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howMeReceipts\"/>
    </mc:Choice>
  </mc:AlternateContent>
  <xr:revisionPtr revIDLastSave="0" documentId="8_{F4F74268-0795-4F62-B480-F2C5FB41BCF0}" xr6:coauthVersionLast="47" xr6:coauthVersionMax="47" xr10:uidLastSave="{00000000-0000-0000-0000-000000000000}"/>
  <bookViews>
    <workbookView xWindow="525" yWindow="1125" windowWidth="21285" windowHeight="17925" xr2:uid="{E0727176-B4A2-44B3-9E5C-882A88E47D6D}"/>
  </bookViews>
  <sheets>
    <sheet name="Giving Pyramid" sheetId="2" r:id="rId1"/>
    <sheet name="Donor Retention" sheetId="4" r:id="rId2"/>
    <sheet name="One-Time Donors" sheetId="5" r:id="rId3"/>
    <sheet name="Retention Calc" sheetId="3" r:id="rId4"/>
    <sheet name="AHCF_Gifts_19952026 (1)" sheetId="1" r:id="rId5"/>
    <sheet name="Duplicates to Review" sheetId="6" r:id="rId6"/>
  </sheets>
  <definedNames>
    <definedName name="_xlnm._FilterDatabase" localSheetId="2" hidden="1">'One-Time Donors'!$A$4:$H$1461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1" i="5" l="1"/>
  <c r="J1461" i="5" s="1"/>
  <c r="I1460" i="5"/>
  <c r="J1460" i="5" s="1"/>
  <c r="I1459" i="5"/>
  <c r="J1459" i="5" s="1"/>
  <c r="I1458" i="5"/>
  <c r="J1458" i="5" s="1"/>
  <c r="I1457" i="5"/>
  <c r="J1457" i="5" s="1"/>
  <c r="I1456" i="5"/>
  <c r="J1456" i="5" s="1"/>
  <c r="I1455" i="5"/>
  <c r="J1455" i="5" s="1"/>
  <c r="I1454" i="5"/>
  <c r="J1454" i="5" s="1"/>
  <c r="I1453" i="5"/>
  <c r="J1453" i="5" s="1"/>
  <c r="I1452" i="5"/>
  <c r="J1452" i="5" s="1"/>
  <c r="I1451" i="5"/>
  <c r="J1451" i="5" s="1"/>
  <c r="I1450" i="5"/>
  <c r="J1450" i="5" s="1"/>
  <c r="I1449" i="5"/>
  <c r="J1449" i="5" s="1"/>
  <c r="I1448" i="5"/>
  <c r="J1448" i="5" s="1"/>
  <c r="I1447" i="5"/>
  <c r="J1447" i="5" s="1"/>
  <c r="I1446" i="5"/>
  <c r="J1446" i="5" s="1"/>
  <c r="I1445" i="5"/>
  <c r="J1445" i="5" s="1"/>
  <c r="I1444" i="5"/>
  <c r="J1444" i="5" s="1"/>
  <c r="I1443" i="5"/>
  <c r="J1443" i="5" s="1"/>
  <c r="I1442" i="5"/>
  <c r="J1442" i="5" s="1"/>
  <c r="I1441" i="5"/>
  <c r="J1441" i="5" s="1"/>
  <c r="I1440" i="5"/>
  <c r="J1440" i="5" s="1"/>
  <c r="I1439" i="5"/>
  <c r="J1439" i="5" s="1"/>
  <c r="I1438" i="5"/>
  <c r="J1438" i="5" s="1"/>
  <c r="I1437" i="5"/>
  <c r="J1437" i="5" s="1"/>
  <c r="I1436" i="5"/>
  <c r="J1436" i="5" s="1"/>
  <c r="I1435" i="5"/>
  <c r="J1435" i="5" s="1"/>
  <c r="I1434" i="5"/>
  <c r="J1434" i="5" s="1"/>
  <c r="I1433" i="5"/>
  <c r="J1433" i="5" s="1"/>
  <c r="I1432" i="5"/>
  <c r="J1432" i="5" s="1"/>
  <c r="I1431" i="5"/>
  <c r="J1431" i="5" s="1"/>
  <c r="I1430" i="5"/>
  <c r="J1430" i="5" s="1"/>
  <c r="I1429" i="5"/>
  <c r="J1429" i="5" s="1"/>
  <c r="I1428" i="5"/>
  <c r="J1428" i="5" s="1"/>
  <c r="I1427" i="5"/>
  <c r="J1427" i="5" s="1"/>
  <c r="I1426" i="5"/>
  <c r="J1426" i="5" s="1"/>
  <c r="I1425" i="5"/>
  <c r="J1425" i="5" s="1"/>
  <c r="I1424" i="5"/>
  <c r="J1424" i="5" s="1"/>
  <c r="I1423" i="5"/>
  <c r="J1423" i="5" s="1"/>
  <c r="I1422" i="5"/>
  <c r="J1422" i="5" s="1"/>
  <c r="I1421" i="5"/>
  <c r="J1421" i="5" s="1"/>
  <c r="I1420" i="5"/>
  <c r="J1420" i="5" s="1"/>
  <c r="I1419" i="5"/>
  <c r="J1419" i="5" s="1"/>
  <c r="I1418" i="5"/>
  <c r="J1418" i="5" s="1"/>
  <c r="I1417" i="5"/>
  <c r="J1417" i="5" s="1"/>
  <c r="I1416" i="5"/>
  <c r="J1416" i="5" s="1"/>
  <c r="I1415" i="5"/>
  <c r="J1415" i="5" s="1"/>
  <c r="I1414" i="5"/>
  <c r="J1414" i="5" s="1"/>
  <c r="I1413" i="5"/>
  <c r="J1413" i="5" s="1"/>
  <c r="I1412" i="5"/>
  <c r="J1412" i="5" s="1"/>
  <c r="I1411" i="5"/>
  <c r="J1411" i="5" s="1"/>
  <c r="I1410" i="5"/>
  <c r="J1410" i="5" s="1"/>
  <c r="I1409" i="5"/>
  <c r="J1409" i="5" s="1"/>
  <c r="I1408" i="5"/>
  <c r="J1408" i="5" s="1"/>
  <c r="I1407" i="5"/>
  <c r="J1407" i="5" s="1"/>
  <c r="I1406" i="5"/>
  <c r="J1406" i="5" s="1"/>
  <c r="I1405" i="5"/>
  <c r="J1405" i="5" s="1"/>
  <c r="I1404" i="5"/>
  <c r="J1404" i="5" s="1"/>
  <c r="I1403" i="5"/>
  <c r="J1403" i="5" s="1"/>
  <c r="I1402" i="5"/>
  <c r="J1402" i="5" s="1"/>
  <c r="I1401" i="5"/>
  <c r="J1401" i="5" s="1"/>
  <c r="I1400" i="5"/>
  <c r="J1400" i="5" s="1"/>
  <c r="I1399" i="5"/>
  <c r="J1399" i="5" s="1"/>
  <c r="I1398" i="5"/>
  <c r="J1398" i="5" s="1"/>
  <c r="I1397" i="5"/>
  <c r="J1397" i="5" s="1"/>
  <c r="I1396" i="5"/>
  <c r="J1396" i="5" s="1"/>
  <c r="I1395" i="5"/>
  <c r="J1395" i="5" s="1"/>
  <c r="I1394" i="5"/>
  <c r="J1394" i="5" s="1"/>
  <c r="I1393" i="5"/>
  <c r="J1393" i="5" s="1"/>
  <c r="I1392" i="5"/>
  <c r="J1392" i="5" s="1"/>
  <c r="I1391" i="5"/>
  <c r="J1391" i="5" s="1"/>
  <c r="I1390" i="5"/>
  <c r="J1390" i="5" s="1"/>
  <c r="I1389" i="5"/>
  <c r="J1389" i="5" s="1"/>
  <c r="I1388" i="5"/>
  <c r="J1388" i="5" s="1"/>
  <c r="I1387" i="5"/>
  <c r="J1387" i="5" s="1"/>
  <c r="I1386" i="5"/>
  <c r="J1386" i="5" s="1"/>
  <c r="I1385" i="5"/>
  <c r="J1385" i="5" s="1"/>
  <c r="I1384" i="5"/>
  <c r="J1384" i="5" s="1"/>
  <c r="I1383" i="5"/>
  <c r="J1383" i="5" s="1"/>
  <c r="I1382" i="5"/>
  <c r="J1382" i="5" s="1"/>
  <c r="I1381" i="5"/>
  <c r="J1381" i="5" s="1"/>
  <c r="I1380" i="5"/>
  <c r="J1380" i="5" s="1"/>
  <c r="I1379" i="5"/>
  <c r="J1379" i="5" s="1"/>
  <c r="I1378" i="5"/>
  <c r="J1378" i="5" s="1"/>
  <c r="I1377" i="5"/>
  <c r="J1377" i="5" s="1"/>
  <c r="I1376" i="5"/>
  <c r="J1376" i="5" s="1"/>
  <c r="I1375" i="5"/>
  <c r="J1375" i="5" s="1"/>
  <c r="I1374" i="5"/>
  <c r="J1374" i="5" s="1"/>
  <c r="I1373" i="5"/>
  <c r="J1373" i="5" s="1"/>
  <c r="I1372" i="5"/>
  <c r="J1372" i="5" s="1"/>
  <c r="I1371" i="5"/>
  <c r="J1371" i="5" s="1"/>
  <c r="I1370" i="5"/>
  <c r="J1370" i="5" s="1"/>
  <c r="I1369" i="5"/>
  <c r="J1369" i="5" s="1"/>
  <c r="I1368" i="5"/>
  <c r="J1368" i="5" s="1"/>
  <c r="I1367" i="5"/>
  <c r="J1367" i="5" s="1"/>
  <c r="I1366" i="5"/>
  <c r="J1366" i="5" s="1"/>
  <c r="I1365" i="5"/>
  <c r="J1365" i="5" s="1"/>
  <c r="I1364" i="5"/>
  <c r="J1364" i="5" s="1"/>
  <c r="I1363" i="5"/>
  <c r="J1363" i="5" s="1"/>
  <c r="I1362" i="5"/>
  <c r="J1362" i="5" s="1"/>
  <c r="I1361" i="5"/>
  <c r="J1361" i="5" s="1"/>
  <c r="I1360" i="5"/>
  <c r="J1360" i="5" s="1"/>
  <c r="I1359" i="5"/>
  <c r="J1359" i="5" s="1"/>
  <c r="I1358" i="5"/>
  <c r="J1358" i="5" s="1"/>
  <c r="I1357" i="5"/>
  <c r="J1357" i="5" s="1"/>
  <c r="I1356" i="5"/>
  <c r="J1356" i="5" s="1"/>
  <c r="I1355" i="5"/>
  <c r="J1355" i="5" s="1"/>
  <c r="I1354" i="5"/>
  <c r="J1354" i="5" s="1"/>
  <c r="I1353" i="5"/>
  <c r="J1353" i="5" s="1"/>
  <c r="I1352" i="5"/>
  <c r="J1352" i="5" s="1"/>
  <c r="I1351" i="5"/>
  <c r="J1351" i="5" s="1"/>
  <c r="I1350" i="5"/>
  <c r="J1350" i="5" s="1"/>
  <c r="I1349" i="5"/>
  <c r="J1349" i="5" s="1"/>
  <c r="I1348" i="5"/>
  <c r="J1348" i="5" s="1"/>
  <c r="I1347" i="5"/>
  <c r="J1347" i="5" s="1"/>
  <c r="I1346" i="5"/>
  <c r="J1346" i="5" s="1"/>
  <c r="I1345" i="5"/>
  <c r="J1345" i="5" s="1"/>
  <c r="I1344" i="5"/>
  <c r="J1344" i="5" s="1"/>
  <c r="I1343" i="5"/>
  <c r="J1343" i="5" s="1"/>
  <c r="I1342" i="5"/>
  <c r="J1342" i="5" s="1"/>
  <c r="I1341" i="5"/>
  <c r="J1341" i="5" s="1"/>
  <c r="I1340" i="5"/>
  <c r="J1340" i="5" s="1"/>
  <c r="I1339" i="5"/>
  <c r="J1339" i="5" s="1"/>
  <c r="I1338" i="5"/>
  <c r="J1338" i="5" s="1"/>
  <c r="I1337" i="5"/>
  <c r="J1337" i="5" s="1"/>
  <c r="I1336" i="5"/>
  <c r="J1336" i="5" s="1"/>
  <c r="I1335" i="5"/>
  <c r="J1335" i="5" s="1"/>
  <c r="I1334" i="5"/>
  <c r="J1334" i="5" s="1"/>
  <c r="I1333" i="5"/>
  <c r="J1333" i="5" s="1"/>
  <c r="I1332" i="5"/>
  <c r="J1332" i="5" s="1"/>
  <c r="I1331" i="5"/>
  <c r="J1331" i="5" s="1"/>
  <c r="I1330" i="5"/>
  <c r="J1330" i="5" s="1"/>
  <c r="I1329" i="5"/>
  <c r="J1329" i="5" s="1"/>
  <c r="I1328" i="5"/>
  <c r="J1328" i="5" s="1"/>
  <c r="I1327" i="5"/>
  <c r="J1327" i="5" s="1"/>
  <c r="I1326" i="5"/>
  <c r="J1326" i="5" s="1"/>
  <c r="I1325" i="5"/>
  <c r="J1325" i="5" s="1"/>
  <c r="I1324" i="5"/>
  <c r="J1324" i="5" s="1"/>
  <c r="I1323" i="5"/>
  <c r="J1323" i="5" s="1"/>
  <c r="I1322" i="5"/>
  <c r="J1322" i="5" s="1"/>
  <c r="I1321" i="5"/>
  <c r="J1321" i="5" s="1"/>
  <c r="I1320" i="5"/>
  <c r="J1320" i="5" s="1"/>
  <c r="I1319" i="5"/>
  <c r="J1319" i="5" s="1"/>
  <c r="I1318" i="5"/>
  <c r="J1318" i="5" s="1"/>
  <c r="I1317" i="5"/>
  <c r="J1317" i="5" s="1"/>
  <c r="I1316" i="5"/>
  <c r="J1316" i="5" s="1"/>
  <c r="I1315" i="5"/>
  <c r="J1315" i="5" s="1"/>
  <c r="I1314" i="5"/>
  <c r="J1314" i="5" s="1"/>
  <c r="I1313" i="5"/>
  <c r="J1313" i="5" s="1"/>
  <c r="I1312" i="5"/>
  <c r="J1312" i="5" s="1"/>
  <c r="I1311" i="5"/>
  <c r="J1311" i="5" s="1"/>
  <c r="I1310" i="5"/>
  <c r="J1310" i="5" s="1"/>
  <c r="I1309" i="5"/>
  <c r="J1309" i="5" s="1"/>
  <c r="I1308" i="5"/>
  <c r="J1308" i="5" s="1"/>
  <c r="I1307" i="5"/>
  <c r="J1307" i="5" s="1"/>
  <c r="I1306" i="5"/>
  <c r="J1306" i="5" s="1"/>
  <c r="I1305" i="5"/>
  <c r="J1305" i="5" s="1"/>
  <c r="I1304" i="5"/>
  <c r="J1304" i="5" s="1"/>
  <c r="I1303" i="5"/>
  <c r="J1303" i="5" s="1"/>
  <c r="I1302" i="5"/>
  <c r="J1302" i="5" s="1"/>
  <c r="I1301" i="5"/>
  <c r="J1301" i="5" s="1"/>
  <c r="I1300" i="5"/>
  <c r="J1300" i="5" s="1"/>
  <c r="I1299" i="5"/>
  <c r="J1299" i="5" s="1"/>
  <c r="I1298" i="5"/>
  <c r="J1298" i="5" s="1"/>
  <c r="I1297" i="5"/>
  <c r="J1297" i="5" s="1"/>
  <c r="I1296" i="5"/>
  <c r="J1296" i="5" s="1"/>
  <c r="I1295" i="5"/>
  <c r="J1295" i="5" s="1"/>
  <c r="I1294" i="5"/>
  <c r="J1294" i="5" s="1"/>
  <c r="I1293" i="5"/>
  <c r="J1293" i="5" s="1"/>
  <c r="I1292" i="5"/>
  <c r="J1292" i="5" s="1"/>
  <c r="I1291" i="5"/>
  <c r="J1291" i="5" s="1"/>
  <c r="I1290" i="5"/>
  <c r="J1290" i="5" s="1"/>
  <c r="I1289" i="5"/>
  <c r="J1289" i="5" s="1"/>
  <c r="I1288" i="5"/>
  <c r="J1288" i="5" s="1"/>
  <c r="I1287" i="5"/>
  <c r="J1287" i="5" s="1"/>
  <c r="I1286" i="5"/>
  <c r="J1286" i="5" s="1"/>
  <c r="I1285" i="5"/>
  <c r="J1285" i="5" s="1"/>
  <c r="I1284" i="5"/>
  <c r="J1284" i="5" s="1"/>
  <c r="I1283" i="5"/>
  <c r="J1283" i="5" s="1"/>
  <c r="I1282" i="5"/>
  <c r="J1282" i="5" s="1"/>
  <c r="I1281" i="5"/>
  <c r="J1281" i="5" s="1"/>
  <c r="I1280" i="5"/>
  <c r="J1280" i="5" s="1"/>
  <c r="I1279" i="5"/>
  <c r="J1279" i="5" s="1"/>
  <c r="I1278" i="5"/>
  <c r="J1278" i="5" s="1"/>
  <c r="I1277" i="5"/>
  <c r="J1277" i="5" s="1"/>
  <c r="I1276" i="5"/>
  <c r="J1276" i="5" s="1"/>
  <c r="I1275" i="5"/>
  <c r="J1275" i="5" s="1"/>
  <c r="I1274" i="5"/>
  <c r="J1274" i="5" s="1"/>
  <c r="I1273" i="5"/>
  <c r="J1273" i="5" s="1"/>
  <c r="I1272" i="5"/>
  <c r="J1272" i="5" s="1"/>
  <c r="I1271" i="5"/>
  <c r="J1271" i="5" s="1"/>
  <c r="I1270" i="5"/>
  <c r="J1270" i="5" s="1"/>
  <c r="I1269" i="5"/>
  <c r="J1269" i="5" s="1"/>
  <c r="I1268" i="5"/>
  <c r="J1268" i="5" s="1"/>
  <c r="I1267" i="5"/>
  <c r="J1267" i="5" s="1"/>
  <c r="I1266" i="5"/>
  <c r="J1266" i="5" s="1"/>
  <c r="I1265" i="5"/>
  <c r="J1265" i="5" s="1"/>
  <c r="I1264" i="5"/>
  <c r="J1264" i="5" s="1"/>
  <c r="I1263" i="5"/>
  <c r="J1263" i="5" s="1"/>
  <c r="I1262" i="5"/>
  <c r="J1262" i="5" s="1"/>
  <c r="I1261" i="5"/>
  <c r="J1261" i="5" s="1"/>
  <c r="I1260" i="5"/>
  <c r="J1260" i="5" s="1"/>
  <c r="I1259" i="5"/>
  <c r="J1259" i="5" s="1"/>
  <c r="I1258" i="5"/>
  <c r="J1258" i="5" s="1"/>
  <c r="I1257" i="5"/>
  <c r="J1257" i="5" s="1"/>
  <c r="I1256" i="5"/>
  <c r="J1256" i="5" s="1"/>
  <c r="I1255" i="5"/>
  <c r="J1255" i="5" s="1"/>
  <c r="I1254" i="5"/>
  <c r="J1254" i="5" s="1"/>
  <c r="I1253" i="5"/>
  <c r="J1253" i="5" s="1"/>
  <c r="I1252" i="5"/>
  <c r="J1252" i="5" s="1"/>
  <c r="I1251" i="5"/>
  <c r="J1251" i="5" s="1"/>
  <c r="I1250" i="5"/>
  <c r="J1250" i="5" s="1"/>
  <c r="I1249" i="5"/>
  <c r="J1249" i="5" s="1"/>
  <c r="I1248" i="5"/>
  <c r="J1248" i="5" s="1"/>
  <c r="I1247" i="5"/>
  <c r="J1247" i="5" s="1"/>
  <c r="I1246" i="5"/>
  <c r="J1246" i="5" s="1"/>
  <c r="I1245" i="5"/>
  <c r="J1245" i="5" s="1"/>
  <c r="I1244" i="5"/>
  <c r="J1244" i="5" s="1"/>
  <c r="I1243" i="5"/>
  <c r="J1243" i="5" s="1"/>
  <c r="I1242" i="5"/>
  <c r="J1242" i="5" s="1"/>
  <c r="I1241" i="5"/>
  <c r="J1241" i="5" s="1"/>
  <c r="I1240" i="5"/>
  <c r="J1240" i="5" s="1"/>
  <c r="I1239" i="5"/>
  <c r="J1239" i="5" s="1"/>
  <c r="I1238" i="5"/>
  <c r="J1238" i="5" s="1"/>
  <c r="I1237" i="5"/>
  <c r="J1237" i="5" s="1"/>
  <c r="I1236" i="5"/>
  <c r="J1236" i="5" s="1"/>
  <c r="I1235" i="5"/>
  <c r="J1235" i="5" s="1"/>
  <c r="I1234" i="5"/>
  <c r="J1234" i="5" s="1"/>
  <c r="I1233" i="5"/>
  <c r="J1233" i="5" s="1"/>
  <c r="I1232" i="5"/>
  <c r="J1232" i="5" s="1"/>
  <c r="I1231" i="5"/>
  <c r="J1231" i="5" s="1"/>
  <c r="I1230" i="5"/>
  <c r="J1230" i="5" s="1"/>
  <c r="I1229" i="5"/>
  <c r="J1229" i="5" s="1"/>
  <c r="I1228" i="5"/>
  <c r="J1228" i="5" s="1"/>
  <c r="I1227" i="5"/>
  <c r="J1227" i="5" s="1"/>
  <c r="I1226" i="5"/>
  <c r="J1226" i="5" s="1"/>
  <c r="I1225" i="5"/>
  <c r="J1225" i="5" s="1"/>
  <c r="I1224" i="5"/>
  <c r="J1224" i="5" s="1"/>
  <c r="I1223" i="5"/>
  <c r="J1223" i="5" s="1"/>
  <c r="I1222" i="5"/>
  <c r="J1222" i="5" s="1"/>
  <c r="I1221" i="5"/>
  <c r="J1221" i="5" s="1"/>
  <c r="I1220" i="5"/>
  <c r="J1220" i="5" s="1"/>
  <c r="I1219" i="5"/>
  <c r="J1219" i="5" s="1"/>
  <c r="I1218" i="5"/>
  <c r="J1218" i="5" s="1"/>
  <c r="I1217" i="5"/>
  <c r="J1217" i="5" s="1"/>
  <c r="I1216" i="5"/>
  <c r="J1216" i="5" s="1"/>
  <c r="I1215" i="5"/>
  <c r="J1215" i="5" s="1"/>
  <c r="I1214" i="5"/>
  <c r="J1214" i="5" s="1"/>
  <c r="I1213" i="5"/>
  <c r="J1213" i="5" s="1"/>
  <c r="I1212" i="5"/>
  <c r="J1212" i="5" s="1"/>
  <c r="I1211" i="5"/>
  <c r="J1211" i="5" s="1"/>
  <c r="I1210" i="5"/>
  <c r="J1210" i="5" s="1"/>
  <c r="I1209" i="5"/>
  <c r="J1209" i="5" s="1"/>
  <c r="I1208" i="5"/>
  <c r="J1208" i="5" s="1"/>
  <c r="I1207" i="5"/>
  <c r="J1207" i="5" s="1"/>
  <c r="I1206" i="5"/>
  <c r="J1206" i="5" s="1"/>
  <c r="I1205" i="5"/>
  <c r="J1205" i="5" s="1"/>
  <c r="I1204" i="5"/>
  <c r="J1204" i="5" s="1"/>
  <c r="I1203" i="5"/>
  <c r="J1203" i="5" s="1"/>
  <c r="I1202" i="5"/>
  <c r="J1202" i="5" s="1"/>
  <c r="I1201" i="5"/>
  <c r="J1201" i="5" s="1"/>
  <c r="I1200" i="5"/>
  <c r="J1200" i="5" s="1"/>
  <c r="I1199" i="5"/>
  <c r="J1199" i="5" s="1"/>
  <c r="I1198" i="5"/>
  <c r="J1198" i="5" s="1"/>
  <c r="I1197" i="5"/>
  <c r="J1197" i="5" s="1"/>
  <c r="I1196" i="5"/>
  <c r="J1196" i="5" s="1"/>
  <c r="I1195" i="5"/>
  <c r="J1195" i="5" s="1"/>
  <c r="I1194" i="5"/>
  <c r="J1194" i="5" s="1"/>
  <c r="I1193" i="5"/>
  <c r="J1193" i="5" s="1"/>
  <c r="I1192" i="5"/>
  <c r="J1192" i="5" s="1"/>
  <c r="I1191" i="5"/>
  <c r="J1191" i="5" s="1"/>
  <c r="I1190" i="5"/>
  <c r="J1190" i="5" s="1"/>
  <c r="I1189" i="5"/>
  <c r="J1189" i="5" s="1"/>
  <c r="I1188" i="5"/>
  <c r="J1188" i="5" s="1"/>
  <c r="I1187" i="5"/>
  <c r="J1187" i="5" s="1"/>
  <c r="I1186" i="5"/>
  <c r="J1186" i="5" s="1"/>
  <c r="I1185" i="5"/>
  <c r="J1185" i="5" s="1"/>
  <c r="I1184" i="5"/>
  <c r="J1184" i="5" s="1"/>
  <c r="I1183" i="5"/>
  <c r="J1183" i="5" s="1"/>
  <c r="I1182" i="5"/>
  <c r="J1182" i="5" s="1"/>
  <c r="I1181" i="5"/>
  <c r="J1181" i="5" s="1"/>
  <c r="I1180" i="5"/>
  <c r="J1180" i="5" s="1"/>
  <c r="I1179" i="5"/>
  <c r="J1179" i="5" s="1"/>
  <c r="I1178" i="5"/>
  <c r="J1178" i="5" s="1"/>
  <c r="I1177" i="5"/>
  <c r="J1177" i="5" s="1"/>
  <c r="I1176" i="5"/>
  <c r="J1176" i="5" s="1"/>
  <c r="I1175" i="5"/>
  <c r="J1175" i="5" s="1"/>
  <c r="I1174" i="5"/>
  <c r="J1174" i="5" s="1"/>
  <c r="I1173" i="5"/>
  <c r="J1173" i="5" s="1"/>
  <c r="I1172" i="5"/>
  <c r="J1172" i="5" s="1"/>
  <c r="I1171" i="5"/>
  <c r="J1171" i="5" s="1"/>
  <c r="I1170" i="5"/>
  <c r="J1170" i="5" s="1"/>
  <c r="I1169" i="5"/>
  <c r="J1169" i="5" s="1"/>
  <c r="I1168" i="5"/>
  <c r="J1168" i="5" s="1"/>
  <c r="I1167" i="5"/>
  <c r="J1167" i="5" s="1"/>
  <c r="I1166" i="5"/>
  <c r="J1166" i="5" s="1"/>
  <c r="I1165" i="5"/>
  <c r="J1165" i="5" s="1"/>
  <c r="I1164" i="5"/>
  <c r="J1164" i="5" s="1"/>
  <c r="I1163" i="5"/>
  <c r="J1163" i="5" s="1"/>
  <c r="I1162" i="5"/>
  <c r="J1162" i="5" s="1"/>
  <c r="I1161" i="5"/>
  <c r="J1161" i="5" s="1"/>
  <c r="I1160" i="5"/>
  <c r="J1160" i="5" s="1"/>
  <c r="I1159" i="5"/>
  <c r="J1159" i="5" s="1"/>
  <c r="I1158" i="5"/>
  <c r="J1158" i="5" s="1"/>
  <c r="I1157" i="5"/>
  <c r="J1157" i="5" s="1"/>
  <c r="I1156" i="5"/>
  <c r="J1156" i="5" s="1"/>
  <c r="I1155" i="5"/>
  <c r="J1155" i="5" s="1"/>
  <c r="I1154" i="5"/>
  <c r="J1154" i="5" s="1"/>
  <c r="I1153" i="5"/>
  <c r="J1153" i="5" s="1"/>
  <c r="I1152" i="5"/>
  <c r="J1152" i="5" s="1"/>
  <c r="I1151" i="5"/>
  <c r="J1151" i="5" s="1"/>
  <c r="I1150" i="5"/>
  <c r="J1150" i="5" s="1"/>
  <c r="I1149" i="5"/>
  <c r="J1149" i="5" s="1"/>
  <c r="I1148" i="5"/>
  <c r="J1148" i="5" s="1"/>
  <c r="I1147" i="5"/>
  <c r="J1147" i="5" s="1"/>
  <c r="I1146" i="5"/>
  <c r="J1146" i="5" s="1"/>
  <c r="I1145" i="5"/>
  <c r="J1145" i="5" s="1"/>
  <c r="I1144" i="5"/>
  <c r="J1144" i="5" s="1"/>
  <c r="I1143" i="5"/>
  <c r="J1143" i="5" s="1"/>
  <c r="I1142" i="5"/>
  <c r="J1142" i="5" s="1"/>
  <c r="I1141" i="5"/>
  <c r="J1141" i="5" s="1"/>
  <c r="I1140" i="5"/>
  <c r="J1140" i="5" s="1"/>
  <c r="I1139" i="5"/>
  <c r="J1139" i="5" s="1"/>
  <c r="I1138" i="5"/>
  <c r="J1138" i="5" s="1"/>
  <c r="I1137" i="5"/>
  <c r="J1137" i="5" s="1"/>
  <c r="I1136" i="5"/>
  <c r="J1136" i="5" s="1"/>
  <c r="I1135" i="5"/>
  <c r="J1135" i="5" s="1"/>
  <c r="I1134" i="5"/>
  <c r="J1134" i="5" s="1"/>
  <c r="I1133" i="5"/>
  <c r="J1133" i="5" s="1"/>
  <c r="I1132" i="5"/>
  <c r="J1132" i="5" s="1"/>
  <c r="I1131" i="5"/>
  <c r="J1131" i="5" s="1"/>
  <c r="I1130" i="5"/>
  <c r="J1130" i="5" s="1"/>
  <c r="I1129" i="5"/>
  <c r="J1129" i="5" s="1"/>
  <c r="I1128" i="5"/>
  <c r="J1128" i="5" s="1"/>
  <c r="I1127" i="5"/>
  <c r="J1127" i="5" s="1"/>
  <c r="I1126" i="5"/>
  <c r="J1126" i="5" s="1"/>
  <c r="I1125" i="5"/>
  <c r="J1125" i="5" s="1"/>
  <c r="I1124" i="5"/>
  <c r="J1124" i="5" s="1"/>
  <c r="I1123" i="5"/>
  <c r="J1123" i="5" s="1"/>
  <c r="I1122" i="5"/>
  <c r="J1122" i="5" s="1"/>
  <c r="I1121" i="5"/>
  <c r="J1121" i="5" s="1"/>
  <c r="I1120" i="5"/>
  <c r="J1120" i="5" s="1"/>
  <c r="I1119" i="5"/>
  <c r="J1119" i="5" s="1"/>
  <c r="I1118" i="5"/>
  <c r="J1118" i="5" s="1"/>
  <c r="I1117" i="5"/>
  <c r="J1117" i="5" s="1"/>
  <c r="I1116" i="5"/>
  <c r="J1116" i="5" s="1"/>
  <c r="I1115" i="5"/>
  <c r="J1115" i="5" s="1"/>
  <c r="I1114" i="5"/>
  <c r="J1114" i="5" s="1"/>
  <c r="I1113" i="5"/>
  <c r="J1113" i="5" s="1"/>
  <c r="I1112" i="5"/>
  <c r="J1112" i="5" s="1"/>
  <c r="I1111" i="5"/>
  <c r="J1111" i="5" s="1"/>
  <c r="I1110" i="5"/>
  <c r="J1110" i="5" s="1"/>
  <c r="I1109" i="5"/>
  <c r="J1109" i="5" s="1"/>
  <c r="I1108" i="5"/>
  <c r="J1108" i="5" s="1"/>
  <c r="I1107" i="5"/>
  <c r="J1107" i="5" s="1"/>
  <c r="I1106" i="5"/>
  <c r="J1106" i="5" s="1"/>
  <c r="I1105" i="5"/>
  <c r="J1105" i="5" s="1"/>
  <c r="I1104" i="5"/>
  <c r="J1104" i="5" s="1"/>
  <c r="I1103" i="5"/>
  <c r="J1103" i="5" s="1"/>
  <c r="I1102" i="5"/>
  <c r="J1102" i="5" s="1"/>
  <c r="I1101" i="5"/>
  <c r="J1101" i="5" s="1"/>
  <c r="I1100" i="5"/>
  <c r="J1100" i="5" s="1"/>
  <c r="I1099" i="5"/>
  <c r="J1099" i="5" s="1"/>
  <c r="I1098" i="5"/>
  <c r="J1098" i="5" s="1"/>
  <c r="I1097" i="5"/>
  <c r="J1097" i="5" s="1"/>
  <c r="I1096" i="5"/>
  <c r="J1096" i="5" s="1"/>
  <c r="I1095" i="5"/>
  <c r="J1095" i="5" s="1"/>
  <c r="I1094" i="5"/>
  <c r="J1094" i="5" s="1"/>
  <c r="I1093" i="5"/>
  <c r="J1093" i="5" s="1"/>
  <c r="I1092" i="5"/>
  <c r="J1092" i="5" s="1"/>
  <c r="I1091" i="5"/>
  <c r="J1091" i="5" s="1"/>
  <c r="I1090" i="5"/>
  <c r="J1090" i="5" s="1"/>
  <c r="I1089" i="5"/>
  <c r="J1089" i="5" s="1"/>
  <c r="I1088" i="5"/>
  <c r="J1088" i="5" s="1"/>
  <c r="I1087" i="5"/>
  <c r="J1087" i="5" s="1"/>
  <c r="I1086" i="5"/>
  <c r="J1086" i="5" s="1"/>
  <c r="I1085" i="5"/>
  <c r="J1085" i="5" s="1"/>
  <c r="I1084" i="5"/>
  <c r="J1084" i="5" s="1"/>
  <c r="I1083" i="5"/>
  <c r="J1083" i="5" s="1"/>
  <c r="I1082" i="5"/>
  <c r="J1082" i="5" s="1"/>
  <c r="I1081" i="5"/>
  <c r="J1081" i="5" s="1"/>
  <c r="I1080" i="5"/>
  <c r="J1080" i="5" s="1"/>
  <c r="I1079" i="5"/>
  <c r="J1079" i="5" s="1"/>
  <c r="I1078" i="5"/>
  <c r="J1078" i="5" s="1"/>
  <c r="I1077" i="5"/>
  <c r="J1077" i="5" s="1"/>
  <c r="I1076" i="5"/>
  <c r="J1076" i="5" s="1"/>
  <c r="I1075" i="5"/>
  <c r="J1075" i="5" s="1"/>
  <c r="I1074" i="5"/>
  <c r="J1074" i="5" s="1"/>
  <c r="I1073" i="5"/>
  <c r="J1073" i="5" s="1"/>
  <c r="I1072" i="5"/>
  <c r="J1072" i="5" s="1"/>
  <c r="I1071" i="5"/>
  <c r="J1071" i="5" s="1"/>
  <c r="I1070" i="5"/>
  <c r="J1070" i="5" s="1"/>
  <c r="I1069" i="5"/>
  <c r="J1069" i="5" s="1"/>
  <c r="I1068" i="5"/>
  <c r="J1068" i="5" s="1"/>
  <c r="I1067" i="5"/>
  <c r="J1067" i="5" s="1"/>
  <c r="I1066" i="5"/>
  <c r="J1066" i="5" s="1"/>
  <c r="I1065" i="5"/>
  <c r="J1065" i="5" s="1"/>
  <c r="I1064" i="5"/>
  <c r="J1064" i="5" s="1"/>
  <c r="I1063" i="5"/>
  <c r="J1063" i="5" s="1"/>
  <c r="I1062" i="5"/>
  <c r="J1062" i="5" s="1"/>
  <c r="I1061" i="5"/>
  <c r="J1061" i="5" s="1"/>
  <c r="I1060" i="5"/>
  <c r="J1060" i="5" s="1"/>
  <c r="I1059" i="5"/>
  <c r="J1059" i="5" s="1"/>
  <c r="I1058" i="5"/>
  <c r="J1058" i="5" s="1"/>
  <c r="I1057" i="5"/>
  <c r="J1057" i="5" s="1"/>
  <c r="I1056" i="5"/>
  <c r="J1056" i="5" s="1"/>
  <c r="I1055" i="5"/>
  <c r="J1055" i="5" s="1"/>
  <c r="I1054" i="5"/>
  <c r="J1054" i="5" s="1"/>
  <c r="I1053" i="5"/>
  <c r="J1053" i="5" s="1"/>
  <c r="I1052" i="5"/>
  <c r="J1052" i="5" s="1"/>
  <c r="I1051" i="5"/>
  <c r="J1051" i="5" s="1"/>
  <c r="I1050" i="5"/>
  <c r="J1050" i="5" s="1"/>
  <c r="I1049" i="5"/>
  <c r="J1049" i="5" s="1"/>
  <c r="I1048" i="5"/>
  <c r="J1048" i="5" s="1"/>
  <c r="I1047" i="5"/>
  <c r="J1047" i="5" s="1"/>
  <c r="I1046" i="5"/>
  <c r="J1046" i="5" s="1"/>
  <c r="I1045" i="5"/>
  <c r="J1045" i="5" s="1"/>
  <c r="I1044" i="5"/>
  <c r="J1044" i="5" s="1"/>
  <c r="I1043" i="5"/>
  <c r="J1043" i="5" s="1"/>
  <c r="I1042" i="5"/>
  <c r="J1042" i="5" s="1"/>
  <c r="I1041" i="5"/>
  <c r="J1041" i="5" s="1"/>
  <c r="I1040" i="5"/>
  <c r="J1040" i="5" s="1"/>
  <c r="I1039" i="5"/>
  <c r="J1039" i="5" s="1"/>
  <c r="I1038" i="5"/>
  <c r="J1038" i="5" s="1"/>
  <c r="I1037" i="5"/>
  <c r="J1037" i="5" s="1"/>
  <c r="I1036" i="5"/>
  <c r="J1036" i="5" s="1"/>
  <c r="I1035" i="5"/>
  <c r="J1035" i="5" s="1"/>
  <c r="I1034" i="5"/>
  <c r="J1034" i="5" s="1"/>
  <c r="I1033" i="5"/>
  <c r="J1033" i="5" s="1"/>
  <c r="I1032" i="5"/>
  <c r="J1032" i="5" s="1"/>
  <c r="I1031" i="5"/>
  <c r="J1031" i="5" s="1"/>
  <c r="I1030" i="5"/>
  <c r="J1030" i="5" s="1"/>
  <c r="I1029" i="5"/>
  <c r="J1029" i="5" s="1"/>
  <c r="I1028" i="5"/>
  <c r="J1028" i="5" s="1"/>
  <c r="I1027" i="5"/>
  <c r="J1027" i="5" s="1"/>
  <c r="I1026" i="5"/>
  <c r="J1026" i="5" s="1"/>
  <c r="I1025" i="5"/>
  <c r="J1025" i="5" s="1"/>
  <c r="I1024" i="5"/>
  <c r="J1024" i="5" s="1"/>
  <c r="I1023" i="5"/>
  <c r="J1023" i="5" s="1"/>
  <c r="I1022" i="5"/>
  <c r="J1022" i="5" s="1"/>
  <c r="I1021" i="5"/>
  <c r="J1021" i="5" s="1"/>
  <c r="I1020" i="5"/>
  <c r="J1020" i="5" s="1"/>
  <c r="I1019" i="5"/>
  <c r="J1019" i="5" s="1"/>
  <c r="I1018" i="5"/>
  <c r="J1018" i="5" s="1"/>
  <c r="I1017" i="5"/>
  <c r="J1017" i="5" s="1"/>
  <c r="I1016" i="5"/>
  <c r="J1016" i="5" s="1"/>
  <c r="I1015" i="5"/>
  <c r="J1015" i="5" s="1"/>
  <c r="I1014" i="5"/>
  <c r="J1014" i="5" s="1"/>
  <c r="I1013" i="5"/>
  <c r="J1013" i="5" s="1"/>
  <c r="I1012" i="5"/>
  <c r="J1012" i="5" s="1"/>
  <c r="I1011" i="5"/>
  <c r="J1011" i="5" s="1"/>
  <c r="I1010" i="5"/>
  <c r="J1010" i="5" s="1"/>
  <c r="I1009" i="5"/>
  <c r="J1009" i="5" s="1"/>
  <c r="I1008" i="5"/>
  <c r="J1008" i="5" s="1"/>
  <c r="I1007" i="5"/>
  <c r="J1007" i="5" s="1"/>
  <c r="I1006" i="5"/>
  <c r="J1006" i="5" s="1"/>
  <c r="I1005" i="5"/>
  <c r="J1005" i="5" s="1"/>
  <c r="I1004" i="5"/>
  <c r="J1004" i="5" s="1"/>
  <c r="I1003" i="5"/>
  <c r="J1003" i="5" s="1"/>
  <c r="I1002" i="5"/>
  <c r="J1002" i="5" s="1"/>
  <c r="I1001" i="5"/>
  <c r="J1001" i="5" s="1"/>
  <c r="I1000" i="5"/>
  <c r="J1000" i="5" s="1"/>
  <c r="I999" i="5"/>
  <c r="J999" i="5" s="1"/>
  <c r="I998" i="5"/>
  <c r="J998" i="5" s="1"/>
  <c r="I997" i="5"/>
  <c r="J997" i="5" s="1"/>
  <c r="I996" i="5"/>
  <c r="J996" i="5" s="1"/>
  <c r="I995" i="5"/>
  <c r="J995" i="5" s="1"/>
  <c r="I994" i="5"/>
  <c r="J994" i="5" s="1"/>
  <c r="I993" i="5"/>
  <c r="J993" i="5" s="1"/>
  <c r="I992" i="5"/>
  <c r="J992" i="5" s="1"/>
  <c r="I991" i="5"/>
  <c r="J991" i="5" s="1"/>
  <c r="I990" i="5"/>
  <c r="J990" i="5" s="1"/>
  <c r="I989" i="5"/>
  <c r="J989" i="5" s="1"/>
  <c r="I988" i="5"/>
  <c r="J988" i="5" s="1"/>
  <c r="I987" i="5"/>
  <c r="J987" i="5" s="1"/>
  <c r="I986" i="5"/>
  <c r="J986" i="5" s="1"/>
  <c r="I985" i="5"/>
  <c r="J985" i="5" s="1"/>
  <c r="I984" i="5"/>
  <c r="J984" i="5" s="1"/>
  <c r="I983" i="5"/>
  <c r="J983" i="5" s="1"/>
  <c r="I982" i="5"/>
  <c r="J982" i="5" s="1"/>
  <c r="I981" i="5"/>
  <c r="J981" i="5" s="1"/>
  <c r="I980" i="5"/>
  <c r="J980" i="5" s="1"/>
  <c r="I979" i="5"/>
  <c r="J979" i="5" s="1"/>
  <c r="I978" i="5"/>
  <c r="J978" i="5" s="1"/>
  <c r="I977" i="5"/>
  <c r="J977" i="5" s="1"/>
  <c r="I976" i="5"/>
  <c r="J976" i="5" s="1"/>
  <c r="I975" i="5"/>
  <c r="J975" i="5" s="1"/>
  <c r="I974" i="5"/>
  <c r="J974" i="5" s="1"/>
  <c r="I973" i="5"/>
  <c r="J973" i="5" s="1"/>
  <c r="I972" i="5"/>
  <c r="J972" i="5" s="1"/>
  <c r="I971" i="5"/>
  <c r="J971" i="5" s="1"/>
  <c r="I970" i="5"/>
  <c r="J970" i="5" s="1"/>
  <c r="I969" i="5"/>
  <c r="J969" i="5" s="1"/>
  <c r="I968" i="5"/>
  <c r="J968" i="5" s="1"/>
  <c r="I967" i="5"/>
  <c r="J967" i="5" s="1"/>
  <c r="I966" i="5"/>
  <c r="J966" i="5" s="1"/>
  <c r="I965" i="5"/>
  <c r="J965" i="5" s="1"/>
  <c r="I964" i="5"/>
  <c r="J964" i="5" s="1"/>
  <c r="I963" i="5"/>
  <c r="J963" i="5" s="1"/>
  <c r="I962" i="5"/>
  <c r="J962" i="5" s="1"/>
  <c r="I961" i="5"/>
  <c r="J961" i="5" s="1"/>
  <c r="I960" i="5"/>
  <c r="J960" i="5" s="1"/>
  <c r="I959" i="5"/>
  <c r="J959" i="5" s="1"/>
  <c r="I958" i="5"/>
  <c r="J958" i="5" s="1"/>
  <c r="I957" i="5"/>
  <c r="J957" i="5" s="1"/>
  <c r="I956" i="5"/>
  <c r="J956" i="5" s="1"/>
  <c r="I955" i="5"/>
  <c r="J955" i="5" s="1"/>
  <c r="I954" i="5"/>
  <c r="J954" i="5" s="1"/>
  <c r="I953" i="5"/>
  <c r="J953" i="5" s="1"/>
  <c r="I952" i="5"/>
  <c r="J952" i="5" s="1"/>
  <c r="I951" i="5"/>
  <c r="J951" i="5" s="1"/>
  <c r="I950" i="5"/>
  <c r="J950" i="5" s="1"/>
  <c r="I949" i="5"/>
  <c r="J949" i="5" s="1"/>
  <c r="I948" i="5"/>
  <c r="J948" i="5" s="1"/>
  <c r="I947" i="5"/>
  <c r="J947" i="5" s="1"/>
  <c r="I946" i="5"/>
  <c r="J946" i="5" s="1"/>
  <c r="I945" i="5"/>
  <c r="J945" i="5" s="1"/>
  <c r="I944" i="5"/>
  <c r="J944" i="5" s="1"/>
  <c r="I943" i="5"/>
  <c r="J943" i="5" s="1"/>
  <c r="I942" i="5"/>
  <c r="J942" i="5" s="1"/>
  <c r="I941" i="5"/>
  <c r="J941" i="5" s="1"/>
  <c r="I940" i="5"/>
  <c r="J940" i="5" s="1"/>
  <c r="I939" i="5"/>
  <c r="J939" i="5" s="1"/>
  <c r="I938" i="5"/>
  <c r="J938" i="5" s="1"/>
  <c r="I937" i="5"/>
  <c r="J937" i="5" s="1"/>
  <c r="I936" i="5"/>
  <c r="J936" i="5" s="1"/>
  <c r="I935" i="5"/>
  <c r="J935" i="5" s="1"/>
  <c r="I934" i="5"/>
  <c r="J934" i="5" s="1"/>
  <c r="I933" i="5"/>
  <c r="J933" i="5" s="1"/>
  <c r="I932" i="5"/>
  <c r="J932" i="5" s="1"/>
  <c r="I931" i="5"/>
  <c r="J931" i="5" s="1"/>
  <c r="I930" i="5"/>
  <c r="J930" i="5" s="1"/>
  <c r="I929" i="5"/>
  <c r="J929" i="5" s="1"/>
  <c r="I928" i="5"/>
  <c r="J928" i="5" s="1"/>
  <c r="I927" i="5"/>
  <c r="J927" i="5" s="1"/>
  <c r="I926" i="5"/>
  <c r="J926" i="5" s="1"/>
  <c r="I925" i="5"/>
  <c r="J925" i="5" s="1"/>
  <c r="I924" i="5"/>
  <c r="J924" i="5" s="1"/>
  <c r="I923" i="5"/>
  <c r="J923" i="5" s="1"/>
  <c r="I922" i="5"/>
  <c r="J922" i="5" s="1"/>
  <c r="I921" i="5"/>
  <c r="J921" i="5" s="1"/>
  <c r="I920" i="5"/>
  <c r="J920" i="5" s="1"/>
  <c r="I919" i="5"/>
  <c r="J919" i="5" s="1"/>
  <c r="I918" i="5"/>
  <c r="J918" i="5" s="1"/>
  <c r="I917" i="5"/>
  <c r="J917" i="5" s="1"/>
  <c r="I916" i="5"/>
  <c r="J916" i="5" s="1"/>
  <c r="I915" i="5"/>
  <c r="J915" i="5" s="1"/>
  <c r="I914" i="5"/>
  <c r="J914" i="5" s="1"/>
  <c r="I913" i="5"/>
  <c r="J913" i="5" s="1"/>
  <c r="I912" i="5"/>
  <c r="J912" i="5" s="1"/>
  <c r="I911" i="5"/>
  <c r="J911" i="5" s="1"/>
  <c r="I910" i="5"/>
  <c r="J910" i="5" s="1"/>
  <c r="I909" i="5"/>
  <c r="J909" i="5" s="1"/>
  <c r="I908" i="5"/>
  <c r="J908" i="5" s="1"/>
  <c r="I907" i="5"/>
  <c r="J907" i="5" s="1"/>
  <c r="I906" i="5"/>
  <c r="J906" i="5" s="1"/>
  <c r="I905" i="5"/>
  <c r="J905" i="5" s="1"/>
  <c r="I904" i="5"/>
  <c r="J904" i="5" s="1"/>
  <c r="I903" i="5"/>
  <c r="J903" i="5" s="1"/>
  <c r="I902" i="5"/>
  <c r="J902" i="5" s="1"/>
  <c r="I901" i="5"/>
  <c r="J901" i="5" s="1"/>
  <c r="I900" i="5"/>
  <c r="J900" i="5" s="1"/>
  <c r="I899" i="5"/>
  <c r="J899" i="5" s="1"/>
  <c r="I898" i="5"/>
  <c r="J898" i="5" s="1"/>
  <c r="I897" i="5"/>
  <c r="J897" i="5" s="1"/>
  <c r="I896" i="5"/>
  <c r="J896" i="5" s="1"/>
  <c r="I895" i="5"/>
  <c r="J895" i="5" s="1"/>
  <c r="I894" i="5"/>
  <c r="J894" i="5" s="1"/>
  <c r="I893" i="5"/>
  <c r="J893" i="5" s="1"/>
  <c r="I892" i="5"/>
  <c r="J892" i="5" s="1"/>
  <c r="I891" i="5"/>
  <c r="J891" i="5" s="1"/>
  <c r="I890" i="5"/>
  <c r="J890" i="5" s="1"/>
  <c r="I889" i="5"/>
  <c r="J889" i="5" s="1"/>
  <c r="I888" i="5"/>
  <c r="J888" i="5" s="1"/>
  <c r="I887" i="5"/>
  <c r="J887" i="5" s="1"/>
  <c r="I886" i="5"/>
  <c r="J886" i="5" s="1"/>
  <c r="I885" i="5"/>
  <c r="J885" i="5" s="1"/>
  <c r="I884" i="5"/>
  <c r="J884" i="5" s="1"/>
  <c r="I883" i="5"/>
  <c r="J883" i="5" s="1"/>
  <c r="I882" i="5"/>
  <c r="J882" i="5" s="1"/>
  <c r="I881" i="5"/>
  <c r="J881" i="5" s="1"/>
  <c r="I880" i="5"/>
  <c r="J880" i="5" s="1"/>
  <c r="I879" i="5"/>
  <c r="J879" i="5" s="1"/>
  <c r="I878" i="5"/>
  <c r="J878" i="5" s="1"/>
  <c r="I877" i="5"/>
  <c r="J877" i="5" s="1"/>
  <c r="I876" i="5"/>
  <c r="J876" i="5" s="1"/>
  <c r="I875" i="5"/>
  <c r="J875" i="5" s="1"/>
  <c r="I874" i="5"/>
  <c r="J874" i="5" s="1"/>
  <c r="I873" i="5"/>
  <c r="J873" i="5" s="1"/>
  <c r="I872" i="5"/>
  <c r="J872" i="5" s="1"/>
  <c r="I871" i="5"/>
  <c r="J871" i="5" s="1"/>
  <c r="I870" i="5"/>
  <c r="J870" i="5" s="1"/>
  <c r="I869" i="5"/>
  <c r="J869" i="5" s="1"/>
  <c r="I868" i="5"/>
  <c r="J868" i="5" s="1"/>
  <c r="I867" i="5"/>
  <c r="J867" i="5" s="1"/>
  <c r="I866" i="5"/>
  <c r="J866" i="5" s="1"/>
  <c r="I865" i="5"/>
  <c r="J865" i="5" s="1"/>
  <c r="I864" i="5"/>
  <c r="J864" i="5" s="1"/>
  <c r="I863" i="5"/>
  <c r="J863" i="5" s="1"/>
  <c r="I862" i="5"/>
  <c r="J862" i="5" s="1"/>
  <c r="I861" i="5"/>
  <c r="J861" i="5" s="1"/>
  <c r="I860" i="5"/>
  <c r="J860" i="5" s="1"/>
  <c r="I859" i="5"/>
  <c r="J859" i="5" s="1"/>
  <c r="I858" i="5"/>
  <c r="J858" i="5" s="1"/>
  <c r="I857" i="5"/>
  <c r="J857" i="5" s="1"/>
  <c r="I856" i="5"/>
  <c r="J856" i="5" s="1"/>
  <c r="I855" i="5"/>
  <c r="J855" i="5" s="1"/>
  <c r="I854" i="5"/>
  <c r="J854" i="5" s="1"/>
  <c r="I853" i="5"/>
  <c r="J853" i="5" s="1"/>
  <c r="I852" i="5"/>
  <c r="J852" i="5" s="1"/>
  <c r="I851" i="5"/>
  <c r="J851" i="5" s="1"/>
  <c r="I850" i="5"/>
  <c r="J850" i="5" s="1"/>
  <c r="I849" i="5"/>
  <c r="J849" i="5" s="1"/>
  <c r="I848" i="5"/>
  <c r="J848" i="5" s="1"/>
  <c r="I847" i="5"/>
  <c r="J847" i="5" s="1"/>
  <c r="I846" i="5"/>
  <c r="J846" i="5" s="1"/>
  <c r="I845" i="5"/>
  <c r="J845" i="5" s="1"/>
  <c r="I844" i="5"/>
  <c r="J844" i="5" s="1"/>
  <c r="I843" i="5"/>
  <c r="J843" i="5" s="1"/>
  <c r="I842" i="5"/>
  <c r="J842" i="5" s="1"/>
  <c r="I841" i="5"/>
  <c r="J841" i="5" s="1"/>
  <c r="I840" i="5"/>
  <c r="J840" i="5" s="1"/>
  <c r="I839" i="5"/>
  <c r="J839" i="5" s="1"/>
  <c r="I838" i="5"/>
  <c r="J838" i="5" s="1"/>
  <c r="I837" i="5"/>
  <c r="J837" i="5" s="1"/>
  <c r="I836" i="5"/>
  <c r="J836" i="5" s="1"/>
  <c r="I835" i="5"/>
  <c r="J835" i="5" s="1"/>
  <c r="I834" i="5"/>
  <c r="J834" i="5" s="1"/>
  <c r="I833" i="5"/>
  <c r="J833" i="5" s="1"/>
  <c r="I832" i="5"/>
  <c r="J832" i="5" s="1"/>
  <c r="I831" i="5"/>
  <c r="J831" i="5" s="1"/>
  <c r="I830" i="5"/>
  <c r="J830" i="5" s="1"/>
  <c r="I829" i="5"/>
  <c r="J829" i="5" s="1"/>
  <c r="I828" i="5"/>
  <c r="J828" i="5" s="1"/>
  <c r="I827" i="5"/>
  <c r="J827" i="5" s="1"/>
  <c r="I826" i="5"/>
  <c r="J826" i="5" s="1"/>
  <c r="I825" i="5"/>
  <c r="J825" i="5" s="1"/>
  <c r="I824" i="5"/>
  <c r="J824" i="5" s="1"/>
  <c r="I823" i="5"/>
  <c r="J823" i="5" s="1"/>
  <c r="I822" i="5"/>
  <c r="J822" i="5" s="1"/>
  <c r="I821" i="5"/>
  <c r="J821" i="5" s="1"/>
  <c r="I820" i="5"/>
  <c r="J820" i="5" s="1"/>
  <c r="I819" i="5"/>
  <c r="J819" i="5" s="1"/>
  <c r="I818" i="5"/>
  <c r="J818" i="5" s="1"/>
  <c r="I817" i="5"/>
  <c r="J817" i="5" s="1"/>
  <c r="I816" i="5"/>
  <c r="J816" i="5" s="1"/>
  <c r="I815" i="5"/>
  <c r="J815" i="5" s="1"/>
  <c r="I814" i="5"/>
  <c r="J814" i="5" s="1"/>
  <c r="I813" i="5"/>
  <c r="J813" i="5" s="1"/>
  <c r="I812" i="5"/>
  <c r="J812" i="5" s="1"/>
  <c r="I811" i="5"/>
  <c r="J811" i="5" s="1"/>
  <c r="I810" i="5"/>
  <c r="J810" i="5" s="1"/>
  <c r="I809" i="5"/>
  <c r="J809" i="5" s="1"/>
  <c r="I808" i="5"/>
  <c r="J808" i="5" s="1"/>
  <c r="I807" i="5"/>
  <c r="J807" i="5" s="1"/>
  <c r="I806" i="5"/>
  <c r="J806" i="5" s="1"/>
  <c r="I805" i="5"/>
  <c r="J805" i="5" s="1"/>
  <c r="I804" i="5"/>
  <c r="J804" i="5" s="1"/>
  <c r="I803" i="5"/>
  <c r="J803" i="5" s="1"/>
  <c r="I802" i="5"/>
  <c r="J802" i="5" s="1"/>
  <c r="I801" i="5"/>
  <c r="J801" i="5" s="1"/>
  <c r="I800" i="5"/>
  <c r="J800" i="5" s="1"/>
  <c r="I799" i="5"/>
  <c r="J799" i="5" s="1"/>
  <c r="I798" i="5"/>
  <c r="J798" i="5" s="1"/>
  <c r="I797" i="5"/>
  <c r="J797" i="5" s="1"/>
  <c r="I796" i="5"/>
  <c r="J796" i="5" s="1"/>
  <c r="I795" i="5"/>
  <c r="J795" i="5" s="1"/>
  <c r="I794" i="5"/>
  <c r="J794" i="5" s="1"/>
  <c r="I793" i="5"/>
  <c r="J793" i="5" s="1"/>
  <c r="I792" i="5"/>
  <c r="J792" i="5" s="1"/>
  <c r="I791" i="5"/>
  <c r="J791" i="5" s="1"/>
  <c r="I790" i="5"/>
  <c r="J790" i="5" s="1"/>
  <c r="I789" i="5"/>
  <c r="J789" i="5" s="1"/>
  <c r="I788" i="5"/>
  <c r="J788" i="5" s="1"/>
  <c r="I787" i="5"/>
  <c r="J787" i="5" s="1"/>
  <c r="I786" i="5"/>
  <c r="J786" i="5" s="1"/>
  <c r="I785" i="5"/>
  <c r="J785" i="5" s="1"/>
  <c r="I784" i="5"/>
  <c r="J784" i="5" s="1"/>
  <c r="I783" i="5"/>
  <c r="J783" i="5" s="1"/>
  <c r="I782" i="5"/>
  <c r="J782" i="5" s="1"/>
  <c r="I781" i="5"/>
  <c r="J781" i="5" s="1"/>
  <c r="I780" i="5"/>
  <c r="J780" i="5" s="1"/>
  <c r="I779" i="5"/>
  <c r="J779" i="5" s="1"/>
  <c r="I778" i="5"/>
  <c r="J778" i="5" s="1"/>
  <c r="I777" i="5"/>
  <c r="J777" i="5" s="1"/>
  <c r="I776" i="5"/>
  <c r="J776" i="5" s="1"/>
  <c r="I775" i="5"/>
  <c r="J775" i="5" s="1"/>
  <c r="I774" i="5"/>
  <c r="J774" i="5" s="1"/>
  <c r="I773" i="5"/>
  <c r="J773" i="5" s="1"/>
  <c r="I772" i="5"/>
  <c r="J772" i="5" s="1"/>
  <c r="I771" i="5"/>
  <c r="J771" i="5" s="1"/>
  <c r="I770" i="5"/>
  <c r="J770" i="5" s="1"/>
  <c r="I769" i="5"/>
  <c r="J769" i="5" s="1"/>
  <c r="I768" i="5"/>
  <c r="J768" i="5" s="1"/>
  <c r="I767" i="5"/>
  <c r="J767" i="5" s="1"/>
  <c r="I766" i="5"/>
  <c r="J766" i="5" s="1"/>
  <c r="I765" i="5"/>
  <c r="J765" i="5" s="1"/>
  <c r="I764" i="5"/>
  <c r="J764" i="5" s="1"/>
  <c r="I763" i="5"/>
  <c r="J763" i="5" s="1"/>
  <c r="I762" i="5"/>
  <c r="J762" i="5" s="1"/>
  <c r="I761" i="5"/>
  <c r="J761" i="5" s="1"/>
  <c r="I760" i="5"/>
  <c r="J760" i="5" s="1"/>
  <c r="I759" i="5"/>
  <c r="J759" i="5" s="1"/>
  <c r="I758" i="5"/>
  <c r="J758" i="5" s="1"/>
  <c r="I757" i="5"/>
  <c r="J757" i="5" s="1"/>
  <c r="I756" i="5"/>
  <c r="J756" i="5" s="1"/>
  <c r="I755" i="5"/>
  <c r="J755" i="5" s="1"/>
  <c r="I754" i="5"/>
  <c r="J754" i="5" s="1"/>
  <c r="I753" i="5"/>
  <c r="J753" i="5" s="1"/>
  <c r="I752" i="5"/>
  <c r="J752" i="5" s="1"/>
  <c r="I751" i="5"/>
  <c r="J751" i="5" s="1"/>
  <c r="I750" i="5"/>
  <c r="J750" i="5" s="1"/>
  <c r="I749" i="5"/>
  <c r="J749" i="5" s="1"/>
  <c r="I748" i="5"/>
  <c r="J748" i="5" s="1"/>
  <c r="I747" i="5"/>
  <c r="J747" i="5" s="1"/>
  <c r="I746" i="5"/>
  <c r="J746" i="5" s="1"/>
  <c r="I745" i="5"/>
  <c r="J745" i="5" s="1"/>
  <c r="I744" i="5"/>
  <c r="J744" i="5" s="1"/>
  <c r="I743" i="5"/>
  <c r="J743" i="5" s="1"/>
  <c r="I742" i="5"/>
  <c r="J742" i="5" s="1"/>
  <c r="I741" i="5"/>
  <c r="J741" i="5" s="1"/>
  <c r="I740" i="5"/>
  <c r="J740" i="5" s="1"/>
  <c r="I739" i="5"/>
  <c r="J739" i="5" s="1"/>
  <c r="I738" i="5"/>
  <c r="J738" i="5" s="1"/>
  <c r="I737" i="5"/>
  <c r="J737" i="5" s="1"/>
  <c r="I736" i="5"/>
  <c r="J736" i="5" s="1"/>
  <c r="I735" i="5"/>
  <c r="J735" i="5" s="1"/>
  <c r="I734" i="5"/>
  <c r="J734" i="5" s="1"/>
  <c r="I733" i="5"/>
  <c r="J733" i="5" s="1"/>
  <c r="I732" i="5"/>
  <c r="J732" i="5" s="1"/>
  <c r="I731" i="5"/>
  <c r="J731" i="5" s="1"/>
  <c r="I730" i="5"/>
  <c r="J730" i="5" s="1"/>
  <c r="I729" i="5"/>
  <c r="J729" i="5" s="1"/>
  <c r="I728" i="5"/>
  <c r="J728" i="5" s="1"/>
  <c r="I727" i="5"/>
  <c r="J727" i="5" s="1"/>
  <c r="I726" i="5"/>
  <c r="J726" i="5" s="1"/>
  <c r="I725" i="5"/>
  <c r="J725" i="5" s="1"/>
  <c r="I724" i="5"/>
  <c r="J724" i="5" s="1"/>
  <c r="I723" i="5"/>
  <c r="J723" i="5" s="1"/>
  <c r="I722" i="5"/>
  <c r="J722" i="5" s="1"/>
  <c r="I721" i="5"/>
  <c r="J721" i="5" s="1"/>
  <c r="I720" i="5"/>
  <c r="J720" i="5" s="1"/>
  <c r="I719" i="5"/>
  <c r="J719" i="5" s="1"/>
  <c r="I718" i="5"/>
  <c r="J718" i="5" s="1"/>
  <c r="I717" i="5"/>
  <c r="J717" i="5" s="1"/>
  <c r="I716" i="5"/>
  <c r="J716" i="5" s="1"/>
  <c r="I715" i="5"/>
  <c r="J715" i="5" s="1"/>
  <c r="I714" i="5"/>
  <c r="J714" i="5" s="1"/>
  <c r="I713" i="5"/>
  <c r="J713" i="5" s="1"/>
  <c r="I712" i="5"/>
  <c r="J712" i="5" s="1"/>
  <c r="I711" i="5"/>
  <c r="J711" i="5" s="1"/>
  <c r="I710" i="5"/>
  <c r="J710" i="5" s="1"/>
  <c r="I709" i="5"/>
  <c r="J709" i="5" s="1"/>
  <c r="I708" i="5"/>
  <c r="J708" i="5" s="1"/>
  <c r="I707" i="5"/>
  <c r="J707" i="5" s="1"/>
  <c r="I706" i="5"/>
  <c r="J706" i="5" s="1"/>
  <c r="I705" i="5"/>
  <c r="J705" i="5" s="1"/>
  <c r="I704" i="5"/>
  <c r="J704" i="5" s="1"/>
  <c r="I703" i="5"/>
  <c r="J703" i="5" s="1"/>
  <c r="I702" i="5"/>
  <c r="J702" i="5" s="1"/>
  <c r="I701" i="5"/>
  <c r="J701" i="5" s="1"/>
  <c r="I700" i="5"/>
  <c r="J700" i="5" s="1"/>
  <c r="I699" i="5"/>
  <c r="J699" i="5" s="1"/>
  <c r="I698" i="5"/>
  <c r="J698" i="5" s="1"/>
  <c r="I697" i="5"/>
  <c r="J697" i="5" s="1"/>
  <c r="I696" i="5"/>
  <c r="J696" i="5" s="1"/>
  <c r="I695" i="5"/>
  <c r="J695" i="5" s="1"/>
  <c r="I694" i="5"/>
  <c r="J694" i="5" s="1"/>
  <c r="I693" i="5"/>
  <c r="J693" i="5" s="1"/>
  <c r="I692" i="5"/>
  <c r="J692" i="5" s="1"/>
  <c r="I691" i="5"/>
  <c r="J691" i="5" s="1"/>
  <c r="I690" i="5"/>
  <c r="J690" i="5" s="1"/>
  <c r="I689" i="5"/>
  <c r="J689" i="5" s="1"/>
  <c r="I688" i="5"/>
  <c r="J688" i="5" s="1"/>
  <c r="I687" i="5"/>
  <c r="J687" i="5" s="1"/>
  <c r="I686" i="5"/>
  <c r="J686" i="5" s="1"/>
  <c r="I685" i="5"/>
  <c r="J685" i="5" s="1"/>
  <c r="I684" i="5"/>
  <c r="J684" i="5" s="1"/>
  <c r="I683" i="5"/>
  <c r="J683" i="5" s="1"/>
  <c r="I682" i="5"/>
  <c r="J682" i="5" s="1"/>
  <c r="I681" i="5"/>
  <c r="J681" i="5" s="1"/>
  <c r="I680" i="5"/>
  <c r="J680" i="5" s="1"/>
  <c r="I679" i="5"/>
  <c r="J679" i="5" s="1"/>
  <c r="I678" i="5"/>
  <c r="J678" i="5" s="1"/>
  <c r="I677" i="5"/>
  <c r="J677" i="5" s="1"/>
  <c r="I676" i="5"/>
  <c r="J676" i="5" s="1"/>
  <c r="I675" i="5"/>
  <c r="J675" i="5" s="1"/>
  <c r="I674" i="5"/>
  <c r="J674" i="5" s="1"/>
  <c r="I673" i="5"/>
  <c r="J673" i="5" s="1"/>
  <c r="I672" i="5"/>
  <c r="J672" i="5" s="1"/>
  <c r="I671" i="5"/>
  <c r="J671" i="5" s="1"/>
  <c r="I670" i="5"/>
  <c r="J670" i="5" s="1"/>
  <c r="I669" i="5"/>
  <c r="J669" i="5" s="1"/>
  <c r="I668" i="5"/>
  <c r="J668" i="5" s="1"/>
  <c r="I667" i="5"/>
  <c r="J667" i="5" s="1"/>
  <c r="I666" i="5"/>
  <c r="J666" i="5" s="1"/>
  <c r="I665" i="5"/>
  <c r="J665" i="5" s="1"/>
  <c r="I664" i="5"/>
  <c r="J664" i="5" s="1"/>
  <c r="I663" i="5"/>
  <c r="J663" i="5" s="1"/>
  <c r="I662" i="5"/>
  <c r="J662" i="5" s="1"/>
  <c r="I661" i="5"/>
  <c r="J661" i="5" s="1"/>
  <c r="I660" i="5"/>
  <c r="J660" i="5" s="1"/>
  <c r="I659" i="5"/>
  <c r="J659" i="5" s="1"/>
  <c r="I658" i="5"/>
  <c r="J658" i="5" s="1"/>
  <c r="I657" i="5"/>
  <c r="J657" i="5" s="1"/>
  <c r="I656" i="5"/>
  <c r="J656" i="5" s="1"/>
  <c r="I655" i="5"/>
  <c r="J655" i="5" s="1"/>
  <c r="I654" i="5"/>
  <c r="J654" i="5" s="1"/>
  <c r="I653" i="5"/>
  <c r="J653" i="5" s="1"/>
  <c r="I652" i="5"/>
  <c r="J652" i="5" s="1"/>
  <c r="I651" i="5"/>
  <c r="J651" i="5" s="1"/>
  <c r="I650" i="5"/>
  <c r="J650" i="5" s="1"/>
  <c r="I649" i="5"/>
  <c r="J649" i="5" s="1"/>
  <c r="I648" i="5"/>
  <c r="J648" i="5" s="1"/>
  <c r="I647" i="5"/>
  <c r="J647" i="5" s="1"/>
  <c r="I646" i="5"/>
  <c r="J646" i="5" s="1"/>
  <c r="I645" i="5"/>
  <c r="J645" i="5" s="1"/>
  <c r="I644" i="5"/>
  <c r="J644" i="5" s="1"/>
  <c r="I643" i="5"/>
  <c r="J643" i="5" s="1"/>
  <c r="I642" i="5"/>
  <c r="J642" i="5" s="1"/>
  <c r="I641" i="5"/>
  <c r="J641" i="5" s="1"/>
  <c r="I640" i="5"/>
  <c r="J640" i="5" s="1"/>
  <c r="I639" i="5"/>
  <c r="J639" i="5" s="1"/>
  <c r="I638" i="5"/>
  <c r="J638" i="5" s="1"/>
  <c r="I637" i="5"/>
  <c r="J637" i="5" s="1"/>
  <c r="I636" i="5"/>
  <c r="J636" i="5" s="1"/>
  <c r="I635" i="5"/>
  <c r="J635" i="5" s="1"/>
  <c r="I634" i="5"/>
  <c r="J634" i="5" s="1"/>
  <c r="I633" i="5"/>
  <c r="J633" i="5" s="1"/>
  <c r="I632" i="5"/>
  <c r="J632" i="5" s="1"/>
  <c r="I631" i="5"/>
  <c r="J631" i="5" s="1"/>
  <c r="I630" i="5"/>
  <c r="J630" i="5" s="1"/>
  <c r="I629" i="5"/>
  <c r="J629" i="5" s="1"/>
  <c r="I628" i="5"/>
  <c r="J628" i="5" s="1"/>
  <c r="I627" i="5"/>
  <c r="J627" i="5" s="1"/>
  <c r="I626" i="5"/>
  <c r="J626" i="5" s="1"/>
  <c r="I625" i="5"/>
  <c r="J625" i="5" s="1"/>
  <c r="I624" i="5"/>
  <c r="J624" i="5" s="1"/>
  <c r="I623" i="5"/>
  <c r="J623" i="5" s="1"/>
  <c r="I622" i="5"/>
  <c r="J622" i="5" s="1"/>
  <c r="I621" i="5"/>
  <c r="J621" i="5" s="1"/>
  <c r="I620" i="5"/>
  <c r="J620" i="5" s="1"/>
  <c r="I619" i="5"/>
  <c r="J619" i="5" s="1"/>
  <c r="I618" i="5"/>
  <c r="J618" i="5" s="1"/>
  <c r="I617" i="5"/>
  <c r="J617" i="5" s="1"/>
  <c r="I616" i="5"/>
  <c r="J616" i="5" s="1"/>
  <c r="I615" i="5"/>
  <c r="J615" i="5" s="1"/>
  <c r="I614" i="5"/>
  <c r="J614" i="5" s="1"/>
  <c r="I613" i="5"/>
  <c r="J613" i="5" s="1"/>
  <c r="I612" i="5"/>
  <c r="J612" i="5" s="1"/>
  <c r="I611" i="5"/>
  <c r="J611" i="5" s="1"/>
  <c r="I610" i="5"/>
  <c r="J610" i="5" s="1"/>
  <c r="I609" i="5"/>
  <c r="J609" i="5" s="1"/>
  <c r="I608" i="5"/>
  <c r="J608" i="5" s="1"/>
  <c r="I607" i="5"/>
  <c r="J607" i="5" s="1"/>
  <c r="I606" i="5"/>
  <c r="J606" i="5" s="1"/>
  <c r="I605" i="5"/>
  <c r="J605" i="5" s="1"/>
  <c r="I604" i="5"/>
  <c r="J604" i="5" s="1"/>
  <c r="I603" i="5"/>
  <c r="J603" i="5" s="1"/>
  <c r="I602" i="5"/>
  <c r="J602" i="5" s="1"/>
  <c r="I601" i="5"/>
  <c r="J601" i="5" s="1"/>
  <c r="I600" i="5"/>
  <c r="J600" i="5" s="1"/>
  <c r="I599" i="5"/>
  <c r="J599" i="5" s="1"/>
  <c r="I598" i="5"/>
  <c r="J598" i="5" s="1"/>
  <c r="I597" i="5"/>
  <c r="J597" i="5" s="1"/>
  <c r="I596" i="5"/>
  <c r="J596" i="5" s="1"/>
  <c r="I595" i="5"/>
  <c r="J595" i="5" s="1"/>
  <c r="I594" i="5"/>
  <c r="J594" i="5" s="1"/>
  <c r="I593" i="5"/>
  <c r="J593" i="5" s="1"/>
  <c r="I592" i="5"/>
  <c r="J592" i="5" s="1"/>
  <c r="I591" i="5"/>
  <c r="J591" i="5" s="1"/>
  <c r="I590" i="5"/>
  <c r="J590" i="5" s="1"/>
  <c r="I589" i="5"/>
  <c r="J589" i="5" s="1"/>
  <c r="I588" i="5"/>
  <c r="J588" i="5" s="1"/>
  <c r="I587" i="5"/>
  <c r="J587" i="5" s="1"/>
  <c r="I586" i="5"/>
  <c r="J586" i="5" s="1"/>
  <c r="I585" i="5"/>
  <c r="J585" i="5" s="1"/>
  <c r="I584" i="5"/>
  <c r="J584" i="5" s="1"/>
  <c r="I583" i="5"/>
  <c r="J583" i="5" s="1"/>
  <c r="I582" i="5"/>
  <c r="J582" i="5" s="1"/>
  <c r="I581" i="5"/>
  <c r="J581" i="5" s="1"/>
  <c r="I580" i="5"/>
  <c r="J580" i="5" s="1"/>
  <c r="I579" i="5"/>
  <c r="J579" i="5" s="1"/>
  <c r="I578" i="5"/>
  <c r="J578" i="5" s="1"/>
  <c r="I577" i="5"/>
  <c r="J577" i="5" s="1"/>
  <c r="I576" i="5"/>
  <c r="J576" i="5" s="1"/>
  <c r="I575" i="5"/>
  <c r="J575" i="5" s="1"/>
  <c r="I574" i="5"/>
  <c r="J574" i="5" s="1"/>
  <c r="I573" i="5"/>
  <c r="J573" i="5" s="1"/>
  <c r="I572" i="5"/>
  <c r="J572" i="5" s="1"/>
  <c r="I571" i="5"/>
  <c r="J571" i="5" s="1"/>
  <c r="I570" i="5"/>
  <c r="J570" i="5" s="1"/>
  <c r="I569" i="5"/>
  <c r="J569" i="5" s="1"/>
  <c r="I568" i="5"/>
  <c r="J568" i="5" s="1"/>
  <c r="I567" i="5"/>
  <c r="J567" i="5" s="1"/>
  <c r="I566" i="5"/>
  <c r="J566" i="5" s="1"/>
  <c r="I565" i="5"/>
  <c r="J565" i="5" s="1"/>
  <c r="I564" i="5"/>
  <c r="J564" i="5" s="1"/>
  <c r="I563" i="5"/>
  <c r="J563" i="5" s="1"/>
  <c r="I562" i="5"/>
  <c r="J562" i="5" s="1"/>
  <c r="I561" i="5"/>
  <c r="J561" i="5" s="1"/>
  <c r="I560" i="5"/>
  <c r="J560" i="5" s="1"/>
  <c r="I559" i="5"/>
  <c r="J559" i="5" s="1"/>
  <c r="I558" i="5"/>
  <c r="J558" i="5" s="1"/>
  <c r="I557" i="5"/>
  <c r="J557" i="5" s="1"/>
  <c r="I556" i="5"/>
  <c r="J556" i="5" s="1"/>
  <c r="I555" i="5"/>
  <c r="J555" i="5" s="1"/>
  <c r="I554" i="5"/>
  <c r="J554" i="5" s="1"/>
  <c r="I553" i="5"/>
  <c r="J553" i="5" s="1"/>
  <c r="I552" i="5"/>
  <c r="J552" i="5" s="1"/>
  <c r="I551" i="5"/>
  <c r="J551" i="5" s="1"/>
  <c r="I550" i="5"/>
  <c r="J550" i="5" s="1"/>
  <c r="I549" i="5"/>
  <c r="J549" i="5" s="1"/>
  <c r="I548" i="5"/>
  <c r="J548" i="5" s="1"/>
  <c r="I547" i="5"/>
  <c r="J547" i="5" s="1"/>
  <c r="I546" i="5"/>
  <c r="J546" i="5" s="1"/>
  <c r="I545" i="5"/>
  <c r="J545" i="5" s="1"/>
  <c r="I544" i="5"/>
  <c r="J544" i="5" s="1"/>
  <c r="I543" i="5"/>
  <c r="J543" i="5" s="1"/>
  <c r="I542" i="5"/>
  <c r="J542" i="5" s="1"/>
  <c r="I541" i="5"/>
  <c r="J541" i="5" s="1"/>
  <c r="I540" i="5"/>
  <c r="J540" i="5" s="1"/>
  <c r="I539" i="5"/>
  <c r="J539" i="5" s="1"/>
  <c r="I538" i="5"/>
  <c r="J538" i="5" s="1"/>
  <c r="I537" i="5"/>
  <c r="J537" i="5" s="1"/>
  <c r="I536" i="5"/>
  <c r="J536" i="5" s="1"/>
  <c r="I535" i="5"/>
  <c r="J535" i="5" s="1"/>
  <c r="I534" i="5"/>
  <c r="J534" i="5" s="1"/>
  <c r="I533" i="5"/>
  <c r="J533" i="5" s="1"/>
  <c r="I532" i="5"/>
  <c r="J532" i="5" s="1"/>
  <c r="I531" i="5"/>
  <c r="J531" i="5" s="1"/>
  <c r="I530" i="5"/>
  <c r="J530" i="5" s="1"/>
  <c r="I529" i="5"/>
  <c r="J529" i="5" s="1"/>
  <c r="I528" i="5"/>
  <c r="J528" i="5" s="1"/>
  <c r="I527" i="5"/>
  <c r="J527" i="5" s="1"/>
  <c r="I526" i="5"/>
  <c r="J526" i="5" s="1"/>
  <c r="I525" i="5"/>
  <c r="J525" i="5" s="1"/>
  <c r="I524" i="5"/>
  <c r="J524" i="5" s="1"/>
  <c r="I523" i="5"/>
  <c r="J523" i="5" s="1"/>
  <c r="I522" i="5"/>
  <c r="J522" i="5" s="1"/>
  <c r="I521" i="5"/>
  <c r="J521" i="5" s="1"/>
  <c r="I520" i="5"/>
  <c r="J520" i="5" s="1"/>
  <c r="I519" i="5"/>
  <c r="J519" i="5" s="1"/>
  <c r="I518" i="5"/>
  <c r="J518" i="5" s="1"/>
  <c r="I517" i="5"/>
  <c r="J517" i="5" s="1"/>
  <c r="I516" i="5"/>
  <c r="J516" i="5" s="1"/>
  <c r="I515" i="5"/>
  <c r="J515" i="5" s="1"/>
  <c r="I514" i="5"/>
  <c r="J514" i="5" s="1"/>
  <c r="I513" i="5"/>
  <c r="J513" i="5" s="1"/>
  <c r="I512" i="5"/>
  <c r="J512" i="5" s="1"/>
  <c r="I511" i="5"/>
  <c r="J511" i="5" s="1"/>
  <c r="I510" i="5"/>
  <c r="J510" i="5" s="1"/>
  <c r="I509" i="5"/>
  <c r="J509" i="5" s="1"/>
  <c r="I508" i="5"/>
  <c r="J508" i="5" s="1"/>
  <c r="I507" i="5"/>
  <c r="J507" i="5" s="1"/>
  <c r="I506" i="5"/>
  <c r="J506" i="5" s="1"/>
  <c r="I505" i="5"/>
  <c r="J505" i="5" s="1"/>
  <c r="I504" i="5"/>
  <c r="J504" i="5" s="1"/>
  <c r="I503" i="5"/>
  <c r="J503" i="5" s="1"/>
  <c r="I502" i="5"/>
  <c r="J502" i="5" s="1"/>
  <c r="I501" i="5"/>
  <c r="J501" i="5" s="1"/>
  <c r="I500" i="5"/>
  <c r="J500" i="5" s="1"/>
  <c r="I499" i="5"/>
  <c r="J499" i="5" s="1"/>
  <c r="I498" i="5"/>
  <c r="J498" i="5" s="1"/>
  <c r="I497" i="5"/>
  <c r="J497" i="5" s="1"/>
  <c r="I496" i="5"/>
  <c r="J496" i="5" s="1"/>
  <c r="I495" i="5"/>
  <c r="J495" i="5" s="1"/>
  <c r="I494" i="5"/>
  <c r="J494" i="5" s="1"/>
  <c r="I493" i="5"/>
  <c r="J493" i="5" s="1"/>
  <c r="I492" i="5"/>
  <c r="J492" i="5" s="1"/>
  <c r="I491" i="5"/>
  <c r="J491" i="5" s="1"/>
  <c r="I490" i="5"/>
  <c r="J490" i="5" s="1"/>
  <c r="I489" i="5"/>
  <c r="J489" i="5" s="1"/>
  <c r="I488" i="5"/>
  <c r="J488" i="5" s="1"/>
  <c r="I487" i="5"/>
  <c r="J487" i="5" s="1"/>
  <c r="I486" i="5"/>
  <c r="J486" i="5" s="1"/>
  <c r="I485" i="5"/>
  <c r="J485" i="5" s="1"/>
  <c r="I484" i="5"/>
  <c r="J484" i="5" s="1"/>
  <c r="I483" i="5"/>
  <c r="J483" i="5" s="1"/>
  <c r="I482" i="5"/>
  <c r="J482" i="5" s="1"/>
  <c r="I481" i="5"/>
  <c r="J481" i="5" s="1"/>
  <c r="I480" i="5"/>
  <c r="J480" i="5" s="1"/>
  <c r="I479" i="5"/>
  <c r="J479" i="5" s="1"/>
  <c r="I478" i="5"/>
  <c r="J478" i="5" s="1"/>
  <c r="I477" i="5"/>
  <c r="J477" i="5" s="1"/>
  <c r="I476" i="5"/>
  <c r="J476" i="5" s="1"/>
  <c r="I475" i="5"/>
  <c r="J475" i="5" s="1"/>
  <c r="I474" i="5"/>
  <c r="J474" i="5" s="1"/>
  <c r="I473" i="5"/>
  <c r="J473" i="5" s="1"/>
  <c r="I472" i="5"/>
  <c r="J472" i="5" s="1"/>
  <c r="I471" i="5"/>
  <c r="J471" i="5" s="1"/>
  <c r="I470" i="5"/>
  <c r="J470" i="5" s="1"/>
  <c r="I469" i="5"/>
  <c r="J469" i="5" s="1"/>
  <c r="I468" i="5"/>
  <c r="J468" i="5" s="1"/>
  <c r="I467" i="5"/>
  <c r="J467" i="5" s="1"/>
  <c r="I466" i="5"/>
  <c r="J466" i="5" s="1"/>
  <c r="I465" i="5"/>
  <c r="J465" i="5" s="1"/>
  <c r="I464" i="5"/>
  <c r="J464" i="5" s="1"/>
  <c r="I463" i="5"/>
  <c r="J463" i="5" s="1"/>
  <c r="I462" i="5"/>
  <c r="J462" i="5" s="1"/>
  <c r="I461" i="5"/>
  <c r="J461" i="5" s="1"/>
  <c r="I460" i="5"/>
  <c r="J460" i="5" s="1"/>
  <c r="I459" i="5"/>
  <c r="J459" i="5" s="1"/>
  <c r="I458" i="5"/>
  <c r="J458" i="5" s="1"/>
  <c r="I457" i="5"/>
  <c r="J457" i="5" s="1"/>
  <c r="I456" i="5"/>
  <c r="J456" i="5" s="1"/>
  <c r="I455" i="5"/>
  <c r="J455" i="5" s="1"/>
  <c r="I454" i="5"/>
  <c r="J454" i="5" s="1"/>
  <c r="I453" i="5"/>
  <c r="J453" i="5" s="1"/>
  <c r="I452" i="5"/>
  <c r="J452" i="5" s="1"/>
  <c r="I451" i="5"/>
  <c r="J451" i="5" s="1"/>
  <c r="I450" i="5"/>
  <c r="J450" i="5" s="1"/>
  <c r="I449" i="5"/>
  <c r="J449" i="5" s="1"/>
  <c r="I448" i="5"/>
  <c r="J448" i="5" s="1"/>
  <c r="I447" i="5"/>
  <c r="J447" i="5" s="1"/>
  <c r="I446" i="5"/>
  <c r="J446" i="5" s="1"/>
  <c r="I445" i="5"/>
  <c r="J445" i="5" s="1"/>
  <c r="I444" i="5"/>
  <c r="J444" i="5" s="1"/>
  <c r="I443" i="5"/>
  <c r="J443" i="5" s="1"/>
  <c r="I442" i="5"/>
  <c r="J442" i="5" s="1"/>
  <c r="I441" i="5"/>
  <c r="J441" i="5" s="1"/>
  <c r="I440" i="5"/>
  <c r="J440" i="5" s="1"/>
  <c r="I439" i="5"/>
  <c r="J439" i="5" s="1"/>
  <c r="I438" i="5"/>
  <c r="J438" i="5" s="1"/>
  <c r="I437" i="5"/>
  <c r="J437" i="5" s="1"/>
  <c r="I436" i="5"/>
  <c r="J436" i="5" s="1"/>
  <c r="I435" i="5"/>
  <c r="J435" i="5" s="1"/>
  <c r="I434" i="5"/>
  <c r="J434" i="5" s="1"/>
  <c r="I433" i="5"/>
  <c r="J433" i="5" s="1"/>
  <c r="I432" i="5"/>
  <c r="J432" i="5" s="1"/>
  <c r="I431" i="5"/>
  <c r="J431" i="5" s="1"/>
  <c r="I430" i="5"/>
  <c r="J430" i="5" s="1"/>
  <c r="I429" i="5"/>
  <c r="J429" i="5" s="1"/>
  <c r="I428" i="5"/>
  <c r="J428" i="5" s="1"/>
  <c r="I427" i="5"/>
  <c r="J427" i="5" s="1"/>
  <c r="I426" i="5"/>
  <c r="J426" i="5" s="1"/>
  <c r="I425" i="5"/>
  <c r="J425" i="5" s="1"/>
  <c r="I424" i="5"/>
  <c r="J424" i="5" s="1"/>
  <c r="I423" i="5"/>
  <c r="J423" i="5" s="1"/>
  <c r="I422" i="5"/>
  <c r="J422" i="5" s="1"/>
  <c r="I421" i="5"/>
  <c r="J421" i="5" s="1"/>
  <c r="I420" i="5"/>
  <c r="J420" i="5" s="1"/>
  <c r="I419" i="5"/>
  <c r="J419" i="5" s="1"/>
  <c r="I418" i="5"/>
  <c r="J418" i="5" s="1"/>
  <c r="I417" i="5"/>
  <c r="J417" i="5" s="1"/>
  <c r="I416" i="5"/>
  <c r="J416" i="5" s="1"/>
  <c r="I415" i="5"/>
  <c r="J415" i="5" s="1"/>
  <c r="I414" i="5"/>
  <c r="J414" i="5" s="1"/>
  <c r="I413" i="5"/>
  <c r="J413" i="5" s="1"/>
  <c r="I412" i="5"/>
  <c r="J412" i="5" s="1"/>
  <c r="I411" i="5"/>
  <c r="J411" i="5" s="1"/>
  <c r="I410" i="5"/>
  <c r="J410" i="5" s="1"/>
  <c r="I409" i="5"/>
  <c r="J409" i="5" s="1"/>
  <c r="I408" i="5"/>
  <c r="J408" i="5" s="1"/>
  <c r="I407" i="5"/>
  <c r="J407" i="5" s="1"/>
  <c r="I406" i="5"/>
  <c r="J406" i="5" s="1"/>
  <c r="I405" i="5"/>
  <c r="J405" i="5" s="1"/>
  <c r="I404" i="5"/>
  <c r="J404" i="5" s="1"/>
  <c r="I403" i="5"/>
  <c r="J403" i="5" s="1"/>
  <c r="I402" i="5"/>
  <c r="J402" i="5" s="1"/>
  <c r="I401" i="5"/>
  <c r="J401" i="5" s="1"/>
  <c r="I400" i="5"/>
  <c r="J400" i="5" s="1"/>
  <c r="I399" i="5"/>
  <c r="J399" i="5" s="1"/>
  <c r="I398" i="5"/>
  <c r="J398" i="5" s="1"/>
  <c r="I397" i="5"/>
  <c r="J397" i="5" s="1"/>
  <c r="I396" i="5"/>
  <c r="J396" i="5" s="1"/>
  <c r="I395" i="5"/>
  <c r="J395" i="5" s="1"/>
  <c r="I394" i="5"/>
  <c r="J394" i="5" s="1"/>
  <c r="I393" i="5"/>
  <c r="J393" i="5" s="1"/>
  <c r="I392" i="5"/>
  <c r="J392" i="5" s="1"/>
  <c r="I391" i="5"/>
  <c r="J391" i="5" s="1"/>
  <c r="I390" i="5"/>
  <c r="J390" i="5" s="1"/>
  <c r="I389" i="5"/>
  <c r="J389" i="5" s="1"/>
  <c r="I388" i="5"/>
  <c r="J388" i="5" s="1"/>
  <c r="I387" i="5"/>
  <c r="J387" i="5" s="1"/>
  <c r="I386" i="5"/>
  <c r="J386" i="5" s="1"/>
  <c r="I385" i="5"/>
  <c r="J385" i="5" s="1"/>
  <c r="I384" i="5"/>
  <c r="J384" i="5" s="1"/>
  <c r="I383" i="5"/>
  <c r="J383" i="5" s="1"/>
  <c r="I382" i="5"/>
  <c r="J382" i="5" s="1"/>
  <c r="I381" i="5"/>
  <c r="J381" i="5" s="1"/>
  <c r="I380" i="5"/>
  <c r="J380" i="5" s="1"/>
  <c r="I379" i="5"/>
  <c r="J379" i="5" s="1"/>
  <c r="I378" i="5"/>
  <c r="J378" i="5" s="1"/>
  <c r="I377" i="5"/>
  <c r="J377" i="5" s="1"/>
  <c r="I376" i="5"/>
  <c r="J376" i="5" s="1"/>
  <c r="I375" i="5"/>
  <c r="J375" i="5" s="1"/>
  <c r="I374" i="5"/>
  <c r="J374" i="5" s="1"/>
  <c r="I373" i="5"/>
  <c r="J373" i="5" s="1"/>
  <c r="I372" i="5"/>
  <c r="J372" i="5" s="1"/>
  <c r="I371" i="5"/>
  <c r="J371" i="5" s="1"/>
  <c r="I370" i="5"/>
  <c r="J370" i="5" s="1"/>
  <c r="I369" i="5"/>
  <c r="J369" i="5" s="1"/>
  <c r="I368" i="5"/>
  <c r="J368" i="5" s="1"/>
  <c r="I367" i="5"/>
  <c r="J367" i="5" s="1"/>
  <c r="I366" i="5"/>
  <c r="J366" i="5" s="1"/>
  <c r="I365" i="5"/>
  <c r="J365" i="5" s="1"/>
  <c r="I364" i="5"/>
  <c r="J364" i="5" s="1"/>
  <c r="I363" i="5"/>
  <c r="J363" i="5" s="1"/>
  <c r="I362" i="5"/>
  <c r="J362" i="5" s="1"/>
  <c r="I361" i="5"/>
  <c r="J361" i="5" s="1"/>
  <c r="I360" i="5"/>
  <c r="J360" i="5" s="1"/>
  <c r="I359" i="5"/>
  <c r="J359" i="5" s="1"/>
  <c r="I358" i="5"/>
  <c r="J358" i="5" s="1"/>
  <c r="I357" i="5"/>
  <c r="J357" i="5" s="1"/>
  <c r="I356" i="5"/>
  <c r="J356" i="5" s="1"/>
  <c r="I355" i="5"/>
  <c r="J355" i="5" s="1"/>
  <c r="I354" i="5"/>
  <c r="J354" i="5" s="1"/>
  <c r="I353" i="5"/>
  <c r="J353" i="5" s="1"/>
  <c r="I352" i="5"/>
  <c r="J352" i="5" s="1"/>
  <c r="I351" i="5"/>
  <c r="J351" i="5" s="1"/>
  <c r="I350" i="5"/>
  <c r="J350" i="5" s="1"/>
  <c r="I349" i="5"/>
  <c r="J349" i="5" s="1"/>
  <c r="I348" i="5"/>
  <c r="J348" i="5" s="1"/>
  <c r="I347" i="5"/>
  <c r="J347" i="5" s="1"/>
  <c r="I346" i="5"/>
  <c r="J346" i="5" s="1"/>
  <c r="I345" i="5"/>
  <c r="J345" i="5" s="1"/>
  <c r="I344" i="5"/>
  <c r="J344" i="5" s="1"/>
  <c r="I343" i="5"/>
  <c r="J343" i="5" s="1"/>
  <c r="I342" i="5"/>
  <c r="J342" i="5" s="1"/>
  <c r="I341" i="5"/>
  <c r="J341" i="5" s="1"/>
  <c r="I340" i="5"/>
  <c r="J340" i="5" s="1"/>
  <c r="I339" i="5"/>
  <c r="J339" i="5" s="1"/>
  <c r="I338" i="5"/>
  <c r="J338" i="5" s="1"/>
  <c r="I337" i="5"/>
  <c r="J337" i="5" s="1"/>
  <c r="I336" i="5"/>
  <c r="J336" i="5" s="1"/>
  <c r="I335" i="5"/>
  <c r="J335" i="5" s="1"/>
  <c r="I334" i="5"/>
  <c r="J334" i="5" s="1"/>
  <c r="I333" i="5"/>
  <c r="J333" i="5" s="1"/>
  <c r="I332" i="5"/>
  <c r="J332" i="5" s="1"/>
  <c r="I331" i="5"/>
  <c r="J331" i="5" s="1"/>
  <c r="I330" i="5"/>
  <c r="J330" i="5" s="1"/>
  <c r="I329" i="5"/>
  <c r="J329" i="5" s="1"/>
  <c r="I328" i="5"/>
  <c r="J328" i="5" s="1"/>
  <c r="I327" i="5"/>
  <c r="J327" i="5" s="1"/>
  <c r="I326" i="5"/>
  <c r="J326" i="5" s="1"/>
  <c r="I325" i="5"/>
  <c r="J325" i="5" s="1"/>
  <c r="I324" i="5"/>
  <c r="J324" i="5" s="1"/>
  <c r="I323" i="5"/>
  <c r="J323" i="5" s="1"/>
  <c r="I322" i="5"/>
  <c r="J322" i="5" s="1"/>
  <c r="I321" i="5"/>
  <c r="J321" i="5" s="1"/>
  <c r="I320" i="5"/>
  <c r="J320" i="5" s="1"/>
  <c r="I319" i="5"/>
  <c r="J319" i="5" s="1"/>
  <c r="I318" i="5"/>
  <c r="J318" i="5" s="1"/>
  <c r="I317" i="5"/>
  <c r="J317" i="5" s="1"/>
  <c r="I316" i="5"/>
  <c r="J316" i="5" s="1"/>
  <c r="I315" i="5"/>
  <c r="J315" i="5" s="1"/>
  <c r="I314" i="5"/>
  <c r="J314" i="5" s="1"/>
  <c r="I313" i="5"/>
  <c r="J313" i="5" s="1"/>
  <c r="I312" i="5"/>
  <c r="J312" i="5" s="1"/>
  <c r="I311" i="5"/>
  <c r="J311" i="5" s="1"/>
  <c r="I310" i="5"/>
  <c r="J310" i="5" s="1"/>
  <c r="I309" i="5"/>
  <c r="J309" i="5" s="1"/>
  <c r="I308" i="5"/>
  <c r="J308" i="5" s="1"/>
  <c r="I307" i="5"/>
  <c r="J307" i="5" s="1"/>
  <c r="I306" i="5"/>
  <c r="J306" i="5" s="1"/>
  <c r="I305" i="5"/>
  <c r="J305" i="5" s="1"/>
  <c r="I304" i="5"/>
  <c r="J304" i="5" s="1"/>
  <c r="I303" i="5"/>
  <c r="J303" i="5" s="1"/>
  <c r="I302" i="5"/>
  <c r="J302" i="5" s="1"/>
  <c r="I301" i="5"/>
  <c r="J301" i="5" s="1"/>
  <c r="I300" i="5"/>
  <c r="J300" i="5" s="1"/>
  <c r="I299" i="5"/>
  <c r="J299" i="5" s="1"/>
  <c r="I298" i="5"/>
  <c r="J298" i="5" s="1"/>
  <c r="I297" i="5"/>
  <c r="J297" i="5" s="1"/>
  <c r="I296" i="5"/>
  <c r="J296" i="5" s="1"/>
  <c r="I295" i="5"/>
  <c r="J295" i="5" s="1"/>
  <c r="I294" i="5"/>
  <c r="J294" i="5" s="1"/>
  <c r="I293" i="5"/>
  <c r="J293" i="5" s="1"/>
  <c r="I292" i="5"/>
  <c r="J292" i="5" s="1"/>
  <c r="I291" i="5"/>
  <c r="J291" i="5" s="1"/>
  <c r="I290" i="5"/>
  <c r="J290" i="5" s="1"/>
  <c r="I289" i="5"/>
  <c r="J289" i="5" s="1"/>
  <c r="I288" i="5"/>
  <c r="J288" i="5" s="1"/>
  <c r="I287" i="5"/>
  <c r="J287" i="5" s="1"/>
  <c r="I286" i="5"/>
  <c r="J286" i="5" s="1"/>
  <c r="I285" i="5"/>
  <c r="J285" i="5" s="1"/>
  <c r="I284" i="5"/>
  <c r="J284" i="5" s="1"/>
  <c r="I283" i="5"/>
  <c r="J283" i="5" s="1"/>
  <c r="I282" i="5"/>
  <c r="J282" i="5" s="1"/>
  <c r="I281" i="5"/>
  <c r="J281" i="5" s="1"/>
  <c r="I280" i="5"/>
  <c r="J280" i="5" s="1"/>
  <c r="I279" i="5"/>
  <c r="J279" i="5" s="1"/>
  <c r="I278" i="5"/>
  <c r="J278" i="5" s="1"/>
  <c r="I277" i="5"/>
  <c r="J277" i="5" s="1"/>
  <c r="I276" i="5"/>
  <c r="J276" i="5" s="1"/>
  <c r="I275" i="5"/>
  <c r="J275" i="5" s="1"/>
  <c r="I274" i="5"/>
  <c r="J274" i="5" s="1"/>
  <c r="I273" i="5"/>
  <c r="J273" i="5" s="1"/>
  <c r="I272" i="5"/>
  <c r="J272" i="5" s="1"/>
  <c r="I271" i="5"/>
  <c r="J271" i="5" s="1"/>
  <c r="I270" i="5"/>
  <c r="J270" i="5" s="1"/>
  <c r="I269" i="5"/>
  <c r="J269" i="5" s="1"/>
  <c r="I268" i="5"/>
  <c r="J268" i="5" s="1"/>
  <c r="I267" i="5"/>
  <c r="J267" i="5" s="1"/>
  <c r="I266" i="5"/>
  <c r="J266" i="5" s="1"/>
  <c r="I265" i="5"/>
  <c r="J265" i="5" s="1"/>
  <c r="I264" i="5"/>
  <c r="J264" i="5" s="1"/>
  <c r="I263" i="5"/>
  <c r="J263" i="5" s="1"/>
  <c r="I262" i="5"/>
  <c r="J262" i="5" s="1"/>
  <c r="I261" i="5"/>
  <c r="J261" i="5" s="1"/>
  <c r="I260" i="5"/>
  <c r="J260" i="5" s="1"/>
  <c r="I259" i="5"/>
  <c r="J259" i="5" s="1"/>
  <c r="I258" i="5"/>
  <c r="J258" i="5" s="1"/>
  <c r="I257" i="5"/>
  <c r="J257" i="5" s="1"/>
  <c r="I256" i="5"/>
  <c r="J256" i="5" s="1"/>
  <c r="I255" i="5"/>
  <c r="J255" i="5" s="1"/>
  <c r="I254" i="5"/>
  <c r="J254" i="5" s="1"/>
  <c r="I253" i="5"/>
  <c r="J253" i="5" s="1"/>
  <c r="I252" i="5"/>
  <c r="J252" i="5" s="1"/>
  <c r="I251" i="5"/>
  <c r="J251" i="5" s="1"/>
  <c r="I250" i="5"/>
  <c r="J250" i="5" s="1"/>
  <c r="I249" i="5"/>
  <c r="J249" i="5" s="1"/>
  <c r="I248" i="5"/>
  <c r="J248" i="5" s="1"/>
  <c r="I247" i="5"/>
  <c r="J247" i="5" s="1"/>
  <c r="I246" i="5"/>
  <c r="J246" i="5" s="1"/>
  <c r="I245" i="5"/>
  <c r="J245" i="5" s="1"/>
  <c r="I244" i="5"/>
  <c r="J244" i="5" s="1"/>
  <c r="I243" i="5"/>
  <c r="J243" i="5" s="1"/>
  <c r="I242" i="5"/>
  <c r="J242" i="5" s="1"/>
  <c r="I241" i="5"/>
  <c r="J241" i="5" s="1"/>
  <c r="I240" i="5"/>
  <c r="J240" i="5" s="1"/>
  <c r="I239" i="5"/>
  <c r="J239" i="5" s="1"/>
  <c r="I238" i="5"/>
  <c r="J238" i="5" s="1"/>
  <c r="I237" i="5"/>
  <c r="J237" i="5" s="1"/>
  <c r="I236" i="5"/>
  <c r="J236" i="5" s="1"/>
  <c r="I235" i="5"/>
  <c r="J235" i="5" s="1"/>
  <c r="I234" i="5"/>
  <c r="J234" i="5" s="1"/>
  <c r="I233" i="5"/>
  <c r="J233" i="5" s="1"/>
  <c r="I232" i="5"/>
  <c r="J232" i="5" s="1"/>
  <c r="I231" i="5"/>
  <c r="J231" i="5" s="1"/>
  <c r="I230" i="5"/>
  <c r="J230" i="5" s="1"/>
  <c r="I229" i="5"/>
  <c r="J229" i="5" s="1"/>
  <c r="I228" i="5"/>
  <c r="J228" i="5" s="1"/>
  <c r="I227" i="5"/>
  <c r="J227" i="5" s="1"/>
  <c r="I226" i="5"/>
  <c r="J226" i="5" s="1"/>
  <c r="I225" i="5"/>
  <c r="J225" i="5" s="1"/>
  <c r="I224" i="5"/>
  <c r="J224" i="5" s="1"/>
  <c r="I223" i="5"/>
  <c r="J223" i="5" s="1"/>
  <c r="I222" i="5"/>
  <c r="J222" i="5" s="1"/>
  <c r="I221" i="5"/>
  <c r="J221" i="5" s="1"/>
  <c r="I220" i="5"/>
  <c r="J220" i="5" s="1"/>
  <c r="I219" i="5"/>
  <c r="J219" i="5" s="1"/>
  <c r="I218" i="5"/>
  <c r="J218" i="5" s="1"/>
  <c r="I217" i="5"/>
  <c r="J217" i="5" s="1"/>
  <c r="I216" i="5"/>
  <c r="J216" i="5" s="1"/>
  <c r="I215" i="5"/>
  <c r="J215" i="5" s="1"/>
  <c r="I214" i="5"/>
  <c r="J214" i="5" s="1"/>
  <c r="I213" i="5"/>
  <c r="J213" i="5" s="1"/>
  <c r="I212" i="5"/>
  <c r="J212" i="5" s="1"/>
  <c r="I211" i="5"/>
  <c r="J211" i="5" s="1"/>
  <c r="I210" i="5"/>
  <c r="J210" i="5" s="1"/>
  <c r="I209" i="5"/>
  <c r="J209" i="5" s="1"/>
  <c r="I208" i="5"/>
  <c r="J208" i="5" s="1"/>
  <c r="I207" i="5"/>
  <c r="J207" i="5" s="1"/>
  <c r="I206" i="5"/>
  <c r="J206" i="5" s="1"/>
  <c r="I205" i="5"/>
  <c r="J205" i="5" s="1"/>
  <c r="I204" i="5"/>
  <c r="J204" i="5" s="1"/>
  <c r="I203" i="5"/>
  <c r="J203" i="5" s="1"/>
  <c r="I202" i="5"/>
  <c r="J202" i="5" s="1"/>
  <c r="I201" i="5"/>
  <c r="J201" i="5" s="1"/>
  <c r="I200" i="5"/>
  <c r="J200" i="5" s="1"/>
  <c r="I199" i="5"/>
  <c r="J199" i="5" s="1"/>
  <c r="I198" i="5"/>
  <c r="J198" i="5" s="1"/>
  <c r="I197" i="5"/>
  <c r="J197" i="5" s="1"/>
  <c r="I196" i="5"/>
  <c r="J196" i="5" s="1"/>
  <c r="I195" i="5"/>
  <c r="J195" i="5" s="1"/>
  <c r="I194" i="5"/>
  <c r="J194" i="5" s="1"/>
  <c r="I193" i="5"/>
  <c r="J193" i="5" s="1"/>
  <c r="I192" i="5"/>
  <c r="J192" i="5" s="1"/>
  <c r="I191" i="5"/>
  <c r="J191" i="5" s="1"/>
  <c r="I190" i="5"/>
  <c r="J190" i="5" s="1"/>
  <c r="I189" i="5"/>
  <c r="J189" i="5" s="1"/>
  <c r="I188" i="5"/>
  <c r="J188" i="5" s="1"/>
  <c r="I187" i="5"/>
  <c r="J187" i="5" s="1"/>
  <c r="I186" i="5"/>
  <c r="J186" i="5" s="1"/>
  <c r="I185" i="5"/>
  <c r="J185" i="5" s="1"/>
  <c r="I184" i="5"/>
  <c r="J184" i="5" s="1"/>
  <c r="I183" i="5"/>
  <c r="J183" i="5" s="1"/>
  <c r="I182" i="5"/>
  <c r="J182" i="5" s="1"/>
  <c r="I181" i="5"/>
  <c r="J181" i="5" s="1"/>
  <c r="I180" i="5"/>
  <c r="J180" i="5" s="1"/>
  <c r="I179" i="5"/>
  <c r="J179" i="5" s="1"/>
  <c r="I178" i="5"/>
  <c r="J178" i="5" s="1"/>
  <c r="I177" i="5"/>
  <c r="J177" i="5" s="1"/>
  <c r="I176" i="5"/>
  <c r="J176" i="5" s="1"/>
  <c r="I175" i="5"/>
  <c r="J175" i="5" s="1"/>
  <c r="I174" i="5"/>
  <c r="J174" i="5" s="1"/>
  <c r="I173" i="5"/>
  <c r="J173" i="5" s="1"/>
  <c r="I172" i="5"/>
  <c r="J172" i="5" s="1"/>
  <c r="I171" i="5"/>
  <c r="J171" i="5" s="1"/>
  <c r="I170" i="5"/>
  <c r="J170" i="5" s="1"/>
  <c r="I169" i="5"/>
  <c r="J169" i="5" s="1"/>
  <c r="I168" i="5"/>
  <c r="J168" i="5" s="1"/>
  <c r="I167" i="5"/>
  <c r="J167" i="5" s="1"/>
  <c r="I166" i="5"/>
  <c r="J166" i="5" s="1"/>
  <c r="I165" i="5"/>
  <c r="J165" i="5" s="1"/>
  <c r="I164" i="5"/>
  <c r="J164" i="5" s="1"/>
  <c r="I163" i="5"/>
  <c r="J163" i="5" s="1"/>
  <c r="I162" i="5"/>
  <c r="J162" i="5" s="1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I154" i="5"/>
  <c r="J154" i="5" s="1"/>
  <c r="I153" i="5"/>
  <c r="J153" i="5" s="1"/>
  <c r="I152" i="5"/>
  <c r="J152" i="5" s="1"/>
  <c r="I151" i="5"/>
  <c r="J151" i="5" s="1"/>
  <c r="I150" i="5"/>
  <c r="J150" i="5" s="1"/>
  <c r="I149" i="5"/>
  <c r="J149" i="5" s="1"/>
  <c r="I148" i="5"/>
  <c r="J148" i="5" s="1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I138" i="5"/>
  <c r="J138" i="5" s="1"/>
  <c r="I137" i="5"/>
  <c r="J137" i="5" s="1"/>
  <c r="I136" i="5"/>
  <c r="J136" i="5" s="1"/>
  <c r="I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I88" i="5"/>
  <c r="J88" i="5" s="1"/>
  <c r="I87" i="5"/>
  <c r="J87" i="5" s="1"/>
  <c r="I86" i="5"/>
  <c r="J86" i="5" s="1"/>
  <c r="I85" i="5"/>
  <c r="J85" i="5" s="1"/>
  <c r="I84" i="5"/>
  <c r="J84" i="5" s="1"/>
  <c r="I83" i="5"/>
  <c r="J83" i="5" s="1"/>
  <c r="I82" i="5"/>
  <c r="J82" i="5" s="1"/>
  <c r="I81" i="5"/>
  <c r="J81" i="5" s="1"/>
  <c r="I80" i="5"/>
  <c r="J80" i="5" s="1"/>
  <c r="I79" i="5"/>
  <c r="J79" i="5" s="1"/>
  <c r="I78" i="5"/>
  <c r="J78" i="5" s="1"/>
  <c r="I77" i="5"/>
  <c r="J77" i="5" s="1"/>
  <c r="I76" i="5"/>
  <c r="J76" i="5" s="1"/>
  <c r="I75" i="5"/>
  <c r="J75" i="5" s="1"/>
  <c r="I74" i="5"/>
  <c r="J74" i="5" s="1"/>
  <c r="I73" i="5"/>
  <c r="J73" i="5" s="1"/>
  <c r="I72" i="5"/>
  <c r="J72" i="5" s="1"/>
  <c r="I71" i="5"/>
  <c r="J71" i="5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AN27" i="4"/>
  <c r="AN28" i="4"/>
  <c r="W26" i="4"/>
  <c r="X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B28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" i="3"/>
  <c r="G1023" i="5"/>
  <c r="H1023" i="5"/>
  <c r="G836" i="5"/>
  <c r="H836" i="5"/>
  <c r="G599" i="5"/>
  <c r="H599" i="5"/>
  <c r="G111" i="5"/>
  <c r="H111" i="5"/>
  <c r="G11" i="5"/>
  <c r="H11" i="5"/>
  <c r="G1226" i="5"/>
  <c r="H1226" i="5"/>
  <c r="G797" i="5"/>
  <c r="H797" i="5"/>
  <c r="G224" i="5"/>
  <c r="H224" i="5"/>
  <c r="G1077" i="5"/>
  <c r="H1077" i="5"/>
  <c r="G1061" i="5"/>
  <c r="H1061" i="5"/>
  <c r="G1028" i="5"/>
  <c r="H1028" i="5"/>
  <c r="G41" i="5"/>
  <c r="H41" i="5"/>
  <c r="G1237" i="5"/>
  <c r="H1237" i="5"/>
  <c r="G1225" i="5"/>
  <c r="H1225" i="5"/>
  <c r="G438" i="5"/>
  <c r="H438" i="5"/>
  <c r="G594" i="5"/>
  <c r="H594" i="5"/>
  <c r="G165" i="5"/>
  <c r="H165" i="5"/>
  <c r="G1018" i="5"/>
  <c r="H1018" i="5"/>
  <c r="G803" i="5"/>
  <c r="H803" i="5"/>
  <c r="G1383" i="5"/>
  <c r="H1383" i="5"/>
  <c r="G1217" i="5"/>
  <c r="H1217" i="5"/>
  <c r="G811" i="5"/>
  <c r="H811" i="5"/>
  <c r="G745" i="5"/>
  <c r="H745" i="5"/>
  <c r="G732" i="5"/>
  <c r="H732" i="5"/>
  <c r="G627" i="5"/>
  <c r="H627" i="5"/>
  <c r="G589" i="5"/>
  <c r="H589" i="5"/>
  <c r="G544" i="5"/>
  <c r="H544" i="5"/>
  <c r="G488" i="5"/>
  <c r="H488" i="5"/>
  <c r="G279" i="5"/>
  <c r="H279" i="5"/>
  <c r="G161" i="5"/>
  <c r="H161" i="5"/>
  <c r="G154" i="5"/>
  <c r="H154" i="5"/>
  <c r="G593" i="5"/>
  <c r="H593" i="5"/>
  <c r="G1385" i="5"/>
  <c r="H1385" i="5"/>
  <c r="G1366" i="5"/>
  <c r="H1366" i="5"/>
  <c r="G1126" i="5"/>
  <c r="H1126" i="5"/>
  <c r="G959" i="5"/>
  <c r="H959" i="5"/>
  <c r="G848" i="5"/>
  <c r="H848" i="5"/>
  <c r="G807" i="5"/>
  <c r="H807" i="5"/>
  <c r="G765" i="5"/>
  <c r="H765" i="5"/>
  <c r="G577" i="5"/>
  <c r="H577" i="5"/>
  <c r="G470" i="5"/>
  <c r="H470" i="5"/>
  <c r="G266" i="5"/>
  <c r="H266" i="5"/>
  <c r="G225" i="5"/>
  <c r="H225" i="5"/>
  <c r="G134" i="5"/>
  <c r="H134" i="5"/>
  <c r="G28" i="5"/>
  <c r="H28" i="5"/>
  <c r="G1020" i="5"/>
  <c r="H1020" i="5"/>
  <c r="G741" i="5"/>
  <c r="H741" i="5"/>
  <c r="G106" i="5"/>
  <c r="H106" i="5"/>
  <c r="G838" i="5"/>
  <c r="H838" i="5"/>
  <c r="G883" i="5"/>
  <c r="H883" i="5"/>
  <c r="G876" i="5"/>
  <c r="H876" i="5"/>
  <c r="G289" i="5"/>
  <c r="H289" i="5"/>
  <c r="G1333" i="5"/>
  <c r="H1333" i="5"/>
  <c r="G865" i="5"/>
  <c r="H865" i="5"/>
  <c r="G1246" i="5"/>
  <c r="H1246" i="5"/>
  <c r="G635" i="5"/>
  <c r="H635" i="5"/>
  <c r="G147" i="5"/>
  <c r="H147" i="5"/>
  <c r="G138" i="5"/>
  <c r="H138" i="5"/>
  <c r="G117" i="5"/>
  <c r="H117" i="5"/>
  <c r="G93" i="5"/>
  <c r="H93" i="5"/>
  <c r="G702" i="5"/>
  <c r="H702" i="5"/>
  <c r="G1247" i="5"/>
  <c r="H1247" i="5"/>
  <c r="G1191" i="5"/>
  <c r="H1191" i="5"/>
  <c r="G879" i="5"/>
  <c r="H879" i="5"/>
  <c r="G869" i="5"/>
  <c r="H869" i="5"/>
  <c r="G711" i="5"/>
  <c r="H711" i="5"/>
  <c r="G704" i="5"/>
  <c r="H704" i="5"/>
  <c r="G571" i="5"/>
  <c r="H571" i="5"/>
  <c r="G423" i="5"/>
  <c r="H423" i="5"/>
  <c r="G365" i="5"/>
  <c r="H365" i="5"/>
  <c r="G185" i="5"/>
  <c r="H185" i="5"/>
  <c r="G51" i="5"/>
  <c r="H51" i="5"/>
  <c r="G43" i="5"/>
  <c r="H43" i="5"/>
  <c r="G152" i="5"/>
  <c r="H152" i="5"/>
  <c r="G868" i="5"/>
  <c r="H868" i="5"/>
  <c r="G1164" i="5"/>
  <c r="H1164" i="5"/>
  <c r="G921" i="5"/>
  <c r="H921" i="5"/>
  <c r="G1410" i="5"/>
  <c r="H1410" i="5"/>
  <c r="G796" i="5"/>
  <c r="H796" i="5"/>
  <c r="G706" i="5"/>
  <c r="H706" i="5"/>
  <c r="G314" i="5"/>
  <c r="H314" i="5"/>
  <c r="G186" i="5"/>
  <c r="H186" i="5"/>
  <c r="G122" i="5"/>
  <c r="H122" i="5"/>
  <c r="G76" i="5"/>
  <c r="H76" i="5"/>
  <c r="G1121" i="5"/>
  <c r="H1121" i="5"/>
  <c r="G1264" i="5"/>
  <c r="H1264" i="5"/>
  <c r="G877" i="5"/>
  <c r="H877" i="5"/>
  <c r="G1388" i="5"/>
  <c r="H1388" i="5"/>
  <c r="G270" i="5"/>
  <c r="H270" i="5"/>
  <c r="G334" i="5"/>
  <c r="H334" i="5"/>
  <c r="G733" i="5"/>
  <c r="H733" i="5"/>
  <c r="G1459" i="5"/>
  <c r="H1459" i="5"/>
  <c r="G1377" i="5"/>
  <c r="H1377" i="5"/>
  <c r="G1332" i="5"/>
  <c r="H1332" i="5"/>
  <c r="G1144" i="5"/>
  <c r="H1144" i="5"/>
  <c r="G847" i="5"/>
  <c r="H847" i="5"/>
  <c r="G737" i="5"/>
  <c r="H737" i="5"/>
  <c r="G563" i="5"/>
  <c r="H563" i="5"/>
  <c r="G345" i="5"/>
  <c r="H345" i="5"/>
  <c r="G275" i="5"/>
  <c r="H275" i="5"/>
  <c r="G170" i="5"/>
  <c r="H170" i="5"/>
  <c r="G158" i="5"/>
  <c r="H158" i="5"/>
  <c r="G153" i="5"/>
  <c r="H153" i="5"/>
  <c r="G142" i="5"/>
  <c r="H142" i="5"/>
  <c r="G940" i="5"/>
  <c r="H940" i="5"/>
  <c r="G648" i="5"/>
  <c r="H648" i="5"/>
  <c r="G317" i="5"/>
  <c r="H317" i="5"/>
  <c r="G875" i="5"/>
  <c r="H875" i="5"/>
  <c r="G870" i="5"/>
  <c r="H870" i="5"/>
  <c r="G839" i="5"/>
  <c r="H839" i="5"/>
  <c r="G1078" i="5"/>
  <c r="H1078" i="5"/>
  <c r="G466" i="5"/>
  <c r="H466" i="5"/>
  <c r="G1461" i="5"/>
  <c r="H1461" i="5"/>
  <c r="G1453" i="5"/>
  <c r="H1453" i="5"/>
  <c r="G1409" i="5"/>
  <c r="H1409" i="5"/>
  <c r="G1408" i="5"/>
  <c r="H1408" i="5"/>
  <c r="G1399" i="5"/>
  <c r="H1399" i="5"/>
  <c r="G1400" i="5"/>
  <c r="H1400" i="5"/>
  <c r="G1397" i="5"/>
  <c r="H1397" i="5"/>
  <c r="G1389" i="5"/>
  <c r="H1389" i="5"/>
  <c r="G1376" i="5"/>
  <c r="H1376" i="5"/>
  <c r="G1365" i="5"/>
  <c r="H1365" i="5"/>
  <c r="G1353" i="5"/>
  <c r="H1353" i="5"/>
  <c r="G1336" i="5"/>
  <c r="H1336" i="5"/>
  <c r="G1228" i="5"/>
  <c r="H1228" i="5"/>
  <c r="G1223" i="5"/>
  <c r="H1223" i="5"/>
  <c r="G1221" i="5"/>
  <c r="H1221" i="5"/>
  <c r="G1208" i="5"/>
  <c r="H1208" i="5"/>
  <c r="G1205" i="5"/>
  <c r="H1205" i="5"/>
  <c r="G1206" i="5"/>
  <c r="H1206" i="5"/>
  <c r="G1202" i="5"/>
  <c r="H1202" i="5"/>
  <c r="G1203" i="5"/>
  <c r="H1203" i="5"/>
  <c r="G1187" i="5"/>
  <c r="H1187" i="5"/>
  <c r="G1186" i="5"/>
  <c r="H1186" i="5"/>
  <c r="G1173" i="5"/>
  <c r="H1173" i="5"/>
  <c r="G1150" i="5"/>
  <c r="H1150" i="5"/>
  <c r="G1079" i="5"/>
  <c r="H1079" i="5"/>
  <c r="G1071" i="5"/>
  <c r="H1071" i="5"/>
  <c r="G1062" i="5"/>
  <c r="H1062" i="5"/>
  <c r="G1012" i="5"/>
  <c r="H1012" i="5"/>
  <c r="G994" i="5"/>
  <c r="H994" i="5"/>
  <c r="G995" i="5"/>
  <c r="H995" i="5"/>
  <c r="G949" i="5"/>
  <c r="H949" i="5"/>
  <c r="G950" i="5"/>
  <c r="H950" i="5"/>
  <c r="G941" i="5"/>
  <c r="H941" i="5"/>
  <c r="G919" i="5"/>
  <c r="H919" i="5"/>
  <c r="G840" i="5"/>
  <c r="H840" i="5"/>
  <c r="G834" i="5"/>
  <c r="H834" i="5"/>
  <c r="G812" i="5"/>
  <c r="H812" i="5"/>
  <c r="G808" i="5"/>
  <c r="H808" i="5"/>
  <c r="G809" i="5"/>
  <c r="H809" i="5"/>
  <c r="G799" i="5"/>
  <c r="H799" i="5"/>
  <c r="G750" i="5"/>
  <c r="H750" i="5"/>
  <c r="G698" i="5"/>
  <c r="H698" i="5"/>
  <c r="G605" i="5"/>
  <c r="H605" i="5"/>
  <c r="G601" i="5"/>
  <c r="H601" i="5"/>
  <c r="G578" i="5"/>
  <c r="H578" i="5"/>
  <c r="G569" i="5"/>
  <c r="H569" i="5"/>
  <c r="G567" i="5"/>
  <c r="H567" i="5"/>
  <c r="G560" i="5"/>
  <c r="H560" i="5"/>
  <c r="G543" i="5"/>
  <c r="H543" i="5"/>
  <c r="G445" i="5"/>
  <c r="H445" i="5"/>
  <c r="G443" i="5"/>
  <c r="H443" i="5"/>
  <c r="G373" i="5"/>
  <c r="H373" i="5"/>
  <c r="G357" i="5"/>
  <c r="H357" i="5"/>
  <c r="G348" i="5"/>
  <c r="H348" i="5"/>
  <c r="G337" i="5"/>
  <c r="H337" i="5"/>
  <c r="G315" i="5"/>
  <c r="H315" i="5"/>
  <c r="G298" i="5"/>
  <c r="H298" i="5"/>
  <c r="G246" i="5"/>
  <c r="H246" i="5"/>
  <c r="G191" i="5"/>
  <c r="H191" i="5"/>
  <c r="G182" i="5"/>
  <c r="H182" i="5"/>
  <c r="G159" i="5"/>
  <c r="H159" i="5"/>
  <c r="G110" i="5"/>
  <c r="H110" i="5"/>
  <c r="G68" i="5"/>
  <c r="H68" i="5"/>
  <c r="G62" i="5"/>
  <c r="H62" i="5"/>
  <c r="G57" i="5"/>
  <c r="H57" i="5"/>
  <c r="G52" i="5"/>
  <c r="H52" i="5"/>
  <c r="G49" i="5"/>
  <c r="H49" i="5"/>
  <c r="G86" i="5"/>
  <c r="H86" i="5"/>
  <c r="G496" i="5"/>
  <c r="H496" i="5"/>
  <c r="G143" i="5"/>
  <c r="H143" i="5"/>
  <c r="G1094" i="5"/>
  <c r="H1094" i="5"/>
  <c r="G1443" i="5"/>
  <c r="H1443" i="5"/>
  <c r="G1381" i="5"/>
  <c r="H1381" i="5"/>
  <c r="G1257" i="5"/>
  <c r="H1257" i="5"/>
  <c r="G70" i="5"/>
  <c r="H70" i="5"/>
  <c r="G866" i="5"/>
  <c r="H866" i="5"/>
  <c r="G306" i="5"/>
  <c r="H306" i="5"/>
  <c r="G283" i="5"/>
  <c r="H283" i="5"/>
  <c r="G282" i="5"/>
  <c r="H282" i="5"/>
  <c r="G192" i="5"/>
  <c r="H192" i="5"/>
  <c r="G171" i="5"/>
  <c r="H171" i="5"/>
  <c r="G82" i="5"/>
  <c r="H82" i="5"/>
  <c r="G58" i="5"/>
  <c r="H58" i="5"/>
  <c r="G1444" i="5"/>
  <c r="H1444" i="5"/>
  <c r="G1348" i="5"/>
  <c r="H1348" i="5"/>
  <c r="G644" i="5"/>
  <c r="H644" i="5"/>
  <c r="G881" i="5"/>
  <c r="H881" i="5"/>
  <c r="G856" i="5"/>
  <c r="H856" i="5"/>
  <c r="G1450" i="5"/>
  <c r="H1450" i="5"/>
  <c r="G1398" i="5"/>
  <c r="H1398" i="5"/>
  <c r="G871" i="5"/>
  <c r="H871" i="5"/>
  <c r="G863" i="5"/>
  <c r="H863" i="5"/>
  <c r="G474" i="5"/>
  <c r="H474" i="5"/>
  <c r="G475" i="5"/>
  <c r="H475" i="5"/>
  <c r="G473" i="5"/>
  <c r="H473" i="5"/>
  <c r="G464" i="5"/>
  <c r="H464" i="5"/>
  <c r="G461" i="5"/>
  <c r="H461" i="5"/>
  <c r="G459" i="5"/>
  <c r="H459" i="5"/>
  <c r="G372" i="5"/>
  <c r="H372" i="5"/>
  <c r="G371" i="5"/>
  <c r="H371" i="5"/>
  <c r="G366" i="5"/>
  <c r="H366" i="5"/>
  <c r="G1283" i="5"/>
  <c r="H1283" i="5"/>
  <c r="G1268" i="5"/>
  <c r="H1268" i="5"/>
  <c r="G794" i="5"/>
  <c r="H794" i="5"/>
  <c r="G174" i="5"/>
  <c r="H174" i="5"/>
  <c r="G112" i="5"/>
  <c r="H112" i="5"/>
  <c r="G94" i="5"/>
  <c r="H94" i="5"/>
  <c r="G9" i="5"/>
  <c r="H9" i="5"/>
  <c r="G6" i="5"/>
  <c r="H6" i="5"/>
  <c r="G1457" i="5"/>
  <c r="H1457" i="5"/>
  <c r="G1436" i="5"/>
  <c r="H1436" i="5"/>
  <c r="G1369" i="5"/>
  <c r="H1369" i="5"/>
  <c r="G1355" i="5"/>
  <c r="H1355" i="5"/>
  <c r="G1356" i="5"/>
  <c r="H1356" i="5"/>
  <c r="G1338" i="5"/>
  <c r="H1338" i="5"/>
  <c r="G1309" i="5"/>
  <c r="H1309" i="5"/>
  <c r="G1294" i="5"/>
  <c r="H1294" i="5"/>
  <c r="G1272" i="5"/>
  <c r="H1272" i="5"/>
  <c r="G1256" i="5"/>
  <c r="H1256" i="5"/>
  <c r="G1236" i="5"/>
  <c r="H1236" i="5"/>
  <c r="G1230" i="5"/>
  <c r="H1230" i="5"/>
  <c r="G1229" i="5"/>
  <c r="H1229" i="5"/>
  <c r="G1207" i="5"/>
  <c r="H1207" i="5"/>
  <c r="G1204" i="5"/>
  <c r="H1204" i="5"/>
  <c r="G1199" i="5"/>
  <c r="H1199" i="5"/>
  <c r="G1189" i="5"/>
  <c r="H1189" i="5"/>
  <c r="G1182" i="5"/>
  <c r="H1182" i="5"/>
  <c r="G1180" i="5"/>
  <c r="H1180" i="5"/>
  <c r="G1140" i="5"/>
  <c r="H1140" i="5"/>
  <c r="G1138" i="5"/>
  <c r="H1138" i="5"/>
  <c r="G1095" i="5"/>
  <c r="H1095" i="5"/>
  <c r="G1096" i="5"/>
  <c r="H1096" i="5"/>
  <c r="G1090" i="5"/>
  <c r="H1090" i="5"/>
  <c r="G1091" i="5"/>
  <c r="H1091" i="5"/>
  <c r="G1084" i="5"/>
  <c r="H1084" i="5"/>
  <c r="G1072" i="5"/>
  <c r="H1072" i="5"/>
  <c r="G1043" i="5"/>
  <c r="H1043" i="5"/>
  <c r="G1035" i="5"/>
  <c r="H1035" i="5"/>
  <c r="G1033" i="5"/>
  <c r="H1033" i="5"/>
  <c r="G1027" i="5"/>
  <c r="H1027" i="5"/>
  <c r="G996" i="5"/>
  <c r="H996" i="5"/>
  <c r="G960" i="5"/>
  <c r="H960" i="5"/>
  <c r="G951" i="5"/>
  <c r="H951" i="5"/>
  <c r="G922" i="5"/>
  <c r="H922" i="5"/>
  <c r="G872" i="5"/>
  <c r="H872" i="5"/>
  <c r="G857" i="5"/>
  <c r="H857" i="5"/>
  <c r="G791" i="5"/>
  <c r="H791" i="5"/>
  <c r="G766" i="5"/>
  <c r="H766" i="5"/>
  <c r="G767" i="5"/>
  <c r="H767" i="5"/>
  <c r="G768" i="5"/>
  <c r="H768" i="5"/>
  <c r="G769" i="5"/>
  <c r="H769" i="5"/>
  <c r="G751" i="5"/>
  <c r="H751" i="5"/>
  <c r="G752" i="5"/>
  <c r="H752" i="5"/>
  <c r="G747" i="5"/>
  <c r="H747" i="5"/>
  <c r="G715" i="5"/>
  <c r="H715" i="5"/>
  <c r="G716" i="5"/>
  <c r="H716" i="5"/>
  <c r="G712" i="5"/>
  <c r="H712" i="5"/>
  <c r="G705" i="5"/>
  <c r="H705" i="5"/>
  <c r="G699" i="5"/>
  <c r="H699" i="5"/>
  <c r="G694" i="5"/>
  <c r="H694" i="5"/>
  <c r="G676" i="5"/>
  <c r="H676" i="5"/>
  <c r="G673" i="5"/>
  <c r="H673" i="5"/>
  <c r="G671" i="5"/>
  <c r="H671" i="5"/>
  <c r="G612" i="5"/>
  <c r="H612" i="5"/>
  <c r="G595" i="5"/>
  <c r="H595" i="5"/>
  <c r="G580" i="5"/>
  <c r="H580" i="5"/>
  <c r="G572" i="5"/>
  <c r="H572" i="5"/>
  <c r="G570" i="5"/>
  <c r="H570" i="5"/>
  <c r="G568" i="5"/>
  <c r="H568" i="5"/>
  <c r="G564" i="5"/>
  <c r="H564" i="5"/>
  <c r="G554" i="5"/>
  <c r="H554" i="5"/>
  <c r="G541" i="5"/>
  <c r="H541" i="5"/>
  <c r="G538" i="5"/>
  <c r="H538" i="5"/>
  <c r="G516" i="5"/>
  <c r="H516" i="5"/>
  <c r="G462" i="5"/>
  <c r="H462" i="5"/>
  <c r="G437" i="5"/>
  <c r="H437" i="5"/>
  <c r="G421" i="5"/>
  <c r="H421" i="5"/>
  <c r="G403" i="5"/>
  <c r="H403" i="5"/>
  <c r="G363" i="5"/>
  <c r="H363" i="5"/>
  <c r="G350" i="5"/>
  <c r="H350" i="5"/>
  <c r="G349" i="5"/>
  <c r="H349" i="5"/>
  <c r="G342" i="5"/>
  <c r="H342" i="5"/>
  <c r="G330" i="5"/>
  <c r="H330" i="5"/>
  <c r="G250" i="5"/>
  <c r="H250" i="5"/>
  <c r="G228" i="5"/>
  <c r="H228" i="5"/>
  <c r="G226" i="5"/>
  <c r="H226" i="5"/>
  <c r="G181" i="5"/>
  <c r="H181" i="5"/>
  <c r="G172" i="5"/>
  <c r="H172" i="5"/>
  <c r="G155" i="5"/>
  <c r="H155" i="5"/>
  <c r="G135" i="5"/>
  <c r="H135" i="5"/>
  <c r="G123" i="5"/>
  <c r="H123" i="5"/>
  <c r="G89" i="5"/>
  <c r="H89" i="5"/>
  <c r="G77" i="5"/>
  <c r="H77" i="5"/>
  <c r="G59" i="5"/>
  <c r="H59" i="5"/>
  <c r="G44" i="5"/>
  <c r="H44" i="5"/>
  <c r="G45" i="5"/>
  <c r="H45" i="5"/>
  <c r="G42" i="5"/>
  <c r="H42" i="5"/>
  <c r="G1170" i="5"/>
  <c r="H1170" i="5"/>
  <c r="G1451" i="5"/>
  <c r="H1451" i="5"/>
  <c r="G1288" i="5"/>
  <c r="H1288" i="5"/>
  <c r="G1391" i="5"/>
  <c r="H1391" i="5"/>
  <c r="G725" i="5"/>
  <c r="H725" i="5"/>
  <c r="G726" i="5"/>
  <c r="H726" i="5"/>
  <c r="G1340" i="5"/>
  <c r="H1340" i="5"/>
  <c r="G1299" i="5"/>
  <c r="H1299" i="5"/>
  <c r="G1255" i="5"/>
  <c r="H1255" i="5"/>
  <c r="G1242" i="5"/>
  <c r="H1242" i="5"/>
  <c r="G1109" i="5"/>
  <c r="H1109" i="5"/>
  <c r="G687" i="5"/>
  <c r="H687" i="5"/>
  <c r="G497" i="5"/>
  <c r="H497" i="5"/>
  <c r="G495" i="5"/>
  <c r="H495" i="5"/>
  <c r="G390" i="5"/>
  <c r="H390" i="5"/>
  <c r="G290" i="5"/>
  <c r="H290" i="5"/>
  <c r="G268" i="5"/>
  <c r="H268" i="5"/>
  <c r="G269" i="5"/>
  <c r="H269" i="5"/>
  <c r="G195" i="5"/>
  <c r="H195" i="5"/>
  <c r="G184" i="5"/>
  <c r="H184" i="5"/>
  <c r="G180" i="5"/>
  <c r="H180" i="5"/>
  <c r="G150" i="5"/>
  <c r="H150" i="5"/>
  <c r="G107" i="5"/>
  <c r="H107" i="5"/>
  <c r="G71" i="5"/>
  <c r="H71" i="5"/>
  <c r="G64" i="5"/>
  <c r="H64" i="5"/>
  <c r="G60" i="5"/>
  <c r="H60" i="5"/>
  <c r="G1379" i="5"/>
  <c r="H1379" i="5"/>
  <c r="G1312" i="5"/>
  <c r="H1312" i="5"/>
  <c r="G1190" i="5"/>
  <c r="H1190" i="5"/>
  <c r="G864" i="5"/>
  <c r="H864" i="5"/>
  <c r="G433" i="5"/>
  <c r="H433" i="5"/>
  <c r="G284" i="5"/>
  <c r="H284" i="5"/>
  <c r="G281" i="5"/>
  <c r="H281" i="5"/>
  <c r="G38" i="5"/>
  <c r="H38" i="5"/>
  <c r="G1252" i="5"/>
  <c r="H1252" i="5"/>
  <c r="G1452" i="5"/>
  <c r="H1452" i="5"/>
  <c r="G336" i="5"/>
  <c r="H336" i="5"/>
  <c r="G1386" i="5"/>
  <c r="H1386" i="5"/>
  <c r="G1335" i="5"/>
  <c r="H1335" i="5"/>
  <c r="G1296" i="5"/>
  <c r="H1296" i="5"/>
  <c r="G1265" i="5"/>
  <c r="H1265" i="5"/>
  <c r="G1260" i="5"/>
  <c r="H1260" i="5"/>
  <c r="G1249" i="5"/>
  <c r="H1249" i="5"/>
  <c r="G1219" i="5"/>
  <c r="H1219" i="5"/>
  <c r="G1067" i="5"/>
  <c r="H1067" i="5"/>
  <c r="G1034" i="5"/>
  <c r="H1034" i="5"/>
  <c r="G1032" i="5"/>
  <c r="H1032" i="5"/>
  <c r="G997" i="5"/>
  <c r="H997" i="5"/>
  <c r="G849" i="5"/>
  <c r="H849" i="5"/>
  <c r="G753" i="5"/>
  <c r="H753" i="5"/>
  <c r="G727" i="5"/>
  <c r="H727" i="5"/>
  <c r="G606" i="5"/>
  <c r="H606" i="5"/>
  <c r="G539" i="5"/>
  <c r="H539" i="5"/>
  <c r="G528" i="5"/>
  <c r="H528" i="5"/>
  <c r="G411" i="5"/>
  <c r="H411" i="5"/>
  <c r="G370" i="5"/>
  <c r="H370" i="5"/>
  <c r="G367" i="5"/>
  <c r="H367" i="5"/>
  <c r="G341" i="5"/>
  <c r="H341" i="5"/>
  <c r="G316" i="5"/>
  <c r="H316" i="5"/>
  <c r="G118" i="5"/>
  <c r="H118" i="5"/>
  <c r="G72" i="5"/>
  <c r="H72" i="5"/>
  <c r="G335" i="5"/>
  <c r="H335" i="5"/>
  <c r="G102" i="5"/>
  <c r="H102" i="5"/>
  <c r="G259" i="5"/>
  <c r="H259" i="5"/>
  <c r="G101" i="5"/>
  <c r="H101" i="5"/>
  <c r="G95" i="5"/>
  <c r="H95" i="5"/>
  <c r="G87" i="5"/>
  <c r="H87" i="5"/>
  <c r="G65" i="5"/>
  <c r="H65" i="5"/>
  <c r="G30" i="5"/>
  <c r="H30" i="5"/>
  <c r="G1445" i="5"/>
  <c r="H1445" i="5"/>
  <c r="G1442" i="5"/>
  <c r="H1442" i="5"/>
  <c r="G1395" i="5"/>
  <c r="H1395" i="5"/>
  <c r="G1368" i="5"/>
  <c r="H1368" i="5"/>
  <c r="G1318" i="5"/>
  <c r="H1318" i="5"/>
  <c r="G1289" i="5"/>
  <c r="H1289" i="5"/>
  <c r="G1276" i="5"/>
  <c r="H1276" i="5"/>
  <c r="G1275" i="5"/>
  <c r="H1275" i="5"/>
  <c r="G1261" i="5"/>
  <c r="H1261" i="5"/>
  <c r="G1250" i="5"/>
  <c r="H1250" i="5"/>
  <c r="G1238" i="5"/>
  <c r="H1238" i="5"/>
  <c r="G1196" i="5"/>
  <c r="H1196" i="5"/>
  <c r="G1183" i="5"/>
  <c r="H1183" i="5"/>
  <c r="G1159" i="5"/>
  <c r="H1159" i="5"/>
  <c r="G1145" i="5"/>
  <c r="H1145" i="5"/>
  <c r="G1122" i="5"/>
  <c r="H1122" i="5"/>
  <c r="G1113" i="5"/>
  <c r="H1113" i="5"/>
  <c r="G1040" i="5"/>
  <c r="H1040" i="5"/>
  <c r="G998" i="5"/>
  <c r="H998" i="5"/>
  <c r="G999" i="5"/>
  <c r="H999" i="5"/>
  <c r="G978" i="5"/>
  <c r="H978" i="5"/>
  <c r="G979" i="5"/>
  <c r="H979" i="5"/>
  <c r="G923" i="5"/>
  <c r="H923" i="5"/>
  <c r="G901" i="5"/>
  <c r="H901" i="5"/>
  <c r="G859" i="5"/>
  <c r="H859" i="5"/>
  <c r="G855" i="5"/>
  <c r="H855" i="5"/>
  <c r="G850" i="5"/>
  <c r="H850" i="5"/>
  <c r="G842" i="5"/>
  <c r="H842" i="5"/>
  <c r="G813" i="5"/>
  <c r="H813" i="5"/>
  <c r="G754" i="5"/>
  <c r="H754" i="5"/>
  <c r="G742" i="5"/>
  <c r="H742" i="5"/>
  <c r="G738" i="5"/>
  <c r="H738" i="5"/>
  <c r="G734" i="5"/>
  <c r="H734" i="5"/>
  <c r="G720" i="5"/>
  <c r="H720" i="5"/>
  <c r="G717" i="5"/>
  <c r="H717" i="5"/>
  <c r="G713" i="5"/>
  <c r="H713" i="5"/>
  <c r="G714" i="5"/>
  <c r="H714" i="5"/>
  <c r="G695" i="5"/>
  <c r="H695" i="5"/>
  <c r="G630" i="5"/>
  <c r="H630" i="5"/>
  <c r="G596" i="5"/>
  <c r="H596" i="5"/>
  <c r="G592" i="5"/>
  <c r="H592" i="5"/>
  <c r="G585" i="5"/>
  <c r="H585" i="5"/>
  <c r="G581" i="5"/>
  <c r="H581" i="5"/>
  <c r="G573" i="5"/>
  <c r="H573" i="5"/>
  <c r="G561" i="5"/>
  <c r="H561" i="5"/>
  <c r="G556" i="5"/>
  <c r="H556" i="5"/>
  <c r="G549" i="5"/>
  <c r="H549" i="5"/>
  <c r="G546" i="5"/>
  <c r="H546" i="5"/>
  <c r="G534" i="5"/>
  <c r="H534" i="5"/>
  <c r="G535" i="5"/>
  <c r="H535" i="5"/>
  <c r="G485" i="5"/>
  <c r="H485" i="5"/>
  <c r="G460" i="5"/>
  <c r="H460" i="5"/>
  <c r="G442" i="5"/>
  <c r="H442" i="5"/>
  <c r="G424" i="5"/>
  <c r="H424" i="5"/>
  <c r="G406" i="5"/>
  <c r="H406" i="5"/>
  <c r="G343" i="5"/>
  <c r="H343" i="5"/>
  <c r="G313" i="5"/>
  <c r="H313" i="5"/>
  <c r="G296" i="5"/>
  <c r="H296" i="5"/>
  <c r="G162" i="5"/>
  <c r="H162" i="5"/>
  <c r="G160" i="5"/>
  <c r="H160" i="5"/>
  <c r="G130" i="5"/>
  <c r="H130" i="5"/>
  <c r="G128" i="5"/>
  <c r="H128" i="5"/>
  <c r="G74" i="5"/>
  <c r="H74" i="5"/>
  <c r="G34" i="5"/>
  <c r="H34" i="5"/>
  <c r="G1390" i="5"/>
  <c r="H1390" i="5"/>
  <c r="G261" i="5"/>
  <c r="H261" i="5"/>
  <c r="G90" i="5"/>
  <c r="H90" i="5"/>
  <c r="G1411" i="5"/>
  <c r="H1411" i="5"/>
  <c r="G1357" i="5"/>
  <c r="H1357" i="5"/>
  <c r="G1342" i="5"/>
  <c r="H1342" i="5"/>
  <c r="G1339" i="5"/>
  <c r="H1339" i="5"/>
  <c r="G1274" i="5"/>
  <c r="H1274" i="5"/>
  <c r="G1269" i="5"/>
  <c r="H1269" i="5"/>
  <c r="G1253" i="5"/>
  <c r="H1253" i="5"/>
  <c r="G1193" i="5"/>
  <c r="H1193" i="5"/>
  <c r="G1171" i="5"/>
  <c r="H1171" i="5"/>
  <c r="G1127" i="5"/>
  <c r="H1127" i="5"/>
  <c r="G1123" i="5"/>
  <c r="H1123" i="5"/>
  <c r="G1104" i="5"/>
  <c r="H1104" i="5"/>
  <c r="G1097" i="5"/>
  <c r="H1097" i="5"/>
  <c r="G1098" i="5"/>
  <c r="H1098" i="5"/>
  <c r="G1092" i="5"/>
  <c r="H1092" i="5"/>
  <c r="G1080" i="5"/>
  <c r="H1080" i="5"/>
  <c r="G1081" i="5"/>
  <c r="H1081" i="5"/>
  <c r="G961" i="5"/>
  <c r="H961" i="5"/>
  <c r="G962" i="5"/>
  <c r="H962" i="5"/>
  <c r="G952" i="5"/>
  <c r="H952" i="5"/>
  <c r="G946" i="5"/>
  <c r="H946" i="5"/>
  <c r="G947" i="5"/>
  <c r="H947" i="5"/>
  <c r="G931" i="5"/>
  <c r="H931" i="5"/>
  <c r="G902" i="5"/>
  <c r="H902" i="5"/>
  <c r="G898" i="5"/>
  <c r="H898" i="5"/>
  <c r="G878" i="5"/>
  <c r="H878" i="5"/>
  <c r="G873" i="5"/>
  <c r="H873" i="5"/>
  <c r="G861" i="5"/>
  <c r="H861" i="5"/>
  <c r="G806" i="5"/>
  <c r="H806" i="5"/>
  <c r="G805" i="5"/>
  <c r="H805" i="5"/>
  <c r="G795" i="5"/>
  <c r="H795" i="5"/>
  <c r="G755" i="5"/>
  <c r="H755" i="5"/>
  <c r="G739" i="5"/>
  <c r="H739" i="5"/>
  <c r="G721" i="5"/>
  <c r="H721" i="5"/>
  <c r="G598" i="5"/>
  <c r="H598" i="5"/>
  <c r="G550" i="5"/>
  <c r="H550" i="5"/>
  <c r="G548" i="5"/>
  <c r="H548" i="5"/>
  <c r="G517" i="5"/>
  <c r="H517" i="5"/>
  <c r="G480" i="5"/>
  <c r="H480" i="5"/>
  <c r="G447" i="5"/>
  <c r="H447" i="5"/>
  <c r="G393" i="5"/>
  <c r="H393" i="5"/>
  <c r="G303" i="5"/>
  <c r="H303" i="5"/>
  <c r="G304" i="5"/>
  <c r="H304" i="5"/>
  <c r="G297" i="5"/>
  <c r="H297" i="5"/>
  <c r="G280" i="5"/>
  <c r="H280" i="5"/>
  <c r="G274" i="5"/>
  <c r="H274" i="5"/>
  <c r="G273" i="5"/>
  <c r="H273" i="5"/>
  <c r="G272" i="5"/>
  <c r="H272" i="5"/>
  <c r="G271" i="5"/>
  <c r="H271" i="5"/>
  <c r="G267" i="5"/>
  <c r="H267" i="5"/>
  <c r="G265" i="5"/>
  <c r="H265" i="5"/>
  <c r="G260" i="5"/>
  <c r="H260" i="5"/>
  <c r="G257" i="5"/>
  <c r="H257" i="5"/>
  <c r="G221" i="5"/>
  <c r="H221" i="5"/>
  <c r="G179" i="5"/>
  <c r="H179" i="5"/>
  <c r="G156" i="5"/>
  <c r="H156" i="5"/>
  <c r="G149" i="5"/>
  <c r="H149" i="5"/>
  <c r="G148" i="5"/>
  <c r="H148" i="5"/>
  <c r="G146" i="5"/>
  <c r="H146" i="5"/>
  <c r="G145" i="5"/>
  <c r="H145" i="5"/>
  <c r="G144" i="5"/>
  <c r="H144" i="5"/>
  <c r="G75" i="5"/>
  <c r="H75" i="5"/>
  <c r="G35" i="5"/>
  <c r="H35" i="5"/>
  <c r="G5" i="5"/>
  <c r="H5" i="5"/>
  <c r="G980" i="5"/>
  <c r="H980" i="5"/>
  <c r="G1248" i="5"/>
  <c r="H1248" i="5"/>
  <c r="G885" i="5"/>
  <c r="H885" i="5"/>
  <c r="G108" i="5"/>
  <c r="H108" i="5"/>
  <c r="G476" i="5"/>
  <c r="H476" i="5"/>
  <c r="G469" i="5"/>
  <c r="H469" i="5"/>
  <c r="G468" i="5"/>
  <c r="H468" i="5"/>
  <c r="G458" i="5"/>
  <c r="H458" i="5"/>
  <c r="G450" i="5"/>
  <c r="H450" i="5"/>
  <c r="G395" i="5"/>
  <c r="H395" i="5"/>
  <c r="G391" i="5"/>
  <c r="H391" i="5"/>
  <c r="G376" i="5"/>
  <c r="H376" i="5"/>
  <c r="G368" i="5"/>
  <c r="H368" i="5"/>
  <c r="G292" i="5"/>
  <c r="H292" i="5"/>
  <c r="G293" i="5"/>
  <c r="H293" i="5"/>
  <c r="G294" i="5"/>
  <c r="H294" i="5"/>
  <c r="G295" i="5"/>
  <c r="H295" i="5"/>
  <c r="G278" i="5"/>
  <c r="H278" i="5"/>
  <c r="G276" i="5"/>
  <c r="H276" i="5"/>
  <c r="G202" i="5"/>
  <c r="H202" i="5"/>
  <c r="G200" i="5"/>
  <c r="H200" i="5"/>
  <c r="G198" i="5"/>
  <c r="H198" i="5"/>
  <c r="G196" i="5"/>
  <c r="H196" i="5"/>
  <c r="G183" i="5"/>
  <c r="H183" i="5"/>
  <c r="G175" i="5"/>
  <c r="H175" i="5"/>
  <c r="G176" i="5"/>
  <c r="H176" i="5"/>
  <c r="G177" i="5"/>
  <c r="H177" i="5"/>
  <c r="G178" i="5"/>
  <c r="H178" i="5"/>
  <c r="G173" i="5"/>
  <c r="H173" i="5"/>
  <c r="G39" i="5"/>
  <c r="H39" i="5"/>
  <c r="G800" i="5"/>
  <c r="H800" i="5"/>
  <c r="G1310" i="5"/>
  <c r="H1310" i="5"/>
  <c r="G1006" i="5"/>
  <c r="H1006" i="5"/>
  <c r="G472" i="5"/>
  <c r="H472" i="5"/>
  <c r="G346" i="5"/>
  <c r="H346" i="5"/>
  <c r="G340" i="5"/>
  <c r="H340" i="5"/>
  <c r="G338" i="5"/>
  <c r="H338" i="5"/>
  <c r="G103" i="5"/>
  <c r="H103" i="5"/>
  <c r="G98" i="5"/>
  <c r="H98" i="5"/>
  <c r="G96" i="5"/>
  <c r="H96" i="5"/>
  <c r="G88" i="5"/>
  <c r="H88" i="5"/>
  <c r="G83" i="5"/>
  <c r="H83" i="5"/>
  <c r="G81" i="5"/>
  <c r="H81" i="5"/>
  <c r="G1426" i="5"/>
  <c r="H1426" i="5"/>
  <c r="G1322" i="5"/>
  <c r="H1322" i="5"/>
  <c r="G1224" i="5"/>
  <c r="H1224" i="5"/>
  <c r="G1222" i="5"/>
  <c r="H1222" i="5"/>
  <c r="G1201" i="5"/>
  <c r="H1201" i="5"/>
  <c r="G1197" i="5"/>
  <c r="H1197" i="5"/>
  <c r="G1198" i="5"/>
  <c r="H1198" i="5"/>
  <c r="G1195" i="5"/>
  <c r="H1195" i="5"/>
  <c r="G1044" i="5"/>
  <c r="H1044" i="5"/>
  <c r="G1000" i="5"/>
  <c r="H1000" i="5"/>
  <c r="G886" i="5"/>
  <c r="H886" i="5"/>
  <c r="G880" i="5"/>
  <c r="H880" i="5"/>
  <c r="G814" i="5"/>
  <c r="H814" i="5"/>
  <c r="G815" i="5"/>
  <c r="H815" i="5"/>
  <c r="G816" i="5"/>
  <c r="H816" i="5"/>
  <c r="G722" i="5"/>
  <c r="H722" i="5"/>
  <c r="G703" i="5"/>
  <c r="H703" i="5"/>
  <c r="G677" i="5"/>
  <c r="H677" i="5"/>
  <c r="G533" i="5"/>
  <c r="H533" i="5"/>
  <c r="G508" i="5"/>
  <c r="H508" i="5"/>
  <c r="G494" i="5"/>
  <c r="H494" i="5"/>
  <c r="G491" i="5"/>
  <c r="H491" i="5"/>
  <c r="G489" i="5"/>
  <c r="H489" i="5"/>
  <c r="G486" i="5"/>
  <c r="H486" i="5"/>
  <c r="G484" i="5"/>
  <c r="H484" i="5"/>
  <c r="G481" i="5"/>
  <c r="H481" i="5"/>
  <c r="G477" i="5"/>
  <c r="H477" i="5"/>
  <c r="G457" i="5"/>
  <c r="H457" i="5"/>
  <c r="G451" i="5"/>
  <c r="H451" i="5"/>
  <c r="G452" i="5"/>
  <c r="H452" i="5"/>
  <c r="G453" i="5"/>
  <c r="H453" i="5"/>
  <c r="G454" i="5"/>
  <c r="H454" i="5"/>
  <c r="G455" i="5"/>
  <c r="H455" i="5"/>
  <c r="G456" i="5"/>
  <c r="H456" i="5"/>
  <c r="G407" i="5"/>
  <c r="H407" i="5"/>
  <c r="G377" i="5"/>
  <c r="H377" i="5"/>
  <c r="G358" i="5"/>
  <c r="H358" i="5"/>
  <c r="G359" i="5"/>
  <c r="H359" i="5"/>
  <c r="G360" i="5"/>
  <c r="H360" i="5"/>
  <c r="G361" i="5"/>
  <c r="H361" i="5"/>
  <c r="G362" i="5"/>
  <c r="H362" i="5"/>
  <c r="G355" i="5"/>
  <c r="H355" i="5"/>
  <c r="G356" i="5"/>
  <c r="H356" i="5"/>
  <c r="G307" i="5"/>
  <c r="H307" i="5"/>
  <c r="G299" i="5"/>
  <c r="H299" i="5"/>
  <c r="G286" i="5"/>
  <c r="H286" i="5"/>
  <c r="G91" i="5"/>
  <c r="H91" i="5"/>
  <c r="G843" i="5"/>
  <c r="H843" i="5"/>
  <c r="G1417" i="5"/>
  <c r="H1417" i="5"/>
  <c r="G1270" i="5"/>
  <c r="H1270" i="5"/>
  <c r="G1119" i="5"/>
  <c r="H1119" i="5"/>
  <c r="G1082" i="5"/>
  <c r="H1082" i="5"/>
  <c r="G927" i="5"/>
  <c r="H927" i="5"/>
  <c r="G928" i="5"/>
  <c r="H928" i="5"/>
  <c r="G924" i="5"/>
  <c r="H924" i="5"/>
  <c r="G835" i="5"/>
  <c r="H835" i="5"/>
  <c r="G696" i="5"/>
  <c r="H696" i="5"/>
  <c r="G690" i="5"/>
  <c r="H690" i="5"/>
  <c r="G526" i="5"/>
  <c r="H526" i="5"/>
  <c r="G222" i="5"/>
  <c r="H222" i="5"/>
  <c r="G1300" i="5"/>
  <c r="H1300" i="5"/>
  <c r="G522" i="5"/>
  <c r="H522" i="5"/>
  <c r="G659" i="5"/>
  <c r="H659" i="5"/>
  <c r="G129" i="5"/>
  <c r="H129" i="5"/>
  <c r="G127" i="5"/>
  <c r="H127" i="5"/>
  <c r="G124" i="5"/>
  <c r="H124" i="5"/>
  <c r="G125" i="5"/>
  <c r="H125" i="5"/>
  <c r="G113" i="5"/>
  <c r="H113" i="5"/>
  <c r="G104" i="5"/>
  <c r="H104" i="5"/>
  <c r="G92" i="5"/>
  <c r="H92" i="5"/>
  <c r="G84" i="5"/>
  <c r="H84" i="5"/>
  <c r="G79" i="5"/>
  <c r="H79" i="5"/>
  <c r="G78" i="5"/>
  <c r="H78" i="5"/>
  <c r="G69" i="5"/>
  <c r="H69" i="5"/>
  <c r="G67" i="5"/>
  <c r="H67" i="5"/>
  <c r="G66" i="5"/>
  <c r="H66" i="5"/>
  <c r="G63" i="5"/>
  <c r="H63" i="5"/>
  <c r="G54" i="5"/>
  <c r="H54" i="5"/>
  <c r="G55" i="5"/>
  <c r="H55" i="5"/>
  <c r="G53" i="5"/>
  <c r="H53" i="5"/>
  <c r="G48" i="5"/>
  <c r="H48" i="5"/>
  <c r="G46" i="5"/>
  <c r="H46" i="5"/>
  <c r="G47" i="5"/>
  <c r="H47" i="5"/>
  <c r="G40" i="5"/>
  <c r="H40" i="5"/>
  <c r="G1458" i="5"/>
  <c r="H1458" i="5"/>
  <c r="G1448" i="5"/>
  <c r="H1448" i="5"/>
  <c r="G1446" i="5"/>
  <c r="H1446" i="5"/>
  <c r="G1423" i="5"/>
  <c r="H1423" i="5"/>
  <c r="G1422" i="5"/>
  <c r="H1422" i="5"/>
  <c r="G1420" i="5"/>
  <c r="H1420" i="5"/>
  <c r="G1418" i="5"/>
  <c r="H1418" i="5"/>
  <c r="G1415" i="5"/>
  <c r="H1415" i="5"/>
  <c r="G1412" i="5"/>
  <c r="H1412" i="5"/>
  <c r="G1413" i="5"/>
  <c r="H1413" i="5"/>
  <c r="G1414" i="5"/>
  <c r="H1414" i="5"/>
  <c r="G1406" i="5"/>
  <c r="H1406" i="5"/>
  <c r="G1405" i="5"/>
  <c r="H1405" i="5"/>
  <c r="G1403" i="5"/>
  <c r="H1403" i="5"/>
  <c r="G1392" i="5"/>
  <c r="H1392" i="5"/>
  <c r="G1393" i="5"/>
  <c r="H1393" i="5"/>
  <c r="G1394" i="5"/>
  <c r="H1394" i="5"/>
  <c r="G1387" i="5"/>
  <c r="H1387" i="5"/>
  <c r="G1384" i="5"/>
  <c r="H1384" i="5"/>
  <c r="G1380" i="5"/>
  <c r="H1380" i="5"/>
  <c r="G1372" i="5"/>
  <c r="H1372" i="5"/>
  <c r="G1370" i="5"/>
  <c r="H1370" i="5"/>
  <c r="G1367" i="5"/>
  <c r="H1367" i="5"/>
  <c r="G1363" i="5"/>
  <c r="H1363" i="5"/>
  <c r="G1350" i="5"/>
  <c r="H1350" i="5"/>
  <c r="G1351" i="5"/>
  <c r="H1351" i="5"/>
  <c r="G1334" i="5"/>
  <c r="H1334" i="5"/>
  <c r="G1321" i="5"/>
  <c r="H1321" i="5"/>
  <c r="G1308" i="5"/>
  <c r="H1308" i="5"/>
  <c r="G1305" i="5"/>
  <c r="H1305" i="5"/>
  <c r="G1306" i="5"/>
  <c r="H1306" i="5"/>
  <c r="G1301" i="5"/>
  <c r="H1301" i="5"/>
  <c r="G1302" i="5"/>
  <c r="H1302" i="5"/>
  <c r="G1298" i="5"/>
  <c r="H1298" i="5"/>
  <c r="G1284" i="5"/>
  <c r="H1284" i="5"/>
  <c r="G1277" i="5"/>
  <c r="H1277" i="5"/>
  <c r="G1271" i="5"/>
  <c r="H1271" i="5"/>
  <c r="G1267" i="5"/>
  <c r="H1267" i="5"/>
  <c r="G1254" i="5"/>
  <c r="H1254" i="5"/>
  <c r="G1244" i="5"/>
  <c r="H1244" i="5"/>
  <c r="G1243" i="5"/>
  <c r="H1243" i="5"/>
  <c r="G1240" i="5"/>
  <c r="H1240" i="5"/>
  <c r="G1231" i="5"/>
  <c r="H1231" i="5"/>
  <c r="G1227" i="5"/>
  <c r="H1227" i="5"/>
  <c r="G1220" i="5"/>
  <c r="H1220" i="5"/>
  <c r="G1214" i="5"/>
  <c r="H1214" i="5"/>
  <c r="G1215" i="5"/>
  <c r="H1215" i="5"/>
  <c r="G1216" i="5"/>
  <c r="H1216" i="5"/>
  <c r="G1212" i="5"/>
  <c r="H1212" i="5"/>
  <c r="G1213" i="5"/>
  <c r="H1213" i="5"/>
  <c r="G1209" i="5"/>
  <c r="H1209" i="5"/>
  <c r="G1200" i="5"/>
  <c r="H1200" i="5"/>
  <c r="G1177" i="5"/>
  <c r="H1177" i="5"/>
  <c r="G1174" i="5"/>
  <c r="H1174" i="5"/>
  <c r="G1167" i="5"/>
  <c r="H1167" i="5"/>
  <c r="G1161" i="5"/>
  <c r="H1161" i="5"/>
  <c r="G1162" i="5"/>
  <c r="H1162" i="5"/>
  <c r="G1154" i="5"/>
  <c r="H1154" i="5"/>
  <c r="G1155" i="5"/>
  <c r="H1155" i="5"/>
  <c r="G1153" i="5"/>
  <c r="H1153" i="5"/>
  <c r="G1151" i="5"/>
  <c r="H1151" i="5"/>
  <c r="G1152" i="5"/>
  <c r="H1152" i="5"/>
  <c r="G1146" i="5"/>
  <c r="H1146" i="5"/>
  <c r="G1141" i="5"/>
  <c r="H1141" i="5"/>
  <c r="G1142" i="5"/>
  <c r="H1142" i="5"/>
  <c r="G1131" i="5"/>
  <c r="H1131" i="5"/>
  <c r="G1129" i="5"/>
  <c r="H1129" i="5"/>
  <c r="G1128" i="5"/>
  <c r="H1128" i="5"/>
  <c r="G1124" i="5"/>
  <c r="H1124" i="5"/>
  <c r="G1110" i="5"/>
  <c r="H1110" i="5"/>
  <c r="G1106" i="5"/>
  <c r="H1106" i="5"/>
  <c r="G1107" i="5"/>
  <c r="H1107" i="5"/>
  <c r="G1101" i="5"/>
  <c r="H1101" i="5"/>
  <c r="G1102" i="5"/>
  <c r="H1102" i="5"/>
  <c r="G1085" i="5"/>
  <c r="H1085" i="5"/>
  <c r="G1086" i="5"/>
  <c r="H1086" i="5"/>
  <c r="G1083" i="5"/>
  <c r="H1083" i="5"/>
  <c r="G1070" i="5"/>
  <c r="H1070" i="5"/>
  <c r="G1068" i="5"/>
  <c r="H1068" i="5"/>
  <c r="G1066" i="5"/>
  <c r="H1066" i="5"/>
  <c r="G1063" i="5"/>
  <c r="H1063" i="5"/>
  <c r="G1064" i="5"/>
  <c r="H1064" i="5"/>
  <c r="G1056" i="5"/>
  <c r="H1056" i="5"/>
  <c r="G1057" i="5"/>
  <c r="H1057" i="5"/>
  <c r="G1058" i="5"/>
  <c r="H1058" i="5"/>
  <c r="G1059" i="5"/>
  <c r="H1059" i="5"/>
  <c r="G1045" i="5"/>
  <c r="H1045" i="5"/>
  <c r="G1046" i="5"/>
  <c r="H1046" i="5"/>
  <c r="G1047" i="5"/>
  <c r="H1047" i="5"/>
  <c r="G1048" i="5"/>
  <c r="H1048" i="5"/>
  <c r="G1041" i="5"/>
  <c r="H1041" i="5"/>
  <c r="G1039" i="5"/>
  <c r="H1039" i="5"/>
  <c r="G1029" i="5"/>
  <c r="H1029" i="5"/>
  <c r="G1024" i="5"/>
  <c r="H1024" i="5"/>
  <c r="G1021" i="5"/>
  <c r="H1021" i="5"/>
  <c r="G1017" i="5"/>
  <c r="H1017" i="5"/>
  <c r="G1013" i="5"/>
  <c r="H1013" i="5"/>
  <c r="G1001" i="5"/>
  <c r="H1001" i="5"/>
  <c r="G1002" i="5"/>
  <c r="H1002" i="5"/>
  <c r="G1003" i="5"/>
  <c r="H1003" i="5"/>
  <c r="G981" i="5"/>
  <c r="H981" i="5"/>
  <c r="G982" i="5"/>
  <c r="H982" i="5"/>
  <c r="G983" i="5"/>
  <c r="H983" i="5"/>
  <c r="G984" i="5"/>
  <c r="H984" i="5"/>
  <c r="G985" i="5"/>
  <c r="H985" i="5"/>
  <c r="G986" i="5"/>
  <c r="H986" i="5"/>
  <c r="G987" i="5"/>
  <c r="H987" i="5"/>
  <c r="G988" i="5"/>
  <c r="H988" i="5"/>
  <c r="G963" i="5"/>
  <c r="H963" i="5"/>
  <c r="G964" i="5"/>
  <c r="H964" i="5"/>
  <c r="G965" i="5"/>
  <c r="H965" i="5"/>
  <c r="G966" i="5"/>
  <c r="H966" i="5"/>
  <c r="G953" i="5"/>
  <c r="H953" i="5"/>
  <c r="G943" i="5"/>
  <c r="H943" i="5"/>
  <c r="G944" i="5"/>
  <c r="H944" i="5"/>
  <c r="G945" i="5"/>
  <c r="H945" i="5"/>
  <c r="G936" i="5"/>
  <c r="H936" i="5"/>
  <c r="G935" i="5"/>
  <c r="H935" i="5"/>
  <c r="G929" i="5"/>
  <c r="H929" i="5"/>
  <c r="G903" i="5"/>
  <c r="H903" i="5"/>
  <c r="G904" i="5"/>
  <c r="H904" i="5"/>
  <c r="G905" i="5"/>
  <c r="H905" i="5"/>
  <c r="G906" i="5"/>
  <c r="H906" i="5"/>
  <c r="G907" i="5"/>
  <c r="H907" i="5"/>
  <c r="G908" i="5"/>
  <c r="H908" i="5"/>
  <c r="G909" i="5"/>
  <c r="H909" i="5"/>
  <c r="G899" i="5"/>
  <c r="H899" i="5"/>
  <c r="G900" i="5"/>
  <c r="H900" i="5"/>
  <c r="G895" i="5"/>
  <c r="H895" i="5"/>
  <c r="G887" i="5"/>
  <c r="H887" i="5"/>
  <c r="G884" i="5"/>
  <c r="H884" i="5"/>
  <c r="G874" i="5"/>
  <c r="H874" i="5"/>
  <c r="G860" i="5"/>
  <c r="H860" i="5"/>
  <c r="G858" i="5"/>
  <c r="H858" i="5"/>
  <c r="G851" i="5"/>
  <c r="H851" i="5"/>
  <c r="G852" i="5"/>
  <c r="H852" i="5"/>
  <c r="G844" i="5"/>
  <c r="H844" i="5"/>
  <c r="G817" i="5"/>
  <c r="H817" i="5"/>
  <c r="G818" i="5"/>
  <c r="H818" i="5"/>
  <c r="G819" i="5"/>
  <c r="H819" i="5"/>
  <c r="G820" i="5"/>
  <c r="H820" i="5"/>
  <c r="G821" i="5"/>
  <c r="H821" i="5"/>
  <c r="G822" i="5"/>
  <c r="H822" i="5"/>
  <c r="G823" i="5"/>
  <c r="H823" i="5"/>
  <c r="G824" i="5"/>
  <c r="H824" i="5"/>
  <c r="G825" i="5"/>
  <c r="H825" i="5"/>
  <c r="G826" i="5"/>
  <c r="H826" i="5"/>
  <c r="G827" i="5"/>
  <c r="H827" i="5"/>
  <c r="G802" i="5"/>
  <c r="H802" i="5"/>
  <c r="G770" i="5"/>
  <c r="H770" i="5"/>
  <c r="G771" i="5"/>
  <c r="H771" i="5"/>
  <c r="G772" i="5"/>
  <c r="H772" i="5"/>
  <c r="G773" i="5"/>
  <c r="H773" i="5"/>
  <c r="G774" i="5"/>
  <c r="H774" i="5"/>
  <c r="G775" i="5"/>
  <c r="H775" i="5"/>
  <c r="G776" i="5"/>
  <c r="H776" i="5"/>
  <c r="G777" i="5"/>
  <c r="H777" i="5"/>
  <c r="G778" i="5"/>
  <c r="H778" i="5"/>
  <c r="G779" i="5"/>
  <c r="H779" i="5"/>
  <c r="G756" i="5"/>
  <c r="H756" i="5"/>
  <c r="G757" i="5"/>
  <c r="H757" i="5"/>
  <c r="G758" i="5"/>
  <c r="H758" i="5"/>
  <c r="G759" i="5"/>
  <c r="H759" i="5"/>
  <c r="G760" i="5"/>
  <c r="H760" i="5"/>
  <c r="G746" i="5"/>
  <c r="H746" i="5"/>
  <c r="G743" i="5"/>
  <c r="H743" i="5"/>
  <c r="G740" i="5"/>
  <c r="H740" i="5"/>
  <c r="G728" i="5"/>
  <c r="H728" i="5"/>
  <c r="G729" i="5"/>
  <c r="H729" i="5"/>
  <c r="G709" i="5"/>
  <c r="H709" i="5"/>
  <c r="G707" i="5"/>
  <c r="H707" i="5"/>
  <c r="G708" i="5"/>
  <c r="H708" i="5"/>
  <c r="G700" i="5"/>
  <c r="H700" i="5"/>
  <c r="G681" i="5"/>
  <c r="H681" i="5"/>
  <c r="G675" i="5"/>
  <c r="H675" i="5"/>
  <c r="G672" i="5"/>
  <c r="H672" i="5"/>
  <c r="G670" i="5"/>
  <c r="H670" i="5"/>
  <c r="G668" i="5"/>
  <c r="H668" i="5"/>
  <c r="G650" i="5"/>
  <c r="H650" i="5"/>
  <c r="G640" i="5"/>
  <c r="H640" i="5"/>
  <c r="G641" i="5"/>
  <c r="H641" i="5"/>
  <c r="G636" i="5"/>
  <c r="H636" i="5"/>
  <c r="G631" i="5"/>
  <c r="H631" i="5"/>
  <c r="G629" i="5"/>
  <c r="H629" i="5"/>
  <c r="G624" i="5"/>
  <c r="H624" i="5"/>
  <c r="G619" i="5"/>
  <c r="H619" i="5"/>
  <c r="G620" i="5"/>
  <c r="H620" i="5"/>
  <c r="G613" i="5"/>
  <c r="H613" i="5"/>
  <c r="G608" i="5"/>
  <c r="H608" i="5"/>
  <c r="G604" i="5"/>
  <c r="H604" i="5"/>
  <c r="G602" i="5"/>
  <c r="H602" i="5"/>
  <c r="G600" i="5"/>
  <c r="H600" i="5"/>
  <c r="G597" i="5"/>
  <c r="H597" i="5"/>
  <c r="G591" i="5"/>
  <c r="H591" i="5"/>
  <c r="G590" i="5"/>
  <c r="H590" i="5"/>
  <c r="G587" i="5"/>
  <c r="H587" i="5"/>
  <c r="G588" i="5"/>
  <c r="H588" i="5"/>
  <c r="G586" i="5"/>
  <c r="H586" i="5"/>
  <c r="G582" i="5"/>
  <c r="H582" i="5"/>
  <c r="G576" i="5"/>
  <c r="H576" i="5"/>
  <c r="G574" i="5"/>
  <c r="H574" i="5"/>
  <c r="G575" i="5"/>
  <c r="H575" i="5"/>
  <c r="G566" i="5"/>
  <c r="H566" i="5"/>
  <c r="G565" i="5"/>
  <c r="H565" i="5"/>
  <c r="G562" i="5"/>
  <c r="H562" i="5"/>
  <c r="G557" i="5"/>
  <c r="H557" i="5"/>
  <c r="G555" i="5"/>
  <c r="H555" i="5"/>
  <c r="G551" i="5"/>
  <c r="H551" i="5"/>
  <c r="G552" i="5"/>
  <c r="H552" i="5"/>
  <c r="G547" i="5"/>
  <c r="H547" i="5"/>
  <c r="G545" i="5"/>
  <c r="H545" i="5"/>
  <c r="G536" i="5"/>
  <c r="H536" i="5"/>
  <c r="G532" i="5"/>
  <c r="H532" i="5"/>
  <c r="G530" i="5"/>
  <c r="H530" i="5"/>
  <c r="G529" i="5"/>
  <c r="H529" i="5"/>
  <c r="G515" i="5"/>
  <c r="H515" i="5"/>
  <c r="G509" i="5"/>
  <c r="H509" i="5"/>
  <c r="G482" i="5"/>
  <c r="H482" i="5"/>
  <c r="G483" i="5"/>
  <c r="H483" i="5"/>
  <c r="G479" i="5"/>
  <c r="H479" i="5"/>
  <c r="G471" i="5"/>
  <c r="H471" i="5"/>
  <c r="G467" i="5"/>
  <c r="H467" i="5"/>
  <c r="G463" i="5"/>
  <c r="H463" i="5"/>
  <c r="G448" i="5"/>
  <c r="H448" i="5"/>
  <c r="G446" i="5"/>
  <c r="H446" i="5"/>
  <c r="G444" i="5"/>
  <c r="H444" i="5"/>
  <c r="G439" i="5"/>
  <c r="H439" i="5"/>
  <c r="G436" i="5"/>
  <c r="H436" i="5"/>
  <c r="G435" i="5"/>
  <c r="H435" i="5"/>
  <c r="G434" i="5"/>
  <c r="H434" i="5"/>
  <c r="G429" i="5"/>
  <c r="H429" i="5"/>
  <c r="G430" i="5"/>
  <c r="H430" i="5"/>
  <c r="G428" i="5"/>
  <c r="H428" i="5"/>
  <c r="G426" i="5"/>
  <c r="H426" i="5"/>
  <c r="G422" i="5"/>
  <c r="H422" i="5"/>
  <c r="G410" i="5"/>
  <c r="H410" i="5"/>
  <c r="G408" i="5"/>
  <c r="H408" i="5"/>
  <c r="G405" i="5"/>
  <c r="H405" i="5"/>
  <c r="G404" i="5"/>
  <c r="H404" i="5"/>
  <c r="G401" i="5"/>
  <c r="H401" i="5"/>
  <c r="G396" i="5"/>
  <c r="H396" i="5"/>
  <c r="G384" i="5"/>
  <c r="H384" i="5"/>
  <c r="G380" i="5"/>
  <c r="H380" i="5"/>
  <c r="G379" i="5"/>
  <c r="H379" i="5"/>
  <c r="G347" i="5"/>
  <c r="H347" i="5"/>
  <c r="G326" i="5"/>
  <c r="H326" i="5"/>
  <c r="G321" i="5"/>
  <c r="H321" i="5"/>
  <c r="G312" i="5"/>
  <c r="H312" i="5"/>
  <c r="G311" i="5"/>
  <c r="H311" i="5"/>
  <c r="G305" i="5"/>
  <c r="H305" i="5"/>
  <c r="G301" i="5"/>
  <c r="H301" i="5"/>
  <c r="G291" i="5"/>
  <c r="H291" i="5"/>
  <c r="G287" i="5"/>
  <c r="H287" i="5"/>
  <c r="G285" i="5"/>
  <c r="H285" i="5"/>
  <c r="G264" i="5"/>
  <c r="H264" i="5"/>
  <c r="G262" i="5"/>
  <c r="H262" i="5"/>
  <c r="G263" i="5"/>
  <c r="H263" i="5"/>
  <c r="G258" i="5"/>
  <c r="H258" i="5"/>
  <c r="G256" i="5"/>
  <c r="H256" i="5"/>
  <c r="G253" i="5"/>
  <c r="H253" i="5"/>
  <c r="G251" i="5"/>
  <c r="H251" i="5"/>
  <c r="G229" i="5"/>
  <c r="H229" i="5"/>
  <c r="G215" i="5"/>
  <c r="H215" i="5"/>
  <c r="G216" i="5"/>
  <c r="H216" i="5"/>
  <c r="G213" i="5"/>
  <c r="H213" i="5"/>
  <c r="G205" i="5"/>
  <c r="H205" i="5"/>
  <c r="G204" i="5"/>
  <c r="H204" i="5"/>
  <c r="G199" i="5"/>
  <c r="H199" i="5"/>
  <c r="G193" i="5"/>
  <c r="H193" i="5"/>
  <c r="G189" i="5"/>
  <c r="H189" i="5"/>
  <c r="G190" i="5"/>
  <c r="H190" i="5"/>
  <c r="G187" i="5"/>
  <c r="H187" i="5"/>
  <c r="G188" i="5"/>
  <c r="H188" i="5"/>
  <c r="G164" i="5"/>
  <c r="H164" i="5"/>
  <c r="G151" i="5"/>
  <c r="H151" i="5"/>
  <c r="G141" i="5"/>
  <c r="H141" i="5"/>
  <c r="G136" i="5"/>
  <c r="H136" i="5"/>
  <c r="G137" i="5"/>
  <c r="H137" i="5"/>
  <c r="G132" i="5"/>
  <c r="H132" i="5"/>
  <c r="G133" i="5"/>
  <c r="H133" i="5"/>
  <c r="G126" i="5"/>
  <c r="H126" i="5"/>
  <c r="G120" i="5"/>
  <c r="H120" i="5"/>
  <c r="G119" i="5"/>
  <c r="H119" i="5"/>
  <c r="G1259" i="5"/>
  <c r="H1259" i="5"/>
  <c r="G845" i="5"/>
  <c r="H845" i="5"/>
  <c r="G558" i="5"/>
  <c r="H558" i="5"/>
  <c r="G647" i="5"/>
  <c r="H647" i="5"/>
  <c r="G114" i="5"/>
  <c r="H114" i="5"/>
  <c r="G56" i="5"/>
  <c r="H56" i="5"/>
  <c r="G1326" i="5"/>
  <c r="H1326" i="5"/>
  <c r="G1168" i="5"/>
  <c r="H1168" i="5"/>
  <c r="G1169" i="5"/>
  <c r="H1169" i="5"/>
  <c r="G989" i="5"/>
  <c r="H989" i="5"/>
  <c r="G967" i="5"/>
  <c r="H967" i="5"/>
  <c r="G968" i="5"/>
  <c r="H968" i="5"/>
  <c r="G926" i="5"/>
  <c r="H926" i="5"/>
  <c r="G891" i="5"/>
  <c r="H891" i="5"/>
  <c r="G892" i="5"/>
  <c r="H892" i="5"/>
  <c r="G804" i="5"/>
  <c r="H804" i="5"/>
  <c r="G780" i="5"/>
  <c r="H780" i="5"/>
  <c r="G781" i="5"/>
  <c r="H781" i="5"/>
  <c r="G782" i="5"/>
  <c r="H782" i="5"/>
  <c r="G783" i="5"/>
  <c r="H783" i="5"/>
  <c r="G784" i="5"/>
  <c r="H784" i="5"/>
  <c r="G785" i="5"/>
  <c r="H785" i="5"/>
  <c r="G710" i="5"/>
  <c r="H710" i="5"/>
  <c r="G412" i="5"/>
  <c r="H412" i="5"/>
  <c r="G409" i="5"/>
  <c r="H409" i="5"/>
  <c r="G375" i="5"/>
  <c r="H375" i="5"/>
  <c r="G374" i="5"/>
  <c r="H374" i="5"/>
  <c r="G327" i="5"/>
  <c r="H327" i="5"/>
  <c r="G328" i="5"/>
  <c r="H328" i="5"/>
  <c r="G322" i="5"/>
  <c r="H322" i="5"/>
  <c r="G318" i="5"/>
  <c r="H318" i="5"/>
  <c r="G231" i="5"/>
  <c r="H231" i="5"/>
  <c r="G197" i="5"/>
  <c r="H197" i="5"/>
  <c r="G1424" i="5"/>
  <c r="H1424" i="5"/>
  <c r="G1007" i="5"/>
  <c r="H1007" i="5"/>
  <c r="G632" i="5"/>
  <c r="H632" i="5"/>
  <c r="G559" i="5"/>
  <c r="H559" i="5"/>
  <c r="G478" i="5"/>
  <c r="H478" i="5"/>
  <c r="G381" i="5"/>
  <c r="H381" i="5"/>
  <c r="G660" i="5"/>
  <c r="H660" i="5"/>
  <c r="G652" i="5"/>
  <c r="H652" i="5"/>
  <c r="G537" i="5"/>
  <c r="H537" i="5"/>
  <c r="G115" i="5"/>
  <c r="H115" i="5"/>
  <c r="G109" i="5"/>
  <c r="H109" i="5"/>
  <c r="G99" i="5"/>
  <c r="H99" i="5"/>
  <c r="G100" i="5"/>
  <c r="H100" i="5"/>
  <c r="G97" i="5"/>
  <c r="H97" i="5"/>
  <c r="G85" i="5"/>
  <c r="H85" i="5"/>
  <c r="G73" i="5"/>
  <c r="H73" i="5"/>
  <c r="G36" i="5"/>
  <c r="H36" i="5"/>
  <c r="G1460" i="5"/>
  <c r="H1460" i="5"/>
  <c r="G1440" i="5"/>
  <c r="H1440" i="5"/>
  <c r="G1416" i="5"/>
  <c r="H1416" i="5"/>
  <c r="G1407" i="5"/>
  <c r="H1407" i="5"/>
  <c r="G1401" i="5"/>
  <c r="H1401" i="5"/>
  <c r="G1402" i="5"/>
  <c r="H1402" i="5"/>
  <c r="G1396" i="5"/>
  <c r="H1396" i="5"/>
  <c r="G1378" i="5"/>
  <c r="H1378" i="5"/>
  <c r="G1371" i="5"/>
  <c r="H1371" i="5"/>
  <c r="G1354" i="5"/>
  <c r="H1354" i="5"/>
  <c r="G1352" i="5"/>
  <c r="H1352" i="5"/>
  <c r="G1347" i="5"/>
  <c r="H1347" i="5"/>
  <c r="G1344" i="5"/>
  <c r="H1344" i="5"/>
  <c r="G1330" i="5"/>
  <c r="H1330" i="5"/>
  <c r="G1324" i="5"/>
  <c r="H1324" i="5"/>
  <c r="G1317" i="5"/>
  <c r="H1317" i="5"/>
  <c r="G1313" i="5"/>
  <c r="H1313" i="5"/>
  <c r="G1314" i="5"/>
  <c r="H1314" i="5"/>
  <c r="G1311" i="5"/>
  <c r="H1311" i="5"/>
  <c r="G1303" i="5"/>
  <c r="H1303" i="5"/>
  <c r="G1297" i="5"/>
  <c r="H1297" i="5"/>
  <c r="G1285" i="5"/>
  <c r="H1285" i="5"/>
  <c r="G1281" i="5"/>
  <c r="H1281" i="5"/>
  <c r="G1273" i="5"/>
  <c r="H1273" i="5"/>
  <c r="G1266" i="5"/>
  <c r="H1266" i="5"/>
  <c r="G1263" i="5"/>
  <c r="H1263" i="5"/>
  <c r="G1245" i="5"/>
  <c r="H1245" i="5"/>
  <c r="G1235" i="5"/>
  <c r="H1235" i="5"/>
  <c r="G1232" i="5"/>
  <c r="H1232" i="5"/>
  <c r="G1218" i="5"/>
  <c r="H1218" i="5"/>
  <c r="G1210" i="5"/>
  <c r="H1210" i="5"/>
  <c r="G1192" i="5"/>
  <c r="H1192" i="5"/>
  <c r="G1179" i="5"/>
  <c r="H1179" i="5"/>
  <c r="G1176" i="5"/>
  <c r="H1176" i="5"/>
  <c r="G1165" i="5"/>
  <c r="H1165" i="5"/>
  <c r="G1163" i="5"/>
  <c r="H1163" i="5"/>
  <c r="G1160" i="5"/>
  <c r="H1160" i="5"/>
  <c r="G1156" i="5"/>
  <c r="H1156" i="5"/>
  <c r="G1157" i="5"/>
  <c r="H1157" i="5"/>
  <c r="G1135" i="5"/>
  <c r="H1135" i="5"/>
  <c r="G1132" i="5"/>
  <c r="H1132" i="5"/>
  <c r="G1133" i="5"/>
  <c r="H1133" i="5"/>
  <c r="G1130" i="5"/>
  <c r="H1130" i="5"/>
  <c r="G1120" i="5"/>
  <c r="H1120" i="5"/>
  <c r="G1114" i="5"/>
  <c r="H1114" i="5"/>
  <c r="G1115" i="5"/>
  <c r="H1115" i="5"/>
  <c r="G1111" i="5"/>
  <c r="H1111" i="5"/>
  <c r="G1112" i="5"/>
  <c r="H1112" i="5"/>
  <c r="G1108" i="5"/>
  <c r="H1108" i="5"/>
  <c r="G1103" i="5"/>
  <c r="H1103" i="5"/>
  <c r="G1099" i="5"/>
  <c r="H1099" i="5"/>
  <c r="G1100" i="5"/>
  <c r="H1100" i="5"/>
  <c r="G1087" i="5"/>
  <c r="H1087" i="5"/>
  <c r="G1088" i="5"/>
  <c r="H1088" i="5"/>
  <c r="G1076" i="5"/>
  <c r="H1076" i="5"/>
  <c r="G1073" i="5"/>
  <c r="H1073" i="5"/>
  <c r="G1069" i="5"/>
  <c r="H1069" i="5"/>
  <c r="G1037" i="5"/>
  <c r="H1037" i="5"/>
  <c r="G1036" i="5"/>
  <c r="H1036" i="5"/>
  <c r="G1031" i="5"/>
  <c r="H1031" i="5"/>
  <c r="G1030" i="5"/>
  <c r="H1030" i="5"/>
  <c r="G1025" i="5"/>
  <c r="H1025" i="5"/>
  <c r="G1019" i="5"/>
  <c r="H1019" i="5"/>
  <c r="G1008" i="5"/>
  <c r="H1008" i="5"/>
  <c r="G990" i="5"/>
  <c r="H990" i="5"/>
  <c r="G969" i="5"/>
  <c r="H969" i="5"/>
  <c r="G970" i="5"/>
  <c r="H970" i="5"/>
  <c r="G971" i="5"/>
  <c r="H971" i="5"/>
  <c r="G954" i="5"/>
  <c r="H954" i="5"/>
  <c r="G955" i="5"/>
  <c r="H955" i="5"/>
  <c r="G956" i="5"/>
  <c r="H956" i="5"/>
  <c r="G948" i="5"/>
  <c r="H948" i="5"/>
  <c r="G937" i="5"/>
  <c r="H937" i="5"/>
  <c r="G938" i="5"/>
  <c r="H938" i="5"/>
  <c r="G932" i="5"/>
  <c r="H932" i="5"/>
  <c r="G933" i="5"/>
  <c r="H933" i="5"/>
  <c r="G934" i="5"/>
  <c r="H934" i="5"/>
  <c r="G920" i="5"/>
  <c r="H920" i="5"/>
  <c r="G910" i="5"/>
  <c r="H910" i="5"/>
  <c r="G911" i="5"/>
  <c r="H911" i="5"/>
  <c r="G912" i="5"/>
  <c r="H912" i="5"/>
  <c r="G913" i="5"/>
  <c r="H913" i="5"/>
  <c r="G914" i="5"/>
  <c r="H914" i="5"/>
  <c r="G915" i="5"/>
  <c r="H915" i="5"/>
  <c r="G916" i="5"/>
  <c r="H916" i="5"/>
  <c r="G917" i="5"/>
  <c r="H917" i="5"/>
  <c r="G918" i="5"/>
  <c r="H918" i="5"/>
  <c r="G893" i="5"/>
  <c r="H893" i="5"/>
  <c r="G894" i="5"/>
  <c r="H894" i="5"/>
  <c r="G888" i="5"/>
  <c r="H888" i="5"/>
  <c r="G889" i="5"/>
  <c r="H889" i="5"/>
  <c r="G882" i="5"/>
  <c r="H882" i="5"/>
  <c r="G853" i="5"/>
  <c r="H853" i="5"/>
  <c r="G846" i="5"/>
  <c r="H846" i="5"/>
  <c r="G841" i="5"/>
  <c r="H841" i="5"/>
  <c r="G837" i="5"/>
  <c r="H837" i="5"/>
  <c r="G828" i="5"/>
  <c r="H828" i="5"/>
  <c r="G829" i="5"/>
  <c r="H829" i="5"/>
  <c r="G830" i="5"/>
  <c r="H830" i="5"/>
  <c r="G831" i="5"/>
  <c r="H831" i="5"/>
  <c r="G832" i="5"/>
  <c r="H832" i="5"/>
  <c r="G833" i="5"/>
  <c r="H833" i="5"/>
  <c r="G801" i="5"/>
  <c r="H801" i="5"/>
  <c r="G792" i="5"/>
  <c r="H792" i="5"/>
  <c r="G786" i="5"/>
  <c r="H786" i="5"/>
  <c r="G787" i="5"/>
  <c r="H787" i="5"/>
  <c r="G761" i="5"/>
  <c r="H761" i="5"/>
  <c r="G762" i="5"/>
  <c r="H762" i="5"/>
  <c r="G749" i="5"/>
  <c r="H749" i="5"/>
  <c r="G748" i="5"/>
  <c r="H748" i="5"/>
  <c r="G744" i="5"/>
  <c r="H744" i="5"/>
  <c r="G735" i="5"/>
  <c r="H735" i="5"/>
  <c r="G730" i="5"/>
  <c r="H730" i="5"/>
  <c r="G691" i="5"/>
  <c r="H691" i="5"/>
  <c r="G692" i="5"/>
  <c r="H692" i="5"/>
  <c r="G689" i="5"/>
  <c r="H689" i="5"/>
  <c r="G682" i="5"/>
  <c r="H682" i="5"/>
  <c r="G679" i="5"/>
  <c r="H679" i="5"/>
  <c r="G667" i="5"/>
  <c r="H667" i="5"/>
  <c r="G649" i="5"/>
  <c r="H649" i="5"/>
  <c r="G645" i="5"/>
  <c r="H645" i="5"/>
  <c r="G642" i="5"/>
  <c r="H642" i="5"/>
  <c r="G639" i="5"/>
  <c r="H639" i="5"/>
  <c r="G638" i="5"/>
  <c r="H638" i="5"/>
  <c r="G637" i="5"/>
  <c r="H637" i="5"/>
  <c r="G633" i="5"/>
  <c r="H633" i="5"/>
  <c r="G622" i="5"/>
  <c r="H622" i="5"/>
  <c r="G614" i="5"/>
  <c r="H614" i="5"/>
  <c r="G615" i="5"/>
  <c r="H615" i="5"/>
  <c r="G603" i="5"/>
  <c r="H603" i="5"/>
  <c r="G583" i="5"/>
  <c r="H583" i="5"/>
  <c r="G579" i="5"/>
  <c r="H579" i="5"/>
  <c r="G531" i="5"/>
  <c r="H531" i="5"/>
  <c r="G510" i="5"/>
  <c r="H510" i="5"/>
  <c r="G511" i="5"/>
  <c r="H511" i="5"/>
  <c r="G505" i="5"/>
  <c r="H505" i="5"/>
  <c r="G501" i="5"/>
  <c r="H501" i="5"/>
  <c r="G490" i="5"/>
  <c r="H490" i="5"/>
  <c r="G487" i="5"/>
  <c r="H487" i="5"/>
  <c r="G465" i="5"/>
  <c r="H465" i="5"/>
  <c r="G431" i="5"/>
  <c r="H431" i="5"/>
  <c r="G425" i="5"/>
  <c r="H425" i="5"/>
  <c r="G418" i="5"/>
  <c r="H418" i="5"/>
  <c r="G400" i="5"/>
  <c r="H400" i="5"/>
  <c r="G398" i="5"/>
  <c r="H398" i="5"/>
  <c r="G397" i="5"/>
  <c r="H397" i="5"/>
  <c r="G392" i="5"/>
  <c r="H392" i="5"/>
  <c r="G388" i="5"/>
  <c r="H388" i="5"/>
  <c r="G364" i="5"/>
  <c r="H364" i="5"/>
  <c r="G351" i="5"/>
  <c r="H351" i="5"/>
  <c r="G344" i="5"/>
  <c r="H344" i="5"/>
  <c r="G333" i="5"/>
  <c r="H333" i="5"/>
  <c r="G332" i="5"/>
  <c r="H332" i="5"/>
  <c r="G331" i="5"/>
  <c r="H331" i="5"/>
  <c r="G310" i="5"/>
  <c r="H310" i="5"/>
  <c r="G309" i="5"/>
  <c r="H309" i="5"/>
  <c r="G308" i="5"/>
  <c r="H308" i="5"/>
  <c r="G288" i="5"/>
  <c r="H288" i="5"/>
  <c r="G254" i="5"/>
  <c r="H254" i="5"/>
  <c r="G247" i="5"/>
  <c r="H247" i="5"/>
  <c r="G244" i="5"/>
  <c r="H244" i="5"/>
  <c r="G239" i="5"/>
  <c r="H239" i="5"/>
  <c r="G235" i="5"/>
  <c r="H235" i="5"/>
  <c r="G236" i="5"/>
  <c r="H236" i="5"/>
  <c r="G234" i="5"/>
  <c r="H234" i="5"/>
  <c r="G207" i="5"/>
  <c r="H207" i="5"/>
  <c r="G208" i="5"/>
  <c r="H208" i="5"/>
  <c r="G209" i="5"/>
  <c r="H209" i="5"/>
  <c r="G169" i="5"/>
  <c r="H169" i="5"/>
  <c r="G168" i="5"/>
  <c r="H168" i="5"/>
  <c r="G163" i="5"/>
  <c r="H163" i="5"/>
  <c r="G139" i="5"/>
  <c r="H139" i="5"/>
  <c r="G140" i="5"/>
  <c r="H140" i="5"/>
  <c r="G131" i="5"/>
  <c r="H131" i="5"/>
  <c r="G121" i="5"/>
  <c r="H121" i="5"/>
  <c r="G80" i="5"/>
  <c r="H80" i="5"/>
  <c r="G33" i="5"/>
  <c r="H33" i="5"/>
  <c r="G419" i="5"/>
  <c r="H419" i="5"/>
  <c r="G420" i="5"/>
  <c r="H420" i="5"/>
  <c r="G417" i="5"/>
  <c r="H417" i="5"/>
  <c r="G50" i="5"/>
  <c r="H50" i="5"/>
  <c r="G1319" i="5"/>
  <c r="H1319" i="5"/>
  <c r="G1185" i="5"/>
  <c r="H1185" i="5"/>
  <c r="G1060" i="5"/>
  <c r="H1060" i="5"/>
  <c r="G1014" i="5"/>
  <c r="H1014" i="5"/>
  <c r="G972" i="5"/>
  <c r="H972" i="5"/>
  <c r="G957" i="5"/>
  <c r="H957" i="5"/>
  <c r="G925" i="5"/>
  <c r="H925" i="5"/>
  <c r="G890" i="5"/>
  <c r="H890" i="5"/>
  <c r="G719" i="5"/>
  <c r="H719" i="5"/>
  <c r="G607" i="5"/>
  <c r="H607" i="5"/>
  <c r="G527" i="5"/>
  <c r="H527" i="5"/>
  <c r="G525" i="5"/>
  <c r="H525" i="5"/>
  <c r="G524" i="5"/>
  <c r="H524" i="5"/>
  <c r="G203" i="5"/>
  <c r="H203" i="5"/>
  <c r="G105" i="5"/>
  <c r="H105" i="5"/>
  <c r="G1419" i="5"/>
  <c r="H1419" i="5"/>
  <c r="G1065" i="5"/>
  <c r="H1065" i="5"/>
  <c r="G862" i="5"/>
  <c r="H862" i="5"/>
  <c r="G723" i="5"/>
  <c r="H723" i="5"/>
  <c r="G724" i="5"/>
  <c r="H724" i="5"/>
  <c r="G634" i="5"/>
  <c r="H634" i="5"/>
  <c r="G626" i="5"/>
  <c r="H626" i="5"/>
  <c r="G625" i="5"/>
  <c r="H625" i="5"/>
  <c r="G506" i="5"/>
  <c r="H506" i="5"/>
  <c r="G432" i="5"/>
  <c r="H432" i="5"/>
  <c r="G378" i="5"/>
  <c r="H378" i="5"/>
  <c r="G542" i="5"/>
  <c r="H542" i="5"/>
  <c r="G661" i="5"/>
  <c r="H661" i="5"/>
  <c r="G655" i="5"/>
  <c r="H655" i="5"/>
  <c r="G116" i="5"/>
  <c r="H116" i="5"/>
  <c r="G13" i="5"/>
  <c r="H13" i="5"/>
  <c r="G867" i="5"/>
  <c r="H867" i="5"/>
  <c r="G1382" i="5"/>
  <c r="H1382" i="5"/>
  <c r="G1345" i="5"/>
  <c r="H1345" i="5"/>
  <c r="G1323" i="5"/>
  <c r="H1323" i="5"/>
  <c r="G1251" i="5"/>
  <c r="H1251" i="5"/>
  <c r="G1147" i="5"/>
  <c r="H1147" i="5"/>
  <c r="G1049" i="5"/>
  <c r="H1049" i="5"/>
  <c r="G1042" i="5"/>
  <c r="H1042" i="5"/>
  <c r="G1004" i="5"/>
  <c r="H1004" i="5"/>
  <c r="G973" i="5"/>
  <c r="H973" i="5"/>
  <c r="G718" i="5"/>
  <c r="H718" i="5"/>
  <c r="G688" i="5"/>
  <c r="H688" i="5"/>
  <c r="G669" i="5"/>
  <c r="H669" i="5"/>
  <c r="G656" i="5"/>
  <c r="H656" i="5"/>
  <c r="G621" i="5"/>
  <c r="H621" i="5"/>
  <c r="G584" i="5"/>
  <c r="H584" i="5"/>
  <c r="G415" i="5"/>
  <c r="H415" i="5"/>
  <c r="G416" i="5"/>
  <c r="H416" i="5"/>
  <c r="G323" i="5"/>
  <c r="H323" i="5"/>
  <c r="G320" i="5"/>
  <c r="H320" i="5"/>
  <c r="G319" i="5"/>
  <c r="H319" i="5"/>
  <c r="G242" i="5"/>
  <c r="H242" i="5"/>
  <c r="G227" i="5"/>
  <c r="H227" i="5"/>
  <c r="G166" i="5"/>
  <c r="H166" i="5"/>
  <c r="G662" i="5"/>
  <c r="H662" i="5"/>
  <c r="G653" i="5"/>
  <c r="H653" i="5"/>
  <c r="G61" i="5"/>
  <c r="H61" i="5"/>
  <c r="G37" i="5"/>
  <c r="H37" i="5"/>
  <c r="G1116" i="5"/>
  <c r="H1116" i="5"/>
  <c r="G1456" i="5"/>
  <c r="H1456" i="5"/>
  <c r="G1454" i="5"/>
  <c r="H1454" i="5"/>
  <c r="G1455" i="5"/>
  <c r="H1455" i="5"/>
  <c r="G1449" i="5"/>
  <c r="H1449" i="5"/>
  <c r="G1441" i="5"/>
  <c r="H1441" i="5"/>
  <c r="G1437" i="5"/>
  <c r="H1437" i="5"/>
  <c r="G1438" i="5"/>
  <c r="H1438" i="5"/>
  <c r="G1439" i="5"/>
  <c r="H1439" i="5"/>
  <c r="G1428" i="5"/>
  <c r="H1428" i="5"/>
  <c r="G1429" i="5"/>
  <c r="H1429" i="5"/>
  <c r="G1430" i="5"/>
  <c r="H1430" i="5"/>
  <c r="G1431" i="5"/>
  <c r="H1431" i="5"/>
  <c r="G1432" i="5"/>
  <c r="H1432" i="5"/>
  <c r="G1433" i="5"/>
  <c r="H1433" i="5"/>
  <c r="G1434" i="5"/>
  <c r="H1434" i="5"/>
  <c r="G1427" i="5"/>
  <c r="H1427" i="5"/>
  <c r="G1421" i="5"/>
  <c r="H1421" i="5"/>
  <c r="G1404" i="5"/>
  <c r="H1404" i="5"/>
  <c r="G1374" i="5"/>
  <c r="H1374" i="5"/>
  <c r="G1373" i="5"/>
  <c r="H1373" i="5"/>
  <c r="G1364" i="5"/>
  <c r="H1364" i="5"/>
  <c r="G1359" i="5"/>
  <c r="H1359" i="5"/>
  <c r="G1360" i="5"/>
  <c r="H1360" i="5"/>
  <c r="G1358" i="5"/>
  <c r="H1358" i="5"/>
  <c r="G1349" i="5"/>
  <c r="H1349" i="5"/>
  <c r="G1346" i="5"/>
  <c r="H1346" i="5"/>
  <c r="G1343" i="5"/>
  <c r="H1343" i="5"/>
  <c r="G1337" i="5"/>
  <c r="H1337" i="5"/>
  <c r="G1331" i="5"/>
  <c r="H1331" i="5"/>
  <c r="G1327" i="5"/>
  <c r="H1327" i="5"/>
  <c r="G1328" i="5"/>
  <c r="H1328" i="5"/>
  <c r="G1329" i="5"/>
  <c r="H1329" i="5"/>
  <c r="G1325" i="5"/>
  <c r="H1325" i="5"/>
  <c r="G1320" i="5"/>
  <c r="H1320" i="5"/>
  <c r="G1316" i="5"/>
  <c r="H1316" i="5"/>
  <c r="G1315" i="5"/>
  <c r="H1315" i="5"/>
  <c r="G1307" i="5"/>
  <c r="H1307" i="5"/>
  <c r="G1295" i="5"/>
  <c r="H1295" i="5"/>
  <c r="G1290" i="5"/>
  <c r="H1290" i="5"/>
  <c r="G1291" i="5"/>
  <c r="H1291" i="5"/>
  <c r="G1286" i="5"/>
  <c r="H1286" i="5"/>
  <c r="G1282" i="5"/>
  <c r="H1282" i="5"/>
  <c r="G1278" i="5"/>
  <c r="H1278" i="5"/>
  <c r="G1262" i="5"/>
  <c r="H1262" i="5"/>
  <c r="G1258" i="5"/>
  <c r="H1258" i="5"/>
  <c r="G1241" i="5"/>
  <c r="H1241" i="5"/>
  <c r="G1239" i="5"/>
  <c r="H1239" i="5"/>
  <c r="G1234" i="5"/>
  <c r="H1234" i="5"/>
  <c r="G1188" i="5"/>
  <c r="H1188" i="5"/>
  <c r="G1184" i="5"/>
  <c r="H1184" i="5"/>
  <c r="G1175" i="5"/>
  <c r="H1175" i="5"/>
  <c r="G1172" i="5"/>
  <c r="H1172" i="5"/>
  <c r="G1166" i="5"/>
  <c r="H1166" i="5"/>
  <c r="G1158" i="5"/>
  <c r="H1158" i="5"/>
  <c r="G1148" i="5"/>
  <c r="H1148" i="5"/>
  <c r="G1143" i="5"/>
  <c r="H1143" i="5"/>
  <c r="G1136" i="5"/>
  <c r="H1136" i="5"/>
  <c r="G1125" i="5"/>
  <c r="H1125" i="5"/>
  <c r="G1105" i="5"/>
  <c r="H1105" i="5"/>
  <c r="G1074" i="5"/>
  <c r="H1074" i="5"/>
  <c r="G1075" i="5"/>
  <c r="H1075" i="5"/>
  <c r="G1026" i="5"/>
  <c r="H1026" i="5"/>
  <c r="G1005" i="5"/>
  <c r="H1005" i="5"/>
  <c r="G991" i="5"/>
  <c r="H991" i="5"/>
  <c r="G992" i="5"/>
  <c r="H992" i="5"/>
  <c r="G993" i="5"/>
  <c r="H993" i="5"/>
  <c r="G958" i="5"/>
  <c r="H958" i="5"/>
  <c r="G942" i="5"/>
  <c r="H942" i="5"/>
  <c r="G930" i="5"/>
  <c r="H930" i="5"/>
  <c r="G897" i="5"/>
  <c r="H897" i="5"/>
  <c r="G896" i="5"/>
  <c r="H896" i="5"/>
  <c r="G810" i="5"/>
  <c r="H810" i="5"/>
  <c r="G798" i="5"/>
  <c r="H798" i="5"/>
  <c r="G788" i="5"/>
  <c r="H788" i="5"/>
  <c r="G789" i="5"/>
  <c r="H789" i="5"/>
  <c r="G790" i="5"/>
  <c r="H790" i="5"/>
  <c r="G763" i="5"/>
  <c r="H763" i="5"/>
  <c r="G764" i="5"/>
  <c r="H764" i="5"/>
  <c r="G731" i="5"/>
  <c r="H731" i="5"/>
  <c r="G683" i="5"/>
  <c r="H683" i="5"/>
  <c r="G684" i="5"/>
  <c r="H684" i="5"/>
  <c r="G680" i="5"/>
  <c r="H680" i="5"/>
  <c r="G678" i="5"/>
  <c r="H678" i="5"/>
  <c r="G674" i="5"/>
  <c r="H674" i="5"/>
  <c r="G665" i="5"/>
  <c r="H665" i="5"/>
  <c r="G657" i="5"/>
  <c r="H657" i="5"/>
  <c r="G654" i="5"/>
  <c r="H654" i="5"/>
  <c r="G643" i="5"/>
  <c r="H643" i="5"/>
  <c r="G616" i="5"/>
  <c r="H616" i="5"/>
  <c r="G617" i="5"/>
  <c r="H617" i="5"/>
  <c r="G618" i="5"/>
  <c r="H618" i="5"/>
  <c r="G610" i="5"/>
  <c r="H610" i="5"/>
  <c r="G611" i="5"/>
  <c r="H611" i="5"/>
  <c r="G540" i="5"/>
  <c r="H540" i="5"/>
  <c r="G523" i="5"/>
  <c r="H523" i="5"/>
  <c r="G521" i="5"/>
  <c r="H521" i="5"/>
  <c r="G519" i="5"/>
  <c r="H519" i="5"/>
  <c r="G520" i="5"/>
  <c r="H520" i="5"/>
  <c r="G518" i="5"/>
  <c r="H518" i="5"/>
  <c r="G512" i="5"/>
  <c r="H512" i="5"/>
  <c r="G513" i="5"/>
  <c r="H513" i="5"/>
  <c r="G507" i="5"/>
  <c r="H507" i="5"/>
  <c r="G504" i="5"/>
  <c r="H504" i="5"/>
  <c r="G493" i="5"/>
  <c r="H493" i="5"/>
  <c r="G449" i="5"/>
  <c r="H449" i="5"/>
  <c r="G427" i="5"/>
  <c r="H427" i="5"/>
  <c r="G413" i="5"/>
  <c r="H413" i="5"/>
  <c r="G414" i="5"/>
  <c r="H414" i="5"/>
  <c r="G402" i="5"/>
  <c r="H402" i="5"/>
  <c r="G399" i="5"/>
  <c r="H399" i="5"/>
  <c r="G394" i="5"/>
  <c r="H394" i="5"/>
  <c r="G387" i="5"/>
  <c r="H387" i="5"/>
  <c r="G383" i="5"/>
  <c r="H383" i="5"/>
  <c r="G369" i="5"/>
  <c r="H369" i="5"/>
  <c r="G353" i="5"/>
  <c r="H353" i="5"/>
  <c r="G354" i="5"/>
  <c r="H354" i="5"/>
  <c r="G352" i="5"/>
  <c r="H352" i="5"/>
  <c r="G339" i="5"/>
  <c r="H339" i="5"/>
  <c r="G324" i="5"/>
  <c r="H324" i="5"/>
  <c r="G325" i="5"/>
  <c r="H325" i="5"/>
  <c r="G302" i="5"/>
  <c r="H302" i="5"/>
  <c r="G300" i="5"/>
  <c r="H300" i="5"/>
  <c r="G277" i="5"/>
  <c r="H277" i="5"/>
  <c r="G255" i="5"/>
  <c r="H255" i="5"/>
  <c r="G252" i="5"/>
  <c r="H252" i="5"/>
  <c r="G249" i="5"/>
  <c r="H249" i="5"/>
  <c r="G248" i="5"/>
  <c r="H248" i="5"/>
  <c r="G245" i="5"/>
  <c r="H245" i="5"/>
  <c r="G243" i="5"/>
  <c r="H243" i="5"/>
  <c r="G240" i="5"/>
  <c r="H240" i="5"/>
  <c r="G241" i="5"/>
  <c r="H241" i="5"/>
  <c r="G237" i="5"/>
  <c r="H237" i="5"/>
  <c r="G238" i="5"/>
  <c r="H238" i="5"/>
  <c r="G232" i="5"/>
  <c r="H232" i="5"/>
  <c r="G230" i="5"/>
  <c r="H230" i="5"/>
  <c r="G223" i="5"/>
  <c r="H223" i="5"/>
  <c r="G219" i="5"/>
  <c r="H219" i="5"/>
  <c r="G220" i="5"/>
  <c r="H220" i="5"/>
  <c r="G218" i="5"/>
  <c r="H218" i="5"/>
  <c r="G217" i="5"/>
  <c r="H217" i="5"/>
  <c r="G210" i="5"/>
  <c r="H210" i="5"/>
  <c r="G211" i="5"/>
  <c r="H211" i="5"/>
  <c r="G212" i="5"/>
  <c r="H212" i="5"/>
  <c r="G206" i="5"/>
  <c r="H206" i="5"/>
  <c r="G201" i="5"/>
  <c r="H201" i="5"/>
  <c r="G194" i="5"/>
  <c r="H194" i="5"/>
  <c r="G14" i="5"/>
  <c r="H14" i="5"/>
  <c r="G1287" i="5"/>
  <c r="H1287" i="5"/>
  <c r="G21" i="5"/>
  <c r="H21" i="5"/>
  <c r="G16" i="5"/>
  <c r="H16" i="5"/>
  <c r="G1447" i="5"/>
  <c r="H1447" i="5"/>
  <c r="G1425" i="5"/>
  <c r="H1425" i="5"/>
  <c r="G1375" i="5"/>
  <c r="H1375" i="5"/>
  <c r="G1361" i="5"/>
  <c r="H1361" i="5"/>
  <c r="G1304" i="5"/>
  <c r="H1304" i="5"/>
  <c r="G1292" i="5"/>
  <c r="H1292" i="5"/>
  <c r="G1293" i="5"/>
  <c r="H1293" i="5"/>
  <c r="G1279" i="5"/>
  <c r="H1279" i="5"/>
  <c r="G1280" i="5"/>
  <c r="H1280" i="5"/>
  <c r="G1233" i="5"/>
  <c r="H1233" i="5"/>
  <c r="G1211" i="5"/>
  <c r="H1211" i="5"/>
  <c r="G1181" i="5"/>
  <c r="H1181" i="5"/>
  <c r="G1178" i="5"/>
  <c r="H1178" i="5"/>
  <c r="G1149" i="5"/>
  <c r="H1149" i="5"/>
  <c r="G1139" i="5"/>
  <c r="H1139" i="5"/>
  <c r="G1137" i="5"/>
  <c r="H1137" i="5"/>
  <c r="G1089" i="5"/>
  <c r="H1089" i="5"/>
  <c r="G1050" i="5"/>
  <c r="H1050" i="5"/>
  <c r="G1051" i="5"/>
  <c r="H1051" i="5"/>
  <c r="G1052" i="5"/>
  <c r="H1052" i="5"/>
  <c r="G1038" i="5"/>
  <c r="H1038" i="5"/>
  <c r="G1022" i="5"/>
  <c r="H1022" i="5"/>
  <c r="G1009" i="5"/>
  <c r="H1009" i="5"/>
  <c r="G1010" i="5"/>
  <c r="H1010" i="5"/>
  <c r="G974" i="5"/>
  <c r="H974" i="5"/>
  <c r="G975" i="5"/>
  <c r="H975" i="5"/>
  <c r="G854" i="5"/>
  <c r="H854" i="5"/>
  <c r="G793" i="5"/>
  <c r="H793" i="5"/>
  <c r="G685" i="5"/>
  <c r="H685" i="5"/>
  <c r="G686" i="5"/>
  <c r="H686" i="5"/>
  <c r="G651" i="5"/>
  <c r="H651" i="5"/>
  <c r="G628" i="5"/>
  <c r="H628" i="5"/>
  <c r="G623" i="5"/>
  <c r="H623" i="5"/>
  <c r="G609" i="5"/>
  <c r="H609" i="5"/>
  <c r="G389" i="5"/>
  <c r="H389" i="5"/>
  <c r="G386" i="5"/>
  <c r="H386" i="5"/>
  <c r="G385" i="5"/>
  <c r="H385" i="5"/>
  <c r="G233" i="5"/>
  <c r="H233" i="5"/>
  <c r="G167" i="5"/>
  <c r="H167" i="5"/>
  <c r="G31" i="5"/>
  <c r="H31" i="5"/>
  <c r="G22" i="5"/>
  <c r="H22" i="5"/>
  <c r="G23" i="5"/>
  <c r="H23" i="5"/>
  <c r="G24" i="5"/>
  <c r="H24" i="5"/>
  <c r="G7" i="5"/>
  <c r="H7" i="5"/>
  <c r="G1194" i="5"/>
  <c r="H1194" i="5"/>
  <c r="G1134" i="5"/>
  <c r="H1134" i="5"/>
  <c r="G1117" i="5"/>
  <c r="H1117" i="5"/>
  <c r="G498" i="5"/>
  <c r="H498" i="5"/>
  <c r="G492" i="5"/>
  <c r="H492" i="5"/>
  <c r="G382" i="5"/>
  <c r="H382" i="5"/>
  <c r="G214" i="5"/>
  <c r="H214" i="5"/>
  <c r="G1118" i="5"/>
  <c r="H1118" i="5"/>
  <c r="G939" i="5"/>
  <c r="H939" i="5"/>
  <c r="G17" i="5"/>
  <c r="H17" i="5"/>
  <c r="G15" i="5"/>
  <c r="H15" i="5"/>
  <c r="G663" i="5"/>
  <c r="H663" i="5"/>
  <c r="G664" i="5"/>
  <c r="H664" i="5"/>
  <c r="G646" i="5"/>
  <c r="H646" i="5"/>
  <c r="G1435" i="5"/>
  <c r="H1435" i="5"/>
  <c r="G1362" i="5"/>
  <c r="H1362" i="5"/>
  <c r="G1341" i="5"/>
  <c r="H1341" i="5"/>
  <c r="G1093" i="5"/>
  <c r="H1093" i="5"/>
  <c r="G1053" i="5"/>
  <c r="H1053" i="5"/>
  <c r="G1015" i="5"/>
  <c r="H1015" i="5"/>
  <c r="G1011" i="5"/>
  <c r="H1011" i="5"/>
  <c r="G976" i="5"/>
  <c r="H976" i="5"/>
  <c r="G977" i="5"/>
  <c r="H977" i="5"/>
  <c r="G658" i="5"/>
  <c r="H658" i="5"/>
  <c r="G553" i="5"/>
  <c r="H553" i="5"/>
  <c r="G514" i="5"/>
  <c r="H514" i="5"/>
  <c r="G502" i="5"/>
  <c r="H502" i="5"/>
  <c r="G503" i="5"/>
  <c r="H503" i="5"/>
  <c r="G499" i="5"/>
  <c r="H499" i="5"/>
  <c r="G500" i="5"/>
  <c r="H500" i="5"/>
  <c r="G441" i="5"/>
  <c r="H441" i="5"/>
  <c r="G440" i="5"/>
  <c r="H440" i="5"/>
  <c r="G32" i="5"/>
  <c r="H32" i="5"/>
  <c r="G29" i="5"/>
  <c r="H29" i="5"/>
  <c r="G25" i="5"/>
  <c r="H25" i="5"/>
  <c r="G26" i="5"/>
  <c r="H26" i="5"/>
  <c r="G27" i="5"/>
  <c r="H27" i="5"/>
  <c r="G18" i="5"/>
  <c r="H18" i="5"/>
  <c r="G19" i="5"/>
  <c r="H19" i="5"/>
  <c r="G20" i="5"/>
  <c r="H20" i="5"/>
  <c r="G12" i="5"/>
  <c r="H12" i="5"/>
  <c r="G10" i="5"/>
  <c r="H10" i="5"/>
  <c r="G8" i="5"/>
  <c r="H8" i="5"/>
  <c r="G1054" i="5"/>
  <c r="H1054" i="5"/>
  <c r="G1055" i="5"/>
  <c r="H1055" i="5"/>
  <c r="G736" i="5"/>
  <c r="H736" i="5"/>
  <c r="G666" i="5"/>
  <c r="H666" i="5"/>
  <c r="G1016" i="5"/>
  <c r="H1016" i="5"/>
  <c r="G701" i="5"/>
  <c r="H701" i="5"/>
  <c r="G697" i="5"/>
  <c r="H697" i="5"/>
  <c r="G693" i="5"/>
  <c r="H693" i="5"/>
  <c r="G157" i="5"/>
  <c r="H157" i="5"/>
  <c r="H329" i="5"/>
  <c r="G329" i="5"/>
  <c r="T6" i="4"/>
  <c r="B7" i="4"/>
  <c r="E6" i="4"/>
  <c r="D6" i="4"/>
  <c r="C6" i="4"/>
  <c r="N22" i="2"/>
  <c r="B23" i="2"/>
  <c r="D22" i="2"/>
  <c r="C22" i="2"/>
  <c r="K27" i="2"/>
  <c r="K28" i="2"/>
  <c r="K29" i="2"/>
  <c r="K30" i="2"/>
  <c r="K31" i="2"/>
  <c r="K32" i="2"/>
  <c r="K33" i="2"/>
  <c r="K34" i="2"/>
  <c r="K35" i="2"/>
  <c r="D5" i="2"/>
  <c r="C5" i="2"/>
  <c r="B29" i="4" l="1"/>
  <c r="S28" i="4" a="1"/>
  <c r="X42" i="4" s="1"/>
  <c r="C28" i="4"/>
  <c r="D27" i="4" a="1"/>
  <c r="W27" i="4" s="1"/>
  <c r="C27" i="4"/>
  <c r="N27" i="4" a="1"/>
  <c r="W37" i="4" s="1"/>
  <c r="P27" i="4" a="1"/>
  <c r="W39" i="4" s="1"/>
  <c r="O27" i="4" a="1"/>
  <c r="W38" i="4" s="1"/>
  <c r="J27" i="4" a="1"/>
  <c r="W33" i="4" s="1"/>
  <c r="R27" i="4" a="1"/>
  <c r="W41" i="4" s="1"/>
  <c r="Q27" i="4" a="1"/>
  <c r="W40" i="4" s="1"/>
  <c r="T7" i="4"/>
  <c r="E7" i="4"/>
  <c r="D7" i="4"/>
  <c r="B8" i="4"/>
  <c r="C7" i="4"/>
  <c r="G6" i="4"/>
  <c r="F6" i="4"/>
  <c r="C23" i="2"/>
  <c r="B24" i="2"/>
  <c r="D23" i="2"/>
  <c r="N23" i="2"/>
  <c r="K28" i="4" a="1"/>
  <c r="X34" i="4" s="1"/>
  <c r="D28" i="4" a="1"/>
  <c r="X27" i="4" s="1"/>
  <c r="Q28" i="4" a="1"/>
  <c r="X40" i="4" s="1"/>
  <c r="P28" i="4" a="1"/>
  <c r="X39" i="4" s="1"/>
  <c r="G28" i="4" a="1"/>
  <c r="X30" i="4" s="1"/>
  <c r="I28" i="4" a="1"/>
  <c r="X32" i="4" s="1"/>
  <c r="F28" i="4" a="1"/>
  <c r="X29" i="4" s="1"/>
  <c r="J28" i="4" a="1"/>
  <c r="X33" i="4" s="1"/>
  <c r="R28" i="4" a="1"/>
  <c r="X41" i="4" s="1"/>
  <c r="E28" i="4" a="1"/>
  <c r="X28" i="4" s="1"/>
  <c r="O28" i="4" a="1"/>
  <c r="X38" i="4" s="1"/>
  <c r="M28" i="4" a="1"/>
  <c r="X36" i="4" s="1"/>
  <c r="H28" i="4" a="1"/>
  <c r="X31" i="4" s="1"/>
  <c r="L28" i="4" a="1"/>
  <c r="X35" i="4" s="1"/>
  <c r="N28" i="4" a="1"/>
  <c r="X37" i="4" s="1"/>
  <c r="F16" i="2"/>
  <c r="E11" i="2"/>
  <c r="F15" i="2"/>
  <c r="E14" i="2"/>
  <c r="E13" i="2"/>
  <c r="E12" i="2"/>
  <c r="E10" i="2"/>
  <c r="E15" i="2"/>
  <c r="F13" i="2"/>
  <c r="F11" i="2"/>
  <c r="F9" i="2"/>
  <c r="E8" i="2"/>
  <c r="E16" i="2"/>
  <c r="F14" i="2"/>
  <c r="F12" i="2"/>
  <c r="F10" i="2"/>
  <c r="E9" i="2"/>
  <c r="F8" i="2"/>
  <c r="C29" i="4" l="1"/>
  <c r="D29" i="4" a="1"/>
  <c r="Y27" i="4" s="1"/>
  <c r="E29" i="4" a="1"/>
  <c r="Y28" i="4" s="1"/>
  <c r="F29" i="4" a="1"/>
  <c r="Y29" i="4" s="1"/>
  <c r="R29" i="4" a="1"/>
  <c r="Y41" i="4" s="1"/>
  <c r="S29" i="4" a="1"/>
  <c r="Y42" i="4" s="1"/>
  <c r="Y26" i="4"/>
  <c r="AN29" i="4"/>
  <c r="B30" i="4"/>
  <c r="C8" i="4"/>
  <c r="D8" i="4"/>
  <c r="E8" i="4"/>
  <c r="T8" i="4"/>
  <c r="B9" i="4"/>
  <c r="M29" i="4" a="1"/>
  <c r="Y36" i="4" s="1"/>
  <c r="O29" i="4" a="1"/>
  <c r="Y38" i="4" s="1"/>
  <c r="H29" i="4" a="1"/>
  <c r="Y31" i="4" s="1"/>
  <c r="N29" i="4" a="1"/>
  <c r="Y37" i="4" s="1"/>
  <c r="P29" i="4" a="1"/>
  <c r="Y39" i="4" s="1"/>
  <c r="G29" i="4" a="1"/>
  <c r="Y30" i="4" s="1"/>
  <c r="Q29" i="4" a="1"/>
  <c r="Y40" i="4" s="1"/>
  <c r="L29" i="4" a="1"/>
  <c r="Y35" i="4" s="1"/>
  <c r="J29" i="4" a="1"/>
  <c r="Y33" i="4" s="1"/>
  <c r="K29" i="4" a="1"/>
  <c r="Y34" i="4" s="1"/>
  <c r="I29" i="4" a="1"/>
  <c r="Y32" i="4" s="1"/>
  <c r="G27" i="4" a="1"/>
  <c r="W30" i="4" s="1"/>
  <c r="F27" i="4" a="1"/>
  <c r="W29" i="4" s="1"/>
  <c r="E27" i="4" a="1"/>
  <c r="W28" i="4" s="1"/>
  <c r="M27" i="4" a="1"/>
  <c r="W36" i="4" s="1"/>
  <c r="L27" i="4" a="1"/>
  <c r="W35" i="4" s="1"/>
  <c r="K27" i="4" a="1"/>
  <c r="W34" i="4" s="1"/>
  <c r="I27" i="4" a="1"/>
  <c r="W32" i="4" s="1"/>
  <c r="H27" i="4" a="1"/>
  <c r="W31" i="4" s="1"/>
  <c r="S27" i="4" a="1"/>
  <c r="W42" i="4" s="1"/>
  <c r="G7" i="4"/>
  <c r="F7" i="4"/>
  <c r="B25" i="2"/>
  <c r="N24" i="2"/>
  <c r="C24" i="2"/>
  <c r="D24" i="2"/>
  <c r="D25" i="2"/>
  <c r="C25" i="2"/>
  <c r="N25" i="2"/>
  <c r="B26" i="2"/>
  <c r="L30" i="2"/>
  <c r="G11" i="2"/>
  <c r="L33" i="2"/>
  <c r="G14" i="2"/>
  <c r="L32" i="2"/>
  <c r="G13" i="2"/>
  <c r="L31" i="2"/>
  <c r="G12" i="2"/>
  <c r="L29" i="2"/>
  <c r="G10" i="2"/>
  <c r="L34" i="2"/>
  <c r="G15" i="2"/>
  <c r="G8" i="2"/>
  <c r="E17" i="2"/>
  <c r="L27" i="2"/>
  <c r="L35" i="2"/>
  <c r="G16" i="2"/>
  <c r="L28" i="2"/>
  <c r="G9" i="2"/>
  <c r="F17" i="2"/>
  <c r="F30" i="4" l="1" a="1"/>
  <c r="Z29" i="4" s="1"/>
  <c r="H30" i="4" a="1"/>
  <c r="Z31" i="4" s="1"/>
  <c r="O30" i="4" a="1"/>
  <c r="Z38" i="4" s="1"/>
  <c r="M30" i="4" a="1"/>
  <c r="Z36" i="4" s="1"/>
  <c r="J30" i="4" a="1"/>
  <c r="Z33" i="4" s="1"/>
  <c r="N30" i="4" a="1"/>
  <c r="Z37" i="4" s="1"/>
  <c r="I30" i="4" a="1"/>
  <c r="Z32" i="4" s="1"/>
  <c r="K30" i="4" a="1"/>
  <c r="Z34" i="4" s="1"/>
  <c r="P30" i="4" a="1"/>
  <c r="Z39" i="4" s="1"/>
  <c r="L30" i="4" a="1"/>
  <c r="Z35" i="4" s="1"/>
  <c r="G30" i="4" a="1"/>
  <c r="Z30" i="4" s="1"/>
  <c r="R30" i="4" a="1"/>
  <c r="Z41" i="4" s="1"/>
  <c r="C30" i="4"/>
  <c r="E30" i="4" a="1"/>
  <c r="Z28" i="4" s="1"/>
  <c r="D30" i="4" a="1"/>
  <c r="Z27" i="4" s="1"/>
  <c r="Q30" i="4" a="1"/>
  <c r="Z40" i="4" s="1"/>
  <c r="S30" i="4" a="1"/>
  <c r="Z42" i="4" s="1"/>
  <c r="Z26" i="4"/>
  <c r="AN30" i="4"/>
  <c r="B31" i="4"/>
  <c r="F8" i="4"/>
  <c r="G8" i="4"/>
  <c r="C9" i="4"/>
  <c r="D9" i="4"/>
  <c r="E9" i="4"/>
  <c r="T9" i="4"/>
  <c r="B10" i="4"/>
  <c r="C26" i="2"/>
  <c r="D26" i="2"/>
  <c r="N26" i="2"/>
  <c r="B27" i="2"/>
  <c r="H16" i="2"/>
  <c r="H8" i="2"/>
  <c r="H9" i="2"/>
  <c r="H10" i="2"/>
  <c r="H12" i="2"/>
  <c r="H11" i="2"/>
  <c r="H13" i="2"/>
  <c r="H14" i="2"/>
  <c r="H15" i="2"/>
  <c r="G17" i="2"/>
  <c r="I16" i="2"/>
  <c r="I14" i="2"/>
  <c r="I13" i="2"/>
  <c r="I12" i="2"/>
  <c r="I11" i="2"/>
  <c r="I9" i="2"/>
  <c r="I8" i="2"/>
  <c r="I15" i="2"/>
  <c r="I10" i="2"/>
  <c r="M31" i="4" l="1" a="1"/>
  <c r="AA36" i="4" s="1"/>
  <c r="O31" i="4" a="1"/>
  <c r="AA38" i="4" s="1"/>
  <c r="L31" i="4" a="1"/>
  <c r="AA35" i="4" s="1"/>
  <c r="N31" i="4" a="1"/>
  <c r="AA37" i="4" s="1"/>
  <c r="D31" i="4" a="1"/>
  <c r="AA27" i="4" s="1"/>
  <c r="G31" i="4" a="1"/>
  <c r="AA30" i="4" s="1"/>
  <c r="J31" i="4" a="1"/>
  <c r="AA33" i="4" s="1"/>
  <c r="P31" i="4" a="1"/>
  <c r="AA39" i="4" s="1"/>
  <c r="R31" i="4" a="1"/>
  <c r="AA41" i="4" s="1"/>
  <c r="C31" i="4"/>
  <c r="F31" i="4" a="1"/>
  <c r="AA29" i="4" s="1"/>
  <c r="Q31" i="4" a="1"/>
  <c r="AA40" i="4" s="1"/>
  <c r="S31" i="4" a="1"/>
  <c r="AA42" i="4" s="1"/>
  <c r="E31" i="4" a="1"/>
  <c r="AA28" i="4" s="1"/>
  <c r="H31" i="4" a="1"/>
  <c r="AA31" i="4" s="1"/>
  <c r="I31" i="4" a="1"/>
  <c r="AA32" i="4" s="1"/>
  <c r="K31" i="4" a="1"/>
  <c r="AA34" i="4" s="1"/>
  <c r="AA26" i="4"/>
  <c r="AN31" i="4"/>
  <c r="B32" i="4"/>
  <c r="F9" i="4"/>
  <c r="G9" i="4"/>
  <c r="C10" i="4"/>
  <c r="D10" i="4"/>
  <c r="E10" i="4"/>
  <c r="T10" i="4"/>
  <c r="B11" i="4"/>
  <c r="D27" i="2"/>
  <c r="C27" i="2"/>
  <c r="N27" i="2"/>
  <c r="B28" i="2"/>
  <c r="I17" i="2"/>
  <c r="H17" i="2"/>
  <c r="N32" i="4" l="1" a="1"/>
  <c r="AB37" i="4" s="1"/>
  <c r="M32" i="4" a="1"/>
  <c r="AB36" i="4" s="1"/>
  <c r="J32" i="4" a="1"/>
  <c r="AB33" i="4" s="1"/>
  <c r="E32" i="4" a="1"/>
  <c r="AB28" i="4" s="1"/>
  <c r="I32" i="4" a="1"/>
  <c r="AB32" i="4" s="1"/>
  <c r="O32" i="4" a="1"/>
  <c r="AB38" i="4" s="1"/>
  <c r="R32" i="4" a="1"/>
  <c r="AB41" i="4" s="1"/>
  <c r="D32" i="4" a="1"/>
  <c r="AB27" i="4" s="1"/>
  <c r="G32" i="4" a="1"/>
  <c r="AB30" i="4" s="1"/>
  <c r="K32" i="4" a="1"/>
  <c r="AB34" i="4" s="1"/>
  <c r="P32" i="4" a="1"/>
  <c r="AB39" i="4" s="1"/>
  <c r="C32" i="4"/>
  <c r="F32" i="4" a="1"/>
  <c r="AB29" i="4" s="1"/>
  <c r="H32" i="4" a="1"/>
  <c r="AB31" i="4" s="1"/>
  <c r="L32" i="4" a="1"/>
  <c r="AB35" i="4" s="1"/>
  <c r="Q32" i="4" a="1"/>
  <c r="AB40" i="4" s="1"/>
  <c r="S32" i="4" a="1"/>
  <c r="AB42" i="4" s="1"/>
  <c r="AB26" i="4"/>
  <c r="AN32" i="4"/>
  <c r="B33" i="4"/>
  <c r="F10" i="4"/>
  <c r="G10" i="4"/>
  <c r="C11" i="4"/>
  <c r="D11" i="4"/>
  <c r="E11" i="4"/>
  <c r="T11" i="4"/>
  <c r="B12" i="4"/>
  <c r="C28" i="2"/>
  <c r="D28" i="2"/>
  <c r="N28" i="2"/>
  <c r="B29" i="2"/>
  <c r="J33" i="4" l="1" a="1"/>
  <c r="AC33" i="4" s="1"/>
  <c r="L33" i="4" a="1"/>
  <c r="AC35" i="4" s="1"/>
  <c r="M33" i="4" a="1"/>
  <c r="AC36" i="4" s="1"/>
  <c r="K33" i="4" a="1"/>
  <c r="AC34" i="4" s="1"/>
  <c r="E33" i="4" a="1"/>
  <c r="AC28" i="4" s="1"/>
  <c r="H33" i="4" a="1"/>
  <c r="AC31" i="4" s="1"/>
  <c r="O33" i="4" a="1"/>
  <c r="AC38" i="4" s="1"/>
  <c r="Q33" i="4" a="1"/>
  <c r="AC40" i="4" s="1"/>
  <c r="C33" i="4"/>
  <c r="F33" i="4" a="1"/>
  <c r="AC29" i="4" s="1"/>
  <c r="I33" i="4" a="1"/>
  <c r="AC32" i="4" s="1"/>
  <c r="D33" i="4" a="1"/>
  <c r="AC27" i="4" s="1"/>
  <c r="G33" i="4" a="1"/>
  <c r="AC30" i="4" s="1"/>
  <c r="N33" i="4" a="1"/>
  <c r="AC37" i="4" s="1"/>
  <c r="P33" i="4" a="1"/>
  <c r="AC39" i="4" s="1"/>
  <c r="R33" i="4" a="1"/>
  <c r="AC41" i="4" s="1"/>
  <c r="S33" i="4" a="1"/>
  <c r="AC42" i="4" s="1"/>
  <c r="AC26" i="4"/>
  <c r="AN33" i="4"/>
  <c r="B34" i="4"/>
  <c r="F11" i="4"/>
  <c r="G11" i="4"/>
  <c r="C12" i="4"/>
  <c r="D12" i="4"/>
  <c r="E12" i="4"/>
  <c r="T12" i="4"/>
  <c r="B13" i="4"/>
  <c r="D29" i="2"/>
  <c r="C29" i="2"/>
  <c r="N29" i="2"/>
  <c r="B30" i="2"/>
  <c r="C34" i="4" l="1"/>
  <c r="N34" i="4" a="1"/>
  <c r="AD37" i="4" s="1"/>
  <c r="P34" i="4" a="1"/>
  <c r="AD39" i="4" s="1"/>
  <c r="R34" i="4" a="1"/>
  <c r="AD41" i="4" s="1"/>
  <c r="M34" i="4" a="1"/>
  <c r="AD36" i="4" s="1"/>
  <c r="O34" i="4" a="1"/>
  <c r="AD38" i="4" s="1"/>
  <c r="Q34" i="4" a="1"/>
  <c r="AD40" i="4" s="1"/>
  <c r="S34" i="4" a="1"/>
  <c r="AD42" i="4" s="1"/>
  <c r="AD26" i="4"/>
  <c r="AN34" i="4"/>
  <c r="B35" i="4"/>
  <c r="F12" i="4"/>
  <c r="G12" i="4"/>
  <c r="C13" i="4"/>
  <c r="D13" i="4"/>
  <c r="E13" i="4"/>
  <c r="T13" i="4"/>
  <c r="B14" i="4"/>
  <c r="D30" i="2"/>
  <c r="C30" i="2"/>
  <c r="N30" i="2"/>
  <c r="B31" i="2"/>
  <c r="D35" i="4" l="1" a="1"/>
  <c r="AE27" i="4" s="1"/>
  <c r="G35" i="4" a="1"/>
  <c r="AE30" i="4" s="1"/>
  <c r="J35" i="4" a="1"/>
  <c r="AE33" i="4" s="1"/>
  <c r="M35" i="4" a="1"/>
  <c r="AE36" i="4" s="1"/>
  <c r="P35" i="4" a="1"/>
  <c r="AE39" i="4" s="1"/>
  <c r="F35" i="4" a="1"/>
  <c r="AE29" i="4" s="1"/>
  <c r="H35" i="4" a="1"/>
  <c r="AE31" i="4" s="1"/>
  <c r="K35" i="4" a="1"/>
  <c r="AE34" i="4" s="1"/>
  <c r="N35" i="4" a="1"/>
  <c r="AE37" i="4" s="1"/>
  <c r="Q35" i="4" a="1"/>
  <c r="AE40" i="4" s="1"/>
  <c r="S35" i="4" a="1"/>
  <c r="AE42" i="4" s="1"/>
  <c r="C35" i="4"/>
  <c r="E35" i="4" a="1"/>
  <c r="AE28" i="4" s="1"/>
  <c r="I35" i="4" a="1"/>
  <c r="AE32" i="4" s="1"/>
  <c r="L35" i="4" a="1"/>
  <c r="AE35" i="4" s="1"/>
  <c r="O35" i="4" a="1"/>
  <c r="AE38" i="4" s="1"/>
  <c r="R35" i="4" a="1"/>
  <c r="AE41" i="4" s="1"/>
  <c r="AE26" i="4"/>
  <c r="AN35" i="4"/>
  <c r="B36" i="4"/>
  <c r="F13" i="4"/>
  <c r="G13" i="4"/>
  <c r="C14" i="4"/>
  <c r="D14" i="4"/>
  <c r="E14" i="4"/>
  <c r="T14" i="4"/>
  <c r="B15" i="4"/>
  <c r="K34" i="4" a="1"/>
  <c r="AD34" i="4" s="1"/>
  <c r="I34" i="4" a="1"/>
  <c r="AD32" i="4" s="1"/>
  <c r="G34" i="4" a="1"/>
  <c r="AD30" i="4" s="1"/>
  <c r="L34" i="4" a="1"/>
  <c r="AD35" i="4" s="1"/>
  <c r="E34" i="4" a="1"/>
  <c r="AD28" i="4" s="1"/>
  <c r="H34" i="4" a="1"/>
  <c r="AD31" i="4" s="1"/>
  <c r="D34" i="4" a="1"/>
  <c r="AD27" i="4" s="1"/>
  <c r="F34" i="4" a="1"/>
  <c r="AD29" i="4" s="1"/>
  <c r="J34" i="4" a="1"/>
  <c r="AD33" i="4" s="1"/>
  <c r="C31" i="2"/>
  <c r="D31" i="2"/>
  <c r="N31" i="2"/>
  <c r="B32" i="2"/>
  <c r="I36" i="4" l="1" a="1"/>
  <c r="AF32" i="4" s="1"/>
  <c r="J36" i="4" a="1"/>
  <c r="AF33" i="4" s="1"/>
  <c r="D36" i="4" a="1"/>
  <c r="AF27" i="4" s="1"/>
  <c r="F36" i="4" a="1"/>
  <c r="AF29" i="4" s="1"/>
  <c r="K36" i="4" a="1"/>
  <c r="AF34" i="4" s="1"/>
  <c r="N36" i="4" a="1"/>
  <c r="AF37" i="4" s="1"/>
  <c r="Q36" i="4" a="1"/>
  <c r="AF40" i="4" s="1"/>
  <c r="E36" i="4" a="1"/>
  <c r="AF28" i="4" s="1"/>
  <c r="H36" i="4" a="1"/>
  <c r="AF31" i="4" s="1"/>
  <c r="M36" i="4" a="1"/>
  <c r="AF36" i="4" s="1"/>
  <c r="P36" i="4" a="1"/>
  <c r="AF39" i="4" s="1"/>
  <c r="S36" i="4" a="1"/>
  <c r="AF42" i="4" s="1"/>
  <c r="AF26" i="4"/>
  <c r="C36" i="4"/>
  <c r="G36" i="4" a="1"/>
  <c r="AF30" i="4" s="1"/>
  <c r="L36" i="4" a="1"/>
  <c r="AF35" i="4" s="1"/>
  <c r="O36" i="4" a="1"/>
  <c r="AF38" i="4" s="1"/>
  <c r="R36" i="4" a="1"/>
  <c r="AF41" i="4" s="1"/>
  <c r="AN36" i="4"/>
  <c r="B37" i="4"/>
  <c r="F14" i="4"/>
  <c r="G14" i="4"/>
  <c r="C15" i="4"/>
  <c r="D15" i="4"/>
  <c r="E15" i="4"/>
  <c r="T15" i="4"/>
  <c r="B16" i="4"/>
  <c r="C32" i="2"/>
  <c r="D32" i="2"/>
  <c r="N32" i="2"/>
  <c r="B33" i="2"/>
  <c r="D37" i="4" l="1" a="1"/>
  <c r="AG27" i="4" s="1"/>
  <c r="G37" i="4" a="1"/>
  <c r="AG30" i="4" s="1"/>
  <c r="K37" i="4" a="1"/>
  <c r="AG34" i="4" s="1"/>
  <c r="N37" i="4" a="1"/>
  <c r="AG37" i="4" s="1"/>
  <c r="S37" i="4" a="1"/>
  <c r="AG42" i="4" s="1"/>
  <c r="AG26" i="4"/>
  <c r="E37" i="4" a="1"/>
  <c r="AG28" i="4" s="1"/>
  <c r="H37" i="4" a="1"/>
  <c r="AG31" i="4" s="1"/>
  <c r="J37" i="4" a="1"/>
  <c r="AG33" i="4" s="1"/>
  <c r="M37" i="4" a="1"/>
  <c r="AG36" i="4" s="1"/>
  <c r="P37" i="4" a="1"/>
  <c r="AG39" i="4" s="1"/>
  <c r="R37" i="4" a="1"/>
  <c r="AG41" i="4" s="1"/>
  <c r="C37" i="4"/>
  <c r="F37" i="4" a="1"/>
  <c r="AG29" i="4" s="1"/>
  <c r="I37" i="4" a="1"/>
  <c r="AG32" i="4" s="1"/>
  <c r="L37" i="4" a="1"/>
  <c r="AG35" i="4" s="1"/>
  <c r="O37" i="4" a="1"/>
  <c r="AG38" i="4" s="1"/>
  <c r="Q37" i="4" a="1"/>
  <c r="AG40" i="4" s="1"/>
  <c r="AN37" i="4"/>
  <c r="B38" i="4"/>
  <c r="G15" i="4"/>
  <c r="F15" i="4"/>
  <c r="C16" i="4"/>
  <c r="D16" i="4"/>
  <c r="E16" i="4"/>
  <c r="T16" i="4"/>
  <c r="B17" i="4"/>
  <c r="C33" i="2"/>
  <c r="N33" i="2"/>
  <c r="D33" i="2"/>
  <c r="B34" i="2"/>
  <c r="J38" i="4" l="1" a="1"/>
  <c r="AH33" i="4" s="1"/>
  <c r="M38" i="4" a="1"/>
  <c r="AH36" i="4" s="1"/>
  <c r="P38" i="4" a="1"/>
  <c r="AH39" i="4" s="1"/>
  <c r="S38" i="4" a="1"/>
  <c r="AH42" i="4" s="1"/>
  <c r="K38" i="4" a="1"/>
  <c r="AH34" i="4" s="1"/>
  <c r="N38" i="4" a="1"/>
  <c r="AH37" i="4" s="1"/>
  <c r="Q38" i="4" a="1"/>
  <c r="AH40" i="4" s="1"/>
  <c r="R38" i="4" a="1"/>
  <c r="AH41" i="4" s="1"/>
  <c r="C38" i="4"/>
  <c r="I38" i="4" a="1"/>
  <c r="AH32" i="4" s="1"/>
  <c r="L38" i="4" a="1"/>
  <c r="AH35" i="4" s="1"/>
  <c r="O38" i="4" a="1"/>
  <c r="AH38" i="4" s="1"/>
  <c r="AH26" i="4"/>
  <c r="AN38" i="4"/>
  <c r="B39" i="4"/>
  <c r="F16" i="4"/>
  <c r="G16" i="4"/>
  <c r="C17" i="4"/>
  <c r="D17" i="4"/>
  <c r="E17" i="4"/>
  <c r="T17" i="4"/>
  <c r="B18" i="4"/>
  <c r="N34" i="2"/>
  <c r="C34" i="2"/>
  <c r="D34" i="2"/>
  <c r="B35" i="2"/>
  <c r="E39" i="4" l="1" a="1"/>
  <c r="AI28" i="4" s="1"/>
  <c r="H39" i="4" a="1"/>
  <c r="AI31" i="4" s="1"/>
  <c r="M39" i="4" a="1"/>
  <c r="AI36" i="4" s="1"/>
  <c r="O39" i="4" a="1"/>
  <c r="AI38" i="4" s="1"/>
  <c r="R39" i="4" a="1"/>
  <c r="AI41" i="4" s="1"/>
  <c r="AI26" i="4"/>
  <c r="D39" i="4" a="1"/>
  <c r="AI27" i="4" s="1"/>
  <c r="G39" i="4" a="1"/>
  <c r="AI30" i="4" s="1"/>
  <c r="J39" i="4" a="1"/>
  <c r="AI33" i="4" s="1"/>
  <c r="L39" i="4" a="1"/>
  <c r="AI35" i="4" s="1"/>
  <c r="N39" i="4" a="1"/>
  <c r="AI37" i="4" s="1"/>
  <c r="Q39" i="4" a="1"/>
  <c r="AI40" i="4" s="1"/>
  <c r="C39" i="4"/>
  <c r="F39" i="4" a="1"/>
  <c r="AI29" i="4" s="1"/>
  <c r="I39" i="4" a="1"/>
  <c r="AI32" i="4" s="1"/>
  <c r="K39" i="4" a="1"/>
  <c r="AI34" i="4" s="1"/>
  <c r="P39" i="4" a="1"/>
  <c r="AI39" i="4" s="1"/>
  <c r="S39" i="4" a="1"/>
  <c r="AI42" i="4" s="1"/>
  <c r="AN39" i="4"/>
  <c r="B40" i="4"/>
  <c r="G17" i="4"/>
  <c r="F17" i="4"/>
  <c r="C18" i="4"/>
  <c r="D18" i="4"/>
  <c r="E18" i="4"/>
  <c r="T18" i="4"/>
  <c r="B19" i="4"/>
  <c r="G38" i="4" a="1"/>
  <c r="AH30" i="4" s="1"/>
  <c r="E38" i="4" a="1"/>
  <c r="AH28" i="4" s="1"/>
  <c r="D38" i="4" a="1"/>
  <c r="AH27" i="4" s="1"/>
  <c r="H38" i="4" a="1"/>
  <c r="AH31" i="4" s="1"/>
  <c r="F38" i="4" a="1"/>
  <c r="AH29" i="4" s="1"/>
  <c r="N35" i="2"/>
  <c r="D35" i="2"/>
  <c r="C35" i="2"/>
  <c r="B36" i="2"/>
  <c r="D40" i="4" l="1" a="1"/>
  <c r="AJ27" i="4" s="1"/>
  <c r="H40" i="4" a="1"/>
  <c r="AJ31" i="4" s="1"/>
  <c r="K40" i="4" a="1"/>
  <c r="AJ34" i="4" s="1"/>
  <c r="P40" i="4" a="1"/>
  <c r="AJ39" i="4" s="1"/>
  <c r="R40" i="4" a="1"/>
  <c r="AJ41" i="4" s="1"/>
  <c r="C40" i="4"/>
  <c r="F40" i="4" a="1"/>
  <c r="AJ29" i="4" s="1"/>
  <c r="I40" i="4" a="1"/>
  <c r="AJ32" i="4" s="1"/>
  <c r="L40" i="4" a="1"/>
  <c r="AJ35" i="4" s="1"/>
  <c r="N40" i="4" a="1"/>
  <c r="AJ37" i="4" s="1"/>
  <c r="AJ26" i="4"/>
  <c r="E40" i="4" a="1"/>
  <c r="AJ28" i="4" s="1"/>
  <c r="G40" i="4" a="1"/>
  <c r="AJ30" i="4" s="1"/>
  <c r="J40" i="4" a="1"/>
  <c r="AJ33" i="4" s="1"/>
  <c r="M40" i="4" a="1"/>
  <c r="AJ36" i="4" s="1"/>
  <c r="O40" i="4" a="1"/>
  <c r="AJ38" i="4" s="1"/>
  <c r="Q40" i="4" a="1"/>
  <c r="AJ40" i="4" s="1"/>
  <c r="S40" i="4" a="1"/>
  <c r="AJ42" i="4" s="1"/>
  <c r="AN40" i="4"/>
  <c r="B41" i="4"/>
  <c r="F18" i="4"/>
  <c r="G18" i="4"/>
  <c r="C19" i="4"/>
  <c r="D19" i="4"/>
  <c r="E19" i="4"/>
  <c r="T19" i="4"/>
  <c r="B20" i="4"/>
  <c r="N36" i="2"/>
  <c r="D36" i="2"/>
  <c r="C36" i="2"/>
  <c r="B37" i="2"/>
  <c r="E41" i="4" l="1" a="1"/>
  <c r="AK28" i="4" s="1"/>
  <c r="H41" i="4" a="1"/>
  <c r="AK31" i="4" s="1"/>
  <c r="C41" i="4"/>
  <c r="F41" i="4" a="1"/>
  <c r="AK29" i="4" s="1"/>
  <c r="I41" i="4" a="1"/>
  <c r="AK32" i="4" s="1"/>
  <c r="K41" i="4" a="1"/>
  <c r="AK34" i="4" s="1"/>
  <c r="M41" i="4" a="1"/>
  <c r="AK36" i="4" s="1"/>
  <c r="O41" i="4" a="1"/>
  <c r="AK38" i="4" s="1"/>
  <c r="Q41" i="4" a="1"/>
  <c r="AK40" i="4" s="1"/>
  <c r="S41" i="4" a="1"/>
  <c r="AK42" i="4" s="1"/>
  <c r="D41" i="4" a="1"/>
  <c r="AK27" i="4" s="1"/>
  <c r="G41" i="4" a="1"/>
  <c r="AK30" i="4" s="1"/>
  <c r="J41" i="4" a="1"/>
  <c r="AK33" i="4" s="1"/>
  <c r="L41" i="4" a="1"/>
  <c r="AK35" i="4" s="1"/>
  <c r="N41" i="4" a="1"/>
  <c r="AK37" i="4" s="1"/>
  <c r="P41" i="4" a="1"/>
  <c r="AK39" i="4" s="1"/>
  <c r="R41" i="4" a="1"/>
  <c r="AK41" i="4" s="1"/>
  <c r="AK26" i="4"/>
  <c r="AN41" i="4"/>
  <c r="B42" i="4"/>
  <c r="F19" i="4"/>
  <c r="G19" i="4"/>
  <c r="C20" i="4"/>
  <c r="D20" i="4"/>
  <c r="E20" i="4"/>
  <c r="T20" i="4"/>
  <c r="B21" i="4"/>
  <c r="N37" i="2"/>
  <c r="D37" i="2"/>
  <c r="C37" i="2"/>
  <c r="C42" i="4" l="1"/>
  <c r="F42" i="4" a="1"/>
  <c r="AL29" i="4" s="1"/>
  <c r="I42" i="4" a="1"/>
  <c r="AL32" i="4" s="1"/>
  <c r="K42" i="4" a="1"/>
  <c r="AL34" i="4" s="1"/>
  <c r="O42" i="4" a="1"/>
  <c r="AL38" i="4" s="1"/>
  <c r="R42" i="4" a="1"/>
  <c r="AL41" i="4" s="1"/>
  <c r="E42" i="4" a="1"/>
  <c r="AL28" i="4" s="1"/>
  <c r="H42" i="4" a="1"/>
  <c r="AL31" i="4" s="1"/>
  <c r="L42" i="4" a="1"/>
  <c r="AL35" i="4" s="1"/>
  <c r="N42" i="4" a="1"/>
  <c r="AL37" i="4" s="1"/>
  <c r="Q42" i="4" a="1"/>
  <c r="AL40" i="4" s="1"/>
  <c r="D42" i="4" a="1"/>
  <c r="AL27" i="4" s="1"/>
  <c r="G42" i="4" a="1"/>
  <c r="AL30" i="4" s="1"/>
  <c r="J42" i="4" a="1"/>
  <c r="AL33" i="4" s="1"/>
  <c r="M42" i="4" a="1"/>
  <c r="AL36" i="4" s="1"/>
  <c r="P42" i="4" a="1"/>
  <c r="AL39" i="4" s="1"/>
  <c r="S42" i="4" a="1"/>
  <c r="AL42" i="4" s="1"/>
  <c r="AL26" i="4"/>
  <c r="AN42" i="4"/>
  <c r="F20" i="4"/>
  <c r="G20" i="4"/>
  <c r="C21" i="4"/>
  <c r="D21" i="4"/>
  <c r="E21" i="4"/>
  <c r="T21" i="4"/>
  <c r="O43" i="4" l="1" a="1"/>
  <c r="AM38" i="4" s="1"/>
  <c r="M43" i="4" a="1"/>
  <c r="AM36" i="4" s="1"/>
  <c r="Q43" i="4" a="1"/>
  <c r="AM40" i="4" s="1"/>
  <c r="K43" i="4" a="1"/>
  <c r="AM34" i="4" s="1"/>
  <c r="P43" i="4" a="1"/>
  <c r="AM39" i="4" s="1"/>
  <c r="J43" i="4" a="1"/>
  <c r="AM33" i="4" s="1"/>
  <c r="H43" i="4" a="1"/>
  <c r="AM31" i="4" s="1"/>
  <c r="C43" i="4"/>
  <c r="F21" i="4"/>
  <c r="G21" i="4"/>
  <c r="D43" i="4" a="1"/>
  <c r="AM27" i="4" s="1"/>
  <c r="E43" i="4" a="1"/>
  <c r="AM28" i="4" s="1"/>
  <c r="R43" i="4" a="1"/>
  <c r="AM41" i="4" s="1"/>
  <c r="N43" i="4" a="1"/>
  <c r="AM37" i="4" s="1"/>
  <c r="G43" i="4" a="1"/>
  <c r="AM30" i="4" s="1"/>
  <c r="S43" i="4" a="1"/>
  <c r="AM42" i="4" s="1"/>
  <c r="L43" i="4" a="1"/>
  <c r="AM35" i="4" s="1"/>
  <c r="F43" i="4" a="1"/>
  <c r="AM29" i="4" s="1"/>
  <c r="I43" i="4" a="1"/>
  <c r="AM3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<sst xmlns="http://schemas.openxmlformats.org/spreadsheetml/2006/main" count="172355" uniqueCount="7732">
  <si>
    <t>Constituent ID</t>
  </si>
  <si>
    <t>Primary Salutation</t>
  </si>
  <si>
    <t>Last Name</t>
  </si>
  <si>
    <t>Gift Date</t>
  </si>
  <si>
    <t>Gift Amount</t>
  </si>
  <si>
    <t>Email Number</t>
  </si>
  <si>
    <t>Fund List</t>
  </si>
  <si>
    <t>H20020169</t>
  </si>
  <si>
    <t>C.S.E.A. Chapter No. 251</t>
  </si>
  <si>
    <t>AHC C.S.E.A. Chapter No. 251 Scholarship</t>
  </si>
  <si>
    <t>H01064059</t>
  </si>
  <si>
    <t>Gwinneth</t>
  </si>
  <si>
    <t>Howard</t>
  </si>
  <si>
    <t>Howard Family Scholarship</t>
  </si>
  <si>
    <t>H01108464</t>
  </si>
  <si>
    <t>Mary</t>
  </si>
  <si>
    <t>Harvey</t>
  </si>
  <si>
    <t>meditate.lompoc@gmail.com</t>
  </si>
  <si>
    <t>Ed Harvey Scholarship</t>
  </si>
  <si>
    <t>H20020197</t>
  </si>
  <si>
    <t>Santa Maria Family Medicine</t>
  </si>
  <si>
    <t>Allan Hancock College Foundation's President's Circle</t>
  </si>
  <si>
    <t>H01120472</t>
  </si>
  <si>
    <t>Dean</t>
  </si>
  <si>
    <t>Ubben</t>
  </si>
  <si>
    <t>Susan B. Dana Memorial Scholarship Endowment</t>
  </si>
  <si>
    <t>H20017967</t>
  </si>
  <si>
    <t>Mechanics Bank</t>
  </si>
  <si>
    <t>James_Thomas@mechanicsbank.com</t>
  </si>
  <si>
    <t>steven.harding@rabobank.com</t>
  </si>
  <si>
    <t>H10002471</t>
  </si>
  <si>
    <t>José and Carmen</t>
  </si>
  <si>
    <t>Ortiz</t>
  </si>
  <si>
    <t>jortiz@hancockcollege.edu</t>
  </si>
  <si>
    <t>Annual President's Circle</t>
  </si>
  <si>
    <t>jmortiz331@gmail.com</t>
  </si>
  <si>
    <t>H01026881</t>
  </si>
  <si>
    <t>Michael and Susan</t>
  </si>
  <si>
    <t>Moats</t>
  </si>
  <si>
    <t>mmoats1700@aol.com</t>
  </si>
  <si>
    <t>H01020121</t>
  </si>
  <si>
    <t>Terry and Inda</t>
  </si>
  <si>
    <t>Dworaczyk</t>
  </si>
  <si>
    <t>terryD350@gmail.com</t>
  </si>
  <si>
    <t>H01122036</t>
  </si>
  <si>
    <t>Tim</t>
  </si>
  <si>
    <t>Bennett</t>
  </si>
  <si>
    <t>tbennett@hancockcollege.edu</t>
  </si>
  <si>
    <t>tabennett77@gmail.com</t>
  </si>
  <si>
    <t>H01028367</t>
  </si>
  <si>
    <t>Mike and Marla</t>
  </si>
  <si>
    <t>Gibson</t>
  </si>
  <si>
    <t>mikegibson2842@gmail.com</t>
  </si>
  <si>
    <t>H01150443</t>
  </si>
  <si>
    <t>Maggi</t>
  </si>
  <si>
    <t>Daane</t>
  </si>
  <si>
    <t>maggi.daane@gmail.com</t>
  </si>
  <si>
    <t>maggidaane@gmail.com</t>
  </si>
  <si>
    <t>H20020501</t>
  </si>
  <si>
    <t>D.E. and Carmen</t>
  </si>
  <si>
    <t>Regan</t>
  </si>
  <si>
    <t>H20018801</t>
  </si>
  <si>
    <t>John Ross Financial Services</t>
  </si>
  <si>
    <t>H20018663</t>
  </si>
  <si>
    <t>PrimusLabs.com</t>
  </si>
  <si>
    <t>H20020912</t>
  </si>
  <si>
    <t>Allan Hancock College Part-Time Faculty Association</t>
  </si>
  <si>
    <t>General Scholarship</t>
  </si>
  <si>
    <t>H20019312</t>
  </si>
  <si>
    <t>Santa Maria Elks Lodge No. 1538</t>
  </si>
  <si>
    <t>Butch Simas Elks Lodge No. 1538 Memorial Scholarship</t>
  </si>
  <si>
    <t>Santa Maria Elks Lodge No. 1538 Vocational Scholarships</t>
  </si>
  <si>
    <t>Ernest Righetti, Sr. Transfer Scholarship-SM Elks Lodge 1538</t>
  </si>
  <si>
    <t>H10000374</t>
  </si>
  <si>
    <t>Angela</t>
  </si>
  <si>
    <t>Caballero de Cordero</t>
  </si>
  <si>
    <t>acdecordero@hancockcollege.edu</t>
  </si>
  <si>
    <t>Allan Hancock College AB 540 Dream Fund</t>
  </si>
  <si>
    <t>H10002006</t>
  </si>
  <si>
    <t>Geraldine</t>
  </si>
  <si>
    <t>Valdiviezo</t>
  </si>
  <si>
    <t>gvaldiviezo@hancockcollege.edu</t>
  </si>
  <si>
    <t>H10002386</t>
  </si>
  <si>
    <t>Joyce</t>
  </si>
  <si>
    <t>Dendo</t>
  </si>
  <si>
    <t>jcole@hancockcollege.edu</t>
  </si>
  <si>
    <t>rosduch@hotmail.com</t>
  </si>
  <si>
    <t>H10001133</t>
  </si>
  <si>
    <t>Juanita</t>
  </si>
  <si>
    <t>Tuan</t>
  </si>
  <si>
    <t>jtuan@hancockcollege.edu</t>
  </si>
  <si>
    <t>jtuan3@yahoo.com</t>
  </si>
  <si>
    <t>juanita.tuan@gmail.com</t>
  </si>
  <si>
    <t>H10001094</t>
  </si>
  <si>
    <t>Chuck and Shirley</t>
  </si>
  <si>
    <t>Rorabaugh</t>
  </si>
  <si>
    <t>crorabaugh@hancock.cc.ca.us</t>
  </si>
  <si>
    <t>AHC Student Emergency Fund</t>
  </si>
  <si>
    <t>crorabaugh@hancockcollege.edu</t>
  </si>
  <si>
    <t>H10002132</t>
  </si>
  <si>
    <t>Lori</t>
  </si>
  <si>
    <t>Doty</t>
  </si>
  <si>
    <t>ldoty@hancockcollege.edu</t>
  </si>
  <si>
    <t>LORIAAH@AOL.COM</t>
  </si>
  <si>
    <t>loriaah@aol.com</t>
  </si>
  <si>
    <t>H10002447</t>
  </si>
  <si>
    <t>Adela</t>
  </si>
  <si>
    <t>Esquivel-Swinson</t>
  </si>
  <si>
    <t>aesquivel-swinson@hancockcollege.edu</t>
  </si>
  <si>
    <t>aesquivelswinson@peralta.edu</t>
  </si>
  <si>
    <t>H10002325</t>
  </si>
  <si>
    <t>Pat</t>
  </si>
  <si>
    <t>Diggs</t>
  </si>
  <si>
    <t>pdiggs@hancockcollege.edu</t>
  </si>
  <si>
    <t>Foundation General Operations</t>
  </si>
  <si>
    <t>H10002055</t>
  </si>
  <si>
    <t>Joan</t>
  </si>
  <si>
    <t>Henretta</t>
  </si>
  <si>
    <t>joan_henretta@yahoo.com</t>
  </si>
  <si>
    <t>JHENRETTA@HANCOCKCOLLEGE.EDU</t>
  </si>
  <si>
    <t>jhenretta@hancockcollege.edu</t>
  </si>
  <si>
    <t>H10000658</t>
  </si>
  <si>
    <t>Margaret and Antonio</t>
  </si>
  <si>
    <t>Shigenaka</t>
  </si>
  <si>
    <t>mshig1@hotmail.com</t>
  </si>
  <si>
    <t>H10001083</t>
  </si>
  <si>
    <t>Lala</t>
  </si>
  <si>
    <t>Karapetian</t>
  </si>
  <si>
    <t>lala.karapetian@yahoo.com</t>
  </si>
  <si>
    <t>H10002406</t>
  </si>
  <si>
    <t>Heracio</t>
  </si>
  <si>
    <t>Carrillo-Rios</t>
  </si>
  <si>
    <t>hcarrillo@hancockcollege.edu</t>
  </si>
  <si>
    <t>H10002021</t>
  </si>
  <si>
    <t>Shirley and Charles</t>
  </si>
  <si>
    <t>srorabaugh@hancockcollege.edu</t>
  </si>
  <si>
    <t>SRORABAUGH@YAHOO.COM</t>
  </si>
  <si>
    <t>srorabaugh@yahoo.com</t>
  </si>
  <si>
    <t>H10000207</t>
  </si>
  <si>
    <t>Yvonne and Augustin</t>
  </si>
  <si>
    <t>Teniente</t>
  </si>
  <si>
    <t>yteniente@hancockcollege.edu</t>
  </si>
  <si>
    <t>H20019003</t>
  </si>
  <si>
    <t>Paula and Tony</t>
  </si>
  <si>
    <t>Sousa</t>
  </si>
  <si>
    <t>Allan Hancock College EOPS Program</t>
  </si>
  <si>
    <t>H01045631</t>
  </si>
  <si>
    <t>Toni and Mike</t>
  </si>
  <si>
    <t>McCracken</t>
  </si>
  <si>
    <t>tmccracken@hancockcollege.edu</t>
  </si>
  <si>
    <t>toni_mccracken@yahoo.com</t>
  </si>
  <si>
    <t>H10002100</t>
  </si>
  <si>
    <t>Carol</t>
  </si>
  <si>
    <t>Moore</t>
  </si>
  <si>
    <t>moorepaso@gmail.com</t>
  </si>
  <si>
    <t>H10002221</t>
  </si>
  <si>
    <t>Jeannette</t>
  </si>
  <si>
    <t>Hernandez</t>
  </si>
  <si>
    <t>jhernandez@hancockcollege.edu</t>
  </si>
  <si>
    <t>H10002380</t>
  </si>
  <si>
    <t>Rebecca and Edmund</t>
  </si>
  <si>
    <t>Alarcio</t>
  </si>
  <si>
    <t>alarcior@charter.net</t>
  </si>
  <si>
    <t>Allan Hancock College Public Affairs Projects</t>
  </si>
  <si>
    <t>H10000560</t>
  </si>
  <si>
    <t>Mayra</t>
  </si>
  <si>
    <t>Morales</t>
  </si>
  <si>
    <t>mmorales@hancockcollege.edu</t>
  </si>
  <si>
    <t>mmorales9505@gmail.com</t>
  </si>
  <si>
    <t>H10002365</t>
  </si>
  <si>
    <t>Odette</t>
  </si>
  <si>
    <t>Pinheiro</t>
  </si>
  <si>
    <t>opinheiro65@gmail.com</t>
  </si>
  <si>
    <t>opinheiro@hancockcollege.edu</t>
  </si>
  <si>
    <t>H10000332</t>
  </si>
  <si>
    <t>Margaret</t>
  </si>
  <si>
    <t>Tillery</t>
  </si>
  <si>
    <t>mtillery49@gmail.com</t>
  </si>
  <si>
    <t>H10002234</t>
  </si>
  <si>
    <t>Christina</t>
  </si>
  <si>
    <t>Koob</t>
  </si>
  <si>
    <t>ckoob@hancockcollege.edu</t>
  </si>
  <si>
    <t>AHC LRC - Jim Morrow Book Fund</t>
  </si>
  <si>
    <t>H20019283</t>
  </si>
  <si>
    <t>Santa Maria-Lompoc Calif. Retired Teachers Assn.</t>
  </si>
  <si>
    <t>evelynwright@verizon.net</t>
  </si>
  <si>
    <t>Future Teachers Scholarship, SM-LO CA Retired Teachers Assn</t>
  </si>
  <si>
    <t>Moats Family Scholarship</t>
  </si>
  <si>
    <t>H01040146</t>
  </si>
  <si>
    <t>Henry</t>
  </si>
  <si>
    <t>Grennan</t>
  </si>
  <si>
    <t>hmgrennan@hotmail.com</t>
  </si>
  <si>
    <t>Grennan Family Scholarship</t>
  </si>
  <si>
    <t>H20020674</t>
  </si>
  <si>
    <t>Santa Maria Central Coast Soccer</t>
  </si>
  <si>
    <t>H10000916</t>
  </si>
  <si>
    <t>Mario and Linda</t>
  </si>
  <si>
    <t>Juarez</t>
  </si>
  <si>
    <t>mjuarez@smvlaw.com</t>
  </si>
  <si>
    <t>H20019837</t>
  </si>
  <si>
    <t>Norma</t>
  </si>
  <si>
    <t>Hansen</t>
  </si>
  <si>
    <t>Hansen Engineering Scholarship Endowment</t>
  </si>
  <si>
    <t>H20019141</t>
  </si>
  <si>
    <t>Mark</t>
  </si>
  <si>
    <t>Smith</t>
  </si>
  <si>
    <t>H20021613</t>
  </si>
  <si>
    <t>Sally</t>
  </si>
  <si>
    <t>Haynes</t>
  </si>
  <si>
    <t>RE7 Conversion Fund</t>
  </si>
  <si>
    <t>H01730790</t>
  </si>
  <si>
    <t>Franziska</t>
  </si>
  <si>
    <t>Shepard</t>
  </si>
  <si>
    <t>theshepardinc@gmail.com</t>
  </si>
  <si>
    <t>H01139713</t>
  </si>
  <si>
    <t>Kate and Arlan</t>
  </si>
  <si>
    <t>Ferguson</t>
  </si>
  <si>
    <t>just_kate@live.com</t>
  </si>
  <si>
    <t>H20021626</t>
  </si>
  <si>
    <t>Gloria</t>
  </si>
  <si>
    <t>Gariglio</t>
  </si>
  <si>
    <t>H01092001</t>
  </si>
  <si>
    <t>Judy</t>
  </si>
  <si>
    <t>Frost</t>
  </si>
  <si>
    <t>enjfrost@aol.com</t>
  </si>
  <si>
    <t>H01042168</t>
  </si>
  <si>
    <t>Greg and Jackie</t>
  </si>
  <si>
    <t>Pensa</t>
  </si>
  <si>
    <t>gpensa@silcom.com</t>
  </si>
  <si>
    <t>H20021211</t>
  </si>
  <si>
    <t>Foundation for California Community Colleges</t>
  </si>
  <si>
    <t>Osher Scholarship</t>
  </si>
  <si>
    <t>H20019023</t>
  </si>
  <si>
    <t>The Law Firm of Brenneman, Juarez, &amp; Adam, LLP</t>
  </si>
  <si>
    <t>mjuarez@bjalaw.net</t>
  </si>
  <si>
    <t>H10002736</t>
  </si>
  <si>
    <t>Jeff and Patti</t>
  </si>
  <si>
    <t>Cotter</t>
  </si>
  <si>
    <t>jeffrey.cotter@hancockcollege.edu</t>
  </si>
  <si>
    <t>jeffcotter@impulse.net</t>
  </si>
  <si>
    <t>Dorothy and Mark J. Smith Scholarship</t>
  </si>
  <si>
    <t>H10000438</t>
  </si>
  <si>
    <t>Linda</t>
  </si>
  <si>
    <t>Metaxas</t>
  </si>
  <si>
    <t>lmetaxas@hancockcollege.edu</t>
  </si>
  <si>
    <t>Daniel Metaxas and Donald Tinker Memorial Scholarships</t>
  </si>
  <si>
    <t>lmetaxas@gmail.com</t>
  </si>
  <si>
    <t>H10000855</t>
  </si>
  <si>
    <t>Robert</t>
  </si>
  <si>
    <t>Meyer</t>
  </si>
  <si>
    <t>rob_meyer@hotmail.com</t>
  </si>
  <si>
    <t>AHC Science Field Studies Program</t>
  </si>
  <si>
    <t>rmeyer@hancockcollege.edu</t>
  </si>
  <si>
    <t>H10000191</t>
  </si>
  <si>
    <t>Richard and Janet</t>
  </si>
  <si>
    <t>Shiers</t>
  </si>
  <si>
    <t>shiers@hancock.sbceo.k12.ca.us</t>
  </si>
  <si>
    <t>Allan Hancock College Basic Mathematics Skills Program</t>
  </si>
  <si>
    <t>rshiers@hancockcollege.edu</t>
  </si>
  <si>
    <t>H10000501</t>
  </si>
  <si>
    <t>Kate</t>
  </si>
  <si>
    <t>Adams</t>
  </si>
  <si>
    <t>kadams@hancockcollege.edu</t>
  </si>
  <si>
    <t>H10000249</t>
  </si>
  <si>
    <t>Martin</t>
  </si>
  <si>
    <t>Landeros</t>
  </si>
  <si>
    <t>mlanderos@hancockcollege.edu</t>
  </si>
  <si>
    <t>H10000809</t>
  </si>
  <si>
    <t>Jeanine</t>
  </si>
  <si>
    <t>Moret</t>
  </si>
  <si>
    <t>jmoret@hancockcollege.edu</t>
  </si>
  <si>
    <t>Allan Hancock College Film &amp; Video Program</t>
  </si>
  <si>
    <t>H10000659</t>
  </si>
  <si>
    <t>Warrick</t>
  </si>
  <si>
    <t>mwarrick@hancockcollege.edu</t>
  </si>
  <si>
    <t>AHC LVC's Beautification Restricted Fund</t>
  </si>
  <si>
    <t>Allan Hancock College Athletic Program</t>
  </si>
  <si>
    <t>AHC Computer Business Office Tech Program</t>
  </si>
  <si>
    <t>H10002359</t>
  </si>
  <si>
    <t>Armida and Miguel</t>
  </si>
  <si>
    <t>Velasquez</t>
  </si>
  <si>
    <t>mvelasq426@aol.com</t>
  </si>
  <si>
    <t>Ana Calderón ESL Scholarship</t>
  </si>
  <si>
    <t>H20022378</t>
  </si>
  <si>
    <t>Ernie and Joan</t>
  </si>
  <si>
    <t>Degasparis</t>
  </si>
  <si>
    <t>erniedeatty@outlook.com</t>
  </si>
  <si>
    <t>Mr. and Mrs. A.M. DeGasparis Memorial Scholarship</t>
  </si>
  <si>
    <t>jdegasparis@gmail.com</t>
  </si>
  <si>
    <t>H10000900</t>
  </si>
  <si>
    <t>Diane</t>
  </si>
  <si>
    <t>Glaser</t>
  </si>
  <si>
    <t>dglaser@hancockcollege.edu</t>
  </si>
  <si>
    <t>H10000056</t>
  </si>
  <si>
    <t>Lennihan</t>
  </si>
  <si>
    <t>rlennihan@hancockcollege.edu</t>
  </si>
  <si>
    <t>H10000889</t>
  </si>
  <si>
    <t>Marcus and Joanna</t>
  </si>
  <si>
    <t>Engelmann</t>
  </si>
  <si>
    <t>mjengelmania@msn.com</t>
  </si>
  <si>
    <t>mengelmann@hancock.cc.ca.us</t>
  </si>
  <si>
    <t>mengelmann@hancockcollege.edu</t>
  </si>
  <si>
    <t>H10000005</t>
  </si>
  <si>
    <t>Bonny</t>
  </si>
  <si>
    <t>Friedrich</t>
  </si>
  <si>
    <t>bonnygreg@gmail.com</t>
  </si>
  <si>
    <t>H10000043</t>
  </si>
  <si>
    <t>Kathy</t>
  </si>
  <si>
    <t>Headtke</t>
  </si>
  <si>
    <t>kheadtke@gmail.com</t>
  </si>
  <si>
    <t>AHC Friends of LRC restricted fund</t>
  </si>
  <si>
    <t>kheadtke@hancockcollege.edu</t>
  </si>
  <si>
    <t>H10000365</t>
  </si>
  <si>
    <t>Bryant</t>
  </si>
  <si>
    <t>rbryant4@aol.com</t>
  </si>
  <si>
    <t>William A. Bryant Memorial Scholarship</t>
  </si>
  <si>
    <t>H10001031</t>
  </si>
  <si>
    <t>Mary and Robert</t>
  </si>
  <si>
    <t>Perry</t>
  </si>
  <si>
    <t>mperry@hancockcollege.edu</t>
  </si>
  <si>
    <t>bomael@mac.com</t>
  </si>
  <si>
    <t>Allan Hancock College Landscaping restricted fund</t>
  </si>
  <si>
    <t>H10000578</t>
  </si>
  <si>
    <t>Jody</t>
  </si>
  <si>
    <t>Derry</t>
  </si>
  <si>
    <t>jodykydd@hotmail.com</t>
  </si>
  <si>
    <t>Maureen McCollum Memorial Scholarship</t>
  </si>
  <si>
    <t>jderry@hancockcollege.edu</t>
  </si>
  <si>
    <t>H10000134</t>
  </si>
  <si>
    <t>Karen and Douglas</t>
  </si>
  <si>
    <t>Tait</t>
  </si>
  <si>
    <t>ktait@hancockcollege.edu</t>
  </si>
  <si>
    <t>dougt1863@gmail.com</t>
  </si>
  <si>
    <t>H10002162</t>
  </si>
  <si>
    <t>Burnard</t>
  </si>
  <si>
    <t>cburnard@hancockcollege.edu</t>
  </si>
  <si>
    <t>carolburnard@yahoo.com</t>
  </si>
  <si>
    <t>H10000650</t>
  </si>
  <si>
    <t>Michael and Dianne</t>
  </si>
  <si>
    <t>McMahon</t>
  </si>
  <si>
    <t>mmcmahon@hancockcollege.edu</t>
  </si>
  <si>
    <t>Richard MacKinnon Memorial Scholarship</t>
  </si>
  <si>
    <t>H10002641</t>
  </si>
  <si>
    <t>Donna</t>
  </si>
  <si>
    <t>Designs</t>
  </si>
  <si>
    <t>ddesigns@hancockcollege.edu</t>
  </si>
  <si>
    <t>H20020476</t>
  </si>
  <si>
    <t>Kiwanis Club of Greater Pismo Beach</t>
  </si>
  <si>
    <t>H20021629</t>
  </si>
  <si>
    <t>Law Office of Jerry Namba</t>
  </si>
  <si>
    <t>H01619388</t>
  </si>
  <si>
    <t>Joe</t>
  </si>
  <si>
    <t>Olivera</t>
  </si>
  <si>
    <t>H20021795</t>
  </si>
  <si>
    <t>James</t>
  </si>
  <si>
    <t>Acquistapace</t>
  </si>
  <si>
    <t>H20021634</t>
  </si>
  <si>
    <t>Trippy</t>
  </si>
  <si>
    <t>H20021632</t>
  </si>
  <si>
    <t>Edward and Nila</t>
  </si>
  <si>
    <t>LeGault</t>
  </si>
  <si>
    <t>Ed_LeGault@yahoo.com</t>
  </si>
  <si>
    <t>H20019476</t>
  </si>
  <si>
    <t>Home Motors</t>
  </si>
  <si>
    <t>tritchie@homemotors.net</t>
  </si>
  <si>
    <t>mike@homemotors.net</t>
  </si>
  <si>
    <t>H10002105</t>
  </si>
  <si>
    <t>Nancy and Matthew</t>
  </si>
  <si>
    <t>Meddings</t>
  </si>
  <si>
    <t>mmeddings@hotmail.com</t>
  </si>
  <si>
    <t>H20021250</t>
  </si>
  <si>
    <t>David</t>
  </si>
  <si>
    <t>H10002472</t>
  </si>
  <si>
    <t>Storm</t>
  </si>
  <si>
    <t>Hogan</t>
  </si>
  <si>
    <t>shogan@hancockcollege.edu</t>
  </si>
  <si>
    <t>tempesto0180@yahoo.com</t>
  </si>
  <si>
    <t>H20021627</t>
  </si>
  <si>
    <t>John</t>
  </si>
  <si>
    <t>Bravo</t>
  </si>
  <si>
    <t>H20020542</t>
  </si>
  <si>
    <t>Smith Mechanical Electrical Plumbing</t>
  </si>
  <si>
    <t>mb@smith-electric.com</t>
  </si>
  <si>
    <t>H10000458</t>
  </si>
  <si>
    <t>Martha</t>
  </si>
  <si>
    <t>Fast</t>
  </si>
  <si>
    <t>mfast@hancockcollege.edu</t>
  </si>
  <si>
    <t>martifast@sbcglobal.net</t>
  </si>
  <si>
    <t>H20021526</t>
  </si>
  <si>
    <t>Vapor Trail Vettes of Santa Maria</t>
  </si>
  <si>
    <t>H10000012</t>
  </si>
  <si>
    <t>Bishop</t>
  </si>
  <si>
    <t>dbishop@hancockcollege.edu</t>
  </si>
  <si>
    <t>donishop@safe-mail.net</t>
  </si>
  <si>
    <t>H10000251</t>
  </si>
  <si>
    <t>Bianchi</t>
  </si>
  <si>
    <t>dbianchi@hancockcollege.edu</t>
  </si>
  <si>
    <t>H20021640</t>
  </si>
  <si>
    <t>Wally's</t>
  </si>
  <si>
    <t>Michael Bonaccorsi Scholarship Endowment</t>
  </si>
  <si>
    <t>H20021646</t>
  </si>
  <si>
    <t>American Star Tours, Inc.</t>
  </si>
  <si>
    <t>H20020593</t>
  </si>
  <si>
    <t>Dignity Health</t>
  </si>
  <si>
    <t>Adrienne.Dodd@DignityHealth.org</t>
  </si>
  <si>
    <t>H20021644</t>
  </si>
  <si>
    <t>Craig</t>
  </si>
  <si>
    <t>Hendricks</t>
  </si>
  <si>
    <t>H01015894</t>
  </si>
  <si>
    <t>Joan and David</t>
  </si>
  <si>
    <t>Jamieson</t>
  </si>
  <si>
    <t>jkyddawg@hotmail.com</t>
  </si>
  <si>
    <t>H10002382</t>
  </si>
  <si>
    <t>Ramirez</t>
  </si>
  <si>
    <t>garamirez3@aol.com</t>
  </si>
  <si>
    <t>gramirez@hancockcollege.edu</t>
  </si>
  <si>
    <t>H20018470</t>
  </si>
  <si>
    <t>Daniels Gehrs Wines</t>
  </si>
  <si>
    <t>H20020602</t>
  </si>
  <si>
    <t>Qupe/Au Bon Climat</t>
  </si>
  <si>
    <t>H20020195</t>
  </si>
  <si>
    <t>Melville Vineyards &amp; Winery</t>
  </si>
  <si>
    <t>H20018832</t>
  </si>
  <si>
    <t>Santa Maria Kiwanis for Kids Inc.</t>
  </si>
  <si>
    <t>Lahr Family Scholarship Quasi Endowment</t>
  </si>
  <si>
    <t>H20020430</t>
  </si>
  <si>
    <t>Cottonwood Canyon Vineyard &amp; Winery</t>
  </si>
  <si>
    <t>H20019822</t>
  </si>
  <si>
    <t>Marian Mullin Hancock Charitable Trust</t>
  </si>
  <si>
    <t>rbv3@ntrs.com</t>
  </si>
  <si>
    <t>Marian Hancock Charitable Trust PCPA Scholarships</t>
  </si>
  <si>
    <t>Marian M. Hancock Charitable Trust</t>
  </si>
  <si>
    <t>H20018308</t>
  </si>
  <si>
    <t>The Brander Vineyards</t>
  </si>
  <si>
    <t>H10001025</t>
  </si>
  <si>
    <t>Marla</t>
  </si>
  <si>
    <t>Allegre</t>
  </si>
  <si>
    <t>marlaallegre@gmail.com</t>
  </si>
  <si>
    <t>marlara@lightspeed.net</t>
  </si>
  <si>
    <t>mallegre@hancockcollege.edu</t>
  </si>
  <si>
    <t>H10000003</t>
  </si>
  <si>
    <t>Candia</t>
  </si>
  <si>
    <t>Katich</t>
  </si>
  <si>
    <t>candia@gmail.com</t>
  </si>
  <si>
    <t>Allan Hancock College Family &amp; Consumer Sciences</t>
  </si>
  <si>
    <t>cjvarni@hancockcollege.edu</t>
  </si>
  <si>
    <t>ckatich@hancockcollege.edu</t>
  </si>
  <si>
    <t>H01688903</t>
  </si>
  <si>
    <t>John and Ernestina</t>
  </si>
  <si>
    <t>Everett</t>
  </si>
  <si>
    <t>johneverett@allstate.com</t>
  </si>
  <si>
    <t>Fdtn MS Operating Investment</t>
  </si>
  <si>
    <t>H20021430</t>
  </si>
  <si>
    <t>Allstate Giving Campaign</t>
  </si>
  <si>
    <t>H20023490</t>
  </si>
  <si>
    <t>Fugate Educational Foundation, Inc.</t>
  </si>
  <si>
    <t>Burt E. and Anne L. Fugate Educational Fdtn. Scholarships</t>
  </si>
  <si>
    <t>H10000372</t>
  </si>
  <si>
    <t>Bahman</t>
  </si>
  <si>
    <t>Mesri</t>
  </si>
  <si>
    <t>bahmanmesri@gmail.com</t>
  </si>
  <si>
    <t>bmesri@hancockcollege.edu</t>
  </si>
  <si>
    <t>H01151436</t>
  </si>
  <si>
    <t>Ron and Terri</t>
  </si>
  <si>
    <t>Thatcher</t>
  </si>
  <si>
    <t>ronthatch@tampabay.rr.com</t>
  </si>
  <si>
    <t>H10000686</t>
  </si>
  <si>
    <t>Rob</t>
  </si>
  <si>
    <t>Holdsambeck</t>
  </si>
  <si>
    <t>rh.office@verizon.net</t>
  </si>
  <si>
    <t>rholdsambeck@gmail.com</t>
  </si>
  <si>
    <t>Allan Hancock College CARE Program</t>
  </si>
  <si>
    <t>H20019135</t>
  </si>
  <si>
    <t>Brian and Gloria</t>
  </si>
  <si>
    <t>Byrd</t>
  </si>
  <si>
    <t>H20019315</t>
  </si>
  <si>
    <t>Sable Offshore</t>
  </si>
  <si>
    <t>laura.e.logan@exxonmobil.com</t>
  </si>
  <si>
    <t>Allan Hancock College's MESA Program</t>
  </si>
  <si>
    <t>H20019434</t>
  </si>
  <si>
    <t>CoastHills Credit Union</t>
  </si>
  <si>
    <t>danam@coasthills.coop</t>
  </si>
  <si>
    <t>H01036745</t>
  </si>
  <si>
    <t>Roger and Catherine</t>
  </si>
  <si>
    <t>Welt</t>
  </si>
  <si>
    <t>rwelt46@gmail.com</t>
  </si>
  <si>
    <t>H01106323</t>
  </si>
  <si>
    <t>Randy and Nancy</t>
  </si>
  <si>
    <t>Coleman</t>
  </si>
  <si>
    <t>H20019110</t>
  </si>
  <si>
    <t>Sue</t>
  </si>
  <si>
    <t>Sword</t>
  </si>
  <si>
    <t>sueswo@verizon.net</t>
  </si>
  <si>
    <t>H10002156</t>
  </si>
  <si>
    <t>Jennie and Cori</t>
  </si>
  <si>
    <t>Robertson</t>
  </si>
  <si>
    <t>wine.lover4@comcast.net</t>
  </si>
  <si>
    <t>jrobertson@hancockcollege.edu</t>
  </si>
  <si>
    <t>H10001216</t>
  </si>
  <si>
    <t>Julie</t>
  </si>
  <si>
    <t>Castillo</t>
  </si>
  <si>
    <t>jcastillo@hancockcollege.edu</t>
  </si>
  <si>
    <t>H20021654</t>
  </si>
  <si>
    <t>Joseph and Zoann</t>
  </si>
  <si>
    <t>De La Guerra</t>
  </si>
  <si>
    <t>H20019040</t>
  </si>
  <si>
    <t>Betteravia Farms, LLC</t>
  </si>
  <si>
    <t>Joe Prandini Memorial Scholarship - Bonipak Produce, Inc.</t>
  </si>
  <si>
    <t>H20018986</t>
  </si>
  <si>
    <t>Jeanette</t>
  </si>
  <si>
    <t>Harelson</t>
  </si>
  <si>
    <t>harej3@aol.com</t>
  </si>
  <si>
    <t>Donald and Gwendolyn Harelson Memorial fund</t>
  </si>
  <si>
    <t>H20021647</t>
  </si>
  <si>
    <t>First Church of Christ Scientist</t>
  </si>
  <si>
    <t>cscsolvang@verizon.net</t>
  </si>
  <si>
    <t>H20021658</t>
  </si>
  <si>
    <t>Adamski Moroski Madden Cumberland &amp; Green LLP</t>
  </si>
  <si>
    <t>H01712548</t>
  </si>
  <si>
    <t>Gail</t>
  </si>
  <si>
    <t>Hermreck</t>
  </si>
  <si>
    <t>Migail@aol.com</t>
  </si>
  <si>
    <t>Ron Bennett Memorial Scholarship Endowment</t>
  </si>
  <si>
    <t>Fire Chief Ron Bennett Memorial Scholarship</t>
  </si>
  <si>
    <t>H10000813</t>
  </si>
  <si>
    <t>Dan</t>
  </si>
  <si>
    <t>McNeil</t>
  </si>
  <si>
    <t>dmcneil@hancockcollege.edu</t>
  </si>
  <si>
    <t>dannymcneil@hotmail.com</t>
  </si>
  <si>
    <t>H10000822</t>
  </si>
  <si>
    <t>Auten</t>
  </si>
  <si>
    <t>dauten@hancockcollege.edu</t>
  </si>
  <si>
    <t>H10002237</t>
  </si>
  <si>
    <t>Ardis</t>
  </si>
  <si>
    <t>Neilsen</t>
  </si>
  <si>
    <t>aneilsen@hancockcollege.edu</t>
  </si>
  <si>
    <t>H20021769</t>
  </si>
  <si>
    <t>Curt J. Bailey Masonry, Inc.</t>
  </si>
  <si>
    <t>H10000277</t>
  </si>
  <si>
    <t>Christine and Robert</t>
  </si>
  <si>
    <t>Bisson</t>
  </si>
  <si>
    <t>cbisson@hancockcollege.edu</t>
  </si>
  <si>
    <t>H10002334</t>
  </si>
  <si>
    <t>William and Christine</t>
  </si>
  <si>
    <t>Hockensmith</t>
  </si>
  <si>
    <t>whockensmith@hancockcollege.edu</t>
  </si>
  <si>
    <t>H10002634</t>
  </si>
  <si>
    <t>Marian and Frank</t>
  </si>
  <si>
    <t>Quaid-Maltagliati</t>
  </si>
  <si>
    <t>maltagliati@sbcglobal.net</t>
  </si>
  <si>
    <t>H20021480</t>
  </si>
  <si>
    <t>Elizabeth and Thomas</t>
  </si>
  <si>
    <t>Elliott</t>
  </si>
  <si>
    <t>H10000749</t>
  </si>
  <si>
    <t>Leonard</t>
  </si>
  <si>
    <t>Miyahara</t>
  </si>
  <si>
    <t>lmiyahara@hancockcollege.edu</t>
  </si>
  <si>
    <t>newddslen3@live.com</t>
  </si>
  <si>
    <t>H10002022</t>
  </si>
  <si>
    <t>Kathleen</t>
  </si>
  <si>
    <t>McGarry</t>
  </si>
  <si>
    <t>kmcgarry@hancockcollege.edu</t>
  </si>
  <si>
    <t>H20021765</t>
  </si>
  <si>
    <t>A. Art Kaslow, D.D.S.</t>
  </si>
  <si>
    <t>Marine Cpl. Aaron Allen Memorial Scholarship Endowment</t>
  </si>
  <si>
    <t>H10002583</t>
  </si>
  <si>
    <t>Sonja</t>
  </si>
  <si>
    <t>Oglesby</t>
  </si>
  <si>
    <t>soglesby@hancockcollege.edu</t>
  </si>
  <si>
    <t>solgesby@hancockcollege.edu</t>
  </si>
  <si>
    <t>H10000553</t>
  </si>
  <si>
    <t>Judith and Richard</t>
  </si>
  <si>
    <t>DalPorto</t>
  </si>
  <si>
    <t>jdalporto@hancockcollege.edu</t>
  </si>
  <si>
    <t>H10002368</t>
  </si>
  <si>
    <t>Bill</t>
  </si>
  <si>
    <t>Cordero</t>
  </si>
  <si>
    <t>billcordero1831@gmail.com</t>
  </si>
  <si>
    <t>cordero@101freeway.net</t>
  </si>
  <si>
    <t>H01093282</t>
  </si>
  <si>
    <t>Jennifer</t>
  </si>
  <si>
    <t>Paravato</t>
  </si>
  <si>
    <t>jparavato@yahoo.com</t>
  </si>
  <si>
    <t>H20021690</t>
  </si>
  <si>
    <t>William</t>
  </si>
  <si>
    <t>Romano</t>
  </si>
  <si>
    <t>H10000928</t>
  </si>
  <si>
    <t>Kimberly</t>
  </si>
  <si>
    <t>Graham</t>
  </si>
  <si>
    <t>kgraham@ci.santa-maria.ca.us</t>
  </si>
  <si>
    <t>kgraham@hancockcollege.edu</t>
  </si>
  <si>
    <t>H10000745</t>
  </si>
  <si>
    <t>Colleen</t>
  </si>
  <si>
    <t>Beck</t>
  </si>
  <si>
    <t>colleenbeck@att.net</t>
  </si>
  <si>
    <t>B01079041</t>
  </si>
  <si>
    <t>Sarah</t>
  </si>
  <si>
    <t>Thien INVALID RECORD</t>
  </si>
  <si>
    <t>H10002375</t>
  </si>
  <si>
    <t>Girty</t>
  </si>
  <si>
    <t>mgirty@hancockcollege.edu</t>
  </si>
  <si>
    <t>H10000493</t>
  </si>
  <si>
    <t>Charlie and Juanita</t>
  </si>
  <si>
    <t>Pasquini</t>
  </si>
  <si>
    <t>cpasquini@hancockcollege.edu</t>
  </si>
  <si>
    <t>cjpasquini@me.com</t>
  </si>
  <si>
    <t>H10002167</t>
  </si>
  <si>
    <t>Betty</t>
  </si>
  <si>
    <t>Miller</t>
  </si>
  <si>
    <t>emiller971@gmail.com</t>
  </si>
  <si>
    <t>H20021718</t>
  </si>
  <si>
    <t>Cynthia</t>
  </si>
  <si>
    <t>Kilbane</t>
  </si>
  <si>
    <t>H10002304</t>
  </si>
  <si>
    <t>Veronica</t>
  </si>
  <si>
    <t>Reyes</t>
  </si>
  <si>
    <t>centralcoast.veronica@gmail.com</t>
  </si>
  <si>
    <t>vreyes@hancockcollege.edu</t>
  </si>
  <si>
    <t>H01174729</t>
  </si>
  <si>
    <t>Melinda</t>
  </si>
  <si>
    <t>Martinez</t>
  </si>
  <si>
    <t>melinda.martinez1@hancockcollege.edu</t>
  </si>
  <si>
    <t>martinezmelinda@hotmail.com</t>
  </si>
  <si>
    <t>H01069497</t>
  </si>
  <si>
    <t>Jean</t>
  </si>
  <si>
    <t>Pratt</t>
  </si>
  <si>
    <t>H10002505</t>
  </si>
  <si>
    <t>Reed</t>
  </si>
  <si>
    <t>lindareed1036@gmail.com</t>
  </si>
  <si>
    <t>H01150339</t>
  </si>
  <si>
    <t>Alice</t>
  </si>
  <si>
    <t>Razo</t>
  </si>
  <si>
    <t>arazo@co.santa-barbara.ca.us</t>
  </si>
  <si>
    <t>H01055466</t>
  </si>
  <si>
    <t>Thomas and Leslie</t>
  </si>
  <si>
    <t>Franklin</t>
  </si>
  <si>
    <t>H10002060</t>
  </si>
  <si>
    <t>Carissa</t>
  </si>
  <si>
    <t>Perales</t>
  </si>
  <si>
    <t>chernandez@hancockcollege.edu</t>
  </si>
  <si>
    <t>H01072832</t>
  </si>
  <si>
    <t>Tom</t>
  </si>
  <si>
    <t>Lopez</t>
  </si>
  <si>
    <t>t.lopez@tslengineers.com</t>
  </si>
  <si>
    <t>H01093203</t>
  </si>
  <si>
    <t>Bridget</t>
  </si>
  <si>
    <t>Stanton</t>
  </si>
  <si>
    <t>batmaja@cs.com</t>
  </si>
  <si>
    <t>H01169299</t>
  </si>
  <si>
    <t>welaffalot@verizon.net</t>
  </si>
  <si>
    <t>H20021789</t>
  </si>
  <si>
    <t>J. and F.V. Angleton</t>
  </si>
  <si>
    <t>Angleton</t>
  </si>
  <si>
    <t>H01128180</t>
  </si>
  <si>
    <t>Eva</t>
  </si>
  <si>
    <t>Didion</t>
  </si>
  <si>
    <t>edidion@sbcsocialserv.org</t>
  </si>
  <si>
    <t>H01643130</t>
  </si>
  <si>
    <t>George and Angelina</t>
  </si>
  <si>
    <t>Hahlbeck</t>
  </si>
  <si>
    <t>H20017963</t>
  </si>
  <si>
    <t>Pacific Gas &amp; Electric</t>
  </si>
  <si>
    <t>EADH@pge.com</t>
  </si>
  <si>
    <t>H01071292</t>
  </si>
  <si>
    <t>Victoria</t>
  </si>
  <si>
    <t>Arce</t>
  </si>
  <si>
    <t>varce@co.santa-barbara.ca.us</t>
  </si>
  <si>
    <t>H01078095</t>
  </si>
  <si>
    <t>Rose</t>
  </si>
  <si>
    <t>Gabaldon</t>
  </si>
  <si>
    <t>rose.gabaldon@yahoo.com</t>
  </si>
  <si>
    <t>H10002050</t>
  </si>
  <si>
    <t>Will and Sarah</t>
  </si>
  <si>
    <t>Bruce</t>
  </si>
  <si>
    <t>wbruce@hancockcollege.edu</t>
  </si>
  <si>
    <t>willbbruce@gmail.com</t>
  </si>
  <si>
    <t>H01071077</t>
  </si>
  <si>
    <t>Berumen</t>
  </si>
  <si>
    <t>lilhappy@verizon.net</t>
  </si>
  <si>
    <t>H20019833</t>
  </si>
  <si>
    <t>John and Marlyn</t>
  </si>
  <si>
    <t>Cox</t>
  </si>
  <si>
    <t>H10002671</t>
  </si>
  <si>
    <t>Kelly</t>
  </si>
  <si>
    <t>Underwood</t>
  </si>
  <si>
    <t>kelundrwd@aol.com</t>
  </si>
  <si>
    <t>H10000832</t>
  </si>
  <si>
    <t>Sandra and David</t>
  </si>
  <si>
    <t>Kramer</t>
  </si>
  <si>
    <t>ssknapp@hancockcollege.edu</t>
  </si>
  <si>
    <t>skramer@hancockcollege.edu</t>
  </si>
  <si>
    <t>H10002423</t>
  </si>
  <si>
    <t>Christine and John</t>
  </si>
  <si>
    <t>Grelck</t>
  </si>
  <si>
    <t>grelck617@gmail.com</t>
  </si>
  <si>
    <t>H01109936</t>
  </si>
  <si>
    <t>Patrick and Bonnie</t>
  </si>
  <si>
    <t>McKim</t>
  </si>
  <si>
    <t>durian@charter.net</t>
  </si>
  <si>
    <t>Allan Hancock College Ceramics Program</t>
  </si>
  <si>
    <t>H20021767</t>
  </si>
  <si>
    <t>Fred</t>
  </si>
  <si>
    <t>Hendrix</t>
  </si>
  <si>
    <t>H01636306</t>
  </si>
  <si>
    <t>Peter and Shireen</t>
  </si>
  <si>
    <t>Villa</t>
  </si>
  <si>
    <t>Isaacson Literature Scholarship</t>
  </si>
  <si>
    <t>H20023190</t>
  </si>
  <si>
    <t>Martino</t>
  </si>
  <si>
    <t>H10002694</t>
  </si>
  <si>
    <t>Kiri</t>
  </si>
  <si>
    <t>kvilla@hancockcollege.edu</t>
  </si>
  <si>
    <t>kjmvilla@yahoo.com</t>
  </si>
  <si>
    <t>H10000111</t>
  </si>
  <si>
    <t>Karin and Larry</t>
  </si>
  <si>
    <t>Kappen</t>
  </si>
  <si>
    <t>karin.kappen@gmail.com</t>
  </si>
  <si>
    <t>Chris and Laura</t>
  </si>
  <si>
    <t>Stevens</t>
  </si>
  <si>
    <t>cstevens@hancockcollege.edu</t>
  </si>
  <si>
    <t>H20021777</t>
  </si>
  <si>
    <t>Robert and Rose</t>
  </si>
  <si>
    <t>Pueschel</t>
  </si>
  <si>
    <t>H01007700</t>
  </si>
  <si>
    <t>Sabin</t>
  </si>
  <si>
    <t>Perkins</t>
  </si>
  <si>
    <t>s.perkins@sbcfire.com</t>
  </si>
  <si>
    <t>H01740778</t>
  </si>
  <si>
    <t>Leslie and Ernest</t>
  </si>
  <si>
    <t>Zomalt</t>
  </si>
  <si>
    <t>lesliezomalt@icloud.com</t>
  </si>
  <si>
    <t>H01136491</t>
  </si>
  <si>
    <t>Antonio and Margaret</t>
  </si>
  <si>
    <t>Barajas</t>
  </si>
  <si>
    <t>tb1624@hotmail.com</t>
  </si>
  <si>
    <t>H01096249</t>
  </si>
  <si>
    <t>Victor</t>
  </si>
  <si>
    <t>Zuares</t>
  </si>
  <si>
    <t>victor.zvares@sbcfire.com</t>
  </si>
  <si>
    <t>H01153069</t>
  </si>
  <si>
    <t>Michelle</t>
  </si>
  <si>
    <t>Lamarche</t>
  </si>
  <si>
    <t>michaloots@yahoo.com</t>
  </si>
  <si>
    <t>H10000284</t>
  </si>
  <si>
    <t>Michael</t>
  </si>
  <si>
    <t>O'Brien</t>
  </si>
  <si>
    <t>mobrien@hancockcollege.edu</t>
  </si>
  <si>
    <t>H10000271</t>
  </si>
  <si>
    <t>James and Maureen</t>
  </si>
  <si>
    <t>Morrow</t>
  </si>
  <si>
    <t>H01002783</t>
  </si>
  <si>
    <t>Vicki</t>
  </si>
  <si>
    <t>Melville</t>
  </si>
  <si>
    <t>H20019409</t>
  </si>
  <si>
    <t>Robert and Donna</t>
  </si>
  <si>
    <t>Moss</t>
  </si>
  <si>
    <t>H01016698</t>
  </si>
  <si>
    <t>Kenneth and Sheryl</t>
  </si>
  <si>
    <t>Murray</t>
  </si>
  <si>
    <t>kenneth.murray@hancockcollege.edu</t>
  </si>
  <si>
    <t>H20020127</t>
  </si>
  <si>
    <t>David and Kristine</t>
  </si>
  <si>
    <t>Blanchard</t>
  </si>
  <si>
    <t>H10000933</t>
  </si>
  <si>
    <t>Maria</t>
  </si>
  <si>
    <t>Tromp</t>
  </si>
  <si>
    <t>communityeducation@hancockcollege.edu</t>
  </si>
  <si>
    <t>H20019250</t>
  </si>
  <si>
    <t>Allan Hancock College Associated Student Body Government</t>
  </si>
  <si>
    <t>H20021779</t>
  </si>
  <si>
    <t>C. Nelson and Yolaine</t>
  </si>
  <si>
    <t>Little</t>
  </si>
  <si>
    <t>H01694976</t>
  </si>
  <si>
    <t>H20018753</t>
  </si>
  <si>
    <t>Joseph</t>
  </si>
  <si>
    <t>Friedman</t>
  </si>
  <si>
    <t>mlfriedman01@msn.com</t>
  </si>
  <si>
    <t>H01092900</t>
  </si>
  <si>
    <t>Robert and Susan</t>
  </si>
  <si>
    <t>Bell</t>
  </si>
  <si>
    <t>bob.bell@sbcfire.com</t>
  </si>
  <si>
    <t>Joseph A. Olivera, Jr. Scholarship</t>
  </si>
  <si>
    <t>H01123417</t>
  </si>
  <si>
    <t>Carl and Elaine</t>
  </si>
  <si>
    <t>carlsousa49@gmail.com</t>
  </si>
  <si>
    <t>Ligia C. Sousa Memorial Scholarship</t>
  </si>
  <si>
    <t>H01027922</t>
  </si>
  <si>
    <t>Hobbs</t>
  </si>
  <si>
    <t>craig.hobbs@att.net</t>
  </si>
  <si>
    <t>H20019827</t>
  </si>
  <si>
    <t>Fitz-Gerald</t>
  </si>
  <si>
    <t>H20021251</t>
  </si>
  <si>
    <t>Mike</t>
  </si>
  <si>
    <t>Valencia</t>
  </si>
  <si>
    <t>H01069211</t>
  </si>
  <si>
    <t>Steven and Betty</t>
  </si>
  <si>
    <t>Mitchell</t>
  </si>
  <si>
    <t>H01151682</t>
  </si>
  <si>
    <t>Charlotte</t>
  </si>
  <si>
    <t>Piper</t>
  </si>
  <si>
    <t>H10002562</t>
  </si>
  <si>
    <t>Suzanne</t>
  </si>
  <si>
    <t>Valery</t>
  </si>
  <si>
    <t>svalery@hancockcollege.edu</t>
  </si>
  <si>
    <t>H01098178</t>
  </si>
  <si>
    <t>Rita</t>
  </si>
  <si>
    <t>Barayuga</t>
  </si>
  <si>
    <t>H20020738</t>
  </si>
  <si>
    <t>Marion</t>
  </si>
  <si>
    <t>Ikeda</t>
  </si>
  <si>
    <t>H20005816</t>
  </si>
  <si>
    <t>Jenny</t>
  </si>
  <si>
    <t>Armenta</t>
  </si>
  <si>
    <t>jarmenta9115@yahoo.com</t>
  </si>
  <si>
    <t>H10000547</t>
  </si>
  <si>
    <t>Alexis</t>
  </si>
  <si>
    <t>Mortensen</t>
  </si>
  <si>
    <t>H01109776</t>
  </si>
  <si>
    <t>Esther</t>
  </si>
  <si>
    <t>Prieto-Chavez</t>
  </si>
  <si>
    <t>eprietochavez@comcast.net</t>
  </si>
  <si>
    <t>H01761674</t>
  </si>
  <si>
    <t>Henri</t>
  </si>
  <si>
    <t>Ardantz</t>
  </si>
  <si>
    <t>H01755522</t>
  </si>
  <si>
    <t>Doris</t>
  </si>
  <si>
    <t>Lahr</t>
  </si>
  <si>
    <t>dorislahr@aol.com</t>
  </si>
  <si>
    <t>AHC Student Workforce Restricted Fund</t>
  </si>
  <si>
    <t>H20020573</t>
  </si>
  <si>
    <t>National Electrical Contractor's Association</t>
  </si>
  <si>
    <t>!1champlin@cccneca.org</t>
  </si>
  <si>
    <t>H20020527</t>
  </si>
  <si>
    <t>Santa Barbara Foundation</t>
  </si>
  <si>
    <t>jcarrera@sbfoundation.org</t>
  </si>
  <si>
    <t>Grants - Santa Barbara Foundation</t>
  </si>
  <si>
    <t>H20020915</t>
  </si>
  <si>
    <t>Burke</t>
  </si>
  <si>
    <t>Lynne Bland Burke Memorial Scholarship</t>
  </si>
  <si>
    <t>H20021021</t>
  </si>
  <si>
    <t>Steve and Marie</t>
  </si>
  <si>
    <t>Will</t>
  </si>
  <si>
    <t>marie@riverbench.com</t>
  </si>
  <si>
    <t>Jake and Evelyn Will Scholarship</t>
  </si>
  <si>
    <t>H20019108</t>
  </si>
  <si>
    <t>Edward and Lisa</t>
  </si>
  <si>
    <t>ed7murray@gmail.com</t>
  </si>
  <si>
    <t>H10000102</t>
  </si>
  <si>
    <t>Quinette</t>
  </si>
  <si>
    <t>mquinette@my.hancockcollege.edu</t>
  </si>
  <si>
    <t>Allan Hancock College Chorus Program</t>
  </si>
  <si>
    <t>H20019310</t>
  </si>
  <si>
    <t>Your Orcutt Youth Organization</t>
  </si>
  <si>
    <t>Allan Hancock College Parent Participation Program</t>
  </si>
  <si>
    <t>H01031617</t>
  </si>
  <si>
    <t>Eileen</t>
  </si>
  <si>
    <t>Trujillo</t>
  </si>
  <si>
    <t>lgtandeet@aol.com</t>
  </si>
  <si>
    <t>H01049853</t>
  </si>
  <si>
    <t>Strawn</t>
  </si>
  <si>
    <t>ccoasttjts@aol.com</t>
  </si>
  <si>
    <t>H20019275</t>
  </si>
  <si>
    <t>Rotary Club of Santa Maria Breakfast</t>
  </si>
  <si>
    <t>gm@santamariainn.com</t>
  </si>
  <si>
    <t>H01048506</t>
  </si>
  <si>
    <t>Dana</t>
  </si>
  <si>
    <t>sddana@msn.com</t>
  </si>
  <si>
    <t>Susan B. Dana Memorial Scholarship</t>
  </si>
  <si>
    <t>H01089413</t>
  </si>
  <si>
    <t>normie7@verizon.net</t>
  </si>
  <si>
    <t>Norma Robles Razo Scholarship</t>
  </si>
  <si>
    <t>H01065971</t>
  </si>
  <si>
    <t>Eloise</t>
  </si>
  <si>
    <t>Ruiz</t>
  </si>
  <si>
    <t>H01026387</t>
  </si>
  <si>
    <t>Christopherson</t>
  </si>
  <si>
    <t>mritachris@gmail.com</t>
  </si>
  <si>
    <t>H01088302</t>
  </si>
  <si>
    <t>Telleria</t>
  </si>
  <si>
    <t>kattelle@aol.com</t>
  </si>
  <si>
    <t>PCPA Foundation Restricted Fund</t>
  </si>
  <si>
    <t>kmtelleria@gmail.com</t>
  </si>
  <si>
    <t>Henry and Mary Telleria Scholarship</t>
  </si>
  <si>
    <t>Henry &amp; Mary Telleria Scholarship Endowment</t>
  </si>
  <si>
    <t>H01691149</t>
  </si>
  <si>
    <t>Von</t>
  </si>
  <si>
    <t>Gallion</t>
  </si>
  <si>
    <t>Allan Hancock College Jazz Ensemble Program</t>
  </si>
  <si>
    <t>Marian Regional Medical Center Scholarships</t>
  </si>
  <si>
    <t>H20020910</t>
  </si>
  <si>
    <t>Chuck and Carla</t>
  </si>
  <si>
    <t>Biely</t>
  </si>
  <si>
    <t>H10000058</t>
  </si>
  <si>
    <t>Patricia</t>
  </si>
  <si>
    <t>Estrada</t>
  </si>
  <si>
    <t>pestrada@hancockcollege.edu</t>
  </si>
  <si>
    <t>H20020828</t>
  </si>
  <si>
    <t>College Futures Foundation</t>
  </si>
  <si>
    <t>Grants AHC Cal-SOAP Program</t>
  </si>
  <si>
    <t>H20020734</t>
  </si>
  <si>
    <t>Gary and Catherine</t>
  </si>
  <si>
    <t>Harbison</t>
  </si>
  <si>
    <t>H20021068</t>
  </si>
  <si>
    <t>Nancy</t>
  </si>
  <si>
    <t>Hickey</t>
  </si>
  <si>
    <t>H20019524</t>
  </si>
  <si>
    <t>Vincent and Sandra</t>
  </si>
  <si>
    <t>Sullivan</t>
  </si>
  <si>
    <t>H01151853</t>
  </si>
  <si>
    <t>John and Sharon</t>
  </si>
  <si>
    <t>Henning</t>
  </si>
  <si>
    <t>ojohnhenning@netscape.net</t>
  </si>
  <si>
    <t>Janice Dugger Nursing Scholarship Endowment</t>
  </si>
  <si>
    <t>H20020775</t>
  </si>
  <si>
    <t>Allen and Jerry</t>
  </si>
  <si>
    <t>arbennett@verizon.net</t>
  </si>
  <si>
    <t>H01013709</t>
  </si>
  <si>
    <t>Braun</t>
  </si>
  <si>
    <t>mjb4426@verizon.net</t>
  </si>
  <si>
    <t>H01765727</t>
  </si>
  <si>
    <t>H10000114</t>
  </si>
  <si>
    <t>Domenico and Linda</t>
  </si>
  <si>
    <t>Maceri</t>
  </si>
  <si>
    <t>dmaceri@aol.com</t>
  </si>
  <si>
    <t>dmaceri@hancockcollege.edu</t>
  </si>
  <si>
    <t>H20018651</t>
  </si>
  <si>
    <t>JDX Pharmacy</t>
  </si>
  <si>
    <t>JDX Pharmacy Nursing Scholarship</t>
  </si>
  <si>
    <t>H20019511</t>
  </si>
  <si>
    <t>Solange</t>
  </si>
  <si>
    <t>Barrett</t>
  </si>
  <si>
    <t>H20019770</t>
  </si>
  <si>
    <t>Zorus and Judith</t>
  </si>
  <si>
    <t>Colglazier</t>
  </si>
  <si>
    <t>H01673657</t>
  </si>
  <si>
    <t>Tony</t>
  </si>
  <si>
    <t>Cossa</t>
  </si>
  <si>
    <t>tony.cossa@verizon.net</t>
  </si>
  <si>
    <t>Maria Romero Memorial Scholarship</t>
  </si>
  <si>
    <t>H20019570</t>
  </si>
  <si>
    <t>Marjorie</t>
  </si>
  <si>
    <t>H01130057</t>
  </si>
  <si>
    <t>Agnes</t>
  </si>
  <si>
    <t>Grogan</t>
  </si>
  <si>
    <t>smmg805@gmail.com</t>
  </si>
  <si>
    <t>H01073577</t>
  </si>
  <si>
    <t>John and Karen</t>
  </si>
  <si>
    <t>Carson</t>
  </si>
  <si>
    <t>H20021128</t>
  </si>
  <si>
    <t>Mary Kay</t>
  </si>
  <si>
    <t>Carlson</t>
  </si>
  <si>
    <t>H20019280</t>
  </si>
  <si>
    <t>Phillip and Nora</t>
  </si>
  <si>
    <t>Norwood</t>
  </si>
  <si>
    <t>H20021066</t>
  </si>
  <si>
    <t>Paul and Mark</t>
  </si>
  <si>
    <t>Blake</t>
  </si>
  <si>
    <t>H20020707</t>
  </si>
  <si>
    <t>Fred and Hilde</t>
  </si>
  <si>
    <t>Weintraub</t>
  </si>
  <si>
    <t>fred.weintraubz@verizon.net</t>
  </si>
  <si>
    <t>H20020548</t>
  </si>
  <si>
    <t>Richard J. Healy, D.D.S.</t>
  </si>
  <si>
    <t>H01012461</t>
  </si>
  <si>
    <t>Katherine and Patrick</t>
  </si>
  <si>
    <t>Sheehy</t>
  </si>
  <si>
    <t>H01131256</t>
  </si>
  <si>
    <t>Larry and Karen</t>
  </si>
  <si>
    <t>Templin</t>
  </si>
  <si>
    <t>H20019100</t>
  </si>
  <si>
    <t>Clay</t>
  </si>
  <si>
    <t>Waldon</t>
  </si>
  <si>
    <t>claywaldon@verizon.net</t>
  </si>
  <si>
    <t>H01150123</t>
  </si>
  <si>
    <t>Edward</t>
  </si>
  <si>
    <t>Kushner</t>
  </si>
  <si>
    <t>H20020627</t>
  </si>
  <si>
    <t>Wilbur and Lavonne</t>
  </si>
  <si>
    <t>Krauth</t>
  </si>
  <si>
    <t>H10002594</t>
  </si>
  <si>
    <t>Bley</t>
  </si>
  <si>
    <t>wob9340@yahoo.com</t>
  </si>
  <si>
    <t>bbley@hancockcollege.edu</t>
  </si>
  <si>
    <t>H20021792</t>
  </si>
  <si>
    <t>Riverbench Vineyard &amp; Winery</t>
  </si>
  <si>
    <t>H20020177</t>
  </si>
  <si>
    <t>American Association of University Women</t>
  </si>
  <si>
    <t>patmar2@verizon.net</t>
  </si>
  <si>
    <t>American Association of University Women Scholarship</t>
  </si>
  <si>
    <t>H20018360</t>
  </si>
  <si>
    <t>The Diani Companies</t>
  </si>
  <si>
    <t>robertac@diani.com</t>
  </si>
  <si>
    <t>jasond@diani.com</t>
  </si>
  <si>
    <t>H20021797</t>
  </si>
  <si>
    <t>Coast BMW Nissan</t>
  </si>
  <si>
    <t>H20019568</t>
  </si>
  <si>
    <t>Everett and Agnes</t>
  </si>
  <si>
    <t>Johnson</t>
  </si>
  <si>
    <t>race.ma@verizon.com</t>
  </si>
  <si>
    <t>Blaine Johnson Memorial Scholarship</t>
  </si>
  <si>
    <t>H01105301</t>
  </si>
  <si>
    <t>Warren</t>
  </si>
  <si>
    <t>H20021608</t>
  </si>
  <si>
    <t>Sargen</t>
  </si>
  <si>
    <t>H20018956</t>
  </si>
  <si>
    <t>Chapter WZ, P.E.O. Sisterhood</t>
  </si>
  <si>
    <t>Chapter WZ, P.E.O. Sisterhood Scholarship</t>
  </si>
  <si>
    <t>H20021802</t>
  </si>
  <si>
    <t>Gerald Congdon Industries, Inc.</t>
  </si>
  <si>
    <t>H20017985</t>
  </si>
  <si>
    <t>Santa Ynez Valley Foundation</t>
  </si>
  <si>
    <t>syvf@verizon.net</t>
  </si>
  <si>
    <t>The Valley Foundation Scholarship</t>
  </si>
  <si>
    <t>H20018727</t>
  </si>
  <si>
    <t>Joanne</t>
  </si>
  <si>
    <t>Wilson</t>
  </si>
  <si>
    <t>joey.sw@verizon.net</t>
  </si>
  <si>
    <t>H20019606</t>
  </si>
  <si>
    <t>Maurer</t>
  </si>
  <si>
    <t>rlyon6@austin.rr.com</t>
  </si>
  <si>
    <t>Roy and Carol Lyon Language Arts Scholarship</t>
  </si>
  <si>
    <t>H01089879</t>
  </si>
  <si>
    <t>Frank and Gisela</t>
  </si>
  <si>
    <t>Kloster</t>
  </si>
  <si>
    <t>fkloster@linkline.com</t>
  </si>
  <si>
    <t>H01077061</t>
  </si>
  <si>
    <t>Jim</t>
  </si>
  <si>
    <t>Bray</t>
  </si>
  <si>
    <t>jimdenbray@verizon.net</t>
  </si>
  <si>
    <t>H20019584</t>
  </si>
  <si>
    <t>Joe and Phyllis</t>
  </si>
  <si>
    <t>Carrari</t>
  </si>
  <si>
    <t>H20018280</t>
  </si>
  <si>
    <t>Santa Maria Museum of Flight, Inc.</t>
  </si>
  <si>
    <t>H01092970</t>
  </si>
  <si>
    <t>Manfred and Jean</t>
  </si>
  <si>
    <t>Sander</t>
  </si>
  <si>
    <t>H20018778</t>
  </si>
  <si>
    <t>Ron and Mary</t>
  </si>
  <si>
    <t>Nanning</t>
  </si>
  <si>
    <t>ronnanning@gmail.com</t>
  </si>
  <si>
    <t>H10002061</t>
  </si>
  <si>
    <t>Anne</t>
  </si>
  <si>
    <t>Cremarosa</t>
  </si>
  <si>
    <t>acremarosa@hancockcollege.edu</t>
  </si>
  <si>
    <t>Allan Hancock College Small Business Entrepreneurship Center</t>
  </si>
  <si>
    <t>anne@santamariabdc.org</t>
  </si>
  <si>
    <t>H20019302</t>
  </si>
  <si>
    <t>Solvang Rotary Club Foundation</t>
  </si>
  <si>
    <t>president@solvangrotary.com</t>
  </si>
  <si>
    <t>Solvang Rotary Foundation Scholarship</t>
  </si>
  <si>
    <t>H20018723</t>
  </si>
  <si>
    <t>Mary Lou</t>
  </si>
  <si>
    <t>Rabska</t>
  </si>
  <si>
    <t>tamirabska@gmail.com</t>
  </si>
  <si>
    <t>H20018637</t>
  </si>
  <si>
    <t>Buttonwood Farm Winery &amp; Vineyard</t>
  </si>
  <si>
    <t>H20019458</t>
  </si>
  <si>
    <t>Betty and Carl</t>
  </si>
  <si>
    <t>Peters</t>
  </si>
  <si>
    <t>Hancock Tech Fund Endowment</t>
  </si>
  <si>
    <t>H10000094</t>
  </si>
  <si>
    <t>Daniel</t>
  </si>
  <si>
    <t>Coffman</t>
  </si>
  <si>
    <t>dcoffman@hancockcollege.edu</t>
  </si>
  <si>
    <t>H20020277</t>
  </si>
  <si>
    <t>Beta Lambda Sorority</t>
  </si>
  <si>
    <t>sharon-baylis@comcast.net</t>
  </si>
  <si>
    <t>Beta Lambda Sorority Scholarship</t>
  </si>
  <si>
    <t>H20020284</t>
  </si>
  <si>
    <t>Lockheed Martin Vandenberg Retirees Association</t>
  </si>
  <si>
    <t>H01093578</t>
  </si>
  <si>
    <t>Ramsden</t>
  </si>
  <si>
    <t>hramsden@comcast.net</t>
  </si>
  <si>
    <t>Biological Science Scholarship</t>
  </si>
  <si>
    <t>Honoring Hancock College Retirees Scholarship</t>
  </si>
  <si>
    <t>H20021826</t>
  </si>
  <si>
    <t>Save Mart Supermarkets</t>
  </si>
  <si>
    <t>H20018526</t>
  </si>
  <si>
    <t>Hampton Farming Co., Inc.</t>
  </si>
  <si>
    <t>H20018655</t>
  </si>
  <si>
    <t>Mended Hearts, Inc. Chapter 243</t>
  </si>
  <si>
    <t>Mended Hearts Chapter 243 of Santa Maria Valley Scholarship</t>
  </si>
  <si>
    <t>H20021809</t>
  </si>
  <si>
    <t>Abalone Coast Analytical, Inc.</t>
  </si>
  <si>
    <t>H20020209</t>
  </si>
  <si>
    <t>Lola</t>
  </si>
  <si>
    <t>Dority</t>
  </si>
  <si>
    <t>Allan Hancock College's Friends of LRC-Children's Literature</t>
  </si>
  <si>
    <t>B20021818</t>
  </si>
  <si>
    <t>Automotive Service Council, Chapter No. 17 INVALID RECORD</t>
  </si>
  <si>
    <t>H10002279</t>
  </si>
  <si>
    <t>Felix</t>
  </si>
  <si>
    <t>fhernandez@hancockcollege.edu</t>
  </si>
  <si>
    <t>fhernandezjr@charter.net</t>
  </si>
  <si>
    <t>H10000252</t>
  </si>
  <si>
    <t>Elizabeth</t>
  </si>
  <si>
    <t>West</t>
  </si>
  <si>
    <t>liz2buyapps@gmail.com</t>
  </si>
  <si>
    <t>lwest@hancockcollege.edu</t>
  </si>
  <si>
    <t>H10000764</t>
  </si>
  <si>
    <t>David and Annette</t>
  </si>
  <si>
    <t>Degroot</t>
  </si>
  <si>
    <t>ddegroot@hancockcollege.edu</t>
  </si>
  <si>
    <t>dpdegroot@yahoo.com</t>
  </si>
  <si>
    <t>H10000525</t>
  </si>
  <si>
    <t>Susan</t>
  </si>
  <si>
    <t>Farley</t>
  </si>
  <si>
    <t>farley.s@verizon.net</t>
  </si>
  <si>
    <t>H20018340</t>
  </si>
  <si>
    <t>Plains Exploration and Production Company</t>
  </si>
  <si>
    <t>H20021822</t>
  </si>
  <si>
    <t>Karl Storz Imaging, Inc.</t>
  </si>
  <si>
    <t>Allan Hancock College Industrial &amp; Machine Technology Program</t>
  </si>
  <si>
    <t>H20019264</t>
  </si>
  <si>
    <t>Chapter NU, P.E.O., Lompoc Chapter</t>
  </si>
  <si>
    <t>margwaldon@verizon.net</t>
  </si>
  <si>
    <t>H20021843</t>
  </si>
  <si>
    <t>Rincon Corporation</t>
  </si>
  <si>
    <t>H20021828</t>
  </si>
  <si>
    <t>Community Foundation Santa Cruz County</t>
  </si>
  <si>
    <t>Grants - Driscoll's Charitable Foundation</t>
  </si>
  <si>
    <t>H20021820</t>
  </si>
  <si>
    <t>Fidelity Charitable Gift Fund</t>
  </si>
  <si>
    <t>H01152283</t>
  </si>
  <si>
    <t>Ray and Penny</t>
  </si>
  <si>
    <t>Hobson</t>
  </si>
  <si>
    <t>raypenhobson@sbcglobal.net</t>
  </si>
  <si>
    <t>H01021311</t>
  </si>
  <si>
    <t>Alden</t>
  </si>
  <si>
    <t>Loucks</t>
  </si>
  <si>
    <t>H20021824</t>
  </si>
  <si>
    <t>McDermott &amp; Apkarian, LLP</t>
  </si>
  <si>
    <t>MJH Scholarship</t>
  </si>
  <si>
    <t>H20019273</t>
  </si>
  <si>
    <t>Orcutt Mineral Society</t>
  </si>
  <si>
    <t>H20018015</t>
  </si>
  <si>
    <t>Ban</t>
  </si>
  <si>
    <t>Kay Yanagashi Perpetual Scholarship Endowment</t>
  </si>
  <si>
    <t>H20018857</t>
  </si>
  <si>
    <t>Skidmore</t>
  </si>
  <si>
    <t>H10000798</t>
  </si>
  <si>
    <t>Melinda and Jim</t>
  </si>
  <si>
    <t>Nishimori</t>
  </si>
  <si>
    <t>mnishimori@hancockcollege.edu</t>
  </si>
  <si>
    <t>H20019240</t>
  </si>
  <si>
    <t>Los Olivos Rotary Club Foundation</t>
  </si>
  <si>
    <t>H20021844</t>
  </si>
  <si>
    <t>Akram</t>
  </si>
  <si>
    <t>Tasana</t>
  </si>
  <si>
    <t>H01070912</t>
  </si>
  <si>
    <t>Joe and Angelina</t>
  </si>
  <si>
    <t>joseph.l.dana@gmail.com</t>
  </si>
  <si>
    <t>H01170254</t>
  </si>
  <si>
    <t>Jane</t>
  </si>
  <si>
    <t>Crandall</t>
  </si>
  <si>
    <t>mamawho1@aol.com</t>
  </si>
  <si>
    <t>H20021848</t>
  </si>
  <si>
    <t>Herbert</t>
  </si>
  <si>
    <t>Asbury</t>
  </si>
  <si>
    <t>asburyh@aol.com</t>
  </si>
  <si>
    <t>H20020538</t>
  </si>
  <si>
    <t>Lompoc Business Women's Network</t>
  </si>
  <si>
    <t>H10002625</t>
  </si>
  <si>
    <t>Dyanna</t>
  </si>
  <si>
    <t>Cridelich</t>
  </si>
  <si>
    <t>dcridelich@hancock.cc.ca.us</t>
  </si>
  <si>
    <t>dcridelich@hancockcollege.edu</t>
  </si>
  <si>
    <t>H20021854</t>
  </si>
  <si>
    <t>Barb</t>
  </si>
  <si>
    <t>Harwood</t>
  </si>
  <si>
    <t>H20021814</t>
  </si>
  <si>
    <t>José and Rebekah</t>
  </si>
  <si>
    <t>Escobedo</t>
  </si>
  <si>
    <t>H01001943</t>
  </si>
  <si>
    <t>Dorothy</t>
  </si>
  <si>
    <t>Hamilton</t>
  </si>
  <si>
    <t>H20021850</t>
  </si>
  <si>
    <t>Sean Fleming Memorial</t>
  </si>
  <si>
    <t>Sean Fleming Memorial Scholarship</t>
  </si>
  <si>
    <t>H20021851</t>
  </si>
  <si>
    <t>Santa Ynez Valley Hotel Association Inc.</t>
  </si>
  <si>
    <t>marisa@visitsyv.com</t>
  </si>
  <si>
    <t>danielle@visitsyv.com</t>
  </si>
  <si>
    <t>H20020759</t>
  </si>
  <si>
    <t>O'Connor Construction Management Inc.</t>
  </si>
  <si>
    <t>H01104050</t>
  </si>
  <si>
    <t>Nathaniel</t>
  </si>
  <si>
    <t>Bernardo</t>
  </si>
  <si>
    <t>nielbernardo@yahoo.com</t>
  </si>
  <si>
    <t>H01092004</t>
  </si>
  <si>
    <t>Marcella</t>
  </si>
  <si>
    <t>Carty</t>
  </si>
  <si>
    <t>H20018968</t>
  </si>
  <si>
    <t>Lompoc Valley Art Association</t>
  </si>
  <si>
    <t>canyon22lompoc@hotmail.com</t>
  </si>
  <si>
    <t>Lompoc Valley Art Association Scholarship</t>
  </si>
  <si>
    <t>absazoo@aol.com</t>
  </si>
  <si>
    <t>H20017869</t>
  </si>
  <si>
    <t>Melfred Borzall, Inc.</t>
  </si>
  <si>
    <t>emelsheimer@melfredborzall.com</t>
  </si>
  <si>
    <t>H20021131</t>
  </si>
  <si>
    <t>Santa Barbara-Ventura Co. Dental Care Foundation</t>
  </si>
  <si>
    <t>Allan Hancock College Dental Occupations Program</t>
  </si>
  <si>
    <t>H10001018</t>
  </si>
  <si>
    <t>Robert and Sara</t>
  </si>
  <si>
    <t>Isaacson</t>
  </si>
  <si>
    <t>bisaacson@hancockcollege.edu</t>
  </si>
  <si>
    <t>H01010320</t>
  </si>
  <si>
    <t>H01716052</t>
  </si>
  <si>
    <t>Jack</t>
  </si>
  <si>
    <t>Camiel</t>
  </si>
  <si>
    <t>camiel@silcom.com</t>
  </si>
  <si>
    <t>Sonrisa Enterprises Scholarships - Jack Camiel</t>
  </si>
  <si>
    <t>H01053567</t>
  </si>
  <si>
    <t>Charles</t>
  </si>
  <si>
    <t>Getzoff</t>
  </si>
  <si>
    <t>cmovie2@att.net</t>
  </si>
  <si>
    <t>H20021856</t>
  </si>
  <si>
    <t>Vitamin and Herb Stores</t>
  </si>
  <si>
    <t>Allan Hancock College Friends &amp; Lovers of Golf restricted fd</t>
  </si>
  <si>
    <t>H10000482</t>
  </si>
  <si>
    <t>George</t>
  </si>
  <si>
    <t>Phelan</t>
  </si>
  <si>
    <t>gphelan@hancockcollege.edu</t>
  </si>
  <si>
    <t>H20018755</t>
  </si>
  <si>
    <t>Orange County Wine Society, Inc.</t>
  </si>
  <si>
    <t>les@ocws.org</t>
  </si>
  <si>
    <t>Orange County Wine Society, Inc. Scholarship</t>
  </si>
  <si>
    <t>H20021857</t>
  </si>
  <si>
    <t>McCune Foundation</t>
  </si>
  <si>
    <t>H01072296</t>
  </si>
  <si>
    <t>Enos</t>
  </si>
  <si>
    <t>Tony V. and Laura A. Enos Memorial Fund for the Arts Scholarship</t>
  </si>
  <si>
    <t>H20019080</t>
  </si>
  <si>
    <t>Los Padres Berry Farms</t>
  </si>
  <si>
    <t>H01099235</t>
  </si>
  <si>
    <t>nancylkj@aol.com</t>
  </si>
  <si>
    <t>H20020757</t>
  </si>
  <si>
    <t>The Gas Company</t>
  </si>
  <si>
    <t>Dr. Roger and Mrs. Catherine Welt Scholarship</t>
  </si>
  <si>
    <t>H20021513</t>
  </si>
  <si>
    <t>Schimandle</t>
  </si>
  <si>
    <t>joe@schimandlefs.com</t>
  </si>
  <si>
    <t>Allan Hancock College Public Affairs Projects; Foundation General Operations</t>
  </si>
  <si>
    <t>AHC Student Services Scholarship</t>
  </si>
  <si>
    <t>Allan Hancock College Basic Mathematics Skills Program; Foundation General Operations</t>
  </si>
  <si>
    <t>AHC Student Workforce Restricted Fund; Allan Hancock College Athletic Program</t>
  </si>
  <si>
    <t>AHC Student Emergency Fund; Allan Hancock College AB 540 Dream Fund</t>
  </si>
  <si>
    <t>Allan Hancock College AB 540 Dream Fund; General Scholarship</t>
  </si>
  <si>
    <t>AHC Student Workforce Restricted Fund; General Scholarship</t>
  </si>
  <si>
    <t>H20018341</t>
  </si>
  <si>
    <t>Cross Speech and Language Center</t>
  </si>
  <si>
    <t>Annual President's Circle; General Scholarship</t>
  </si>
  <si>
    <t>H01690037</t>
  </si>
  <si>
    <t>Dayna and Corey</t>
  </si>
  <si>
    <t>daynabd@gmail.com</t>
  </si>
  <si>
    <t>H01682235</t>
  </si>
  <si>
    <t>John and Cindy</t>
  </si>
  <si>
    <t>Ross</t>
  </si>
  <si>
    <t>eefr@msn.com</t>
  </si>
  <si>
    <t>H01645780</t>
  </si>
  <si>
    <t>Troon</t>
  </si>
  <si>
    <t>H20020533</t>
  </si>
  <si>
    <t>Jamba Juice Company</t>
  </si>
  <si>
    <t>H20020520</t>
  </si>
  <si>
    <t>Law Offices of Ron Mix</t>
  </si>
  <si>
    <t>ronmix@allsportslaw.com</t>
  </si>
  <si>
    <t>Vapor Trail Vettes of Santa Maria Scholarship</t>
  </si>
  <si>
    <t>H01101875</t>
  </si>
  <si>
    <t>Beverly</t>
  </si>
  <si>
    <t>beverly.grennan@comcast.net</t>
  </si>
  <si>
    <t>Annual President's Circle; Grennan Family Scholarship</t>
  </si>
  <si>
    <t>H20021855</t>
  </si>
  <si>
    <t>Mintz</t>
  </si>
  <si>
    <t>AHC LRC - Jim Morrow Book Fund; AHC Science Field Studies Program; Allan Hancock College Landscaping restricted fund</t>
  </si>
  <si>
    <t>H20019253</t>
  </si>
  <si>
    <t>Alpha Literary and Improvement Club</t>
  </si>
  <si>
    <t>Alpha Literary and Improvement Club Scholarship</t>
  </si>
  <si>
    <t>H20022597</t>
  </si>
  <si>
    <t>Sergio and Seini</t>
  </si>
  <si>
    <t>Villarroel</t>
  </si>
  <si>
    <t>AHC Foundation's Board Hospitality</t>
  </si>
  <si>
    <t>Butch Simas Elks Lodge No. 1538 Memorial Scholarship; Ernest Righetti, Sr. Transfer Scholarship-SM Elks Lodge 1538; Santa Maria Elks Lodge No. 1538 Vocational Scholarships</t>
  </si>
  <si>
    <t>H20021597</t>
  </si>
  <si>
    <t>Mark J. Smith Construction</t>
  </si>
  <si>
    <t>H20018033</t>
  </si>
  <si>
    <t>Delta Kappa Gamma Society, Eta Lambda Chapter</t>
  </si>
  <si>
    <t>Eta Lambda Chapter - Delta Kappa Gamma Society Scholarship</t>
  </si>
  <si>
    <t>Allan Hancock College MESA Scholarship</t>
  </si>
  <si>
    <t>H20020191</t>
  </si>
  <si>
    <t>Santa Maria Noontime Rotary Club</t>
  </si>
  <si>
    <t>Santa Maria Noontime Rotary Club Scholarship</t>
  </si>
  <si>
    <t>H20022801</t>
  </si>
  <si>
    <t>Olivera Properties, LLC</t>
  </si>
  <si>
    <t>jerryolivera@gmail.com</t>
  </si>
  <si>
    <t>H20019672</t>
  </si>
  <si>
    <t>Santa Maria Women's Network</t>
  </si>
  <si>
    <t>Santa Maria Women's Network Scholarship</t>
  </si>
  <si>
    <t>AHC Computer Business Office Tech Program; AHC LVC's Beautification Restricted Fund; Allan Hancock College Athletic Program</t>
  </si>
  <si>
    <t>Grant Allan Hancock College Vocation ESL Program</t>
  </si>
  <si>
    <t>H20023271</t>
  </si>
  <si>
    <t>Atlas Copco Mafi-Trench Company, LLC</t>
  </si>
  <si>
    <t>james.reilly@us.atlascopco.com</t>
  </si>
  <si>
    <t>H10001067</t>
  </si>
  <si>
    <t>Eui</t>
  </si>
  <si>
    <t>Chung</t>
  </si>
  <si>
    <t>echung@hancockcollege.edu</t>
  </si>
  <si>
    <t>H10002755</t>
  </si>
  <si>
    <t>Luis</t>
  </si>
  <si>
    <t>Sanchez</t>
  </si>
  <si>
    <t>lsanchez@hancockcollege.edu</t>
  </si>
  <si>
    <t>H20023348</t>
  </si>
  <si>
    <t>Wasco Sales &amp; Marketing, Inc.</t>
  </si>
  <si>
    <t>rway@wascoinc.com</t>
  </si>
  <si>
    <t>H20019154</t>
  </si>
  <si>
    <t>True Vine Ministries, Inc.</t>
  </si>
  <si>
    <t>H10000980</t>
  </si>
  <si>
    <t>Irene</t>
  </si>
  <si>
    <t>Wong</t>
  </si>
  <si>
    <t>itwcosine@gmail.com</t>
  </si>
  <si>
    <t>iwong@hancockcollege.edu</t>
  </si>
  <si>
    <t>H10000345</t>
  </si>
  <si>
    <t>Kerry</t>
  </si>
  <si>
    <t>Runkle</t>
  </si>
  <si>
    <t>krunkle@hancockcollege.edu</t>
  </si>
  <si>
    <t>Dawn Darling Memorial Scholarship</t>
  </si>
  <si>
    <t>kdrunkle@yahoo.com</t>
  </si>
  <si>
    <t>Harold &amp; Dorothy Takahashi Memorial Scholarship</t>
  </si>
  <si>
    <t>H01018176</t>
  </si>
  <si>
    <t>Deborah</t>
  </si>
  <si>
    <t>Pettit</t>
  </si>
  <si>
    <t>deborah.pettit@hancockcollege.edu</t>
  </si>
  <si>
    <t>AHC Foundation's Board Hospitality; Annual President's Circle</t>
  </si>
  <si>
    <t>H10000443</t>
  </si>
  <si>
    <t>Ann and Michael</t>
  </si>
  <si>
    <t>Lucas</t>
  </si>
  <si>
    <t>alucas@hancockcollege.edu</t>
  </si>
  <si>
    <t>H01694808</t>
  </si>
  <si>
    <t>Purdy</t>
  </si>
  <si>
    <t>purdyphd@swbell.net</t>
  </si>
  <si>
    <t>AHC Foundation Events restricted fund</t>
  </si>
  <si>
    <t>H20024013</t>
  </si>
  <si>
    <t>Morgan Stanley</t>
  </si>
  <si>
    <t>H20024076</t>
  </si>
  <si>
    <t>Community Volkswagen</t>
  </si>
  <si>
    <t>H20021229</t>
  </si>
  <si>
    <t>Lance</t>
  </si>
  <si>
    <t>Brown</t>
  </si>
  <si>
    <t>H10001062</t>
  </si>
  <si>
    <t>Norma and Felipe</t>
  </si>
  <si>
    <t>nhernandez@hancockcollege.edu</t>
  </si>
  <si>
    <t>nhernandez@my.hancockcollege.edu</t>
  </si>
  <si>
    <t>nhernandez@righetti.us</t>
  </si>
  <si>
    <t>H01725624</t>
  </si>
  <si>
    <t>Carroll</t>
  </si>
  <si>
    <t>H10002438</t>
  </si>
  <si>
    <t>Grimm</t>
  </si>
  <si>
    <t>wallsurfer1@hotmail.com</t>
  </si>
  <si>
    <t>H01140131</t>
  </si>
  <si>
    <t>Margarita</t>
  </si>
  <si>
    <t>Guillen-Franco</t>
  </si>
  <si>
    <t>mguillenfranco@hancockcollege.edu</t>
  </si>
  <si>
    <t>mguillenfranco@yahoo.com</t>
  </si>
  <si>
    <t>H10000322</t>
  </si>
  <si>
    <t>Thesa</t>
  </si>
  <si>
    <t>Roepke</t>
  </si>
  <si>
    <t>troepke@hancockcollege.edu</t>
  </si>
  <si>
    <t>H01007932</t>
  </si>
  <si>
    <t>James and Leslie</t>
  </si>
  <si>
    <t>Healy</t>
  </si>
  <si>
    <t>jhealy@charter.com</t>
  </si>
  <si>
    <t>H10002271</t>
  </si>
  <si>
    <t>Joseph and Elizabeth</t>
  </si>
  <si>
    <t>Pollon</t>
  </si>
  <si>
    <t>jpollon@hancockcollege.edu</t>
  </si>
  <si>
    <t>joepollon@gmail.com</t>
  </si>
  <si>
    <t>H01057871</t>
  </si>
  <si>
    <t>Anita</t>
  </si>
  <si>
    <t>Mcmanigal</t>
  </si>
  <si>
    <t>H10001132</t>
  </si>
  <si>
    <t>Hilda</t>
  </si>
  <si>
    <t>Zacarias</t>
  </si>
  <si>
    <t>hildazacarias@yahoo.com</t>
  </si>
  <si>
    <t>H10002320</t>
  </si>
  <si>
    <t>Reeves</t>
  </si>
  <si>
    <t>lbaker1960@aol.com</t>
  </si>
  <si>
    <t>lbaker@hancockcollege.edu</t>
  </si>
  <si>
    <t>H10002149</t>
  </si>
  <si>
    <t>Sandra</t>
  </si>
  <si>
    <t>Mihal</t>
  </si>
  <si>
    <t>smihal@hancockcollege.edu</t>
  </si>
  <si>
    <t>H10002093</t>
  </si>
  <si>
    <t>Rebekah</t>
  </si>
  <si>
    <t>BEKAH1576@HOTMAIL.COM</t>
  </si>
  <si>
    <t>rapodaca@hancockcollege.edu</t>
  </si>
  <si>
    <t>H01181224</t>
  </si>
  <si>
    <t>Catalina</t>
  </si>
  <si>
    <t>Armstrong</t>
  </si>
  <si>
    <t>catalina.armstrong@hancockcollege.edu</t>
  </si>
  <si>
    <t>H20019006</t>
  </si>
  <si>
    <t>Marian Regional Medical Staff</t>
  </si>
  <si>
    <t>sarah.caldera@commonspirit.org</t>
  </si>
  <si>
    <t>Marian Regional Medical Staff Scholarship</t>
  </si>
  <si>
    <t>dh-ccsacredentialingoffice@dignityhealth.org</t>
  </si>
  <si>
    <t>H20021079</t>
  </si>
  <si>
    <t>Altrusa Club - Central Coast Foundation, Inc.</t>
  </si>
  <si>
    <t>H01117190</t>
  </si>
  <si>
    <t>Elaine and Carl</t>
  </si>
  <si>
    <t>esousa50@verizon.net</t>
  </si>
  <si>
    <t>H01171879</t>
  </si>
  <si>
    <t>William and Yolanda</t>
  </si>
  <si>
    <t>Inguito</t>
  </si>
  <si>
    <t>yomama19200@gmail.com</t>
  </si>
  <si>
    <t>H20024304</t>
  </si>
  <si>
    <t>Wayne</t>
  </si>
  <si>
    <t>Amack</t>
  </si>
  <si>
    <t>Allan Hancock College LVN Student Program</t>
  </si>
  <si>
    <t>H01637360</t>
  </si>
  <si>
    <t>Keith</t>
  </si>
  <si>
    <t>Edwards</t>
  </si>
  <si>
    <t>keitheedwards@verizon.net</t>
  </si>
  <si>
    <t>H01076797</t>
  </si>
  <si>
    <t>Lonie</t>
  </si>
  <si>
    <t>Prebyl</t>
  </si>
  <si>
    <t>lonieprebyl@yahoo.com</t>
  </si>
  <si>
    <t>H01025206</t>
  </si>
  <si>
    <t>Larry and Krystal</t>
  </si>
  <si>
    <t>llahr@rinconcorp.com</t>
  </si>
  <si>
    <t>H10002295</t>
  </si>
  <si>
    <t>Pamela</t>
  </si>
  <si>
    <t>Wood</t>
  </si>
  <si>
    <t>pwood@hancockcollege.edu</t>
  </si>
  <si>
    <t>pam.rwood@comcast.net</t>
  </si>
  <si>
    <t>pam.rwood@gmail.com</t>
  </si>
  <si>
    <t>H20018504</t>
  </si>
  <si>
    <t>Surgical Specialists, Inc.</t>
  </si>
  <si>
    <t>rmoss@smsgi.com</t>
  </si>
  <si>
    <t>H20024405</t>
  </si>
  <si>
    <t>Michael W. Moats, M.D., Inc.</t>
  </si>
  <si>
    <t>Cesar Chavez EOPS Scholarship</t>
  </si>
  <si>
    <t>H10000432</t>
  </si>
  <si>
    <t>Farmer</t>
  </si>
  <si>
    <t>efarmer@hancockcollege.edu</t>
  </si>
  <si>
    <t>bfarmer@hancockcollege.edu</t>
  </si>
  <si>
    <t>H20024740</t>
  </si>
  <si>
    <t>H10000400</t>
  </si>
  <si>
    <t>Evelyn and Richard</t>
  </si>
  <si>
    <t>Hilden</t>
  </si>
  <si>
    <t>ehilden@hancockcollege.edu</t>
  </si>
  <si>
    <t>H10002474</t>
  </si>
  <si>
    <t>Paul</t>
  </si>
  <si>
    <t>Murphy</t>
  </si>
  <si>
    <t>drpmmurphy@gmail.com</t>
  </si>
  <si>
    <t>pmurphy@hancockcollege.edu</t>
  </si>
  <si>
    <t>H20019663</t>
  </si>
  <si>
    <t>Kirchhof</t>
  </si>
  <si>
    <t>H20024875</t>
  </si>
  <si>
    <t>Toshiko</t>
  </si>
  <si>
    <t>Tomooka</t>
  </si>
  <si>
    <t>H01609444</t>
  </si>
  <si>
    <t>Karl W. Corser</t>
  </si>
  <si>
    <t>Corser</t>
  </si>
  <si>
    <t>Annual President's Circle; Henry &amp; Mary Telleria Scholarship Endowment; PCPA Foundation Restricted Fund</t>
  </si>
  <si>
    <t>H10001140</t>
  </si>
  <si>
    <t>Christine</t>
  </si>
  <si>
    <t>creed@hancockcollege.edu</t>
  </si>
  <si>
    <t>H10002176</t>
  </si>
  <si>
    <t>Polly and David</t>
  </si>
  <si>
    <t>Blackburn</t>
  </si>
  <si>
    <t>pblackburn@hancock.cc.ca.us</t>
  </si>
  <si>
    <t>dpblackburn@msn.com</t>
  </si>
  <si>
    <t>H20024927</t>
  </si>
  <si>
    <t>H. D.</t>
  </si>
  <si>
    <t>Perrett</t>
  </si>
  <si>
    <t>Allan Hancock College RN Student Program</t>
  </si>
  <si>
    <t>H20024877</t>
  </si>
  <si>
    <t>Robert and Kathleen</t>
  </si>
  <si>
    <t>Whelan</t>
  </si>
  <si>
    <t>Allan Hancock College CARE Program; College Achievement Now</t>
  </si>
  <si>
    <t>H20019492</t>
  </si>
  <si>
    <t>Orrin</t>
  </si>
  <si>
    <t>Chase</t>
  </si>
  <si>
    <t>H10000033</t>
  </si>
  <si>
    <t>Dom</t>
  </si>
  <si>
    <t>Dal Bello</t>
  </si>
  <si>
    <t>ddalbello@hancockcollege.edu</t>
  </si>
  <si>
    <t>H10002025</t>
  </si>
  <si>
    <t>Kim and Dennis</t>
  </si>
  <si>
    <t>Feulner</t>
  </si>
  <si>
    <t>kfeulner@hancockcollege.edu</t>
  </si>
  <si>
    <t>dk.feulner@verizon.net</t>
  </si>
  <si>
    <t>H10002088</t>
  </si>
  <si>
    <t>Kim</t>
  </si>
  <si>
    <t>Ensing</t>
  </si>
  <si>
    <t>kensing@hancockcollege.edu</t>
  </si>
  <si>
    <t>H01012289</t>
  </si>
  <si>
    <t>Carmen and José</t>
  </si>
  <si>
    <t>caliricua@yahoo.com</t>
  </si>
  <si>
    <t>H01100490</t>
  </si>
  <si>
    <t>Margaret and Bowman</t>
  </si>
  <si>
    <t>Lau</t>
  </si>
  <si>
    <t>margaret.lau@hancockcollege.edu</t>
  </si>
  <si>
    <t>lauzdad@gmail.com</t>
  </si>
  <si>
    <t>H10002676</t>
  </si>
  <si>
    <t>Carmela</t>
  </si>
  <si>
    <t>Vignocchi</t>
  </si>
  <si>
    <t>cvignocchi@hancockcollege.edu</t>
  </si>
  <si>
    <t>H01182228</t>
  </si>
  <si>
    <t>Patrick and Katherine</t>
  </si>
  <si>
    <t>patshe45@msn.com</t>
  </si>
  <si>
    <t>H10000064</t>
  </si>
  <si>
    <t>Annibali</t>
  </si>
  <si>
    <t>danibali@hancockcollege.edu</t>
  </si>
  <si>
    <t>dannibali@hancockcollege.edu</t>
  </si>
  <si>
    <t>H10002732</t>
  </si>
  <si>
    <t>Pam</t>
  </si>
  <si>
    <t>pamela.blanchard@hancockcollege.edu</t>
  </si>
  <si>
    <t>pjblanchard66@hotmail.com</t>
  </si>
  <si>
    <t>Frost Scholarship</t>
  </si>
  <si>
    <t>H20019255</t>
  </si>
  <si>
    <t>Karl</t>
  </si>
  <si>
    <t>Marhenke</t>
  </si>
  <si>
    <t>H20025180</t>
  </si>
  <si>
    <t>The Ernest W. DeGasparis Family Trust</t>
  </si>
  <si>
    <t>erniedeatty@verizon.net</t>
  </si>
  <si>
    <t>College Achievement Now</t>
  </si>
  <si>
    <t>H10002675</t>
  </si>
  <si>
    <t>Ann and Bob</t>
  </si>
  <si>
    <t>Cardona</t>
  </si>
  <si>
    <t>jcardona@hancockcollege.edu</t>
  </si>
  <si>
    <t>bcmts@thegrid.net</t>
  </si>
  <si>
    <t>H20025204</t>
  </si>
  <si>
    <t>Hazel</t>
  </si>
  <si>
    <t>Putney</t>
  </si>
  <si>
    <t>H01131596</t>
  </si>
  <si>
    <t>Isamu and Kiyoko</t>
  </si>
  <si>
    <t>Oku</t>
  </si>
  <si>
    <t>oku@olcuassociates.com</t>
  </si>
  <si>
    <t>H20025130</t>
  </si>
  <si>
    <t>Anonymous</t>
  </si>
  <si>
    <t>H10000226</t>
  </si>
  <si>
    <t>Mina</t>
  </si>
  <si>
    <t>Yavari</t>
  </si>
  <si>
    <t>minayavari@hotmail.com</t>
  </si>
  <si>
    <t>myavari@hancockcollege.edu</t>
  </si>
  <si>
    <t>H10002313</t>
  </si>
  <si>
    <t>Eleanor</t>
  </si>
  <si>
    <t>Snowden</t>
  </si>
  <si>
    <t>esnowden@hancockcollege.edu</t>
  </si>
  <si>
    <t>H10002364</t>
  </si>
  <si>
    <t>Richard and Diane</t>
  </si>
  <si>
    <t>Carmody</t>
  </si>
  <si>
    <t>rd1968@comcast.net</t>
  </si>
  <si>
    <t>AHC Textbook Program</t>
  </si>
  <si>
    <t>H01138453</t>
  </si>
  <si>
    <t>John and Barbara</t>
  </si>
  <si>
    <t>Brodbeck</t>
  </si>
  <si>
    <t>firefam5@aol.com</t>
  </si>
  <si>
    <t>AHC Textbook Program; Annual President's Circle; Grennan Family Scholarship</t>
  </si>
  <si>
    <t>H20019667</t>
  </si>
  <si>
    <t>Allan Hancock College Bookstore</t>
  </si>
  <si>
    <t>H20025451</t>
  </si>
  <si>
    <t>American National Insurance Company</t>
  </si>
  <si>
    <t>Lee Hartman Memorial Scholarship Endowment</t>
  </si>
  <si>
    <t>H20021070</t>
  </si>
  <si>
    <t>Penfield &amp; Smith Engineers, Inc.</t>
  </si>
  <si>
    <t>H01137663</t>
  </si>
  <si>
    <t>Marcia</t>
  </si>
  <si>
    <t>Ibsen</t>
  </si>
  <si>
    <t>NFREITAS1022@GMAIL.COM</t>
  </si>
  <si>
    <t>H20020592</t>
  </si>
  <si>
    <t>Christopher and Rebecca</t>
  </si>
  <si>
    <t>Dillman</t>
  </si>
  <si>
    <t>H01126213</t>
  </si>
  <si>
    <t>Leo and Carolyn</t>
  </si>
  <si>
    <t>lacquistapace@yahoo.com</t>
  </si>
  <si>
    <t>H20025452</t>
  </si>
  <si>
    <t>Laura</t>
  </si>
  <si>
    <t>Caldwell</t>
  </si>
  <si>
    <t>H10002262</t>
  </si>
  <si>
    <t>Julia</t>
  </si>
  <si>
    <t>Townsend</t>
  </si>
  <si>
    <t>jtownsend@hancockcollege.edu</t>
  </si>
  <si>
    <t>H10002119</t>
  </si>
  <si>
    <t>Stacy</t>
  </si>
  <si>
    <t>Krelle</t>
  </si>
  <si>
    <t>sgkrelle@gmail.com</t>
  </si>
  <si>
    <t>AHC Student Services Scholarship; Allan Hancock College AB 540 Dream Fund</t>
  </si>
  <si>
    <t>AHC LRC - Jim Morrow Book Fund; AHC Science Field Studies Program</t>
  </si>
  <si>
    <t>H10002087</t>
  </si>
  <si>
    <t>Josie</t>
  </si>
  <si>
    <t>Cabanas</t>
  </si>
  <si>
    <t>jcabanas@hancockcollege.edu</t>
  </si>
  <si>
    <t>Allan Hancock College AB 540 Dream Fund; Allan Hancock College CARE Program</t>
  </si>
  <si>
    <t>H20019660</t>
  </si>
  <si>
    <t>SM Tire, Inc.</t>
  </si>
  <si>
    <t>camstephens@smtire.com</t>
  </si>
  <si>
    <t>Dorothy "Bonnie" Stephens Memorial Scholarship</t>
  </si>
  <si>
    <t>H20018453</t>
  </si>
  <si>
    <t>Orfalea Foundation</t>
  </si>
  <si>
    <t>H20017887</t>
  </si>
  <si>
    <t>Minerva</t>
  </si>
  <si>
    <t>Rubcic</t>
  </si>
  <si>
    <t>H20021470</t>
  </si>
  <si>
    <t>Reinhard and Gail</t>
  </si>
  <si>
    <t>Sandrock</t>
  </si>
  <si>
    <t>rockysands83@gmail.com</t>
  </si>
  <si>
    <t>H20025544</t>
  </si>
  <si>
    <t>Richard and Chere</t>
  </si>
  <si>
    <t>Holmes</t>
  </si>
  <si>
    <t>H20018056</t>
  </si>
  <si>
    <t>Zaca Mesa Winery</t>
  </si>
  <si>
    <t>H20018771</t>
  </si>
  <si>
    <t>Foxen Winery &amp; Vineyard</t>
  </si>
  <si>
    <t>H01760416</t>
  </si>
  <si>
    <t>Larry and Peggy</t>
  </si>
  <si>
    <t>Greer</t>
  </si>
  <si>
    <t>greer.greer@comcast.net</t>
  </si>
  <si>
    <t>H01033824</t>
  </si>
  <si>
    <t>Rhonda and Chris</t>
  </si>
  <si>
    <t>Hill</t>
  </si>
  <si>
    <t>rhondak.hill@gmail.com</t>
  </si>
  <si>
    <t>H01007878</t>
  </si>
  <si>
    <t>Darlene</t>
  </si>
  <si>
    <t>Watts</t>
  </si>
  <si>
    <t>darlenejw140@yahoo.com</t>
  </si>
  <si>
    <t>Tim Watts Memorial Scholarship</t>
  </si>
  <si>
    <t>Community Education Public Art</t>
  </si>
  <si>
    <t>Charles E. Carlson Memorial Scholarship</t>
  </si>
  <si>
    <t>Grants AHC Cal-SOAP Program; RE7 Conversion Fund</t>
  </si>
  <si>
    <t>H20021516</t>
  </si>
  <si>
    <t>Pepsi Bottling Group, Inc.</t>
  </si>
  <si>
    <t>H20020522</t>
  </si>
  <si>
    <t>Town Center Gallery</t>
  </si>
  <si>
    <t>blmdjohnson@msn.com</t>
  </si>
  <si>
    <t>H01177702</t>
  </si>
  <si>
    <t>Pete</t>
  </si>
  <si>
    <t>Wulfing</t>
  </si>
  <si>
    <t>&lt;None Specified&gt;</t>
  </si>
  <si>
    <t>H20019922</t>
  </si>
  <si>
    <t>Altrusa Club of Cinco Ciudades</t>
  </si>
  <si>
    <t>AHC EOPS Student Learning Fund</t>
  </si>
  <si>
    <t>H20019252</t>
  </si>
  <si>
    <t>AHC Faculty Association</t>
  </si>
  <si>
    <t>rhall@hancockcollege.edu</t>
  </si>
  <si>
    <t>Allan Hancock College Faculty Association Scholarship</t>
  </si>
  <si>
    <t>H20027678</t>
  </si>
  <si>
    <t>Bonita Packing Company, Inc.</t>
  </si>
  <si>
    <t>H20020679</t>
  </si>
  <si>
    <t>Palacios Architects, Inc.</t>
  </si>
  <si>
    <t>H01033096</t>
  </si>
  <si>
    <t>Bob and Sue</t>
  </si>
  <si>
    <t>Manning</t>
  </si>
  <si>
    <t>bob.manning2@verizon.net</t>
  </si>
  <si>
    <t>bob@elnas.com</t>
  </si>
  <si>
    <t>H20028332</t>
  </si>
  <si>
    <t>Santa Maria Energy, LLC</t>
  </si>
  <si>
    <t>bpoole@smpacific.com</t>
  </si>
  <si>
    <t>H20028334</t>
  </si>
  <si>
    <t>Central Coast Agricultural Consultants Association</t>
  </si>
  <si>
    <t>Allan Hancock College Enology &amp; Viticulture Program</t>
  </si>
  <si>
    <t>H20027413</t>
  </si>
  <si>
    <t>MON-NAT Foundation</t>
  </si>
  <si>
    <t>barry@gellertriggs.com</t>
  </si>
  <si>
    <t>Brander Family Scholarship</t>
  </si>
  <si>
    <t>H20028590</t>
  </si>
  <si>
    <t>Muir Music</t>
  </si>
  <si>
    <t>H01033365</t>
  </si>
  <si>
    <t>Georgia and Michael</t>
  </si>
  <si>
    <t>Schrager</t>
  </si>
  <si>
    <t>georgia.schrager@gmail.com</t>
  </si>
  <si>
    <t>H10001032</t>
  </si>
  <si>
    <t>Jorstad</t>
  </si>
  <si>
    <t>rjorstad@hancockcollege.edu</t>
  </si>
  <si>
    <t>H20028634</t>
  </si>
  <si>
    <t>TSL Consulting Engineers, Inc.</t>
  </si>
  <si>
    <t>H10000562</t>
  </si>
  <si>
    <t>Tammy</t>
  </si>
  <si>
    <t>Brannon</t>
  </si>
  <si>
    <t>pisaster4@yahoo.com</t>
  </si>
  <si>
    <t>tbrannon@hancockcollege.edu</t>
  </si>
  <si>
    <t>H10000887</t>
  </si>
  <si>
    <t>Ashley</t>
  </si>
  <si>
    <t>Wise</t>
  </si>
  <si>
    <t>wiseash@hotmail.com</t>
  </si>
  <si>
    <t>amwise@hancockcollege.edu</t>
  </si>
  <si>
    <t>morrison@sbcc.edu</t>
  </si>
  <si>
    <t>H10002274</t>
  </si>
  <si>
    <t>Nunn</t>
  </si>
  <si>
    <t>cnunn@hancockcollege.edu</t>
  </si>
  <si>
    <t>cdnunn@comcast.net</t>
  </si>
  <si>
    <t>H20028750</t>
  </si>
  <si>
    <t>Employer Advisory Group</t>
  </si>
  <si>
    <t>AB540 Dream Scholarship; Allan Hancock College CARE Program</t>
  </si>
  <si>
    <t>AB540 Dream Scholarship</t>
  </si>
  <si>
    <t>H10002433</t>
  </si>
  <si>
    <t>Garcia</t>
  </si>
  <si>
    <t>bgarcia@hancockcollege.edu</t>
  </si>
  <si>
    <t>H20029204</t>
  </si>
  <si>
    <t>DiCarlo</t>
  </si>
  <si>
    <t>AHC Police Academy restricted fund</t>
  </si>
  <si>
    <t>H20018745</t>
  </si>
  <si>
    <t>Van Natta</t>
  </si>
  <si>
    <t>H01687032</t>
  </si>
  <si>
    <t>Bruce and Patti</t>
  </si>
  <si>
    <t>Coggin</t>
  </si>
  <si>
    <t>H10000969</t>
  </si>
  <si>
    <t>Alfredo</t>
  </si>
  <si>
    <t>Koch</t>
  </si>
  <si>
    <t>akoch@hancockcollege.edu</t>
  </si>
  <si>
    <t>H20029785</t>
  </si>
  <si>
    <t>Caravan West Productions</t>
  </si>
  <si>
    <t>H20029784</t>
  </si>
  <si>
    <t>WONHEART STUDIOS</t>
  </si>
  <si>
    <t>AHC Childcare Program</t>
  </si>
  <si>
    <t>H20030773</t>
  </si>
  <si>
    <t>Jesus</t>
  </si>
  <si>
    <t>Aguilar</t>
  </si>
  <si>
    <t>H20030670</t>
  </si>
  <si>
    <t>Melody Mini Market</t>
  </si>
  <si>
    <t>H20030666</t>
  </si>
  <si>
    <t>Fatte's Pizza of Santa Maria</t>
  </si>
  <si>
    <t>H20030668</t>
  </si>
  <si>
    <t>Dance Motions</t>
  </si>
  <si>
    <t>Virginia B. Martinez Memorial Scholarship</t>
  </si>
  <si>
    <t>H01019893</t>
  </si>
  <si>
    <t>Mccullough</t>
  </si>
  <si>
    <t>H01115091</t>
  </si>
  <si>
    <t>Yvonne</t>
  </si>
  <si>
    <t>ybiely@aol.com</t>
  </si>
  <si>
    <t>H01034835</t>
  </si>
  <si>
    <t>Hight</t>
  </si>
  <si>
    <t>H01610276</t>
  </si>
  <si>
    <t>Cantero</t>
  </si>
  <si>
    <t>H10000395</t>
  </si>
  <si>
    <t>Harold and Susan</t>
  </si>
  <si>
    <t>Case</t>
  </si>
  <si>
    <t>zookey00@aol.com</t>
  </si>
  <si>
    <t>Case Family Scholarship</t>
  </si>
  <si>
    <t>hcase@hancockcollege.edu</t>
  </si>
  <si>
    <t>H01101777</t>
  </si>
  <si>
    <t>Ybarra</t>
  </si>
  <si>
    <t>H01136334</t>
  </si>
  <si>
    <t>Judy and Charlie</t>
  </si>
  <si>
    <t>Markline</t>
  </si>
  <si>
    <t>judy.markline@verizon.net</t>
  </si>
  <si>
    <t>Environmental Training Center restricted fund</t>
  </si>
  <si>
    <t>H20018690</t>
  </si>
  <si>
    <t>FAMCO Development, Inc.</t>
  </si>
  <si>
    <t>Vision for Success</t>
  </si>
  <si>
    <t>H10000551</t>
  </si>
  <si>
    <t>Alldredge</t>
  </si>
  <si>
    <t>boball@hancockcollege.edu</t>
  </si>
  <si>
    <t>Allan Hancock College Mathematics Department Scholarship</t>
  </si>
  <si>
    <t>H10002315</t>
  </si>
  <si>
    <t>Florentina</t>
  </si>
  <si>
    <t>Lopez-Perea</t>
  </si>
  <si>
    <t>fperea@hancockcollege.edu</t>
  </si>
  <si>
    <t>fperea60@comcast.net</t>
  </si>
  <si>
    <t>H01031735</t>
  </si>
  <si>
    <t>Carole</t>
  </si>
  <si>
    <t>Persons</t>
  </si>
  <si>
    <t>H01089374</t>
  </si>
  <si>
    <t>Sheri</t>
  </si>
  <si>
    <t>Young</t>
  </si>
  <si>
    <t>sheri.bowen@hancockcollege.edu</t>
  </si>
  <si>
    <t>H10000304</t>
  </si>
  <si>
    <t>Allen</t>
  </si>
  <si>
    <t>Hire</t>
  </si>
  <si>
    <t>ahire@hancockcollege.edu</t>
  </si>
  <si>
    <t>H10000467</t>
  </si>
  <si>
    <t>Scott</t>
  </si>
  <si>
    <t>King</t>
  </si>
  <si>
    <t>sking@hancockcollege.edu</t>
  </si>
  <si>
    <t>srking23@gmail.com</t>
  </si>
  <si>
    <t>H10000382</t>
  </si>
  <si>
    <t>Strance</t>
  </si>
  <si>
    <t>dstrance@hancockcollege.edu</t>
  </si>
  <si>
    <t>H10000557</t>
  </si>
  <si>
    <t>Krystyna</t>
  </si>
  <si>
    <t>Musev</t>
  </si>
  <si>
    <t>kmuse49@hotmail.com</t>
  </si>
  <si>
    <t>kmusev@hancockcollege.edu</t>
  </si>
  <si>
    <t>H01151855</t>
  </si>
  <si>
    <t>mnanning84@gmail.com</t>
  </si>
  <si>
    <t>H10002143</t>
  </si>
  <si>
    <t>Mary Alice and George</t>
  </si>
  <si>
    <t>Majoue</t>
  </si>
  <si>
    <t>mamajoue@gmail.com</t>
  </si>
  <si>
    <t>AB540 Dream Scholarship; AHC Student Services Scholarship</t>
  </si>
  <si>
    <t>H20031684</t>
  </si>
  <si>
    <t>David R. Sterling DPMPC</t>
  </si>
  <si>
    <t>H20020549</t>
  </si>
  <si>
    <t>Mollie and Manuel</t>
  </si>
  <si>
    <t>Soto</t>
  </si>
  <si>
    <t>H01002189</t>
  </si>
  <si>
    <t>Peggy and Larry</t>
  </si>
  <si>
    <t>AHC Foundation Events restricted fund; Honoring Hancock College Retirees Scholarship</t>
  </si>
  <si>
    <t>AB540 Dream Scholarship; Harold &amp; Dorothy Takahashi Memorial Scholarship</t>
  </si>
  <si>
    <t>H01038814</t>
  </si>
  <si>
    <t>Teresa and James</t>
  </si>
  <si>
    <t>Diani</t>
  </si>
  <si>
    <t>H10002314</t>
  </si>
  <si>
    <t>Rick</t>
  </si>
  <si>
    <t>Rantz</t>
  </si>
  <si>
    <t>rrantz@hancockcollege.edu</t>
  </si>
  <si>
    <t>H01167779</t>
  </si>
  <si>
    <t>Glines</t>
  </si>
  <si>
    <t>jglines@yourcbsm.com</t>
  </si>
  <si>
    <t>H20018089</t>
  </si>
  <si>
    <t>Dennis A. Shepard, M.D., Inc.</t>
  </si>
  <si>
    <t>H20031853</t>
  </si>
  <si>
    <t>The Higgins-Trapnell Family Foundation</t>
  </si>
  <si>
    <t>cilla@threecreek.com</t>
  </si>
  <si>
    <t>cillahiggins@gmail.com</t>
  </si>
  <si>
    <t>STEM Events restricted Fund</t>
  </si>
  <si>
    <t>H20033185</t>
  </si>
  <si>
    <t>Santa Barbara Database Works</t>
  </si>
  <si>
    <t>debor19071@aol.com</t>
  </si>
  <si>
    <t>H20020537</t>
  </si>
  <si>
    <t>Santa Maria Human Resources Association</t>
  </si>
  <si>
    <t>Santa Maria Human Resources Association Scholarships</t>
  </si>
  <si>
    <t>Allan Hancock College A.S.B.G. Scholarship</t>
  </si>
  <si>
    <t>H10002197</t>
  </si>
  <si>
    <t>Kathleen and Michael</t>
  </si>
  <si>
    <t>Buckey</t>
  </si>
  <si>
    <t>kbuckey@hancockcollege.edu</t>
  </si>
  <si>
    <t>AHC Foundation Events restricted fund; Allan Hancock College Chorus Program; Annual President's Circle; Grennan Family Scholarship</t>
  </si>
  <si>
    <t>H20020221</t>
  </si>
  <si>
    <t>Santa Maria Valley Sportsman's Association</t>
  </si>
  <si>
    <t>Ernest Righetti, Sr. Transfer Scholarship-SM Elks Lodge 1538; Santa Maria Elks Lodge No. 1538 Vocational Scholarships</t>
  </si>
  <si>
    <t>H20032752</t>
  </si>
  <si>
    <t>Educational Media Distributors LLC</t>
  </si>
  <si>
    <t>Allan Hancock College Friends of Nursing</t>
  </si>
  <si>
    <t>H20019859</t>
  </si>
  <si>
    <t>Manuel</t>
  </si>
  <si>
    <t>Baldiviez</t>
  </si>
  <si>
    <t>H20021612</t>
  </si>
  <si>
    <t>Lockheed Martin Matching Gift Program</t>
  </si>
  <si>
    <t>H20018540</t>
  </si>
  <si>
    <t>Kenai Drilling Limited</t>
  </si>
  <si>
    <t>AB540 Dream Scholarship; AHC Student Services Scholarship; Allan Hancock College CARE Program; Cesar Chavez EOPS Scholarship</t>
  </si>
  <si>
    <t>H01030899</t>
  </si>
  <si>
    <t>Iriyama</t>
  </si>
  <si>
    <t>H10000042</t>
  </si>
  <si>
    <t>Bondello</t>
  </si>
  <si>
    <t>mbondello@hancockcollege.edu</t>
  </si>
  <si>
    <t>Allan Hancock College Jazz Ensemble Program; Annual President's Circle; Grennan Family Scholarship</t>
  </si>
  <si>
    <t>H20034292</t>
  </si>
  <si>
    <t>Steller</t>
  </si>
  <si>
    <t>H20034362</t>
  </si>
  <si>
    <t>Howell</t>
  </si>
  <si>
    <t>H01629969</t>
  </si>
  <si>
    <t>Joseph and Kim</t>
  </si>
  <si>
    <t>Heringes</t>
  </si>
  <si>
    <t>H20018117</t>
  </si>
  <si>
    <t>Blaine Johnson Memorial Golf Tournament, Inc.</t>
  </si>
  <si>
    <t>Allan Hancock College Textbook Rental Program; Annual President's Circle; Grennan Family Scholarship</t>
  </si>
  <si>
    <t>Osher - Bartleson Scholarship; Osher Scholarship</t>
  </si>
  <si>
    <t>H20020139</t>
  </si>
  <si>
    <t>Allan Hancock Joint Community College District</t>
  </si>
  <si>
    <t>STEM Federal Grant &amp; Match</t>
  </si>
  <si>
    <t>H20035029</t>
  </si>
  <si>
    <t>Estate of Patricia Boyd</t>
  </si>
  <si>
    <t>topangapat@gmail.com</t>
  </si>
  <si>
    <t>Patricia J. Boyd Endowment - Principal</t>
  </si>
  <si>
    <t>H01045642</t>
  </si>
  <si>
    <t>Erik and Judy</t>
  </si>
  <si>
    <t>AHC C.S.E.A. Chapter No. 251 Scholarship; AHC Student Services Scholarship</t>
  </si>
  <si>
    <t>AHC Student Services Scholarship; Allan Hancock College CARE Program; Cesar Chavez EOPS Scholarship</t>
  </si>
  <si>
    <t>H20020280</t>
  </si>
  <si>
    <t>Exxon Mobil Foundation, Inc.</t>
  </si>
  <si>
    <t>Allan Hancock College Fire Technology</t>
  </si>
  <si>
    <t>H20018001</t>
  </si>
  <si>
    <t>Rancho Sisquoc</t>
  </si>
  <si>
    <t>H20035187</t>
  </si>
  <si>
    <t>Pacific Coast Energy Company LP</t>
  </si>
  <si>
    <t>Jim.Bray@breitburn.com</t>
  </si>
  <si>
    <t>jim.bray@pceclp.com</t>
  </si>
  <si>
    <t>H20035346</t>
  </si>
  <si>
    <t>Old Town Market</t>
  </si>
  <si>
    <t>H20035418</t>
  </si>
  <si>
    <t>Stanley and Carolyn</t>
  </si>
  <si>
    <t>Ball</t>
  </si>
  <si>
    <t>AHC Music Program - P. Boyd</t>
  </si>
  <si>
    <t>H01074772</t>
  </si>
  <si>
    <t>Dave</t>
  </si>
  <si>
    <t>H20035419</t>
  </si>
  <si>
    <t>Marie</t>
  </si>
  <si>
    <t>Sluchak</t>
  </si>
  <si>
    <t>H01730607</t>
  </si>
  <si>
    <t>Patricia and Steven</t>
  </si>
  <si>
    <t>Alverson</t>
  </si>
  <si>
    <t>goldidog@winfirst.com</t>
  </si>
  <si>
    <t>H10000678</t>
  </si>
  <si>
    <t>Ethelwynne and R.</t>
  </si>
  <si>
    <t>ereeves@hancockcollege.edu</t>
  </si>
  <si>
    <t>H20035495</t>
  </si>
  <si>
    <t>Cardin</t>
  </si>
  <si>
    <t>AB540 Dream Scholarship; AHC Student Services Scholarship; Allan Hancock College CARE Program</t>
  </si>
  <si>
    <t>H20035539</t>
  </si>
  <si>
    <t>Helical Products Company, Inc.</t>
  </si>
  <si>
    <t>H01127916</t>
  </si>
  <si>
    <t>Richard and Evelyn</t>
  </si>
  <si>
    <t>ehilden@impulse.net</t>
  </si>
  <si>
    <t>Allan Hancock College Film &amp; Video Program; Annual President's Circle; Grennan Family Scholarship</t>
  </si>
  <si>
    <t>H01093078</t>
  </si>
  <si>
    <t>Lillian</t>
  </si>
  <si>
    <t>Clary</t>
  </si>
  <si>
    <t>dclary@gotsky.com</t>
  </si>
  <si>
    <t>H20035741</t>
  </si>
  <si>
    <t>Margo</t>
  </si>
  <si>
    <t>Boetticher</t>
  </si>
  <si>
    <t>H20035782</t>
  </si>
  <si>
    <t>Deborah and C.</t>
  </si>
  <si>
    <t>Willson</t>
  </si>
  <si>
    <t>H20035783</t>
  </si>
  <si>
    <t>Eric</t>
  </si>
  <si>
    <t>Hvolboll</t>
  </si>
  <si>
    <t>H10000863</t>
  </si>
  <si>
    <t>Gildea</t>
  </si>
  <si>
    <t>broom32@hotmail.com</t>
  </si>
  <si>
    <t>H01176289</t>
  </si>
  <si>
    <t>Sara</t>
  </si>
  <si>
    <t>sixwildponies@gmail.com</t>
  </si>
  <si>
    <t>H01723646</t>
  </si>
  <si>
    <t>Vicki and James</t>
  </si>
  <si>
    <t>Wedmore</t>
  </si>
  <si>
    <t>wedmore2@comcast.net</t>
  </si>
  <si>
    <t>H01155388</t>
  </si>
  <si>
    <t>Ed</t>
  </si>
  <si>
    <t>Mang</t>
  </si>
  <si>
    <t>H01177239</t>
  </si>
  <si>
    <t>Molly</t>
  </si>
  <si>
    <t>H20019955</t>
  </si>
  <si>
    <t>Kollath</t>
  </si>
  <si>
    <t>H20019415</t>
  </si>
  <si>
    <t>Santa Maria Berry Farms, Inc.</t>
  </si>
  <si>
    <t>H20019296</t>
  </si>
  <si>
    <t>Santa Maria Kennel Club</t>
  </si>
  <si>
    <t>iconcockers@verizon.net</t>
  </si>
  <si>
    <t>H20035699</t>
  </si>
  <si>
    <t>How</t>
  </si>
  <si>
    <t>jdhinoco@aol.com</t>
  </si>
  <si>
    <t>H20035921</t>
  </si>
  <si>
    <t>Welch</t>
  </si>
  <si>
    <t>H10002513</t>
  </si>
  <si>
    <t>Hervey</t>
  </si>
  <si>
    <t>ehervey@hancockcollege.edu</t>
  </si>
  <si>
    <t>ehervey@verizon.net</t>
  </si>
  <si>
    <t>H20036075</t>
  </si>
  <si>
    <t>Ward</t>
  </si>
  <si>
    <t>H20036076</t>
  </si>
  <si>
    <t>Marguerite and William</t>
  </si>
  <si>
    <t>H20036201</t>
  </si>
  <si>
    <t>Geoff</t>
  </si>
  <si>
    <t>Waugaman</t>
  </si>
  <si>
    <t>H10002114</t>
  </si>
  <si>
    <t>Leslie and James</t>
  </si>
  <si>
    <t>Mosson</t>
  </si>
  <si>
    <t>lmosson@charter.net</t>
  </si>
  <si>
    <t>lmosson@chater.net</t>
  </si>
  <si>
    <t>lmosson@hancockcollege.edu</t>
  </si>
  <si>
    <t>H10000149</t>
  </si>
  <si>
    <t>Thomas</t>
  </si>
  <si>
    <t>Neuman</t>
  </si>
  <si>
    <t>tom@wildware.net</t>
  </si>
  <si>
    <t>tneuman@hancockcollege.edu</t>
  </si>
  <si>
    <t>H10000413</t>
  </si>
  <si>
    <t>Stephen and Renee</t>
  </si>
  <si>
    <t>O'Neill</t>
  </si>
  <si>
    <t>tepusauk@yahoo.com</t>
  </si>
  <si>
    <t>H10002323</t>
  </si>
  <si>
    <t>Christine and William</t>
  </si>
  <si>
    <t>chockensmith@hancockcollege.edu</t>
  </si>
  <si>
    <t>chris.hockensmith@yahoo.com</t>
  </si>
  <si>
    <t>H01134681</t>
  </si>
  <si>
    <t>Wanda and Charles</t>
  </si>
  <si>
    <t>Porter</t>
  </si>
  <si>
    <t>wanda.porter@my.hancockcollege.edu</t>
  </si>
  <si>
    <t>H10001038</t>
  </si>
  <si>
    <t>Bierdzinski</t>
  </si>
  <si>
    <t>sbierdzinski@hancockcollege.edu</t>
  </si>
  <si>
    <t>sbierdzinski@my.hancockcollege.edu</t>
  </si>
  <si>
    <t>H01072048</t>
  </si>
  <si>
    <t>Evelyn</t>
  </si>
  <si>
    <t>MacKinnon</t>
  </si>
  <si>
    <t>evelynmackinnon@yahoo.com</t>
  </si>
  <si>
    <t>H10000096</t>
  </si>
  <si>
    <t>Istar</t>
  </si>
  <si>
    <t>Holliday</t>
  </si>
  <si>
    <t>iholliday@hancockcollege.edu</t>
  </si>
  <si>
    <t>istardoc@verizon.net</t>
  </si>
  <si>
    <t>H01022180</t>
  </si>
  <si>
    <t>Marlyn and John</t>
  </si>
  <si>
    <t>mcox@hancockcollege.edu</t>
  </si>
  <si>
    <t>H20036503</t>
  </si>
  <si>
    <t>Edwin and Jeanne Woods Family Foundation</t>
  </si>
  <si>
    <t>Grants Veterinarian Program</t>
  </si>
  <si>
    <t>H10000575</t>
  </si>
  <si>
    <t>Jessica</t>
  </si>
  <si>
    <t>Scarffe</t>
  </si>
  <si>
    <t>jscarffe@aol.com</t>
  </si>
  <si>
    <t>jpscarffe@gmail.com</t>
  </si>
  <si>
    <t>H01049858</t>
  </si>
  <si>
    <t>Park</t>
  </si>
  <si>
    <t>itspark2u@aol.com</t>
  </si>
  <si>
    <t>H10002706</t>
  </si>
  <si>
    <t>Cyndi</t>
  </si>
  <si>
    <t>Mesaros</t>
  </si>
  <si>
    <t>cmesaros@hancockcollege.edu</t>
  </si>
  <si>
    <t>H01169662</t>
  </si>
  <si>
    <t>Louisean</t>
  </si>
  <si>
    <t>Madrigal</t>
  </si>
  <si>
    <t>louisean.madrigal@hancockcollege.edu</t>
  </si>
  <si>
    <t>H10002123</t>
  </si>
  <si>
    <t>Janet and Gerrit</t>
  </si>
  <si>
    <t>Hooghuis</t>
  </si>
  <si>
    <t>jhooghuis@hancockcollege.edu</t>
  </si>
  <si>
    <t>janet_hooghuis@yahoo.com</t>
  </si>
  <si>
    <t>janet.hooghui@hancockcollege.edu</t>
  </si>
  <si>
    <t>gjhooghuis@aol.com</t>
  </si>
  <si>
    <t>H10002289</t>
  </si>
  <si>
    <t>Tommi</t>
  </si>
  <si>
    <t>Berry</t>
  </si>
  <si>
    <t>tberry2366@aol.com</t>
  </si>
  <si>
    <t>H01006816</t>
  </si>
  <si>
    <t>Barbara</t>
  </si>
  <si>
    <t>Mccaughey</t>
  </si>
  <si>
    <t>H01161265</t>
  </si>
  <si>
    <t>Thuy</t>
  </si>
  <si>
    <t>Tran</t>
  </si>
  <si>
    <t>thi_thuytran@yahoo.com</t>
  </si>
  <si>
    <t>H20020666</t>
  </si>
  <si>
    <t>Paden</t>
  </si>
  <si>
    <t>H01113560</t>
  </si>
  <si>
    <t>Krovitz</t>
  </si>
  <si>
    <t>nancykaes@yahoo.com</t>
  </si>
  <si>
    <t>H20036588</t>
  </si>
  <si>
    <t>FLIR Systems, Inc.</t>
  </si>
  <si>
    <t>H01093674</t>
  </si>
  <si>
    <t>Rosanne and Rod</t>
  </si>
  <si>
    <t>rosannemsan@aol.com</t>
  </si>
  <si>
    <t>H01129653</t>
  </si>
  <si>
    <t>Karin</t>
  </si>
  <si>
    <t>kalena.nalani@gmail.com</t>
  </si>
  <si>
    <t>H01630743</t>
  </si>
  <si>
    <t>Bonnie</t>
  </si>
  <si>
    <t>Hawkins</t>
  </si>
  <si>
    <t>H20036898</t>
  </si>
  <si>
    <t>Charles and Jocelyn</t>
  </si>
  <si>
    <t>Oliver</t>
  </si>
  <si>
    <t>whaledad@aol.com</t>
  </si>
  <si>
    <t>H20014186</t>
  </si>
  <si>
    <t>Boote</t>
  </si>
  <si>
    <t>H20036899</t>
  </si>
  <si>
    <t>The Henry Mayo Newhall Foundation</t>
  </si>
  <si>
    <t>H20036896</t>
  </si>
  <si>
    <t>Allstate Insurance Agency</t>
  </si>
  <si>
    <t>STEM Federal Grant Endowment</t>
  </si>
  <si>
    <t>H20035874</t>
  </si>
  <si>
    <t>Huber Vineyards and Cellars</t>
  </si>
  <si>
    <t>H10000507</t>
  </si>
  <si>
    <t>Helen</t>
  </si>
  <si>
    <t>Tye Talkin</t>
  </si>
  <si>
    <t>htalkin@hancockcollege.edu</t>
  </si>
  <si>
    <t>hclompoc@gmail.com</t>
  </si>
  <si>
    <t>H10002363</t>
  </si>
  <si>
    <t>vhernandez@hancockcollege.edu</t>
  </si>
  <si>
    <t>vhernandez591@comcast.net</t>
  </si>
  <si>
    <t>H10002507</t>
  </si>
  <si>
    <t>Schroff</t>
  </si>
  <si>
    <t>hschroff79@gmail.com</t>
  </si>
  <si>
    <t>H10002035</t>
  </si>
  <si>
    <t>Steve</t>
  </si>
  <si>
    <t>sreed@hancockcollege.edu</t>
  </si>
  <si>
    <t>H01127489</t>
  </si>
  <si>
    <t>Cecelia</t>
  </si>
  <si>
    <t>cecelia.teniente@hancockcollege.edu</t>
  </si>
  <si>
    <t>H20037140</t>
  </si>
  <si>
    <t>World of Pinot Noir</t>
  </si>
  <si>
    <t>H20037143</t>
  </si>
  <si>
    <t>Kathy and John</t>
  </si>
  <si>
    <t>H10002611</t>
  </si>
  <si>
    <t>Anna</t>
  </si>
  <si>
    <t>Rice</t>
  </si>
  <si>
    <t>arice@hancockcollege.edu</t>
  </si>
  <si>
    <t>ANNARICE1@HOTMAIL.COM</t>
  </si>
  <si>
    <t>annarice1@hotmail.com</t>
  </si>
  <si>
    <t>H01152953</t>
  </si>
  <si>
    <t>Krystal and Eric</t>
  </si>
  <si>
    <t>Zoost</t>
  </si>
  <si>
    <t>chvygrlk@yahoo.com</t>
  </si>
  <si>
    <t>H20037208</t>
  </si>
  <si>
    <t>Sharon</t>
  </si>
  <si>
    <t>Weiting</t>
  </si>
  <si>
    <t>H01071119</t>
  </si>
  <si>
    <t>Melissa</t>
  </si>
  <si>
    <t>Crawford</t>
  </si>
  <si>
    <t>melacrawford@gmail.com</t>
  </si>
  <si>
    <t>H01046789</t>
  </si>
  <si>
    <t>Marianne</t>
  </si>
  <si>
    <t>Heuchert</t>
  </si>
  <si>
    <t>H01007334</t>
  </si>
  <si>
    <t>Carranza</t>
  </si>
  <si>
    <t>tscarranza@msn.com</t>
  </si>
  <si>
    <t>H01151789</t>
  </si>
  <si>
    <t>Dennis and Linda</t>
  </si>
  <si>
    <t>Bornhoft</t>
  </si>
  <si>
    <t>dennis@fishbowlrecords.com</t>
  </si>
  <si>
    <t>H20037210</t>
  </si>
  <si>
    <t>Janet and Fred</t>
  </si>
  <si>
    <t>Chaney</t>
  </si>
  <si>
    <t>H01092657</t>
  </si>
  <si>
    <t>Julie and David</t>
  </si>
  <si>
    <t>Bickel</t>
  </si>
  <si>
    <t>jabickel@hotmail.com</t>
  </si>
  <si>
    <t>jabickel50@gmail.com</t>
  </si>
  <si>
    <t>H20037207</t>
  </si>
  <si>
    <t>Jennifer and Kevin</t>
  </si>
  <si>
    <t>H01001788</t>
  </si>
  <si>
    <t>Barbara and Richard</t>
  </si>
  <si>
    <t>Boston Vonachen</t>
  </si>
  <si>
    <t>H01629691</t>
  </si>
  <si>
    <t>Phillip and Beverly</t>
  </si>
  <si>
    <t>Sladek</t>
  </si>
  <si>
    <t>Paul and Phyllis Sladek Nursing Scholarship</t>
  </si>
  <si>
    <t>H20037177</t>
  </si>
  <si>
    <t>Arthur N. Rupe Foundation</t>
  </si>
  <si>
    <t>Grant - A.N. Rupe Foundation</t>
  </si>
  <si>
    <t>H20018435</t>
  </si>
  <si>
    <t>Santa Ynez Band of Chumash Indians Foundation</t>
  </si>
  <si>
    <t>tsat@sychumashfoundation.org</t>
  </si>
  <si>
    <t>H01694266</t>
  </si>
  <si>
    <t>Ron and Christine</t>
  </si>
  <si>
    <t>Bartell</t>
  </si>
  <si>
    <t>ronbartell@yahoo.com</t>
  </si>
  <si>
    <t>H10000259</t>
  </si>
  <si>
    <t>Raybould-Rodgers</t>
  </si>
  <si>
    <t>juliararod@live.com</t>
  </si>
  <si>
    <t>H20037388</t>
  </si>
  <si>
    <t>Edgar</t>
  </si>
  <si>
    <t>Rhodes</t>
  </si>
  <si>
    <t>H01078908</t>
  </si>
  <si>
    <t>Jim and Patricia</t>
  </si>
  <si>
    <t>Pierce</t>
  </si>
  <si>
    <t>jnp1982@msn.com</t>
  </si>
  <si>
    <t>H20020598</t>
  </si>
  <si>
    <t>Giavanni's Pizza</t>
  </si>
  <si>
    <t>H20021511</t>
  </si>
  <si>
    <t>Mark &amp; Dorothy Smith Foundation</t>
  </si>
  <si>
    <t>cameron@foxenwoodbuilders.com</t>
  </si>
  <si>
    <t>H10000906</t>
  </si>
  <si>
    <t>vsanchez@hancockcollege.edu</t>
  </si>
  <si>
    <t>H20097774</t>
  </si>
  <si>
    <t>Paula</t>
  </si>
  <si>
    <t>Sladek-LeGros</t>
  </si>
  <si>
    <t>paulalegros@msn.com</t>
  </si>
  <si>
    <t>H20037635</t>
  </si>
  <si>
    <t>Janice and Stan</t>
  </si>
  <si>
    <t>H01692296</t>
  </si>
  <si>
    <t>Don</t>
  </si>
  <si>
    <t>Ganschow</t>
  </si>
  <si>
    <t>H01154725</t>
  </si>
  <si>
    <t>Jackson</t>
  </si>
  <si>
    <t>joe_jac@msn.com</t>
  </si>
  <si>
    <t>H01614606</t>
  </si>
  <si>
    <t>Toby</t>
  </si>
  <si>
    <t>McLaughlin</t>
  </si>
  <si>
    <t>toby.mclaughlin@hancockcollege.edu</t>
  </si>
  <si>
    <t>H20037636</t>
  </si>
  <si>
    <t>Wayne and Joanna</t>
  </si>
  <si>
    <t>Williamson</t>
  </si>
  <si>
    <t>H20018795</t>
  </si>
  <si>
    <t>Mariner Mortgage, Inc.</t>
  </si>
  <si>
    <t>H01124412</t>
  </si>
  <si>
    <t>Melvin and Elizabeth</t>
  </si>
  <si>
    <t>Wright</t>
  </si>
  <si>
    <t>retprofmel@aol.com</t>
  </si>
  <si>
    <t>H20037611</t>
  </si>
  <si>
    <t>W.</t>
  </si>
  <si>
    <t>w.pete.welch@gmail.com</t>
  </si>
  <si>
    <t>H01080637</t>
  </si>
  <si>
    <t>John and Christine</t>
  </si>
  <si>
    <t>pw17pw@yahoo.com</t>
  </si>
  <si>
    <t>Grant - Orfalea Foundation</t>
  </si>
  <si>
    <t>H20019161</t>
  </si>
  <si>
    <t>Driscoll's Charitable Foundation</t>
  </si>
  <si>
    <t>H20018110</t>
  </si>
  <si>
    <t>Community Bank of Santa Maria</t>
  </si>
  <si>
    <t>jsilveria@yourcbsm.com</t>
  </si>
  <si>
    <t>H01070819</t>
  </si>
  <si>
    <t>Jim and April</t>
  </si>
  <si>
    <t>Fields</t>
  </si>
  <si>
    <t>jedwinfields@gmail.com</t>
  </si>
  <si>
    <t>H20038583</t>
  </si>
  <si>
    <t>The Mary E. and Sara F. Yost Endowment Trust</t>
  </si>
  <si>
    <t>Mary Elizabeth and Sara Frances Yost Educational Scholarships</t>
  </si>
  <si>
    <t>Michael Williamson Memorial Scholarship</t>
  </si>
  <si>
    <t>H20020871</t>
  </si>
  <si>
    <t>Santa Ynez Valley Marriott</t>
  </si>
  <si>
    <t>H20018449</t>
  </si>
  <si>
    <t>Trojan Petroleum, Inc</t>
  </si>
  <si>
    <t>ops@trojanpetroleum.com</t>
  </si>
  <si>
    <t>H20038945</t>
  </si>
  <si>
    <t>California Polytechnic State Univ Foundation</t>
  </si>
  <si>
    <t>H20038948</t>
  </si>
  <si>
    <t>RHA, INC.</t>
  </si>
  <si>
    <t>Lola A. Dority Endowment Principal</t>
  </si>
  <si>
    <t>H20019202</t>
  </si>
  <si>
    <t>Lahr Industrial Welding, Inc.</t>
  </si>
  <si>
    <t>lahrindustrialwelding@verizon.net</t>
  </si>
  <si>
    <t>H20039206</t>
  </si>
  <si>
    <t>Old Orcutt Merchants Association</t>
  </si>
  <si>
    <t>H20040219</t>
  </si>
  <si>
    <t>Kerr</t>
  </si>
  <si>
    <t>cambodianred@gmail.com</t>
  </si>
  <si>
    <t>H20020570</t>
  </si>
  <si>
    <t>Santa Barbara Vintner's Foundation</t>
  </si>
  <si>
    <t>General Scholarship; Santa Barbara Vintner's Foundation Scholarship</t>
  </si>
  <si>
    <t>Patricia J. Boyd Fund-Principle</t>
  </si>
  <si>
    <t>H20041161</t>
  </si>
  <si>
    <t>Maurice and Meredith</t>
  </si>
  <si>
    <t>Bar-David</t>
  </si>
  <si>
    <t>Meredith Bar David Memorial Scholarship</t>
  </si>
  <si>
    <t>H01114645</t>
  </si>
  <si>
    <t>Susan and Harold</t>
  </si>
  <si>
    <t>H20041200</t>
  </si>
  <si>
    <t>Fire Education Company, Inc.</t>
  </si>
  <si>
    <t>H20041199</t>
  </si>
  <si>
    <t>LMEPAC Charity Program Custodial Account</t>
  </si>
  <si>
    <t>washington.operations.imepac@imco.com</t>
  </si>
  <si>
    <t>H20018489</t>
  </si>
  <si>
    <t>Community Health Centers</t>
  </si>
  <si>
    <t>ssosa@chccc.org</t>
  </si>
  <si>
    <t>AHC Part-time Faculty Association Scholarship</t>
  </si>
  <si>
    <t>H20042833</t>
  </si>
  <si>
    <t>Dental Specialties Institute, Inc.</t>
  </si>
  <si>
    <t>H20042105</t>
  </si>
  <si>
    <t>The Wonderful Company</t>
  </si>
  <si>
    <t>info@wonderfulgiving.com</t>
  </si>
  <si>
    <t>Los Olivos Rotary Club Scholarship</t>
  </si>
  <si>
    <t>H20021533</t>
  </si>
  <si>
    <t>American Legion Post 211</t>
  </si>
  <si>
    <t>H10002353</t>
  </si>
  <si>
    <t>Lilian</t>
  </si>
  <si>
    <t>Ojeda</t>
  </si>
  <si>
    <t>LYLANDRA@GMAIL.COM</t>
  </si>
  <si>
    <t>lylandra@gmail.com</t>
  </si>
  <si>
    <t>H20043412</t>
  </si>
  <si>
    <t>Wells Fargo Community Support Campaign</t>
  </si>
  <si>
    <t>Allan Hancock College Friends of LRC - Clary Fund</t>
  </si>
  <si>
    <t>Isaacson, B. Meml. Scholarship</t>
  </si>
  <si>
    <t>H01096519</t>
  </si>
  <si>
    <t>Brenda</t>
  </si>
  <si>
    <t>brendasari@gmail.com</t>
  </si>
  <si>
    <t>H01060023</t>
  </si>
  <si>
    <t>H20020569</t>
  </si>
  <si>
    <t>Quintron Systems, Inc.</t>
  </si>
  <si>
    <t>rmarrs@quintron.com</t>
  </si>
  <si>
    <t>H20044691</t>
  </si>
  <si>
    <t>Canon Solutions America, Inc.</t>
  </si>
  <si>
    <t>H20045100</t>
  </si>
  <si>
    <t>Specialty Glass &amp; Mirror</t>
  </si>
  <si>
    <t>H20045746</t>
  </si>
  <si>
    <t>Henry W. Bull Foundation</t>
  </si>
  <si>
    <t>H20045885</t>
  </si>
  <si>
    <t>Central City Cooling</t>
  </si>
  <si>
    <t>H20045517</t>
  </si>
  <si>
    <t>Sky Ranch Adventures, LLC</t>
  </si>
  <si>
    <t>Annual President's Circle; Dr. Roger and Mrs. Catherine Welt Scholarship</t>
  </si>
  <si>
    <t>H10002795</t>
  </si>
  <si>
    <t>Kevin and Shannon</t>
  </si>
  <si>
    <t>Walthers</t>
  </si>
  <si>
    <t>kevingwalthers@gmail.com</t>
  </si>
  <si>
    <t>kevingwalthers@duck.com</t>
  </si>
  <si>
    <t>Jacob Zacarias Memorial Scholarship</t>
  </si>
  <si>
    <t>AHC Computer Business Office Tech Program; Allan Hancock College Athletic Program</t>
  </si>
  <si>
    <t>H20047304</t>
  </si>
  <si>
    <t>Dodgen</t>
  </si>
  <si>
    <t>Allan Hancock College Community Education restricted fund</t>
  </si>
  <si>
    <t>H20047302</t>
  </si>
  <si>
    <t>Susana and Enrique</t>
  </si>
  <si>
    <t>Corona</t>
  </si>
  <si>
    <t>H01620141</t>
  </si>
  <si>
    <t>Bob</t>
  </si>
  <si>
    <t>Poole</t>
  </si>
  <si>
    <t>H01679054</t>
  </si>
  <si>
    <t>Richard</t>
  </si>
  <si>
    <t>Depuy</t>
  </si>
  <si>
    <t>Lancaster Dupay Scholarship Endowment</t>
  </si>
  <si>
    <t>The Lancaster Scholarship in Memory of Grace Depuy</t>
  </si>
  <si>
    <t>H20047574</t>
  </si>
  <si>
    <t>Muleshow Cattle Company</t>
  </si>
  <si>
    <t>H10000440</t>
  </si>
  <si>
    <t>Mason</t>
  </si>
  <si>
    <t>emason@hancockcollege.edu</t>
  </si>
  <si>
    <t>AHC Foundation's Board Hospitality; Allan Hancock College CARE Program; Annual President's Circle</t>
  </si>
  <si>
    <t>H20020820</t>
  </si>
  <si>
    <t>Altrusa International Santa Maria Foundation</t>
  </si>
  <si>
    <t>H20047704</t>
  </si>
  <si>
    <t>Basin Street Regulars</t>
  </si>
  <si>
    <t>H20047740</t>
  </si>
  <si>
    <t>Bert and Candi</t>
  </si>
  <si>
    <t>Forbes</t>
  </si>
  <si>
    <t>bforbes488@gmail.com</t>
  </si>
  <si>
    <t>H20048083</t>
  </si>
  <si>
    <t>Donald and Laurie</t>
  </si>
  <si>
    <t>Yantis</t>
  </si>
  <si>
    <t>H20047961</t>
  </si>
  <si>
    <t>Sally and Richard</t>
  </si>
  <si>
    <t>Marshall</t>
  </si>
  <si>
    <t>H20020040</t>
  </si>
  <si>
    <t>Speed's Oil Tool Service, Inc.</t>
  </si>
  <si>
    <t>kim@speedsoil.com</t>
  </si>
  <si>
    <t>Allan Hancock College EOPS Program; Foundation General Operations</t>
  </si>
  <si>
    <t>H10000223</t>
  </si>
  <si>
    <t>Weyandt</t>
  </si>
  <si>
    <t>mweyandt@hancockcollege.edu</t>
  </si>
  <si>
    <t>H20048082</t>
  </si>
  <si>
    <t>Brinker International</t>
  </si>
  <si>
    <t>H20047917</t>
  </si>
  <si>
    <t>Monica</t>
  </si>
  <si>
    <t>Beebe</t>
  </si>
  <si>
    <t>mwinecountry@aol.com</t>
  </si>
  <si>
    <t>H20048304</t>
  </si>
  <si>
    <t>George and Karen</t>
  </si>
  <si>
    <t>sayuffda@gmail.com</t>
  </si>
  <si>
    <t>H01083198</t>
  </si>
  <si>
    <t>Douglas and Sandra</t>
  </si>
  <si>
    <t>Avery</t>
  </si>
  <si>
    <t>douglasavery@msn.com</t>
  </si>
  <si>
    <t>H01080082</t>
  </si>
  <si>
    <t>Valerie and John</t>
  </si>
  <si>
    <t>Moya Boice</t>
  </si>
  <si>
    <t>vmoya@ppbi.com</t>
  </si>
  <si>
    <t>H20048367</t>
  </si>
  <si>
    <t>Wealth Management Strategies</t>
  </si>
  <si>
    <t>H01083401</t>
  </si>
  <si>
    <t>Gabriel</t>
  </si>
  <si>
    <t>judy.gabriel@hancockcollege.edu</t>
  </si>
  <si>
    <t>jbarnesgabriel@gmail.com</t>
  </si>
  <si>
    <t>H01107980</t>
  </si>
  <si>
    <t>Karen and John</t>
  </si>
  <si>
    <t>kjc1050@gmail.com</t>
  </si>
  <si>
    <t>H10002063</t>
  </si>
  <si>
    <t>Hernandez-Grijalva</t>
  </si>
  <si>
    <t>dhernandez@hancockcollege.edu</t>
  </si>
  <si>
    <t>dhernandez_2002@netzero.net</t>
  </si>
  <si>
    <t>H20021230</t>
  </si>
  <si>
    <t>Jay and Corine</t>
  </si>
  <si>
    <t>Cerny</t>
  </si>
  <si>
    <t>jcerny@losolivoscml.com</t>
  </si>
  <si>
    <t>H01110145</t>
  </si>
  <si>
    <t>Kiyoko and Isamu</t>
  </si>
  <si>
    <t>H01036474</t>
  </si>
  <si>
    <t>Bertha</t>
  </si>
  <si>
    <t>av117@juno.com</t>
  </si>
  <si>
    <t>H20048371</t>
  </si>
  <si>
    <t>Ryan</t>
  </si>
  <si>
    <t>H20020289</t>
  </si>
  <si>
    <t>Culligan San Paso Company, Inc.</t>
  </si>
  <si>
    <t>H20048490</t>
  </si>
  <si>
    <t>The Jane Merlo Memorial Golf Fund</t>
  </si>
  <si>
    <t>H01102510</t>
  </si>
  <si>
    <t>Ken and Toni</t>
  </si>
  <si>
    <t>Ostini</t>
  </si>
  <si>
    <t>kenostini@gmail.com</t>
  </si>
  <si>
    <t>H10000409</t>
  </si>
  <si>
    <t>Kristopher</t>
  </si>
  <si>
    <t>Doe</t>
  </si>
  <si>
    <t>kdoe@hancockcollege.edu</t>
  </si>
  <si>
    <t>Ann Foxworthy Art Gallery restricted fund</t>
  </si>
  <si>
    <t>H01616079</t>
  </si>
  <si>
    <t>Lynn</t>
  </si>
  <si>
    <t>tnrbone@gmail.com</t>
  </si>
  <si>
    <t>Allan Hancock College Concert Band Program</t>
  </si>
  <si>
    <t>H20018150</t>
  </si>
  <si>
    <t>Cappucci</t>
  </si>
  <si>
    <t>H01156635</t>
  </si>
  <si>
    <t>Frances</t>
  </si>
  <si>
    <t>Conn</t>
  </si>
  <si>
    <t>H20048499</t>
  </si>
  <si>
    <t>MWF Properties, LLC</t>
  </si>
  <si>
    <t>Merrell Williams Memrl Non Fed Title III Schlrshp Endowment</t>
  </si>
  <si>
    <t>H20020282</t>
  </si>
  <si>
    <t>Tri-W Enterprises, Inc.</t>
  </si>
  <si>
    <t>wmcinerney@triwenterprises.com</t>
  </si>
  <si>
    <t>Merrell M. Williams Scholarship</t>
  </si>
  <si>
    <t>debhunt46@aol.com</t>
  </si>
  <si>
    <t>H20048573</t>
  </si>
  <si>
    <t>Comstock &amp; Wagner</t>
  </si>
  <si>
    <t>Annual President's Circle; Frost Scholarship</t>
  </si>
  <si>
    <t>H20048644</t>
  </si>
  <si>
    <t>Larry</t>
  </si>
  <si>
    <t>Norfleet</t>
  </si>
  <si>
    <t>H01059201</t>
  </si>
  <si>
    <t>Ann</t>
  </si>
  <si>
    <t>Foxworthy Lewellen</t>
  </si>
  <si>
    <t>annflewellen@gmail.com</t>
  </si>
  <si>
    <t>Ann Foxworthy Scholarship</t>
  </si>
  <si>
    <t>H20048663</t>
  </si>
  <si>
    <t>Wood-Claeyssens Foundation</t>
  </si>
  <si>
    <t>Grant Wood-Claeyssens Fdtn - Grant</t>
  </si>
  <si>
    <t>H20049106</t>
  </si>
  <si>
    <t>Timothy</t>
  </si>
  <si>
    <t>Patterson</t>
  </si>
  <si>
    <t>tempe611@yahoo.com</t>
  </si>
  <si>
    <t>H20048738</t>
  </si>
  <si>
    <t>Grace</t>
  </si>
  <si>
    <t>McCutcheon</t>
  </si>
  <si>
    <t>H01054272</t>
  </si>
  <si>
    <t>Sharon and John</t>
  </si>
  <si>
    <t>AHC Foundation's Board Hospitality; Grennan Family Scholarship</t>
  </si>
  <si>
    <t>Annual President's Circle; Henry &amp; Mary Telleria Scholarship Endowment</t>
  </si>
  <si>
    <t>H01064417</t>
  </si>
  <si>
    <t>Claire</t>
  </si>
  <si>
    <t>Magee</t>
  </si>
  <si>
    <t>ccm93455@yahoo.com</t>
  </si>
  <si>
    <t>H20048941</t>
  </si>
  <si>
    <t>R. Stirling and April</t>
  </si>
  <si>
    <t>Vineyard</t>
  </si>
  <si>
    <t>H01172957</t>
  </si>
  <si>
    <t>Kimball and Marna</t>
  </si>
  <si>
    <t>Lombardi</t>
  </si>
  <si>
    <t>kimball.lombardi@hancockcollege.edu</t>
  </si>
  <si>
    <t>H01097405</t>
  </si>
  <si>
    <t>Leedom</t>
  </si>
  <si>
    <t>mleedom@gmail.com</t>
  </si>
  <si>
    <t>H20048942</t>
  </si>
  <si>
    <t>Hubley</t>
  </si>
  <si>
    <t>H20049117</t>
  </si>
  <si>
    <t>Nicholas and Janet</t>
  </si>
  <si>
    <t>Rountree</t>
  </si>
  <si>
    <t>nmrountree@yahoo.com</t>
  </si>
  <si>
    <t>Ed Harvey Scholarship Endowment; Michael Williamson Memorial Scholarship</t>
  </si>
  <si>
    <t>H01092144</t>
  </si>
  <si>
    <t>H20049296</t>
  </si>
  <si>
    <t>Custom Colors Auto Body Supplies, Inc.</t>
  </si>
  <si>
    <t>alan@customcolorsabs.com</t>
  </si>
  <si>
    <t>Osher - Bartleson Scholarship</t>
  </si>
  <si>
    <t>H20049633</t>
  </si>
  <si>
    <t>Christian Science Society</t>
  </si>
  <si>
    <t>H01694946</t>
  </si>
  <si>
    <t>Jim and Teresa</t>
  </si>
  <si>
    <t>jim@diani.com</t>
  </si>
  <si>
    <t>H20049752</t>
  </si>
  <si>
    <t>Santa Maria Model A Ford Club</t>
  </si>
  <si>
    <t>jemccord@aol.com</t>
  </si>
  <si>
    <t>Allan Hancock College Industrial &amp; Machine Technology Program; Santa Maria Model A Ford Club Scholarship</t>
  </si>
  <si>
    <t>H20020504</t>
  </si>
  <si>
    <t>Santa Maria Valley Chamber of Commerce</t>
  </si>
  <si>
    <t>michael@santamaria.com</t>
  </si>
  <si>
    <t>H20018654</t>
  </si>
  <si>
    <t>Chapter DP, P.E.O.</t>
  </si>
  <si>
    <t>AHC Bulldog Rec'ing Scholarship</t>
  </si>
  <si>
    <t>Lahr Family Scholarship Endowment - Principal</t>
  </si>
  <si>
    <t>H20050093</t>
  </si>
  <si>
    <t>Virginia</t>
  </si>
  <si>
    <t>Rosa</t>
  </si>
  <si>
    <t>H20020664</t>
  </si>
  <si>
    <t>Trinie</t>
  </si>
  <si>
    <t>H01743484</t>
  </si>
  <si>
    <t>Peggy and Peter</t>
  </si>
  <si>
    <t>Hesse</t>
  </si>
  <si>
    <t>peggyhesse@gmail.com</t>
  </si>
  <si>
    <t>peggy@lfmgcpas.com</t>
  </si>
  <si>
    <t>H20038581</t>
  </si>
  <si>
    <t>Safran Cabin, Inc.</t>
  </si>
  <si>
    <t>tonyguy@safrangroup.com</t>
  </si>
  <si>
    <t>H20021676</t>
  </si>
  <si>
    <t>Twitchell &amp; Rice LLP</t>
  </si>
  <si>
    <t>H20050102</t>
  </si>
  <si>
    <t>Wells Fargo Foundation</t>
  </si>
  <si>
    <t>H10000942</t>
  </si>
  <si>
    <t>LeSage</t>
  </si>
  <si>
    <t>plesage@hancockcollege.edu</t>
  </si>
  <si>
    <t>H01012285</t>
  </si>
  <si>
    <t>Gale</t>
  </si>
  <si>
    <t>Mcneeley</t>
  </si>
  <si>
    <t>gmcneeley@yahoo.com</t>
  </si>
  <si>
    <t>H20050406</t>
  </si>
  <si>
    <t>Santa Maria Rotary Foundation</t>
  </si>
  <si>
    <t>fdonati@lightspeed.net</t>
  </si>
  <si>
    <t>H20050405</t>
  </si>
  <si>
    <t>Tartaglia Engineering</t>
  </si>
  <si>
    <t>H20050404</t>
  </si>
  <si>
    <t>Embry Riddle Aeronautical University</t>
  </si>
  <si>
    <t>Verna Mae Asbury Family Nursing Scholarship</t>
  </si>
  <si>
    <t>H01680129</t>
  </si>
  <si>
    <t>Ralph and MaryAnn</t>
  </si>
  <si>
    <t>H20020327</t>
  </si>
  <si>
    <t>Joe and Herminia</t>
  </si>
  <si>
    <t>Bendele</t>
  </si>
  <si>
    <t>H20050408</t>
  </si>
  <si>
    <t>James and Tammie</t>
  </si>
  <si>
    <t>Davis</t>
  </si>
  <si>
    <t>H20021262</t>
  </si>
  <si>
    <t>Stockdale</t>
  </si>
  <si>
    <t>david.r.stockdale@gmail.com</t>
  </si>
  <si>
    <t>Leslie Robinson Memorial Scholarship; RE7 Conversion Fund</t>
  </si>
  <si>
    <t>H01108531</t>
  </si>
  <si>
    <t>Lorrie and James</t>
  </si>
  <si>
    <t>Bubb</t>
  </si>
  <si>
    <t>xslorrie@aol.com</t>
  </si>
  <si>
    <t>AHC Social &amp; Political Science Program</t>
  </si>
  <si>
    <t>H20051584</t>
  </si>
  <si>
    <t>California Women for Agriculture - Santa Maria Chapter</t>
  </si>
  <si>
    <t>H20020574</t>
  </si>
  <si>
    <t>Hardy Diagnostics</t>
  </si>
  <si>
    <t>H20021492</t>
  </si>
  <si>
    <t>Your People Professionals</t>
  </si>
  <si>
    <t>Santa Barbara Vintner's Foundation Scholarship</t>
  </si>
  <si>
    <t>H01640516</t>
  </si>
  <si>
    <t>Terry</t>
  </si>
  <si>
    <t>tburke916@hotmail.com</t>
  </si>
  <si>
    <t>H20052424</t>
  </si>
  <si>
    <t>Margaret F. and Robert M. Seavers Trust</t>
  </si>
  <si>
    <t>H20052427</t>
  </si>
  <si>
    <t>Nipomo Area Recreation Association</t>
  </si>
  <si>
    <t>nipomorecreation@gmail.com</t>
  </si>
  <si>
    <t>H10000197</t>
  </si>
  <si>
    <t>Denize</t>
  </si>
  <si>
    <t>Cain</t>
  </si>
  <si>
    <t>zzcain214@gmail.com</t>
  </si>
  <si>
    <t>H20053178</t>
  </si>
  <si>
    <t>Lawrence</t>
  </si>
  <si>
    <t>Dunn</t>
  </si>
  <si>
    <t>dunntejon@msn.com</t>
  </si>
  <si>
    <t>Dunn Memorial Sch Endowment - Principal</t>
  </si>
  <si>
    <t>Arthur Rupe Foundation Scholarship; Grant - A.N. Rupe Foundation</t>
  </si>
  <si>
    <t>H20053443</t>
  </si>
  <si>
    <t>I.B.E.W. No. 413</t>
  </si>
  <si>
    <t>H20020358</t>
  </si>
  <si>
    <t>Heritage Oaks Bank</t>
  </si>
  <si>
    <t>H20053447</t>
  </si>
  <si>
    <t>Agrium, Inc.</t>
  </si>
  <si>
    <t>Annual President's Circle; Kevin Walthers and Trey &amp; Shannon Elliott Scholarship</t>
  </si>
  <si>
    <t>H20053651</t>
  </si>
  <si>
    <t>Venoco, Inc.</t>
  </si>
  <si>
    <t>H20053634</t>
  </si>
  <si>
    <t>Central Coast Software &amp; Technology Association</t>
  </si>
  <si>
    <t>H20053633</t>
  </si>
  <si>
    <t>Irwin Industries, Inc.</t>
  </si>
  <si>
    <t>H20053632</t>
  </si>
  <si>
    <t>TerraCore</t>
  </si>
  <si>
    <t>H20053698</t>
  </si>
  <si>
    <t>PCL Industrial Services, Inc.</t>
  </si>
  <si>
    <t>H20020776</t>
  </si>
  <si>
    <t>Alan and Becky</t>
  </si>
  <si>
    <t>Grant</t>
  </si>
  <si>
    <t>H20053920</t>
  </si>
  <si>
    <t>PEC Premier Safety Management, LLC</t>
  </si>
  <si>
    <t>elizabeth@pecsafety.com</t>
  </si>
  <si>
    <t>H20053919</t>
  </si>
  <si>
    <t>Freeport-McMoran Oil &amp; Gas, LLC</t>
  </si>
  <si>
    <t>tosulliv@fmi.com</t>
  </si>
  <si>
    <t>H20053916</t>
  </si>
  <si>
    <t>Tolman &amp; Wiker Insurance Services, LLC</t>
  </si>
  <si>
    <t>nhuerth@tolmanandwiker.com</t>
  </si>
  <si>
    <t>Acquistapace, Robert E. Meml. Scholarship Principal</t>
  </si>
  <si>
    <t>H10002045</t>
  </si>
  <si>
    <t>Janet</t>
  </si>
  <si>
    <t>Ford</t>
  </si>
  <si>
    <t>jfords@earthlink.net</t>
  </si>
  <si>
    <t>jford@hancockcollege.edu</t>
  </si>
  <si>
    <t>jford3@earthlink.net</t>
  </si>
  <si>
    <t>H10002804</t>
  </si>
  <si>
    <t>Harmon</t>
  </si>
  <si>
    <t>jane.harmon@hancockcollege.edu</t>
  </si>
  <si>
    <t>H01608373</t>
  </si>
  <si>
    <t>H20054295</t>
  </si>
  <si>
    <t>Michael and Angeline</t>
  </si>
  <si>
    <t>Protogere</t>
  </si>
  <si>
    <t>H20054298</t>
  </si>
  <si>
    <t>Intel Foundation</t>
  </si>
  <si>
    <t>H20054296</t>
  </si>
  <si>
    <t>Louis and Karen</t>
  </si>
  <si>
    <t>Dimitroff</t>
  </si>
  <si>
    <t>H20054297</t>
  </si>
  <si>
    <t>Furniture Medic</t>
  </si>
  <si>
    <t>H20052238</t>
  </si>
  <si>
    <t>msgives@cybergrants.com</t>
  </si>
  <si>
    <t>H01148058</t>
  </si>
  <si>
    <t>Jennifer and Eddie</t>
  </si>
  <si>
    <t>jennifer.murray@ms.com</t>
  </si>
  <si>
    <t>H20054566</t>
  </si>
  <si>
    <t>Drew and Anne</t>
  </si>
  <si>
    <t>Dimond</t>
  </si>
  <si>
    <t>H20054470</t>
  </si>
  <si>
    <t>Heather</t>
  </si>
  <si>
    <t>Agushi</t>
  </si>
  <si>
    <t>Heather317@gmail.com</t>
  </si>
  <si>
    <t>Grants - Pacific Gas &amp; Electric Company</t>
  </si>
  <si>
    <t>H20054888</t>
  </si>
  <si>
    <t>Kevin and Irina</t>
  </si>
  <si>
    <t>DeMoss</t>
  </si>
  <si>
    <t>H01176841</t>
  </si>
  <si>
    <t>Dort</t>
  </si>
  <si>
    <t>Allan Hancock College A.S.B.G. Joe White Scholarship; Allan Hancock College A.S.B.G. Scholarship</t>
  </si>
  <si>
    <t>H01702241</t>
  </si>
  <si>
    <t>Lesuer</t>
  </si>
  <si>
    <t>johnlesuer.odw@gmail.com</t>
  </si>
  <si>
    <t>H20055257</t>
  </si>
  <si>
    <t>Singlepoint Insurance Services, Inc.</t>
  </si>
  <si>
    <t>mwin@singlepointins.com</t>
  </si>
  <si>
    <t>H20055428</t>
  </si>
  <si>
    <t>United Fire Group</t>
  </si>
  <si>
    <t>Annual President's Circle; Richard Dworaczyk Memorial Scholarship</t>
  </si>
  <si>
    <t>H01718445</t>
  </si>
  <si>
    <t>George and Cheryl</t>
  </si>
  <si>
    <t>Bedford</t>
  </si>
  <si>
    <t>sunset@verizon.net</t>
  </si>
  <si>
    <t>H20055890</t>
  </si>
  <si>
    <t>Zenith Insurance Company</t>
  </si>
  <si>
    <t>AHC Engineering Program</t>
  </si>
  <si>
    <t>H20056046</t>
  </si>
  <si>
    <t>S Y V Land Corporation</t>
  </si>
  <si>
    <t>H20018439</t>
  </si>
  <si>
    <t>H01064026</t>
  </si>
  <si>
    <t>Wineman</t>
  </si>
  <si>
    <t>wino90@msn.com</t>
  </si>
  <si>
    <t>H20018169</t>
  </si>
  <si>
    <t>H20056241</t>
  </si>
  <si>
    <t>First Insurance Funding</t>
  </si>
  <si>
    <t>jpwalsh@firstinsurancefunding.com</t>
  </si>
  <si>
    <t>H10002518</t>
  </si>
  <si>
    <t>Rex</t>
  </si>
  <si>
    <t>Vandenberg</t>
  </si>
  <si>
    <t>rvandenberg@hancockcollege.edu</t>
  </si>
  <si>
    <t>AHC Student Services Scholarship; Allan Hancock College Athletic Program</t>
  </si>
  <si>
    <t>H20056414</t>
  </si>
  <si>
    <t>DCOR, LLC</t>
  </si>
  <si>
    <t>H10000157</t>
  </si>
  <si>
    <t>Glenn and Kelly</t>
  </si>
  <si>
    <t>Owen</t>
  </si>
  <si>
    <t>geoahc@gmail.com</t>
  </si>
  <si>
    <t>Aubrey and Barbara Owen Accounting Scholarship</t>
  </si>
  <si>
    <t>gowen@hancockcollege.edu</t>
  </si>
  <si>
    <t>H20056810</t>
  </si>
  <si>
    <t>Barry and Judith</t>
  </si>
  <si>
    <t>Wollman</t>
  </si>
  <si>
    <t>H20056949</t>
  </si>
  <si>
    <t>Coastal Valley Health, Inc.</t>
  </si>
  <si>
    <t>H20057169</t>
  </si>
  <si>
    <t>Bliss and Glennon, Inc.</t>
  </si>
  <si>
    <t>H20018596</t>
  </si>
  <si>
    <t>Testa Campus Cuisine</t>
  </si>
  <si>
    <t>debitesta@verizon.net</t>
  </si>
  <si>
    <t>H20057167</t>
  </si>
  <si>
    <t>Continental Labor &amp; Staffing Resources</t>
  </si>
  <si>
    <t>H20057220</t>
  </si>
  <si>
    <t>Mc Mogul, Inc</t>
  </si>
  <si>
    <t>pmacal.esq@gmail.com</t>
  </si>
  <si>
    <t>H20057219</t>
  </si>
  <si>
    <t>Certex</t>
  </si>
  <si>
    <t>bschmidt@certex.com</t>
  </si>
  <si>
    <t>Hancock Promise for Monarch Invstmt; Start Here Scholarship</t>
  </si>
  <si>
    <t>H01101376</t>
  </si>
  <si>
    <t>Wendy</t>
  </si>
  <si>
    <t>Sutter</t>
  </si>
  <si>
    <t>wendy.sutter@hancockcollege.edu</t>
  </si>
  <si>
    <t>Hancock Promise for Monarch Invstmt</t>
  </si>
  <si>
    <t>H20057358</t>
  </si>
  <si>
    <t>Instrument Control Services</t>
  </si>
  <si>
    <t>jstewart@instrumentcontrol.com</t>
  </si>
  <si>
    <t>H20057522</t>
  </si>
  <si>
    <t>Nabor Industries</t>
  </si>
  <si>
    <t>mark.harrison@nabors.com</t>
  </si>
  <si>
    <t>H20057677</t>
  </si>
  <si>
    <t>James and Christine</t>
  </si>
  <si>
    <t>H01170037</t>
  </si>
  <si>
    <t>Edwin</t>
  </si>
  <si>
    <t>edeed1@yahoo.com</t>
  </si>
  <si>
    <t>H20020987</t>
  </si>
  <si>
    <t>SLO Taps, LLC</t>
  </si>
  <si>
    <t>Start Here Scholarship</t>
  </si>
  <si>
    <t>H10001008</t>
  </si>
  <si>
    <t>Weir</t>
  </si>
  <si>
    <t>rweir@hancockcollege.edu</t>
  </si>
  <si>
    <t>Demos Political Science Scholarship</t>
  </si>
  <si>
    <t>H10001185</t>
  </si>
  <si>
    <t>Wesley</t>
  </si>
  <si>
    <t>Maroney</t>
  </si>
  <si>
    <t>wmaroney@hancockcollege.edu</t>
  </si>
  <si>
    <t>H01071318</t>
  </si>
  <si>
    <t>Nohemy and David</t>
  </si>
  <si>
    <t>Ornelas</t>
  </si>
  <si>
    <t>nohemyornelas805@gmail.com</t>
  </si>
  <si>
    <t>H10000526</t>
  </si>
  <si>
    <t>Yvon</t>
  </si>
  <si>
    <t>Frazier</t>
  </si>
  <si>
    <t>yfrazier@hancockcollege.edu</t>
  </si>
  <si>
    <t>AHC Childcare Program; Virginia B. Martinez Memorial Scholarship</t>
  </si>
  <si>
    <t>Hancock Promise for Monarch Invstmt; Michael Williamson Memorial Scholarship</t>
  </si>
  <si>
    <t>H20057909</t>
  </si>
  <si>
    <t>Santa Maria Nissan Mazda</t>
  </si>
  <si>
    <t>H20057911</t>
  </si>
  <si>
    <t>Rotary Club of Nipomo Foundation</t>
  </si>
  <si>
    <t>Veteran's Success Center</t>
  </si>
  <si>
    <t>H20057910</t>
  </si>
  <si>
    <t>Santa Maria Arts Council, Inc</t>
  </si>
  <si>
    <t>Allan Hancock College Art Program</t>
  </si>
  <si>
    <t>H20057907</t>
  </si>
  <si>
    <t>Janet and Anthony</t>
  </si>
  <si>
    <t>Marino</t>
  </si>
  <si>
    <t>H20057682</t>
  </si>
  <si>
    <t>Newell and Sharon</t>
  </si>
  <si>
    <t>shanew6883@sbcglobal.net</t>
  </si>
  <si>
    <t>AHC EMS Program</t>
  </si>
  <si>
    <t>H10000348</t>
  </si>
  <si>
    <t>Nichols</t>
  </si>
  <si>
    <t>bnichols@hancockcollege.edu</t>
  </si>
  <si>
    <t>H01016537</t>
  </si>
  <si>
    <t>Terri Lee and Doug</t>
  </si>
  <si>
    <t>terrileecoleman@verizon.net</t>
  </si>
  <si>
    <t>H10002311</t>
  </si>
  <si>
    <t>Marna and Kimball</t>
  </si>
  <si>
    <t>marnalombardi10@gmail.com</t>
  </si>
  <si>
    <t>mlombardi@hancockcollege.edu</t>
  </si>
  <si>
    <t>H10002737</t>
  </si>
  <si>
    <t>Jude</t>
  </si>
  <si>
    <t>Garner</t>
  </si>
  <si>
    <t>judith.garner@hancockcollege.edu</t>
  </si>
  <si>
    <t>JUDITHGARNER1954@GMAIL.COM</t>
  </si>
  <si>
    <t>judithgarner1954@gmail.com</t>
  </si>
  <si>
    <t>H01047313</t>
  </si>
  <si>
    <t>Teressa</t>
  </si>
  <si>
    <t>Kahn</t>
  </si>
  <si>
    <t>teressa.kahn@hancockcollege.edu</t>
  </si>
  <si>
    <t>H01179858</t>
  </si>
  <si>
    <t>Katcho</t>
  </si>
  <si>
    <t>Achadjian</t>
  </si>
  <si>
    <t>H20058104</t>
  </si>
  <si>
    <t>Hanover Insurance Group</t>
  </si>
  <si>
    <t>Johnson Family Scholarship End - Principal</t>
  </si>
  <si>
    <t>H20058383</t>
  </si>
  <si>
    <t>Bill and Pamela</t>
  </si>
  <si>
    <t>H20058374</t>
  </si>
  <si>
    <t>Bartlett Family Foundation</t>
  </si>
  <si>
    <t>sbarlett@pearsys.com</t>
  </si>
  <si>
    <t>H10000085</t>
  </si>
  <si>
    <t>Roger</t>
  </si>
  <si>
    <t>Hall</t>
  </si>
  <si>
    <t>rodgerhall@comcast.net</t>
  </si>
  <si>
    <t>Richard &amp; Joyce Hall Scholarship</t>
  </si>
  <si>
    <t>roghall@sbceo.org</t>
  </si>
  <si>
    <t>H10000789</t>
  </si>
  <si>
    <t>Sofia</t>
  </si>
  <si>
    <t>Ramirez Gelpi</t>
  </si>
  <si>
    <t>sgelpi@hancockcollege.edu</t>
  </si>
  <si>
    <t>Sofia_gelpi@yahoo.com</t>
  </si>
  <si>
    <t>H01024753</t>
  </si>
  <si>
    <t>Machado</t>
  </si>
  <si>
    <t>machadohouse@sbcglobal.net</t>
  </si>
  <si>
    <t>machadohouse4@gmail.com</t>
  </si>
  <si>
    <t>michelle.machado@hancockcollege.edu</t>
  </si>
  <si>
    <t>H10000224</t>
  </si>
  <si>
    <t>Andrea</t>
  </si>
  <si>
    <t>Sanders</t>
  </si>
  <si>
    <t>asanders@hancockcollege.edu</t>
  </si>
  <si>
    <t>H01030545</t>
  </si>
  <si>
    <t>Michael and Georgia</t>
  </si>
  <si>
    <t>H20020922</t>
  </si>
  <si>
    <t>Martinelli</t>
  </si>
  <si>
    <t>Posina1@gmail.com</t>
  </si>
  <si>
    <t>H20035793</t>
  </si>
  <si>
    <t>Bombardier</t>
  </si>
  <si>
    <t>jennbomb85@yahoo.com</t>
  </si>
  <si>
    <t>H10002212</t>
  </si>
  <si>
    <t>Christian and Maria</t>
  </si>
  <si>
    <t>Gardner</t>
  </si>
  <si>
    <t>christian.gardner1@gmail.com</t>
  </si>
  <si>
    <t>cgardner@hancockcollege.edu</t>
  </si>
  <si>
    <t>H01008859</t>
  </si>
  <si>
    <t>Mark and Kathy</t>
  </si>
  <si>
    <t>mrickdvm@aol.com</t>
  </si>
  <si>
    <t>H10002516</t>
  </si>
  <si>
    <t>Mayer</t>
  </si>
  <si>
    <t>lmayer06@yahoo.com</t>
  </si>
  <si>
    <t>H01175872</t>
  </si>
  <si>
    <t>Adelina</t>
  </si>
  <si>
    <t>Pozos</t>
  </si>
  <si>
    <t>apozos_smhs@hotmail.com</t>
  </si>
  <si>
    <t>H10000515</t>
  </si>
  <si>
    <t>Dana and Ludie</t>
  </si>
  <si>
    <t>Valverde</t>
  </si>
  <si>
    <t>sefeliz@aol.com</t>
  </si>
  <si>
    <t>dvalverde@hancockcollege.edu</t>
  </si>
  <si>
    <t>H10002663</t>
  </si>
  <si>
    <t>Black</t>
  </si>
  <si>
    <t>mblack@hancockcollege.edu</t>
  </si>
  <si>
    <t>H10002623</t>
  </si>
  <si>
    <t>Dorine</t>
  </si>
  <si>
    <t>Mathieu</t>
  </si>
  <si>
    <t>dori.parlezmoi@gmail.com</t>
  </si>
  <si>
    <t>dmathieu@hancockcollege.edu</t>
  </si>
  <si>
    <t>mathiewp@aol.com</t>
  </si>
  <si>
    <t>H01108084</t>
  </si>
  <si>
    <t>Barbara and Arthur</t>
  </si>
  <si>
    <t>Grimmitt</t>
  </si>
  <si>
    <t>newman@sbceo.org</t>
  </si>
  <si>
    <t>H01115751</t>
  </si>
  <si>
    <t>Vernetta</t>
  </si>
  <si>
    <t>Crain</t>
  </si>
  <si>
    <t>msveecee777@gmail.com</t>
  </si>
  <si>
    <t>vernetta.crain@hancockcollege.edu</t>
  </si>
  <si>
    <t>H01098189</t>
  </si>
  <si>
    <t>Kristine</t>
  </si>
  <si>
    <t>Brickey</t>
  </si>
  <si>
    <t>kristine.brickey@hancockcollege.edu</t>
  </si>
  <si>
    <t>H10000397</t>
  </si>
  <si>
    <t>Kristy</t>
  </si>
  <si>
    <t>Treur</t>
  </si>
  <si>
    <t>treursqcr@gmail.com</t>
  </si>
  <si>
    <t>ktreur@hancockcollege.edu</t>
  </si>
  <si>
    <t>H01143619</t>
  </si>
  <si>
    <t>Torey and Monica</t>
  </si>
  <si>
    <t>torey.dunn@hancockcollege.edu</t>
  </si>
  <si>
    <t>thor666t@hotmail.com</t>
  </si>
  <si>
    <t>H10000138</t>
  </si>
  <si>
    <t>Sherry</t>
  </si>
  <si>
    <t>Loomis</t>
  </si>
  <si>
    <t>sloomis@hancockcollege.edu</t>
  </si>
  <si>
    <t>H10002073</t>
  </si>
  <si>
    <t>Keli</t>
  </si>
  <si>
    <t>Seyfert</t>
  </si>
  <si>
    <t>kelijanean@hotmail.com</t>
  </si>
  <si>
    <t>H20059098</t>
  </si>
  <si>
    <t>Keenan &amp; Associates</t>
  </si>
  <si>
    <t>Custom Colors Autobody Supplies, Inc. Scholarship</t>
  </si>
  <si>
    <t>H10002412</t>
  </si>
  <si>
    <t>Lori and William</t>
  </si>
  <si>
    <t>Lori.Williamson1@verizon.net</t>
  </si>
  <si>
    <t>lwilliamson@hancockcollege.edu</t>
  </si>
  <si>
    <t>H20020964</t>
  </si>
  <si>
    <t>Eddie and Jennifer</t>
  </si>
  <si>
    <t>eddie.murray@morganstanley.com</t>
  </si>
  <si>
    <t>H20059238</t>
  </si>
  <si>
    <t>H01145465</t>
  </si>
  <si>
    <t>Meghan and James</t>
  </si>
  <si>
    <t>Hand</t>
  </si>
  <si>
    <t>megdogs424@aol.com</t>
  </si>
  <si>
    <t>H20059361</t>
  </si>
  <si>
    <t>Casnocha</t>
  </si>
  <si>
    <t>H10002566</t>
  </si>
  <si>
    <t>Gloria and Brian</t>
  </si>
  <si>
    <t>gbyrd@hancockcollege.edu</t>
  </si>
  <si>
    <t>H10001203</t>
  </si>
  <si>
    <t>Vincent and Elaine</t>
  </si>
  <si>
    <t>Tobin</t>
  </si>
  <si>
    <t>vtobin@hancockcollege.edu</t>
  </si>
  <si>
    <t>H01041525</t>
  </si>
  <si>
    <t>Jessica and K.</t>
  </si>
  <si>
    <t>Parker</t>
  </si>
  <si>
    <t>jparker9059@gmail.com</t>
  </si>
  <si>
    <t>Susan B. Dana Memorial Scholarship; Susan B. Dana Memorial Scholarship Endowment</t>
  </si>
  <si>
    <t>H10001125</t>
  </si>
  <si>
    <t>Constance and David</t>
  </si>
  <si>
    <t>Dunbar</t>
  </si>
  <si>
    <t>condunbar@aol.com</t>
  </si>
  <si>
    <t>Grants - Mericos Foundation</t>
  </si>
  <si>
    <t>H20059668</t>
  </si>
  <si>
    <t>Marcled Foundation</t>
  </si>
  <si>
    <t>Grants - Marcled Foundation</t>
  </si>
  <si>
    <t>H20059671</t>
  </si>
  <si>
    <t>Association of Chief Business Officials</t>
  </si>
  <si>
    <t>H20059670</t>
  </si>
  <si>
    <t>Santa Ynez Valley Rotary Foundation</t>
  </si>
  <si>
    <t>Annual President's Circle; Foundation General Operations</t>
  </si>
  <si>
    <t>H01089124</t>
  </si>
  <si>
    <t>Rhonda</t>
  </si>
  <si>
    <t>Cardinal</t>
  </si>
  <si>
    <t>jwcardinal@msn.com</t>
  </si>
  <si>
    <t>H20019206</t>
  </si>
  <si>
    <t>H20059892</t>
  </si>
  <si>
    <t>United Way of San Luis Obispo County</t>
  </si>
  <si>
    <t>H01670074</t>
  </si>
  <si>
    <t>James and Vicki</t>
  </si>
  <si>
    <t>H10000462</t>
  </si>
  <si>
    <t>Susan and William</t>
  </si>
  <si>
    <t>Reardon</t>
  </si>
  <si>
    <t>susandreardon@gmail.com</t>
  </si>
  <si>
    <t>sreardon@hancockcollege.edu</t>
  </si>
  <si>
    <t>H20059902</t>
  </si>
  <si>
    <t>Don and Sharon</t>
  </si>
  <si>
    <t>L'Allier</t>
  </si>
  <si>
    <t>Donald L'Allier Industrial Technology Scholarship</t>
  </si>
  <si>
    <t>DeGasparis Family Scholarship Endowment</t>
  </si>
  <si>
    <t>H20060001</t>
  </si>
  <si>
    <t>michael.carroll@usbank.com</t>
  </si>
  <si>
    <t>H01155862</t>
  </si>
  <si>
    <t>Brian</t>
  </si>
  <si>
    <t>Scally</t>
  </si>
  <si>
    <t>brian.scally@my.hancockcollege.edu</t>
  </si>
  <si>
    <t>brian.scally@hancockcollege.edu</t>
  </si>
  <si>
    <t>Allan Hancock College Automotive Technology Program</t>
  </si>
  <si>
    <t>Richard Dworaczyk Memorial Scholarship</t>
  </si>
  <si>
    <t>H20018331</t>
  </si>
  <si>
    <t>Trinidad</t>
  </si>
  <si>
    <t>H20060409</t>
  </si>
  <si>
    <t>Master Repair Service, Inc.</t>
  </si>
  <si>
    <t>sue@masterrepair.biz</t>
  </si>
  <si>
    <t>H20060858</t>
  </si>
  <si>
    <t>Pentair Corp.</t>
  </si>
  <si>
    <t>H20061030</t>
  </si>
  <si>
    <t>Insider House, LLC</t>
  </si>
  <si>
    <t>Leslie Robinson Memorial Scholarship</t>
  </si>
  <si>
    <t>H20061183</t>
  </si>
  <si>
    <t>Marlys</t>
  </si>
  <si>
    <t>Donnelly</t>
  </si>
  <si>
    <t>H20061180</t>
  </si>
  <si>
    <t>Tonya</t>
  </si>
  <si>
    <t>Tempalski</t>
  </si>
  <si>
    <t>ttempalski@comcast.net</t>
  </si>
  <si>
    <t>H20061182</t>
  </si>
  <si>
    <t>Henmi</t>
  </si>
  <si>
    <t>H10000946</t>
  </si>
  <si>
    <t>Danielle</t>
  </si>
  <si>
    <t>Blanchard Foster</t>
  </si>
  <si>
    <t>dblanchard@hancockcollege.edu</t>
  </si>
  <si>
    <t>PCPA Scholarships</t>
  </si>
  <si>
    <t>H20019754</t>
  </si>
  <si>
    <t>Fred and Charlotte</t>
  </si>
  <si>
    <t>Wellenkamp</t>
  </si>
  <si>
    <t>fcweller@yahoo.com</t>
  </si>
  <si>
    <t>H20061184</t>
  </si>
  <si>
    <t>Jones</t>
  </si>
  <si>
    <t>H20061289</t>
  </si>
  <si>
    <t>Vandenberg Professional Firefighters</t>
  </si>
  <si>
    <t>vandenberg.professional.ff@gmail.com</t>
  </si>
  <si>
    <t>myboys.tylrandjordan@gmail.com</t>
  </si>
  <si>
    <t>H20061286</t>
  </si>
  <si>
    <t>H20061436</t>
  </si>
  <si>
    <t>Joann</t>
  </si>
  <si>
    <t>Schneiter</t>
  </si>
  <si>
    <t>H20061438</t>
  </si>
  <si>
    <t>Joey Wilson and Dr. William Leland Smith Scholarship</t>
  </si>
  <si>
    <t>H20061435</t>
  </si>
  <si>
    <t>The Shack of Lompoc, Inc.</t>
  </si>
  <si>
    <t>H20061425</t>
  </si>
  <si>
    <t>Gene Haas Foundation</t>
  </si>
  <si>
    <t>AHC Machine Technology Scholarship</t>
  </si>
  <si>
    <t>H20061630</t>
  </si>
  <si>
    <t>Hancock</t>
  </si>
  <si>
    <t>Fidel Herrera Memorial Scholarship</t>
  </si>
  <si>
    <t>H01020183</t>
  </si>
  <si>
    <t>Sandra and Eugene</t>
  </si>
  <si>
    <t>gardenladee@aol.com</t>
  </si>
  <si>
    <t>H01108085</t>
  </si>
  <si>
    <t>Peggy</t>
  </si>
  <si>
    <t>Herrera</t>
  </si>
  <si>
    <t>H01693530</t>
  </si>
  <si>
    <t>Deherrera</t>
  </si>
  <si>
    <t>H01007844</t>
  </si>
  <si>
    <t>Veder</t>
  </si>
  <si>
    <t>kathyveder@charter.net</t>
  </si>
  <si>
    <t>H20061928</t>
  </si>
  <si>
    <t>Clowdus</t>
  </si>
  <si>
    <t>H01170443</t>
  </si>
  <si>
    <t>Horn</t>
  </si>
  <si>
    <t>jeanlouisehorn@gmail.com</t>
  </si>
  <si>
    <t>Allan Hancock College Industrial &amp; Machine Technology Program; Allan Hancock College Welding Program; Santa Maria Model A Ford Club Scholarship</t>
  </si>
  <si>
    <t>H20062007</t>
  </si>
  <si>
    <t>Marilyn McClellan Estate</t>
  </si>
  <si>
    <t>H20062243</t>
  </si>
  <si>
    <t>LivHOME</t>
  </si>
  <si>
    <t>kcalnan@livhome.com</t>
  </si>
  <si>
    <t>H20062235</t>
  </si>
  <si>
    <t>Evans</t>
  </si>
  <si>
    <t>devans@evansbusiness.com</t>
  </si>
  <si>
    <t>H20055783</t>
  </si>
  <si>
    <t>Bob and Harshada</t>
  </si>
  <si>
    <t>Lotwala</t>
  </si>
  <si>
    <t>desibob1212@yahoo.com</t>
  </si>
  <si>
    <t>H20062246</t>
  </si>
  <si>
    <t>Foundation Annual Fund Unrestricted</t>
  </si>
  <si>
    <t>General Scholarship; Grennan Family Scholarship</t>
  </si>
  <si>
    <t>H10000192</t>
  </si>
  <si>
    <t>Lydia</t>
  </si>
  <si>
    <t>Maxwell</t>
  </si>
  <si>
    <t>lydiamaxwell@hotmail.com</t>
  </si>
  <si>
    <t>Foundation Clearing restricted fund</t>
  </si>
  <si>
    <t>lvmaxwell@hancockcollege.edu</t>
  </si>
  <si>
    <t>Isaacson Literature Scholarship; Isaacson, B. Meml. Scholarship</t>
  </si>
  <si>
    <t>H10000247</t>
  </si>
  <si>
    <t>Tim and Tricia</t>
  </si>
  <si>
    <t>Stewart</t>
  </si>
  <si>
    <t>tstew4@aol.com</t>
  </si>
  <si>
    <t>tstewart@hancockcollege.edu</t>
  </si>
  <si>
    <t>H10000091</t>
  </si>
  <si>
    <t>Lisa</t>
  </si>
  <si>
    <t>McKinley</t>
  </si>
  <si>
    <t>mckinfam@gmail.com</t>
  </si>
  <si>
    <t>lmckinley@hancockcollege.edu</t>
  </si>
  <si>
    <t>H20020986</t>
  </si>
  <si>
    <t>Jack and Evie</t>
  </si>
  <si>
    <t>O'Keefe</t>
  </si>
  <si>
    <t>Lawrence and Barbara Rivas Memorial Scholarship</t>
  </si>
  <si>
    <t>H01642204</t>
  </si>
  <si>
    <t>Alan and Andrea</t>
  </si>
  <si>
    <t>H20063578</t>
  </si>
  <si>
    <t>The Murphy Foundation</t>
  </si>
  <si>
    <t>madison.murphy@murphyoffices.com</t>
  </si>
  <si>
    <t>Presqu'ile Winery and Murphy Family Scholarship</t>
  </si>
  <si>
    <t>H01099916</t>
  </si>
  <si>
    <t>Klug</t>
  </si>
  <si>
    <t>rob@masterrepair.biz</t>
  </si>
  <si>
    <t>H20063593</t>
  </si>
  <si>
    <t>Hatoff</t>
  </si>
  <si>
    <t>H01087239</t>
  </si>
  <si>
    <t>Adolfo</t>
  </si>
  <si>
    <t>H20063582</t>
  </si>
  <si>
    <t>Robyn and Eric</t>
  </si>
  <si>
    <t>Hima</t>
  </si>
  <si>
    <t>H20063591</t>
  </si>
  <si>
    <t>Peggie and Jim</t>
  </si>
  <si>
    <t>H01099765</t>
  </si>
  <si>
    <t>Julio</t>
  </si>
  <si>
    <t>Saldivar</t>
  </si>
  <si>
    <t>juliosaldivar@aol.com</t>
  </si>
  <si>
    <t>H20063708</t>
  </si>
  <si>
    <t>Cadence Insoles</t>
  </si>
  <si>
    <t>john@cadenceinsoles.com</t>
  </si>
  <si>
    <t>H20064208</t>
  </si>
  <si>
    <t>Network for Good</t>
  </si>
  <si>
    <t>nonprofit@networkforgood.com</t>
  </si>
  <si>
    <t>H20064205</t>
  </si>
  <si>
    <t>Keygent Advisors</t>
  </si>
  <si>
    <t>H20064213</t>
  </si>
  <si>
    <t>Bruce_Mayer@Comcast.net</t>
  </si>
  <si>
    <t>H20064202</t>
  </si>
  <si>
    <t>Becker</t>
  </si>
  <si>
    <t>smilesbybecker@gmail.com</t>
  </si>
  <si>
    <t>H10000954</t>
  </si>
  <si>
    <t>Diaz</t>
  </si>
  <si>
    <t>crdiaz4@gmail.com</t>
  </si>
  <si>
    <t>H01143832</t>
  </si>
  <si>
    <t>bhsmiller@hotmail.com</t>
  </si>
  <si>
    <t>H20064619</t>
  </si>
  <si>
    <t>Norman</t>
  </si>
  <si>
    <t>Von Herzen</t>
  </si>
  <si>
    <t>H20052457</t>
  </si>
  <si>
    <t>Fatima</t>
  </si>
  <si>
    <t>Segura Casillas</t>
  </si>
  <si>
    <t>fatima.segura@hancockcollege.edu</t>
  </si>
  <si>
    <t>H20064627</t>
  </si>
  <si>
    <t>Collier</t>
  </si>
  <si>
    <t>H01038616</t>
  </si>
  <si>
    <t>Demetra</t>
  </si>
  <si>
    <t>Castelli</t>
  </si>
  <si>
    <t>devine38@aol.com</t>
  </si>
  <si>
    <t>H01085366</t>
  </si>
  <si>
    <t>Guadalupe</t>
  </si>
  <si>
    <t>Rios Leon</t>
  </si>
  <si>
    <t>guadadiaz87@gmail.com</t>
  </si>
  <si>
    <t>guadalup.diaz3@hancockcollege.edu</t>
  </si>
  <si>
    <t>Lupitarios1103@gmail.com</t>
  </si>
  <si>
    <t>H10000642</t>
  </si>
  <si>
    <t>Dan and Glenda</t>
  </si>
  <si>
    <t>Payne</t>
  </si>
  <si>
    <t>dan.payne@verizon.net</t>
  </si>
  <si>
    <t>H20018699</t>
  </si>
  <si>
    <t>Wal-Mart Foundation</t>
  </si>
  <si>
    <t>H20065759</t>
  </si>
  <si>
    <t>Tom and Kerry</t>
  </si>
  <si>
    <t>Nechodom</t>
  </si>
  <si>
    <t>H10000708</t>
  </si>
  <si>
    <t>Masaoka</t>
  </si>
  <si>
    <t>rwmasaoka@yahoo.com</t>
  </si>
  <si>
    <t>H20065758</t>
  </si>
  <si>
    <t>H20065709</t>
  </si>
  <si>
    <t>Ed and Heddy</t>
  </si>
  <si>
    <t>Sabol</t>
  </si>
  <si>
    <t>Allan Hancock College Automotive Technology Program; Allan Hancock College Welding Program</t>
  </si>
  <si>
    <t>AB540 Dream Scholarship; General Scholarship</t>
  </si>
  <si>
    <t>H10001029</t>
  </si>
  <si>
    <t>Noe</t>
  </si>
  <si>
    <t>Chavez</t>
  </si>
  <si>
    <t>noesinho@comcast.net</t>
  </si>
  <si>
    <t>nchavez@hancockcollege.edu</t>
  </si>
  <si>
    <t>H10000828</t>
  </si>
  <si>
    <t>Jim and Izetta</t>
  </si>
  <si>
    <t>Read</t>
  </si>
  <si>
    <t>jimread@mac.com</t>
  </si>
  <si>
    <t>H10002024</t>
  </si>
  <si>
    <t>Kenneth</t>
  </si>
  <si>
    <t>Fujinami</t>
  </si>
  <si>
    <t>kfujinami@hancockcollege.edu</t>
  </si>
  <si>
    <t>H20066293</t>
  </si>
  <si>
    <t>Shirley Kellythorne Family Trust</t>
  </si>
  <si>
    <t>kblackie@charter.net</t>
  </si>
  <si>
    <t>H20066637</t>
  </si>
  <si>
    <t>Vincent</t>
  </si>
  <si>
    <t>Malta</t>
  </si>
  <si>
    <t>vinny1529@comcast.net</t>
  </si>
  <si>
    <t>H20066634</t>
  </si>
  <si>
    <t>Sorrentino</t>
  </si>
  <si>
    <t>superslim925531@verizon.net</t>
  </si>
  <si>
    <t>H10001198</t>
  </si>
  <si>
    <t>Ashley and Jeffery</t>
  </si>
  <si>
    <t>Brackett</t>
  </si>
  <si>
    <t>abrackett@hancockcollege.edu</t>
  </si>
  <si>
    <t>H10000272</t>
  </si>
  <si>
    <t>English</t>
  </si>
  <si>
    <t>blakeenglish2@gmail.com</t>
  </si>
  <si>
    <t>benglish@hancockcollege.edu</t>
  </si>
  <si>
    <t>H20066636</t>
  </si>
  <si>
    <t>Alvare</t>
  </si>
  <si>
    <t>tialvare@comcast.net</t>
  </si>
  <si>
    <t>H20066823</t>
  </si>
  <si>
    <t>Louise and Joseph</t>
  </si>
  <si>
    <t>H20067047</t>
  </si>
  <si>
    <t>Becky</t>
  </si>
  <si>
    <t>Bunderson</t>
  </si>
  <si>
    <t>bkbunderson@gmail.com</t>
  </si>
  <si>
    <t>H20067048</t>
  </si>
  <si>
    <t>Lonergan</t>
  </si>
  <si>
    <t>kathylonergan56@gmail.com</t>
  </si>
  <si>
    <t>H20067046</t>
  </si>
  <si>
    <t>mcworx@yahoo.com</t>
  </si>
  <si>
    <t>H20067436</t>
  </si>
  <si>
    <t>Pismo Beach Automotive</t>
  </si>
  <si>
    <t>H20067410</t>
  </si>
  <si>
    <t>Gregory and Deborah</t>
  </si>
  <si>
    <t>Sgroi</t>
  </si>
  <si>
    <t>AHC Student Emergency Fund; STEM Events restricted Fund</t>
  </si>
  <si>
    <t>AHC Student Emergency Fund; Annual President's Circle</t>
  </si>
  <si>
    <t>H10000846</t>
  </si>
  <si>
    <t>Miles</t>
  </si>
  <si>
    <t>jack.margaret@comcast.net</t>
  </si>
  <si>
    <t>jrmiles@hancockcollege.edu</t>
  </si>
  <si>
    <t>jmiles@hancockcollege.edu</t>
  </si>
  <si>
    <t>H01176334</t>
  </si>
  <si>
    <t>Laforce</t>
  </si>
  <si>
    <t>plaforce@smjuhsd.org</t>
  </si>
  <si>
    <t>H20067897</t>
  </si>
  <si>
    <t>Ronald and Janis</t>
  </si>
  <si>
    <t>Matuska</t>
  </si>
  <si>
    <t>H10002052</t>
  </si>
  <si>
    <t>Mayte</t>
  </si>
  <si>
    <t>Solis</t>
  </si>
  <si>
    <t>mesolis@calpoly.edu</t>
  </si>
  <si>
    <t>msolis@hancockcollege.edu</t>
  </si>
  <si>
    <t>H20022515</t>
  </si>
  <si>
    <t>Philip</t>
  </si>
  <si>
    <t>Noel</t>
  </si>
  <si>
    <t>philipnoel9@gmail.com</t>
  </si>
  <si>
    <t>philipnoel9@gmmail.com</t>
  </si>
  <si>
    <t>H20068043</t>
  </si>
  <si>
    <t>The Community Foundation of Middle Tennessee</t>
  </si>
  <si>
    <t>grants@cfmt.org</t>
  </si>
  <si>
    <t>H20068624</t>
  </si>
  <si>
    <t>Friends of Salud Carbajal</t>
  </si>
  <si>
    <t>Nicolas Decasaus Memorial Scholarship</t>
  </si>
  <si>
    <t>H20068604</t>
  </si>
  <si>
    <t>Donald F. Pereira Estate</t>
  </si>
  <si>
    <t>H20068623</t>
  </si>
  <si>
    <t>TCM Auto Services</t>
  </si>
  <si>
    <t>H20068625</t>
  </si>
  <si>
    <t>Yesenia</t>
  </si>
  <si>
    <t>Decasaus</t>
  </si>
  <si>
    <t>ydecasaus@gmail.com</t>
  </si>
  <si>
    <t>H10002225</t>
  </si>
  <si>
    <t>Emily and John</t>
  </si>
  <si>
    <t>jedasmith@sbcglobal.net</t>
  </si>
  <si>
    <t>esmith@hancockcollege.edu</t>
  </si>
  <si>
    <t>H01101910</t>
  </si>
  <si>
    <t>David and Deb</t>
  </si>
  <si>
    <t>Humphreys</t>
  </si>
  <si>
    <t>dhumphr32@hotmail.com</t>
  </si>
  <si>
    <t>H20065033</t>
  </si>
  <si>
    <t>Anderson</t>
  </si>
  <si>
    <t>canderson211@hotmail.com</t>
  </si>
  <si>
    <t>H20068626</t>
  </si>
  <si>
    <t>Kassandra</t>
  </si>
  <si>
    <t>Harris</t>
  </si>
  <si>
    <t>H01029539</t>
  </si>
  <si>
    <t>Maia and Steven</t>
  </si>
  <si>
    <t>Lewis</t>
  </si>
  <si>
    <t>Michael Williamson Memorial Scholarship; RE7 Conversion Fund</t>
  </si>
  <si>
    <t>H01085043</t>
  </si>
  <si>
    <t>Denise</t>
  </si>
  <si>
    <t>Baldwin</t>
  </si>
  <si>
    <t>dtos@aol.com</t>
  </si>
  <si>
    <t>denise.baldwin@hancockcollege.edu</t>
  </si>
  <si>
    <t>H01101629</t>
  </si>
  <si>
    <t>Catherine and Roger</t>
  </si>
  <si>
    <t>rwelt@netpipeline.net</t>
  </si>
  <si>
    <t>H10000885</t>
  </si>
  <si>
    <t>Lawanda</t>
  </si>
  <si>
    <t>Lyons-Pruitt</t>
  </si>
  <si>
    <t>lyonspruitt@msn.com</t>
  </si>
  <si>
    <t>H20068962</t>
  </si>
  <si>
    <t>Sonya</t>
  </si>
  <si>
    <t>Limon</t>
  </si>
  <si>
    <t>H20068964</t>
  </si>
  <si>
    <t>Dolan</t>
  </si>
  <si>
    <t>c.greeley.worldhistory@gmail.com</t>
  </si>
  <si>
    <t>jdolan@smjuhsd.org</t>
  </si>
  <si>
    <t>H01068187</t>
  </si>
  <si>
    <t>Weaver</t>
  </si>
  <si>
    <t>brweaver82@comcast.net</t>
  </si>
  <si>
    <t>H20069132</t>
  </si>
  <si>
    <t>Vilma and James</t>
  </si>
  <si>
    <t>Sams</t>
  </si>
  <si>
    <t>H01076900</t>
  </si>
  <si>
    <t>Susan and Victor</t>
  </si>
  <si>
    <t>Tognazzini</t>
  </si>
  <si>
    <t>tognazzini2005@msn.com</t>
  </si>
  <si>
    <t>H20069134</t>
  </si>
  <si>
    <t>Jack C. Garvin Consulting</t>
  </si>
  <si>
    <t>H20069131</t>
  </si>
  <si>
    <t>Keith and Jennifer</t>
  </si>
  <si>
    <t>Ogren</t>
  </si>
  <si>
    <t>H01032780</t>
  </si>
  <si>
    <t>Petra</t>
  </si>
  <si>
    <t>Gomez</t>
  </si>
  <si>
    <t>petra.gomez@hancockcollege.edu</t>
  </si>
  <si>
    <t>cpetragomez@gmail.com</t>
  </si>
  <si>
    <t>pgomez@sbfoundation.org</t>
  </si>
  <si>
    <t>H20069137</t>
  </si>
  <si>
    <t>Vera</t>
  </si>
  <si>
    <t>vera.r.biely@wellsfargo.com</t>
  </si>
  <si>
    <t>Peter S. Villa Memorial Scholarship</t>
  </si>
  <si>
    <t>H10002198</t>
  </si>
  <si>
    <t>Miriana</t>
  </si>
  <si>
    <t>Deltoro</t>
  </si>
  <si>
    <t>mirianadt@gmail.com</t>
  </si>
  <si>
    <t>mdeltoro@hancockcollege.edu</t>
  </si>
  <si>
    <t>H01116748</t>
  </si>
  <si>
    <t>andrea87_martinez@yahoo.com</t>
  </si>
  <si>
    <t>H01101532</t>
  </si>
  <si>
    <t>Carol and John</t>
  </si>
  <si>
    <t>Karamitsos</t>
  </si>
  <si>
    <t>H20069285</t>
  </si>
  <si>
    <t>Association of District Administrators</t>
  </si>
  <si>
    <t>H20069369</t>
  </si>
  <si>
    <t>Central Coast Home Health, Inc.</t>
  </si>
  <si>
    <t>H10001212</t>
  </si>
  <si>
    <t>Mabry</t>
  </si>
  <si>
    <t>rmabry@hancockcollege.edu</t>
  </si>
  <si>
    <t>Karisa Bennett Memorial Scholarship</t>
  </si>
  <si>
    <t>H01006678</t>
  </si>
  <si>
    <t>Shafer</t>
  </si>
  <si>
    <t>cshafer@hancockcollege.edu</t>
  </si>
  <si>
    <t>H10002079</t>
  </si>
  <si>
    <t>Stephanie and Tom</t>
  </si>
  <si>
    <t>Robb</t>
  </si>
  <si>
    <t>srobb@hancockcollege.edu</t>
  </si>
  <si>
    <t>H10001078</t>
  </si>
  <si>
    <t>Douglas and Colleen</t>
  </si>
  <si>
    <t>Dickson</t>
  </si>
  <si>
    <t>dicksondc@msn.com</t>
  </si>
  <si>
    <t>H10002316</t>
  </si>
  <si>
    <t>Masuda</t>
  </si>
  <si>
    <t>cmasuda@hancockcollege.edu</t>
  </si>
  <si>
    <t>H20018662</t>
  </si>
  <si>
    <t>Stuart and Jan</t>
  </si>
  <si>
    <t>Bartleson</t>
  </si>
  <si>
    <t>H01634169</t>
  </si>
  <si>
    <t>Cottam</t>
  </si>
  <si>
    <t>michael.cottam@hancockcollege.edu</t>
  </si>
  <si>
    <t>AHC Science Field Studies Program; Karisa Bennett Memorial Scholarship</t>
  </si>
  <si>
    <t>H20069436</t>
  </si>
  <si>
    <t>AG RX</t>
  </si>
  <si>
    <t>kayer@agrx.com</t>
  </si>
  <si>
    <t>H20069431</t>
  </si>
  <si>
    <t>Coasthills Community Foundation</t>
  </si>
  <si>
    <t>rebeccaa@coasthills.coop</t>
  </si>
  <si>
    <t>H01612215</t>
  </si>
  <si>
    <t>Rugg</t>
  </si>
  <si>
    <t>H01064286</t>
  </si>
  <si>
    <t>Sherwood</t>
  </si>
  <si>
    <t>H20069805</t>
  </si>
  <si>
    <t>Mary Ellen and Fred</t>
  </si>
  <si>
    <t>Grande</t>
  </si>
  <si>
    <t>mefor2010@aol.com</t>
  </si>
  <si>
    <t>H20069520</t>
  </si>
  <si>
    <t>Gerald and Laura</t>
  </si>
  <si>
    <t>Bowman</t>
  </si>
  <si>
    <t>AHC Speech Communications Program Scholarship</t>
  </si>
  <si>
    <t>AHC Student Emergency Fund; Demos Political Science Scholarship</t>
  </si>
  <si>
    <t>H20069521</t>
  </si>
  <si>
    <t>Talia</t>
  </si>
  <si>
    <t>H20018492</t>
  </si>
  <si>
    <t>Ed and Caroline</t>
  </si>
  <si>
    <t>Woods</t>
  </si>
  <si>
    <t>Randc11@gmail.com</t>
  </si>
  <si>
    <t>H20020868</t>
  </si>
  <si>
    <t>Tate</t>
  </si>
  <si>
    <t>H20069519</t>
  </si>
  <si>
    <t>Brad and Barbara</t>
  </si>
  <si>
    <t>bradandbarb2@comcast.net</t>
  </si>
  <si>
    <t>H20008560</t>
  </si>
  <si>
    <t>Wetter</t>
  </si>
  <si>
    <t>kathleen.wetter@hancockcollege.edu</t>
  </si>
  <si>
    <t>Grennan Family Scholarship; Karisa Bennett Memorial Scholarship</t>
  </si>
  <si>
    <t>H10001150</t>
  </si>
  <si>
    <t>Furino</t>
  </si>
  <si>
    <t>jfurino@hancockcollege.edu</t>
  </si>
  <si>
    <t>H01107282</t>
  </si>
  <si>
    <t>Huddleston</t>
  </si>
  <si>
    <t>H20069749</t>
  </si>
  <si>
    <t>Greg and Shari</t>
  </si>
  <si>
    <t>Brunner</t>
  </si>
  <si>
    <t>H20069761</t>
  </si>
  <si>
    <t>Pablo</t>
  </si>
  <si>
    <t>icteria@hotmail.com</t>
  </si>
  <si>
    <t>H20069755</t>
  </si>
  <si>
    <t>James and Lynne</t>
  </si>
  <si>
    <t>Bartz</t>
  </si>
  <si>
    <t>H20069757</t>
  </si>
  <si>
    <t>Jeffrey</t>
  </si>
  <si>
    <t>Goss</t>
  </si>
  <si>
    <t>jgoss@millkerkaplan.com</t>
  </si>
  <si>
    <t>H20069748</t>
  </si>
  <si>
    <t>Tri-Counties Building &amp; Construction Trades Council</t>
  </si>
  <si>
    <t>H20069909</t>
  </si>
  <si>
    <t>The Towbes Foundation</t>
  </si>
  <si>
    <t>Grants - Wells Fargo Foundation</t>
  </si>
  <si>
    <t>H01654986</t>
  </si>
  <si>
    <t>Todd and Kendra</t>
  </si>
  <si>
    <t>Clift</t>
  </si>
  <si>
    <t>H01025014</t>
  </si>
  <si>
    <t>Billy</t>
  </si>
  <si>
    <t>Vinnedge</t>
  </si>
  <si>
    <t>ahcbulldogssoccer@gmail.com</t>
  </si>
  <si>
    <t>bvkacamps@gmail.com</t>
  </si>
  <si>
    <t>H20069912</t>
  </si>
  <si>
    <t>David and Gayle</t>
  </si>
  <si>
    <t>gaylepratt@sbcglobal.net</t>
  </si>
  <si>
    <t>Karisa Bennett Memorial Scholarship Endowment</t>
  </si>
  <si>
    <t>H01013488</t>
  </si>
  <si>
    <t>Katherine and Richard</t>
  </si>
  <si>
    <t>cparn434@yahoo.com</t>
  </si>
  <si>
    <t>Corey Williams Scholarship</t>
  </si>
  <si>
    <t>H20069913</t>
  </si>
  <si>
    <t>Carolyn</t>
  </si>
  <si>
    <t>Vermazen</t>
  </si>
  <si>
    <t>vermazen@gmail.com</t>
  </si>
  <si>
    <t>H20069919</t>
  </si>
  <si>
    <t>Stanley</t>
  </si>
  <si>
    <t>Williams</t>
  </si>
  <si>
    <t>AHC Friends of LRC restricted fund; Karisa Bennett Memorial Scholarship</t>
  </si>
  <si>
    <t>H20070052</t>
  </si>
  <si>
    <t>Jennifer and Randy</t>
  </si>
  <si>
    <t>Newell</t>
  </si>
  <si>
    <t>H10002733</t>
  </si>
  <si>
    <t>Bettie</t>
  </si>
  <si>
    <t>Shaw</t>
  </si>
  <si>
    <t>BSHAW58@ATT.NET</t>
  </si>
  <si>
    <t>bshaw58@att.net</t>
  </si>
  <si>
    <t>bettie.shaw@hancockcollege.edu</t>
  </si>
  <si>
    <t>H20070045</t>
  </si>
  <si>
    <t>International Brotherhood of Electrical Workers Local No. 63</t>
  </si>
  <si>
    <t>H20070053</t>
  </si>
  <si>
    <t>Helga</t>
  </si>
  <si>
    <t>Mok</t>
  </si>
  <si>
    <t>H20070049</t>
  </si>
  <si>
    <t>Katherine</t>
  </si>
  <si>
    <t>Reynolds</t>
  </si>
  <si>
    <t>trcbrl@gmail.com</t>
  </si>
  <si>
    <t>H20070047</t>
  </si>
  <si>
    <t>Judith</t>
  </si>
  <si>
    <t>Willging</t>
  </si>
  <si>
    <t>willjude2@gmail.com</t>
  </si>
  <si>
    <t>H20070048</t>
  </si>
  <si>
    <t>Cabral</t>
  </si>
  <si>
    <t>Eric Mason Auto Body Scholarship</t>
  </si>
  <si>
    <t>H01178260</t>
  </si>
  <si>
    <t>Dayana and Manuel</t>
  </si>
  <si>
    <t>Zepeda De Rosas</t>
  </si>
  <si>
    <t>dayana.zepeda@hancockcollege.edu</t>
  </si>
  <si>
    <t>MZepeda46@gmail.com</t>
  </si>
  <si>
    <t>H20070297</t>
  </si>
  <si>
    <t>Center for Women's Health &amp; Family Birth A Medical Grp., Inc</t>
  </si>
  <si>
    <t>H20070306</t>
  </si>
  <si>
    <t>Art Mendez Trust</t>
  </si>
  <si>
    <t>Art Mendez Fire Academy Scholarship Quasi-Endowment</t>
  </si>
  <si>
    <t>H20070307</t>
  </si>
  <si>
    <t>Kern Community College District</t>
  </si>
  <si>
    <t>H01602905</t>
  </si>
  <si>
    <t>Santoro-Flynn</t>
  </si>
  <si>
    <t>H20070291</t>
  </si>
  <si>
    <t>Elma</t>
  </si>
  <si>
    <t>Savage</t>
  </si>
  <si>
    <t>emmysavage@yahoo.com</t>
  </si>
  <si>
    <t>H20070292</t>
  </si>
  <si>
    <t>Neufeld</t>
  </si>
  <si>
    <t>mneufeld121@gmail.com</t>
  </si>
  <si>
    <t>H20053645</t>
  </si>
  <si>
    <t>Beth</t>
  </si>
  <si>
    <t>aunblp1@verizon.net</t>
  </si>
  <si>
    <t>H01027430</t>
  </si>
  <si>
    <t>Grennan Family Scholarship; Karisa Bennett Memorial Scholarship Endowment</t>
  </si>
  <si>
    <t>H10002801</t>
  </si>
  <si>
    <t>Andrew</t>
  </si>
  <si>
    <t>andrew.masuda2@hancockcollege.edu</t>
  </si>
  <si>
    <t>andrewtmasuda@gmail.com</t>
  </si>
  <si>
    <t>H10000907</t>
  </si>
  <si>
    <t>Alexander</t>
  </si>
  <si>
    <t>Abela</t>
  </si>
  <si>
    <t>abela@lightspeed.net</t>
  </si>
  <si>
    <t>aabela@hancockcollege.edu</t>
  </si>
  <si>
    <t>H20068757</t>
  </si>
  <si>
    <t>Lisa and Randy</t>
  </si>
  <si>
    <t>Lowry</t>
  </si>
  <si>
    <t>lisagregchel@earthlink.net</t>
  </si>
  <si>
    <t>H01111914</t>
  </si>
  <si>
    <t>Graciela</t>
  </si>
  <si>
    <t>Ambrosio</t>
  </si>
  <si>
    <t>H01035524</t>
  </si>
  <si>
    <t>Barrera</t>
  </si>
  <si>
    <t>gbarnera67@gmail.com</t>
  </si>
  <si>
    <t>gloria@gmail.us</t>
  </si>
  <si>
    <t>H01095848</t>
  </si>
  <si>
    <t>Robert and Christine</t>
  </si>
  <si>
    <t>bissons@charter.net</t>
  </si>
  <si>
    <t>H01098579</t>
  </si>
  <si>
    <t>McConnell</t>
  </si>
  <si>
    <t>mccjkre@msn.com</t>
  </si>
  <si>
    <t>H20070715</t>
  </si>
  <si>
    <t>Bayless</t>
  </si>
  <si>
    <t>H20070723</t>
  </si>
  <si>
    <t>OSR Enterprises, Inc.</t>
  </si>
  <si>
    <t>H10001106</t>
  </si>
  <si>
    <t>hdavis@hancockcollege.edu</t>
  </si>
  <si>
    <t>Henrytdavis2012@gmail.com</t>
  </si>
  <si>
    <t>H20071053</t>
  </si>
  <si>
    <t>H20071090</t>
  </si>
  <si>
    <t>Barnett</t>
  </si>
  <si>
    <t>dottie.barnett@comcast.net</t>
  </si>
  <si>
    <t>H20071201</t>
  </si>
  <si>
    <t>Hertzberg</t>
  </si>
  <si>
    <t>H20071203</t>
  </si>
  <si>
    <t>Santa Maria Valley Quilt Guild</t>
  </si>
  <si>
    <t>H01166314</t>
  </si>
  <si>
    <t>Markscheffel</t>
  </si>
  <si>
    <t>samark2@verizon.net</t>
  </si>
  <si>
    <t>H20071283</t>
  </si>
  <si>
    <t>Matt</t>
  </si>
  <si>
    <t>Boline</t>
  </si>
  <si>
    <t>mattboline@verizon.net</t>
  </si>
  <si>
    <t>H01057866</t>
  </si>
  <si>
    <t>Souza</t>
  </si>
  <si>
    <t>vps805@gmail.com</t>
  </si>
  <si>
    <t>H20018097</t>
  </si>
  <si>
    <t>Haverty</t>
  </si>
  <si>
    <t>Building Student Success Capital Campaign</t>
  </si>
  <si>
    <t>H20071591</t>
  </si>
  <si>
    <t>Ronald and Carol</t>
  </si>
  <si>
    <t>H01127010</t>
  </si>
  <si>
    <t>Reddall</t>
  </si>
  <si>
    <t>reddalls@comcast.net</t>
  </si>
  <si>
    <t>H20071593</t>
  </si>
  <si>
    <t>Hallfeinberg</t>
  </si>
  <si>
    <t>jhfeinberg@juno.com</t>
  </si>
  <si>
    <t>H20071595</t>
  </si>
  <si>
    <t>Tal</t>
  </si>
  <si>
    <t>Klement</t>
  </si>
  <si>
    <t>tal_klement@yahoo.com</t>
  </si>
  <si>
    <t>H20071594</t>
  </si>
  <si>
    <t>Nathan</t>
  </si>
  <si>
    <t>nate@natewilliams.us</t>
  </si>
  <si>
    <t>H20071589</t>
  </si>
  <si>
    <t>H01126343</t>
  </si>
  <si>
    <t>Yolanda and William</t>
  </si>
  <si>
    <t>billandyo@verizon.net</t>
  </si>
  <si>
    <t>H20071588</t>
  </si>
  <si>
    <t>Virginia S. Miller Trust</t>
  </si>
  <si>
    <t>H01059638</t>
  </si>
  <si>
    <t>Jay</t>
  </si>
  <si>
    <t>Hardy</t>
  </si>
  <si>
    <t>jayrayhardy@sbcglobal.net</t>
  </si>
  <si>
    <t>H20020821</t>
  </si>
  <si>
    <t>Richard and Katherine</t>
  </si>
  <si>
    <t>Gallagher</t>
  </si>
  <si>
    <t>H20071932</t>
  </si>
  <si>
    <t>MAC Design Associates</t>
  </si>
  <si>
    <t>H01751577</t>
  </si>
  <si>
    <t>Connie</t>
  </si>
  <si>
    <t>H20071937</t>
  </si>
  <si>
    <t>Kathryn</t>
  </si>
  <si>
    <t>Myers</t>
  </si>
  <si>
    <t>kajmyers@charter.net</t>
  </si>
  <si>
    <t>H20018846</t>
  </si>
  <si>
    <t>Lee'Nore</t>
  </si>
  <si>
    <t>Gariboldi</t>
  </si>
  <si>
    <t>H20071924</t>
  </si>
  <si>
    <t>Vispi</t>
  </si>
  <si>
    <t>Bilimoria</t>
  </si>
  <si>
    <t>H01166312</t>
  </si>
  <si>
    <t>Anders</t>
  </si>
  <si>
    <t>cadaanders@hotmail.com</t>
  </si>
  <si>
    <t>cadaanders@gmail.com</t>
  </si>
  <si>
    <t>H20072225</t>
  </si>
  <si>
    <t>Horacio</t>
  </si>
  <si>
    <t>wtchfire@gmail.com</t>
  </si>
  <si>
    <t>H20072496</t>
  </si>
  <si>
    <t>New Life Bath &amp; Kitchen Restoration</t>
  </si>
  <si>
    <t>chuck@newlifehi.com</t>
  </si>
  <si>
    <t>H01016768</t>
  </si>
  <si>
    <t>khdaniel@mac.com</t>
  </si>
  <si>
    <t>H01157828</t>
  </si>
  <si>
    <t>Ventriglia</t>
  </si>
  <si>
    <t>H20072510</t>
  </si>
  <si>
    <t>Renshaw</t>
  </si>
  <si>
    <t>H01145379</t>
  </si>
  <si>
    <t>Kay</t>
  </si>
  <si>
    <t>Moreland</t>
  </si>
  <si>
    <t>kay@morelandthompson.com</t>
  </si>
  <si>
    <t>H20072489</t>
  </si>
  <si>
    <t>Anthony</t>
  </si>
  <si>
    <t>McDougald</t>
  </si>
  <si>
    <t>amac6996@yahoo.com</t>
  </si>
  <si>
    <t>H20072230</t>
  </si>
  <si>
    <t>H20020634</t>
  </si>
  <si>
    <t>Richard and Marilyn</t>
  </si>
  <si>
    <t>Weldon</t>
  </si>
  <si>
    <t>H20072499</t>
  </si>
  <si>
    <t>builderandaprincess@gmail.om</t>
  </si>
  <si>
    <t>H20072554</t>
  </si>
  <si>
    <t>Ficklin</t>
  </si>
  <si>
    <t>H01690052</t>
  </si>
  <si>
    <t>Gregory</t>
  </si>
  <si>
    <t>Hagopian</t>
  </si>
  <si>
    <t>hogie53@hotmail.com</t>
  </si>
  <si>
    <t>H20072405</t>
  </si>
  <si>
    <t>Albertson</t>
  </si>
  <si>
    <t>H20072509</t>
  </si>
  <si>
    <t>Les</t>
  </si>
  <si>
    <t>Graulich</t>
  </si>
  <si>
    <t>lgraulich@plantelnurseries.com</t>
  </si>
  <si>
    <t>H20071898</t>
  </si>
  <si>
    <t>Lee-Volker and Michelle</t>
  </si>
  <si>
    <t>coxlvms@hotmail.com</t>
  </si>
  <si>
    <t>cox1993@earthlink.net</t>
  </si>
  <si>
    <t>lee.cox@comcast.net</t>
  </si>
  <si>
    <t>H20072408</t>
  </si>
  <si>
    <t>Rosalind</t>
  </si>
  <si>
    <t>Vanderhook</t>
  </si>
  <si>
    <t>H01164946</t>
  </si>
  <si>
    <t>Dale</t>
  </si>
  <si>
    <t>DALEJOHNSON805@GMAIL.COM</t>
  </si>
  <si>
    <t>dalejohnson805@gmail.com</t>
  </si>
  <si>
    <t>H20072586</t>
  </si>
  <si>
    <t>Murray and Murray Insurance</t>
  </si>
  <si>
    <t>info@murray-murray.com</t>
  </si>
  <si>
    <t>Santa Maria Breakfast Rotary Club NonFed Title III Sch End</t>
  </si>
  <si>
    <t>H01149289</t>
  </si>
  <si>
    <t>Cathryne</t>
  </si>
  <si>
    <t>Glenn</t>
  </si>
  <si>
    <t>cathy.glenn@earthlink.net</t>
  </si>
  <si>
    <t>H20073101</t>
  </si>
  <si>
    <t>Chad</t>
  </si>
  <si>
    <t>Andberg</t>
  </si>
  <si>
    <t>chadamis@gmail.com</t>
  </si>
  <si>
    <t>H20073100</t>
  </si>
  <si>
    <t>Church</t>
  </si>
  <si>
    <t>H10001526</t>
  </si>
  <si>
    <t>Richard and Melanie</t>
  </si>
  <si>
    <t>Baum</t>
  </si>
  <si>
    <t>BaumRA@aol.com</t>
  </si>
  <si>
    <t>H20075347</t>
  </si>
  <si>
    <t>Sam and Sylvia</t>
  </si>
  <si>
    <t>Orozco</t>
  </si>
  <si>
    <t>ssorozco@msn.com</t>
  </si>
  <si>
    <t>H20073690</t>
  </si>
  <si>
    <t>Fjeld</t>
  </si>
  <si>
    <t>lgfjeld@gmail.com</t>
  </si>
  <si>
    <t>H01113554</t>
  </si>
  <si>
    <t>Ed and Denice</t>
  </si>
  <si>
    <t>Cora</t>
  </si>
  <si>
    <t>H20074002</t>
  </si>
  <si>
    <t>Tech 52 Reunion</t>
  </si>
  <si>
    <t>H20074030</t>
  </si>
  <si>
    <t>Green Asset Management</t>
  </si>
  <si>
    <t>H20074583</t>
  </si>
  <si>
    <t>Jocelyn and Alvin</t>
  </si>
  <si>
    <t>Hittle</t>
  </si>
  <si>
    <t>jmhittle@yahoo.com</t>
  </si>
  <si>
    <t>H01031592</t>
  </si>
  <si>
    <t>Benedetti</t>
  </si>
  <si>
    <t>H20075417</t>
  </si>
  <si>
    <t>AHC Viticulture &amp; Enology Foundation</t>
  </si>
  <si>
    <t>AHC Viticulture &amp; Enology Fdtn Scholarship</t>
  </si>
  <si>
    <t>H01123410</t>
  </si>
  <si>
    <t>Carlyn</t>
  </si>
  <si>
    <t>Hoogs</t>
  </si>
  <si>
    <t>H01016789</t>
  </si>
  <si>
    <t>Wynne</t>
  </si>
  <si>
    <t>cyber.nana@verizon.net</t>
  </si>
  <si>
    <t>H01671482</t>
  </si>
  <si>
    <t>Don and Lucia</t>
  </si>
  <si>
    <t>Lahr Industrial Welding Scholarship</t>
  </si>
  <si>
    <t>H01735257</t>
  </si>
  <si>
    <t>H01042390</t>
  </si>
  <si>
    <t>Sly</t>
  </si>
  <si>
    <t>patriciasly@yahoo.com</t>
  </si>
  <si>
    <t>patriciaslyfeighner@gmail.com</t>
  </si>
  <si>
    <t>CoastHills Credit Union Gold Standard Scholarship</t>
  </si>
  <si>
    <t>H20075043</t>
  </si>
  <si>
    <t>potatowater434@yahoo.com</t>
  </si>
  <si>
    <t>H20075160</t>
  </si>
  <si>
    <t>People for Leisure and Youth, Inc.</t>
  </si>
  <si>
    <t>aposada@cityofsantamaria.org</t>
  </si>
  <si>
    <t>H20075162</t>
  </si>
  <si>
    <t>Madonna Inn, Inc.</t>
  </si>
  <si>
    <t>H20075163</t>
  </si>
  <si>
    <t>Lifson</t>
  </si>
  <si>
    <t>Wade J. Madison EMT Scholarship</t>
  </si>
  <si>
    <t>AIM Fund Scholarship</t>
  </si>
  <si>
    <t>H20075411</t>
  </si>
  <si>
    <t>Star Physical Therapy of Santa Maria</t>
  </si>
  <si>
    <t>H20020432</t>
  </si>
  <si>
    <t>Tracie and Steve</t>
  </si>
  <si>
    <t>Madison</t>
  </si>
  <si>
    <t>smadison@stanwahc.com</t>
  </si>
  <si>
    <t>Annual President's Circle; Lahr Family Scholarship Endowment - Principal</t>
  </si>
  <si>
    <t>H20076362</t>
  </si>
  <si>
    <t>Kiser</t>
  </si>
  <si>
    <t>Fidel Herrera Scholarship Endowment Principal</t>
  </si>
  <si>
    <t>H20018803</t>
  </si>
  <si>
    <t>Klondike Pizza</t>
  </si>
  <si>
    <t>H20075731</t>
  </si>
  <si>
    <t>Chapter SO PEO Sisterhood</t>
  </si>
  <si>
    <t>Los Olivos Rotary Club Scholarship; Veteran's Success Center</t>
  </si>
  <si>
    <t>H20018252</t>
  </si>
  <si>
    <t>California Community Foundation</t>
  </si>
  <si>
    <t>H01054538</t>
  </si>
  <si>
    <t>Teresa</t>
  </si>
  <si>
    <t>Russell</t>
  </si>
  <si>
    <t>rsrstar@verizon.net</t>
  </si>
  <si>
    <t>Allan Hancock College Culinary Arts Program</t>
  </si>
  <si>
    <t>H10000723</t>
  </si>
  <si>
    <t>Koivisto</t>
  </si>
  <si>
    <t>Kardiojam@aol.com</t>
  </si>
  <si>
    <t>pkoivisto@hancockcollege.edu</t>
  </si>
  <si>
    <t>H20077645</t>
  </si>
  <si>
    <t>H20077649</t>
  </si>
  <si>
    <t>Travis and Katherine</t>
  </si>
  <si>
    <t>H10002330</t>
  </si>
  <si>
    <t>Shelly</t>
  </si>
  <si>
    <t>sallen@hancockcollege.edu</t>
  </si>
  <si>
    <t>dsmja4@gmail.com</t>
  </si>
  <si>
    <t>H01109328</t>
  </si>
  <si>
    <t>Mckee</t>
  </si>
  <si>
    <t>Scholarship Banquet and Program</t>
  </si>
  <si>
    <t>Kevin Walthers and Trey &amp; Shannon Elliott Scholarship</t>
  </si>
  <si>
    <t>H20078131</t>
  </si>
  <si>
    <t>New York Life</t>
  </si>
  <si>
    <t>charity@yourcause.com</t>
  </si>
  <si>
    <t>H01001067</t>
  </si>
  <si>
    <t>Sorenson</t>
  </si>
  <si>
    <t>H20078738</t>
  </si>
  <si>
    <t>Amalia</t>
  </si>
  <si>
    <t>H01059604</t>
  </si>
  <si>
    <t>Guy and Molly</t>
  </si>
  <si>
    <t>Walker</t>
  </si>
  <si>
    <t>guy@wealthmgtstrategies.com</t>
  </si>
  <si>
    <t>H20078739</t>
  </si>
  <si>
    <t>Jordan</t>
  </si>
  <si>
    <t>H20078636</t>
  </si>
  <si>
    <t>Scharf</t>
  </si>
  <si>
    <t>H20079041</t>
  </si>
  <si>
    <t>Hansen Trust</t>
  </si>
  <si>
    <t>Hansen Memorial Endowment - Principal</t>
  </si>
  <si>
    <t>AIM Fund Scholarship; Annual President's Circle; STEM Events restricted Fund</t>
  </si>
  <si>
    <t>Allan Hancock College A.S.B.G. Joe White Scholarship</t>
  </si>
  <si>
    <t>H01668083</t>
  </si>
  <si>
    <t>Catharine</t>
  </si>
  <si>
    <t>H20019898</t>
  </si>
  <si>
    <t>Helen and Frank</t>
  </si>
  <si>
    <t>Vasquez</t>
  </si>
  <si>
    <t>H20081378</t>
  </si>
  <si>
    <t>CalCPA Institute, Central Coast Chapter</t>
  </si>
  <si>
    <t>California Society of CPA's Central Coast Chapter Scholarship</t>
  </si>
  <si>
    <t>AHC Bulldog Rec'ing Scholarship; AIM Fund Scholarship</t>
  </si>
  <si>
    <t>H20081679</t>
  </si>
  <si>
    <t>Peter and Paulina</t>
  </si>
  <si>
    <t>H10002856</t>
  </si>
  <si>
    <t>Susan and Larry</t>
  </si>
  <si>
    <t>Houghton</t>
  </si>
  <si>
    <t>susan.houghton@aol.com</t>
  </si>
  <si>
    <t>H01041225</t>
  </si>
  <si>
    <t>Arvizu-Rodriguez</t>
  </si>
  <si>
    <t>Marvizurodriguez@gmail.com</t>
  </si>
  <si>
    <t>H10001547</t>
  </si>
  <si>
    <t>Jaime</t>
  </si>
  <si>
    <t>Astacio Rivera</t>
  </si>
  <si>
    <t>jaime.astacio@hancockcollege.edu</t>
  </si>
  <si>
    <t>H10000790</t>
  </si>
  <si>
    <t>Ahler</t>
  </si>
  <si>
    <t>michaelahler65@gmail.com</t>
  </si>
  <si>
    <t>mahler@calpoly.edu</t>
  </si>
  <si>
    <t>mahler@hancockcollege.edu</t>
  </si>
  <si>
    <t>H10002857</t>
  </si>
  <si>
    <t>Richard and Cynthia</t>
  </si>
  <si>
    <t>Mahon</t>
  </si>
  <si>
    <t>richard.mahon@mac.com</t>
  </si>
  <si>
    <t>H01617799</t>
  </si>
  <si>
    <t>Mitch</t>
  </si>
  <si>
    <t>mitch.ardantz@bonipak.com</t>
  </si>
  <si>
    <t>H20081899</t>
  </si>
  <si>
    <t>Samaritan's Compass International</t>
  </si>
  <si>
    <t>brianhumbles@yahoo.com</t>
  </si>
  <si>
    <t>H20018789</t>
  </si>
  <si>
    <t>Fourie</t>
  </si>
  <si>
    <t>H20082085</t>
  </si>
  <si>
    <t>Kanton</t>
  </si>
  <si>
    <t>Chris Kanton Memorial Scholarship; Kanton Memorial Sch. Endowment - Principal</t>
  </si>
  <si>
    <t>H20082136</t>
  </si>
  <si>
    <t>William and Patricia</t>
  </si>
  <si>
    <t>Schultheis</t>
  </si>
  <si>
    <t>H01056412</t>
  </si>
  <si>
    <t>Dottie</t>
  </si>
  <si>
    <t>Lyons</t>
  </si>
  <si>
    <t>fkdfl10@verizon.net</t>
  </si>
  <si>
    <t>H20082845</t>
  </si>
  <si>
    <t>Andrea and Richard</t>
  </si>
  <si>
    <t>Stricklen</t>
  </si>
  <si>
    <t>H20082836</t>
  </si>
  <si>
    <t>Nicole</t>
  </si>
  <si>
    <t>Chirolo</t>
  </si>
  <si>
    <t>H01019605</t>
  </si>
  <si>
    <t>Robin</t>
  </si>
  <si>
    <t>Dungan</t>
  </si>
  <si>
    <t>robindungan@gmail.com</t>
  </si>
  <si>
    <t>H01145596</t>
  </si>
  <si>
    <t>Shintaku</t>
  </si>
  <si>
    <t>shintaku.brenda@gmail.com</t>
  </si>
  <si>
    <t>H10002834</t>
  </si>
  <si>
    <t>Railey</t>
  </si>
  <si>
    <t>grailey@hancockcollege.edu</t>
  </si>
  <si>
    <t>H01049865</t>
  </si>
  <si>
    <t>Hughes</t>
  </si>
  <si>
    <t>ehughes@fcni.org</t>
  </si>
  <si>
    <t>H01079388</t>
  </si>
  <si>
    <t>Marsalek</t>
  </si>
  <si>
    <t>lisa.marsalek1@hancockcollege.edu</t>
  </si>
  <si>
    <t>H20082844</t>
  </si>
  <si>
    <t>Boys &amp; Girls Clubs of Santa Maria Valley</t>
  </si>
  <si>
    <t>jdeming@bgcsmv.org</t>
  </si>
  <si>
    <t>H10002064</t>
  </si>
  <si>
    <t>Parisi</t>
  </si>
  <si>
    <t>jojogun1@juno.com</t>
  </si>
  <si>
    <t>rparisi@hancockcollege.edu</t>
  </si>
  <si>
    <t>H20058833</t>
  </si>
  <si>
    <t>Eduardo</t>
  </si>
  <si>
    <t>Perez</t>
  </si>
  <si>
    <t>perez.eddie.2015@gmail.com</t>
  </si>
  <si>
    <t>AIM Fund Scholarship; Isaacson, B. Meml. Scholarship</t>
  </si>
  <si>
    <t>AB540 Dream Scholarship; AHC Student Emergency Fund; AIM Fund Scholarship</t>
  </si>
  <si>
    <t>H01181236</t>
  </si>
  <si>
    <t>White</t>
  </si>
  <si>
    <t>caroldwhite@aol.com</t>
  </si>
  <si>
    <t>H10002322</t>
  </si>
  <si>
    <t>Fabiola</t>
  </si>
  <si>
    <t>fcardona@hancockcollege.edu</t>
  </si>
  <si>
    <t>Annual President's Circle; Aubrey and Barbara Owen Accounting Scholarship</t>
  </si>
  <si>
    <t>H01003072</t>
  </si>
  <si>
    <t>Robyn</t>
  </si>
  <si>
    <t>Small</t>
  </si>
  <si>
    <t>H01166018</t>
  </si>
  <si>
    <t>Leah and Don</t>
  </si>
  <si>
    <t>McIntyre</t>
  </si>
  <si>
    <t>H20083115</t>
  </si>
  <si>
    <t>Deborah and John</t>
  </si>
  <si>
    <t>Hunt</t>
  </si>
  <si>
    <t>H01061820</t>
  </si>
  <si>
    <t>nperry3@verizon.net</t>
  </si>
  <si>
    <t>H10000396</t>
  </si>
  <si>
    <t>Alexandra</t>
  </si>
  <si>
    <t>De Jounge</t>
  </si>
  <si>
    <t>abell.1965@gmail.com</t>
  </si>
  <si>
    <t>abell@hancockcollege.edu</t>
  </si>
  <si>
    <t>adejounge@hancockcollege.edu</t>
  </si>
  <si>
    <t>H10002845</t>
  </si>
  <si>
    <t>Schwartz</t>
  </si>
  <si>
    <t>jenartzsf@gmail.com</t>
  </si>
  <si>
    <t>H01106738</t>
  </si>
  <si>
    <t>Milligan</t>
  </si>
  <si>
    <t>H20083116</t>
  </si>
  <si>
    <t>Aera Energy LLC</t>
  </si>
  <si>
    <t>rbrust@aeraenergy.com</t>
  </si>
  <si>
    <t>Case Family Scholarship; Meredith Bar David Memorial Scholarship</t>
  </si>
  <si>
    <t>H20084029</t>
  </si>
  <si>
    <t>Lomp Lengeling Farms, LLC</t>
  </si>
  <si>
    <t>suelomp@gmail.com</t>
  </si>
  <si>
    <t>H01104203</t>
  </si>
  <si>
    <t>Frank and Jodie</t>
  </si>
  <si>
    <t>Campo</t>
  </si>
  <si>
    <t>fpcampo@juno.com</t>
  </si>
  <si>
    <t>H01062503</t>
  </si>
  <si>
    <t>Ann and Chris</t>
  </si>
  <si>
    <t>Looysen</t>
  </si>
  <si>
    <t>total_eclipse244@sbcglobal.net</t>
  </si>
  <si>
    <t>Annual President's Circle; DeGasparis Family Scholarship Endowment</t>
  </si>
  <si>
    <t>H10002688</t>
  </si>
  <si>
    <t>Storie</t>
  </si>
  <si>
    <t>pstorie83@gmail.com</t>
  </si>
  <si>
    <t>AHC Student Services Scholarship; Veteran's Success Center</t>
  </si>
  <si>
    <t>Santa Maria Valley Quilt Guild Scholarship</t>
  </si>
  <si>
    <t>H01109049</t>
  </si>
  <si>
    <t>Natalie and Steven</t>
  </si>
  <si>
    <t>Rucobo</t>
  </si>
  <si>
    <t>NRILOQUIO@HOTMAIL.COM</t>
  </si>
  <si>
    <t>nrucobo@hancockcollege.edu</t>
  </si>
  <si>
    <t>H20084972</t>
  </si>
  <si>
    <t>Leutloff Trust</t>
  </si>
  <si>
    <t>H10002715</t>
  </si>
  <si>
    <t>Hilker</t>
  </si>
  <si>
    <t>dhilker@hancockcollege.edu</t>
  </si>
  <si>
    <t>H20086423</t>
  </si>
  <si>
    <t>Rankin</t>
  </si>
  <si>
    <t>marie@adtechmotors.com</t>
  </si>
  <si>
    <t>Ayleen Melsheimer Memorial Scholarship</t>
  </si>
  <si>
    <t>H01057133</t>
  </si>
  <si>
    <t>Maryjane</t>
  </si>
  <si>
    <t>Vanbeveren</t>
  </si>
  <si>
    <t>mjvb1423@att.net</t>
  </si>
  <si>
    <t>H20086362</t>
  </si>
  <si>
    <t>Truong</t>
  </si>
  <si>
    <t>sandram.truong@gmail.com</t>
  </si>
  <si>
    <t>H20086357</t>
  </si>
  <si>
    <t>Dick and Patti</t>
  </si>
  <si>
    <t>Melsheimer</t>
  </si>
  <si>
    <t>dmelsheimer@melfredborzall.com</t>
  </si>
  <si>
    <t>H20086411</t>
  </si>
  <si>
    <t>Roberts</t>
  </si>
  <si>
    <t>proberts@logic.bm</t>
  </si>
  <si>
    <t>H01108052</t>
  </si>
  <si>
    <t>Courtney</t>
  </si>
  <si>
    <t>dancecutie91@comcast.net</t>
  </si>
  <si>
    <t>H20086363</t>
  </si>
  <si>
    <t>Spaninks</t>
  </si>
  <si>
    <t>debspaninks@bigpond.com</t>
  </si>
  <si>
    <t>H20053401</t>
  </si>
  <si>
    <t>Jose</t>
  </si>
  <si>
    <t>Mierzejewski</t>
  </si>
  <si>
    <t>jose.mierzejewski@gmail.com</t>
  </si>
  <si>
    <t>H20086409</t>
  </si>
  <si>
    <t>Van</t>
  </si>
  <si>
    <t>Bohne</t>
  </si>
  <si>
    <t>van@bbsuplyinc.com</t>
  </si>
  <si>
    <t>H20086424</t>
  </si>
  <si>
    <t>Clos Pepe Vineyards, LLC</t>
  </si>
  <si>
    <t>steve@clospepe.com</t>
  </si>
  <si>
    <t>H20086421</t>
  </si>
  <si>
    <t>Carlos</t>
  </si>
  <si>
    <t>Licona</t>
  </si>
  <si>
    <t>clicona@atlanticsupply.com</t>
  </si>
  <si>
    <t>H01742478</t>
  </si>
  <si>
    <t>Edla</t>
  </si>
  <si>
    <t>Enberg</t>
  </si>
  <si>
    <t>H20086358</t>
  </si>
  <si>
    <t>mrhodes841@aol.com</t>
  </si>
  <si>
    <t>H20086420</t>
  </si>
  <si>
    <t>Cassie</t>
  </si>
  <si>
    <t>Kenning</t>
  </si>
  <si>
    <t>cassie@fs3inc.biz</t>
  </si>
  <si>
    <t>H20086354</t>
  </si>
  <si>
    <t>Delores and Norm</t>
  </si>
  <si>
    <t>Seidman</t>
  </si>
  <si>
    <t>H20086664</t>
  </si>
  <si>
    <t>McCabe</t>
  </si>
  <si>
    <t>Callahan</t>
  </si>
  <si>
    <t>mccabe@communityfunded.com</t>
  </si>
  <si>
    <t>AHC Crowdfunding restricted fund</t>
  </si>
  <si>
    <t>H01111321</t>
  </si>
  <si>
    <t>H01158514</t>
  </si>
  <si>
    <t>Matthews</t>
  </si>
  <si>
    <t>alansandi@comcast.net</t>
  </si>
  <si>
    <t>H01018713</t>
  </si>
  <si>
    <t>Robert and Sandy</t>
  </si>
  <si>
    <t>Buchanan</t>
  </si>
  <si>
    <t>H01150180</t>
  </si>
  <si>
    <t>Perriguey</t>
  </si>
  <si>
    <t>perriguey@charter.net</t>
  </si>
  <si>
    <t>H20086682</t>
  </si>
  <si>
    <t>Ricky's House of Pizza</t>
  </si>
  <si>
    <t>rickandmarty@verizon.net</t>
  </si>
  <si>
    <t>H20086643</t>
  </si>
  <si>
    <t>Jeff</t>
  </si>
  <si>
    <t>jeff@jjohnsonfinancial.com</t>
  </si>
  <si>
    <t>H20086639</t>
  </si>
  <si>
    <t>HDD Parts Plus of the Rockies, LLC</t>
  </si>
  <si>
    <t>H20086634</t>
  </si>
  <si>
    <t>Dewayne and Janet</t>
  </si>
  <si>
    <t>H20003897</t>
  </si>
  <si>
    <t>Elizabeth and Jerry</t>
  </si>
  <si>
    <t>lizzyjay38@gmail.com</t>
  </si>
  <si>
    <t>H20086649</t>
  </si>
  <si>
    <t>Marlene</t>
  </si>
  <si>
    <t>Jeung</t>
  </si>
  <si>
    <t>mjeung08@sbcglobal.net</t>
  </si>
  <si>
    <t>H20086633</t>
  </si>
  <si>
    <t>Donald and Betty</t>
  </si>
  <si>
    <t>H20086690</t>
  </si>
  <si>
    <t>Karen</t>
  </si>
  <si>
    <t>Hattendorf</t>
  </si>
  <si>
    <t>hattendor1@aol.com</t>
  </si>
  <si>
    <t>H20086640</t>
  </si>
  <si>
    <t>Roland</t>
  </si>
  <si>
    <t>Kwan</t>
  </si>
  <si>
    <t>rkjams@aol.com</t>
  </si>
  <si>
    <t>H20086681</t>
  </si>
  <si>
    <t>Robert and Shirley</t>
  </si>
  <si>
    <t>Foster</t>
  </si>
  <si>
    <t>rcfoster@charter.net</t>
  </si>
  <si>
    <t>H20086645</t>
  </si>
  <si>
    <t>Michael and Jean</t>
  </si>
  <si>
    <t>Slater</t>
  </si>
  <si>
    <t>H01028949</t>
  </si>
  <si>
    <t>Kai</t>
  </si>
  <si>
    <t>H01146385</t>
  </si>
  <si>
    <t>Leah</t>
  </si>
  <si>
    <t>Aasen</t>
  </si>
  <si>
    <t>grand102706celli@comcast.net</t>
  </si>
  <si>
    <t>H10002511</t>
  </si>
  <si>
    <t>Wade</t>
  </si>
  <si>
    <t>bwade@hancockcollege.edu</t>
  </si>
  <si>
    <t>woodstock805@aol.com</t>
  </si>
  <si>
    <t>H01078704</t>
  </si>
  <si>
    <t>Vela</t>
  </si>
  <si>
    <t>H01180585</t>
  </si>
  <si>
    <t>Beyers</t>
  </si>
  <si>
    <t>dvbeyers0210@gmail.com</t>
  </si>
  <si>
    <t>H20086923</t>
  </si>
  <si>
    <t>Charles and Nancy</t>
  </si>
  <si>
    <t>Burns</t>
  </si>
  <si>
    <t>H01044657</t>
  </si>
  <si>
    <t>Ricardo</t>
  </si>
  <si>
    <t>Velasco Ramirez</t>
  </si>
  <si>
    <t>H20086891</t>
  </si>
  <si>
    <t>Jon</t>
  </si>
  <si>
    <t>Lindgren</t>
  </si>
  <si>
    <t>liferock777@verizon.net</t>
  </si>
  <si>
    <t>H20086920</t>
  </si>
  <si>
    <t>William and Nancy</t>
  </si>
  <si>
    <t>Gerrish</t>
  </si>
  <si>
    <t>H20086924</t>
  </si>
  <si>
    <t>James and Arna</t>
  </si>
  <si>
    <t>H10002308</t>
  </si>
  <si>
    <t>Christy</t>
  </si>
  <si>
    <t>Capelle Lopez</t>
  </si>
  <si>
    <t>VCL805@YAHOO.COM</t>
  </si>
  <si>
    <t>clopez@hancockcollege.edu</t>
  </si>
  <si>
    <t>H10000239</t>
  </si>
  <si>
    <t>jedwards@hancockcollege.edu</t>
  </si>
  <si>
    <t>H10002667</t>
  </si>
  <si>
    <t>Liz</t>
  </si>
  <si>
    <t>Phillips</t>
  </si>
  <si>
    <t>lizabethp28@hotmail.com</t>
  </si>
  <si>
    <t>H01134301</t>
  </si>
  <si>
    <t>Jeff and Rose</t>
  </si>
  <si>
    <t>jclfhall@aol.com</t>
  </si>
  <si>
    <t>jeffhall47@aol.com</t>
  </si>
  <si>
    <t>H01087125</t>
  </si>
  <si>
    <t>Peter</t>
  </si>
  <si>
    <t>petermelsh@gmail.com</t>
  </si>
  <si>
    <t>H20086926</t>
  </si>
  <si>
    <t>Kliesch</t>
  </si>
  <si>
    <t>H01158905</t>
  </si>
  <si>
    <t>Dale and Jeanette</t>
  </si>
  <si>
    <t>Hyatt</t>
  </si>
  <si>
    <t>H10002266</t>
  </si>
  <si>
    <t>landeros24@hotmail.com</t>
  </si>
  <si>
    <t>H20086887</t>
  </si>
  <si>
    <t>Harold</t>
  </si>
  <si>
    <t>Peeples</t>
  </si>
  <si>
    <t>H20086909</t>
  </si>
  <si>
    <t>Witt</t>
  </si>
  <si>
    <t>H01138150</t>
  </si>
  <si>
    <t>Narez</t>
  </si>
  <si>
    <t>rnarez@cityofsantamaria.org</t>
  </si>
  <si>
    <t>H20086917</t>
  </si>
  <si>
    <t>BOP Design, Inc</t>
  </si>
  <si>
    <t>H10002832</t>
  </si>
  <si>
    <t>Stefanie</t>
  </si>
  <si>
    <t>Aye</t>
  </si>
  <si>
    <t>stefanie.aye@hancockcollege.edu</t>
  </si>
  <si>
    <t>Stefanie.aye@hotmail.com</t>
  </si>
  <si>
    <t>H01747434</t>
  </si>
  <si>
    <t>George and Gaylen</t>
  </si>
  <si>
    <t>Clark</t>
  </si>
  <si>
    <t>gmgc66@aol.com</t>
  </si>
  <si>
    <t>H20086921</t>
  </si>
  <si>
    <t>Robert and Sandra</t>
  </si>
  <si>
    <t>H20086922</t>
  </si>
  <si>
    <t>Edward and Cecile</t>
  </si>
  <si>
    <t>Huggins</t>
  </si>
  <si>
    <t>H20086889</t>
  </si>
  <si>
    <t>Nora</t>
  </si>
  <si>
    <t>Lui</t>
  </si>
  <si>
    <t>cmnora@aol.com</t>
  </si>
  <si>
    <t>H10000079</t>
  </si>
  <si>
    <t>Marilyn</t>
  </si>
  <si>
    <t>mjmrn4icu@msn.com</t>
  </si>
  <si>
    <t>mmachado@hancockcollege.edu</t>
  </si>
  <si>
    <t>H01160589</t>
  </si>
  <si>
    <t>Frickelton</t>
  </si>
  <si>
    <t>barbara.frickelton@my.hancockcollege.edu</t>
  </si>
  <si>
    <t>H20086916</t>
  </si>
  <si>
    <t>John and Patricia</t>
  </si>
  <si>
    <t>MacDonald</t>
  </si>
  <si>
    <t>H01127656</t>
  </si>
  <si>
    <t>Debra and Donald</t>
  </si>
  <si>
    <t>Audet</t>
  </si>
  <si>
    <t>pismodon@earthlink.com</t>
  </si>
  <si>
    <t>H01093859</t>
  </si>
  <si>
    <t>Sales</t>
  </si>
  <si>
    <t>H20087269</t>
  </si>
  <si>
    <t>Daniel and Gina</t>
  </si>
  <si>
    <t>Oh</t>
  </si>
  <si>
    <t>H20087273</t>
  </si>
  <si>
    <t>Melsheimer Family Trust</t>
  </si>
  <si>
    <t>H20087268</t>
  </si>
  <si>
    <t>DCD Design &amp; Manufacturing Ltd.</t>
  </si>
  <si>
    <t>Maddux Fund for STEM Discovery &amp; Innovation</t>
  </si>
  <si>
    <t>H20018685</t>
  </si>
  <si>
    <t>Santa Maria Times</t>
  </si>
  <si>
    <t>tleifeste@smcnewsmedia.com</t>
  </si>
  <si>
    <t>H20087259</t>
  </si>
  <si>
    <t>H01112343</t>
  </si>
  <si>
    <t>Bowman and Margaret</t>
  </si>
  <si>
    <t>bowman.lau@hancockcollege.edu</t>
  </si>
  <si>
    <t>H20087270</t>
  </si>
  <si>
    <t>Charley</t>
  </si>
  <si>
    <t>Tyler</t>
  </si>
  <si>
    <t>H20087279</t>
  </si>
  <si>
    <t>Vinik</t>
  </si>
  <si>
    <t>goofyshell@hotmail.com</t>
  </si>
  <si>
    <t>H20087274</t>
  </si>
  <si>
    <t>Diane and Leon</t>
  </si>
  <si>
    <t>Hendrickson</t>
  </si>
  <si>
    <t>H20087278</t>
  </si>
  <si>
    <t>Yturiaga</t>
  </si>
  <si>
    <t>susany@mustangmfginc.com</t>
  </si>
  <si>
    <t>H20087271</t>
  </si>
  <si>
    <t>H01163417</t>
  </si>
  <si>
    <t>edmelsh@me.com</t>
  </si>
  <si>
    <t>H20087301</t>
  </si>
  <si>
    <t>Gaughan</t>
  </si>
  <si>
    <t>klutz2gone@verizon.net</t>
  </si>
  <si>
    <t>H20087299</t>
  </si>
  <si>
    <t>Treasures and Trading</t>
  </si>
  <si>
    <t>ea.fisher@verizon.net</t>
  </si>
  <si>
    <t>H20087300</t>
  </si>
  <si>
    <t>Alquist</t>
  </si>
  <si>
    <t>jimalquist@gmail.com</t>
  </si>
  <si>
    <t>H10001552</t>
  </si>
  <si>
    <t>Schroeder</t>
  </si>
  <si>
    <t>jennifer.schroeder@hancockcollege.edu</t>
  </si>
  <si>
    <t>jenny.schroeder@hancockcollege.edu</t>
  </si>
  <si>
    <t>AHC Student Emergency Fund; AHC Student Services Scholarship</t>
  </si>
  <si>
    <t>H10002214</t>
  </si>
  <si>
    <t>Patty</t>
  </si>
  <si>
    <t>Van Nest</t>
  </si>
  <si>
    <t>pjvannest@yahoo.com</t>
  </si>
  <si>
    <t>H01055000</t>
  </si>
  <si>
    <t>Arlynn</t>
  </si>
  <si>
    <t>Schaffert</t>
  </si>
  <si>
    <t>the.schafferts@verizon.net</t>
  </si>
  <si>
    <t>H10002205</t>
  </si>
  <si>
    <t>Espie and Carlos</t>
  </si>
  <si>
    <t>Valenzuela</t>
  </si>
  <si>
    <t>evalenzuela@hancockcollege.edu</t>
  </si>
  <si>
    <t>ecastillo@hancockcollege.edu</t>
  </si>
  <si>
    <t>Michael Bonaccorsi Memorial Scholarship; Michael Bonaccorsi Scholarship Endowment</t>
  </si>
  <si>
    <t>H20087857</t>
  </si>
  <si>
    <t>John and Marian</t>
  </si>
  <si>
    <t>Hallin</t>
  </si>
  <si>
    <t>AHC Student Emergency Fund; AIM Fund Scholarship</t>
  </si>
  <si>
    <t>H01123508</t>
  </si>
  <si>
    <t>Antonio</t>
  </si>
  <si>
    <t>ant.ramirez87@gmail.com</t>
  </si>
  <si>
    <t>Hancock Promise Endowment - Principal</t>
  </si>
  <si>
    <t>H01065491</t>
  </si>
  <si>
    <t>Raymond</t>
  </si>
  <si>
    <t>Stromberg</t>
  </si>
  <si>
    <t>ahc@strombergs.org</t>
  </si>
  <si>
    <t>H10002564</t>
  </si>
  <si>
    <t>Holly and Luciano</t>
  </si>
  <si>
    <t>hchavez@hancockcollege.edu</t>
  </si>
  <si>
    <t>hollynchavez@gmail.com</t>
  </si>
  <si>
    <t>H01055836</t>
  </si>
  <si>
    <t>janet.peters.1@gmail.com</t>
  </si>
  <si>
    <t>H20088217</t>
  </si>
  <si>
    <t>Peoples' Self-Help Housing Corp.</t>
  </si>
  <si>
    <t>AHC Career Fair</t>
  </si>
  <si>
    <t>H01085496</t>
  </si>
  <si>
    <t>Laurence and Marie</t>
  </si>
  <si>
    <t>Coots</t>
  </si>
  <si>
    <t>Urbach-Sjovold Famiy Award Scholarship Endowment</t>
  </si>
  <si>
    <t>H20020182</t>
  </si>
  <si>
    <t>Honda of Santa Maria</t>
  </si>
  <si>
    <t>fzaragoza@hondasm.com</t>
  </si>
  <si>
    <t>H20020163</t>
  </si>
  <si>
    <t>Toyota of Santa Maria</t>
  </si>
  <si>
    <t>dleroy@toyotasm.com</t>
  </si>
  <si>
    <t>H20019905</t>
  </si>
  <si>
    <t>Patrick and Cynthia</t>
  </si>
  <si>
    <t>McDermott</t>
  </si>
  <si>
    <t>pdmcpa@ma-cpas.net</t>
  </si>
  <si>
    <t>H01156744</t>
  </si>
  <si>
    <t>H20088600</t>
  </si>
  <si>
    <t>Kirk</t>
  </si>
  <si>
    <t>jinx789@msn.com</t>
  </si>
  <si>
    <t>H20088597</t>
  </si>
  <si>
    <t>Rivas</t>
  </si>
  <si>
    <t>H01645221</t>
  </si>
  <si>
    <t>Hahn</t>
  </si>
  <si>
    <t>H20088572</t>
  </si>
  <si>
    <t>Marc and Jamie</t>
  </si>
  <si>
    <t>jamiecarson50@comcast.net</t>
  </si>
  <si>
    <t>marcus.carson@allanhancockcollege.edu</t>
  </si>
  <si>
    <t>H01022617</t>
  </si>
  <si>
    <t>Ruth</t>
  </si>
  <si>
    <t>rcraig22@juno.com</t>
  </si>
  <si>
    <t>H20088596</t>
  </si>
  <si>
    <t>Monarch Wealth Strategies</t>
  </si>
  <si>
    <t>aaron@mwsus.com</t>
  </si>
  <si>
    <t>H20088595</t>
  </si>
  <si>
    <t>Rod and Kathy</t>
  </si>
  <si>
    <t>Chilcoat</t>
  </si>
  <si>
    <t>chilcoat858@hotmail.com</t>
  </si>
  <si>
    <t>H20088605</t>
  </si>
  <si>
    <t>McIntosh</t>
  </si>
  <si>
    <t>H01114883</t>
  </si>
  <si>
    <t>Dalporto</t>
  </si>
  <si>
    <t>rremy42@aol.com</t>
  </si>
  <si>
    <t>H01042404</t>
  </si>
  <si>
    <t>Portune</t>
  </si>
  <si>
    <t>william.portune@my.hancockcollege.edu</t>
  </si>
  <si>
    <t>H20088857</t>
  </si>
  <si>
    <t>Various</t>
  </si>
  <si>
    <t>Donors</t>
  </si>
  <si>
    <t>H10000360</t>
  </si>
  <si>
    <t>Jerry</t>
  </si>
  <si>
    <t>Coelho</t>
  </si>
  <si>
    <t>jcoelho@hancockcollege.edu</t>
  </si>
  <si>
    <t>H20052221</t>
  </si>
  <si>
    <t>scott.anderson1@my.hancockcollege.edu</t>
  </si>
  <si>
    <t>scottandersontv@gmail.com</t>
  </si>
  <si>
    <t>H10000582</t>
  </si>
  <si>
    <t>Alvaro</t>
  </si>
  <si>
    <t>Avila</t>
  </si>
  <si>
    <t>aavila@hancockcollege.edu</t>
  </si>
  <si>
    <t>H20035374</t>
  </si>
  <si>
    <t>ladysoren@yahoo.com</t>
  </si>
  <si>
    <t>VENOM_STAIN@YAHOO.COM</t>
  </si>
  <si>
    <t>H01126988</t>
  </si>
  <si>
    <t>Adames</t>
  </si>
  <si>
    <t>rad_eng@yahoo.com</t>
  </si>
  <si>
    <t>robert.adames@hancockcollege.edu</t>
  </si>
  <si>
    <t>robert.adames1@hancockcollege.edu</t>
  </si>
  <si>
    <t>Robert.adames1@hancockcollege.edu</t>
  </si>
  <si>
    <t>H20088854</t>
  </si>
  <si>
    <t>Gary and Janet</t>
  </si>
  <si>
    <t>Ananian</t>
  </si>
  <si>
    <t>ananian4@gmail.com</t>
  </si>
  <si>
    <t>H20013981</t>
  </si>
  <si>
    <t>Cassandra</t>
  </si>
  <si>
    <t>Vasquez-Ochoa</t>
  </si>
  <si>
    <t>805CHEWY@COMCAST.NET</t>
  </si>
  <si>
    <t>cassandr.ochoa@my.hancockcollege.edu</t>
  </si>
  <si>
    <t>H00754278</t>
  </si>
  <si>
    <t>Corrin</t>
  </si>
  <si>
    <t>Terrones</t>
  </si>
  <si>
    <t>c.s.suchan@verizon.net</t>
  </si>
  <si>
    <t>corrin.suchan@hancockcollege.edu</t>
  </si>
  <si>
    <t>csuchan02@gmail.com</t>
  </si>
  <si>
    <t>H01049919</t>
  </si>
  <si>
    <t>Jaclynsue</t>
  </si>
  <si>
    <t>Kriewall</t>
  </si>
  <si>
    <t>jaclyn.kriewall@gmail.com</t>
  </si>
  <si>
    <t>jaclynsu.kriewall@hancockcollege.edu</t>
  </si>
  <si>
    <t>H01178590</t>
  </si>
  <si>
    <t>Sylvia</t>
  </si>
  <si>
    <t>Schiber</t>
  </si>
  <si>
    <t>sylvia.schiber@dignityhealth.org</t>
  </si>
  <si>
    <t>H01061166</t>
  </si>
  <si>
    <t>barbannluis@aol.com</t>
  </si>
  <si>
    <t>bluis@montecito.bank</t>
  </si>
  <si>
    <t>Jan McKee Ceramics Scholarship</t>
  </si>
  <si>
    <t>H20088995</t>
  </si>
  <si>
    <t>McCaa</t>
  </si>
  <si>
    <t>H20088996</t>
  </si>
  <si>
    <t>The Paz Group, Inc.</t>
  </si>
  <si>
    <t>H01015031</t>
  </si>
  <si>
    <t>Alex and Julie</t>
  </si>
  <si>
    <t>Posada</t>
  </si>
  <si>
    <t>H20088999</t>
  </si>
  <si>
    <t>Danner</t>
  </si>
  <si>
    <t>H01001928</t>
  </si>
  <si>
    <t>Royce and Ann</t>
  </si>
  <si>
    <t>Lewellen</t>
  </si>
  <si>
    <t>judgelew@aol.com</t>
  </si>
  <si>
    <t>H01146809</t>
  </si>
  <si>
    <t>Trapp</t>
  </si>
  <si>
    <t>trappkaren.kt@gmail.com</t>
  </si>
  <si>
    <t>trappkaren@juno.com</t>
  </si>
  <si>
    <t>H20020866</t>
  </si>
  <si>
    <t>Vicki and Jay</t>
  </si>
  <si>
    <t>Conner</t>
  </si>
  <si>
    <t>v.conner@strategicvitalityllc.com</t>
  </si>
  <si>
    <t>H10000070</t>
  </si>
  <si>
    <t>Susan and Michael</t>
  </si>
  <si>
    <t>Appel</t>
  </si>
  <si>
    <t>sappel@hancockcollege.edu</t>
  </si>
  <si>
    <t>susan_appel@mechanicsbank.com</t>
  </si>
  <si>
    <t>sappel@morrisgarritano.com</t>
  </si>
  <si>
    <t>H01052216</t>
  </si>
  <si>
    <t>H20089073</t>
  </si>
  <si>
    <t>Leigh</t>
  </si>
  <si>
    <t>plloomis@hotmail.com</t>
  </si>
  <si>
    <t>H01013464</t>
  </si>
  <si>
    <t>Segura</t>
  </si>
  <si>
    <t>H20020737</t>
  </si>
  <si>
    <t>Delwiche</t>
  </si>
  <si>
    <t>H20074134</t>
  </si>
  <si>
    <t>H20089609</t>
  </si>
  <si>
    <t>Systems &amp; Marketing Solutions</t>
  </si>
  <si>
    <t>H20020525</t>
  </si>
  <si>
    <t>City of Lompoc</t>
  </si>
  <si>
    <t>H20089610</t>
  </si>
  <si>
    <t>Kiessig</t>
  </si>
  <si>
    <t>H20005264</t>
  </si>
  <si>
    <t>Kris</t>
  </si>
  <si>
    <t>Shedd</t>
  </si>
  <si>
    <t>shedd8594@comcast.net</t>
  </si>
  <si>
    <t>kris.shedd@comcast.net</t>
  </si>
  <si>
    <t>H20090298</t>
  </si>
  <si>
    <t>Central Coast Gold Prospectors</t>
  </si>
  <si>
    <t>H20090299</t>
  </si>
  <si>
    <t>Santa Maria Valley Community Foundation</t>
  </si>
  <si>
    <t>Ayleen Melsheimer Memorial Endowment</t>
  </si>
  <si>
    <t>H01095150</t>
  </si>
  <si>
    <t>Douglas</t>
  </si>
  <si>
    <t>Dougherty</t>
  </si>
  <si>
    <t>chicken124@verizon.net</t>
  </si>
  <si>
    <t>doug@oasisorcutt.org</t>
  </si>
  <si>
    <t>H20090755</t>
  </si>
  <si>
    <t>Phillips 66 Company</t>
  </si>
  <si>
    <t>audrey.A.bonafede@p66.com</t>
  </si>
  <si>
    <t>Grants - Phillips 66 Company</t>
  </si>
  <si>
    <t>AHC Student Emergency Fund; Isaacson, B. Meml. Scholarship</t>
  </si>
  <si>
    <t>AHC Bulldog Rec'ing Scholarship; Annual President's Circle</t>
  </si>
  <si>
    <t>H20091406</t>
  </si>
  <si>
    <t>Teal</t>
  </si>
  <si>
    <t>cmteal@gmail.com</t>
  </si>
  <si>
    <t>Teal Memorial Nursing Endowment - Principal</t>
  </si>
  <si>
    <t>Vicki L. Teal Memorial  Nursing Scholarship</t>
  </si>
  <si>
    <t>H20091423</t>
  </si>
  <si>
    <t>Altrusa International of Golden Valley</t>
  </si>
  <si>
    <t>Fidenzo "Bruno" Brunello and Jacqueline Brunello Educational Schol</t>
  </si>
  <si>
    <t>H20019887</t>
  </si>
  <si>
    <t>Douglas Allred Company</t>
  </si>
  <si>
    <t>H01089986</t>
  </si>
  <si>
    <t>Wilkins</t>
  </si>
  <si>
    <t>H20020048</t>
  </si>
  <si>
    <t>Ernest and Joyce</t>
  </si>
  <si>
    <t>Zampese</t>
  </si>
  <si>
    <t>H20017949</t>
  </si>
  <si>
    <t>Barbisan</t>
  </si>
  <si>
    <t>H01140424</t>
  </si>
  <si>
    <t>Ontiveros</t>
  </si>
  <si>
    <t>H01768088</t>
  </si>
  <si>
    <t>John and Donna</t>
  </si>
  <si>
    <t>Brunello</t>
  </si>
  <si>
    <t>H20091413</t>
  </si>
  <si>
    <t>Campilio</t>
  </si>
  <si>
    <t>H01718001</t>
  </si>
  <si>
    <t>Garth and Diane</t>
  </si>
  <si>
    <t>Araujo</t>
  </si>
  <si>
    <t>diane73garth@gmail.com</t>
  </si>
  <si>
    <t>H01703809</t>
  </si>
  <si>
    <t>James and Sharon</t>
  </si>
  <si>
    <t>H20091419</t>
  </si>
  <si>
    <t>Fassiotta</t>
  </si>
  <si>
    <t>H10001159</t>
  </si>
  <si>
    <t>Frank and Marian</t>
  </si>
  <si>
    <t>Maltagliati</t>
  </si>
  <si>
    <t>fmaltagliati@hancockcollege.edu</t>
  </si>
  <si>
    <t>H01090657</t>
  </si>
  <si>
    <t>Thompson</t>
  </si>
  <si>
    <t>H20020041</t>
  </si>
  <si>
    <t>Larry and Donna</t>
  </si>
  <si>
    <t>Lavagnino</t>
  </si>
  <si>
    <t>H01022901</t>
  </si>
  <si>
    <t>H01038762</t>
  </si>
  <si>
    <t>Quentin</t>
  </si>
  <si>
    <t>Sims</t>
  </si>
  <si>
    <t>H01019994</t>
  </si>
  <si>
    <t>Byars</t>
  </si>
  <si>
    <t>ebyars12@gmail.com</t>
  </si>
  <si>
    <t>H20091415</t>
  </si>
  <si>
    <t>Olga</t>
  </si>
  <si>
    <t>H01022405</t>
  </si>
  <si>
    <t>H20091224</t>
  </si>
  <si>
    <t>Wilfred and Edna</t>
  </si>
  <si>
    <t>Deschenes</t>
  </si>
  <si>
    <t>H20091389</t>
  </si>
  <si>
    <t>William and Solveig</t>
  </si>
  <si>
    <t>Bertka</t>
  </si>
  <si>
    <t>H20091407</t>
  </si>
  <si>
    <t>Robert and Darliene</t>
  </si>
  <si>
    <t>Stowasser</t>
  </si>
  <si>
    <t>H01728003</t>
  </si>
  <si>
    <t>Tami</t>
  </si>
  <si>
    <t>AHC Bulldog Rec'ing Scholarship; AIM Fund Scholarship; Annual President's Circle</t>
  </si>
  <si>
    <t>H20091590</t>
  </si>
  <si>
    <t>Bill and Sylvia</t>
  </si>
  <si>
    <t>H20091530</t>
  </si>
  <si>
    <t>Randy and Brenee</t>
  </si>
  <si>
    <t>Renfrow</t>
  </si>
  <si>
    <t>H01055668</t>
  </si>
  <si>
    <t>Judy and Roland</t>
  </si>
  <si>
    <t>Gangloff</t>
  </si>
  <si>
    <t>H20019850</t>
  </si>
  <si>
    <t>DO NOT USE Daniel Blough</t>
  </si>
  <si>
    <t>Blough</t>
  </si>
  <si>
    <t>AHC Student Emergency Fund; Annual President's Circle; Foundation Annual Fund Unrestricted; Foundation Clearing restricted fund; Hancock Promise Endowment - Principal</t>
  </si>
  <si>
    <t>H01020937</t>
  </si>
  <si>
    <t>H20067255</t>
  </si>
  <si>
    <t>Andy and Adrienne</t>
  </si>
  <si>
    <t>Specht</t>
  </si>
  <si>
    <t>andy.specht@gmail.com</t>
  </si>
  <si>
    <t>Foundation 40th Celebration</t>
  </si>
  <si>
    <t>H01031169</t>
  </si>
  <si>
    <t>tmerrzejewski@hotmail.com</t>
  </si>
  <si>
    <t>tere0013@gmail.com</t>
  </si>
  <si>
    <t>H01082281</t>
  </si>
  <si>
    <t>Gastelum</t>
  </si>
  <si>
    <t>rngastelum@verizon.net</t>
  </si>
  <si>
    <t>ngastelum@hancockcollege.edu</t>
  </si>
  <si>
    <t>nancy.gastelum@gmail.com</t>
  </si>
  <si>
    <t>H20018823</t>
  </si>
  <si>
    <t>Martin Marietta Retirement Club</t>
  </si>
  <si>
    <t>AIM Fund Scholarship; Annual President's Circle</t>
  </si>
  <si>
    <t>H01123052</t>
  </si>
  <si>
    <t>Jackie</t>
  </si>
  <si>
    <t>jacquelineb37@icloud.com</t>
  </si>
  <si>
    <t>H20092423</t>
  </si>
  <si>
    <t>Viadella</t>
  </si>
  <si>
    <t>H10000811</t>
  </si>
  <si>
    <t>Jim and Susie</t>
  </si>
  <si>
    <t>jwestfam@sbceo.org</t>
  </si>
  <si>
    <t>H01009779</t>
  </si>
  <si>
    <t>Dawn</t>
  </si>
  <si>
    <t>Kamiya</t>
  </si>
  <si>
    <t>Art on Campus restricted fund</t>
  </si>
  <si>
    <t>H20020689</t>
  </si>
  <si>
    <t>Driscoll's</t>
  </si>
  <si>
    <t>vanessa.murillo@driscolls.com</t>
  </si>
  <si>
    <t>H20019134</t>
  </si>
  <si>
    <t>Vernon</t>
  </si>
  <si>
    <t>Madsen</t>
  </si>
  <si>
    <t>vmadsen@silverstar.com</t>
  </si>
  <si>
    <t>H20094201</t>
  </si>
  <si>
    <t>Margie</t>
  </si>
  <si>
    <t>Geremia</t>
  </si>
  <si>
    <t>margiegeremia@gmail.com</t>
  </si>
  <si>
    <t>H20094101</t>
  </si>
  <si>
    <t>Jenna</t>
  </si>
  <si>
    <t>Cederburg</t>
  </si>
  <si>
    <t>jen2calif@aol.com</t>
  </si>
  <si>
    <t>H20094100</t>
  </si>
  <si>
    <t>Sari</t>
  </si>
  <si>
    <t>Schulman</t>
  </si>
  <si>
    <t>sarica2@gmail.com</t>
  </si>
  <si>
    <t>H20094102</t>
  </si>
  <si>
    <t>Hertel</t>
  </si>
  <si>
    <t>hertelmatt@hotmail.com</t>
  </si>
  <si>
    <t>H10001092</t>
  </si>
  <si>
    <t>Pam and George</t>
  </si>
  <si>
    <t>Risher</t>
  </si>
  <si>
    <t>rishers@gmail.com</t>
  </si>
  <si>
    <t>H01674913</t>
  </si>
  <si>
    <t>John and Kerrie</t>
  </si>
  <si>
    <t>Malvarose</t>
  </si>
  <si>
    <t>john.malvarose@dell.com</t>
  </si>
  <si>
    <t>Ruth Malvarose Memorial Scholarship Endowment</t>
  </si>
  <si>
    <t>H20094296</t>
  </si>
  <si>
    <t>Meis</t>
  </si>
  <si>
    <t>kate.m.meis@gmail.com</t>
  </si>
  <si>
    <t>H20094297</t>
  </si>
  <si>
    <t>Eve</t>
  </si>
  <si>
    <t>ejschulman@gmail.com</t>
  </si>
  <si>
    <t>H20094299</t>
  </si>
  <si>
    <t>Joshua</t>
  </si>
  <si>
    <t>Kinkade</t>
  </si>
  <si>
    <t>josh.kinkade@gmail.com</t>
  </si>
  <si>
    <t>H20094295</t>
  </si>
  <si>
    <t>Terrill</t>
  </si>
  <si>
    <t>Mead</t>
  </si>
  <si>
    <t>twmead@earthlink.net</t>
  </si>
  <si>
    <t>H20094294</t>
  </si>
  <si>
    <t>Herb</t>
  </si>
  <si>
    <t>dusty.l.miller@gmail.com</t>
  </si>
  <si>
    <t>H20094298</t>
  </si>
  <si>
    <t>Anna-Marie</t>
  </si>
  <si>
    <t>Stouder</t>
  </si>
  <si>
    <t>stouderfamily@yahoo.com</t>
  </si>
  <si>
    <t>H20094360</t>
  </si>
  <si>
    <t>Robert and Sharon</t>
  </si>
  <si>
    <t>Bonagura</t>
  </si>
  <si>
    <t>H20044784</t>
  </si>
  <si>
    <t>Roy</t>
  </si>
  <si>
    <t>rnsnsn@comcast.net</t>
  </si>
  <si>
    <t>H20094375</t>
  </si>
  <si>
    <t>Ritchie Trucking Service, Inc.</t>
  </si>
  <si>
    <t>H20099290</t>
  </si>
  <si>
    <t>Student Insurance</t>
  </si>
  <si>
    <t>marie@studentinsuranceusa.com</t>
  </si>
  <si>
    <t>H20094540</t>
  </si>
  <si>
    <t>Reiner</t>
  </si>
  <si>
    <t>H01010351</t>
  </si>
  <si>
    <t>Angela and Jon</t>
  </si>
  <si>
    <t>Freitas</t>
  </si>
  <si>
    <t>H10001006</t>
  </si>
  <si>
    <t>Mike and Judy</t>
  </si>
  <si>
    <t>Galloway</t>
  </si>
  <si>
    <t>mgalloway@hancockcollege.edu</t>
  </si>
  <si>
    <t>H20094678</t>
  </si>
  <si>
    <t>Santa Maria Public Airport District</t>
  </si>
  <si>
    <t>chastert@santamariaairport.com</t>
  </si>
  <si>
    <t>kfenton@santamariaairport.com</t>
  </si>
  <si>
    <t>H20094726</t>
  </si>
  <si>
    <t>Benefit Trust Company</t>
  </si>
  <si>
    <t>srankin@benefittrust.com</t>
  </si>
  <si>
    <t>H20094722</t>
  </si>
  <si>
    <t>Innovative Produce, Inc.</t>
  </si>
  <si>
    <t>deborah@innovativeproduce.com</t>
  </si>
  <si>
    <t>H20094679</t>
  </si>
  <si>
    <t>Ralph and Mary</t>
  </si>
  <si>
    <t>Scherber</t>
  </si>
  <si>
    <t>H20094782</t>
  </si>
  <si>
    <t>Deborah and Thomas</t>
  </si>
  <si>
    <t>debsherry1@gmail.com</t>
  </si>
  <si>
    <t>AHC Student Emergency Fund; Hancock Promise Endowment - Principal</t>
  </si>
  <si>
    <t>debsherry2016@gmail.com</t>
  </si>
  <si>
    <t>H00765977</t>
  </si>
  <si>
    <t>Patrick</t>
  </si>
  <si>
    <t>Trimbath</t>
  </si>
  <si>
    <t>patrick.trimbath@hancockcollege.edu</t>
  </si>
  <si>
    <t>H20094832</t>
  </si>
  <si>
    <t>United Domestic Workers of America</t>
  </si>
  <si>
    <t>H20094842</t>
  </si>
  <si>
    <t>Follett Higher Education Group</t>
  </si>
  <si>
    <t>apcustomerservice@follett.com</t>
  </si>
  <si>
    <t>H20094831</t>
  </si>
  <si>
    <t>The J.F. Will Company, Inc.</t>
  </si>
  <si>
    <t>contact@jfwillco.com</t>
  </si>
  <si>
    <t>H20099297</t>
  </si>
  <si>
    <t>Laura and Patrick</t>
  </si>
  <si>
    <t>Mullen</t>
  </si>
  <si>
    <t>H20120111</t>
  </si>
  <si>
    <t>Jim and Janice</t>
  </si>
  <si>
    <t>Paulsen</t>
  </si>
  <si>
    <t>Allan Hancock College's MESA Program; Hancock Promise Endowment - Principal</t>
  </si>
  <si>
    <t>Foundation Annual Fund Unrestricted; Hancock Promise Endowment - Principal</t>
  </si>
  <si>
    <t>H20094957</t>
  </si>
  <si>
    <t>Pacific Premier Bank</t>
  </si>
  <si>
    <t>vmoyaboice@ppbi.com</t>
  </si>
  <si>
    <t>H01060865</t>
  </si>
  <si>
    <t>Sweet</t>
  </si>
  <si>
    <t>rsweet@ci.santa-maria.ca.us</t>
  </si>
  <si>
    <t>rick.sweet@comcast.net</t>
  </si>
  <si>
    <t>H20085220</t>
  </si>
  <si>
    <t>Jan</t>
  </si>
  <si>
    <t>jan1030@comcast.net</t>
  </si>
  <si>
    <t>H01136517</t>
  </si>
  <si>
    <t>Jill</t>
  </si>
  <si>
    <t>Stivers</t>
  </si>
  <si>
    <t>H01152295</t>
  </si>
  <si>
    <t>Carolyn and Leo</t>
  </si>
  <si>
    <t>bar4bar@impulse.net</t>
  </si>
  <si>
    <t>bar4barranch@gmail.com</t>
  </si>
  <si>
    <t>H01008705</t>
  </si>
  <si>
    <t>Joseph and Chris</t>
  </si>
  <si>
    <t>Slaughter</t>
  </si>
  <si>
    <t>H01124798</t>
  </si>
  <si>
    <t>Eilene</t>
  </si>
  <si>
    <t>Okerblom</t>
  </si>
  <si>
    <t>H20095397</t>
  </si>
  <si>
    <t>Big Red Marketing</t>
  </si>
  <si>
    <t>adief@bigredmktg.com</t>
  </si>
  <si>
    <t>H01043967</t>
  </si>
  <si>
    <t>Ivan</t>
  </si>
  <si>
    <t>H01007796</t>
  </si>
  <si>
    <t>Mike and Stephanie</t>
  </si>
  <si>
    <t>H10002876</t>
  </si>
  <si>
    <t>Leana</t>
  </si>
  <si>
    <t>leeleemb@msn.com</t>
  </si>
  <si>
    <t>leana.bowman@hancockcollege.edu</t>
  </si>
  <si>
    <t>H20095546</t>
  </si>
  <si>
    <t>Bruce and Pam</t>
  </si>
  <si>
    <t>Lackey</t>
  </si>
  <si>
    <t>bruce@ritchietrucking.com</t>
  </si>
  <si>
    <t>H01052662</t>
  </si>
  <si>
    <t>sjmoats@gmail.com</t>
  </si>
  <si>
    <t>H20095602</t>
  </si>
  <si>
    <t>Red Dog Management, Inc.</t>
  </si>
  <si>
    <t>donna@reddogmgmnt.com</t>
  </si>
  <si>
    <t>H20019644</t>
  </si>
  <si>
    <t>Lompoc Rotary Club</t>
  </si>
  <si>
    <t>H20095682</t>
  </si>
  <si>
    <t>Brent and Fran</t>
  </si>
  <si>
    <t>Norris</t>
  </si>
  <si>
    <t>bfnorris@verizon.net</t>
  </si>
  <si>
    <t>H20095683</t>
  </si>
  <si>
    <t>Bill and Stacy</t>
  </si>
  <si>
    <t>H20095681</t>
  </si>
  <si>
    <t>Jack and Betty</t>
  </si>
  <si>
    <t>Scully</t>
  </si>
  <si>
    <t>scullys1@aol.com</t>
  </si>
  <si>
    <t>H20095731</t>
  </si>
  <si>
    <t>Montecito Bank &amp; Trust</t>
  </si>
  <si>
    <t>baguilar@montecito.bank</t>
  </si>
  <si>
    <t>H20095784</t>
  </si>
  <si>
    <t>eScrip</t>
  </si>
  <si>
    <t>H01135742</t>
  </si>
  <si>
    <t>Denice and Ed</t>
  </si>
  <si>
    <t>denicecora@gmail.com</t>
  </si>
  <si>
    <t>H10002650</t>
  </si>
  <si>
    <t>Janet and Scott</t>
  </si>
  <si>
    <t>McGee</t>
  </si>
  <si>
    <t>jmcgee@hancockcollege.edu</t>
  </si>
  <si>
    <t>H01155954</t>
  </si>
  <si>
    <t>Adam</t>
  </si>
  <si>
    <t>Elizabeth Osborne Scholarship</t>
  </si>
  <si>
    <t>H20095791</t>
  </si>
  <si>
    <t>Morris</t>
  </si>
  <si>
    <t>glenn@santamaria.com</t>
  </si>
  <si>
    <t>H01112054</t>
  </si>
  <si>
    <t>Theresa</t>
  </si>
  <si>
    <t>theresaavila70@gmail.com</t>
  </si>
  <si>
    <t>H01118452</t>
  </si>
  <si>
    <t>Shannon</t>
  </si>
  <si>
    <t>Seifert</t>
  </si>
  <si>
    <t>sseifert@smvymca.org</t>
  </si>
  <si>
    <t>H10000324</t>
  </si>
  <si>
    <t>Dianne and Michael</t>
  </si>
  <si>
    <t>dmcmahon@hancockcollege.edu</t>
  </si>
  <si>
    <t>H01088177</t>
  </si>
  <si>
    <t>Michael and Tresha</t>
  </si>
  <si>
    <t>Sell</t>
  </si>
  <si>
    <t>fivesells@outlook.com</t>
  </si>
  <si>
    <t>mikesell@riovista.com</t>
  </si>
  <si>
    <t>H10002864</t>
  </si>
  <si>
    <t>Hodges</t>
  </si>
  <si>
    <t>edwin.hodges@hancockcollege.edu</t>
  </si>
  <si>
    <t>dub.luvr@yahoo.com</t>
  </si>
  <si>
    <t>H10000137</t>
  </si>
  <si>
    <t>Carmen</t>
  </si>
  <si>
    <t>Montanez</t>
  </si>
  <si>
    <t>cmontanez@hancockcollege.edu</t>
  </si>
  <si>
    <t>H10001545</t>
  </si>
  <si>
    <t>Kellye</t>
  </si>
  <si>
    <t>Cohn</t>
  </si>
  <si>
    <t>kellye.cohn@hancockcollege.edu</t>
  </si>
  <si>
    <t>kellyekh@gmail.com</t>
  </si>
  <si>
    <t>H01129727</t>
  </si>
  <si>
    <t>nancy.peters@hancockcollege.edu</t>
  </si>
  <si>
    <t>805coast.cali@gmail.com</t>
  </si>
  <si>
    <t>H10002231</t>
  </si>
  <si>
    <t>Stephanie</t>
  </si>
  <si>
    <t>Gonzales</t>
  </si>
  <si>
    <t>onebusymom@outlook.com</t>
  </si>
  <si>
    <t>sgonzales@hancockcollege.edu</t>
  </si>
  <si>
    <t>SoccerMom.2010@outlook.com</t>
  </si>
  <si>
    <t>ssoltero@hancockcollege.edu</t>
  </si>
  <si>
    <t>H20096366</t>
  </si>
  <si>
    <t>Tracy and David</t>
  </si>
  <si>
    <t>Beard</t>
  </si>
  <si>
    <t>Teatrace@aol.com</t>
  </si>
  <si>
    <t>H20020662</t>
  </si>
  <si>
    <t>H20018725</t>
  </si>
  <si>
    <t>Hutton Parker Foundation</t>
  </si>
  <si>
    <t>A. H. Westerfield Meml. Sch Endowment - Principal</t>
  </si>
  <si>
    <t>H10002019</t>
  </si>
  <si>
    <t>Shelby</t>
  </si>
  <si>
    <t>lshelby@hancockcollege.edu</t>
  </si>
  <si>
    <t>lshelby805@gmail.com</t>
  </si>
  <si>
    <t>H01153388</t>
  </si>
  <si>
    <t>Tim and Lucy</t>
  </si>
  <si>
    <t>Harrington</t>
  </si>
  <si>
    <t>terralinkconsulting@gmail.com</t>
  </si>
  <si>
    <t>H20019226</t>
  </si>
  <si>
    <t>Lind</t>
  </si>
  <si>
    <t>H01676993</t>
  </si>
  <si>
    <t>Mitch and Carynn</t>
  </si>
  <si>
    <t>McCann</t>
  </si>
  <si>
    <t>mitch.mccann@hancockcollege.edu</t>
  </si>
  <si>
    <t>H00756273</t>
  </si>
  <si>
    <t>Liliana</t>
  </si>
  <si>
    <t>lperezc518@gmail.com</t>
  </si>
  <si>
    <t>lili_perez_92@yahoo.com</t>
  </si>
  <si>
    <t>H01144439</t>
  </si>
  <si>
    <t>Sheaff</t>
  </si>
  <si>
    <t>jess.sheaff@gmail.com</t>
  </si>
  <si>
    <t>H01008522</t>
  </si>
  <si>
    <t>sonomaballs@aol.com</t>
  </si>
  <si>
    <t>H20097149</t>
  </si>
  <si>
    <t>Brad</t>
  </si>
  <si>
    <t>Glassco</t>
  </si>
  <si>
    <t>H20097194</t>
  </si>
  <si>
    <t>Candice</t>
  </si>
  <si>
    <t>Monge</t>
  </si>
  <si>
    <t>candicemonge@icloud.com</t>
  </si>
  <si>
    <t>Candice.Monge@commonspirit.org</t>
  </si>
  <si>
    <t>candice_20@yahoo.com</t>
  </si>
  <si>
    <t>Grants - Santa Barbara Fdtn. LEAF</t>
  </si>
  <si>
    <t>H20021027</t>
  </si>
  <si>
    <t>MUFG Union Bank Foundation</t>
  </si>
  <si>
    <t>michael.carroll@unionbank.com</t>
  </si>
  <si>
    <t>miachel.carroll@usbank.com</t>
  </si>
  <si>
    <t>H10001012</t>
  </si>
  <si>
    <t>John and Debra</t>
  </si>
  <si>
    <t>Hood</t>
  </si>
  <si>
    <t>jhood@hancockcollege.edu</t>
  </si>
  <si>
    <t>Hancock Promise</t>
  </si>
  <si>
    <t>H20097585</t>
  </si>
  <si>
    <t>Brander Family Foundation</t>
  </si>
  <si>
    <t>H10000837</t>
  </si>
  <si>
    <t>Elizabeth and Melvin</t>
  </si>
  <si>
    <t>ewright@hancockcollege.edu</t>
  </si>
  <si>
    <t>Allan Hancock College MESA Scholarship; Blaine Johnson VICA Memrl NonFed Title III Schlrshp Endowmnt; Daniel Metaxas and Donald Tinker Memorial Scholarships; Fidenzo "Bruno" Brunello and Jacqueline Brunello Educational Schol; Grennan Family Scholarship; Hancock Promise Endowment - Principal</t>
  </si>
  <si>
    <t>H10002756</t>
  </si>
  <si>
    <t>Phil</t>
  </si>
  <si>
    <t>Hamer</t>
  </si>
  <si>
    <t>hamer.phil@gmail.com</t>
  </si>
  <si>
    <t>phamer@hancockcollege.edu</t>
  </si>
  <si>
    <t>Paul &amp; Phyllis Sladek Nursing Scholarship Endowment</t>
  </si>
  <si>
    <t>H20099449</t>
  </si>
  <si>
    <t>Arthur</t>
  </si>
  <si>
    <t>Westerfield</t>
  </si>
  <si>
    <t>arthurwesterfield@gmail.com</t>
  </si>
  <si>
    <t>H20097775</t>
  </si>
  <si>
    <t>James and Susan</t>
  </si>
  <si>
    <t>Von Dollen</t>
  </si>
  <si>
    <t>H20097755</t>
  </si>
  <si>
    <t>Bill and Carol</t>
  </si>
  <si>
    <t>Clewell</t>
  </si>
  <si>
    <t>clewell@att.net</t>
  </si>
  <si>
    <t>H20097780</t>
  </si>
  <si>
    <t>William P. Neil Foundation</t>
  </si>
  <si>
    <t>AHC Foodshare Because We Care Program</t>
  </si>
  <si>
    <t>H20097806</t>
  </si>
  <si>
    <t>Ellucian Company LP</t>
  </si>
  <si>
    <t>stacy.chinn@ellucian.com</t>
  </si>
  <si>
    <t>Higgins-Trapnell Family Foundation Scholarship</t>
  </si>
  <si>
    <t>H20018955</t>
  </si>
  <si>
    <t>Rotary Club of Pismo Beach - 5 Cities</t>
  </si>
  <si>
    <t>eddie.salame@gmail.com</t>
  </si>
  <si>
    <t>connie@clarkcenter.org</t>
  </si>
  <si>
    <t>H01623603</t>
  </si>
  <si>
    <t>Marc</t>
  </si>
  <si>
    <t>Wittwer</t>
  </si>
  <si>
    <t>mwittwer_beachbum.75@verizon.net</t>
  </si>
  <si>
    <t>Annual President's Circle; Maddux Fund for STEM Discovery &amp; Innovation</t>
  </si>
  <si>
    <t>H10001388</t>
  </si>
  <si>
    <t>Benjamin</t>
  </si>
  <si>
    <t>Britten</t>
  </si>
  <si>
    <t>benjamin.britten@hancockcollege.edu</t>
  </si>
  <si>
    <t>benjet23@yahoo.com</t>
  </si>
  <si>
    <t>a@b.com</t>
  </si>
  <si>
    <t>H20083876</t>
  </si>
  <si>
    <t>The Barajas Foundation</t>
  </si>
  <si>
    <t>win14tennis@yahoo.com</t>
  </si>
  <si>
    <t>Hancock Promise Working Endowment - Principal</t>
  </si>
  <si>
    <t>H01159980</t>
  </si>
  <si>
    <t>Bill and Karen</t>
  </si>
  <si>
    <t>Steves</t>
  </si>
  <si>
    <t>H20100091</t>
  </si>
  <si>
    <t>KT'S All Star Gymnastics</t>
  </si>
  <si>
    <t>H20096465</t>
  </si>
  <si>
    <t>Ricardo and Sylvia</t>
  </si>
  <si>
    <t>Flores</t>
  </si>
  <si>
    <t>sbflores@me.com</t>
  </si>
  <si>
    <t>Santa Maria Model A Ford Club Scholarship</t>
  </si>
  <si>
    <t>John W. Kerr, II Veterans Scholarship</t>
  </si>
  <si>
    <t>Kevin Matthew Schrager Memorial Scholarship</t>
  </si>
  <si>
    <t>H10001337</t>
  </si>
  <si>
    <t>Susie</t>
  </si>
  <si>
    <t>Kopecky</t>
  </si>
  <si>
    <t>susiekopecky@gmail.com</t>
  </si>
  <si>
    <t>susie.kopecky@hancockcollege.edu</t>
  </si>
  <si>
    <t>H01035207</t>
  </si>
  <si>
    <t>Galvan</t>
  </si>
  <si>
    <t>helenrg@verizon.net</t>
  </si>
  <si>
    <t>H01127612</t>
  </si>
  <si>
    <t>Natali</t>
  </si>
  <si>
    <t>Camacho</t>
  </si>
  <si>
    <t>nacz_14@hotmail.com</t>
  </si>
  <si>
    <t>H10002873</t>
  </si>
  <si>
    <t>Bob and Staci</t>
  </si>
  <si>
    <t>Curry</t>
  </si>
  <si>
    <t>rcurry@hancockcollege.edu</t>
  </si>
  <si>
    <t>H10001095</t>
  </si>
  <si>
    <t>Saad</t>
  </si>
  <si>
    <t>Sadig</t>
  </si>
  <si>
    <t>ssadig@hotmail.com</t>
  </si>
  <si>
    <t>H10000189</t>
  </si>
  <si>
    <t>rcrain@hancockcollege.edu</t>
  </si>
  <si>
    <t>H01075042</t>
  </si>
  <si>
    <t>camachogeno@aol.com</t>
  </si>
  <si>
    <t>H20103240</t>
  </si>
  <si>
    <t>Jeremy</t>
  </si>
  <si>
    <t>Deming</t>
  </si>
  <si>
    <t>H20036850</t>
  </si>
  <si>
    <t>Joselyn</t>
  </si>
  <si>
    <t>Maldonado Hernandez</t>
  </si>
  <si>
    <t>maljosca@gmail.com</t>
  </si>
  <si>
    <t>H01017641</t>
  </si>
  <si>
    <t>Sabrina</t>
  </si>
  <si>
    <t>Rock</t>
  </si>
  <si>
    <t>brearock@gmail.com</t>
  </si>
  <si>
    <t>H01007083</t>
  </si>
  <si>
    <t>Cota</t>
  </si>
  <si>
    <t>richard.cota@my.hancockcollege.edu</t>
  </si>
  <si>
    <t>pro7eus44@gmail.com</t>
  </si>
  <si>
    <t>H01132093</t>
  </si>
  <si>
    <t>Orlick</t>
  </si>
  <si>
    <t>H01046035</t>
  </si>
  <si>
    <t>jimmywesterfeeled@gmail.com</t>
  </si>
  <si>
    <t>H20019082</t>
  </si>
  <si>
    <t>Limotta IT</t>
  </si>
  <si>
    <t>MLIMOTTA@LIMOTTAIT.COM</t>
  </si>
  <si>
    <t>Rob Bruno Memorial Scholarship - Old Orcutt Merchant's Assn</t>
  </si>
  <si>
    <t>Margaret Steller Memorial Scholarship</t>
  </si>
  <si>
    <t>H20105624</t>
  </si>
  <si>
    <t>William and Louise</t>
  </si>
  <si>
    <t>Connell</t>
  </si>
  <si>
    <t>wconnell@connellandersen.com</t>
  </si>
  <si>
    <t>Hancock Promise; Hancock Promise for Monarch Invstmt</t>
  </si>
  <si>
    <t>H01062999</t>
  </si>
  <si>
    <t>Meg</t>
  </si>
  <si>
    <t>Sjovold</t>
  </si>
  <si>
    <t>H01021893</t>
  </si>
  <si>
    <t>Ana and Richard</t>
  </si>
  <si>
    <t>Santana</t>
  </si>
  <si>
    <t>santana5@hotmail.com</t>
  </si>
  <si>
    <t>H01154127</t>
  </si>
  <si>
    <t>Diane and Garth</t>
  </si>
  <si>
    <t>H20106311</t>
  </si>
  <si>
    <t>Beltrame</t>
  </si>
  <si>
    <t>H20106093</t>
  </si>
  <si>
    <t>Baxter</t>
  </si>
  <si>
    <t>H20020506</t>
  </si>
  <si>
    <t>Lompoc Valley Chamber of Commerce &amp; Visitors Bureau</t>
  </si>
  <si>
    <t>H20106558</t>
  </si>
  <si>
    <t>Gonzalez Family Foundation</t>
  </si>
  <si>
    <t>info@vallartasupermarkets.com</t>
  </si>
  <si>
    <t>Foundation General Operations; Marian M. Hancock Charitable Trust</t>
  </si>
  <si>
    <t>H20106536</t>
  </si>
  <si>
    <t>Relation Insurance, Inc.</t>
  </si>
  <si>
    <t>AB540 Dream Scholarship; Veteran's Success Center</t>
  </si>
  <si>
    <t>H20106765</t>
  </si>
  <si>
    <t>Association of Community College Trustees</t>
  </si>
  <si>
    <t>H01023009</t>
  </si>
  <si>
    <t>Stacy and Mike</t>
  </si>
  <si>
    <t>Meko</t>
  </si>
  <si>
    <t>AHC Bulldog Rec'ing Scholarship; AIM Fund Scholarship; Annual President's Circle; Hancock Promise for Monarch Invstmt</t>
  </si>
  <si>
    <t>H20107017</t>
  </si>
  <si>
    <t>Zabrina and Michael</t>
  </si>
  <si>
    <t>zabrinaZierau@me.com</t>
  </si>
  <si>
    <t>Annual President's Circle; Hancock Promise for Monarch Invstmt</t>
  </si>
  <si>
    <t>H01122079</t>
  </si>
  <si>
    <t>Dinmore</t>
  </si>
  <si>
    <t>gdinmore@charter.net</t>
  </si>
  <si>
    <t>Yes-U-Can Bert Ardantz Memorial Scholarship</t>
  </si>
  <si>
    <t>Daniel Metaxas and Donald Tinker Memorial Scholarships; Michael Williamson Memorial Scholarship</t>
  </si>
  <si>
    <t>H20020739</t>
  </si>
  <si>
    <t>City of Solvang</t>
  </si>
  <si>
    <t>H20086428</t>
  </si>
  <si>
    <t>Pepe</t>
  </si>
  <si>
    <t>H20107077</t>
  </si>
  <si>
    <t>Maggie</t>
  </si>
  <si>
    <t>Moreton</t>
  </si>
  <si>
    <t>margueritemoreton@gmail.com</t>
  </si>
  <si>
    <t>H01688037</t>
  </si>
  <si>
    <t>psblough21@gmail.com</t>
  </si>
  <si>
    <t>H20108418</t>
  </si>
  <si>
    <t>Landon and Shelley</t>
  </si>
  <si>
    <t>Ailanjian</t>
  </si>
  <si>
    <t>Brunello, Fidenzio Edu. Sch. - Principal</t>
  </si>
  <si>
    <t>H20108420</t>
  </si>
  <si>
    <t>Martin Family Trust</t>
  </si>
  <si>
    <t>ying.lee@bankofthewest.com</t>
  </si>
  <si>
    <t>H01765498</t>
  </si>
  <si>
    <t>Casey</t>
  </si>
  <si>
    <t>cschroeder_um@yahoo.com</t>
  </si>
  <si>
    <t>AHC Student Services Scholarship; Allan Hancock College CARE Program</t>
  </si>
  <si>
    <t>AB540 Dream Scholarship; AIM Fund Scholarship</t>
  </si>
  <si>
    <t>H01169435</t>
  </si>
  <si>
    <t>Shirley</t>
  </si>
  <si>
    <t>Boydstun</t>
  </si>
  <si>
    <t>H20020009</t>
  </si>
  <si>
    <t>Santa Barbara Teachers Federal Credit Union</t>
  </si>
  <si>
    <t>spatel@sbtfcu.org</t>
  </si>
  <si>
    <t>H20020916</t>
  </si>
  <si>
    <t>Steinberg Hart Architects</t>
  </si>
  <si>
    <t>Designation Restricted Contributions</t>
  </si>
  <si>
    <t>H20011210</t>
  </si>
  <si>
    <t>Ernest and Leslie</t>
  </si>
  <si>
    <t>eezomalt@aol.com</t>
  </si>
  <si>
    <t>H20008182</t>
  </si>
  <si>
    <t>Natalie and David</t>
  </si>
  <si>
    <t>Goldy</t>
  </si>
  <si>
    <t>natalie.goldy@my.hancockcollege.edu</t>
  </si>
  <si>
    <t>H20109900</t>
  </si>
  <si>
    <t>Fernandez</t>
  </si>
  <si>
    <t>lori@faispokane.com</t>
  </si>
  <si>
    <t>H20109909</t>
  </si>
  <si>
    <t>Domingos</t>
  </si>
  <si>
    <t>H20109945</t>
  </si>
  <si>
    <t>Glenda Rogers Tax Service</t>
  </si>
  <si>
    <t>H20109911</t>
  </si>
  <si>
    <t>Dante</t>
  </si>
  <si>
    <t>Dettamanti</t>
  </si>
  <si>
    <t>H20109946</t>
  </si>
  <si>
    <t>Paul and Salese</t>
  </si>
  <si>
    <t>Kanter</t>
  </si>
  <si>
    <t>skanter@pacbell.net</t>
  </si>
  <si>
    <t>H01739215</t>
  </si>
  <si>
    <t>Forth</t>
  </si>
  <si>
    <t>mlforth@yahoo.com</t>
  </si>
  <si>
    <t>H20018825</t>
  </si>
  <si>
    <t>Radford</t>
  </si>
  <si>
    <t>H01693887</t>
  </si>
  <si>
    <t>Wynn and Yvonne</t>
  </si>
  <si>
    <t>Cook</t>
  </si>
  <si>
    <t>H20109959</t>
  </si>
  <si>
    <t>Falcon</t>
  </si>
  <si>
    <t>marydfalcon@aol.com</t>
  </si>
  <si>
    <t>H20109898</t>
  </si>
  <si>
    <t>Gretchen</t>
  </si>
  <si>
    <t>Falvo</t>
  </si>
  <si>
    <t>gretchenfalvo@gmail.com</t>
  </si>
  <si>
    <t>H20109899</t>
  </si>
  <si>
    <t>Anita and Les</t>
  </si>
  <si>
    <t>anitales@earthlink.net</t>
  </si>
  <si>
    <t>H20109903</t>
  </si>
  <si>
    <t>Veronica and E.</t>
  </si>
  <si>
    <t>Calibjo</t>
  </si>
  <si>
    <t>kapu_42@yahoo.com</t>
  </si>
  <si>
    <t>H20109964</t>
  </si>
  <si>
    <t>Joseph and Katherine</t>
  </si>
  <si>
    <t>Plummer</t>
  </si>
  <si>
    <t>H01005839</t>
  </si>
  <si>
    <t>k6kdp@aol.com</t>
  </si>
  <si>
    <t>H20018751</t>
  </si>
  <si>
    <t>Leonard and Mary</t>
  </si>
  <si>
    <t>Deaton</t>
  </si>
  <si>
    <t>H20109955</t>
  </si>
  <si>
    <t>Darlington</t>
  </si>
  <si>
    <t>H20109962</t>
  </si>
  <si>
    <t>Sandra and Gary</t>
  </si>
  <si>
    <t>Openshaw Saunders</t>
  </si>
  <si>
    <t>H20109908</t>
  </si>
  <si>
    <t>H20109901</t>
  </si>
  <si>
    <t>June</t>
  </si>
  <si>
    <t>Fusfield</t>
  </si>
  <si>
    <t>H20109912</t>
  </si>
  <si>
    <t>Catherine and Bruce</t>
  </si>
  <si>
    <t>Farly</t>
  </si>
  <si>
    <t>H20109896</t>
  </si>
  <si>
    <t>Borgman</t>
  </si>
  <si>
    <t>H20109910</t>
  </si>
  <si>
    <t>Polly</t>
  </si>
  <si>
    <t>Blankenbaker</t>
  </si>
  <si>
    <t>H01764931</t>
  </si>
  <si>
    <t>Almaguer</t>
  </si>
  <si>
    <t>H01622466</t>
  </si>
  <si>
    <t>Stephen</t>
  </si>
  <si>
    <t>Gallegos</t>
  </si>
  <si>
    <t>H01760465</t>
  </si>
  <si>
    <t>Darlene and Dennis</t>
  </si>
  <si>
    <t>Krouse</t>
  </si>
  <si>
    <t>cviewer@aol.com</t>
  </si>
  <si>
    <t>H01024715</t>
  </si>
  <si>
    <t>Sabedra</t>
  </si>
  <si>
    <t>sabedra4@aol.com</t>
  </si>
  <si>
    <t>H20109963</t>
  </si>
  <si>
    <t>Dan Karleskint</t>
  </si>
  <si>
    <t>Karleskint</t>
  </si>
  <si>
    <t>H20109958</t>
  </si>
  <si>
    <t>Michael and Dana</t>
  </si>
  <si>
    <t>H20109902</t>
  </si>
  <si>
    <t>Willy and T.G.</t>
  </si>
  <si>
    <t>thall@chapman.edu</t>
  </si>
  <si>
    <t>H01086110</t>
  </si>
  <si>
    <t>Coulter</t>
  </si>
  <si>
    <t>lcoulter@hancockcollege.edu</t>
  </si>
  <si>
    <t>lcoulter@pcpa.org</t>
  </si>
  <si>
    <t>H20110111</t>
  </si>
  <si>
    <t>Williams-Corbett Foundation</t>
  </si>
  <si>
    <t>H20110135</t>
  </si>
  <si>
    <t>Invest in Others Charitable Foundation, Inc.</t>
  </si>
  <si>
    <t>megan.mcauley@investinothers.org</t>
  </si>
  <si>
    <t>H10002251</t>
  </si>
  <si>
    <t>Armijo-Staugaard</t>
  </si>
  <si>
    <t>cstaugaard@comcast.net</t>
  </si>
  <si>
    <t>cstaugaard@hancockcollege.edu</t>
  </si>
  <si>
    <t>carmijo@hancockcollege.edu</t>
  </si>
  <si>
    <t>H01123734</t>
  </si>
  <si>
    <t>Jacoby</t>
  </si>
  <si>
    <t>jcljacoby@hotmail.com</t>
  </si>
  <si>
    <t>H10002037</t>
  </si>
  <si>
    <t>Diana and José</t>
  </si>
  <si>
    <t>dianaperez825@hotmail.com</t>
  </si>
  <si>
    <t>Allan Hancock College Dance Program; Allan Hancock College Film &amp; Video Program</t>
  </si>
  <si>
    <t>AB540 Dream Scholarship; AHC Student Emergency Fund</t>
  </si>
  <si>
    <t>AHC Bulldog Rec'ing Scholarship; AHC Foodshare Because We Care Program</t>
  </si>
  <si>
    <t>H01142176</t>
  </si>
  <si>
    <t>Philamer</t>
  </si>
  <si>
    <t>Tambioyeh</t>
  </si>
  <si>
    <t>ptambioyeh@yahoo.com</t>
  </si>
  <si>
    <t>philamer@gmail.com</t>
  </si>
  <si>
    <t>H01098922</t>
  </si>
  <si>
    <t>Patricia and Steve</t>
  </si>
  <si>
    <t>pjordan@impulse.net</t>
  </si>
  <si>
    <t>H20110912</t>
  </si>
  <si>
    <t>Maches</t>
  </si>
  <si>
    <t>H20020695</t>
  </si>
  <si>
    <t>Hancock College Boosters, Inc.</t>
  </si>
  <si>
    <t>H20110892</t>
  </si>
  <si>
    <t>H20110918</t>
  </si>
  <si>
    <t>Zachary</t>
  </si>
  <si>
    <t>H01017424</t>
  </si>
  <si>
    <t>Maxson</t>
  </si>
  <si>
    <t>nancylmmo7@aol.com</t>
  </si>
  <si>
    <t>H20107054</t>
  </si>
  <si>
    <t>Ellison</t>
  </si>
  <si>
    <t>rick.ellison1@gmail.com</t>
  </si>
  <si>
    <t>H20111173</t>
  </si>
  <si>
    <t>Roy and Ida Eagle Foundation</t>
  </si>
  <si>
    <t>info@royandidaeaglefoundation.org</t>
  </si>
  <si>
    <t>H01179770</t>
  </si>
  <si>
    <t>Hancock Promise Working Fund restricted</t>
  </si>
  <si>
    <t>H20111324</t>
  </si>
  <si>
    <t>Laborer's Intl. Union of North America</t>
  </si>
  <si>
    <t>H20111348</t>
  </si>
  <si>
    <t>Otterson</t>
  </si>
  <si>
    <t>marilyn.otterson@gmail.com</t>
  </si>
  <si>
    <t>H20100868</t>
  </si>
  <si>
    <t>AHC Auxiliary Programs Corp.</t>
  </si>
  <si>
    <t>Michael Bonaccorsi Memorial Scholarship</t>
  </si>
  <si>
    <t>Janice Dugger Nursing Scholarship</t>
  </si>
  <si>
    <t>H10002090</t>
  </si>
  <si>
    <t>Todd and Loriann</t>
  </si>
  <si>
    <t>Heaney</t>
  </si>
  <si>
    <t>808loriann@gmail.com</t>
  </si>
  <si>
    <t>Hunter T Heaney Meml End Principal</t>
  </si>
  <si>
    <t>Allan Hancock College Film &amp; Video Program; STEM Events restricted Fund; Veteran's Success Center</t>
  </si>
  <si>
    <t>H01002844</t>
  </si>
  <si>
    <t>William and Lori</t>
  </si>
  <si>
    <t>swimslikearock@verizon.net</t>
  </si>
  <si>
    <t>Ayleen Melsheimer Memorial Endowment; Ayleen Melsheimer Memorial Scholarship</t>
  </si>
  <si>
    <t>H20111663</t>
  </si>
  <si>
    <t>Lois and Klaus</t>
  </si>
  <si>
    <t>loisbrownsyv@yahoo.com</t>
  </si>
  <si>
    <t>Ayleen Melsheimer Memorial Endowment; Foundation General Operations; Hancock Promise for Monarch Invstmt</t>
  </si>
  <si>
    <t>Fire Chief Ron Bennett Memorial Scholarship; Ron Bennett Memorial Scholarship Endowment</t>
  </si>
  <si>
    <t>Annual President's Circle; Textbook Rental Program restricted fund</t>
  </si>
  <si>
    <t>H01006309</t>
  </si>
  <si>
    <t>Mawhinney</t>
  </si>
  <si>
    <t>H01636198</t>
  </si>
  <si>
    <t>Alex and Kathy</t>
  </si>
  <si>
    <t>Simas</t>
  </si>
  <si>
    <t>kgsimas731@aol.com</t>
  </si>
  <si>
    <t>H01079007</t>
  </si>
  <si>
    <t>Steve and Heather</t>
  </si>
  <si>
    <t>Reese</t>
  </si>
  <si>
    <t>H20112414</t>
  </si>
  <si>
    <t>Pampered Chef</t>
  </si>
  <si>
    <t>apayable@pamperedchef.com</t>
  </si>
  <si>
    <t>H20019213</t>
  </si>
  <si>
    <t>Agro-Jal Farms, Inc.</t>
  </si>
  <si>
    <t>H20112896</t>
  </si>
  <si>
    <t>The Baker Family Trust</t>
  </si>
  <si>
    <t>Baker Family Nursing Program Endowment</t>
  </si>
  <si>
    <t>H01149951</t>
  </si>
  <si>
    <t>Joyce and Richard</t>
  </si>
  <si>
    <t>jhunhall@yahoo.com</t>
  </si>
  <si>
    <t>H20060058</t>
  </si>
  <si>
    <t>Jon and Jenn</t>
  </si>
  <si>
    <t>Hooten</t>
  </si>
  <si>
    <t>jonhooten@gmail.com</t>
  </si>
  <si>
    <t>jon.hooten@hancockcollege.edu</t>
  </si>
  <si>
    <t>Isaacson, B. Meml. Scholarship; Maureen McCollum Memorial Scholarship</t>
  </si>
  <si>
    <t>H20113396</t>
  </si>
  <si>
    <t>MJC Foundation Trust</t>
  </si>
  <si>
    <t>mcannon@cannonnevada.com</t>
  </si>
  <si>
    <t>H20113413</t>
  </si>
  <si>
    <t>Cryogenic Experts Education Fdtn.</t>
  </si>
  <si>
    <t>Rob@cexi.com</t>
  </si>
  <si>
    <t>AHC Centennial Celebration Restricted Fund</t>
  </si>
  <si>
    <t>H20113510</t>
  </si>
  <si>
    <t>Central Coast Lions Foundation</t>
  </si>
  <si>
    <t>realtybill@charter.net</t>
  </si>
  <si>
    <t>H20021523</t>
  </si>
  <si>
    <t>Central Coast Home Vintners</t>
  </si>
  <si>
    <t>Susan Farley Memorial Scholarship</t>
  </si>
  <si>
    <t>H20019470</t>
  </si>
  <si>
    <t>Minerva Club</t>
  </si>
  <si>
    <t>AHC Centennial Celebration Restricted Fund; Annual President's Circle; Maddux Fund for STEM Discovery &amp; Innovation</t>
  </si>
  <si>
    <t>H20113952</t>
  </si>
  <si>
    <t>Allan and Darnell</t>
  </si>
  <si>
    <t>ahancock2013@gmail.com</t>
  </si>
  <si>
    <t>hancock2042@gmail.com</t>
  </si>
  <si>
    <t>Susan Farley Memorial Scholarship Endowment</t>
  </si>
  <si>
    <t>Allan Hancock College Automotive Technology Program; Allan Hancock College Welding Program; Santa Maria Model A Ford Club Scholarship</t>
  </si>
  <si>
    <t>H20114213</t>
  </si>
  <si>
    <t>Barbara J. Andrastek Trust</t>
  </si>
  <si>
    <t>Andrastek Nursing Endowment Principal</t>
  </si>
  <si>
    <t>H20114218</t>
  </si>
  <si>
    <t>Leanne</t>
  </si>
  <si>
    <t>Drake</t>
  </si>
  <si>
    <t>Allan Hancock College Film &amp; Video Program; STEM Events restricted Fund</t>
  </si>
  <si>
    <t>H01722679</t>
  </si>
  <si>
    <t>robert.rivas1@hancockcollege.edu</t>
  </si>
  <si>
    <t>AHC Student Emergency Fund; Annual President's Circle; Hancock Promise for Monarch Invstmt</t>
  </si>
  <si>
    <t>H20110329</t>
  </si>
  <si>
    <t>Aiello</t>
  </si>
  <si>
    <t>ilojune195@gmail.com</t>
  </si>
  <si>
    <t>H10000651</t>
  </si>
  <si>
    <t>LeeAnne and Tim</t>
  </si>
  <si>
    <t>McNulty</t>
  </si>
  <si>
    <t>leeanne.mcnulty@hancockcollege.edu</t>
  </si>
  <si>
    <t>Hancock Promise for Monarch Invstmt; Honoring Hancock College Retirees Scholarship</t>
  </si>
  <si>
    <t>H20115157</t>
  </si>
  <si>
    <t>Judith and Ron</t>
  </si>
  <si>
    <t>judith@hwy246.net</t>
  </si>
  <si>
    <t>H20115557</t>
  </si>
  <si>
    <t>Lucinda</t>
  </si>
  <si>
    <t>Koval</t>
  </si>
  <si>
    <t>Allan Hancock College Public Safety Restricted Fund</t>
  </si>
  <si>
    <t>H20115552</t>
  </si>
  <si>
    <t>Herminia and Joe</t>
  </si>
  <si>
    <t>H01167365</t>
  </si>
  <si>
    <t>bjsahs@sbcglobal.net</t>
  </si>
  <si>
    <t>pismobarb@gmail.com</t>
  </si>
  <si>
    <t>H20115514</t>
  </si>
  <si>
    <t>Nanoknee Tech and Mgmt. Svcs., LLC</t>
  </si>
  <si>
    <t>H20115485</t>
  </si>
  <si>
    <t>Falcinella</t>
  </si>
  <si>
    <t>eileenfalcinella@gmail.com</t>
  </si>
  <si>
    <t>H20115465</t>
  </si>
  <si>
    <t>Axan</t>
  </si>
  <si>
    <t>stacyaxan@firstam.com</t>
  </si>
  <si>
    <t>H20115507</t>
  </si>
  <si>
    <t>Howe</t>
  </si>
  <si>
    <t>dancinhorse@gmail.com</t>
  </si>
  <si>
    <t>H20115602</t>
  </si>
  <si>
    <t>Stukey</t>
  </si>
  <si>
    <t>kelly.stukey@gmail.com</t>
  </si>
  <si>
    <t>H20115484</t>
  </si>
  <si>
    <t>Jano</t>
  </si>
  <si>
    <t>Kray</t>
  </si>
  <si>
    <t>janokray@gmail.com</t>
  </si>
  <si>
    <t>H20115499</t>
  </si>
  <si>
    <t>Rachel</t>
  </si>
  <si>
    <t>Pickering</t>
  </si>
  <si>
    <t>rkpickering@gmail.com</t>
  </si>
  <si>
    <t>H01015493</t>
  </si>
  <si>
    <t>Audrey</t>
  </si>
  <si>
    <t>Bigelow</t>
  </si>
  <si>
    <t>audrey.e.bigelow@gmail.com</t>
  </si>
  <si>
    <t>audgepodge33@gmail.com</t>
  </si>
  <si>
    <t>H20115510</t>
  </si>
  <si>
    <t>LaForest</t>
  </si>
  <si>
    <t>sara@laforestconsulting.com</t>
  </si>
  <si>
    <t>H20115481</t>
  </si>
  <si>
    <t>grma.coco@gmail.com</t>
  </si>
  <si>
    <t>H01097609</t>
  </si>
  <si>
    <t>Flagg</t>
  </si>
  <si>
    <t>kmooreflagg@icloud.com</t>
  </si>
  <si>
    <t>H20115482</t>
  </si>
  <si>
    <t>Fena</t>
  </si>
  <si>
    <t>suxbonz@gmail.com</t>
  </si>
  <si>
    <t>H01052016</t>
  </si>
  <si>
    <t>Newman</t>
  </si>
  <si>
    <t>H20115503</t>
  </si>
  <si>
    <t>Lester</t>
  </si>
  <si>
    <t>walnutcreeklinda@aol.com</t>
  </si>
  <si>
    <t>H01060544</t>
  </si>
  <si>
    <t>Partin</t>
  </si>
  <si>
    <t>mpartin@bonejointcenter.com</t>
  </si>
  <si>
    <t>mpartin@chccc.org</t>
  </si>
  <si>
    <t>H20115500</t>
  </si>
  <si>
    <t>Hamblin</t>
  </si>
  <si>
    <t>jilzee3@yahoo.com</t>
  </si>
  <si>
    <t>H01014088</t>
  </si>
  <si>
    <t>Hoving</t>
  </si>
  <si>
    <t>lorihoving@sbcglobal.net</t>
  </si>
  <si>
    <t>H01130294</t>
  </si>
  <si>
    <t>Teri</t>
  </si>
  <si>
    <t>Willis</t>
  </si>
  <si>
    <t>terilenw@gmail.com</t>
  </si>
  <si>
    <t>H20115493</t>
  </si>
  <si>
    <t>April</t>
  </si>
  <si>
    <t>Amorosco</t>
  </si>
  <si>
    <t>aprilamoroso@gmail.com</t>
  </si>
  <si>
    <t>H20115470</t>
  </si>
  <si>
    <t>Tamara</t>
  </si>
  <si>
    <t>Lalanne</t>
  </si>
  <si>
    <t>tlalanne@sbcglobal.net</t>
  </si>
  <si>
    <t>H20115504</t>
  </si>
  <si>
    <t>Nelson</t>
  </si>
  <si>
    <t>sznnels@gmail.com</t>
  </si>
  <si>
    <t>H10000039</t>
  </si>
  <si>
    <t>Kymba</t>
  </si>
  <si>
    <t>Bartley</t>
  </si>
  <si>
    <t>kbartley@hancockcollege.edu</t>
  </si>
  <si>
    <t>H20115496</t>
  </si>
  <si>
    <t>Seona</t>
  </si>
  <si>
    <t>Lampman</t>
  </si>
  <si>
    <t>seona@charter.net</t>
  </si>
  <si>
    <t>H20115486</t>
  </si>
  <si>
    <t>Jana</t>
  </si>
  <si>
    <t>Groscust</t>
  </si>
  <si>
    <t>goodvibejana@gmail.com</t>
  </si>
  <si>
    <t>H20115489</t>
  </si>
  <si>
    <t>Vanessa</t>
  </si>
  <si>
    <t>Igel</t>
  </si>
  <si>
    <t>vanessa.igel@gmail.com</t>
  </si>
  <si>
    <t>H20115490</t>
  </si>
  <si>
    <t>Gayle</t>
  </si>
  <si>
    <t>Cekada</t>
  </si>
  <si>
    <t>g.cekada@sbcglobal.net</t>
  </si>
  <si>
    <t>H20115494</t>
  </si>
  <si>
    <t>Tracy</t>
  </si>
  <si>
    <t>Royal</t>
  </si>
  <si>
    <t>tracyroyal@hotmail.cm</t>
  </si>
  <si>
    <t>H20115505</t>
  </si>
  <si>
    <t>mtfish10@gmail.com</t>
  </si>
  <si>
    <t>H20115501</t>
  </si>
  <si>
    <t>Kaspian</t>
  </si>
  <si>
    <t>pkaspian@gmail.com</t>
  </si>
  <si>
    <t>H20115887</t>
  </si>
  <si>
    <t>Kathleen and Steven</t>
  </si>
  <si>
    <t>Penzes</t>
  </si>
  <si>
    <t>H20115892</t>
  </si>
  <si>
    <t>Diana</t>
  </si>
  <si>
    <t>Dennis</t>
  </si>
  <si>
    <t>H20115898</t>
  </si>
  <si>
    <t>H20115888</t>
  </si>
  <si>
    <t>Eilene and John</t>
  </si>
  <si>
    <t>Stocksdale</t>
  </si>
  <si>
    <t>H20115883</t>
  </si>
  <si>
    <t>H20115896</t>
  </si>
  <si>
    <t>Cynthia Fatzinger</t>
  </si>
  <si>
    <t>Fatzinger</t>
  </si>
  <si>
    <t>H01170422</t>
  </si>
  <si>
    <t>tom@martinezassoc.net</t>
  </si>
  <si>
    <t>H20115894</t>
  </si>
  <si>
    <t>Mauk</t>
  </si>
  <si>
    <t>H10000760</t>
  </si>
  <si>
    <t>Gater</t>
  </si>
  <si>
    <t>jgater@hancockcollege.edu</t>
  </si>
  <si>
    <t>jgater@slocity.org</t>
  </si>
  <si>
    <t>H01625216</t>
  </si>
  <si>
    <t>Kimberley</t>
  </si>
  <si>
    <t>Blackie</t>
  </si>
  <si>
    <t>kimberle.blackie@my.hancockcollege.edu</t>
  </si>
  <si>
    <t>H20115890</t>
  </si>
  <si>
    <t>H20115886</t>
  </si>
  <si>
    <t>Patty and Mike</t>
  </si>
  <si>
    <t>H01696069</t>
  </si>
  <si>
    <t>Rosemary</t>
  </si>
  <si>
    <t>Snow</t>
  </si>
  <si>
    <t>H20115885</t>
  </si>
  <si>
    <t>Denise and John</t>
  </si>
  <si>
    <t>H20115895</t>
  </si>
  <si>
    <t>John and Stephanie</t>
  </si>
  <si>
    <t>Purvis</t>
  </si>
  <si>
    <t>H20115897</t>
  </si>
  <si>
    <t>Heister</t>
  </si>
  <si>
    <t>H01117635</t>
  </si>
  <si>
    <t>Dolores and Benito</t>
  </si>
  <si>
    <t>dgonz1673@comcast.net</t>
  </si>
  <si>
    <t>H20019242</t>
  </si>
  <si>
    <t>Yniguez</t>
  </si>
  <si>
    <t>H01119191</t>
  </si>
  <si>
    <t>Hardin</t>
  </si>
  <si>
    <t>joann.hardin@verizon.net</t>
  </si>
  <si>
    <t>joann.hardin@yahoo.com</t>
  </si>
  <si>
    <t>Henry Mayo Newhall Fdtn Ag Scholarship</t>
  </si>
  <si>
    <t>H20116136</t>
  </si>
  <si>
    <t>The Wrather Family Foundation</t>
  </si>
  <si>
    <t>chris.wrather@cottonwoodhorse.com</t>
  </si>
  <si>
    <t>H20116137</t>
  </si>
  <si>
    <t>John and Ann</t>
  </si>
  <si>
    <t>H20116349</t>
  </si>
  <si>
    <t>Mitchell and Theresa</t>
  </si>
  <si>
    <t>Samuelian</t>
  </si>
  <si>
    <t>mm_samuelian@cox.net</t>
  </si>
  <si>
    <t>H20115584</t>
  </si>
  <si>
    <t>Dominguez</t>
  </si>
  <si>
    <t>Dominguezmary11@yahoo.com</t>
  </si>
  <si>
    <t>H20116613</t>
  </si>
  <si>
    <t>SESLOC Credit Union</t>
  </si>
  <si>
    <t>kbriggs@sesloc.org</t>
  </si>
  <si>
    <t>H20116967</t>
  </si>
  <si>
    <t>Potter</t>
  </si>
  <si>
    <t>General Scholarship; Susan Farley Memorial Scholarship Endowment; Tim Watts Memorial Non Fed Title III Scholarship Endowment</t>
  </si>
  <si>
    <t>H20116968</t>
  </si>
  <si>
    <t>Gail and Munther</t>
  </si>
  <si>
    <t>Megdadi</t>
  </si>
  <si>
    <t>H01726674</t>
  </si>
  <si>
    <t>Russell and Donna</t>
  </si>
  <si>
    <t>Mathews</t>
  </si>
  <si>
    <t>Tim Watts Memorial Non Fed Title III Scholarship Endowment</t>
  </si>
  <si>
    <t>H01104702</t>
  </si>
  <si>
    <t>Teague</t>
  </si>
  <si>
    <t>H20117952</t>
  </si>
  <si>
    <t>Bonaccorsi Wine Company LLC</t>
  </si>
  <si>
    <t>H20106981</t>
  </si>
  <si>
    <t>San Luis Obispo County Farm Supply Company Inc.</t>
  </si>
  <si>
    <t>H01755353</t>
  </si>
  <si>
    <t>Mark and Stephanie</t>
  </si>
  <si>
    <t>Fugate</t>
  </si>
  <si>
    <t>fugate95@aol.com</t>
  </si>
  <si>
    <t>H01040233</t>
  </si>
  <si>
    <t>H01053946</t>
  </si>
  <si>
    <t>Anthony and Erin</t>
  </si>
  <si>
    <t>Krier</t>
  </si>
  <si>
    <t>erin.krier@hancockcollege.edu</t>
  </si>
  <si>
    <t>H20118714</t>
  </si>
  <si>
    <t>Rudy</t>
  </si>
  <si>
    <t>Romero</t>
  </si>
  <si>
    <t>rudy@romerovm.com</t>
  </si>
  <si>
    <t>H20118922</t>
  </si>
  <si>
    <t>Stanco Affordable Housing Corp.</t>
  </si>
  <si>
    <t>H20036870</t>
  </si>
  <si>
    <t>bobbymartinez2013@gmail.com</t>
  </si>
  <si>
    <t>H20119054</t>
  </si>
  <si>
    <t>Jon and Julie</t>
  </si>
  <si>
    <t>Tanner</t>
  </si>
  <si>
    <t>H20119047</t>
  </si>
  <si>
    <t>Unitarian Universalist Fellowship of SLO</t>
  </si>
  <si>
    <t>H20119048</t>
  </si>
  <si>
    <t>King Davids Lodge #209 F &amp; AM</t>
  </si>
  <si>
    <t>H20119049</t>
  </si>
  <si>
    <t>Cracker Barrel Old Country Store, Inc.</t>
  </si>
  <si>
    <t>Cracker Barrel Scholarship End. - Principal</t>
  </si>
  <si>
    <t>H20078902</t>
  </si>
  <si>
    <t>Nichole</t>
  </si>
  <si>
    <t>Hayes</t>
  </si>
  <si>
    <t>nichole.m.hayes@gmail.com</t>
  </si>
  <si>
    <t>H01119719</t>
  </si>
  <si>
    <t>Erin and Anthony</t>
  </si>
  <si>
    <t>H01021017</t>
  </si>
  <si>
    <t>Louise</t>
  </si>
  <si>
    <t>Hammond</t>
  </si>
  <si>
    <t>Allan Hancock College Film &amp; Video Program; Veteran's Success Center</t>
  </si>
  <si>
    <t>H20119839</t>
  </si>
  <si>
    <t>Billie</t>
  </si>
  <si>
    <t>Iverson</t>
  </si>
  <si>
    <t>H20120112</t>
  </si>
  <si>
    <t>Art and Jamie</t>
  </si>
  <si>
    <t>Herbon</t>
  </si>
  <si>
    <t>jjherbon@gmail.com</t>
  </si>
  <si>
    <t>H20120156</t>
  </si>
  <si>
    <t>Thomas and Anita</t>
  </si>
  <si>
    <t>Giangreco</t>
  </si>
  <si>
    <t>H20120109</t>
  </si>
  <si>
    <t>Gerald and Paula</t>
  </si>
  <si>
    <t>Eldredge</t>
  </si>
  <si>
    <t>greldredge@msn.com</t>
  </si>
  <si>
    <t>H20120105</t>
  </si>
  <si>
    <t>Stephen and Karen</t>
  </si>
  <si>
    <t>Chubon</t>
  </si>
  <si>
    <t>H01096476</t>
  </si>
  <si>
    <t>McGlothlin</t>
  </si>
  <si>
    <t>jemcglothlin61@gmail.com</t>
  </si>
  <si>
    <t>H20120104</t>
  </si>
  <si>
    <t>Madden</t>
  </si>
  <si>
    <t>Allan Hancock College CARE Program; Cesar Chavez EOPS Scholarship</t>
  </si>
  <si>
    <t>AHC Machine Technology Scholarship; Allan Hancock College Industrial &amp; Machine Technology Program</t>
  </si>
  <si>
    <t>H20120366</t>
  </si>
  <si>
    <t>Big America Hotel</t>
  </si>
  <si>
    <t>max@bigamerica.com</t>
  </si>
  <si>
    <t>H10000270</t>
  </si>
  <si>
    <t>Elam</t>
  </si>
  <si>
    <t>slelam1@verizon.net</t>
  </si>
  <si>
    <t>H10002871</t>
  </si>
  <si>
    <t>Tom and Shelly</t>
  </si>
  <si>
    <t>Lamica</t>
  </si>
  <si>
    <t>thomas.lamica@hancockcollege.edu</t>
  </si>
  <si>
    <t>H10001010</t>
  </si>
  <si>
    <t>José</t>
  </si>
  <si>
    <t>Millan</t>
  </si>
  <si>
    <t>jmillan@hancockcollege.edu</t>
  </si>
  <si>
    <t>H10001051</t>
  </si>
  <si>
    <t>jmorris@hancockcollege.edu</t>
  </si>
  <si>
    <t>H20120496</t>
  </si>
  <si>
    <t>State of California</t>
  </si>
  <si>
    <t>H20109164</t>
  </si>
  <si>
    <t>ericd.smith@hancockcollege.edu</t>
  </si>
  <si>
    <t>H20120654</t>
  </si>
  <si>
    <t>Marcell and Susan</t>
  </si>
  <si>
    <t>Lachemann</t>
  </si>
  <si>
    <t>H10001551</t>
  </si>
  <si>
    <t>Danae and Phillip</t>
  </si>
  <si>
    <t>Madrid</t>
  </si>
  <si>
    <t>madriddanae@gmail.com</t>
  </si>
  <si>
    <t>H01008487</t>
  </si>
  <si>
    <t>Elaine</t>
  </si>
  <si>
    <t>Guzman</t>
  </si>
  <si>
    <t>laney451@hotmail.com</t>
  </si>
  <si>
    <t>H20120653</t>
  </si>
  <si>
    <t>Judy and Jim</t>
  </si>
  <si>
    <t>Earnest</t>
  </si>
  <si>
    <t>AHC Childcare Program; AHC Student Emergency Fund</t>
  </si>
  <si>
    <t>H10001558</t>
  </si>
  <si>
    <t>Myra</t>
  </si>
  <si>
    <t>McGill</t>
  </si>
  <si>
    <t>myra.mcgill@yahoo.com</t>
  </si>
  <si>
    <t>myra.mcgill@hancockcollege.edu</t>
  </si>
  <si>
    <t>H01177216</t>
  </si>
  <si>
    <t>Erin</t>
  </si>
  <si>
    <t>erin@lbrgray.com</t>
  </si>
  <si>
    <t>H20121000</t>
  </si>
  <si>
    <t>Jim and Dwanna</t>
  </si>
  <si>
    <t>Famalette</t>
  </si>
  <si>
    <t>Allan Hancock College CARE Program; Annual President's Circle</t>
  </si>
  <si>
    <t>H01642073</t>
  </si>
  <si>
    <t>Marina</t>
  </si>
  <si>
    <t>Washburn</t>
  </si>
  <si>
    <t>washburnmb@gmail.com</t>
  </si>
  <si>
    <t>bobadilla@gmail.com</t>
  </si>
  <si>
    <t>AHC Viticulture &amp; Enology Fdtn Scholarship; Blaine Johnson Memorial Scholarship; Daniel Metaxas and Donald Tinker Memorial Scholarships</t>
  </si>
  <si>
    <t>H01080104</t>
  </si>
  <si>
    <t>David and Janice</t>
  </si>
  <si>
    <t>Cutler</t>
  </si>
  <si>
    <t>H01073456</t>
  </si>
  <si>
    <t>Eames</t>
  </si>
  <si>
    <t>curlew2@juno.com</t>
  </si>
  <si>
    <t>AHC Bulldog Rec'ing Scholarship; Hancock Promise for Monarch Invstmt</t>
  </si>
  <si>
    <t>H20121659</t>
  </si>
  <si>
    <t>Arleen</t>
  </si>
  <si>
    <t>Olson</t>
  </si>
  <si>
    <t>H20121667</t>
  </si>
  <si>
    <t>New Life Community Church</t>
  </si>
  <si>
    <t>H01100318</t>
  </si>
  <si>
    <t>Cole</t>
  </si>
  <si>
    <t>mcole@ci.santa-maria.ca.us</t>
  </si>
  <si>
    <t>markc@cisolutions.biz</t>
  </si>
  <si>
    <t>H20111641</t>
  </si>
  <si>
    <t>Lengeling</t>
  </si>
  <si>
    <t>john.lengeling@gmail.com</t>
  </si>
  <si>
    <t>H01731328</t>
  </si>
  <si>
    <t>Lizarraga</t>
  </si>
  <si>
    <t>Ed Harvey Scholarship Endowment</t>
  </si>
  <si>
    <t>H01106446</t>
  </si>
  <si>
    <t>Michael and Kathie</t>
  </si>
  <si>
    <t>Gordon</t>
  </si>
  <si>
    <t>bmgmike@aol.com</t>
  </si>
  <si>
    <t>mgord060@aol.com</t>
  </si>
  <si>
    <t>Foundation General Operations; Hancock Promise for Monarch Invstmt</t>
  </si>
  <si>
    <t>H20121841</t>
  </si>
  <si>
    <t>Camille</t>
  </si>
  <si>
    <t>O'Bryant</t>
  </si>
  <si>
    <t>H01633236</t>
  </si>
  <si>
    <t>Malecki</t>
  </si>
  <si>
    <t>H20110212</t>
  </si>
  <si>
    <t>Pacific Coast Cabinets</t>
  </si>
  <si>
    <t>Al_conniedulay@yahoo.com</t>
  </si>
  <si>
    <t>H20101696</t>
  </si>
  <si>
    <t>JR Barto Heating &amp; Air Conditioning Inc.</t>
  </si>
  <si>
    <t>kamron@jrbarto.com</t>
  </si>
  <si>
    <t>H20106648</t>
  </si>
  <si>
    <t>Downs Government Affairs, LLC</t>
  </si>
  <si>
    <t>H20101026</t>
  </si>
  <si>
    <t>B &amp; B Steel &amp; Supply</t>
  </si>
  <si>
    <t>H20047575</t>
  </si>
  <si>
    <t>Nava</t>
  </si>
  <si>
    <t>admin@navadev.com</t>
  </si>
  <si>
    <t>H20024294</t>
  </si>
  <si>
    <t>Gutierrez</t>
  </si>
  <si>
    <t>lisa.gutierrez@hancockcollege.edu</t>
  </si>
  <si>
    <t>H01016915</t>
  </si>
  <si>
    <t>Richard and Patricia</t>
  </si>
  <si>
    <t>H20060857</t>
  </si>
  <si>
    <t>Arthur and Barbara</t>
  </si>
  <si>
    <t>bgrimmitt@verizon.net</t>
  </si>
  <si>
    <t>H20083162</t>
  </si>
  <si>
    <t>Baier</t>
  </si>
  <si>
    <t>H20121898</t>
  </si>
  <si>
    <t>Whitney</t>
  </si>
  <si>
    <t>H20121938</t>
  </si>
  <si>
    <t>Len</t>
  </si>
  <si>
    <t>Jarrott</t>
  </si>
  <si>
    <t>lenjarrott44@gmail.com</t>
  </si>
  <si>
    <t>H20122325</t>
  </si>
  <si>
    <t>bob.nelson@countyofSB.org</t>
  </si>
  <si>
    <t>H10000208</t>
  </si>
  <si>
    <t>Earl and Jeannie</t>
  </si>
  <si>
    <t>emurray@hancockcollege.edu</t>
  </si>
  <si>
    <t>H01025899</t>
  </si>
  <si>
    <t>Walsh</t>
  </si>
  <si>
    <t>atfwalsh@yahoo.com</t>
  </si>
  <si>
    <t>H20122327</t>
  </si>
  <si>
    <t>Combs</t>
  </si>
  <si>
    <t>H20122673</t>
  </si>
  <si>
    <t>eLumen, Inc</t>
  </si>
  <si>
    <t>H20122676</t>
  </si>
  <si>
    <t>Toyota Dealer Match Program</t>
  </si>
  <si>
    <t>Toyota@easymatch.com</t>
  </si>
  <si>
    <t>H01749293</t>
  </si>
  <si>
    <t>Douglas and Donna</t>
  </si>
  <si>
    <t>Nagy</t>
  </si>
  <si>
    <t>doug.eliteautoz@gmail.com</t>
  </si>
  <si>
    <t>H20123197</t>
  </si>
  <si>
    <t>Thompson Gray, Inc.</t>
  </si>
  <si>
    <t>Allan Hancock College Dance Program</t>
  </si>
  <si>
    <t>H20019473</t>
  </si>
  <si>
    <t>PCPA</t>
  </si>
  <si>
    <t>H20085099</t>
  </si>
  <si>
    <t>Anita and Paul</t>
  </si>
  <si>
    <t>Wolff</t>
  </si>
  <si>
    <t>AEWOLFF_1999@YAHOO.COM</t>
  </si>
  <si>
    <t>H01153718</t>
  </si>
  <si>
    <t>Olga and Miguel</t>
  </si>
  <si>
    <t>Grijalva</t>
  </si>
  <si>
    <t>olgagrijalva7@gmail.com</t>
  </si>
  <si>
    <t>Bedard</t>
  </si>
  <si>
    <t>bbedard@me.com</t>
  </si>
  <si>
    <t>H01000256</t>
  </si>
  <si>
    <t>Charlie and Judy</t>
  </si>
  <si>
    <t>Bill and Caroline</t>
  </si>
  <si>
    <t>Reid</t>
  </si>
  <si>
    <t>carolinereid@msn.com</t>
  </si>
  <si>
    <t>Sam and Vicky</t>
  </si>
  <si>
    <t>Burg</t>
  </si>
  <si>
    <t>drsam@dds4kids.net</t>
  </si>
  <si>
    <t>Gerrity</t>
  </si>
  <si>
    <t>DAGERRIT@microsoft.com</t>
  </si>
  <si>
    <t>Microsoft</t>
  </si>
  <si>
    <t>H01673908</t>
  </si>
  <si>
    <t>Curtiss and Yolanda</t>
  </si>
  <si>
    <t>Stahl</t>
  </si>
  <si>
    <t>Gauna</t>
  </si>
  <si>
    <t>Iris</t>
  </si>
  <si>
    <t>Rideau</t>
  </si>
  <si>
    <t>Iris_Rideau@comcast.net</t>
  </si>
  <si>
    <t>Gray and Charlotte</t>
  </si>
  <si>
    <t>Hartley</t>
  </si>
  <si>
    <t>The Hitching Post II</t>
  </si>
  <si>
    <t>Gerald</t>
  </si>
  <si>
    <t>Schmidt</t>
  </si>
  <si>
    <t>sadieschmidt@comcast.net</t>
  </si>
  <si>
    <t>Lisa Bass Research Evaluation &amp; Planning</t>
  </si>
  <si>
    <t>lisa@lisabassconsulting.com</t>
  </si>
  <si>
    <t>Florene</t>
  </si>
  <si>
    <t>Bednersh</t>
  </si>
  <si>
    <t>Mah Best</t>
  </si>
  <si>
    <t>N.S. Center and L.A. Kopecky Scholarship</t>
  </si>
  <si>
    <t>Jessie</t>
  </si>
  <si>
    <t>Turner</t>
  </si>
  <si>
    <t>Mary and Gary</t>
  </si>
  <si>
    <t>Denny</t>
  </si>
  <si>
    <t>Foodbank of Santa Barbara County</t>
  </si>
  <si>
    <t>H01048429</t>
  </si>
  <si>
    <t>Doug and Terri Lee</t>
  </si>
  <si>
    <t>TERRILEECOLEMAN@VERIZON.NET</t>
  </si>
  <si>
    <t>colemanforensicservices@verizon.net</t>
  </si>
  <si>
    <t>Troxel</t>
  </si>
  <si>
    <t>Alfred</t>
  </si>
  <si>
    <t>Schirmer</t>
  </si>
  <si>
    <t>Pendleton</t>
  </si>
  <si>
    <t>pendletown@sbcglobal.net</t>
  </si>
  <si>
    <t>JM93455@msn.com</t>
  </si>
  <si>
    <t>Hatch</t>
  </si>
  <si>
    <t>chmbrchief@gmail.com</t>
  </si>
  <si>
    <t>McGuire</t>
  </si>
  <si>
    <t>pmcguire@wilcap.com</t>
  </si>
  <si>
    <t>Nancy Jo</t>
  </si>
  <si>
    <t>njward@nancyjoward.com</t>
  </si>
  <si>
    <t>Quandt</t>
  </si>
  <si>
    <t>jane.quandt@gmail.com</t>
  </si>
  <si>
    <t>Suzanne and Ron</t>
  </si>
  <si>
    <t>Levy</t>
  </si>
  <si>
    <t>suzanne.levy@hancockcollege.edu</t>
  </si>
  <si>
    <t>K.M. Waterbury-Drake Memorial Scholarship</t>
  </si>
  <si>
    <t>Boricua Scholarship</t>
  </si>
  <si>
    <t>Dee</t>
  </si>
  <si>
    <t>Ringstead</t>
  </si>
  <si>
    <t>deeringstead@comcast.net</t>
  </si>
  <si>
    <t>Ailina</t>
  </si>
  <si>
    <t>Mahelona</t>
  </si>
  <si>
    <t>nmahelona@yourcbsm.com</t>
  </si>
  <si>
    <t>Janet and Dennis</t>
  </si>
  <si>
    <t>Silveria</t>
  </si>
  <si>
    <t>Amiko</t>
  </si>
  <si>
    <t>Matsuo</t>
  </si>
  <si>
    <t>amiko.matsuo@gmail.com</t>
  </si>
  <si>
    <t>McMillan</t>
  </si>
  <si>
    <t>dlmcmill46@gmail.com</t>
  </si>
  <si>
    <t>Campbell</t>
  </si>
  <si>
    <t>Myra Jo</t>
  </si>
  <si>
    <t>Chandler</t>
  </si>
  <si>
    <t>Stafford</t>
  </si>
  <si>
    <t>Kern</t>
  </si>
  <si>
    <t>Curtis</t>
  </si>
  <si>
    <t>Lockheed Martin Charity Custodial Account</t>
  </si>
  <si>
    <t>Cecilia</t>
  </si>
  <si>
    <t>em_corona@yahoo.com</t>
  </si>
  <si>
    <t>Larisa</t>
  </si>
  <si>
    <t>Traga</t>
  </si>
  <si>
    <t>tragalarisa@gmail.com</t>
  </si>
  <si>
    <t>laurab1525@gmail.com</t>
  </si>
  <si>
    <t>curry1financial@gmail.com</t>
  </si>
  <si>
    <t>equalityecon@gmail.com</t>
  </si>
  <si>
    <t>Charter Brokerage &amp; Investment Company</t>
  </si>
  <si>
    <t>Charlene and Gary</t>
  </si>
  <si>
    <t>Gilbert</t>
  </si>
  <si>
    <t>Linda and Michael</t>
  </si>
  <si>
    <t>educator71043344@aol.com</t>
  </si>
  <si>
    <t>Chris</t>
  </si>
  <si>
    <t>Straub</t>
  </si>
  <si>
    <t>christop.straub@hancockcollege.edu</t>
  </si>
  <si>
    <t>chrisop.straub@hancockcollege.edu</t>
  </si>
  <si>
    <t>Sawyer</t>
  </si>
  <si>
    <t>Grant - SB Foundation COVID19 Relief Fund</t>
  </si>
  <si>
    <t>AHC Clubs</t>
  </si>
  <si>
    <t>Alicia</t>
  </si>
  <si>
    <t>Fox</t>
  </si>
  <si>
    <t>alicia.fox@hancockcollege.edu</t>
  </si>
  <si>
    <t>Donald</t>
  </si>
  <si>
    <t>Ice</t>
  </si>
  <si>
    <t>donald.ice2@gmail.com</t>
  </si>
  <si>
    <t>Nancy and I. Maybird</t>
  </si>
  <si>
    <t>Kinnison</t>
  </si>
  <si>
    <t>Crosby</t>
  </si>
  <si>
    <t>stephanie.crosby@hancockcollege.edu</t>
  </si>
  <si>
    <t>crosby437@gmail.com</t>
  </si>
  <si>
    <t>Melanie</t>
  </si>
  <si>
    <t>Guido Brunet</t>
  </si>
  <si>
    <t>melanie.guidobrunet@hancockcollege.edu</t>
  </si>
  <si>
    <t>Steve and Patricia</t>
  </si>
  <si>
    <t>Waterbury</t>
  </si>
  <si>
    <t>Monica and Steven</t>
  </si>
  <si>
    <t>Wells</t>
  </si>
  <si>
    <t>David and Katherine</t>
  </si>
  <si>
    <t>Whitham</t>
  </si>
  <si>
    <t>david.whitham@hancockcollege.edu</t>
  </si>
  <si>
    <t>Salle</t>
  </si>
  <si>
    <t>Grant-FCCC Student Healthcare Support</t>
  </si>
  <si>
    <t>bigwill4449@aol.com</t>
  </si>
  <si>
    <t>Patricia and William</t>
  </si>
  <si>
    <t>Sondra</t>
  </si>
  <si>
    <t>sesmith9@verizon.net</t>
  </si>
  <si>
    <t>Allan Hancock College Childcare ESL Program</t>
  </si>
  <si>
    <t>Mary Pat</t>
  </si>
  <si>
    <t>mpnelson@hancockcollege.edu</t>
  </si>
  <si>
    <t>Sherri</t>
  </si>
  <si>
    <t>Danoff</t>
  </si>
  <si>
    <t>sherri39@charter.net</t>
  </si>
  <si>
    <t>Jack and Kathy</t>
  </si>
  <si>
    <t>jtownsend14@neo.rr.com</t>
  </si>
  <si>
    <t>Brandy</t>
  </si>
  <si>
    <t>Avila32brandy@icloud.com</t>
  </si>
  <si>
    <t>Alidia</t>
  </si>
  <si>
    <t>Arias</t>
  </si>
  <si>
    <t>Asunflwr21@yahoo.com</t>
  </si>
  <si>
    <t>Montañez</t>
  </si>
  <si>
    <t>marina.b.montanez@gmail.com</t>
  </si>
  <si>
    <t>Allexus</t>
  </si>
  <si>
    <t>Rosas</t>
  </si>
  <si>
    <t>allexusrosas@yahoo.com</t>
  </si>
  <si>
    <t>Jacqueline</t>
  </si>
  <si>
    <t>jacquelineherrera466@yahoo.com</t>
  </si>
  <si>
    <t>Hector</t>
  </si>
  <si>
    <t>Mariscal</t>
  </si>
  <si>
    <t>synno2004@yahoo.com</t>
  </si>
  <si>
    <t>Zamora</t>
  </si>
  <si>
    <t>avocadolover244@gmail.com</t>
  </si>
  <si>
    <t>Rafael</t>
  </si>
  <si>
    <t>Alberto</t>
  </si>
  <si>
    <t>rafael.alberto04@gmail.com</t>
  </si>
  <si>
    <t xml:space="preserve">Gonzalez </t>
  </si>
  <si>
    <t>Mariagonzalezcirangua19@gmail.com</t>
  </si>
  <si>
    <t>Andres</t>
  </si>
  <si>
    <t xml:space="preserve">Grimaldo </t>
  </si>
  <si>
    <t>Andresgrimaldo96@gmail.com</t>
  </si>
  <si>
    <t>Marisol</t>
  </si>
  <si>
    <t xml:space="preserve">Diaz </t>
  </si>
  <si>
    <t>marisoldiaz1220@gmail.com</t>
  </si>
  <si>
    <t>marisol.diaz3@hancockcollege.edu</t>
  </si>
  <si>
    <t>Kimbra</t>
  </si>
  <si>
    <t>Kimbramartinez@gmail.com</t>
  </si>
  <si>
    <t>Brazier</t>
  </si>
  <si>
    <t>caligirl1960@yahoo.com</t>
  </si>
  <si>
    <t>Metzger</t>
  </si>
  <si>
    <t>nurserachelrae@msn.com</t>
  </si>
  <si>
    <t>Serpa</t>
  </si>
  <si>
    <t>intokauai@gmail.com</t>
  </si>
  <si>
    <t>Kathie</t>
  </si>
  <si>
    <t>KKiser1202@comcast.net</t>
  </si>
  <si>
    <t>Fritch</t>
  </si>
  <si>
    <t>lindagenlouella@yahoo.com</t>
  </si>
  <si>
    <t>Gloria and Eder</t>
  </si>
  <si>
    <t>gloria@futureleadersnow.org</t>
  </si>
  <si>
    <t>Marianne and Bob</t>
  </si>
  <si>
    <t>Hughlett</t>
  </si>
  <si>
    <t>m.hughlett@verizon.net</t>
  </si>
  <si>
    <t>Castro</t>
  </si>
  <si>
    <t>George Ehmen Trust</t>
  </si>
  <si>
    <t>Margaret Jean Sjovold Trust</t>
  </si>
  <si>
    <t>Sjovold, M. Unrestricted Endowment</t>
  </si>
  <si>
    <t>The Fund for Santa Barbara, Inc.</t>
  </si>
  <si>
    <t>egaona@fundforsantabarbara.org</t>
  </si>
  <si>
    <t>Grant - Fund for Santa Barbara ILDF</t>
  </si>
  <si>
    <t>MESA/STEM Center</t>
  </si>
  <si>
    <t>Michael and Zabrina</t>
  </si>
  <si>
    <t>AIM Fund Scholarship; Foundation General Operations</t>
  </si>
  <si>
    <t>H01614501</t>
  </si>
  <si>
    <t>Dean and Sharon</t>
  </si>
  <si>
    <t>Colli</t>
  </si>
  <si>
    <t>collidean@gmail.com</t>
  </si>
  <si>
    <t>LLR Inc. DBA Lularoe</t>
  </si>
  <si>
    <t>Sierra College</t>
  </si>
  <si>
    <t>Grants - Sierra College CA Conservative Core</t>
  </si>
  <si>
    <t>Lindsay</t>
  </si>
  <si>
    <t>Taylor</t>
  </si>
  <si>
    <t>taylorlindsay53@yahoo.com</t>
  </si>
  <si>
    <t>Pacheco</t>
  </si>
  <si>
    <t>Grace Riloquio Pacheco Memorial Scholarship</t>
  </si>
  <si>
    <t>Rosy</t>
  </si>
  <si>
    <t>Logan</t>
  </si>
  <si>
    <t>Ronald Jacka Firefighter Memorial Scholarship</t>
  </si>
  <si>
    <t>John Kerr Meml. Veteran's Scholarship Endowment</t>
  </si>
  <si>
    <t>Allan Hancock College Welding Program</t>
  </si>
  <si>
    <t>Cunningham</t>
  </si>
  <si>
    <t>cunningham.jordan@gmail.com</t>
  </si>
  <si>
    <t>H01072443</t>
  </si>
  <si>
    <t>Michael and Linda</t>
  </si>
  <si>
    <t>Hicks</t>
  </si>
  <si>
    <t>PayPal Giving Fund</t>
  </si>
  <si>
    <t>Grant - Fund for Santa Barbara BIGE Club</t>
  </si>
  <si>
    <t>Chick-fil-A</t>
  </si>
  <si>
    <t>joey.hickox@cfafranchisee.com</t>
  </si>
  <si>
    <t>Chick-fil-A Opportunity Scholarship</t>
  </si>
  <si>
    <t>Libby</t>
  </si>
  <si>
    <t>sunflower934@live.com</t>
  </si>
  <si>
    <t>Phyllis</t>
  </si>
  <si>
    <t>Huntley</t>
  </si>
  <si>
    <t>pmhuntley@gmail.com</t>
  </si>
  <si>
    <t>Nina</t>
  </si>
  <si>
    <t>Vasiliev</t>
  </si>
  <si>
    <t>rides4fun@hotmail.com</t>
  </si>
  <si>
    <t>Janis</t>
  </si>
  <si>
    <t>McAlister</t>
  </si>
  <si>
    <t>mcalisterj123@sbcglobal.net</t>
  </si>
  <si>
    <t>Lauren</t>
  </si>
  <si>
    <t>Milbourne</t>
  </si>
  <si>
    <t>ljeliza@gmail.com</t>
  </si>
  <si>
    <t>lauren.milbourne@hancockcollege.edu</t>
  </si>
  <si>
    <t>Title V Develop. HSI Hancock Promise Principal</t>
  </si>
  <si>
    <t>Carol and Paul</t>
  </si>
  <si>
    <t>Silva</t>
  </si>
  <si>
    <t>Cathy</t>
  </si>
  <si>
    <t>Fred Haynes Memorial Scholarship</t>
  </si>
  <si>
    <t>Annual President's Circle; Foundation General Operations; Hancock Promise for Monarch Invstmt</t>
  </si>
  <si>
    <t>Amestoy</t>
  </si>
  <si>
    <t>karen.amestoy@calcpa.org</t>
  </si>
  <si>
    <t>DeLaurier</t>
  </si>
  <si>
    <t>rdelaurier@pcpa.org</t>
  </si>
  <si>
    <t>shafer.gn@comcast.net</t>
  </si>
  <si>
    <t>Emergency Physicians Industrial Medical Association, Inc.</t>
  </si>
  <si>
    <t>Zornow</t>
  </si>
  <si>
    <t>jenzornow@gmail.com</t>
  </si>
  <si>
    <t>Sonny</t>
  </si>
  <si>
    <t>romanrae@comcast.net</t>
  </si>
  <si>
    <t>santino.lopez@hancockcollege.edu</t>
  </si>
  <si>
    <t>Ramos</t>
  </si>
  <si>
    <t>Pismo Beach/Five Cities Rotary Scholarship</t>
  </si>
  <si>
    <t>Gaddis</t>
  </si>
  <si>
    <t>jennifer.gaddis@hancockcollege.edu</t>
  </si>
  <si>
    <t>Maryfran</t>
  </si>
  <si>
    <t>Marecic</t>
  </si>
  <si>
    <t>mmarecic@hancockcollege.edu</t>
  </si>
  <si>
    <t>Chloe</t>
  </si>
  <si>
    <t>chloestanley226@gmail.com</t>
  </si>
  <si>
    <t>chloe.stanley@hancockcollege.edu</t>
  </si>
  <si>
    <t>BW Research Partnership, Inc.</t>
  </si>
  <si>
    <t>info@bwresearch.com</t>
  </si>
  <si>
    <t>Browder Painting Company, Inc.</t>
  </si>
  <si>
    <t>CI Solutions-Card Integrators Corp.</t>
  </si>
  <si>
    <t>Ann Foxworthy Scholarship Endowment</t>
  </si>
  <si>
    <t>Gabriela</t>
  </si>
  <si>
    <t>Novo</t>
  </si>
  <si>
    <t>Jeff and Wendy</t>
  </si>
  <si>
    <t>wflahr@gmail.com</t>
  </si>
  <si>
    <t>Hans and Wendy</t>
  </si>
  <si>
    <t>Gregersen</t>
  </si>
  <si>
    <t>wendy@walk-about.net</t>
  </si>
  <si>
    <t>Dechaine</t>
  </si>
  <si>
    <t>nichole.dechaine@hancockcollege.edu</t>
  </si>
  <si>
    <t>Debra and John</t>
  </si>
  <si>
    <t>debrahintonhood@gmail.com</t>
  </si>
  <si>
    <t>Jamie</t>
  </si>
  <si>
    <t>Zamudio</t>
  </si>
  <si>
    <t>jamie.zamudio@hancockcollege.edu</t>
  </si>
  <si>
    <t>Eric and Jean</t>
  </si>
  <si>
    <t>Mittlestead</t>
  </si>
  <si>
    <t>Kandi and Tom</t>
  </si>
  <si>
    <t>Durant</t>
  </si>
  <si>
    <t>creaks-pies.2o@icloud.com</t>
  </si>
  <si>
    <t>Trevor</t>
  </si>
  <si>
    <t>F Passage</t>
  </si>
  <si>
    <t>trevor.passage@hancockcollege.edu</t>
  </si>
  <si>
    <t>tfoxpassage@gmail.com</t>
  </si>
  <si>
    <t>Feride</t>
  </si>
  <si>
    <t>fschroeder@hancockcollege.edu</t>
  </si>
  <si>
    <t>lnelson@hancockcollege.edu</t>
  </si>
  <si>
    <t>Jaclyn</t>
  </si>
  <si>
    <t>Banaga</t>
  </si>
  <si>
    <t>jrbanaga@gmail.com</t>
  </si>
  <si>
    <t>jaclyn.banaga@hancockcollege.edu</t>
  </si>
  <si>
    <t>H20020133</t>
  </si>
  <si>
    <t>Plantel Nurseries, Inc.</t>
  </si>
  <si>
    <t>Uding</t>
  </si>
  <si>
    <t>udingotmail@gmail.com</t>
  </si>
  <si>
    <t>Constance</t>
  </si>
  <si>
    <t>Viele</t>
  </si>
  <si>
    <t>connie.viele@health.mo.gov</t>
  </si>
  <si>
    <t>Marubio</t>
  </si>
  <si>
    <t>lisamarubio@gmail.com</t>
  </si>
  <si>
    <t>Richard and Angela</t>
  </si>
  <si>
    <t>Trissel</t>
  </si>
  <si>
    <t>carolynjperry@mchsi.com</t>
  </si>
  <si>
    <t>Rebecca</t>
  </si>
  <si>
    <t>Sais</t>
  </si>
  <si>
    <t>bgsgrad11@gmail.com</t>
  </si>
  <si>
    <t>Erica</t>
  </si>
  <si>
    <t>erica.hernandez1@hancockcollege.edu</t>
  </si>
  <si>
    <t>Fraire</t>
  </si>
  <si>
    <t>jessica.fraire89@gmail.com</t>
  </si>
  <si>
    <t>Stringham</t>
  </si>
  <si>
    <t>thestringhams@yahoo.com</t>
  </si>
  <si>
    <t>Heidi</t>
  </si>
  <si>
    <t>heidicarlson33@gmail.com</t>
  </si>
  <si>
    <t>Rudolph</t>
  </si>
  <si>
    <t>hislibra@yahoo.com</t>
  </si>
  <si>
    <t>Wallen</t>
  </si>
  <si>
    <t>mwallent@microsoft.com</t>
  </si>
  <si>
    <t>dannycast29@gmail.com</t>
  </si>
  <si>
    <t>dmjnhughes@gmail.com</t>
  </si>
  <si>
    <t>Gingrich</t>
  </si>
  <si>
    <t>Barbara and Jim</t>
  </si>
  <si>
    <t>Raggio</t>
  </si>
  <si>
    <t>home.raggio@gmail.com</t>
  </si>
  <si>
    <t>mjobrien41@aol.com</t>
  </si>
  <si>
    <t>Youngblood</t>
  </si>
  <si>
    <t>brian.youngbl@hancockcollege.edu</t>
  </si>
  <si>
    <t>Tetley</t>
  </si>
  <si>
    <t>batetley@comcast.net</t>
  </si>
  <si>
    <t>rltetley@comcast.net</t>
  </si>
  <si>
    <t>Debra</t>
  </si>
  <si>
    <t>Kirschenmann</t>
  </si>
  <si>
    <t>debik50@sbcglobal.net</t>
  </si>
  <si>
    <t>Brotherton</t>
  </si>
  <si>
    <t>Lane</t>
  </si>
  <si>
    <t>Sean</t>
  </si>
  <si>
    <t>Abel</t>
  </si>
  <si>
    <t>sabel64@att.net</t>
  </si>
  <si>
    <t>sean.abel@hancockcollege.edu</t>
  </si>
  <si>
    <t>Eric and Desiree</t>
  </si>
  <si>
    <t>escott0036@outlook.com</t>
  </si>
  <si>
    <t>Margaret T. Madsen Nursing Scholarship</t>
  </si>
  <si>
    <t>Bache</t>
  </si>
  <si>
    <t>zachbache@gmail.com</t>
  </si>
  <si>
    <t>Donna and Greg</t>
  </si>
  <si>
    <t>France</t>
  </si>
  <si>
    <t>Del Taco</t>
  </si>
  <si>
    <t>Jeremiah</t>
  </si>
  <si>
    <t>jfhern7@gmail.com</t>
  </si>
  <si>
    <t>Ruth Malvarose Memorial Scholarship</t>
  </si>
  <si>
    <t>Lucatero</t>
  </si>
  <si>
    <t>ilucater@gmail.com</t>
  </si>
  <si>
    <t>Financial Aid Department Scholarship</t>
  </si>
  <si>
    <t>Enos Family Trust</t>
  </si>
  <si>
    <t>jmbf16@aol.com</t>
  </si>
  <si>
    <t>Enos Family Scholarship Endowment</t>
  </si>
  <si>
    <t>Jimenez</t>
  </si>
  <si>
    <t>Dawn.Jimenez5178@gmail.com</t>
  </si>
  <si>
    <t>paree53@comcast.net</t>
  </si>
  <si>
    <t>Parent</t>
  </si>
  <si>
    <t>kparent@hancockcollege.edu</t>
  </si>
  <si>
    <t>Alvarez</t>
  </si>
  <si>
    <t>jose.alvarez12@hancockcollege.edu</t>
  </si>
  <si>
    <t>jose.alvarez1775@gmail.com</t>
  </si>
  <si>
    <t>sherry.evangelista@hancockcollege.ed</t>
  </si>
  <si>
    <t>Raul</t>
  </si>
  <si>
    <t>Aldama</t>
  </si>
  <si>
    <t>Pasquini Family Scholarship</t>
  </si>
  <si>
    <t>Virtual VRI</t>
  </si>
  <si>
    <t>Shapiro</t>
  </si>
  <si>
    <t>cneville@hawkeslearning.com</t>
  </si>
  <si>
    <t>U.S. Department of Education</t>
  </si>
  <si>
    <t>Strong</t>
  </si>
  <si>
    <t>lstrong10@gmail.com</t>
  </si>
  <si>
    <t>H20019268</t>
  </si>
  <si>
    <t>Delta Kappa Gamma Society, Alpha MU</t>
  </si>
  <si>
    <t>cdillman@sbcglobal.net</t>
  </si>
  <si>
    <t>Grijalva, M. A. Law Enforcement Meml. Scholarship</t>
  </si>
  <si>
    <t>Carlyn Hoogs Trust</t>
  </si>
  <si>
    <t>jefferson.ledgerwood@edwardjones.com</t>
  </si>
  <si>
    <t>Hoogs Memorial Scholarship Endowment</t>
  </si>
  <si>
    <t>Eugene and Mary Ryan Memorial Scholarship</t>
  </si>
  <si>
    <t>Catherine</t>
  </si>
  <si>
    <t>Jacka Riloquio</t>
  </si>
  <si>
    <t>criloquio@gmail.com</t>
  </si>
  <si>
    <t>Tim and Gigi</t>
  </si>
  <si>
    <t>Kearns</t>
  </si>
  <si>
    <t>tim.j.kearns@gmail.com</t>
  </si>
  <si>
    <t>Kearns Family Scholarship</t>
  </si>
  <si>
    <t>Barajas Foundation Scholarship</t>
  </si>
  <si>
    <t>Arroyo Grande Lions Club</t>
  </si>
  <si>
    <t>Arroyo Grande Lions Club Scholarship</t>
  </si>
  <si>
    <t>Richard and Karen</t>
  </si>
  <si>
    <t>Barca</t>
  </si>
  <si>
    <t>rbarca.fnic@verizon.net</t>
  </si>
  <si>
    <t>Dugan Therapy &amp; Fitness</t>
  </si>
  <si>
    <t>dugan4@verizon.net</t>
  </si>
  <si>
    <t>dugantherapy@gmail.com</t>
  </si>
  <si>
    <t>Rich and Janice</t>
  </si>
  <si>
    <t>Nagler</t>
  </si>
  <si>
    <t>naglerr@mac.com</t>
  </si>
  <si>
    <t>naglerr@hotmail.com</t>
  </si>
  <si>
    <t>H10001050</t>
  </si>
  <si>
    <t>Ron and Stacey</t>
  </si>
  <si>
    <t>Lovell</t>
  </si>
  <si>
    <t>rlovell@hancockcollege.edu</t>
  </si>
  <si>
    <t>Arthur Rupe Foundation Scholarship</t>
  </si>
  <si>
    <t>Roebbelen Construction Management Services, Inc.</t>
  </si>
  <si>
    <t>jazmynd@roebbelen.com</t>
  </si>
  <si>
    <t>VTC Enterprises</t>
  </si>
  <si>
    <t>jtelander@vtc-sm.org</t>
  </si>
  <si>
    <t>CalPortland Construction</t>
  </si>
  <si>
    <t>ddeveraux@calportland.com</t>
  </si>
  <si>
    <t>Osborne</t>
  </si>
  <si>
    <t>pismoelizabeth@hotmail.com</t>
  </si>
  <si>
    <t>John and Angela</t>
  </si>
  <si>
    <t>Colson</t>
  </si>
  <si>
    <t>jcolson2011@gmail.com</t>
  </si>
  <si>
    <t>Robert Ferrilli LLC</t>
  </si>
  <si>
    <t>ccusin@ferrilli.com</t>
  </si>
  <si>
    <t>Roy &amp; Elaine Hale Memorial Scholarship</t>
  </si>
  <si>
    <t>AMG &amp; Associates, Inc.</t>
  </si>
  <si>
    <t>albert@amgassociatesinc.com</t>
  </si>
  <si>
    <t>Mission Paving, Inc.</t>
  </si>
  <si>
    <t>missionpaving@gmail.com</t>
  </si>
  <si>
    <t>Bert</t>
  </si>
  <si>
    <t>Heter</t>
  </si>
  <si>
    <t>bert@sbceo.org</t>
  </si>
  <si>
    <t>H01177123</t>
  </si>
  <si>
    <t>Varni</t>
  </si>
  <si>
    <t>charles@varni.org</t>
  </si>
  <si>
    <t>H20020423</t>
  </si>
  <si>
    <t>Jed and Diane</t>
  </si>
  <si>
    <t>beebediane@comcast.net</t>
  </si>
  <si>
    <t>Charlene and Daniel</t>
  </si>
  <si>
    <t>Chabot</t>
  </si>
  <si>
    <t>lwest@yourcbsm.com</t>
  </si>
  <si>
    <t>Elks Recreation Inc.</t>
  </si>
  <si>
    <t>tina@elksrec.com</t>
  </si>
  <si>
    <t>Gottlieb</t>
  </si>
  <si>
    <t>sean.gottlieb@hancockcollege.edu</t>
  </si>
  <si>
    <t>Cheryl and Mike</t>
  </si>
  <si>
    <t>Cochrane</t>
  </si>
  <si>
    <t>cmcochrane47@gmail.com</t>
  </si>
  <si>
    <t>Boghosian</t>
  </si>
  <si>
    <t>Kristina</t>
  </si>
  <si>
    <t>Tingstrom</t>
  </si>
  <si>
    <t>Tonascia</t>
  </si>
  <si>
    <t>Lapp, Fatch, Myers &amp; Gallagher, Corp.</t>
  </si>
  <si>
    <t>Santa Maria Valley YMCA</t>
  </si>
  <si>
    <t>Pacific Christian Center</t>
  </si>
  <si>
    <t>pastorloren@pacificchristian.net</t>
  </si>
  <si>
    <t>Nabil</t>
  </si>
  <si>
    <t>Fadel</t>
  </si>
  <si>
    <t>nabilfadel@gmail.com</t>
  </si>
  <si>
    <t>H20020512</t>
  </si>
  <si>
    <t>Urban Planning Concepts</t>
  </si>
  <si>
    <t>laurie@urbanplanningconcepts.com</t>
  </si>
  <si>
    <t>Hunziker</t>
  </si>
  <si>
    <t>krh08603@gmail.com</t>
  </si>
  <si>
    <t>Webb</t>
  </si>
  <si>
    <t>leslie@creativelifting.com</t>
  </si>
  <si>
    <t>Edgewater Inn &amp; Suites</t>
  </si>
  <si>
    <t>judy@bigamerica.com</t>
  </si>
  <si>
    <t>C&amp;D CPAs &amp; Advisors</t>
  </si>
  <si>
    <t>jhowie@cdcpa.com</t>
  </si>
  <si>
    <t>South Santa Maria Rotary Foundation</t>
  </si>
  <si>
    <t>pfsinco@yahoo.com</t>
  </si>
  <si>
    <t>Apodaca Paving, Inc.</t>
  </si>
  <si>
    <t>marc@apodacapaving.com</t>
  </si>
  <si>
    <t>Christian Life Center</t>
  </si>
  <si>
    <t>Palmer</t>
  </si>
  <si>
    <t>spalmer0121@gmail.com</t>
  </si>
  <si>
    <t>Pacific Western Bank</t>
  </si>
  <si>
    <t>msell@pacwest.com</t>
  </si>
  <si>
    <t>H01121485</t>
  </si>
  <si>
    <t>Jeannie</t>
  </si>
  <si>
    <t>Miranda</t>
  </si>
  <si>
    <t>Jeannie.Solwick@gmail.com</t>
  </si>
  <si>
    <t>Vernon Edwards Constructors Inc.</t>
  </si>
  <si>
    <t>t.edwards@vedwards.com</t>
  </si>
  <si>
    <t>estoc@aol.com</t>
  </si>
  <si>
    <t>Capitol Advisors Group, LLC</t>
  </si>
  <si>
    <t>jack@capitoladvisors.org</t>
  </si>
  <si>
    <t>Pacifica Commercial Central Coast, Inc.</t>
  </si>
  <si>
    <t>jerry@pacificare.com</t>
  </si>
  <si>
    <t>Main Street Produce, Inc.</t>
  </si>
  <si>
    <t>alexandra@mainstreetproduce.com</t>
  </si>
  <si>
    <t>Penelope L. Hartnell Scholarship Endowment</t>
  </si>
  <si>
    <t>J D Green Construction</t>
  </si>
  <si>
    <t>Jdgreenoffice@gmail.com</t>
  </si>
  <si>
    <t>Paul and Susan</t>
  </si>
  <si>
    <t>Halme</t>
  </si>
  <si>
    <t>paul@halmeandclark.com</t>
  </si>
  <si>
    <t>Stafford Burrows</t>
  </si>
  <si>
    <t>lsbethechange@mac.com</t>
  </si>
  <si>
    <t>Gil</t>
  </si>
  <si>
    <t>giltee24@comcast.net</t>
  </si>
  <si>
    <t>H20023065</t>
  </si>
  <si>
    <t>Northern Trust, NA</t>
  </si>
  <si>
    <t>lcp2@ntrs.com</t>
  </si>
  <si>
    <t>Students for Eco-Education Agriculture, Inc.</t>
  </si>
  <si>
    <t>mary@seeag.org</t>
  </si>
  <si>
    <t>All American Screen Printing, Inc.</t>
  </si>
  <si>
    <t>brooke@shirtdoctors.com</t>
  </si>
  <si>
    <t>Max and Cynthia</t>
  </si>
  <si>
    <t>Freund</t>
  </si>
  <si>
    <t>max@lunafreund.com</t>
  </si>
  <si>
    <t>Central Coast Truck Center</t>
  </si>
  <si>
    <t>gruskauff@centralcoasttruck.com</t>
  </si>
  <si>
    <t>Presqu'ile Winery</t>
  </si>
  <si>
    <t>matt.murphy@presquilewine.com</t>
  </si>
  <si>
    <t>Patrice and Gary</t>
  </si>
  <si>
    <t>Mosby</t>
  </si>
  <si>
    <t>patrice.mosby@wellsfargo.com</t>
  </si>
  <si>
    <t>L &amp; G Farming Company, Inc.</t>
  </si>
  <si>
    <t>angelica@lgfarms.com</t>
  </si>
  <si>
    <t>Charlie and Evelyn</t>
  </si>
  <si>
    <t>Aquino</t>
  </si>
  <si>
    <t>Chipotle Mexican Grill</t>
  </si>
  <si>
    <t>AHC Management Assn.</t>
  </si>
  <si>
    <t>Allan Hancock College Clubs</t>
  </si>
  <si>
    <t>cecritz@aol.com</t>
  </si>
  <si>
    <t>Steven and Hollie</t>
  </si>
  <si>
    <t>Funkhouser</t>
  </si>
  <si>
    <t>steven@starryskycoffee.com</t>
  </si>
  <si>
    <t>Francine</t>
  </si>
  <si>
    <t>Pogue</t>
  </si>
  <si>
    <t>Santa Ynez Valley Star</t>
  </si>
  <si>
    <t>publisher@santaynezvalleystar.com</t>
  </si>
  <si>
    <t>kimcolbydavis@gmail.com</t>
  </si>
  <si>
    <t>Community Automotive Group, Inc - BMW</t>
  </si>
  <si>
    <t>mbachman@bmwsm.com</t>
  </si>
  <si>
    <t>rudycorrea@bmwsm.com</t>
  </si>
  <si>
    <t>Ruth and Bart</t>
  </si>
  <si>
    <t>Gray</t>
  </si>
  <si>
    <t>rgray@chccc.org</t>
  </si>
  <si>
    <t>H10000921</t>
  </si>
  <si>
    <t>Hans</t>
  </si>
  <si>
    <t>Duus</t>
  </si>
  <si>
    <t>hansduus@gmail.com</t>
  </si>
  <si>
    <t>catherine.farley@hancockcollege.edu</t>
  </si>
  <si>
    <t>AmySue</t>
  </si>
  <si>
    <t>Caperton</t>
  </si>
  <si>
    <t>amysuecaperton@gmail.com</t>
  </si>
  <si>
    <t>Bob and Lucio</t>
  </si>
  <si>
    <t>Sieber</t>
  </si>
  <si>
    <t>rgsieber@maramba.com</t>
  </si>
  <si>
    <t>Angelica and Victor</t>
  </si>
  <si>
    <t>Hubbard</t>
  </si>
  <si>
    <t>Pam4RealEstate@aol.com</t>
  </si>
  <si>
    <t>Kristin</t>
  </si>
  <si>
    <t>Schmoldt</t>
  </si>
  <si>
    <t>kschmoldt@hotmail.com</t>
  </si>
  <si>
    <t>Chuck</t>
  </si>
  <si>
    <t>Winkles</t>
  </si>
  <si>
    <t>McKee</t>
  </si>
  <si>
    <t>tjaymacks@gmail.com</t>
  </si>
  <si>
    <t>H01109404</t>
  </si>
  <si>
    <t>mtonascia@pipeline.sbcc.edu</t>
  </si>
  <si>
    <t>mdaniel@ferrilli.com</t>
  </si>
  <si>
    <t>Carmen and Juan</t>
  </si>
  <si>
    <t>ccamacho@hancockcollege.edu</t>
  </si>
  <si>
    <t>Merrill</t>
  </si>
  <si>
    <t>Tad and Lisa</t>
  </si>
  <si>
    <t>Stones</t>
  </si>
  <si>
    <t>H20020349</t>
  </si>
  <si>
    <t>Cool Hand Lukes</t>
  </si>
  <si>
    <t>shawnvp981@aol.com</t>
  </si>
  <si>
    <t>Phil and Cindy</t>
  </si>
  <si>
    <t>Alvarado</t>
  </si>
  <si>
    <t>palvarado93455@yahoo.com</t>
  </si>
  <si>
    <t>cinaburst55@yahoo.com</t>
  </si>
  <si>
    <t>Idler's Home</t>
  </si>
  <si>
    <t>jennifer@idlershome.com</t>
  </si>
  <si>
    <t>Givinga Foundation, Inc.</t>
  </si>
  <si>
    <t>A.T. Still University of Health Sciences, Inc.</t>
  </si>
  <si>
    <t>Twendel@atsu.edu</t>
  </si>
  <si>
    <t>H20020384</t>
  </si>
  <si>
    <t>Bank of America</t>
  </si>
  <si>
    <t>michelle.s.yee@bofa.com</t>
  </si>
  <si>
    <t>Frederick and Patricia</t>
  </si>
  <si>
    <t>Board</t>
  </si>
  <si>
    <t>fcboard@hotmail.com</t>
  </si>
  <si>
    <t>H20018413</t>
  </si>
  <si>
    <t>U.S. Bank</t>
  </si>
  <si>
    <t>Charley Ault Nursing Scholarship</t>
  </si>
  <si>
    <t>Jill and Scott</t>
  </si>
  <si>
    <t>Seltzer</t>
  </si>
  <si>
    <t>jillseltzer@mac.com</t>
  </si>
  <si>
    <t>Matti and Rachael</t>
  </si>
  <si>
    <t>Kilpelainen</t>
  </si>
  <si>
    <t>mattik@cloacina.com</t>
  </si>
  <si>
    <t>Panda Restaurant Group, Inc.</t>
  </si>
  <si>
    <t>Jacoby Scholarship</t>
  </si>
  <si>
    <t>Garry Richardson Farming</t>
  </si>
  <si>
    <t>AHC Football Restricted</t>
  </si>
  <si>
    <t>Dino &amp; Mabel Colli Scholarship</t>
  </si>
  <si>
    <t>Damron</t>
  </si>
  <si>
    <t>marie@dmdamron.com</t>
  </si>
  <si>
    <t>Chapman</t>
  </si>
  <si>
    <t>tsc1947@hotmail.com</t>
  </si>
  <si>
    <t>dbrown@cessmra.com</t>
  </si>
  <si>
    <t>Keep on Trucking Scholarship</t>
  </si>
  <si>
    <t>Brookshire</t>
  </si>
  <si>
    <t>cabrooksh@yahoo.com</t>
  </si>
  <si>
    <t>Bill and Sharon</t>
  </si>
  <si>
    <t>Hellriegel</t>
  </si>
  <si>
    <t>Kenneth C. Nash, DDS, Inc.</t>
  </si>
  <si>
    <t>ddssurfer@hotmail.com</t>
  </si>
  <si>
    <t>Grant - Adult Reentry Warm Handoff</t>
  </si>
  <si>
    <t>Andersen Van &amp; Storage, Inc.</t>
  </si>
  <si>
    <t>MX Construction, Inc.</t>
  </si>
  <si>
    <t>Cindy</t>
  </si>
  <si>
    <t>Poulsen</t>
  </si>
  <si>
    <t>George and Amber</t>
  </si>
  <si>
    <t>Grama</t>
  </si>
  <si>
    <t>ggrama@bellsouth.net</t>
  </si>
  <si>
    <t>H20020984</t>
  </si>
  <si>
    <t>Raytheon Technologies</t>
  </si>
  <si>
    <t>Paul and Linda</t>
  </si>
  <si>
    <t>Lee</t>
  </si>
  <si>
    <t>Zaikowsky</t>
  </si>
  <si>
    <t>Borad Mirken</t>
  </si>
  <si>
    <t>Annual CARE Turkey Drive</t>
  </si>
  <si>
    <t>Espinoza</t>
  </si>
  <si>
    <t>christin.espinoza@hancockcollege.edu</t>
  </si>
  <si>
    <t>Alina</t>
  </si>
  <si>
    <t>Romo</t>
  </si>
  <si>
    <t>alina.romo@hancockcollege.edu</t>
  </si>
  <si>
    <t>Western Janitor Supply, Inc.</t>
  </si>
  <si>
    <t>Jason</t>
  </si>
  <si>
    <t>Stilwell</t>
  </si>
  <si>
    <t>stilwelljason@hotmail.com</t>
  </si>
  <si>
    <t>Francisco</t>
  </si>
  <si>
    <t>Serrato</t>
  </si>
  <si>
    <t>francisco.serrato@hancockcollege.edu</t>
  </si>
  <si>
    <t>Erica Jane</t>
  </si>
  <si>
    <t>ericajaneflores@gmail.com</t>
  </si>
  <si>
    <t>ericaf@syvphp.org</t>
  </si>
  <si>
    <t>stephenconradbernardo@gmail.com</t>
  </si>
  <si>
    <t>stephen.bernardo@hancockcollege.edu</t>
  </si>
  <si>
    <t>Te.reynolds@yahoo.com</t>
  </si>
  <si>
    <t>atreynolds2022@gmail.com</t>
  </si>
  <si>
    <t>Kossick</t>
  </si>
  <si>
    <t>Esch</t>
  </si>
  <si>
    <t>sea-jewell@hotmail.com</t>
  </si>
  <si>
    <t>Kopcrak</t>
  </si>
  <si>
    <t>anna.kopcrak@hancockcollege.edu</t>
  </si>
  <si>
    <t>Anna.kopcrak@hanockcollege.edu</t>
  </si>
  <si>
    <t>Sutter Scholarship for Educational Advn.</t>
  </si>
  <si>
    <t>mary.hughes.patrick@gmail.com</t>
  </si>
  <si>
    <t>maryhughespatrick@gmail.com</t>
  </si>
  <si>
    <t>Ana</t>
  </si>
  <si>
    <t>Gomez de Torres</t>
  </si>
  <si>
    <t>agomezraya@gmail.com</t>
  </si>
  <si>
    <t>H10000024</t>
  </si>
  <si>
    <t>Howerton</t>
  </si>
  <si>
    <t>joyce.howerton@gmail.com</t>
  </si>
  <si>
    <t>Uvias</t>
  </si>
  <si>
    <t>nancyuviasalcantar@yahoo.com</t>
  </si>
  <si>
    <t>Dominique</t>
  </si>
  <si>
    <t>Harrison</t>
  </si>
  <si>
    <t>domh2017@gmail.com</t>
  </si>
  <si>
    <t>Bissin</t>
  </si>
  <si>
    <t>Houlis</t>
  </si>
  <si>
    <t>hethen90@yahoo.com</t>
  </si>
  <si>
    <t>james.houlis@hancockcollege.edu</t>
  </si>
  <si>
    <t>Wakefield</t>
  </si>
  <si>
    <t>Deanette</t>
  </si>
  <si>
    <t>deanette.hall@hancockcollege.edu</t>
  </si>
  <si>
    <t>Allan Hancock College Certified Nursing Asst. Program Rest. Fund</t>
  </si>
  <si>
    <t>deanette_hall@att.net</t>
  </si>
  <si>
    <t>janet.olvera@verizon.net</t>
  </si>
  <si>
    <t>Janae</t>
  </si>
  <si>
    <t>Dimick</t>
  </si>
  <si>
    <t>janae.dimick@hancockcollege.edu</t>
  </si>
  <si>
    <t>Agustin</t>
  </si>
  <si>
    <t>Cuello</t>
  </si>
  <si>
    <t>jycuello@icloud.com</t>
  </si>
  <si>
    <t>Christopher</t>
  </si>
  <si>
    <t>christop.carroll2@hancockcollege.edu</t>
  </si>
  <si>
    <t>Mary-Michelle</t>
  </si>
  <si>
    <t>marymichelle.moore@hancockcollege.edu</t>
  </si>
  <si>
    <t>Kennedy</t>
  </si>
  <si>
    <t>jycuelli@icloud.com</t>
  </si>
  <si>
    <t>Molitz</t>
  </si>
  <si>
    <t>michael.molitz@hancockcollege.edu</t>
  </si>
  <si>
    <t>mmolitz@comcast.net</t>
  </si>
  <si>
    <t>Ann and Roy</t>
  </si>
  <si>
    <t>Munns</t>
  </si>
  <si>
    <t>annmunns@gmail.com</t>
  </si>
  <si>
    <t>McLean</t>
  </si>
  <si>
    <t>Tessa</t>
  </si>
  <si>
    <t>Hutchison</t>
  </si>
  <si>
    <t>tessa.hutchison@hancockcollege.edu</t>
  </si>
  <si>
    <t>tessa.hutchison@hancockcollege.ed</t>
  </si>
  <si>
    <t>johnburke1969@gmail.com</t>
  </si>
  <si>
    <t>Kroemer-Spiess</t>
  </si>
  <si>
    <t>karensfloralartistry@gmail.com</t>
  </si>
  <si>
    <t>Dudley</t>
  </si>
  <si>
    <t>bd@braindeadly.com</t>
  </si>
  <si>
    <t>Los Olivos Rotary Club Skills Trade Scholarship</t>
  </si>
  <si>
    <t>Grant - Adult Ambassador Program</t>
  </si>
  <si>
    <t>Grant - Community Navigator Program</t>
  </si>
  <si>
    <t>Azucena</t>
  </si>
  <si>
    <t>huaraches2@msn.com</t>
  </si>
  <si>
    <t>Bridgette</t>
  </si>
  <si>
    <t>DePalma-Steed</t>
  </si>
  <si>
    <t>bridgettedepalma@gmail.com</t>
  </si>
  <si>
    <t>Pavadee</t>
  </si>
  <si>
    <t>Piasai</t>
  </si>
  <si>
    <t>piasai@gmail.com</t>
  </si>
  <si>
    <t>Sandoval</t>
  </si>
  <si>
    <t>barbarasandoval1@gmail.com</t>
  </si>
  <si>
    <t>barbaratsandoval1@gmail.com</t>
  </si>
  <si>
    <t>Cara</t>
  </si>
  <si>
    <t>mrs.jones89@gmail.com</t>
  </si>
  <si>
    <t>Hsiung</t>
  </si>
  <si>
    <t>vanessahsiung@yahoo.com</t>
  </si>
  <si>
    <t>Amanda</t>
  </si>
  <si>
    <t>Broggie</t>
  </si>
  <si>
    <t>dave.broggie@gmail.com</t>
  </si>
  <si>
    <t>Inga</t>
  </si>
  <si>
    <t>Sagisi</t>
  </si>
  <si>
    <t>ringa75@yahoo.com</t>
  </si>
  <si>
    <t>Herrmann</t>
  </si>
  <si>
    <t>coachherrmann@gmail.com</t>
  </si>
  <si>
    <t>Wallace</t>
  </si>
  <si>
    <t>dolphincccm@yahoo.com</t>
  </si>
  <si>
    <t>dolphinccm@yahoo.com</t>
  </si>
  <si>
    <t>Ruby</t>
  </si>
  <si>
    <t>Todd</t>
  </si>
  <si>
    <t>ruby.todd@lmusd.org</t>
  </si>
  <si>
    <t>Gamboa</t>
  </si>
  <si>
    <t>jennymgamboa@gmail.com</t>
  </si>
  <si>
    <t>Monique</t>
  </si>
  <si>
    <t>Verdin</t>
  </si>
  <si>
    <t>moniverdin@hotmail.com</t>
  </si>
  <si>
    <t>Floreto</t>
  </si>
  <si>
    <t>Lomibao</t>
  </si>
  <si>
    <t>flolomibao@gmail.com</t>
  </si>
  <si>
    <t>Sonia</t>
  </si>
  <si>
    <t>sonyy77@live.com</t>
  </si>
  <si>
    <t>Justin</t>
  </si>
  <si>
    <t>Hanada</t>
  </si>
  <si>
    <t>lemlar_1@yahoo.com</t>
  </si>
  <si>
    <t>Ryder</t>
  </si>
  <si>
    <t>richellebucayu@gmail.com</t>
  </si>
  <si>
    <t>Britanie</t>
  </si>
  <si>
    <t>Denbrook</t>
  </si>
  <si>
    <t>britaniedenbrook@gmail.com</t>
  </si>
  <si>
    <t>Holly</t>
  </si>
  <si>
    <t>Edds</t>
  </si>
  <si>
    <t>pedds@comcast.net</t>
  </si>
  <si>
    <t>hedds@comcast.net</t>
  </si>
  <si>
    <t>Marisa</t>
  </si>
  <si>
    <t>Nunez</t>
  </si>
  <si>
    <t>marisa.s.nunez@gmail.com</t>
  </si>
  <si>
    <t>Kaitlyn</t>
  </si>
  <si>
    <t>Calleja</t>
  </si>
  <si>
    <t>Double_dcf21@hotmail.com</t>
  </si>
  <si>
    <t>Mateo</t>
  </si>
  <si>
    <t>Barriga</t>
  </si>
  <si>
    <t>barrigany@hotmail.com</t>
  </si>
  <si>
    <t>Brian's Asphalt Maintenance</t>
  </si>
  <si>
    <t>Alyssa</t>
  </si>
  <si>
    <t>Antoinette</t>
  </si>
  <si>
    <t>juls_sfp@yahoo.com</t>
  </si>
  <si>
    <t>Carrington</t>
  </si>
  <si>
    <t>msnicolemarie920@gmail.com</t>
  </si>
  <si>
    <t>Valerie</t>
  </si>
  <si>
    <t>Simpson</t>
  </si>
  <si>
    <t>Valnron@gmail.com</t>
  </si>
  <si>
    <t>Jake</t>
  </si>
  <si>
    <t>Kalkowski</t>
  </si>
  <si>
    <t>jkalkowski@syvuhsd.org</t>
  </si>
  <si>
    <t>AHC District Trust Fund</t>
  </si>
  <si>
    <t>Stacey</t>
  </si>
  <si>
    <t>Houchin</t>
  </si>
  <si>
    <t>stacey.houchin@lmusd.org</t>
  </si>
  <si>
    <t>Elias</t>
  </si>
  <si>
    <t>eliaslopez1002@gmail.com</t>
  </si>
  <si>
    <t>Clear</t>
  </si>
  <si>
    <t>gabeclear11@gmail.com</t>
  </si>
  <si>
    <t>Ramona</t>
  </si>
  <si>
    <t>Cabiles</t>
  </si>
  <si>
    <t>ramona.cabiles@gmail.com</t>
  </si>
  <si>
    <t>Zimsen</t>
  </si>
  <si>
    <t>ilhcc20@gmail.com</t>
  </si>
  <si>
    <t>Grants - C6 Student Success Fund</t>
  </si>
  <si>
    <t>URM Student Scholarship</t>
  </si>
  <si>
    <t>ofezun1@gmail.com</t>
  </si>
  <si>
    <t>Jacob</t>
  </si>
  <si>
    <t>Larson</t>
  </si>
  <si>
    <t>jacob.larson1@my.hancockcollege.edu</t>
  </si>
  <si>
    <t>Margaret Segura Memorial Endowment</t>
  </si>
  <si>
    <t>Shearn</t>
  </si>
  <si>
    <t>shearn@netins.net</t>
  </si>
  <si>
    <t>Ivernia Inc.</t>
  </si>
  <si>
    <t>Horton</t>
  </si>
  <si>
    <t>daniellaw260@yahoo.com</t>
  </si>
  <si>
    <t>Duran</t>
  </si>
  <si>
    <t>Luke Family</t>
  </si>
  <si>
    <t>Family</t>
  </si>
  <si>
    <t>thelukes3@gmail.com</t>
  </si>
  <si>
    <t>jamesfrancisco74@gmail.com</t>
  </si>
  <si>
    <t>Jaryd</t>
  </si>
  <si>
    <t>Copeland</t>
  </si>
  <si>
    <t>Jaryd.copeland@my.hancockcollege.edu</t>
  </si>
  <si>
    <t>Muriel</t>
  </si>
  <si>
    <t>Gade</t>
  </si>
  <si>
    <t>Tyann</t>
  </si>
  <si>
    <t>Campfield</t>
  </si>
  <si>
    <t>tcampfield@zyris.com</t>
  </si>
  <si>
    <t>Hunter</t>
  </si>
  <si>
    <t>ASAP Plumbing</t>
  </si>
  <si>
    <t>Lee &amp; Melissa</t>
  </si>
  <si>
    <t>Heller</t>
  </si>
  <si>
    <t>Missygirl53@yahoo.com</t>
  </si>
  <si>
    <t>Will Bruce Memorial Scholarship</t>
  </si>
  <si>
    <t>larry.daniel@my.hancockcollege.edu</t>
  </si>
  <si>
    <t>larrydaniel041@gmail.com</t>
  </si>
  <si>
    <t>Jarred</t>
  </si>
  <si>
    <t>Torres</t>
  </si>
  <si>
    <t>David R. Hersman Meml Scholarship</t>
  </si>
  <si>
    <t>smarsalek97@gmail.com</t>
  </si>
  <si>
    <t>Millard</t>
  </si>
  <si>
    <t>dmillard18@gmail.com</t>
  </si>
  <si>
    <t>McGann</t>
  </si>
  <si>
    <t>terrymcgann8@gmail.com</t>
  </si>
  <si>
    <t>Athletic Annl Golf Tournament Restricted</t>
  </si>
  <si>
    <t>Santa Maria Valley Physical Therapy</t>
  </si>
  <si>
    <t>jbailey@smvpt.com</t>
  </si>
  <si>
    <t>H01742592</t>
  </si>
  <si>
    <t>Kim and Linda</t>
  </si>
  <si>
    <t>jwill@calportland.com</t>
  </si>
  <si>
    <t>Sport &amp; Cycle, Inc.</t>
  </si>
  <si>
    <t>fortuna@sportandcycle.com</t>
  </si>
  <si>
    <t>Paul and Christy</t>
  </si>
  <si>
    <t>Grierson</t>
  </si>
  <si>
    <t>Ryan S. Senior Scholarship</t>
  </si>
  <si>
    <t>LBR Gray Chiropractic Corp</t>
  </si>
  <si>
    <t>Alex</t>
  </si>
  <si>
    <t>Bein</t>
  </si>
  <si>
    <t>alex@acepumpininc.com</t>
  </si>
  <si>
    <t>Huicochea</t>
  </si>
  <si>
    <t>Byers</t>
  </si>
  <si>
    <t>John Galt Inc Duplicated Business Systems</t>
  </si>
  <si>
    <t>bill@getduplicated.com</t>
  </si>
  <si>
    <t>Skip</t>
  </si>
  <si>
    <t>smcmahon@thearcdc.org</t>
  </si>
  <si>
    <t>Nicholas</t>
  </si>
  <si>
    <t>nicholasallen1941@gmail.com</t>
  </si>
  <si>
    <t>ACS Premier, Inc.</t>
  </si>
  <si>
    <t>Central City Tree Inc.</t>
  </si>
  <si>
    <t>KIA</t>
  </si>
  <si>
    <t>mbouquet@hondaofsantamaria.com</t>
  </si>
  <si>
    <t>Cuellar</t>
  </si>
  <si>
    <t>JCuellarT@aol.com</t>
  </si>
  <si>
    <t>Gene</t>
  </si>
  <si>
    <t>Berban</t>
  </si>
  <si>
    <t>gb@speeds.biz</t>
  </si>
  <si>
    <t>Patricia and James</t>
  </si>
  <si>
    <t>Downtown Fridays, LLC</t>
  </si>
  <si>
    <t>edcarcarey@yahoo.com</t>
  </si>
  <si>
    <t>Cheryl</t>
  </si>
  <si>
    <t>Herigstad</t>
  </si>
  <si>
    <t>cheryl22herigstad@gmail.com</t>
  </si>
  <si>
    <t>Billington</t>
  </si>
  <si>
    <t>Bobby</t>
  </si>
  <si>
    <t>Bolusan</t>
  </si>
  <si>
    <t>bobbolusan@aol.com</t>
  </si>
  <si>
    <t>AFX Research, LLC</t>
  </si>
  <si>
    <t>Brennan</t>
  </si>
  <si>
    <t>Slojab@aol.com</t>
  </si>
  <si>
    <t>G Allan Hancock Scholarship</t>
  </si>
  <si>
    <t>Aptitude Clinical Laboratories, LLC</t>
  </si>
  <si>
    <t>Madden Charities, Inc</t>
  </si>
  <si>
    <t>Frausto</t>
  </si>
  <si>
    <t>stephaniecalzada@gmail.com</t>
  </si>
  <si>
    <t>Manuel "Mano" &amp; Ruben Calzada Schl</t>
  </si>
  <si>
    <t>Dennis and Florentina</t>
  </si>
  <si>
    <t>Perea</t>
  </si>
  <si>
    <t>dennis.perea@hancockcollege.edu</t>
  </si>
  <si>
    <t>Burress</t>
  </si>
  <si>
    <t>bill@apiwasteservices.com</t>
  </si>
  <si>
    <t>Denne</t>
  </si>
  <si>
    <t>Lowe's</t>
  </si>
  <si>
    <t>Home Depot</t>
  </si>
  <si>
    <t>H20020109</t>
  </si>
  <si>
    <t>Santa Maria Ford/Lincoln</t>
  </si>
  <si>
    <t>Frank</t>
  </si>
  <si>
    <t>frankortiz910@comcast.net</t>
  </si>
  <si>
    <t>AHC Swimming &amp; Diving</t>
  </si>
  <si>
    <t>Kay Riley Hood Meml Scholarship</t>
  </si>
  <si>
    <t>Gresser</t>
  </si>
  <si>
    <t>jcgresser@yahoo.com</t>
  </si>
  <si>
    <t>H20020192</t>
  </si>
  <si>
    <t>Kiwanis of Santa Maria Valley Foundation</t>
  </si>
  <si>
    <t>donna.beal@hancockcollege.edu</t>
  </si>
  <si>
    <t>Gough</t>
  </si>
  <si>
    <t>greatwhitejeff@gmail.com</t>
  </si>
  <si>
    <t>Mark and Linda</t>
  </si>
  <si>
    <t>Clarke</t>
  </si>
  <si>
    <t>mclarke50@comcast.net</t>
  </si>
  <si>
    <t>H01063487</t>
  </si>
  <si>
    <t>Scott and Jennifer</t>
  </si>
  <si>
    <t>Cathcart</t>
  </si>
  <si>
    <t>scathcart@hancockcollege.edu</t>
  </si>
  <si>
    <t>H20019129</t>
  </si>
  <si>
    <t>Staffel</t>
  </si>
  <si>
    <t>H01621257</t>
  </si>
  <si>
    <t>Dean and Donna Kay</t>
  </si>
  <si>
    <t>Reece</t>
  </si>
  <si>
    <t>Hopson</t>
  </si>
  <si>
    <t>hopson@svmca.com</t>
  </si>
  <si>
    <t>Borsch</t>
  </si>
  <si>
    <t>Dutra</t>
  </si>
  <si>
    <t>kdutra@hancockcollege.edu</t>
  </si>
  <si>
    <t>Seth</t>
  </si>
  <si>
    <t>Erik</t>
  </si>
  <si>
    <t>Pybas</t>
  </si>
  <si>
    <t>Valente</t>
  </si>
  <si>
    <t>Alcantar</t>
  </si>
  <si>
    <t>Nu-Tech</t>
  </si>
  <si>
    <t>Freddy</t>
  </si>
  <si>
    <t>Hearn</t>
  </si>
  <si>
    <t>Ridley</t>
  </si>
  <si>
    <t>Beaudoin</t>
  </si>
  <si>
    <t>Kevin</t>
  </si>
  <si>
    <t>McNamara</t>
  </si>
  <si>
    <t>Cary</t>
  </si>
  <si>
    <t>Nerelli</t>
  </si>
  <si>
    <t>H20019270</t>
  </si>
  <si>
    <t>Stowasser Buick GMC</t>
  </si>
  <si>
    <t>Regina</t>
  </si>
  <si>
    <t>AHC Softball</t>
  </si>
  <si>
    <t>Elite Painting &amp; Wallcovering Inc</t>
  </si>
  <si>
    <t>Hanny and Steven</t>
  </si>
  <si>
    <t>Bylund</t>
  </si>
  <si>
    <t>SLO Safe Ride</t>
  </si>
  <si>
    <t>info@slosaferide.com</t>
  </si>
  <si>
    <t>scb80033@gmail.com</t>
  </si>
  <si>
    <t>Louis and Susan</t>
  </si>
  <si>
    <t>Brum</t>
  </si>
  <si>
    <t>Richard and Rosemary</t>
  </si>
  <si>
    <t>Field to Table Catering</t>
  </si>
  <si>
    <t>Robert and Lynda</t>
  </si>
  <si>
    <t>LDM Charitable Fund</t>
  </si>
  <si>
    <t>Kinship Scholarship</t>
  </si>
  <si>
    <t>Claudia</t>
  </si>
  <si>
    <t>Wagemann</t>
  </si>
  <si>
    <t>Stuman</t>
  </si>
  <si>
    <t>lillianstuman3@gmail.com</t>
  </si>
  <si>
    <t>Lompoc Valley Center Book restricted fund</t>
  </si>
  <si>
    <t>Cheryl and Ted</t>
  </si>
  <si>
    <t>Maddux</t>
  </si>
  <si>
    <t>edwardmaddux@gmail.com</t>
  </si>
  <si>
    <t>Santa Barbara Airbus</t>
  </si>
  <si>
    <t>David and Karen</t>
  </si>
  <si>
    <t>Jensen</t>
  </si>
  <si>
    <t>Marjorie and Gerrit</t>
  </si>
  <si>
    <t>Kooiman</t>
  </si>
  <si>
    <t>California Electric Supply</t>
  </si>
  <si>
    <t>julie.ann.hall@gmail.com</t>
  </si>
  <si>
    <t>Clarence</t>
  </si>
  <si>
    <t>Calzada</t>
  </si>
  <si>
    <t>clarence_calzada@yahoo.com</t>
  </si>
  <si>
    <t>American Endowment Foundation</t>
  </si>
  <si>
    <t>grants@aefonline.org</t>
  </si>
  <si>
    <t>Juice It Up</t>
  </si>
  <si>
    <t>Solstra Communities California LLC</t>
  </si>
  <si>
    <t>ben@solomonhillsca.com</t>
  </si>
  <si>
    <t>Janie</t>
  </si>
  <si>
    <t>jjdazymay@aol.com</t>
  </si>
  <si>
    <t>Westerfield James Meml Scholarship</t>
  </si>
  <si>
    <t>Debbie</t>
  </si>
  <si>
    <t>debbieyoga@att.net</t>
  </si>
  <si>
    <t>EOPS Rising Scholars Restricted</t>
  </si>
  <si>
    <t>Gabriel Ochoa</t>
  </si>
  <si>
    <t>Ochoa</t>
  </si>
  <si>
    <t>ochoagabriel363@gmail.com</t>
  </si>
  <si>
    <t>H20018582</t>
  </si>
  <si>
    <t>Burt and Blanche</t>
  </si>
  <si>
    <t>Tim Flemming Memorial Scholarship</t>
  </si>
  <si>
    <t>Annual Foundation Fall Event</t>
  </si>
  <si>
    <t>Brittney</t>
  </si>
  <si>
    <t>Vanderlei</t>
  </si>
  <si>
    <t>Julie Ann</t>
  </si>
  <si>
    <t>Davies</t>
  </si>
  <si>
    <t>Sophie Gottlieb Meml Scholarship</t>
  </si>
  <si>
    <t>Lisa and John</t>
  </si>
  <si>
    <t>Steinberger</t>
  </si>
  <si>
    <t>armmarble@aol.com</t>
  </si>
  <si>
    <t>Lida</t>
  </si>
  <si>
    <t>Shoemaker</t>
  </si>
  <si>
    <t>Painted Prairie Farm</t>
  </si>
  <si>
    <t>Deanna</t>
  </si>
  <si>
    <t>Ransom</t>
  </si>
  <si>
    <t>Tremper</t>
  </si>
  <si>
    <t>L.J. Flemming</t>
  </si>
  <si>
    <t>Flemming</t>
  </si>
  <si>
    <t>Bent Axles Street Rods, Inc.</t>
  </si>
  <si>
    <t>Carter</t>
  </si>
  <si>
    <t>Dennis and Randy</t>
  </si>
  <si>
    <t>Simmons</t>
  </si>
  <si>
    <t>Dr Kate Adams Memorial Scholarship</t>
  </si>
  <si>
    <t>Lyndra</t>
  </si>
  <si>
    <t>Bissell</t>
  </si>
  <si>
    <t>Gwen and Mark</t>
  </si>
  <si>
    <t>Jaeger</t>
  </si>
  <si>
    <t>Mangio-Wenzel</t>
  </si>
  <si>
    <t>Toyota Motor North America, Inc. c/o CyberGrants</t>
  </si>
  <si>
    <t>Faria</t>
  </si>
  <si>
    <t>Barbara and Warren</t>
  </si>
  <si>
    <t>Culberson</t>
  </si>
  <si>
    <t>The Hardy Family Giving Fund</t>
  </si>
  <si>
    <t>Avanzino Trust</t>
  </si>
  <si>
    <t>Social Justice Avanzino Art Scholarship</t>
  </si>
  <si>
    <t>Raising Cane's</t>
  </si>
  <si>
    <t>Genevieve</t>
  </si>
  <si>
    <t>Siwabessy</t>
  </si>
  <si>
    <t>gsiwabessy@hancockcollege.edu</t>
  </si>
  <si>
    <t>Jana and Ronald</t>
  </si>
  <si>
    <t>Hunking</t>
  </si>
  <si>
    <t>Ageo</t>
  </si>
  <si>
    <t>aolivera@hancockcollege.edu</t>
  </si>
  <si>
    <t>andrea.sneed@my.hancockcollege.edu</t>
  </si>
  <si>
    <t>Kayla</t>
  </si>
  <si>
    <t>kayla.george@hancockcollege.wdu</t>
  </si>
  <si>
    <t>kayla.george@hancockcollege.edu</t>
  </si>
  <si>
    <t>judycolglazier@gmail.com</t>
  </si>
  <si>
    <t>Adelaido</t>
  </si>
  <si>
    <t>a.jimenez.jr08@gmail.com</t>
  </si>
  <si>
    <t>Jimenez Balderas Scholarship</t>
  </si>
  <si>
    <t>Yoshira</t>
  </si>
  <si>
    <t>yoshijimenez@gmail.com</t>
  </si>
  <si>
    <t>Janeal</t>
  </si>
  <si>
    <t>Blue</t>
  </si>
  <si>
    <t>janeal.blue@hancockcollege.edu</t>
  </si>
  <si>
    <t>Brent</t>
  </si>
  <si>
    <t>Darwin</t>
  </si>
  <si>
    <t>bdarwin@hancockcollege.edu</t>
  </si>
  <si>
    <t>Aurora Ruvalcaba Arciga</t>
  </si>
  <si>
    <t>Ruvalcaba Arciga</t>
  </si>
  <si>
    <t>aurora.ruvalcaba@hancockcollege.edu</t>
  </si>
  <si>
    <t>ruvalcabaac@gmail.com</t>
  </si>
  <si>
    <t>Erinn</t>
  </si>
  <si>
    <t>Artrip</t>
  </si>
  <si>
    <t>cope611@hotmail.com</t>
  </si>
  <si>
    <t>erinn.artrip.bookkeeping@gmail.com</t>
  </si>
  <si>
    <t>Beth  and Sam Miller</t>
  </si>
  <si>
    <t>Joyce and Glenn</t>
  </si>
  <si>
    <t>Windmeyer</t>
  </si>
  <si>
    <t>Christine and Ron</t>
  </si>
  <si>
    <t>Marla and Ronald</t>
  </si>
  <si>
    <t>Schneider</t>
  </si>
  <si>
    <t>Kari and James</t>
  </si>
  <si>
    <t>Maag</t>
  </si>
  <si>
    <t>Hammill</t>
  </si>
  <si>
    <t>marc.hammill@gmail.com</t>
  </si>
  <si>
    <t>mhammill@hancockcollege.edu</t>
  </si>
  <si>
    <t>Makena</t>
  </si>
  <si>
    <t>kmakena11@gmail.com</t>
  </si>
  <si>
    <t>Bonaventure</t>
  </si>
  <si>
    <t>nerdymur@gmail.com</t>
  </si>
  <si>
    <t>Frankie</t>
  </si>
  <si>
    <t>Maldonado</t>
  </si>
  <si>
    <t>frankie.maldonado@hancockcollege.edu</t>
  </si>
  <si>
    <t>JP Young Memorial Scholarship</t>
  </si>
  <si>
    <t>John and Jennifer</t>
  </si>
  <si>
    <t>Lofthus</t>
  </si>
  <si>
    <t>john.lofthus@ucsb.edu</t>
  </si>
  <si>
    <t>Allan Hancock College Library Restricted Fund</t>
  </si>
  <si>
    <t>Alejandra</t>
  </si>
  <si>
    <t xml:space="preserve">Enciso </t>
  </si>
  <si>
    <t>alejandra.enciso@hancockcollege.edu</t>
  </si>
  <si>
    <t>Mejia</t>
  </si>
  <si>
    <t>brreyes@countyofsb.org</t>
  </si>
  <si>
    <t>Antonio and Maria</t>
  </si>
  <si>
    <t>angarcia@smjuhsd.org</t>
  </si>
  <si>
    <t>angarcia123@att.net</t>
  </si>
  <si>
    <t>Horwitz</t>
  </si>
  <si>
    <t>Lola Ann</t>
  </si>
  <si>
    <t>Pfanenstiel</t>
  </si>
  <si>
    <t>Precision Welding</t>
  </si>
  <si>
    <t>nicole@precisionweldingsb.com</t>
  </si>
  <si>
    <t>Valley of Flowers Half-Century Club</t>
  </si>
  <si>
    <t>halfcenturylompoc@yahoo.com</t>
  </si>
  <si>
    <t>Valley of Flowers Scholarship</t>
  </si>
  <si>
    <t>Gonzalez</t>
  </si>
  <si>
    <t>jaimegonzalez92@yahoo.com</t>
  </si>
  <si>
    <t>Kathy and Eric</t>
  </si>
  <si>
    <t>Luette</t>
  </si>
  <si>
    <t>kathyluette@gmail.com</t>
  </si>
  <si>
    <t>Jimmy</t>
  </si>
  <si>
    <t>jimenezj92@hotmail.com</t>
  </si>
  <si>
    <t>Andersen</t>
  </si>
  <si>
    <t>sue.andersen@commonspirit.org</t>
  </si>
  <si>
    <t>Sheila</t>
  </si>
  <si>
    <t>sheila75006@gmail.com</t>
  </si>
  <si>
    <t>Shirley E Cobb Trust</t>
  </si>
  <si>
    <t>Title V Dev HSI-Hancock Promise Principal</t>
  </si>
  <si>
    <t>Garife</t>
  </si>
  <si>
    <t>melissa76p@gmail.com</t>
  </si>
  <si>
    <t>alexanderleah3@gmail.com</t>
  </si>
  <si>
    <t>rrm300204@hotmail.com</t>
  </si>
  <si>
    <t>Downing</t>
  </si>
  <si>
    <t>DebbieDDowning@gmail.com</t>
  </si>
  <si>
    <t>DePriest</t>
  </si>
  <si>
    <t>aj_egan@msn.com</t>
  </si>
  <si>
    <t>wdmarsalek@gmail.com</t>
  </si>
  <si>
    <t>jacnmike@verizon.net</t>
  </si>
  <si>
    <t>Amber</t>
  </si>
  <si>
    <t>Cornelson</t>
  </si>
  <si>
    <t>ambercornelson@gmail.com</t>
  </si>
  <si>
    <t>Jennilyn</t>
  </si>
  <si>
    <t>Soliano</t>
  </si>
  <si>
    <t>jennisoliano@gmail.com</t>
  </si>
  <si>
    <t>jenniorcino@gmail.com</t>
  </si>
  <si>
    <t>Isidoro</t>
  </si>
  <si>
    <t>Lacaste</t>
  </si>
  <si>
    <t>ruthbcl@yahoo.com</t>
  </si>
  <si>
    <t>Jerrylyn</t>
  </si>
  <si>
    <t>jereanndean@gmail.com</t>
  </si>
  <si>
    <t>Christian</t>
  </si>
  <si>
    <t>christiansorenson3@gmail.com</t>
  </si>
  <si>
    <t>Rod</t>
  </si>
  <si>
    <t>coolrod247@gmail.com</t>
  </si>
  <si>
    <t>Sharlene</t>
  </si>
  <si>
    <t>Carey</t>
  </si>
  <si>
    <t>sharlene39@gmail.com</t>
  </si>
  <si>
    <t>goodngrace@yahoo.com</t>
  </si>
  <si>
    <t>Gretzen</t>
  </si>
  <si>
    <t>Gretzenl@gmail.com</t>
  </si>
  <si>
    <t>Jamilynn</t>
  </si>
  <si>
    <t>jamilynn.allen@gmail.com</t>
  </si>
  <si>
    <t>LaChance Charitable Fund</t>
  </si>
  <si>
    <t>Nordstrom</t>
  </si>
  <si>
    <t>alvareziris12@icloud.com</t>
  </si>
  <si>
    <t>Heung</t>
  </si>
  <si>
    <t>rachel.lagan@gmail.com</t>
  </si>
  <si>
    <t>Eduardo  and Elizabeth</t>
  </si>
  <si>
    <t>Beas</t>
  </si>
  <si>
    <t>eduardobeas88@live.com</t>
  </si>
  <si>
    <t>Elizabeth and Eduardo</t>
  </si>
  <si>
    <t>elizabethbeas29@gmail.com</t>
  </si>
  <si>
    <t>Lagan</t>
  </si>
  <si>
    <t>chichai1706@yahoo.com</t>
  </si>
  <si>
    <t>brianaguilarsm@gmail.com</t>
  </si>
  <si>
    <t>Kiana</t>
  </si>
  <si>
    <t>Cruz</t>
  </si>
  <si>
    <t>kianadestinycruz@gmail.com</t>
  </si>
  <si>
    <t>Gatdula</t>
  </si>
  <si>
    <t>ashleylagan@gmail.com</t>
  </si>
  <si>
    <t xml:space="preserve">Cronk </t>
  </si>
  <si>
    <t>imgigi2mth@gmail.com</t>
  </si>
  <si>
    <t>patricia.hittle83@gmail.com</t>
  </si>
  <si>
    <t>ajfarm@lightspeed.net</t>
  </si>
  <si>
    <t>Araceli</t>
  </si>
  <si>
    <t>Mandujano</t>
  </si>
  <si>
    <t>stp_sparkle@yahoo.com</t>
  </si>
  <si>
    <t>Spring</t>
  </si>
  <si>
    <t>springm13@verizon.net</t>
  </si>
  <si>
    <t>Marisela</t>
  </si>
  <si>
    <t>Mmandujano87@hotmail.com</t>
  </si>
  <si>
    <t>wrx.erikxbe@gmail.com</t>
  </si>
  <si>
    <t>Jericho</t>
  </si>
  <si>
    <t>Orcino</t>
  </si>
  <si>
    <t>jorcino399@gmail.com</t>
  </si>
  <si>
    <t>Teddy</t>
  </si>
  <si>
    <t>jarred.michael.torres@gmail.com</t>
  </si>
  <si>
    <t>The Barbara and Jeffrey Winter Charitable Fund</t>
  </si>
  <si>
    <t>mattdepriest@gmail.com</t>
  </si>
  <si>
    <t>Heredia</t>
  </si>
  <si>
    <t>krisrocz@hotmail.com</t>
  </si>
  <si>
    <t>Santiago Leon</t>
  </si>
  <si>
    <t>noelsantiagoleon923@gmail.com</t>
  </si>
  <si>
    <t>jrchapman@verizon.net</t>
  </si>
  <si>
    <t>espiann@yahoo.com</t>
  </si>
  <si>
    <t>Genie Rose</t>
  </si>
  <si>
    <t>geeroselcrz@gmail.com</t>
  </si>
  <si>
    <t>kgraham333@sbcglobal.net</t>
  </si>
  <si>
    <t>Linda and James</t>
  </si>
  <si>
    <t>Yeshella</t>
  </si>
  <si>
    <t>yeshellajimenez@gmail.com</t>
  </si>
  <si>
    <t>yjb85@msn.com</t>
  </si>
  <si>
    <t>Charities Aid Foundation America</t>
  </si>
  <si>
    <t>Edella Westerfield</t>
  </si>
  <si>
    <t>edella.westerfield@my.hanockcollege.edu</t>
  </si>
  <si>
    <t>ewesterfield7@gmail.com</t>
  </si>
  <si>
    <t>Senior</t>
  </si>
  <si>
    <t>rsenior@hancockcollege.edu</t>
  </si>
  <si>
    <t>Emily</t>
  </si>
  <si>
    <t>Wolf</t>
  </si>
  <si>
    <t>emtownsend92@gmail.com</t>
  </si>
  <si>
    <t>Contractors and Developers Bonding</t>
  </si>
  <si>
    <t>britton@cndbonding.com</t>
  </si>
  <si>
    <t>Valley Glass &amp; Mirror</t>
  </si>
  <si>
    <t>gdlacaste@yahoo.com</t>
  </si>
  <si>
    <t>John Greg</t>
  </si>
  <si>
    <t>winchild@aol.com</t>
  </si>
  <si>
    <t>Ace Pump Inc.</t>
  </si>
  <si>
    <t>Alex@acepumpinc.com</t>
  </si>
  <si>
    <t>Stearns</t>
  </si>
  <si>
    <t>slokeith@gmail.com</t>
  </si>
  <si>
    <t>Atlas Performance Industries, Inc</t>
  </si>
  <si>
    <t>API Waste Services</t>
  </si>
  <si>
    <t>jamesalantorres222@gmail.com</t>
  </si>
  <si>
    <t>lpsanchezlaw@gmail.com</t>
  </si>
  <si>
    <t>Ashmore</t>
  </si>
  <si>
    <t>santamariaswim@gmail.com</t>
  </si>
  <si>
    <t>Santa Ynez Band of Mission Indians</t>
  </si>
  <si>
    <t>19six Architects</t>
  </si>
  <si>
    <t>jjaeger@19six.com</t>
  </si>
  <si>
    <t>Ann Foxworthy Trust</t>
  </si>
  <si>
    <t>Forefront Power, LLC</t>
  </si>
  <si>
    <t>mktg@forefrontpower.com</t>
  </si>
  <si>
    <t>Nosebeard Enterprises, LLC</t>
  </si>
  <si>
    <t>Meathead Movers, Inc.</t>
  </si>
  <si>
    <t>Amara</t>
  </si>
  <si>
    <t>amarasmax@gmail.com</t>
  </si>
  <si>
    <t>steven.marshall1@hancockcollege.edu</t>
  </si>
  <si>
    <t>H20018541</t>
  </si>
  <si>
    <t>Kristi and Jim</t>
  </si>
  <si>
    <t>Jenkins</t>
  </si>
  <si>
    <t>kjmedtk@aol.com</t>
  </si>
  <si>
    <t>Bernard and Gertrude Beck Memorial Scholarship</t>
  </si>
  <si>
    <t>Soto &amp; Rufino Memorial Scholarship</t>
  </si>
  <si>
    <t>Duplicated Business Solutions</t>
  </si>
  <si>
    <t>Carl</t>
  </si>
  <si>
    <t>Brett</t>
  </si>
  <si>
    <t>Fulton</t>
  </si>
  <si>
    <t>Dias</t>
  </si>
  <si>
    <t>jon@freitasfarms.com</t>
  </si>
  <si>
    <t>Goodman</t>
  </si>
  <si>
    <t>Ortega</t>
  </si>
  <si>
    <t>Galanski</t>
  </si>
  <si>
    <t>Cosco Diversified Finishes Inc</t>
  </si>
  <si>
    <t>Pettit Group</t>
  </si>
  <si>
    <t>Viking Mechanical Refrigeration, Inc.</t>
  </si>
  <si>
    <t>Moises</t>
  </si>
  <si>
    <t>Ruelas</t>
  </si>
  <si>
    <t>moisesruelas049@gmail.com</t>
  </si>
  <si>
    <t>pfraire51@gmail.com</t>
  </si>
  <si>
    <t>Christie</t>
  </si>
  <si>
    <t>Mendez</t>
  </si>
  <si>
    <t>christiemendez75@outlook.com</t>
  </si>
  <si>
    <t>Asa</t>
  </si>
  <si>
    <t>amarsalek12@gmail.com</t>
  </si>
  <si>
    <t>H20017982</t>
  </si>
  <si>
    <t>Lompoc Knights of Pythias Lodge 57</t>
  </si>
  <si>
    <t>Lompoc Knights of Pythias Lodge 57 Scholarship</t>
  </si>
  <si>
    <t>Sandra and Philip</t>
  </si>
  <si>
    <t>Hornburg</t>
  </si>
  <si>
    <t>mauisandyg109@gmail.com</t>
  </si>
  <si>
    <t>James G McDonald Memorial Scholarship</t>
  </si>
  <si>
    <t>R &amp; E Concrete Company</t>
  </si>
  <si>
    <t>CommUnify</t>
  </si>
  <si>
    <t>jweiner@communifysb.org</t>
  </si>
  <si>
    <t>Horwood</t>
  </si>
  <si>
    <t>AHC Auto Body Program Restricted</t>
  </si>
  <si>
    <t>Dennis and Jessica</t>
  </si>
  <si>
    <t>Curran</t>
  </si>
  <si>
    <t>denniscurran2@gmail.com</t>
  </si>
  <si>
    <t>Marsha</t>
  </si>
  <si>
    <t>Perry Taras</t>
  </si>
  <si>
    <t>marketing@roebbelen.com</t>
  </si>
  <si>
    <t>marshap@roebbelen.com</t>
  </si>
  <si>
    <t>Jenn</t>
  </si>
  <si>
    <t>jennifer@re-engageconsulting.com</t>
  </si>
  <si>
    <t>Annual Foundation Fall Event; Foundation General Operations</t>
  </si>
  <si>
    <t>Hedrick</t>
  </si>
  <si>
    <t>Dogshedrick@gmail.com</t>
  </si>
  <si>
    <t>Morris &amp; Garritano Insurance</t>
  </si>
  <si>
    <t>sholloway@Morrisgarritano.com</t>
  </si>
  <si>
    <t>Congressman Salud Carbajal</t>
  </si>
  <si>
    <t>jennifer@saludcarbajal.com</t>
  </si>
  <si>
    <t>Rosie</t>
  </si>
  <si>
    <t>Rojo</t>
  </si>
  <si>
    <t>rosiemoon76@yahoo.com</t>
  </si>
  <si>
    <t>Santa Barbara County Farm Bureau</t>
  </si>
  <si>
    <t>tbsbfb@hwy246.net</t>
  </si>
  <si>
    <t>Bennett805@aol.com</t>
  </si>
  <si>
    <t>ECMC Foundation</t>
  </si>
  <si>
    <t>Mona</t>
  </si>
  <si>
    <t>Baker</t>
  </si>
  <si>
    <t>villapalm@verizon.net</t>
  </si>
  <si>
    <t>Schlinger Chrisman Foundation</t>
  </si>
  <si>
    <t>Spencer</t>
  </si>
  <si>
    <t>Schultz</t>
  </si>
  <si>
    <t>spencer.schultz@hancockcollege.edu</t>
  </si>
  <si>
    <t>Victorian Stained Glass Works</t>
  </si>
  <si>
    <t>Susan and Alan</t>
  </si>
  <si>
    <t>The Garland Company, Inc.</t>
  </si>
  <si>
    <t>jmoronnolte@garlandco.com</t>
  </si>
  <si>
    <t>H20020215</t>
  </si>
  <si>
    <t>Wells Fargo Bank</t>
  </si>
  <si>
    <t>Kathryn  and David</t>
  </si>
  <si>
    <t>Severson Menteer</t>
  </si>
  <si>
    <t>kmenteer@gmail.com</t>
  </si>
  <si>
    <t>Candace and Douglas</t>
  </si>
  <si>
    <t>Waldron</t>
  </si>
  <si>
    <t>candy@thewaldrons.com</t>
  </si>
  <si>
    <t>Applied EarthWorks, Inc.</t>
  </si>
  <si>
    <t>AMunns@appliedearthworks.com</t>
  </si>
  <si>
    <t>Kimberly and Scot</t>
  </si>
  <si>
    <t>Steele</t>
  </si>
  <si>
    <t>kimberly.steele@yahoo.com</t>
  </si>
  <si>
    <t>NextUp Scholarship</t>
  </si>
  <si>
    <t>Kathy and Alex</t>
  </si>
  <si>
    <t>Goldin</t>
  </si>
  <si>
    <t>Maryam</t>
  </si>
  <si>
    <t>Far</t>
  </si>
  <si>
    <t>dr.maryamfar@gmail.com</t>
  </si>
  <si>
    <t>Cen Cal Business Finance Group Inc</t>
  </si>
  <si>
    <t>fgallegos@cencalfinance.com</t>
  </si>
  <si>
    <t>Cen-Cal Brian Kearns Scholarship</t>
  </si>
  <si>
    <t>Salcido</t>
  </si>
  <si>
    <t>ssalcido@sbceo.org</t>
  </si>
  <si>
    <t>Wish Farms Family Foundation</t>
  </si>
  <si>
    <t>nick@wishfarms.com</t>
  </si>
  <si>
    <t>Ellen Barger</t>
  </si>
  <si>
    <t>Barger</t>
  </si>
  <si>
    <t>ebarger@sbceo.org</t>
  </si>
  <si>
    <t>Gabrielle and Peter</t>
  </si>
  <si>
    <t xml:space="preserve">Robbins </t>
  </si>
  <si>
    <t>gabirobbins@verizon.net</t>
  </si>
  <si>
    <t>Ar-Rahmaan Associates</t>
  </si>
  <si>
    <t>H20020418</t>
  </si>
  <si>
    <t>Radisson Santa Maria</t>
  </si>
  <si>
    <t>Bright Event Rentals</t>
  </si>
  <si>
    <t>bburwell@bright.com</t>
  </si>
  <si>
    <t>Naughty Oak Brewing Company</t>
  </si>
  <si>
    <t>emily.naughtyoak@gmail.com</t>
  </si>
  <si>
    <t>Zaca Coffee</t>
  </si>
  <si>
    <t>hayleyfirestone@gmail.com</t>
  </si>
  <si>
    <t>Adept Events LLC</t>
  </si>
  <si>
    <t>johnny@adeptevents.com</t>
  </si>
  <si>
    <t>Douglas Emery</t>
  </si>
  <si>
    <t>Emery</t>
  </si>
  <si>
    <t>douglasbemery@gmail.com</t>
  </si>
  <si>
    <t>Lawrence and Mary</t>
  </si>
  <si>
    <t>Los</t>
  </si>
  <si>
    <t>Gary Thompson Music Scholarship</t>
  </si>
  <si>
    <t>James Winstead</t>
  </si>
  <si>
    <t xml:space="preserve">Winstead </t>
  </si>
  <si>
    <t>wamsy55@gmail.com</t>
  </si>
  <si>
    <t>Ryan Wegs</t>
  </si>
  <si>
    <t>Wegs</t>
  </si>
  <si>
    <t>rswegs@gmail.com</t>
  </si>
  <si>
    <t>Dan Blough Memorial Scholarship</t>
  </si>
  <si>
    <t>Henry F. Kirk Living Trust</t>
  </si>
  <si>
    <t>Paulbowden@att.net</t>
  </si>
  <si>
    <t>Cummings</t>
  </si>
  <si>
    <t>Sue Sword Revocable Trust</t>
  </si>
  <si>
    <t>Bob Brandenburg Meml Schol Principal</t>
  </si>
  <si>
    <t>Bob Brandenburg Meml Scholarship</t>
  </si>
  <si>
    <t>H01030873</t>
  </si>
  <si>
    <t>Jeanette and Dale</t>
  </si>
  <si>
    <t>Mental Health Wellness Club Scholarship</t>
  </si>
  <si>
    <t>Fraternal Order of Eagles Aux #1745</t>
  </si>
  <si>
    <t>aux1745@outlook.com</t>
  </si>
  <si>
    <t>SM Eagles Club Scholarship</t>
  </si>
  <si>
    <t>Cody</t>
  </si>
  <si>
    <t>Soper</t>
  </si>
  <si>
    <t>sopercody@gmail.com</t>
  </si>
  <si>
    <t>Airbrush Me Silly</t>
  </si>
  <si>
    <t>adrianaq80@gmail.com</t>
  </si>
  <si>
    <t>Specialty Glass and Mirror Co.</t>
  </si>
  <si>
    <t>Cooper</t>
  </si>
  <si>
    <t>Barbara and Michael</t>
  </si>
  <si>
    <t>Stench</t>
  </si>
  <si>
    <t>babs4u2ok@yahoo.com</t>
  </si>
  <si>
    <t>Joe Lopez</t>
  </si>
  <si>
    <t>jmlopez22308@gmail.com</t>
  </si>
  <si>
    <t>Jannet Rios</t>
  </si>
  <si>
    <t>Rios</t>
  </si>
  <si>
    <t>jannet.rios@hancockcollege.edu</t>
  </si>
  <si>
    <t>Jojoba Obispo Farm</t>
  </si>
  <si>
    <t>Sian Geraghty</t>
  </si>
  <si>
    <t>Geraghty</t>
  </si>
  <si>
    <t>sian.geraghty@hancockcollege.edu</t>
  </si>
  <si>
    <t>Janice</t>
  </si>
  <si>
    <t>ronandjan@yahoo.com</t>
  </si>
  <si>
    <t>Ronald R Wilkins Memorial Scholarship</t>
  </si>
  <si>
    <t>Wolfe</t>
  </si>
  <si>
    <t>scott@cityofbuellton.com</t>
  </si>
  <si>
    <t>gscottwolfe@gmail.com</t>
  </si>
  <si>
    <t>Robert Speiser</t>
  </si>
  <si>
    <t>Speiser</t>
  </si>
  <si>
    <t>robert.speiser@gmail.com</t>
  </si>
  <si>
    <t>Melinda Miller</t>
  </si>
  <si>
    <t>melindamillerkmj@gmail.com</t>
  </si>
  <si>
    <t>VMware Foundation</t>
  </si>
  <si>
    <t>Bartleson Family Trust Scholarship</t>
  </si>
  <si>
    <t>Nadine and Stephen</t>
  </si>
  <si>
    <t>McCarty</t>
  </si>
  <si>
    <t>Fortino</t>
  </si>
  <si>
    <t>Vega</t>
  </si>
  <si>
    <t>fortino.vega@hancockcollege.edu</t>
  </si>
  <si>
    <t>mamajer@hitmail.com</t>
  </si>
  <si>
    <t>US Bank National Association</t>
  </si>
  <si>
    <t>Debra and Martin</t>
  </si>
  <si>
    <t>Testa</t>
  </si>
  <si>
    <t>testabusinessoffices@gmail.com</t>
  </si>
  <si>
    <t>Maggie Daane Meml Schol End Principal</t>
  </si>
  <si>
    <t>Tresha and Michael</t>
  </si>
  <si>
    <t>Hesselbarth</t>
  </si>
  <si>
    <t>Martha Velasco Meml Schol End Principal</t>
  </si>
  <si>
    <t>The Ridley Foundation</t>
  </si>
  <si>
    <t>Ridley Foundation Scholarships</t>
  </si>
  <si>
    <t>McManigal</t>
  </si>
  <si>
    <t>tmcmanig@gmail.com</t>
  </si>
  <si>
    <t>Newsom</t>
  </si>
  <si>
    <t>davidnewsom46@gmail.com</t>
  </si>
  <si>
    <t>Grants - SBFdtn  Chldcr Literacy Prg</t>
  </si>
  <si>
    <t>HERDI West</t>
  </si>
  <si>
    <t>Martha Velasco Memorial Scholarship</t>
  </si>
  <si>
    <t>Dillard</t>
  </si>
  <si>
    <t>Milbourne Scholarships</t>
  </si>
  <si>
    <t>Nancy Pollay</t>
  </si>
  <si>
    <t>Pollay</t>
  </si>
  <si>
    <t>nancypollay@gmail.com</t>
  </si>
  <si>
    <t>Ricca</t>
  </si>
  <si>
    <t>Out-Fit</t>
  </si>
  <si>
    <t>Santiago</t>
  </si>
  <si>
    <t>jackie.santiago7@icloud.com</t>
  </si>
  <si>
    <t>Joao</t>
  </si>
  <si>
    <t>Teixeira</t>
  </si>
  <si>
    <t>Joe and Barbara</t>
  </si>
  <si>
    <t>Schiesl</t>
  </si>
  <si>
    <t>erik@eprocare.com</t>
  </si>
  <si>
    <t>Echavarria</t>
  </si>
  <si>
    <t>echavariaptints@gmail.com</t>
  </si>
  <si>
    <t>Noemi</t>
  </si>
  <si>
    <t>Bravo-Guzman</t>
  </si>
  <si>
    <t>noemibravoguzman@icloud.com</t>
  </si>
  <si>
    <t xml:space="preserve">Velasquez </t>
  </si>
  <si>
    <t>bellvela@charter.net</t>
  </si>
  <si>
    <t>Roxane</t>
  </si>
  <si>
    <t>roxie.mandujano27@gmail.com</t>
  </si>
  <si>
    <t>Rosalinda</t>
  </si>
  <si>
    <t>Johnny</t>
  </si>
  <si>
    <t>johnnygutierrez122@gmail.com</t>
  </si>
  <si>
    <t>Yaquilina</t>
  </si>
  <si>
    <t>Aguirre</t>
  </si>
  <si>
    <t>yaquilina190@gmail.com</t>
  </si>
  <si>
    <t>SESLOC Fed Credit Union Scholarship</t>
  </si>
  <si>
    <t>AHC Agriculture Program</t>
  </si>
  <si>
    <t>Griffin</t>
  </si>
  <si>
    <t>janet@realgriffin.com</t>
  </si>
  <si>
    <t>Arrow Plumbing</t>
  </si>
  <si>
    <t>arrowplumbing805@gmail.com</t>
  </si>
  <si>
    <t>Taft Electrical Company</t>
  </si>
  <si>
    <t>Makayla</t>
  </si>
  <si>
    <t>Powers</t>
  </si>
  <si>
    <t>makaylaraepowers@icloud.com</t>
  </si>
  <si>
    <t>Alex and Phil</t>
  </si>
  <si>
    <t xml:space="preserve">Brown </t>
  </si>
  <si>
    <t>alexandrabrw@aol.com</t>
  </si>
  <si>
    <t>Thelma</t>
  </si>
  <si>
    <t>Lossing</t>
  </si>
  <si>
    <t>travisnthelma@gmail.com</t>
  </si>
  <si>
    <t>Penelope L. Hartnell Scholarship</t>
  </si>
  <si>
    <t>Lucy and Timothy</t>
  </si>
  <si>
    <t>Thoms-Harrington</t>
  </si>
  <si>
    <t>terralink_01@msn.com</t>
  </si>
  <si>
    <t>Regina and Kirk</t>
  </si>
  <si>
    <t>Vriend</t>
  </si>
  <si>
    <t>kvriend@icloud.com</t>
  </si>
  <si>
    <t>Shirley and Gary</t>
  </si>
  <si>
    <t>Gettings</t>
  </si>
  <si>
    <t>Top Shelf Manufacturing, LLC</t>
  </si>
  <si>
    <t>Pacific Medical, Inc</t>
  </si>
  <si>
    <t>Amentum</t>
  </si>
  <si>
    <t>Erika</t>
  </si>
  <si>
    <t>Carbajal</t>
  </si>
  <si>
    <t>erika_carbajal@live.com</t>
  </si>
  <si>
    <t>LDM Plumbing &amp; Mechanical, Inc</t>
  </si>
  <si>
    <t>lisad@ldmplumbing.com</t>
  </si>
  <si>
    <t>Smith Volvo</t>
  </si>
  <si>
    <t>Jeberjahn</t>
  </si>
  <si>
    <t>Greg</t>
  </si>
  <si>
    <t>Plahn</t>
  </si>
  <si>
    <t>Francia</t>
  </si>
  <si>
    <t>Datu</t>
  </si>
  <si>
    <t>jdatu2010@gmail.com</t>
  </si>
  <si>
    <t>CB Automotive Group Inc</t>
  </si>
  <si>
    <t>stacey.limon@yahoo.com</t>
  </si>
  <si>
    <t>slimon@alltecmfg.com</t>
  </si>
  <si>
    <t>H20019941</t>
  </si>
  <si>
    <t>Kathryne</t>
  </si>
  <si>
    <t>Rich</t>
  </si>
  <si>
    <t>Ribble</t>
  </si>
  <si>
    <t>pettitadam@gmail.com</t>
  </si>
  <si>
    <t>John and Diane</t>
  </si>
  <si>
    <t>Zemanovic</t>
  </si>
  <si>
    <t>Cindie</t>
  </si>
  <si>
    <t>Matthewson</t>
  </si>
  <si>
    <t>Forest Elbert STEM Scholarship</t>
  </si>
  <si>
    <t>HUB International</t>
  </si>
  <si>
    <t>jason.buchanan@hubinternational.com</t>
  </si>
  <si>
    <t>Saucedo</t>
  </si>
  <si>
    <t>stephaniesaucedo2445@gmail.com</t>
  </si>
  <si>
    <t>Paul LeSage Memorial Scholarship</t>
  </si>
  <si>
    <t>Fitzgerald</t>
  </si>
  <si>
    <t>Mary Ann</t>
  </si>
  <si>
    <t>Korsten</t>
  </si>
  <si>
    <t>Gavriel</t>
  </si>
  <si>
    <t>Raff</t>
  </si>
  <si>
    <t>gavriel.raff@my.hancockcollege.edu</t>
  </si>
  <si>
    <t>Cardenas</t>
  </si>
  <si>
    <t>Alicia.Cardenas1@hancockcollege.edu</t>
  </si>
  <si>
    <t>Wesley and Andria</t>
  </si>
  <si>
    <t>Perdue-Keiser</t>
  </si>
  <si>
    <t>wes@wesleyt.net</t>
  </si>
  <si>
    <t>Lompoc Valley Medical Center</t>
  </si>
  <si>
    <t>Santa Barbara County</t>
  </si>
  <si>
    <t>ezepeda@countyofsb.org</t>
  </si>
  <si>
    <t>cao@co.santa-barbara.ca.us</t>
  </si>
  <si>
    <t>MJA Cooling Inc</t>
  </si>
  <si>
    <t>achavez@mjacooling.com</t>
  </si>
  <si>
    <t>SYV People Helping People</t>
  </si>
  <si>
    <t>Kathy and Rod</t>
  </si>
  <si>
    <t>k_chilcoat@yahoo.com</t>
  </si>
  <si>
    <t>Campoamor</t>
  </si>
  <si>
    <t>claudia.morales2@hancockcollege.edu</t>
  </si>
  <si>
    <t>Priscilla</t>
  </si>
  <si>
    <t>Higgins</t>
  </si>
  <si>
    <t>Karen and Bill</t>
  </si>
  <si>
    <t>karensteves@yahoo.com</t>
  </si>
  <si>
    <t>Helping Hands Endowment Schol Principal</t>
  </si>
  <si>
    <t>Grants-SB Fdtn Childcare Schlrshp</t>
  </si>
  <si>
    <t>ASBG Joe White Scholarship Principal</t>
  </si>
  <si>
    <t>Thomas McCann Memorial Scholarship</t>
  </si>
  <si>
    <t>Krop</t>
  </si>
  <si>
    <t>lkrop@cox.net</t>
  </si>
  <si>
    <t>Ellen</t>
  </si>
  <si>
    <t>Bougher-Harvey</t>
  </si>
  <si>
    <t>fishfood2@msn.com</t>
  </si>
  <si>
    <t>Thornton</t>
  </si>
  <si>
    <t>gftarheel@yahoo.com</t>
  </si>
  <si>
    <t>Solomon Hills Scholarship</t>
  </si>
  <si>
    <t>christinahernandez805@gmail.com</t>
  </si>
  <si>
    <t>American Modular Systems</t>
  </si>
  <si>
    <t>suzanne.w@americanmodular.com</t>
  </si>
  <si>
    <t>Omni Design</t>
  </si>
  <si>
    <t>juancalymayor@omnidesign.us</t>
  </si>
  <si>
    <t>Edwards Construction Group</t>
  </si>
  <si>
    <t>be@edwardscongroup.com</t>
  </si>
  <si>
    <t>North County Rape Crisis and Child Protection Center</t>
  </si>
  <si>
    <t>amccarty64@gmail.com</t>
  </si>
  <si>
    <t>camp.marshall@gmail.com</t>
  </si>
  <si>
    <t>Maya Restaurant</t>
  </si>
  <si>
    <t>tparedes44@hotmail.com</t>
  </si>
  <si>
    <t>Naomi Matsuoka</t>
  </si>
  <si>
    <t>Matsuoka</t>
  </si>
  <si>
    <t>amatsuoka1@aol.com</t>
  </si>
  <si>
    <t>Irrigation West</t>
  </si>
  <si>
    <t>john@irrigationwest.com</t>
  </si>
  <si>
    <t>Santa Barbara County Action Network</t>
  </si>
  <si>
    <t>jeanne.sparks@icloud.com</t>
  </si>
  <si>
    <t>Runway Farms</t>
  </si>
  <si>
    <t>abel@runwayvineyards.com</t>
  </si>
  <si>
    <t>H20037390</t>
  </si>
  <si>
    <t>Vanguard Charitable</t>
  </si>
  <si>
    <t>Senator Jackson</t>
  </si>
  <si>
    <t>hannahbeth.jackson@gmail.com</t>
  </si>
  <si>
    <t>Olivia</t>
  </si>
  <si>
    <t>Bolanos</t>
  </si>
  <si>
    <t>bolaolivia76@gmail.com</t>
  </si>
  <si>
    <t>Better2gether Events</t>
  </si>
  <si>
    <t>Events</t>
  </si>
  <si>
    <t>hello@better2getherevents.com</t>
  </si>
  <si>
    <t>Eder  and Gloria</t>
  </si>
  <si>
    <t>Gaona-Macedo</t>
  </si>
  <si>
    <t>eder.gaona.macedo@gmail.com</t>
  </si>
  <si>
    <t>Marlon</t>
  </si>
  <si>
    <t>Escobar</t>
  </si>
  <si>
    <t>marlonescobar20@yahoo.com</t>
  </si>
  <si>
    <t>Robert and Lizzy</t>
  </si>
  <si>
    <t>Nourse</t>
  </si>
  <si>
    <t>robert.nourse@gmail.com</t>
  </si>
  <si>
    <t>Santa Maria Inn</t>
  </si>
  <si>
    <t>Andria and Wesley</t>
  </si>
  <si>
    <t>akeiser@hancockcollege.edu</t>
  </si>
  <si>
    <t>keiserfam4@yahoo.com</t>
  </si>
  <si>
    <t>Daniels</t>
  </si>
  <si>
    <t>hddaniels@gmail.com</t>
  </si>
  <si>
    <t>Parkinson</t>
  </si>
  <si>
    <t>parkinson49@gmail.com</t>
  </si>
  <si>
    <t>Quamma</t>
  </si>
  <si>
    <t>quamma@comcast.net</t>
  </si>
  <si>
    <t>mquamma@gmail.com</t>
  </si>
  <si>
    <t>Mackenzie</t>
  </si>
  <si>
    <t>Greeley</t>
  </si>
  <si>
    <t>mackenzi.greeley1@hancockcollege.edu</t>
  </si>
  <si>
    <t>John Burton Advocates for Youth</t>
  </si>
  <si>
    <t>Grants-Burton Foster Youth</t>
  </si>
  <si>
    <t>Bulldog Pride Scholarship</t>
  </si>
  <si>
    <t>talvarado8@yahoo.com</t>
  </si>
  <si>
    <t>Andre Ferini</t>
  </si>
  <si>
    <t>Ferini</t>
  </si>
  <si>
    <t>aferini101@cs.com</t>
  </si>
  <si>
    <t>Jenelle</t>
  </si>
  <si>
    <t>J_osborne@ci.lompoc.ca.us</t>
  </si>
  <si>
    <t>Bedwell</t>
  </si>
  <si>
    <t>Juan</t>
  </si>
  <si>
    <t>Macias</t>
  </si>
  <si>
    <t>juan@jrmacias.com</t>
  </si>
  <si>
    <t>Peralta</t>
  </si>
  <si>
    <t>peraltar7@yahoo.com</t>
  </si>
  <si>
    <t>Annette and James</t>
  </si>
  <si>
    <t>Brass</t>
  </si>
  <si>
    <t>brass.annette@gmail.com</t>
  </si>
  <si>
    <t>C. Scott and Maria</t>
  </si>
  <si>
    <t>c.scott.forbes@gmail.com</t>
  </si>
  <si>
    <t>Quintanar Gomez</t>
  </si>
  <si>
    <t>Ftima437@gmail.com</t>
  </si>
  <si>
    <t>Chiao</t>
  </si>
  <si>
    <t>fkingtech@gmail.com</t>
  </si>
  <si>
    <t>Polley</t>
  </si>
  <si>
    <t>Peggy and Billy</t>
  </si>
  <si>
    <t>Ibuna</t>
  </si>
  <si>
    <t>louisemibuna@gmail.com</t>
  </si>
  <si>
    <t>Foundation Annual Fund Unrestricted; Foundation General Operations</t>
  </si>
  <si>
    <t>Sarai</t>
  </si>
  <si>
    <t>Sarai.Aguirre7@gmail.com</t>
  </si>
  <si>
    <t>California Giant, Inc</t>
  </si>
  <si>
    <t>ssmith@calgiant.com</t>
  </si>
  <si>
    <t>Emigdio</t>
  </si>
  <si>
    <t>Islas</t>
  </si>
  <si>
    <t>emigdioislas@gmail.com</t>
  </si>
  <si>
    <t>Luis  Chavez and Consuelo Chavez</t>
  </si>
  <si>
    <t>Armando</t>
  </si>
  <si>
    <t>Lagunas</t>
  </si>
  <si>
    <t>mandolagunas@gmail.com</t>
  </si>
  <si>
    <t>Eachus</t>
  </si>
  <si>
    <t>chris.eachus@hancockcollege.edu</t>
  </si>
  <si>
    <t>Elide</t>
  </si>
  <si>
    <t>herrera.elide@gmail.com</t>
  </si>
  <si>
    <t>Hadley</t>
  </si>
  <si>
    <t>wendy.hadley@hancockcollege.edu</t>
  </si>
  <si>
    <t>grace.larson@hotmail.com</t>
  </si>
  <si>
    <t>Jasmin</t>
  </si>
  <si>
    <t>Solano</t>
  </si>
  <si>
    <t>jasminsol805@gmail.com</t>
  </si>
  <si>
    <t>jpinheiro1624@gmail.com</t>
  </si>
  <si>
    <t>Gustavo</t>
  </si>
  <si>
    <t>Hernandez-Lerena</t>
  </si>
  <si>
    <t>gusmail805@gmail.com</t>
  </si>
  <si>
    <t>Efreen</t>
  </si>
  <si>
    <t>efreenhernandez@yahoo.com</t>
  </si>
  <si>
    <t>Hinson</t>
  </si>
  <si>
    <t>christinamhinson@gmail.com</t>
  </si>
  <si>
    <t>luiscgonzalezr@gmail.com</t>
  </si>
  <si>
    <t>Tre</t>
  </si>
  <si>
    <t>Carmichael</t>
  </si>
  <si>
    <t>trecarmichael@gmail.com</t>
  </si>
  <si>
    <t>Shane</t>
  </si>
  <si>
    <t>Shanehunter6@gmail.com</t>
  </si>
  <si>
    <t>Velasco</t>
  </si>
  <si>
    <t>velascomanuel1@gmail.com</t>
  </si>
  <si>
    <t>Tessa Ladwig</t>
  </si>
  <si>
    <t>Ladwig</t>
  </si>
  <si>
    <t>tessarose95@gmail.com</t>
  </si>
  <si>
    <t>Bianca</t>
  </si>
  <si>
    <t>Aleman</t>
  </si>
  <si>
    <t>bxaleman@outlook.com</t>
  </si>
  <si>
    <t>Central Coast Interior Design</t>
  </si>
  <si>
    <t>marlaine@slmarble.com</t>
  </si>
  <si>
    <t>CCID Design Scholarship</t>
  </si>
  <si>
    <t>luis.castillo@usairforce.vet</t>
  </si>
  <si>
    <t>Kristi</t>
  </si>
  <si>
    <t>Boasso</t>
  </si>
  <si>
    <t>kristiboasso@gmail.com</t>
  </si>
  <si>
    <t>Joy in the Morning Scholarship</t>
  </si>
  <si>
    <t>PSTC Student Emergency Restricted fund</t>
  </si>
  <si>
    <t>Randi</t>
  </si>
  <si>
    <t>Garacci</t>
  </si>
  <si>
    <t>randigaracci@gmail.com</t>
  </si>
  <si>
    <t>Michelle Hopper</t>
  </si>
  <si>
    <t>Hopper</t>
  </si>
  <si>
    <t>michelle.hopper@hancockcollege.edu</t>
  </si>
  <si>
    <t>Ron Rodriguez</t>
  </si>
  <si>
    <t>Rodriguez</t>
  </si>
  <si>
    <t>trakrods@gmail.com</t>
  </si>
  <si>
    <t>Dan Blough Memorial Schol Endowment Principal</t>
  </si>
  <si>
    <t>Arthur H. Westerfield Memorial Scholarship</t>
  </si>
  <si>
    <t>Radiology Associates of San Luis Obispo</t>
  </si>
  <si>
    <t>mmiller@ra-slo.com</t>
  </si>
  <si>
    <t>Marian Radiology Memorial Scholarship</t>
  </si>
  <si>
    <t>slpalmer1@verizon.net</t>
  </si>
  <si>
    <t>Debbie and Randy</t>
  </si>
  <si>
    <t>debbiebjones@gmail.com</t>
  </si>
  <si>
    <t>Lee Cox Award Endowment Principal</t>
  </si>
  <si>
    <t>Abigayle</t>
  </si>
  <si>
    <t>Urquhart</t>
  </si>
  <si>
    <t>aurquhart3332@gmail.com</t>
  </si>
  <si>
    <t>Alexis Crow</t>
  </si>
  <si>
    <t>Crow</t>
  </si>
  <si>
    <t>amc018m@icloud.com</t>
  </si>
  <si>
    <t>Apolinario</t>
  </si>
  <si>
    <t>tjapolinario30@gmail.com</t>
  </si>
  <si>
    <t>tjapolinarioschool30@gmail.com</t>
  </si>
  <si>
    <t>Dorty Calderon</t>
  </si>
  <si>
    <t>Calderon</t>
  </si>
  <si>
    <t>skitzo45@bellsouth.net</t>
  </si>
  <si>
    <t>Briana</t>
  </si>
  <si>
    <t>brianapettit8@gmail.com</t>
  </si>
  <si>
    <t>mission.hills.school.ca@gmail.com</t>
  </si>
  <si>
    <t>Katrina</t>
  </si>
  <si>
    <t>whitnenehoug@yahoo.com</t>
  </si>
  <si>
    <t>Zarate</t>
  </si>
  <si>
    <t>rfzarate@hotmail.com</t>
  </si>
  <si>
    <t>cmbchivitas@yahoo.com</t>
  </si>
  <si>
    <t>Bojorquez</t>
  </si>
  <si>
    <t>Jaelyn</t>
  </si>
  <si>
    <t>jaelynflores412@gmail.com</t>
  </si>
  <si>
    <t>Delailah</t>
  </si>
  <si>
    <t>Salinas</t>
  </si>
  <si>
    <t>nursedeedee26@aol.com</t>
  </si>
  <si>
    <t>Roselia</t>
  </si>
  <si>
    <t>Zaragoza</t>
  </si>
  <si>
    <t>roseliazaragoza@yahoo.com</t>
  </si>
  <si>
    <t>alex@brothersbestproduce.com</t>
  </si>
  <si>
    <t>Manny and Julia</t>
  </si>
  <si>
    <t>Molera</t>
  </si>
  <si>
    <t>manuelmolera@rocketmail.com</t>
  </si>
  <si>
    <t>manuel.molera@usbank.com</t>
  </si>
  <si>
    <t>Roman</t>
  </si>
  <si>
    <t>romanzarate@hotmail.com</t>
  </si>
  <si>
    <t>Brenissa</t>
  </si>
  <si>
    <t>bmflores@usc.edu</t>
  </si>
  <si>
    <t>Delicia Navarette</t>
  </si>
  <si>
    <t>Navarette</t>
  </si>
  <si>
    <t>delicia.navaret@hancockcollege.edu</t>
  </si>
  <si>
    <t>bflores0395@gmail.com</t>
  </si>
  <si>
    <t>Lomeli Electric</t>
  </si>
  <si>
    <t>accounting@lomelielectric.com</t>
  </si>
  <si>
    <t>Tejal</t>
  </si>
  <si>
    <t>Vinchhi</t>
  </si>
  <si>
    <t>tejal.rahul@gmail.com</t>
  </si>
  <si>
    <t>normaflores14@yahoo.com</t>
  </si>
  <si>
    <t>Meehan</t>
  </si>
  <si>
    <t>mmeehan@chccc.org</t>
  </si>
  <si>
    <t>Eric.Lane@Hofstra.edu</t>
  </si>
  <si>
    <t>rebeccaensing@gmail.com</t>
  </si>
  <si>
    <t>Ramírez</t>
  </si>
  <si>
    <t xml:space="preserve">Ramírez </t>
  </si>
  <si>
    <t>ernie@brothersbestproduce.com</t>
  </si>
  <si>
    <t>The Richard Baum and Melanie Lansing Trust</t>
  </si>
  <si>
    <t>Baum-Lansing Scholarship</t>
  </si>
  <si>
    <t>Shuffield</t>
  </si>
  <si>
    <t>jshuff21@yahoo.com</t>
  </si>
  <si>
    <t>Karina</t>
  </si>
  <si>
    <t>Chavez-Ramirez</t>
  </si>
  <si>
    <t>karinachavez333@gmail.com</t>
  </si>
  <si>
    <t>Edna</t>
  </si>
  <si>
    <t xml:space="preserve">De Torres </t>
  </si>
  <si>
    <t>ekvaldez19@gmail.com</t>
  </si>
  <si>
    <t>Tabamo</t>
  </si>
  <si>
    <t>chris_tabamo@yahoo.com</t>
  </si>
  <si>
    <t>H20021220</t>
  </si>
  <si>
    <t>ProCare Janitorial Supply, Inc.</t>
  </si>
  <si>
    <t>Nickolas</t>
  </si>
  <si>
    <t>nickolaslimon3@gmail.con</t>
  </si>
  <si>
    <t>Eichar</t>
  </si>
  <si>
    <t>ikedaniel555@gmail.com</t>
  </si>
  <si>
    <t>Genaro</t>
  </si>
  <si>
    <t>huaraches1@gmail.com</t>
  </si>
  <si>
    <t>Isaiah</t>
  </si>
  <si>
    <t>isaiahmlopez05@yahoo.com</t>
  </si>
  <si>
    <t>Pirman</t>
  </si>
  <si>
    <t>deborah.pirman@hancockcollege.edu</t>
  </si>
  <si>
    <t>Accelerate Sports Venture</t>
  </si>
  <si>
    <t>doug.fillis@acceleratesportsventure.com</t>
  </si>
  <si>
    <t>Santa Rosa Associates</t>
  </si>
  <si>
    <t>Isabella</t>
  </si>
  <si>
    <t>isabella.fraire11@gmail.com</t>
  </si>
  <si>
    <t>Fdtn Hancock Honors Unrestr fund</t>
  </si>
  <si>
    <t>Dino &amp; Mabel Colli Family Endowment</t>
  </si>
  <si>
    <t>Chapel Library</t>
  </si>
  <si>
    <t>chapel@mountzion.org</t>
  </si>
  <si>
    <t>Brooks</t>
  </si>
  <si>
    <t>stevemb22@gmai.com</t>
  </si>
  <si>
    <t>Subaru San Luis Obispo</t>
  </si>
  <si>
    <t>Callie Gleason</t>
  </si>
  <si>
    <t>Gleason</t>
  </si>
  <si>
    <t>callie.gleason@gmail.com</t>
  </si>
  <si>
    <t>Monarch Fund Scholarship</t>
  </si>
  <si>
    <t>Kandel</t>
  </si>
  <si>
    <t>dkandel@slonet.org</t>
  </si>
  <si>
    <t>Julieta</t>
  </si>
  <si>
    <t>Lara</t>
  </si>
  <si>
    <t>jspunky@aol.com</t>
  </si>
  <si>
    <t>yduran@me.com</t>
  </si>
  <si>
    <t>Research for Action Inc</t>
  </si>
  <si>
    <t>The Green Family Charitable Fund</t>
  </si>
  <si>
    <t>Mahon Scholarship</t>
  </si>
  <si>
    <t>McGee Family Scholarship</t>
  </si>
  <si>
    <t>H20017886</t>
  </si>
  <si>
    <t>Hitching Post Restaurant</t>
  </si>
  <si>
    <t>Troesh Coleman Pacific</t>
  </si>
  <si>
    <t>dcoleman@troeshcoleman.com</t>
  </si>
  <si>
    <t>Barstow</t>
  </si>
  <si>
    <t>Andre</t>
  </si>
  <si>
    <t>McCollum</t>
  </si>
  <si>
    <t>lisa.mccollum99@gmail.com</t>
  </si>
  <si>
    <t>PETS Hospital</t>
  </si>
  <si>
    <t>Staight</t>
  </si>
  <si>
    <t>robs@stowassergmc.com</t>
  </si>
  <si>
    <t>Connor</t>
  </si>
  <si>
    <t>Dodd</t>
  </si>
  <si>
    <t>Ferdinadi</t>
  </si>
  <si>
    <t>Brandon</t>
  </si>
  <si>
    <t>Lambert</t>
  </si>
  <si>
    <t>blambert@fca.org</t>
  </si>
  <si>
    <t>Bettencourt</t>
  </si>
  <si>
    <t>Friends of the Library Scholarship</t>
  </si>
  <si>
    <t>Purple Wave Project</t>
  </si>
  <si>
    <t>Derego</t>
  </si>
  <si>
    <t>805 Charcuterie</t>
  </si>
  <si>
    <t>The Bar at the Collective</t>
  </si>
  <si>
    <t>Mahon Scholarship Endowment</t>
  </si>
  <si>
    <t>Erik Frost Nursing Scholarship Endowment Principal</t>
  </si>
  <si>
    <t>Peterson</t>
  </si>
  <si>
    <t>William R Maggs Scholarship</t>
  </si>
  <si>
    <t>Needham</t>
  </si>
  <si>
    <t>sara.needhamrn@gmail.com</t>
  </si>
  <si>
    <t>Coats</t>
  </si>
  <si>
    <t>davecoats@mindspring.com</t>
  </si>
  <si>
    <t>Prado-Rios</t>
  </si>
  <si>
    <t>patricia.pradorios@hancockcollege.edu</t>
  </si>
  <si>
    <t>Cloverlane Foundation</t>
  </si>
  <si>
    <t>Grants-Cloverlane Foundation</t>
  </si>
  <si>
    <t>mrsnavychick@yahoo.com</t>
  </si>
  <si>
    <t>Khaykham</t>
  </si>
  <si>
    <t>jeene@hotmail.com</t>
  </si>
  <si>
    <t>Laura Susan Thomas</t>
  </si>
  <si>
    <t>seismic_cow@yahoo.com</t>
  </si>
  <si>
    <t>California Nevada District Danish Brotherhood in America</t>
  </si>
  <si>
    <t>Lee Cox Award Restricted</t>
  </si>
  <si>
    <t>joanne591358@gmail.com</t>
  </si>
  <si>
    <t>Megan</t>
  </si>
  <si>
    <t>LeBlanc</t>
  </si>
  <si>
    <t>megan.l.leblanc@gmail.com</t>
  </si>
  <si>
    <t>Chelsie</t>
  </si>
  <si>
    <t>Baughman</t>
  </si>
  <si>
    <t>chelsiedean@gmail.com</t>
  </si>
  <si>
    <t>H20018400</t>
  </si>
  <si>
    <t>Vandenberg Spouses Club</t>
  </si>
  <si>
    <t>Vandenberg Spouse's Club Endowment Principal</t>
  </si>
  <si>
    <t>Steven</t>
  </si>
  <si>
    <t>Sarubbi</t>
  </si>
  <si>
    <t>stevensarubbi@gmail.com</t>
  </si>
  <si>
    <t>Sharon and Jerry</t>
  </si>
  <si>
    <t>Melson</t>
  </si>
  <si>
    <t>jlmelson98@yahoo.com</t>
  </si>
  <si>
    <t>bigdadd356@hotmail.com</t>
  </si>
  <si>
    <t>Edward Jones</t>
  </si>
  <si>
    <t>Clint Freeland</t>
  </si>
  <si>
    <t>Freeland</t>
  </si>
  <si>
    <t>c_freeland@yahoo.com</t>
  </si>
  <si>
    <t>Villanueva</t>
  </si>
  <si>
    <t>WendVil@aol.com</t>
  </si>
  <si>
    <t>Daniel Vordale</t>
  </si>
  <si>
    <t>Vordale</t>
  </si>
  <si>
    <t>dvordale@morrisgarritano.com</t>
  </si>
  <si>
    <t>sholloway@morrisgarritano.com</t>
  </si>
  <si>
    <t>Graduate Communications</t>
  </si>
  <si>
    <t>The Herbert and Gertrude Latkin Charitable Foundation</t>
  </si>
  <si>
    <t>Adriana</t>
  </si>
  <si>
    <t>aalmaguer@gmail.com</t>
  </si>
  <si>
    <t>aalmagu@gmail.com</t>
  </si>
  <si>
    <t>RBC Capital Markets</t>
  </si>
  <si>
    <t>karma.pemba@rbccm.com</t>
  </si>
  <si>
    <t>Cox - Winter</t>
  </si>
  <si>
    <t>barb@cox-winter.com</t>
  </si>
  <si>
    <t>Chantal</t>
  </si>
  <si>
    <t>chantalmh2113@yahoo.com</t>
  </si>
  <si>
    <t>Bella</t>
  </si>
  <si>
    <t>balmagu@gmail.com</t>
  </si>
  <si>
    <t>Urquidez</t>
  </si>
  <si>
    <t>chrisu@ubc.build</t>
  </si>
  <si>
    <t xml:space="preserve">Sanchez </t>
  </si>
  <si>
    <t>Joanna</t>
  </si>
  <si>
    <t>jdavis@hancockcollege.edu</t>
  </si>
  <si>
    <t>Joannamarley@gmail.com</t>
  </si>
  <si>
    <t>barbnorm@verizon.net</t>
  </si>
  <si>
    <t>The Brady Group</t>
  </si>
  <si>
    <t>Mike and Kathy</t>
  </si>
  <si>
    <t>Brady</t>
  </si>
  <si>
    <t>mikebrady46@gmail.com</t>
  </si>
  <si>
    <t>Michelle Newcomb Memorial End Principal</t>
  </si>
  <si>
    <t>Krystle Navarrette</t>
  </si>
  <si>
    <t>Navarrette</t>
  </si>
  <si>
    <t>krystle.navarrette@hancockcollege.edu</t>
  </si>
  <si>
    <t>Muran</t>
  </si>
  <si>
    <t>hmuran@covelop.net</t>
  </si>
  <si>
    <t>Ruben</t>
  </si>
  <si>
    <t>rubenc.ramirez@hancockcollege.edu</t>
  </si>
  <si>
    <t>monica.millard@hancockcollege.edu</t>
  </si>
  <si>
    <t>Fdtn Hancock Honors Unrestr fund; Foundation General Operations</t>
  </si>
  <si>
    <t>themillards@verizon.net</t>
  </si>
  <si>
    <t>H20020160</t>
  </si>
  <si>
    <t>carolyn@drbaldiviez.com</t>
  </si>
  <si>
    <t>American Association of Community Colleges</t>
  </si>
  <si>
    <t>Grants - Metallica Scholars</t>
  </si>
  <si>
    <t>Mammoth Mountain Ski Area, LLC</t>
  </si>
  <si>
    <t>Santa Ynez Valley People Helping People</t>
  </si>
  <si>
    <t>Cottage Health</t>
  </si>
  <si>
    <t>lchurch@sbch.org</t>
  </si>
  <si>
    <t>Katie</t>
  </si>
  <si>
    <t>Osman</t>
  </si>
  <si>
    <t>kateosman33@gmail.com</t>
  </si>
  <si>
    <t>Beane</t>
  </si>
  <si>
    <t>angela.beane@gmail.com</t>
  </si>
  <si>
    <t>Hauptfleisch</t>
  </si>
  <si>
    <t>Hau-Sim Memorial Scholarship</t>
  </si>
  <si>
    <t>Delgadillo</t>
  </si>
  <si>
    <t>adelgadillo123@aol.com</t>
  </si>
  <si>
    <t>Bailey</t>
  </si>
  <si>
    <t>Arban</t>
  </si>
  <si>
    <t>Karin Kappen Meml Schol Endowment Principal</t>
  </si>
  <si>
    <t>kristin.milligan@hancockcollege.edu</t>
  </si>
  <si>
    <t>Kristinhicks15@yahoo.com</t>
  </si>
  <si>
    <t>Newcomb</t>
  </si>
  <si>
    <t>Maddock</t>
  </si>
  <si>
    <t>Michelle Newcomb Memorial Scholarship</t>
  </si>
  <si>
    <t>Ashbrook</t>
  </si>
  <si>
    <t>Denise Bray Meml Schol Endowment Principal</t>
  </si>
  <si>
    <t>Allan Hancock College's MESA Program; R &amp; H Peralta Scholarship</t>
  </si>
  <si>
    <t>Clevenger Family Trust</t>
  </si>
  <si>
    <t>Henriksen</t>
  </si>
  <si>
    <t>shwiley2@gmail.com</t>
  </si>
  <si>
    <t>Allan Hancock College Athletic Program; Foundation General Operations</t>
  </si>
  <si>
    <t>Karin Kappen Memorial Scholarship</t>
  </si>
  <si>
    <t>AHC Student Emergency Fund; Foundation General Operations</t>
  </si>
  <si>
    <t>PSTC</t>
  </si>
  <si>
    <t>Cardone</t>
  </si>
  <si>
    <t>jenniferacardone@gmail.com</t>
  </si>
  <si>
    <t>H10000641</t>
  </si>
  <si>
    <t>Gary</t>
  </si>
  <si>
    <t>Bierly</t>
  </si>
  <si>
    <t>gbierly@hancockcollege.edu</t>
  </si>
  <si>
    <t>gbierly@mac.com</t>
  </si>
  <si>
    <t xml:space="preserve">Walton </t>
  </si>
  <si>
    <t>fightingdamson@gmail.com</t>
  </si>
  <si>
    <t>Abigail and Tim</t>
  </si>
  <si>
    <t>ahogan@pcpa.org</t>
  </si>
  <si>
    <t>mjsell@me.com</t>
  </si>
  <si>
    <t>Angelillo</t>
  </si>
  <si>
    <t>sgiangel60@gmail.com</t>
  </si>
  <si>
    <t>Becki</t>
  </si>
  <si>
    <t>dbjklmc@aol.com</t>
  </si>
  <si>
    <t>Fessel Chiropractic Inc</t>
  </si>
  <si>
    <t>Sadowski</t>
  </si>
  <si>
    <t>thom.sadowski@me.com</t>
  </si>
  <si>
    <t>Paluck</t>
  </si>
  <si>
    <t>gpaluck92203@gmail.com</t>
  </si>
  <si>
    <t>Novoa</t>
  </si>
  <si>
    <t>karina.novoa@hancockcollege.edu</t>
  </si>
  <si>
    <t>Bergstrom</t>
  </si>
  <si>
    <t>joanbergstrom@earthlink.net</t>
  </si>
  <si>
    <t>Knight</t>
  </si>
  <si>
    <t>Samuel</t>
  </si>
  <si>
    <t>Sehnert</t>
  </si>
  <si>
    <t>samuel.sehnert@gmail.com</t>
  </si>
  <si>
    <t>Sharon &amp; Jerry Melson Scholarship</t>
  </si>
  <si>
    <t>Annual CARE Turkey Drive; Foundation General Operations</t>
  </si>
  <si>
    <t>AHC Commercial Dance Program Restricted</t>
  </si>
  <si>
    <t>Woodbury</t>
  </si>
  <si>
    <t>darlenewoodbury90@gmail.com</t>
  </si>
  <si>
    <t>frankiesmomjan@gmail.com</t>
  </si>
  <si>
    <t>rnngma@gmail.com</t>
  </si>
  <si>
    <t>Sonnenberg</t>
  </si>
  <si>
    <t>denisesonnenberg@gmail.com</t>
  </si>
  <si>
    <t>Hamma</t>
  </si>
  <si>
    <t>cchamma9876@gmail.com</t>
  </si>
  <si>
    <t>Foundation General Operations; General Scholarship</t>
  </si>
  <si>
    <t>Aaron</t>
  </si>
  <si>
    <t>Stepping Stone Scholarship Principal</t>
  </si>
  <si>
    <t>Thomas and Deborah</t>
  </si>
  <si>
    <t>tomsherry55@hotmail.com</t>
  </si>
  <si>
    <t>Foster Youth Support Restricted</t>
  </si>
  <si>
    <t>Tim Hogan</t>
  </si>
  <si>
    <t>Foundation General Operations; PSTC Student Emergency Restricted fund</t>
  </si>
  <si>
    <t>Foundation General Operations; Jacob Zacarias Memorial Scholarship</t>
  </si>
  <si>
    <t>AHC BIGE Club</t>
  </si>
  <si>
    <t>Sandhya</t>
  </si>
  <si>
    <t>Patel</t>
  </si>
  <si>
    <t>cndesi@cs.com</t>
  </si>
  <si>
    <t xml:space="preserve">Valdovinos </t>
  </si>
  <si>
    <t>ralphy0336@gmail.com</t>
  </si>
  <si>
    <t>Rotter</t>
  </si>
  <si>
    <t>lisamrotter@gmail.com</t>
  </si>
  <si>
    <t>Foundation General Operations; Foundation Restricted Clearing Fund</t>
  </si>
  <si>
    <t>Moses</t>
  </si>
  <si>
    <t>moses.jason@gmail.com</t>
  </si>
  <si>
    <t>Finocchio</t>
  </si>
  <si>
    <t>len_finocchio@me.com</t>
  </si>
  <si>
    <t>Aiden</t>
  </si>
  <si>
    <t>aidenkmcguire@gmail.com</t>
  </si>
  <si>
    <t>Julian</t>
  </si>
  <si>
    <t>Chairez</t>
  </si>
  <si>
    <t>Julian.chairez805@gmail.com</t>
  </si>
  <si>
    <t>Bulldog Pride Scholarship; Foundation General Operations</t>
  </si>
  <si>
    <t>Jevillanueva79@gmail.com</t>
  </si>
  <si>
    <t xml:space="preserve">Almaguer </t>
  </si>
  <si>
    <t>tylerluis1@gmail.com</t>
  </si>
  <si>
    <t>perlhack40@gmail.com</t>
  </si>
  <si>
    <t>Meagan Dean</t>
  </si>
  <si>
    <t>deanfam4@gmail.com</t>
  </si>
  <si>
    <t>Thio</t>
  </si>
  <si>
    <t>yummydurians@yahoo.com</t>
  </si>
  <si>
    <t>Foundation Annual Fund Unrestricted; Foundation General Operations; General Scholarship</t>
  </si>
  <si>
    <t>Lutz</t>
  </si>
  <si>
    <t>lutzskl@aol.com</t>
  </si>
  <si>
    <t>AHC Choir Scholarship; Foundation General Operations</t>
  </si>
  <si>
    <t>Cisco</t>
  </si>
  <si>
    <t>Foundation Restricted Clearing Fund</t>
  </si>
  <si>
    <t>Adam and Evelyn Frye Scholarship</t>
  </si>
  <si>
    <t>Sandee</t>
  </si>
  <si>
    <t>Sesto</t>
  </si>
  <si>
    <t>Bozanich</t>
  </si>
  <si>
    <t>ebozanich@yahoo.com</t>
  </si>
  <si>
    <t>Barthel</t>
  </si>
  <si>
    <t>sarahambarthel@gmail.com</t>
  </si>
  <si>
    <t>Keelean</t>
  </si>
  <si>
    <t>pkeelean@communifysb.org</t>
  </si>
  <si>
    <t>R &amp; H Peralta Scholarship</t>
  </si>
  <si>
    <t>Lofthus Family Scholarship</t>
  </si>
  <si>
    <t>Ellen Rilla-Laherty</t>
  </si>
  <si>
    <t>Rilla-Laherty</t>
  </si>
  <si>
    <t>erilla@me.com</t>
  </si>
  <si>
    <t>Steve Grau</t>
  </si>
  <si>
    <t>Grau</t>
  </si>
  <si>
    <t>sgrau33@gmail.com</t>
  </si>
  <si>
    <t>Dianna DeLany</t>
  </si>
  <si>
    <t>DeLany</t>
  </si>
  <si>
    <t>1970Dianna@att.net</t>
  </si>
  <si>
    <t>Bree Jansen</t>
  </si>
  <si>
    <t>Jansen</t>
  </si>
  <si>
    <t>jansen5678@gmail.com</t>
  </si>
  <si>
    <t>The 3 Falconeers</t>
  </si>
  <si>
    <t>Mancini</t>
  </si>
  <si>
    <t>bonniechristina@gmail.com</t>
  </si>
  <si>
    <t>rob@vintageab.com</t>
  </si>
  <si>
    <t>sasyangel3@yahoo.com</t>
  </si>
  <si>
    <t>Daniel Mason</t>
  </si>
  <si>
    <t>kacomason@comcast.net</t>
  </si>
  <si>
    <t>Nancy Mason</t>
  </si>
  <si>
    <t>Nancy.mason@me.com</t>
  </si>
  <si>
    <t>JoAnn Grau</t>
  </si>
  <si>
    <t>graujo@aol.com</t>
  </si>
  <si>
    <t>Pismo Beach Hospitality Association</t>
  </si>
  <si>
    <t>colleen@ccchotels.com</t>
  </si>
  <si>
    <t>Chick-fil-A Enos Ranch and 101 &amp; Broadway</t>
  </si>
  <si>
    <t>Verch</t>
  </si>
  <si>
    <t>verchteach@gmail.com</t>
  </si>
  <si>
    <t>Nutanix</t>
  </si>
  <si>
    <t>Kathleen Mulligan</t>
  </si>
  <si>
    <t>Mulligan</t>
  </si>
  <si>
    <t>kmulligan@ithaca.edu</t>
  </si>
  <si>
    <t>Foundation General Operations; Margaret Tillery Memorial Scholarship</t>
  </si>
  <si>
    <t>Spike Monument Campaign</t>
  </si>
  <si>
    <t>CalRTA Santa Maria Division 17</t>
  </si>
  <si>
    <t>Allan Hancock College MESA Scholarship; Foundation General Operations</t>
  </si>
  <si>
    <t>Pets Urgent Care</t>
  </si>
  <si>
    <t>mw.petsurgentcare@gmail.com</t>
  </si>
  <si>
    <t>Foundation General Operations; Paul &amp; Phyllis Sladek Nursing Scholarship Endowment; Paul and Phyllis Sladek Nursing Scholarship</t>
  </si>
  <si>
    <t>Foundation General Operations; Spike Monument Campaign</t>
  </si>
  <si>
    <t>Santa Barbara County Office of Arts &amp; Culture</t>
  </si>
  <si>
    <t>AHC Swimming &amp; Diving; Foundation General Operations</t>
  </si>
  <si>
    <t>Allen Maris</t>
  </si>
  <si>
    <t>Maris</t>
  </si>
  <si>
    <t>allenmaris@gmail.com</t>
  </si>
  <si>
    <t>ABV Scoreboard Services, Inc</t>
  </si>
  <si>
    <t>jalfino@abservices.net</t>
  </si>
  <si>
    <t>Kay Yanagibashi Perpetual Scholarship</t>
  </si>
  <si>
    <t>Jillian Knight</t>
  </si>
  <si>
    <t>jillian.knight@comcast.net</t>
  </si>
  <si>
    <t>Rosa  Gaytan</t>
  </si>
  <si>
    <t xml:space="preserve"> Gaytan</t>
  </si>
  <si>
    <t>rosamariagaytan1973@gmail.com</t>
  </si>
  <si>
    <t>Weston Guerra</t>
  </si>
  <si>
    <t>Guerra</t>
  </si>
  <si>
    <t>westonbguerra@gmail.com</t>
  </si>
  <si>
    <t>Primus Solutions</t>
  </si>
  <si>
    <t>Ianna Calderon</t>
  </si>
  <si>
    <t xml:space="preserve">Calderon </t>
  </si>
  <si>
    <t>iannacalderon07@gmail.com</t>
  </si>
  <si>
    <t>Clay's Septic and Jetting, Inc</t>
  </si>
  <si>
    <t>Lynda@clays-septic.com</t>
  </si>
  <si>
    <t>Carolyn Urban</t>
  </si>
  <si>
    <t>Urban</t>
  </si>
  <si>
    <t>r2c2.nabru23030@yahoo.com</t>
  </si>
  <si>
    <t>Pamela Polowy</t>
  </si>
  <si>
    <t>Polowy</t>
  </si>
  <si>
    <t>polowypam@gmail.com</t>
  </si>
  <si>
    <t>Flight Academy Volleyball</t>
  </si>
  <si>
    <t>Mott</t>
  </si>
  <si>
    <t>Ronald D Meyers CPA Meml Scholarship</t>
  </si>
  <si>
    <t>Jersey Mike's</t>
  </si>
  <si>
    <t>Big Yahu</t>
  </si>
  <si>
    <t>Yahu</t>
  </si>
  <si>
    <t>tobiaspierce56@gmail.com</t>
  </si>
  <si>
    <t>Lisa Kinney</t>
  </si>
  <si>
    <t xml:space="preserve">Kinney </t>
  </si>
  <si>
    <t>ccss4fun@aol.com</t>
  </si>
  <si>
    <t>Brianna Garbiso</t>
  </si>
  <si>
    <t>Garbiso</t>
  </si>
  <si>
    <t>bgarbiso3@gmail.com</t>
  </si>
  <si>
    <t>Ari Skinner</t>
  </si>
  <si>
    <t>Skinner</t>
  </si>
  <si>
    <t>littlearidinner@gmail.com</t>
  </si>
  <si>
    <t>Sellers</t>
  </si>
  <si>
    <t>Margaret Tillery Memorial Scholarship</t>
  </si>
  <si>
    <t>H01640620</t>
  </si>
  <si>
    <t>Stephen and Mary</t>
  </si>
  <si>
    <t>Green</t>
  </si>
  <si>
    <t>Foundation General Operations; Frost Scholarship</t>
  </si>
  <si>
    <t>Erik Frost Nursing Scholarship; Foundation General Operations</t>
  </si>
  <si>
    <t>Foundation General Operations; G Allan Hancock Scholarship</t>
  </si>
  <si>
    <t>Kent Hill Memorial Scholarship</t>
  </si>
  <si>
    <t>Katie  and Brian</t>
  </si>
  <si>
    <t>Gorndt</t>
  </si>
  <si>
    <t>kgorndt@sbch.org</t>
  </si>
  <si>
    <t>Carry Smee</t>
  </si>
  <si>
    <t>Smee</t>
  </si>
  <si>
    <t>carry_smee@yahoo.com</t>
  </si>
  <si>
    <t>Foundation General Operations; Jimenez Balderas Scholarship</t>
  </si>
  <si>
    <t>Martin Cuevas</t>
  </si>
  <si>
    <t>Cuevas</t>
  </si>
  <si>
    <t>martinc_07@icloud.com</t>
  </si>
  <si>
    <t>RK &amp; G Construction</t>
  </si>
  <si>
    <t>Kinyon Construction</t>
  </si>
  <si>
    <t>Mister Car Wash</t>
  </si>
  <si>
    <t>Jesse Verdin</t>
  </si>
  <si>
    <t>jesseverdin@gmail.com</t>
  </si>
  <si>
    <t>Solorio</t>
  </si>
  <si>
    <t>AHC Commercial Dance Scholarship</t>
  </si>
  <si>
    <t>Deckers Outdoor Corporation</t>
  </si>
  <si>
    <t>Grants - Deckers Brands</t>
  </si>
  <si>
    <t>Margaret Tillery Memorial Scholarship Principal</t>
  </si>
  <si>
    <t>Berto Vargas</t>
  </si>
  <si>
    <t>Vargas</t>
  </si>
  <si>
    <t>cowboysfan1904@gmail.com</t>
  </si>
  <si>
    <t>Villatoro</t>
  </si>
  <si>
    <t>ROOSTSM LLC</t>
  </si>
  <si>
    <t>Luis Magana</t>
  </si>
  <si>
    <t>Magana</t>
  </si>
  <si>
    <t>izzmechito@gmail.com</t>
  </si>
  <si>
    <t>Michelle Southwick</t>
  </si>
  <si>
    <t>Southwick</t>
  </si>
  <si>
    <t>michellesouthwickwood@gmail.co</t>
  </si>
  <si>
    <t>Foundation General Operations; Monarch Fund Scholarship</t>
  </si>
  <si>
    <t>Sarah Easton</t>
  </si>
  <si>
    <t>Easton</t>
  </si>
  <si>
    <t>seaston@hancockcollege.edu</t>
  </si>
  <si>
    <t>H01016081</t>
  </si>
  <si>
    <t>Mark and Deborah</t>
  </si>
  <si>
    <t>fivejaxons@msn.com</t>
  </si>
  <si>
    <t>Foundation General Operations; Honoring Hancock College Retirees Scholarship</t>
  </si>
  <si>
    <t>Herminio</t>
  </si>
  <si>
    <t>Franquiz</t>
  </si>
  <si>
    <t>Joy Kereakes-Soboslay</t>
  </si>
  <si>
    <t>Kereakes-Soboslay</t>
  </si>
  <si>
    <t>cjoyksx@gmail.com</t>
  </si>
  <si>
    <t>Jan Schultz</t>
  </si>
  <si>
    <t>schultz@sbcc.edu</t>
  </si>
  <si>
    <t>AHC Science Field Studies Program; Foundation General Operations</t>
  </si>
  <si>
    <t>Casey Allen</t>
  </si>
  <si>
    <t xml:space="preserve">Allen </t>
  </si>
  <si>
    <t>ca8789@gmail.com</t>
  </si>
  <si>
    <t>Angie Leeper</t>
  </si>
  <si>
    <t>Leeper</t>
  </si>
  <si>
    <t>angienleep@gmail.com</t>
  </si>
  <si>
    <t>D &amp; S Properties</t>
  </si>
  <si>
    <t>Foundation General Operations; N.S. Center and L.A. Kopecky Scholarship</t>
  </si>
  <si>
    <t>Michael Martinez</t>
  </si>
  <si>
    <t>mikep081@yahoo.com</t>
  </si>
  <si>
    <t>Billy Wrenn</t>
  </si>
  <si>
    <t>Wrenn</t>
  </si>
  <si>
    <t>wjwrenn@gmail.com</t>
  </si>
  <si>
    <t>Cody Sprouse</t>
  </si>
  <si>
    <t>Sprouse</t>
  </si>
  <si>
    <t>Sprousyc22@gmail.com</t>
  </si>
  <si>
    <t>Valerio Garcia-Ruiz</t>
  </si>
  <si>
    <t>Garcia-Ruiz</t>
  </si>
  <si>
    <t>garciavalerio7489@gmail.com</t>
  </si>
  <si>
    <t>James Honer</t>
  </si>
  <si>
    <t>Honer</t>
  </si>
  <si>
    <t>james.m.honer@gmail.com</t>
  </si>
  <si>
    <t>Esa Flores</t>
  </si>
  <si>
    <t>esafloress@gmail.com</t>
  </si>
  <si>
    <t>Erick Biggs</t>
  </si>
  <si>
    <t>Biggs</t>
  </si>
  <si>
    <t>erick.zbiggs@gmail.com</t>
  </si>
  <si>
    <t>Antonio Rodriguez III</t>
  </si>
  <si>
    <t>Rodriguez III</t>
  </si>
  <si>
    <t>arod.3.659@gmail.com</t>
  </si>
  <si>
    <t>Jorge Magana</t>
  </si>
  <si>
    <t>jorge.magana@hancockcollege.edu</t>
  </si>
  <si>
    <t>Mike Mitchell</t>
  </si>
  <si>
    <t>mmitchell5100@gmail.com</t>
  </si>
  <si>
    <t>Jeff McDonald</t>
  </si>
  <si>
    <t>McDonald</t>
  </si>
  <si>
    <t>jeffrey.mcdonald@hancockcollege.edu</t>
  </si>
  <si>
    <t>Bill Garrett</t>
  </si>
  <si>
    <t>Garrett</t>
  </si>
  <si>
    <t>billgarrett100@charter.net</t>
  </si>
  <si>
    <t>Christine Calvert</t>
  </si>
  <si>
    <t>Calvert</t>
  </si>
  <si>
    <t>calvertchristine7@yahoo.com</t>
  </si>
  <si>
    <t>Wapner</t>
  </si>
  <si>
    <t>Jesus Valle</t>
  </si>
  <si>
    <t>Valle</t>
  </si>
  <si>
    <t>jvalle19091@gmail.com</t>
  </si>
  <si>
    <t>Eric Johnson</t>
  </si>
  <si>
    <t>e.w.johnson14@gmail.com</t>
  </si>
  <si>
    <t>Jaret Pinon</t>
  </si>
  <si>
    <t>Pinon</t>
  </si>
  <si>
    <t>jaretpinon290@gmail.com</t>
  </si>
  <si>
    <t>Grants - Towbes Foundation</t>
  </si>
  <si>
    <t>Ken George</t>
  </si>
  <si>
    <t>kgeorge@hancockcollege.edu</t>
  </si>
  <si>
    <t>Chris Caratan</t>
  </si>
  <si>
    <t>Caratan</t>
  </si>
  <si>
    <t>cmcaratan@yahoo.com</t>
  </si>
  <si>
    <t>Foundation General Operations; Gary Thompson Music Scholarship</t>
  </si>
  <si>
    <t>Mayra Bernard</t>
  </si>
  <si>
    <t>Bernard</t>
  </si>
  <si>
    <t>mcazares_p4@yahoo.com</t>
  </si>
  <si>
    <t>Lofstrand</t>
  </si>
  <si>
    <t>eric.lofstrand@hancockcollege.edu</t>
  </si>
  <si>
    <t>Michael Greicius</t>
  </si>
  <si>
    <t>Greicius</t>
  </si>
  <si>
    <t>greicius@stanford.edu</t>
  </si>
  <si>
    <t>The Economic Alliance Foundation DBA Econ Alliance</t>
  </si>
  <si>
    <t>Giving Pyramid — Individual Gifts</t>
  </si>
  <si>
    <t>Fiscal Year (Jul–Jun):</t>
  </si>
  <si>
    <t>Period:</t>
  </si>
  <si>
    <t>Gift Range</t>
  </si>
  <si>
    <t>Low</t>
  </si>
  <si>
    <t>High</t>
  </si>
  <si>
    <t># of Gifts</t>
  </si>
  <si>
    <t>Total $</t>
  </si>
  <si>
    <t>Avg Gift</t>
  </si>
  <si>
    <t>% of Gifts</t>
  </si>
  <si>
    <t>% of Total $</t>
  </si>
  <si>
    <t>$25,000 +</t>
  </si>
  <si>
    <t>$10,000 – $24,999</t>
  </si>
  <si>
    <t>$5,000 – $9,999</t>
  </si>
  <si>
    <t>$2,500 – $4,999</t>
  </si>
  <si>
    <t>$1,000 – $2,499</t>
  </si>
  <si>
    <t>$500 – $999</t>
  </si>
  <si>
    <t>$250 – $499</t>
  </si>
  <si>
    <t>$100 – $249</t>
  </si>
  <si>
    <t>Under $100</t>
  </si>
  <si>
    <t>Total</t>
  </si>
  <si>
    <t>Tier</t>
  </si>
  <si>
    <t>Chart source (updates with FY)</t>
  </si>
  <si>
    <t>Year-over-Year Performance (all fiscal years)</t>
  </si>
  <si>
    <t>Fiscal Year</t>
  </si>
  <si>
    <t>Donor Retention</t>
  </si>
  <si>
    <t>Retention rate = share of the prior fiscal year's unique donors (by Constituent ID) who gave again the following year. Fiscal year = Jul–Jun.</t>
  </si>
  <si>
    <t>Active Donors</t>
  </si>
  <si>
    <t>Prior-Yr Donors</t>
  </si>
  <si>
    <t>Retained Donors</t>
  </si>
  <si>
    <t>Retention Rate</t>
  </si>
  <si>
    <t>New / Reactivated</t>
  </si>
  <si>
    <t>One-Time Donors (exactly one gift, all-time)</t>
  </si>
  <si>
    <t>1,457 of 2,697 unique donors gave only once.</t>
  </si>
  <si>
    <t>Fund</t>
  </si>
  <si>
    <t>Gifts (all-time)</t>
  </si>
  <si>
    <t>First FY (Cohort)</t>
  </si>
  <si>
    <t>Cohort Retention — % of Acquisition Cohort Still Giving</t>
  </si>
  <si>
    <t>Donors grouped by fiscal year of their FIRST gift. Each cell = % of that cohort who gave in a later year. Year 0 = 100% by definition.</t>
  </si>
  <si>
    <t>Cohort</t>
  </si>
  <si>
    <t>Years since</t>
  </si>
  <si>
    <t>Blended (weighted avg)</t>
  </si>
  <si>
    <t>Blended</t>
  </si>
  <si>
    <t>Email</t>
  </si>
  <si>
    <t>Duplicate Email?</t>
  </si>
  <si>
    <t>Duplicate Email Review — One-Time Donors</t>
  </si>
  <si>
    <t>8 emails shared across 17 one-time-donor records. Same-surname groups are likely duplicate records to merge in the CRM.</t>
  </si>
  <si>
    <t>Salutation</t>
  </si>
  <si>
    <t>Classification</t>
  </si>
  <si>
    <t>Src Row</t>
  </si>
  <si>
    <t>Likely duplicate record — review/merge</t>
  </si>
  <si>
    <t>Shared household/org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</si>
</sst>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164" formatCode="&quot;FY&quot;0"/>
    <numFmt numFmtId="165" formatCode="mmm\ d\,\ yyyy"/>
    <numFmt numFmtId="166" formatCode="#,##0;\(#,##0\);\-"/>
    <numFmt numFmtId="167" formatCode="&quot;$&quot;#,##0;\(&quot;$&quot;#,##0\);\-"/>
    <numFmt numFmtId="168" formatCode="0.0%;\(0.0%\);\-"/>
    <numFmt numFmtId="169" formatCode="0.0%"/>
    <numFmt numFmtId="170" formatCode="&quot;$&quot;#,##0.00;\(&quot;$&quot;#,##0.00\);\-"/>
    <numFmt numFmtId="171" formatCode="&quot;Year &quot;0"/>
    <numFmt numFmtId="172" formatCode="0.0%;;\-"/>
    <numFmt numFmtId="173" formatCode="0.0%;;"/>
    <numFmt numFmtId="174" formatCode="mm/dd/yyyy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sz val="11"/>
      <color rgb="FF80808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8"/>
      <color rgb="FFBFBFBF"/>
      <name val="Aptos Narrow"/>
      <family val="2"/>
      <scheme val="minor"/>
    </font>
    <font>
      <sz val="11"/>
      <color rgb="FF121212"/>
      <name val="Segoe UI"/>
      <family val="2"/>
    </font>
    <font>
      <b/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rgb="FF1F3864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right"/>
    </xf>
    <xf numFmtId="164" fontId="19" fillId="33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/>
    <xf numFmtId="0" fontId="21" fillId="34" borderId="0" xfId="0" applyFont="1" applyFill="1"/>
    <xf numFmtId="0" fontId="21" fillId="34" borderId="0" xfId="0" applyFont="1" applyFill="1" applyAlignment="1">
      <alignment horizontal="center"/>
    </xf>
    <xf numFmtId="166" fontId="0" fillId="0" borderId="0" xfId="0" applyNumberFormat="1"/>
    <xf numFmtId="0" fontId="21" fillId="34" borderId="11" xfId="0" applyFont="1" applyFill="1" applyBorder="1"/>
    <xf numFmtId="0" fontId="21" fillId="34" borderId="11" xfId="0" applyFont="1" applyFill="1" applyBorder="1" applyAlignment="1">
      <alignment horizontal="center"/>
    </xf>
    <xf numFmtId="0" fontId="0" fillId="0" borderId="11" xfId="0" applyBorder="1"/>
    <xf numFmtId="166" fontId="0" fillId="0" borderId="11" xfId="0" applyNumberFormat="1" applyBorder="1"/>
    <xf numFmtId="167" fontId="0" fillId="0" borderId="11" xfId="0" applyNumberFormat="1" applyBorder="1"/>
    <xf numFmtId="168" fontId="0" fillId="0" borderId="11" xfId="0" applyNumberFormat="1" applyBorder="1"/>
    <xf numFmtId="0" fontId="0" fillId="0" borderId="12" xfId="0" applyBorder="1"/>
    <xf numFmtId="166" fontId="0" fillId="0" borderId="12" xfId="0" applyNumberFormat="1" applyBorder="1"/>
    <xf numFmtId="167" fontId="0" fillId="0" borderId="12" xfId="0" applyNumberFormat="1" applyBorder="1"/>
    <xf numFmtId="168" fontId="0" fillId="0" borderId="12" xfId="0" applyNumberFormat="1" applyBorder="1"/>
    <xf numFmtId="0" fontId="16" fillId="0" borderId="13" xfId="0" applyFont="1" applyBorder="1"/>
    <xf numFmtId="0" fontId="0" fillId="0" borderId="13" xfId="0" applyBorder="1"/>
    <xf numFmtId="166" fontId="16" fillId="0" borderId="13" xfId="0" applyNumberFormat="1" applyFont="1" applyBorder="1"/>
    <xf numFmtId="167" fontId="16" fillId="0" borderId="13" xfId="0" applyNumberFormat="1" applyFont="1" applyBorder="1"/>
    <xf numFmtId="168" fontId="16" fillId="0" borderId="13" xfId="0" applyNumberFormat="1" applyFont="1" applyBorder="1"/>
    <xf numFmtId="0" fontId="22" fillId="34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5" borderId="12" xfId="0" applyFont="1" applyFill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11" xfId="0" applyNumberFormat="1" applyBorder="1" applyAlignment="1">
      <alignment horizontal="center"/>
    </xf>
    <xf numFmtId="164" fontId="21" fillId="34" borderId="0" xfId="0" applyNumberFormat="1" applyFont="1" applyFill="1"/>
    <xf numFmtId="0" fontId="27" fillId="0" borderId="0" xfId="0" applyFont="1"/>
    <xf numFmtId="3" fontId="0" fillId="0" borderId="11" xfId="0" applyNumberFormat="1" applyBorder="1" applyAlignment="1">
      <alignment horizontal="center"/>
    </xf>
    <xf numFmtId="169" fontId="0" fillId="36" borderId="11" xfId="0" applyNumberFormat="1" applyFill="1" applyBorder="1" applyAlignment="1">
      <alignment horizontal="center"/>
    </xf>
    <xf numFmtId="170" fontId="0" fillId="0" borderId="0" xfId="0" applyNumberFormat="1"/>
    <xf numFmtId="14" fontId="0" fillId="0" borderId="0" xfId="0" applyNumberFormat="1" applyAlignment="1">
      <alignment horizontal="center"/>
    </xf>
    <xf numFmtId="0" fontId="21" fillId="37" borderId="0" xfId="0" applyFont="1" applyFill="1"/>
    <xf numFmtId="0" fontId="28" fillId="0" borderId="0" xfId="0" applyFont="1"/>
    <xf numFmtId="0" fontId="21" fillId="37" borderId="14" xfId="0" applyFont="1" applyFill="1" applyBorder="1" applyAlignment="1">
      <alignment horizontal="center"/>
    </xf>
    <xf numFmtId="171" fontId="21" fillId="37" borderId="14" xfId="0" applyNumberFormat="1" applyFont="1" applyFill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72" fontId="0" fillId="0" borderId="14" xfId="0" applyNumberFormat="1" applyBorder="1" applyAlignment="1">
      <alignment horizontal="center"/>
    </xf>
    <xf numFmtId="0" fontId="29" fillId="0" borderId="0" xfId="0" applyFont="1"/>
    <xf numFmtId="173" fontId="29" fillId="0" borderId="0" xfId="0" applyNumberFormat="1" applyFont="1"/>
    <xf numFmtId="0" fontId="30" fillId="0" borderId="0" xfId="0" applyFont="1"/>
    <xf numFmtId="0" fontId="31" fillId="0" borderId="0" xfId="0" applyFont="1"/>
    <xf numFmtId="3" fontId="16" fillId="0" borderId="0" xfId="0" applyNumberFormat="1" applyFont="1"/>
    <xf numFmtId="173" fontId="16" fillId="38" borderId="15" xfId="0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3" fillId="0" borderId="0" xfId="0" applyFont="1"/>
    <xf numFmtId="174" fontId="0" fillId="0" borderId="11" xfId="0" applyNumberFormat="1" applyBorder="1"/>
    <xf numFmtId="164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indexed="64"/>
          <bgColor rgb="FFFCE4D6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Giving Pyramid — # of Individual Gifts by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76367876802624"/>
          <c:y val="0.11973655149735929"/>
          <c:w val="0.81246516639759137"/>
          <c:h val="0.828721065621103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'Giving Pyramid'!$L$26</c:f>
              <c:strCache>
                <c:ptCount val="1"/>
                <c:pt idx="0">
                  <c:v># of Gifts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'Giving Pyramid'!$K$27:$K$35</c:f>
              <c:strCache>
                <c:ptCount val="9"/>
                <c:pt idx="0">
                  <c:v>$25,000 +</c:v>
                </c:pt>
                <c:pt idx="1">
                  <c:v>$10,000 – $24,999</c:v>
                </c:pt>
                <c:pt idx="2">
                  <c:v>$5,000 – $9,999</c:v>
                </c:pt>
                <c:pt idx="3">
                  <c:v>$2,500 – $4,999</c:v>
                </c:pt>
                <c:pt idx="4">
                  <c:v>$1,000 – $2,499</c:v>
                </c:pt>
                <c:pt idx="5">
                  <c:v>$500 – $999</c:v>
                </c:pt>
                <c:pt idx="6">
                  <c:v>$250 – $499</c:v>
                </c:pt>
                <c:pt idx="7">
                  <c:v>$100 – $249</c:v>
                </c:pt>
                <c:pt idx="8">
                  <c:v>Under $100</c:v>
                </c:pt>
              </c:strCache>
            </c:strRef>
          </c:cat>
          <c:val>
            <c:numRef>
              <c:f>'Giving Pyramid'!$L$27:$L$35</c:f>
              <c:numCache>
                <c:formatCode>#,##0;\(#,##0\);\-</c:formatCode>
                <c:ptCount val="9"/>
                <c:pt idx="0">
                  <c:v>9</c:v>
                </c:pt>
                <c:pt idx="1">
                  <c:v>33</c:v>
                </c:pt>
                <c:pt idx="2">
                  <c:v>39</c:v>
                </c:pt>
                <c:pt idx="3">
                  <c:v>34</c:v>
                </c:pt>
                <c:pt idx="4">
                  <c:v>142</c:v>
                </c:pt>
                <c:pt idx="5">
                  <c:v>106</c:v>
                </c:pt>
                <c:pt idx="6">
                  <c:v>95</c:v>
                </c:pt>
                <c:pt idx="7">
                  <c:v>331</c:v>
                </c:pt>
                <c:pt idx="8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1-47A5-97FE-06642DCED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785328"/>
        <c:axId val="2123875120"/>
      </c:barChart>
      <c:catAx>
        <c:axId val="212778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75120"/>
        <c:crosses val="autoZero"/>
        <c:auto val="1"/>
        <c:lblAlgn val="ctr"/>
        <c:lblOffset val="100"/>
        <c:noMultiLvlLbl val="0"/>
      </c:catAx>
      <c:valAx>
        <c:axId val="212387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53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Dollars Raised by Fiscal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'Giving Pyramid'!$C$21</c:f>
              <c:strCache>
                <c:ptCount val="1"/>
                <c:pt idx="0">
                  <c:v>Total $</c:v>
                </c:pt>
              </c:strCache>
            </c:strRef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f>'Giving Pyramid'!$N$22:$N$37</c:f>
              <c:strCache>
                <c:ptCount val="16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  <c:pt idx="10">
                  <c:v>FY2021</c:v>
                </c:pt>
                <c:pt idx="11">
                  <c:v>FY2022</c:v>
                </c:pt>
                <c:pt idx="12">
                  <c:v>FY2023</c:v>
                </c:pt>
                <c:pt idx="13">
                  <c:v>FY2024</c:v>
                </c:pt>
                <c:pt idx="14">
                  <c:v>FY2025</c:v>
                </c:pt>
                <c:pt idx="15">
                  <c:v>FY2026</c:v>
                </c:pt>
              </c:strCache>
            </c:strRef>
          </c:cat>
          <c:val>
            <c:numRef>
              <c:f>'Giving Pyramid'!$C$22:$C$37</c:f>
              <c:numCache>
                <c:formatCode>"$"#,##0;\("$"#,##0\);\-</c:formatCode>
                <c:ptCount val="16"/>
                <c:pt idx="0">
                  <c:v>856703.37999999989</c:v>
                </c:pt>
                <c:pt idx="1">
                  <c:v>820822.16</c:v>
                </c:pt>
                <c:pt idx="2">
                  <c:v>11730011.719999997</c:v>
                </c:pt>
                <c:pt idx="3">
                  <c:v>4260256.7400000058</c:v>
                </c:pt>
                <c:pt idx="4">
                  <c:v>1408187.6199999992</c:v>
                </c:pt>
                <c:pt idx="5">
                  <c:v>1752133.6600000027</c:v>
                </c:pt>
                <c:pt idx="6">
                  <c:v>1228110.1000000008</c:v>
                </c:pt>
                <c:pt idx="7">
                  <c:v>3878534.5300000017</c:v>
                </c:pt>
                <c:pt idx="8">
                  <c:v>2136157.0200000009</c:v>
                </c:pt>
                <c:pt idx="9">
                  <c:v>3808669.7000000007</c:v>
                </c:pt>
                <c:pt idx="10">
                  <c:v>2847023.3100000019</c:v>
                </c:pt>
                <c:pt idx="11">
                  <c:v>2443105.91</c:v>
                </c:pt>
                <c:pt idx="12">
                  <c:v>1360029.8399999999</c:v>
                </c:pt>
                <c:pt idx="13">
                  <c:v>3169714.4700000016</c:v>
                </c:pt>
                <c:pt idx="14">
                  <c:v>1559425.9800000004</c:v>
                </c:pt>
                <c:pt idx="15">
                  <c:v>1768709.2799999986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9-4DFD-AF44-F71A246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88496"/>
        <c:axId val="2124084880"/>
      </c:lineChart>
      <c:catAx>
        <c:axId val="1141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84880"/>
        <c:crosses val="autoZero"/>
        <c:auto val="1"/>
        <c:lblAlgn val="ctr"/>
        <c:lblOffset val="100"/>
        <c:noMultiLvlLbl val="0"/>
      </c:catAx>
      <c:valAx>
        <c:axId val="21240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Gifts by Fiscal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058776677610789E-2"/>
          <c:y val="0.10171001790675359"/>
          <c:w val="0.79955095116157948"/>
          <c:h val="0.85450738922348701"/>
        </c:manualLayout>
      </c:layout>
      <c:lineChart>
        <c:grouping val="standard"/>
        <c:varyColors val="0"/>
        <c:ser>
          <c:idx val="0"/>
          <c:order val="0"/>
          <c:tx>
            <c:strRef>
              <c:f>'Giving Pyramid'!$D$21</c:f>
              <c:strCache>
                <c:ptCount val="1"/>
                <c:pt idx="0">
                  <c:v># of Gifts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f>'Giving Pyramid'!$N$22:$N$37</c:f>
              <c:strCache>
                <c:ptCount val="16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  <c:pt idx="10">
                  <c:v>FY2021</c:v>
                </c:pt>
                <c:pt idx="11">
                  <c:v>FY2022</c:v>
                </c:pt>
                <c:pt idx="12">
                  <c:v>FY2023</c:v>
                </c:pt>
                <c:pt idx="13">
                  <c:v>FY2024</c:v>
                </c:pt>
                <c:pt idx="14">
                  <c:v>FY2025</c:v>
                </c:pt>
                <c:pt idx="15">
                  <c:v>FY2026</c:v>
                </c:pt>
              </c:strCache>
            </c:strRef>
          </c:cat>
          <c:val>
            <c:numRef>
              <c:f>'Giving Pyramid'!$D$22:$D$37</c:f>
              <c:numCache>
                <c:formatCode>#,##0;\(#,##0\);\-</c:formatCode>
                <c:ptCount val="16"/>
                <c:pt idx="0">
                  <c:v>1688</c:v>
                </c:pt>
                <c:pt idx="1">
                  <c:v>1631</c:v>
                </c:pt>
                <c:pt idx="2">
                  <c:v>1571</c:v>
                </c:pt>
                <c:pt idx="3">
                  <c:v>1525</c:v>
                </c:pt>
                <c:pt idx="4">
                  <c:v>2125</c:v>
                </c:pt>
                <c:pt idx="5">
                  <c:v>2132</c:v>
                </c:pt>
                <c:pt idx="6">
                  <c:v>1933</c:v>
                </c:pt>
                <c:pt idx="7">
                  <c:v>2101</c:v>
                </c:pt>
                <c:pt idx="8">
                  <c:v>2176</c:v>
                </c:pt>
                <c:pt idx="9">
                  <c:v>2286</c:v>
                </c:pt>
                <c:pt idx="10">
                  <c:v>2988</c:v>
                </c:pt>
                <c:pt idx="11">
                  <c:v>2826</c:v>
                </c:pt>
                <c:pt idx="12">
                  <c:v>2708</c:v>
                </c:pt>
                <c:pt idx="13">
                  <c:v>2465</c:v>
                </c:pt>
                <c:pt idx="14">
                  <c:v>2337</c:v>
                </c:pt>
                <c:pt idx="15">
                  <c:v>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3-4038-8B35-E8B5F5945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800176"/>
        <c:axId val="2123909200"/>
      </c:lineChart>
      <c:catAx>
        <c:axId val="21278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09200"/>
        <c:crosses val="autoZero"/>
        <c:auto val="1"/>
        <c:lblAlgn val="ctr"/>
        <c:lblOffset val="100"/>
        <c:noMultiLvlLbl val="0"/>
      </c:catAx>
      <c:valAx>
        <c:axId val="21239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0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 Retention Rate by Fiscal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Retention Rate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'Donor Retention'!$T$7:$T$21</c:f>
              <c:strCache>
                <c:ptCount val="15"/>
                <c:pt idx="0">
                  <c:v>FY2012</c:v>
                </c:pt>
                <c:pt idx="1">
                  <c:v>FY2013</c:v>
                </c:pt>
                <c:pt idx="2">
                  <c:v>FY2014</c:v>
                </c:pt>
                <c:pt idx="3">
                  <c:v>FY2015</c:v>
                </c:pt>
                <c:pt idx="4">
                  <c:v>FY2016</c:v>
                </c:pt>
                <c:pt idx="5">
                  <c:v>FY2017</c:v>
                </c:pt>
                <c:pt idx="6">
                  <c:v>FY2018</c:v>
                </c:pt>
                <c:pt idx="7">
                  <c:v>FY2019</c:v>
                </c:pt>
                <c:pt idx="8">
                  <c:v>FY2020</c:v>
                </c:pt>
                <c:pt idx="9">
                  <c:v>FY2021</c:v>
                </c:pt>
                <c:pt idx="10">
                  <c:v>FY2022</c:v>
                </c:pt>
                <c:pt idx="11">
                  <c:v>FY2023</c:v>
                </c:pt>
                <c:pt idx="12">
                  <c:v>FY2024</c:v>
                </c:pt>
                <c:pt idx="13">
                  <c:v>FY2025</c:v>
                </c:pt>
                <c:pt idx="14">
                  <c:v>FY2026</c:v>
                </c:pt>
              </c:strCache>
            </c:strRef>
          </c:cat>
          <c:val>
            <c:numRef>
              <c:f>'Donor Retention'!$F$7:$F$21</c:f>
              <c:numCache>
                <c:formatCode>0.0%</c:formatCode>
                <c:ptCount val="15"/>
                <c:pt idx="0">
                  <c:v>0.52225519287833833</c:v>
                </c:pt>
                <c:pt idx="1">
                  <c:v>0.56764705882352939</c:v>
                </c:pt>
                <c:pt idx="2">
                  <c:v>0.61904761904761907</c:v>
                </c:pt>
                <c:pt idx="3">
                  <c:v>0.65479452054794518</c:v>
                </c:pt>
                <c:pt idx="4">
                  <c:v>0.6</c:v>
                </c:pt>
                <c:pt idx="5">
                  <c:v>0.5456431535269709</c:v>
                </c:pt>
                <c:pt idx="6">
                  <c:v>0.51631477927063341</c:v>
                </c:pt>
                <c:pt idx="7">
                  <c:v>0.56798245614035092</c:v>
                </c:pt>
                <c:pt idx="8">
                  <c:v>0.49886104783599089</c:v>
                </c:pt>
                <c:pt idx="9">
                  <c:v>0.56465517241379315</c:v>
                </c:pt>
                <c:pt idx="10">
                  <c:v>0.54395604395604391</c:v>
                </c:pt>
                <c:pt idx="11">
                  <c:v>0.57904761904761903</c:v>
                </c:pt>
                <c:pt idx="12">
                  <c:v>0.55679702048417135</c:v>
                </c:pt>
                <c:pt idx="13">
                  <c:v>0.60956175298804782</c:v>
                </c:pt>
                <c:pt idx="14">
                  <c:v>0.55327102803738315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F-4FF2-B862-BC84A3BD4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54656"/>
        <c:axId val="2124117040"/>
      </c:lineChart>
      <c:catAx>
        <c:axId val="11985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117040"/>
        <c:crosses val="autoZero"/>
        <c:auto val="1"/>
        <c:lblAlgn val="ctr"/>
        <c:lblOffset val="100"/>
        <c:noMultiLvlLbl val="0"/>
      </c:catAx>
      <c:valAx>
        <c:axId val="2124117040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Cohort Retention Curves (% of cohort giving, by years since first gift)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FY2011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Retention'!$W$27:$W$42</c:f>
              <c:numCache>
                <c:formatCode>0.0%;;</c:formatCode>
                <c:ptCount val="16"/>
                <c:pt idx="0">
                  <c:v>1</c:v>
                </c:pt>
                <c:pt idx="1">
                  <c:v>0.52225519287833833</c:v>
                </c:pt>
                <c:pt idx="2">
                  <c:v>0.50148367952522255</c:v>
                </c:pt>
                <c:pt idx="3">
                  <c:v>0.45697329376854601</c:v>
                </c:pt>
                <c:pt idx="4">
                  <c:v>0.47477744807121663</c:v>
                </c:pt>
                <c:pt idx="5">
                  <c:v>0.44807121661721067</c:v>
                </c:pt>
                <c:pt idx="6">
                  <c:v>0.39762611275964393</c:v>
                </c:pt>
                <c:pt idx="7">
                  <c:v>0.3827893175074184</c:v>
                </c:pt>
                <c:pt idx="8">
                  <c:v>0.33234421364985162</c:v>
                </c:pt>
                <c:pt idx="9">
                  <c:v>0.36201780415430268</c:v>
                </c:pt>
                <c:pt idx="10">
                  <c:v>0.31157270029673589</c:v>
                </c:pt>
                <c:pt idx="11">
                  <c:v>0.3056379821958457</c:v>
                </c:pt>
                <c:pt idx="12">
                  <c:v>0.26409495548961426</c:v>
                </c:pt>
                <c:pt idx="13">
                  <c:v>0.24332344213649851</c:v>
                </c:pt>
                <c:pt idx="14">
                  <c:v>0.21958456973293769</c:v>
                </c:pt>
                <c:pt idx="15">
                  <c:v>0.22255192878338279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5-4821-8364-8382B753347E}"/>
            </c:ext>
          </c:extLst>
        </c:ser>
        <c:ser>
          <c:idx val="1"/>
          <c:order val="1"/>
          <c:tx>
            <c:v>FY2012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Retention'!$X$27:$X$42</c:f>
              <c:numCache>
                <c:formatCode>0.0%;;</c:formatCode>
                <c:ptCount val="16"/>
                <c:pt idx="0">
                  <c:v>1</c:v>
                </c:pt>
                <c:pt idx="1">
                  <c:v>0.32317073170731708</c:v>
                </c:pt>
                <c:pt idx="2">
                  <c:v>0.31707317073170732</c:v>
                </c:pt>
                <c:pt idx="3">
                  <c:v>0.32317073170731708</c:v>
                </c:pt>
                <c:pt idx="4">
                  <c:v>0.29268292682926828</c:v>
                </c:pt>
                <c:pt idx="5">
                  <c:v>0.28048780487804881</c:v>
                </c:pt>
                <c:pt idx="6">
                  <c:v>0.24390243902439024</c:v>
                </c:pt>
                <c:pt idx="7">
                  <c:v>0.20121951219512196</c:v>
                </c:pt>
                <c:pt idx="8">
                  <c:v>0.1951219512195122</c:v>
                </c:pt>
                <c:pt idx="9">
                  <c:v>0.1951219512195122</c:v>
                </c:pt>
                <c:pt idx="10">
                  <c:v>0.1951219512195122</c:v>
                </c:pt>
                <c:pt idx="11">
                  <c:v>0.1951219512195122</c:v>
                </c:pt>
                <c:pt idx="12">
                  <c:v>0.18902439024390244</c:v>
                </c:pt>
                <c:pt idx="13">
                  <c:v>0.17073170731707318</c:v>
                </c:pt>
                <c:pt idx="14">
                  <c:v>0.16463414634146342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5-4821-8364-8382B753347E}"/>
            </c:ext>
          </c:extLst>
        </c:ser>
        <c:ser>
          <c:idx val="2"/>
          <c:order val="2"/>
          <c:tx>
            <c:v>FY2013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Retention'!$Y$27:$Y$42</c:f>
              <c:numCache>
                <c:formatCode>0.0%;;</c:formatCode>
                <c:ptCount val="16"/>
                <c:pt idx="0">
                  <c:v>1</c:v>
                </c:pt>
                <c:pt idx="1">
                  <c:v>0.34814814814814815</c:v>
                </c:pt>
                <c:pt idx="2">
                  <c:v>0.29629629629629628</c:v>
                </c:pt>
                <c:pt idx="3">
                  <c:v>0.27407407407407408</c:v>
                </c:pt>
                <c:pt idx="4">
                  <c:v>0.27407407407407408</c:v>
                </c:pt>
                <c:pt idx="5">
                  <c:v>0.23703703703703705</c:v>
                </c:pt>
                <c:pt idx="6">
                  <c:v>0.17777777777777778</c:v>
                </c:pt>
                <c:pt idx="7">
                  <c:v>0.15555555555555556</c:v>
                </c:pt>
                <c:pt idx="8">
                  <c:v>0.17037037037037037</c:v>
                </c:pt>
                <c:pt idx="9">
                  <c:v>0.1111111111111111</c:v>
                </c:pt>
                <c:pt idx="10">
                  <c:v>0.13333333333333333</c:v>
                </c:pt>
                <c:pt idx="11">
                  <c:v>0.1037037037037037</c:v>
                </c:pt>
                <c:pt idx="12">
                  <c:v>0.11851851851851852</c:v>
                </c:pt>
                <c:pt idx="13">
                  <c:v>0.1037037037037037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5-4821-8364-8382B753347E}"/>
            </c:ext>
          </c:extLst>
        </c:ser>
        <c:ser>
          <c:idx val="3"/>
          <c:order val="3"/>
          <c:tx>
            <c:v>FY2014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Retention'!$Z$27:$Z$42</c:f>
              <c:numCache>
                <c:formatCode>0.0%;;</c:formatCode>
                <c:ptCount val="16"/>
                <c:pt idx="0">
                  <c:v>1</c:v>
                </c:pt>
                <c:pt idx="1">
                  <c:v>0.33035714285714285</c:v>
                </c:pt>
                <c:pt idx="2">
                  <c:v>0.29464285714285715</c:v>
                </c:pt>
                <c:pt idx="3">
                  <c:v>0.24107142857142858</c:v>
                </c:pt>
                <c:pt idx="4">
                  <c:v>0.25</c:v>
                </c:pt>
                <c:pt idx="5">
                  <c:v>0.20535714285714285</c:v>
                </c:pt>
                <c:pt idx="6">
                  <c:v>0.13392857142857142</c:v>
                </c:pt>
                <c:pt idx="7">
                  <c:v>0.16964285714285715</c:v>
                </c:pt>
                <c:pt idx="8">
                  <c:v>0.125</c:v>
                </c:pt>
                <c:pt idx="9">
                  <c:v>0.15178571428571427</c:v>
                </c:pt>
                <c:pt idx="10">
                  <c:v>8.9285714285714288E-2</c:v>
                </c:pt>
                <c:pt idx="11">
                  <c:v>8.9285714285714288E-2</c:v>
                </c:pt>
                <c:pt idx="12">
                  <c:v>0.10714285714285714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5-4821-8364-8382B753347E}"/>
            </c:ext>
          </c:extLst>
        </c:ser>
        <c:ser>
          <c:idx val="4"/>
          <c:order val="4"/>
          <c:tx>
            <c:v>FY2015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Retention'!$AA$27:$AA$42</c:f>
              <c:numCache>
                <c:formatCode>0.0%;;</c:formatCode>
                <c:ptCount val="16"/>
                <c:pt idx="0">
                  <c:v>1</c:v>
                </c:pt>
                <c:pt idx="1">
                  <c:v>0.27333333333333332</c:v>
                </c:pt>
                <c:pt idx="2">
                  <c:v>0.22666666666666666</c:v>
                </c:pt>
                <c:pt idx="3">
                  <c:v>0.22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0.15333333333333332</c:v>
                </c:pt>
                <c:pt idx="9">
                  <c:v>0.14000000000000001</c:v>
                </c:pt>
                <c:pt idx="10">
                  <c:v>0.12</c:v>
                </c:pt>
                <c:pt idx="11">
                  <c:v>0.12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55-4821-8364-8382B753347E}"/>
            </c:ext>
          </c:extLst>
        </c:ser>
        <c:ser>
          <c:idx val="5"/>
          <c:order val="5"/>
          <c:tx>
            <c:v>FY2016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Retention'!$AB$27:$AB$42</c:f>
              <c:numCache>
                <c:formatCode>0.0%;;</c:formatCode>
                <c:ptCount val="16"/>
                <c:pt idx="0">
                  <c:v>1</c:v>
                </c:pt>
                <c:pt idx="1">
                  <c:v>0.18023255813953487</c:v>
                </c:pt>
                <c:pt idx="2">
                  <c:v>0.15116279069767441</c:v>
                </c:pt>
                <c:pt idx="3">
                  <c:v>0.11046511627906977</c:v>
                </c:pt>
                <c:pt idx="4">
                  <c:v>8.7209302325581398E-2</c:v>
                </c:pt>
                <c:pt idx="5">
                  <c:v>0.11627906976744186</c:v>
                </c:pt>
                <c:pt idx="6">
                  <c:v>0.11046511627906977</c:v>
                </c:pt>
                <c:pt idx="7">
                  <c:v>7.5581395348837205E-2</c:v>
                </c:pt>
                <c:pt idx="8">
                  <c:v>7.5581395348837205E-2</c:v>
                </c:pt>
                <c:pt idx="9">
                  <c:v>6.3953488372093026E-2</c:v>
                </c:pt>
                <c:pt idx="10">
                  <c:v>6.9767441860465115E-2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55-4821-8364-8382B753347E}"/>
            </c:ext>
          </c:extLst>
        </c:ser>
        <c:ser>
          <c:idx val="6"/>
          <c:order val="6"/>
          <c:tx>
            <c:v>FY2017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Retention'!$AC$27:$AC$42</c:f>
              <c:numCache>
                <c:formatCode>0.0%;;</c:formatCode>
                <c:ptCount val="16"/>
                <c:pt idx="0">
                  <c:v>1</c:v>
                </c:pt>
                <c:pt idx="1">
                  <c:v>0.20754716981132076</c:v>
                </c:pt>
                <c:pt idx="2">
                  <c:v>0.13679245283018868</c:v>
                </c:pt>
                <c:pt idx="3">
                  <c:v>0.15094339622641509</c:v>
                </c:pt>
                <c:pt idx="4">
                  <c:v>0.16037735849056603</c:v>
                </c:pt>
                <c:pt idx="5">
                  <c:v>0.11320754716981132</c:v>
                </c:pt>
                <c:pt idx="6">
                  <c:v>9.4339622641509441E-2</c:v>
                </c:pt>
                <c:pt idx="7">
                  <c:v>0.11320754716981132</c:v>
                </c:pt>
                <c:pt idx="8">
                  <c:v>0.11320754716981132</c:v>
                </c:pt>
                <c:pt idx="9">
                  <c:v>0.10849056603773585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55-4821-8364-8382B753347E}"/>
            </c:ext>
          </c:extLst>
        </c:ser>
        <c:ser>
          <c:idx val="7"/>
          <c:order val="7"/>
          <c:tx>
            <c:v>FY2018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Retention'!$AD$27:$AD$42</c:f>
              <c:numCache>
                <c:formatCode>0.0%;;</c:formatCode>
                <c:ptCount val="16"/>
                <c:pt idx="0">
                  <c:v>1</c:v>
                </c:pt>
                <c:pt idx="1">
                  <c:v>0.21774193548387097</c:v>
                </c:pt>
                <c:pt idx="2">
                  <c:v>0.22580645161290322</c:v>
                </c:pt>
                <c:pt idx="3">
                  <c:v>0.31451612903225806</c:v>
                </c:pt>
                <c:pt idx="4">
                  <c:v>0.23387096774193547</c:v>
                </c:pt>
                <c:pt idx="5">
                  <c:v>0.20967741935483872</c:v>
                </c:pt>
                <c:pt idx="6">
                  <c:v>0.20967741935483872</c:v>
                </c:pt>
                <c:pt idx="7">
                  <c:v>0.17741935483870969</c:v>
                </c:pt>
                <c:pt idx="8">
                  <c:v>0.20161290322580644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55-4821-8364-8382B753347E}"/>
            </c:ext>
          </c:extLst>
        </c:ser>
        <c:ser>
          <c:idx val="8"/>
          <c:order val="8"/>
          <c:tx>
            <c:v>FY2019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Retention'!$AE$27:$AE$42</c:f>
              <c:numCache>
                <c:formatCode>0.0%;;</c:formatCode>
                <c:ptCount val="16"/>
                <c:pt idx="0">
                  <c:v>1</c:v>
                </c:pt>
                <c:pt idx="1">
                  <c:v>8.4507042253521125E-2</c:v>
                </c:pt>
                <c:pt idx="2">
                  <c:v>0.13380281690140844</c:v>
                </c:pt>
                <c:pt idx="3">
                  <c:v>0.11971830985915492</c:v>
                </c:pt>
                <c:pt idx="4">
                  <c:v>9.8591549295774641E-2</c:v>
                </c:pt>
                <c:pt idx="5">
                  <c:v>0.11267605633802817</c:v>
                </c:pt>
                <c:pt idx="6">
                  <c:v>0.11971830985915492</c:v>
                </c:pt>
                <c:pt idx="7">
                  <c:v>9.154929577464789E-2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55-4821-8364-8382B753347E}"/>
            </c:ext>
          </c:extLst>
        </c:ser>
        <c:ser>
          <c:idx val="9"/>
          <c:order val="9"/>
          <c:tx>
            <c:v>FY2020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Retention'!$AF$27:$AF$42</c:f>
              <c:numCache>
                <c:formatCode>0.0%;;</c:formatCode>
                <c:ptCount val="16"/>
                <c:pt idx="0">
                  <c:v>1</c:v>
                </c:pt>
                <c:pt idx="1">
                  <c:v>0.24691358024691357</c:v>
                </c:pt>
                <c:pt idx="2">
                  <c:v>0.1728395061728395</c:v>
                </c:pt>
                <c:pt idx="3">
                  <c:v>0.13580246913580246</c:v>
                </c:pt>
                <c:pt idx="4">
                  <c:v>0.14814814814814814</c:v>
                </c:pt>
                <c:pt idx="5">
                  <c:v>0.14814814814814814</c:v>
                </c:pt>
                <c:pt idx="6">
                  <c:v>0.1111111111111111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55-4821-8364-8382B753347E}"/>
            </c:ext>
          </c:extLst>
        </c:ser>
        <c:ser>
          <c:idx val="10"/>
          <c:order val="10"/>
          <c:tx>
            <c:v>FY2021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Retention'!$AG$27:$AG$42</c:f>
              <c:numCache>
                <c:formatCode>0.0%;;</c:formatCode>
                <c:ptCount val="16"/>
                <c:pt idx="0">
                  <c:v>1</c:v>
                </c:pt>
                <c:pt idx="1">
                  <c:v>0.21808510638297873</c:v>
                </c:pt>
                <c:pt idx="2">
                  <c:v>0.20212765957446807</c:v>
                </c:pt>
                <c:pt idx="3">
                  <c:v>0.18085106382978725</c:v>
                </c:pt>
                <c:pt idx="4">
                  <c:v>0.20744680851063829</c:v>
                </c:pt>
                <c:pt idx="5">
                  <c:v>0.13829787234042554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55-4821-8364-8382B753347E}"/>
            </c:ext>
          </c:extLst>
        </c:ser>
        <c:ser>
          <c:idx val="11"/>
          <c:order val="11"/>
          <c:tx>
            <c:v>FY2022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Retention'!$AH$27:$AH$42</c:f>
              <c:numCache>
                <c:formatCode>0.0%;;</c:formatCode>
                <c:ptCount val="16"/>
                <c:pt idx="0">
                  <c:v>1</c:v>
                </c:pt>
                <c:pt idx="1">
                  <c:v>0.31318681318681318</c:v>
                </c:pt>
                <c:pt idx="2">
                  <c:v>0.19780219780219779</c:v>
                </c:pt>
                <c:pt idx="3">
                  <c:v>0.12637362637362637</c:v>
                </c:pt>
                <c:pt idx="4">
                  <c:v>0.14285714285714285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55-4821-8364-8382B753347E}"/>
            </c:ext>
          </c:extLst>
        </c:ser>
        <c:ser>
          <c:idx val="12"/>
          <c:order val="12"/>
          <c:tx>
            <c:v>FY2023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Retention'!$AI$27:$AI$42</c:f>
              <c:numCache>
                <c:formatCode>0.0%;;</c:formatCode>
                <c:ptCount val="16"/>
                <c:pt idx="0">
                  <c:v>1</c:v>
                </c:pt>
                <c:pt idx="1">
                  <c:v>0.2857142857142857</c:v>
                </c:pt>
                <c:pt idx="2">
                  <c:v>0.18452380952380953</c:v>
                </c:pt>
                <c:pt idx="3">
                  <c:v>0.16666666666666666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55-4821-8364-8382B753347E}"/>
            </c:ext>
          </c:extLst>
        </c:ser>
        <c:ser>
          <c:idx val="13"/>
          <c:order val="13"/>
          <c:tx>
            <c:v>FY2024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Retention'!$AJ$27:$AJ$42</c:f>
              <c:numCache>
                <c:formatCode>0.0%;;</c:formatCode>
                <c:ptCount val="16"/>
                <c:pt idx="0">
                  <c:v>1</c:v>
                </c:pt>
                <c:pt idx="1">
                  <c:v>0.30081300813008133</c:v>
                </c:pt>
                <c:pt idx="2">
                  <c:v>0.26016260162601629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55-4821-8364-8382B753347E}"/>
            </c:ext>
          </c:extLst>
        </c:ser>
        <c:ser>
          <c:idx val="14"/>
          <c:order val="14"/>
          <c:tx>
            <c:v>FY2025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Retention'!$AK$27:$AK$42</c:f>
              <c:numCache>
                <c:formatCode>0.0%;;</c:formatCode>
                <c:ptCount val="16"/>
                <c:pt idx="0">
                  <c:v>1</c:v>
                </c:pt>
                <c:pt idx="1">
                  <c:v>0.19875776397515527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55-4821-8364-8382B753347E}"/>
            </c:ext>
          </c:extLst>
        </c:ser>
        <c:ser>
          <c:idx val="15"/>
          <c:order val="15"/>
          <c:tx>
            <c:v>FY2026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Retention'!$AL$27:$AL$42</c:f>
              <c:numCache>
                <c:formatCode>0.0%;;</c:formatCode>
                <c:ptCount val="16"/>
                <c:pt idx="0">
                  <c:v>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55-4821-8364-8382B753347E}"/>
            </c:ext>
          </c:extLst>
        </c:ser>
        <c:ser>
          <c:idx val="16"/>
          <c:order val="16"/>
          <c:tx>
            <c:v>Blended (weighted)</c:v>
          </c:tx>
          <c:spPr>
            <a:ln w="444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'Donor Retention'!$V$27:$V$42</c:f>
              <c:strCache>
                <c:ptCount val="1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</c:strCache>
            </c:strRef>
          </c:cat>
          <c:val>
            <c:numRef>
              <c:f>'Donor Retention'!$AM$27:$AM$42</c:f>
              <c:numCache>
                <c:formatCode>General</c:formatCode>
                <c:ptCount val="16"/>
                <c:pt idx="0">
                  <c:v>1</c:v>
                </c:pt>
                <c:pt idx="1">
                  <c:v>0.28554502369668244</c:v>
                </c:pt>
                <c:pt idx="2">
                  <c:v>0.25094896668072542</c:v>
                </c:pt>
                <c:pt idx="3">
                  <c:v>0.2304270462633452</c:v>
                </c:pt>
                <c:pt idx="4">
                  <c:v>0.2326923076923077</c:v>
                </c:pt>
                <c:pt idx="5">
                  <c:v>0.21759747102212856</c:v>
                </c:pt>
                <c:pt idx="6">
                  <c:v>0.19883040935672514</c:v>
                </c:pt>
                <c:pt idx="7">
                  <c:v>0.19056847545219638</c:v>
                </c:pt>
                <c:pt idx="8">
                  <c:v>0.1891891891891892</c:v>
                </c:pt>
                <c:pt idx="9">
                  <c:v>0.18798751950078002</c:v>
                </c:pt>
                <c:pt idx="10">
                  <c:v>0.1822429906542056</c:v>
                </c:pt>
                <c:pt idx="11">
                  <c:v>0.19710467706013363</c:v>
                </c:pt>
                <c:pt idx="12">
                  <c:v>0.19786096256684493</c:v>
                </c:pt>
                <c:pt idx="13">
                  <c:v>0.19496855345911951</c:v>
                </c:pt>
                <c:pt idx="14">
                  <c:v>0.20159680638722555</c:v>
                </c:pt>
                <c:pt idx="15">
                  <c:v>0.22255192878338279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55-4821-8364-8382B753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95200"/>
        <c:axId val="2124019600"/>
      </c:lineChart>
      <c:catAx>
        <c:axId val="14019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19600"/>
        <c:crosses val="autoZero"/>
        <c:auto val="1"/>
        <c:lblAlgn val="ctr"/>
        <c:lblOffset val="100"/>
        <c:noMultiLvlLbl val="0"/>
      </c:catAx>
      <c:valAx>
        <c:axId val="2124019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9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Year-1 Retention by Acquisition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Year-1 Retention</c:v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808080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f>'Donor Retention'!$AN$27:$AN$41</c:f>
              <c:strCache>
                <c:ptCount val="15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  <c:pt idx="10">
                  <c:v>FY2021</c:v>
                </c:pt>
                <c:pt idx="11">
                  <c:v>FY2022</c:v>
                </c:pt>
                <c:pt idx="12">
                  <c:v>FY2023</c:v>
                </c:pt>
                <c:pt idx="13">
                  <c:v>FY2024</c:v>
                </c:pt>
                <c:pt idx="14">
                  <c:v>FY2025</c:v>
                </c:pt>
              </c:strCache>
            </c:strRef>
          </c:cat>
          <c:val>
            <c:numRef>
              <c:f>'Donor Retention'!$E$27:$E$41</c:f>
              <c:numCache>
                <c:formatCode>0.0%;;\-</c:formatCode>
                <c:ptCount val="15"/>
                <c:pt idx="0">
                  <c:v>0.52225519287833833</c:v>
                </c:pt>
                <c:pt idx="1">
                  <c:v>0.32317073170731708</c:v>
                </c:pt>
                <c:pt idx="2">
                  <c:v>0.34814814814814815</c:v>
                </c:pt>
                <c:pt idx="3">
                  <c:v>0.33035714285714285</c:v>
                </c:pt>
                <c:pt idx="4">
                  <c:v>0.27333333333333332</c:v>
                </c:pt>
                <c:pt idx="5">
                  <c:v>0.18023255813953487</c:v>
                </c:pt>
                <c:pt idx="6">
                  <c:v>0.20754716981132076</c:v>
                </c:pt>
                <c:pt idx="7">
                  <c:v>0.21774193548387097</c:v>
                </c:pt>
                <c:pt idx="8">
                  <c:v>8.4507042253521125E-2</c:v>
                </c:pt>
                <c:pt idx="9">
                  <c:v>0.24691358024691357</c:v>
                </c:pt>
                <c:pt idx="10">
                  <c:v>0.21808510638297873</c:v>
                </c:pt>
                <c:pt idx="11">
                  <c:v>0.31318681318681318</c:v>
                </c:pt>
                <c:pt idx="12">
                  <c:v>0.2857142857142857</c:v>
                </c:pt>
                <c:pt idx="13">
                  <c:v>0.30081300813008133</c:v>
                </c:pt>
                <c:pt idx="14">
                  <c:v>0.19875776397515527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3-438D-AD4A-CEABEBB56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31488"/>
        <c:axId val="2123943280"/>
      </c:lineChart>
      <c:catAx>
        <c:axId val="1593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43280"/>
        <c:crosses val="autoZero"/>
        <c:auto val="1"/>
        <c:lblAlgn val="ctr"/>
        <c:lblOffset val="100"/>
        <c:noMultiLvlLbl val="0"/>
      </c:catAx>
      <c:valAx>
        <c:axId val="2123943280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190499</xdr:colOff>
      <xdr:row>1</xdr:row>
      <xdr:rowOff>24849</xdr:rowOff>
    </xdr:from>
    <xdr:to>
      <xdr:col>20</xdr:col>
      <xdr:colOff>190499</xdr:colOff>
      <xdr:row>24</xdr:row>
      <xdr:rowOff>24849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DE684-569D-91AF-E879-7D88A4455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487</xdr:colOff>
      <xdr:row>38</xdr:row>
      <xdr:rowOff>67235</xdr:rowOff>
    </xdr:from>
    <xdr:to>
      <xdr:col>10</xdr:col>
      <xdr:colOff>190500</xdr:colOff>
      <xdr:row>62</xdr:row>
      <xdr:rowOff>103289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C8626-6DB5-71D0-C227-D1BBCF36D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373693</xdr:colOff>
      <xdr:row>38</xdr:row>
      <xdr:rowOff>67235</xdr:rowOff>
    </xdr:from>
    <xdr:to>
      <xdr:col>25</xdr:col>
      <xdr:colOff>44825</xdr:colOff>
      <xdr:row>65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BB2354-A677-F848-7DF9-45539927C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4</xdr:row>
      <xdr:rowOff>0</xdr:rowOff>
    </xdr:from>
    <xdr:to>
      <xdr:col>22</xdr:col>
      <xdr:colOff>435430</xdr:colOff>
      <xdr:row>22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B776F-D306-0776-D3A8-131BD3771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45</xdr:row>
      <xdr:rowOff>95250</xdr:rowOff>
    </xdr:from>
    <xdr:to>
      <xdr:col>19</xdr:col>
      <xdr:colOff>19050</xdr:colOff>
      <xdr:row>70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3F024F-FB4A-EE7B-4C24-62A6C1FC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544655</xdr:colOff>
      <xdr:row>44</xdr:row>
      <xdr:rowOff>40264</xdr:rowOff>
    </xdr:from>
    <xdr:to>
      <xdr:col>39</xdr:col>
      <xdr:colOff>571499</xdr:colOff>
      <xdr:row>60</xdr:row>
      <xdr:rowOff>138547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597DCA9-0EAF-8F47-2612-D3777BA9767C}"/>
            </a:ext>
          </a:extLst>
        </xdr:cNvPr>
        <xdr:cNvSpPr txBox="1"/>
      </xdr:nvSpPr>
      <xdr:spPr>
        <a:xfrm>
          <a:off x="15005337" y="8543491"/>
          <a:ext cx="11543435" cy="3163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donors by the fiscal year of their </a:t>
          </a:r>
          <a:r>
            <a:rPr lang="en-US" sz="3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</a:t>
          </a:r>
          <a:r>
            <a:rPr lang="en-US" sz="3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gift, then track what % of each cohort keeps giving in later years. Let me compute the reference numbers and add a cohort ("First FY") column to the participation matrix.</a:t>
          </a:r>
          <a:endParaRPr lang="en-US" sz="3200" b="1"/>
        </a:p>
      </xdr:txBody>
    </xdr:sp>
    <xdr:clientData/>
  </xdr:twoCellAnchor>
  <xdr:twoCellAnchor>
    <xdr:from>
      <xdr:col>1</xdr:col>
      <xdr:colOff>13855</xdr:colOff>
      <xdr:row>72</xdr:row>
      <xdr:rowOff>47624</xdr:rowOff>
    </xdr:from>
    <xdr:to>
      <xdr:col>18</xdr:col>
      <xdr:colOff>675409</xdr:colOff>
      <xdr:row>95</xdr:row>
      <xdr:rowOff>155863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AEBEB2-A5F9-3E98-D460-E12D1B9DB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51088</xdr:colOff>
      <xdr:row>97</xdr:row>
      <xdr:rowOff>46325</xdr:rowOff>
    </xdr:from>
    <xdr:to>
      <xdr:col>19</xdr:col>
      <xdr:colOff>69273</xdr:colOff>
      <xdr:row>102</xdr:row>
      <xdr:rowOff>8225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E719CFA-0B3C-4E7E-FD61-1CD777E4732A}"/>
            </a:ext>
          </a:extLst>
        </xdr:cNvPr>
        <xdr:cNvSpPr txBox="1"/>
      </xdr:nvSpPr>
      <xdr:spPr>
        <a:xfrm>
          <a:off x="657224" y="18663370"/>
          <a:ext cx="13266594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it reveals: first-year renewal is weakening over time. Setting aside FY2011 (52%, inflated because it swept up all pre-existing donors), cohorts ran ~27–35% through FY2014, cratered to 8% in FY2019, recovered to ~30% (FY2022–24), then slipped back to 20% for FY2025. The trend line slopes down from ~34% to ~20% — meaning the foundation is acquiring more first-time donors (rising gift counts) but converting fewer of them into repeat givers. That's the core retention problem to address.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5DE09D-D5D8-413E-AE64-0AA6D32DB24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7b2bd68-411e-41e7-8615-1b72a83eb2b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8F94-D078-4063-B32A-AEE84891C682}">
  <dimension ref="B2:N37"/>
  <sheetViews>
    <sheetView showGridLines="0" tabSelected="1" topLeftCell="A21" zoomScaleNormal="100" workbookViewId="0">
      <selection activeCell="T36" sqref="S36:T36"/>
    </sheetView>
  </sheetViews>
  <sheetFormatPr defaultRowHeight="15" x14ac:dyDescent="0.25"/>
  <cols>
    <col min="1" max="1" width="2.85546875" customWidth="1"/>
    <col min="2" max="2" width="26.7109375" customWidth="1"/>
    <col min="3" max="4" width="14.28515625" customWidth="1"/>
    <col min="5" max="9" width="15.28515625" customWidth="1"/>
    <col min="11" max="11" width="21.42578125" customWidth="1"/>
  </cols>
  <sheetData>
    <row r="2" spans="2:9" ht="21" x14ac:dyDescent="0.35">
      <c r="B2" s="3" t="s">
        <v>7680</v>
      </c>
    </row>
    <row r="4" spans="2:9" x14ac:dyDescent="0.25">
      <c r="B4" s="4" t="s">
        <v>7681</v>
      </c>
      <c r="C4" s="5">
        <v>2025</v>
      </c>
    </row>
    <row r="5" spans="2:9" x14ac:dyDescent="0.25">
      <c r="B5" s="4" t="s">
        <v>7682</v>
      </c>
      <c r="C5" s="7">
        <f>DATE(C4-1,7,1)</f>
        <v>45474</v>
      </c>
      <c r="D5" s="8" t="str">
        <f>"to "&amp;TEXT(DATE(C4,6,30),"mmm d, yyyy")</f>
        <v>to Jun 30, 2025</v>
      </c>
    </row>
    <row r="7" spans="2:9" x14ac:dyDescent="0.25">
      <c r="B7" s="13" t="s">
        <v>7683</v>
      </c>
      <c r="C7" s="28" t="s">
        <v>7684</v>
      </c>
      <c r="D7" s="28" t="s">
        <v>7685</v>
      </c>
      <c r="E7" s="14" t="s">
        <v>7686</v>
      </c>
      <c r="F7" s="14" t="s">
        <v>7687</v>
      </c>
      <c r="G7" s="14" t="s">
        <v>7688</v>
      </c>
      <c r="H7" s="14" t="s">
        <v>7689</v>
      </c>
      <c r="I7" s="14" t="s">
        <v>7690</v>
      </c>
    </row>
    <row r="8" spans="2:9" x14ac:dyDescent="0.25">
      <c r="B8" s="15" t="s">
        <v>7691</v>
      </c>
      <c r="C8" s="29">
        <v>25000</v>
      </c>
      <c r="D8" s="29">
        <v>100000000</v>
      </c>
      <c r="E8" s="16">
        <f>COUNTIFS('AHCF_Gifts_19952026 (1)'!$D:$D,"&gt;="&amp;$C$5,'AHCF_Gifts_19952026 (1)'!$D:$D,"&lt;="&amp;DATE($C$4,6,30),'AHCF_Gifts_19952026 (1)'!$E:$E,"&gt;="&amp;$C8,'AHCF_Gifts_19952026 (1)'!$E:$E,"&lt;="&amp;$D8)</f>
        <v>9</v>
      </c>
      <c r="F8" s="17">
        <f>SUMIFS('AHCF_Gifts_19952026 (1)'!$E:$E,'AHCF_Gifts_19952026 (1)'!$D:$D,"&gt;="&amp;$C$5,'AHCF_Gifts_19952026 (1)'!$D:$D,"&lt;="&amp;DATE($C$4,6,30),'AHCF_Gifts_19952026 (1)'!$E:$E,"&gt;="&amp;$C8,'AHCF_Gifts_19952026 (1)'!$E:$E,"&lt;="&amp;$D8)</f>
        <v>362090</v>
      </c>
      <c r="G8" s="17">
        <f>IF(E8=0,0,F8/E8)</f>
        <v>40232.222222222219</v>
      </c>
      <c r="H8" s="18">
        <f>IF($E$17=0,0,E8/$E$17)</f>
        <v>3.8643194504079004E-3</v>
      </c>
      <c r="I8" s="18">
        <f>IF($F$17=0,0,F8/$F$17)</f>
        <v>0.23219441297239385</v>
      </c>
    </row>
    <row r="9" spans="2:9" x14ac:dyDescent="0.25">
      <c r="B9" s="15" t="s">
        <v>7692</v>
      </c>
      <c r="C9" s="29">
        <v>10000</v>
      </c>
      <c r="D9" s="29">
        <v>24999.99</v>
      </c>
      <c r="E9" s="16">
        <f>COUNTIFS('AHCF_Gifts_19952026 (1)'!$D:$D,"&gt;="&amp;$C$5,'AHCF_Gifts_19952026 (1)'!$D:$D,"&lt;="&amp;DATE($C$4,6,30),'AHCF_Gifts_19952026 (1)'!$E:$E,"&gt;="&amp;$C9,'AHCF_Gifts_19952026 (1)'!$E:$E,"&lt;="&amp;$D9)</f>
        <v>33</v>
      </c>
      <c r="F9" s="17">
        <f>SUMIFS('AHCF_Gifts_19952026 (1)'!$E:$E,'AHCF_Gifts_19952026 (1)'!$D:$D,"&gt;="&amp;$C$5,'AHCF_Gifts_19952026 (1)'!$D:$D,"&lt;="&amp;DATE($C$4,6,30),'AHCF_Gifts_19952026 (1)'!$E:$E,"&gt;="&amp;$C9,'AHCF_Gifts_19952026 (1)'!$E:$E,"&lt;="&amp;$D9)</f>
        <v>513208.59</v>
      </c>
      <c r="G9" s="17">
        <f t="shared" ref="G9:G16" si="0">IF(E9=0,0,F9/E9)</f>
        <v>15551.775454545455</v>
      </c>
      <c r="H9" s="18">
        <f t="shared" ref="H9:H16" si="1">IF($E$17=0,0,E9/$E$17)</f>
        <v>1.4169171318162302E-2</v>
      </c>
      <c r="I9" s="18">
        <f t="shared" ref="I9:I16" si="2">IF($F$17=0,0,F9/$F$17)</f>
        <v>0.32910096188085824</v>
      </c>
    </row>
    <row r="10" spans="2:9" x14ac:dyDescent="0.25">
      <c r="B10" s="15" t="s">
        <v>7693</v>
      </c>
      <c r="C10" s="29">
        <v>5000</v>
      </c>
      <c r="D10" s="29">
        <v>9999.99</v>
      </c>
      <c r="E10" s="16">
        <f>COUNTIFS('AHCF_Gifts_19952026 (1)'!$D:$D,"&gt;="&amp;$C$5,'AHCF_Gifts_19952026 (1)'!$D:$D,"&lt;="&amp;DATE($C$4,6,30),'AHCF_Gifts_19952026 (1)'!$E:$E,"&gt;="&amp;$C10,'AHCF_Gifts_19952026 (1)'!$E:$E,"&lt;="&amp;$D10)</f>
        <v>39</v>
      </c>
      <c r="F10" s="17">
        <f>SUMIFS('AHCF_Gifts_19952026 (1)'!$E:$E,'AHCF_Gifts_19952026 (1)'!$D:$D,"&gt;="&amp;$C$5,'AHCF_Gifts_19952026 (1)'!$D:$D,"&lt;="&amp;DATE($C$4,6,30),'AHCF_Gifts_19952026 (1)'!$E:$E,"&gt;="&amp;$C10,'AHCF_Gifts_19952026 (1)'!$E:$E,"&lt;="&amp;$D10)</f>
        <v>213695.98</v>
      </c>
      <c r="G10" s="17">
        <f t="shared" si="0"/>
        <v>5479.3841025641032</v>
      </c>
      <c r="H10" s="18">
        <f t="shared" si="1"/>
        <v>1.6745384285100903E-2</v>
      </c>
      <c r="I10" s="18">
        <f t="shared" si="2"/>
        <v>0.13703502618316005</v>
      </c>
    </row>
    <row r="11" spans="2:9" x14ac:dyDescent="0.25">
      <c r="B11" s="15" t="s">
        <v>7694</v>
      </c>
      <c r="C11" s="29">
        <v>2500</v>
      </c>
      <c r="D11" s="29">
        <v>4999.99</v>
      </c>
      <c r="E11" s="16">
        <f>COUNTIFS('AHCF_Gifts_19952026 (1)'!$D:$D,"&gt;="&amp;$C$5,'AHCF_Gifts_19952026 (1)'!$D:$D,"&lt;="&amp;DATE($C$4,6,30),'AHCF_Gifts_19952026 (1)'!$E:$E,"&gt;="&amp;$C11,'AHCF_Gifts_19952026 (1)'!$E:$E,"&lt;="&amp;$D11)</f>
        <v>34</v>
      </c>
      <c r="F11" s="17">
        <f>SUMIFS('AHCF_Gifts_19952026 (1)'!$E:$E,'AHCF_Gifts_19952026 (1)'!$D:$D,"&gt;="&amp;$C$5,'AHCF_Gifts_19952026 (1)'!$D:$D,"&lt;="&amp;DATE($C$4,6,30),'AHCF_Gifts_19952026 (1)'!$E:$E,"&gt;="&amp;$C11,'AHCF_Gifts_19952026 (1)'!$E:$E,"&lt;="&amp;$D11)</f>
        <v>99000</v>
      </c>
      <c r="G11" s="17">
        <f t="shared" si="0"/>
        <v>2911.7647058823532</v>
      </c>
      <c r="H11" s="18">
        <f t="shared" si="1"/>
        <v>1.4598540145985401E-2</v>
      </c>
      <c r="I11" s="18">
        <f t="shared" si="2"/>
        <v>6.3484898462445774E-2</v>
      </c>
    </row>
    <row r="12" spans="2:9" x14ac:dyDescent="0.25">
      <c r="B12" s="15" t="s">
        <v>7695</v>
      </c>
      <c r="C12" s="29">
        <v>1000</v>
      </c>
      <c r="D12" s="29">
        <v>2499.9899999999998</v>
      </c>
      <c r="E12" s="16">
        <f>COUNTIFS('AHCF_Gifts_19952026 (1)'!$D:$D,"&gt;="&amp;$C$5,'AHCF_Gifts_19952026 (1)'!$D:$D,"&lt;="&amp;DATE($C$4,6,30),'AHCF_Gifts_19952026 (1)'!$E:$E,"&gt;="&amp;$C12,'AHCF_Gifts_19952026 (1)'!$E:$E,"&lt;="&amp;$D12)</f>
        <v>142</v>
      </c>
      <c r="F12" s="17">
        <f>SUMIFS('AHCF_Gifts_19952026 (1)'!$E:$E,'AHCF_Gifts_19952026 (1)'!$D:$D,"&gt;="&amp;$C$5,'AHCF_Gifts_19952026 (1)'!$D:$D,"&lt;="&amp;DATE($C$4,6,30),'AHCF_Gifts_19952026 (1)'!$E:$E,"&gt;="&amp;$C12,'AHCF_Gifts_19952026 (1)'!$E:$E,"&lt;="&amp;$D12)</f>
        <v>185454.68999999997</v>
      </c>
      <c r="G12" s="17">
        <f t="shared" si="0"/>
        <v>1306.0189436619717</v>
      </c>
      <c r="H12" s="18">
        <f t="shared" si="1"/>
        <v>6.0970373550880204E-2</v>
      </c>
      <c r="I12" s="18">
        <f t="shared" si="2"/>
        <v>0.11892497135388239</v>
      </c>
    </row>
    <row r="13" spans="2:9" x14ac:dyDescent="0.25">
      <c r="B13" s="15" t="s">
        <v>7696</v>
      </c>
      <c r="C13" s="29">
        <v>500</v>
      </c>
      <c r="D13" s="29">
        <v>999.99</v>
      </c>
      <c r="E13" s="16">
        <f>COUNTIFS('AHCF_Gifts_19952026 (1)'!$D:$D,"&gt;="&amp;$C$5,'AHCF_Gifts_19952026 (1)'!$D:$D,"&lt;="&amp;DATE($C$4,6,30),'AHCF_Gifts_19952026 (1)'!$E:$E,"&gt;="&amp;$C13,'AHCF_Gifts_19952026 (1)'!$E:$E,"&lt;="&amp;$D13)</f>
        <v>106</v>
      </c>
      <c r="F13" s="17">
        <f>SUMIFS('AHCF_Gifts_19952026 (1)'!$E:$E,'AHCF_Gifts_19952026 (1)'!$D:$D,"&gt;="&amp;$C$5,'AHCF_Gifts_19952026 (1)'!$D:$D,"&lt;="&amp;DATE($C$4,6,30),'AHCF_Gifts_19952026 (1)'!$E:$E,"&gt;="&amp;$C13,'AHCF_Gifts_19952026 (1)'!$E:$E,"&lt;="&amp;$D13)</f>
        <v>60706.54</v>
      </c>
      <c r="G13" s="17">
        <f t="shared" si="0"/>
        <v>572.70320754716977</v>
      </c>
      <c r="H13" s="18">
        <f t="shared" si="1"/>
        <v>4.5513095749248604E-2</v>
      </c>
      <c r="I13" s="18">
        <f t="shared" si="2"/>
        <v>3.8928773009155586E-2</v>
      </c>
    </row>
    <row r="14" spans="2:9" x14ac:dyDescent="0.25">
      <c r="B14" s="15" t="s">
        <v>7697</v>
      </c>
      <c r="C14" s="29">
        <v>250</v>
      </c>
      <c r="D14" s="29">
        <v>499.99</v>
      </c>
      <c r="E14" s="16">
        <f>COUNTIFS('AHCF_Gifts_19952026 (1)'!$D:$D,"&gt;="&amp;$C$5,'AHCF_Gifts_19952026 (1)'!$D:$D,"&lt;="&amp;DATE($C$4,6,30),'AHCF_Gifts_19952026 (1)'!$E:$E,"&gt;="&amp;$C14,'AHCF_Gifts_19952026 (1)'!$E:$E,"&lt;="&amp;$D14)</f>
        <v>95</v>
      </c>
      <c r="F14" s="17">
        <f>SUMIFS('AHCF_Gifts_19952026 (1)'!$E:$E,'AHCF_Gifts_19952026 (1)'!$D:$D,"&gt;="&amp;$C$5,'AHCF_Gifts_19952026 (1)'!$D:$D,"&lt;="&amp;DATE($C$4,6,30),'AHCF_Gifts_19952026 (1)'!$E:$E,"&gt;="&amp;$C14,'AHCF_Gifts_19952026 (1)'!$E:$E,"&lt;="&amp;$D14)</f>
        <v>30724.38</v>
      </c>
      <c r="G14" s="17">
        <f t="shared" si="0"/>
        <v>323.41452631578949</v>
      </c>
      <c r="H14" s="18">
        <f t="shared" si="1"/>
        <v>4.0790038643194505E-2</v>
      </c>
      <c r="I14" s="18">
        <f t="shared" si="2"/>
        <v>1.9702365097187879E-2</v>
      </c>
    </row>
    <row r="15" spans="2:9" x14ac:dyDescent="0.25">
      <c r="B15" s="15" t="s">
        <v>7698</v>
      </c>
      <c r="C15" s="29">
        <v>100</v>
      </c>
      <c r="D15" s="29">
        <v>249.99</v>
      </c>
      <c r="E15" s="16">
        <f>COUNTIFS('AHCF_Gifts_19952026 (1)'!$D:$D,"&gt;="&amp;$C$5,'AHCF_Gifts_19952026 (1)'!$D:$D,"&lt;="&amp;DATE($C$4,6,30),'AHCF_Gifts_19952026 (1)'!$E:$E,"&gt;="&amp;$C15,'AHCF_Gifts_19952026 (1)'!$E:$E,"&lt;="&amp;$D15)</f>
        <v>331</v>
      </c>
      <c r="F15" s="17">
        <f>SUMIFS('AHCF_Gifts_19952026 (1)'!$E:$E,'AHCF_Gifts_19952026 (1)'!$D:$D,"&gt;="&amp;$C$5,'AHCF_Gifts_19952026 (1)'!$D:$D,"&lt;="&amp;DATE($C$4,6,30),'AHCF_Gifts_19952026 (1)'!$E:$E,"&gt;="&amp;$C15,'AHCF_Gifts_19952026 (1)'!$E:$E,"&lt;="&amp;$D15)</f>
        <v>40733.32</v>
      </c>
      <c r="G15" s="17">
        <f t="shared" si="0"/>
        <v>123.06138972809667</v>
      </c>
      <c r="H15" s="18">
        <f t="shared" si="1"/>
        <v>0.14212108200944612</v>
      </c>
      <c r="I15" s="18">
        <f t="shared" si="2"/>
        <v>2.6120713982205172E-2</v>
      </c>
    </row>
    <row r="16" spans="2:9" ht="15.75" thickBot="1" x14ac:dyDescent="0.3">
      <c r="B16" s="19" t="s">
        <v>7699</v>
      </c>
      <c r="C16" s="30">
        <v>0.01</v>
      </c>
      <c r="D16" s="30">
        <v>99.99</v>
      </c>
      <c r="E16" s="20">
        <f>COUNTIFS('AHCF_Gifts_19952026 (1)'!$D:$D,"&gt;="&amp;$C$5,'AHCF_Gifts_19952026 (1)'!$D:$D,"&lt;="&amp;DATE($C$4,6,30),'AHCF_Gifts_19952026 (1)'!$E:$E,"&gt;="&amp;$C16,'AHCF_Gifts_19952026 (1)'!$E:$E,"&lt;="&amp;$D16)</f>
        <v>1540</v>
      </c>
      <c r="F16" s="21">
        <f>SUMIFS('AHCF_Gifts_19952026 (1)'!$E:$E,'AHCF_Gifts_19952026 (1)'!$D:$D,"&gt;="&amp;$C$5,'AHCF_Gifts_19952026 (1)'!$D:$D,"&lt;="&amp;DATE($C$4,6,30),'AHCF_Gifts_19952026 (1)'!$E:$E,"&gt;="&amp;$C16,'AHCF_Gifts_19952026 (1)'!$E:$E,"&lt;="&amp;$D16)</f>
        <v>53812.480000000032</v>
      </c>
      <c r="G16" s="21">
        <f t="shared" si="0"/>
        <v>34.943168831168855</v>
      </c>
      <c r="H16" s="22">
        <f t="shared" si="1"/>
        <v>0.66122799484757411</v>
      </c>
      <c r="I16" s="22">
        <f t="shared" si="2"/>
        <v>3.450787705871107E-2</v>
      </c>
    </row>
    <row r="17" spans="2:14" x14ac:dyDescent="0.25">
      <c r="B17" s="23" t="s">
        <v>7700</v>
      </c>
      <c r="C17" s="24"/>
      <c r="D17" s="24"/>
      <c r="E17" s="25">
        <f>SUM(E8:E16)</f>
        <v>2329</v>
      </c>
      <c r="F17" s="26">
        <f>SUM(F8:F16)</f>
        <v>1559425.98</v>
      </c>
      <c r="G17" s="26">
        <f>IF(E17=0,0,F17/E17)</f>
        <v>669.56890510948904</v>
      </c>
      <c r="H17" s="27">
        <f>SUM(H8:H16)</f>
        <v>1</v>
      </c>
      <c r="I17" s="27">
        <f>SUM(I8:I16)</f>
        <v>1</v>
      </c>
    </row>
    <row r="19" spans="2:14" x14ac:dyDescent="0.25">
      <c r="B19" s="32" t="s">
        <v>7702</v>
      </c>
    </row>
    <row r="20" spans="2:14" ht="17.25" x14ac:dyDescent="0.3">
      <c r="B20" s="33" t="s">
        <v>7703</v>
      </c>
    </row>
    <row r="21" spans="2:14" x14ac:dyDescent="0.25">
      <c r="B21" s="14" t="s">
        <v>7704</v>
      </c>
      <c r="C21" s="14" t="s">
        <v>7687</v>
      </c>
      <c r="D21" s="14" t="s">
        <v>7686</v>
      </c>
    </row>
    <row r="22" spans="2:14" x14ac:dyDescent="0.25">
      <c r="B22" s="36">
        <v>2011</v>
      </c>
      <c r="C22" s="17">
        <f>SUMIFS('AHCF_Gifts_19952026 (1)'!$E:$E,'AHCF_Gifts_19952026 (1)'!$D:$D,"&gt;="&amp;DATE($B22-1,7,1),'AHCF_Gifts_19952026 (1)'!$D:$D,"&lt;="&amp;DATE($B22,6,30))</f>
        <v>856703.37999999989</v>
      </c>
      <c r="D22" s="16">
        <f>COUNTIFS('AHCF_Gifts_19952026 (1)'!$D:$D,"&gt;="&amp;DATE($B22-1,7,1),'AHCF_Gifts_19952026 (1)'!$D:$D,"&lt;="&amp;DATE($B22,6,30))</f>
        <v>1688</v>
      </c>
      <c r="N22" s="9" t="str">
        <f t="shared" ref="N22:N37" si="3">"FY"&amp;B22</f>
        <v>FY2011</v>
      </c>
    </row>
    <row r="23" spans="2:14" x14ac:dyDescent="0.25">
      <c r="B23" s="36">
        <f>B22+1</f>
        <v>2012</v>
      </c>
      <c r="C23" s="17">
        <f>SUMIFS('AHCF_Gifts_19952026 (1)'!$E:$E,'AHCF_Gifts_19952026 (1)'!$D:$D,"&gt;="&amp;DATE($B23-1,7,1),'AHCF_Gifts_19952026 (1)'!$D:$D,"&lt;="&amp;DATE($B23,6,30))</f>
        <v>820822.16</v>
      </c>
      <c r="D23" s="16">
        <f>COUNTIFS('AHCF_Gifts_19952026 (1)'!$D:$D,"&gt;="&amp;DATE($B23-1,7,1),'AHCF_Gifts_19952026 (1)'!$D:$D,"&lt;="&amp;DATE($B23,6,30))</f>
        <v>1631</v>
      </c>
      <c r="N23" s="9" t="str">
        <f t="shared" si="3"/>
        <v>FY2012</v>
      </c>
    </row>
    <row r="24" spans="2:14" x14ac:dyDescent="0.25">
      <c r="B24" s="36">
        <f t="shared" ref="B24:B37" si="4">B23+1</f>
        <v>2013</v>
      </c>
      <c r="C24" s="17">
        <f>SUMIFS('AHCF_Gifts_19952026 (1)'!$E:$E,'AHCF_Gifts_19952026 (1)'!$D:$D,"&gt;="&amp;DATE($B24-1,7,1),'AHCF_Gifts_19952026 (1)'!$D:$D,"&lt;="&amp;DATE($B24,6,30))</f>
        <v>11730011.719999997</v>
      </c>
      <c r="D24" s="16">
        <f>COUNTIFS('AHCF_Gifts_19952026 (1)'!$D:$D,"&gt;="&amp;DATE($B24-1,7,1),'AHCF_Gifts_19952026 (1)'!$D:$D,"&lt;="&amp;DATE($B24,6,30))</f>
        <v>1571</v>
      </c>
      <c r="N24" s="9" t="str">
        <f t="shared" si="3"/>
        <v>FY2013</v>
      </c>
    </row>
    <row r="25" spans="2:14" x14ac:dyDescent="0.25">
      <c r="B25" s="36">
        <f t="shared" si="4"/>
        <v>2014</v>
      </c>
      <c r="C25" s="17">
        <f>SUMIFS('AHCF_Gifts_19952026 (1)'!$E:$E,'AHCF_Gifts_19952026 (1)'!$D:$D,"&gt;="&amp;DATE($B25-1,7,1),'AHCF_Gifts_19952026 (1)'!$D:$D,"&lt;="&amp;DATE($B25,6,30))</f>
        <v>4260256.7400000058</v>
      </c>
      <c r="D25" s="16">
        <f>COUNTIFS('AHCF_Gifts_19952026 (1)'!$D:$D,"&gt;="&amp;DATE($B25-1,7,1),'AHCF_Gifts_19952026 (1)'!$D:$D,"&lt;="&amp;DATE($B25,6,30))</f>
        <v>1525</v>
      </c>
      <c r="N25" s="9" t="str">
        <f t="shared" si="3"/>
        <v>FY2014</v>
      </c>
    </row>
    <row r="26" spans="2:14" x14ac:dyDescent="0.25">
      <c r="B26" s="36">
        <f t="shared" si="4"/>
        <v>2015</v>
      </c>
      <c r="C26" s="17">
        <f>SUMIFS('AHCF_Gifts_19952026 (1)'!$E:$E,'AHCF_Gifts_19952026 (1)'!$D:$D,"&gt;="&amp;DATE($B26-1,7,1),'AHCF_Gifts_19952026 (1)'!$D:$D,"&lt;="&amp;DATE($B26,6,30))</f>
        <v>1408187.6199999992</v>
      </c>
      <c r="D26" s="16">
        <f>COUNTIFS('AHCF_Gifts_19952026 (1)'!$D:$D,"&gt;="&amp;DATE($B26-1,7,1),'AHCF_Gifts_19952026 (1)'!$D:$D,"&lt;="&amp;DATE($B26,6,30))</f>
        <v>2125</v>
      </c>
      <c r="K26" t="s">
        <v>7701</v>
      </c>
      <c r="L26" t="s">
        <v>7686</v>
      </c>
      <c r="N26" s="9" t="str">
        <f t="shared" si="3"/>
        <v>FY2015</v>
      </c>
    </row>
    <row r="27" spans="2:14" x14ac:dyDescent="0.25">
      <c r="B27" s="36">
        <f t="shared" si="4"/>
        <v>2016</v>
      </c>
      <c r="C27" s="17">
        <f>SUMIFS('AHCF_Gifts_19952026 (1)'!$E:$E,'AHCF_Gifts_19952026 (1)'!$D:$D,"&gt;="&amp;DATE($B27-1,7,1),'AHCF_Gifts_19952026 (1)'!$D:$D,"&lt;="&amp;DATE($B27,6,30))</f>
        <v>1752133.6600000027</v>
      </c>
      <c r="D27" s="16">
        <f>COUNTIFS('AHCF_Gifts_19952026 (1)'!$D:$D,"&gt;="&amp;DATE($B27-1,7,1),'AHCF_Gifts_19952026 (1)'!$D:$D,"&lt;="&amp;DATE($B27,6,30))</f>
        <v>2132</v>
      </c>
      <c r="K27" t="str">
        <f t="shared" ref="K27:K35" si="5">B8</f>
        <v>$25,000 +</v>
      </c>
      <c r="L27" s="12">
        <f t="shared" ref="L27:L35" si="6">E8</f>
        <v>9</v>
      </c>
      <c r="N27" s="9" t="str">
        <f t="shared" si="3"/>
        <v>FY2016</v>
      </c>
    </row>
    <row r="28" spans="2:14" x14ac:dyDescent="0.25">
      <c r="B28" s="36">
        <f t="shared" si="4"/>
        <v>2017</v>
      </c>
      <c r="C28" s="17">
        <f>SUMIFS('AHCF_Gifts_19952026 (1)'!$E:$E,'AHCF_Gifts_19952026 (1)'!$D:$D,"&gt;="&amp;DATE($B28-1,7,1),'AHCF_Gifts_19952026 (1)'!$D:$D,"&lt;="&amp;DATE($B28,6,30))</f>
        <v>1228110.1000000008</v>
      </c>
      <c r="D28" s="16">
        <f>COUNTIFS('AHCF_Gifts_19952026 (1)'!$D:$D,"&gt;="&amp;DATE($B28-1,7,1),'AHCF_Gifts_19952026 (1)'!$D:$D,"&lt;="&amp;DATE($B28,6,30))</f>
        <v>1933</v>
      </c>
      <c r="K28" t="str">
        <f t="shared" si="5"/>
        <v>$10,000 – $24,999</v>
      </c>
      <c r="L28" s="12">
        <f t="shared" si="6"/>
        <v>33</v>
      </c>
      <c r="N28" s="9" t="str">
        <f t="shared" si="3"/>
        <v>FY2017</v>
      </c>
    </row>
    <row r="29" spans="2:14" x14ac:dyDescent="0.25">
      <c r="B29" s="36">
        <f t="shared" si="4"/>
        <v>2018</v>
      </c>
      <c r="C29" s="17">
        <f>SUMIFS('AHCF_Gifts_19952026 (1)'!$E:$E,'AHCF_Gifts_19952026 (1)'!$D:$D,"&gt;="&amp;DATE($B29-1,7,1),'AHCF_Gifts_19952026 (1)'!$D:$D,"&lt;="&amp;DATE($B29,6,30))</f>
        <v>3878534.5300000017</v>
      </c>
      <c r="D29" s="16">
        <f>COUNTIFS('AHCF_Gifts_19952026 (1)'!$D:$D,"&gt;="&amp;DATE($B29-1,7,1),'AHCF_Gifts_19952026 (1)'!$D:$D,"&lt;="&amp;DATE($B29,6,30))</f>
        <v>2101</v>
      </c>
      <c r="K29" t="str">
        <f t="shared" si="5"/>
        <v>$5,000 – $9,999</v>
      </c>
      <c r="L29" s="12">
        <f t="shared" si="6"/>
        <v>39</v>
      </c>
      <c r="N29" s="9" t="str">
        <f t="shared" si="3"/>
        <v>FY2018</v>
      </c>
    </row>
    <row r="30" spans="2:14" x14ac:dyDescent="0.25">
      <c r="B30" s="36">
        <f t="shared" si="4"/>
        <v>2019</v>
      </c>
      <c r="C30" s="17">
        <f>SUMIFS('AHCF_Gifts_19952026 (1)'!$E:$E,'AHCF_Gifts_19952026 (1)'!$D:$D,"&gt;="&amp;DATE($B30-1,7,1),'AHCF_Gifts_19952026 (1)'!$D:$D,"&lt;="&amp;DATE($B30,6,30))</f>
        <v>2136157.0200000009</v>
      </c>
      <c r="D30" s="16">
        <f>COUNTIFS('AHCF_Gifts_19952026 (1)'!$D:$D,"&gt;="&amp;DATE($B30-1,7,1),'AHCF_Gifts_19952026 (1)'!$D:$D,"&lt;="&amp;DATE($B30,6,30))</f>
        <v>2176</v>
      </c>
      <c r="K30" t="str">
        <f t="shared" si="5"/>
        <v>$2,500 – $4,999</v>
      </c>
      <c r="L30" s="12">
        <f t="shared" si="6"/>
        <v>34</v>
      </c>
      <c r="N30" s="9" t="str">
        <f t="shared" si="3"/>
        <v>FY2019</v>
      </c>
    </row>
    <row r="31" spans="2:14" x14ac:dyDescent="0.25">
      <c r="B31" s="36">
        <f t="shared" si="4"/>
        <v>2020</v>
      </c>
      <c r="C31" s="17">
        <f>SUMIFS('AHCF_Gifts_19952026 (1)'!$E:$E,'AHCF_Gifts_19952026 (1)'!$D:$D,"&gt;="&amp;DATE($B31-1,7,1),'AHCF_Gifts_19952026 (1)'!$D:$D,"&lt;="&amp;DATE($B31,6,30))</f>
        <v>3808669.7000000007</v>
      </c>
      <c r="D31" s="16">
        <f>COUNTIFS('AHCF_Gifts_19952026 (1)'!$D:$D,"&gt;="&amp;DATE($B31-1,7,1),'AHCF_Gifts_19952026 (1)'!$D:$D,"&lt;="&amp;DATE($B31,6,30))</f>
        <v>2286</v>
      </c>
      <c r="K31" t="str">
        <f t="shared" si="5"/>
        <v>$1,000 – $2,499</v>
      </c>
      <c r="L31" s="12">
        <f t="shared" si="6"/>
        <v>142</v>
      </c>
      <c r="N31" s="9" t="str">
        <f t="shared" si="3"/>
        <v>FY2020</v>
      </c>
    </row>
    <row r="32" spans="2:14" x14ac:dyDescent="0.25">
      <c r="B32" s="36">
        <f t="shared" si="4"/>
        <v>2021</v>
      </c>
      <c r="C32" s="17">
        <f>SUMIFS('AHCF_Gifts_19952026 (1)'!$E:$E,'AHCF_Gifts_19952026 (1)'!$D:$D,"&gt;="&amp;DATE($B32-1,7,1),'AHCF_Gifts_19952026 (1)'!$D:$D,"&lt;="&amp;DATE($B32,6,30))</f>
        <v>2847023.3100000019</v>
      </c>
      <c r="D32" s="16">
        <f>COUNTIFS('AHCF_Gifts_19952026 (1)'!$D:$D,"&gt;="&amp;DATE($B32-1,7,1),'AHCF_Gifts_19952026 (1)'!$D:$D,"&lt;="&amp;DATE($B32,6,30))</f>
        <v>2988</v>
      </c>
      <c r="K32" t="str">
        <f t="shared" si="5"/>
        <v>$500 – $999</v>
      </c>
      <c r="L32" s="12">
        <f t="shared" si="6"/>
        <v>106</v>
      </c>
      <c r="N32" s="9" t="str">
        <f t="shared" si="3"/>
        <v>FY2021</v>
      </c>
    </row>
    <row r="33" spans="2:14" x14ac:dyDescent="0.25">
      <c r="B33" s="36">
        <f t="shared" si="4"/>
        <v>2022</v>
      </c>
      <c r="C33" s="17">
        <f>SUMIFS('AHCF_Gifts_19952026 (1)'!$E:$E,'AHCF_Gifts_19952026 (1)'!$D:$D,"&gt;="&amp;DATE($B33-1,7,1),'AHCF_Gifts_19952026 (1)'!$D:$D,"&lt;="&amp;DATE($B33,6,30))</f>
        <v>2443105.91</v>
      </c>
      <c r="D33" s="16">
        <f>COUNTIFS('AHCF_Gifts_19952026 (1)'!$D:$D,"&gt;="&amp;DATE($B33-1,7,1),'AHCF_Gifts_19952026 (1)'!$D:$D,"&lt;="&amp;DATE($B33,6,30))</f>
        <v>2826</v>
      </c>
      <c r="K33" t="str">
        <f t="shared" si="5"/>
        <v>$250 – $499</v>
      </c>
      <c r="L33" s="12">
        <f t="shared" si="6"/>
        <v>95</v>
      </c>
      <c r="N33" s="9" t="str">
        <f t="shared" si="3"/>
        <v>FY2022</v>
      </c>
    </row>
    <row r="34" spans="2:14" x14ac:dyDescent="0.25">
      <c r="B34" s="36">
        <f t="shared" si="4"/>
        <v>2023</v>
      </c>
      <c r="C34" s="17">
        <f>SUMIFS('AHCF_Gifts_19952026 (1)'!$E:$E,'AHCF_Gifts_19952026 (1)'!$D:$D,"&gt;="&amp;DATE($B34-1,7,1),'AHCF_Gifts_19952026 (1)'!$D:$D,"&lt;="&amp;DATE($B34,6,30))</f>
        <v>1360029.8399999999</v>
      </c>
      <c r="D34" s="16">
        <f>COUNTIFS('AHCF_Gifts_19952026 (1)'!$D:$D,"&gt;="&amp;DATE($B34-1,7,1),'AHCF_Gifts_19952026 (1)'!$D:$D,"&lt;="&amp;DATE($B34,6,30))</f>
        <v>2708</v>
      </c>
      <c r="K34" t="str">
        <f t="shared" si="5"/>
        <v>$100 – $249</v>
      </c>
      <c r="L34" s="12">
        <f t="shared" si="6"/>
        <v>331</v>
      </c>
      <c r="N34" s="9" t="str">
        <f t="shared" si="3"/>
        <v>FY2023</v>
      </c>
    </row>
    <row r="35" spans="2:14" x14ac:dyDescent="0.25">
      <c r="B35" s="36">
        <f t="shared" si="4"/>
        <v>2024</v>
      </c>
      <c r="C35" s="17">
        <f>SUMIFS('AHCF_Gifts_19952026 (1)'!$E:$E,'AHCF_Gifts_19952026 (1)'!$D:$D,"&gt;="&amp;DATE($B35-1,7,1),'AHCF_Gifts_19952026 (1)'!$D:$D,"&lt;="&amp;DATE($B35,6,30))</f>
        <v>3169714.4700000016</v>
      </c>
      <c r="D35" s="16">
        <f>COUNTIFS('AHCF_Gifts_19952026 (1)'!$D:$D,"&gt;="&amp;DATE($B35-1,7,1),'AHCF_Gifts_19952026 (1)'!$D:$D,"&lt;="&amp;DATE($B35,6,30))</f>
        <v>2465</v>
      </c>
      <c r="K35" t="str">
        <f t="shared" si="5"/>
        <v>Under $100</v>
      </c>
      <c r="L35" s="12">
        <f t="shared" si="6"/>
        <v>1540</v>
      </c>
      <c r="N35" s="9" t="str">
        <f t="shared" si="3"/>
        <v>FY2024</v>
      </c>
    </row>
    <row r="36" spans="2:14" collapsed="1" x14ac:dyDescent="0.25">
      <c r="B36" s="36">
        <f t="shared" si="4"/>
        <v>2025</v>
      </c>
      <c r="C36" s="17">
        <f>SUMIFS('AHCF_Gifts_19952026 (1)'!$E:$E,'AHCF_Gifts_19952026 (1)'!$D:$D,"&gt;="&amp;DATE($B36-1,7,1),'AHCF_Gifts_19952026 (1)'!$D:$D,"&lt;="&amp;DATE($B36,6,30))</f>
        <v>1559425.9800000004</v>
      </c>
      <c r="D36" s="16">
        <f>COUNTIFS('AHCF_Gifts_19952026 (1)'!$D:$D,"&gt;="&amp;DATE($B36-1,7,1),'AHCF_Gifts_19952026 (1)'!$D:$D,"&lt;="&amp;DATE($B36,6,30))</f>
        <v>2337</v>
      </c>
      <c r="N36" s="9" t="str">
        <f t="shared" si="3"/>
        <v>FY2025</v>
      </c>
    </row>
    <row r="37" spans="2:14" x14ac:dyDescent="0.25">
      <c r="B37" s="36">
        <f t="shared" si="4"/>
        <v>2026</v>
      </c>
      <c r="C37" s="17">
        <f>SUMIFS('AHCF_Gifts_19952026 (1)'!$E:$E,'AHCF_Gifts_19952026 (1)'!$D:$D,"&gt;="&amp;DATE($B37-1,7,1),'AHCF_Gifts_19952026 (1)'!$D:$D,"&lt;="&amp;DATE($B37,6,30))</f>
        <v>1768709.2799999986</v>
      </c>
      <c r="D37" s="16">
        <f>COUNTIFS('AHCF_Gifts_19952026 (1)'!$D:$D,"&gt;="&amp;DATE($B37-1,7,1),'AHCF_Gifts_19952026 (1)'!$D:$D,"&lt;="&amp;DATE($B37,6,30))</f>
        <v>2373</v>
      </c>
      <c r="N37" s="9" t="str">
        <f t="shared" si="3"/>
        <v>FY2026</v>
      </c>
    </row>
  </sheetData>
  <dataValidations count="1">
    <dataValidation type="list" allowBlank="1" showInputMessage="1" showErrorMessage="1" sqref="C4" xr:uid="{0C0DC5B3-006B-44AD-A96F-C7A37AE781BF}">
      <formula1>"2011,2012,2013,2014,2015,2016,2017,2018,2019,2020,2021,2022,2023,2024,2025,2026"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F0A1-2DB8-4B75-8C42-70617033A64C}">
  <dimension ref="B2:AN47"/>
  <sheetViews>
    <sheetView showGridLines="0" zoomScale="70" zoomScaleNormal="70" workbookViewId="0">
      <selection activeCell="AC16" sqref="AC16"/>
    </sheetView>
  </sheetViews>
  <sheetFormatPr defaultRowHeight="15" x14ac:dyDescent="0.25"/>
  <cols>
    <col min="2" max="2" width="13.28515625" customWidth="1"/>
    <col min="3" max="19" width="11" customWidth="1"/>
  </cols>
  <sheetData>
    <row r="2" spans="2:20" ht="21" x14ac:dyDescent="0.35">
      <c r="B2" s="3" t="s">
        <v>7705</v>
      </c>
    </row>
    <row r="3" spans="2:20" x14ac:dyDescent="0.25">
      <c r="B3" s="38" t="s">
        <v>7706</v>
      </c>
    </row>
    <row r="5" spans="2:20" x14ac:dyDescent="0.25">
      <c r="B5" s="14" t="s">
        <v>7704</v>
      </c>
      <c r="C5" s="14" t="s">
        <v>7707</v>
      </c>
      <c r="D5" s="14" t="s">
        <v>7708</v>
      </c>
      <c r="E5" s="14" t="s">
        <v>7709</v>
      </c>
      <c r="F5" s="14" t="s">
        <v>7710</v>
      </c>
      <c r="G5" s="14" t="s">
        <v>7711</v>
      </c>
    </row>
    <row r="6" spans="2:20" x14ac:dyDescent="0.25">
      <c r="B6" s="36">
        <v>2011</v>
      </c>
      <c r="C6" s="39">
        <f>SUM(INDEX('Retention Calc'!$B$2:$Q$2698,0,MATCH($B6,'Retention Calc'!$B$1:$Q$1,0)))</f>
        <v>337</v>
      </c>
      <c r="D6" s="39" t="str">
        <f>IFERROR(SUM(INDEX('Retention Calc'!$B$2:$Q$2698,0,MATCH($B6-1,'Retention Calc'!$B$1:$Q$1,0))),"")</f>
        <v/>
      </c>
      <c r="E6" s="39" t="str">
        <f>IFERROR(SUMPRODUCT(INDEX('Retention Calc'!$B$2:$Q$2698,0,MATCH($B6,'Retention Calc'!$B$1:$Q$1,0)),INDEX('Retention Calc'!$B$2:$Q$2698,0,MATCH($B6-1,'Retention Calc'!$B$1:$Q$1,0))),"")</f>
        <v/>
      </c>
      <c r="F6" s="40" t="str">
        <f>IFERROR(E6/D6,"")</f>
        <v/>
      </c>
      <c r="G6" s="39">
        <f>IF(E6="",C6,C6-E6)</f>
        <v>337</v>
      </c>
      <c r="T6" s="9" t="str">
        <f t="shared" ref="T6:T21" si="0">"FY"&amp;B6</f>
        <v>FY2011</v>
      </c>
    </row>
    <row r="7" spans="2:20" x14ac:dyDescent="0.25">
      <c r="B7" s="36">
        <f>B6+1</f>
        <v>2012</v>
      </c>
      <c r="C7" s="39">
        <f>SUM(INDEX('Retention Calc'!$B$2:$Q$2698,0,MATCH($B7,'Retention Calc'!$B$1:$Q$1,0)))</f>
        <v>340</v>
      </c>
      <c r="D7" s="39">
        <f>IFERROR(SUM(INDEX('Retention Calc'!$B$2:$Q$2698,0,MATCH($B7-1,'Retention Calc'!$B$1:$Q$1,0))),"")</f>
        <v>337</v>
      </c>
      <c r="E7" s="39">
        <f>IFERROR(SUMPRODUCT(INDEX('Retention Calc'!$B$2:$Q$2698,0,MATCH($B7,'Retention Calc'!$B$1:$Q$1,0)),INDEX('Retention Calc'!$B$2:$Q$2698,0,MATCH($B7-1,'Retention Calc'!$B$1:$Q$1,0))),"")</f>
        <v>176</v>
      </c>
      <c r="F7" s="40">
        <f t="shared" ref="F7:F21" si="1">IFERROR(E7/D7,"")</f>
        <v>0.52225519287833833</v>
      </c>
      <c r="G7" s="39">
        <f t="shared" ref="G7:G21" si="2">IF(E7="",C7,C7-E7)</f>
        <v>164</v>
      </c>
      <c r="T7" s="9" t="str">
        <f t="shared" si="0"/>
        <v>FY2012</v>
      </c>
    </row>
    <row r="8" spans="2:20" x14ac:dyDescent="0.25">
      <c r="B8" s="36">
        <f t="shared" ref="B8:B21" si="3">B7+1</f>
        <v>2013</v>
      </c>
      <c r="C8" s="39">
        <f>SUM(INDEX('Retention Calc'!$B$2:$Q$2698,0,MATCH($B8,'Retention Calc'!$B$1:$Q$1,0)))</f>
        <v>357</v>
      </c>
      <c r="D8" s="39">
        <f>IFERROR(SUM(INDEX('Retention Calc'!$B$2:$Q$2698,0,MATCH($B8-1,'Retention Calc'!$B$1:$Q$1,0))),"")</f>
        <v>340</v>
      </c>
      <c r="E8" s="39">
        <f>IFERROR(SUMPRODUCT(INDEX('Retention Calc'!$B$2:$Q$2698,0,MATCH($B8,'Retention Calc'!$B$1:$Q$1,0)),INDEX('Retention Calc'!$B$2:$Q$2698,0,MATCH($B8-1,'Retention Calc'!$B$1:$Q$1,0))),"")</f>
        <v>193</v>
      </c>
      <c r="F8" s="40">
        <f t="shared" si="1"/>
        <v>0.56764705882352939</v>
      </c>
      <c r="G8" s="39">
        <f t="shared" si="2"/>
        <v>164</v>
      </c>
      <c r="T8" s="9" t="str">
        <f t="shared" si="0"/>
        <v>FY2013</v>
      </c>
    </row>
    <row r="9" spans="2:20" x14ac:dyDescent="0.25">
      <c r="B9" s="36">
        <f t="shared" si="3"/>
        <v>2014</v>
      </c>
      <c r="C9" s="39">
        <f>SUM(INDEX('Retention Calc'!$B$2:$Q$2698,0,MATCH($B9,'Retention Calc'!$B$1:$Q$1,0)))</f>
        <v>365</v>
      </c>
      <c r="D9" s="39">
        <f>IFERROR(SUM(INDEX('Retention Calc'!$B$2:$Q$2698,0,MATCH($B9-1,'Retention Calc'!$B$1:$Q$1,0))),"")</f>
        <v>357</v>
      </c>
      <c r="E9" s="39">
        <f>IFERROR(SUMPRODUCT(INDEX('Retention Calc'!$B$2:$Q$2698,0,MATCH($B9,'Retention Calc'!$B$1:$Q$1,0)),INDEX('Retention Calc'!$B$2:$Q$2698,0,MATCH($B9-1,'Retention Calc'!$B$1:$Q$1,0))),"")</f>
        <v>221</v>
      </c>
      <c r="F9" s="40">
        <f t="shared" si="1"/>
        <v>0.61904761904761907</v>
      </c>
      <c r="G9" s="39">
        <f t="shared" si="2"/>
        <v>144</v>
      </c>
      <c r="T9" s="9" t="str">
        <f t="shared" si="0"/>
        <v>FY2014</v>
      </c>
    </row>
    <row r="10" spans="2:20" x14ac:dyDescent="0.25">
      <c r="B10" s="36">
        <f t="shared" si="3"/>
        <v>2015</v>
      </c>
      <c r="C10" s="39">
        <f>SUM(INDEX('Retention Calc'!$B$2:$Q$2698,0,MATCH($B10,'Retention Calc'!$B$1:$Q$1,0)))</f>
        <v>440</v>
      </c>
      <c r="D10" s="39">
        <f>IFERROR(SUM(INDEX('Retention Calc'!$B$2:$Q$2698,0,MATCH($B10-1,'Retention Calc'!$B$1:$Q$1,0))),"")</f>
        <v>365</v>
      </c>
      <c r="E10" s="39">
        <f>IFERROR(SUMPRODUCT(INDEX('Retention Calc'!$B$2:$Q$2698,0,MATCH($B10,'Retention Calc'!$B$1:$Q$1,0)),INDEX('Retention Calc'!$B$2:$Q$2698,0,MATCH($B10-1,'Retention Calc'!$B$1:$Q$1,0))),"")</f>
        <v>239</v>
      </c>
      <c r="F10" s="40">
        <f t="shared" si="1"/>
        <v>0.65479452054794518</v>
      </c>
      <c r="G10" s="39">
        <f t="shared" si="2"/>
        <v>201</v>
      </c>
      <c r="T10" s="9" t="str">
        <f t="shared" si="0"/>
        <v>FY2015</v>
      </c>
    </row>
    <row r="11" spans="2:20" x14ac:dyDescent="0.25">
      <c r="B11" s="36">
        <f t="shared" si="3"/>
        <v>2016</v>
      </c>
      <c r="C11" s="39">
        <f>SUM(INDEX('Retention Calc'!$B$2:$Q$2698,0,MATCH($B11,'Retention Calc'!$B$1:$Q$1,0)))</f>
        <v>482</v>
      </c>
      <c r="D11" s="39">
        <f>IFERROR(SUM(INDEX('Retention Calc'!$B$2:$Q$2698,0,MATCH($B11-1,'Retention Calc'!$B$1:$Q$1,0))),"")</f>
        <v>440</v>
      </c>
      <c r="E11" s="39">
        <f>IFERROR(SUMPRODUCT(INDEX('Retention Calc'!$B$2:$Q$2698,0,MATCH($B11,'Retention Calc'!$B$1:$Q$1,0)),INDEX('Retention Calc'!$B$2:$Q$2698,0,MATCH($B11-1,'Retention Calc'!$B$1:$Q$1,0))),"")</f>
        <v>264</v>
      </c>
      <c r="F11" s="40">
        <f t="shared" si="1"/>
        <v>0.6</v>
      </c>
      <c r="G11" s="39">
        <f t="shared" si="2"/>
        <v>218</v>
      </c>
      <c r="T11" s="9" t="str">
        <f t="shared" si="0"/>
        <v>FY2016</v>
      </c>
    </row>
    <row r="12" spans="2:20" x14ac:dyDescent="0.25">
      <c r="B12" s="36">
        <f t="shared" si="3"/>
        <v>2017</v>
      </c>
      <c r="C12" s="39">
        <f>SUM(INDEX('Retention Calc'!$B$2:$Q$2698,0,MATCH($B12,'Retention Calc'!$B$1:$Q$1,0)))</f>
        <v>521</v>
      </c>
      <c r="D12" s="39">
        <f>IFERROR(SUM(INDEX('Retention Calc'!$B$2:$Q$2698,0,MATCH($B12-1,'Retention Calc'!$B$1:$Q$1,0))),"")</f>
        <v>482</v>
      </c>
      <c r="E12" s="39">
        <f>IFERROR(SUMPRODUCT(INDEX('Retention Calc'!$B$2:$Q$2698,0,MATCH($B12,'Retention Calc'!$B$1:$Q$1,0)),INDEX('Retention Calc'!$B$2:$Q$2698,0,MATCH($B12-1,'Retention Calc'!$B$1:$Q$1,0))),"")</f>
        <v>263</v>
      </c>
      <c r="F12" s="40">
        <f t="shared" si="1"/>
        <v>0.5456431535269709</v>
      </c>
      <c r="G12" s="39">
        <f t="shared" si="2"/>
        <v>258</v>
      </c>
      <c r="T12" s="9" t="str">
        <f t="shared" si="0"/>
        <v>FY2017</v>
      </c>
    </row>
    <row r="13" spans="2:20" x14ac:dyDescent="0.25">
      <c r="B13" s="36">
        <f t="shared" si="3"/>
        <v>2018</v>
      </c>
      <c r="C13" s="39">
        <f>SUM(INDEX('Retention Calc'!$B$2:$Q$2698,0,MATCH($B13,'Retention Calc'!$B$1:$Q$1,0)))</f>
        <v>456</v>
      </c>
      <c r="D13" s="39">
        <f>IFERROR(SUM(INDEX('Retention Calc'!$B$2:$Q$2698,0,MATCH($B13-1,'Retention Calc'!$B$1:$Q$1,0))),"")</f>
        <v>521</v>
      </c>
      <c r="E13" s="39">
        <f>IFERROR(SUMPRODUCT(INDEX('Retention Calc'!$B$2:$Q$2698,0,MATCH($B13,'Retention Calc'!$B$1:$Q$1,0)),INDEX('Retention Calc'!$B$2:$Q$2698,0,MATCH($B13-1,'Retention Calc'!$B$1:$Q$1,0))),"")</f>
        <v>269</v>
      </c>
      <c r="F13" s="40">
        <f t="shared" si="1"/>
        <v>0.51631477927063341</v>
      </c>
      <c r="G13" s="39">
        <f t="shared" si="2"/>
        <v>187</v>
      </c>
      <c r="T13" s="9" t="str">
        <f t="shared" si="0"/>
        <v>FY2018</v>
      </c>
    </row>
    <row r="14" spans="2:20" x14ac:dyDescent="0.25">
      <c r="B14" s="36">
        <f t="shared" si="3"/>
        <v>2019</v>
      </c>
      <c r="C14" s="39">
        <f>SUM(INDEX('Retention Calc'!$B$2:$Q$2698,0,MATCH($B14,'Retention Calc'!$B$1:$Q$1,0)))</f>
        <v>439</v>
      </c>
      <c r="D14" s="39">
        <f>IFERROR(SUM(INDEX('Retention Calc'!$B$2:$Q$2698,0,MATCH($B14-1,'Retention Calc'!$B$1:$Q$1,0))),"")</f>
        <v>456</v>
      </c>
      <c r="E14" s="39">
        <f>IFERROR(SUMPRODUCT(INDEX('Retention Calc'!$B$2:$Q$2698,0,MATCH($B14,'Retention Calc'!$B$1:$Q$1,0)),INDEX('Retention Calc'!$B$2:$Q$2698,0,MATCH($B14-1,'Retention Calc'!$B$1:$Q$1,0))),"")</f>
        <v>259</v>
      </c>
      <c r="F14" s="40">
        <f t="shared" si="1"/>
        <v>0.56798245614035092</v>
      </c>
      <c r="G14" s="39">
        <f t="shared" si="2"/>
        <v>180</v>
      </c>
      <c r="T14" s="9" t="str">
        <f t="shared" si="0"/>
        <v>FY2019</v>
      </c>
    </row>
    <row r="15" spans="2:20" x14ac:dyDescent="0.25">
      <c r="B15" s="36">
        <f t="shared" si="3"/>
        <v>2020</v>
      </c>
      <c r="C15" s="39">
        <f>SUM(INDEX('Retention Calc'!$B$2:$Q$2698,0,MATCH($B15,'Retention Calc'!$B$1:$Q$1,0)))</f>
        <v>464</v>
      </c>
      <c r="D15" s="39">
        <f>IFERROR(SUM(INDEX('Retention Calc'!$B$2:$Q$2698,0,MATCH($B15-1,'Retention Calc'!$B$1:$Q$1,0))),"")</f>
        <v>439</v>
      </c>
      <c r="E15" s="39">
        <f>IFERROR(SUMPRODUCT(INDEX('Retention Calc'!$B$2:$Q$2698,0,MATCH($B15,'Retention Calc'!$B$1:$Q$1,0)),INDEX('Retention Calc'!$B$2:$Q$2698,0,MATCH($B15-1,'Retention Calc'!$B$1:$Q$1,0))),"")</f>
        <v>219</v>
      </c>
      <c r="F15" s="40">
        <f t="shared" si="1"/>
        <v>0.49886104783599089</v>
      </c>
      <c r="G15" s="39">
        <f t="shared" si="2"/>
        <v>245</v>
      </c>
      <c r="T15" s="9" t="str">
        <f t="shared" si="0"/>
        <v>FY2020</v>
      </c>
    </row>
    <row r="16" spans="2:20" x14ac:dyDescent="0.25">
      <c r="B16" s="36">
        <f t="shared" si="3"/>
        <v>2021</v>
      </c>
      <c r="C16" s="39">
        <f>SUM(INDEX('Retention Calc'!$B$2:$Q$2698,0,MATCH($B16,'Retention Calc'!$B$1:$Q$1,0)))</f>
        <v>546</v>
      </c>
      <c r="D16" s="39">
        <f>IFERROR(SUM(INDEX('Retention Calc'!$B$2:$Q$2698,0,MATCH($B16-1,'Retention Calc'!$B$1:$Q$1,0))),"")</f>
        <v>464</v>
      </c>
      <c r="E16" s="39">
        <f>IFERROR(SUMPRODUCT(INDEX('Retention Calc'!$B$2:$Q$2698,0,MATCH($B16,'Retention Calc'!$B$1:$Q$1,0)),INDEX('Retention Calc'!$B$2:$Q$2698,0,MATCH($B16-1,'Retention Calc'!$B$1:$Q$1,0))),"")</f>
        <v>262</v>
      </c>
      <c r="F16" s="40">
        <f t="shared" si="1"/>
        <v>0.56465517241379315</v>
      </c>
      <c r="G16" s="39">
        <f t="shared" si="2"/>
        <v>284</v>
      </c>
      <c r="T16" s="9" t="str">
        <f t="shared" si="0"/>
        <v>FY2021</v>
      </c>
    </row>
    <row r="17" spans="2:40" x14ac:dyDescent="0.25">
      <c r="B17" s="36">
        <f t="shared" si="3"/>
        <v>2022</v>
      </c>
      <c r="C17" s="39">
        <f>SUM(INDEX('Retention Calc'!$B$2:$Q$2698,0,MATCH($B17,'Retention Calc'!$B$1:$Q$1,0)))</f>
        <v>525</v>
      </c>
      <c r="D17" s="39">
        <f>IFERROR(SUM(INDEX('Retention Calc'!$B$2:$Q$2698,0,MATCH($B17-1,'Retention Calc'!$B$1:$Q$1,0))),"")</f>
        <v>546</v>
      </c>
      <c r="E17" s="39">
        <f>IFERROR(SUMPRODUCT(INDEX('Retention Calc'!$B$2:$Q$2698,0,MATCH($B17,'Retention Calc'!$B$1:$Q$1,0)),INDEX('Retention Calc'!$B$2:$Q$2698,0,MATCH($B17-1,'Retention Calc'!$B$1:$Q$1,0))),"")</f>
        <v>297</v>
      </c>
      <c r="F17" s="40">
        <f t="shared" si="1"/>
        <v>0.54395604395604391</v>
      </c>
      <c r="G17" s="39">
        <f t="shared" si="2"/>
        <v>228</v>
      </c>
      <c r="T17" s="9" t="str">
        <f t="shared" si="0"/>
        <v>FY2022</v>
      </c>
    </row>
    <row r="18" spans="2:40" x14ac:dyDescent="0.25">
      <c r="B18" s="36">
        <f t="shared" si="3"/>
        <v>2023</v>
      </c>
      <c r="C18" s="39">
        <f>SUM(INDEX('Retention Calc'!$B$2:$Q$2698,0,MATCH($B18,'Retention Calc'!$B$1:$Q$1,0)))</f>
        <v>537</v>
      </c>
      <c r="D18" s="39">
        <f>IFERROR(SUM(INDEX('Retention Calc'!$B$2:$Q$2698,0,MATCH($B18-1,'Retention Calc'!$B$1:$Q$1,0))),"")</f>
        <v>525</v>
      </c>
      <c r="E18" s="39">
        <f>IFERROR(SUMPRODUCT(INDEX('Retention Calc'!$B$2:$Q$2698,0,MATCH($B18,'Retention Calc'!$B$1:$Q$1,0)),INDEX('Retention Calc'!$B$2:$Q$2698,0,MATCH($B18-1,'Retention Calc'!$B$1:$Q$1,0))),"")</f>
        <v>304</v>
      </c>
      <c r="F18" s="40">
        <f t="shared" si="1"/>
        <v>0.57904761904761903</v>
      </c>
      <c r="G18" s="39">
        <f t="shared" si="2"/>
        <v>233</v>
      </c>
      <c r="T18" s="9" t="str">
        <f t="shared" si="0"/>
        <v>FY2023</v>
      </c>
    </row>
    <row r="19" spans="2:40" x14ac:dyDescent="0.25">
      <c r="B19" s="36">
        <f t="shared" si="3"/>
        <v>2024</v>
      </c>
      <c r="C19" s="39">
        <f>SUM(INDEX('Retention Calc'!$B$2:$Q$2698,0,MATCH($B19,'Retention Calc'!$B$1:$Q$1,0)))</f>
        <v>502</v>
      </c>
      <c r="D19" s="39">
        <f>IFERROR(SUM(INDEX('Retention Calc'!$B$2:$Q$2698,0,MATCH($B19-1,'Retention Calc'!$B$1:$Q$1,0))),"")</f>
        <v>537</v>
      </c>
      <c r="E19" s="39">
        <f>IFERROR(SUMPRODUCT(INDEX('Retention Calc'!$B$2:$Q$2698,0,MATCH($B19,'Retention Calc'!$B$1:$Q$1,0)),INDEX('Retention Calc'!$B$2:$Q$2698,0,MATCH($B19-1,'Retention Calc'!$B$1:$Q$1,0))),"")</f>
        <v>299</v>
      </c>
      <c r="F19" s="40">
        <f t="shared" si="1"/>
        <v>0.55679702048417135</v>
      </c>
      <c r="G19" s="39">
        <f t="shared" si="2"/>
        <v>203</v>
      </c>
      <c r="T19" s="9" t="str">
        <f t="shared" si="0"/>
        <v>FY2024</v>
      </c>
    </row>
    <row r="20" spans="2:40" x14ac:dyDescent="0.25">
      <c r="B20" s="36">
        <f t="shared" si="3"/>
        <v>2025</v>
      </c>
      <c r="C20" s="39">
        <f>SUM(INDEX('Retention Calc'!$B$2:$Q$2698,0,MATCH($B20,'Retention Calc'!$B$1:$Q$1,0)))</f>
        <v>535</v>
      </c>
      <c r="D20" s="39">
        <f>IFERROR(SUM(INDEX('Retention Calc'!$B$2:$Q$2698,0,MATCH($B20-1,'Retention Calc'!$B$1:$Q$1,0))),"")</f>
        <v>502</v>
      </c>
      <c r="E20" s="39">
        <f>IFERROR(SUMPRODUCT(INDEX('Retention Calc'!$B$2:$Q$2698,0,MATCH($B20,'Retention Calc'!$B$1:$Q$1,0)),INDEX('Retention Calc'!$B$2:$Q$2698,0,MATCH($B20-1,'Retention Calc'!$B$1:$Q$1,0))),"")</f>
        <v>306</v>
      </c>
      <c r="F20" s="40">
        <f t="shared" si="1"/>
        <v>0.60956175298804782</v>
      </c>
      <c r="G20" s="39">
        <f t="shared" si="2"/>
        <v>229</v>
      </c>
      <c r="T20" s="9" t="str">
        <f t="shared" si="0"/>
        <v>FY2025</v>
      </c>
    </row>
    <row r="21" spans="2:40" x14ac:dyDescent="0.25">
      <c r="B21" s="36">
        <f t="shared" si="3"/>
        <v>2026</v>
      </c>
      <c r="C21" s="39">
        <f>SUM(INDEX('Retention Calc'!$B$2:$Q$2698,0,MATCH($B21,'Retention Calc'!$B$1:$Q$1,0)))</f>
        <v>546</v>
      </c>
      <c r="D21" s="39">
        <f>IFERROR(SUM(INDEX('Retention Calc'!$B$2:$Q$2698,0,MATCH($B21-1,'Retention Calc'!$B$1:$Q$1,0))),"")</f>
        <v>535</v>
      </c>
      <c r="E21" s="39">
        <f>IFERROR(SUMPRODUCT(INDEX('Retention Calc'!$B$2:$Q$2698,0,MATCH($B21,'Retention Calc'!$B$1:$Q$1,0)),INDEX('Retention Calc'!$B$2:$Q$2698,0,MATCH($B21-1,'Retention Calc'!$B$1:$Q$1,0))),"")</f>
        <v>296</v>
      </c>
      <c r="F21" s="40">
        <f t="shared" si="1"/>
        <v>0.55327102803738315</v>
      </c>
      <c r="G21" s="39">
        <f t="shared" si="2"/>
        <v>250</v>
      </c>
      <c r="T21" s="9" t="str">
        <f t="shared" si="0"/>
        <v>FY2026</v>
      </c>
    </row>
    <row r="24" spans="2:40" ht="18.75" x14ac:dyDescent="0.3">
      <c r="B24" s="44" t="s">
        <v>7717</v>
      </c>
    </row>
    <row r="25" spans="2:40" x14ac:dyDescent="0.25">
      <c r="B25" s="38" t="s">
        <v>7718</v>
      </c>
    </row>
    <row r="26" spans="2:40" x14ac:dyDescent="0.25">
      <c r="B26" s="45" t="s">
        <v>7719</v>
      </c>
      <c r="C26" s="45" t="s">
        <v>4139</v>
      </c>
      <c r="D26" s="46">
        <v>0</v>
      </c>
      <c r="E26" s="46">
        <v>1</v>
      </c>
      <c r="F26" s="46">
        <v>2</v>
      </c>
      <c r="G26" s="46">
        <v>3</v>
      </c>
      <c r="H26" s="46">
        <v>4</v>
      </c>
      <c r="I26" s="46">
        <v>5</v>
      </c>
      <c r="J26" s="46">
        <v>6</v>
      </c>
      <c r="K26" s="46">
        <v>7</v>
      </c>
      <c r="L26" s="46">
        <v>8</v>
      </c>
      <c r="M26" s="46">
        <v>9</v>
      </c>
      <c r="N26" s="46">
        <v>10</v>
      </c>
      <c r="O26" s="46">
        <v>11</v>
      </c>
      <c r="P26" s="46">
        <v>12</v>
      </c>
      <c r="Q26" s="46">
        <v>13</v>
      </c>
      <c r="R26" s="46">
        <v>14</v>
      </c>
      <c r="S26" s="46">
        <v>15</v>
      </c>
      <c r="V26" s="50" t="s">
        <v>7720</v>
      </c>
      <c r="W26" s="50" t="str">
        <f>"FY"&amp;B27</f>
        <v>FY2011</v>
      </c>
      <c r="X26" s="50" t="str">
        <f>"FY"&amp;B28</f>
        <v>FY2012</v>
      </c>
      <c r="Y26" s="50" t="str">
        <f>"FY"&amp;B29</f>
        <v>FY2013</v>
      </c>
      <c r="Z26" s="50" t="str">
        <f>"FY"&amp;B30</f>
        <v>FY2014</v>
      </c>
      <c r="AA26" s="50" t="str">
        <f>"FY"&amp;B31</f>
        <v>FY2015</v>
      </c>
      <c r="AB26" s="50" t="str">
        <f>"FY"&amp;B32</f>
        <v>FY2016</v>
      </c>
      <c r="AC26" s="50" t="str">
        <f>"FY"&amp;B33</f>
        <v>FY2017</v>
      </c>
      <c r="AD26" s="50" t="str">
        <f>"FY"&amp;B34</f>
        <v>FY2018</v>
      </c>
      <c r="AE26" s="50" t="str">
        <f>"FY"&amp;B35</f>
        <v>FY2019</v>
      </c>
      <c r="AF26" s="50" t="str">
        <f>"FY"&amp;B36</f>
        <v>FY2020</v>
      </c>
      <c r="AG26" s="50" t="str">
        <f>"FY"&amp;B37</f>
        <v>FY2021</v>
      </c>
      <c r="AH26" s="50" t="str">
        <f>"FY"&amp;B38</f>
        <v>FY2022</v>
      </c>
      <c r="AI26" s="50" t="str">
        <f>"FY"&amp;B39</f>
        <v>FY2023</v>
      </c>
      <c r="AJ26" s="50" t="str">
        <f>"FY"&amp;B40</f>
        <v>FY2024</v>
      </c>
      <c r="AK26" s="50" t="str">
        <f>"FY"&amp;B41</f>
        <v>FY2025</v>
      </c>
      <c r="AL26" s="50" t="str">
        <f>"FY"&amp;B42</f>
        <v>FY2026</v>
      </c>
      <c r="AM26" t="s">
        <v>7722</v>
      </c>
    </row>
    <row r="27" spans="2:40" x14ac:dyDescent="0.25">
      <c r="B27" s="47">
        <v>2011</v>
      </c>
      <c r="C27" s="48">
        <f>COUNTIF('Retention Calc'!$R$2:$R$2698,$B27)</f>
        <v>337</v>
      </c>
      <c r="D27" s="49" cm="1">
        <f t="array" ref="D27">IFERROR(IF($B27+D$26&gt;2026,"",SUMPRODUCT(('Retention Calc'!$R$2:$R$2698=$B27)*INDEX('Retention Calc'!$B$2:$Q$2698,0,MATCH($B27+D$26,'Retention Calc'!$B$1:$Q$1,0)))/$C27),"")</f>
        <v>1</v>
      </c>
      <c r="E27" s="49" cm="1">
        <f t="array" ref="E27">IFERROR(IF($B27+E$26&gt;2026,"",SUMPRODUCT(('Retention Calc'!$R$2:$R$2698=$B27)*INDEX('Retention Calc'!$B$2:$Q$2698,0,MATCH($B27+E$26,'Retention Calc'!$B$1:$Q$1,0)))/$C27),"")</f>
        <v>0.52225519287833833</v>
      </c>
      <c r="F27" s="49" cm="1">
        <f t="array" ref="F27">IFERROR(IF($B27+F$26&gt;2026,"",SUMPRODUCT(('Retention Calc'!$R$2:$R$2698=$B27)*INDEX('Retention Calc'!$B$2:$Q$2698,0,MATCH($B27+F$26,'Retention Calc'!$B$1:$Q$1,0)))/$C27),"")</f>
        <v>0.50148367952522255</v>
      </c>
      <c r="G27" s="49" cm="1">
        <f t="array" ref="G27">IFERROR(IF($B27+G$26&gt;2026,"",SUMPRODUCT(('Retention Calc'!$R$2:$R$2698=$B27)*INDEX('Retention Calc'!$B$2:$Q$2698,0,MATCH($B27+G$26,'Retention Calc'!$B$1:$Q$1,0)))/$C27),"")</f>
        <v>0.45697329376854601</v>
      </c>
      <c r="H27" s="49" cm="1">
        <f t="array" ref="H27">IFERROR(IF($B27+H$26&gt;2026,"",SUMPRODUCT(('Retention Calc'!$R$2:$R$2698=$B27)*INDEX('Retention Calc'!$B$2:$Q$2698,0,MATCH($B27+H$26,'Retention Calc'!$B$1:$Q$1,0)))/$C27),"")</f>
        <v>0.47477744807121663</v>
      </c>
      <c r="I27" s="49" cm="1">
        <f t="array" ref="I27">IFERROR(IF($B27+I$26&gt;2026,"",SUMPRODUCT(('Retention Calc'!$R$2:$R$2698=$B27)*INDEX('Retention Calc'!$B$2:$Q$2698,0,MATCH($B27+I$26,'Retention Calc'!$B$1:$Q$1,0)))/$C27),"")</f>
        <v>0.44807121661721067</v>
      </c>
      <c r="J27" s="49" cm="1">
        <f t="array" ref="J27">IFERROR(IF($B27+J$26&gt;2026,"",SUMPRODUCT(('Retention Calc'!$R$2:$R$2698=$B27)*INDEX('Retention Calc'!$B$2:$Q$2698,0,MATCH($B27+J$26,'Retention Calc'!$B$1:$Q$1,0)))/$C27),"")</f>
        <v>0.39762611275964393</v>
      </c>
      <c r="K27" s="49" cm="1">
        <f t="array" ref="K27">IFERROR(IF($B27+K$26&gt;2026,"",SUMPRODUCT(('Retention Calc'!$R$2:$R$2698=$B27)*INDEX('Retention Calc'!$B$2:$Q$2698,0,MATCH($B27+K$26,'Retention Calc'!$B$1:$Q$1,0)))/$C27),"")</f>
        <v>0.3827893175074184</v>
      </c>
      <c r="L27" s="49" cm="1">
        <f t="array" ref="L27">IFERROR(IF($B27+L$26&gt;2026,"",SUMPRODUCT(('Retention Calc'!$R$2:$R$2698=$B27)*INDEX('Retention Calc'!$B$2:$Q$2698,0,MATCH($B27+L$26,'Retention Calc'!$B$1:$Q$1,0)))/$C27),"")</f>
        <v>0.33234421364985162</v>
      </c>
      <c r="M27" s="49" cm="1">
        <f t="array" ref="M27">IFERROR(IF($B27+M$26&gt;2026,"",SUMPRODUCT(('Retention Calc'!$R$2:$R$2698=$B27)*INDEX('Retention Calc'!$B$2:$Q$2698,0,MATCH($B27+M$26,'Retention Calc'!$B$1:$Q$1,0)))/$C27),"")</f>
        <v>0.36201780415430268</v>
      </c>
      <c r="N27" s="49" cm="1">
        <f t="array" ref="N27">IFERROR(IF($B27+N$26&gt;2026,"",SUMPRODUCT(('Retention Calc'!$R$2:$R$2698=$B27)*INDEX('Retention Calc'!$B$2:$Q$2698,0,MATCH($B27+N$26,'Retention Calc'!$B$1:$Q$1,0)))/$C27),"")</f>
        <v>0.31157270029673589</v>
      </c>
      <c r="O27" s="49" cm="1">
        <f t="array" ref="O27">IFERROR(IF($B27+O$26&gt;2026,"",SUMPRODUCT(('Retention Calc'!$R$2:$R$2698=$B27)*INDEX('Retention Calc'!$B$2:$Q$2698,0,MATCH($B27+O$26,'Retention Calc'!$B$1:$Q$1,0)))/$C27),"")</f>
        <v>0.3056379821958457</v>
      </c>
      <c r="P27" s="49" cm="1">
        <f t="array" ref="P27">IFERROR(IF($B27+P$26&gt;2026,"",SUMPRODUCT(('Retention Calc'!$R$2:$R$2698=$B27)*INDEX('Retention Calc'!$B$2:$Q$2698,0,MATCH($B27+P$26,'Retention Calc'!$B$1:$Q$1,0)))/$C27),"")</f>
        <v>0.26409495548961426</v>
      </c>
      <c r="Q27" s="49" cm="1">
        <f t="array" ref="Q27">IFERROR(IF($B27+Q$26&gt;2026,"",SUMPRODUCT(('Retention Calc'!$R$2:$R$2698=$B27)*INDEX('Retention Calc'!$B$2:$Q$2698,0,MATCH($B27+Q$26,'Retention Calc'!$B$1:$Q$1,0)))/$C27),"")</f>
        <v>0.24332344213649851</v>
      </c>
      <c r="R27" s="49" cm="1">
        <f t="array" ref="R27">IFERROR(IF($B27+R$26&gt;2026,"",SUMPRODUCT(('Retention Calc'!$R$2:$R$2698=$B27)*INDEX('Retention Calc'!$B$2:$Q$2698,0,MATCH($B27+R$26,'Retention Calc'!$B$1:$Q$1,0)))/$C27),"")</f>
        <v>0.21958456973293769</v>
      </c>
      <c r="S27" s="49" cm="1">
        <f t="array" ref="S27">IFERROR(IF($B27+S$26&gt;2026,"",SUMPRODUCT(('Retention Calc'!$R$2:$R$2698=$B27)*INDEX('Retention Calc'!$B$2:$Q$2698,0,MATCH($B27+S$26,'Retention Calc'!$B$1:$Q$1,0)))/$C27),"")</f>
        <v>0.22255192878338279</v>
      </c>
      <c r="V27" s="50" t="str">
        <f>"Year "&amp;0</f>
        <v>Year 0</v>
      </c>
      <c r="W27" s="51">
        <f>IF(D27="",NA(),D27)</f>
        <v>1</v>
      </c>
      <c r="X27" s="51">
        <f>IF(D28="",NA(),D28)</f>
        <v>1</v>
      </c>
      <c r="Y27" s="51">
        <f>IF(D29="",NA(),D29)</f>
        <v>1</v>
      </c>
      <c r="Z27" s="51">
        <f>IF(D30="",NA(),D30)</f>
        <v>1</v>
      </c>
      <c r="AA27" s="51">
        <f>IF(D31="",NA(),D31)</f>
        <v>1</v>
      </c>
      <c r="AB27" s="51">
        <f>IF(D32="",NA(),D32)</f>
        <v>1</v>
      </c>
      <c r="AC27" s="51">
        <f>IF(D33="",NA(),D33)</f>
        <v>1</v>
      </c>
      <c r="AD27" s="51">
        <f>IF(D34="",NA(),D34)</f>
        <v>1</v>
      </c>
      <c r="AE27" s="51">
        <f>IF(D35="",NA(),D35)</f>
        <v>1</v>
      </c>
      <c r="AF27" s="51">
        <f>IF(D36="",NA(),D36)</f>
        <v>1</v>
      </c>
      <c r="AG27" s="51">
        <f>IF(D37="",NA(),D37)</f>
        <v>1</v>
      </c>
      <c r="AH27" s="51">
        <f>IF(D38="",NA(),D38)</f>
        <v>1</v>
      </c>
      <c r="AI27" s="51">
        <f>IF(D39="",NA(),D39)</f>
        <v>1</v>
      </c>
      <c r="AJ27" s="51">
        <f>IF(D40="",NA(),D40)</f>
        <v>1</v>
      </c>
      <c r="AK27" s="51">
        <f>IF(D41="",NA(),D41)</f>
        <v>1</v>
      </c>
      <c r="AL27" s="51">
        <f>IF(D42="",NA(),D42)</f>
        <v>1</v>
      </c>
      <c r="AM27">
        <f>IF(D43="",NA(),D43)</f>
        <v>1</v>
      </c>
      <c r="AN27" s="9" t="str">
        <f t="shared" ref="AN27:AN42" si="4">"FY"&amp;B27</f>
        <v>FY2011</v>
      </c>
    </row>
    <row r="28" spans="2:40" x14ac:dyDescent="0.25">
      <c r="B28" s="47">
        <f>B27+1</f>
        <v>2012</v>
      </c>
      <c r="C28" s="48">
        <f>COUNTIF('Retention Calc'!$R$2:$R$2698,$B28)</f>
        <v>164</v>
      </c>
      <c r="D28" s="49" cm="1">
        <f t="array" ref="D28">IFERROR(IF($B28+D$26&gt;2026,"",SUMPRODUCT(('Retention Calc'!$R$2:$R$2698=$B28)*INDEX('Retention Calc'!$B$2:$Q$2698,0,MATCH($B28+D$26,'Retention Calc'!$B$1:$Q$1,0)))/$C28),"")</f>
        <v>1</v>
      </c>
      <c r="E28" s="49" cm="1">
        <f t="array" ref="E28">IFERROR(IF($B28+E$26&gt;2026,"",SUMPRODUCT(('Retention Calc'!$R$2:$R$2698=$B28)*INDEX('Retention Calc'!$B$2:$Q$2698,0,MATCH($B28+E$26,'Retention Calc'!$B$1:$Q$1,0)))/$C28),"")</f>
        <v>0.32317073170731708</v>
      </c>
      <c r="F28" s="49" cm="1">
        <f t="array" ref="F28">IFERROR(IF($B28+F$26&gt;2026,"",SUMPRODUCT(('Retention Calc'!$R$2:$R$2698=$B28)*INDEX('Retention Calc'!$B$2:$Q$2698,0,MATCH($B28+F$26,'Retention Calc'!$B$1:$Q$1,0)))/$C28),"")</f>
        <v>0.31707317073170732</v>
      </c>
      <c r="G28" s="49" cm="1">
        <f t="array" ref="G28">IFERROR(IF($B28+G$26&gt;2026,"",SUMPRODUCT(('Retention Calc'!$R$2:$R$2698=$B28)*INDEX('Retention Calc'!$B$2:$Q$2698,0,MATCH($B28+G$26,'Retention Calc'!$B$1:$Q$1,0)))/$C28),"")</f>
        <v>0.32317073170731708</v>
      </c>
      <c r="H28" s="49" cm="1">
        <f t="array" ref="H28">IFERROR(IF($B28+H$26&gt;2026,"",SUMPRODUCT(('Retention Calc'!$R$2:$R$2698=$B28)*INDEX('Retention Calc'!$B$2:$Q$2698,0,MATCH($B28+H$26,'Retention Calc'!$B$1:$Q$1,0)))/$C28),"")</f>
        <v>0.29268292682926828</v>
      </c>
      <c r="I28" s="49" cm="1">
        <f t="array" ref="I28">IFERROR(IF($B28+I$26&gt;2026,"",SUMPRODUCT(('Retention Calc'!$R$2:$R$2698=$B28)*INDEX('Retention Calc'!$B$2:$Q$2698,0,MATCH($B28+I$26,'Retention Calc'!$B$1:$Q$1,0)))/$C28),"")</f>
        <v>0.28048780487804881</v>
      </c>
      <c r="J28" s="49" cm="1">
        <f t="array" ref="J28">IFERROR(IF($B28+J$26&gt;2026,"",SUMPRODUCT(('Retention Calc'!$R$2:$R$2698=$B28)*INDEX('Retention Calc'!$B$2:$Q$2698,0,MATCH($B28+J$26,'Retention Calc'!$B$1:$Q$1,0)))/$C28),"")</f>
        <v>0.24390243902439024</v>
      </c>
      <c r="K28" s="49" cm="1">
        <f t="array" ref="K28">IFERROR(IF($B28+K$26&gt;2026,"",SUMPRODUCT(('Retention Calc'!$R$2:$R$2698=$B28)*INDEX('Retention Calc'!$B$2:$Q$2698,0,MATCH($B28+K$26,'Retention Calc'!$B$1:$Q$1,0)))/$C28),"")</f>
        <v>0.20121951219512196</v>
      </c>
      <c r="L28" s="49" cm="1">
        <f t="array" ref="L28">IFERROR(IF($B28+L$26&gt;2026,"",SUMPRODUCT(('Retention Calc'!$R$2:$R$2698=$B28)*INDEX('Retention Calc'!$B$2:$Q$2698,0,MATCH($B28+L$26,'Retention Calc'!$B$1:$Q$1,0)))/$C28),"")</f>
        <v>0.1951219512195122</v>
      </c>
      <c r="M28" s="49" cm="1">
        <f t="array" ref="M28">IFERROR(IF($B28+M$26&gt;2026,"",SUMPRODUCT(('Retention Calc'!$R$2:$R$2698=$B28)*INDEX('Retention Calc'!$B$2:$Q$2698,0,MATCH($B28+M$26,'Retention Calc'!$B$1:$Q$1,0)))/$C28),"")</f>
        <v>0.1951219512195122</v>
      </c>
      <c r="N28" s="49" cm="1">
        <f t="array" ref="N28">IFERROR(IF($B28+N$26&gt;2026,"",SUMPRODUCT(('Retention Calc'!$R$2:$R$2698=$B28)*INDEX('Retention Calc'!$B$2:$Q$2698,0,MATCH($B28+N$26,'Retention Calc'!$B$1:$Q$1,0)))/$C28),"")</f>
        <v>0.1951219512195122</v>
      </c>
      <c r="O28" s="49" cm="1">
        <f t="array" ref="O28">IFERROR(IF($B28+O$26&gt;2026,"",SUMPRODUCT(('Retention Calc'!$R$2:$R$2698=$B28)*INDEX('Retention Calc'!$B$2:$Q$2698,0,MATCH($B28+O$26,'Retention Calc'!$B$1:$Q$1,0)))/$C28),"")</f>
        <v>0.1951219512195122</v>
      </c>
      <c r="P28" s="49" cm="1">
        <f t="array" ref="P28">IFERROR(IF($B28+P$26&gt;2026,"",SUMPRODUCT(('Retention Calc'!$R$2:$R$2698=$B28)*INDEX('Retention Calc'!$B$2:$Q$2698,0,MATCH($B28+P$26,'Retention Calc'!$B$1:$Q$1,0)))/$C28),"")</f>
        <v>0.18902439024390244</v>
      </c>
      <c r="Q28" s="49" cm="1">
        <f t="array" ref="Q28">IFERROR(IF($B28+Q$26&gt;2026,"",SUMPRODUCT(('Retention Calc'!$R$2:$R$2698=$B28)*INDEX('Retention Calc'!$B$2:$Q$2698,0,MATCH($B28+Q$26,'Retention Calc'!$B$1:$Q$1,0)))/$C28),"")</f>
        <v>0.17073170731707318</v>
      </c>
      <c r="R28" s="49" cm="1">
        <f t="array" ref="R28">IFERROR(IF($B28+R$26&gt;2026,"",SUMPRODUCT(('Retention Calc'!$R$2:$R$2698=$B28)*INDEX('Retention Calc'!$B$2:$Q$2698,0,MATCH($B28+R$26,'Retention Calc'!$B$1:$Q$1,0)))/$C28),"")</f>
        <v>0.16463414634146342</v>
      </c>
      <c r="S28" s="49" t="str" cm="1">
        <f t="array" ref="S28">IFERROR(IF($B28+S$26&gt;2026,"",SUMPRODUCT(('Retention Calc'!$R$2:$R$2698=$B28)*INDEX('Retention Calc'!$B$2:$Q$2698,0,MATCH($B28+S$26,'Retention Calc'!$B$1:$Q$1,0)))/$C28),"")</f>
        <v/>
      </c>
      <c r="V28" s="50" t="str">
        <f>"Year "&amp;1</f>
        <v>Year 1</v>
      </c>
      <c r="W28" s="51">
        <f>IF(E27="",NA(),E27)</f>
        <v>0.52225519287833833</v>
      </c>
      <c r="X28" s="51">
        <f>IF(E28="",NA(),E28)</f>
        <v>0.32317073170731708</v>
      </c>
      <c r="Y28" s="51">
        <f>IF(E29="",NA(),E29)</f>
        <v>0.34814814814814815</v>
      </c>
      <c r="Z28" s="51">
        <f>IF(E30="",NA(),E30)</f>
        <v>0.33035714285714285</v>
      </c>
      <c r="AA28" s="51">
        <f>IF(E31="",NA(),E31)</f>
        <v>0.27333333333333332</v>
      </c>
      <c r="AB28" s="51">
        <f>IF(E32="",NA(),E32)</f>
        <v>0.18023255813953487</v>
      </c>
      <c r="AC28" s="51">
        <f>IF(E33="",NA(),E33)</f>
        <v>0.20754716981132076</v>
      </c>
      <c r="AD28" s="51">
        <f>IF(E34="",NA(),E34)</f>
        <v>0.21774193548387097</v>
      </c>
      <c r="AE28" s="51">
        <f>IF(E35="",NA(),E35)</f>
        <v>8.4507042253521125E-2</v>
      </c>
      <c r="AF28" s="51">
        <f>IF(E36="",NA(),E36)</f>
        <v>0.24691358024691357</v>
      </c>
      <c r="AG28" s="51">
        <f>IF(E37="",NA(),E37)</f>
        <v>0.21808510638297873</v>
      </c>
      <c r="AH28" s="51">
        <f>IF(E38="",NA(),E38)</f>
        <v>0.31318681318681318</v>
      </c>
      <c r="AI28" s="51">
        <f>IF(E39="",NA(),E39)</f>
        <v>0.2857142857142857</v>
      </c>
      <c r="AJ28" s="51">
        <f>IF(E40="",NA(),E40)</f>
        <v>0.30081300813008133</v>
      </c>
      <c r="AK28" s="51">
        <f>IF(E41="",NA(),E41)</f>
        <v>0.19875776397515527</v>
      </c>
      <c r="AL28" s="51" t="e">
        <f>IF(E42="",NA(),E42)</f>
        <v>#N/A</v>
      </c>
      <c r="AM28">
        <f>IF(E43="",NA(),E43)</f>
        <v>0.28554502369668244</v>
      </c>
      <c r="AN28" s="9" t="str">
        <f t="shared" si="4"/>
        <v>FY2012</v>
      </c>
    </row>
    <row r="29" spans="2:40" x14ac:dyDescent="0.25">
      <c r="B29" s="47">
        <f t="shared" ref="B29:B42" si="5">B28+1</f>
        <v>2013</v>
      </c>
      <c r="C29" s="48">
        <f>COUNTIF('Retention Calc'!$R$2:$R$2698,$B29)</f>
        <v>135</v>
      </c>
      <c r="D29" s="49" cm="1">
        <f t="array" ref="D29">IFERROR(IF($B29+D$26&gt;2026,"",SUMPRODUCT(('Retention Calc'!$R$2:$R$2698=$B29)*INDEX('Retention Calc'!$B$2:$Q$2698,0,MATCH($B29+D$26,'Retention Calc'!$B$1:$Q$1,0)))/$C29),"")</f>
        <v>1</v>
      </c>
      <c r="E29" s="49" cm="1">
        <f t="array" ref="E29">IFERROR(IF($B29+E$26&gt;2026,"",SUMPRODUCT(('Retention Calc'!$R$2:$R$2698=$B29)*INDEX('Retention Calc'!$B$2:$Q$2698,0,MATCH($B29+E$26,'Retention Calc'!$B$1:$Q$1,0)))/$C29),"")</f>
        <v>0.34814814814814815</v>
      </c>
      <c r="F29" s="49" cm="1">
        <f t="array" ref="F29">IFERROR(IF($B29+F$26&gt;2026,"",SUMPRODUCT(('Retention Calc'!$R$2:$R$2698=$B29)*INDEX('Retention Calc'!$B$2:$Q$2698,0,MATCH($B29+F$26,'Retention Calc'!$B$1:$Q$1,0)))/$C29),"")</f>
        <v>0.29629629629629628</v>
      </c>
      <c r="G29" s="49" cm="1">
        <f t="array" ref="G29">IFERROR(IF($B29+G$26&gt;2026,"",SUMPRODUCT(('Retention Calc'!$R$2:$R$2698=$B29)*INDEX('Retention Calc'!$B$2:$Q$2698,0,MATCH($B29+G$26,'Retention Calc'!$B$1:$Q$1,0)))/$C29),"")</f>
        <v>0.27407407407407408</v>
      </c>
      <c r="H29" s="49" cm="1">
        <f t="array" ref="H29">IFERROR(IF($B29+H$26&gt;2026,"",SUMPRODUCT(('Retention Calc'!$R$2:$R$2698=$B29)*INDEX('Retention Calc'!$B$2:$Q$2698,0,MATCH($B29+H$26,'Retention Calc'!$B$1:$Q$1,0)))/$C29),"")</f>
        <v>0.27407407407407408</v>
      </c>
      <c r="I29" s="49" cm="1">
        <f t="array" ref="I29">IFERROR(IF($B29+I$26&gt;2026,"",SUMPRODUCT(('Retention Calc'!$R$2:$R$2698=$B29)*INDEX('Retention Calc'!$B$2:$Q$2698,0,MATCH($B29+I$26,'Retention Calc'!$B$1:$Q$1,0)))/$C29),"")</f>
        <v>0.23703703703703705</v>
      </c>
      <c r="J29" s="49" cm="1">
        <f t="array" ref="J29">IFERROR(IF($B29+J$26&gt;2026,"",SUMPRODUCT(('Retention Calc'!$R$2:$R$2698=$B29)*INDEX('Retention Calc'!$B$2:$Q$2698,0,MATCH($B29+J$26,'Retention Calc'!$B$1:$Q$1,0)))/$C29),"")</f>
        <v>0.17777777777777778</v>
      </c>
      <c r="K29" s="49" cm="1">
        <f t="array" ref="K29">IFERROR(IF($B29+K$26&gt;2026,"",SUMPRODUCT(('Retention Calc'!$R$2:$R$2698=$B29)*INDEX('Retention Calc'!$B$2:$Q$2698,0,MATCH($B29+K$26,'Retention Calc'!$B$1:$Q$1,0)))/$C29),"")</f>
        <v>0.15555555555555556</v>
      </c>
      <c r="L29" s="49" cm="1">
        <f t="array" ref="L29">IFERROR(IF($B29+L$26&gt;2026,"",SUMPRODUCT(('Retention Calc'!$R$2:$R$2698=$B29)*INDEX('Retention Calc'!$B$2:$Q$2698,0,MATCH($B29+L$26,'Retention Calc'!$B$1:$Q$1,0)))/$C29),"")</f>
        <v>0.17037037037037037</v>
      </c>
      <c r="M29" s="49" cm="1">
        <f t="array" ref="M29">IFERROR(IF($B29+M$26&gt;2026,"",SUMPRODUCT(('Retention Calc'!$R$2:$R$2698=$B29)*INDEX('Retention Calc'!$B$2:$Q$2698,0,MATCH($B29+M$26,'Retention Calc'!$B$1:$Q$1,0)))/$C29),"")</f>
        <v>0.1111111111111111</v>
      </c>
      <c r="N29" s="49" cm="1">
        <f t="array" ref="N29">IFERROR(IF($B29+N$26&gt;2026,"",SUMPRODUCT(('Retention Calc'!$R$2:$R$2698=$B29)*INDEX('Retention Calc'!$B$2:$Q$2698,0,MATCH($B29+N$26,'Retention Calc'!$B$1:$Q$1,0)))/$C29),"")</f>
        <v>0.13333333333333333</v>
      </c>
      <c r="O29" s="49" cm="1">
        <f t="array" ref="O29">IFERROR(IF($B29+O$26&gt;2026,"",SUMPRODUCT(('Retention Calc'!$R$2:$R$2698=$B29)*INDEX('Retention Calc'!$B$2:$Q$2698,0,MATCH($B29+O$26,'Retention Calc'!$B$1:$Q$1,0)))/$C29),"")</f>
        <v>0.1037037037037037</v>
      </c>
      <c r="P29" s="49" cm="1">
        <f t="array" ref="P29">IFERROR(IF($B29+P$26&gt;2026,"",SUMPRODUCT(('Retention Calc'!$R$2:$R$2698=$B29)*INDEX('Retention Calc'!$B$2:$Q$2698,0,MATCH($B29+P$26,'Retention Calc'!$B$1:$Q$1,0)))/$C29),"")</f>
        <v>0.11851851851851852</v>
      </c>
      <c r="Q29" s="49" cm="1">
        <f t="array" ref="Q29">IFERROR(IF($B29+Q$26&gt;2026,"",SUMPRODUCT(('Retention Calc'!$R$2:$R$2698=$B29)*INDEX('Retention Calc'!$B$2:$Q$2698,0,MATCH($B29+Q$26,'Retention Calc'!$B$1:$Q$1,0)))/$C29),"")</f>
        <v>0.1037037037037037</v>
      </c>
      <c r="R29" s="49" t="str" cm="1">
        <f t="array" ref="R29">IFERROR(IF($B29+R$26&gt;2026,"",SUMPRODUCT(('Retention Calc'!$R$2:$R$2698=$B29)*INDEX('Retention Calc'!$B$2:$Q$2698,0,MATCH($B29+R$26,'Retention Calc'!$B$1:$Q$1,0)))/$C29),"")</f>
        <v/>
      </c>
      <c r="S29" s="49" t="str" cm="1">
        <f t="array" ref="S29">IFERROR(IF($B29+S$26&gt;2026,"",SUMPRODUCT(('Retention Calc'!$R$2:$R$2698=$B29)*INDEX('Retention Calc'!$B$2:$Q$2698,0,MATCH($B29+S$26,'Retention Calc'!$B$1:$Q$1,0)))/$C29),"")</f>
        <v/>
      </c>
      <c r="V29" s="50" t="str">
        <f>"Year "&amp;2</f>
        <v>Year 2</v>
      </c>
      <c r="W29" s="51">
        <f>IF(F27="",NA(),F27)</f>
        <v>0.50148367952522255</v>
      </c>
      <c r="X29" s="51">
        <f>IF(F28="",NA(),F28)</f>
        <v>0.31707317073170732</v>
      </c>
      <c r="Y29" s="51">
        <f>IF(F29="",NA(),F29)</f>
        <v>0.29629629629629628</v>
      </c>
      <c r="Z29" s="51">
        <f>IF(F30="",NA(),F30)</f>
        <v>0.29464285714285715</v>
      </c>
      <c r="AA29" s="51">
        <f>IF(F31="",NA(),F31)</f>
        <v>0.22666666666666666</v>
      </c>
      <c r="AB29" s="51">
        <f>IF(F32="",NA(),F32)</f>
        <v>0.15116279069767441</v>
      </c>
      <c r="AC29" s="51">
        <f>IF(F33="",NA(),F33)</f>
        <v>0.13679245283018868</v>
      </c>
      <c r="AD29" s="51">
        <f>IF(F34="",NA(),F34)</f>
        <v>0.22580645161290322</v>
      </c>
      <c r="AE29" s="51">
        <f>IF(F35="",NA(),F35)</f>
        <v>0.13380281690140844</v>
      </c>
      <c r="AF29" s="51">
        <f>IF(F36="",NA(),F36)</f>
        <v>0.1728395061728395</v>
      </c>
      <c r="AG29" s="51">
        <f>IF(F37="",NA(),F37)</f>
        <v>0.20212765957446807</v>
      </c>
      <c r="AH29" s="51">
        <f>IF(F38="",NA(),F38)</f>
        <v>0.19780219780219779</v>
      </c>
      <c r="AI29" s="51">
        <f>IF(F39="",NA(),F39)</f>
        <v>0.18452380952380953</v>
      </c>
      <c r="AJ29" s="51">
        <f>IF(F40="",NA(),F40)</f>
        <v>0.26016260162601629</v>
      </c>
      <c r="AK29" s="51" t="e">
        <f>IF(F41="",NA(),F41)</f>
        <v>#N/A</v>
      </c>
      <c r="AL29" s="51" t="e">
        <f>IF(F42="",NA(),F42)</f>
        <v>#N/A</v>
      </c>
      <c r="AM29">
        <f>IF(F43="",NA(),F43)</f>
        <v>0.25094896668072542</v>
      </c>
      <c r="AN29" s="9" t="str">
        <f t="shared" si="4"/>
        <v>FY2013</v>
      </c>
    </row>
    <row r="30" spans="2:40" x14ac:dyDescent="0.25">
      <c r="B30" s="47">
        <f t="shared" si="5"/>
        <v>2014</v>
      </c>
      <c r="C30" s="48">
        <f>COUNTIF('Retention Calc'!$R$2:$R$2698,$B30)</f>
        <v>112</v>
      </c>
      <c r="D30" s="49" cm="1">
        <f t="array" ref="D30">IFERROR(IF($B30+D$26&gt;2026,"",SUMPRODUCT(('Retention Calc'!$R$2:$R$2698=$B30)*INDEX('Retention Calc'!$B$2:$Q$2698,0,MATCH($B30+D$26,'Retention Calc'!$B$1:$Q$1,0)))/$C30),"")</f>
        <v>1</v>
      </c>
      <c r="E30" s="49" cm="1">
        <f t="array" ref="E30">IFERROR(IF($B30+E$26&gt;2026,"",SUMPRODUCT(('Retention Calc'!$R$2:$R$2698=$B30)*INDEX('Retention Calc'!$B$2:$Q$2698,0,MATCH($B30+E$26,'Retention Calc'!$B$1:$Q$1,0)))/$C30),"")</f>
        <v>0.33035714285714285</v>
      </c>
      <c r="F30" s="49" cm="1">
        <f t="array" ref="F30">IFERROR(IF($B30+F$26&gt;2026,"",SUMPRODUCT(('Retention Calc'!$R$2:$R$2698=$B30)*INDEX('Retention Calc'!$B$2:$Q$2698,0,MATCH($B30+F$26,'Retention Calc'!$B$1:$Q$1,0)))/$C30),"")</f>
        <v>0.29464285714285715</v>
      </c>
      <c r="G30" s="49" cm="1">
        <f t="array" ref="G30">IFERROR(IF($B30+G$26&gt;2026,"",SUMPRODUCT(('Retention Calc'!$R$2:$R$2698=$B30)*INDEX('Retention Calc'!$B$2:$Q$2698,0,MATCH($B30+G$26,'Retention Calc'!$B$1:$Q$1,0)))/$C30),"")</f>
        <v>0.24107142857142858</v>
      </c>
      <c r="H30" s="49" cm="1">
        <f t="array" ref="H30">IFERROR(IF($B30+H$26&gt;2026,"",SUMPRODUCT(('Retention Calc'!$R$2:$R$2698=$B30)*INDEX('Retention Calc'!$B$2:$Q$2698,0,MATCH($B30+H$26,'Retention Calc'!$B$1:$Q$1,0)))/$C30),"")</f>
        <v>0.25</v>
      </c>
      <c r="I30" s="49" cm="1">
        <f t="array" ref="I30">IFERROR(IF($B30+I$26&gt;2026,"",SUMPRODUCT(('Retention Calc'!$R$2:$R$2698=$B30)*INDEX('Retention Calc'!$B$2:$Q$2698,0,MATCH($B30+I$26,'Retention Calc'!$B$1:$Q$1,0)))/$C30),"")</f>
        <v>0.20535714285714285</v>
      </c>
      <c r="J30" s="49" cm="1">
        <f t="array" ref="J30">IFERROR(IF($B30+J$26&gt;2026,"",SUMPRODUCT(('Retention Calc'!$R$2:$R$2698=$B30)*INDEX('Retention Calc'!$B$2:$Q$2698,0,MATCH($B30+J$26,'Retention Calc'!$B$1:$Q$1,0)))/$C30),"")</f>
        <v>0.13392857142857142</v>
      </c>
      <c r="K30" s="49" cm="1">
        <f t="array" ref="K30">IFERROR(IF($B30+K$26&gt;2026,"",SUMPRODUCT(('Retention Calc'!$R$2:$R$2698=$B30)*INDEX('Retention Calc'!$B$2:$Q$2698,0,MATCH($B30+K$26,'Retention Calc'!$B$1:$Q$1,0)))/$C30),"")</f>
        <v>0.16964285714285715</v>
      </c>
      <c r="L30" s="49" cm="1">
        <f t="array" ref="L30">IFERROR(IF($B30+L$26&gt;2026,"",SUMPRODUCT(('Retention Calc'!$R$2:$R$2698=$B30)*INDEX('Retention Calc'!$B$2:$Q$2698,0,MATCH($B30+L$26,'Retention Calc'!$B$1:$Q$1,0)))/$C30),"")</f>
        <v>0.125</v>
      </c>
      <c r="M30" s="49" cm="1">
        <f t="array" ref="M30">IFERROR(IF($B30+M$26&gt;2026,"",SUMPRODUCT(('Retention Calc'!$R$2:$R$2698=$B30)*INDEX('Retention Calc'!$B$2:$Q$2698,0,MATCH($B30+M$26,'Retention Calc'!$B$1:$Q$1,0)))/$C30),"")</f>
        <v>0.15178571428571427</v>
      </c>
      <c r="N30" s="49" cm="1">
        <f t="array" ref="N30">IFERROR(IF($B30+N$26&gt;2026,"",SUMPRODUCT(('Retention Calc'!$R$2:$R$2698=$B30)*INDEX('Retention Calc'!$B$2:$Q$2698,0,MATCH($B30+N$26,'Retention Calc'!$B$1:$Q$1,0)))/$C30),"")</f>
        <v>8.9285714285714288E-2</v>
      </c>
      <c r="O30" s="49" cm="1">
        <f t="array" ref="O30">IFERROR(IF($B30+O$26&gt;2026,"",SUMPRODUCT(('Retention Calc'!$R$2:$R$2698=$B30)*INDEX('Retention Calc'!$B$2:$Q$2698,0,MATCH($B30+O$26,'Retention Calc'!$B$1:$Q$1,0)))/$C30),"")</f>
        <v>8.9285714285714288E-2</v>
      </c>
      <c r="P30" s="49" cm="1">
        <f t="array" ref="P30">IFERROR(IF($B30+P$26&gt;2026,"",SUMPRODUCT(('Retention Calc'!$R$2:$R$2698=$B30)*INDEX('Retention Calc'!$B$2:$Q$2698,0,MATCH($B30+P$26,'Retention Calc'!$B$1:$Q$1,0)))/$C30),"")</f>
        <v>0.10714285714285714</v>
      </c>
      <c r="Q30" s="49" t="str" cm="1">
        <f t="array" ref="Q30">IFERROR(IF($B30+Q$26&gt;2026,"",SUMPRODUCT(('Retention Calc'!$R$2:$R$2698=$B30)*INDEX('Retention Calc'!$B$2:$Q$2698,0,MATCH($B30+Q$26,'Retention Calc'!$B$1:$Q$1,0)))/$C30),"")</f>
        <v/>
      </c>
      <c r="R30" s="49" t="str" cm="1">
        <f t="array" ref="R30">IFERROR(IF($B30+R$26&gt;2026,"",SUMPRODUCT(('Retention Calc'!$R$2:$R$2698=$B30)*INDEX('Retention Calc'!$B$2:$Q$2698,0,MATCH($B30+R$26,'Retention Calc'!$B$1:$Q$1,0)))/$C30),"")</f>
        <v/>
      </c>
      <c r="S30" s="49" t="str" cm="1">
        <f t="array" ref="S30">IFERROR(IF($B30+S$26&gt;2026,"",SUMPRODUCT(('Retention Calc'!$R$2:$R$2698=$B30)*INDEX('Retention Calc'!$B$2:$Q$2698,0,MATCH($B30+S$26,'Retention Calc'!$B$1:$Q$1,0)))/$C30),"")</f>
        <v/>
      </c>
      <c r="V30" s="50" t="str">
        <f>"Year "&amp;3</f>
        <v>Year 3</v>
      </c>
      <c r="W30" s="51">
        <f>IF(G27="",NA(),G27)</f>
        <v>0.45697329376854601</v>
      </c>
      <c r="X30" s="51">
        <f>IF(G28="",NA(),G28)</f>
        <v>0.32317073170731708</v>
      </c>
      <c r="Y30" s="51">
        <f>IF(G29="",NA(),G29)</f>
        <v>0.27407407407407408</v>
      </c>
      <c r="Z30" s="51">
        <f>IF(G30="",NA(),G30)</f>
        <v>0.24107142857142858</v>
      </c>
      <c r="AA30" s="51">
        <f>IF(G31="",NA(),G31)</f>
        <v>0.22</v>
      </c>
      <c r="AB30" s="51">
        <f>IF(G32="",NA(),G32)</f>
        <v>0.11046511627906977</v>
      </c>
      <c r="AC30" s="51">
        <f>IF(G33="",NA(),G33)</f>
        <v>0.15094339622641509</v>
      </c>
      <c r="AD30" s="51">
        <f>IF(G34="",NA(),G34)</f>
        <v>0.31451612903225806</v>
      </c>
      <c r="AE30" s="51">
        <f>IF(G35="",NA(),G35)</f>
        <v>0.11971830985915492</v>
      </c>
      <c r="AF30" s="51">
        <f>IF(G36="",NA(),G36)</f>
        <v>0.13580246913580246</v>
      </c>
      <c r="AG30" s="51">
        <f>IF(G37="",NA(),G37)</f>
        <v>0.18085106382978725</v>
      </c>
      <c r="AH30" s="51">
        <f>IF(G38="",NA(),G38)</f>
        <v>0.12637362637362637</v>
      </c>
      <c r="AI30" s="51">
        <f>IF(G39="",NA(),G39)</f>
        <v>0.16666666666666666</v>
      </c>
      <c r="AJ30" s="51" t="e">
        <f>IF(G40="",NA(),G40)</f>
        <v>#N/A</v>
      </c>
      <c r="AK30" s="51" t="e">
        <f>IF(G41="",NA(),G41)</f>
        <v>#N/A</v>
      </c>
      <c r="AL30" s="51" t="e">
        <f>IF(G42="",NA(),G42)</f>
        <v>#N/A</v>
      </c>
      <c r="AM30">
        <f>IF(G43="",NA(),G43)</f>
        <v>0.2304270462633452</v>
      </c>
      <c r="AN30" s="9" t="str">
        <f t="shared" si="4"/>
        <v>FY2014</v>
      </c>
    </row>
    <row r="31" spans="2:40" x14ac:dyDescent="0.25">
      <c r="B31" s="47">
        <f t="shared" si="5"/>
        <v>2015</v>
      </c>
      <c r="C31" s="48">
        <f>COUNTIF('Retention Calc'!$R$2:$R$2698,$B31)</f>
        <v>150</v>
      </c>
      <c r="D31" s="49" cm="1">
        <f t="array" ref="D31">IFERROR(IF($B31+D$26&gt;2026,"",SUMPRODUCT(('Retention Calc'!$R$2:$R$2698=$B31)*INDEX('Retention Calc'!$B$2:$Q$2698,0,MATCH($B31+D$26,'Retention Calc'!$B$1:$Q$1,0)))/$C31),"")</f>
        <v>1</v>
      </c>
      <c r="E31" s="49" cm="1">
        <f t="array" ref="E31">IFERROR(IF($B31+E$26&gt;2026,"",SUMPRODUCT(('Retention Calc'!$R$2:$R$2698=$B31)*INDEX('Retention Calc'!$B$2:$Q$2698,0,MATCH($B31+E$26,'Retention Calc'!$B$1:$Q$1,0)))/$C31),"")</f>
        <v>0.27333333333333332</v>
      </c>
      <c r="F31" s="49" cm="1">
        <f t="array" ref="F31">IFERROR(IF($B31+F$26&gt;2026,"",SUMPRODUCT(('Retention Calc'!$R$2:$R$2698=$B31)*INDEX('Retention Calc'!$B$2:$Q$2698,0,MATCH($B31+F$26,'Retention Calc'!$B$1:$Q$1,0)))/$C31),"")</f>
        <v>0.22666666666666666</v>
      </c>
      <c r="G31" s="49" cm="1">
        <f t="array" ref="G31">IFERROR(IF($B31+G$26&gt;2026,"",SUMPRODUCT(('Retention Calc'!$R$2:$R$2698=$B31)*INDEX('Retention Calc'!$B$2:$Q$2698,0,MATCH($B31+G$26,'Retention Calc'!$B$1:$Q$1,0)))/$C31),"")</f>
        <v>0.22</v>
      </c>
      <c r="H31" s="49" cm="1">
        <f t="array" ref="H31">IFERROR(IF($B31+H$26&gt;2026,"",SUMPRODUCT(('Retention Calc'!$R$2:$R$2698=$B31)*INDEX('Retention Calc'!$B$2:$Q$2698,0,MATCH($B31+H$26,'Retention Calc'!$B$1:$Q$1,0)))/$C31),"")</f>
        <v>0.2</v>
      </c>
      <c r="I31" s="49" cm="1">
        <f t="array" ref="I31">IFERROR(IF($B31+I$26&gt;2026,"",SUMPRODUCT(('Retention Calc'!$R$2:$R$2698=$B31)*INDEX('Retention Calc'!$B$2:$Q$2698,0,MATCH($B31+I$26,'Retention Calc'!$B$1:$Q$1,0)))/$C31),"")</f>
        <v>0.16666666666666666</v>
      </c>
      <c r="J31" s="49" cm="1">
        <f t="array" ref="J31">IFERROR(IF($B31+J$26&gt;2026,"",SUMPRODUCT(('Retention Calc'!$R$2:$R$2698=$B31)*INDEX('Retention Calc'!$B$2:$Q$2698,0,MATCH($B31+J$26,'Retention Calc'!$B$1:$Q$1,0)))/$C31),"")</f>
        <v>0.18</v>
      </c>
      <c r="K31" s="49" cm="1">
        <f t="array" ref="K31">IFERROR(IF($B31+K$26&gt;2026,"",SUMPRODUCT(('Retention Calc'!$R$2:$R$2698=$B31)*INDEX('Retention Calc'!$B$2:$Q$2698,0,MATCH($B31+K$26,'Retention Calc'!$B$1:$Q$1,0)))/$C31),"")</f>
        <v>0.14000000000000001</v>
      </c>
      <c r="L31" s="49" cm="1">
        <f t="array" ref="L31">IFERROR(IF($B31+L$26&gt;2026,"",SUMPRODUCT(('Retention Calc'!$R$2:$R$2698=$B31)*INDEX('Retention Calc'!$B$2:$Q$2698,0,MATCH($B31+L$26,'Retention Calc'!$B$1:$Q$1,0)))/$C31),"")</f>
        <v>0.15333333333333332</v>
      </c>
      <c r="M31" s="49" cm="1">
        <f t="array" ref="M31">IFERROR(IF($B31+M$26&gt;2026,"",SUMPRODUCT(('Retention Calc'!$R$2:$R$2698=$B31)*INDEX('Retention Calc'!$B$2:$Q$2698,0,MATCH($B31+M$26,'Retention Calc'!$B$1:$Q$1,0)))/$C31),"")</f>
        <v>0.14000000000000001</v>
      </c>
      <c r="N31" s="49" cm="1">
        <f t="array" ref="N31">IFERROR(IF($B31+N$26&gt;2026,"",SUMPRODUCT(('Retention Calc'!$R$2:$R$2698=$B31)*INDEX('Retention Calc'!$B$2:$Q$2698,0,MATCH($B31+N$26,'Retention Calc'!$B$1:$Q$1,0)))/$C31),"")</f>
        <v>0.12</v>
      </c>
      <c r="O31" s="49" cm="1">
        <f t="array" ref="O31">IFERROR(IF($B31+O$26&gt;2026,"",SUMPRODUCT(('Retention Calc'!$R$2:$R$2698=$B31)*INDEX('Retention Calc'!$B$2:$Q$2698,0,MATCH($B31+O$26,'Retention Calc'!$B$1:$Q$1,0)))/$C31),"")</f>
        <v>0.12</v>
      </c>
      <c r="P31" s="49" t="str" cm="1">
        <f t="array" ref="P31">IFERROR(IF($B31+P$26&gt;2026,"",SUMPRODUCT(('Retention Calc'!$R$2:$R$2698=$B31)*INDEX('Retention Calc'!$B$2:$Q$2698,0,MATCH($B31+P$26,'Retention Calc'!$B$1:$Q$1,0)))/$C31),"")</f>
        <v/>
      </c>
      <c r="Q31" s="49" t="str" cm="1">
        <f t="array" ref="Q31">IFERROR(IF($B31+Q$26&gt;2026,"",SUMPRODUCT(('Retention Calc'!$R$2:$R$2698=$B31)*INDEX('Retention Calc'!$B$2:$Q$2698,0,MATCH($B31+Q$26,'Retention Calc'!$B$1:$Q$1,0)))/$C31),"")</f>
        <v/>
      </c>
      <c r="R31" s="49" t="str" cm="1">
        <f t="array" ref="R31">IFERROR(IF($B31+R$26&gt;2026,"",SUMPRODUCT(('Retention Calc'!$R$2:$R$2698=$B31)*INDEX('Retention Calc'!$B$2:$Q$2698,0,MATCH($B31+R$26,'Retention Calc'!$B$1:$Q$1,0)))/$C31),"")</f>
        <v/>
      </c>
      <c r="S31" s="49" t="str" cm="1">
        <f t="array" ref="S31">IFERROR(IF($B31+S$26&gt;2026,"",SUMPRODUCT(('Retention Calc'!$R$2:$R$2698=$B31)*INDEX('Retention Calc'!$B$2:$Q$2698,0,MATCH($B31+S$26,'Retention Calc'!$B$1:$Q$1,0)))/$C31),"")</f>
        <v/>
      </c>
      <c r="V31" s="50" t="str">
        <f>"Year "&amp;4</f>
        <v>Year 4</v>
      </c>
      <c r="W31" s="51">
        <f>IF(H27="",NA(),H27)</f>
        <v>0.47477744807121663</v>
      </c>
      <c r="X31" s="51">
        <f>IF(H28="",NA(),H28)</f>
        <v>0.29268292682926828</v>
      </c>
      <c r="Y31" s="51">
        <f>IF(H29="",NA(),H29)</f>
        <v>0.27407407407407408</v>
      </c>
      <c r="Z31" s="51">
        <f>IF(H30="",NA(),H30)</f>
        <v>0.25</v>
      </c>
      <c r="AA31" s="51">
        <f>IF(H31="",NA(),H31)</f>
        <v>0.2</v>
      </c>
      <c r="AB31" s="51">
        <f>IF(H32="",NA(),H32)</f>
        <v>8.7209302325581398E-2</v>
      </c>
      <c r="AC31" s="51">
        <f>IF(H33="",NA(),H33)</f>
        <v>0.16037735849056603</v>
      </c>
      <c r="AD31" s="51">
        <f>IF(H34="",NA(),H34)</f>
        <v>0.23387096774193547</v>
      </c>
      <c r="AE31" s="51">
        <f>IF(H35="",NA(),H35)</f>
        <v>9.8591549295774641E-2</v>
      </c>
      <c r="AF31" s="51">
        <f>IF(H36="",NA(),H36)</f>
        <v>0.14814814814814814</v>
      </c>
      <c r="AG31" s="51">
        <f>IF(H37="",NA(),H37)</f>
        <v>0.20744680851063829</v>
      </c>
      <c r="AH31" s="51">
        <f>IF(H38="",NA(),H38)</f>
        <v>0.14285714285714285</v>
      </c>
      <c r="AI31" s="51" t="e">
        <f>IF(H39="",NA(),H39)</f>
        <v>#N/A</v>
      </c>
      <c r="AJ31" s="51" t="e">
        <f>IF(H40="",NA(),H40)</f>
        <v>#N/A</v>
      </c>
      <c r="AK31" s="51" t="e">
        <f>IF(H41="",NA(),H41)</f>
        <v>#N/A</v>
      </c>
      <c r="AL31" s="51" t="e">
        <f>IF(H42="",NA(),H42)</f>
        <v>#N/A</v>
      </c>
      <c r="AM31">
        <f>IF(H43="",NA(),H43)</f>
        <v>0.2326923076923077</v>
      </c>
      <c r="AN31" s="9" t="str">
        <f t="shared" si="4"/>
        <v>FY2015</v>
      </c>
    </row>
    <row r="32" spans="2:40" x14ac:dyDescent="0.25">
      <c r="B32" s="47">
        <f t="shared" si="5"/>
        <v>2016</v>
      </c>
      <c r="C32" s="48">
        <f>COUNTIF('Retention Calc'!$R$2:$R$2698,$B32)</f>
        <v>172</v>
      </c>
      <c r="D32" s="49" cm="1">
        <f t="array" ref="D32">IFERROR(IF($B32+D$26&gt;2026,"",SUMPRODUCT(('Retention Calc'!$R$2:$R$2698=$B32)*INDEX('Retention Calc'!$B$2:$Q$2698,0,MATCH($B32+D$26,'Retention Calc'!$B$1:$Q$1,0)))/$C32),"")</f>
        <v>1</v>
      </c>
      <c r="E32" s="49" cm="1">
        <f t="array" ref="E32">IFERROR(IF($B32+E$26&gt;2026,"",SUMPRODUCT(('Retention Calc'!$R$2:$R$2698=$B32)*INDEX('Retention Calc'!$B$2:$Q$2698,0,MATCH($B32+E$26,'Retention Calc'!$B$1:$Q$1,0)))/$C32),"")</f>
        <v>0.18023255813953487</v>
      </c>
      <c r="F32" s="49" cm="1">
        <f t="array" ref="F32">IFERROR(IF($B32+F$26&gt;2026,"",SUMPRODUCT(('Retention Calc'!$R$2:$R$2698=$B32)*INDEX('Retention Calc'!$B$2:$Q$2698,0,MATCH($B32+F$26,'Retention Calc'!$B$1:$Q$1,0)))/$C32),"")</f>
        <v>0.15116279069767441</v>
      </c>
      <c r="G32" s="49" cm="1">
        <f t="array" ref="G32">IFERROR(IF($B32+G$26&gt;2026,"",SUMPRODUCT(('Retention Calc'!$R$2:$R$2698=$B32)*INDEX('Retention Calc'!$B$2:$Q$2698,0,MATCH($B32+G$26,'Retention Calc'!$B$1:$Q$1,0)))/$C32),"")</f>
        <v>0.11046511627906977</v>
      </c>
      <c r="H32" s="49" cm="1">
        <f t="array" ref="H32">IFERROR(IF($B32+H$26&gt;2026,"",SUMPRODUCT(('Retention Calc'!$R$2:$R$2698=$B32)*INDEX('Retention Calc'!$B$2:$Q$2698,0,MATCH($B32+H$26,'Retention Calc'!$B$1:$Q$1,0)))/$C32),"")</f>
        <v>8.7209302325581398E-2</v>
      </c>
      <c r="I32" s="49" cm="1">
        <f t="array" ref="I32">IFERROR(IF($B32+I$26&gt;2026,"",SUMPRODUCT(('Retention Calc'!$R$2:$R$2698=$B32)*INDEX('Retention Calc'!$B$2:$Q$2698,0,MATCH($B32+I$26,'Retention Calc'!$B$1:$Q$1,0)))/$C32),"")</f>
        <v>0.11627906976744186</v>
      </c>
      <c r="J32" s="49" cm="1">
        <f t="array" ref="J32">IFERROR(IF($B32+J$26&gt;2026,"",SUMPRODUCT(('Retention Calc'!$R$2:$R$2698=$B32)*INDEX('Retention Calc'!$B$2:$Q$2698,0,MATCH($B32+J$26,'Retention Calc'!$B$1:$Q$1,0)))/$C32),"")</f>
        <v>0.11046511627906977</v>
      </c>
      <c r="K32" s="49" cm="1">
        <f t="array" ref="K32">IFERROR(IF($B32+K$26&gt;2026,"",SUMPRODUCT(('Retention Calc'!$R$2:$R$2698=$B32)*INDEX('Retention Calc'!$B$2:$Q$2698,0,MATCH($B32+K$26,'Retention Calc'!$B$1:$Q$1,0)))/$C32),"")</f>
        <v>7.5581395348837205E-2</v>
      </c>
      <c r="L32" s="49" cm="1">
        <f t="array" ref="L32">IFERROR(IF($B32+L$26&gt;2026,"",SUMPRODUCT(('Retention Calc'!$R$2:$R$2698=$B32)*INDEX('Retention Calc'!$B$2:$Q$2698,0,MATCH($B32+L$26,'Retention Calc'!$B$1:$Q$1,0)))/$C32),"")</f>
        <v>7.5581395348837205E-2</v>
      </c>
      <c r="M32" s="49" cm="1">
        <f t="array" ref="M32">IFERROR(IF($B32+M$26&gt;2026,"",SUMPRODUCT(('Retention Calc'!$R$2:$R$2698=$B32)*INDEX('Retention Calc'!$B$2:$Q$2698,0,MATCH($B32+M$26,'Retention Calc'!$B$1:$Q$1,0)))/$C32),"")</f>
        <v>6.3953488372093026E-2</v>
      </c>
      <c r="N32" s="49" cm="1">
        <f t="array" ref="N32">IFERROR(IF($B32+N$26&gt;2026,"",SUMPRODUCT(('Retention Calc'!$R$2:$R$2698=$B32)*INDEX('Retention Calc'!$B$2:$Q$2698,0,MATCH($B32+N$26,'Retention Calc'!$B$1:$Q$1,0)))/$C32),"")</f>
        <v>6.9767441860465115E-2</v>
      </c>
      <c r="O32" s="49" t="str" cm="1">
        <f t="array" ref="O32">IFERROR(IF($B32+O$26&gt;2026,"",SUMPRODUCT(('Retention Calc'!$R$2:$R$2698=$B32)*INDEX('Retention Calc'!$B$2:$Q$2698,0,MATCH($B32+O$26,'Retention Calc'!$B$1:$Q$1,0)))/$C32),"")</f>
        <v/>
      </c>
      <c r="P32" s="49" t="str" cm="1">
        <f t="array" ref="P32">IFERROR(IF($B32+P$26&gt;2026,"",SUMPRODUCT(('Retention Calc'!$R$2:$R$2698=$B32)*INDEX('Retention Calc'!$B$2:$Q$2698,0,MATCH($B32+P$26,'Retention Calc'!$B$1:$Q$1,0)))/$C32),"")</f>
        <v/>
      </c>
      <c r="Q32" s="49" t="str" cm="1">
        <f t="array" ref="Q32">IFERROR(IF($B32+Q$26&gt;2026,"",SUMPRODUCT(('Retention Calc'!$R$2:$R$2698=$B32)*INDEX('Retention Calc'!$B$2:$Q$2698,0,MATCH($B32+Q$26,'Retention Calc'!$B$1:$Q$1,0)))/$C32),"")</f>
        <v/>
      </c>
      <c r="R32" s="49" t="str" cm="1">
        <f t="array" ref="R32">IFERROR(IF($B32+R$26&gt;2026,"",SUMPRODUCT(('Retention Calc'!$R$2:$R$2698=$B32)*INDEX('Retention Calc'!$B$2:$Q$2698,0,MATCH($B32+R$26,'Retention Calc'!$B$1:$Q$1,0)))/$C32),"")</f>
        <v/>
      </c>
      <c r="S32" s="49" t="str" cm="1">
        <f t="array" ref="S32">IFERROR(IF($B32+S$26&gt;2026,"",SUMPRODUCT(('Retention Calc'!$R$2:$R$2698=$B32)*INDEX('Retention Calc'!$B$2:$Q$2698,0,MATCH($B32+S$26,'Retention Calc'!$B$1:$Q$1,0)))/$C32),"")</f>
        <v/>
      </c>
      <c r="V32" s="50" t="str">
        <f>"Year "&amp;5</f>
        <v>Year 5</v>
      </c>
      <c r="W32" s="51">
        <f>IF(I27="",NA(),I27)</f>
        <v>0.44807121661721067</v>
      </c>
      <c r="X32" s="51">
        <f>IF(I28="",NA(),I28)</f>
        <v>0.28048780487804881</v>
      </c>
      <c r="Y32" s="51">
        <f>IF(I29="",NA(),I29)</f>
        <v>0.23703703703703705</v>
      </c>
      <c r="Z32" s="51">
        <f>IF(I30="",NA(),I30)</f>
        <v>0.20535714285714285</v>
      </c>
      <c r="AA32" s="51">
        <f>IF(I31="",NA(),I31)</f>
        <v>0.16666666666666666</v>
      </c>
      <c r="AB32" s="51">
        <f>IF(I32="",NA(),I32)</f>
        <v>0.11627906976744186</v>
      </c>
      <c r="AC32" s="51">
        <f>IF(I33="",NA(),I33)</f>
        <v>0.11320754716981132</v>
      </c>
      <c r="AD32" s="51">
        <f>IF(I34="",NA(),I34)</f>
        <v>0.20967741935483872</v>
      </c>
      <c r="AE32" s="51">
        <f>IF(I35="",NA(),I35)</f>
        <v>0.11267605633802817</v>
      </c>
      <c r="AF32" s="51">
        <f>IF(I36="",NA(),I36)</f>
        <v>0.14814814814814814</v>
      </c>
      <c r="AG32" s="51">
        <f>IF(I37="",NA(),I37)</f>
        <v>0.13829787234042554</v>
      </c>
      <c r="AH32" s="51" t="e">
        <f>IF(I38="",NA(),I38)</f>
        <v>#N/A</v>
      </c>
      <c r="AI32" s="51" t="e">
        <f>IF(I39="",NA(),I39)</f>
        <v>#N/A</v>
      </c>
      <c r="AJ32" s="51" t="e">
        <f>IF(I40="",NA(),I40)</f>
        <v>#N/A</v>
      </c>
      <c r="AK32" s="51" t="e">
        <f>IF(I41="",NA(),I41)</f>
        <v>#N/A</v>
      </c>
      <c r="AL32" s="51" t="e">
        <f>IF(I42="",NA(),I42)</f>
        <v>#N/A</v>
      </c>
      <c r="AM32">
        <f>IF(I43="",NA(),I43)</f>
        <v>0.21759747102212856</v>
      </c>
      <c r="AN32" s="9" t="str">
        <f t="shared" si="4"/>
        <v>FY2016</v>
      </c>
    </row>
    <row r="33" spans="2:40" x14ac:dyDescent="0.25">
      <c r="B33" s="47">
        <f t="shared" si="5"/>
        <v>2017</v>
      </c>
      <c r="C33" s="48">
        <f>COUNTIF('Retention Calc'!$R$2:$R$2698,$B33)</f>
        <v>212</v>
      </c>
      <c r="D33" s="49" cm="1">
        <f t="array" ref="D33">IFERROR(IF($B33+D$26&gt;2026,"",SUMPRODUCT(('Retention Calc'!$R$2:$R$2698=$B33)*INDEX('Retention Calc'!$B$2:$Q$2698,0,MATCH($B33+D$26,'Retention Calc'!$B$1:$Q$1,0)))/$C33),"")</f>
        <v>1</v>
      </c>
      <c r="E33" s="49" cm="1">
        <f t="array" ref="E33">IFERROR(IF($B33+E$26&gt;2026,"",SUMPRODUCT(('Retention Calc'!$R$2:$R$2698=$B33)*INDEX('Retention Calc'!$B$2:$Q$2698,0,MATCH($B33+E$26,'Retention Calc'!$B$1:$Q$1,0)))/$C33),"")</f>
        <v>0.20754716981132076</v>
      </c>
      <c r="F33" s="49" cm="1">
        <f t="array" ref="F33">IFERROR(IF($B33+F$26&gt;2026,"",SUMPRODUCT(('Retention Calc'!$R$2:$R$2698=$B33)*INDEX('Retention Calc'!$B$2:$Q$2698,0,MATCH($B33+F$26,'Retention Calc'!$B$1:$Q$1,0)))/$C33),"")</f>
        <v>0.13679245283018868</v>
      </c>
      <c r="G33" s="49" cm="1">
        <f t="array" ref="G33">IFERROR(IF($B33+G$26&gt;2026,"",SUMPRODUCT(('Retention Calc'!$R$2:$R$2698=$B33)*INDEX('Retention Calc'!$B$2:$Q$2698,0,MATCH($B33+G$26,'Retention Calc'!$B$1:$Q$1,0)))/$C33),"")</f>
        <v>0.15094339622641509</v>
      </c>
      <c r="H33" s="49" cm="1">
        <f t="array" ref="H33">IFERROR(IF($B33+H$26&gt;2026,"",SUMPRODUCT(('Retention Calc'!$R$2:$R$2698=$B33)*INDEX('Retention Calc'!$B$2:$Q$2698,0,MATCH($B33+H$26,'Retention Calc'!$B$1:$Q$1,0)))/$C33),"")</f>
        <v>0.16037735849056603</v>
      </c>
      <c r="I33" s="49" cm="1">
        <f t="array" ref="I33">IFERROR(IF($B33+I$26&gt;2026,"",SUMPRODUCT(('Retention Calc'!$R$2:$R$2698=$B33)*INDEX('Retention Calc'!$B$2:$Q$2698,0,MATCH($B33+I$26,'Retention Calc'!$B$1:$Q$1,0)))/$C33),"")</f>
        <v>0.11320754716981132</v>
      </c>
      <c r="J33" s="49" cm="1">
        <f t="array" ref="J33">IFERROR(IF($B33+J$26&gt;2026,"",SUMPRODUCT(('Retention Calc'!$R$2:$R$2698=$B33)*INDEX('Retention Calc'!$B$2:$Q$2698,0,MATCH($B33+J$26,'Retention Calc'!$B$1:$Q$1,0)))/$C33),"")</f>
        <v>9.4339622641509441E-2</v>
      </c>
      <c r="K33" s="49" cm="1">
        <f t="array" ref="K33">IFERROR(IF($B33+K$26&gt;2026,"",SUMPRODUCT(('Retention Calc'!$R$2:$R$2698=$B33)*INDEX('Retention Calc'!$B$2:$Q$2698,0,MATCH($B33+K$26,'Retention Calc'!$B$1:$Q$1,0)))/$C33),"")</f>
        <v>0.11320754716981132</v>
      </c>
      <c r="L33" s="49" cm="1">
        <f t="array" ref="L33">IFERROR(IF($B33+L$26&gt;2026,"",SUMPRODUCT(('Retention Calc'!$R$2:$R$2698=$B33)*INDEX('Retention Calc'!$B$2:$Q$2698,0,MATCH($B33+L$26,'Retention Calc'!$B$1:$Q$1,0)))/$C33),"")</f>
        <v>0.11320754716981132</v>
      </c>
      <c r="M33" s="49" cm="1">
        <f t="array" ref="M33">IFERROR(IF($B33+M$26&gt;2026,"",SUMPRODUCT(('Retention Calc'!$R$2:$R$2698=$B33)*INDEX('Retention Calc'!$B$2:$Q$2698,0,MATCH($B33+M$26,'Retention Calc'!$B$1:$Q$1,0)))/$C33),"")</f>
        <v>0.10849056603773585</v>
      </c>
      <c r="N33" s="49" t="str" cm="1">
        <f t="array" ref="N33">IFERROR(IF($B33+N$26&gt;2026,"",SUMPRODUCT(('Retention Calc'!$R$2:$R$2698=$B33)*INDEX('Retention Calc'!$B$2:$Q$2698,0,MATCH($B33+N$26,'Retention Calc'!$B$1:$Q$1,0)))/$C33),"")</f>
        <v/>
      </c>
      <c r="O33" s="49" t="str" cm="1">
        <f t="array" ref="O33">IFERROR(IF($B33+O$26&gt;2026,"",SUMPRODUCT(('Retention Calc'!$R$2:$R$2698=$B33)*INDEX('Retention Calc'!$B$2:$Q$2698,0,MATCH($B33+O$26,'Retention Calc'!$B$1:$Q$1,0)))/$C33),"")</f>
        <v/>
      </c>
      <c r="P33" s="49" t="str" cm="1">
        <f t="array" ref="P33">IFERROR(IF($B33+P$26&gt;2026,"",SUMPRODUCT(('Retention Calc'!$R$2:$R$2698=$B33)*INDEX('Retention Calc'!$B$2:$Q$2698,0,MATCH($B33+P$26,'Retention Calc'!$B$1:$Q$1,0)))/$C33),"")</f>
        <v/>
      </c>
      <c r="Q33" s="49" t="str" cm="1">
        <f t="array" ref="Q33">IFERROR(IF($B33+Q$26&gt;2026,"",SUMPRODUCT(('Retention Calc'!$R$2:$R$2698=$B33)*INDEX('Retention Calc'!$B$2:$Q$2698,0,MATCH($B33+Q$26,'Retention Calc'!$B$1:$Q$1,0)))/$C33),"")</f>
        <v/>
      </c>
      <c r="R33" s="49" t="str" cm="1">
        <f t="array" ref="R33">IFERROR(IF($B33+R$26&gt;2026,"",SUMPRODUCT(('Retention Calc'!$R$2:$R$2698=$B33)*INDEX('Retention Calc'!$B$2:$Q$2698,0,MATCH($B33+R$26,'Retention Calc'!$B$1:$Q$1,0)))/$C33),"")</f>
        <v/>
      </c>
      <c r="S33" s="49" t="str" cm="1">
        <f t="array" ref="S33">IFERROR(IF($B33+S$26&gt;2026,"",SUMPRODUCT(('Retention Calc'!$R$2:$R$2698=$B33)*INDEX('Retention Calc'!$B$2:$Q$2698,0,MATCH($B33+S$26,'Retention Calc'!$B$1:$Q$1,0)))/$C33),"")</f>
        <v/>
      </c>
      <c r="V33" s="50" t="str">
        <f>"Year "&amp;6</f>
        <v>Year 6</v>
      </c>
      <c r="W33" s="51">
        <f>IF(J27="",NA(),J27)</f>
        <v>0.39762611275964393</v>
      </c>
      <c r="X33" s="51">
        <f>IF(J28="",NA(),J28)</f>
        <v>0.24390243902439024</v>
      </c>
      <c r="Y33" s="51">
        <f>IF(J29="",NA(),J29)</f>
        <v>0.17777777777777778</v>
      </c>
      <c r="Z33" s="51">
        <f>IF(J30="",NA(),J30)</f>
        <v>0.13392857142857142</v>
      </c>
      <c r="AA33" s="51">
        <f>IF(J31="",NA(),J31)</f>
        <v>0.18</v>
      </c>
      <c r="AB33" s="51">
        <f>IF(J32="",NA(),J32)</f>
        <v>0.11046511627906977</v>
      </c>
      <c r="AC33" s="51">
        <f>IF(J33="",NA(),J33)</f>
        <v>9.4339622641509441E-2</v>
      </c>
      <c r="AD33" s="51">
        <f>IF(J34="",NA(),J34)</f>
        <v>0.20967741935483872</v>
      </c>
      <c r="AE33" s="51">
        <f>IF(J35="",NA(),J35)</f>
        <v>0.11971830985915492</v>
      </c>
      <c r="AF33" s="51">
        <f>IF(J36="",NA(),J36)</f>
        <v>0.1111111111111111</v>
      </c>
      <c r="AG33" s="51" t="e">
        <f>IF(J37="",NA(),J37)</f>
        <v>#N/A</v>
      </c>
      <c r="AH33" s="51" t="e">
        <f>IF(J38="",NA(),J38)</f>
        <v>#N/A</v>
      </c>
      <c r="AI33" s="51" t="e">
        <f>IF(J39="",NA(),J39)</f>
        <v>#N/A</v>
      </c>
      <c r="AJ33" s="51" t="e">
        <f>IF(J40="",NA(),J40)</f>
        <v>#N/A</v>
      </c>
      <c r="AK33" s="51" t="e">
        <f>IF(J41="",NA(),J41)</f>
        <v>#N/A</v>
      </c>
      <c r="AL33" s="51" t="e">
        <f>IF(J42="",NA(),J42)</f>
        <v>#N/A</v>
      </c>
      <c r="AM33">
        <f>IF(J43="",NA(),J43)</f>
        <v>0.19883040935672514</v>
      </c>
      <c r="AN33" s="9" t="str">
        <f t="shared" si="4"/>
        <v>FY2017</v>
      </c>
    </row>
    <row r="34" spans="2:40" x14ac:dyDescent="0.25">
      <c r="B34" s="47">
        <f t="shared" si="5"/>
        <v>2018</v>
      </c>
      <c r="C34" s="48">
        <f>COUNTIF('Retention Calc'!$R$2:$R$2698,$B34)</f>
        <v>124</v>
      </c>
      <c r="D34" s="49" cm="1">
        <f t="array" ref="D34">IFERROR(IF($B34+D$26&gt;2026,"",SUMPRODUCT(('Retention Calc'!$R$2:$R$2698=$B34)*INDEX('Retention Calc'!$B$2:$Q$2698,0,MATCH($B34+D$26,'Retention Calc'!$B$1:$Q$1,0)))/$C34),"")</f>
        <v>1</v>
      </c>
      <c r="E34" s="49" cm="1">
        <f t="array" ref="E34">IFERROR(IF($B34+E$26&gt;2026,"",SUMPRODUCT(('Retention Calc'!$R$2:$R$2698=$B34)*INDEX('Retention Calc'!$B$2:$Q$2698,0,MATCH($B34+E$26,'Retention Calc'!$B$1:$Q$1,0)))/$C34),"")</f>
        <v>0.21774193548387097</v>
      </c>
      <c r="F34" s="49" cm="1">
        <f t="array" ref="F34">IFERROR(IF($B34+F$26&gt;2026,"",SUMPRODUCT(('Retention Calc'!$R$2:$R$2698=$B34)*INDEX('Retention Calc'!$B$2:$Q$2698,0,MATCH($B34+F$26,'Retention Calc'!$B$1:$Q$1,0)))/$C34),"")</f>
        <v>0.22580645161290322</v>
      </c>
      <c r="G34" s="49" cm="1">
        <f t="array" ref="G34">IFERROR(IF($B34+G$26&gt;2026,"",SUMPRODUCT(('Retention Calc'!$R$2:$R$2698=$B34)*INDEX('Retention Calc'!$B$2:$Q$2698,0,MATCH($B34+G$26,'Retention Calc'!$B$1:$Q$1,0)))/$C34),"")</f>
        <v>0.31451612903225806</v>
      </c>
      <c r="H34" s="49" cm="1">
        <f t="array" ref="H34">IFERROR(IF($B34+H$26&gt;2026,"",SUMPRODUCT(('Retention Calc'!$R$2:$R$2698=$B34)*INDEX('Retention Calc'!$B$2:$Q$2698,0,MATCH($B34+H$26,'Retention Calc'!$B$1:$Q$1,0)))/$C34),"")</f>
        <v>0.23387096774193547</v>
      </c>
      <c r="I34" s="49" cm="1">
        <f t="array" ref="I34">IFERROR(IF($B34+I$26&gt;2026,"",SUMPRODUCT(('Retention Calc'!$R$2:$R$2698=$B34)*INDEX('Retention Calc'!$B$2:$Q$2698,0,MATCH($B34+I$26,'Retention Calc'!$B$1:$Q$1,0)))/$C34),"")</f>
        <v>0.20967741935483872</v>
      </c>
      <c r="J34" s="49" cm="1">
        <f t="array" ref="J34">IFERROR(IF($B34+J$26&gt;2026,"",SUMPRODUCT(('Retention Calc'!$R$2:$R$2698=$B34)*INDEX('Retention Calc'!$B$2:$Q$2698,0,MATCH($B34+J$26,'Retention Calc'!$B$1:$Q$1,0)))/$C34),"")</f>
        <v>0.20967741935483872</v>
      </c>
      <c r="K34" s="49" cm="1">
        <f t="array" ref="K34">IFERROR(IF($B34+K$26&gt;2026,"",SUMPRODUCT(('Retention Calc'!$R$2:$R$2698=$B34)*INDEX('Retention Calc'!$B$2:$Q$2698,0,MATCH($B34+K$26,'Retention Calc'!$B$1:$Q$1,0)))/$C34),"")</f>
        <v>0.17741935483870969</v>
      </c>
      <c r="L34" s="49" cm="1">
        <f t="array" ref="L34">IFERROR(IF($B34+L$26&gt;2026,"",SUMPRODUCT(('Retention Calc'!$R$2:$R$2698=$B34)*INDEX('Retention Calc'!$B$2:$Q$2698,0,MATCH($B34+L$26,'Retention Calc'!$B$1:$Q$1,0)))/$C34),"")</f>
        <v>0.20161290322580644</v>
      </c>
      <c r="M34" s="49" t="str" cm="1">
        <f t="array" ref="M34">IFERROR(IF($B34+M$26&gt;2026,"",SUMPRODUCT(('Retention Calc'!$R$2:$R$2698=$B34)*INDEX('Retention Calc'!$B$2:$Q$2698,0,MATCH($B34+M$26,'Retention Calc'!$B$1:$Q$1,0)))/$C34),"")</f>
        <v/>
      </c>
      <c r="N34" s="49" t="str" cm="1">
        <f t="array" ref="N34">IFERROR(IF($B34+N$26&gt;2026,"",SUMPRODUCT(('Retention Calc'!$R$2:$R$2698=$B34)*INDEX('Retention Calc'!$B$2:$Q$2698,0,MATCH($B34+N$26,'Retention Calc'!$B$1:$Q$1,0)))/$C34),"")</f>
        <v/>
      </c>
      <c r="O34" s="49" t="str" cm="1">
        <f t="array" ref="O34">IFERROR(IF($B34+O$26&gt;2026,"",SUMPRODUCT(('Retention Calc'!$R$2:$R$2698=$B34)*INDEX('Retention Calc'!$B$2:$Q$2698,0,MATCH($B34+O$26,'Retention Calc'!$B$1:$Q$1,0)))/$C34),"")</f>
        <v/>
      </c>
      <c r="P34" s="49" t="str" cm="1">
        <f t="array" ref="P34">IFERROR(IF($B34+P$26&gt;2026,"",SUMPRODUCT(('Retention Calc'!$R$2:$R$2698=$B34)*INDEX('Retention Calc'!$B$2:$Q$2698,0,MATCH($B34+P$26,'Retention Calc'!$B$1:$Q$1,0)))/$C34),"")</f>
        <v/>
      </c>
      <c r="Q34" s="49" t="str" cm="1">
        <f t="array" ref="Q34">IFERROR(IF($B34+Q$26&gt;2026,"",SUMPRODUCT(('Retention Calc'!$R$2:$R$2698=$B34)*INDEX('Retention Calc'!$B$2:$Q$2698,0,MATCH($B34+Q$26,'Retention Calc'!$B$1:$Q$1,0)))/$C34),"")</f>
        <v/>
      </c>
      <c r="R34" s="49" t="str" cm="1">
        <f t="array" ref="R34">IFERROR(IF($B34+R$26&gt;2026,"",SUMPRODUCT(('Retention Calc'!$R$2:$R$2698=$B34)*INDEX('Retention Calc'!$B$2:$Q$2698,0,MATCH($B34+R$26,'Retention Calc'!$B$1:$Q$1,0)))/$C34),"")</f>
        <v/>
      </c>
      <c r="S34" s="49" t="str" cm="1">
        <f t="array" ref="S34">IFERROR(IF($B34+S$26&gt;2026,"",SUMPRODUCT(('Retention Calc'!$R$2:$R$2698=$B34)*INDEX('Retention Calc'!$B$2:$Q$2698,0,MATCH($B34+S$26,'Retention Calc'!$B$1:$Q$1,0)))/$C34),"")</f>
        <v/>
      </c>
      <c r="V34" s="50" t="str">
        <f>"Year "&amp;7</f>
        <v>Year 7</v>
      </c>
      <c r="W34" s="51">
        <f>IF(K27="",NA(),K27)</f>
        <v>0.3827893175074184</v>
      </c>
      <c r="X34" s="51">
        <f>IF(K28="",NA(),K28)</f>
        <v>0.20121951219512196</v>
      </c>
      <c r="Y34" s="51">
        <f>IF(K29="",NA(),K29)</f>
        <v>0.15555555555555556</v>
      </c>
      <c r="Z34" s="51">
        <f>IF(K30="",NA(),K30)</f>
        <v>0.16964285714285715</v>
      </c>
      <c r="AA34" s="51">
        <f>IF(K31="",NA(),K31)</f>
        <v>0.14000000000000001</v>
      </c>
      <c r="AB34" s="51">
        <f>IF(K32="",NA(),K32)</f>
        <v>7.5581395348837205E-2</v>
      </c>
      <c r="AC34" s="51">
        <f>IF(K33="",NA(),K33)</f>
        <v>0.11320754716981132</v>
      </c>
      <c r="AD34" s="51">
        <f>IF(K34="",NA(),K34)</f>
        <v>0.17741935483870969</v>
      </c>
      <c r="AE34" s="51">
        <f>IF(K35="",NA(),K35)</f>
        <v>9.154929577464789E-2</v>
      </c>
      <c r="AF34" s="51" t="e">
        <f>IF(K36="",NA(),K36)</f>
        <v>#N/A</v>
      </c>
      <c r="AG34" s="51" t="e">
        <f>IF(K37="",NA(),K37)</f>
        <v>#N/A</v>
      </c>
      <c r="AH34" s="51" t="e">
        <f>IF(K38="",NA(),K38)</f>
        <v>#N/A</v>
      </c>
      <c r="AI34" s="51" t="e">
        <f>IF(K39="",NA(),K39)</f>
        <v>#N/A</v>
      </c>
      <c r="AJ34" s="51" t="e">
        <f>IF(K40="",NA(),K40)</f>
        <v>#N/A</v>
      </c>
      <c r="AK34" s="51" t="e">
        <f>IF(K41="",NA(),K41)</f>
        <v>#N/A</v>
      </c>
      <c r="AL34" s="51" t="e">
        <f>IF(K42="",NA(),K42)</f>
        <v>#N/A</v>
      </c>
      <c r="AM34">
        <f>IF(K43="",NA(),K43)</f>
        <v>0.19056847545219638</v>
      </c>
      <c r="AN34" s="9" t="str">
        <f t="shared" si="4"/>
        <v>FY2018</v>
      </c>
    </row>
    <row r="35" spans="2:40" x14ac:dyDescent="0.25">
      <c r="B35" s="47">
        <f t="shared" si="5"/>
        <v>2019</v>
      </c>
      <c r="C35" s="48">
        <f>COUNTIF('Retention Calc'!$R$2:$R$2698,$B35)</f>
        <v>142</v>
      </c>
      <c r="D35" s="49" cm="1">
        <f t="array" ref="D35">IFERROR(IF($B35+D$26&gt;2026,"",SUMPRODUCT(('Retention Calc'!$R$2:$R$2698=$B35)*INDEX('Retention Calc'!$B$2:$Q$2698,0,MATCH($B35+D$26,'Retention Calc'!$B$1:$Q$1,0)))/$C35),"")</f>
        <v>1</v>
      </c>
      <c r="E35" s="49" cm="1">
        <f t="array" ref="E35">IFERROR(IF($B35+E$26&gt;2026,"",SUMPRODUCT(('Retention Calc'!$R$2:$R$2698=$B35)*INDEX('Retention Calc'!$B$2:$Q$2698,0,MATCH($B35+E$26,'Retention Calc'!$B$1:$Q$1,0)))/$C35),"")</f>
        <v>8.4507042253521125E-2</v>
      </c>
      <c r="F35" s="49" cm="1">
        <f t="array" ref="F35">IFERROR(IF($B35+F$26&gt;2026,"",SUMPRODUCT(('Retention Calc'!$R$2:$R$2698=$B35)*INDEX('Retention Calc'!$B$2:$Q$2698,0,MATCH($B35+F$26,'Retention Calc'!$B$1:$Q$1,0)))/$C35),"")</f>
        <v>0.13380281690140844</v>
      </c>
      <c r="G35" s="49" cm="1">
        <f t="array" ref="G35">IFERROR(IF($B35+G$26&gt;2026,"",SUMPRODUCT(('Retention Calc'!$R$2:$R$2698=$B35)*INDEX('Retention Calc'!$B$2:$Q$2698,0,MATCH($B35+G$26,'Retention Calc'!$B$1:$Q$1,0)))/$C35),"")</f>
        <v>0.11971830985915492</v>
      </c>
      <c r="H35" s="49" cm="1">
        <f t="array" ref="H35">IFERROR(IF($B35+H$26&gt;2026,"",SUMPRODUCT(('Retention Calc'!$R$2:$R$2698=$B35)*INDEX('Retention Calc'!$B$2:$Q$2698,0,MATCH($B35+H$26,'Retention Calc'!$B$1:$Q$1,0)))/$C35),"")</f>
        <v>9.8591549295774641E-2</v>
      </c>
      <c r="I35" s="49" cm="1">
        <f t="array" ref="I35">IFERROR(IF($B35+I$26&gt;2026,"",SUMPRODUCT(('Retention Calc'!$R$2:$R$2698=$B35)*INDEX('Retention Calc'!$B$2:$Q$2698,0,MATCH($B35+I$26,'Retention Calc'!$B$1:$Q$1,0)))/$C35),"")</f>
        <v>0.11267605633802817</v>
      </c>
      <c r="J35" s="49" cm="1">
        <f t="array" ref="J35">IFERROR(IF($B35+J$26&gt;2026,"",SUMPRODUCT(('Retention Calc'!$R$2:$R$2698=$B35)*INDEX('Retention Calc'!$B$2:$Q$2698,0,MATCH($B35+J$26,'Retention Calc'!$B$1:$Q$1,0)))/$C35),"")</f>
        <v>0.11971830985915492</v>
      </c>
      <c r="K35" s="49" cm="1">
        <f t="array" ref="K35">IFERROR(IF($B35+K$26&gt;2026,"",SUMPRODUCT(('Retention Calc'!$R$2:$R$2698=$B35)*INDEX('Retention Calc'!$B$2:$Q$2698,0,MATCH($B35+K$26,'Retention Calc'!$B$1:$Q$1,0)))/$C35),"")</f>
        <v>9.154929577464789E-2</v>
      </c>
      <c r="L35" s="49" t="str" cm="1">
        <f t="array" ref="L35">IFERROR(IF($B35+L$26&gt;2026,"",SUMPRODUCT(('Retention Calc'!$R$2:$R$2698=$B35)*INDEX('Retention Calc'!$B$2:$Q$2698,0,MATCH($B35+L$26,'Retention Calc'!$B$1:$Q$1,0)))/$C35),"")</f>
        <v/>
      </c>
      <c r="M35" s="49" t="str" cm="1">
        <f t="array" ref="M35">IFERROR(IF($B35+M$26&gt;2026,"",SUMPRODUCT(('Retention Calc'!$R$2:$R$2698=$B35)*INDEX('Retention Calc'!$B$2:$Q$2698,0,MATCH($B35+M$26,'Retention Calc'!$B$1:$Q$1,0)))/$C35),"")</f>
        <v/>
      </c>
      <c r="N35" s="49" t="str" cm="1">
        <f t="array" ref="N35">IFERROR(IF($B35+N$26&gt;2026,"",SUMPRODUCT(('Retention Calc'!$R$2:$R$2698=$B35)*INDEX('Retention Calc'!$B$2:$Q$2698,0,MATCH($B35+N$26,'Retention Calc'!$B$1:$Q$1,0)))/$C35),"")</f>
        <v/>
      </c>
      <c r="O35" s="49" t="str" cm="1">
        <f t="array" ref="O35">IFERROR(IF($B35+O$26&gt;2026,"",SUMPRODUCT(('Retention Calc'!$R$2:$R$2698=$B35)*INDEX('Retention Calc'!$B$2:$Q$2698,0,MATCH($B35+O$26,'Retention Calc'!$B$1:$Q$1,0)))/$C35),"")</f>
        <v/>
      </c>
      <c r="P35" s="49" t="str" cm="1">
        <f t="array" ref="P35">IFERROR(IF($B35+P$26&gt;2026,"",SUMPRODUCT(('Retention Calc'!$R$2:$R$2698=$B35)*INDEX('Retention Calc'!$B$2:$Q$2698,0,MATCH($B35+P$26,'Retention Calc'!$B$1:$Q$1,0)))/$C35),"")</f>
        <v/>
      </c>
      <c r="Q35" s="49" t="str" cm="1">
        <f t="array" ref="Q35">IFERROR(IF($B35+Q$26&gt;2026,"",SUMPRODUCT(('Retention Calc'!$R$2:$R$2698=$B35)*INDEX('Retention Calc'!$B$2:$Q$2698,0,MATCH($B35+Q$26,'Retention Calc'!$B$1:$Q$1,0)))/$C35),"")</f>
        <v/>
      </c>
      <c r="R35" s="49" t="str" cm="1">
        <f t="array" ref="R35">IFERROR(IF($B35+R$26&gt;2026,"",SUMPRODUCT(('Retention Calc'!$R$2:$R$2698=$B35)*INDEX('Retention Calc'!$B$2:$Q$2698,0,MATCH($B35+R$26,'Retention Calc'!$B$1:$Q$1,0)))/$C35),"")</f>
        <v/>
      </c>
      <c r="S35" s="49" t="str" cm="1">
        <f t="array" ref="S35">IFERROR(IF($B35+S$26&gt;2026,"",SUMPRODUCT(('Retention Calc'!$R$2:$R$2698=$B35)*INDEX('Retention Calc'!$B$2:$Q$2698,0,MATCH($B35+S$26,'Retention Calc'!$B$1:$Q$1,0)))/$C35),"")</f>
        <v/>
      </c>
      <c r="V35" s="50" t="str">
        <f>"Year "&amp;8</f>
        <v>Year 8</v>
      </c>
      <c r="W35" s="51">
        <f>IF(L27="",NA(),L27)</f>
        <v>0.33234421364985162</v>
      </c>
      <c r="X35" s="51">
        <f>IF(L28="",NA(),L28)</f>
        <v>0.1951219512195122</v>
      </c>
      <c r="Y35" s="51">
        <f>IF(L29="",NA(),L29)</f>
        <v>0.17037037037037037</v>
      </c>
      <c r="Z35" s="51">
        <f>IF(L30="",NA(),L30)</f>
        <v>0.125</v>
      </c>
      <c r="AA35" s="51">
        <f>IF(L31="",NA(),L31)</f>
        <v>0.15333333333333332</v>
      </c>
      <c r="AB35" s="51">
        <f>IF(L32="",NA(),L32)</f>
        <v>7.5581395348837205E-2</v>
      </c>
      <c r="AC35" s="51">
        <f>IF(L33="",NA(),L33)</f>
        <v>0.11320754716981132</v>
      </c>
      <c r="AD35" s="51">
        <f>IF(L34="",NA(),L34)</f>
        <v>0.20161290322580644</v>
      </c>
      <c r="AE35" s="51" t="e">
        <f>IF(L35="",NA(),L35)</f>
        <v>#N/A</v>
      </c>
      <c r="AF35" s="51" t="e">
        <f>IF(L36="",NA(),L36)</f>
        <v>#N/A</v>
      </c>
      <c r="AG35" s="51" t="e">
        <f>IF(L37="",NA(),L37)</f>
        <v>#N/A</v>
      </c>
      <c r="AH35" s="51" t="e">
        <f>IF(L38="",NA(),L38)</f>
        <v>#N/A</v>
      </c>
      <c r="AI35" s="51" t="e">
        <f>IF(L39="",NA(),L39)</f>
        <v>#N/A</v>
      </c>
      <c r="AJ35" s="51" t="e">
        <f>IF(L40="",NA(),L40)</f>
        <v>#N/A</v>
      </c>
      <c r="AK35" s="51" t="e">
        <f>IF(L41="",NA(),L41)</f>
        <v>#N/A</v>
      </c>
      <c r="AL35" s="51" t="e">
        <f>IF(L42="",NA(),L42)</f>
        <v>#N/A</v>
      </c>
      <c r="AM35">
        <f>IF(L43="",NA(),L43)</f>
        <v>0.1891891891891892</v>
      </c>
      <c r="AN35" s="9" t="str">
        <f t="shared" si="4"/>
        <v>FY2019</v>
      </c>
    </row>
    <row r="36" spans="2:40" x14ac:dyDescent="0.25">
      <c r="B36" s="47">
        <f t="shared" si="5"/>
        <v>2020</v>
      </c>
      <c r="C36" s="48">
        <f>COUNTIF('Retention Calc'!$R$2:$R$2698,$B36)</f>
        <v>162</v>
      </c>
      <c r="D36" s="49" cm="1">
        <f t="array" ref="D36">IFERROR(IF($B36+D$26&gt;2026,"",SUMPRODUCT(('Retention Calc'!$R$2:$R$2698=$B36)*INDEX('Retention Calc'!$B$2:$Q$2698,0,MATCH($B36+D$26,'Retention Calc'!$B$1:$Q$1,0)))/$C36),"")</f>
        <v>1</v>
      </c>
      <c r="E36" s="49" cm="1">
        <f t="array" ref="E36">IFERROR(IF($B36+E$26&gt;2026,"",SUMPRODUCT(('Retention Calc'!$R$2:$R$2698=$B36)*INDEX('Retention Calc'!$B$2:$Q$2698,0,MATCH($B36+E$26,'Retention Calc'!$B$1:$Q$1,0)))/$C36),"")</f>
        <v>0.24691358024691357</v>
      </c>
      <c r="F36" s="49" cm="1">
        <f t="array" ref="F36">IFERROR(IF($B36+F$26&gt;2026,"",SUMPRODUCT(('Retention Calc'!$R$2:$R$2698=$B36)*INDEX('Retention Calc'!$B$2:$Q$2698,0,MATCH($B36+F$26,'Retention Calc'!$B$1:$Q$1,0)))/$C36),"")</f>
        <v>0.1728395061728395</v>
      </c>
      <c r="G36" s="49" cm="1">
        <f t="array" ref="G36">IFERROR(IF($B36+G$26&gt;2026,"",SUMPRODUCT(('Retention Calc'!$R$2:$R$2698=$B36)*INDEX('Retention Calc'!$B$2:$Q$2698,0,MATCH($B36+G$26,'Retention Calc'!$B$1:$Q$1,0)))/$C36),"")</f>
        <v>0.13580246913580246</v>
      </c>
      <c r="H36" s="49" cm="1">
        <f t="array" ref="H36">IFERROR(IF($B36+H$26&gt;2026,"",SUMPRODUCT(('Retention Calc'!$R$2:$R$2698=$B36)*INDEX('Retention Calc'!$B$2:$Q$2698,0,MATCH($B36+H$26,'Retention Calc'!$B$1:$Q$1,0)))/$C36),"")</f>
        <v>0.14814814814814814</v>
      </c>
      <c r="I36" s="49" cm="1">
        <f t="array" ref="I36">IFERROR(IF($B36+I$26&gt;2026,"",SUMPRODUCT(('Retention Calc'!$R$2:$R$2698=$B36)*INDEX('Retention Calc'!$B$2:$Q$2698,0,MATCH($B36+I$26,'Retention Calc'!$B$1:$Q$1,0)))/$C36),"")</f>
        <v>0.14814814814814814</v>
      </c>
      <c r="J36" s="49" cm="1">
        <f t="array" ref="J36">IFERROR(IF($B36+J$26&gt;2026,"",SUMPRODUCT(('Retention Calc'!$R$2:$R$2698=$B36)*INDEX('Retention Calc'!$B$2:$Q$2698,0,MATCH($B36+J$26,'Retention Calc'!$B$1:$Q$1,0)))/$C36),"")</f>
        <v>0.1111111111111111</v>
      </c>
      <c r="K36" s="49" t="str" cm="1">
        <f t="array" ref="K36">IFERROR(IF($B36+K$26&gt;2026,"",SUMPRODUCT(('Retention Calc'!$R$2:$R$2698=$B36)*INDEX('Retention Calc'!$B$2:$Q$2698,0,MATCH($B36+K$26,'Retention Calc'!$B$1:$Q$1,0)))/$C36),"")</f>
        <v/>
      </c>
      <c r="L36" s="49" t="str" cm="1">
        <f t="array" ref="L36">IFERROR(IF($B36+L$26&gt;2026,"",SUMPRODUCT(('Retention Calc'!$R$2:$R$2698=$B36)*INDEX('Retention Calc'!$B$2:$Q$2698,0,MATCH($B36+L$26,'Retention Calc'!$B$1:$Q$1,0)))/$C36),"")</f>
        <v/>
      </c>
      <c r="M36" s="49" t="str" cm="1">
        <f t="array" ref="M36">IFERROR(IF($B36+M$26&gt;2026,"",SUMPRODUCT(('Retention Calc'!$R$2:$R$2698=$B36)*INDEX('Retention Calc'!$B$2:$Q$2698,0,MATCH($B36+M$26,'Retention Calc'!$B$1:$Q$1,0)))/$C36),"")</f>
        <v/>
      </c>
      <c r="N36" s="49" t="str" cm="1">
        <f t="array" ref="N36">IFERROR(IF($B36+N$26&gt;2026,"",SUMPRODUCT(('Retention Calc'!$R$2:$R$2698=$B36)*INDEX('Retention Calc'!$B$2:$Q$2698,0,MATCH($B36+N$26,'Retention Calc'!$B$1:$Q$1,0)))/$C36),"")</f>
        <v/>
      </c>
      <c r="O36" s="49" t="str" cm="1">
        <f t="array" ref="O36">IFERROR(IF($B36+O$26&gt;2026,"",SUMPRODUCT(('Retention Calc'!$R$2:$R$2698=$B36)*INDEX('Retention Calc'!$B$2:$Q$2698,0,MATCH($B36+O$26,'Retention Calc'!$B$1:$Q$1,0)))/$C36),"")</f>
        <v/>
      </c>
      <c r="P36" s="49" t="str" cm="1">
        <f t="array" ref="P36">IFERROR(IF($B36+P$26&gt;2026,"",SUMPRODUCT(('Retention Calc'!$R$2:$R$2698=$B36)*INDEX('Retention Calc'!$B$2:$Q$2698,0,MATCH($B36+P$26,'Retention Calc'!$B$1:$Q$1,0)))/$C36),"")</f>
        <v/>
      </c>
      <c r="Q36" s="49" t="str" cm="1">
        <f t="array" ref="Q36">IFERROR(IF($B36+Q$26&gt;2026,"",SUMPRODUCT(('Retention Calc'!$R$2:$R$2698=$B36)*INDEX('Retention Calc'!$B$2:$Q$2698,0,MATCH($B36+Q$26,'Retention Calc'!$B$1:$Q$1,0)))/$C36),"")</f>
        <v/>
      </c>
      <c r="R36" s="49" t="str" cm="1">
        <f t="array" ref="R36">IFERROR(IF($B36+R$26&gt;2026,"",SUMPRODUCT(('Retention Calc'!$R$2:$R$2698=$B36)*INDEX('Retention Calc'!$B$2:$Q$2698,0,MATCH($B36+R$26,'Retention Calc'!$B$1:$Q$1,0)))/$C36),"")</f>
        <v/>
      </c>
      <c r="S36" s="49" t="str" cm="1">
        <f t="array" ref="S36">IFERROR(IF($B36+S$26&gt;2026,"",SUMPRODUCT(('Retention Calc'!$R$2:$R$2698=$B36)*INDEX('Retention Calc'!$B$2:$Q$2698,0,MATCH($B36+S$26,'Retention Calc'!$B$1:$Q$1,0)))/$C36),"")</f>
        <v/>
      </c>
      <c r="V36" s="50" t="str">
        <f>"Year "&amp;9</f>
        <v>Year 9</v>
      </c>
      <c r="W36" s="51">
        <f>IF(M27="",NA(),M27)</f>
        <v>0.36201780415430268</v>
      </c>
      <c r="X36" s="51">
        <f>IF(M28="",NA(),M28)</f>
        <v>0.1951219512195122</v>
      </c>
      <c r="Y36" s="51">
        <f>IF(M29="",NA(),M29)</f>
        <v>0.1111111111111111</v>
      </c>
      <c r="Z36" s="51">
        <f>IF(M30="",NA(),M30)</f>
        <v>0.15178571428571427</v>
      </c>
      <c r="AA36" s="51">
        <f>IF(M31="",NA(),M31)</f>
        <v>0.14000000000000001</v>
      </c>
      <c r="AB36" s="51">
        <f>IF(M32="",NA(),M32)</f>
        <v>6.3953488372093026E-2</v>
      </c>
      <c r="AC36" s="51">
        <f>IF(M33="",NA(),M33)</f>
        <v>0.10849056603773585</v>
      </c>
      <c r="AD36" s="51" t="e">
        <f>IF(M34="",NA(),M34)</f>
        <v>#N/A</v>
      </c>
      <c r="AE36" s="51" t="e">
        <f>IF(M35="",NA(),M35)</f>
        <v>#N/A</v>
      </c>
      <c r="AF36" s="51" t="e">
        <f>IF(M36="",NA(),M36)</f>
        <v>#N/A</v>
      </c>
      <c r="AG36" s="51" t="e">
        <f>IF(M37="",NA(),M37)</f>
        <v>#N/A</v>
      </c>
      <c r="AH36" s="51" t="e">
        <f>IF(M38="",NA(),M38)</f>
        <v>#N/A</v>
      </c>
      <c r="AI36" s="51" t="e">
        <f>IF(M39="",NA(),M39)</f>
        <v>#N/A</v>
      </c>
      <c r="AJ36" s="51" t="e">
        <f>IF(M40="",NA(),M40)</f>
        <v>#N/A</v>
      </c>
      <c r="AK36" s="51" t="e">
        <f>IF(M41="",NA(),M41)</f>
        <v>#N/A</v>
      </c>
      <c r="AL36" s="51" t="e">
        <f>IF(M42="",NA(),M42)</f>
        <v>#N/A</v>
      </c>
      <c r="AM36">
        <f>IF(M43="",NA(),M43)</f>
        <v>0.18798751950078002</v>
      </c>
      <c r="AN36" s="9" t="str">
        <f t="shared" si="4"/>
        <v>FY2020</v>
      </c>
    </row>
    <row r="37" spans="2:40" x14ac:dyDescent="0.25">
      <c r="B37" s="47">
        <f t="shared" si="5"/>
        <v>2021</v>
      </c>
      <c r="C37" s="48">
        <f>COUNTIF('Retention Calc'!$R$2:$R$2698,$B37)</f>
        <v>188</v>
      </c>
      <c r="D37" s="49" cm="1">
        <f t="array" ref="D37">IFERROR(IF($B37+D$26&gt;2026,"",SUMPRODUCT(('Retention Calc'!$R$2:$R$2698=$B37)*INDEX('Retention Calc'!$B$2:$Q$2698,0,MATCH($B37+D$26,'Retention Calc'!$B$1:$Q$1,0)))/$C37),"")</f>
        <v>1</v>
      </c>
      <c r="E37" s="49" cm="1">
        <f t="array" ref="E37">IFERROR(IF($B37+E$26&gt;2026,"",SUMPRODUCT(('Retention Calc'!$R$2:$R$2698=$B37)*INDEX('Retention Calc'!$B$2:$Q$2698,0,MATCH($B37+E$26,'Retention Calc'!$B$1:$Q$1,0)))/$C37),"")</f>
        <v>0.21808510638297873</v>
      </c>
      <c r="F37" s="49" cm="1">
        <f t="array" ref="F37">IFERROR(IF($B37+F$26&gt;2026,"",SUMPRODUCT(('Retention Calc'!$R$2:$R$2698=$B37)*INDEX('Retention Calc'!$B$2:$Q$2698,0,MATCH($B37+F$26,'Retention Calc'!$B$1:$Q$1,0)))/$C37),"")</f>
        <v>0.20212765957446807</v>
      </c>
      <c r="G37" s="49" cm="1">
        <f t="array" ref="G37">IFERROR(IF($B37+G$26&gt;2026,"",SUMPRODUCT(('Retention Calc'!$R$2:$R$2698=$B37)*INDEX('Retention Calc'!$B$2:$Q$2698,0,MATCH($B37+G$26,'Retention Calc'!$B$1:$Q$1,0)))/$C37),"")</f>
        <v>0.18085106382978725</v>
      </c>
      <c r="H37" s="49" cm="1">
        <f t="array" ref="H37">IFERROR(IF($B37+H$26&gt;2026,"",SUMPRODUCT(('Retention Calc'!$R$2:$R$2698=$B37)*INDEX('Retention Calc'!$B$2:$Q$2698,0,MATCH($B37+H$26,'Retention Calc'!$B$1:$Q$1,0)))/$C37),"")</f>
        <v>0.20744680851063829</v>
      </c>
      <c r="I37" s="49" cm="1">
        <f t="array" ref="I37">IFERROR(IF($B37+I$26&gt;2026,"",SUMPRODUCT(('Retention Calc'!$R$2:$R$2698=$B37)*INDEX('Retention Calc'!$B$2:$Q$2698,0,MATCH($B37+I$26,'Retention Calc'!$B$1:$Q$1,0)))/$C37),"")</f>
        <v>0.13829787234042554</v>
      </c>
      <c r="J37" s="49" t="str" cm="1">
        <f t="array" ref="J37">IFERROR(IF($B37+J$26&gt;2026,"",SUMPRODUCT(('Retention Calc'!$R$2:$R$2698=$B37)*INDEX('Retention Calc'!$B$2:$Q$2698,0,MATCH($B37+J$26,'Retention Calc'!$B$1:$Q$1,0)))/$C37),"")</f>
        <v/>
      </c>
      <c r="K37" s="49" t="str" cm="1">
        <f t="array" ref="K37">IFERROR(IF($B37+K$26&gt;2026,"",SUMPRODUCT(('Retention Calc'!$R$2:$R$2698=$B37)*INDEX('Retention Calc'!$B$2:$Q$2698,0,MATCH($B37+K$26,'Retention Calc'!$B$1:$Q$1,0)))/$C37),"")</f>
        <v/>
      </c>
      <c r="L37" s="49" t="str" cm="1">
        <f t="array" ref="L37">IFERROR(IF($B37+L$26&gt;2026,"",SUMPRODUCT(('Retention Calc'!$R$2:$R$2698=$B37)*INDEX('Retention Calc'!$B$2:$Q$2698,0,MATCH($B37+L$26,'Retention Calc'!$B$1:$Q$1,0)))/$C37),"")</f>
        <v/>
      </c>
      <c r="M37" s="49" t="str" cm="1">
        <f t="array" ref="M37">IFERROR(IF($B37+M$26&gt;2026,"",SUMPRODUCT(('Retention Calc'!$R$2:$R$2698=$B37)*INDEX('Retention Calc'!$B$2:$Q$2698,0,MATCH($B37+M$26,'Retention Calc'!$B$1:$Q$1,0)))/$C37),"")</f>
        <v/>
      </c>
      <c r="N37" s="49" t="str" cm="1">
        <f t="array" ref="N37">IFERROR(IF($B37+N$26&gt;2026,"",SUMPRODUCT(('Retention Calc'!$R$2:$R$2698=$B37)*INDEX('Retention Calc'!$B$2:$Q$2698,0,MATCH($B37+N$26,'Retention Calc'!$B$1:$Q$1,0)))/$C37),"")</f>
        <v/>
      </c>
      <c r="O37" s="49" t="str" cm="1">
        <f t="array" ref="O37">IFERROR(IF($B37+O$26&gt;2026,"",SUMPRODUCT(('Retention Calc'!$R$2:$R$2698=$B37)*INDEX('Retention Calc'!$B$2:$Q$2698,0,MATCH($B37+O$26,'Retention Calc'!$B$1:$Q$1,0)))/$C37),"")</f>
        <v/>
      </c>
      <c r="P37" s="49" t="str" cm="1">
        <f t="array" ref="P37">IFERROR(IF($B37+P$26&gt;2026,"",SUMPRODUCT(('Retention Calc'!$R$2:$R$2698=$B37)*INDEX('Retention Calc'!$B$2:$Q$2698,0,MATCH($B37+P$26,'Retention Calc'!$B$1:$Q$1,0)))/$C37),"")</f>
        <v/>
      </c>
      <c r="Q37" s="49" t="str" cm="1">
        <f t="array" ref="Q37">IFERROR(IF($B37+Q$26&gt;2026,"",SUMPRODUCT(('Retention Calc'!$R$2:$R$2698=$B37)*INDEX('Retention Calc'!$B$2:$Q$2698,0,MATCH($B37+Q$26,'Retention Calc'!$B$1:$Q$1,0)))/$C37),"")</f>
        <v/>
      </c>
      <c r="R37" s="49" t="str" cm="1">
        <f t="array" ref="R37">IFERROR(IF($B37+R$26&gt;2026,"",SUMPRODUCT(('Retention Calc'!$R$2:$R$2698=$B37)*INDEX('Retention Calc'!$B$2:$Q$2698,0,MATCH($B37+R$26,'Retention Calc'!$B$1:$Q$1,0)))/$C37),"")</f>
        <v/>
      </c>
      <c r="S37" s="49" t="str" cm="1">
        <f t="array" ref="S37">IFERROR(IF($B37+S$26&gt;2026,"",SUMPRODUCT(('Retention Calc'!$R$2:$R$2698=$B37)*INDEX('Retention Calc'!$B$2:$Q$2698,0,MATCH($B37+S$26,'Retention Calc'!$B$1:$Q$1,0)))/$C37),"")</f>
        <v/>
      </c>
      <c r="V37" s="50" t="str">
        <f>"Year "&amp;10</f>
        <v>Year 10</v>
      </c>
      <c r="W37" s="51">
        <f>IF(N27="",NA(),N27)</f>
        <v>0.31157270029673589</v>
      </c>
      <c r="X37" s="51">
        <f>IF(N28="",NA(),N28)</f>
        <v>0.1951219512195122</v>
      </c>
      <c r="Y37" s="51">
        <f>IF(N29="",NA(),N29)</f>
        <v>0.13333333333333333</v>
      </c>
      <c r="Z37" s="51">
        <f>IF(N30="",NA(),N30)</f>
        <v>8.9285714285714288E-2</v>
      </c>
      <c r="AA37" s="51">
        <f>IF(N31="",NA(),N31)</f>
        <v>0.12</v>
      </c>
      <c r="AB37" s="51">
        <f>IF(N32="",NA(),N32)</f>
        <v>6.9767441860465115E-2</v>
      </c>
      <c r="AC37" s="51" t="e">
        <f>IF(N33="",NA(),N33)</f>
        <v>#N/A</v>
      </c>
      <c r="AD37" s="51" t="e">
        <f>IF(N34="",NA(),N34)</f>
        <v>#N/A</v>
      </c>
      <c r="AE37" s="51" t="e">
        <f>IF(N35="",NA(),N35)</f>
        <v>#N/A</v>
      </c>
      <c r="AF37" s="51" t="e">
        <f>IF(N36="",NA(),N36)</f>
        <v>#N/A</v>
      </c>
      <c r="AG37" s="51" t="e">
        <f>IF(N37="",NA(),N37)</f>
        <v>#N/A</v>
      </c>
      <c r="AH37" s="51" t="e">
        <f>IF(N38="",NA(),N38)</f>
        <v>#N/A</v>
      </c>
      <c r="AI37" s="51" t="e">
        <f>IF(N39="",NA(),N39)</f>
        <v>#N/A</v>
      </c>
      <c r="AJ37" s="51" t="e">
        <f>IF(N40="",NA(),N40)</f>
        <v>#N/A</v>
      </c>
      <c r="AK37" s="51" t="e">
        <f>IF(N41="",NA(),N41)</f>
        <v>#N/A</v>
      </c>
      <c r="AL37" s="51" t="e">
        <f>IF(N42="",NA(),N42)</f>
        <v>#N/A</v>
      </c>
      <c r="AM37">
        <f>IF(N43="",NA(),N43)</f>
        <v>0.1822429906542056</v>
      </c>
      <c r="AN37" s="9" t="str">
        <f t="shared" si="4"/>
        <v>FY2021</v>
      </c>
    </row>
    <row r="38" spans="2:40" x14ac:dyDescent="0.25">
      <c r="B38" s="47">
        <f t="shared" si="5"/>
        <v>2022</v>
      </c>
      <c r="C38" s="48">
        <f>COUNTIF('Retention Calc'!$R$2:$R$2698,$B38)</f>
        <v>182</v>
      </c>
      <c r="D38" s="49" cm="1">
        <f t="array" ref="D38">IFERROR(IF($B38+D$26&gt;2026,"",SUMPRODUCT(('Retention Calc'!$R$2:$R$2698=$B38)*INDEX('Retention Calc'!$B$2:$Q$2698,0,MATCH($B38+D$26,'Retention Calc'!$B$1:$Q$1,0)))/$C38),"")</f>
        <v>1</v>
      </c>
      <c r="E38" s="49" cm="1">
        <f t="array" ref="E38">IFERROR(IF($B38+E$26&gt;2026,"",SUMPRODUCT(('Retention Calc'!$R$2:$R$2698=$B38)*INDEX('Retention Calc'!$B$2:$Q$2698,0,MATCH($B38+E$26,'Retention Calc'!$B$1:$Q$1,0)))/$C38),"")</f>
        <v>0.31318681318681318</v>
      </c>
      <c r="F38" s="49" cm="1">
        <f t="array" ref="F38">IFERROR(IF($B38+F$26&gt;2026,"",SUMPRODUCT(('Retention Calc'!$R$2:$R$2698=$B38)*INDEX('Retention Calc'!$B$2:$Q$2698,0,MATCH($B38+F$26,'Retention Calc'!$B$1:$Q$1,0)))/$C38),"")</f>
        <v>0.19780219780219779</v>
      </c>
      <c r="G38" s="49" cm="1">
        <f t="array" ref="G38">IFERROR(IF($B38+G$26&gt;2026,"",SUMPRODUCT(('Retention Calc'!$R$2:$R$2698=$B38)*INDEX('Retention Calc'!$B$2:$Q$2698,0,MATCH($B38+G$26,'Retention Calc'!$B$1:$Q$1,0)))/$C38),"")</f>
        <v>0.12637362637362637</v>
      </c>
      <c r="H38" s="49" cm="1">
        <f t="array" ref="H38">IFERROR(IF($B38+H$26&gt;2026,"",SUMPRODUCT(('Retention Calc'!$R$2:$R$2698=$B38)*INDEX('Retention Calc'!$B$2:$Q$2698,0,MATCH($B38+H$26,'Retention Calc'!$B$1:$Q$1,0)))/$C38),"")</f>
        <v>0.14285714285714285</v>
      </c>
      <c r="I38" s="49" t="str" cm="1">
        <f t="array" ref="I38">IFERROR(IF($B38+I$26&gt;2026,"",SUMPRODUCT(('Retention Calc'!$R$2:$R$2698=$B38)*INDEX('Retention Calc'!$B$2:$Q$2698,0,MATCH($B38+I$26,'Retention Calc'!$B$1:$Q$1,0)))/$C38),"")</f>
        <v/>
      </c>
      <c r="J38" s="49" t="str" cm="1">
        <f t="array" ref="J38">IFERROR(IF($B38+J$26&gt;2026,"",SUMPRODUCT(('Retention Calc'!$R$2:$R$2698=$B38)*INDEX('Retention Calc'!$B$2:$Q$2698,0,MATCH($B38+J$26,'Retention Calc'!$B$1:$Q$1,0)))/$C38),"")</f>
        <v/>
      </c>
      <c r="K38" s="49" t="str" cm="1">
        <f t="array" ref="K38">IFERROR(IF($B38+K$26&gt;2026,"",SUMPRODUCT(('Retention Calc'!$R$2:$R$2698=$B38)*INDEX('Retention Calc'!$B$2:$Q$2698,0,MATCH($B38+K$26,'Retention Calc'!$B$1:$Q$1,0)))/$C38),"")</f>
        <v/>
      </c>
      <c r="L38" s="49" t="str" cm="1">
        <f t="array" ref="L38">IFERROR(IF($B38+L$26&gt;2026,"",SUMPRODUCT(('Retention Calc'!$R$2:$R$2698=$B38)*INDEX('Retention Calc'!$B$2:$Q$2698,0,MATCH($B38+L$26,'Retention Calc'!$B$1:$Q$1,0)))/$C38),"")</f>
        <v/>
      </c>
      <c r="M38" s="49" t="str" cm="1">
        <f t="array" ref="M38">IFERROR(IF($B38+M$26&gt;2026,"",SUMPRODUCT(('Retention Calc'!$R$2:$R$2698=$B38)*INDEX('Retention Calc'!$B$2:$Q$2698,0,MATCH($B38+M$26,'Retention Calc'!$B$1:$Q$1,0)))/$C38),"")</f>
        <v/>
      </c>
      <c r="N38" s="49" t="str" cm="1">
        <f t="array" ref="N38">IFERROR(IF($B38+N$26&gt;2026,"",SUMPRODUCT(('Retention Calc'!$R$2:$R$2698=$B38)*INDEX('Retention Calc'!$B$2:$Q$2698,0,MATCH($B38+N$26,'Retention Calc'!$B$1:$Q$1,0)))/$C38),"")</f>
        <v/>
      </c>
      <c r="O38" s="49" t="str" cm="1">
        <f t="array" ref="O38">IFERROR(IF($B38+O$26&gt;2026,"",SUMPRODUCT(('Retention Calc'!$R$2:$R$2698=$B38)*INDEX('Retention Calc'!$B$2:$Q$2698,0,MATCH($B38+O$26,'Retention Calc'!$B$1:$Q$1,0)))/$C38),"")</f>
        <v/>
      </c>
      <c r="P38" s="49" t="str" cm="1">
        <f t="array" ref="P38">IFERROR(IF($B38+P$26&gt;2026,"",SUMPRODUCT(('Retention Calc'!$R$2:$R$2698=$B38)*INDEX('Retention Calc'!$B$2:$Q$2698,0,MATCH($B38+P$26,'Retention Calc'!$B$1:$Q$1,0)))/$C38),"")</f>
        <v/>
      </c>
      <c r="Q38" s="49" t="str" cm="1">
        <f t="array" ref="Q38">IFERROR(IF($B38+Q$26&gt;2026,"",SUMPRODUCT(('Retention Calc'!$R$2:$R$2698=$B38)*INDEX('Retention Calc'!$B$2:$Q$2698,0,MATCH($B38+Q$26,'Retention Calc'!$B$1:$Q$1,0)))/$C38),"")</f>
        <v/>
      </c>
      <c r="R38" s="49" t="str" cm="1">
        <f t="array" ref="R38">IFERROR(IF($B38+R$26&gt;2026,"",SUMPRODUCT(('Retention Calc'!$R$2:$R$2698=$B38)*INDEX('Retention Calc'!$B$2:$Q$2698,0,MATCH($B38+R$26,'Retention Calc'!$B$1:$Q$1,0)))/$C38),"")</f>
        <v/>
      </c>
      <c r="S38" s="49" t="str" cm="1">
        <f t="array" ref="S38">IFERROR(IF($B38+S$26&gt;2026,"",SUMPRODUCT(('Retention Calc'!$R$2:$R$2698=$B38)*INDEX('Retention Calc'!$B$2:$Q$2698,0,MATCH($B38+S$26,'Retention Calc'!$B$1:$Q$1,0)))/$C38),"")</f>
        <v/>
      </c>
      <c r="V38" s="50" t="str">
        <f>"Year "&amp;11</f>
        <v>Year 11</v>
      </c>
      <c r="W38" s="51">
        <f>IF(O27="",NA(),O27)</f>
        <v>0.3056379821958457</v>
      </c>
      <c r="X38" s="51">
        <f>IF(O28="",NA(),O28)</f>
        <v>0.1951219512195122</v>
      </c>
      <c r="Y38" s="51">
        <f>IF(O29="",NA(),O29)</f>
        <v>0.1037037037037037</v>
      </c>
      <c r="Z38" s="51">
        <f>IF(O30="",NA(),O30)</f>
        <v>8.9285714285714288E-2</v>
      </c>
      <c r="AA38" s="51">
        <f>IF(O31="",NA(),O31)</f>
        <v>0.12</v>
      </c>
      <c r="AB38" s="51" t="e">
        <f>IF(O32="",NA(),O32)</f>
        <v>#N/A</v>
      </c>
      <c r="AC38" s="51" t="e">
        <f>IF(O33="",NA(),O33)</f>
        <v>#N/A</v>
      </c>
      <c r="AD38" s="51" t="e">
        <f>IF(O34="",NA(),O34)</f>
        <v>#N/A</v>
      </c>
      <c r="AE38" s="51" t="e">
        <f>IF(O35="",NA(),O35)</f>
        <v>#N/A</v>
      </c>
      <c r="AF38" s="51" t="e">
        <f>IF(O36="",NA(),O36)</f>
        <v>#N/A</v>
      </c>
      <c r="AG38" s="51" t="e">
        <f>IF(O37="",NA(),O37)</f>
        <v>#N/A</v>
      </c>
      <c r="AH38" s="51" t="e">
        <f>IF(O38="",NA(),O38)</f>
        <v>#N/A</v>
      </c>
      <c r="AI38" s="51" t="e">
        <f>IF(O39="",NA(),O39)</f>
        <v>#N/A</v>
      </c>
      <c r="AJ38" s="51" t="e">
        <f>IF(O40="",NA(),O40)</f>
        <v>#N/A</v>
      </c>
      <c r="AK38" s="51" t="e">
        <f>IF(O41="",NA(),O41)</f>
        <v>#N/A</v>
      </c>
      <c r="AL38" s="51" t="e">
        <f>IF(O42="",NA(),O42)</f>
        <v>#N/A</v>
      </c>
      <c r="AM38">
        <f>IF(O43="",NA(),O43)</f>
        <v>0.19710467706013363</v>
      </c>
      <c r="AN38" s="9" t="str">
        <f t="shared" si="4"/>
        <v>FY2022</v>
      </c>
    </row>
    <row r="39" spans="2:40" x14ac:dyDescent="0.25">
      <c r="B39" s="47">
        <f t="shared" si="5"/>
        <v>2023</v>
      </c>
      <c r="C39" s="48">
        <f>COUNTIF('Retention Calc'!$R$2:$R$2698,$B39)</f>
        <v>168</v>
      </c>
      <c r="D39" s="49" cm="1">
        <f t="array" ref="D39">IFERROR(IF($B39+D$26&gt;2026,"",SUMPRODUCT(('Retention Calc'!$R$2:$R$2698=$B39)*INDEX('Retention Calc'!$B$2:$Q$2698,0,MATCH($B39+D$26,'Retention Calc'!$B$1:$Q$1,0)))/$C39),"")</f>
        <v>1</v>
      </c>
      <c r="E39" s="49" cm="1">
        <f t="array" ref="E39">IFERROR(IF($B39+E$26&gt;2026,"",SUMPRODUCT(('Retention Calc'!$R$2:$R$2698=$B39)*INDEX('Retention Calc'!$B$2:$Q$2698,0,MATCH($B39+E$26,'Retention Calc'!$B$1:$Q$1,0)))/$C39),"")</f>
        <v>0.2857142857142857</v>
      </c>
      <c r="F39" s="49" cm="1">
        <f t="array" ref="F39">IFERROR(IF($B39+F$26&gt;2026,"",SUMPRODUCT(('Retention Calc'!$R$2:$R$2698=$B39)*INDEX('Retention Calc'!$B$2:$Q$2698,0,MATCH($B39+F$26,'Retention Calc'!$B$1:$Q$1,0)))/$C39),"")</f>
        <v>0.18452380952380953</v>
      </c>
      <c r="G39" s="49" cm="1">
        <f t="array" ref="G39">IFERROR(IF($B39+G$26&gt;2026,"",SUMPRODUCT(('Retention Calc'!$R$2:$R$2698=$B39)*INDEX('Retention Calc'!$B$2:$Q$2698,0,MATCH($B39+G$26,'Retention Calc'!$B$1:$Q$1,0)))/$C39),"")</f>
        <v>0.16666666666666666</v>
      </c>
      <c r="H39" s="49" t="str" cm="1">
        <f t="array" ref="H39">IFERROR(IF($B39+H$26&gt;2026,"",SUMPRODUCT(('Retention Calc'!$R$2:$R$2698=$B39)*INDEX('Retention Calc'!$B$2:$Q$2698,0,MATCH($B39+H$26,'Retention Calc'!$B$1:$Q$1,0)))/$C39),"")</f>
        <v/>
      </c>
      <c r="I39" s="49" t="str" cm="1">
        <f t="array" ref="I39">IFERROR(IF($B39+I$26&gt;2026,"",SUMPRODUCT(('Retention Calc'!$R$2:$R$2698=$B39)*INDEX('Retention Calc'!$B$2:$Q$2698,0,MATCH($B39+I$26,'Retention Calc'!$B$1:$Q$1,0)))/$C39),"")</f>
        <v/>
      </c>
      <c r="J39" s="49" t="str" cm="1">
        <f t="array" ref="J39">IFERROR(IF($B39+J$26&gt;2026,"",SUMPRODUCT(('Retention Calc'!$R$2:$R$2698=$B39)*INDEX('Retention Calc'!$B$2:$Q$2698,0,MATCH($B39+J$26,'Retention Calc'!$B$1:$Q$1,0)))/$C39),"")</f>
        <v/>
      </c>
      <c r="K39" s="49" t="str" cm="1">
        <f t="array" ref="K39">IFERROR(IF($B39+K$26&gt;2026,"",SUMPRODUCT(('Retention Calc'!$R$2:$R$2698=$B39)*INDEX('Retention Calc'!$B$2:$Q$2698,0,MATCH($B39+K$26,'Retention Calc'!$B$1:$Q$1,0)))/$C39),"")</f>
        <v/>
      </c>
      <c r="L39" s="49" t="str" cm="1">
        <f t="array" ref="L39">IFERROR(IF($B39+L$26&gt;2026,"",SUMPRODUCT(('Retention Calc'!$R$2:$R$2698=$B39)*INDEX('Retention Calc'!$B$2:$Q$2698,0,MATCH($B39+L$26,'Retention Calc'!$B$1:$Q$1,0)))/$C39),"")</f>
        <v/>
      </c>
      <c r="M39" s="49" t="str" cm="1">
        <f t="array" ref="M39">IFERROR(IF($B39+M$26&gt;2026,"",SUMPRODUCT(('Retention Calc'!$R$2:$R$2698=$B39)*INDEX('Retention Calc'!$B$2:$Q$2698,0,MATCH($B39+M$26,'Retention Calc'!$B$1:$Q$1,0)))/$C39),"")</f>
        <v/>
      </c>
      <c r="N39" s="49" t="str" cm="1">
        <f t="array" ref="N39">IFERROR(IF($B39+N$26&gt;2026,"",SUMPRODUCT(('Retention Calc'!$R$2:$R$2698=$B39)*INDEX('Retention Calc'!$B$2:$Q$2698,0,MATCH($B39+N$26,'Retention Calc'!$B$1:$Q$1,0)))/$C39),"")</f>
        <v/>
      </c>
      <c r="O39" s="49" t="str" cm="1">
        <f t="array" ref="O39">IFERROR(IF($B39+O$26&gt;2026,"",SUMPRODUCT(('Retention Calc'!$R$2:$R$2698=$B39)*INDEX('Retention Calc'!$B$2:$Q$2698,0,MATCH($B39+O$26,'Retention Calc'!$B$1:$Q$1,0)))/$C39),"")</f>
        <v/>
      </c>
      <c r="P39" s="49" t="str" cm="1">
        <f t="array" ref="P39">IFERROR(IF($B39+P$26&gt;2026,"",SUMPRODUCT(('Retention Calc'!$R$2:$R$2698=$B39)*INDEX('Retention Calc'!$B$2:$Q$2698,0,MATCH($B39+P$26,'Retention Calc'!$B$1:$Q$1,0)))/$C39),"")</f>
        <v/>
      </c>
      <c r="Q39" s="49" t="str" cm="1">
        <f t="array" ref="Q39">IFERROR(IF($B39+Q$26&gt;2026,"",SUMPRODUCT(('Retention Calc'!$R$2:$R$2698=$B39)*INDEX('Retention Calc'!$B$2:$Q$2698,0,MATCH($B39+Q$26,'Retention Calc'!$B$1:$Q$1,0)))/$C39),"")</f>
        <v/>
      </c>
      <c r="R39" s="49" t="str" cm="1">
        <f t="array" ref="R39">IFERROR(IF($B39+R$26&gt;2026,"",SUMPRODUCT(('Retention Calc'!$R$2:$R$2698=$B39)*INDEX('Retention Calc'!$B$2:$Q$2698,0,MATCH($B39+R$26,'Retention Calc'!$B$1:$Q$1,0)))/$C39),"")</f>
        <v/>
      </c>
      <c r="S39" s="49" t="str" cm="1">
        <f t="array" ref="S39">IFERROR(IF($B39+S$26&gt;2026,"",SUMPRODUCT(('Retention Calc'!$R$2:$R$2698=$B39)*INDEX('Retention Calc'!$B$2:$Q$2698,0,MATCH($B39+S$26,'Retention Calc'!$B$1:$Q$1,0)))/$C39),"")</f>
        <v/>
      </c>
      <c r="V39" s="50" t="str">
        <f>"Year "&amp;12</f>
        <v>Year 12</v>
      </c>
      <c r="W39" s="51">
        <f>IF(P27="",NA(),P27)</f>
        <v>0.26409495548961426</v>
      </c>
      <c r="X39" s="51">
        <f>IF(P28="",NA(),P28)</f>
        <v>0.18902439024390244</v>
      </c>
      <c r="Y39" s="51">
        <f>IF(P29="",NA(),P29)</f>
        <v>0.11851851851851852</v>
      </c>
      <c r="Z39" s="51">
        <f>IF(P30="",NA(),P30)</f>
        <v>0.10714285714285714</v>
      </c>
      <c r="AA39" s="51" t="e">
        <f>IF(P31="",NA(),P31)</f>
        <v>#N/A</v>
      </c>
      <c r="AB39" s="51" t="e">
        <f>IF(P32="",NA(),P32)</f>
        <v>#N/A</v>
      </c>
      <c r="AC39" s="51" t="e">
        <f>IF(P33="",NA(),P33)</f>
        <v>#N/A</v>
      </c>
      <c r="AD39" s="51" t="e">
        <f>IF(P34="",NA(),P34)</f>
        <v>#N/A</v>
      </c>
      <c r="AE39" s="51" t="e">
        <f>IF(P35="",NA(),P35)</f>
        <v>#N/A</v>
      </c>
      <c r="AF39" s="51" t="e">
        <f>IF(P36="",NA(),P36)</f>
        <v>#N/A</v>
      </c>
      <c r="AG39" s="51" t="e">
        <f>IF(P37="",NA(),P37)</f>
        <v>#N/A</v>
      </c>
      <c r="AH39" s="51" t="e">
        <f>IF(P38="",NA(),P38)</f>
        <v>#N/A</v>
      </c>
      <c r="AI39" s="51" t="e">
        <f>IF(P39="",NA(),P39)</f>
        <v>#N/A</v>
      </c>
      <c r="AJ39" s="51" t="e">
        <f>IF(P40="",NA(),P40)</f>
        <v>#N/A</v>
      </c>
      <c r="AK39" s="51" t="e">
        <f>IF(P41="",NA(),P41)</f>
        <v>#N/A</v>
      </c>
      <c r="AL39" s="51" t="e">
        <f>IF(P42="",NA(),P42)</f>
        <v>#N/A</v>
      </c>
      <c r="AM39">
        <f>IF(P43="",NA(),P43)</f>
        <v>0.19786096256684493</v>
      </c>
      <c r="AN39" s="9" t="str">
        <f t="shared" si="4"/>
        <v>FY2023</v>
      </c>
    </row>
    <row r="40" spans="2:40" x14ac:dyDescent="0.25">
      <c r="B40" s="47">
        <f t="shared" si="5"/>
        <v>2024</v>
      </c>
      <c r="C40" s="48">
        <f>COUNTIF('Retention Calc'!$R$2:$R$2698,$B40)</f>
        <v>123</v>
      </c>
      <c r="D40" s="49" cm="1">
        <f t="array" ref="D40">IFERROR(IF($B40+D$26&gt;2026,"",SUMPRODUCT(('Retention Calc'!$R$2:$R$2698=$B40)*INDEX('Retention Calc'!$B$2:$Q$2698,0,MATCH($B40+D$26,'Retention Calc'!$B$1:$Q$1,0)))/$C40),"")</f>
        <v>1</v>
      </c>
      <c r="E40" s="49" cm="1">
        <f t="array" ref="E40">IFERROR(IF($B40+E$26&gt;2026,"",SUMPRODUCT(('Retention Calc'!$R$2:$R$2698=$B40)*INDEX('Retention Calc'!$B$2:$Q$2698,0,MATCH($B40+E$26,'Retention Calc'!$B$1:$Q$1,0)))/$C40),"")</f>
        <v>0.30081300813008133</v>
      </c>
      <c r="F40" s="49" cm="1">
        <f t="array" ref="F40">IFERROR(IF($B40+F$26&gt;2026,"",SUMPRODUCT(('Retention Calc'!$R$2:$R$2698=$B40)*INDEX('Retention Calc'!$B$2:$Q$2698,0,MATCH($B40+F$26,'Retention Calc'!$B$1:$Q$1,0)))/$C40),"")</f>
        <v>0.26016260162601629</v>
      </c>
      <c r="G40" s="49" t="str" cm="1">
        <f t="array" ref="G40">IFERROR(IF($B40+G$26&gt;2026,"",SUMPRODUCT(('Retention Calc'!$R$2:$R$2698=$B40)*INDEX('Retention Calc'!$B$2:$Q$2698,0,MATCH($B40+G$26,'Retention Calc'!$B$1:$Q$1,0)))/$C40),"")</f>
        <v/>
      </c>
      <c r="H40" s="49" t="str" cm="1">
        <f t="array" ref="H40">IFERROR(IF($B40+H$26&gt;2026,"",SUMPRODUCT(('Retention Calc'!$R$2:$R$2698=$B40)*INDEX('Retention Calc'!$B$2:$Q$2698,0,MATCH($B40+H$26,'Retention Calc'!$B$1:$Q$1,0)))/$C40),"")</f>
        <v/>
      </c>
      <c r="I40" s="49" t="str" cm="1">
        <f t="array" ref="I40">IFERROR(IF($B40+I$26&gt;2026,"",SUMPRODUCT(('Retention Calc'!$R$2:$R$2698=$B40)*INDEX('Retention Calc'!$B$2:$Q$2698,0,MATCH($B40+I$26,'Retention Calc'!$B$1:$Q$1,0)))/$C40),"")</f>
        <v/>
      </c>
      <c r="J40" s="49" t="str" cm="1">
        <f t="array" ref="J40">IFERROR(IF($B40+J$26&gt;2026,"",SUMPRODUCT(('Retention Calc'!$R$2:$R$2698=$B40)*INDEX('Retention Calc'!$B$2:$Q$2698,0,MATCH($B40+J$26,'Retention Calc'!$B$1:$Q$1,0)))/$C40),"")</f>
        <v/>
      </c>
      <c r="K40" s="49" t="str" cm="1">
        <f t="array" ref="K40">IFERROR(IF($B40+K$26&gt;2026,"",SUMPRODUCT(('Retention Calc'!$R$2:$R$2698=$B40)*INDEX('Retention Calc'!$B$2:$Q$2698,0,MATCH($B40+K$26,'Retention Calc'!$B$1:$Q$1,0)))/$C40),"")</f>
        <v/>
      </c>
      <c r="L40" s="49" t="str" cm="1">
        <f t="array" ref="L40">IFERROR(IF($B40+L$26&gt;2026,"",SUMPRODUCT(('Retention Calc'!$R$2:$R$2698=$B40)*INDEX('Retention Calc'!$B$2:$Q$2698,0,MATCH($B40+L$26,'Retention Calc'!$B$1:$Q$1,0)))/$C40),"")</f>
        <v/>
      </c>
      <c r="M40" s="49" t="str" cm="1">
        <f t="array" ref="M40">IFERROR(IF($B40+M$26&gt;2026,"",SUMPRODUCT(('Retention Calc'!$R$2:$R$2698=$B40)*INDEX('Retention Calc'!$B$2:$Q$2698,0,MATCH($B40+M$26,'Retention Calc'!$B$1:$Q$1,0)))/$C40),"")</f>
        <v/>
      </c>
      <c r="N40" s="49" t="str" cm="1">
        <f t="array" ref="N40">IFERROR(IF($B40+N$26&gt;2026,"",SUMPRODUCT(('Retention Calc'!$R$2:$R$2698=$B40)*INDEX('Retention Calc'!$B$2:$Q$2698,0,MATCH($B40+N$26,'Retention Calc'!$B$1:$Q$1,0)))/$C40),"")</f>
        <v/>
      </c>
      <c r="O40" s="49" t="str" cm="1">
        <f t="array" ref="O40">IFERROR(IF($B40+O$26&gt;2026,"",SUMPRODUCT(('Retention Calc'!$R$2:$R$2698=$B40)*INDEX('Retention Calc'!$B$2:$Q$2698,0,MATCH($B40+O$26,'Retention Calc'!$B$1:$Q$1,0)))/$C40),"")</f>
        <v/>
      </c>
      <c r="P40" s="49" t="str" cm="1">
        <f t="array" ref="P40">IFERROR(IF($B40+P$26&gt;2026,"",SUMPRODUCT(('Retention Calc'!$R$2:$R$2698=$B40)*INDEX('Retention Calc'!$B$2:$Q$2698,0,MATCH($B40+P$26,'Retention Calc'!$B$1:$Q$1,0)))/$C40),"")</f>
        <v/>
      </c>
      <c r="Q40" s="49" t="str" cm="1">
        <f t="array" ref="Q40">IFERROR(IF($B40+Q$26&gt;2026,"",SUMPRODUCT(('Retention Calc'!$R$2:$R$2698=$B40)*INDEX('Retention Calc'!$B$2:$Q$2698,0,MATCH($B40+Q$26,'Retention Calc'!$B$1:$Q$1,0)))/$C40),"")</f>
        <v/>
      </c>
      <c r="R40" s="49" t="str" cm="1">
        <f t="array" ref="R40">IFERROR(IF($B40+R$26&gt;2026,"",SUMPRODUCT(('Retention Calc'!$R$2:$R$2698=$B40)*INDEX('Retention Calc'!$B$2:$Q$2698,0,MATCH($B40+R$26,'Retention Calc'!$B$1:$Q$1,0)))/$C40),"")</f>
        <v/>
      </c>
      <c r="S40" s="49" t="str" cm="1">
        <f t="array" ref="S40">IFERROR(IF($B40+S$26&gt;2026,"",SUMPRODUCT(('Retention Calc'!$R$2:$R$2698=$B40)*INDEX('Retention Calc'!$B$2:$Q$2698,0,MATCH($B40+S$26,'Retention Calc'!$B$1:$Q$1,0)))/$C40),"")</f>
        <v/>
      </c>
      <c r="V40" s="50" t="str">
        <f>"Year "&amp;13</f>
        <v>Year 13</v>
      </c>
      <c r="W40" s="51">
        <f>IF(Q27="",NA(),Q27)</f>
        <v>0.24332344213649851</v>
      </c>
      <c r="X40" s="51">
        <f>IF(Q28="",NA(),Q28)</f>
        <v>0.17073170731707318</v>
      </c>
      <c r="Y40" s="51">
        <f>IF(Q29="",NA(),Q29)</f>
        <v>0.1037037037037037</v>
      </c>
      <c r="Z40" s="51" t="e">
        <f>IF(Q30="",NA(),Q30)</f>
        <v>#N/A</v>
      </c>
      <c r="AA40" s="51" t="e">
        <f>IF(Q31="",NA(),Q31)</f>
        <v>#N/A</v>
      </c>
      <c r="AB40" s="51" t="e">
        <f>IF(Q32="",NA(),Q32)</f>
        <v>#N/A</v>
      </c>
      <c r="AC40" s="51" t="e">
        <f>IF(Q33="",NA(),Q33)</f>
        <v>#N/A</v>
      </c>
      <c r="AD40" s="51" t="e">
        <f>IF(Q34="",NA(),Q34)</f>
        <v>#N/A</v>
      </c>
      <c r="AE40" s="51" t="e">
        <f>IF(Q35="",NA(),Q35)</f>
        <v>#N/A</v>
      </c>
      <c r="AF40" s="51" t="e">
        <f>IF(Q36="",NA(),Q36)</f>
        <v>#N/A</v>
      </c>
      <c r="AG40" s="51" t="e">
        <f>IF(Q37="",NA(),Q37)</f>
        <v>#N/A</v>
      </c>
      <c r="AH40" s="51" t="e">
        <f>IF(Q38="",NA(),Q38)</f>
        <v>#N/A</v>
      </c>
      <c r="AI40" s="51" t="e">
        <f>IF(Q39="",NA(),Q39)</f>
        <v>#N/A</v>
      </c>
      <c r="AJ40" s="51" t="e">
        <f>IF(Q40="",NA(),Q40)</f>
        <v>#N/A</v>
      </c>
      <c r="AK40" s="51" t="e">
        <f>IF(Q41="",NA(),Q41)</f>
        <v>#N/A</v>
      </c>
      <c r="AL40" s="51" t="e">
        <f>IF(Q42="",NA(),Q42)</f>
        <v>#N/A</v>
      </c>
      <c r="AM40">
        <f>IF(Q43="",NA(),Q43)</f>
        <v>0.19496855345911951</v>
      </c>
      <c r="AN40" s="9" t="str">
        <f t="shared" si="4"/>
        <v>FY2024</v>
      </c>
    </row>
    <row r="41" spans="2:40" x14ac:dyDescent="0.25">
      <c r="B41" s="47">
        <f t="shared" si="5"/>
        <v>2025</v>
      </c>
      <c r="C41" s="48">
        <f>COUNTIF('Retention Calc'!$R$2:$R$2698,$B41)</f>
        <v>161</v>
      </c>
      <c r="D41" s="49" cm="1">
        <f t="array" ref="D41">IFERROR(IF($B41+D$26&gt;2026,"",SUMPRODUCT(('Retention Calc'!$R$2:$R$2698=$B41)*INDEX('Retention Calc'!$B$2:$Q$2698,0,MATCH($B41+D$26,'Retention Calc'!$B$1:$Q$1,0)))/$C41),"")</f>
        <v>1</v>
      </c>
      <c r="E41" s="49" cm="1">
        <f t="array" ref="E41">IFERROR(IF($B41+E$26&gt;2026,"",SUMPRODUCT(('Retention Calc'!$R$2:$R$2698=$B41)*INDEX('Retention Calc'!$B$2:$Q$2698,0,MATCH($B41+E$26,'Retention Calc'!$B$1:$Q$1,0)))/$C41),"")</f>
        <v>0.19875776397515527</v>
      </c>
      <c r="F41" s="49" t="str" cm="1">
        <f t="array" ref="F41">IFERROR(IF($B41+F$26&gt;2026,"",SUMPRODUCT(('Retention Calc'!$R$2:$R$2698=$B41)*INDEX('Retention Calc'!$B$2:$Q$2698,0,MATCH($B41+F$26,'Retention Calc'!$B$1:$Q$1,0)))/$C41),"")</f>
        <v/>
      </c>
      <c r="G41" s="49" t="str" cm="1">
        <f t="array" ref="G41">IFERROR(IF($B41+G$26&gt;2026,"",SUMPRODUCT(('Retention Calc'!$R$2:$R$2698=$B41)*INDEX('Retention Calc'!$B$2:$Q$2698,0,MATCH($B41+G$26,'Retention Calc'!$B$1:$Q$1,0)))/$C41),"")</f>
        <v/>
      </c>
      <c r="H41" s="49" t="str" cm="1">
        <f t="array" ref="H41">IFERROR(IF($B41+H$26&gt;2026,"",SUMPRODUCT(('Retention Calc'!$R$2:$R$2698=$B41)*INDEX('Retention Calc'!$B$2:$Q$2698,0,MATCH($B41+H$26,'Retention Calc'!$B$1:$Q$1,0)))/$C41),"")</f>
        <v/>
      </c>
      <c r="I41" s="49" t="str" cm="1">
        <f t="array" ref="I41">IFERROR(IF($B41+I$26&gt;2026,"",SUMPRODUCT(('Retention Calc'!$R$2:$R$2698=$B41)*INDEX('Retention Calc'!$B$2:$Q$2698,0,MATCH($B41+I$26,'Retention Calc'!$B$1:$Q$1,0)))/$C41),"")</f>
        <v/>
      </c>
      <c r="J41" s="49" t="str" cm="1">
        <f t="array" ref="J41">IFERROR(IF($B41+J$26&gt;2026,"",SUMPRODUCT(('Retention Calc'!$R$2:$R$2698=$B41)*INDEX('Retention Calc'!$B$2:$Q$2698,0,MATCH($B41+J$26,'Retention Calc'!$B$1:$Q$1,0)))/$C41),"")</f>
        <v/>
      </c>
      <c r="K41" s="49" t="str" cm="1">
        <f t="array" ref="K41">IFERROR(IF($B41+K$26&gt;2026,"",SUMPRODUCT(('Retention Calc'!$R$2:$R$2698=$B41)*INDEX('Retention Calc'!$B$2:$Q$2698,0,MATCH($B41+K$26,'Retention Calc'!$B$1:$Q$1,0)))/$C41),"")</f>
        <v/>
      </c>
      <c r="L41" s="49" t="str" cm="1">
        <f t="array" ref="L41">IFERROR(IF($B41+L$26&gt;2026,"",SUMPRODUCT(('Retention Calc'!$R$2:$R$2698=$B41)*INDEX('Retention Calc'!$B$2:$Q$2698,0,MATCH($B41+L$26,'Retention Calc'!$B$1:$Q$1,0)))/$C41),"")</f>
        <v/>
      </c>
      <c r="M41" s="49" t="str" cm="1">
        <f t="array" ref="M41">IFERROR(IF($B41+M$26&gt;2026,"",SUMPRODUCT(('Retention Calc'!$R$2:$R$2698=$B41)*INDEX('Retention Calc'!$B$2:$Q$2698,0,MATCH($B41+M$26,'Retention Calc'!$B$1:$Q$1,0)))/$C41),"")</f>
        <v/>
      </c>
      <c r="N41" s="49" t="str" cm="1">
        <f t="array" ref="N41">IFERROR(IF($B41+N$26&gt;2026,"",SUMPRODUCT(('Retention Calc'!$R$2:$R$2698=$B41)*INDEX('Retention Calc'!$B$2:$Q$2698,0,MATCH($B41+N$26,'Retention Calc'!$B$1:$Q$1,0)))/$C41),"")</f>
        <v/>
      </c>
      <c r="O41" s="49" t="str" cm="1">
        <f t="array" ref="O41">IFERROR(IF($B41+O$26&gt;2026,"",SUMPRODUCT(('Retention Calc'!$R$2:$R$2698=$B41)*INDEX('Retention Calc'!$B$2:$Q$2698,0,MATCH($B41+O$26,'Retention Calc'!$B$1:$Q$1,0)))/$C41),"")</f>
        <v/>
      </c>
      <c r="P41" s="49" t="str" cm="1">
        <f t="array" ref="P41">IFERROR(IF($B41+P$26&gt;2026,"",SUMPRODUCT(('Retention Calc'!$R$2:$R$2698=$B41)*INDEX('Retention Calc'!$B$2:$Q$2698,0,MATCH($B41+P$26,'Retention Calc'!$B$1:$Q$1,0)))/$C41),"")</f>
        <v/>
      </c>
      <c r="Q41" s="49" t="str" cm="1">
        <f t="array" ref="Q41">IFERROR(IF($B41+Q$26&gt;2026,"",SUMPRODUCT(('Retention Calc'!$R$2:$R$2698=$B41)*INDEX('Retention Calc'!$B$2:$Q$2698,0,MATCH($B41+Q$26,'Retention Calc'!$B$1:$Q$1,0)))/$C41),"")</f>
        <v/>
      </c>
      <c r="R41" s="49" t="str" cm="1">
        <f t="array" ref="R41">IFERROR(IF($B41+R$26&gt;2026,"",SUMPRODUCT(('Retention Calc'!$R$2:$R$2698=$B41)*INDEX('Retention Calc'!$B$2:$Q$2698,0,MATCH($B41+R$26,'Retention Calc'!$B$1:$Q$1,0)))/$C41),"")</f>
        <v/>
      </c>
      <c r="S41" s="49" t="str" cm="1">
        <f t="array" ref="S41">IFERROR(IF($B41+S$26&gt;2026,"",SUMPRODUCT(('Retention Calc'!$R$2:$R$2698=$B41)*INDEX('Retention Calc'!$B$2:$Q$2698,0,MATCH($B41+S$26,'Retention Calc'!$B$1:$Q$1,0)))/$C41),"")</f>
        <v/>
      </c>
      <c r="V41" s="50" t="str">
        <f>"Year "&amp;14</f>
        <v>Year 14</v>
      </c>
      <c r="W41" s="51">
        <f>IF(R27="",NA(),R27)</f>
        <v>0.21958456973293769</v>
      </c>
      <c r="X41" s="51">
        <f>IF(R28="",NA(),R28)</f>
        <v>0.16463414634146342</v>
      </c>
      <c r="Y41" s="51" t="e">
        <f>IF(R29="",NA(),R29)</f>
        <v>#N/A</v>
      </c>
      <c r="Z41" s="51" t="e">
        <f>IF(R30="",NA(),R30)</f>
        <v>#N/A</v>
      </c>
      <c r="AA41" s="51" t="e">
        <f>IF(R31="",NA(),R31)</f>
        <v>#N/A</v>
      </c>
      <c r="AB41" s="51" t="e">
        <f>IF(R32="",NA(),R32)</f>
        <v>#N/A</v>
      </c>
      <c r="AC41" s="51" t="e">
        <f>IF(R33="",NA(),R33)</f>
        <v>#N/A</v>
      </c>
      <c r="AD41" s="51" t="e">
        <f>IF(R34="",NA(),R34)</f>
        <v>#N/A</v>
      </c>
      <c r="AE41" s="51" t="e">
        <f>IF(R35="",NA(),R35)</f>
        <v>#N/A</v>
      </c>
      <c r="AF41" s="51" t="e">
        <f>IF(R36="",NA(),R36)</f>
        <v>#N/A</v>
      </c>
      <c r="AG41" s="51" t="e">
        <f>IF(R37="",NA(),R37)</f>
        <v>#N/A</v>
      </c>
      <c r="AH41" s="51" t="e">
        <f>IF(R38="",NA(),R38)</f>
        <v>#N/A</v>
      </c>
      <c r="AI41" s="51" t="e">
        <f>IF(R39="",NA(),R39)</f>
        <v>#N/A</v>
      </c>
      <c r="AJ41" s="51" t="e">
        <f>IF(R40="",NA(),R40)</f>
        <v>#N/A</v>
      </c>
      <c r="AK41" s="51" t="e">
        <f>IF(R41="",NA(),R41)</f>
        <v>#N/A</v>
      </c>
      <c r="AL41" s="51" t="e">
        <f>IF(R42="",NA(),R42)</f>
        <v>#N/A</v>
      </c>
      <c r="AM41">
        <f>IF(R43="",NA(),R43)</f>
        <v>0.20159680638722555</v>
      </c>
      <c r="AN41" s="9" t="str">
        <f t="shared" si="4"/>
        <v>FY2025</v>
      </c>
    </row>
    <row r="42" spans="2:40" x14ac:dyDescent="0.25">
      <c r="B42" s="47">
        <f t="shared" si="5"/>
        <v>2026</v>
      </c>
      <c r="C42" s="48">
        <f>COUNTIF('Retention Calc'!$R$2:$R$2698,$B42)</f>
        <v>165</v>
      </c>
      <c r="D42" s="49" cm="1">
        <f t="array" ref="D42">IFERROR(IF($B42+D$26&gt;2026,"",SUMPRODUCT(('Retention Calc'!$R$2:$R$2698=$B42)*INDEX('Retention Calc'!$B$2:$Q$2698,0,MATCH($B42+D$26,'Retention Calc'!$B$1:$Q$1,0)))/$C42),"")</f>
        <v>1</v>
      </c>
      <c r="E42" s="49" t="str" cm="1">
        <f t="array" ref="E42">IFERROR(IF($B42+E$26&gt;2026,"",SUMPRODUCT(('Retention Calc'!$R$2:$R$2698=$B42)*INDEX('Retention Calc'!$B$2:$Q$2698,0,MATCH($B42+E$26,'Retention Calc'!$B$1:$Q$1,0)))/$C42),"")</f>
        <v/>
      </c>
      <c r="F42" s="49" t="str" cm="1">
        <f t="array" ref="F42">IFERROR(IF($B42+F$26&gt;2026,"",SUMPRODUCT(('Retention Calc'!$R$2:$R$2698=$B42)*INDEX('Retention Calc'!$B$2:$Q$2698,0,MATCH($B42+F$26,'Retention Calc'!$B$1:$Q$1,0)))/$C42),"")</f>
        <v/>
      </c>
      <c r="G42" s="49" t="str" cm="1">
        <f t="array" ref="G42">IFERROR(IF($B42+G$26&gt;2026,"",SUMPRODUCT(('Retention Calc'!$R$2:$R$2698=$B42)*INDEX('Retention Calc'!$B$2:$Q$2698,0,MATCH($B42+G$26,'Retention Calc'!$B$1:$Q$1,0)))/$C42),"")</f>
        <v/>
      </c>
      <c r="H42" s="49" t="str" cm="1">
        <f t="array" ref="H42">IFERROR(IF($B42+H$26&gt;2026,"",SUMPRODUCT(('Retention Calc'!$R$2:$R$2698=$B42)*INDEX('Retention Calc'!$B$2:$Q$2698,0,MATCH($B42+H$26,'Retention Calc'!$B$1:$Q$1,0)))/$C42),"")</f>
        <v/>
      </c>
      <c r="I42" s="49" t="str" cm="1">
        <f t="array" ref="I42">IFERROR(IF($B42+I$26&gt;2026,"",SUMPRODUCT(('Retention Calc'!$R$2:$R$2698=$B42)*INDEX('Retention Calc'!$B$2:$Q$2698,0,MATCH($B42+I$26,'Retention Calc'!$B$1:$Q$1,0)))/$C42),"")</f>
        <v/>
      </c>
      <c r="J42" s="49" t="str" cm="1">
        <f t="array" ref="J42">IFERROR(IF($B42+J$26&gt;2026,"",SUMPRODUCT(('Retention Calc'!$R$2:$R$2698=$B42)*INDEX('Retention Calc'!$B$2:$Q$2698,0,MATCH($B42+J$26,'Retention Calc'!$B$1:$Q$1,0)))/$C42),"")</f>
        <v/>
      </c>
      <c r="K42" s="49" t="str" cm="1">
        <f t="array" ref="K42">IFERROR(IF($B42+K$26&gt;2026,"",SUMPRODUCT(('Retention Calc'!$R$2:$R$2698=$B42)*INDEX('Retention Calc'!$B$2:$Q$2698,0,MATCH($B42+K$26,'Retention Calc'!$B$1:$Q$1,0)))/$C42),"")</f>
        <v/>
      </c>
      <c r="L42" s="49" t="str" cm="1">
        <f t="array" ref="L42">IFERROR(IF($B42+L$26&gt;2026,"",SUMPRODUCT(('Retention Calc'!$R$2:$R$2698=$B42)*INDEX('Retention Calc'!$B$2:$Q$2698,0,MATCH($B42+L$26,'Retention Calc'!$B$1:$Q$1,0)))/$C42),"")</f>
        <v/>
      </c>
      <c r="M42" s="49" t="str" cm="1">
        <f t="array" ref="M42">IFERROR(IF($B42+M$26&gt;2026,"",SUMPRODUCT(('Retention Calc'!$R$2:$R$2698=$B42)*INDEX('Retention Calc'!$B$2:$Q$2698,0,MATCH($B42+M$26,'Retention Calc'!$B$1:$Q$1,0)))/$C42),"")</f>
        <v/>
      </c>
      <c r="N42" s="49" t="str" cm="1">
        <f t="array" ref="N42">IFERROR(IF($B42+N$26&gt;2026,"",SUMPRODUCT(('Retention Calc'!$R$2:$R$2698=$B42)*INDEX('Retention Calc'!$B$2:$Q$2698,0,MATCH($B42+N$26,'Retention Calc'!$B$1:$Q$1,0)))/$C42),"")</f>
        <v/>
      </c>
      <c r="O42" s="49" t="str" cm="1">
        <f t="array" ref="O42">IFERROR(IF($B42+O$26&gt;2026,"",SUMPRODUCT(('Retention Calc'!$R$2:$R$2698=$B42)*INDEX('Retention Calc'!$B$2:$Q$2698,0,MATCH($B42+O$26,'Retention Calc'!$B$1:$Q$1,0)))/$C42),"")</f>
        <v/>
      </c>
      <c r="P42" s="49" t="str" cm="1">
        <f t="array" ref="P42">IFERROR(IF($B42+P$26&gt;2026,"",SUMPRODUCT(('Retention Calc'!$R$2:$R$2698=$B42)*INDEX('Retention Calc'!$B$2:$Q$2698,0,MATCH($B42+P$26,'Retention Calc'!$B$1:$Q$1,0)))/$C42),"")</f>
        <v/>
      </c>
      <c r="Q42" s="49" t="str" cm="1">
        <f t="array" ref="Q42">IFERROR(IF($B42+Q$26&gt;2026,"",SUMPRODUCT(('Retention Calc'!$R$2:$R$2698=$B42)*INDEX('Retention Calc'!$B$2:$Q$2698,0,MATCH($B42+Q$26,'Retention Calc'!$B$1:$Q$1,0)))/$C42),"")</f>
        <v/>
      </c>
      <c r="R42" s="49" t="str" cm="1">
        <f t="array" ref="R42">IFERROR(IF($B42+R$26&gt;2026,"",SUMPRODUCT(('Retention Calc'!$R$2:$R$2698=$B42)*INDEX('Retention Calc'!$B$2:$Q$2698,0,MATCH($B42+R$26,'Retention Calc'!$B$1:$Q$1,0)))/$C42),"")</f>
        <v/>
      </c>
      <c r="S42" s="49" t="str" cm="1">
        <f t="array" ref="S42">IFERROR(IF($B42+S$26&gt;2026,"",SUMPRODUCT(('Retention Calc'!$R$2:$R$2698=$B42)*INDEX('Retention Calc'!$B$2:$Q$2698,0,MATCH($B42+S$26,'Retention Calc'!$B$1:$Q$1,0)))/$C42),"")</f>
        <v/>
      </c>
      <c r="V42" s="50" t="str">
        <f>"Year "&amp;15</f>
        <v>Year 15</v>
      </c>
      <c r="W42" s="51">
        <f>IF(S27="",NA(),S27)</f>
        <v>0.22255192878338279</v>
      </c>
      <c r="X42" s="51" t="e">
        <f>IF(S28="",NA(),S28)</f>
        <v>#N/A</v>
      </c>
      <c r="Y42" s="51" t="e">
        <f>IF(S29="",NA(),S29)</f>
        <v>#N/A</v>
      </c>
      <c r="Z42" s="51" t="e">
        <f>IF(S30="",NA(),S30)</f>
        <v>#N/A</v>
      </c>
      <c r="AA42" s="51" t="e">
        <f>IF(S31="",NA(),S31)</f>
        <v>#N/A</v>
      </c>
      <c r="AB42" s="51" t="e">
        <f>IF(S32="",NA(),S32)</f>
        <v>#N/A</v>
      </c>
      <c r="AC42" s="51" t="e">
        <f>IF(S33="",NA(),S33)</f>
        <v>#N/A</v>
      </c>
      <c r="AD42" s="51" t="e">
        <f>IF(S34="",NA(),S34)</f>
        <v>#N/A</v>
      </c>
      <c r="AE42" s="51" t="e">
        <f>IF(S35="",NA(),S35)</f>
        <v>#N/A</v>
      </c>
      <c r="AF42" s="51" t="e">
        <f>IF(S36="",NA(),S36)</f>
        <v>#N/A</v>
      </c>
      <c r="AG42" s="51" t="e">
        <f>IF(S37="",NA(),S37)</f>
        <v>#N/A</v>
      </c>
      <c r="AH42" s="51" t="e">
        <f>IF(S38="",NA(),S38)</f>
        <v>#N/A</v>
      </c>
      <c r="AI42" s="51" t="e">
        <f>IF(S39="",NA(),S39)</f>
        <v>#N/A</v>
      </c>
      <c r="AJ42" s="51" t="e">
        <f>IF(S40="",NA(),S40)</f>
        <v>#N/A</v>
      </c>
      <c r="AK42" s="51" t="e">
        <f>IF(S41="",NA(),S41)</f>
        <v>#N/A</v>
      </c>
      <c r="AL42" s="51" t="e">
        <f>IF(S42="",NA(),S42)</f>
        <v>#N/A</v>
      </c>
      <c r="AM42">
        <f>IF(S43="",NA(),S43)</f>
        <v>0.22255192878338279</v>
      </c>
      <c r="AN42" s="9" t="str">
        <f t="shared" si="4"/>
        <v>FY2026</v>
      </c>
    </row>
    <row r="43" spans="2:40" x14ac:dyDescent="0.25">
      <c r="B43" s="53" t="s">
        <v>7721</v>
      </c>
      <c r="C43" s="54">
        <f>SUM(C27:C42)</f>
        <v>2697</v>
      </c>
      <c r="D43" s="55" cm="1">
        <f t="array" ref="D43">IFERROR(SUMPRODUCT($C$27:$C$42,IF(ISNUMBER(D27:D42),D27:D42,0))/SUMPRODUCT($C$27:$C$42,--ISNUMBER(D27:D42)),"")</f>
        <v>1</v>
      </c>
      <c r="E43" s="55" cm="1">
        <f t="array" ref="E43">IFERROR(SUMPRODUCT($C$27:$C$42,IF(ISNUMBER(E27:E42),E27:E42,0))/SUMPRODUCT($C$27:$C$42,--ISNUMBER(E27:E42)),"")</f>
        <v>0.28554502369668244</v>
      </c>
      <c r="F43" s="55" cm="1">
        <f t="array" ref="F43">IFERROR(SUMPRODUCT($C$27:$C$42,IF(ISNUMBER(F27:F42),F27:F42,0))/SUMPRODUCT($C$27:$C$42,--ISNUMBER(F27:F42)),"")</f>
        <v>0.25094896668072542</v>
      </c>
      <c r="G43" s="55" cm="1">
        <f t="array" ref="G43">IFERROR(SUMPRODUCT($C$27:$C$42,IF(ISNUMBER(G27:G42),G27:G42,0))/SUMPRODUCT($C$27:$C$42,--ISNUMBER(G27:G42)),"")</f>
        <v>0.2304270462633452</v>
      </c>
      <c r="H43" s="55" cm="1">
        <f t="array" ref="H43">IFERROR(SUMPRODUCT($C$27:$C$42,IF(ISNUMBER(H27:H42),H27:H42,0))/SUMPRODUCT($C$27:$C$42,--ISNUMBER(H27:H42)),"")</f>
        <v>0.2326923076923077</v>
      </c>
      <c r="I43" s="55" cm="1">
        <f t="array" ref="I43">IFERROR(SUMPRODUCT($C$27:$C$42,IF(ISNUMBER(I27:I42),I27:I42,0))/SUMPRODUCT($C$27:$C$42,--ISNUMBER(I27:I42)),"")</f>
        <v>0.21759747102212856</v>
      </c>
      <c r="J43" s="55" cm="1">
        <f t="array" ref="J43">IFERROR(SUMPRODUCT($C$27:$C$42,IF(ISNUMBER(J27:J42),J27:J42,0))/SUMPRODUCT($C$27:$C$42,--ISNUMBER(J27:J42)),"")</f>
        <v>0.19883040935672514</v>
      </c>
      <c r="K43" s="55" cm="1">
        <f t="array" ref="K43">IFERROR(SUMPRODUCT($C$27:$C$42,IF(ISNUMBER(K27:K42),K27:K42,0))/SUMPRODUCT($C$27:$C$42,--ISNUMBER(K27:K42)),"")</f>
        <v>0.19056847545219638</v>
      </c>
      <c r="L43" s="55" cm="1">
        <f t="array" ref="L43">IFERROR(SUMPRODUCT($C$27:$C$42,IF(ISNUMBER(L27:L42),L27:L42,0))/SUMPRODUCT($C$27:$C$42,--ISNUMBER(L27:L42)),"")</f>
        <v>0.1891891891891892</v>
      </c>
      <c r="M43" s="55" cm="1">
        <f t="array" ref="M43">IFERROR(SUMPRODUCT($C$27:$C$42,IF(ISNUMBER(M27:M42),M27:M42,0))/SUMPRODUCT($C$27:$C$42,--ISNUMBER(M27:M42)),"")</f>
        <v>0.18798751950078002</v>
      </c>
      <c r="N43" s="55" cm="1">
        <f t="array" ref="N43">IFERROR(SUMPRODUCT($C$27:$C$42,IF(ISNUMBER(N27:N42),N27:N42,0))/SUMPRODUCT($C$27:$C$42,--ISNUMBER(N27:N42)),"")</f>
        <v>0.1822429906542056</v>
      </c>
      <c r="O43" s="55" cm="1">
        <f t="array" ref="O43">IFERROR(SUMPRODUCT($C$27:$C$42,IF(ISNUMBER(O27:O42),O27:O42,0))/SUMPRODUCT($C$27:$C$42,--ISNUMBER(O27:O42)),"")</f>
        <v>0.19710467706013363</v>
      </c>
      <c r="P43" s="55" cm="1">
        <f t="array" ref="P43">IFERROR(SUMPRODUCT($C$27:$C$42,IF(ISNUMBER(P27:P42),P27:P42,0))/SUMPRODUCT($C$27:$C$42,--ISNUMBER(P27:P42)),"")</f>
        <v>0.19786096256684493</v>
      </c>
      <c r="Q43" s="55" cm="1">
        <f t="array" ref="Q43">IFERROR(SUMPRODUCT($C$27:$C$42,IF(ISNUMBER(Q27:Q42),Q27:Q42,0))/SUMPRODUCT($C$27:$C$42,--ISNUMBER(Q27:Q42)),"")</f>
        <v>0.19496855345911951</v>
      </c>
      <c r="R43" s="55" cm="1">
        <f t="array" ref="R43">IFERROR(SUMPRODUCT($C$27:$C$42,IF(ISNUMBER(R27:R42),R27:R42,0))/SUMPRODUCT($C$27:$C$42,--ISNUMBER(R27:R42)),"")</f>
        <v>0.20159680638722555</v>
      </c>
      <c r="S43" s="55" cm="1">
        <f t="array" ref="S43">IFERROR(SUMPRODUCT($C$27:$C$42,IF(ISNUMBER(S27:S42),S27:S42,0))/SUMPRODUCT($C$27:$C$42,--ISNUMBER(S27:S42)),"")</f>
        <v>0.22255192878338279</v>
      </c>
    </row>
    <row r="47" spans="2:40" ht="16.5" x14ac:dyDescent="0.3">
      <c r="V47" s="52"/>
    </row>
  </sheetData>
  <conditionalFormatting sqref="D27:S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E2BA-1F20-4F90-B7E0-1A91F98857E6}">
  <dimension ref="A1:J1461"/>
  <sheetViews>
    <sheetView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1" max="1" width="17.140625" style="6" customWidth="1"/>
    <col min="2" max="2" width="57.28515625" customWidth="1"/>
    <col min="3" max="3" width="22.85546875" customWidth="1"/>
    <col min="4" max="5" width="17.140625" customWidth="1"/>
    <col min="6" max="6" width="84.140625" customWidth="1"/>
    <col min="7" max="8" width="17.140625" customWidth="1"/>
    <col min="9" max="9" width="36.140625" customWidth="1"/>
    <col min="10" max="10" width="21" customWidth="1"/>
  </cols>
  <sheetData>
    <row r="1" spans="1:10" ht="21" x14ac:dyDescent="0.35">
      <c r="A1" s="56" t="s">
        <v>7712</v>
      </c>
    </row>
    <row r="2" spans="1:10" x14ac:dyDescent="0.25">
      <c r="A2" s="57" t="s">
        <v>7713</v>
      </c>
    </row>
    <row r="4" spans="1:10" x14ac:dyDescent="0.25">
      <c r="A4" s="11" t="s">
        <v>0</v>
      </c>
      <c r="B4" s="10" t="s">
        <v>1</v>
      </c>
      <c r="C4" s="10" t="s">
        <v>2</v>
      </c>
      <c r="D4" s="11" t="s">
        <v>3</v>
      </c>
      <c r="E4" s="10" t="s">
        <v>4</v>
      </c>
      <c r="F4" s="10" t="s">
        <v>7714</v>
      </c>
      <c r="G4" s="10" t="s">
        <v>7704</v>
      </c>
      <c r="H4" s="10" t="s">
        <v>7715</v>
      </c>
      <c r="I4" s="11" t="s">
        <v>7723</v>
      </c>
      <c r="J4" s="11" t="s">
        <v>7724</v>
      </c>
    </row>
    <row r="5" spans="1:10" x14ac:dyDescent="0.25">
      <c r="A5" s="6">
        <v>1891</v>
      </c>
      <c r="B5" t="s">
        <v>7679</v>
      </c>
      <c r="D5" s="42">
        <v>46203</v>
      </c>
      <c r="E5" s="41">
        <v>200</v>
      </c>
      <c r="F5" t="s">
        <v>7219</v>
      </c>
      <c r="G5" s="34">
        <f t="shared" ref="G5:G68" si="0">IF(MONTH(D5)&gt;=7,YEAR(D5)+1,YEAR(D5))</f>
        <v>2026</v>
      </c>
      <c r="H5" s="6">
        <f>COUNTIF('AHCF_Gifts_19952026 (1)'!$A:$A,$A5)</f>
        <v>1</v>
      </c>
      <c r="I5" t="str">
        <f>IFERROR(INDEX('AHCF_Gifts_19952026 (1)'!$F:$F,MATCH($A5,'AHCF_Gifts_19952026 (1)'!$A:$A,0))&amp;"","")</f>
        <v/>
      </c>
      <c r="J5" s="58" t="str">
        <f>IF($I5="","",IF(COUNTIF($I$5:$I$1461,$I5)&gt;1,"DUPLICATE",""))</f>
        <v/>
      </c>
    </row>
    <row r="6" spans="1:10" x14ac:dyDescent="0.25">
      <c r="A6" s="6">
        <v>1890</v>
      </c>
      <c r="B6" t="s">
        <v>7676</v>
      </c>
      <c r="C6" t="s">
        <v>7677</v>
      </c>
      <c r="D6" s="42">
        <v>46192</v>
      </c>
      <c r="E6" s="41">
        <v>518.45000000000005</v>
      </c>
      <c r="F6" t="s">
        <v>7504</v>
      </c>
      <c r="G6" s="34">
        <f t="shared" si="0"/>
        <v>2026</v>
      </c>
      <c r="H6" s="6">
        <f>COUNTIF('AHCF_Gifts_19952026 (1)'!$A:$A,$A6)</f>
        <v>1</v>
      </c>
      <c r="I6" t="str">
        <f>IFERROR(INDEX('AHCF_Gifts_19952026 (1)'!$F:$F,MATCH($A6,'AHCF_Gifts_19952026 (1)'!$A:$A,0))&amp;"","")</f>
        <v>greicius@stanford.edu</v>
      </c>
      <c r="J6" s="58" t="str">
        <f t="shared" ref="J6:J69" si="1">IF($I6="","",IF(COUNTIF($I$5:$I$1461,$I6)&gt;1,"DUPLICATE",""))</f>
        <v/>
      </c>
    </row>
    <row r="7" spans="1:10" x14ac:dyDescent="0.25">
      <c r="A7" s="6">
        <v>1889</v>
      </c>
      <c r="B7" t="s">
        <v>1918</v>
      </c>
      <c r="C7" t="s">
        <v>7674</v>
      </c>
      <c r="D7" s="42">
        <v>46190</v>
      </c>
      <c r="E7" s="41">
        <v>20</v>
      </c>
      <c r="F7" t="s">
        <v>7116</v>
      </c>
      <c r="G7" s="34">
        <f t="shared" si="0"/>
        <v>2026</v>
      </c>
      <c r="H7" s="6">
        <f>COUNTIF('AHCF_Gifts_19952026 (1)'!$A:$A,$A7)</f>
        <v>1</v>
      </c>
      <c r="I7" t="str">
        <f>IFERROR(INDEX('AHCF_Gifts_19952026 (1)'!$F:$F,MATCH($A7,'AHCF_Gifts_19952026 (1)'!$A:$A,0))&amp;"","")</f>
        <v>eric.lofstrand@hancockcollege.edu</v>
      </c>
      <c r="J7" s="58" t="str">
        <f t="shared" si="1"/>
        <v/>
      </c>
    </row>
    <row r="8" spans="1:10" x14ac:dyDescent="0.25">
      <c r="A8" s="6">
        <v>1885</v>
      </c>
      <c r="B8" t="s">
        <v>7671</v>
      </c>
      <c r="C8" t="s">
        <v>7672</v>
      </c>
      <c r="D8" s="42">
        <v>46184</v>
      </c>
      <c r="E8" s="41">
        <v>10</v>
      </c>
      <c r="F8" t="s">
        <v>7116</v>
      </c>
      <c r="G8" s="34">
        <f t="shared" si="0"/>
        <v>2026</v>
      </c>
      <c r="H8" s="6">
        <f>COUNTIF('AHCF_Gifts_19952026 (1)'!$A:$A,$A8)</f>
        <v>1</v>
      </c>
      <c r="I8" t="str">
        <f>IFERROR(INDEX('AHCF_Gifts_19952026 (1)'!$F:$F,MATCH($A8,'AHCF_Gifts_19952026 (1)'!$A:$A,0))&amp;"","")</f>
        <v>mcazares_p4@yahoo.com</v>
      </c>
      <c r="J8" s="58" t="str">
        <f t="shared" si="1"/>
        <v/>
      </c>
    </row>
    <row r="9" spans="1:10" x14ac:dyDescent="0.25">
      <c r="A9" s="6">
        <v>1884</v>
      </c>
      <c r="B9" t="s">
        <v>7667</v>
      </c>
      <c r="C9" t="s">
        <v>7668</v>
      </c>
      <c r="D9" s="42">
        <v>46182</v>
      </c>
      <c r="E9" s="41">
        <v>518.45000000000005</v>
      </c>
      <c r="F9" t="s">
        <v>7670</v>
      </c>
      <c r="G9" s="34">
        <f t="shared" si="0"/>
        <v>2026</v>
      </c>
      <c r="H9" s="6">
        <f>COUNTIF('AHCF_Gifts_19952026 (1)'!$A:$A,$A9)</f>
        <v>1</v>
      </c>
      <c r="I9" t="str">
        <f>IFERROR(INDEX('AHCF_Gifts_19952026 (1)'!$F:$F,MATCH($A9,'AHCF_Gifts_19952026 (1)'!$A:$A,0))&amp;"","")</f>
        <v>cmcaratan@yahoo.com</v>
      </c>
      <c r="J9" s="58" t="str">
        <f t="shared" si="1"/>
        <v/>
      </c>
    </row>
    <row r="10" spans="1:10" x14ac:dyDescent="0.25">
      <c r="A10" s="6">
        <v>1883</v>
      </c>
      <c r="B10" t="s">
        <v>7665</v>
      </c>
      <c r="C10" t="s">
        <v>1222</v>
      </c>
      <c r="D10" s="42">
        <v>46181</v>
      </c>
      <c r="E10" s="41">
        <v>10</v>
      </c>
      <c r="F10" t="s">
        <v>7116</v>
      </c>
      <c r="G10" s="34">
        <f t="shared" si="0"/>
        <v>2026</v>
      </c>
      <c r="H10" s="6">
        <f>COUNTIF('AHCF_Gifts_19952026 (1)'!$A:$A,$A10)</f>
        <v>1</v>
      </c>
      <c r="I10" t="str">
        <f>IFERROR(INDEX('AHCF_Gifts_19952026 (1)'!$F:$F,MATCH($A10,'AHCF_Gifts_19952026 (1)'!$A:$A,0))&amp;"","")</f>
        <v>kgeorge@hancockcollege.edu</v>
      </c>
      <c r="J10" s="58" t="str">
        <f t="shared" si="1"/>
        <v/>
      </c>
    </row>
    <row r="11" spans="1:10" x14ac:dyDescent="0.25">
      <c r="A11" s="6">
        <v>905</v>
      </c>
      <c r="B11" t="s">
        <v>5456</v>
      </c>
      <c r="C11" t="s">
        <v>1482</v>
      </c>
      <c r="D11" s="42">
        <v>46178</v>
      </c>
      <c r="E11" s="41">
        <v>40000</v>
      </c>
      <c r="F11" t="s">
        <v>2710</v>
      </c>
      <c r="G11" s="34">
        <f t="shared" si="0"/>
        <v>2026</v>
      </c>
      <c r="H11" s="6">
        <f>COUNTIF('AHCF_Gifts_19952026 (1)'!$A:$A,$A11)</f>
        <v>1</v>
      </c>
      <c r="I11" t="str">
        <f>IFERROR(INDEX('AHCF_Gifts_19952026 (1)'!$F:$F,MATCH($A11,'AHCF_Gifts_19952026 (1)'!$A:$A,0))&amp;"","")</f>
        <v/>
      </c>
      <c r="J11" s="58" t="str">
        <f t="shared" si="1"/>
        <v/>
      </c>
    </row>
    <row r="12" spans="1:10" x14ac:dyDescent="0.25">
      <c r="A12" s="6">
        <v>1882</v>
      </c>
      <c r="B12" t="s">
        <v>7661</v>
      </c>
      <c r="C12" t="s">
        <v>7662</v>
      </c>
      <c r="D12" s="42">
        <v>46177</v>
      </c>
      <c r="E12" s="41">
        <v>10</v>
      </c>
      <c r="F12" t="s">
        <v>7116</v>
      </c>
      <c r="G12" s="34">
        <f t="shared" si="0"/>
        <v>2026</v>
      </c>
      <c r="H12" s="6">
        <f>COUNTIF('AHCF_Gifts_19952026 (1)'!$A:$A,$A12)</f>
        <v>1</v>
      </c>
      <c r="I12" t="str">
        <f>IFERROR(INDEX('AHCF_Gifts_19952026 (1)'!$F:$F,MATCH($A12,'AHCF_Gifts_19952026 (1)'!$A:$A,0))&amp;"","")</f>
        <v>jaretpinon290@gmail.com</v>
      </c>
      <c r="J12" s="58" t="str">
        <f t="shared" si="1"/>
        <v/>
      </c>
    </row>
    <row r="13" spans="1:10" x14ac:dyDescent="0.25">
      <c r="A13" s="6">
        <v>1881</v>
      </c>
      <c r="B13" t="s">
        <v>7659</v>
      </c>
      <c r="C13" t="s">
        <v>997</v>
      </c>
      <c r="D13" s="42">
        <v>46176</v>
      </c>
      <c r="E13" s="41">
        <v>31.4</v>
      </c>
      <c r="F13" t="s">
        <v>7426</v>
      </c>
      <c r="G13" s="34">
        <f t="shared" si="0"/>
        <v>2026</v>
      </c>
      <c r="H13" s="6">
        <f>COUNTIF('AHCF_Gifts_19952026 (1)'!$A:$A,$A13)</f>
        <v>1</v>
      </c>
      <c r="I13" t="str">
        <f>IFERROR(INDEX('AHCF_Gifts_19952026 (1)'!$F:$F,MATCH($A13,'AHCF_Gifts_19952026 (1)'!$A:$A,0))&amp;"","")</f>
        <v>e.w.johnson14@gmail.com</v>
      </c>
      <c r="J13" s="58" t="str">
        <f t="shared" si="1"/>
        <v/>
      </c>
    </row>
    <row r="14" spans="1:10" x14ac:dyDescent="0.25">
      <c r="A14" s="6">
        <v>1879</v>
      </c>
      <c r="B14" t="s">
        <v>5322</v>
      </c>
      <c r="C14" t="s">
        <v>7655</v>
      </c>
      <c r="D14" s="42">
        <v>46176</v>
      </c>
      <c r="E14" s="41">
        <v>25</v>
      </c>
      <c r="F14" t="s">
        <v>186</v>
      </c>
      <c r="G14" s="34">
        <f t="shared" si="0"/>
        <v>2026</v>
      </c>
      <c r="H14" s="6">
        <f>COUNTIF('AHCF_Gifts_19952026 (1)'!$A:$A,$A14)</f>
        <v>1</v>
      </c>
      <c r="I14" t="str">
        <f>IFERROR(INDEX('AHCF_Gifts_19952026 (1)'!$F:$F,MATCH($A14,'AHCF_Gifts_19952026 (1)'!$A:$A,0))&amp;"","")</f>
        <v/>
      </c>
      <c r="J14" s="58" t="str">
        <f t="shared" si="1"/>
        <v/>
      </c>
    </row>
    <row r="15" spans="1:10" x14ac:dyDescent="0.25">
      <c r="A15" s="6">
        <v>1880</v>
      </c>
      <c r="B15" t="s">
        <v>7656</v>
      </c>
      <c r="C15" t="s">
        <v>7657</v>
      </c>
      <c r="D15" s="42">
        <v>46176</v>
      </c>
      <c r="E15" s="41">
        <v>10.67</v>
      </c>
      <c r="F15" t="s">
        <v>7426</v>
      </c>
      <c r="G15" s="34">
        <f t="shared" si="0"/>
        <v>2026</v>
      </c>
      <c r="H15" s="6">
        <f>COUNTIF('AHCF_Gifts_19952026 (1)'!$A:$A,$A15)</f>
        <v>1</v>
      </c>
      <c r="I15" t="str">
        <f>IFERROR(INDEX('AHCF_Gifts_19952026 (1)'!$F:$F,MATCH($A15,'AHCF_Gifts_19952026 (1)'!$A:$A,0))&amp;"","")</f>
        <v>jvalle19091@gmail.com</v>
      </c>
      <c r="J15" s="58" t="str">
        <f t="shared" si="1"/>
        <v/>
      </c>
    </row>
    <row r="16" spans="1:10" x14ac:dyDescent="0.25">
      <c r="A16" s="6">
        <v>1857</v>
      </c>
      <c r="B16" t="s">
        <v>7652</v>
      </c>
      <c r="C16" t="s">
        <v>7653</v>
      </c>
      <c r="D16" s="42">
        <v>46175</v>
      </c>
      <c r="E16" s="41">
        <v>21.04</v>
      </c>
      <c r="F16" t="s">
        <v>7426</v>
      </c>
      <c r="G16" s="34">
        <f t="shared" si="0"/>
        <v>2026</v>
      </c>
      <c r="H16" s="6">
        <f>COUNTIF('AHCF_Gifts_19952026 (1)'!$A:$A,$A16)</f>
        <v>1</v>
      </c>
      <c r="I16" t="str">
        <f>IFERROR(INDEX('AHCF_Gifts_19952026 (1)'!$F:$F,MATCH($A16,'AHCF_Gifts_19952026 (1)'!$A:$A,0))&amp;"","")</f>
        <v>calvertchristine7@yahoo.com</v>
      </c>
      <c r="J16" s="58" t="str">
        <f t="shared" si="1"/>
        <v/>
      </c>
    </row>
    <row r="17" spans="1:10" x14ac:dyDescent="0.25">
      <c r="A17" s="6">
        <v>1874</v>
      </c>
      <c r="B17" t="s">
        <v>7642</v>
      </c>
      <c r="C17" t="s">
        <v>7591</v>
      </c>
      <c r="D17" s="42">
        <v>46175</v>
      </c>
      <c r="E17" s="41">
        <v>10.67</v>
      </c>
      <c r="F17" t="s">
        <v>7426</v>
      </c>
      <c r="G17" s="34">
        <f t="shared" si="0"/>
        <v>2026</v>
      </c>
      <c r="H17" s="6">
        <f>COUNTIF('AHCF_Gifts_19952026 (1)'!$A:$A,$A17)</f>
        <v>1</v>
      </c>
      <c r="I17" t="str">
        <f>IFERROR(INDEX('AHCF_Gifts_19952026 (1)'!$F:$F,MATCH($A17,'AHCF_Gifts_19952026 (1)'!$A:$A,0))&amp;"","")</f>
        <v>jorge.magana@hancockcollege.edu</v>
      </c>
      <c r="J17" s="58" t="str">
        <f t="shared" si="1"/>
        <v/>
      </c>
    </row>
    <row r="18" spans="1:10" x14ac:dyDescent="0.25">
      <c r="A18" s="6">
        <v>1875</v>
      </c>
      <c r="B18" t="s">
        <v>7644</v>
      </c>
      <c r="C18" t="s">
        <v>796</v>
      </c>
      <c r="D18" s="42">
        <v>46175</v>
      </c>
      <c r="E18" s="41">
        <v>10</v>
      </c>
      <c r="F18" t="s">
        <v>7116</v>
      </c>
      <c r="G18" s="34">
        <f t="shared" si="0"/>
        <v>2026</v>
      </c>
      <c r="H18" s="6">
        <f>COUNTIF('AHCF_Gifts_19952026 (1)'!$A:$A,$A18)</f>
        <v>1</v>
      </c>
      <c r="I18" t="str">
        <f>IFERROR(INDEX('AHCF_Gifts_19952026 (1)'!$F:$F,MATCH($A18,'AHCF_Gifts_19952026 (1)'!$A:$A,0))&amp;"","")</f>
        <v>mmitchell5100@gmail.com</v>
      </c>
      <c r="J18" s="58" t="str">
        <f t="shared" si="1"/>
        <v/>
      </c>
    </row>
    <row r="19" spans="1:10" x14ac:dyDescent="0.25">
      <c r="A19" s="6">
        <v>1876</v>
      </c>
      <c r="B19" t="s">
        <v>7646</v>
      </c>
      <c r="C19" t="s">
        <v>7647</v>
      </c>
      <c r="D19" s="42">
        <v>46175</v>
      </c>
      <c r="E19" s="41">
        <v>10</v>
      </c>
      <c r="F19" t="s">
        <v>7116</v>
      </c>
      <c r="G19" s="34">
        <f t="shared" si="0"/>
        <v>2026</v>
      </c>
      <c r="H19" s="6">
        <f>COUNTIF('AHCF_Gifts_19952026 (1)'!$A:$A,$A19)</f>
        <v>1</v>
      </c>
      <c r="I19" t="str">
        <f>IFERROR(INDEX('AHCF_Gifts_19952026 (1)'!$F:$F,MATCH($A19,'AHCF_Gifts_19952026 (1)'!$A:$A,0))&amp;"","")</f>
        <v>jeffrey.mcdonald@hancockcollege.edu</v>
      </c>
      <c r="J19" s="58" t="str">
        <f t="shared" si="1"/>
        <v/>
      </c>
    </row>
    <row r="20" spans="1:10" x14ac:dyDescent="0.25">
      <c r="A20" s="6">
        <v>1877</v>
      </c>
      <c r="B20" t="s">
        <v>7649</v>
      </c>
      <c r="C20" t="s">
        <v>7650</v>
      </c>
      <c r="D20" s="42">
        <v>46175</v>
      </c>
      <c r="E20" s="41">
        <v>10</v>
      </c>
      <c r="F20" t="s">
        <v>7116</v>
      </c>
      <c r="G20" s="34">
        <f t="shared" si="0"/>
        <v>2026</v>
      </c>
      <c r="H20" s="6">
        <f>COUNTIF('AHCF_Gifts_19952026 (1)'!$A:$A,$A20)</f>
        <v>1</v>
      </c>
      <c r="I20" t="str">
        <f>IFERROR(INDEX('AHCF_Gifts_19952026 (1)'!$F:$F,MATCH($A20,'AHCF_Gifts_19952026 (1)'!$A:$A,0))&amp;"","")</f>
        <v>billgarrett100@charter.net</v>
      </c>
      <c r="J20" s="58" t="str">
        <f t="shared" si="1"/>
        <v/>
      </c>
    </row>
    <row r="21" spans="1:10" x14ac:dyDescent="0.25">
      <c r="A21" s="6">
        <v>1864</v>
      </c>
      <c r="B21" t="s">
        <v>7631</v>
      </c>
      <c r="C21" t="s">
        <v>7632</v>
      </c>
      <c r="D21" s="42">
        <v>46174</v>
      </c>
      <c r="E21" s="41">
        <v>21.04</v>
      </c>
      <c r="F21" t="s">
        <v>7426</v>
      </c>
      <c r="G21" s="34">
        <f t="shared" si="0"/>
        <v>2026</v>
      </c>
      <c r="H21" s="6">
        <f>COUNTIF('AHCF_Gifts_19952026 (1)'!$A:$A,$A21)</f>
        <v>1</v>
      </c>
      <c r="I21" t="str">
        <f>IFERROR(INDEX('AHCF_Gifts_19952026 (1)'!$F:$F,MATCH($A21,'AHCF_Gifts_19952026 (1)'!$A:$A,0))&amp;"","")</f>
        <v>james.m.honer@gmail.com</v>
      </c>
      <c r="J21" s="58" t="str">
        <f t="shared" si="1"/>
        <v/>
      </c>
    </row>
    <row r="22" spans="1:10" x14ac:dyDescent="0.25">
      <c r="A22" s="6">
        <v>1873</v>
      </c>
      <c r="B22" t="s">
        <v>7622</v>
      </c>
      <c r="C22" t="s">
        <v>7623</v>
      </c>
      <c r="D22" s="42">
        <v>46174</v>
      </c>
      <c r="E22" s="41">
        <v>20</v>
      </c>
      <c r="F22" t="s">
        <v>7116</v>
      </c>
      <c r="G22" s="34">
        <f t="shared" si="0"/>
        <v>2026</v>
      </c>
      <c r="H22" s="6">
        <f>COUNTIF('AHCF_Gifts_19952026 (1)'!$A:$A,$A22)</f>
        <v>1</v>
      </c>
      <c r="I22" t="str">
        <f>IFERROR(INDEX('AHCF_Gifts_19952026 (1)'!$F:$F,MATCH($A22,'AHCF_Gifts_19952026 (1)'!$A:$A,0))&amp;"","")</f>
        <v>wjwrenn@gmail.com</v>
      </c>
      <c r="J22" s="58" t="str">
        <f t="shared" si="1"/>
        <v/>
      </c>
    </row>
    <row r="23" spans="1:10" x14ac:dyDescent="0.25">
      <c r="A23" s="6">
        <v>1865</v>
      </c>
      <c r="B23" t="s">
        <v>7634</v>
      </c>
      <c r="C23" t="s">
        <v>4682</v>
      </c>
      <c r="D23" s="42">
        <v>46174</v>
      </c>
      <c r="E23" s="41">
        <v>20</v>
      </c>
      <c r="F23" t="s">
        <v>7116</v>
      </c>
      <c r="G23" s="34">
        <f t="shared" si="0"/>
        <v>2026</v>
      </c>
      <c r="H23" s="6">
        <f>COUNTIF('AHCF_Gifts_19952026 (1)'!$A:$A,$A23)</f>
        <v>1</v>
      </c>
      <c r="I23" t="str">
        <f>IFERROR(INDEX('AHCF_Gifts_19952026 (1)'!$F:$F,MATCH($A23,'AHCF_Gifts_19952026 (1)'!$A:$A,0))&amp;"","")</f>
        <v>esafloress@gmail.com</v>
      </c>
      <c r="J23" s="58" t="str">
        <f t="shared" si="1"/>
        <v/>
      </c>
    </row>
    <row r="24" spans="1:10" x14ac:dyDescent="0.25">
      <c r="A24" s="6">
        <v>1868</v>
      </c>
      <c r="B24" t="s">
        <v>7636</v>
      </c>
      <c r="C24" t="s">
        <v>7637</v>
      </c>
      <c r="D24" s="42">
        <v>46174</v>
      </c>
      <c r="E24" s="41">
        <v>20</v>
      </c>
      <c r="F24" t="s">
        <v>7116</v>
      </c>
      <c r="G24" s="34">
        <f t="shared" si="0"/>
        <v>2026</v>
      </c>
      <c r="H24" s="6">
        <f>COUNTIF('AHCF_Gifts_19952026 (1)'!$A:$A,$A24)</f>
        <v>1</v>
      </c>
      <c r="I24" t="str">
        <f>IFERROR(INDEX('AHCF_Gifts_19952026 (1)'!$F:$F,MATCH($A24,'AHCF_Gifts_19952026 (1)'!$A:$A,0))&amp;"","")</f>
        <v>erick.zbiggs@gmail.com</v>
      </c>
      <c r="J24" s="58" t="str">
        <f t="shared" si="1"/>
        <v/>
      </c>
    </row>
    <row r="25" spans="1:10" x14ac:dyDescent="0.25">
      <c r="A25" s="6">
        <v>1872</v>
      </c>
      <c r="B25" t="s">
        <v>7620</v>
      </c>
      <c r="C25" t="s">
        <v>620</v>
      </c>
      <c r="D25" s="42">
        <v>46174</v>
      </c>
      <c r="E25" s="41">
        <v>10</v>
      </c>
      <c r="F25" t="s">
        <v>7116</v>
      </c>
      <c r="G25" s="34">
        <f t="shared" si="0"/>
        <v>2026</v>
      </c>
      <c r="H25" s="6">
        <f>COUNTIF('AHCF_Gifts_19952026 (1)'!$A:$A,$A25)</f>
        <v>1</v>
      </c>
      <c r="I25" t="str">
        <f>IFERROR(INDEX('AHCF_Gifts_19952026 (1)'!$F:$F,MATCH($A25,'AHCF_Gifts_19952026 (1)'!$A:$A,0))&amp;"","")</f>
        <v>mikep081@yahoo.com</v>
      </c>
      <c r="J25" s="58" t="str">
        <f t="shared" si="1"/>
        <v/>
      </c>
    </row>
    <row r="26" spans="1:10" x14ac:dyDescent="0.25">
      <c r="A26" s="6">
        <v>1860</v>
      </c>
      <c r="B26" t="s">
        <v>7625</v>
      </c>
      <c r="C26" t="s">
        <v>7626</v>
      </c>
      <c r="D26" s="42">
        <v>46174</v>
      </c>
      <c r="E26" s="41">
        <v>10</v>
      </c>
      <c r="F26" t="s">
        <v>7116</v>
      </c>
      <c r="G26" s="34">
        <f t="shared" si="0"/>
        <v>2026</v>
      </c>
      <c r="H26" s="6">
        <f>COUNTIF('AHCF_Gifts_19952026 (1)'!$A:$A,$A26)</f>
        <v>1</v>
      </c>
      <c r="I26" t="str">
        <f>IFERROR(INDEX('AHCF_Gifts_19952026 (1)'!$F:$F,MATCH($A26,'AHCF_Gifts_19952026 (1)'!$A:$A,0))&amp;"","")</f>
        <v>Sprousyc22@gmail.com</v>
      </c>
      <c r="J26" s="58" t="str">
        <f t="shared" si="1"/>
        <v/>
      </c>
    </row>
    <row r="27" spans="1:10" x14ac:dyDescent="0.25">
      <c r="A27" s="6">
        <v>1861</v>
      </c>
      <c r="B27" t="s">
        <v>7628</v>
      </c>
      <c r="C27" t="s">
        <v>7629</v>
      </c>
      <c r="D27" s="42">
        <v>46174</v>
      </c>
      <c r="E27" s="41">
        <v>10</v>
      </c>
      <c r="F27" t="s">
        <v>7116</v>
      </c>
      <c r="G27" s="34">
        <f t="shared" si="0"/>
        <v>2026</v>
      </c>
      <c r="H27" s="6">
        <f>COUNTIF('AHCF_Gifts_19952026 (1)'!$A:$A,$A27)</f>
        <v>1</v>
      </c>
      <c r="I27" t="str">
        <f>IFERROR(INDEX('AHCF_Gifts_19952026 (1)'!$F:$F,MATCH($A27,'AHCF_Gifts_19952026 (1)'!$A:$A,0))&amp;"","")</f>
        <v>garciavalerio7489@gmail.com</v>
      </c>
      <c r="J27" s="58" t="str">
        <f t="shared" si="1"/>
        <v/>
      </c>
    </row>
    <row r="28" spans="1:10" x14ac:dyDescent="0.25">
      <c r="A28" s="6">
        <v>1856</v>
      </c>
      <c r="B28" t="s">
        <v>7618</v>
      </c>
      <c r="D28" s="42">
        <v>46160</v>
      </c>
      <c r="E28" s="41">
        <v>5000</v>
      </c>
      <c r="F28" t="s">
        <v>2385</v>
      </c>
      <c r="G28" s="34">
        <f t="shared" si="0"/>
        <v>2026</v>
      </c>
      <c r="H28" s="6">
        <f>COUNTIF('AHCF_Gifts_19952026 (1)'!$A:$A,$A28)</f>
        <v>1</v>
      </c>
      <c r="I28" t="str">
        <f>IFERROR(INDEX('AHCF_Gifts_19952026 (1)'!$F:$F,MATCH($A28,'AHCF_Gifts_19952026 (1)'!$A:$A,0))&amp;"","")</f>
        <v/>
      </c>
      <c r="J28" s="58" t="str">
        <f t="shared" si="1"/>
        <v/>
      </c>
    </row>
    <row r="29" spans="1:10" x14ac:dyDescent="0.25">
      <c r="A29" s="6">
        <v>1855</v>
      </c>
      <c r="B29" t="s">
        <v>7615</v>
      </c>
      <c r="C29" t="s">
        <v>7616</v>
      </c>
      <c r="D29" s="42">
        <v>46158</v>
      </c>
      <c r="E29" s="41">
        <v>10</v>
      </c>
      <c r="F29" t="s">
        <v>7116</v>
      </c>
      <c r="G29" s="34">
        <f t="shared" si="0"/>
        <v>2026</v>
      </c>
      <c r="H29" s="6">
        <f>COUNTIF('AHCF_Gifts_19952026 (1)'!$A:$A,$A29)</f>
        <v>1</v>
      </c>
      <c r="I29" t="str">
        <f>IFERROR(INDEX('AHCF_Gifts_19952026 (1)'!$F:$F,MATCH($A29,'AHCF_Gifts_19952026 (1)'!$A:$A,0))&amp;"","")</f>
        <v>angienleep@gmail.com</v>
      </c>
      <c r="J29" s="58" t="str">
        <f t="shared" si="1"/>
        <v/>
      </c>
    </row>
    <row r="30" spans="1:10" x14ac:dyDescent="0.25">
      <c r="A30" s="6">
        <v>1853</v>
      </c>
      <c r="B30" t="s">
        <v>7609</v>
      </c>
      <c r="C30" t="s">
        <v>6728</v>
      </c>
      <c r="D30" s="42">
        <v>46157</v>
      </c>
      <c r="E30" s="41">
        <v>259.38</v>
      </c>
      <c r="F30" t="s">
        <v>7611</v>
      </c>
      <c r="G30" s="34">
        <f t="shared" si="0"/>
        <v>2026</v>
      </c>
      <c r="H30" s="6">
        <f>COUNTIF('AHCF_Gifts_19952026 (1)'!$A:$A,$A30)</f>
        <v>1</v>
      </c>
      <c r="I30" t="str">
        <f>IFERROR(INDEX('AHCF_Gifts_19952026 (1)'!$F:$F,MATCH($A30,'AHCF_Gifts_19952026 (1)'!$A:$A,0))&amp;"","")</f>
        <v>schultz@sbcc.edu</v>
      </c>
      <c r="J30" s="58" t="str">
        <f t="shared" si="1"/>
        <v/>
      </c>
    </row>
    <row r="31" spans="1:10" x14ac:dyDescent="0.25">
      <c r="A31" s="6">
        <v>1854</v>
      </c>
      <c r="B31" t="s">
        <v>7612</v>
      </c>
      <c r="C31" t="s">
        <v>7613</v>
      </c>
      <c r="D31" s="42">
        <v>46157</v>
      </c>
      <c r="E31" s="41">
        <v>20</v>
      </c>
      <c r="F31" t="s">
        <v>7116</v>
      </c>
      <c r="G31" s="34">
        <f t="shared" si="0"/>
        <v>2026</v>
      </c>
      <c r="H31" s="6">
        <f>COUNTIF('AHCF_Gifts_19952026 (1)'!$A:$A,$A31)</f>
        <v>1</v>
      </c>
      <c r="I31" t="str">
        <f>IFERROR(INDEX('AHCF_Gifts_19952026 (1)'!$F:$F,MATCH($A31,'AHCF_Gifts_19952026 (1)'!$A:$A,0))&amp;"","")</f>
        <v>ca8789@gmail.com</v>
      </c>
      <c r="J31" s="58" t="str">
        <f t="shared" si="1"/>
        <v/>
      </c>
    </row>
    <row r="32" spans="1:10" x14ac:dyDescent="0.25">
      <c r="A32" s="6">
        <v>1846</v>
      </c>
      <c r="B32" t="s">
        <v>7606</v>
      </c>
      <c r="C32" t="s">
        <v>7607</v>
      </c>
      <c r="D32" s="42">
        <v>46154</v>
      </c>
      <c r="E32" s="41">
        <v>10</v>
      </c>
      <c r="F32" t="s">
        <v>7116</v>
      </c>
      <c r="G32" s="34">
        <f t="shared" si="0"/>
        <v>2026</v>
      </c>
      <c r="H32" s="6">
        <f>COUNTIF('AHCF_Gifts_19952026 (1)'!$A:$A,$A32)</f>
        <v>1</v>
      </c>
      <c r="I32" t="str">
        <f>IFERROR(INDEX('AHCF_Gifts_19952026 (1)'!$F:$F,MATCH($A32,'AHCF_Gifts_19952026 (1)'!$A:$A,0))&amp;"","")</f>
        <v>cjoyksx@gmail.com</v>
      </c>
      <c r="J32" s="58" t="str">
        <f t="shared" si="1"/>
        <v/>
      </c>
    </row>
    <row r="33" spans="1:10" x14ac:dyDescent="0.25">
      <c r="A33" s="6">
        <v>1845</v>
      </c>
      <c r="B33" t="s">
        <v>7604</v>
      </c>
      <c r="C33" t="s">
        <v>7605</v>
      </c>
      <c r="D33" s="42">
        <v>46136</v>
      </c>
      <c r="E33" s="41">
        <v>50</v>
      </c>
      <c r="F33" t="s">
        <v>275</v>
      </c>
      <c r="G33" s="34">
        <f t="shared" si="0"/>
        <v>2026</v>
      </c>
      <c r="H33" s="6">
        <f>COUNTIF('AHCF_Gifts_19952026 (1)'!$A:$A,$A33)</f>
        <v>1</v>
      </c>
      <c r="I33" t="str">
        <f>IFERROR(INDEX('AHCF_Gifts_19952026 (1)'!$F:$F,MATCH($A33,'AHCF_Gifts_19952026 (1)'!$A:$A,0))&amp;"","")</f>
        <v/>
      </c>
      <c r="J33" s="58" t="str">
        <f t="shared" si="1"/>
        <v/>
      </c>
    </row>
    <row r="34" spans="1:10" x14ac:dyDescent="0.25">
      <c r="A34" s="6">
        <v>1844</v>
      </c>
      <c r="B34" t="s">
        <v>7597</v>
      </c>
      <c r="C34" t="s">
        <v>7598</v>
      </c>
      <c r="D34" s="42">
        <v>46133</v>
      </c>
      <c r="E34" s="41">
        <v>250</v>
      </c>
      <c r="F34" t="s">
        <v>7557</v>
      </c>
      <c r="G34" s="34">
        <f t="shared" si="0"/>
        <v>2026</v>
      </c>
      <c r="H34" s="6">
        <f>COUNTIF('AHCF_Gifts_19952026 (1)'!$A:$A,$A34)</f>
        <v>1</v>
      </c>
      <c r="I34" t="str">
        <f>IFERROR(INDEX('AHCF_Gifts_19952026 (1)'!$F:$F,MATCH($A34,'AHCF_Gifts_19952026 (1)'!$A:$A,0))&amp;"","")</f>
        <v>seaston@hancockcollege.edu</v>
      </c>
      <c r="J34" s="58" t="str">
        <f t="shared" si="1"/>
        <v/>
      </c>
    </row>
    <row r="35" spans="1:10" x14ac:dyDescent="0.25">
      <c r="A35" s="6" t="s">
        <v>7600</v>
      </c>
      <c r="B35" t="s">
        <v>7601</v>
      </c>
      <c r="C35" t="s">
        <v>2165</v>
      </c>
      <c r="D35" s="42">
        <v>46133</v>
      </c>
      <c r="E35" s="41">
        <v>200</v>
      </c>
      <c r="F35" t="s">
        <v>7505</v>
      </c>
      <c r="G35" s="34">
        <f t="shared" si="0"/>
        <v>2026</v>
      </c>
      <c r="H35" s="6">
        <f>COUNTIF('AHCF_Gifts_19952026 (1)'!$A:$A,$A35)</f>
        <v>1</v>
      </c>
      <c r="I35" t="str">
        <f>IFERROR(INDEX('AHCF_Gifts_19952026 (1)'!$F:$F,MATCH($A35,'AHCF_Gifts_19952026 (1)'!$A:$A,0))&amp;"","")</f>
        <v>fivejaxons@msn.com</v>
      </c>
      <c r="J35" s="58" t="str">
        <f t="shared" si="1"/>
        <v/>
      </c>
    </row>
    <row r="36" spans="1:10" x14ac:dyDescent="0.25">
      <c r="A36" s="6">
        <v>1841</v>
      </c>
      <c r="B36" t="s">
        <v>7593</v>
      </c>
      <c r="C36" t="s">
        <v>7594</v>
      </c>
      <c r="D36" s="42">
        <v>46121</v>
      </c>
      <c r="E36" s="41">
        <v>52.12</v>
      </c>
      <c r="F36" t="s">
        <v>7596</v>
      </c>
      <c r="G36" s="34">
        <f t="shared" si="0"/>
        <v>2026</v>
      </c>
      <c r="H36" s="6">
        <f>COUNTIF('AHCF_Gifts_19952026 (1)'!$A:$A,$A36)</f>
        <v>1</v>
      </c>
      <c r="I36" t="str">
        <f>IFERROR(INDEX('AHCF_Gifts_19952026 (1)'!$F:$F,MATCH($A36,'AHCF_Gifts_19952026 (1)'!$A:$A,0))&amp;"","")</f>
        <v>michellesouthwickwood@gmail.co</v>
      </c>
      <c r="J36" s="58" t="str">
        <f t="shared" si="1"/>
        <v/>
      </c>
    </row>
    <row r="37" spans="1:10" x14ac:dyDescent="0.25">
      <c r="A37" s="6">
        <v>1840</v>
      </c>
      <c r="B37" t="s">
        <v>7590</v>
      </c>
      <c r="C37" t="s">
        <v>7591</v>
      </c>
      <c r="D37" s="42">
        <v>46121</v>
      </c>
      <c r="E37" s="41">
        <v>26.22</v>
      </c>
      <c r="F37" t="s">
        <v>7513</v>
      </c>
      <c r="G37" s="34">
        <f t="shared" si="0"/>
        <v>2026</v>
      </c>
      <c r="H37" s="6">
        <f>COUNTIF('AHCF_Gifts_19952026 (1)'!$A:$A,$A37)</f>
        <v>1</v>
      </c>
      <c r="I37" t="str">
        <f>IFERROR(INDEX('AHCF_Gifts_19952026 (1)'!$F:$F,MATCH($A37,'AHCF_Gifts_19952026 (1)'!$A:$A,0))&amp;"","")</f>
        <v>izzmechito@gmail.com</v>
      </c>
      <c r="J37" s="58" t="str">
        <f t="shared" si="1"/>
        <v/>
      </c>
    </row>
    <row r="38" spans="1:10" x14ac:dyDescent="0.25">
      <c r="A38" s="6">
        <v>1833</v>
      </c>
      <c r="B38" t="s">
        <v>7589</v>
      </c>
      <c r="D38" s="42">
        <v>46119</v>
      </c>
      <c r="E38" s="41">
        <v>333</v>
      </c>
      <c r="F38" t="s">
        <v>6268</v>
      </c>
      <c r="G38" s="34">
        <f t="shared" si="0"/>
        <v>2026</v>
      </c>
      <c r="H38" s="6">
        <f>COUNTIF('AHCF_Gifts_19952026 (1)'!$A:$A,$A38)</f>
        <v>1</v>
      </c>
      <c r="I38" t="str">
        <f>IFERROR(INDEX('AHCF_Gifts_19952026 (1)'!$F:$F,MATCH($A38,'AHCF_Gifts_19952026 (1)'!$A:$A,0))&amp;"","")</f>
        <v/>
      </c>
      <c r="J38" s="58" t="str">
        <f t="shared" si="1"/>
        <v/>
      </c>
    </row>
    <row r="39" spans="1:10" x14ac:dyDescent="0.25">
      <c r="A39" s="6">
        <v>1843</v>
      </c>
      <c r="B39" t="s">
        <v>6329</v>
      </c>
      <c r="C39" t="s">
        <v>7588</v>
      </c>
      <c r="D39" s="42">
        <v>46118</v>
      </c>
      <c r="E39" s="41">
        <v>175</v>
      </c>
      <c r="F39" t="s">
        <v>6268</v>
      </c>
      <c r="G39" s="34">
        <f t="shared" si="0"/>
        <v>2026</v>
      </c>
      <c r="H39" s="6">
        <f>COUNTIF('AHCF_Gifts_19952026 (1)'!$A:$A,$A39)</f>
        <v>1</v>
      </c>
      <c r="I39" t="str">
        <f>IFERROR(INDEX('AHCF_Gifts_19952026 (1)'!$F:$F,MATCH($A39,'AHCF_Gifts_19952026 (1)'!$A:$A,0))&amp;"","")</f>
        <v/>
      </c>
      <c r="J39" s="58" t="str">
        <f t="shared" si="1"/>
        <v/>
      </c>
    </row>
    <row r="40" spans="1:10" x14ac:dyDescent="0.25">
      <c r="A40" s="6">
        <v>1832</v>
      </c>
      <c r="B40" t="s">
        <v>7585</v>
      </c>
      <c r="C40" t="s">
        <v>7586</v>
      </c>
      <c r="D40" s="42">
        <v>46117</v>
      </c>
      <c r="E40" s="41">
        <v>103.94</v>
      </c>
      <c r="F40" t="s">
        <v>7513</v>
      </c>
      <c r="G40" s="34">
        <f t="shared" si="0"/>
        <v>2026</v>
      </c>
      <c r="H40" s="6">
        <f>COUNTIF('AHCF_Gifts_19952026 (1)'!$A:$A,$A40)</f>
        <v>1</v>
      </c>
      <c r="I40" t="str">
        <f>IFERROR(INDEX('AHCF_Gifts_19952026 (1)'!$F:$F,MATCH($A40,'AHCF_Gifts_19952026 (1)'!$A:$A,0))&amp;"","")</f>
        <v>cowboysfan1904@gmail.com</v>
      </c>
      <c r="J40" s="58" t="str">
        <f t="shared" si="1"/>
        <v/>
      </c>
    </row>
    <row r="41" spans="1:10" x14ac:dyDescent="0.25">
      <c r="A41" s="6">
        <v>1842</v>
      </c>
      <c r="B41" t="s">
        <v>7582</v>
      </c>
      <c r="D41" s="42">
        <v>46113</v>
      </c>
      <c r="E41" s="41">
        <v>25000</v>
      </c>
      <c r="F41" t="s">
        <v>7583</v>
      </c>
      <c r="G41" s="34">
        <f t="shared" si="0"/>
        <v>2026</v>
      </c>
      <c r="H41" s="6">
        <f>COUNTIF('AHCF_Gifts_19952026 (1)'!$A:$A,$A41)</f>
        <v>1</v>
      </c>
      <c r="I41" t="str">
        <f>IFERROR(INDEX('AHCF_Gifts_19952026 (1)'!$F:$F,MATCH($A41,'AHCF_Gifts_19952026 (1)'!$A:$A,0))&amp;"","")</f>
        <v/>
      </c>
      <c r="J41" s="58" t="str">
        <f t="shared" si="1"/>
        <v/>
      </c>
    </row>
    <row r="42" spans="1:10" x14ac:dyDescent="0.25">
      <c r="A42" s="6">
        <v>1831</v>
      </c>
      <c r="B42" t="s">
        <v>1717</v>
      </c>
      <c r="C42" t="s">
        <v>7580</v>
      </c>
      <c r="D42" s="42">
        <v>46113</v>
      </c>
      <c r="E42" s="41">
        <v>500</v>
      </c>
      <c r="F42" t="s">
        <v>7581</v>
      </c>
      <c r="G42" s="34">
        <f t="shared" si="0"/>
        <v>2026</v>
      </c>
      <c r="H42" s="6">
        <f>COUNTIF('AHCF_Gifts_19952026 (1)'!$A:$A,$A42)</f>
        <v>1</v>
      </c>
      <c r="I42" t="str">
        <f>IFERROR(INDEX('AHCF_Gifts_19952026 (1)'!$F:$F,MATCH($A42,'AHCF_Gifts_19952026 (1)'!$A:$A,0))&amp;"","")</f>
        <v/>
      </c>
      <c r="J42" s="58" t="str">
        <f t="shared" si="1"/>
        <v/>
      </c>
    </row>
    <row r="43" spans="1:10" x14ac:dyDescent="0.25">
      <c r="A43" s="6">
        <v>1829</v>
      </c>
      <c r="B43" t="s">
        <v>7577</v>
      </c>
      <c r="D43" s="42">
        <v>46112</v>
      </c>
      <c r="E43" s="41">
        <v>2500</v>
      </c>
      <c r="F43" t="s">
        <v>97</v>
      </c>
      <c r="G43" s="34">
        <f t="shared" si="0"/>
        <v>2026</v>
      </c>
      <c r="H43" s="6">
        <f>COUNTIF('AHCF_Gifts_19952026 (1)'!$A:$A,$A43)</f>
        <v>1</v>
      </c>
      <c r="I43" t="str">
        <f>IFERROR(INDEX('AHCF_Gifts_19952026 (1)'!$F:$F,MATCH($A43,'AHCF_Gifts_19952026 (1)'!$A:$A,0))&amp;"","")</f>
        <v/>
      </c>
      <c r="J43" s="58" t="str">
        <f t="shared" si="1"/>
        <v/>
      </c>
    </row>
    <row r="44" spans="1:10" x14ac:dyDescent="0.25">
      <c r="A44" s="6">
        <v>1827</v>
      </c>
      <c r="B44" t="s">
        <v>7575</v>
      </c>
      <c r="D44" s="42">
        <v>46112</v>
      </c>
      <c r="E44" s="41">
        <v>500</v>
      </c>
      <c r="F44" t="s">
        <v>6268</v>
      </c>
      <c r="G44" s="34">
        <f t="shared" si="0"/>
        <v>2026</v>
      </c>
      <c r="H44" s="6">
        <f>COUNTIF('AHCF_Gifts_19952026 (1)'!$A:$A,$A44)</f>
        <v>1</v>
      </c>
      <c r="I44" t="str">
        <f>IFERROR(INDEX('AHCF_Gifts_19952026 (1)'!$F:$F,MATCH($A44,'AHCF_Gifts_19952026 (1)'!$A:$A,0))&amp;"","")</f>
        <v/>
      </c>
      <c r="J44" s="58" t="str">
        <f t="shared" si="1"/>
        <v/>
      </c>
    </row>
    <row r="45" spans="1:10" x14ac:dyDescent="0.25">
      <c r="A45" s="6">
        <v>1828</v>
      </c>
      <c r="B45" t="s">
        <v>7576</v>
      </c>
      <c r="D45" s="42">
        <v>46112</v>
      </c>
      <c r="E45" s="41">
        <v>500</v>
      </c>
      <c r="F45" t="s">
        <v>6268</v>
      </c>
      <c r="G45" s="34">
        <f t="shared" si="0"/>
        <v>2026</v>
      </c>
      <c r="H45" s="6">
        <f>COUNTIF('AHCF_Gifts_19952026 (1)'!$A:$A,$A45)</f>
        <v>1</v>
      </c>
      <c r="I45" t="str">
        <f>IFERROR(INDEX('AHCF_Gifts_19952026 (1)'!$F:$F,MATCH($A45,'AHCF_Gifts_19952026 (1)'!$A:$A,0))&amp;"","")</f>
        <v/>
      </c>
      <c r="J45" s="58" t="str">
        <f t="shared" si="1"/>
        <v/>
      </c>
    </row>
    <row r="46" spans="1:10" x14ac:dyDescent="0.25">
      <c r="A46" s="6">
        <v>1826</v>
      </c>
      <c r="B46" t="s">
        <v>7572</v>
      </c>
      <c r="C46" t="s">
        <v>7573</v>
      </c>
      <c r="D46" s="42">
        <v>46112</v>
      </c>
      <c r="E46" s="41">
        <v>103.94</v>
      </c>
      <c r="F46" t="s">
        <v>7513</v>
      </c>
      <c r="G46" s="34">
        <f t="shared" si="0"/>
        <v>2026</v>
      </c>
      <c r="H46" s="6">
        <f>COUNTIF('AHCF_Gifts_19952026 (1)'!$A:$A,$A46)</f>
        <v>1</v>
      </c>
      <c r="I46" t="str">
        <f>IFERROR(INDEX('AHCF_Gifts_19952026 (1)'!$F:$F,MATCH($A46,'AHCF_Gifts_19952026 (1)'!$A:$A,0))&amp;"","")</f>
        <v>martinc_07@icloud.com</v>
      </c>
      <c r="J46" s="58" t="str">
        <f t="shared" si="1"/>
        <v/>
      </c>
    </row>
    <row r="47" spans="1:10" x14ac:dyDescent="0.25">
      <c r="A47" s="6">
        <v>1830</v>
      </c>
      <c r="B47" t="s">
        <v>7578</v>
      </c>
      <c r="C47" t="s">
        <v>6174</v>
      </c>
      <c r="D47" s="42">
        <v>46112</v>
      </c>
      <c r="E47" s="41">
        <v>103.94</v>
      </c>
      <c r="F47" t="s">
        <v>7513</v>
      </c>
      <c r="G47" s="34">
        <f t="shared" si="0"/>
        <v>2026</v>
      </c>
      <c r="H47" s="6">
        <f>COUNTIF('AHCF_Gifts_19952026 (1)'!$A:$A,$A47)</f>
        <v>1</v>
      </c>
      <c r="I47" t="str">
        <f>IFERROR(INDEX('AHCF_Gifts_19952026 (1)'!$F:$F,MATCH($A47,'AHCF_Gifts_19952026 (1)'!$A:$A,0))&amp;"","")</f>
        <v>jesseverdin@gmail.com</v>
      </c>
      <c r="J47" s="58" t="str">
        <f t="shared" si="1"/>
        <v/>
      </c>
    </row>
    <row r="48" spans="1:10" x14ac:dyDescent="0.25">
      <c r="A48" s="6">
        <v>1825</v>
      </c>
      <c r="B48" t="s">
        <v>7568</v>
      </c>
      <c r="C48" t="s">
        <v>7569</v>
      </c>
      <c r="D48" s="42">
        <v>46108</v>
      </c>
      <c r="E48" s="41">
        <v>103.94</v>
      </c>
      <c r="F48" t="s">
        <v>7513</v>
      </c>
      <c r="G48" s="34">
        <f t="shared" si="0"/>
        <v>2026</v>
      </c>
      <c r="H48" s="6">
        <f>COUNTIF('AHCF_Gifts_19952026 (1)'!$A:$A,$A48)</f>
        <v>1</v>
      </c>
      <c r="I48" t="str">
        <f>IFERROR(INDEX('AHCF_Gifts_19952026 (1)'!$F:$F,MATCH($A48,'AHCF_Gifts_19952026 (1)'!$A:$A,0))&amp;"","")</f>
        <v>carry_smee@yahoo.com</v>
      </c>
      <c r="J48" s="58" t="str">
        <f t="shared" si="1"/>
        <v/>
      </c>
    </row>
    <row r="49" spans="1:10" x14ac:dyDescent="0.25">
      <c r="A49" s="6">
        <v>1461</v>
      </c>
      <c r="B49" t="s">
        <v>7565</v>
      </c>
      <c r="C49" t="s">
        <v>7566</v>
      </c>
      <c r="D49" s="42">
        <v>46107</v>
      </c>
      <c r="E49" s="41">
        <v>1000</v>
      </c>
      <c r="F49" t="s">
        <v>7505</v>
      </c>
      <c r="G49" s="34">
        <f t="shared" si="0"/>
        <v>2026</v>
      </c>
      <c r="H49" s="6">
        <f>COUNTIF('AHCF_Gifts_19952026 (1)'!$A:$A,$A49)</f>
        <v>1</v>
      </c>
      <c r="I49" t="str">
        <f>IFERROR(INDEX('AHCF_Gifts_19952026 (1)'!$F:$F,MATCH($A49,'AHCF_Gifts_19952026 (1)'!$A:$A,0))&amp;"","")</f>
        <v>kgorndt@sbch.org</v>
      </c>
      <c r="J49" s="58" t="str">
        <f t="shared" si="1"/>
        <v/>
      </c>
    </row>
    <row r="50" spans="1:10" x14ac:dyDescent="0.25">
      <c r="A50" s="6" t="s">
        <v>7558</v>
      </c>
      <c r="B50" t="s">
        <v>7559</v>
      </c>
      <c r="C50" t="s">
        <v>7560</v>
      </c>
      <c r="D50" s="42">
        <v>46104</v>
      </c>
      <c r="E50" s="41">
        <v>41</v>
      </c>
      <c r="F50" t="s">
        <v>287</v>
      </c>
      <c r="G50" s="34">
        <f t="shared" si="0"/>
        <v>2026</v>
      </c>
      <c r="H50" s="6">
        <f>COUNTIF('AHCF_Gifts_19952026 (1)'!$A:$A,$A50)</f>
        <v>1</v>
      </c>
      <c r="I50" t="str">
        <f>IFERROR(INDEX('AHCF_Gifts_19952026 (1)'!$F:$F,MATCH($A50,'AHCF_Gifts_19952026 (1)'!$A:$A,0))&amp;"","")</f>
        <v/>
      </c>
      <c r="J50" s="58" t="str">
        <f t="shared" si="1"/>
        <v/>
      </c>
    </row>
    <row r="51" spans="1:10" x14ac:dyDescent="0.25">
      <c r="A51" s="6">
        <v>1820</v>
      </c>
      <c r="B51" t="s">
        <v>2893</v>
      </c>
      <c r="C51" t="s">
        <v>6727</v>
      </c>
      <c r="D51" s="42">
        <v>46099</v>
      </c>
      <c r="E51" s="41">
        <v>2500</v>
      </c>
      <c r="F51" t="s">
        <v>186</v>
      </c>
      <c r="G51" s="34">
        <f t="shared" si="0"/>
        <v>2026</v>
      </c>
      <c r="H51" s="6">
        <f>COUNTIF('AHCF_Gifts_19952026 (1)'!$A:$A,$A51)</f>
        <v>1</v>
      </c>
      <c r="I51" t="str">
        <f>IFERROR(INDEX('AHCF_Gifts_19952026 (1)'!$F:$F,MATCH($A51,'AHCF_Gifts_19952026 (1)'!$A:$A,0))&amp;"","")</f>
        <v/>
      </c>
      <c r="J51" s="58" t="str">
        <f t="shared" si="1"/>
        <v/>
      </c>
    </row>
    <row r="52" spans="1:10" x14ac:dyDescent="0.25">
      <c r="A52" s="6">
        <v>1816</v>
      </c>
      <c r="B52" t="s">
        <v>2028</v>
      </c>
      <c r="C52" t="s">
        <v>7556</v>
      </c>
      <c r="D52" s="42">
        <v>46097</v>
      </c>
      <c r="E52" s="41">
        <v>1000</v>
      </c>
      <c r="F52" t="s">
        <v>7557</v>
      </c>
      <c r="G52" s="34">
        <f t="shared" si="0"/>
        <v>2026</v>
      </c>
      <c r="H52" s="6">
        <f>COUNTIF('AHCF_Gifts_19952026 (1)'!$A:$A,$A52)</f>
        <v>1</v>
      </c>
      <c r="I52" t="str">
        <f>IFERROR(INDEX('AHCF_Gifts_19952026 (1)'!$F:$F,MATCH($A52,'AHCF_Gifts_19952026 (1)'!$A:$A,0))&amp;"","")</f>
        <v/>
      </c>
      <c r="J52" s="58" t="str">
        <f t="shared" si="1"/>
        <v/>
      </c>
    </row>
    <row r="53" spans="1:10" x14ac:dyDescent="0.25">
      <c r="A53" s="6">
        <v>1815</v>
      </c>
      <c r="B53" t="s">
        <v>7553</v>
      </c>
      <c r="C53" t="s">
        <v>7554</v>
      </c>
      <c r="D53" s="42">
        <v>46096</v>
      </c>
      <c r="E53" s="41">
        <v>103.94</v>
      </c>
      <c r="F53" t="s">
        <v>7513</v>
      </c>
      <c r="G53" s="34">
        <f t="shared" si="0"/>
        <v>2026</v>
      </c>
      <c r="H53" s="6">
        <f>COUNTIF('AHCF_Gifts_19952026 (1)'!$A:$A,$A53)</f>
        <v>1</v>
      </c>
      <c r="I53" t="str">
        <f>IFERROR(INDEX('AHCF_Gifts_19952026 (1)'!$F:$F,MATCH($A53,'AHCF_Gifts_19952026 (1)'!$A:$A,0))&amp;"","")</f>
        <v>littlearidinner@gmail.com</v>
      </c>
      <c r="J53" s="58" t="str">
        <f t="shared" si="1"/>
        <v/>
      </c>
    </row>
    <row r="54" spans="1:10" x14ac:dyDescent="0.25">
      <c r="A54" s="6">
        <v>1811</v>
      </c>
      <c r="B54" t="s">
        <v>7544</v>
      </c>
      <c r="C54" t="s">
        <v>7545</v>
      </c>
      <c r="D54" s="42">
        <v>46094</v>
      </c>
      <c r="E54" s="41">
        <v>103.94</v>
      </c>
      <c r="F54" t="s">
        <v>7513</v>
      </c>
      <c r="G54" s="34">
        <f t="shared" si="0"/>
        <v>2026</v>
      </c>
      <c r="H54" s="6">
        <f>COUNTIF('AHCF_Gifts_19952026 (1)'!$A:$A,$A54)</f>
        <v>1</v>
      </c>
      <c r="I54" t="str">
        <f>IFERROR(INDEX('AHCF_Gifts_19952026 (1)'!$F:$F,MATCH($A54,'AHCF_Gifts_19952026 (1)'!$A:$A,0))&amp;"","")</f>
        <v>tobiaspierce56@gmail.com</v>
      </c>
      <c r="J54" s="58" t="str">
        <f t="shared" si="1"/>
        <v/>
      </c>
    </row>
    <row r="55" spans="1:10" x14ac:dyDescent="0.25">
      <c r="A55" s="6">
        <v>1812</v>
      </c>
      <c r="B55" t="s">
        <v>7547</v>
      </c>
      <c r="C55" t="s">
        <v>7548</v>
      </c>
      <c r="D55" s="42">
        <v>46094</v>
      </c>
      <c r="E55" s="41">
        <v>103.94</v>
      </c>
      <c r="F55" t="s">
        <v>7513</v>
      </c>
      <c r="G55" s="34">
        <f t="shared" si="0"/>
        <v>2026</v>
      </c>
      <c r="H55" s="6">
        <f>COUNTIF('AHCF_Gifts_19952026 (1)'!$A:$A,$A55)</f>
        <v>1</v>
      </c>
      <c r="I55" t="str">
        <f>IFERROR(INDEX('AHCF_Gifts_19952026 (1)'!$F:$F,MATCH($A55,'AHCF_Gifts_19952026 (1)'!$A:$A,0))&amp;"","")</f>
        <v>ccss4fun@aol.com</v>
      </c>
      <c r="J55" s="58" t="str">
        <f t="shared" si="1"/>
        <v/>
      </c>
    </row>
    <row r="56" spans="1:10" x14ac:dyDescent="0.25">
      <c r="A56" s="6">
        <v>1813</v>
      </c>
      <c r="B56" t="s">
        <v>7550</v>
      </c>
      <c r="C56" t="s">
        <v>7551</v>
      </c>
      <c r="D56" s="42">
        <v>46094</v>
      </c>
      <c r="E56" s="41">
        <v>78.03</v>
      </c>
      <c r="F56" t="s">
        <v>7513</v>
      </c>
      <c r="G56" s="34">
        <f t="shared" si="0"/>
        <v>2026</v>
      </c>
      <c r="H56" s="6">
        <f>COUNTIF('AHCF_Gifts_19952026 (1)'!$A:$A,$A56)</f>
        <v>1</v>
      </c>
      <c r="I56" t="str">
        <f>IFERROR(INDEX('AHCF_Gifts_19952026 (1)'!$F:$F,MATCH($A56,'AHCF_Gifts_19952026 (1)'!$A:$A,0))&amp;"","")</f>
        <v>bgarbiso3@gmail.com</v>
      </c>
      <c r="J56" s="58" t="str">
        <f t="shared" si="1"/>
        <v/>
      </c>
    </row>
    <row r="57" spans="1:10" x14ac:dyDescent="0.25">
      <c r="A57" s="6">
        <v>1810</v>
      </c>
      <c r="B57" t="s">
        <v>7543</v>
      </c>
      <c r="D57" s="42">
        <v>46093</v>
      </c>
      <c r="E57" s="41">
        <v>1000</v>
      </c>
      <c r="F57" t="s">
        <v>6268</v>
      </c>
      <c r="G57" s="34">
        <f t="shared" si="0"/>
        <v>2026</v>
      </c>
      <c r="H57" s="6">
        <f>COUNTIF('AHCF_Gifts_19952026 (1)'!$A:$A,$A57)</f>
        <v>1</v>
      </c>
      <c r="I57" t="str">
        <f>IFERROR(INDEX('AHCF_Gifts_19952026 (1)'!$F:$F,MATCH($A57,'AHCF_Gifts_19952026 (1)'!$A:$A,0))&amp;"","")</f>
        <v/>
      </c>
      <c r="J57" s="58" t="str">
        <f t="shared" si="1"/>
        <v/>
      </c>
    </row>
    <row r="58" spans="1:10" x14ac:dyDescent="0.25">
      <c r="A58" s="6">
        <v>1809</v>
      </c>
      <c r="B58" t="s">
        <v>1965</v>
      </c>
      <c r="C58" t="s">
        <v>7541</v>
      </c>
      <c r="D58" s="42">
        <v>46092</v>
      </c>
      <c r="E58" s="41">
        <v>700</v>
      </c>
      <c r="F58" t="s">
        <v>6268</v>
      </c>
      <c r="G58" s="34">
        <f t="shared" si="0"/>
        <v>2026</v>
      </c>
      <c r="H58" s="6">
        <f>COUNTIF('AHCF_Gifts_19952026 (1)'!$A:$A,$A58)</f>
        <v>1</v>
      </c>
      <c r="I58" t="str">
        <f>IFERROR(INDEX('AHCF_Gifts_19952026 (1)'!$F:$F,MATCH($A58,'AHCF_Gifts_19952026 (1)'!$A:$A,0))&amp;"","")</f>
        <v/>
      </c>
      <c r="J58" s="58" t="str">
        <f t="shared" si="1"/>
        <v/>
      </c>
    </row>
    <row r="59" spans="1:10" x14ac:dyDescent="0.25">
      <c r="A59" s="6">
        <v>1803</v>
      </c>
      <c r="B59" t="s">
        <v>7534</v>
      </c>
      <c r="C59" t="s">
        <v>7535</v>
      </c>
      <c r="D59" s="42">
        <v>46092</v>
      </c>
      <c r="E59" s="41">
        <v>500</v>
      </c>
      <c r="F59" t="s">
        <v>3333</v>
      </c>
      <c r="G59" s="34">
        <f t="shared" si="0"/>
        <v>2026</v>
      </c>
      <c r="H59" s="6">
        <f>COUNTIF('AHCF_Gifts_19952026 (1)'!$A:$A,$A59)</f>
        <v>1</v>
      </c>
      <c r="I59" t="str">
        <f>IFERROR(INDEX('AHCF_Gifts_19952026 (1)'!$F:$F,MATCH($A59,'AHCF_Gifts_19952026 (1)'!$A:$A,0))&amp;"","")</f>
        <v>r2c2.nabru23030@yahoo.com</v>
      </c>
      <c r="J59" s="58" t="str">
        <f t="shared" si="1"/>
        <v/>
      </c>
    </row>
    <row r="60" spans="1:10" x14ac:dyDescent="0.25">
      <c r="A60" s="6">
        <v>1814</v>
      </c>
      <c r="B60" t="s">
        <v>7540</v>
      </c>
      <c r="D60" s="42">
        <v>46092</v>
      </c>
      <c r="E60" s="41">
        <v>400</v>
      </c>
      <c r="F60" t="s">
        <v>6268</v>
      </c>
      <c r="G60" s="34">
        <f t="shared" si="0"/>
        <v>2026</v>
      </c>
      <c r="H60" s="6">
        <f>COUNTIF('AHCF_Gifts_19952026 (1)'!$A:$A,$A60)</f>
        <v>1</v>
      </c>
      <c r="I60" t="str">
        <f>IFERROR(INDEX('AHCF_Gifts_19952026 (1)'!$F:$F,MATCH($A60,'AHCF_Gifts_19952026 (1)'!$A:$A,0))&amp;"","")</f>
        <v/>
      </c>
      <c r="J60" s="58" t="str">
        <f t="shared" si="1"/>
        <v/>
      </c>
    </row>
    <row r="61" spans="1:10" x14ac:dyDescent="0.25">
      <c r="A61" s="6">
        <v>1804</v>
      </c>
      <c r="B61" t="s">
        <v>7537</v>
      </c>
      <c r="C61" t="s">
        <v>7538</v>
      </c>
      <c r="D61" s="42">
        <v>46092</v>
      </c>
      <c r="E61" s="41">
        <v>26.22</v>
      </c>
      <c r="F61" t="s">
        <v>7513</v>
      </c>
      <c r="G61" s="34">
        <f t="shared" si="0"/>
        <v>2026</v>
      </c>
      <c r="H61" s="6">
        <f>COUNTIF('AHCF_Gifts_19952026 (1)'!$A:$A,$A61)</f>
        <v>1</v>
      </c>
      <c r="I61" t="str">
        <f>IFERROR(INDEX('AHCF_Gifts_19952026 (1)'!$F:$F,MATCH($A61,'AHCF_Gifts_19952026 (1)'!$A:$A,0))&amp;"","")</f>
        <v>polowypam@gmail.com</v>
      </c>
      <c r="J61" s="58" t="str">
        <f t="shared" si="1"/>
        <v/>
      </c>
    </row>
    <row r="62" spans="1:10" x14ac:dyDescent="0.25">
      <c r="A62" s="6">
        <v>1802</v>
      </c>
      <c r="B62" t="s">
        <v>7532</v>
      </c>
      <c r="D62" s="42">
        <v>46091</v>
      </c>
      <c r="E62" s="41">
        <v>1000</v>
      </c>
      <c r="F62" t="s">
        <v>6268</v>
      </c>
      <c r="G62" s="34">
        <f t="shared" si="0"/>
        <v>2026</v>
      </c>
      <c r="H62" s="6">
        <f>COUNTIF('AHCF_Gifts_19952026 (1)'!$A:$A,$A62)</f>
        <v>1</v>
      </c>
      <c r="I62" t="str">
        <f>IFERROR(INDEX('AHCF_Gifts_19952026 (1)'!$F:$F,MATCH($A62,'AHCF_Gifts_19952026 (1)'!$A:$A,0))&amp;"","")</f>
        <v>Lynda@clays-septic.com</v>
      </c>
      <c r="J62" s="58" t="str">
        <f t="shared" si="1"/>
        <v/>
      </c>
    </row>
    <row r="63" spans="1:10" x14ac:dyDescent="0.25">
      <c r="A63" s="6">
        <v>1801</v>
      </c>
      <c r="B63" t="s">
        <v>7529</v>
      </c>
      <c r="C63" t="s">
        <v>7530</v>
      </c>
      <c r="D63" s="42">
        <v>46089</v>
      </c>
      <c r="E63" s="41">
        <v>103.94</v>
      </c>
      <c r="F63" t="s">
        <v>7513</v>
      </c>
      <c r="G63" s="34">
        <f t="shared" si="0"/>
        <v>2026</v>
      </c>
      <c r="H63" s="6">
        <f>COUNTIF('AHCF_Gifts_19952026 (1)'!$A:$A,$A63)</f>
        <v>1</v>
      </c>
      <c r="I63" t="str">
        <f>IFERROR(INDEX('AHCF_Gifts_19952026 (1)'!$F:$F,MATCH($A63,'AHCF_Gifts_19952026 (1)'!$A:$A,0))&amp;"","")</f>
        <v>iannacalderon07@gmail.com</v>
      </c>
      <c r="J63" s="58" t="str">
        <f t="shared" si="1"/>
        <v/>
      </c>
    </row>
    <row r="64" spans="1:10" x14ac:dyDescent="0.25">
      <c r="A64" s="6">
        <v>1808</v>
      </c>
      <c r="B64" t="s">
        <v>7528</v>
      </c>
      <c r="D64" s="42">
        <v>46088</v>
      </c>
      <c r="E64" s="41">
        <v>400</v>
      </c>
      <c r="F64" t="s">
        <v>6268</v>
      </c>
      <c r="G64" s="34">
        <f t="shared" si="0"/>
        <v>2026</v>
      </c>
      <c r="H64" s="6">
        <f>COUNTIF('AHCF_Gifts_19952026 (1)'!$A:$A,$A64)</f>
        <v>1</v>
      </c>
      <c r="I64" t="str">
        <f>IFERROR(INDEX('AHCF_Gifts_19952026 (1)'!$F:$F,MATCH($A64,'AHCF_Gifts_19952026 (1)'!$A:$A,0))&amp;"","")</f>
        <v/>
      </c>
      <c r="J64" s="58" t="str">
        <f t="shared" si="1"/>
        <v/>
      </c>
    </row>
    <row r="65" spans="1:10" x14ac:dyDescent="0.25">
      <c r="A65" s="6">
        <v>1800</v>
      </c>
      <c r="B65" t="s">
        <v>7525</v>
      </c>
      <c r="C65" t="s">
        <v>7526</v>
      </c>
      <c r="D65" s="42">
        <v>46088</v>
      </c>
      <c r="E65" s="41">
        <v>259.38</v>
      </c>
      <c r="F65" t="s">
        <v>7504</v>
      </c>
      <c r="G65" s="34">
        <f t="shared" si="0"/>
        <v>2026</v>
      </c>
      <c r="H65" s="6">
        <f>COUNTIF('AHCF_Gifts_19952026 (1)'!$A:$A,$A65)</f>
        <v>1</v>
      </c>
      <c r="I65" t="str">
        <f>IFERROR(INDEX('AHCF_Gifts_19952026 (1)'!$F:$F,MATCH($A65,'AHCF_Gifts_19952026 (1)'!$A:$A,0))&amp;"","")</f>
        <v>westonbguerra@gmail.com</v>
      </c>
      <c r="J65" s="58" t="str">
        <f t="shared" si="1"/>
        <v/>
      </c>
    </row>
    <row r="66" spans="1:10" x14ac:dyDescent="0.25">
      <c r="A66" s="6">
        <v>1799</v>
      </c>
      <c r="B66" t="s">
        <v>7522</v>
      </c>
      <c r="C66" t="s">
        <v>7523</v>
      </c>
      <c r="D66" s="42">
        <v>46085</v>
      </c>
      <c r="E66" s="41">
        <v>103.94</v>
      </c>
      <c r="F66" t="s">
        <v>7513</v>
      </c>
      <c r="G66" s="34">
        <f t="shared" si="0"/>
        <v>2026</v>
      </c>
      <c r="H66" s="6">
        <f>COUNTIF('AHCF_Gifts_19952026 (1)'!$A:$A,$A66)</f>
        <v>1</v>
      </c>
      <c r="I66" t="str">
        <f>IFERROR(INDEX('AHCF_Gifts_19952026 (1)'!$F:$F,MATCH($A66,'AHCF_Gifts_19952026 (1)'!$A:$A,0))&amp;"","")</f>
        <v>rosamariagaytan1973@gmail.com</v>
      </c>
      <c r="J66" s="58" t="str">
        <f t="shared" si="1"/>
        <v/>
      </c>
    </row>
    <row r="67" spans="1:10" x14ac:dyDescent="0.25">
      <c r="A67" s="6">
        <v>1798</v>
      </c>
      <c r="B67" t="s">
        <v>7520</v>
      </c>
      <c r="C67" t="s">
        <v>7404</v>
      </c>
      <c r="D67" s="42">
        <v>46084</v>
      </c>
      <c r="E67" s="41">
        <v>103.94</v>
      </c>
      <c r="F67" t="s">
        <v>7513</v>
      </c>
      <c r="G67" s="34">
        <f t="shared" si="0"/>
        <v>2026</v>
      </c>
      <c r="H67" s="6">
        <f>COUNTIF('AHCF_Gifts_19952026 (1)'!$A:$A,$A67)</f>
        <v>1</v>
      </c>
      <c r="I67" t="str">
        <f>IFERROR(INDEX('AHCF_Gifts_19952026 (1)'!$F:$F,MATCH($A67,'AHCF_Gifts_19952026 (1)'!$A:$A,0))&amp;"","")</f>
        <v>jillian.knight@comcast.net</v>
      </c>
      <c r="J67" s="58" t="str">
        <f t="shared" si="1"/>
        <v/>
      </c>
    </row>
    <row r="68" spans="1:10" x14ac:dyDescent="0.25">
      <c r="A68" s="6">
        <v>1797</v>
      </c>
      <c r="B68" t="s">
        <v>7517</v>
      </c>
      <c r="D68" s="42">
        <v>46083</v>
      </c>
      <c r="E68" s="41">
        <v>1000</v>
      </c>
      <c r="F68" t="s">
        <v>6268</v>
      </c>
      <c r="G68" s="34">
        <f t="shared" si="0"/>
        <v>2026</v>
      </c>
      <c r="H68" s="6">
        <f>COUNTIF('AHCF_Gifts_19952026 (1)'!$A:$A,$A68)</f>
        <v>1</v>
      </c>
      <c r="I68" t="str">
        <f>IFERROR(INDEX('AHCF_Gifts_19952026 (1)'!$F:$F,MATCH($A68,'AHCF_Gifts_19952026 (1)'!$A:$A,0))&amp;"","")</f>
        <v>jalfino@abservices.net</v>
      </c>
      <c r="J68" s="58" t="str">
        <f t="shared" si="1"/>
        <v/>
      </c>
    </row>
    <row r="69" spans="1:10" x14ac:dyDescent="0.25">
      <c r="A69" s="6">
        <v>1795</v>
      </c>
      <c r="B69" t="s">
        <v>7514</v>
      </c>
      <c r="C69" t="s">
        <v>7515</v>
      </c>
      <c r="D69" s="42">
        <v>46078</v>
      </c>
      <c r="E69" s="41">
        <v>103.94</v>
      </c>
      <c r="F69" t="s">
        <v>7375</v>
      </c>
      <c r="G69" s="34">
        <f t="shared" ref="G69:G132" si="2">IF(MONTH(D69)&gt;=7,YEAR(D69)+1,YEAR(D69))</f>
        <v>2026</v>
      </c>
      <c r="H69" s="6">
        <f>COUNTIF('AHCF_Gifts_19952026 (1)'!$A:$A,$A69)</f>
        <v>1</v>
      </c>
      <c r="I69" t="str">
        <f>IFERROR(INDEX('AHCF_Gifts_19952026 (1)'!$F:$F,MATCH($A69,'AHCF_Gifts_19952026 (1)'!$A:$A,0))&amp;"","")</f>
        <v>allenmaris@gmail.com</v>
      </c>
      <c r="J69" s="58" t="str">
        <f t="shared" si="1"/>
        <v/>
      </c>
    </row>
    <row r="70" spans="1:10" x14ac:dyDescent="0.25">
      <c r="A70" s="6">
        <v>1796</v>
      </c>
      <c r="B70" t="s">
        <v>7512</v>
      </c>
      <c r="D70" s="42">
        <v>46077</v>
      </c>
      <c r="E70" s="41">
        <v>750</v>
      </c>
      <c r="F70" t="s">
        <v>2703</v>
      </c>
      <c r="G70" s="34">
        <f t="shared" si="2"/>
        <v>2026</v>
      </c>
      <c r="H70" s="6">
        <f>COUNTIF('AHCF_Gifts_19952026 (1)'!$A:$A,$A70)</f>
        <v>1</v>
      </c>
      <c r="I70" t="str">
        <f>IFERROR(INDEX('AHCF_Gifts_19952026 (1)'!$F:$F,MATCH($A70,'AHCF_Gifts_19952026 (1)'!$A:$A,0))&amp;"","")</f>
        <v/>
      </c>
      <c r="J70" s="58" t="str">
        <f t="shared" ref="J70:J133" si="3">IF($I70="","",IF(COUNTIF($I$5:$I$1461,$I70)&gt;1,"DUPLICATE",""))</f>
        <v/>
      </c>
    </row>
    <row r="71" spans="1:10" x14ac:dyDescent="0.25">
      <c r="A71" s="6">
        <v>1794</v>
      </c>
      <c r="B71" t="s">
        <v>7508</v>
      </c>
      <c r="D71" s="42">
        <v>46071</v>
      </c>
      <c r="E71" s="41">
        <v>400</v>
      </c>
      <c r="F71" t="s">
        <v>6268</v>
      </c>
      <c r="G71" s="34">
        <f t="shared" si="2"/>
        <v>2026</v>
      </c>
      <c r="H71" s="6">
        <f>COUNTIF('AHCF_Gifts_19952026 (1)'!$A:$A,$A71)</f>
        <v>1</v>
      </c>
      <c r="I71" t="str">
        <f>IFERROR(INDEX('AHCF_Gifts_19952026 (1)'!$F:$F,MATCH($A71,'AHCF_Gifts_19952026 (1)'!$A:$A,0))&amp;"","")</f>
        <v>mw.petsurgentcare@gmail.com</v>
      </c>
      <c r="J71" s="58" t="str">
        <f t="shared" si="3"/>
        <v/>
      </c>
    </row>
    <row r="72" spans="1:10" x14ac:dyDescent="0.25">
      <c r="A72" s="6">
        <v>1793</v>
      </c>
      <c r="B72" t="s">
        <v>7506</v>
      </c>
      <c r="D72" s="42">
        <v>46065</v>
      </c>
      <c r="E72" s="41">
        <v>300</v>
      </c>
      <c r="F72" t="s">
        <v>186</v>
      </c>
      <c r="G72" s="34">
        <f t="shared" si="2"/>
        <v>2026</v>
      </c>
      <c r="H72" s="6">
        <f>COUNTIF('AHCF_Gifts_19952026 (1)'!$A:$A,$A72)</f>
        <v>1</v>
      </c>
      <c r="I72" t="str">
        <f>IFERROR(INDEX('AHCF_Gifts_19952026 (1)'!$F:$F,MATCH($A72,'AHCF_Gifts_19952026 (1)'!$A:$A,0))&amp;"","")</f>
        <v/>
      </c>
      <c r="J72" s="58" t="str">
        <f t="shared" si="3"/>
        <v/>
      </c>
    </row>
    <row r="73" spans="1:10" x14ac:dyDescent="0.25">
      <c r="A73" s="6">
        <v>1791</v>
      </c>
      <c r="B73" t="s">
        <v>7501</v>
      </c>
      <c r="C73" t="s">
        <v>7502</v>
      </c>
      <c r="D73" s="42">
        <v>46058</v>
      </c>
      <c r="E73" s="41">
        <v>52.12</v>
      </c>
      <c r="F73" t="s">
        <v>7504</v>
      </c>
      <c r="G73" s="34">
        <f t="shared" si="2"/>
        <v>2026</v>
      </c>
      <c r="H73" s="6">
        <f>COUNTIF('AHCF_Gifts_19952026 (1)'!$A:$A,$A73)</f>
        <v>1</v>
      </c>
      <c r="I73" t="str">
        <f>IFERROR(INDEX('AHCF_Gifts_19952026 (1)'!$F:$F,MATCH($A73,'AHCF_Gifts_19952026 (1)'!$A:$A,0))&amp;"","")</f>
        <v>kmulligan@ithaca.edu</v>
      </c>
      <c r="J73" s="58" t="str">
        <f t="shared" si="3"/>
        <v/>
      </c>
    </row>
    <row r="74" spans="1:10" x14ac:dyDescent="0.25">
      <c r="A74" s="6">
        <v>1790</v>
      </c>
      <c r="B74" t="s">
        <v>7500</v>
      </c>
      <c r="D74" s="42">
        <v>46056</v>
      </c>
      <c r="E74" s="41">
        <v>250</v>
      </c>
      <c r="F74" t="s">
        <v>7460</v>
      </c>
      <c r="G74" s="34">
        <f t="shared" si="2"/>
        <v>2026</v>
      </c>
      <c r="H74" s="6">
        <f>COUNTIF('AHCF_Gifts_19952026 (1)'!$A:$A,$A74)</f>
        <v>1</v>
      </c>
      <c r="I74" t="str">
        <f>IFERROR(INDEX('AHCF_Gifts_19952026 (1)'!$F:$F,MATCH($A74,'AHCF_Gifts_19952026 (1)'!$A:$A,0))&amp;"","")</f>
        <v/>
      </c>
      <c r="J74" s="58" t="str">
        <f t="shared" si="3"/>
        <v/>
      </c>
    </row>
    <row r="75" spans="1:10" x14ac:dyDescent="0.25">
      <c r="A75" s="6">
        <v>1789</v>
      </c>
      <c r="B75" t="s">
        <v>3526</v>
      </c>
      <c r="C75" t="s">
        <v>7498</v>
      </c>
      <c r="D75" s="42">
        <v>46052</v>
      </c>
      <c r="E75" s="41">
        <v>200</v>
      </c>
      <c r="F75" t="s">
        <v>6268</v>
      </c>
      <c r="G75" s="34">
        <f t="shared" si="2"/>
        <v>2026</v>
      </c>
      <c r="H75" s="6">
        <f>COUNTIF('AHCF_Gifts_19952026 (1)'!$A:$A,$A75)</f>
        <v>1</v>
      </c>
      <c r="I75" t="str">
        <f>IFERROR(INDEX('AHCF_Gifts_19952026 (1)'!$F:$F,MATCH($A75,'AHCF_Gifts_19952026 (1)'!$A:$A,0))&amp;"","")</f>
        <v>verchteach@gmail.com</v>
      </c>
      <c r="J75" s="58" t="str">
        <f t="shared" si="3"/>
        <v/>
      </c>
    </row>
    <row r="76" spans="1:10" x14ac:dyDescent="0.25">
      <c r="A76" s="6">
        <v>1788</v>
      </c>
      <c r="B76" t="s">
        <v>7497</v>
      </c>
      <c r="D76" s="42">
        <v>46039</v>
      </c>
      <c r="E76" s="41">
        <v>2000</v>
      </c>
      <c r="F76" t="s">
        <v>5650</v>
      </c>
      <c r="G76" s="34">
        <f t="shared" si="2"/>
        <v>2026</v>
      </c>
      <c r="H76" s="6">
        <f>COUNTIF('AHCF_Gifts_19952026 (1)'!$A:$A,$A76)</f>
        <v>1</v>
      </c>
      <c r="I76" t="str">
        <f>IFERROR(INDEX('AHCF_Gifts_19952026 (1)'!$F:$F,MATCH($A76,'AHCF_Gifts_19952026 (1)'!$A:$A,0))&amp;"","")</f>
        <v/>
      </c>
      <c r="J76" s="58" t="str">
        <f t="shared" si="3"/>
        <v/>
      </c>
    </row>
    <row r="77" spans="1:10" x14ac:dyDescent="0.25">
      <c r="A77" s="6">
        <v>1787</v>
      </c>
      <c r="B77" t="s">
        <v>7495</v>
      </c>
      <c r="D77" s="42">
        <v>46038</v>
      </c>
      <c r="E77" s="41">
        <v>500</v>
      </c>
      <c r="F77" t="s">
        <v>67</v>
      </c>
      <c r="G77" s="34">
        <f t="shared" si="2"/>
        <v>2026</v>
      </c>
      <c r="H77" s="6">
        <f>COUNTIF('AHCF_Gifts_19952026 (1)'!$A:$A,$A77)</f>
        <v>1</v>
      </c>
      <c r="I77" t="str">
        <f>IFERROR(INDEX('AHCF_Gifts_19952026 (1)'!$F:$F,MATCH($A77,'AHCF_Gifts_19952026 (1)'!$A:$A,0))&amp;"","")</f>
        <v>colleen@ccchotels.com</v>
      </c>
      <c r="J77" s="58" t="str">
        <f t="shared" si="3"/>
        <v/>
      </c>
    </row>
    <row r="78" spans="1:10" x14ac:dyDescent="0.25">
      <c r="A78" s="6">
        <v>1785</v>
      </c>
      <c r="B78" t="s">
        <v>7493</v>
      </c>
      <c r="C78" t="s">
        <v>7476</v>
      </c>
      <c r="D78" s="42">
        <v>46037</v>
      </c>
      <c r="E78" s="41">
        <v>103.94</v>
      </c>
      <c r="F78" t="s">
        <v>7436</v>
      </c>
      <c r="G78" s="34">
        <f t="shared" si="2"/>
        <v>2026</v>
      </c>
      <c r="H78" s="6">
        <f>COUNTIF('AHCF_Gifts_19952026 (1)'!$A:$A,$A78)</f>
        <v>1</v>
      </c>
      <c r="I78" t="str">
        <f>IFERROR(INDEX('AHCF_Gifts_19952026 (1)'!$F:$F,MATCH($A78,'AHCF_Gifts_19952026 (1)'!$A:$A,0))&amp;"","")</f>
        <v>graujo@aol.com</v>
      </c>
      <c r="J78" s="58" t="str">
        <f t="shared" si="3"/>
        <v/>
      </c>
    </row>
    <row r="79" spans="1:10" x14ac:dyDescent="0.25">
      <c r="A79" s="6">
        <v>1783</v>
      </c>
      <c r="B79" t="s">
        <v>7491</v>
      </c>
      <c r="C79" t="s">
        <v>2296</v>
      </c>
      <c r="D79" s="42">
        <v>46035</v>
      </c>
      <c r="E79" s="41">
        <v>103.94</v>
      </c>
      <c r="F79" t="s">
        <v>7436</v>
      </c>
      <c r="G79" s="34">
        <f t="shared" si="2"/>
        <v>2026</v>
      </c>
      <c r="H79" s="6">
        <f>COUNTIF('AHCF_Gifts_19952026 (1)'!$A:$A,$A79)</f>
        <v>1</v>
      </c>
      <c r="I79" t="str">
        <f>IFERROR(INDEX('AHCF_Gifts_19952026 (1)'!$F:$F,MATCH($A79,'AHCF_Gifts_19952026 (1)'!$A:$A,0))&amp;"","")</f>
        <v>Nancy.mason@me.com</v>
      </c>
      <c r="J79" s="58" t="str">
        <f t="shared" si="3"/>
        <v/>
      </c>
    </row>
    <row r="80" spans="1:10" x14ac:dyDescent="0.25">
      <c r="A80" s="6">
        <v>1781</v>
      </c>
      <c r="B80" t="s">
        <v>7489</v>
      </c>
      <c r="C80" t="s">
        <v>2296</v>
      </c>
      <c r="D80" s="42">
        <v>46035</v>
      </c>
      <c r="E80" s="41">
        <v>50</v>
      </c>
      <c r="F80" t="s">
        <v>7460</v>
      </c>
      <c r="G80" s="34">
        <f t="shared" si="2"/>
        <v>2026</v>
      </c>
      <c r="H80" s="6">
        <f>COUNTIF('AHCF_Gifts_19952026 (1)'!$A:$A,$A80)</f>
        <v>1</v>
      </c>
      <c r="I80" t="str">
        <f>IFERROR(INDEX('AHCF_Gifts_19952026 (1)'!$F:$F,MATCH($A80,'AHCF_Gifts_19952026 (1)'!$A:$A,0))&amp;"","")</f>
        <v>kacomason@comcast.net</v>
      </c>
      <c r="J80" s="58" t="str">
        <f t="shared" si="3"/>
        <v/>
      </c>
    </row>
    <row r="81" spans="1:10" x14ac:dyDescent="0.25">
      <c r="A81" s="6">
        <v>1780</v>
      </c>
      <c r="B81" t="s">
        <v>290</v>
      </c>
      <c r="C81" t="s">
        <v>608</v>
      </c>
      <c r="D81" s="42">
        <v>46032</v>
      </c>
      <c r="E81" s="41">
        <v>155.75</v>
      </c>
      <c r="F81" t="s">
        <v>7436</v>
      </c>
      <c r="G81" s="34">
        <f t="shared" si="2"/>
        <v>2026</v>
      </c>
      <c r="H81" s="6">
        <f>COUNTIF('AHCF_Gifts_19952026 (1)'!$A:$A,$A81)</f>
        <v>1</v>
      </c>
      <c r="I81" t="str">
        <f>IFERROR(INDEX('AHCF_Gifts_19952026 (1)'!$F:$F,MATCH($A81,'AHCF_Gifts_19952026 (1)'!$A:$A,0))&amp;"","")</f>
        <v>sasyangel3@yahoo.com</v>
      </c>
      <c r="J81" s="58" t="str">
        <f t="shared" si="3"/>
        <v/>
      </c>
    </row>
    <row r="82" spans="1:10" x14ac:dyDescent="0.25">
      <c r="A82" s="6">
        <v>1786</v>
      </c>
      <c r="B82" t="s">
        <v>467</v>
      </c>
      <c r="C82" t="s">
        <v>2551</v>
      </c>
      <c r="D82" s="42">
        <v>46028</v>
      </c>
      <c r="E82" s="41">
        <v>700</v>
      </c>
      <c r="F82" t="s">
        <v>6268</v>
      </c>
      <c r="G82" s="34">
        <f t="shared" si="2"/>
        <v>2026</v>
      </c>
      <c r="H82" s="6">
        <f>COUNTIF('AHCF_Gifts_19952026 (1)'!$A:$A,$A82)</f>
        <v>1</v>
      </c>
      <c r="I82" t="str">
        <f>IFERROR(INDEX('AHCF_Gifts_19952026 (1)'!$F:$F,MATCH($A82,'AHCF_Gifts_19952026 (1)'!$A:$A,0))&amp;"","")</f>
        <v>rob@vintageab.com</v>
      </c>
      <c r="J82" s="58" t="str">
        <f t="shared" si="3"/>
        <v/>
      </c>
    </row>
    <row r="83" spans="1:10" x14ac:dyDescent="0.25">
      <c r="A83" s="6">
        <v>1776</v>
      </c>
      <c r="B83" t="s">
        <v>2048</v>
      </c>
      <c r="C83" t="s">
        <v>7485</v>
      </c>
      <c r="D83" s="42">
        <v>46028</v>
      </c>
      <c r="E83" s="41">
        <v>155.75</v>
      </c>
      <c r="F83" t="s">
        <v>7436</v>
      </c>
      <c r="G83" s="34">
        <f t="shared" si="2"/>
        <v>2026</v>
      </c>
      <c r="H83" s="6">
        <f>COUNTIF('AHCF_Gifts_19952026 (1)'!$A:$A,$A83)</f>
        <v>1</v>
      </c>
      <c r="I83" t="str">
        <f>IFERROR(INDEX('AHCF_Gifts_19952026 (1)'!$F:$F,MATCH($A83,'AHCF_Gifts_19952026 (1)'!$A:$A,0))&amp;"","")</f>
        <v>bonniechristina@gmail.com</v>
      </c>
      <c r="J83" s="58" t="str">
        <f t="shared" si="3"/>
        <v/>
      </c>
    </row>
    <row r="84" spans="1:10" x14ac:dyDescent="0.25">
      <c r="A84" s="6">
        <v>1775</v>
      </c>
      <c r="B84" t="s">
        <v>7484</v>
      </c>
      <c r="D84" s="42">
        <v>46028</v>
      </c>
      <c r="E84" s="41">
        <v>103.94</v>
      </c>
      <c r="F84" t="s">
        <v>7436</v>
      </c>
      <c r="G84" s="34">
        <f t="shared" si="2"/>
        <v>2026</v>
      </c>
      <c r="H84" s="6">
        <f>COUNTIF('AHCF_Gifts_19952026 (1)'!$A:$A,$A84)</f>
        <v>1</v>
      </c>
      <c r="I84" t="str">
        <f>IFERROR(INDEX('AHCF_Gifts_19952026 (1)'!$F:$F,MATCH($A84,'AHCF_Gifts_19952026 (1)'!$A:$A,0))&amp;"","")</f>
        <v/>
      </c>
      <c r="J84" s="58" t="str">
        <f t="shared" si="3"/>
        <v/>
      </c>
    </row>
    <row r="85" spans="1:10" x14ac:dyDescent="0.25">
      <c r="A85" s="6">
        <v>1770</v>
      </c>
      <c r="B85" t="s">
        <v>7481</v>
      </c>
      <c r="C85" t="s">
        <v>7482</v>
      </c>
      <c r="D85" s="42">
        <v>46026</v>
      </c>
      <c r="E85" s="41">
        <v>52.12</v>
      </c>
      <c r="F85" t="s">
        <v>7436</v>
      </c>
      <c r="G85" s="34">
        <f t="shared" si="2"/>
        <v>2026</v>
      </c>
      <c r="H85" s="6">
        <f>COUNTIF('AHCF_Gifts_19952026 (1)'!$A:$A,$A85)</f>
        <v>1</v>
      </c>
      <c r="I85" t="str">
        <f>IFERROR(INDEX('AHCF_Gifts_19952026 (1)'!$F:$F,MATCH($A85,'AHCF_Gifts_19952026 (1)'!$A:$A,0))&amp;"","")</f>
        <v>jansen5678@gmail.com</v>
      </c>
      <c r="J85" s="58" t="str">
        <f t="shared" si="3"/>
        <v/>
      </c>
    </row>
    <row r="86" spans="1:10" x14ac:dyDescent="0.25">
      <c r="A86" s="6">
        <v>1767</v>
      </c>
      <c r="B86" t="s">
        <v>7472</v>
      </c>
      <c r="C86" t="s">
        <v>7473</v>
      </c>
      <c r="D86" s="42">
        <v>46024</v>
      </c>
      <c r="E86" s="41">
        <v>829.33</v>
      </c>
      <c r="F86" t="s">
        <v>7436</v>
      </c>
      <c r="G86" s="34">
        <f t="shared" si="2"/>
        <v>2026</v>
      </c>
      <c r="H86" s="6">
        <f>COUNTIF('AHCF_Gifts_19952026 (1)'!$A:$A,$A86)</f>
        <v>1</v>
      </c>
      <c r="I86" t="str">
        <f>IFERROR(INDEX('AHCF_Gifts_19952026 (1)'!$F:$F,MATCH($A86,'AHCF_Gifts_19952026 (1)'!$A:$A,0))&amp;"","")</f>
        <v>erilla@me.com</v>
      </c>
      <c r="J86" s="58" t="str">
        <f t="shared" si="3"/>
        <v/>
      </c>
    </row>
    <row r="87" spans="1:10" x14ac:dyDescent="0.25">
      <c r="A87" s="6">
        <v>1769</v>
      </c>
      <c r="B87" t="s">
        <v>7478</v>
      </c>
      <c r="C87" t="s">
        <v>7479</v>
      </c>
      <c r="D87" s="42">
        <v>46024</v>
      </c>
      <c r="E87" s="41">
        <v>259.38</v>
      </c>
      <c r="F87" t="s">
        <v>7436</v>
      </c>
      <c r="G87" s="34">
        <f t="shared" si="2"/>
        <v>2026</v>
      </c>
      <c r="H87" s="6">
        <f>COUNTIF('AHCF_Gifts_19952026 (1)'!$A:$A,$A87)</f>
        <v>1</v>
      </c>
      <c r="I87" t="str">
        <f>IFERROR(INDEX('AHCF_Gifts_19952026 (1)'!$F:$F,MATCH($A87,'AHCF_Gifts_19952026 (1)'!$A:$A,0))&amp;"","")</f>
        <v>1970Dianna@att.net</v>
      </c>
      <c r="J87" s="58" t="str">
        <f t="shared" si="3"/>
        <v/>
      </c>
    </row>
    <row r="88" spans="1:10" x14ac:dyDescent="0.25">
      <c r="A88" s="6">
        <v>1768</v>
      </c>
      <c r="B88" t="s">
        <v>7475</v>
      </c>
      <c r="C88" t="s">
        <v>7476</v>
      </c>
      <c r="D88" s="42">
        <v>46024</v>
      </c>
      <c r="E88" s="41">
        <v>155.75</v>
      </c>
      <c r="F88" t="s">
        <v>7436</v>
      </c>
      <c r="G88" s="34">
        <f t="shared" si="2"/>
        <v>2026</v>
      </c>
      <c r="H88" s="6">
        <f>COUNTIF('AHCF_Gifts_19952026 (1)'!$A:$A,$A88)</f>
        <v>1</v>
      </c>
      <c r="I88" t="str">
        <f>IFERROR(INDEX('AHCF_Gifts_19952026 (1)'!$F:$F,MATCH($A88,'AHCF_Gifts_19952026 (1)'!$A:$A,0))&amp;"","")</f>
        <v>sgrau33@gmail.com</v>
      </c>
      <c r="J88" s="58" t="str">
        <f t="shared" si="3"/>
        <v/>
      </c>
    </row>
    <row r="89" spans="1:10" x14ac:dyDescent="0.25">
      <c r="A89" s="6">
        <v>1782</v>
      </c>
      <c r="B89" t="s">
        <v>5314</v>
      </c>
      <c r="C89" t="s">
        <v>7464</v>
      </c>
      <c r="D89" s="42">
        <v>46022</v>
      </c>
      <c r="E89" s="41">
        <v>500</v>
      </c>
      <c r="F89" t="s">
        <v>6823</v>
      </c>
      <c r="G89" s="34">
        <f t="shared" si="2"/>
        <v>2026</v>
      </c>
      <c r="H89" s="6">
        <f>COUNTIF('AHCF_Gifts_19952026 (1)'!$A:$A,$A89)</f>
        <v>1</v>
      </c>
      <c r="I89" t="str">
        <f>IFERROR(INDEX('AHCF_Gifts_19952026 (1)'!$F:$F,MATCH($A89,'AHCF_Gifts_19952026 (1)'!$A:$A,0))&amp;"","")</f>
        <v>ebozanich@yahoo.com</v>
      </c>
      <c r="J89" s="58" t="str">
        <f t="shared" si="3"/>
        <v/>
      </c>
    </row>
    <row r="90" spans="1:10" x14ac:dyDescent="0.25">
      <c r="A90" s="6">
        <v>1765</v>
      </c>
      <c r="B90" t="s">
        <v>596</v>
      </c>
      <c r="C90" t="s">
        <v>7466</v>
      </c>
      <c r="D90" s="42">
        <v>46022</v>
      </c>
      <c r="E90" s="41">
        <v>207.56</v>
      </c>
      <c r="F90" t="s">
        <v>7436</v>
      </c>
      <c r="G90" s="34">
        <f t="shared" si="2"/>
        <v>2026</v>
      </c>
      <c r="H90" s="6">
        <f>COUNTIF('AHCF_Gifts_19952026 (1)'!$A:$A,$A90)</f>
        <v>1</v>
      </c>
      <c r="I90" t="str">
        <f>IFERROR(INDEX('AHCF_Gifts_19952026 (1)'!$F:$F,MATCH($A90,'AHCF_Gifts_19952026 (1)'!$A:$A,0))&amp;"","")</f>
        <v>sarahambarthel@gmail.com</v>
      </c>
      <c r="J90" s="58" t="str">
        <f t="shared" si="3"/>
        <v/>
      </c>
    </row>
    <row r="91" spans="1:10" x14ac:dyDescent="0.25">
      <c r="A91" s="6">
        <v>1773</v>
      </c>
      <c r="B91" t="s">
        <v>7462</v>
      </c>
      <c r="C91" t="s">
        <v>7463</v>
      </c>
      <c r="D91" s="42">
        <v>46022</v>
      </c>
      <c r="E91" s="41">
        <v>150</v>
      </c>
      <c r="F91" t="s">
        <v>7460</v>
      </c>
      <c r="G91" s="34">
        <f t="shared" si="2"/>
        <v>2026</v>
      </c>
      <c r="H91" s="6">
        <f>COUNTIF('AHCF_Gifts_19952026 (1)'!$A:$A,$A91)</f>
        <v>1</v>
      </c>
      <c r="I91" t="str">
        <f>IFERROR(INDEX('AHCF_Gifts_19952026 (1)'!$F:$F,MATCH($A91,'AHCF_Gifts_19952026 (1)'!$A:$A,0))&amp;"","")</f>
        <v/>
      </c>
      <c r="J91" s="58" t="str">
        <f t="shared" si="3"/>
        <v/>
      </c>
    </row>
    <row r="92" spans="1:10" x14ac:dyDescent="0.25">
      <c r="A92" s="6">
        <v>1645</v>
      </c>
      <c r="B92" t="s">
        <v>893</v>
      </c>
      <c r="C92" t="s">
        <v>7468</v>
      </c>
      <c r="D92" s="42">
        <v>46022</v>
      </c>
      <c r="E92" s="41">
        <v>103.94</v>
      </c>
      <c r="F92" t="s">
        <v>7064</v>
      </c>
      <c r="G92" s="34">
        <f t="shared" si="2"/>
        <v>2026</v>
      </c>
      <c r="H92" s="6">
        <f>COUNTIF('AHCF_Gifts_19952026 (1)'!$A:$A,$A92)</f>
        <v>1</v>
      </c>
      <c r="I92" t="str">
        <f>IFERROR(INDEX('AHCF_Gifts_19952026 (1)'!$F:$F,MATCH($A92,'AHCF_Gifts_19952026 (1)'!$A:$A,0))&amp;"","")</f>
        <v>pkeelean@communifysb.org</v>
      </c>
      <c r="J92" s="58" t="str">
        <f t="shared" si="3"/>
        <v/>
      </c>
    </row>
    <row r="93" spans="1:10" x14ac:dyDescent="0.25">
      <c r="A93" s="6">
        <v>1777</v>
      </c>
      <c r="B93" t="s">
        <v>7459</v>
      </c>
      <c r="D93" s="42">
        <v>46021</v>
      </c>
      <c r="E93" s="41">
        <v>3000</v>
      </c>
      <c r="F93" t="s">
        <v>7460</v>
      </c>
      <c r="G93" s="34">
        <f t="shared" si="2"/>
        <v>2026</v>
      </c>
      <c r="H93" s="6">
        <f>COUNTIF('AHCF_Gifts_19952026 (1)'!$A:$A,$A93)</f>
        <v>1</v>
      </c>
      <c r="I93" t="str">
        <f>IFERROR(INDEX('AHCF_Gifts_19952026 (1)'!$F:$F,MATCH($A93,'AHCF_Gifts_19952026 (1)'!$A:$A,0))&amp;"","")</f>
        <v/>
      </c>
      <c r="J93" s="58" t="str">
        <f t="shared" si="3"/>
        <v/>
      </c>
    </row>
    <row r="94" spans="1:10" x14ac:dyDescent="0.25">
      <c r="A94" s="6">
        <v>1764</v>
      </c>
      <c r="B94" t="s">
        <v>2095</v>
      </c>
      <c r="C94" t="s">
        <v>7456</v>
      </c>
      <c r="D94" s="42">
        <v>46021</v>
      </c>
      <c r="E94" s="41">
        <v>518.45000000000005</v>
      </c>
      <c r="F94" t="s">
        <v>7458</v>
      </c>
      <c r="G94" s="34">
        <f t="shared" si="2"/>
        <v>2026</v>
      </c>
      <c r="H94" s="6">
        <f>COUNTIF('AHCF_Gifts_19952026 (1)'!$A:$A,$A94)</f>
        <v>1</v>
      </c>
      <c r="I94" t="str">
        <f>IFERROR(INDEX('AHCF_Gifts_19952026 (1)'!$F:$F,MATCH($A94,'AHCF_Gifts_19952026 (1)'!$A:$A,0))&amp;"","")</f>
        <v>lutzskl@aol.com</v>
      </c>
      <c r="J94" s="58" t="str">
        <f t="shared" si="3"/>
        <v/>
      </c>
    </row>
    <row r="95" spans="1:10" x14ac:dyDescent="0.25">
      <c r="A95" s="6">
        <v>1761</v>
      </c>
      <c r="B95" t="s">
        <v>6068</v>
      </c>
      <c r="C95" t="s">
        <v>201</v>
      </c>
      <c r="D95" s="42">
        <v>46020</v>
      </c>
      <c r="E95" s="41">
        <v>259.38</v>
      </c>
      <c r="F95" t="s">
        <v>7436</v>
      </c>
      <c r="G95" s="34">
        <f t="shared" si="2"/>
        <v>2026</v>
      </c>
      <c r="H95" s="6">
        <f>COUNTIF('AHCF_Gifts_19952026 (1)'!$A:$A,$A95)</f>
        <v>1</v>
      </c>
      <c r="I95" t="str">
        <f>IFERROR(INDEX('AHCF_Gifts_19952026 (1)'!$F:$F,MATCH($A95,'AHCF_Gifts_19952026 (1)'!$A:$A,0))&amp;"","")</f>
        <v>perlhack40@gmail.com</v>
      </c>
      <c r="J95" s="58" t="str">
        <f t="shared" si="3"/>
        <v/>
      </c>
    </row>
    <row r="96" spans="1:10" x14ac:dyDescent="0.25">
      <c r="A96" s="6">
        <v>1762</v>
      </c>
      <c r="B96" t="s">
        <v>7451</v>
      </c>
      <c r="C96" t="s">
        <v>23</v>
      </c>
      <c r="D96" s="42">
        <v>46020</v>
      </c>
      <c r="E96" s="41">
        <v>155.75</v>
      </c>
      <c r="F96" t="s">
        <v>7436</v>
      </c>
      <c r="G96" s="34">
        <f t="shared" si="2"/>
        <v>2026</v>
      </c>
      <c r="H96" s="6">
        <f>COUNTIF('AHCF_Gifts_19952026 (1)'!$A:$A,$A96)</f>
        <v>1</v>
      </c>
      <c r="I96" t="str">
        <f>IFERROR(INDEX('AHCF_Gifts_19952026 (1)'!$F:$F,MATCH($A96,'AHCF_Gifts_19952026 (1)'!$A:$A,0))&amp;"","")</f>
        <v>deanfam4@gmail.com</v>
      </c>
      <c r="J96" s="58" t="str">
        <f t="shared" si="3"/>
        <v/>
      </c>
    </row>
    <row r="97" spans="1:10" x14ac:dyDescent="0.25">
      <c r="A97" s="6">
        <v>1763</v>
      </c>
      <c r="B97" t="s">
        <v>630</v>
      </c>
      <c r="C97" t="s">
        <v>7453</v>
      </c>
      <c r="D97" s="42">
        <v>46020</v>
      </c>
      <c r="E97" s="41">
        <v>52.12</v>
      </c>
      <c r="F97" t="s">
        <v>7436</v>
      </c>
      <c r="G97" s="34">
        <f t="shared" si="2"/>
        <v>2026</v>
      </c>
      <c r="H97" s="6">
        <f>COUNTIF('AHCF_Gifts_19952026 (1)'!$A:$A,$A97)</f>
        <v>1</v>
      </c>
      <c r="I97" t="str">
        <f>IFERROR(INDEX('AHCF_Gifts_19952026 (1)'!$F:$F,MATCH($A97,'AHCF_Gifts_19952026 (1)'!$A:$A,0))&amp;"","")</f>
        <v>yummydurians@yahoo.com</v>
      </c>
      <c r="J97" s="58" t="str">
        <f t="shared" si="3"/>
        <v/>
      </c>
    </row>
    <row r="98" spans="1:10" x14ac:dyDescent="0.25">
      <c r="A98" s="6">
        <v>1760</v>
      </c>
      <c r="B98" t="s">
        <v>4031</v>
      </c>
      <c r="C98" t="s">
        <v>7448</v>
      </c>
      <c r="D98" s="42">
        <v>46016</v>
      </c>
      <c r="E98" s="41">
        <v>155.75</v>
      </c>
      <c r="F98" t="s">
        <v>7446</v>
      </c>
      <c r="G98" s="34">
        <f t="shared" si="2"/>
        <v>2026</v>
      </c>
      <c r="H98" s="6">
        <f>COUNTIF('AHCF_Gifts_19952026 (1)'!$A:$A,$A98)</f>
        <v>1</v>
      </c>
      <c r="I98" t="str">
        <f>IFERROR(INDEX('AHCF_Gifts_19952026 (1)'!$F:$F,MATCH($A98,'AHCF_Gifts_19952026 (1)'!$A:$A,0))&amp;"","")</f>
        <v>tylerluis1@gmail.com</v>
      </c>
      <c r="J98" s="58" t="str">
        <f t="shared" si="3"/>
        <v/>
      </c>
    </row>
    <row r="99" spans="1:10" x14ac:dyDescent="0.25">
      <c r="A99" s="6">
        <v>1758</v>
      </c>
      <c r="B99" t="s">
        <v>7443</v>
      </c>
      <c r="C99" t="s">
        <v>7444</v>
      </c>
      <c r="D99" s="42">
        <v>46016</v>
      </c>
      <c r="E99" s="41">
        <v>52.12</v>
      </c>
      <c r="F99" t="s">
        <v>7446</v>
      </c>
      <c r="G99" s="34">
        <f t="shared" si="2"/>
        <v>2026</v>
      </c>
      <c r="H99" s="6">
        <f>COUNTIF('AHCF_Gifts_19952026 (1)'!$A:$A,$A99)</f>
        <v>1</v>
      </c>
      <c r="I99" t="str">
        <f>IFERROR(INDEX('AHCF_Gifts_19952026 (1)'!$F:$F,MATCH($A99,'AHCF_Gifts_19952026 (1)'!$A:$A,0))&amp;"","")</f>
        <v>Julian.chairez805@gmail.com</v>
      </c>
      <c r="J99" s="58" t="str">
        <f t="shared" si="3"/>
        <v/>
      </c>
    </row>
    <row r="100" spans="1:10" x14ac:dyDescent="0.25">
      <c r="A100" s="6">
        <v>1759</v>
      </c>
      <c r="B100" t="s">
        <v>3840</v>
      </c>
      <c r="C100" t="s">
        <v>7303</v>
      </c>
      <c r="D100" s="42">
        <v>46016</v>
      </c>
      <c r="E100" s="41">
        <v>52.12</v>
      </c>
      <c r="F100" t="s">
        <v>7446</v>
      </c>
      <c r="G100" s="34">
        <f t="shared" si="2"/>
        <v>2026</v>
      </c>
      <c r="H100" s="6">
        <f>COUNTIF('AHCF_Gifts_19952026 (1)'!$A:$A,$A100)</f>
        <v>1</v>
      </c>
      <c r="I100" t="str">
        <f>IFERROR(INDEX('AHCF_Gifts_19952026 (1)'!$F:$F,MATCH($A100,'AHCF_Gifts_19952026 (1)'!$A:$A,0))&amp;"","")</f>
        <v>Jevillanueva79@gmail.com</v>
      </c>
      <c r="J100" s="58" t="str">
        <f t="shared" si="3"/>
        <v/>
      </c>
    </row>
    <row r="101" spans="1:10" x14ac:dyDescent="0.25">
      <c r="A101" s="6">
        <v>1757</v>
      </c>
      <c r="B101" t="s">
        <v>7441</v>
      </c>
      <c r="C101" t="s">
        <v>5482</v>
      </c>
      <c r="D101" s="42">
        <v>46015</v>
      </c>
      <c r="E101" s="41">
        <v>259.38</v>
      </c>
      <c r="F101" t="s">
        <v>7436</v>
      </c>
      <c r="G101" s="34">
        <f t="shared" si="2"/>
        <v>2026</v>
      </c>
      <c r="H101" s="6">
        <f>COUNTIF('AHCF_Gifts_19952026 (1)'!$A:$A,$A101)</f>
        <v>1</v>
      </c>
      <c r="I101" t="str">
        <f>IFERROR(INDEX('AHCF_Gifts_19952026 (1)'!$F:$F,MATCH($A101,'AHCF_Gifts_19952026 (1)'!$A:$A,0))&amp;"","")</f>
        <v>aidenkmcguire@gmail.com</v>
      </c>
      <c r="J101" s="58" t="str">
        <f t="shared" si="3"/>
        <v/>
      </c>
    </row>
    <row r="102" spans="1:10" x14ac:dyDescent="0.25">
      <c r="A102" s="6">
        <v>1754</v>
      </c>
      <c r="B102" t="s">
        <v>2992</v>
      </c>
      <c r="C102" t="s">
        <v>7434</v>
      </c>
      <c r="D102" s="42">
        <v>46014</v>
      </c>
      <c r="E102" s="41">
        <v>264.56</v>
      </c>
      <c r="F102" t="s">
        <v>7436</v>
      </c>
      <c r="G102" s="34">
        <f t="shared" si="2"/>
        <v>2026</v>
      </c>
      <c r="H102" s="6">
        <f>COUNTIF('AHCF_Gifts_19952026 (1)'!$A:$A,$A102)</f>
        <v>1</v>
      </c>
      <c r="I102" t="str">
        <f>IFERROR(INDEX('AHCF_Gifts_19952026 (1)'!$F:$F,MATCH($A102,'AHCF_Gifts_19952026 (1)'!$A:$A,0))&amp;"","")</f>
        <v>lisamrotter@gmail.com</v>
      </c>
      <c r="J102" s="58" t="str">
        <f t="shared" si="3"/>
        <v/>
      </c>
    </row>
    <row r="103" spans="1:10" x14ac:dyDescent="0.25">
      <c r="A103" s="6">
        <v>1756</v>
      </c>
      <c r="B103" t="s">
        <v>554</v>
      </c>
      <c r="C103" t="s">
        <v>7439</v>
      </c>
      <c r="D103" s="42">
        <v>46014</v>
      </c>
      <c r="E103" s="41">
        <v>155.75</v>
      </c>
      <c r="F103" t="s">
        <v>7436</v>
      </c>
      <c r="G103" s="34">
        <f t="shared" si="2"/>
        <v>2026</v>
      </c>
      <c r="H103" s="6">
        <f>COUNTIF('AHCF_Gifts_19952026 (1)'!$A:$A,$A103)</f>
        <v>1</v>
      </c>
      <c r="I103" t="str">
        <f>IFERROR(INDEX('AHCF_Gifts_19952026 (1)'!$F:$F,MATCH($A103,'AHCF_Gifts_19952026 (1)'!$A:$A,0))&amp;"","")</f>
        <v>len_finocchio@me.com</v>
      </c>
      <c r="J103" s="58" t="str">
        <f t="shared" si="3"/>
        <v/>
      </c>
    </row>
    <row r="104" spans="1:10" x14ac:dyDescent="0.25">
      <c r="A104" s="6">
        <v>1753</v>
      </c>
      <c r="B104" t="s">
        <v>5585</v>
      </c>
      <c r="C104" t="s">
        <v>7432</v>
      </c>
      <c r="D104" s="42">
        <v>46014</v>
      </c>
      <c r="E104" s="41">
        <v>103.94</v>
      </c>
      <c r="F104" t="s">
        <v>7064</v>
      </c>
      <c r="G104" s="34">
        <f t="shared" si="2"/>
        <v>2026</v>
      </c>
      <c r="H104" s="6">
        <f>COUNTIF('AHCF_Gifts_19952026 (1)'!$A:$A,$A104)</f>
        <v>1</v>
      </c>
      <c r="I104" t="str">
        <f>IFERROR(INDEX('AHCF_Gifts_19952026 (1)'!$F:$F,MATCH($A104,'AHCF_Gifts_19952026 (1)'!$A:$A,0))&amp;"","")</f>
        <v>ralphy0336@gmail.com</v>
      </c>
      <c r="J104" s="58" t="str">
        <f t="shared" si="3"/>
        <v/>
      </c>
    </row>
    <row r="105" spans="1:10" x14ac:dyDescent="0.25">
      <c r="A105" s="6">
        <v>1755</v>
      </c>
      <c r="B105" t="s">
        <v>6068</v>
      </c>
      <c r="C105" t="s">
        <v>7437</v>
      </c>
      <c r="D105" s="42">
        <v>46014</v>
      </c>
      <c r="E105" s="41">
        <v>37.619999999999997</v>
      </c>
      <c r="F105" t="s">
        <v>7436</v>
      </c>
      <c r="G105" s="34">
        <f t="shared" si="2"/>
        <v>2026</v>
      </c>
      <c r="H105" s="6">
        <f>COUNTIF('AHCF_Gifts_19952026 (1)'!$A:$A,$A105)</f>
        <v>1</v>
      </c>
      <c r="I105" t="str">
        <f>IFERROR(INDEX('AHCF_Gifts_19952026 (1)'!$F:$F,MATCH($A105,'AHCF_Gifts_19952026 (1)'!$A:$A,0))&amp;"","")</f>
        <v>moses.jason@gmail.com</v>
      </c>
      <c r="J105" s="58" t="str">
        <f t="shared" si="3"/>
        <v/>
      </c>
    </row>
    <row r="106" spans="1:10" x14ac:dyDescent="0.25">
      <c r="A106" s="6">
        <v>1752</v>
      </c>
      <c r="B106" t="s">
        <v>7429</v>
      </c>
      <c r="C106" t="s">
        <v>7430</v>
      </c>
      <c r="D106" s="42">
        <v>46010</v>
      </c>
      <c r="E106" s="41">
        <v>4000</v>
      </c>
      <c r="F106" t="s">
        <v>927</v>
      </c>
      <c r="G106" s="34">
        <f t="shared" si="2"/>
        <v>2026</v>
      </c>
      <c r="H106" s="6">
        <f>COUNTIF('AHCF_Gifts_19952026 (1)'!$A:$A,$A106)</f>
        <v>1</v>
      </c>
      <c r="I106" t="str">
        <f>IFERROR(INDEX('AHCF_Gifts_19952026 (1)'!$F:$F,MATCH($A106,'AHCF_Gifts_19952026 (1)'!$A:$A,0))&amp;"","")</f>
        <v>cndesi@cs.com</v>
      </c>
      <c r="J106" s="58" t="str">
        <f t="shared" si="3"/>
        <v/>
      </c>
    </row>
    <row r="107" spans="1:10" x14ac:dyDescent="0.25">
      <c r="A107" s="6">
        <v>1751</v>
      </c>
      <c r="B107" t="s">
        <v>7428</v>
      </c>
      <c r="D107" s="42">
        <v>46009</v>
      </c>
      <c r="E107" s="41">
        <v>400</v>
      </c>
      <c r="F107" t="s">
        <v>67</v>
      </c>
      <c r="G107" s="34">
        <f t="shared" si="2"/>
        <v>2026</v>
      </c>
      <c r="H107" s="6">
        <f>COUNTIF('AHCF_Gifts_19952026 (1)'!$A:$A,$A107)</f>
        <v>1</v>
      </c>
      <c r="I107" t="str">
        <f>IFERROR(INDEX('AHCF_Gifts_19952026 (1)'!$F:$F,MATCH($A107,'AHCF_Gifts_19952026 (1)'!$A:$A,0))&amp;"","")</f>
        <v/>
      </c>
      <c r="J107" s="58" t="str">
        <f t="shared" si="3"/>
        <v/>
      </c>
    </row>
    <row r="108" spans="1:10" x14ac:dyDescent="0.25">
      <c r="A108" s="6">
        <v>1750</v>
      </c>
      <c r="B108" t="s">
        <v>200</v>
      </c>
      <c r="C108" t="s">
        <v>6439</v>
      </c>
      <c r="D108" s="42">
        <v>46009</v>
      </c>
      <c r="E108" s="41">
        <v>180</v>
      </c>
      <c r="F108" t="s">
        <v>6422</v>
      </c>
      <c r="G108" s="34">
        <f t="shared" si="2"/>
        <v>2026</v>
      </c>
      <c r="H108" s="6">
        <f>COUNTIF('AHCF_Gifts_19952026 (1)'!$A:$A,$A108)</f>
        <v>1</v>
      </c>
      <c r="I108" t="str">
        <f>IFERROR(INDEX('AHCF_Gifts_19952026 (1)'!$F:$F,MATCH($A108,'AHCF_Gifts_19952026 (1)'!$A:$A,0))&amp;"","")</f>
        <v/>
      </c>
      <c r="J108" s="58" t="str">
        <f t="shared" si="3"/>
        <v/>
      </c>
    </row>
    <row r="109" spans="1:10" x14ac:dyDescent="0.25">
      <c r="A109" s="6">
        <v>1749</v>
      </c>
      <c r="B109" t="s">
        <v>7425</v>
      </c>
      <c r="C109" t="s">
        <v>374</v>
      </c>
      <c r="D109" s="42">
        <v>46001</v>
      </c>
      <c r="E109" s="41">
        <v>52.12</v>
      </c>
      <c r="F109" t="s">
        <v>7064</v>
      </c>
      <c r="G109" s="34">
        <f t="shared" si="2"/>
        <v>2026</v>
      </c>
      <c r="H109" s="6">
        <f>COUNTIF('AHCF_Gifts_19952026 (1)'!$A:$A,$A109)</f>
        <v>1</v>
      </c>
      <c r="I109" t="str">
        <f>IFERROR(INDEX('AHCF_Gifts_19952026 (1)'!$F:$F,MATCH($A109,'AHCF_Gifts_19952026 (1)'!$A:$A,0))&amp;"","")</f>
        <v>ahogan@pcpa.org</v>
      </c>
      <c r="J109" s="58" t="str">
        <f t="shared" si="3"/>
        <v>DUPLICATE</v>
      </c>
    </row>
    <row r="110" spans="1:10" x14ac:dyDescent="0.25">
      <c r="A110" s="6">
        <v>1748</v>
      </c>
      <c r="B110" t="s">
        <v>7422</v>
      </c>
      <c r="C110" t="s">
        <v>2822</v>
      </c>
      <c r="D110" s="42">
        <v>46000</v>
      </c>
      <c r="E110" s="41">
        <v>1000</v>
      </c>
      <c r="F110" t="s">
        <v>7424</v>
      </c>
      <c r="G110" s="34">
        <f t="shared" si="2"/>
        <v>2026</v>
      </c>
      <c r="H110" s="6">
        <f>COUNTIF('AHCF_Gifts_19952026 (1)'!$A:$A,$A110)</f>
        <v>1</v>
      </c>
      <c r="I110" t="str">
        <f>IFERROR(INDEX('AHCF_Gifts_19952026 (1)'!$F:$F,MATCH($A110,'AHCF_Gifts_19952026 (1)'!$A:$A,0))&amp;"","")</f>
        <v>tomsherry55@hotmail.com</v>
      </c>
      <c r="J110" s="58" t="str">
        <f t="shared" si="3"/>
        <v/>
      </c>
    </row>
    <row r="111" spans="1:10" x14ac:dyDescent="0.25">
      <c r="A111" s="6">
        <v>289</v>
      </c>
      <c r="B111" t="s">
        <v>7420</v>
      </c>
      <c r="C111" t="s">
        <v>3987</v>
      </c>
      <c r="D111" s="42">
        <v>45999</v>
      </c>
      <c r="E111" s="41">
        <v>50000</v>
      </c>
      <c r="F111" t="s">
        <v>7421</v>
      </c>
      <c r="G111" s="34">
        <f t="shared" si="2"/>
        <v>2026</v>
      </c>
      <c r="H111" s="6">
        <f>COUNTIF('AHCF_Gifts_19952026 (1)'!$A:$A,$A111)</f>
        <v>1</v>
      </c>
      <c r="I111" t="str">
        <f>IFERROR(INDEX('AHCF_Gifts_19952026 (1)'!$F:$F,MATCH($A111,'AHCF_Gifts_19952026 (1)'!$A:$A,0))&amp;"","")</f>
        <v>aaron@mwsus.com</v>
      </c>
      <c r="J111" s="58" t="str">
        <f t="shared" si="3"/>
        <v/>
      </c>
    </row>
    <row r="112" spans="1:10" x14ac:dyDescent="0.25">
      <c r="A112" s="6">
        <v>1743</v>
      </c>
      <c r="B112" t="s">
        <v>6117</v>
      </c>
      <c r="C112" t="s">
        <v>7417</v>
      </c>
      <c r="D112" s="42">
        <v>45996</v>
      </c>
      <c r="E112" s="41">
        <v>518.45000000000005</v>
      </c>
      <c r="F112" t="s">
        <v>7419</v>
      </c>
      <c r="G112" s="34">
        <f t="shared" si="2"/>
        <v>2026</v>
      </c>
      <c r="H112" s="6">
        <f>COUNTIF('AHCF_Gifts_19952026 (1)'!$A:$A,$A112)</f>
        <v>1</v>
      </c>
      <c r="I112" t="str">
        <f>IFERROR(INDEX('AHCF_Gifts_19952026 (1)'!$F:$F,MATCH($A112,'AHCF_Gifts_19952026 (1)'!$A:$A,0))&amp;"","")</f>
        <v>cchamma9876@gmail.com</v>
      </c>
      <c r="J112" s="58" t="str">
        <f t="shared" si="3"/>
        <v/>
      </c>
    </row>
    <row r="113" spans="1:10" x14ac:dyDescent="0.25">
      <c r="A113" s="6">
        <v>1374</v>
      </c>
      <c r="B113" t="s">
        <v>3183</v>
      </c>
      <c r="C113" t="s">
        <v>7415</v>
      </c>
      <c r="D113" s="42">
        <v>45995</v>
      </c>
      <c r="E113" s="41">
        <v>103.94</v>
      </c>
      <c r="F113" t="s">
        <v>2316</v>
      </c>
      <c r="G113" s="34">
        <f t="shared" si="2"/>
        <v>2026</v>
      </c>
      <c r="H113" s="6">
        <f>COUNTIF('AHCF_Gifts_19952026 (1)'!$A:$A,$A113)</f>
        <v>1</v>
      </c>
      <c r="I113" t="str">
        <f>IFERROR(INDEX('AHCF_Gifts_19952026 (1)'!$F:$F,MATCH($A113,'AHCF_Gifts_19952026 (1)'!$A:$A,0))&amp;"","")</f>
        <v>denisesonnenberg@gmail.com</v>
      </c>
      <c r="J113" s="58" t="str">
        <f t="shared" si="3"/>
        <v/>
      </c>
    </row>
    <row r="114" spans="1:10" x14ac:dyDescent="0.25">
      <c r="A114" s="6">
        <v>1740</v>
      </c>
      <c r="B114" t="s">
        <v>1624</v>
      </c>
      <c r="C114" t="s">
        <v>7411</v>
      </c>
      <c r="D114" s="42">
        <v>45994</v>
      </c>
      <c r="E114" s="41">
        <v>78.03</v>
      </c>
      <c r="F114" t="s">
        <v>2316</v>
      </c>
      <c r="G114" s="34">
        <f t="shared" si="2"/>
        <v>2026</v>
      </c>
      <c r="H114" s="6">
        <f>COUNTIF('AHCF_Gifts_19952026 (1)'!$A:$A,$A114)</f>
        <v>1</v>
      </c>
      <c r="I114" t="str">
        <f>IFERROR(INDEX('AHCF_Gifts_19952026 (1)'!$F:$F,MATCH($A114,'AHCF_Gifts_19952026 (1)'!$A:$A,0))&amp;"","")</f>
        <v>darlenewoodbury90@gmail.com</v>
      </c>
      <c r="J114" s="58" t="str">
        <f t="shared" si="3"/>
        <v/>
      </c>
    </row>
    <row r="115" spans="1:10" x14ac:dyDescent="0.25">
      <c r="A115" s="6">
        <v>1742</v>
      </c>
      <c r="B115" t="s">
        <v>751</v>
      </c>
      <c r="C115" t="s">
        <v>5641</v>
      </c>
      <c r="D115" s="42">
        <v>45994</v>
      </c>
      <c r="E115" s="41">
        <v>52.12</v>
      </c>
      <c r="F115" t="s">
        <v>2316</v>
      </c>
      <c r="G115" s="34">
        <f t="shared" si="2"/>
        <v>2026</v>
      </c>
      <c r="H115" s="6">
        <f>COUNTIF('AHCF_Gifts_19952026 (1)'!$A:$A,$A115)</f>
        <v>1</v>
      </c>
      <c r="I115" t="str">
        <f>IFERROR(INDEX('AHCF_Gifts_19952026 (1)'!$F:$F,MATCH($A115,'AHCF_Gifts_19952026 (1)'!$A:$A,0))&amp;"","")</f>
        <v>rnngma@gmail.com</v>
      </c>
      <c r="J115" s="58" t="str">
        <f t="shared" si="3"/>
        <v/>
      </c>
    </row>
    <row r="116" spans="1:10" x14ac:dyDescent="0.25">
      <c r="A116" s="6">
        <v>1741</v>
      </c>
      <c r="B116" t="s">
        <v>4473</v>
      </c>
      <c r="C116" t="s">
        <v>205</v>
      </c>
      <c r="D116" s="42">
        <v>45994</v>
      </c>
      <c r="E116" s="41">
        <v>31.4</v>
      </c>
      <c r="F116" t="s">
        <v>2316</v>
      </c>
      <c r="G116" s="34">
        <f t="shared" si="2"/>
        <v>2026</v>
      </c>
      <c r="H116" s="6">
        <f>COUNTIF('AHCF_Gifts_19952026 (1)'!$A:$A,$A116)</f>
        <v>1</v>
      </c>
      <c r="I116" t="str">
        <f>IFERROR(INDEX('AHCF_Gifts_19952026 (1)'!$F:$F,MATCH($A116,'AHCF_Gifts_19952026 (1)'!$A:$A,0))&amp;"","")</f>
        <v>frankiesmomjan@gmail.com</v>
      </c>
      <c r="J116" s="58" t="str">
        <f t="shared" si="3"/>
        <v/>
      </c>
    </row>
    <row r="117" spans="1:10" x14ac:dyDescent="0.25">
      <c r="A117" s="6">
        <v>1728</v>
      </c>
      <c r="B117" t="s">
        <v>7405</v>
      </c>
      <c r="C117" t="s">
        <v>7406</v>
      </c>
      <c r="D117" s="42">
        <v>45975</v>
      </c>
      <c r="E117" s="41">
        <v>3000</v>
      </c>
      <c r="F117" t="s">
        <v>5532</v>
      </c>
      <c r="G117" s="34">
        <f t="shared" si="2"/>
        <v>2026</v>
      </c>
      <c r="H117" s="6">
        <f>COUNTIF('AHCF_Gifts_19952026 (1)'!$A:$A,$A117)</f>
        <v>1</v>
      </c>
      <c r="I117" t="str">
        <f>IFERROR(INDEX('AHCF_Gifts_19952026 (1)'!$F:$F,MATCH($A117,'AHCF_Gifts_19952026 (1)'!$A:$A,0))&amp;"","")</f>
        <v>samuel.sehnert@gmail.com</v>
      </c>
      <c r="J117" s="58" t="str">
        <f t="shared" si="3"/>
        <v/>
      </c>
    </row>
    <row r="118" spans="1:10" x14ac:dyDescent="0.25">
      <c r="A118" s="6">
        <v>1727</v>
      </c>
      <c r="B118" t="s">
        <v>499</v>
      </c>
      <c r="C118" t="s">
        <v>7404</v>
      </c>
      <c r="D118" s="42">
        <v>45971</v>
      </c>
      <c r="E118" s="41">
        <v>300</v>
      </c>
      <c r="F118" t="s">
        <v>7376</v>
      </c>
      <c r="G118" s="34">
        <f t="shared" si="2"/>
        <v>2026</v>
      </c>
      <c r="H118" s="6">
        <f>COUNTIF('AHCF_Gifts_19952026 (1)'!$A:$A,$A118)</f>
        <v>1</v>
      </c>
      <c r="I118" t="str">
        <f>IFERROR(INDEX('AHCF_Gifts_19952026 (1)'!$F:$F,MATCH($A118,'AHCF_Gifts_19952026 (1)'!$A:$A,0))&amp;"","")</f>
        <v/>
      </c>
      <c r="J118" s="58" t="str">
        <f t="shared" si="3"/>
        <v/>
      </c>
    </row>
    <row r="119" spans="1:10" x14ac:dyDescent="0.25">
      <c r="A119" s="6">
        <v>1726</v>
      </c>
      <c r="B119" t="s">
        <v>116</v>
      </c>
      <c r="C119" t="s">
        <v>7402</v>
      </c>
      <c r="D119" s="42">
        <v>45968</v>
      </c>
      <c r="E119" s="41">
        <v>100</v>
      </c>
      <c r="F119" t="s">
        <v>97</v>
      </c>
      <c r="G119" s="34">
        <f t="shared" si="2"/>
        <v>2026</v>
      </c>
      <c r="H119" s="6">
        <f>COUNTIF('AHCF_Gifts_19952026 (1)'!$A:$A,$A119)</f>
        <v>1</v>
      </c>
      <c r="I119" t="str">
        <f>IFERROR(INDEX('AHCF_Gifts_19952026 (1)'!$F:$F,MATCH($A119,'AHCF_Gifts_19952026 (1)'!$A:$A,0))&amp;"","")</f>
        <v>joanbergstrom@earthlink.net</v>
      </c>
      <c r="J119" s="58" t="str">
        <f t="shared" si="3"/>
        <v/>
      </c>
    </row>
    <row r="120" spans="1:10" x14ac:dyDescent="0.25">
      <c r="A120" s="6">
        <v>1725</v>
      </c>
      <c r="B120" t="s">
        <v>7194</v>
      </c>
      <c r="C120" t="s">
        <v>7400</v>
      </c>
      <c r="D120" s="42">
        <v>45966</v>
      </c>
      <c r="E120" s="41">
        <v>100</v>
      </c>
      <c r="F120" t="s">
        <v>7229</v>
      </c>
      <c r="G120" s="34">
        <f t="shared" si="2"/>
        <v>2026</v>
      </c>
      <c r="H120" s="6">
        <f>COUNTIF('AHCF_Gifts_19952026 (1)'!$A:$A,$A120)</f>
        <v>1</v>
      </c>
      <c r="I120" t="str">
        <f>IFERROR(INDEX('AHCF_Gifts_19952026 (1)'!$F:$F,MATCH($A120,'AHCF_Gifts_19952026 (1)'!$A:$A,0))&amp;"","")</f>
        <v>karina.novoa@hancockcollege.edu</v>
      </c>
      <c r="J120" s="58" t="str">
        <f t="shared" si="3"/>
        <v/>
      </c>
    </row>
    <row r="121" spans="1:10" x14ac:dyDescent="0.25">
      <c r="A121" s="6">
        <v>1724</v>
      </c>
      <c r="B121" t="s">
        <v>2410</v>
      </c>
      <c r="C121" t="s">
        <v>7398</v>
      </c>
      <c r="D121" s="42">
        <v>45966</v>
      </c>
      <c r="E121" s="41">
        <v>50</v>
      </c>
      <c r="F121" t="s">
        <v>2977</v>
      </c>
      <c r="G121" s="34">
        <f t="shared" si="2"/>
        <v>2026</v>
      </c>
      <c r="H121" s="6">
        <f>COUNTIF('AHCF_Gifts_19952026 (1)'!$A:$A,$A121)</f>
        <v>1</v>
      </c>
      <c r="I121" t="str">
        <f>IFERROR(INDEX('AHCF_Gifts_19952026 (1)'!$F:$F,MATCH($A121,'AHCF_Gifts_19952026 (1)'!$A:$A,0))&amp;"","")</f>
        <v>gpaluck92203@gmail.com</v>
      </c>
      <c r="J121" s="58" t="str">
        <f t="shared" si="3"/>
        <v/>
      </c>
    </row>
    <row r="122" spans="1:10" x14ac:dyDescent="0.25">
      <c r="A122" s="6">
        <v>1723</v>
      </c>
      <c r="B122" t="s">
        <v>7395</v>
      </c>
      <c r="D122" s="42">
        <v>45965</v>
      </c>
      <c r="E122" s="41">
        <v>2000</v>
      </c>
      <c r="F122" t="s">
        <v>6472</v>
      </c>
      <c r="G122" s="34">
        <f t="shared" si="2"/>
        <v>2026</v>
      </c>
      <c r="H122" s="6">
        <f>COUNTIF('AHCF_Gifts_19952026 (1)'!$A:$A,$A122)</f>
        <v>1</v>
      </c>
      <c r="I122" t="str">
        <f>IFERROR(INDEX('AHCF_Gifts_19952026 (1)'!$F:$F,MATCH($A122,'AHCF_Gifts_19952026 (1)'!$A:$A,0))&amp;"","")</f>
        <v/>
      </c>
      <c r="J122" s="58" t="str">
        <f t="shared" si="3"/>
        <v/>
      </c>
    </row>
    <row r="123" spans="1:10" x14ac:dyDescent="0.25">
      <c r="A123" s="6">
        <v>1720</v>
      </c>
      <c r="B123" t="s">
        <v>371</v>
      </c>
      <c r="C123" t="s">
        <v>7391</v>
      </c>
      <c r="D123" s="42">
        <v>45964</v>
      </c>
      <c r="E123" s="41">
        <v>500</v>
      </c>
      <c r="F123" t="s">
        <v>97</v>
      </c>
      <c r="G123" s="34">
        <f t="shared" si="2"/>
        <v>2026</v>
      </c>
      <c r="H123" s="6">
        <f>COUNTIF('AHCF_Gifts_19952026 (1)'!$A:$A,$A123)</f>
        <v>1</v>
      </c>
      <c r="I123" t="str">
        <f>IFERROR(INDEX('AHCF_Gifts_19952026 (1)'!$F:$F,MATCH($A123,'AHCF_Gifts_19952026 (1)'!$A:$A,0))&amp;"","")</f>
        <v>sgiangel60@gmail.com</v>
      </c>
      <c r="J123" s="58" t="str">
        <f t="shared" si="3"/>
        <v/>
      </c>
    </row>
    <row r="124" spans="1:10" x14ac:dyDescent="0.25">
      <c r="A124" s="6">
        <v>517</v>
      </c>
      <c r="B124" t="s">
        <v>7388</v>
      </c>
      <c r="C124" t="s">
        <v>374</v>
      </c>
      <c r="D124" s="42">
        <v>45964</v>
      </c>
      <c r="E124" s="41">
        <v>103.94</v>
      </c>
      <c r="F124" t="s">
        <v>7377</v>
      </c>
      <c r="G124" s="34">
        <f t="shared" si="2"/>
        <v>2026</v>
      </c>
      <c r="H124" s="6">
        <f>COUNTIF('AHCF_Gifts_19952026 (1)'!$A:$A,$A124)</f>
        <v>1</v>
      </c>
      <c r="I124" t="str">
        <f>IFERROR(INDEX('AHCF_Gifts_19952026 (1)'!$F:$F,MATCH($A124,'AHCF_Gifts_19952026 (1)'!$A:$A,0))&amp;"","")</f>
        <v>ahogan@pcpa.org</v>
      </c>
      <c r="J124" s="58" t="str">
        <f t="shared" si="3"/>
        <v>DUPLICATE</v>
      </c>
    </row>
    <row r="125" spans="1:10" x14ac:dyDescent="0.25">
      <c r="A125" s="6">
        <v>1721</v>
      </c>
      <c r="B125" t="s">
        <v>7393</v>
      </c>
      <c r="C125" t="s">
        <v>4836</v>
      </c>
      <c r="D125" s="42">
        <v>45964</v>
      </c>
      <c r="E125" s="41">
        <v>103.94</v>
      </c>
      <c r="F125" t="s">
        <v>7377</v>
      </c>
      <c r="G125" s="34">
        <f t="shared" si="2"/>
        <v>2026</v>
      </c>
      <c r="H125" s="6">
        <f>COUNTIF('AHCF_Gifts_19952026 (1)'!$A:$A,$A125)</f>
        <v>1</v>
      </c>
      <c r="I125" t="str">
        <f>IFERROR(INDEX('AHCF_Gifts_19952026 (1)'!$F:$F,MATCH($A125,'AHCF_Gifts_19952026 (1)'!$A:$A,0))&amp;"","")</f>
        <v>dbjklmc@aol.com</v>
      </c>
      <c r="J125" s="58" t="str">
        <f t="shared" si="3"/>
        <v/>
      </c>
    </row>
    <row r="126" spans="1:10" x14ac:dyDescent="0.25">
      <c r="A126" s="6">
        <v>1718</v>
      </c>
      <c r="B126" t="s">
        <v>744</v>
      </c>
      <c r="C126" t="s">
        <v>4550</v>
      </c>
      <c r="D126" s="42">
        <v>45964</v>
      </c>
      <c r="E126" s="41">
        <v>100</v>
      </c>
      <c r="F126" t="s">
        <v>2977</v>
      </c>
      <c r="G126" s="34">
        <f t="shared" si="2"/>
        <v>2026</v>
      </c>
      <c r="H126" s="6">
        <f>COUNTIF('AHCF_Gifts_19952026 (1)'!$A:$A,$A126)</f>
        <v>1</v>
      </c>
      <c r="I126" t="str">
        <f>IFERROR(INDEX('AHCF_Gifts_19952026 (1)'!$F:$F,MATCH($A126,'AHCF_Gifts_19952026 (1)'!$A:$A,0))&amp;"","")</f>
        <v>mjsell@me.com</v>
      </c>
      <c r="J126" s="58" t="str">
        <f t="shared" si="3"/>
        <v/>
      </c>
    </row>
    <row r="127" spans="1:10" x14ac:dyDescent="0.25">
      <c r="A127" s="6">
        <v>1716</v>
      </c>
      <c r="B127" t="s">
        <v>6189</v>
      </c>
      <c r="C127" t="s">
        <v>7386</v>
      </c>
      <c r="D127" s="42">
        <v>45963</v>
      </c>
      <c r="E127" s="41">
        <v>103.94</v>
      </c>
      <c r="F127" t="s">
        <v>7064</v>
      </c>
      <c r="G127" s="34">
        <f t="shared" si="2"/>
        <v>2026</v>
      </c>
      <c r="H127" s="6">
        <f>COUNTIF('AHCF_Gifts_19952026 (1)'!$A:$A,$A127)</f>
        <v>1</v>
      </c>
      <c r="I127" t="str">
        <f>IFERROR(INDEX('AHCF_Gifts_19952026 (1)'!$F:$F,MATCH($A127,'AHCF_Gifts_19952026 (1)'!$A:$A,0))&amp;"","")</f>
        <v>fightingdamson@gmail.com</v>
      </c>
      <c r="J127" s="58" t="str">
        <f t="shared" si="3"/>
        <v/>
      </c>
    </row>
    <row r="128" spans="1:10" x14ac:dyDescent="0.25">
      <c r="A128" s="6">
        <v>1714</v>
      </c>
      <c r="B128" t="s">
        <v>580</v>
      </c>
      <c r="C128" t="s">
        <v>7379</v>
      </c>
      <c r="D128" s="42">
        <v>45962</v>
      </c>
      <c r="E128" s="41">
        <v>250</v>
      </c>
      <c r="F128" t="s">
        <v>2977</v>
      </c>
      <c r="G128" s="34">
        <f t="shared" si="2"/>
        <v>2026</v>
      </c>
      <c r="H128" s="6">
        <f>COUNTIF('AHCF_Gifts_19952026 (1)'!$A:$A,$A128)</f>
        <v>1</v>
      </c>
      <c r="I128" t="str">
        <f>IFERROR(INDEX('AHCF_Gifts_19952026 (1)'!$F:$F,MATCH($A128,'AHCF_Gifts_19952026 (1)'!$A:$A,0))&amp;"","")</f>
        <v>jenniferacardone@gmail.com</v>
      </c>
      <c r="J128" s="58" t="str">
        <f t="shared" si="3"/>
        <v/>
      </c>
    </row>
    <row r="129" spans="1:10" x14ac:dyDescent="0.25">
      <c r="A129" s="6">
        <v>1713</v>
      </c>
      <c r="B129" t="s">
        <v>7378</v>
      </c>
      <c r="D129" s="42">
        <v>45962</v>
      </c>
      <c r="E129" s="41">
        <v>103.94</v>
      </c>
      <c r="F129" t="s">
        <v>7064</v>
      </c>
      <c r="G129" s="34">
        <f t="shared" si="2"/>
        <v>2026</v>
      </c>
      <c r="H129" s="6">
        <f>COUNTIF('AHCF_Gifts_19952026 (1)'!$A:$A,$A129)</f>
        <v>1</v>
      </c>
      <c r="I129" t="str">
        <f>IFERROR(INDEX('AHCF_Gifts_19952026 (1)'!$F:$F,MATCH($A129,'AHCF_Gifts_19952026 (1)'!$A:$A,0))&amp;"","")</f>
        <v/>
      </c>
      <c r="J129" s="58" t="str">
        <f t="shared" si="3"/>
        <v/>
      </c>
    </row>
    <row r="130" spans="1:10" x14ac:dyDescent="0.25">
      <c r="A130" s="6">
        <v>1695</v>
      </c>
      <c r="B130" t="s">
        <v>596</v>
      </c>
      <c r="C130" t="s">
        <v>7373</v>
      </c>
      <c r="D130" s="42">
        <v>45937</v>
      </c>
      <c r="E130" s="41">
        <v>250</v>
      </c>
      <c r="F130" t="s">
        <v>7363</v>
      </c>
      <c r="G130" s="34">
        <f t="shared" si="2"/>
        <v>2026</v>
      </c>
      <c r="H130" s="6">
        <f>COUNTIF('AHCF_Gifts_19952026 (1)'!$A:$A,$A130)</f>
        <v>1</v>
      </c>
      <c r="I130" t="str">
        <f>IFERROR(INDEX('AHCF_Gifts_19952026 (1)'!$F:$F,MATCH($A130,'AHCF_Gifts_19952026 (1)'!$A:$A,0))&amp;"","")</f>
        <v>shwiley2@gmail.com</v>
      </c>
      <c r="J130" s="58" t="str">
        <f t="shared" si="3"/>
        <v/>
      </c>
    </row>
    <row r="131" spans="1:10" x14ac:dyDescent="0.25">
      <c r="A131" s="6">
        <v>1694</v>
      </c>
      <c r="B131" t="s">
        <v>7372</v>
      </c>
      <c r="D131" s="42">
        <v>45936</v>
      </c>
      <c r="E131" s="41">
        <v>50</v>
      </c>
      <c r="F131" t="s">
        <v>186</v>
      </c>
      <c r="G131" s="34">
        <f t="shared" si="2"/>
        <v>2026</v>
      </c>
      <c r="H131" s="6">
        <f>COUNTIF('AHCF_Gifts_19952026 (1)'!$A:$A,$A131)</f>
        <v>1</v>
      </c>
      <c r="I131" t="str">
        <f>IFERROR(INDEX('AHCF_Gifts_19952026 (1)'!$F:$F,MATCH($A131,'AHCF_Gifts_19952026 (1)'!$A:$A,0))&amp;"","")</f>
        <v/>
      </c>
      <c r="J131" s="58" t="str">
        <f t="shared" si="3"/>
        <v/>
      </c>
    </row>
    <row r="132" spans="1:10" x14ac:dyDescent="0.25">
      <c r="A132" s="6">
        <v>1690</v>
      </c>
      <c r="B132" t="s">
        <v>3632</v>
      </c>
      <c r="C132" t="s">
        <v>7367</v>
      </c>
      <c r="D132" s="42">
        <v>45922</v>
      </c>
      <c r="E132" s="41">
        <v>100</v>
      </c>
      <c r="F132" t="s">
        <v>7368</v>
      </c>
      <c r="G132" s="34">
        <f t="shared" si="2"/>
        <v>2026</v>
      </c>
      <c r="H132" s="6">
        <f>COUNTIF('AHCF_Gifts_19952026 (1)'!$A:$A,$A132)</f>
        <v>1</v>
      </c>
      <c r="I132" t="str">
        <f>IFERROR(INDEX('AHCF_Gifts_19952026 (1)'!$F:$F,MATCH($A132,'AHCF_Gifts_19952026 (1)'!$A:$A,0))&amp;"","")</f>
        <v/>
      </c>
      <c r="J132" s="58" t="str">
        <f t="shared" si="3"/>
        <v/>
      </c>
    </row>
    <row r="133" spans="1:10" x14ac:dyDescent="0.25">
      <c r="A133" s="6">
        <v>1691</v>
      </c>
      <c r="B133" t="s">
        <v>5533</v>
      </c>
      <c r="C133" t="s">
        <v>7369</v>
      </c>
      <c r="D133" s="42">
        <v>45922</v>
      </c>
      <c r="E133" s="41">
        <v>100</v>
      </c>
      <c r="F133" t="s">
        <v>276</v>
      </c>
      <c r="G133" s="34">
        <f t="shared" ref="G133:G196" si="4">IF(MONTH(D133)&gt;=7,YEAR(D133)+1,YEAR(D133))</f>
        <v>2026</v>
      </c>
      <c r="H133" s="6">
        <f>COUNTIF('AHCF_Gifts_19952026 (1)'!$A:$A,$A133)</f>
        <v>1</v>
      </c>
      <c r="I133" t="str">
        <f>IFERROR(INDEX('AHCF_Gifts_19952026 (1)'!$F:$F,MATCH($A133,'AHCF_Gifts_19952026 (1)'!$A:$A,0))&amp;"","")</f>
        <v/>
      </c>
      <c r="J133" s="58" t="str">
        <f t="shared" si="3"/>
        <v/>
      </c>
    </row>
    <row r="134" spans="1:10" x14ac:dyDescent="0.25">
      <c r="A134" s="6">
        <v>1689</v>
      </c>
      <c r="B134" t="s">
        <v>248</v>
      </c>
      <c r="C134" t="s">
        <v>7366</v>
      </c>
      <c r="D134" s="42">
        <v>45917</v>
      </c>
      <c r="E134" s="41">
        <v>5000</v>
      </c>
      <c r="F134" t="s">
        <v>7333</v>
      </c>
      <c r="G134" s="34">
        <f t="shared" si="4"/>
        <v>2026</v>
      </c>
      <c r="H134" s="6">
        <f>COUNTIF('AHCF_Gifts_19952026 (1)'!$A:$A,$A134)</f>
        <v>1</v>
      </c>
      <c r="I134" t="str">
        <f>IFERROR(INDEX('AHCF_Gifts_19952026 (1)'!$F:$F,MATCH($A134,'AHCF_Gifts_19952026 (1)'!$A:$A,0))&amp;"","")</f>
        <v/>
      </c>
      <c r="J134" s="58" t="str">
        <f t="shared" ref="J134:J197" si="5">IF($I134="","",IF(COUNTIF($I$5:$I$1461,$I134)&gt;1,"DUPLICATE",""))</f>
        <v/>
      </c>
    </row>
    <row r="135" spans="1:10" x14ac:dyDescent="0.25">
      <c r="A135" s="6">
        <v>1686</v>
      </c>
      <c r="B135" t="s">
        <v>1465</v>
      </c>
      <c r="C135" t="s">
        <v>7362</v>
      </c>
      <c r="D135" s="42">
        <v>45910</v>
      </c>
      <c r="E135" s="41">
        <v>500</v>
      </c>
      <c r="F135" t="s">
        <v>276</v>
      </c>
      <c r="G135" s="34">
        <f t="shared" si="4"/>
        <v>2026</v>
      </c>
      <c r="H135" s="6">
        <f>COUNTIF('AHCF_Gifts_19952026 (1)'!$A:$A,$A135)</f>
        <v>1</v>
      </c>
      <c r="I135" t="str">
        <f>IFERROR(INDEX('AHCF_Gifts_19952026 (1)'!$F:$F,MATCH($A135,'AHCF_Gifts_19952026 (1)'!$A:$A,0))&amp;"","")</f>
        <v/>
      </c>
      <c r="J135" s="58" t="str">
        <f t="shared" si="5"/>
        <v/>
      </c>
    </row>
    <row r="136" spans="1:10" x14ac:dyDescent="0.25">
      <c r="A136" s="6">
        <v>1684</v>
      </c>
      <c r="B136" t="s">
        <v>4639</v>
      </c>
      <c r="C136" t="s">
        <v>7359</v>
      </c>
      <c r="D136" s="42">
        <v>45910</v>
      </c>
      <c r="E136" s="41">
        <v>100</v>
      </c>
      <c r="F136" t="s">
        <v>276</v>
      </c>
      <c r="G136" s="34">
        <f t="shared" si="4"/>
        <v>2026</v>
      </c>
      <c r="H136" s="6">
        <f>COUNTIF('AHCF_Gifts_19952026 (1)'!$A:$A,$A136)</f>
        <v>1</v>
      </c>
      <c r="I136" t="str">
        <f>IFERROR(INDEX('AHCF_Gifts_19952026 (1)'!$F:$F,MATCH($A136,'AHCF_Gifts_19952026 (1)'!$A:$A,0))&amp;"","")</f>
        <v>adelgadillo123@aol.com</v>
      </c>
      <c r="J136" s="58" t="str">
        <f t="shared" si="5"/>
        <v/>
      </c>
    </row>
    <row r="137" spans="1:10" x14ac:dyDescent="0.25">
      <c r="A137" s="6">
        <v>1685</v>
      </c>
      <c r="B137" t="s">
        <v>378</v>
      </c>
      <c r="C137" t="s">
        <v>7361</v>
      </c>
      <c r="D137" s="42">
        <v>45910</v>
      </c>
      <c r="E137" s="41">
        <v>100</v>
      </c>
      <c r="F137" t="s">
        <v>276</v>
      </c>
      <c r="G137" s="34">
        <f t="shared" si="4"/>
        <v>2026</v>
      </c>
      <c r="H137" s="6">
        <f>COUNTIF('AHCF_Gifts_19952026 (1)'!$A:$A,$A137)</f>
        <v>1</v>
      </c>
      <c r="I137" t="str">
        <f>IFERROR(INDEX('AHCF_Gifts_19952026 (1)'!$F:$F,MATCH($A137,'AHCF_Gifts_19952026 (1)'!$A:$A,0))&amp;"","")</f>
        <v/>
      </c>
      <c r="J137" s="58" t="str">
        <f t="shared" si="5"/>
        <v/>
      </c>
    </row>
    <row r="138" spans="1:10" x14ac:dyDescent="0.25">
      <c r="A138" s="6">
        <v>1683</v>
      </c>
      <c r="B138" t="s">
        <v>1465</v>
      </c>
      <c r="C138" t="s">
        <v>7357</v>
      </c>
      <c r="D138" s="42">
        <v>45909</v>
      </c>
      <c r="E138" s="41">
        <v>3000</v>
      </c>
      <c r="F138" t="s">
        <v>7358</v>
      </c>
      <c r="G138" s="34">
        <f t="shared" si="4"/>
        <v>2026</v>
      </c>
      <c r="H138" s="6">
        <f>COUNTIF('AHCF_Gifts_19952026 (1)'!$A:$A,$A138)</f>
        <v>1</v>
      </c>
      <c r="I138" t="str">
        <f>IFERROR(INDEX('AHCF_Gifts_19952026 (1)'!$F:$F,MATCH($A138,'AHCF_Gifts_19952026 (1)'!$A:$A,0))&amp;"","")</f>
        <v/>
      </c>
      <c r="J138" s="58" t="str">
        <f t="shared" si="5"/>
        <v/>
      </c>
    </row>
    <row r="139" spans="1:10" x14ac:dyDescent="0.25">
      <c r="A139" s="6">
        <v>1681</v>
      </c>
      <c r="B139" t="s">
        <v>7352</v>
      </c>
      <c r="C139" t="s">
        <v>7353</v>
      </c>
      <c r="D139" s="42">
        <v>45907</v>
      </c>
      <c r="E139" s="41">
        <v>50</v>
      </c>
      <c r="F139" t="s">
        <v>7219</v>
      </c>
      <c r="G139" s="34">
        <f t="shared" si="4"/>
        <v>2026</v>
      </c>
      <c r="H139" s="6">
        <f>COUNTIF('AHCF_Gifts_19952026 (1)'!$A:$A,$A139)</f>
        <v>1</v>
      </c>
      <c r="I139" t="str">
        <f>IFERROR(INDEX('AHCF_Gifts_19952026 (1)'!$F:$F,MATCH($A139,'AHCF_Gifts_19952026 (1)'!$A:$A,0))&amp;"","")</f>
        <v>kateosman33@gmail.com</v>
      </c>
      <c r="J139" s="58" t="str">
        <f t="shared" si="5"/>
        <v/>
      </c>
    </row>
    <row r="140" spans="1:10" x14ac:dyDescent="0.25">
      <c r="A140" s="6">
        <v>1682</v>
      </c>
      <c r="B140" t="s">
        <v>74</v>
      </c>
      <c r="C140" t="s">
        <v>7355</v>
      </c>
      <c r="D140" s="42">
        <v>45907</v>
      </c>
      <c r="E140" s="41">
        <v>50</v>
      </c>
      <c r="F140" t="s">
        <v>7219</v>
      </c>
      <c r="G140" s="34">
        <f t="shared" si="4"/>
        <v>2026</v>
      </c>
      <c r="H140" s="6">
        <f>COUNTIF('AHCF_Gifts_19952026 (1)'!$A:$A,$A140)</f>
        <v>1</v>
      </c>
      <c r="I140" t="str">
        <f>IFERROR(INDEX('AHCF_Gifts_19952026 (1)'!$F:$F,MATCH($A140,'AHCF_Gifts_19952026 (1)'!$A:$A,0))&amp;"","")</f>
        <v>angela.beane@gmail.com</v>
      </c>
      <c r="J140" s="58" t="str">
        <f t="shared" si="5"/>
        <v/>
      </c>
    </row>
    <row r="141" spans="1:10" x14ac:dyDescent="0.25">
      <c r="A141" s="6">
        <v>1679</v>
      </c>
      <c r="B141" t="s">
        <v>4367</v>
      </c>
      <c r="C141" t="s">
        <v>2712</v>
      </c>
      <c r="D141" s="42">
        <v>45905</v>
      </c>
      <c r="E141" s="41">
        <v>100</v>
      </c>
      <c r="F141" t="s">
        <v>7219</v>
      </c>
      <c r="G141" s="34">
        <f t="shared" si="4"/>
        <v>2026</v>
      </c>
      <c r="H141" s="6">
        <f>COUNTIF('AHCF_Gifts_19952026 (1)'!$A:$A,$A141)</f>
        <v>1</v>
      </c>
      <c r="I141" t="str">
        <f>IFERROR(INDEX('AHCF_Gifts_19952026 (1)'!$F:$F,MATCH($A141,'AHCF_Gifts_19952026 (1)'!$A:$A,0))&amp;"","")</f>
        <v>hello@better2getherevents.com</v>
      </c>
      <c r="J141" s="58" t="str">
        <f t="shared" si="5"/>
        <v>DUPLICATE</v>
      </c>
    </row>
    <row r="142" spans="1:10" x14ac:dyDescent="0.25">
      <c r="A142" s="6">
        <v>411</v>
      </c>
      <c r="B142" t="s">
        <v>7350</v>
      </c>
      <c r="D142" s="42">
        <v>45902</v>
      </c>
      <c r="E142" s="41">
        <v>1500</v>
      </c>
      <c r="F142" t="s">
        <v>7219</v>
      </c>
      <c r="G142" s="34">
        <f t="shared" si="4"/>
        <v>2026</v>
      </c>
      <c r="H142" s="6">
        <f>COUNTIF('AHCF_Gifts_19952026 (1)'!$A:$A,$A142)</f>
        <v>1</v>
      </c>
      <c r="I142" t="str">
        <f>IFERROR(INDEX('AHCF_Gifts_19952026 (1)'!$F:$F,MATCH($A142,'AHCF_Gifts_19952026 (1)'!$A:$A,0))&amp;"","")</f>
        <v>lchurch@sbch.org</v>
      </c>
      <c r="J142" s="58" t="str">
        <f t="shared" si="5"/>
        <v/>
      </c>
    </row>
    <row r="143" spans="1:10" x14ac:dyDescent="0.25">
      <c r="A143" s="6">
        <v>1676</v>
      </c>
      <c r="B143" t="s">
        <v>7349</v>
      </c>
      <c r="D143" s="42">
        <v>45898</v>
      </c>
      <c r="E143" s="41">
        <v>800</v>
      </c>
      <c r="F143" t="s">
        <v>7219</v>
      </c>
      <c r="G143" s="34">
        <f t="shared" si="4"/>
        <v>2026</v>
      </c>
      <c r="H143" s="6">
        <f>COUNTIF('AHCF_Gifts_19952026 (1)'!$A:$A,$A143)</f>
        <v>1</v>
      </c>
      <c r="I143" t="str">
        <f>IFERROR(INDEX('AHCF_Gifts_19952026 (1)'!$F:$F,MATCH($A143,'AHCF_Gifts_19952026 (1)'!$A:$A,0))&amp;"","")</f>
        <v/>
      </c>
      <c r="J143" s="58" t="str">
        <f t="shared" si="5"/>
        <v/>
      </c>
    </row>
    <row r="144" spans="1:10" x14ac:dyDescent="0.25">
      <c r="A144" s="6">
        <v>384</v>
      </c>
      <c r="B144" t="s">
        <v>7339</v>
      </c>
      <c r="C144" t="s">
        <v>413</v>
      </c>
      <c r="D144" s="42">
        <v>45894</v>
      </c>
      <c r="E144" s="41">
        <v>200</v>
      </c>
      <c r="F144" t="s">
        <v>7219</v>
      </c>
      <c r="G144" s="34">
        <f t="shared" si="4"/>
        <v>2026</v>
      </c>
      <c r="H144" s="6">
        <f>COUNTIF('AHCF_Gifts_19952026 (1)'!$A:$A,$A144)</f>
        <v>1</v>
      </c>
      <c r="I144" t="str">
        <f>IFERROR(INDEX('AHCF_Gifts_19952026 (1)'!$F:$F,MATCH($A144,'AHCF_Gifts_19952026 (1)'!$A:$A,0))&amp;"","")</f>
        <v>rubenc.ramirez@hancockcollege.edu</v>
      </c>
      <c r="J144" s="58" t="str">
        <f t="shared" si="5"/>
        <v/>
      </c>
    </row>
    <row r="145" spans="1:10" x14ac:dyDescent="0.25">
      <c r="A145" s="6">
        <v>1670</v>
      </c>
      <c r="B145" t="s">
        <v>2591</v>
      </c>
      <c r="C145" t="s">
        <v>7337</v>
      </c>
      <c r="D145" s="42">
        <v>45891</v>
      </c>
      <c r="E145" s="41">
        <v>200</v>
      </c>
      <c r="F145" t="s">
        <v>7219</v>
      </c>
      <c r="G145" s="34">
        <f t="shared" si="4"/>
        <v>2026</v>
      </c>
      <c r="H145" s="6">
        <f>COUNTIF('AHCF_Gifts_19952026 (1)'!$A:$A,$A145)</f>
        <v>1</v>
      </c>
      <c r="I145" t="str">
        <f>IFERROR(INDEX('AHCF_Gifts_19952026 (1)'!$F:$F,MATCH($A145,'AHCF_Gifts_19952026 (1)'!$A:$A,0))&amp;"","")</f>
        <v>hmuran@covelop.net</v>
      </c>
      <c r="J145" s="58" t="str">
        <f t="shared" si="5"/>
        <v/>
      </c>
    </row>
    <row r="146" spans="1:10" x14ac:dyDescent="0.25">
      <c r="A146" s="6">
        <v>1669</v>
      </c>
      <c r="B146" t="s">
        <v>7334</v>
      </c>
      <c r="C146" t="s">
        <v>7335</v>
      </c>
      <c r="D146" s="42">
        <v>45890</v>
      </c>
      <c r="E146" s="41">
        <v>200</v>
      </c>
      <c r="F146" t="s">
        <v>7219</v>
      </c>
      <c r="G146" s="34">
        <f t="shared" si="4"/>
        <v>2026</v>
      </c>
      <c r="H146" s="6">
        <f>COUNTIF('AHCF_Gifts_19952026 (1)'!$A:$A,$A146)</f>
        <v>1</v>
      </c>
      <c r="I146" t="str">
        <f>IFERROR(INDEX('AHCF_Gifts_19952026 (1)'!$F:$F,MATCH($A146,'AHCF_Gifts_19952026 (1)'!$A:$A,0))&amp;"","")</f>
        <v>krystle.navarrette@hancockcollege.edu</v>
      </c>
      <c r="J146" s="58" t="str">
        <f t="shared" si="5"/>
        <v/>
      </c>
    </row>
    <row r="147" spans="1:10" x14ac:dyDescent="0.25">
      <c r="A147" s="6">
        <v>1667</v>
      </c>
      <c r="B147" t="s">
        <v>7329</v>
      </c>
      <c r="D147" s="42">
        <v>45884</v>
      </c>
      <c r="E147" s="41">
        <v>3000</v>
      </c>
      <c r="F147" t="s">
        <v>7219</v>
      </c>
      <c r="G147" s="34">
        <f t="shared" si="4"/>
        <v>2026</v>
      </c>
      <c r="H147" s="6">
        <f>COUNTIF('AHCF_Gifts_19952026 (1)'!$A:$A,$A147)</f>
        <v>1</v>
      </c>
      <c r="I147" t="str">
        <f>IFERROR(INDEX('AHCF_Gifts_19952026 (1)'!$F:$F,MATCH($A147,'AHCF_Gifts_19952026 (1)'!$A:$A,0))&amp;"","")</f>
        <v/>
      </c>
      <c r="J147" s="58" t="str">
        <f t="shared" si="5"/>
        <v/>
      </c>
    </row>
    <row r="148" spans="1:10" x14ac:dyDescent="0.25">
      <c r="A148" s="6">
        <v>1666</v>
      </c>
      <c r="B148" t="s">
        <v>2028</v>
      </c>
      <c r="C148" t="s">
        <v>3173</v>
      </c>
      <c r="D148" s="42">
        <v>45881</v>
      </c>
      <c r="E148" s="41">
        <v>200</v>
      </c>
      <c r="F148" t="s">
        <v>7219</v>
      </c>
      <c r="G148" s="34">
        <f t="shared" si="4"/>
        <v>2026</v>
      </c>
      <c r="H148" s="6">
        <f>COUNTIF('AHCF_Gifts_19952026 (1)'!$A:$A,$A148)</f>
        <v>1</v>
      </c>
      <c r="I148" t="str">
        <f>IFERROR(INDEX('AHCF_Gifts_19952026 (1)'!$F:$F,MATCH($A148,'AHCF_Gifts_19952026 (1)'!$A:$A,0))&amp;"","")</f>
        <v>barbnorm@verizon.net</v>
      </c>
      <c r="J148" s="58" t="str">
        <f t="shared" si="5"/>
        <v/>
      </c>
    </row>
    <row r="149" spans="1:10" x14ac:dyDescent="0.25">
      <c r="A149" s="6">
        <v>1665</v>
      </c>
      <c r="B149" t="s">
        <v>3840</v>
      </c>
      <c r="C149" t="s">
        <v>7324</v>
      </c>
      <c r="D149" s="42">
        <v>45877</v>
      </c>
      <c r="E149" s="41">
        <v>200</v>
      </c>
      <c r="F149" t="s">
        <v>7038</v>
      </c>
      <c r="G149" s="34">
        <f t="shared" si="4"/>
        <v>2026</v>
      </c>
      <c r="H149" s="6">
        <f>COUNTIF('AHCF_Gifts_19952026 (1)'!$A:$A,$A149)</f>
        <v>1</v>
      </c>
      <c r="I149" t="str">
        <f>IFERROR(INDEX('AHCF_Gifts_19952026 (1)'!$F:$F,MATCH($A149,'AHCF_Gifts_19952026 (1)'!$A:$A,0))&amp;"","")</f>
        <v>aalmagu@gmail.com</v>
      </c>
      <c r="J149" s="58" t="str">
        <f t="shared" si="5"/>
        <v/>
      </c>
    </row>
    <row r="150" spans="1:10" x14ac:dyDescent="0.25">
      <c r="A150" s="6">
        <v>918</v>
      </c>
      <c r="B150" t="s">
        <v>5526</v>
      </c>
      <c r="C150" t="s">
        <v>7322</v>
      </c>
      <c r="D150" s="42">
        <v>45869</v>
      </c>
      <c r="E150" s="41">
        <v>400</v>
      </c>
      <c r="F150" t="s">
        <v>7219</v>
      </c>
      <c r="G150" s="34">
        <f t="shared" si="4"/>
        <v>2026</v>
      </c>
      <c r="H150" s="6">
        <f>COUNTIF('AHCF_Gifts_19952026 (1)'!$A:$A,$A150)</f>
        <v>1</v>
      </c>
      <c r="I150" t="str">
        <f>IFERROR(INDEX('AHCF_Gifts_19952026 (1)'!$F:$F,MATCH($A150,'AHCF_Gifts_19952026 (1)'!$A:$A,0))&amp;"","")</f>
        <v>chrisu@ubc.build</v>
      </c>
      <c r="J150" s="58" t="str">
        <f t="shared" si="5"/>
        <v/>
      </c>
    </row>
    <row r="151" spans="1:10" x14ac:dyDescent="0.25">
      <c r="A151" s="6">
        <v>1663</v>
      </c>
      <c r="B151" t="s">
        <v>7318</v>
      </c>
      <c r="C151" t="s">
        <v>2952</v>
      </c>
      <c r="D151" s="42">
        <v>45864</v>
      </c>
      <c r="E151" s="41">
        <v>100</v>
      </c>
      <c r="F151" t="s">
        <v>7038</v>
      </c>
      <c r="G151" s="34">
        <f t="shared" si="4"/>
        <v>2026</v>
      </c>
      <c r="H151" s="6">
        <f>COUNTIF('AHCF_Gifts_19952026 (1)'!$A:$A,$A151)</f>
        <v>1</v>
      </c>
      <c r="I151" t="str">
        <f>IFERROR(INDEX('AHCF_Gifts_19952026 (1)'!$F:$F,MATCH($A151,'AHCF_Gifts_19952026 (1)'!$A:$A,0))&amp;"","")</f>
        <v>chantalmh2113@yahoo.com</v>
      </c>
      <c r="J151" s="58" t="str">
        <f t="shared" si="5"/>
        <v/>
      </c>
    </row>
    <row r="152" spans="1:10" x14ac:dyDescent="0.25">
      <c r="A152" s="6">
        <v>1145</v>
      </c>
      <c r="B152" t="s">
        <v>2028</v>
      </c>
      <c r="C152" t="s">
        <v>7316</v>
      </c>
      <c r="D152" s="42">
        <v>45863</v>
      </c>
      <c r="E152" s="41">
        <v>2450</v>
      </c>
      <c r="F152" t="s">
        <v>97</v>
      </c>
      <c r="G152" s="34">
        <f t="shared" si="4"/>
        <v>2026</v>
      </c>
      <c r="H152" s="6">
        <f>COUNTIF('AHCF_Gifts_19952026 (1)'!$A:$A,$A152)</f>
        <v>1</v>
      </c>
      <c r="I152" t="str">
        <f>IFERROR(INDEX('AHCF_Gifts_19952026 (1)'!$F:$F,MATCH($A152,'AHCF_Gifts_19952026 (1)'!$A:$A,0))&amp;"","")</f>
        <v>barb@cox-winter.com</v>
      </c>
      <c r="J152" s="58" t="str">
        <f t="shared" si="5"/>
        <v/>
      </c>
    </row>
    <row r="153" spans="1:10" x14ac:dyDescent="0.25">
      <c r="A153" s="6">
        <v>1662</v>
      </c>
      <c r="B153" t="s">
        <v>7314</v>
      </c>
      <c r="D153" s="42">
        <v>45863</v>
      </c>
      <c r="E153" s="41">
        <v>1500</v>
      </c>
      <c r="F153" t="s">
        <v>7219</v>
      </c>
      <c r="G153" s="34">
        <f t="shared" si="4"/>
        <v>2026</v>
      </c>
      <c r="H153" s="6">
        <f>COUNTIF('AHCF_Gifts_19952026 (1)'!$A:$A,$A153)</f>
        <v>1</v>
      </c>
      <c r="I153" t="str">
        <f>IFERROR(INDEX('AHCF_Gifts_19952026 (1)'!$F:$F,MATCH($A153,'AHCF_Gifts_19952026 (1)'!$A:$A,0))&amp;"","")</f>
        <v>karma.pemba@rbccm.com</v>
      </c>
      <c r="J153" s="58" t="str">
        <f t="shared" si="5"/>
        <v/>
      </c>
    </row>
    <row r="154" spans="1:10" x14ac:dyDescent="0.25">
      <c r="A154" s="6">
        <v>1661</v>
      </c>
      <c r="B154" t="s">
        <v>7310</v>
      </c>
      <c r="D154" s="42">
        <v>45852</v>
      </c>
      <c r="E154" s="41">
        <v>10000</v>
      </c>
      <c r="F154" t="s">
        <v>2977</v>
      </c>
      <c r="G154" s="34">
        <f t="shared" si="4"/>
        <v>2026</v>
      </c>
      <c r="H154" s="6">
        <f>COUNTIF('AHCF_Gifts_19952026 (1)'!$A:$A,$A154)</f>
        <v>1</v>
      </c>
      <c r="I154" t="str">
        <f>IFERROR(INDEX('AHCF_Gifts_19952026 (1)'!$F:$F,MATCH($A154,'AHCF_Gifts_19952026 (1)'!$A:$A,0))&amp;"","")</f>
        <v/>
      </c>
      <c r="J154" s="58" t="str">
        <f t="shared" si="5"/>
        <v/>
      </c>
    </row>
    <row r="155" spans="1:10" x14ac:dyDescent="0.25">
      <c r="A155" s="6">
        <v>1658</v>
      </c>
      <c r="B155" t="s">
        <v>7309</v>
      </c>
      <c r="D155" s="42">
        <v>45847</v>
      </c>
      <c r="E155" s="41">
        <v>500</v>
      </c>
      <c r="F155" t="s">
        <v>67</v>
      </c>
      <c r="G155" s="34">
        <f t="shared" si="4"/>
        <v>2026</v>
      </c>
      <c r="H155" s="6">
        <f>COUNTIF('AHCF_Gifts_19952026 (1)'!$A:$A,$A155)</f>
        <v>1</v>
      </c>
      <c r="I155" t="str">
        <f>IFERROR(INDEX('AHCF_Gifts_19952026 (1)'!$F:$F,MATCH($A155,'AHCF_Gifts_19952026 (1)'!$A:$A,0))&amp;"","")</f>
        <v/>
      </c>
      <c r="J155" s="58" t="str">
        <f t="shared" si="5"/>
        <v/>
      </c>
    </row>
    <row r="156" spans="1:10" x14ac:dyDescent="0.25">
      <c r="A156" s="6">
        <v>1653</v>
      </c>
      <c r="B156" t="s">
        <v>7300</v>
      </c>
      <c r="C156" t="s">
        <v>7301</v>
      </c>
      <c r="D156" s="42">
        <v>45835</v>
      </c>
      <c r="E156" s="41">
        <v>200</v>
      </c>
      <c r="F156" t="s">
        <v>7219</v>
      </c>
      <c r="G156" s="34">
        <f t="shared" si="4"/>
        <v>2025</v>
      </c>
      <c r="H156" s="6">
        <f>COUNTIF('AHCF_Gifts_19952026 (1)'!$A:$A,$A156)</f>
        <v>1</v>
      </c>
      <c r="I156" t="str">
        <f>IFERROR(INDEX('AHCF_Gifts_19952026 (1)'!$F:$F,MATCH($A156,'AHCF_Gifts_19952026 (1)'!$A:$A,0))&amp;"","")</f>
        <v>c_freeland@yahoo.com</v>
      </c>
      <c r="J156" s="58" t="str">
        <f t="shared" si="5"/>
        <v/>
      </c>
    </row>
    <row r="157" spans="1:10" x14ac:dyDescent="0.25">
      <c r="A157" s="6">
        <v>1652</v>
      </c>
      <c r="B157" t="s">
        <v>1010</v>
      </c>
      <c r="D157" s="42">
        <v>45834</v>
      </c>
      <c r="E157" s="41">
        <v>0</v>
      </c>
      <c r="F157" t="s">
        <v>7219</v>
      </c>
      <c r="G157" s="34">
        <f t="shared" si="4"/>
        <v>2025</v>
      </c>
      <c r="H157" s="6">
        <f>COUNTIF('AHCF_Gifts_19952026 (1)'!$A:$A,$A157)</f>
        <v>1</v>
      </c>
      <c r="I157" t="str">
        <f>IFERROR(INDEX('AHCF_Gifts_19952026 (1)'!$F:$F,MATCH($A157,'AHCF_Gifts_19952026 (1)'!$A:$A,0))&amp;"","")</f>
        <v/>
      </c>
      <c r="J157" s="58" t="str">
        <f t="shared" si="5"/>
        <v/>
      </c>
    </row>
    <row r="158" spans="1:10" x14ac:dyDescent="0.25">
      <c r="A158" s="6">
        <v>1650</v>
      </c>
      <c r="B158" t="s">
        <v>7299</v>
      </c>
      <c r="D158" s="42">
        <v>45833</v>
      </c>
      <c r="E158" s="41">
        <v>1500</v>
      </c>
      <c r="F158" t="s">
        <v>7219</v>
      </c>
      <c r="G158" s="34">
        <f t="shared" si="4"/>
        <v>2025</v>
      </c>
      <c r="H158" s="6">
        <f>COUNTIF('AHCF_Gifts_19952026 (1)'!$A:$A,$A158)</f>
        <v>1</v>
      </c>
      <c r="I158" t="str">
        <f>IFERROR(INDEX('AHCF_Gifts_19952026 (1)'!$F:$F,MATCH($A158,'AHCF_Gifts_19952026 (1)'!$A:$A,0))&amp;"","")</f>
        <v/>
      </c>
      <c r="J158" s="58" t="str">
        <f t="shared" si="5"/>
        <v/>
      </c>
    </row>
    <row r="159" spans="1:10" x14ac:dyDescent="0.25">
      <c r="A159" s="6">
        <v>1648</v>
      </c>
      <c r="B159" t="s">
        <v>1965</v>
      </c>
      <c r="C159" t="s">
        <v>4242</v>
      </c>
      <c r="D159" s="42">
        <v>45825</v>
      </c>
      <c r="E159" s="41">
        <v>1000</v>
      </c>
      <c r="F159" t="s">
        <v>6938</v>
      </c>
      <c r="G159" s="34">
        <f t="shared" si="4"/>
        <v>2025</v>
      </c>
      <c r="H159" s="6">
        <f>COUNTIF('AHCF_Gifts_19952026 (1)'!$A:$A,$A159)</f>
        <v>1</v>
      </c>
      <c r="I159" t="str">
        <f>IFERROR(INDEX('AHCF_Gifts_19952026 (1)'!$F:$F,MATCH($A159,'AHCF_Gifts_19952026 (1)'!$A:$A,0))&amp;"","")</f>
        <v>bigdadd356@hotmail.com</v>
      </c>
      <c r="J159" s="58" t="str">
        <f t="shared" si="5"/>
        <v/>
      </c>
    </row>
    <row r="160" spans="1:10" x14ac:dyDescent="0.25">
      <c r="A160" s="6">
        <v>1646</v>
      </c>
      <c r="B160" t="s">
        <v>7292</v>
      </c>
      <c r="C160" t="s">
        <v>7293</v>
      </c>
      <c r="D160" s="42">
        <v>45819</v>
      </c>
      <c r="E160" s="41">
        <v>250</v>
      </c>
      <c r="F160" t="s">
        <v>276</v>
      </c>
      <c r="G160" s="34">
        <f t="shared" si="4"/>
        <v>2025</v>
      </c>
      <c r="H160" s="6">
        <f>COUNTIF('AHCF_Gifts_19952026 (1)'!$A:$A,$A160)</f>
        <v>1</v>
      </c>
      <c r="I160" t="str">
        <f>IFERROR(INDEX('AHCF_Gifts_19952026 (1)'!$F:$F,MATCH($A160,'AHCF_Gifts_19952026 (1)'!$A:$A,0))&amp;"","")</f>
        <v>stevensarubbi@gmail.com</v>
      </c>
      <c r="J160" s="58" t="str">
        <f t="shared" si="5"/>
        <v/>
      </c>
    </row>
    <row r="161" spans="1:10" x14ac:dyDescent="0.25">
      <c r="A161" s="6" t="s">
        <v>7289</v>
      </c>
      <c r="B161" t="s">
        <v>7290</v>
      </c>
      <c r="D161" s="42">
        <v>45810</v>
      </c>
      <c r="E161" s="41">
        <v>10000</v>
      </c>
      <c r="F161" t="s">
        <v>7291</v>
      </c>
      <c r="G161" s="34">
        <f t="shared" si="4"/>
        <v>2025</v>
      </c>
      <c r="H161" s="6">
        <f>COUNTIF('AHCF_Gifts_19952026 (1)'!$A:$A,$A161)</f>
        <v>1</v>
      </c>
      <c r="I161" t="str">
        <f>IFERROR(INDEX('AHCF_Gifts_19952026 (1)'!$F:$F,MATCH($A161,'AHCF_Gifts_19952026 (1)'!$A:$A,0))&amp;"","")</f>
        <v/>
      </c>
      <c r="J161" s="58" t="str">
        <f t="shared" si="5"/>
        <v/>
      </c>
    </row>
    <row r="162" spans="1:10" x14ac:dyDescent="0.25">
      <c r="A162" s="6">
        <v>1642</v>
      </c>
      <c r="B162" t="s">
        <v>7286</v>
      </c>
      <c r="C162" t="s">
        <v>7287</v>
      </c>
      <c r="D162" s="42">
        <v>45806</v>
      </c>
      <c r="E162" s="41">
        <v>250</v>
      </c>
      <c r="F162" t="s">
        <v>251</v>
      </c>
      <c r="G162" s="34">
        <f t="shared" si="4"/>
        <v>2025</v>
      </c>
      <c r="H162" s="6">
        <f>COUNTIF('AHCF_Gifts_19952026 (1)'!$A:$A,$A162)</f>
        <v>1</v>
      </c>
      <c r="I162" t="str">
        <f>IFERROR(INDEX('AHCF_Gifts_19952026 (1)'!$F:$F,MATCH($A162,'AHCF_Gifts_19952026 (1)'!$A:$A,0))&amp;"","")</f>
        <v>chelsiedean@gmail.com</v>
      </c>
      <c r="J162" s="58" t="str">
        <f t="shared" si="5"/>
        <v/>
      </c>
    </row>
    <row r="163" spans="1:10" x14ac:dyDescent="0.25">
      <c r="A163" s="6">
        <v>1641</v>
      </c>
      <c r="B163" t="s">
        <v>7283</v>
      </c>
      <c r="C163" t="s">
        <v>7284</v>
      </c>
      <c r="D163" s="42">
        <v>45806</v>
      </c>
      <c r="E163" s="41">
        <v>50</v>
      </c>
      <c r="F163" t="s">
        <v>251</v>
      </c>
      <c r="G163" s="34">
        <f t="shared" si="4"/>
        <v>2025</v>
      </c>
      <c r="H163" s="6">
        <f>COUNTIF('AHCF_Gifts_19952026 (1)'!$A:$A,$A163)</f>
        <v>1</v>
      </c>
      <c r="I163" t="str">
        <f>IFERROR(INDEX('AHCF_Gifts_19952026 (1)'!$F:$F,MATCH($A163,'AHCF_Gifts_19952026 (1)'!$A:$A,0))&amp;"","")</f>
        <v>megan.l.leblanc@gmail.com</v>
      </c>
      <c r="J163" s="58" t="str">
        <f t="shared" si="5"/>
        <v/>
      </c>
    </row>
    <row r="164" spans="1:10" x14ac:dyDescent="0.25">
      <c r="A164" s="6">
        <v>1640</v>
      </c>
      <c r="B164" t="s">
        <v>1014</v>
      </c>
      <c r="C164" t="s">
        <v>205</v>
      </c>
      <c r="D164" s="42">
        <v>45804</v>
      </c>
      <c r="E164" s="41">
        <v>100</v>
      </c>
      <c r="F164" t="s">
        <v>251</v>
      </c>
      <c r="G164" s="34">
        <f t="shared" si="4"/>
        <v>2025</v>
      </c>
      <c r="H164" s="6">
        <f>COUNTIF('AHCF_Gifts_19952026 (1)'!$A:$A,$A164)</f>
        <v>1</v>
      </c>
      <c r="I164" t="str">
        <f>IFERROR(INDEX('AHCF_Gifts_19952026 (1)'!$F:$F,MATCH($A164,'AHCF_Gifts_19952026 (1)'!$A:$A,0))&amp;"","")</f>
        <v>joanne591358@gmail.com</v>
      </c>
      <c r="J164" s="58" t="str">
        <f t="shared" si="5"/>
        <v/>
      </c>
    </row>
    <row r="165" spans="1:10" x14ac:dyDescent="0.25">
      <c r="A165" s="6">
        <v>1637</v>
      </c>
      <c r="B165" t="s">
        <v>7280</v>
      </c>
      <c r="D165" s="42">
        <v>45799</v>
      </c>
      <c r="E165" s="41">
        <v>14521.37</v>
      </c>
      <c r="F165" t="s">
        <v>2943</v>
      </c>
      <c r="G165" s="34">
        <f t="shared" si="4"/>
        <v>2025</v>
      </c>
      <c r="H165" s="6">
        <f>COUNTIF('AHCF_Gifts_19952026 (1)'!$A:$A,$A165)</f>
        <v>1</v>
      </c>
      <c r="I165" t="str">
        <f>IFERROR(INDEX('AHCF_Gifts_19952026 (1)'!$F:$F,MATCH($A165,'AHCF_Gifts_19952026 (1)'!$A:$A,0))&amp;"","")</f>
        <v/>
      </c>
      <c r="J165" s="58" t="str">
        <f t="shared" si="5"/>
        <v/>
      </c>
    </row>
    <row r="166" spans="1:10" x14ac:dyDescent="0.25">
      <c r="A166" s="6">
        <v>1634</v>
      </c>
      <c r="B166" t="s">
        <v>740</v>
      </c>
      <c r="C166" t="s">
        <v>2970</v>
      </c>
      <c r="D166" s="42">
        <v>45798</v>
      </c>
      <c r="E166" s="41">
        <v>30</v>
      </c>
      <c r="F166" t="s">
        <v>4354</v>
      </c>
      <c r="G166" s="34">
        <f t="shared" si="4"/>
        <v>2025</v>
      </c>
      <c r="H166" s="6">
        <f>COUNTIF('AHCF_Gifts_19952026 (1)'!$A:$A,$A166)</f>
        <v>1</v>
      </c>
      <c r="I166" t="str">
        <f>IFERROR(INDEX('AHCF_Gifts_19952026 (1)'!$F:$F,MATCH($A166,'AHCF_Gifts_19952026 (1)'!$A:$A,0))&amp;"","")</f>
        <v>mrsnavychick@yahoo.com</v>
      </c>
      <c r="J166" s="58" t="str">
        <f t="shared" si="5"/>
        <v/>
      </c>
    </row>
    <row r="167" spans="1:10" x14ac:dyDescent="0.25">
      <c r="A167" s="6">
        <v>1635</v>
      </c>
      <c r="B167" t="s">
        <v>5749</v>
      </c>
      <c r="C167" t="s">
        <v>7276</v>
      </c>
      <c r="D167" s="42">
        <v>45798</v>
      </c>
      <c r="E167" s="41">
        <v>20</v>
      </c>
      <c r="F167" t="s">
        <v>4354</v>
      </c>
      <c r="G167" s="34">
        <f t="shared" si="4"/>
        <v>2025</v>
      </c>
      <c r="H167" s="6">
        <f>COUNTIF('AHCF_Gifts_19952026 (1)'!$A:$A,$A167)</f>
        <v>1</v>
      </c>
      <c r="I167" t="str">
        <f>IFERROR(INDEX('AHCF_Gifts_19952026 (1)'!$F:$F,MATCH($A167,'AHCF_Gifts_19952026 (1)'!$A:$A,0))&amp;"","")</f>
        <v>jeene@hotmail.com</v>
      </c>
      <c r="J167" s="58" t="str">
        <f t="shared" si="5"/>
        <v/>
      </c>
    </row>
    <row r="168" spans="1:10" x14ac:dyDescent="0.25">
      <c r="A168" s="6">
        <v>1632</v>
      </c>
      <c r="B168" t="s">
        <v>371</v>
      </c>
      <c r="C168" t="s">
        <v>7269</v>
      </c>
      <c r="D168" s="42">
        <v>45784</v>
      </c>
      <c r="E168" s="41">
        <v>50</v>
      </c>
      <c r="F168" t="s">
        <v>6023</v>
      </c>
      <c r="G168" s="34">
        <f t="shared" si="4"/>
        <v>2025</v>
      </c>
      <c r="H168" s="6">
        <f>COUNTIF('AHCF_Gifts_19952026 (1)'!$A:$A,$A168)</f>
        <v>1</v>
      </c>
      <c r="I168" t="str">
        <f>IFERROR(INDEX('AHCF_Gifts_19952026 (1)'!$F:$F,MATCH($A168,'AHCF_Gifts_19952026 (1)'!$A:$A,0))&amp;"","")</f>
        <v>davecoats@mindspring.com</v>
      </c>
      <c r="J168" s="58" t="str">
        <f t="shared" si="5"/>
        <v/>
      </c>
    </row>
    <row r="169" spans="1:10" x14ac:dyDescent="0.25">
      <c r="A169" s="6">
        <v>1631</v>
      </c>
      <c r="B169" t="s">
        <v>1924</v>
      </c>
      <c r="C169" t="s">
        <v>7267</v>
      </c>
      <c r="D169" s="42">
        <v>45783</v>
      </c>
      <c r="E169" s="41">
        <v>50</v>
      </c>
      <c r="F169" t="s">
        <v>6023</v>
      </c>
      <c r="G169" s="34">
        <f t="shared" si="4"/>
        <v>2025</v>
      </c>
      <c r="H169" s="6">
        <f>COUNTIF('AHCF_Gifts_19952026 (1)'!$A:$A,$A169)</f>
        <v>1</v>
      </c>
      <c r="I169" t="str">
        <f>IFERROR(INDEX('AHCF_Gifts_19952026 (1)'!$F:$F,MATCH($A169,'AHCF_Gifts_19952026 (1)'!$A:$A,0))&amp;"","")</f>
        <v>sara.needhamrn@gmail.com</v>
      </c>
      <c r="J169" s="58" t="str">
        <f t="shared" si="5"/>
        <v/>
      </c>
    </row>
    <row r="170" spans="1:10" x14ac:dyDescent="0.25">
      <c r="A170" s="6">
        <v>1630</v>
      </c>
      <c r="B170" t="s">
        <v>5578</v>
      </c>
      <c r="C170" t="s">
        <v>7265</v>
      </c>
      <c r="D170" s="42">
        <v>45777</v>
      </c>
      <c r="E170" s="41">
        <v>1500</v>
      </c>
      <c r="F170" t="s">
        <v>2977</v>
      </c>
      <c r="G170" s="34">
        <f t="shared" si="4"/>
        <v>2025</v>
      </c>
      <c r="H170" s="6">
        <f>COUNTIF('AHCF_Gifts_19952026 (1)'!$A:$A,$A170)</f>
        <v>1</v>
      </c>
      <c r="I170" t="str">
        <f>IFERROR(INDEX('AHCF_Gifts_19952026 (1)'!$F:$F,MATCH($A170,'AHCF_Gifts_19952026 (1)'!$A:$A,0))&amp;"","")</f>
        <v/>
      </c>
      <c r="J170" s="58" t="str">
        <f t="shared" si="5"/>
        <v/>
      </c>
    </row>
    <row r="171" spans="1:10" x14ac:dyDescent="0.25">
      <c r="A171" s="6">
        <v>1621</v>
      </c>
      <c r="B171" t="s">
        <v>7259</v>
      </c>
      <c r="D171" s="42">
        <v>45755</v>
      </c>
      <c r="E171" s="41">
        <v>700</v>
      </c>
      <c r="F171" t="s">
        <v>6268</v>
      </c>
      <c r="G171" s="34">
        <f t="shared" si="4"/>
        <v>2025</v>
      </c>
      <c r="H171" s="6">
        <f>COUNTIF('AHCF_Gifts_19952026 (1)'!$A:$A,$A171)</f>
        <v>1</v>
      </c>
      <c r="I171" t="str">
        <f>IFERROR(INDEX('AHCF_Gifts_19952026 (1)'!$F:$F,MATCH($A171,'AHCF_Gifts_19952026 (1)'!$A:$A,0))&amp;"","")</f>
        <v/>
      </c>
      <c r="J171" s="58" t="str">
        <f t="shared" si="5"/>
        <v/>
      </c>
    </row>
    <row r="172" spans="1:10" x14ac:dyDescent="0.25">
      <c r="A172" s="6">
        <v>1619</v>
      </c>
      <c r="B172" t="s">
        <v>7261</v>
      </c>
      <c r="D172" s="42">
        <v>45755</v>
      </c>
      <c r="E172" s="41">
        <v>500</v>
      </c>
      <c r="F172" t="s">
        <v>6268</v>
      </c>
      <c r="G172" s="34">
        <f t="shared" si="4"/>
        <v>2025</v>
      </c>
      <c r="H172" s="6">
        <f>COUNTIF('AHCF_Gifts_19952026 (1)'!$A:$A,$A172)</f>
        <v>1</v>
      </c>
      <c r="I172" t="str">
        <f>IFERROR(INDEX('AHCF_Gifts_19952026 (1)'!$F:$F,MATCH($A172,'AHCF_Gifts_19952026 (1)'!$A:$A,0))&amp;"","")</f>
        <v/>
      </c>
      <c r="J172" s="58" t="str">
        <f t="shared" si="5"/>
        <v/>
      </c>
    </row>
    <row r="173" spans="1:10" x14ac:dyDescent="0.25">
      <c r="A173" s="6">
        <v>1622</v>
      </c>
      <c r="B173" t="s">
        <v>4473</v>
      </c>
      <c r="C173" t="s">
        <v>7260</v>
      </c>
      <c r="D173" s="42">
        <v>45755</v>
      </c>
      <c r="E173" s="41">
        <v>175</v>
      </c>
      <c r="F173" t="s">
        <v>6268</v>
      </c>
      <c r="G173" s="34">
        <f t="shared" si="4"/>
        <v>2025</v>
      </c>
      <c r="H173" s="6">
        <f>COUNTIF('AHCF_Gifts_19952026 (1)'!$A:$A,$A173)</f>
        <v>1</v>
      </c>
      <c r="I173" t="str">
        <f>IFERROR(INDEX('AHCF_Gifts_19952026 (1)'!$F:$F,MATCH($A173,'AHCF_Gifts_19952026 (1)'!$A:$A,0))&amp;"","")</f>
        <v/>
      </c>
      <c r="J173" s="58" t="str">
        <f t="shared" si="5"/>
        <v/>
      </c>
    </row>
    <row r="174" spans="1:10" x14ac:dyDescent="0.25">
      <c r="A174" s="6">
        <v>1628</v>
      </c>
      <c r="B174" t="s">
        <v>7254</v>
      </c>
      <c r="C174" t="s">
        <v>7255</v>
      </c>
      <c r="D174" s="42">
        <v>45754</v>
      </c>
      <c r="E174" s="41">
        <v>525</v>
      </c>
      <c r="F174" t="s">
        <v>6268</v>
      </c>
      <c r="G174" s="34">
        <f t="shared" si="4"/>
        <v>2025</v>
      </c>
      <c r="H174" s="6">
        <f>COUNTIF('AHCF_Gifts_19952026 (1)'!$A:$A,$A174)</f>
        <v>1</v>
      </c>
      <c r="I174" t="str">
        <f>IFERROR(INDEX('AHCF_Gifts_19952026 (1)'!$F:$F,MATCH($A174,'AHCF_Gifts_19952026 (1)'!$A:$A,0))&amp;"","")</f>
        <v>blambert@fca.org</v>
      </c>
      <c r="J174" s="58" t="str">
        <f t="shared" si="5"/>
        <v/>
      </c>
    </row>
    <row r="175" spans="1:10" x14ac:dyDescent="0.25">
      <c r="A175" s="6">
        <v>1624</v>
      </c>
      <c r="B175" t="s">
        <v>467</v>
      </c>
      <c r="C175" t="s">
        <v>4310</v>
      </c>
      <c r="D175" s="42">
        <v>45754</v>
      </c>
      <c r="E175" s="41">
        <v>175</v>
      </c>
      <c r="F175" t="s">
        <v>6268</v>
      </c>
      <c r="G175" s="34">
        <f t="shared" si="4"/>
        <v>2025</v>
      </c>
      <c r="H175" s="6">
        <f>COUNTIF('AHCF_Gifts_19952026 (1)'!$A:$A,$A175)</f>
        <v>1</v>
      </c>
      <c r="I175" t="str">
        <f>IFERROR(INDEX('AHCF_Gifts_19952026 (1)'!$F:$F,MATCH($A175,'AHCF_Gifts_19952026 (1)'!$A:$A,0))&amp;"","")</f>
        <v>robs@stowassergmc.com</v>
      </c>
      <c r="J175" s="58" t="str">
        <f t="shared" si="5"/>
        <v/>
      </c>
    </row>
    <row r="176" spans="1:10" x14ac:dyDescent="0.25">
      <c r="A176" s="6">
        <v>1625</v>
      </c>
      <c r="B176" t="s">
        <v>7251</v>
      </c>
      <c r="C176" t="s">
        <v>7252</v>
      </c>
      <c r="D176" s="42">
        <v>45754</v>
      </c>
      <c r="E176" s="41">
        <v>175</v>
      </c>
      <c r="F176" t="s">
        <v>6268</v>
      </c>
      <c r="G176" s="34">
        <f t="shared" si="4"/>
        <v>2025</v>
      </c>
      <c r="H176" s="6">
        <f>COUNTIF('AHCF_Gifts_19952026 (1)'!$A:$A,$A176)</f>
        <v>1</v>
      </c>
      <c r="I176" t="str">
        <f>IFERROR(INDEX('AHCF_Gifts_19952026 (1)'!$F:$F,MATCH($A176,'AHCF_Gifts_19952026 (1)'!$A:$A,0))&amp;"","")</f>
        <v/>
      </c>
      <c r="J176" s="58" t="str">
        <f t="shared" si="5"/>
        <v/>
      </c>
    </row>
    <row r="177" spans="1:10" x14ac:dyDescent="0.25">
      <c r="A177" s="6">
        <v>1627</v>
      </c>
      <c r="B177" t="s">
        <v>6289</v>
      </c>
      <c r="C177" t="s">
        <v>7253</v>
      </c>
      <c r="D177" s="42">
        <v>45754</v>
      </c>
      <c r="E177" s="41">
        <v>175</v>
      </c>
      <c r="F177" t="s">
        <v>6268</v>
      </c>
      <c r="G177" s="34">
        <f t="shared" si="4"/>
        <v>2025</v>
      </c>
      <c r="H177" s="6">
        <f>COUNTIF('AHCF_Gifts_19952026 (1)'!$A:$A,$A177)</f>
        <v>1</v>
      </c>
      <c r="I177" t="str">
        <f>IFERROR(INDEX('AHCF_Gifts_19952026 (1)'!$F:$F,MATCH($A177,'AHCF_Gifts_19952026 (1)'!$A:$A,0))&amp;"","")</f>
        <v/>
      </c>
      <c r="J177" s="58" t="str">
        <f t="shared" si="5"/>
        <v/>
      </c>
    </row>
    <row r="178" spans="1:10" x14ac:dyDescent="0.25">
      <c r="A178" s="6">
        <v>1629</v>
      </c>
      <c r="B178" t="s">
        <v>744</v>
      </c>
      <c r="C178" t="s">
        <v>7257</v>
      </c>
      <c r="D178" s="42">
        <v>45754</v>
      </c>
      <c r="E178" s="41">
        <v>175</v>
      </c>
      <c r="F178" t="s">
        <v>6268</v>
      </c>
      <c r="G178" s="34">
        <f t="shared" si="4"/>
        <v>2025</v>
      </c>
      <c r="H178" s="6">
        <f>COUNTIF('AHCF_Gifts_19952026 (1)'!$A:$A,$A178)</f>
        <v>1</v>
      </c>
      <c r="I178" t="str">
        <f>IFERROR(INDEX('AHCF_Gifts_19952026 (1)'!$F:$F,MATCH($A178,'AHCF_Gifts_19952026 (1)'!$A:$A,0))&amp;"","")</f>
        <v/>
      </c>
      <c r="J178" s="58" t="str">
        <f t="shared" si="5"/>
        <v/>
      </c>
    </row>
    <row r="179" spans="1:10" x14ac:dyDescent="0.25">
      <c r="A179" s="6">
        <v>1616</v>
      </c>
      <c r="B179" t="s">
        <v>1096</v>
      </c>
      <c r="C179" t="s">
        <v>7249</v>
      </c>
      <c r="D179" s="42">
        <v>45751</v>
      </c>
      <c r="E179" s="41">
        <v>200</v>
      </c>
      <c r="F179" t="s">
        <v>186</v>
      </c>
      <c r="G179" s="34">
        <f t="shared" si="4"/>
        <v>2025</v>
      </c>
      <c r="H179" s="6">
        <f>COUNTIF('AHCF_Gifts_19952026 (1)'!$A:$A,$A179)</f>
        <v>1</v>
      </c>
      <c r="I179" t="str">
        <f>IFERROR(INDEX('AHCF_Gifts_19952026 (1)'!$F:$F,MATCH($A179,'AHCF_Gifts_19952026 (1)'!$A:$A,0))&amp;"","")</f>
        <v/>
      </c>
      <c r="J179" s="58" t="str">
        <f t="shared" si="5"/>
        <v/>
      </c>
    </row>
    <row r="180" spans="1:10" x14ac:dyDescent="0.25">
      <c r="A180" s="6">
        <v>1613</v>
      </c>
      <c r="B180" t="s">
        <v>7248</v>
      </c>
      <c r="D180" s="42">
        <v>45750</v>
      </c>
      <c r="E180" s="41">
        <v>400</v>
      </c>
      <c r="F180" t="s">
        <v>6268</v>
      </c>
      <c r="G180" s="34">
        <f t="shared" si="4"/>
        <v>2025</v>
      </c>
      <c r="H180" s="6">
        <f>COUNTIF('AHCF_Gifts_19952026 (1)'!$A:$A,$A180)</f>
        <v>1</v>
      </c>
      <c r="I180" t="str">
        <f>IFERROR(INDEX('AHCF_Gifts_19952026 (1)'!$F:$F,MATCH($A180,'AHCF_Gifts_19952026 (1)'!$A:$A,0))&amp;"","")</f>
        <v/>
      </c>
      <c r="J180" s="58" t="str">
        <f t="shared" si="5"/>
        <v/>
      </c>
    </row>
    <row r="181" spans="1:10" x14ac:dyDescent="0.25">
      <c r="A181" s="6">
        <v>1612</v>
      </c>
      <c r="B181" t="s">
        <v>2992</v>
      </c>
      <c r="C181" t="s">
        <v>7246</v>
      </c>
      <c r="D181" s="42">
        <v>45749</v>
      </c>
      <c r="E181" s="41">
        <v>500</v>
      </c>
      <c r="F181" t="s">
        <v>326</v>
      </c>
      <c r="G181" s="34">
        <f t="shared" si="4"/>
        <v>2025</v>
      </c>
      <c r="H181" s="6">
        <f>COUNTIF('AHCF_Gifts_19952026 (1)'!$A:$A,$A181)</f>
        <v>1</v>
      </c>
      <c r="I181" t="str">
        <f>IFERROR(INDEX('AHCF_Gifts_19952026 (1)'!$F:$F,MATCH($A181,'AHCF_Gifts_19952026 (1)'!$A:$A,0))&amp;"","")</f>
        <v>lisa.mccollum99@gmail.com</v>
      </c>
      <c r="J181" s="58" t="str">
        <f t="shared" si="5"/>
        <v/>
      </c>
    </row>
    <row r="182" spans="1:10" x14ac:dyDescent="0.25">
      <c r="A182" s="6">
        <v>1611</v>
      </c>
      <c r="B182" t="s">
        <v>7245</v>
      </c>
      <c r="C182" t="s">
        <v>1772</v>
      </c>
      <c r="D182" s="42">
        <v>45748</v>
      </c>
      <c r="E182" s="41">
        <v>1000</v>
      </c>
      <c r="F182" t="s">
        <v>6268</v>
      </c>
      <c r="G182" s="34">
        <f t="shared" si="4"/>
        <v>2025</v>
      </c>
      <c r="H182" s="6">
        <f>COUNTIF('AHCF_Gifts_19952026 (1)'!$A:$A,$A182)</f>
        <v>1</v>
      </c>
      <c r="I182" t="str">
        <f>IFERROR(INDEX('AHCF_Gifts_19952026 (1)'!$F:$F,MATCH($A182,'AHCF_Gifts_19952026 (1)'!$A:$A,0))&amp;"","")</f>
        <v/>
      </c>
      <c r="J182" s="58" t="str">
        <f t="shared" si="5"/>
        <v/>
      </c>
    </row>
    <row r="183" spans="1:10" x14ac:dyDescent="0.25">
      <c r="A183" s="6">
        <v>1610</v>
      </c>
      <c r="B183" t="s">
        <v>378</v>
      </c>
      <c r="C183" t="s">
        <v>4054</v>
      </c>
      <c r="D183" s="42">
        <v>45742</v>
      </c>
      <c r="E183" s="41">
        <v>175</v>
      </c>
      <c r="F183" t="s">
        <v>6268</v>
      </c>
      <c r="G183" s="34">
        <f t="shared" si="4"/>
        <v>2025</v>
      </c>
      <c r="H183" s="6">
        <f>COUNTIF('AHCF_Gifts_19952026 (1)'!$A:$A,$A183)</f>
        <v>1</v>
      </c>
      <c r="I183" t="str">
        <f>IFERROR(INDEX('AHCF_Gifts_19952026 (1)'!$F:$F,MATCH($A183,'AHCF_Gifts_19952026 (1)'!$A:$A,0))&amp;"","")</f>
        <v/>
      </c>
      <c r="J183" s="58" t="str">
        <f t="shared" si="5"/>
        <v/>
      </c>
    </row>
    <row r="184" spans="1:10" x14ac:dyDescent="0.25">
      <c r="A184" s="6">
        <v>1606</v>
      </c>
      <c r="B184" t="s">
        <v>7242</v>
      </c>
      <c r="D184" s="42">
        <v>45741</v>
      </c>
      <c r="E184" s="41">
        <v>400</v>
      </c>
      <c r="F184" t="s">
        <v>6268</v>
      </c>
      <c r="G184" s="34">
        <f t="shared" si="4"/>
        <v>2025</v>
      </c>
      <c r="H184" s="6">
        <f>COUNTIF('AHCF_Gifts_19952026 (1)'!$A:$A,$A184)</f>
        <v>1</v>
      </c>
      <c r="I184" t="str">
        <f>IFERROR(INDEX('AHCF_Gifts_19952026 (1)'!$F:$F,MATCH($A184,'AHCF_Gifts_19952026 (1)'!$A:$A,0))&amp;"","")</f>
        <v>dcoleman@troeshcoleman.com</v>
      </c>
      <c r="J184" s="58" t="str">
        <f t="shared" si="5"/>
        <v/>
      </c>
    </row>
    <row r="185" spans="1:10" x14ac:dyDescent="0.25">
      <c r="A185" s="6">
        <v>1608</v>
      </c>
      <c r="B185" t="s">
        <v>7237</v>
      </c>
      <c r="D185" s="42">
        <v>45734</v>
      </c>
      <c r="E185" s="41">
        <v>2500</v>
      </c>
      <c r="F185" t="s">
        <v>2983</v>
      </c>
      <c r="G185" s="34">
        <f t="shared" si="4"/>
        <v>2025</v>
      </c>
      <c r="H185" s="6">
        <f>COUNTIF('AHCF_Gifts_19952026 (1)'!$A:$A,$A185)</f>
        <v>1</v>
      </c>
      <c r="I185" t="str">
        <f>IFERROR(INDEX('AHCF_Gifts_19952026 (1)'!$F:$F,MATCH($A185,'AHCF_Gifts_19952026 (1)'!$A:$A,0))&amp;"","")</f>
        <v/>
      </c>
      <c r="J185" s="58" t="str">
        <f t="shared" si="5"/>
        <v/>
      </c>
    </row>
    <row r="186" spans="1:10" x14ac:dyDescent="0.25">
      <c r="A186" s="6">
        <v>1607</v>
      </c>
      <c r="B186" t="s">
        <v>7236</v>
      </c>
      <c r="D186" s="42">
        <v>45733</v>
      </c>
      <c r="E186" s="41">
        <v>2000</v>
      </c>
      <c r="F186" t="s">
        <v>114</v>
      </c>
      <c r="G186" s="34">
        <f t="shared" si="4"/>
        <v>2025</v>
      </c>
      <c r="H186" s="6">
        <f>COUNTIF('AHCF_Gifts_19952026 (1)'!$A:$A,$A186)</f>
        <v>1</v>
      </c>
      <c r="I186" t="str">
        <f>IFERROR(INDEX('AHCF_Gifts_19952026 (1)'!$F:$F,MATCH($A186,'AHCF_Gifts_19952026 (1)'!$A:$A,0))&amp;"","")</f>
        <v/>
      </c>
      <c r="J186" s="58" t="str">
        <f t="shared" si="5"/>
        <v/>
      </c>
    </row>
    <row r="187" spans="1:10" x14ac:dyDescent="0.25">
      <c r="A187" s="6">
        <v>1602</v>
      </c>
      <c r="B187" t="s">
        <v>7232</v>
      </c>
      <c r="C187" t="s">
        <v>7233</v>
      </c>
      <c r="D187" s="42">
        <v>45732</v>
      </c>
      <c r="E187" s="41">
        <v>100</v>
      </c>
      <c r="F187" t="s">
        <v>7229</v>
      </c>
      <c r="G187" s="34">
        <f t="shared" si="4"/>
        <v>2025</v>
      </c>
      <c r="H187" s="6">
        <f>COUNTIF('AHCF_Gifts_19952026 (1)'!$A:$A,$A187)</f>
        <v>1</v>
      </c>
      <c r="I187" t="str">
        <f>IFERROR(INDEX('AHCF_Gifts_19952026 (1)'!$F:$F,MATCH($A187,'AHCF_Gifts_19952026 (1)'!$A:$A,0))&amp;"","")</f>
        <v>jspunky@aol.com</v>
      </c>
      <c r="J187" s="58" t="str">
        <f t="shared" si="5"/>
        <v/>
      </c>
    </row>
    <row r="188" spans="1:10" x14ac:dyDescent="0.25">
      <c r="A188" s="6">
        <v>1603</v>
      </c>
      <c r="B188" t="s">
        <v>1729</v>
      </c>
      <c r="C188" t="s">
        <v>6239</v>
      </c>
      <c r="D188" s="42">
        <v>45732</v>
      </c>
      <c r="E188" s="41">
        <v>100</v>
      </c>
      <c r="F188" t="s">
        <v>7229</v>
      </c>
      <c r="G188" s="34">
        <f t="shared" si="4"/>
        <v>2025</v>
      </c>
      <c r="H188" s="6">
        <f>COUNTIF('AHCF_Gifts_19952026 (1)'!$A:$A,$A188)</f>
        <v>1</v>
      </c>
      <c r="I188" t="str">
        <f>IFERROR(INDEX('AHCF_Gifts_19952026 (1)'!$F:$F,MATCH($A188,'AHCF_Gifts_19952026 (1)'!$A:$A,0))&amp;"","")</f>
        <v>yduran@me.com</v>
      </c>
      <c r="J188" s="58" t="str">
        <f t="shared" si="5"/>
        <v/>
      </c>
    </row>
    <row r="189" spans="1:10" x14ac:dyDescent="0.25">
      <c r="A189" s="6">
        <v>1600</v>
      </c>
      <c r="B189" t="s">
        <v>7226</v>
      </c>
      <c r="C189" t="s">
        <v>7227</v>
      </c>
      <c r="D189" s="42">
        <v>45731</v>
      </c>
      <c r="E189" s="41">
        <v>100</v>
      </c>
      <c r="F189" t="s">
        <v>7229</v>
      </c>
      <c r="G189" s="34">
        <f t="shared" si="4"/>
        <v>2025</v>
      </c>
      <c r="H189" s="6">
        <f>COUNTIF('AHCF_Gifts_19952026 (1)'!$A:$A,$A189)</f>
        <v>1</v>
      </c>
      <c r="I189" t="str">
        <f>IFERROR(INDEX('AHCF_Gifts_19952026 (1)'!$F:$F,MATCH($A189,'AHCF_Gifts_19952026 (1)'!$A:$A,0))&amp;"","")</f>
        <v>callie.gleason@gmail.com</v>
      </c>
      <c r="J189" s="58" t="str">
        <f t="shared" si="5"/>
        <v/>
      </c>
    </row>
    <row r="190" spans="1:10" x14ac:dyDescent="0.25">
      <c r="A190" s="6">
        <v>1601</v>
      </c>
      <c r="B190" t="s">
        <v>343</v>
      </c>
      <c r="C190" t="s">
        <v>7230</v>
      </c>
      <c r="D190" s="42">
        <v>45731</v>
      </c>
      <c r="E190" s="41">
        <v>100</v>
      </c>
      <c r="F190" t="s">
        <v>7229</v>
      </c>
      <c r="G190" s="34">
        <f t="shared" si="4"/>
        <v>2025</v>
      </c>
      <c r="H190" s="6">
        <f>COUNTIF('AHCF_Gifts_19952026 (1)'!$A:$A,$A190)</f>
        <v>1</v>
      </c>
      <c r="I190" t="str">
        <f>IFERROR(INDEX('AHCF_Gifts_19952026 (1)'!$F:$F,MATCH($A190,'AHCF_Gifts_19952026 (1)'!$A:$A,0))&amp;"","")</f>
        <v>dkandel@slonet.org</v>
      </c>
      <c r="J190" s="58" t="str">
        <f t="shared" si="5"/>
        <v/>
      </c>
    </row>
    <row r="191" spans="1:10" x14ac:dyDescent="0.25">
      <c r="A191" s="6">
        <v>1598</v>
      </c>
      <c r="B191" t="s">
        <v>7225</v>
      </c>
      <c r="D191" s="42">
        <v>45729</v>
      </c>
      <c r="E191" s="41">
        <v>1000</v>
      </c>
      <c r="F191" t="s">
        <v>6268</v>
      </c>
      <c r="G191" s="34">
        <f t="shared" si="4"/>
        <v>2025</v>
      </c>
      <c r="H191" s="6">
        <f>COUNTIF('AHCF_Gifts_19952026 (1)'!$A:$A,$A191)</f>
        <v>1</v>
      </c>
      <c r="I191" t="str">
        <f>IFERROR(INDEX('AHCF_Gifts_19952026 (1)'!$F:$F,MATCH($A191,'AHCF_Gifts_19952026 (1)'!$A:$A,0))&amp;"","")</f>
        <v/>
      </c>
      <c r="J191" s="58" t="str">
        <f t="shared" si="5"/>
        <v/>
      </c>
    </row>
    <row r="192" spans="1:10" x14ac:dyDescent="0.25">
      <c r="A192" s="6">
        <v>1623</v>
      </c>
      <c r="B192" t="s">
        <v>2075</v>
      </c>
      <c r="C192" t="s">
        <v>7223</v>
      </c>
      <c r="D192" s="42">
        <v>45728</v>
      </c>
      <c r="E192" s="41">
        <v>700</v>
      </c>
      <c r="F192" t="s">
        <v>6268</v>
      </c>
      <c r="G192" s="34">
        <f t="shared" si="4"/>
        <v>2025</v>
      </c>
      <c r="H192" s="6">
        <f>COUNTIF('AHCF_Gifts_19952026 (1)'!$A:$A,$A192)</f>
        <v>1</v>
      </c>
      <c r="I192" t="str">
        <f>IFERROR(INDEX('AHCF_Gifts_19952026 (1)'!$F:$F,MATCH($A192,'AHCF_Gifts_19952026 (1)'!$A:$A,0))&amp;"","")</f>
        <v>stevemb22@gmai.com</v>
      </c>
      <c r="J192" s="58" t="str">
        <f t="shared" si="5"/>
        <v/>
      </c>
    </row>
    <row r="193" spans="1:10" x14ac:dyDescent="0.25">
      <c r="A193" s="6">
        <v>1595</v>
      </c>
      <c r="B193" t="s">
        <v>7221</v>
      </c>
      <c r="D193" s="42">
        <v>45727</v>
      </c>
      <c r="E193" s="41">
        <v>100</v>
      </c>
      <c r="F193" t="s">
        <v>6782</v>
      </c>
      <c r="G193" s="34">
        <f t="shared" si="4"/>
        <v>2025</v>
      </c>
      <c r="H193" s="6">
        <f>COUNTIF('AHCF_Gifts_19952026 (1)'!$A:$A,$A193)</f>
        <v>1</v>
      </c>
      <c r="I193" t="str">
        <f>IFERROR(INDEX('AHCF_Gifts_19952026 (1)'!$F:$F,MATCH($A193,'AHCF_Gifts_19952026 (1)'!$A:$A,0))&amp;"","")</f>
        <v>chapel@mountzion.org</v>
      </c>
      <c r="J193" s="58" t="str">
        <f t="shared" si="5"/>
        <v/>
      </c>
    </row>
    <row r="194" spans="1:10" x14ac:dyDescent="0.25">
      <c r="A194" s="6">
        <v>1594</v>
      </c>
      <c r="B194" t="s">
        <v>7217</v>
      </c>
      <c r="C194" t="s">
        <v>5745</v>
      </c>
      <c r="D194" s="42">
        <v>45726</v>
      </c>
      <c r="E194" s="41">
        <v>25</v>
      </c>
      <c r="F194" t="s">
        <v>6331</v>
      </c>
      <c r="G194" s="34">
        <f t="shared" si="4"/>
        <v>2025</v>
      </c>
      <c r="H194" s="6">
        <f>COUNTIF('AHCF_Gifts_19952026 (1)'!$A:$A,$A194)</f>
        <v>1</v>
      </c>
      <c r="I194" t="str">
        <f>IFERROR(INDEX('AHCF_Gifts_19952026 (1)'!$F:$F,MATCH($A194,'AHCF_Gifts_19952026 (1)'!$A:$A,0))&amp;"","")</f>
        <v>isabella.fraire11@gmail.com</v>
      </c>
      <c r="J194" s="58" t="str">
        <f t="shared" si="5"/>
        <v/>
      </c>
    </row>
    <row r="195" spans="1:10" x14ac:dyDescent="0.25">
      <c r="A195" s="6">
        <v>1591</v>
      </c>
      <c r="B195" t="s">
        <v>7214</v>
      </c>
      <c r="D195" s="42">
        <v>45723</v>
      </c>
      <c r="E195" s="41">
        <v>400</v>
      </c>
      <c r="F195" t="s">
        <v>6268</v>
      </c>
      <c r="G195" s="34">
        <f t="shared" si="4"/>
        <v>2025</v>
      </c>
      <c r="H195" s="6">
        <f>COUNTIF('AHCF_Gifts_19952026 (1)'!$A:$A,$A195)</f>
        <v>1</v>
      </c>
      <c r="I195" t="str">
        <f>IFERROR(INDEX('AHCF_Gifts_19952026 (1)'!$F:$F,MATCH($A195,'AHCF_Gifts_19952026 (1)'!$A:$A,0))&amp;"","")</f>
        <v>doug.fillis@acceleratesportsventure.com</v>
      </c>
      <c r="J195" s="58" t="str">
        <f t="shared" si="5"/>
        <v/>
      </c>
    </row>
    <row r="196" spans="1:10" x14ac:dyDescent="0.25">
      <c r="A196" s="6">
        <v>1573</v>
      </c>
      <c r="B196" t="s">
        <v>7210</v>
      </c>
      <c r="C196" t="s">
        <v>642</v>
      </c>
      <c r="D196" s="42">
        <v>45713</v>
      </c>
      <c r="E196" s="41">
        <v>175</v>
      </c>
      <c r="F196" t="s">
        <v>6331</v>
      </c>
      <c r="G196" s="34">
        <f t="shared" si="4"/>
        <v>2025</v>
      </c>
      <c r="H196" s="6">
        <f>COUNTIF('AHCF_Gifts_19952026 (1)'!$A:$A,$A196)</f>
        <v>1</v>
      </c>
      <c r="I196" t="str">
        <f>IFERROR(INDEX('AHCF_Gifts_19952026 (1)'!$F:$F,MATCH($A196,'AHCF_Gifts_19952026 (1)'!$A:$A,0))&amp;"","")</f>
        <v>isaiahmlopez05@yahoo.com</v>
      </c>
      <c r="J196" s="58" t="str">
        <f t="shared" si="5"/>
        <v/>
      </c>
    </row>
    <row r="197" spans="1:10" x14ac:dyDescent="0.25">
      <c r="A197" s="6">
        <v>1567</v>
      </c>
      <c r="B197" t="s">
        <v>7208</v>
      </c>
      <c r="C197" t="s">
        <v>379</v>
      </c>
      <c r="D197" s="42">
        <v>45705</v>
      </c>
      <c r="E197" s="41">
        <v>75</v>
      </c>
      <c r="F197" t="s">
        <v>6331</v>
      </c>
      <c r="G197" s="34">
        <f t="shared" ref="G197:G260" si="6">IF(MONTH(D197)&gt;=7,YEAR(D197)+1,YEAR(D197))</f>
        <v>2025</v>
      </c>
      <c r="H197" s="6">
        <f>COUNTIF('AHCF_Gifts_19952026 (1)'!$A:$A,$A197)</f>
        <v>1</v>
      </c>
      <c r="I197" t="str">
        <f>IFERROR(INDEX('AHCF_Gifts_19952026 (1)'!$F:$F,MATCH($A197,'AHCF_Gifts_19952026 (1)'!$A:$A,0))&amp;"","")</f>
        <v>huaraches1@gmail.com</v>
      </c>
      <c r="J197" s="58" t="str">
        <f t="shared" si="5"/>
        <v/>
      </c>
    </row>
    <row r="198" spans="1:10" x14ac:dyDescent="0.25">
      <c r="A198" s="6">
        <v>1565</v>
      </c>
      <c r="B198" t="s">
        <v>7204</v>
      </c>
      <c r="C198" t="s">
        <v>3196</v>
      </c>
      <c r="D198" s="42">
        <v>45701</v>
      </c>
      <c r="E198" s="41">
        <v>175</v>
      </c>
      <c r="F198" t="s">
        <v>6331</v>
      </c>
      <c r="G198" s="34">
        <f t="shared" si="6"/>
        <v>2025</v>
      </c>
      <c r="H198" s="6">
        <f>COUNTIF('AHCF_Gifts_19952026 (1)'!$A:$A,$A198)</f>
        <v>1</v>
      </c>
      <c r="I198" t="str">
        <f>IFERROR(INDEX('AHCF_Gifts_19952026 (1)'!$F:$F,MATCH($A198,'AHCF_Gifts_19952026 (1)'!$A:$A,0))&amp;"","")</f>
        <v>nickolaslimon3@gmail.con</v>
      </c>
      <c r="J198" s="58" t="str">
        <f t="shared" ref="J198:J261" si="7">IF($I198="","",IF(COUNTIF($I$5:$I$1461,$I198)&gt;1,"DUPLICATE",""))</f>
        <v/>
      </c>
    </row>
    <row r="199" spans="1:10" x14ac:dyDescent="0.25">
      <c r="A199" s="6">
        <v>1566</v>
      </c>
      <c r="B199" t="s">
        <v>1062</v>
      </c>
      <c r="C199" t="s">
        <v>7206</v>
      </c>
      <c r="D199" s="42">
        <v>45701</v>
      </c>
      <c r="E199" s="41">
        <v>100</v>
      </c>
      <c r="F199" t="s">
        <v>2977</v>
      </c>
      <c r="G199" s="34">
        <f t="shared" si="6"/>
        <v>2025</v>
      </c>
      <c r="H199" s="6">
        <f>COUNTIF('AHCF_Gifts_19952026 (1)'!$A:$A,$A199)</f>
        <v>1</v>
      </c>
      <c r="I199" t="str">
        <f>IFERROR(INDEX('AHCF_Gifts_19952026 (1)'!$F:$F,MATCH($A199,'AHCF_Gifts_19952026 (1)'!$A:$A,0))&amp;"","")</f>
        <v>ikedaniel555@gmail.com</v>
      </c>
      <c r="J199" s="58" t="str">
        <f t="shared" si="7"/>
        <v/>
      </c>
    </row>
    <row r="200" spans="1:10" x14ac:dyDescent="0.25">
      <c r="A200" s="6">
        <v>1561</v>
      </c>
      <c r="B200" t="s">
        <v>6117</v>
      </c>
      <c r="C200" t="s">
        <v>7200</v>
      </c>
      <c r="D200" s="42">
        <v>45695</v>
      </c>
      <c r="E200" s="41">
        <v>175</v>
      </c>
      <c r="F200" t="s">
        <v>6331</v>
      </c>
      <c r="G200" s="34">
        <f t="shared" si="6"/>
        <v>2025</v>
      </c>
      <c r="H200" s="6">
        <f>COUNTIF('AHCF_Gifts_19952026 (1)'!$A:$A,$A200)</f>
        <v>1</v>
      </c>
      <c r="I200" t="str">
        <f>IFERROR(INDEX('AHCF_Gifts_19952026 (1)'!$F:$F,MATCH($A200,'AHCF_Gifts_19952026 (1)'!$A:$A,0))&amp;"","")</f>
        <v>chris_tabamo@yahoo.com</v>
      </c>
      <c r="J200" s="58" t="str">
        <f t="shared" si="7"/>
        <v/>
      </c>
    </row>
    <row r="201" spans="1:10" x14ac:dyDescent="0.25">
      <c r="A201" s="6">
        <v>1559</v>
      </c>
      <c r="B201" t="s">
        <v>7194</v>
      </c>
      <c r="C201" t="s">
        <v>7195</v>
      </c>
      <c r="D201" s="42">
        <v>45695</v>
      </c>
      <c r="E201" s="41">
        <v>25</v>
      </c>
      <c r="F201" t="s">
        <v>6331</v>
      </c>
      <c r="G201" s="34">
        <f t="shared" si="6"/>
        <v>2025</v>
      </c>
      <c r="H201" s="6">
        <f>COUNTIF('AHCF_Gifts_19952026 (1)'!$A:$A,$A201)</f>
        <v>1</v>
      </c>
      <c r="I201" t="str">
        <f>IFERROR(INDEX('AHCF_Gifts_19952026 (1)'!$F:$F,MATCH($A201,'AHCF_Gifts_19952026 (1)'!$A:$A,0))&amp;"","")</f>
        <v>karinachavez333@gmail.com</v>
      </c>
      <c r="J201" s="58" t="str">
        <f t="shared" si="7"/>
        <v/>
      </c>
    </row>
    <row r="202" spans="1:10" x14ac:dyDescent="0.25">
      <c r="A202" s="6">
        <v>1557</v>
      </c>
      <c r="B202" t="s">
        <v>5709</v>
      </c>
      <c r="C202" t="s">
        <v>7192</v>
      </c>
      <c r="D202" s="42">
        <v>45694</v>
      </c>
      <c r="E202" s="41">
        <v>175</v>
      </c>
      <c r="F202" t="s">
        <v>6331</v>
      </c>
      <c r="G202" s="34">
        <f t="shared" si="6"/>
        <v>2025</v>
      </c>
      <c r="H202" s="6">
        <f>COUNTIF('AHCF_Gifts_19952026 (1)'!$A:$A,$A202)</f>
        <v>1</v>
      </c>
      <c r="I202" t="str">
        <f>IFERROR(INDEX('AHCF_Gifts_19952026 (1)'!$F:$F,MATCH($A202,'AHCF_Gifts_19952026 (1)'!$A:$A,0))&amp;"","")</f>
        <v>jshuff21@yahoo.com</v>
      </c>
      <c r="J202" s="58" t="str">
        <f t="shared" si="7"/>
        <v/>
      </c>
    </row>
    <row r="203" spans="1:10" x14ac:dyDescent="0.25">
      <c r="A203" s="6">
        <v>1558</v>
      </c>
      <c r="B203" t="s">
        <v>1309</v>
      </c>
      <c r="C203" t="s">
        <v>5914</v>
      </c>
      <c r="D203" s="42">
        <v>45694</v>
      </c>
      <c r="E203" s="41">
        <v>40</v>
      </c>
      <c r="F203" t="s">
        <v>6331</v>
      </c>
      <c r="G203" s="34">
        <f t="shared" si="6"/>
        <v>2025</v>
      </c>
      <c r="H203" s="6">
        <f>COUNTIF('AHCF_Gifts_19952026 (1)'!$A:$A,$A203)</f>
        <v>1</v>
      </c>
      <c r="I203" t="str">
        <f>IFERROR(INDEX('AHCF_Gifts_19952026 (1)'!$F:$F,MATCH($A203,'AHCF_Gifts_19952026 (1)'!$A:$A,0))&amp;"","")</f>
        <v>cmbchivitas@yahoo.com</v>
      </c>
      <c r="J203" s="58" t="str">
        <f t="shared" si="7"/>
        <v>DUPLICATE</v>
      </c>
    </row>
    <row r="204" spans="1:10" x14ac:dyDescent="0.25">
      <c r="A204" s="6">
        <v>1555</v>
      </c>
      <c r="B204" t="s">
        <v>7187</v>
      </c>
      <c r="C204" t="s">
        <v>7188</v>
      </c>
      <c r="D204" s="42">
        <v>45692</v>
      </c>
      <c r="E204" s="41">
        <v>100</v>
      </c>
      <c r="F204" t="s">
        <v>6331</v>
      </c>
      <c r="G204" s="34">
        <f t="shared" si="6"/>
        <v>2025</v>
      </c>
      <c r="H204" s="6">
        <f>COUNTIF('AHCF_Gifts_19952026 (1)'!$A:$A,$A204)</f>
        <v>1</v>
      </c>
      <c r="I204" t="str">
        <f>IFERROR(INDEX('AHCF_Gifts_19952026 (1)'!$F:$F,MATCH($A204,'AHCF_Gifts_19952026 (1)'!$A:$A,0))&amp;"","")</f>
        <v>ernie@brothersbestproduce.com</v>
      </c>
      <c r="J204" s="58" t="str">
        <f t="shared" si="7"/>
        <v/>
      </c>
    </row>
    <row r="205" spans="1:10" x14ac:dyDescent="0.25">
      <c r="A205" s="6">
        <v>1554</v>
      </c>
      <c r="B205" t="s">
        <v>5740</v>
      </c>
      <c r="C205" t="s">
        <v>1494</v>
      </c>
      <c r="D205" s="42">
        <v>45691</v>
      </c>
      <c r="E205" s="41">
        <v>100</v>
      </c>
      <c r="F205" t="s">
        <v>6331</v>
      </c>
      <c r="G205" s="34">
        <f t="shared" si="6"/>
        <v>2025</v>
      </c>
      <c r="H205" s="6">
        <f>COUNTIF('AHCF_Gifts_19952026 (1)'!$A:$A,$A205)</f>
        <v>1</v>
      </c>
      <c r="I205" t="str">
        <f>IFERROR(INDEX('AHCF_Gifts_19952026 (1)'!$F:$F,MATCH($A205,'AHCF_Gifts_19952026 (1)'!$A:$A,0))&amp;"","")</f>
        <v>rebeccaensing@gmail.com</v>
      </c>
      <c r="J205" s="58" t="str">
        <f t="shared" si="7"/>
        <v/>
      </c>
    </row>
    <row r="206" spans="1:10" x14ac:dyDescent="0.25">
      <c r="A206" s="6">
        <v>1551</v>
      </c>
      <c r="B206" t="s">
        <v>808</v>
      </c>
      <c r="C206" t="s">
        <v>7183</v>
      </c>
      <c r="D206" s="42">
        <v>45687</v>
      </c>
      <c r="E206" s="41">
        <v>25</v>
      </c>
      <c r="F206" t="s">
        <v>6331</v>
      </c>
      <c r="G206" s="34">
        <f t="shared" si="6"/>
        <v>2025</v>
      </c>
      <c r="H206" s="6">
        <f>COUNTIF('AHCF_Gifts_19952026 (1)'!$A:$A,$A206)</f>
        <v>1</v>
      </c>
      <c r="I206" t="str">
        <f>IFERROR(INDEX('AHCF_Gifts_19952026 (1)'!$F:$F,MATCH($A206,'AHCF_Gifts_19952026 (1)'!$A:$A,0))&amp;"","")</f>
        <v>mmeehan@chccc.org</v>
      </c>
      <c r="J206" s="58" t="str">
        <f t="shared" si="7"/>
        <v/>
      </c>
    </row>
    <row r="207" spans="1:10" x14ac:dyDescent="0.25">
      <c r="A207" s="6">
        <v>1539</v>
      </c>
      <c r="B207" t="s">
        <v>7169</v>
      </c>
      <c r="C207" t="s">
        <v>7152</v>
      </c>
      <c r="D207" s="42">
        <v>45685</v>
      </c>
      <c r="E207" s="41">
        <v>50</v>
      </c>
      <c r="F207" t="s">
        <v>6331</v>
      </c>
      <c r="G207" s="34">
        <f t="shared" si="6"/>
        <v>2025</v>
      </c>
      <c r="H207" s="6">
        <f>COUNTIF('AHCF_Gifts_19952026 (1)'!$A:$A,$A207)</f>
        <v>1</v>
      </c>
      <c r="I207" t="str">
        <f>IFERROR(INDEX('AHCF_Gifts_19952026 (1)'!$F:$F,MATCH($A207,'AHCF_Gifts_19952026 (1)'!$A:$A,0))&amp;"","")</f>
        <v>romanzarate@hotmail.com</v>
      </c>
      <c r="J207" s="58" t="str">
        <f t="shared" si="7"/>
        <v/>
      </c>
    </row>
    <row r="208" spans="1:10" x14ac:dyDescent="0.25">
      <c r="A208" s="6">
        <v>1540</v>
      </c>
      <c r="B208" t="s">
        <v>7171</v>
      </c>
      <c r="C208" t="s">
        <v>4682</v>
      </c>
      <c r="D208" s="42">
        <v>45685</v>
      </c>
      <c r="E208" s="41">
        <v>50</v>
      </c>
      <c r="F208" t="s">
        <v>6331</v>
      </c>
      <c r="G208" s="34">
        <f t="shared" si="6"/>
        <v>2025</v>
      </c>
      <c r="H208" s="6">
        <f>COUNTIF('AHCF_Gifts_19952026 (1)'!$A:$A,$A208)</f>
        <v>1</v>
      </c>
      <c r="I208" t="str">
        <f>IFERROR(INDEX('AHCF_Gifts_19952026 (1)'!$F:$F,MATCH($A208,'AHCF_Gifts_19952026 (1)'!$A:$A,0))&amp;"","")</f>
        <v>bmflores@usc.edu</v>
      </c>
      <c r="J208" s="58" t="str">
        <f t="shared" si="7"/>
        <v/>
      </c>
    </row>
    <row r="209" spans="1:10" x14ac:dyDescent="0.25">
      <c r="A209" s="6">
        <v>1546</v>
      </c>
      <c r="B209" t="s">
        <v>7177</v>
      </c>
      <c r="D209" s="42">
        <v>45685</v>
      </c>
      <c r="E209" s="41">
        <v>50</v>
      </c>
      <c r="F209" t="s">
        <v>6331</v>
      </c>
      <c r="G209" s="34">
        <f t="shared" si="6"/>
        <v>2025</v>
      </c>
      <c r="H209" s="6">
        <f>COUNTIF('AHCF_Gifts_19952026 (1)'!$A:$A,$A209)</f>
        <v>1</v>
      </c>
      <c r="I209" t="str">
        <f>IFERROR(INDEX('AHCF_Gifts_19952026 (1)'!$F:$F,MATCH($A209,'AHCF_Gifts_19952026 (1)'!$A:$A,0))&amp;"","")</f>
        <v>accounting@lomelielectric.com</v>
      </c>
      <c r="J209" s="58" t="str">
        <f t="shared" si="7"/>
        <v/>
      </c>
    </row>
    <row r="210" spans="1:10" x14ac:dyDescent="0.25">
      <c r="A210" s="6">
        <v>1541</v>
      </c>
      <c r="B210" t="s">
        <v>7173</v>
      </c>
      <c r="C210" t="s">
        <v>7174</v>
      </c>
      <c r="D210" s="42">
        <v>45685</v>
      </c>
      <c r="E210" s="41">
        <v>25</v>
      </c>
      <c r="F210" t="s">
        <v>6331</v>
      </c>
      <c r="G210" s="34">
        <f t="shared" si="6"/>
        <v>2025</v>
      </c>
      <c r="H210" s="6">
        <f>COUNTIF('AHCF_Gifts_19952026 (1)'!$A:$A,$A210)</f>
        <v>1</v>
      </c>
      <c r="I210" t="str">
        <f>IFERROR(INDEX('AHCF_Gifts_19952026 (1)'!$F:$F,MATCH($A210,'AHCF_Gifts_19952026 (1)'!$A:$A,0))&amp;"","")</f>
        <v>delicia.navaret@hancockcollege.edu</v>
      </c>
      <c r="J210" s="58" t="str">
        <f t="shared" si="7"/>
        <v/>
      </c>
    </row>
    <row r="211" spans="1:10" x14ac:dyDescent="0.25">
      <c r="A211" s="6">
        <v>1548</v>
      </c>
      <c r="B211" t="s">
        <v>7179</v>
      </c>
      <c r="C211" t="s">
        <v>7180</v>
      </c>
      <c r="D211" s="42">
        <v>45685</v>
      </c>
      <c r="E211" s="41">
        <v>25</v>
      </c>
      <c r="F211" t="s">
        <v>6331</v>
      </c>
      <c r="G211" s="34">
        <f t="shared" si="6"/>
        <v>2025</v>
      </c>
      <c r="H211" s="6">
        <f>COUNTIF('AHCF_Gifts_19952026 (1)'!$A:$A,$A211)</f>
        <v>1</v>
      </c>
      <c r="I211" t="str">
        <f>IFERROR(INDEX('AHCF_Gifts_19952026 (1)'!$F:$F,MATCH($A211,'AHCF_Gifts_19952026 (1)'!$A:$A,0))&amp;"","")</f>
        <v>tejal.rahul@gmail.com</v>
      </c>
      <c r="J211" s="58" t="str">
        <f t="shared" si="7"/>
        <v/>
      </c>
    </row>
    <row r="212" spans="1:10" x14ac:dyDescent="0.25">
      <c r="A212" s="6">
        <v>1549</v>
      </c>
      <c r="B212" t="s">
        <v>200</v>
      </c>
      <c r="C212" t="s">
        <v>4682</v>
      </c>
      <c r="D212" s="42">
        <v>45685</v>
      </c>
      <c r="E212" s="41">
        <v>25</v>
      </c>
      <c r="F212" t="s">
        <v>6331</v>
      </c>
      <c r="G212" s="34">
        <f t="shared" si="6"/>
        <v>2025</v>
      </c>
      <c r="H212" s="6">
        <f>COUNTIF('AHCF_Gifts_19952026 (1)'!$A:$A,$A212)</f>
        <v>1</v>
      </c>
      <c r="I212" t="str">
        <f>IFERROR(INDEX('AHCF_Gifts_19952026 (1)'!$F:$F,MATCH($A212,'AHCF_Gifts_19952026 (1)'!$A:$A,0))&amp;"","")</f>
        <v>normaflores14@yahoo.com</v>
      </c>
      <c r="J212" s="58" t="str">
        <f t="shared" si="7"/>
        <v/>
      </c>
    </row>
    <row r="213" spans="1:10" x14ac:dyDescent="0.25">
      <c r="A213" s="6">
        <v>1538</v>
      </c>
      <c r="B213" t="s">
        <v>6280</v>
      </c>
      <c r="C213" t="s">
        <v>413</v>
      </c>
      <c r="D213" s="42">
        <v>45684</v>
      </c>
      <c r="E213" s="41">
        <v>100</v>
      </c>
      <c r="F213" t="s">
        <v>6331</v>
      </c>
      <c r="G213" s="34">
        <f t="shared" si="6"/>
        <v>2025</v>
      </c>
      <c r="H213" s="6">
        <f>COUNTIF('AHCF_Gifts_19952026 (1)'!$A:$A,$A213)</f>
        <v>1</v>
      </c>
      <c r="I213" t="str">
        <f>IFERROR(INDEX('AHCF_Gifts_19952026 (1)'!$F:$F,MATCH($A213,'AHCF_Gifts_19952026 (1)'!$A:$A,0))&amp;"","")</f>
        <v>alex@brothersbestproduce.com</v>
      </c>
      <c r="J213" s="58" t="str">
        <f t="shared" si="7"/>
        <v/>
      </c>
    </row>
    <row r="214" spans="1:10" x14ac:dyDescent="0.25">
      <c r="A214" s="6">
        <v>1537</v>
      </c>
      <c r="B214" t="s">
        <v>7161</v>
      </c>
      <c r="C214" t="s">
        <v>7162</v>
      </c>
      <c r="D214" s="42">
        <v>45684</v>
      </c>
      <c r="E214" s="41">
        <v>15</v>
      </c>
      <c r="F214" t="s">
        <v>6331</v>
      </c>
      <c r="G214" s="34">
        <f t="shared" si="6"/>
        <v>2025</v>
      </c>
      <c r="H214" s="6">
        <f>COUNTIF('AHCF_Gifts_19952026 (1)'!$A:$A,$A214)</f>
        <v>1</v>
      </c>
      <c r="I214" t="str">
        <f>IFERROR(INDEX('AHCF_Gifts_19952026 (1)'!$F:$F,MATCH($A214,'AHCF_Gifts_19952026 (1)'!$A:$A,0))&amp;"","")</f>
        <v>roseliazaragoza@yahoo.com</v>
      </c>
      <c r="J214" s="58" t="str">
        <f t="shared" si="7"/>
        <v/>
      </c>
    </row>
    <row r="215" spans="1:10" x14ac:dyDescent="0.25">
      <c r="A215" s="6">
        <v>1533</v>
      </c>
      <c r="B215" t="s">
        <v>6388</v>
      </c>
      <c r="C215" t="s">
        <v>5914</v>
      </c>
      <c r="D215" s="42">
        <v>45682</v>
      </c>
      <c r="E215" s="41">
        <v>100</v>
      </c>
      <c r="F215" t="s">
        <v>6331</v>
      </c>
      <c r="G215" s="34">
        <f t="shared" si="6"/>
        <v>2025</v>
      </c>
      <c r="H215" s="6">
        <f>COUNTIF('AHCF_Gifts_19952026 (1)'!$A:$A,$A215)</f>
        <v>1</v>
      </c>
      <c r="I215" t="str">
        <f>IFERROR(INDEX('AHCF_Gifts_19952026 (1)'!$F:$F,MATCH($A215,'AHCF_Gifts_19952026 (1)'!$A:$A,0))&amp;"","")</f>
        <v>cmbchivitas@yahoo.com</v>
      </c>
      <c r="J215" s="58" t="str">
        <f t="shared" si="7"/>
        <v>DUPLICATE</v>
      </c>
    </row>
    <row r="216" spans="1:10" x14ac:dyDescent="0.25">
      <c r="A216" s="6">
        <v>1534</v>
      </c>
      <c r="B216" t="s">
        <v>3851</v>
      </c>
      <c r="C216" t="s">
        <v>7155</v>
      </c>
      <c r="D216" s="42">
        <v>45682</v>
      </c>
      <c r="E216" s="41">
        <v>100</v>
      </c>
      <c r="F216" t="s">
        <v>6331</v>
      </c>
      <c r="G216" s="34">
        <f t="shared" si="6"/>
        <v>2025</v>
      </c>
      <c r="H216" s="6">
        <f>COUNTIF('AHCF_Gifts_19952026 (1)'!$A:$A,$A216)</f>
        <v>1</v>
      </c>
      <c r="I216" t="str">
        <f>IFERROR(INDEX('AHCF_Gifts_19952026 (1)'!$F:$F,MATCH($A216,'AHCF_Gifts_19952026 (1)'!$A:$A,0))&amp;"","")</f>
        <v>cmbchivitas@yahoo.com</v>
      </c>
      <c r="J216" s="58" t="str">
        <f t="shared" si="7"/>
        <v>DUPLICATE</v>
      </c>
    </row>
    <row r="217" spans="1:10" x14ac:dyDescent="0.25">
      <c r="A217" s="6">
        <v>1532</v>
      </c>
      <c r="B217" t="s">
        <v>805</v>
      </c>
      <c r="C217" t="s">
        <v>7152</v>
      </c>
      <c r="D217" s="42">
        <v>45682</v>
      </c>
      <c r="E217" s="41">
        <v>25</v>
      </c>
      <c r="F217" t="s">
        <v>6331</v>
      </c>
      <c r="G217" s="34">
        <f t="shared" si="6"/>
        <v>2025</v>
      </c>
      <c r="H217" s="6">
        <f>COUNTIF('AHCF_Gifts_19952026 (1)'!$A:$A,$A217)</f>
        <v>1</v>
      </c>
      <c r="I217" t="str">
        <f>IFERROR(INDEX('AHCF_Gifts_19952026 (1)'!$F:$F,MATCH($A217,'AHCF_Gifts_19952026 (1)'!$A:$A,0))&amp;"","")</f>
        <v>rfzarate@hotmail.com</v>
      </c>
      <c r="J217" s="58" t="str">
        <f t="shared" si="7"/>
        <v/>
      </c>
    </row>
    <row r="218" spans="1:10" x14ac:dyDescent="0.25">
      <c r="A218" s="6">
        <v>1531</v>
      </c>
      <c r="B218" t="s">
        <v>5396</v>
      </c>
      <c r="C218" t="s">
        <v>413</v>
      </c>
      <c r="D218" s="42">
        <v>45681</v>
      </c>
      <c r="E218" s="41">
        <v>25</v>
      </c>
      <c r="F218" t="s">
        <v>6331</v>
      </c>
      <c r="G218" s="34">
        <f t="shared" si="6"/>
        <v>2025</v>
      </c>
      <c r="H218" s="6">
        <f>COUNTIF('AHCF_Gifts_19952026 (1)'!$A:$A,$A218)</f>
        <v>1</v>
      </c>
      <c r="I218" t="str">
        <f>IFERROR(INDEX('AHCF_Gifts_19952026 (1)'!$F:$F,MATCH($A218,'AHCF_Gifts_19952026 (1)'!$A:$A,0))&amp;"","")</f>
        <v>whitnenehoug@yahoo.com</v>
      </c>
      <c r="J218" s="58" t="str">
        <f t="shared" si="7"/>
        <v/>
      </c>
    </row>
    <row r="219" spans="1:10" x14ac:dyDescent="0.25">
      <c r="A219" s="6">
        <v>1527</v>
      </c>
      <c r="B219" t="s">
        <v>607</v>
      </c>
      <c r="C219" t="s">
        <v>2146</v>
      </c>
      <c r="D219" s="42">
        <v>45679</v>
      </c>
      <c r="E219" s="41">
        <v>25</v>
      </c>
      <c r="F219" t="s">
        <v>6331</v>
      </c>
      <c r="G219" s="34">
        <f t="shared" si="6"/>
        <v>2025</v>
      </c>
      <c r="H219" s="6">
        <f>COUNTIF('AHCF_Gifts_19952026 (1)'!$A:$A,$A219)</f>
        <v>1</v>
      </c>
      <c r="I219" t="str">
        <f>IFERROR(INDEX('AHCF_Gifts_19952026 (1)'!$F:$F,MATCH($A219,'AHCF_Gifts_19952026 (1)'!$A:$A,0))&amp;"","")</f>
        <v>mission.hills.school.ca@gmail.com</v>
      </c>
      <c r="J219" s="58" t="str">
        <f t="shared" si="7"/>
        <v>DUPLICATE</v>
      </c>
    </row>
    <row r="220" spans="1:10" x14ac:dyDescent="0.25">
      <c r="A220" s="6">
        <v>1528</v>
      </c>
      <c r="B220" t="s">
        <v>7150</v>
      </c>
      <c r="C220" t="s">
        <v>2146</v>
      </c>
      <c r="D220" s="42">
        <v>45679</v>
      </c>
      <c r="E220" s="41">
        <v>25</v>
      </c>
      <c r="F220" t="s">
        <v>6331</v>
      </c>
      <c r="G220" s="34">
        <f t="shared" si="6"/>
        <v>2025</v>
      </c>
      <c r="H220" s="6">
        <f>COUNTIF('AHCF_Gifts_19952026 (1)'!$A:$A,$A220)</f>
        <v>1</v>
      </c>
      <c r="I220" t="str">
        <f>IFERROR(INDEX('AHCF_Gifts_19952026 (1)'!$F:$F,MATCH($A220,'AHCF_Gifts_19952026 (1)'!$A:$A,0))&amp;"","")</f>
        <v>mission.hills.school.ca@gmail.com</v>
      </c>
      <c r="J220" s="58" t="str">
        <f t="shared" si="7"/>
        <v>DUPLICATE</v>
      </c>
    </row>
    <row r="221" spans="1:10" x14ac:dyDescent="0.25">
      <c r="A221" s="6">
        <v>1523</v>
      </c>
      <c r="B221" t="s">
        <v>7144</v>
      </c>
      <c r="C221" t="s">
        <v>7145</v>
      </c>
      <c r="D221" s="42">
        <v>45677</v>
      </c>
      <c r="E221" s="41">
        <v>200</v>
      </c>
      <c r="F221" t="s">
        <v>6331</v>
      </c>
      <c r="G221" s="34">
        <f t="shared" si="6"/>
        <v>2025</v>
      </c>
      <c r="H221" s="6">
        <f>COUNTIF('AHCF_Gifts_19952026 (1)'!$A:$A,$A221)</f>
        <v>1</v>
      </c>
      <c r="I221" t="str">
        <f>IFERROR(INDEX('AHCF_Gifts_19952026 (1)'!$F:$F,MATCH($A221,'AHCF_Gifts_19952026 (1)'!$A:$A,0))&amp;"","")</f>
        <v>skitzo45@bellsouth.net</v>
      </c>
      <c r="J221" s="58" t="str">
        <f t="shared" si="7"/>
        <v/>
      </c>
    </row>
    <row r="222" spans="1:10" x14ac:dyDescent="0.25">
      <c r="A222" s="6">
        <v>1520</v>
      </c>
      <c r="B222" t="s">
        <v>7135</v>
      </c>
      <c r="C222" t="s">
        <v>7136</v>
      </c>
      <c r="D222" s="42">
        <v>45674</v>
      </c>
      <c r="E222" s="41">
        <v>125</v>
      </c>
      <c r="F222" t="s">
        <v>6331</v>
      </c>
      <c r="G222" s="34">
        <f t="shared" si="6"/>
        <v>2025</v>
      </c>
      <c r="H222" s="6">
        <f>COUNTIF('AHCF_Gifts_19952026 (1)'!$A:$A,$A222)</f>
        <v>1</v>
      </c>
      <c r="I222" t="str">
        <f>IFERROR(INDEX('AHCF_Gifts_19952026 (1)'!$F:$F,MATCH($A222,'AHCF_Gifts_19952026 (1)'!$A:$A,0))&amp;"","")</f>
        <v>aurquhart3332@gmail.com</v>
      </c>
      <c r="J222" s="58" t="str">
        <f t="shared" si="7"/>
        <v/>
      </c>
    </row>
    <row r="223" spans="1:10" x14ac:dyDescent="0.25">
      <c r="A223" s="6">
        <v>1521</v>
      </c>
      <c r="B223" t="s">
        <v>7138</v>
      </c>
      <c r="C223" t="s">
        <v>7139</v>
      </c>
      <c r="D223" s="42">
        <v>45674</v>
      </c>
      <c r="E223" s="41">
        <v>25</v>
      </c>
      <c r="F223" t="s">
        <v>6331</v>
      </c>
      <c r="G223" s="34">
        <f t="shared" si="6"/>
        <v>2025</v>
      </c>
      <c r="H223" s="6">
        <f>COUNTIF('AHCF_Gifts_19952026 (1)'!$A:$A,$A223)</f>
        <v>1</v>
      </c>
      <c r="I223" t="str">
        <f>IFERROR(INDEX('AHCF_Gifts_19952026 (1)'!$F:$F,MATCH($A223,'AHCF_Gifts_19952026 (1)'!$A:$A,0))&amp;"","")</f>
        <v>amc018m@icloud.com</v>
      </c>
      <c r="J223" s="58" t="str">
        <f t="shared" si="7"/>
        <v/>
      </c>
    </row>
    <row r="224" spans="1:10" x14ac:dyDescent="0.25">
      <c r="A224" s="6">
        <v>1516</v>
      </c>
      <c r="B224" t="s">
        <v>222</v>
      </c>
      <c r="C224" t="s">
        <v>681</v>
      </c>
      <c r="D224" s="42">
        <v>45657</v>
      </c>
      <c r="E224" s="41">
        <v>30000</v>
      </c>
      <c r="F224" t="s">
        <v>7134</v>
      </c>
      <c r="G224" s="34">
        <f t="shared" si="6"/>
        <v>2025</v>
      </c>
      <c r="H224" s="6">
        <f>COUNTIF('AHCF_Gifts_19952026 (1)'!$A:$A,$A224)</f>
        <v>1</v>
      </c>
      <c r="I224" t="str">
        <f>IFERROR(INDEX('AHCF_Gifts_19952026 (1)'!$F:$F,MATCH($A224,'AHCF_Gifts_19952026 (1)'!$A:$A,0))&amp;"","")</f>
        <v/>
      </c>
      <c r="J224" s="58" t="str">
        <f t="shared" si="7"/>
        <v/>
      </c>
    </row>
    <row r="225" spans="1:10" x14ac:dyDescent="0.25">
      <c r="A225" s="6">
        <v>1515</v>
      </c>
      <c r="B225" t="s">
        <v>7128</v>
      </c>
      <c r="D225" s="42">
        <v>45649</v>
      </c>
      <c r="E225" s="41">
        <v>5000</v>
      </c>
      <c r="F225" t="s">
        <v>7130</v>
      </c>
      <c r="G225" s="34">
        <f t="shared" si="6"/>
        <v>2025</v>
      </c>
      <c r="H225" s="6">
        <f>COUNTIF('AHCF_Gifts_19952026 (1)'!$A:$A,$A225)</f>
        <v>1</v>
      </c>
      <c r="I225" t="str">
        <f>IFERROR(INDEX('AHCF_Gifts_19952026 (1)'!$F:$F,MATCH($A225,'AHCF_Gifts_19952026 (1)'!$A:$A,0))&amp;"","")</f>
        <v>mmiller@ra-slo.com</v>
      </c>
      <c r="J225" s="58" t="str">
        <f t="shared" si="7"/>
        <v/>
      </c>
    </row>
    <row r="226" spans="1:10" x14ac:dyDescent="0.25">
      <c r="A226" s="6">
        <v>1513</v>
      </c>
      <c r="B226" t="s">
        <v>7123</v>
      </c>
      <c r="C226" t="s">
        <v>7124</v>
      </c>
      <c r="D226" s="42">
        <v>45631</v>
      </c>
      <c r="E226" s="41">
        <v>500</v>
      </c>
      <c r="F226" t="s">
        <v>6943</v>
      </c>
      <c r="G226" s="34">
        <f t="shared" si="6"/>
        <v>2025</v>
      </c>
      <c r="H226" s="6">
        <f>COUNTIF('AHCF_Gifts_19952026 (1)'!$A:$A,$A226)</f>
        <v>1</v>
      </c>
      <c r="I226" t="str">
        <f>IFERROR(INDEX('AHCF_Gifts_19952026 (1)'!$F:$F,MATCH($A226,'AHCF_Gifts_19952026 (1)'!$A:$A,0))&amp;"","")</f>
        <v>trakrods@gmail.com</v>
      </c>
      <c r="J226" s="58" t="str">
        <f t="shared" si="7"/>
        <v/>
      </c>
    </row>
    <row r="227" spans="1:10" x14ac:dyDescent="0.25">
      <c r="A227" s="6">
        <v>1512</v>
      </c>
      <c r="B227" t="s">
        <v>7120</v>
      </c>
      <c r="C227" t="s">
        <v>7121</v>
      </c>
      <c r="D227" s="42">
        <v>45630</v>
      </c>
      <c r="E227" s="41">
        <v>30</v>
      </c>
      <c r="F227" t="s">
        <v>145</v>
      </c>
      <c r="G227" s="34">
        <f t="shared" si="6"/>
        <v>2025</v>
      </c>
      <c r="H227" s="6">
        <f>COUNTIF('AHCF_Gifts_19952026 (1)'!$A:$A,$A227)</f>
        <v>1</v>
      </c>
      <c r="I227" t="str">
        <f>IFERROR(INDEX('AHCF_Gifts_19952026 (1)'!$F:$F,MATCH($A227,'AHCF_Gifts_19952026 (1)'!$A:$A,0))&amp;"","")</f>
        <v>michelle.hopper@hancockcollege.edu</v>
      </c>
      <c r="J227" s="58" t="str">
        <f t="shared" si="7"/>
        <v/>
      </c>
    </row>
    <row r="228" spans="1:10" x14ac:dyDescent="0.25">
      <c r="A228" s="6">
        <v>1504</v>
      </c>
      <c r="B228" t="s">
        <v>7108</v>
      </c>
      <c r="D228" s="42">
        <v>45609</v>
      </c>
      <c r="E228" s="41">
        <v>500</v>
      </c>
      <c r="F228" t="s">
        <v>7110</v>
      </c>
      <c r="G228" s="34">
        <f t="shared" si="6"/>
        <v>2025</v>
      </c>
      <c r="H228" s="6">
        <f>COUNTIF('AHCF_Gifts_19952026 (1)'!$A:$A,$A228)</f>
        <v>1</v>
      </c>
      <c r="I228" t="str">
        <f>IFERROR(INDEX('AHCF_Gifts_19952026 (1)'!$F:$F,MATCH($A228,'AHCF_Gifts_19952026 (1)'!$A:$A,0))&amp;"","")</f>
        <v>marlaine@slmarble.com</v>
      </c>
      <c r="J228" s="58" t="str">
        <f t="shared" si="7"/>
        <v/>
      </c>
    </row>
    <row r="229" spans="1:10" x14ac:dyDescent="0.25">
      <c r="A229" s="6">
        <v>1506</v>
      </c>
      <c r="B229" t="s">
        <v>1309</v>
      </c>
      <c r="C229" t="s">
        <v>500</v>
      </c>
      <c r="D229" s="42">
        <v>45609</v>
      </c>
      <c r="E229" s="41">
        <v>100</v>
      </c>
      <c r="F229" t="s">
        <v>1289</v>
      </c>
      <c r="G229" s="34">
        <f t="shared" si="6"/>
        <v>2025</v>
      </c>
      <c r="H229" s="6">
        <f>COUNTIF('AHCF_Gifts_19952026 (1)'!$A:$A,$A229)</f>
        <v>1</v>
      </c>
      <c r="I229" t="str">
        <f>IFERROR(INDEX('AHCF_Gifts_19952026 (1)'!$F:$F,MATCH($A229,'AHCF_Gifts_19952026 (1)'!$A:$A,0))&amp;"","")</f>
        <v>luis.castillo@usairforce.vet</v>
      </c>
      <c r="J229" s="58" t="str">
        <f t="shared" si="7"/>
        <v/>
      </c>
    </row>
    <row r="230" spans="1:10" x14ac:dyDescent="0.25">
      <c r="A230" s="6">
        <v>1502</v>
      </c>
      <c r="B230" t="s">
        <v>7105</v>
      </c>
      <c r="C230" t="s">
        <v>7106</v>
      </c>
      <c r="D230" s="42">
        <v>45607</v>
      </c>
      <c r="E230" s="41">
        <v>25</v>
      </c>
      <c r="F230" t="s">
        <v>1289</v>
      </c>
      <c r="G230" s="34">
        <f t="shared" si="6"/>
        <v>2025</v>
      </c>
      <c r="H230" s="6">
        <f>COUNTIF('AHCF_Gifts_19952026 (1)'!$A:$A,$A230)</f>
        <v>1</v>
      </c>
      <c r="I230" t="str">
        <f>IFERROR(INDEX('AHCF_Gifts_19952026 (1)'!$F:$F,MATCH($A230,'AHCF_Gifts_19952026 (1)'!$A:$A,0))&amp;"","")</f>
        <v>bxaleman@outlook.com</v>
      </c>
      <c r="J230" s="58" t="str">
        <f t="shared" si="7"/>
        <v/>
      </c>
    </row>
    <row r="231" spans="1:10" x14ac:dyDescent="0.25">
      <c r="A231" s="6">
        <v>1498</v>
      </c>
      <c r="B231" t="s">
        <v>1836</v>
      </c>
      <c r="C231" t="s">
        <v>7100</v>
      </c>
      <c r="D231" s="42">
        <v>45605</v>
      </c>
      <c r="E231" s="41">
        <v>75</v>
      </c>
      <c r="F231" t="s">
        <v>1289</v>
      </c>
      <c r="G231" s="34">
        <f t="shared" si="6"/>
        <v>2025</v>
      </c>
      <c r="H231" s="6">
        <f>COUNTIF('AHCF_Gifts_19952026 (1)'!$A:$A,$A231)</f>
        <v>1</v>
      </c>
      <c r="I231" t="str">
        <f>IFERROR(INDEX('AHCF_Gifts_19952026 (1)'!$F:$F,MATCH($A231,'AHCF_Gifts_19952026 (1)'!$A:$A,0))&amp;"","")</f>
        <v>velascomanuel1@gmail.com</v>
      </c>
      <c r="J231" s="58" t="str">
        <f t="shared" si="7"/>
        <v/>
      </c>
    </row>
    <row r="232" spans="1:10" x14ac:dyDescent="0.25">
      <c r="A232" s="6">
        <v>1496</v>
      </c>
      <c r="B232" t="s">
        <v>7098</v>
      </c>
      <c r="C232" t="s">
        <v>6252</v>
      </c>
      <c r="D232" s="42">
        <v>45605</v>
      </c>
      <c r="E232" s="41">
        <v>25</v>
      </c>
      <c r="F232" t="s">
        <v>1289</v>
      </c>
      <c r="G232" s="34">
        <f t="shared" si="6"/>
        <v>2025</v>
      </c>
      <c r="H232" s="6">
        <f>COUNTIF('AHCF_Gifts_19952026 (1)'!$A:$A,$A232)</f>
        <v>1</v>
      </c>
      <c r="I232" t="str">
        <f>IFERROR(INDEX('AHCF_Gifts_19952026 (1)'!$F:$F,MATCH($A232,'AHCF_Gifts_19952026 (1)'!$A:$A,0))&amp;"","")</f>
        <v>Shanehunter6@gmail.com</v>
      </c>
      <c r="J232" s="58" t="str">
        <f t="shared" si="7"/>
        <v/>
      </c>
    </row>
    <row r="233" spans="1:10" x14ac:dyDescent="0.25">
      <c r="A233" s="6">
        <v>1501</v>
      </c>
      <c r="B233" t="s">
        <v>7102</v>
      </c>
      <c r="C233" t="s">
        <v>7103</v>
      </c>
      <c r="D233" s="42">
        <v>45605</v>
      </c>
      <c r="E233" s="41">
        <v>20</v>
      </c>
      <c r="F233" t="s">
        <v>1289</v>
      </c>
      <c r="G233" s="34">
        <f t="shared" si="6"/>
        <v>2025</v>
      </c>
      <c r="H233" s="6">
        <f>COUNTIF('AHCF_Gifts_19952026 (1)'!$A:$A,$A233)</f>
        <v>1</v>
      </c>
      <c r="I233" t="str">
        <f>IFERROR(INDEX('AHCF_Gifts_19952026 (1)'!$F:$F,MATCH($A233,'AHCF_Gifts_19952026 (1)'!$A:$A,0))&amp;"","")</f>
        <v>tessarose95@gmail.com</v>
      </c>
      <c r="J233" s="58" t="str">
        <f t="shared" si="7"/>
        <v/>
      </c>
    </row>
    <row r="234" spans="1:10" x14ac:dyDescent="0.25">
      <c r="A234" s="6">
        <v>1493</v>
      </c>
      <c r="B234" t="s">
        <v>7095</v>
      </c>
      <c r="C234" t="s">
        <v>7096</v>
      </c>
      <c r="D234" s="42">
        <v>45604</v>
      </c>
      <c r="E234" s="41">
        <v>50</v>
      </c>
      <c r="F234" t="s">
        <v>1289</v>
      </c>
      <c r="G234" s="34">
        <f t="shared" si="6"/>
        <v>2025</v>
      </c>
      <c r="H234" s="6">
        <f>COUNTIF('AHCF_Gifts_19952026 (1)'!$A:$A,$A234)</f>
        <v>1</v>
      </c>
      <c r="I234" t="str">
        <f>IFERROR(INDEX('AHCF_Gifts_19952026 (1)'!$F:$F,MATCH($A234,'AHCF_Gifts_19952026 (1)'!$A:$A,0))&amp;"","")</f>
        <v>trecarmichael@gmail.com</v>
      </c>
      <c r="J234" s="58" t="str">
        <f t="shared" si="7"/>
        <v/>
      </c>
    </row>
    <row r="235" spans="1:10" x14ac:dyDescent="0.25">
      <c r="A235" s="6">
        <v>1491</v>
      </c>
      <c r="B235" t="s">
        <v>179</v>
      </c>
      <c r="C235" t="s">
        <v>7092</v>
      </c>
      <c r="D235" s="42">
        <v>45603</v>
      </c>
      <c r="E235" s="41">
        <v>50</v>
      </c>
      <c r="F235" t="s">
        <v>1289</v>
      </c>
      <c r="G235" s="34">
        <f t="shared" si="6"/>
        <v>2025</v>
      </c>
      <c r="H235" s="6">
        <f>COUNTIF('AHCF_Gifts_19952026 (1)'!$A:$A,$A235)</f>
        <v>1</v>
      </c>
      <c r="I235" t="str">
        <f>IFERROR(INDEX('AHCF_Gifts_19952026 (1)'!$F:$F,MATCH($A235,'AHCF_Gifts_19952026 (1)'!$A:$A,0))&amp;"","")</f>
        <v>christinamhinson@gmail.com</v>
      </c>
      <c r="J235" s="58" t="str">
        <f t="shared" si="7"/>
        <v/>
      </c>
    </row>
    <row r="236" spans="1:10" x14ac:dyDescent="0.25">
      <c r="A236" s="6">
        <v>1492</v>
      </c>
      <c r="B236" t="s">
        <v>1309</v>
      </c>
      <c r="C236" t="s">
        <v>6528</v>
      </c>
      <c r="D236" s="42">
        <v>45603</v>
      </c>
      <c r="E236" s="41">
        <v>50</v>
      </c>
      <c r="F236" t="s">
        <v>1289</v>
      </c>
      <c r="G236" s="34">
        <f t="shared" si="6"/>
        <v>2025</v>
      </c>
      <c r="H236" s="6">
        <f>COUNTIF('AHCF_Gifts_19952026 (1)'!$A:$A,$A236)</f>
        <v>1</v>
      </c>
      <c r="I236" t="str">
        <f>IFERROR(INDEX('AHCF_Gifts_19952026 (1)'!$F:$F,MATCH($A236,'AHCF_Gifts_19952026 (1)'!$A:$A,0))&amp;"","")</f>
        <v>luiscgonzalezr@gmail.com</v>
      </c>
      <c r="J236" s="58" t="str">
        <f t="shared" si="7"/>
        <v/>
      </c>
    </row>
    <row r="237" spans="1:10" x14ac:dyDescent="0.25">
      <c r="A237" s="6">
        <v>1483</v>
      </c>
      <c r="B237" t="s">
        <v>7087</v>
      </c>
      <c r="C237" t="s">
        <v>7088</v>
      </c>
      <c r="D237" s="42">
        <v>45601</v>
      </c>
      <c r="E237" s="41">
        <v>25</v>
      </c>
      <c r="F237" t="s">
        <v>1289</v>
      </c>
      <c r="G237" s="34">
        <f t="shared" si="6"/>
        <v>2025</v>
      </c>
      <c r="H237" s="6">
        <f>COUNTIF('AHCF_Gifts_19952026 (1)'!$A:$A,$A237)</f>
        <v>1</v>
      </c>
      <c r="I237" t="str">
        <f>IFERROR(INDEX('AHCF_Gifts_19952026 (1)'!$F:$F,MATCH($A237,'AHCF_Gifts_19952026 (1)'!$A:$A,0))&amp;"","")</f>
        <v>gusmail805@gmail.com</v>
      </c>
      <c r="J237" s="58" t="str">
        <f t="shared" si="7"/>
        <v/>
      </c>
    </row>
    <row r="238" spans="1:10" x14ac:dyDescent="0.25">
      <c r="A238" s="6">
        <v>1484</v>
      </c>
      <c r="B238" t="s">
        <v>7090</v>
      </c>
      <c r="C238" t="s">
        <v>157</v>
      </c>
      <c r="D238" s="42">
        <v>45601</v>
      </c>
      <c r="E238" s="41">
        <v>25</v>
      </c>
      <c r="F238" t="s">
        <v>1289</v>
      </c>
      <c r="G238" s="34">
        <f t="shared" si="6"/>
        <v>2025</v>
      </c>
      <c r="H238" s="6">
        <f>COUNTIF('AHCF_Gifts_19952026 (1)'!$A:$A,$A238)</f>
        <v>1</v>
      </c>
      <c r="I238" t="str">
        <f>IFERROR(INDEX('AHCF_Gifts_19952026 (1)'!$F:$F,MATCH($A238,'AHCF_Gifts_19952026 (1)'!$A:$A,0))&amp;"","")</f>
        <v>efreenhernandez@yahoo.com</v>
      </c>
      <c r="J238" s="58" t="str">
        <f t="shared" si="7"/>
        <v/>
      </c>
    </row>
    <row r="239" spans="1:10" x14ac:dyDescent="0.25">
      <c r="A239" s="6">
        <v>1480</v>
      </c>
      <c r="B239" t="s">
        <v>774</v>
      </c>
      <c r="C239" t="s">
        <v>171</v>
      </c>
      <c r="D239" s="42">
        <v>45600</v>
      </c>
      <c r="E239" s="41">
        <v>50</v>
      </c>
      <c r="F239" t="s">
        <v>1289</v>
      </c>
      <c r="G239" s="34">
        <f t="shared" si="6"/>
        <v>2025</v>
      </c>
      <c r="H239" s="6">
        <f>COUNTIF('AHCF_Gifts_19952026 (1)'!$A:$A,$A239)</f>
        <v>1</v>
      </c>
      <c r="I239" t="str">
        <f>IFERROR(INDEX('AHCF_Gifts_19952026 (1)'!$F:$F,MATCH($A239,'AHCF_Gifts_19952026 (1)'!$A:$A,0))&amp;"","")</f>
        <v>jpinheiro1624@gmail.com</v>
      </c>
      <c r="J239" s="58" t="str">
        <f t="shared" si="7"/>
        <v/>
      </c>
    </row>
    <row r="240" spans="1:10" x14ac:dyDescent="0.25">
      <c r="A240" s="6">
        <v>1475</v>
      </c>
      <c r="B240" t="s">
        <v>2410</v>
      </c>
      <c r="C240" t="s">
        <v>6231</v>
      </c>
      <c r="D240" s="42">
        <v>45600</v>
      </c>
      <c r="E240" s="41">
        <v>25</v>
      </c>
      <c r="F240" t="s">
        <v>1289</v>
      </c>
      <c r="G240" s="34">
        <f t="shared" si="6"/>
        <v>2025</v>
      </c>
      <c r="H240" s="6">
        <f>COUNTIF('AHCF_Gifts_19952026 (1)'!$A:$A,$A240)</f>
        <v>1</v>
      </c>
      <c r="I240" t="str">
        <f>IFERROR(INDEX('AHCF_Gifts_19952026 (1)'!$F:$F,MATCH($A240,'AHCF_Gifts_19952026 (1)'!$A:$A,0))&amp;"","")</f>
        <v>grace.larson@hotmail.com</v>
      </c>
      <c r="J240" s="58" t="str">
        <f t="shared" si="7"/>
        <v/>
      </c>
    </row>
    <row r="241" spans="1:10" x14ac:dyDescent="0.25">
      <c r="A241" s="6">
        <v>1476</v>
      </c>
      <c r="B241" t="s">
        <v>7083</v>
      </c>
      <c r="C241" t="s">
        <v>7084</v>
      </c>
      <c r="D241" s="42">
        <v>45600</v>
      </c>
      <c r="E241" s="41">
        <v>25</v>
      </c>
      <c r="F241" t="s">
        <v>1289</v>
      </c>
      <c r="G241" s="34">
        <f t="shared" si="6"/>
        <v>2025</v>
      </c>
      <c r="H241" s="6">
        <f>COUNTIF('AHCF_Gifts_19952026 (1)'!$A:$A,$A241)</f>
        <v>1</v>
      </c>
      <c r="I241" t="str">
        <f>IFERROR(INDEX('AHCF_Gifts_19952026 (1)'!$F:$F,MATCH($A241,'AHCF_Gifts_19952026 (1)'!$A:$A,0))&amp;"","")</f>
        <v>jasminsol805@gmail.com</v>
      </c>
      <c r="J241" s="58" t="str">
        <f t="shared" si="7"/>
        <v/>
      </c>
    </row>
    <row r="242" spans="1:10" x14ac:dyDescent="0.25">
      <c r="A242" s="6">
        <v>1470</v>
      </c>
      <c r="B242" t="s">
        <v>2660</v>
      </c>
      <c r="C242" t="s">
        <v>7080</v>
      </c>
      <c r="D242" s="42">
        <v>45597</v>
      </c>
      <c r="E242" s="41">
        <v>30</v>
      </c>
      <c r="F242" t="s">
        <v>1289</v>
      </c>
      <c r="G242" s="34">
        <f t="shared" si="6"/>
        <v>2025</v>
      </c>
      <c r="H242" s="6">
        <f>COUNTIF('AHCF_Gifts_19952026 (1)'!$A:$A,$A242)</f>
        <v>1</v>
      </c>
      <c r="I242" t="str">
        <f>IFERROR(INDEX('AHCF_Gifts_19952026 (1)'!$F:$F,MATCH($A242,'AHCF_Gifts_19952026 (1)'!$A:$A,0))&amp;"","")</f>
        <v>wendy.hadley@hancockcollege.edu</v>
      </c>
      <c r="J242" s="58" t="str">
        <f t="shared" si="7"/>
        <v/>
      </c>
    </row>
    <row r="243" spans="1:10" x14ac:dyDescent="0.25">
      <c r="A243" s="6">
        <v>1468</v>
      </c>
      <c r="B243" t="s">
        <v>7078</v>
      </c>
      <c r="C243" t="s">
        <v>2952</v>
      </c>
      <c r="D243" s="42">
        <v>45596</v>
      </c>
      <c r="E243" s="41">
        <v>25</v>
      </c>
      <c r="F243" t="s">
        <v>1289</v>
      </c>
      <c r="G243" s="34">
        <f t="shared" si="6"/>
        <v>2025</v>
      </c>
      <c r="H243" s="6">
        <f>COUNTIF('AHCF_Gifts_19952026 (1)'!$A:$A,$A243)</f>
        <v>1</v>
      </c>
      <c r="I243" t="str">
        <f>IFERROR(INDEX('AHCF_Gifts_19952026 (1)'!$F:$F,MATCH($A243,'AHCF_Gifts_19952026 (1)'!$A:$A,0))&amp;"","")</f>
        <v>herrera.elide@gmail.com</v>
      </c>
      <c r="J243" s="58" t="str">
        <f t="shared" si="7"/>
        <v/>
      </c>
    </row>
    <row r="244" spans="1:10" x14ac:dyDescent="0.25">
      <c r="A244" s="6">
        <v>1466</v>
      </c>
      <c r="B244" t="s">
        <v>7073</v>
      </c>
      <c r="C244" t="s">
        <v>7074</v>
      </c>
      <c r="D244" s="42">
        <v>45595</v>
      </c>
      <c r="E244" s="41">
        <v>50</v>
      </c>
      <c r="F244" t="s">
        <v>1289</v>
      </c>
      <c r="G244" s="34">
        <f t="shared" si="6"/>
        <v>2025</v>
      </c>
      <c r="H244" s="6">
        <f>COUNTIF('AHCF_Gifts_19952026 (1)'!$A:$A,$A244)</f>
        <v>1</v>
      </c>
      <c r="I244" t="str">
        <f>IFERROR(INDEX('AHCF_Gifts_19952026 (1)'!$F:$F,MATCH($A244,'AHCF_Gifts_19952026 (1)'!$A:$A,0))&amp;"","")</f>
        <v>mandolagunas@gmail.com</v>
      </c>
      <c r="J244" s="58" t="str">
        <f t="shared" si="7"/>
        <v/>
      </c>
    </row>
    <row r="245" spans="1:10" x14ac:dyDescent="0.25">
      <c r="A245" s="6">
        <v>1467</v>
      </c>
      <c r="B245" t="s">
        <v>5526</v>
      </c>
      <c r="C245" t="s">
        <v>7076</v>
      </c>
      <c r="D245" s="42">
        <v>45595</v>
      </c>
      <c r="E245" s="41">
        <v>25</v>
      </c>
      <c r="F245" t="s">
        <v>1289</v>
      </c>
      <c r="G245" s="34">
        <f t="shared" si="6"/>
        <v>2025</v>
      </c>
      <c r="H245" s="6">
        <f>COUNTIF('AHCF_Gifts_19952026 (1)'!$A:$A,$A245)</f>
        <v>1</v>
      </c>
      <c r="I245" t="str">
        <f>IFERROR(INDEX('AHCF_Gifts_19952026 (1)'!$F:$F,MATCH($A245,'AHCF_Gifts_19952026 (1)'!$A:$A,0))&amp;"","")</f>
        <v>chris.eachus@hancockcollege.edu</v>
      </c>
      <c r="J245" s="58" t="str">
        <f t="shared" si="7"/>
        <v/>
      </c>
    </row>
    <row r="246" spans="1:10" x14ac:dyDescent="0.25">
      <c r="A246" s="6">
        <v>1464</v>
      </c>
      <c r="B246" t="s">
        <v>7072</v>
      </c>
      <c r="C246" t="s">
        <v>3079</v>
      </c>
      <c r="D246" s="42">
        <v>45594</v>
      </c>
      <c r="E246" s="41">
        <v>1000</v>
      </c>
      <c r="F246" t="s">
        <v>2977</v>
      </c>
      <c r="G246" s="34">
        <f t="shared" si="6"/>
        <v>2025</v>
      </c>
      <c r="H246" s="6">
        <f>COUNTIF('AHCF_Gifts_19952026 (1)'!$A:$A,$A246)</f>
        <v>1</v>
      </c>
      <c r="I246" t="str">
        <f>IFERROR(INDEX('AHCF_Gifts_19952026 (1)'!$F:$F,MATCH($A246,'AHCF_Gifts_19952026 (1)'!$A:$A,0))&amp;"","")</f>
        <v/>
      </c>
      <c r="J246" s="58" t="str">
        <f t="shared" si="7"/>
        <v/>
      </c>
    </row>
    <row r="247" spans="1:10" x14ac:dyDescent="0.25">
      <c r="A247" s="6">
        <v>1463</v>
      </c>
      <c r="B247" t="s">
        <v>7069</v>
      </c>
      <c r="C247" t="s">
        <v>7070</v>
      </c>
      <c r="D247" s="42">
        <v>45592</v>
      </c>
      <c r="E247" s="41">
        <v>50</v>
      </c>
      <c r="F247" t="s">
        <v>1289</v>
      </c>
      <c r="G247" s="34">
        <f t="shared" si="6"/>
        <v>2025</v>
      </c>
      <c r="H247" s="6">
        <f>COUNTIF('AHCF_Gifts_19952026 (1)'!$A:$A,$A247)</f>
        <v>1</v>
      </c>
      <c r="I247" t="str">
        <f>IFERROR(INDEX('AHCF_Gifts_19952026 (1)'!$F:$F,MATCH($A247,'AHCF_Gifts_19952026 (1)'!$A:$A,0))&amp;"","")</f>
        <v>emigdioislas@gmail.com</v>
      </c>
      <c r="J247" s="58" t="str">
        <f t="shared" si="7"/>
        <v/>
      </c>
    </row>
    <row r="248" spans="1:10" x14ac:dyDescent="0.25">
      <c r="A248" s="6">
        <v>1458</v>
      </c>
      <c r="B248" t="s">
        <v>7065</v>
      </c>
      <c r="C248" t="s">
        <v>6884</v>
      </c>
      <c r="D248" s="42">
        <v>45583</v>
      </c>
      <c r="E248" s="41">
        <v>25</v>
      </c>
      <c r="F248" t="s">
        <v>1289</v>
      </c>
      <c r="G248" s="34">
        <f t="shared" si="6"/>
        <v>2025</v>
      </c>
      <c r="H248" s="6">
        <f>COUNTIF('AHCF_Gifts_19952026 (1)'!$A:$A,$A248)</f>
        <v>1</v>
      </c>
      <c r="I248" t="str">
        <f>IFERROR(INDEX('AHCF_Gifts_19952026 (1)'!$F:$F,MATCH($A248,'AHCF_Gifts_19952026 (1)'!$A:$A,0))&amp;"","")</f>
        <v>Sarai.Aguirre7@gmail.com</v>
      </c>
      <c r="J248" s="58" t="str">
        <f t="shared" si="7"/>
        <v/>
      </c>
    </row>
    <row r="249" spans="1:10" x14ac:dyDescent="0.25">
      <c r="A249" s="6">
        <v>1456</v>
      </c>
      <c r="B249" t="s">
        <v>5259</v>
      </c>
      <c r="C249" t="s">
        <v>7062</v>
      </c>
      <c r="D249" s="42">
        <v>45580</v>
      </c>
      <c r="E249" s="41">
        <v>25</v>
      </c>
      <c r="F249" t="s">
        <v>1289</v>
      </c>
      <c r="G249" s="34">
        <f t="shared" si="6"/>
        <v>2025</v>
      </c>
      <c r="H249" s="6">
        <f>COUNTIF('AHCF_Gifts_19952026 (1)'!$A:$A,$A249)</f>
        <v>1</v>
      </c>
      <c r="I249" t="str">
        <f>IFERROR(INDEX('AHCF_Gifts_19952026 (1)'!$F:$F,MATCH($A249,'AHCF_Gifts_19952026 (1)'!$A:$A,0))&amp;"","")</f>
        <v>louisemibuna@gmail.com</v>
      </c>
      <c r="J249" s="58" t="str">
        <f t="shared" si="7"/>
        <v/>
      </c>
    </row>
    <row r="250" spans="1:10" x14ac:dyDescent="0.25">
      <c r="A250" s="6">
        <v>1455</v>
      </c>
      <c r="B250" t="s">
        <v>7061</v>
      </c>
      <c r="C250" t="s">
        <v>5626</v>
      </c>
      <c r="D250" s="42">
        <v>45579</v>
      </c>
      <c r="E250" s="41">
        <v>500</v>
      </c>
      <c r="F250" t="s">
        <v>6034</v>
      </c>
      <c r="G250" s="34">
        <f t="shared" si="6"/>
        <v>2025</v>
      </c>
      <c r="H250" s="6">
        <f>COUNTIF('AHCF_Gifts_19952026 (1)'!$A:$A,$A250)</f>
        <v>1</v>
      </c>
      <c r="I250" t="str">
        <f>IFERROR(INDEX('AHCF_Gifts_19952026 (1)'!$F:$F,MATCH($A250,'AHCF_Gifts_19952026 (1)'!$A:$A,0))&amp;"","")</f>
        <v/>
      </c>
      <c r="J250" s="58" t="str">
        <f t="shared" si="7"/>
        <v/>
      </c>
    </row>
    <row r="251" spans="1:10" x14ac:dyDescent="0.25">
      <c r="A251" s="6">
        <v>1454</v>
      </c>
      <c r="B251" t="s">
        <v>290</v>
      </c>
      <c r="C251" t="s">
        <v>7060</v>
      </c>
      <c r="D251" s="42">
        <v>45573</v>
      </c>
      <c r="E251" s="41">
        <v>100</v>
      </c>
      <c r="F251" t="s">
        <v>6034</v>
      </c>
      <c r="G251" s="34">
        <f t="shared" si="6"/>
        <v>2025</v>
      </c>
      <c r="H251" s="6">
        <f>COUNTIF('AHCF_Gifts_19952026 (1)'!$A:$A,$A251)</f>
        <v>1</v>
      </c>
      <c r="I251" t="str">
        <f>IFERROR(INDEX('AHCF_Gifts_19952026 (1)'!$F:$F,MATCH($A251,'AHCF_Gifts_19952026 (1)'!$A:$A,0))&amp;"","")</f>
        <v/>
      </c>
      <c r="J251" s="58" t="str">
        <f t="shared" si="7"/>
        <v/>
      </c>
    </row>
    <row r="252" spans="1:10" x14ac:dyDescent="0.25">
      <c r="A252" s="6">
        <v>1453</v>
      </c>
      <c r="B252" t="s">
        <v>811</v>
      </c>
      <c r="C252" t="s">
        <v>7058</v>
      </c>
      <c r="D252" s="42">
        <v>45573</v>
      </c>
      <c r="E252" s="41">
        <v>25</v>
      </c>
      <c r="F252" t="s">
        <v>1289</v>
      </c>
      <c r="G252" s="34">
        <f t="shared" si="6"/>
        <v>2025</v>
      </c>
      <c r="H252" s="6">
        <f>COUNTIF('AHCF_Gifts_19952026 (1)'!$A:$A,$A252)</f>
        <v>1</v>
      </c>
      <c r="I252" t="str">
        <f>IFERROR(INDEX('AHCF_Gifts_19952026 (1)'!$F:$F,MATCH($A252,'AHCF_Gifts_19952026 (1)'!$A:$A,0))&amp;"","")</f>
        <v>fkingtech@gmail.com</v>
      </c>
      <c r="J252" s="58" t="str">
        <f t="shared" si="7"/>
        <v/>
      </c>
    </row>
    <row r="253" spans="1:10" x14ac:dyDescent="0.25">
      <c r="A253" s="6">
        <v>1450</v>
      </c>
      <c r="B253" t="s">
        <v>7051</v>
      </c>
      <c r="C253" t="s">
        <v>7052</v>
      </c>
      <c r="D253" s="42">
        <v>45568</v>
      </c>
      <c r="E253" s="41">
        <v>100</v>
      </c>
      <c r="F253" t="s">
        <v>6034</v>
      </c>
      <c r="G253" s="34">
        <f t="shared" si="6"/>
        <v>2025</v>
      </c>
      <c r="H253" s="6">
        <f>COUNTIF('AHCF_Gifts_19952026 (1)'!$A:$A,$A253)</f>
        <v>1</v>
      </c>
      <c r="I253" t="str">
        <f>IFERROR(INDEX('AHCF_Gifts_19952026 (1)'!$F:$F,MATCH($A253,'AHCF_Gifts_19952026 (1)'!$A:$A,0))&amp;"","")</f>
        <v>brass.annette@gmail.com</v>
      </c>
      <c r="J253" s="58" t="str">
        <f t="shared" si="7"/>
        <v/>
      </c>
    </row>
    <row r="254" spans="1:10" x14ac:dyDescent="0.25">
      <c r="A254" s="6">
        <v>1451</v>
      </c>
      <c r="B254" t="s">
        <v>7054</v>
      </c>
      <c r="C254" t="s">
        <v>2305</v>
      </c>
      <c r="D254" s="42">
        <v>45568</v>
      </c>
      <c r="E254" s="41">
        <v>50</v>
      </c>
      <c r="F254" t="s">
        <v>1289</v>
      </c>
      <c r="G254" s="34">
        <f t="shared" si="6"/>
        <v>2025</v>
      </c>
      <c r="H254" s="6">
        <f>COUNTIF('AHCF_Gifts_19952026 (1)'!$A:$A,$A254)</f>
        <v>1</v>
      </c>
      <c r="I254" t="str">
        <f>IFERROR(INDEX('AHCF_Gifts_19952026 (1)'!$F:$F,MATCH($A254,'AHCF_Gifts_19952026 (1)'!$A:$A,0))&amp;"","")</f>
        <v>c.scott.forbes@gmail.com</v>
      </c>
      <c r="J254" s="58" t="str">
        <f t="shared" si="7"/>
        <v/>
      </c>
    </row>
    <row r="255" spans="1:10" x14ac:dyDescent="0.25">
      <c r="A255" s="6">
        <v>1447</v>
      </c>
      <c r="B255" t="s">
        <v>7046</v>
      </c>
      <c r="C255" t="s">
        <v>7047</v>
      </c>
      <c r="D255" s="42">
        <v>45568</v>
      </c>
      <c r="E255" s="41">
        <v>25</v>
      </c>
      <c r="F255" t="s">
        <v>1289</v>
      </c>
      <c r="G255" s="34">
        <f t="shared" si="6"/>
        <v>2025</v>
      </c>
      <c r="H255" s="6">
        <f>COUNTIF('AHCF_Gifts_19952026 (1)'!$A:$A,$A255)</f>
        <v>1</v>
      </c>
      <c r="I255" t="str">
        <f>IFERROR(INDEX('AHCF_Gifts_19952026 (1)'!$F:$F,MATCH($A255,'AHCF_Gifts_19952026 (1)'!$A:$A,0))&amp;"","")</f>
        <v>juan@jrmacias.com</v>
      </c>
      <c r="J255" s="58" t="str">
        <f t="shared" si="7"/>
        <v/>
      </c>
    </row>
    <row r="256" spans="1:10" x14ac:dyDescent="0.25">
      <c r="A256" s="6">
        <v>1446</v>
      </c>
      <c r="B256" t="s">
        <v>5544</v>
      </c>
      <c r="C256" t="s">
        <v>7045</v>
      </c>
      <c r="D256" s="42">
        <v>45561</v>
      </c>
      <c r="E256" s="41">
        <v>100</v>
      </c>
      <c r="F256" t="s">
        <v>6034</v>
      </c>
      <c r="G256" s="34">
        <f t="shared" si="6"/>
        <v>2025</v>
      </c>
      <c r="H256" s="6">
        <f>COUNTIF('AHCF_Gifts_19952026 (1)'!$A:$A,$A256)</f>
        <v>1</v>
      </c>
      <c r="I256" t="str">
        <f>IFERROR(INDEX('AHCF_Gifts_19952026 (1)'!$F:$F,MATCH($A256,'AHCF_Gifts_19952026 (1)'!$A:$A,0))&amp;"","")</f>
        <v/>
      </c>
      <c r="J256" s="58" t="str">
        <f t="shared" si="7"/>
        <v/>
      </c>
    </row>
    <row r="257" spans="1:10" x14ac:dyDescent="0.25">
      <c r="A257" s="6">
        <v>1445</v>
      </c>
      <c r="B257" t="s">
        <v>7043</v>
      </c>
      <c r="C257" t="s">
        <v>5850</v>
      </c>
      <c r="D257" s="42">
        <v>45558</v>
      </c>
      <c r="E257" s="41">
        <v>200</v>
      </c>
      <c r="F257" t="s">
        <v>6423</v>
      </c>
      <c r="G257" s="34">
        <f t="shared" si="6"/>
        <v>2025</v>
      </c>
      <c r="H257" s="6">
        <f>COUNTIF('AHCF_Gifts_19952026 (1)'!$A:$A,$A257)</f>
        <v>1</v>
      </c>
      <c r="I257" t="str">
        <f>IFERROR(INDEX('AHCF_Gifts_19952026 (1)'!$F:$F,MATCH($A257,'AHCF_Gifts_19952026 (1)'!$A:$A,0))&amp;"","")</f>
        <v>J_osborne@ci.lompoc.ca.us</v>
      </c>
      <c r="J257" s="58" t="str">
        <f t="shared" si="7"/>
        <v/>
      </c>
    </row>
    <row r="258" spans="1:10" x14ac:dyDescent="0.25">
      <c r="A258" s="6">
        <v>1444</v>
      </c>
      <c r="B258" t="s">
        <v>7040</v>
      </c>
      <c r="C258" t="s">
        <v>7041</v>
      </c>
      <c r="D258" s="42">
        <v>45557</v>
      </c>
      <c r="E258" s="41">
        <v>100</v>
      </c>
      <c r="F258" t="s">
        <v>6034</v>
      </c>
      <c r="G258" s="34">
        <f t="shared" si="6"/>
        <v>2025</v>
      </c>
      <c r="H258" s="6">
        <f>COUNTIF('AHCF_Gifts_19952026 (1)'!$A:$A,$A258)</f>
        <v>1</v>
      </c>
      <c r="I258" t="str">
        <f>IFERROR(INDEX('AHCF_Gifts_19952026 (1)'!$F:$F,MATCH($A258,'AHCF_Gifts_19952026 (1)'!$A:$A,0))&amp;"","")</f>
        <v>aferini101@cs.com</v>
      </c>
      <c r="J258" s="58" t="str">
        <f t="shared" si="7"/>
        <v/>
      </c>
    </row>
    <row r="259" spans="1:10" x14ac:dyDescent="0.25">
      <c r="A259" s="6">
        <v>1442</v>
      </c>
      <c r="B259" t="s">
        <v>3632</v>
      </c>
      <c r="C259" t="s">
        <v>6007</v>
      </c>
      <c r="D259" s="42">
        <v>45549</v>
      </c>
      <c r="E259" s="41">
        <v>259.38</v>
      </c>
      <c r="F259" t="s">
        <v>6709</v>
      </c>
      <c r="G259" s="34">
        <f t="shared" si="6"/>
        <v>2025</v>
      </c>
      <c r="H259" s="6">
        <f>COUNTIF('AHCF_Gifts_19952026 (1)'!$A:$A,$A259)</f>
        <v>1</v>
      </c>
      <c r="I259" t="str">
        <f>IFERROR(INDEX('AHCF_Gifts_19952026 (1)'!$F:$F,MATCH($A259,'AHCF_Gifts_19952026 (1)'!$A:$A,0))&amp;"","")</f>
        <v>talvarado8@yahoo.com</v>
      </c>
      <c r="J259" s="58" t="str">
        <f t="shared" si="7"/>
        <v/>
      </c>
    </row>
    <row r="260" spans="1:10" x14ac:dyDescent="0.25">
      <c r="A260" s="6">
        <v>1440</v>
      </c>
      <c r="B260" t="s">
        <v>2064</v>
      </c>
      <c r="C260" t="s">
        <v>7026</v>
      </c>
      <c r="D260" s="42">
        <v>45543</v>
      </c>
      <c r="E260" s="41">
        <v>200</v>
      </c>
      <c r="F260" t="s">
        <v>6423</v>
      </c>
      <c r="G260" s="34">
        <f t="shared" si="6"/>
        <v>2025</v>
      </c>
      <c r="H260" s="6">
        <f>COUNTIF('AHCF_Gifts_19952026 (1)'!$A:$A,$A260)</f>
        <v>1</v>
      </c>
      <c r="I260" t="str">
        <f>IFERROR(INDEX('AHCF_Gifts_19952026 (1)'!$F:$F,MATCH($A260,'AHCF_Gifts_19952026 (1)'!$A:$A,0))&amp;"","")</f>
        <v>hddaniels@gmail.com</v>
      </c>
      <c r="J260" s="58" t="str">
        <f t="shared" si="7"/>
        <v/>
      </c>
    </row>
    <row r="261" spans="1:10" x14ac:dyDescent="0.25">
      <c r="A261" s="6">
        <v>1438</v>
      </c>
      <c r="B261" t="s">
        <v>7019</v>
      </c>
      <c r="C261" t="s">
        <v>7020</v>
      </c>
      <c r="D261" s="42">
        <v>45542</v>
      </c>
      <c r="E261" s="41">
        <v>207.56</v>
      </c>
      <c r="F261" t="s">
        <v>6709</v>
      </c>
      <c r="G261" s="34">
        <f t="shared" ref="G261:G324" si="8">IF(MONTH(D261)&gt;=7,YEAR(D261)+1,YEAR(D261))</f>
        <v>2025</v>
      </c>
      <c r="H261" s="6">
        <f>COUNTIF('AHCF_Gifts_19952026 (1)'!$A:$A,$A261)</f>
        <v>1</v>
      </c>
      <c r="I261" t="str">
        <f>IFERROR(INDEX('AHCF_Gifts_19952026 (1)'!$F:$F,MATCH($A261,'AHCF_Gifts_19952026 (1)'!$A:$A,0))&amp;"","")</f>
        <v>robert.nourse@gmail.com</v>
      </c>
      <c r="J261" s="58" t="str">
        <f t="shared" si="7"/>
        <v/>
      </c>
    </row>
    <row r="262" spans="1:10" x14ac:dyDescent="0.25">
      <c r="A262" s="6">
        <v>1435</v>
      </c>
      <c r="B262" t="s">
        <v>7013</v>
      </c>
      <c r="C262" t="s">
        <v>7014</v>
      </c>
      <c r="D262" s="42">
        <v>45542</v>
      </c>
      <c r="E262" s="41">
        <v>100</v>
      </c>
      <c r="F262" t="s">
        <v>6423</v>
      </c>
      <c r="G262" s="34">
        <f t="shared" si="8"/>
        <v>2025</v>
      </c>
      <c r="H262" s="6">
        <f>COUNTIF('AHCF_Gifts_19952026 (1)'!$A:$A,$A262)</f>
        <v>1</v>
      </c>
      <c r="I262" t="str">
        <f>IFERROR(INDEX('AHCF_Gifts_19952026 (1)'!$F:$F,MATCH($A262,'AHCF_Gifts_19952026 (1)'!$A:$A,0))&amp;"","")</f>
        <v>eder.gaona.macedo@gmail.com</v>
      </c>
      <c r="J262" s="58" t="str">
        <f t="shared" ref="J262:J325" si="9">IF($I262="","",IF(COUNTIF($I$5:$I$1461,$I262)&gt;1,"DUPLICATE",""))</f>
        <v/>
      </c>
    </row>
    <row r="263" spans="1:10" x14ac:dyDescent="0.25">
      <c r="A263" s="6">
        <v>1436</v>
      </c>
      <c r="B263" t="s">
        <v>7016</v>
      </c>
      <c r="C263" t="s">
        <v>7017</v>
      </c>
      <c r="D263" s="42">
        <v>45542</v>
      </c>
      <c r="E263" s="41">
        <v>100</v>
      </c>
      <c r="F263" t="s">
        <v>6423</v>
      </c>
      <c r="G263" s="34">
        <f t="shared" si="8"/>
        <v>2025</v>
      </c>
      <c r="H263" s="6">
        <f>COUNTIF('AHCF_Gifts_19952026 (1)'!$A:$A,$A263)</f>
        <v>1</v>
      </c>
      <c r="I263" t="str">
        <f>IFERROR(INDEX('AHCF_Gifts_19952026 (1)'!$F:$F,MATCH($A263,'AHCF_Gifts_19952026 (1)'!$A:$A,0))&amp;"","")</f>
        <v>marlonescobar20@yahoo.com</v>
      </c>
      <c r="J263" s="58" t="str">
        <f t="shared" si="9"/>
        <v/>
      </c>
    </row>
    <row r="264" spans="1:10" x14ac:dyDescent="0.25">
      <c r="A264" s="6">
        <v>1434</v>
      </c>
      <c r="B264" t="s">
        <v>7010</v>
      </c>
      <c r="C264" t="s">
        <v>7011</v>
      </c>
      <c r="D264" s="42">
        <v>45541</v>
      </c>
      <c r="E264" s="41">
        <v>100</v>
      </c>
      <c r="F264" t="s">
        <v>6423</v>
      </c>
      <c r="G264" s="34">
        <f t="shared" si="8"/>
        <v>2025</v>
      </c>
      <c r="H264" s="6">
        <f>COUNTIF('AHCF_Gifts_19952026 (1)'!$A:$A,$A264)</f>
        <v>1</v>
      </c>
      <c r="I264" t="str">
        <f>IFERROR(INDEX('AHCF_Gifts_19952026 (1)'!$F:$F,MATCH($A264,'AHCF_Gifts_19952026 (1)'!$A:$A,0))&amp;"","")</f>
        <v>hello@better2getherevents.com</v>
      </c>
      <c r="J264" s="58" t="str">
        <f t="shared" si="9"/>
        <v>DUPLICATE</v>
      </c>
    </row>
    <row r="265" spans="1:10" x14ac:dyDescent="0.25">
      <c r="A265" s="6">
        <v>1433</v>
      </c>
      <c r="B265" t="s">
        <v>7007</v>
      </c>
      <c r="C265" t="s">
        <v>7008</v>
      </c>
      <c r="D265" s="42">
        <v>45533</v>
      </c>
      <c r="E265" s="41">
        <v>200</v>
      </c>
      <c r="F265" t="s">
        <v>6423</v>
      </c>
      <c r="G265" s="34">
        <f t="shared" si="8"/>
        <v>2025</v>
      </c>
      <c r="H265" s="6">
        <f>COUNTIF('AHCF_Gifts_19952026 (1)'!$A:$A,$A265)</f>
        <v>1</v>
      </c>
      <c r="I265" t="str">
        <f>IFERROR(INDEX('AHCF_Gifts_19952026 (1)'!$F:$F,MATCH($A265,'AHCF_Gifts_19952026 (1)'!$A:$A,0))&amp;"","")</f>
        <v>bolaolivia76@gmail.com</v>
      </c>
      <c r="J265" s="58" t="str">
        <f t="shared" si="9"/>
        <v/>
      </c>
    </row>
    <row r="266" spans="1:10" x14ac:dyDescent="0.25">
      <c r="A266" s="6" t="s">
        <v>7003</v>
      </c>
      <c r="B266" t="s">
        <v>7004</v>
      </c>
      <c r="D266" s="42">
        <v>45531</v>
      </c>
      <c r="E266" s="41">
        <v>5000</v>
      </c>
      <c r="F266" t="s">
        <v>97</v>
      </c>
      <c r="G266" s="34">
        <f t="shared" si="8"/>
        <v>2025</v>
      </c>
      <c r="H266" s="6">
        <f>COUNTIF('AHCF_Gifts_19952026 (1)'!$A:$A,$A266)</f>
        <v>1</v>
      </c>
      <c r="I266" t="str">
        <f>IFERROR(INDEX('AHCF_Gifts_19952026 (1)'!$F:$F,MATCH($A266,'AHCF_Gifts_19952026 (1)'!$A:$A,0))&amp;"","")</f>
        <v/>
      </c>
      <c r="J266" s="58" t="str">
        <f t="shared" si="9"/>
        <v/>
      </c>
    </row>
    <row r="267" spans="1:10" x14ac:dyDescent="0.25">
      <c r="A267" s="6">
        <v>180</v>
      </c>
      <c r="B267" t="s">
        <v>7005</v>
      </c>
      <c r="C267" t="s">
        <v>2165</v>
      </c>
      <c r="D267" s="42">
        <v>45531</v>
      </c>
      <c r="E267" s="41">
        <v>200</v>
      </c>
      <c r="F267" t="s">
        <v>6423</v>
      </c>
      <c r="G267" s="34">
        <f t="shared" si="8"/>
        <v>2025</v>
      </c>
      <c r="H267" s="6">
        <f>COUNTIF('AHCF_Gifts_19952026 (1)'!$A:$A,$A267)</f>
        <v>1</v>
      </c>
      <c r="I267" t="str">
        <f>IFERROR(INDEX('AHCF_Gifts_19952026 (1)'!$F:$F,MATCH($A267,'AHCF_Gifts_19952026 (1)'!$A:$A,0))&amp;"","")</f>
        <v>hannahbeth.jackson@gmail.com</v>
      </c>
      <c r="J267" s="58" t="str">
        <f t="shared" si="9"/>
        <v/>
      </c>
    </row>
    <row r="268" spans="1:10" x14ac:dyDescent="0.25">
      <c r="A268" s="6">
        <v>1425</v>
      </c>
      <c r="B268" t="s">
        <v>6999</v>
      </c>
      <c r="D268" s="42">
        <v>45530</v>
      </c>
      <c r="E268" s="41">
        <v>400</v>
      </c>
      <c r="F268" t="s">
        <v>6423</v>
      </c>
      <c r="G268" s="34">
        <f t="shared" si="8"/>
        <v>2025</v>
      </c>
      <c r="H268" s="6">
        <f>COUNTIF('AHCF_Gifts_19952026 (1)'!$A:$A,$A268)</f>
        <v>1</v>
      </c>
      <c r="I268" t="str">
        <f>IFERROR(INDEX('AHCF_Gifts_19952026 (1)'!$F:$F,MATCH($A268,'AHCF_Gifts_19952026 (1)'!$A:$A,0))&amp;"","")</f>
        <v>jeanne.sparks@icloud.com</v>
      </c>
      <c r="J268" s="58" t="str">
        <f t="shared" si="9"/>
        <v/>
      </c>
    </row>
    <row r="269" spans="1:10" x14ac:dyDescent="0.25">
      <c r="A269" s="6">
        <v>1428</v>
      </c>
      <c r="B269" t="s">
        <v>7001</v>
      </c>
      <c r="D269" s="42">
        <v>45530</v>
      </c>
      <c r="E269" s="41">
        <v>400</v>
      </c>
      <c r="F269" t="s">
        <v>6423</v>
      </c>
      <c r="G269" s="34">
        <f t="shared" si="8"/>
        <v>2025</v>
      </c>
      <c r="H269" s="6">
        <f>COUNTIF('AHCF_Gifts_19952026 (1)'!$A:$A,$A269)</f>
        <v>1</v>
      </c>
      <c r="I269" t="str">
        <f>IFERROR(INDEX('AHCF_Gifts_19952026 (1)'!$F:$F,MATCH($A269,'AHCF_Gifts_19952026 (1)'!$A:$A,0))&amp;"","")</f>
        <v>abel@runwayvineyards.com</v>
      </c>
      <c r="J269" s="58" t="str">
        <f t="shared" si="9"/>
        <v/>
      </c>
    </row>
    <row r="270" spans="1:10" x14ac:dyDescent="0.25">
      <c r="A270" s="6">
        <v>1423</v>
      </c>
      <c r="B270" t="s">
        <v>6997</v>
      </c>
      <c r="D270" s="42">
        <v>45526</v>
      </c>
      <c r="E270" s="41">
        <v>1750</v>
      </c>
      <c r="F270" t="s">
        <v>6423</v>
      </c>
      <c r="G270" s="34">
        <f t="shared" si="8"/>
        <v>2025</v>
      </c>
      <c r="H270" s="6">
        <f>COUNTIF('AHCF_Gifts_19952026 (1)'!$A:$A,$A270)</f>
        <v>1</v>
      </c>
      <c r="I270" t="str">
        <f>IFERROR(INDEX('AHCF_Gifts_19952026 (1)'!$F:$F,MATCH($A270,'AHCF_Gifts_19952026 (1)'!$A:$A,0))&amp;"","")</f>
        <v>john@irrigationwest.com</v>
      </c>
      <c r="J270" s="58" t="str">
        <f t="shared" si="9"/>
        <v/>
      </c>
    </row>
    <row r="271" spans="1:10" x14ac:dyDescent="0.25">
      <c r="A271" s="6">
        <v>1422</v>
      </c>
      <c r="B271" t="s">
        <v>6994</v>
      </c>
      <c r="C271" t="s">
        <v>6995</v>
      </c>
      <c r="D271" s="42">
        <v>45525</v>
      </c>
      <c r="E271" s="41">
        <v>200</v>
      </c>
      <c r="F271" t="s">
        <v>6423</v>
      </c>
      <c r="G271" s="34">
        <f t="shared" si="8"/>
        <v>2025</v>
      </c>
      <c r="H271" s="6">
        <f>COUNTIF('AHCF_Gifts_19952026 (1)'!$A:$A,$A271)</f>
        <v>1</v>
      </c>
      <c r="I271" t="str">
        <f>IFERROR(INDEX('AHCF_Gifts_19952026 (1)'!$F:$F,MATCH($A271,'AHCF_Gifts_19952026 (1)'!$A:$A,0))&amp;"","")</f>
        <v>amatsuoka1@aol.com</v>
      </c>
      <c r="J271" s="58" t="str">
        <f t="shared" si="9"/>
        <v/>
      </c>
    </row>
    <row r="272" spans="1:10" x14ac:dyDescent="0.25">
      <c r="A272" s="6">
        <v>1416</v>
      </c>
      <c r="B272" t="s">
        <v>519</v>
      </c>
      <c r="C272" t="s">
        <v>2312</v>
      </c>
      <c r="D272" s="42">
        <v>45520</v>
      </c>
      <c r="E272" s="41">
        <v>200</v>
      </c>
      <c r="F272" t="s">
        <v>6423</v>
      </c>
      <c r="G272" s="34">
        <f t="shared" si="8"/>
        <v>2025</v>
      </c>
      <c r="H272" s="6">
        <f>COUNTIF('AHCF_Gifts_19952026 (1)'!$A:$A,$A272)</f>
        <v>1</v>
      </c>
      <c r="I272" t="str">
        <f>IFERROR(INDEX('AHCF_Gifts_19952026 (1)'!$F:$F,MATCH($A272,'AHCF_Gifts_19952026 (1)'!$A:$A,0))&amp;"","")</f>
        <v>camp.marshall@gmail.com</v>
      </c>
      <c r="J272" s="58" t="str">
        <f t="shared" si="9"/>
        <v/>
      </c>
    </row>
    <row r="273" spans="1:10" x14ac:dyDescent="0.25">
      <c r="A273" s="6">
        <v>1415</v>
      </c>
      <c r="B273" t="s">
        <v>6989</v>
      </c>
      <c r="D273" s="42">
        <v>45519</v>
      </c>
      <c r="E273" s="41">
        <v>200</v>
      </c>
      <c r="F273" t="s">
        <v>6423</v>
      </c>
      <c r="G273" s="34">
        <f t="shared" si="8"/>
        <v>2025</v>
      </c>
      <c r="H273" s="6">
        <f>COUNTIF('AHCF_Gifts_19952026 (1)'!$A:$A,$A273)</f>
        <v>1</v>
      </c>
      <c r="I273" t="str">
        <f>IFERROR(INDEX('AHCF_Gifts_19952026 (1)'!$F:$F,MATCH($A273,'AHCF_Gifts_19952026 (1)'!$A:$A,0))&amp;"","")</f>
        <v>amccarty64@gmail.com</v>
      </c>
      <c r="J273" s="58" t="str">
        <f t="shared" si="9"/>
        <v/>
      </c>
    </row>
    <row r="274" spans="1:10" x14ac:dyDescent="0.25">
      <c r="A274" s="6">
        <v>1410</v>
      </c>
      <c r="B274" t="s">
        <v>6985</v>
      </c>
      <c r="D274" s="42">
        <v>45517</v>
      </c>
      <c r="E274" s="41">
        <v>200</v>
      </c>
      <c r="F274" t="s">
        <v>6423</v>
      </c>
      <c r="G274" s="34">
        <f t="shared" si="8"/>
        <v>2025</v>
      </c>
      <c r="H274" s="6">
        <f>COUNTIF('AHCF_Gifts_19952026 (1)'!$A:$A,$A274)</f>
        <v>1</v>
      </c>
      <c r="I274" t="str">
        <f>IFERROR(INDEX('AHCF_Gifts_19952026 (1)'!$F:$F,MATCH($A274,'AHCF_Gifts_19952026 (1)'!$A:$A,0))&amp;"","")</f>
        <v>juancalymayor@omnidesign.us</v>
      </c>
      <c r="J274" s="58" t="str">
        <f t="shared" si="9"/>
        <v/>
      </c>
    </row>
    <row r="275" spans="1:10" x14ac:dyDescent="0.25">
      <c r="A275" s="6">
        <v>1409</v>
      </c>
      <c r="B275" t="s">
        <v>6983</v>
      </c>
      <c r="D275" s="42">
        <v>45512</v>
      </c>
      <c r="E275" s="41">
        <v>1500</v>
      </c>
      <c r="F275" t="s">
        <v>6423</v>
      </c>
      <c r="G275" s="34">
        <f t="shared" si="8"/>
        <v>2025</v>
      </c>
      <c r="H275" s="6">
        <f>COUNTIF('AHCF_Gifts_19952026 (1)'!$A:$A,$A275)</f>
        <v>1</v>
      </c>
      <c r="I275" t="str">
        <f>IFERROR(INDEX('AHCF_Gifts_19952026 (1)'!$F:$F,MATCH($A275,'AHCF_Gifts_19952026 (1)'!$A:$A,0))&amp;"","")</f>
        <v>suzanne.w@americanmodular.com</v>
      </c>
      <c r="J275" s="58" t="str">
        <f t="shared" si="9"/>
        <v/>
      </c>
    </row>
    <row r="276" spans="1:10" x14ac:dyDescent="0.25">
      <c r="A276" s="6">
        <v>1404</v>
      </c>
      <c r="B276" t="s">
        <v>6976</v>
      </c>
      <c r="C276" t="s">
        <v>6977</v>
      </c>
      <c r="D276" s="42">
        <v>45498</v>
      </c>
      <c r="E276" s="41">
        <v>175</v>
      </c>
      <c r="F276" t="s">
        <v>6423</v>
      </c>
      <c r="G276" s="34">
        <f t="shared" si="8"/>
        <v>2025</v>
      </c>
      <c r="H276" s="6">
        <f>COUNTIF('AHCF_Gifts_19952026 (1)'!$A:$A,$A276)</f>
        <v>1</v>
      </c>
      <c r="I276" t="str">
        <f>IFERROR(INDEX('AHCF_Gifts_19952026 (1)'!$F:$F,MATCH($A276,'AHCF_Gifts_19952026 (1)'!$A:$A,0))&amp;"","")</f>
        <v>fishfood2@msn.com</v>
      </c>
      <c r="J276" s="58" t="str">
        <f t="shared" si="9"/>
        <v/>
      </c>
    </row>
    <row r="277" spans="1:10" x14ac:dyDescent="0.25">
      <c r="A277" s="6">
        <v>1405</v>
      </c>
      <c r="B277" t="s">
        <v>3885</v>
      </c>
      <c r="C277" t="s">
        <v>6979</v>
      </c>
      <c r="D277" s="42">
        <v>45498</v>
      </c>
      <c r="E277" s="41">
        <v>25</v>
      </c>
      <c r="F277" t="s">
        <v>34</v>
      </c>
      <c r="G277" s="34">
        <f t="shared" si="8"/>
        <v>2025</v>
      </c>
      <c r="H277" s="6">
        <f>COUNTIF('AHCF_Gifts_19952026 (1)'!$A:$A,$A277)</f>
        <v>1</v>
      </c>
      <c r="I277" t="str">
        <f>IFERROR(INDEX('AHCF_Gifts_19952026 (1)'!$F:$F,MATCH($A277,'AHCF_Gifts_19952026 (1)'!$A:$A,0))&amp;"","")</f>
        <v>gftarheel@yahoo.com</v>
      </c>
      <c r="J277" s="58" t="str">
        <f t="shared" si="9"/>
        <v/>
      </c>
    </row>
    <row r="278" spans="1:10" x14ac:dyDescent="0.25">
      <c r="A278" s="6">
        <v>1401</v>
      </c>
      <c r="B278" t="s">
        <v>242</v>
      </c>
      <c r="C278" t="s">
        <v>6974</v>
      </c>
      <c r="D278" s="42">
        <v>45495</v>
      </c>
      <c r="E278" s="41">
        <v>175</v>
      </c>
      <c r="F278" t="s">
        <v>6423</v>
      </c>
      <c r="G278" s="34">
        <f t="shared" si="8"/>
        <v>2025</v>
      </c>
      <c r="H278" s="6">
        <f>COUNTIF('AHCF_Gifts_19952026 (1)'!$A:$A,$A278)</f>
        <v>1</v>
      </c>
      <c r="I278" t="str">
        <f>IFERROR(INDEX('AHCF_Gifts_19952026 (1)'!$F:$F,MATCH($A278,'AHCF_Gifts_19952026 (1)'!$A:$A,0))&amp;"","")</f>
        <v>lkrop@cox.net</v>
      </c>
      <c r="J278" s="58" t="str">
        <f t="shared" si="9"/>
        <v/>
      </c>
    </row>
    <row r="279" spans="1:10" x14ac:dyDescent="0.25">
      <c r="A279" s="6">
        <v>1248</v>
      </c>
      <c r="B279" t="s">
        <v>6968</v>
      </c>
      <c r="C279" t="s">
        <v>4677</v>
      </c>
      <c r="D279" s="42">
        <v>45476</v>
      </c>
      <c r="E279" s="41">
        <v>10000</v>
      </c>
      <c r="F279" t="s">
        <v>6970</v>
      </c>
      <c r="G279" s="34">
        <f t="shared" si="8"/>
        <v>2025</v>
      </c>
      <c r="H279" s="6">
        <f>COUNTIF('AHCF_Gifts_19952026 (1)'!$A:$A,$A279)</f>
        <v>1</v>
      </c>
      <c r="I279" t="str">
        <f>IFERROR(INDEX('AHCF_Gifts_19952026 (1)'!$F:$F,MATCH($A279,'AHCF_Gifts_19952026 (1)'!$A:$A,0))&amp;"","")</f>
        <v>karensteves@yahoo.com</v>
      </c>
      <c r="J279" s="58" t="str">
        <f t="shared" si="9"/>
        <v/>
      </c>
    </row>
    <row r="280" spans="1:10" x14ac:dyDescent="0.25">
      <c r="A280" s="6">
        <v>695</v>
      </c>
      <c r="B280" t="s">
        <v>6966</v>
      </c>
      <c r="C280" t="s">
        <v>6967</v>
      </c>
      <c r="D280" s="42">
        <v>45471</v>
      </c>
      <c r="E280" s="41">
        <v>200</v>
      </c>
      <c r="F280" t="s">
        <v>6423</v>
      </c>
      <c r="G280" s="34">
        <f t="shared" si="8"/>
        <v>2024</v>
      </c>
      <c r="H280" s="6">
        <f>COUNTIF('AHCF_Gifts_19952026 (1)'!$A:$A,$A280)</f>
        <v>1</v>
      </c>
      <c r="I280" t="str">
        <f>IFERROR(INDEX('AHCF_Gifts_19952026 (1)'!$F:$F,MATCH($A280,'AHCF_Gifts_19952026 (1)'!$A:$A,0))&amp;"","")</f>
        <v>cillahiggins@gmail.com</v>
      </c>
      <c r="J280" s="58" t="str">
        <f t="shared" si="9"/>
        <v/>
      </c>
    </row>
    <row r="281" spans="1:10" x14ac:dyDescent="0.25">
      <c r="A281" s="6">
        <v>1399</v>
      </c>
      <c r="B281" t="s">
        <v>6962</v>
      </c>
      <c r="C281" t="s">
        <v>4127</v>
      </c>
      <c r="D281" s="42">
        <v>45467</v>
      </c>
      <c r="E281" s="41">
        <v>350</v>
      </c>
      <c r="F281" t="s">
        <v>6423</v>
      </c>
      <c r="G281" s="34">
        <f t="shared" si="8"/>
        <v>2024</v>
      </c>
      <c r="H281" s="6">
        <f>COUNTIF('AHCF_Gifts_19952026 (1)'!$A:$A,$A281)</f>
        <v>1</v>
      </c>
      <c r="I281" t="str">
        <f>IFERROR(INDEX('AHCF_Gifts_19952026 (1)'!$F:$F,MATCH($A281,'AHCF_Gifts_19952026 (1)'!$A:$A,0))&amp;"","")</f>
        <v>k_chilcoat@yahoo.com</v>
      </c>
      <c r="J281" s="58" t="str">
        <f t="shared" si="9"/>
        <v/>
      </c>
    </row>
    <row r="282" spans="1:10" x14ac:dyDescent="0.25">
      <c r="A282" s="6">
        <v>1397</v>
      </c>
      <c r="B282" t="s">
        <v>6961</v>
      </c>
      <c r="D282" s="42">
        <v>45457</v>
      </c>
      <c r="E282" s="41">
        <v>700</v>
      </c>
      <c r="F282" t="s">
        <v>6423</v>
      </c>
      <c r="G282" s="34">
        <f t="shared" si="8"/>
        <v>2024</v>
      </c>
      <c r="H282" s="6">
        <f>COUNTIF('AHCF_Gifts_19952026 (1)'!$A:$A,$A282)</f>
        <v>1</v>
      </c>
      <c r="I282" t="str">
        <f>IFERROR(INDEX('AHCF_Gifts_19952026 (1)'!$F:$F,MATCH($A282,'AHCF_Gifts_19952026 (1)'!$A:$A,0))&amp;"","")</f>
        <v/>
      </c>
      <c r="J282" s="58" t="str">
        <f t="shared" si="9"/>
        <v/>
      </c>
    </row>
    <row r="283" spans="1:10" x14ac:dyDescent="0.25">
      <c r="A283" s="6">
        <v>1392</v>
      </c>
      <c r="B283" t="s">
        <v>6959</v>
      </c>
      <c r="D283" s="42">
        <v>45449</v>
      </c>
      <c r="E283" s="41">
        <v>700</v>
      </c>
      <c r="F283" t="s">
        <v>6423</v>
      </c>
      <c r="G283" s="34">
        <f t="shared" si="8"/>
        <v>2024</v>
      </c>
      <c r="H283" s="6">
        <f>COUNTIF('AHCF_Gifts_19952026 (1)'!$A:$A,$A283)</f>
        <v>1</v>
      </c>
      <c r="I283" t="str">
        <f>IFERROR(INDEX('AHCF_Gifts_19952026 (1)'!$F:$F,MATCH($A283,'AHCF_Gifts_19952026 (1)'!$A:$A,0))&amp;"","")</f>
        <v>achavez@mjacooling.com</v>
      </c>
      <c r="J283" s="58" t="str">
        <f t="shared" si="9"/>
        <v/>
      </c>
    </row>
    <row r="284" spans="1:10" x14ac:dyDescent="0.25">
      <c r="A284" s="6">
        <v>1388</v>
      </c>
      <c r="B284" t="s">
        <v>6952</v>
      </c>
      <c r="C284" t="s">
        <v>6953</v>
      </c>
      <c r="D284" s="42">
        <v>45445</v>
      </c>
      <c r="E284" s="41">
        <v>350</v>
      </c>
      <c r="F284" t="s">
        <v>6423</v>
      </c>
      <c r="G284" s="34">
        <f t="shared" si="8"/>
        <v>2024</v>
      </c>
      <c r="H284" s="6">
        <f>COUNTIF('AHCF_Gifts_19952026 (1)'!$A:$A,$A284)</f>
        <v>1</v>
      </c>
      <c r="I284" t="str">
        <f>IFERROR(INDEX('AHCF_Gifts_19952026 (1)'!$F:$F,MATCH($A284,'AHCF_Gifts_19952026 (1)'!$A:$A,0))&amp;"","")</f>
        <v>wes@wesleyt.net</v>
      </c>
      <c r="J284" s="58" t="str">
        <f t="shared" si="9"/>
        <v/>
      </c>
    </row>
    <row r="285" spans="1:10" x14ac:dyDescent="0.25">
      <c r="A285" s="6">
        <v>1387</v>
      </c>
      <c r="B285" t="s">
        <v>5533</v>
      </c>
      <c r="C285" t="s">
        <v>6950</v>
      </c>
      <c r="D285" s="42">
        <v>45443</v>
      </c>
      <c r="E285" s="41">
        <v>100</v>
      </c>
      <c r="F285" t="s">
        <v>6423</v>
      </c>
      <c r="G285" s="34">
        <f t="shared" si="8"/>
        <v>2024</v>
      </c>
      <c r="H285" s="6">
        <f>COUNTIF('AHCF_Gifts_19952026 (1)'!$A:$A,$A285)</f>
        <v>1</v>
      </c>
      <c r="I285" t="str">
        <f>IFERROR(INDEX('AHCF_Gifts_19952026 (1)'!$F:$F,MATCH($A285,'AHCF_Gifts_19952026 (1)'!$A:$A,0))&amp;"","")</f>
        <v>Alicia.Cardenas1@hancockcollege.edu</v>
      </c>
      <c r="J285" s="58" t="str">
        <f t="shared" si="9"/>
        <v/>
      </c>
    </row>
    <row r="286" spans="1:10" x14ac:dyDescent="0.25">
      <c r="A286" s="6">
        <v>1386</v>
      </c>
      <c r="B286" t="s">
        <v>6947</v>
      </c>
      <c r="C286" t="s">
        <v>6948</v>
      </c>
      <c r="D286" s="42">
        <v>45442</v>
      </c>
      <c r="E286" s="41">
        <v>150</v>
      </c>
      <c r="F286" t="s">
        <v>67</v>
      </c>
      <c r="G286" s="34">
        <f t="shared" si="8"/>
        <v>2024</v>
      </c>
      <c r="H286" s="6">
        <f>COUNTIF('AHCF_Gifts_19952026 (1)'!$A:$A,$A286)</f>
        <v>1</v>
      </c>
      <c r="I286" t="str">
        <f>IFERROR(INDEX('AHCF_Gifts_19952026 (1)'!$F:$F,MATCH($A286,'AHCF_Gifts_19952026 (1)'!$A:$A,0))&amp;"","")</f>
        <v>gavriel.raff@my.hancockcollege.edu</v>
      </c>
      <c r="J286" s="58" t="str">
        <f t="shared" si="9"/>
        <v/>
      </c>
    </row>
    <row r="287" spans="1:10" x14ac:dyDescent="0.25">
      <c r="A287" s="6">
        <v>1382</v>
      </c>
      <c r="B287" t="s">
        <v>242</v>
      </c>
      <c r="C287" t="s">
        <v>6944</v>
      </c>
      <c r="D287" s="42">
        <v>45425</v>
      </c>
      <c r="E287" s="41">
        <v>100</v>
      </c>
      <c r="F287" t="s">
        <v>6943</v>
      </c>
      <c r="G287" s="34">
        <f t="shared" si="8"/>
        <v>2024</v>
      </c>
      <c r="H287" s="6">
        <f>COUNTIF('AHCF_Gifts_19952026 (1)'!$A:$A,$A287)</f>
        <v>1</v>
      </c>
      <c r="I287" t="str">
        <f>IFERROR(INDEX('AHCF_Gifts_19952026 (1)'!$F:$F,MATCH($A287,'AHCF_Gifts_19952026 (1)'!$A:$A,0))&amp;"","")</f>
        <v/>
      </c>
      <c r="J287" s="58" t="str">
        <f t="shared" si="9"/>
        <v/>
      </c>
    </row>
    <row r="288" spans="1:10" x14ac:dyDescent="0.25">
      <c r="A288" s="6">
        <v>1367</v>
      </c>
      <c r="B288" t="s">
        <v>6934</v>
      </c>
      <c r="C288" t="s">
        <v>6935</v>
      </c>
      <c r="D288" s="42">
        <v>45407</v>
      </c>
      <c r="E288" s="41">
        <v>50</v>
      </c>
      <c r="F288" t="s">
        <v>186</v>
      </c>
      <c r="G288" s="34">
        <f t="shared" si="8"/>
        <v>2024</v>
      </c>
      <c r="H288" s="6">
        <f>COUNTIF('AHCF_Gifts_19952026 (1)'!$A:$A,$A288)</f>
        <v>1</v>
      </c>
      <c r="I288" t="str">
        <f>IFERROR(INDEX('AHCF_Gifts_19952026 (1)'!$F:$F,MATCH($A288,'AHCF_Gifts_19952026 (1)'!$A:$A,0))&amp;"","")</f>
        <v/>
      </c>
      <c r="J288" s="58" t="str">
        <f t="shared" si="9"/>
        <v/>
      </c>
    </row>
    <row r="289" spans="1:10" x14ac:dyDescent="0.25">
      <c r="A289" s="6">
        <v>1350</v>
      </c>
      <c r="B289" t="s">
        <v>825</v>
      </c>
      <c r="C289" t="s">
        <v>6932</v>
      </c>
      <c r="D289" s="42">
        <v>45398</v>
      </c>
      <c r="E289" s="41">
        <v>3600</v>
      </c>
      <c r="F289" t="s">
        <v>2663</v>
      </c>
      <c r="G289" s="34">
        <f t="shared" si="8"/>
        <v>2024</v>
      </c>
      <c r="H289" s="6">
        <f>COUNTIF('AHCF_Gifts_19952026 (1)'!$A:$A,$A289)</f>
        <v>1</v>
      </c>
      <c r="I289" t="str">
        <f>IFERROR(INDEX('AHCF_Gifts_19952026 (1)'!$F:$F,MATCH($A289,'AHCF_Gifts_19952026 (1)'!$A:$A,0))&amp;"","")</f>
        <v/>
      </c>
      <c r="J289" s="58" t="str">
        <f t="shared" si="9"/>
        <v/>
      </c>
    </row>
    <row r="290" spans="1:10" x14ac:dyDescent="0.25">
      <c r="A290" s="6">
        <v>1347</v>
      </c>
      <c r="B290" t="s">
        <v>6926</v>
      </c>
      <c r="D290" s="42">
        <v>45391</v>
      </c>
      <c r="E290" s="41">
        <v>400</v>
      </c>
      <c r="F290" t="s">
        <v>6268</v>
      </c>
      <c r="G290" s="34">
        <f t="shared" si="8"/>
        <v>2024</v>
      </c>
      <c r="H290" s="6">
        <f>COUNTIF('AHCF_Gifts_19952026 (1)'!$A:$A,$A290)</f>
        <v>1</v>
      </c>
      <c r="I290" t="str">
        <f>IFERROR(INDEX('AHCF_Gifts_19952026 (1)'!$F:$F,MATCH($A290,'AHCF_Gifts_19952026 (1)'!$A:$A,0))&amp;"","")</f>
        <v/>
      </c>
      <c r="J290" s="58" t="str">
        <f t="shared" si="9"/>
        <v/>
      </c>
    </row>
    <row r="291" spans="1:10" x14ac:dyDescent="0.25">
      <c r="A291" s="6">
        <v>1345</v>
      </c>
      <c r="B291" t="s">
        <v>2563</v>
      </c>
      <c r="C291" t="s">
        <v>6924</v>
      </c>
      <c r="D291" s="42">
        <v>45391</v>
      </c>
      <c r="E291" s="41">
        <v>100</v>
      </c>
      <c r="F291" t="s">
        <v>6782</v>
      </c>
      <c r="G291" s="34">
        <f t="shared" si="8"/>
        <v>2024</v>
      </c>
      <c r="H291" s="6">
        <f>COUNTIF('AHCF_Gifts_19952026 (1)'!$A:$A,$A291)</f>
        <v>1</v>
      </c>
      <c r="I291" t="str">
        <f>IFERROR(INDEX('AHCF_Gifts_19952026 (1)'!$F:$F,MATCH($A291,'AHCF_Gifts_19952026 (1)'!$A:$A,0))&amp;"","")</f>
        <v>jdatu2010@gmail.com</v>
      </c>
      <c r="J291" s="58" t="str">
        <f t="shared" si="9"/>
        <v/>
      </c>
    </row>
    <row r="292" spans="1:10" x14ac:dyDescent="0.25">
      <c r="A292" s="6">
        <v>1370</v>
      </c>
      <c r="B292" t="s">
        <v>343</v>
      </c>
      <c r="C292" t="s">
        <v>6920</v>
      </c>
      <c r="D292" s="42">
        <v>45390</v>
      </c>
      <c r="E292" s="41">
        <v>175</v>
      </c>
      <c r="F292" t="s">
        <v>6268</v>
      </c>
      <c r="G292" s="34">
        <f t="shared" si="8"/>
        <v>2024</v>
      </c>
      <c r="H292" s="6">
        <f>COUNTIF('AHCF_Gifts_19952026 (1)'!$A:$A,$A292)</f>
        <v>1</v>
      </c>
      <c r="I292" t="str">
        <f>IFERROR(INDEX('AHCF_Gifts_19952026 (1)'!$F:$F,MATCH($A292,'AHCF_Gifts_19952026 (1)'!$A:$A,0))&amp;"","")</f>
        <v/>
      </c>
      <c r="J292" s="58" t="str">
        <f t="shared" si="9"/>
        <v/>
      </c>
    </row>
    <row r="293" spans="1:10" x14ac:dyDescent="0.25">
      <c r="A293" s="6">
        <v>1378</v>
      </c>
      <c r="B293" t="s">
        <v>6921</v>
      </c>
      <c r="C293" t="s">
        <v>6922</v>
      </c>
      <c r="D293" s="42">
        <v>45390</v>
      </c>
      <c r="E293" s="41">
        <v>175</v>
      </c>
      <c r="F293" t="s">
        <v>6268</v>
      </c>
      <c r="G293" s="34">
        <f t="shared" si="8"/>
        <v>2024</v>
      </c>
      <c r="H293" s="6">
        <f>COUNTIF('AHCF_Gifts_19952026 (1)'!$A:$A,$A293)</f>
        <v>1</v>
      </c>
      <c r="I293" t="str">
        <f>IFERROR(INDEX('AHCF_Gifts_19952026 (1)'!$F:$F,MATCH($A293,'AHCF_Gifts_19952026 (1)'!$A:$A,0))&amp;"","")</f>
        <v/>
      </c>
      <c r="J293" s="58" t="str">
        <f t="shared" si="9"/>
        <v/>
      </c>
    </row>
    <row r="294" spans="1:10" x14ac:dyDescent="0.25">
      <c r="A294" s="6">
        <v>1379</v>
      </c>
      <c r="B294" t="s">
        <v>1415</v>
      </c>
      <c r="C294" t="s">
        <v>608</v>
      </c>
      <c r="D294" s="42">
        <v>45390</v>
      </c>
      <c r="E294" s="41">
        <v>175</v>
      </c>
      <c r="F294" t="s">
        <v>6268</v>
      </c>
      <c r="G294" s="34">
        <f t="shared" si="8"/>
        <v>2024</v>
      </c>
      <c r="H294" s="6">
        <f>COUNTIF('AHCF_Gifts_19952026 (1)'!$A:$A,$A294)</f>
        <v>1</v>
      </c>
      <c r="I294" t="str">
        <f>IFERROR(INDEX('AHCF_Gifts_19952026 (1)'!$F:$F,MATCH($A294,'AHCF_Gifts_19952026 (1)'!$A:$A,0))&amp;"","")</f>
        <v/>
      </c>
      <c r="J294" s="58" t="str">
        <f t="shared" si="9"/>
        <v/>
      </c>
    </row>
    <row r="295" spans="1:10" x14ac:dyDescent="0.25">
      <c r="A295" s="6">
        <v>1380</v>
      </c>
      <c r="B295" t="s">
        <v>6068</v>
      </c>
      <c r="C295" t="s">
        <v>6923</v>
      </c>
      <c r="D295" s="42">
        <v>45390</v>
      </c>
      <c r="E295" s="41">
        <v>175</v>
      </c>
      <c r="F295" t="s">
        <v>6268</v>
      </c>
      <c r="G295" s="34">
        <f t="shared" si="8"/>
        <v>2024</v>
      </c>
      <c r="H295" s="6">
        <f>COUNTIF('AHCF_Gifts_19952026 (1)'!$A:$A,$A295)</f>
        <v>1</v>
      </c>
      <c r="I295" t="str">
        <f>IFERROR(INDEX('AHCF_Gifts_19952026 (1)'!$F:$F,MATCH($A295,'AHCF_Gifts_19952026 (1)'!$A:$A,0))&amp;"","")</f>
        <v/>
      </c>
      <c r="J295" s="58" t="str">
        <f t="shared" si="9"/>
        <v/>
      </c>
    </row>
    <row r="296" spans="1:10" x14ac:dyDescent="0.25">
      <c r="A296" s="6">
        <v>1329</v>
      </c>
      <c r="B296" t="s">
        <v>6903</v>
      </c>
      <c r="C296" t="s">
        <v>6904</v>
      </c>
      <c r="D296" s="42">
        <v>45368</v>
      </c>
      <c r="E296" s="41">
        <v>250</v>
      </c>
      <c r="F296" t="s">
        <v>2663</v>
      </c>
      <c r="G296" s="34">
        <f t="shared" si="8"/>
        <v>2024</v>
      </c>
      <c r="H296" s="6">
        <f>COUNTIF('AHCF_Gifts_19952026 (1)'!$A:$A,$A296)</f>
        <v>1</v>
      </c>
      <c r="I296" t="str">
        <f>IFERROR(INDEX('AHCF_Gifts_19952026 (1)'!$F:$F,MATCH($A296,'AHCF_Gifts_19952026 (1)'!$A:$A,0))&amp;"","")</f>
        <v>terralink_01@msn.com</v>
      </c>
      <c r="J296" s="58" t="str">
        <f t="shared" si="9"/>
        <v/>
      </c>
    </row>
    <row r="297" spans="1:10" x14ac:dyDescent="0.25">
      <c r="A297" s="6">
        <v>1328</v>
      </c>
      <c r="B297" t="s">
        <v>6899</v>
      </c>
      <c r="C297" t="s">
        <v>6900</v>
      </c>
      <c r="D297" s="42">
        <v>45363</v>
      </c>
      <c r="E297" s="41">
        <v>200</v>
      </c>
      <c r="F297" t="s">
        <v>6331</v>
      </c>
      <c r="G297" s="34">
        <f t="shared" si="8"/>
        <v>2024</v>
      </c>
      <c r="H297" s="6">
        <f>COUNTIF('AHCF_Gifts_19952026 (1)'!$A:$A,$A297)</f>
        <v>1</v>
      </c>
      <c r="I297" t="str">
        <f>IFERROR(INDEX('AHCF_Gifts_19952026 (1)'!$F:$F,MATCH($A297,'AHCF_Gifts_19952026 (1)'!$A:$A,0))&amp;"","")</f>
        <v>travisnthelma@gmail.com</v>
      </c>
      <c r="J297" s="58" t="str">
        <f t="shared" si="9"/>
        <v/>
      </c>
    </row>
    <row r="298" spans="1:10" x14ac:dyDescent="0.25">
      <c r="A298" s="6">
        <v>1327</v>
      </c>
      <c r="B298" t="s">
        <v>6896</v>
      </c>
      <c r="C298" t="s">
        <v>6897</v>
      </c>
      <c r="D298" s="42">
        <v>45359</v>
      </c>
      <c r="E298" s="41">
        <v>1000</v>
      </c>
      <c r="F298" t="s">
        <v>34</v>
      </c>
      <c r="G298" s="34">
        <f t="shared" si="8"/>
        <v>2024</v>
      </c>
      <c r="H298" s="6">
        <f>COUNTIF('AHCF_Gifts_19952026 (1)'!$A:$A,$A298)</f>
        <v>1</v>
      </c>
      <c r="I298" t="str">
        <f>IFERROR(INDEX('AHCF_Gifts_19952026 (1)'!$F:$F,MATCH($A298,'AHCF_Gifts_19952026 (1)'!$A:$A,0))&amp;"","")</f>
        <v>alexandrabrw@aol.com</v>
      </c>
      <c r="J298" s="58" t="str">
        <f t="shared" si="9"/>
        <v/>
      </c>
    </row>
    <row r="299" spans="1:10" x14ac:dyDescent="0.25">
      <c r="A299" s="6">
        <v>1322</v>
      </c>
      <c r="B299" t="s">
        <v>2563</v>
      </c>
      <c r="C299" t="s">
        <v>6888</v>
      </c>
      <c r="D299" s="42">
        <v>45355</v>
      </c>
      <c r="E299" s="41">
        <v>150</v>
      </c>
      <c r="F299" t="s">
        <v>6331</v>
      </c>
      <c r="G299" s="34">
        <f t="shared" si="8"/>
        <v>2024</v>
      </c>
      <c r="H299" s="6">
        <f>COUNTIF('AHCF_Gifts_19952026 (1)'!$A:$A,$A299)</f>
        <v>1</v>
      </c>
      <c r="I299" t="str">
        <f>IFERROR(INDEX('AHCF_Gifts_19952026 (1)'!$F:$F,MATCH($A299,'AHCF_Gifts_19952026 (1)'!$A:$A,0))&amp;"","")</f>
        <v>janet@realgriffin.com</v>
      </c>
      <c r="J299" s="58" t="str">
        <f t="shared" si="9"/>
        <v/>
      </c>
    </row>
    <row r="300" spans="1:10" x14ac:dyDescent="0.25">
      <c r="A300" s="6">
        <v>1318</v>
      </c>
      <c r="B300" t="s">
        <v>6883</v>
      </c>
      <c r="C300" t="s">
        <v>6884</v>
      </c>
      <c r="D300" s="42">
        <v>45347</v>
      </c>
      <c r="E300" s="41">
        <v>25</v>
      </c>
      <c r="F300" t="s">
        <v>6331</v>
      </c>
      <c r="G300" s="34">
        <f t="shared" si="8"/>
        <v>2024</v>
      </c>
      <c r="H300" s="6">
        <f>COUNTIF('AHCF_Gifts_19952026 (1)'!$A:$A,$A300)</f>
        <v>1</v>
      </c>
      <c r="I300" t="str">
        <f>IFERROR(INDEX('AHCF_Gifts_19952026 (1)'!$F:$F,MATCH($A300,'AHCF_Gifts_19952026 (1)'!$A:$A,0))&amp;"","")</f>
        <v>yaquilina190@gmail.com</v>
      </c>
      <c r="J300" s="58" t="str">
        <f t="shared" si="9"/>
        <v/>
      </c>
    </row>
    <row r="301" spans="1:10" x14ac:dyDescent="0.25">
      <c r="A301" s="6">
        <v>1309</v>
      </c>
      <c r="B301" t="s">
        <v>6880</v>
      </c>
      <c r="C301" t="s">
        <v>1542</v>
      </c>
      <c r="D301" s="42">
        <v>45343</v>
      </c>
      <c r="E301" s="41">
        <v>100</v>
      </c>
      <c r="F301" t="s">
        <v>6331</v>
      </c>
      <c r="G301" s="34">
        <f t="shared" si="8"/>
        <v>2024</v>
      </c>
      <c r="H301" s="6">
        <f>COUNTIF('AHCF_Gifts_19952026 (1)'!$A:$A,$A301)</f>
        <v>1</v>
      </c>
      <c r="I301" t="str">
        <f>IFERROR(INDEX('AHCF_Gifts_19952026 (1)'!$F:$F,MATCH($A301,'AHCF_Gifts_19952026 (1)'!$A:$A,0))&amp;"","")</f>
        <v>sharlene39@gmail.com</v>
      </c>
      <c r="J301" s="58" t="str">
        <f t="shared" si="9"/>
        <v/>
      </c>
    </row>
    <row r="302" spans="1:10" x14ac:dyDescent="0.25">
      <c r="A302" s="6">
        <v>1302</v>
      </c>
      <c r="B302" t="s">
        <v>6878</v>
      </c>
      <c r="C302" t="s">
        <v>6598</v>
      </c>
      <c r="D302" s="42">
        <v>45342</v>
      </c>
      <c r="E302" s="41">
        <v>25</v>
      </c>
      <c r="F302" t="s">
        <v>6331</v>
      </c>
      <c r="G302" s="34">
        <f t="shared" si="8"/>
        <v>2024</v>
      </c>
      <c r="H302" s="6">
        <f>COUNTIF('AHCF_Gifts_19952026 (1)'!$A:$A,$A302)</f>
        <v>1</v>
      </c>
      <c r="I302" t="str">
        <f>IFERROR(INDEX('AHCF_Gifts_19952026 (1)'!$F:$F,MATCH($A302,'AHCF_Gifts_19952026 (1)'!$A:$A,0))&amp;"","")</f>
        <v>roxie.mandujano27@gmail.com</v>
      </c>
      <c r="J302" s="58" t="str">
        <f t="shared" si="9"/>
        <v/>
      </c>
    </row>
    <row r="303" spans="1:10" x14ac:dyDescent="0.25">
      <c r="A303" s="6">
        <v>1299</v>
      </c>
      <c r="B303" t="s">
        <v>1062</v>
      </c>
      <c r="C303" t="s">
        <v>6871</v>
      </c>
      <c r="D303" s="42">
        <v>45341</v>
      </c>
      <c r="E303" s="41">
        <v>200</v>
      </c>
      <c r="F303" t="s">
        <v>6331</v>
      </c>
      <c r="G303" s="34">
        <f t="shared" si="8"/>
        <v>2024</v>
      </c>
      <c r="H303" s="6">
        <f>COUNTIF('AHCF_Gifts_19952026 (1)'!$A:$A,$A303)</f>
        <v>1</v>
      </c>
      <c r="I303" t="str">
        <f>IFERROR(INDEX('AHCF_Gifts_19952026 (1)'!$F:$F,MATCH($A303,'AHCF_Gifts_19952026 (1)'!$A:$A,0))&amp;"","")</f>
        <v>echavariaptints@gmail.com</v>
      </c>
      <c r="J303" s="58" t="str">
        <f t="shared" si="9"/>
        <v/>
      </c>
    </row>
    <row r="304" spans="1:10" x14ac:dyDescent="0.25">
      <c r="A304" s="6">
        <v>1300</v>
      </c>
      <c r="B304" t="s">
        <v>6873</v>
      </c>
      <c r="C304" t="s">
        <v>6874</v>
      </c>
      <c r="D304" s="42">
        <v>45341</v>
      </c>
      <c r="E304" s="41">
        <v>200</v>
      </c>
      <c r="F304" t="s">
        <v>6331</v>
      </c>
      <c r="G304" s="34">
        <f t="shared" si="8"/>
        <v>2024</v>
      </c>
      <c r="H304" s="6">
        <f>COUNTIF('AHCF_Gifts_19952026 (1)'!$A:$A,$A304)</f>
        <v>1</v>
      </c>
      <c r="I304" t="str">
        <f>IFERROR(INDEX('AHCF_Gifts_19952026 (1)'!$F:$F,MATCH($A304,'AHCF_Gifts_19952026 (1)'!$A:$A,0))&amp;"","")</f>
        <v>noemibravoguzman@icloud.com</v>
      </c>
      <c r="J304" s="58" t="str">
        <f t="shared" si="9"/>
        <v/>
      </c>
    </row>
    <row r="305" spans="1:10" x14ac:dyDescent="0.25">
      <c r="A305" s="6">
        <v>1301</v>
      </c>
      <c r="B305" t="s">
        <v>5882</v>
      </c>
      <c r="C305" t="s">
        <v>6876</v>
      </c>
      <c r="D305" s="42">
        <v>45341</v>
      </c>
      <c r="E305" s="41">
        <v>100</v>
      </c>
      <c r="F305" t="s">
        <v>6331</v>
      </c>
      <c r="G305" s="34">
        <f t="shared" si="8"/>
        <v>2024</v>
      </c>
      <c r="H305" s="6">
        <f>COUNTIF('AHCF_Gifts_19952026 (1)'!$A:$A,$A305)</f>
        <v>1</v>
      </c>
      <c r="I305" t="str">
        <f>IFERROR(INDEX('AHCF_Gifts_19952026 (1)'!$F:$F,MATCH($A305,'AHCF_Gifts_19952026 (1)'!$A:$A,0))&amp;"","")</f>
        <v>bellvela@charter.net</v>
      </c>
      <c r="J305" s="58" t="str">
        <f t="shared" si="9"/>
        <v/>
      </c>
    </row>
    <row r="306" spans="1:10" x14ac:dyDescent="0.25">
      <c r="A306" s="6">
        <v>1313</v>
      </c>
      <c r="B306" t="s">
        <v>6358</v>
      </c>
      <c r="C306" t="s">
        <v>6869</v>
      </c>
      <c r="D306" s="42">
        <v>45336</v>
      </c>
      <c r="E306" s="41">
        <v>700</v>
      </c>
      <c r="F306" t="s">
        <v>6268</v>
      </c>
      <c r="G306" s="34">
        <f t="shared" si="8"/>
        <v>2024</v>
      </c>
      <c r="H306" s="6">
        <f>COUNTIF('AHCF_Gifts_19952026 (1)'!$A:$A,$A306)</f>
        <v>1</v>
      </c>
      <c r="I306" t="str">
        <f>IFERROR(INDEX('AHCF_Gifts_19952026 (1)'!$F:$F,MATCH($A306,'AHCF_Gifts_19952026 (1)'!$A:$A,0))&amp;"","")</f>
        <v>erik@eprocare.com</v>
      </c>
      <c r="J306" s="58" t="str">
        <f t="shared" si="9"/>
        <v/>
      </c>
    </row>
    <row r="307" spans="1:10" x14ac:dyDescent="0.25">
      <c r="A307" s="6">
        <v>1281</v>
      </c>
      <c r="B307" t="s">
        <v>6868</v>
      </c>
      <c r="C307" t="s">
        <v>1852</v>
      </c>
      <c r="D307" s="42">
        <v>45331</v>
      </c>
      <c r="E307" s="41">
        <v>150</v>
      </c>
      <c r="F307" t="s">
        <v>6844</v>
      </c>
      <c r="G307" s="34">
        <f t="shared" si="8"/>
        <v>2024</v>
      </c>
      <c r="H307" s="6">
        <f>COUNTIF('AHCF_Gifts_19952026 (1)'!$A:$A,$A307)</f>
        <v>1</v>
      </c>
      <c r="I307" t="str">
        <f>IFERROR(INDEX('AHCF_Gifts_19952026 (1)'!$F:$F,MATCH($A307,'AHCF_Gifts_19952026 (1)'!$A:$A,0))&amp;"","")</f>
        <v/>
      </c>
      <c r="J307" s="58" t="str">
        <f t="shared" si="9"/>
        <v/>
      </c>
    </row>
    <row r="308" spans="1:10" x14ac:dyDescent="0.25">
      <c r="A308" s="6">
        <v>1280</v>
      </c>
      <c r="B308" t="s">
        <v>6866</v>
      </c>
      <c r="C308" t="s">
        <v>6867</v>
      </c>
      <c r="D308" s="42">
        <v>45322</v>
      </c>
      <c r="E308" s="41">
        <v>50</v>
      </c>
      <c r="F308" t="s">
        <v>114</v>
      </c>
      <c r="G308" s="34">
        <f t="shared" si="8"/>
        <v>2024</v>
      </c>
      <c r="H308" s="6">
        <f>COUNTIF('AHCF_Gifts_19952026 (1)'!$A:$A,$A308)</f>
        <v>1</v>
      </c>
      <c r="I308" t="str">
        <f>IFERROR(INDEX('AHCF_Gifts_19952026 (1)'!$F:$F,MATCH($A308,'AHCF_Gifts_19952026 (1)'!$A:$A,0))&amp;"","")</f>
        <v/>
      </c>
      <c r="J308" s="58" t="str">
        <f t="shared" si="9"/>
        <v/>
      </c>
    </row>
    <row r="309" spans="1:10" x14ac:dyDescent="0.25">
      <c r="A309" s="6">
        <v>1278</v>
      </c>
      <c r="B309" t="s">
        <v>4344</v>
      </c>
      <c r="C309" t="s">
        <v>6864</v>
      </c>
      <c r="D309" s="42">
        <v>45319</v>
      </c>
      <c r="E309" s="41">
        <v>50</v>
      </c>
      <c r="F309" t="s">
        <v>6331</v>
      </c>
      <c r="G309" s="34">
        <f t="shared" si="8"/>
        <v>2024</v>
      </c>
      <c r="H309" s="6">
        <f>COUNTIF('AHCF_Gifts_19952026 (1)'!$A:$A,$A309)</f>
        <v>1</v>
      </c>
      <c r="I309" t="str">
        <f>IFERROR(INDEX('AHCF_Gifts_19952026 (1)'!$F:$F,MATCH($A309,'AHCF_Gifts_19952026 (1)'!$A:$A,0))&amp;"","")</f>
        <v>jackie.santiago7@icloud.com</v>
      </c>
      <c r="J309" s="58" t="str">
        <f t="shared" si="9"/>
        <v/>
      </c>
    </row>
    <row r="310" spans="1:10" x14ac:dyDescent="0.25">
      <c r="A310" s="6">
        <v>1275</v>
      </c>
      <c r="B310" t="s">
        <v>1389</v>
      </c>
      <c r="C310" t="s">
        <v>6862</v>
      </c>
      <c r="D310" s="42">
        <v>45309</v>
      </c>
      <c r="E310" s="41">
        <v>50</v>
      </c>
      <c r="F310" t="s">
        <v>6844</v>
      </c>
      <c r="G310" s="34">
        <f t="shared" si="8"/>
        <v>2024</v>
      </c>
      <c r="H310" s="6">
        <f>COUNTIF('AHCF_Gifts_19952026 (1)'!$A:$A,$A310)</f>
        <v>1</v>
      </c>
      <c r="I310" t="str">
        <f>IFERROR(INDEX('AHCF_Gifts_19952026 (1)'!$F:$F,MATCH($A310,'AHCF_Gifts_19952026 (1)'!$A:$A,0))&amp;"","")</f>
        <v/>
      </c>
      <c r="J310" s="58" t="str">
        <f t="shared" si="9"/>
        <v/>
      </c>
    </row>
    <row r="311" spans="1:10" x14ac:dyDescent="0.25">
      <c r="A311" s="6">
        <v>1273</v>
      </c>
      <c r="B311" t="s">
        <v>6859</v>
      </c>
      <c r="C311" t="s">
        <v>6860</v>
      </c>
      <c r="D311" s="42">
        <v>45308</v>
      </c>
      <c r="E311" s="41">
        <v>100</v>
      </c>
      <c r="F311" t="s">
        <v>6844</v>
      </c>
      <c r="G311" s="34">
        <f t="shared" si="8"/>
        <v>2024</v>
      </c>
      <c r="H311" s="6">
        <f>COUNTIF('AHCF_Gifts_19952026 (1)'!$A:$A,$A311)</f>
        <v>1</v>
      </c>
      <c r="I311" t="str">
        <f>IFERROR(INDEX('AHCF_Gifts_19952026 (1)'!$F:$F,MATCH($A311,'AHCF_Gifts_19952026 (1)'!$A:$A,0))&amp;"","")</f>
        <v>nancypollay@gmail.com</v>
      </c>
      <c r="J311" s="58" t="str">
        <f t="shared" si="9"/>
        <v/>
      </c>
    </row>
    <row r="312" spans="1:10" x14ac:dyDescent="0.25">
      <c r="A312" s="6">
        <v>1267</v>
      </c>
      <c r="B312" t="s">
        <v>2563</v>
      </c>
      <c r="C312" t="s">
        <v>6857</v>
      </c>
      <c r="D312" s="42">
        <v>45291</v>
      </c>
      <c r="E312" s="41">
        <v>100</v>
      </c>
      <c r="F312" t="s">
        <v>2663</v>
      </c>
      <c r="G312" s="34">
        <f t="shared" si="8"/>
        <v>2024</v>
      </c>
      <c r="H312" s="6">
        <f>COUNTIF('AHCF_Gifts_19952026 (1)'!$A:$A,$A312)</f>
        <v>1</v>
      </c>
      <c r="I312" t="str">
        <f>IFERROR(INDEX('AHCF_Gifts_19952026 (1)'!$F:$F,MATCH($A312,'AHCF_Gifts_19952026 (1)'!$A:$A,0))&amp;"","")</f>
        <v/>
      </c>
      <c r="J312" s="58" t="str">
        <f t="shared" si="9"/>
        <v/>
      </c>
    </row>
    <row r="313" spans="1:10" x14ac:dyDescent="0.25">
      <c r="A313" s="6">
        <v>1263</v>
      </c>
      <c r="B313" t="s">
        <v>6855</v>
      </c>
      <c r="D313" s="42">
        <v>45287</v>
      </c>
      <c r="E313" s="41">
        <v>250</v>
      </c>
      <c r="F313" t="s">
        <v>6844</v>
      </c>
      <c r="G313" s="34">
        <f t="shared" si="8"/>
        <v>2024</v>
      </c>
      <c r="H313" s="6">
        <f>COUNTIF('AHCF_Gifts_19952026 (1)'!$A:$A,$A313)</f>
        <v>1</v>
      </c>
      <c r="I313" t="str">
        <f>IFERROR(INDEX('AHCF_Gifts_19952026 (1)'!$F:$F,MATCH($A313,'AHCF_Gifts_19952026 (1)'!$A:$A,0))&amp;"","")</f>
        <v/>
      </c>
      <c r="J313" s="58" t="str">
        <f t="shared" si="9"/>
        <v/>
      </c>
    </row>
    <row r="314" spans="1:10" x14ac:dyDescent="0.25">
      <c r="A314" s="6">
        <v>1259</v>
      </c>
      <c r="B314" t="s">
        <v>4031</v>
      </c>
      <c r="C314" t="s">
        <v>6850</v>
      </c>
      <c r="D314" s="42">
        <v>45282</v>
      </c>
      <c r="E314" s="41">
        <v>2000</v>
      </c>
      <c r="F314" t="s">
        <v>6747</v>
      </c>
      <c r="G314" s="34">
        <f t="shared" si="8"/>
        <v>2024</v>
      </c>
      <c r="H314" s="6">
        <f>COUNTIF('AHCF_Gifts_19952026 (1)'!$A:$A,$A314)</f>
        <v>1</v>
      </c>
      <c r="I314" t="str">
        <f>IFERROR(INDEX('AHCF_Gifts_19952026 (1)'!$F:$F,MATCH($A314,'AHCF_Gifts_19952026 (1)'!$A:$A,0))&amp;"","")</f>
        <v>tmcmanig@gmail.com</v>
      </c>
      <c r="J314" s="58" t="str">
        <f t="shared" si="9"/>
        <v/>
      </c>
    </row>
    <row r="315" spans="1:10" x14ac:dyDescent="0.25">
      <c r="A315" s="6">
        <v>1251</v>
      </c>
      <c r="B315" t="s">
        <v>6841</v>
      </c>
      <c r="C315" t="s">
        <v>6842</v>
      </c>
      <c r="D315" s="42">
        <v>45273</v>
      </c>
      <c r="E315" s="41">
        <v>1000</v>
      </c>
      <c r="F315" t="s">
        <v>34</v>
      </c>
      <c r="G315" s="34">
        <f t="shared" si="8"/>
        <v>2024</v>
      </c>
      <c r="H315" s="6">
        <f>COUNTIF('AHCF_Gifts_19952026 (1)'!$A:$A,$A315)</f>
        <v>1</v>
      </c>
      <c r="I315" t="str">
        <f>IFERROR(INDEX('AHCF_Gifts_19952026 (1)'!$F:$F,MATCH($A315,'AHCF_Gifts_19952026 (1)'!$A:$A,0))&amp;"","")</f>
        <v>testabusinessoffices@gmail.com</v>
      </c>
      <c r="J315" s="58" t="str">
        <f t="shared" si="9"/>
        <v/>
      </c>
    </row>
    <row r="316" spans="1:10" x14ac:dyDescent="0.25">
      <c r="A316" s="6">
        <v>1246</v>
      </c>
      <c r="B316" t="s">
        <v>6834</v>
      </c>
      <c r="C316" t="s">
        <v>6835</v>
      </c>
      <c r="D316" s="42">
        <v>45264</v>
      </c>
      <c r="E316" s="41">
        <v>300</v>
      </c>
      <c r="F316" t="s">
        <v>67</v>
      </c>
      <c r="G316" s="34">
        <f t="shared" si="8"/>
        <v>2024</v>
      </c>
      <c r="H316" s="6">
        <f>COUNTIF('AHCF_Gifts_19952026 (1)'!$A:$A,$A316)</f>
        <v>1</v>
      </c>
      <c r="I316" t="str">
        <f>IFERROR(INDEX('AHCF_Gifts_19952026 (1)'!$F:$F,MATCH($A316,'AHCF_Gifts_19952026 (1)'!$A:$A,0))&amp;"","")</f>
        <v/>
      </c>
      <c r="J316" s="58" t="str">
        <f t="shared" si="9"/>
        <v/>
      </c>
    </row>
    <row r="317" spans="1:10" x14ac:dyDescent="0.25">
      <c r="A317" s="6">
        <v>1245</v>
      </c>
      <c r="B317" t="s">
        <v>6832</v>
      </c>
      <c r="D317" s="42">
        <v>45260</v>
      </c>
      <c r="E317" s="41">
        <v>1300</v>
      </c>
      <c r="F317" t="s">
        <v>478</v>
      </c>
      <c r="G317" s="34">
        <f t="shared" si="8"/>
        <v>2024</v>
      </c>
      <c r="H317" s="6">
        <f>COUNTIF('AHCF_Gifts_19952026 (1)'!$A:$A,$A317)</f>
        <v>1</v>
      </c>
      <c r="I317" t="str">
        <f>IFERROR(INDEX('AHCF_Gifts_19952026 (1)'!$F:$F,MATCH($A317,'AHCF_Gifts_19952026 (1)'!$A:$A,0))&amp;"","")</f>
        <v/>
      </c>
      <c r="J317" s="58" t="str">
        <f t="shared" si="9"/>
        <v/>
      </c>
    </row>
    <row r="318" spans="1:10" x14ac:dyDescent="0.25">
      <c r="A318" s="6">
        <v>1244</v>
      </c>
      <c r="B318" t="s">
        <v>6830</v>
      </c>
      <c r="C318" t="s">
        <v>608</v>
      </c>
      <c r="D318" s="42">
        <v>45260</v>
      </c>
      <c r="E318" s="41">
        <v>75</v>
      </c>
      <c r="F318" t="s">
        <v>6747</v>
      </c>
      <c r="G318" s="34">
        <f t="shared" si="8"/>
        <v>2024</v>
      </c>
      <c r="H318" s="6">
        <f>COUNTIF('AHCF_Gifts_19952026 (1)'!$A:$A,$A318)</f>
        <v>1</v>
      </c>
      <c r="I318" t="str">
        <f>IFERROR(INDEX('AHCF_Gifts_19952026 (1)'!$F:$F,MATCH($A318,'AHCF_Gifts_19952026 (1)'!$A:$A,0))&amp;"","")</f>
        <v>melindamillerkmj@gmail.com</v>
      </c>
      <c r="J318" s="58" t="str">
        <f t="shared" si="9"/>
        <v/>
      </c>
    </row>
    <row r="319" spans="1:10" x14ac:dyDescent="0.25">
      <c r="A319" s="6">
        <v>1243</v>
      </c>
      <c r="B319" t="s">
        <v>6827</v>
      </c>
      <c r="C319" t="s">
        <v>6828</v>
      </c>
      <c r="D319" s="42">
        <v>45258</v>
      </c>
      <c r="E319" s="41">
        <v>30</v>
      </c>
      <c r="F319" t="s">
        <v>145</v>
      </c>
      <c r="G319" s="34">
        <f t="shared" si="8"/>
        <v>2024</v>
      </c>
      <c r="H319" s="6">
        <f>COUNTIF('AHCF_Gifts_19952026 (1)'!$A:$A,$A319)</f>
        <v>1</v>
      </c>
      <c r="I319" t="str">
        <f>IFERROR(INDEX('AHCF_Gifts_19952026 (1)'!$F:$F,MATCH($A319,'AHCF_Gifts_19952026 (1)'!$A:$A,0))&amp;"","")</f>
        <v>robert.speiser@gmail.com</v>
      </c>
      <c r="J319" s="58" t="str">
        <f t="shared" si="9"/>
        <v/>
      </c>
    </row>
    <row r="320" spans="1:10" x14ac:dyDescent="0.25">
      <c r="A320" s="6">
        <v>1241</v>
      </c>
      <c r="B320" t="s">
        <v>6818</v>
      </c>
      <c r="C320" t="s">
        <v>6819</v>
      </c>
      <c r="D320" s="42">
        <v>45257</v>
      </c>
      <c r="E320" s="41">
        <v>30</v>
      </c>
      <c r="F320" t="s">
        <v>145</v>
      </c>
      <c r="G320" s="34">
        <f t="shared" si="8"/>
        <v>2024</v>
      </c>
      <c r="H320" s="6">
        <f>COUNTIF('AHCF_Gifts_19952026 (1)'!$A:$A,$A320)</f>
        <v>1</v>
      </c>
      <c r="I320" t="str">
        <f>IFERROR(INDEX('AHCF_Gifts_19952026 (1)'!$F:$F,MATCH($A320,'AHCF_Gifts_19952026 (1)'!$A:$A,0))&amp;"","")</f>
        <v>sian.geraghty@hancockcollege.edu</v>
      </c>
      <c r="J320" s="58" t="str">
        <f t="shared" si="9"/>
        <v/>
      </c>
    </row>
    <row r="321" spans="1:10" x14ac:dyDescent="0.25">
      <c r="A321" s="6">
        <v>1239</v>
      </c>
      <c r="B321" t="s">
        <v>6817</v>
      </c>
      <c r="D321" s="42">
        <v>45251</v>
      </c>
      <c r="E321" s="41">
        <v>100</v>
      </c>
      <c r="F321" t="s">
        <v>186</v>
      </c>
      <c r="G321" s="34">
        <f t="shared" si="8"/>
        <v>2024</v>
      </c>
      <c r="H321" s="6">
        <f>COUNTIF('AHCF_Gifts_19952026 (1)'!$A:$A,$A321)</f>
        <v>1</v>
      </c>
      <c r="I321" t="str">
        <f>IFERROR(INDEX('AHCF_Gifts_19952026 (1)'!$F:$F,MATCH($A321,'AHCF_Gifts_19952026 (1)'!$A:$A,0))&amp;"","")</f>
        <v/>
      </c>
      <c r="J321" s="58" t="str">
        <f t="shared" si="9"/>
        <v/>
      </c>
    </row>
    <row r="322" spans="1:10" x14ac:dyDescent="0.25">
      <c r="A322" s="6">
        <v>1236</v>
      </c>
      <c r="B322" t="s">
        <v>6812</v>
      </c>
      <c r="C322" t="s">
        <v>642</v>
      </c>
      <c r="D322" s="42">
        <v>45245</v>
      </c>
      <c r="E322" s="41">
        <v>75</v>
      </c>
      <c r="F322" t="s">
        <v>6061</v>
      </c>
      <c r="G322" s="34">
        <f t="shared" si="8"/>
        <v>2024</v>
      </c>
      <c r="H322" s="6">
        <f>COUNTIF('AHCF_Gifts_19952026 (1)'!$A:$A,$A322)</f>
        <v>1</v>
      </c>
      <c r="I322" t="str">
        <f>IFERROR(INDEX('AHCF_Gifts_19952026 (1)'!$F:$F,MATCH($A322,'AHCF_Gifts_19952026 (1)'!$A:$A,0))&amp;"","")</f>
        <v>jmlopez22308@gmail.com</v>
      </c>
      <c r="J322" s="58" t="str">
        <f t="shared" si="9"/>
        <v/>
      </c>
    </row>
    <row r="323" spans="1:10" x14ac:dyDescent="0.25">
      <c r="A323" s="6">
        <v>1237</v>
      </c>
      <c r="B323" t="s">
        <v>6814</v>
      </c>
      <c r="C323" t="s">
        <v>6815</v>
      </c>
      <c r="D323" s="42">
        <v>45245</v>
      </c>
      <c r="E323" s="41">
        <v>30</v>
      </c>
      <c r="F323" t="s">
        <v>145</v>
      </c>
      <c r="G323" s="34">
        <f t="shared" si="8"/>
        <v>2024</v>
      </c>
      <c r="H323" s="6">
        <f>COUNTIF('AHCF_Gifts_19952026 (1)'!$A:$A,$A323)</f>
        <v>1</v>
      </c>
      <c r="I323" t="str">
        <f>IFERROR(INDEX('AHCF_Gifts_19952026 (1)'!$F:$F,MATCH($A323,'AHCF_Gifts_19952026 (1)'!$A:$A,0))&amp;"","")</f>
        <v>jannet.rios@hancockcollege.edu</v>
      </c>
      <c r="J323" s="58" t="str">
        <f t="shared" si="9"/>
        <v/>
      </c>
    </row>
    <row r="324" spans="1:10" x14ac:dyDescent="0.25">
      <c r="A324" s="6">
        <v>1233</v>
      </c>
      <c r="B324" t="s">
        <v>1729</v>
      </c>
      <c r="C324" t="s">
        <v>6808</v>
      </c>
      <c r="D324" s="42">
        <v>45239</v>
      </c>
      <c r="E324" s="41">
        <v>25</v>
      </c>
      <c r="F324" t="s">
        <v>186</v>
      </c>
      <c r="G324" s="34">
        <f t="shared" si="8"/>
        <v>2024</v>
      </c>
      <c r="H324" s="6">
        <f>COUNTIF('AHCF_Gifts_19952026 (1)'!$A:$A,$A324)</f>
        <v>1</v>
      </c>
      <c r="I324" t="str">
        <f>IFERROR(INDEX('AHCF_Gifts_19952026 (1)'!$F:$F,MATCH($A324,'AHCF_Gifts_19952026 (1)'!$A:$A,0))&amp;"","")</f>
        <v/>
      </c>
      <c r="J324" s="58" t="str">
        <f t="shared" si="9"/>
        <v/>
      </c>
    </row>
    <row r="325" spans="1:10" x14ac:dyDescent="0.25">
      <c r="A325" s="6">
        <v>1234</v>
      </c>
      <c r="B325" t="s">
        <v>6809</v>
      </c>
      <c r="C325" t="s">
        <v>6810</v>
      </c>
      <c r="D325" s="42">
        <v>45239</v>
      </c>
      <c r="E325" s="41">
        <v>25</v>
      </c>
      <c r="F325" t="s">
        <v>5422</v>
      </c>
      <c r="G325" s="34">
        <f t="shared" ref="G325:G388" si="10">IF(MONTH(D325)&gt;=7,YEAR(D325)+1,YEAR(D325))</f>
        <v>2024</v>
      </c>
      <c r="H325" s="6">
        <f>COUNTIF('AHCF_Gifts_19952026 (1)'!$A:$A,$A325)</f>
        <v>1</v>
      </c>
      <c r="I325" t="str">
        <f>IFERROR(INDEX('AHCF_Gifts_19952026 (1)'!$F:$F,MATCH($A325,'AHCF_Gifts_19952026 (1)'!$A:$A,0))&amp;"","")</f>
        <v>babs4u2ok@yahoo.com</v>
      </c>
      <c r="J325" s="58" t="str">
        <f t="shared" si="9"/>
        <v/>
      </c>
    </row>
    <row r="326" spans="1:10" x14ac:dyDescent="0.25">
      <c r="A326" s="6">
        <v>1232</v>
      </c>
      <c r="B326" t="s">
        <v>6807</v>
      </c>
      <c r="D326" s="42">
        <v>45233</v>
      </c>
      <c r="E326" s="41">
        <v>100</v>
      </c>
      <c r="F326" t="s">
        <v>6061</v>
      </c>
      <c r="G326" s="34">
        <f t="shared" si="10"/>
        <v>2024</v>
      </c>
      <c r="H326" s="6">
        <f>COUNTIF('AHCF_Gifts_19952026 (1)'!$A:$A,$A326)</f>
        <v>1</v>
      </c>
      <c r="I326" t="str">
        <f>IFERROR(INDEX('AHCF_Gifts_19952026 (1)'!$F:$F,MATCH($A326,'AHCF_Gifts_19952026 (1)'!$A:$A,0))&amp;"","")</f>
        <v/>
      </c>
      <c r="J326" s="58" t="str">
        <f t="shared" ref="J326:J389" si="11">IF($I326="","",IF(COUNTIF($I$5:$I$1461,$I326)&gt;1,"DUPLICATE",""))</f>
        <v/>
      </c>
    </row>
    <row r="327" spans="1:10" x14ac:dyDescent="0.25">
      <c r="A327" s="6">
        <v>1228</v>
      </c>
      <c r="B327" t="s">
        <v>6802</v>
      </c>
      <c r="C327" t="s">
        <v>6803</v>
      </c>
      <c r="D327" s="42">
        <v>45230</v>
      </c>
      <c r="E327" s="41">
        <v>75</v>
      </c>
      <c r="F327" t="s">
        <v>6061</v>
      </c>
      <c r="G327" s="34">
        <f t="shared" si="10"/>
        <v>2024</v>
      </c>
      <c r="H327" s="6">
        <f>COUNTIF('AHCF_Gifts_19952026 (1)'!$A:$A,$A327)</f>
        <v>1</v>
      </c>
      <c r="I327" t="str">
        <f>IFERROR(INDEX('AHCF_Gifts_19952026 (1)'!$F:$F,MATCH($A327,'AHCF_Gifts_19952026 (1)'!$A:$A,0))&amp;"","")</f>
        <v>sopercody@gmail.com</v>
      </c>
      <c r="J327" s="58" t="str">
        <f t="shared" si="11"/>
        <v/>
      </c>
    </row>
    <row r="328" spans="1:10" x14ac:dyDescent="0.25">
      <c r="A328" s="6">
        <v>1229</v>
      </c>
      <c r="B328" t="s">
        <v>6805</v>
      </c>
      <c r="D328" s="42">
        <v>45230</v>
      </c>
      <c r="E328" s="41">
        <v>75</v>
      </c>
      <c r="F328" t="s">
        <v>6061</v>
      </c>
      <c r="G328" s="34">
        <f t="shared" si="10"/>
        <v>2024</v>
      </c>
      <c r="H328" s="6">
        <f>COUNTIF('AHCF_Gifts_19952026 (1)'!$A:$A,$A328)</f>
        <v>1</v>
      </c>
      <c r="I328" t="str">
        <f>IFERROR(INDEX('AHCF_Gifts_19952026 (1)'!$F:$F,MATCH($A328,'AHCF_Gifts_19952026 (1)'!$A:$A,0))&amp;"","")</f>
        <v>adrianaq80@gmail.com</v>
      </c>
      <c r="J328" s="58" t="str">
        <f t="shared" si="11"/>
        <v/>
      </c>
    </row>
    <row r="329" spans="1:10" x14ac:dyDescent="0.25">
      <c r="A329" s="6">
        <v>1217</v>
      </c>
      <c r="B329" t="s">
        <v>6793</v>
      </c>
      <c r="D329" s="42">
        <v>45197</v>
      </c>
      <c r="E329" s="41">
        <v>683465.69</v>
      </c>
      <c r="F329" t="s">
        <v>2663</v>
      </c>
      <c r="G329" s="34">
        <f t="shared" si="10"/>
        <v>2024</v>
      </c>
      <c r="H329" s="6">
        <f>COUNTIF('AHCF_Gifts_19952026 (1)'!$A:$A,$A329)</f>
        <v>1</v>
      </c>
      <c r="I329" t="str">
        <f>IFERROR(INDEX('AHCF_Gifts_19952026 (1)'!$F:$F,MATCH($A329,'AHCF_Gifts_19952026 (1)'!$A:$A,0))&amp;"","")</f>
        <v/>
      </c>
      <c r="J329" s="58" t="str">
        <f t="shared" si="11"/>
        <v/>
      </c>
    </row>
    <row r="330" spans="1:10" x14ac:dyDescent="0.25">
      <c r="A330" s="6">
        <v>1216</v>
      </c>
      <c r="B330" t="s">
        <v>2028</v>
      </c>
      <c r="C330" t="s">
        <v>6792</v>
      </c>
      <c r="D330" s="42">
        <v>45197</v>
      </c>
      <c r="E330" s="41">
        <v>500</v>
      </c>
      <c r="F330" t="s">
        <v>6423</v>
      </c>
      <c r="G330" s="34">
        <f t="shared" si="10"/>
        <v>2024</v>
      </c>
      <c r="H330" s="6">
        <f>COUNTIF('AHCF_Gifts_19952026 (1)'!$A:$A,$A330)</f>
        <v>1</v>
      </c>
      <c r="I330" t="str">
        <f>IFERROR(INDEX('AHCF_Gifts_19952026 (1)'!$F:$F,MATCH($A330,'AHCF_Gifts_19952026 (1)'!$A:$A,0))&amp;"","")</f>
        <v/>
      </c>
      <c r="J330" s="58" t="str">
        <f t="shared" si="11"/>
        <v/>
      </c>
    </row>
    <row r="331" spans="1:10" x14ac:dyDescent="0.25">
      <c r="A331" s="6">
        <v>1214</v>
      </c>
      <c r="B331" t="s">
        <v>6786</v>
      </c>
      <c r="C331" t="s">
        <v>6787</v>
      </c>
      <c r="D331" s="42">
        <v>45190</v>
      </c>
      <c r="E331" s="41">
        <v>50</v>
      </c>
      <c r="F331" t="s">
        <v>276</v>
      </c>
      <c r="G331" s="34">
        <f t="shared" si="10"/>
        <v>2024</v>
      </c>
      <c r="H331" s="6">
        <f>COUNTIF('AHCF_Gifts_19952026 (1)'!$A:$A,$A331)</f>
        <v>1</v>
      </c>
      <c r="I331" t="str">
        <f>IFERROR(INDEX('AHCF_Gifts_19952026 (1)'!$F:$F,MATCH($A331,'AHCF_Gifts_19952026 (1)'!$A:$A,0))&amp;"","")</f>
        <v>rswegs@gmail.com</v>
      </c>
      <c r="J331" s="58" t="str">
        <f t="shared" si="11"/>
        <v/>
      </c>
    </row>
    <row r="332" spans="1:10" x14ac:dyDescent="0.25">
      <c r="A332" s="6">
        <v>1213</v>
      </c>
      <c r="B332" t="s">
        <v>6783</v>
      </c>
      <c r="C332" t="s">
        <v>6784</v>
      </c>
      <c r="D332" s="42">
        <v>45189</v>
      </c>
      <c r="E332" s="41">
        <v>50</v>
      </c>
      <c r="F332" t="s">
        <v>276</v>
      </c>
      <c r="G332" s="34">
        <f t="shared" si="10"/>
        <v>2024</v>
      </c>
      <c r="H332" s="6">
        <f>COUNTIF('AHCF_Gifts_19952026 (1)'!$A:$A,$A332)</f>
        <v>1</v>
      </c>
      <c r="I332" t="str">
        <f>IFERROR(INDEX('AHCF_Gifts_19952026 (1)'!$F:$F,MATCH($A332,'AHCF_Gifts_19952026 (1)'!$A:$A,0))&amp;"","")</f>
        <v>wamsy55@gmail.com</v>
      </c>
      <c r="J332" s="58" t="str">
        <f t="shared" si="11"/>
        <v/>
      </c>
    </row>
    <row r="333" spans="1:10" x14ac:dyDescent="0.25">
      <c r="A333" s="6">
        <v>1210</v>
      </c>
      <c r="B333" t="s">
        <v>6777</v>
      </c>
      <c r="C333" t="s">
        <v>6778</v>
      </c>
      <c r="D333" s="42">
        <v>45184</v>
      </c>
      <c r="E333" s="41">
        <v>50</v>
      </c>
      <c r="F333" t="s">
        <v>523</v>
      </c>
      <c r="G333" s="34">
        <f t="shared" si="10"/>
        <v>2024</v>
      </c>
      <c r="H333" s="6">
        <f>COUNTIF('AHCF_Gifts_19952026 (1)'!$A:$A,$A333)</f>
        <v>1</v>
      </c>
      <c r="I333" t="str">
        <f>IFERROR(INDEX('AHCF_Gifts_19952026 (1)'!$F:$F,MATCH($A333,'AHCF_Gifts_19952026 (1)'!$A:$A,0))&amp;"","")</f>
        <v>douglasbemery@gmail.com</v>
      </c>
      <c r="J333" s="58" t="str">
        <f t="shared" si="11"/>
        <v/>
      </c>
    </row>
    <row r="334" spans="1:10" x14ac:dyDescent="0.25">
      <c r="A334" s="6" t="s">
        <v>6767</v>
      </c>
      <c r="B334" t="s">
        <v>6768</v>
      </c>
      <c r="D334" s="42">
        <v>45178</v>
      </c>
      <c r="E334" s="41">
        <v>1514.24</v>
      </c>
      <c r="F334" t="s">
        <v>6423</v>
      </c>
      <c r="G334" s="34">
        <f t="shared" si="10"/>
        <v>2024</v>
      </c>
      <c r="H334" s="6">
        <f>COUNTIF('AHCF_Gifts_19952026 (1)'!$A:$A,$A334)</f>
        <v>1</v>
      </c>
      <c r="I334" t="str">
        <f>IFERROR(INDEX('AHCF_Gifts_19952026 (1)'!$F:$F,MATCH($A334,'AHCF_Gifts_19952026 (1)'!$A:$A,0))&amp;"","")</f>
        <v/>
      </c>
      <c r="J334" s="58" t="str">
        <f t="shared" si="11"/>
        <v/>
      </c>
    </row>
    <row r="335" spans="1:10" x14ac:dyDescent="0.25">
      <c r="A335" s="6">
        <v>1222</v>
      </c>
      <c r="B335" t="s">
        <v>6771</v>
      </c>
      <c r="D335" s="42">
        <v>45178</v>
      </c>
      <c r="E335" s="41">
        <v>273</v>
      </c>
      <c r="F335" t="s">
        <v>6423</v>
      </c>
      <c r="G335" s="34">
        <f t="shared" si="10"/>
        <v>2024</v>
      </c>
      <c r="H335" s="6">
        <f>COUNTIF('AHCF_Gifts_19952026 (1)'!$A:$A,$A335)</f>
        <v>1</v>
      </c>
      <c r="I335" t="str">
        <f>IFERROR(INDEX('AHCF_Gifts_19952026 (1)'!$F:$F,MATCH($A335,'AHCF_Gifts_19952026 (1)'!$A:$A,0))&amp;"","")</f>
        <v>emily.naughtyoak@gmail.com</v>
      </c>
      <c r="J335" s="58" t="str">
        <f t="shared" si="11"/>
        <v/>
      </c>
    </row>
    <row r="336" spans="1:10" x14ac:dyDescent="0.25">
      <c r="A336" s="6">
        <v>1207</v>
      </c>
      <c r="B336" t="s">
        <v>6763</v>
      </c>
      <c r="C336" t="s">
        <v>6764</v>
      </c>
      <c r="D336" s="42">
        <v>45174</v>
      </c>
      <c r="E336" s="41">
        <v>311.19</v>
      </c>
      <c r="F336" t="s">
        <v>6709</v>
      </c>
      <c r="G336" s="34">
        <f t="shared" si="10"/>
        <v>2024</v>
      </c>
      <c r="H336" s="6">
        <f>COUNTIF('AHCF_Gifts_19952026 (1)'!$A:$A,$A336)</f>
        <v>1</v>
      </c>
      <c r="I336" t="str">
        <f>IFERROR(INDEX('AHCF_Gifts_19952026 (1)'!$F:$F,MATCH($A336,'AHCF_Gifts_19952026 (1)'!$A:$A,0))&amp;"","")</f>
        <v>gabirobbins@verizon.net</v>
      </c>
      <c r="J336" s="58" t="str">
        <f t="shared" si="11"/>
        <v/>
      </c>
    </row>
    <row r="337" spans="1:10" x14ac:dyDescent="0.25">
      <c r="A337" s="6">
        <v>1205</v>
      </c>
      <c r="B337" t="s">
        <v>6758</v>
      </c>
      <c r="D337" s="42">
        <v>45170</v>
      </c>
      <c r="E337" s="41">
        <v>1000</v>
      </c>
      <c r="F337" t="s">
        <v>6423</v>
      </c>
      <c r="G337" s="34">
        <f t="shared" si="10"/>
        <v>2024</v>
      </c>
      <c r="H337" s="6">
        <f>COUNTIF('AHCF_Gifts_19952026 (1)'!$A:$A,$A337)</f>
        <v>1</v>
      </c>
      <c r="I337" t="str">
        <f>IFERROR(INDEX('AHCF_Gifts_19952026 (1)'!$F:$F,MATCH($A337,'AHCF_Gifts_19952026 (1)'!$A:$A,0))&amp;"","")</f>
        <v>nick@wishfarms.com</v>
      </c>
      <c r="J337" s="58" t="str">
        <f t="shared" si="11"/>
        <v/>
      </c>
    </row>
    <row r="338" spans="1:10" x14ac:dyDescent="0.25">
      <c r="A338" s="6">
        <v>1206</v>
      </c>
      <c r="B338" t="s">
        <v>6760</v>
      </c>
      <c r="C338" t="s">
        <v>6761</v>
      </c>
      <c r="D338" s="42">
        <v>45170</v>
      </c>
      <c r="E338" s="41">
        <v>155.75</v>
      </c>
      <c r="F338" t="s">
        <v>6709</v>
      </c>
      <c r="G338" s="34">
        <f t="shared" si="10"/>
        <v>2024</v>
      </c>
      <c r="H338" s="6">
        <f>COUNTIF('AHCF_Gifts_19952026 (1)'!$A:$A,$A338)</f>
        <v>1</v>
      </c>
      <c r="I338" t="str">
        <f>IFERROR(INDEX('AHCF_Gifts_19952026 (1)'!$F:$F,MATCH($A338,'AHCF_Gifts_19952026 (1)'!$A:$A,0))&amp;"","")</f>
        <v>ebarger@sbceo.org</v>
      </c>
      <c r="J338" s="58" t="str">
        <f t="shared" si="11"/>
        <v/>
      </c>
    </row>
    <row r="339" spans="1:10" x14ac:dyDescent="0.25">
      <c r="A339" s="6">
        <v>1196</v>
      </c>
      <c r="B339" t="s">
        <v>3553</v>
      </c>
      <c r="C339" t="s">
        <v>6749</v>
      </c>
      <c r="D339" s="42">
        <v>45145</v>
      </c>
      <c r="E339" s="41">
        <v>25</v>
      </c>
      <c r="F339" t="s">
        <v>1725</v>
      </c>
      <c r="G339" s="34">
        <f t="shared" si="10"/>
        <v>2024</v>
      </c>
      <c r="H339" s="6">
        <f>COUNTIF('AHCF_Gifts_19952026 (1)'!$A:$A,$A339)</f>
        <v>1</v>
      </c>
      <c r="I339" t="str">
        <f>IFERROR(INDEX('AHCF_Gifts_19952026 (1)'!$F:$F,MATCH($A339,'AHCF_Gifts_19952026 (1)'!$A:$A,0))&amp;"","")</f>
        <v/>
      </c>
      <c r="J339" s="58" t="str">
        <f t="shared" si="11"/>
        <v/>
      </c>
    </row>
    <row r="340" spans="1:10" x14ac:dyDescent="0.25">
      <c r="A340" s="6">
        <v>1192</v>
      </c>
      <c r="B340" t="s">
        <v>6739</v>
      </c>
      <c r="C340" t="s">
        <v>6740</v>
      </c>
      <c r="D340" s="42">
        <v>45134</v>
      </c>
      <c r="E340" s="41">
        <v>155.75</v>
      </c>
      <c r="F340" t="s">
        <v>6709</v>
      </c>
      <c r="G340" s="34">
        <f t="shared" si="10"/>
        <v>2024</v>
      </c>
      <c r="H340" s="6">
        <f>COUNTIF('AHCF_Gifts_19952026 (1)'!$A:$A,$A340)</f>
        <v>1</v>
      </c>
      <c r="I340" t="str">
        <f>IFERROR(INDEX('AHCF_Gifts_19952026 (1)'!$F:$F,MATCH($A340,'AHCF_Gifts_19952026 (1)'!$A:$A,0))&amp;"","")</f>
        <v>candy@thewaldrons.com</v>
      </c>
      <c r="J340" s="58" t="str">
        <f t="shared" si="11"/>
        <v/>
      </c>
    </row>
    <row r="341" spans="1:10" x14ac:dyDescent="0.25">
      <c r="A341" s="6" t="s">
        <v>6734</v>
      </c>
      <c r="B341" t="s">
        <v>6735</v>
      </c>
      <c r="D341" s="42">
        <v>45133</v>
      </c>
      <c r="E341" s="41">
        <v>300</v>
      </c>
      <c r="F341" t="s">
        <v>6423</v>
      </c>
      <c r="G341" s="34">
        <f t="shared" si="10"/>
        <v>2024</v>
      </c>
      <c r="H341" s="6">
        <f>COUNTIF('AHCF_Gifts_19952026 (1)'!$A:$A,$A341)</f>
        <v>1</v>
      </c>
      <c r="I341" t="str">
        <f>IFERROR(INDEX('AHCF_Gifts_19952026 (1)'!$F:$F,MATCH($A341,'AHCF_Gifts_19952026 (1)'!$A:$A,0))&amp;"","")</f>
        <v/>
      </c>
      <c r="J341" s="58" t="str">
        <f t="shared" si="11"/>
        <v/>
      </c>
    </row>
    <row r="342" spans="1:10" x14ac:dyDescent="0.25">
      <c r="A342" s="6">
        <v>1185</v>
      </c>
      <c r="B342" t="s">
        <v>6731</v>
      </c>
      <c r="C342" t="s">
        <v>4288</v>
      </c>
      <c r="D342" s="42">
        <v>45132</v>
      </c>
      <c r="E342" s="41">
        <v>500</v>
      </c>
      <c r="F342" t="s">
        <v>523</v>
      </c>
      <c r="G342" s="34">
        <f t="shared" si="10"/>
        <v>2024</v>
      </c>
      <c r="H342" s="6">
        <f>COUNTIF('AHCF_Gifts_19952026 (1)'!$A:$A,$A342)</f>
        <v>1</v>
      </c>
      <c r="I342" t="str">
        <f>IFERROR(INDEX('AHCF_Gifts_19952026 (1)'!$F:$F,MATCH($A342,'AHCF_Gifts_19952026 (1)'!$A:$A,0))&amp;"","")</f>
        <v/>
      </c>
      <c r="J342" s="58" t="str">
        <f t="shared" si="11"/>
        <v/>
      </c>
    </row>
    <row r="343" spans="1:10" x14ac:dyDescent="0.25">
      <c r="A343" s="6">
        <v>1184</v>
      </c>
      <c r="B343" t="s">
        <v>6730</v>
      </c>
      <c r="D343" s="42">
        <v>45127</v>
      </c>
      <c r="E343" s="41">
        <v>250</v>
      </c>
      <c r="F343" t="s">
        <v>523</v>
      </c>
      <c r="G343" s="34">
        <f t="shared" si="10"/>
        <v>2024</v>
      </c>
      <c r="H343" s="6">
        <f>COUNTIF('AHCF_Gifts_19952026 (1)'!$A:$A,$A343)</f>
        <v>1</v>
      </c>
      <c r="I343" t="str">
        <f>IFERROR(INDEX('AHCF_Gifts_19952026 (1)'!$F:$F,MATCH($A343,'AHCF_Gifts_19952026 (1)'!$A:$A,0))&amp;"","")</f>
        <v/>
      </c>
      <c r="J343" s="58" t="str">
        <f t="shared" si="11"/>
        <v/>
      </c>
    </row>
    <row r="344" spans="1:10" x14ac:dyDescent="0.25">
      <c r="A344" s="6">
        <v>1180</v>
      </c>
      <c r="B344" t="s">
        <v>2591</v>
      </c>
      <c r="C344" t="s">
        <v>46</v>
      </c>
      <c r="D344" s="42">
        <v>45120</v>
      </c>
      <c r="E344" s="41">
        <v>50</v>
      </c>
      <c r="F344" t="s">
        <v>523</v>
      </c>
      <c r="G344" s="34">
        <f t="shared" si="10"/>
        <v>2024</v>
      </c>
      <c r="H344" s="6">
        <f>COUNTIF('AHCF_Gifts_19952026 (1)'!$A:$A,$A344)</f>
        <v>1</v>
      </c>
      <c r="I344" t="str">
        <f>IFERROR(INDEX('AHCF_Gifts_19952026 (1)'!$F:$F,MATCH($A344,'AHCF_Gifts_19952026 (1)'!$A:$A,0))&amp;"","")</f>
        <v>Bennett805@aol.com</v>
      </c>
      <c r="J344" s="58" t="str">
        <f t="shared" si="11"/>
        <v/>
      </c>
    </row>
    <row r="345" spans="1:10" x14ac:dyDescent="0.25">
      <c r="A345" s="6">
        <v>1178</v>
      </c>
      <c r="B345" t="s">
        <v>6719</v>
      </c>
      <c r="D345" s="42">
        <v>45113</v>
      </c>
      <c r="E345" s="41">
        <v>1500</v>
      </c>
      <c r="F345" t="s">
        <v>6423</v>
      </c>
      <c r="G345" s="34">
        <f t="shared" si="10"/>
        <v>2024</v>
      </c>
      <c r="H345" s="6">
        <f>COUNTIF('AHCF_Gifts_19952026 (1)'!$A:$A,$A345)</f>
        <v>1</v>
      </c>
      <c r="I345" t="str">
        <f>IFERROR(INDEX('AHCF_Gifts_19952026 (1)'!$F:$F,MATCH($A345,'AHCF_Gifts_19952026 (1)'!$A:$A,0))&amp;"","")</f>
        <v>tbsbfb@hwy246.net</v>
      </c>
      <c r="J345" s="58" t="str">
        <f t="shared" si="11"/>
        <v/>
      </c>
    </row>
    <row r="346" spans="1:10" x14ac:dyDescent="0.25">
      <c r="A346" s="6">
        <v>1169</v>
      </c>
      <c r="B346" t="s">
        <v>6707</v>
      </c>
      <c r="C346" t="s">
        <v>4992</v>
      </c>
      <c r="D346" s="42">
        <v>45100</v>
      </c>
      <c r="E346" s="41">
        <v>155.75</v>
      </c>
      <c r="F346" t="s">
        <v>6709</v>
      </c>
      <c r="G346" s="34">
        <f t="shared" si="10"/>
        <v>2023</v>
      </c>
      <c r="H346" s="6">
        <f>COUNTIF('AHCF_Gifts_19952026 (1)'!$A:$A,$A346)</f>
        <v>1</v>
      </c>
      <c r="I346" t="str">
        <f>IFERROR(INDEX('AHCF_Gifts_19952026 (1)'!$F:$F,MATCH($A346,'AHCF_Gifts_19952026 (1)'!$A:$A,0))&amp;"","")</f>
        <v>jennifer@re-engageconsulting.com</v>
      </c>
      <c r="J346" s="58" t="str">
        <f t="shared" si="11"/>
        <v/>
      </c>
    </row>
    <row r="347" spans="1:10" x14ac:dyDescent="0.25">
      <c r="A347" s="6">
        <v>1170</v>
      </c>
      <c r="B347" t="s">
        <v>5133</v>
      </c>
      <c r="C347" t="s">
        <v>6710</v>
      </c>
      <c r="D347" s="42">
        <v>45100</v>
      </c>
      <c r="E347" s="41">
        <v>100</v>
      </c>
      <c r="F347" t="s">
        <v>523</v>
      </c>
      <c r="G347" s="34">
        <f t="shared" si="10"/>
        <v>2023</v>
      </c>
      <c r="H347" s="6">
        <f>COUNTIF('AHCF_Gifts_19952026 (1)'!$A:$A,$A347)</f>
        <v>1</v>
      </c>
      <c r="I347" t="str">
        <f>IFERROR(INDEX('AHCF_Gifts_19952026 (1)'!$F:$F,MATCH($A347,'AHCF_Gifts_19952026 (1)'!$A:$A,0))&amp;"","")</f>
        <v>Dogshedrick@gmail.com</v>
      </c>
      <c r="J347" s="58" t="str">
        <f t="shared" si="11"/>
        <v/>
      </c>
    </row>
    <row r="348" spans="1:10" x14ac:dyDescent="0.25">
      <c r="A348" s="6">
        <v>1146</v>
      </c>
      <c r="B348" t="s">
        <v>1062</v>
      </c>
      <c r="C348" t="s">
        <v>6698</v>
      </c>
      <c r="D348" s="42">
        <v>45083</v>
      </c>
      <c r="E348" s="41">
        <v>1000</v>
      </c>
      <c r="F348" t="s">
        <v>6699</v>
      </c>
      <c r="G348" s="34">
        <f t="shared" si="10"/>
        <v>2023</v>
      </c>
      <c r="H348" s="6">
        <f>COUNTIF('AHCF_Gifts_19952026 (1)'!$A:$A,$A348)</f>
        <v>1</v>
      </c>
      <c r="I348" t="str">
        <f>IFERROR(INDEX('AHCF_Gifts_19952026 (1)'!$F:$F,MATCH($A348,'AHCF_Gifts_19952026 (1)'!$A:$A,0))&amp;"","")</f>
        <v/>
      </c>
      <c r="J348" s="58" t="str">
        <f t="shared" si="11"/>
        <v/>
      </c>
    </row>
    <row r="349" spans="1:10" x14ac:dyDescent="0.25">
      <c r="A349" s="6">
        <v>1166</v>
      </c>
      <c r="B349" t="s">
        <v>6695</v>
      </c>
      <c r="D349" s="42">
        <v>45076</v>
      </c>
      <c r="E349" s="41">
        <v>500</v>
      </c>
      <c r="F349" t="s">
        <v>1725</v>
      </c>
      <c r="G349" s="34">
        <f t="shared" si="10"/>
        <v>2023</v>
      </c>
      <c r="H349" s="6">
        <f>COUNTIF('AHCF_Gifts_19952026 (1)'!$A:$A,$A349)</f>
        <v>1</v>
      </c>
      <c r="I349" t="str">
        <f>IFERROR(INDEX('AHCF_Gifts_19952026 (1)'!$F:$F,MATCH($A349,'AHCF_Gifts_19952026 (1)'!$A:$A,0))&amp;"","")</f>
        <v/>
      </c>
      <c r="J349" s="58" t="str">
        <f t="shared" si="11"/>
        <v/>
      </c>
    </row>
    <row r="350" spans="1:10" x14ac:dyDescent="0.25">
      <c r="A350" s="6" t="s">
        <v>6688</v>
      </c>
      <c r="B350" t="s">
        <v>6689</v>
      </c>
      <c r="D350" s="42">
        <v>45055</v>
      </c>
      <c r="E350" s="41">
        <v>500</v>
      </c>
      <c r="F350" t="s">
        <v>6690</v>
      </c>
      <c r="G350" s="34">
        <f t="shared" si="10"/>
        <v>2023</v>
      </c>
      <c r="H350" s="6">
        <f>COUNTIF('AHCF_Gifts_19952026 (1)'!$A:$A,$A350)</f>
        <v>1</v>
      </c>
      <c r="I350" t="str">
        <f>IFERROR(INDEX('AHCF_Gifts_19952026 (1)'!$F:$F,MATCH($A350,'AHCF_Gifts_19952026 (1)'!$A:$A,0))&amp;"","")</f>
        <v/>
      </c>
      <c r="J350" s="58" t="str">
        <f t="shared" si="11"/>
        <v/>
      </c>
    </row>
    <row r="351" spans="1:10" x14ac:dyDescent="0.25">
      <c r="A351" s="6">
        <v>1143</v>
      </c>
      <c r="B351" t="s">
        <v>6686</v>
      </c>
      <c r="C351" t="s">
        <v>3740</v>
      </c>
      <c r="D351" s="42">
        <v>45034</v>
      </c>
      <c r="E351" s="41">
        <v>50</v>
      </c>
      <c r="F351" t="s">
        <v>6331</v>
      </c>
      <c r="G351" s="34">
        <f t="shared" si="10"/>
        <v>2023</v>
      </c>
      <c r="H351" s="6">
        <f>COUNTIF('AHCF_Gifts_19952026 (1)'!$A:$A,$A351)</f>
        <v>1</v>
      </c>
      <c r="I351" t="str">
        <f>IFERROR(INDEX('AHCF_Gifts_19952026 (1)'!$F:$F,MATCH($A351,'AHCF_Gifts_19952026 (1)'!$A:$A,0))&amp;"","")</f>
        <v>amarsalek12@gmail.com</v>
      </c>
      <c r="J351" s="58" t="str">
        <f t="shared" si="11"/>
        <v/>
      </c>
    </row>
    <row r="352" spans="1:10" x14ac:dyDescent="0.25">
      <c r="A352" s="6">
        <v>1144</v>
      </c>
      <c r="B352" t="s">
        <v>6683</v>
      </c>
      <c r="C352" t="s">
        <v>6684</v>
      </c>
      <c r="D352" s="42">
        <v>45033</v>
      </c>
      <c r="E352" s="41">
        <v>25</v>
      </c>
      <c r="F352" t="s">
        <v>6331</v>
      </c>
      <c r="G352" s="34">
        <f t="shared" si="10"/>
        <v>2023</v>
      </c>
      <c r="H352" s="6">
        <f>COUNTIF('AHCF_Gifts_19952026 (1)'!$A:$A,$A352)</f>
        <v>1</v>
      </c>
      <c r="I352" t="str">
        <f>IFERROR(INDEX('AHCF_Gifts_19952026 (1)'!$F:$F,MATCH($A352,'AHCF_Gifts_19952026 (1)'!$A:$A,0))&amp;"","")</f>
        <v>christiemendez75@outlook.com</v>
      </c>
      <c r="J352" s="58" t="str">
        <f t="shared" si="11"/>
        <v/>
      </c>
    </row>
    <row r="353" spans="1:10" x14ac:dyDescent="0.25">
      <c r="A353" s="6">
        <v>1139</v>
      </c>
      <c r="B353" t="s">
        <v>6679</v>
      </c>
      <c r="C353" t="s">
        <v>6680</v>
      </c>
      <c r="D353" s="42">
        <v>45032</v>
      </c>
      <c r="E353" s="41">
        <v>25</v>
      </c>
      <c r="F353" t="s">
        <v>6331</v>
      </c>
      <c r="G353" s="34">
        <f t="shared" si="10"/>
        <v>2023</v>
      </c>
      <c r="H353" s="6">
        <f>COUNTIF('AHCF_Gifts_19952026 (1)'!$A:$A,$A353)</f>
        <v>1</v>
      </c>
      <c r="I353" t="str">
        <f>IFERROR(INDEX('AHCF_Gifts_19952026 (1)'!$F:$F,MATCH($A353,'AHCF_Gifts_19952026 (1)'!$A:$A,0))&amp;"","")</f>
        <v>moisesruelas049@gmail.com</v>
      </c>
      <c r="J353" s="58" t="str">
        <f t="shared" si="11"/>
        <v/>
      </c>
    </row>
    <row r="354" spans="1:10" x14ac:dyDescent="0.25">
      <c r="A354" s="6">
        <v>1140</v>
      </c>
      <c r="B354" t="s">
        <v>893</v>
      </c>
      <c r="C354" t="s">
        <v>5745</v>
      </c>
      <c r="D354" s="42">
        <v>45032</v>
      </c>
      <c r="E354" s="41">
        <v>25</v>
      </c>
      <c r="F354" t="s">
        <v>6331</v>
      </c>
      <c r="G354" s="34">
        <f t="shared" si="10"/>
        <v>2023</v>
      </c>
      <c r="H354" s="6">
        <f>COUNTIF('AHCF_Gifts_19952026 (1)'!$A:$A,$A354)</f>
        <v>1</v>
      </c>
      <c r="I354" t="str">
        <f>IFERROR(INDEX('AHCF_Gifts_19952026 (1)'!$F:$F,MATCH($A354,'AHCF_Gifts_19952026 (1)'!$A:$A,0))&amp;"","")</f>
        <v>pfraire51@gmail.com</v>
      </c>
      <c r="J354" s="58" t="str">
        <f t="shared" si="11"/>
        <v/>
      </c>
    </row>
    <row r="355" spans="1:10" x14ac:dyDescent="0.25">
      <c r="A355" s="6">
        <v>1130</v>
      </c>
      <c r="B355" t="s">
        <v>974</v>
      </c>
      <c r="C355" t="s">
        <v>6675</v>
      </c>
      <c r="D355" s="42">
        <v>45026</v>
      </c>
      <c r="E355" s="41">
        <v>150</v>
      </c>
      <c r="F355" t="s">
        <v>6268</v>
      </c>
      <c r="G355" s="34">
        <f t="shared" si="10"/>
        <v>2023</v>
      </c>
      <c r="H355" s="6">
        <f>COUNTIF('AHCF_Gifts_19952026 (1)'!$A:$A,$A355)</f>
        <v>1</v>
      </c>
      <c r="I355" t="str">
        <f>IFERROR(INDEX('AHCF_Gifts_19952026 (1)'!$F:$F,MATCH($A355,'AHCF_Gifts_19952026 (1)'!$A:$A,0))&amp;"","")</f>
        <v/>
      </c>
      <c r="J355" s="58" t="str">
        <f t="shared" si="11"/>
        <v/>
      </c>
    </row>
    <row r="356" spans="1:10" x14ac:dyDescent="0.25">
      <c r="A356" s="6">
        <v>1131</v>
      </c>
      <c r="B356" t="s">
        <v>6676</v>
      </c>
      <c r="D356" s="42">
        <v>45026</v>
      </c>
      <c r="E356" s="41">
        <v>150</v>
      </c>
      <c r="F356" t="s">
        <v>6268</v>
      </c>
      <c r="G356" s="34">
        <f t="shared" si="10"/>
        <v>2023</v>
      </c>
      <c r="H356" s="6">
        <f>COUNTIF('AHCF_Gifts_19952026 (1)'!$A:$A,$A356)</f>
        <v>1</v>
      </c>
      <c r="I356" t="str">
        <f>IFERROR(INDEX('AHCF_Gifts_19952026 (1)'!$F:$F,MATCH($A356,'AHCF_Gifts_19952026 (1)'!$A:$A,0))&amp;"","")</f>
        <v/>
      </c>
      <c r="J356" s="58" t="str">
        <f t="shared" si="11"/>
        <v/>
      </c>
    </row>
    <row r="357" spans="1:10" x14ac:dyDescent="0.25">
      <c r="A357" s="6">
        <v>1127</v>
      </c>
      <c r="B357" t="s">
        <v>6667</v>
      </c>
      <c r="D357" s="42">
        <v>45019</v>
      </c>
      <c r="E357" s="41">
        <v>1000</v>
      </c>
      <c r="F357" t="s">
        <v>6268</v>
      </c>
      <c r="G357" s="34">
        <f t="shared" si="10"/>
        <v>2023</v>
      </c>
      <c r="H357" s="6">
        <f>COUNTIF('AHCF_Gifts_19952026 (1)'!$A:$A,$A357)</f>
        <v>1</v>
      </c>
      <c r="I357" t="str">
        <f>IFERROR(INDEX('AHCF_Gifts_19952026 (1)'!$F:$F,MATCH($A357,'AHCF_Gifts_19952026 (1)'!$A:$A,0))&amp;"","")</f>
        <v/>
      </c>
      <c r="J357" s="58" t="str">
        <f t="shared" si="11"/>
        <v/>
      </c>
    </row>
    <row r="358" spans="1:10" x14ac:dyDescent="0.25">
      <c r="A358" s="6">
        <v>1132</v>
      </c>
      <c r="B358" t="s">
        <v>6668</v>
      </c>
      <c r="C358" t="s">
        <v>1621</v>
      </c>
      <c r="D358" s="42">
        <v>45019</v>
      </c>
      <c r="E358" s="41">
        <v>150</v>
      </c>
      <c r="F358" t="s">
        <v>6268</v>
      </c>
      <c r="G358" s="34">
        <f t="shared" si="10"/>
        <v>2023</v>
      </c>
      <c r="H358" s="6">
        <f>COUNTIF('AHCF_Gifts_19952026 (1)'!$A:$A,$A358)</f>
        <v>1</v>
      </c>
      <c r="I358" t="str">
        <f>IFERROR(INDEX('AHCF_Gifts_19952026 (1)'!$F:$F,MATCH($A358,'AHCF_Gifts_19952026 (1)'!$A:$A,0))&amp;"","")</f>
        <v/>
      </c>
      <c r="J358" s="58" t="str">
        <f t="shared" si="11"/>
        <v/>
      </c>
    </row>
    <row r="359" spans="1:10" x14ac:dyDescent="0.25">
      <c r="A359" s="6">
        <v>1133</v>
      </c>
      <c r="B359" t="s">
        <v>6669</v>
      </c>
      <c r="C359" t="s">
        <v>6670</v>
      </c>
      <c r="D359" s="42">
        <v>45019</v>
      </c>
      <c r="E359" s="41">
        <v>150</v>
      </c>
      <c r="F359" t="s">
        <v>6268</v>
      </c>
      <c r="G359" s="34">
        <f t="shared" si="10"/>
        <v>2023</v>
      </c>
      <c r="H359" s="6">
        <f>COUNTIF('AHCF_Gifts_19952026 (1)'!$A:$A,$A359)</f>
        <v>1</v>
      </c>
      <c r="I359" t="str">
        <f>IFERROR(INDEX('AHCF_Gifts_19952026 (1)'!$F:$F,MATCH($A359,'AHCF_Gifts_19952026 (1)'!$A:$A,0))&amp;"","")</f>
        <v/>
      </c>
      <c r="J359" s="58" t="str">
        <f t="shared" si="11"/>
        <v/>
      </c>
    </row>
    <row r="360" spans="1:10" x14ac:dyDescent="0.25">
      <c r="A360" s="6">
        <v>1134</v>
      </c>
      <c r="B360" t="s">
        <v>1918</v>
      </c>
      <c r="C360" t="s">
        <v>6671</v>
      </c>
      <c r="D360" s="42">
        <v>45019</v>
      </c>
      <c r="E360" s="41">
        <v>150</v>
      </c>
      <c r="F360" t="s">
        <v>6268</v>
      </c>
      <c r="G360" s="34">
        <f t="shared" si="10"/>
        <v>2023</v>
      </c>
      <c r="H360" s="6">
        <f>COUNTIF('AHCF_Gifts_19952026 (1)'!$A:$A,$A360)</f>
        <v>1</v>
      </c>
      <c r="I360" t="str">
        <f>IFERROR(INDEX('AHCF_Gifts_19952026 (1)'!$F:$F,MATCH($A360,'AHCF_Gifts_19952026 (1)'!$A:$A,0))&amp;"","")</f>
        <v/>
      </c>
      <c r="J360" s="58" t="str">
        <f t="shared" si="11"/>
        <v/>
      </c>
    </row>
    <row r="361" spans="1:10" x14ac:dyDescent="0.25">
      <c r="A361" s="6">
        <v>1135</v>
      </c>
      <c r="B361" t="s">
        <v>3937</v>
      </c>
      <c r="C361" t="s">
        <v>4422</v>
      </c>
      <c r="D361" s="42">
        <v>45019</v>
      </c>
      <c r="E361" s="41">
        <v>150</v>
      </c>
      <c r="F361" t="s">
        <v>6268</v>
      </c>
      <c r="G361" s="34">
        <f t="shared" si="10"/>
        <v>2023</v>
      </c>
      <c r="H361" s="6">
        <f>COUNTIF('AHCF_Gifts_19952026 (1)'!$A:$A,$A361)</f>
        <v>1</v>
      </c>
      <c r="I361" t="str">
        <f>IFERROR(INDEX('AHCF_Gifts_19952026 (1)'!$F:$F,MATCH($A361,'AHCF_Gifts_19952026 (1)'!$A:$A,0))&amp;"","")</f>
        <v>jon@freitasfarms.com</v>
      </c>
      <c r="J361" s="58" t="str">
        <f t="shared" si="11"/>
        <v/>
      </c>
    </row>
    <row r="362" spans="1:10" x14ac:dyDescent="0.25">
      <c r="A362" s="6">
        <v>1136</v>
      </c>
      <c r="B362" t="s">
        <v>1215</v>
      </c>
      <c r="C362" t="s">
        <v>6673</v>
      </c>
      <c r="D362" s="42">
        <v>45019</v>
      </c>
      <c r="E362" s="41">
        <v>150</v>
      </c>
      <c r="F362" t="s">
        <v>6268</v>
      </c>
      <c r="G362" s="34">
        <f t="shared" si="10"/>
        <v>2023</v>
      </c>
      <c r="H362" s="6">
        <f>COUNTIF('AHCF_Gifts_19952026 (1)'!$A:$A,$A362)</f>
        <v>1</v>
      </c>
      <c r="I362" t="str">
        <f>IFERROR(INDEX('AHCF_Gifts_19952026 (1)'!$F:$F,MATCH($A362,'AHCF_Gifts_19952026 (1)'!$A:$A,0))&amp;"","")</f>
        <v/>
      </c>
      <c r="J362" s="58" t="str">
        <f t="shared" si="11"/>
        <v/>
      </c>
    </row>
    <row r="363" spans="1:10" x14ac:dyDescent="0.25">
      <c r="A363" s="6" t="s">
        <v>6661</v>
      </c>
      <c r="B363" t="s">
        <v>6662</v>
      </c>
      <c r="C363" t="s">
        <v>6663</v>
      </c>
      <c r="D363" s="42">
        <v>45015</v>
      </c>
      <c r="E363" s="41">
        <v>500</v>
      </c>
      <c r="F363" t="s">
        <v>6665</v>
      </c>
      <c r="G363" s="34">
        <f t="shared" si="10"/>
        <v>2023</v>
      </c>
      <c r="H363" s="6">
        <f>COUNTIF('AHCF_Gifts_19952026 (1)'!$A:$A,$A363)</f>
        <v>1</v>
      </c>
      <c r="I363" t="str">
        <f>IFERROR(INDEX('AHCF_Gifts_19952026 (1)'!$F:$F,MATCH($A363,'AHCF_Gifts_19952026 (1)'!$A:$A,0))&amp;"","")</f>
        <v>kjmedtk@aol.com</v>
      </c>
      <c r="J363" s="58" t="str">
        <f t="shared" si="11"/>
        <v/>
      </c>
    </row>
    <row r="364" spans="1:10" x14ac:dyDescent="0.25">
      <c r="A364" s="6">
        <v>1121</v>
      </c>
      <c r="B364" t="s">
        <v>6658</v>
      </c>
      <c r="C364" t="s">
        <v>2981</v>
      </c>
      <c r="D364" s="42">
        <v>45015</v>
      </c>
      <c r="E364" s="41">
        <v>50</v>
      </c>
      <c r="F364" t="s">
        <v>6331</v>
      </c>
      <c r="G364" s="34">
        <f t="shared" si="10"/>
        <v>2023</v>
      </c>
      <c r="H364" s="6">
        <f>COUNTIF('AHCF_Gifts_19952026 (1)'!$A:$A,$A364)</f>
        <v>1</v>
      </c>
      <c r="I364" t="str">
        <f>IFERROR(INDEX('AHCF_Gifts_19952026 (1)'!$F:$F,MATCH($A364,'AHCF_Gifts_19952026 (1)'!$A:$A,0))&amp;"","")</f>
        <v>amarasmax@gmail.com</v>
      </c>
      <c r="J364" s="58" t="str">
        <f t="shared" si="11"/>
        <v/>
      </c>
    </row>
    <row r="365" spans="1:10" x14ac:dyDescent="0.25">
      <c r="A365" s="6">
        <v>1119</v>
      </c>
      <c r="B365" t="s">
        <v>6656</v>
      </c>
      <c r="D365" s="42">
        <v>45013</v>
      </c>
      <c r="E365" s="41">
        <v>2500</v>
      </c>
      <c r="F365" t="s">
        <v>6268</v>
      </c>
      <c r="G365" s="34">
        <f t="shared" si="10"/>
        <v>2023</v>
      </c>
      <c r="H365" s="6">
        <f>COUNTIF('AHCF_Gifts_19952026 (1)'!$A:$A,$A365)</f>
        <v>1</v>
      </c>
      <c r="I365" t="str">
        <f>IFERROR(INDEX('AHCF_Gifts_19952026 (1)'!$F:$F,MATCH($A365,'AHCF_Gifts_19952026 (1)'!$A:$A,0))&amp;"","")</f>
        <v/>
      </c>
      <c r="J365" s="58" t="str">
        <f t="shared" si="11"/>
        <v/>
      </c>
    </row>
    <row r="366" spans="1:10" x14ac:dyDescent="0.25">
      <c r="A366" s="6">
        <v>1120</v>
      </c>
      <c r="B366" t="s">
        <v>6657</v>
      </c>
      <c r="D366" s="42">
        <v>45013</v>
      </c>
      <c r="E366" s="41">
        <v>600</v>
      </c>
      <c r="F366" t="s">
        <v>6268</v>
      </c>
      <c r="G366" s="34">
        <f t="shared" si="10"/>
        <v>2023</v>
      </c>
      <c r="H366" s="6">
        <f>COUNTIF('AHCF_Gifts_19952026 (1)'!$A:$A,$A366)</f>
        <v>1</v>
      </c>
      <c r="I366" t="str">
        <f>IFERROR(INDEX('AHCF_Gifts_19952026 (1)'!$F:$F,MATCH($A366,'AHCF_Gifts_19952026 (1)'!$A:$A,0))&amp;"","")</f>
        <v/>
      </c>
      <c r="J366" s="58" t="str">
        <f t="shared" si="11"/>
        <v/>
      </c>
    </row>
    <row r="367" spans="1:10" x14ac:dyDescent="0.25">
      <c r="A367" s="6">
        <v>1117</v>
      </c>
      <c r="B367" t="s">
        <v>6654</v>
      </c>
      <c r="D367" s="42">
        <v>45013</v>
      </c>
      <c r="E367" s="41">
        <v>300</v>
      </c>
      <c r="F367" t="s">
        <v>6268</v>
      </c>
      <c r="G367" s="34">
        <f t="shared" si="10"/>
        <v>2023</v>
      </c>
      <c r="H367" s="6">
        <f>COUNTIF('AHCF_Gifts_19952026 (1)'!$A:$A,$A367)</f>
        <v>1</v>
      </c>
      <c r="I367" t="str">
        <f>IFERROR(INDEX('AHCF_Gifts_19952026 (1)'!$F:$F,MATCH($A367,'AHCF_Gifts_19952026 (1)'!$A:$A,0))&amp;"","")</f>
        <v>mktg@forefrontpower.com</v>
      </c>
      <c r="J367" s="58" t="str">
        <f t="shared" si="11"/>
        <v/>
      </c>
    </row>
    <row r="368" spans="1:10" x14ac:dyDescent="0.25">
      <c r="A368" s="6">
        <v>1122</v>
      </c>
      <c r="B368" t="s">
        <v>1309</v>
      </c>
      <c r="C368" t="s">
        <v>1310</v>
      </c>
      <c r="D368" s="42">
        <v>45006</v>
      </c>
      <c r="E368" s="41">
        <v>175</v>
      </c>
      <c r="F368" t="s">
        <v>6268</v>
      </c>
      <c r="G368" s="34">
        <f t="shared" si="10"/>
        <v>2023</v>
      </c>
      <c r="H368" s="6">
        <f>COUNTIF('AHCF_Gifts_19952026 (1)'!$A:$A,$A368)</f>
        <v>1</v>
      </c>
      <c r="I368" t="str">
        <f>IFERROR(INDEX('AHCF_Gifts_19952026 (1)'!$F:$F,MATCH($A368,'AHCF_Gifts_19952026 (1)'!$A:$A,0))&amp;"","")</f>
        <v>lpsanchezlaw@gmail.com</v>
      </c>
      <c r="J368" s="58" t="str">
        <f t="shared" si="11"/>
        <v/>
      </c>
    </row>
    <row r="369" spans="1:10" x14ac:dyDescent="0.25">
      <c r="A369" s="6">
        <v>1111</v>
      </c>
      <c r="B369" t="s">
        <v>354</v>
      </c>
      <c r="C369" t="s">
        <v>6261</v>
      </c>
      <c r="D369" s="42">
        <v>45006</v>
      </c>
      <c r="E369" s="41">
        <v>25</v>
      </c>
      <c r="F369" t="s">
        <v>6331</v>
      </c>
      <c r="G369" s="34">
        <f t="shared" si="10"/>
        <v>2023</v>
      </c>
      <c r="H369" s="6">
        <f>COUNTIF('AHCF_Gifts_19952026 (1)'!$A:$A,$A369)</f>
        <v>1</v>
      </c>
      <c r="I369" t="str">
        <f>IFERROR(INDEX('AHCF_Gifts_19952026 (1)'!$F:$F,MATCH($A369,'AHCF_Gifts_19952026 (1)'!$A:$A,0))&amp;"","")</f>
        <v>jamesalantorres222@gmail.com</v>
      </c>
      <c r="J369" s="58" t="str">
        <f t="shared" si="11"/>
        <v/>
      </c>
    </row>
    <row r="370" spans="1:10" x14ac:dyDescent="0.25">
      <c r="A370" s="6">
        <v>1110</v>
      </c>
      <c r="B370" t="s">
        <v>6644</v>
      </c>
      <c r="D370" s="42">
        <v>45005</v>
      </c>
      <c r="E370" s="41">
        <v>300</v>
      </c>
      <c r="F370" t="s">
        <v>6268</v>
      </c>
      <c r="G370" s="34">
        <f t="shared" si="10"/>
        <v>2023</v>
      </c>
      <c r="H370" s="6">
        <f>COUNTIF('AHCF_Gifts_19952026 (1)'!$A:$A,$A370)</f>
        <v>1</v>
      </c>
      <c r="I370" t="str">
        <f>IFERROR(INDEX('AHCF_Gifts_19952026 (1)'!$F:$F,MATCH($A370,'AHCF_Gifts_19952026 (1)'!$A:$A,0))&amp;"","")</f>
        <v/>
      </c>
      <c r="J370" s="58" t="str">
        <f t="shared" si="11"/>
        <v/>
      </c>
    </row>
    <row r="371" spans="1:10" x14ac:dyDescent="0.25">
      <c r="A371" s="6">
        <v>1112</v>
      </c>
      <c r="B371" t="s">
        <v>1419</v>
      </c>
      <c r="C371" t="s">
        <v>6642</v>
      </c>
      <c r="D371" s="42">
        <v>45002</v>
      </c>
      <c r="E371" s="41">
        <v>600</v>
      </c>
      <c r="F371" t="s">
        <v>6268</v>
      </c>
      <c r="G371" s="34">
        <f t="shared" si="10"/>
        <v>2023</v>
      </c>
      <c r="H371" s="6">
        <f>COUNTIF('AHCF_Gifts_19952026 (1)'!$A:$A,$A371)</f>
        <v>1</v>
      </c>
      <c r="I371" t="str">
        <f>IFERROR(INDEX('AHCF_Gifts_19952026 (1)'!$F:$F,MATCH($A371,'AHCF_Gifts_19952026 (1)'!$A:$A,0))&amp;"","")</f>
        <v>slokeith@gmail.com</v>
      </c>
      <c r="J371" s="58" t="str">
        <f t="shared" si="11"/>
        <v/>
      </c>
    </row>
    <row r="372" spans="1:10" x14ac:dyDescent="0.25">
      <c r="A372" s="6">
        <v>1107</v>
      </c>
      <c r="B372" t="s">
        <v>6640</v>
      </c>
      <c r="D372" s="42">
        <v>44999</v>
      </c>
      <c r="E372" s="41">
        <v>600</v>
      </c>
      <c r="F372" t="s">
        <v>6268</v>
      </c>
      <c r="G372" s="34">
        <f t="shared" si="10"/>
        <v>2023</v>
      </c>
      <c r="H372" s="6">
        <f>COUNTIF('AHCF_Gifts_19952026 (1)'!$A:$A,$A372)</f>
        <v>1</v>
      </c>
      <c r="I372" t="str">
        <f>IFERROR(INDEX('AHCF_Gifts_19952026 (1)'!$F:$F,MATCH($A372,'AHCF_Gifts_19952026 (1)'!$A:$A,0))&amp;"","")</f>
        <v>Alex@acepumpinc.com</v>
      </c>
      <c r="J372" s="58" t="str">
        <f t="shared" si="11"/>
        <v/>
      </c>
    </row>
    <row r="373" spans="1:10" x14ac:dyDescent="0.25">
      <c r="A373" s="6">
        <v>1105</v>
      </c>
      <c r="B373" t="s">
        <v>6638</v>
      </c>
      <c r="C373" t="s">
        <v>1737</v>
      </c>
      <c r="D373" s="42">
        <v>44996</v>
      </c>
      <c r="E373" s="41">
        <v>1000</v>
      </c>
      <c r="F373" t="s">
        <v>6422</v>
      </c>
      <c r="G373" s="34">
        <f t="shared" si="10"/>
        <v>2023</v>
      </c>
      <c r="H373" s="6">
        <f>COUNTIF('AHCF_Gifts_19952026 (1)'!$A:$A,$A373)</f>
        <v>1</v>
      </c>
      <c r="I373" t="str">
        <f>IFERROR(INDEX('AHCF_Gifts_19952026 (1)'!$F:$F,MATCH($A373,'AHCF_Gifts_19952026 (1)'!$A:$A,0))&amp;"","")</f>
        <v>winchild@aol.com</v>
      </c>
      <c r="J373" s="58" t="str">
        <f t="shared" si="11"/>
        <v/>
      </c>
    </row>
    <row r="374" spans="1:10" x14ac:dyDescent="0.25">
      <c r="A374" s="6">
        <v>1104</v>
      </c>
      <c r="B374" t="s">
        <v>3553</v>
      </c>
      <c r="C374" t="s">
        <v>6559</v>
      </c>
      <c r="D374" s="42">
        <v>44995</v>
      </c>
      <c r="E374" s="41">
        <v>75</v>
      </c>
      <c r="F374" t="s">
        <v>6331</v>
      </c>
      <c r="G374" s="34">
        <f t="shared" si="10"/>
        <v>2023</v>
      </c>
      <c r="H374" s="6">
        <f>COUNTIF('AHCF_Gifts_19952026 (1)'!$A:$A,$A374)</f>
        <v>1</v>
      </c>
      <c r="I374" t="str">
        <f>IFERROR(INDEX('AHCF_Gifts_19952026 (1)'!$F:$F,MATCH($A374,'AHCF_Gifts_19952026 (1)'!$A:$A,0))&amp;"","")</f>
        <v>gdlacaste@yahoo.com</v>
      </c>
      <c r="J374" s="58" t="str">
        <f t="shared" si="11"/>
        <v/>
      </c>
    </row>
    <row r="375" spans="1:10" x14ac:dyDescent="0.25">
      <c r="A375" s="6">
        <v>1101</v>
      </c>
      <c r="B375" t="s">
        <v>6631</v>
      </c>
      <c r="C375" t="s">
        <v>6632</v>
      </c>
      <c r="D375" s="42">
        <v>44993</v>
      </c>
      <c r="E375" s="41">
        <v>75</v>
      </c>
      <c r="F375" t="s">
        <v>6331</v>
      </c>
      <c r="G375" s="34">
        <f t="shared" si="10"/>
        <v>2023</v>
      </c>
      <c r="H375" s="6">
        <f>COUNTIF('AHCF_Gifts_19952026 (1)'!$A:$A,$A375)</f>
        <v>1</v>
      </c>
      <c r="I375" t="str">
        <f>IFERROR(INDEX('AHCF_Gifts_19952026 (1)'!$F:$F,MATCH($A375,'AHCF_Gifts_19952026 (1)'!$A:$A,0))&amp;"","")</f>
        <v>emtownsend92@gmail.com</v>
      </c>
      <c r="J375" s="58" t="str">
        <f t="shared" si="11"/>
        <v/>
      </c>
    </row>
    <row r="376" spans="1:10" x14ac:dyDescent="0.25">
      <c r="A376" s="6">
        <v>557</v>
      </c>
      <c r="B376" t="s">
        <v>248</v>
      </c>
      <c r="C376" t="s">
        <v>6629</v>
      </c>
      <c r="D376" s="42">
        <v>44987</v>
      </c>
      <c r="E376" s="41">
        <v>175</v>
      </c>
      <c r="F376" t="s">
        <v>6268</v>
      </c>
      <c r="G376" s="34">
        <f t="shared" si="10"/>
        <v>2023</v>
      </c>
      <c r="H376" s="6">
        <f>COUNTIF('AHCF_Gifts_19952026 (1)'!$A:$A,$A376)</f>
        <v>1</v>
      </c>
      <c r="I376" t="str">
        <f>IFERROR(INDEX('AHCF_Gifts_19952026 (1)'!$F:$F,MATCH($A376,'AHCF_Gifts_19952026 (1)'!$A:$A,0))&amp;"","")</f>
        <v>rsenior@hancockcollege.edu</v>
      </c>
      <c r="J376" s="58" t="str">
        <f t="shared" si="11"/>
        <v/>
      </c>
    </row>
    <row r="377" spans="1:10" x14ac:dyDescent="0.25">
      <c r="A377" s="6">
        <v>1097</v>
      </c>
      <c r="B377" t="s">
        <v>6621</v>
      </c>
      <c r="C377" t="s">
        <v>205</v>
      </c>
      <c r="D377" s="42">
        <v>44980</v>
      </c>
      <c r="E377" s="41">
        <v>150</v>
      </c>
      <c r="F377" t="s">
        <v>6268</v>
      </c>
      <c r="G377" s="34">
        <f t="shared" si="10"/>
        <v>2023</v>
      </c>
      <c r="H377" s="6">
        <f>COUNTIF('AHCF_Gifts_19952026 (1)'!$A:$A,$A377)</f>
        <v>1</v>
      </c>
      <c r="I377" t="str">
        <f>IFERROR(INDEX('AHCF_Gifts_19952026 (1)'!$F:$F,MATCH($A377,'AHCF_Gifts_19952026 (1)'!$A:$A,0))&amp;"","")</f>
        <v/>
      </c>
      <c r="J377" s="58" t="str">
        <f t="shared" si="11"/>
        <v/>
      </c>
    </row>
    <row r="378" spans="1:10" x14ac:dyDescent="0.25">
      <c r="A378" s="6">
        <v>1091</v>
      </c>
      <c r="B378" t="s">
        <v>6618</v>
      </c>
      <c r="C378" t="s">
        <v>6589</v>
      </c>
      <c r="D378" s="42">
        <v>44977</v>
      </c>
      <c r="E378" s="41">
        <v>35</v>
      </c>
      <c r="F378" t="s">
        <v>6331</v>
      </c>
      <c r="G378" s="34">
        <f t="shared" si="10"/>
        <v>2023</v>
      </c>
      <c r="H378" s="6">
        <f>COUNTIF('AHCF_Gifts_19952026 (1)'!$A:$A,$A378)</f>
        <v>1</v>
      </c>
      <c r="I378" t="str">
        <f>IFERROR(INDEX('AHCF_Gifts_19952026 (1)'!$F:$F,MATCH($A378,'AHCF_Gifts_19952026 (1)'!$A:$A,0))&amp;"","")</f>
        <v>geeroselcrz@gmail.com</v>
      </c>
      <c r="J378" s="58" t="str">
        <f t="shared" si="11"/>
        <v/>
      </c>
    </row>
    <row r="379" spans="1:10" x14ac:dyDescent="0.25">
      <c r="A379" s="6">
        <v>1092</v>
      </c>
      <c r="B379" t="s">
        <v>2085</v>
      </c>
      <c r="C379" t="s">
        <v>6545</v>
      </c>
      <c r="D379" s="42">
        <v>44976</v>
      </c>
      <c r="E379" s="41">
        <v>100</v>
      </c>
      <c r="F379" t="s">
        <v>6331</v>
      </c>
      <c r="G379" s="34">
        <f t="shared" si="10"/>
        <v>2023</v>
      </c>
      <c r="H379" s="6">
        <f>COUNTIF('AHCF_Gifts_19952026 (1)'!$A:$A,$A379)</f>
        <v>1</v>
      </c>
      <c r="I379" t="str">
        <f>IFERROR(INDEX('AHCF_Gifts_19952026 (1)'!$F:$F,MATCH($A379,'AHCF_Gifts_19952026 (1)'!$A:$A,0))&amp;"","")</f>
        <v>espiann@yahoo.com</v>
      </c>
      <c r="J379" s="58" t="str">
        <f t="shared" si="11"/>
        <v/>
      </c>
    </row>
    <row r="380" spans="1:10" x14ac:dyDescent="0.25">
      <c r="A380" s="6">
        <v>1093</v>
      </c>
      <c r="B380" t="s">
        <v>354</v>
      </c>
      <c r="C380" t="s">
        <v>6037</v>
      </c>
      <c r="D380" s="42">
        <v>44974</v>
      </c>
      <c r="E380" s="41">
        <v>100</v>
      </c>
      <c r="F380" t="s">
        <v>6331</v>
      </c>
      <c r="G380" s="34">
        <f t="shared" si="10"/>
        <v>2023</v>
      </c>
      <c r="H380" s="6">
        <f>COUNTIF('AHCF_Gifts_19952026 (1)'!$A:$A,$A380)</f>
        <v>1</v>
      </c>
      <c r="I380" t="str">
        <f>IFERROR(INDEX('AHCF_Gifts_19952026 (1)'!$F:$F,MATCH($A380,'AHCF_Gifts_19952026 (1)'!$A:$A,0))&amp;"","")</f>
        <v>jrchapman@verizon.net</v>
      </c>
      <c r="J380" s="58" t="str">
        <f t="shared" si="11"/>
        <v/>
      </c>
    </row>
    <row r="381" spans="1:10" x14ac:dyDescent="0.25">
      <c r="A381" s="6">
        <v>1090</v>
      </c>
      <c r="B381" t="s">
        <v>3442</v>
      </c>
      <c r="C381" t="s">
        <v>6547</v>
      </c>
      <c r="D381" s="42">
        <v>44973</v>
      </c>
      <c r="E381" s="41">
        <v>55</v>
      </c>
      <c r="F381" t="s">
        <v>6331</v>
      </c>
      <c r="G381" s="34">
        <f t="shared" si="10"/>
        <v>2023</v>
      </c>
      <c r="H381" s="6">
        <f>COUNTIF('AHCF_Gifts_19952026 (1)'!$A:$A,$A381)</f>
        <v>1</v>
      </c>
      <c r="I381" t="str">
        <f>IFERROR(INDEX('AHCF_Gifts_19952026 (1)'!$F:$F,MATCH($A381,'AHCF_Gifts_19952026 (1)'!$A:$A,0))&amp;"","")</f>
        <v>mattdepriest@gmail.com</v>
      </c>
      <c r="J381" s="58" t="str">
        <f t="shared" si="11"/>
        <v/>
      </c>
    </row>
    <row r="382" spans="1:10" x14ac:dyDescent="0.25">
      <c r="A382" s="6">
        <v>1094</v>
      </c>
      <c r="B382" t="s">
        <v>4231</v>
      </c>
      <c r="C382" t="s">
        <v>6612</v>
      </c>
      <c r="D382" s="42">
        <v>44973</v>
      </c>
      <c r="E382" s="41">
        <v>15</v>
      </c>
      <c r="F382" t="s">
        <v>6331</v>
      </c>
      <c r="G382" s="34">
        <f t="shared" si="10"/>
        <v>2023</v>
      </c>
      <c r="H382" s="6">
        <f>COUNTIF('AHCF_Gifts_19952026 (1)'!$A:$A,$A382)</f>
        <v>1</v>
      </c>
      <c r="I382" t="str">
        <f>IFERROR(INDEX('AHCF_Gifts_19952026 (1)'!$F:$F,MATCH($A382,'AHCF_Gifts_19952026 (1)'!$A:$A,0))&amp;"","")</f>
        <v>krisrocz@hotmail.com</v>
      </c>
      <c r="J382" s="58" t="str">
        <f t="shared" si="11"/>
        <v/>
      </c>
    </row>
    <row r="383" spans="1:10" x14ac:dyDescent="0.25">
      <c r="A383" s="6">
        <v>1081</v>
      </c>
      <c r="B383" t="s">
        <v>6608</v>
      </c>
      <c r="C383" t="s">
        <v>6261</v>
      </c>
      <c r="D383" s="42">
        <v>44970</v>
      </c>
      <c r="E383" s="41">
        <v>25</v>
      </c>
      <c r="F383" t="s">
        <v>6331</v>
      </c>
      <c r="G383" s="34">
        <f t="shared" si="10"/>
        <v>2023</v>
      </c>
      <c r="H383" s="6">
        <f>COUNTIF('AHCF_Gifts_19952026 (1)'!$A:$A,$A383)</f>
        <v>1</v>
      </c>
      <c r="I383" t="str">
        <f>IFERROR(INDEX('AHCF_Gifts_19952026 (1)'!$F:$F,MATCH($A383,'AHCF_Gifts_19952026 (1)'!$A:$A,0))&amp;"","")</f>
        <v>jarred.michael.torres@gmail.com</v>
      </c>
      <c r="J383" s="58" t="str">
        <f t="shared" si="11"/>
        <v/>
      </c>
    </row>
    <row r="384" spans="1:10" x14ac:dyDescent="0.25">
      <c r="A384" s="6">
        <v>1079</v>
      </c>
      <c r="B384" t="s">
        <v>499</v>
      </c>
      <c r="C384" t="s">
        <v>1582</v>
      </c>
      <c r="D384" s="42">
        <v>44960</v>
      </c>
      <c r="E384" s="41">
        <v>100</v>
      </c>
      <c r="F384" t="s">
        <v>6331</v>
      </c>
      <c r="G384" s="34">
        <f t="shared" si="10"/>
        <v>2023</v>
      </c>
      <c r="H384" s="6">
        <f>COUNTIF('AHCF_Gifts_19952026 (1)'!$A:$A,$A384)</f>
        <v>1</v>
      </c>
      <c r="I384" t="str">
        <f>IFERROR(INDEX('AHCF_Gifts_19952026 (1)'!$F:$F,MATCH($A384,'AHCF_Gifts_19952026 (1)'!$A:$A,0))&amp;"","")</f>
        <v>ajfarm@lightspeed.net</v>
      </c>
      <c r="J384" s="58" t="str">
        <f t="shared" si="11"/>
        <v/>
      </c>
    </row>
    <row r="385" spans="1:10" x14ac:dyDescent="0.25">
      <c r="A385" s="6">
        <v>1076</v>
      </c>
      <c r="B385" t="s">
        <v>1683</v>
      </c>
      <c r="C385" t="s">
        <v>6591</v>
      </c>
      <c r="D385" s="42">
        <v>44957</v>
      </c>
      <c r="E385" s="41">
        <v>20</v>
      </c>
      <c r="F385" t="s">
        <v>6331</v>
      </c>
      <c r="G385" s="34">
        <f t="shared" si="10"/>
        <v>2023</v>
      </c>
      <c r="H385" s="6">
        <f>COUNTIF('AHCF_Gifts_19952026 (1)'!$A:$A,$A385)</f>
        <v>1</v>
      </c>
      <c r="I385" t="str">
        <f>IFERROR(INDEX('AHCF_Gifts_19952026 (1)'!$F:$F,MATCH($A385,'AHCF_Gifts_19952026 (1)'!$A:$A,0))&amp;"","")</f>
        <v>ashleylagan@gmail.com</v>
      </c>
      <c r="J385" s="58" t="str">
        <f t="shared" si="11"/>
        <v/>
      </c>
    </row>
    <row r="386" spans="1:10" x14ac:dyDescent="0.25">
      <c r="A386" s="6">
        <v>1074</v>
      </c>
      <c r="B386" t="s">
        <v>2095</v>
      </c>
      <c r="C386" t="s">
        <v>6585</v>
      </c>
      <c r="D386" s="42">
        <v>44956</v>
      </c>
      <c r="E386" s="41">
        <v>20</v>
      </c>
      <c r="F386" t="s">
        <v>6331</v>
      </c>
      <c r="G386" s="34">
        <f t="shared" si="10"/>
        <v>2023</v>
      </c>
      <c r="H386" s="6">
        <f>COUNTIF('AHCF_Gifts_19952026 (1)'!$A:$A,$A386)</f>
        <v>1</v>
      </c>
      <c r="I386" t="str">
        <f>IFERROR(INDEX('AHCF_Gifts_19952026 (1)'!$F:$F,MATCH($A386,'AHCF_Gifts_19952026 (1)'!$A:$A,0))&amp;"","")</f>
        <v>chichai1706@yahoo.com</v>
      </c>
      <c r="J386" s="58" t="str">
        <f t="shared" si="11"/>
        <v/>
      </c>
    </row>
    <row r="387" spans="1:10" x14ac:dyDescent="0.25">
      <c r="A387" s="6">
        <v>1072</v>
      </c>
      <c r="B387" t="s">
        <v>6580</v>
      </c>
      <c r="C387" t="s">
        <v>6581</v>
      </c>
      <c r="D387" s="42">
        <v>44955</v>
      </c>
      <c r="E387" s="41">
        <v>25</v>
      </c>
      <c r="F387" t="s">
        <v>6331</v>
      </c>
      <c r="G387" s="34">
        <f t="shared" si="10"/>
        <v>2023</v>
      </c>
      <c r="H387" s="6">
        <f>COUNTIF('AHCF_Gifts_19952026 (1)'!$A:$A,$A387)</f>
        <v>1</v>
      </c>
      <c r="I387" t="str">
        <f>IFERROR(INDEX('AHCF_Gifts_19952026 (1)'!$F:$F,MATCH($A387,'AHCF_Gifts_19952026 (1)'!$A:$A,0))&amp;"","")</f>
        <v>eduardobeas88@live.com</v>
      </c>
      <c r="J387" s="58" t="str">
        <f t="shared" si="11"/>
        <v/>
      </c>
    </row>
    <row r="388" spans="1:10" x14ac:dyDescent="0.25">
      <c r="A388" s="6">
        <v>1069</v>
      </c>
      <c r="B388" t="s">
        <v>5450</v>
      </c>
      <c r="C388" t="s">
        <v>5798</v>
      </c>
      <c r="D388" s="42">
        <v>44954</v>
      </c>
      <c r="E388" s="41">
        <v>50</v>
      </c>
      <c r="F388" t="s">
        <v>6331</v>
      </c>
      <c r="G388" s="34">
        <f t="shared" si="10"/>
        <v>2023</v>
      </c>
      <c r="H388" s="6">
        <f>COUNTIF('AHCF_Gifts_19952026 (1)'!$A:$A,$A388)</f>
        <v>1</v>
      </c>
      <c r="I388" t="str">
        <f>IFERROR(INDEX('AHCF_Gifts_19952026 (1)'!$F:$F,MATCH($A388,'AHCF_Gifts_19952026 (1)'!$A:$A,0))&amp;"","")</f>
        <v>alvareziris12@icloud.com</v>
      </c>
      <c r="J388" s="58" t="str">
        <f t="shared" si="11"/>
        <v/>
      </c>
    </row>
    <row r="389" spans="1:10" x14ac:dyDescent="0.25">
      <c r="A389" s="6">
        <v>1070</v>
      </c>
      <c r="B389" t="s">
        <v>5067</v>
      </c>
      <c r="C389" t="s">
        <v>6578</v>
      </c>
      <c r="D389" s="42">
        <v>44954</v>
      </c>
      <c r="E389" s="41">
        <v>20</v>
      </c>
      <c r="F389" t="s">
        <v>6331</v>
      </c>
      <c r="G389" s="34">
        <f t="shared" ref="G389:G452" si="12">IF(MONTH(D389)&gt;=7,YEAR(D389)+1,YEAR(D389))</f>
        <v>2023</v>
      </c>
      <c r="H389" s="6">
        <f>COUNTIF('AHCF_Gifts_19952026 (1)'!$A:$A,$A389)</f>
        <v>1</v>
      </c>
      <c r="I389" t="str">
        <f>IFERROR(INDEX('AHCF_Gifts_19952026 (1)'!$F:$F,MATCH($A389,'AHCF_Gifts_19952026 (1)'!$A:$A,0))&amp;"","")</f>
        <v>rachel.lagan@gmail.com</v>
      </c>
      <c r="J389" s="58" t="str">
        <f t="shared" si="11"/>
        <v/>
      </c>
    </row>
    <row r="390" spans="1:10" x14ac:dyDescent="0.25">
      <c r="A390" s="6">
        <v>1088</v>
      </c>
      <c r="B390" t="s">
        <v>6576</v>
      </c>
      <c r="D390" s="42">
        <v>44953</v>
      </c>
      <c r="E390" s="41">
        <v>400</v>
      </c>
      <c r="F390" t="s">
        <v>276</v>
      </c>
      <c r="G390" s="34">
        <f t="shared" si="12"/>
        <v>2023</v>
      </c>
      <c r="H390" s="6">
        <f>COUNTIF('AHCF_Gifts_19952026 (1)'!$A:$A,$A390)</f>
        <v>1</v>
      </c>
      <c r="I390" t="str">
        <f>IFERROR(INDEX('AHCF_Gifts_19952026 (1)'!$F:$F,MATCH($A390,'AHCF_Gifts_19952026 (1)'!$A:$A,0))&amp;"","")</f>
        <v/>
      </c>
      <c r="J390" s="58" t="str">
        <f t="shared" ref="J390:J453" si="13">IF($I390="","",IF(COUNTIF($I$5:$I$1461,$I390)&gt;1,"DUPLICATE",""))</f>
        <v/>
      </c>
    </row>
    <row r="391" spans="1:10" x14ac:dyDescent="0.25">
      <c r="A391" s="6">
        <v>1068</v>
      </c>
      <c r="B391" t="s">
        <v>6573</v>
      </c>
      <c r="C391" t="s">
        <v>1768</v>
      </c>
      <c r="D391" s="42">
        <v>44952</v>
      </c>
      <c r="E391" s="41">
        <v>175</v>
      </c>
      <c r="F391" t="s">
        <v>6331</v>
      </c>
      <c r="G391" s="34">
        <f t="shared" si="12"/>
        <v>2023</v>
      </c>
      <c r="H391" s="6">
        <f>COUNTIF('AHCF_Gifts_19952026 (1)'!$A:$A,$A391)</f>
        <v>1</v>
      </c>
      <c r="I391" t="str">
        <f>IFERROR(INDEX('AHCF_Gifts_19952026 (1)'!$F:$F,MATCH($A391,'AHCF_Gifts_19952026 (1)'!$A:$A,0))&amp;"","")</f>
        <v>jamilynn.allen@gmail.com</v>
      </c>
      <c r="J391" s="58" t="str">
        <f t="shared" si="13"/>
        <v/>
      </c>
    </row>
    <row r="392" spans="1:10" x14ac:dyDescent="0.25">
      <c r="A392" s="6">
        <v>1067</v>
      </c>
      <c r="B392" t="s">
        <v>6571</v>
      </c>
      <c r="C392" t="s">
        <v>3751</v>
      </c>
      <c r="D392" s="42">
        <v>44952</v>
      </c>
      <c r="E392" s="41">
        <v>50</v>
      </c>
      <c r="F392" t="s">
        <v>6331</v>
      </c>
      <c r="G392" s="34">
        <f t="shared" si="12"/>
        <v>2023</v>
      </c>
      <c r="H392" s="6">
        <f>COUNTIF('AHCF_Gifts_19952026 (1)'!$A:$A,$A392)</f>
        <v>1</v>
      </c>
      <c r="I392" t="str">
        <f>IFERROR(INDEX('AHCF_Gifts_19952026 (1)'!$F:$F,MATCH($A392,'AHCF_Gifts_19952026 (1)'!$A:$A,0))&amp;"","")</f>
        <v>Gretzenl@gmail.com</v>
      </c>
      <c r="J392" s="58" t="str">
        <f t="shared" si="13"/>
        <v/>
      </c>
    </row>
    <row r="393" spans="1:10" x14ac:dyDescent="0.25">
      <c r="A393" s="6">
        <v>1066</v>
      </c>
      <c r="B393" t="s">
        <v>4570</v>
      </c>
      <c r="C393" t="s">
        <v>157</v>
      </c>
      <c r="D393" s="42">
        <v>44951</v>
      </c>
      <c r="E393" s="41">
        <v>200</v>
      </c>
      <c r="F393" t="s">
        <v>6331</v>
      </c>
      <c r="G393" s="34">
        <f t="shared" si="12"/>
        <v>2023</v>
      </c>
      <c r="H393" s="6">
        <f>COUNTIF('AHCF_Gifts_19952026 (1)'!$A:$A,$A393)</f>
        <v>1</v>
      </c>
      <c r="I393" t="str">
        <f>IFERROR(INDEX('AHCF_Gifts_19952026 (1)'!$F:$F,MATCH($A393,'AHCF_Gifts_19952026 (1)'!$A:$A,0))&amp;"","")</f>
        <v>goodngrace@yahoo.com</v>
      </c>
      <c r="J393" s="58" t="str">
        <f t="shared" si="13"/>
        <v/>
      </c>
    </row>
    <row r="394" spans="1:10" x14ac:dyDescent="0.25">
      <c r="A394" s="6">
        <v>1064</v>
      </c>
      <c r="B394" t="s">
        <v>6565</v>
      </c>
      <c r="C394" t="s">
        <v>1542</v>
      </c>
      <c r="D394" s="42">
        <v>44951</v>
      </c>
      <c r="E394" s="41">
        <v>25</v>
      </c>
      <c r="F394" t="s">
        <v>6331</v>
      </c>
      <c r="G394" s="34">
        <f t="shared" si="12"/>
        <v>2023</v>
      </c>
      <c r="H394" s="6">
        <f>COUNTIF('AHCF_Gifts_19952026 (1)'!$A:$A,$A394)</f>
        <v>1</v>
      </c>
      <c r="I394" t="str">
        <f>IFERROR(INDEX('AHCF_Gifts_19952026 (1)'!$F:$F,MATCH($A394,'AHCF_Gifts_19952026 (1)'!$A:$A,0))&amp;"","")</f>
        <v>coolrod247@gmail.com</v>
      </c>
      <c r="J394" s="58" t="str">
        <f t="shared" si="13"/>
        <v/>
      </c>
    </row>
    <row r="395" spans="1:10" x14ac:dyDescent="0.25">
      <c r="A395" s="6">
        <v>1061</v>
      </c>
      <c r="B395" t="s">
        <v>6563</v>
      </c>
      <c r="C395" t="s">
        <v>3655</v>
      </c>
      <c r="D395" s="42">
        <v>44950</v>
      </c>
      <c r="E395" s="41">
        <v>175</v>
      </c>
      <c r="F395" t="s">
        <v>6331</v>
      </c>
      <c r="G395" s="34">
        <f t="shared" si="12"/>
        <v>2023</v>
      </c>
      <c r="H395" s="6">
        <f>COUNTIF('AHCF_Gifts_19952026 (1)'!$A:$A,$A395)</f>
        <v>1</v>
      </c>
      <c r="I395" t="str">
        <f>IFERROR(INDEX('AHCF_Gifts_19952026 (1)'!$F:$F,MATCH($A395,'AHCF_Gifts_19952026 (1)'!$A:$A,0))&amp;"","")</f>
        <v>christiansorenson3@gmail.com</v>
      </c>
      <c r="J395" s="58" t="str">
        <f t="shared" si="13"/>
        <v/>
      </c>
    </row>
    <row r="396" spans="1:10" x14ac:dyDescent="0.25">
      <c r="A396" s="6">
        <v>1059</v>
      </c>
      <c r="B396" t="s">
        <v>4120</v>
      </c>
      <c r="C396" t="s">
        <v>6559</v>
      </c>
      <c r="D396" s="42">
        <v>44947</v>
      </c>
      <c r="E396" s="41">
        <v>100</v>
      </c>
      <c r="F396" t="s">
        <v>6331</v>
      </c>
      <c r="G396" s="34">
        <f t="shared" si="12"/>
        <v>2023</v>
      </c>
      <c r="H396" s="6">
        <f>COUNTIF('AHCF_Gifts_19952026 (1)'!$A:$A,$A396)</f>
        <v>1</v>
      </c>
      <c r="I396" t="str">
        <f>IFERROR(INDEX('AHCF_Gifts_19952026 (1)'!$F:$F,MATCH($A396,'AHCF_Gifts_19952026 (1)'!$A:$A,0))&amp;"","")</f>
        <v>ruthbcl@yahoo.com</v>
      </c>
      <c r="J396" s="58" t="str">
        <f t="shared" si="13"/>
        <v/>
      </c>
    </row>
    <row r="397" spans="1:10" x14ac:dyDescent="0.25">
      <c r="A397" s="6">
        <v>1058</v>
      </c>
      <c r="B397" t="s">
        <v>6558</v>
      </c>
      <c r="C397" t="s">
        <v>6555</v>
      </c>
      <c r="D397" s="42">
        <v>44947</v>
      </c>
      <c r="E397" s="41">
        <v>50</v>
      </c>
      <c r="F397" t="s">
        <v>6331</v>
      </c>
      <c r="G397" s="34">
        <f t="shared" si="12"/>
        <v>2023</v>
      </c>
      <c r="H397" s="6">
        <f>COUNTIF('AHCF_Gifts_19952026 (1)'!$A:$A,$A397)</f>
        <v>1</v>
      </c>
      <c r="I397" t="str">
        <f>IFERROR(INDEX('AHCF_Gifts_19952026 (1)'!$F:$F,MATCH($A397,'AHCF_Gifts_19952026 (1)'!$A:$A,0))&amp;"","")</f>
        <v>jenniorcino@gmail.com</v>
      </c>
      <c r="J397" s="58" t="str">
        <f t="shared" si="13"/>
        <v/>
      </c>
    </row>
    <row r="398" spans="1:10" x14ac:dyDescent="0.25">
      <c r="A398" s="6">
        <v>1056</v>
      </c>
      <c r="B398" t="s">
        <v>6551</v>
      </c>
      <c r="C398" t="s">
        <v>6552</v>
      </c>
      <c r="D398" s="42">
        <v>44946</v>
      </c>
      <c r="E398" s="41">
        <v>50</v>
      </c>
      <c r="F398" t="s">
        <v>6331</v>
      </c>
      <c r="G398" s="34">
        <f t="shared" si="12"/>
        <v>2023</v>
      </c>
      <c r="H398" s="6">
        <f>COUNTIF('AHCF_Gifts_19952026 (1)'!$A:$A,$A398)</f>
        <v>1</v>
      </c>
      <c r="I398" t="str">
        <f>IFERROR(INDEX('AHCF_Gifts_19952026 (1)'!$F:$F,MATCH($A398,'AHCF_Gifts_19952026 (1)'!$A:$A,0))&amp;"","")</f>
        <v>ambercornelson@gmail.com</v>
      </c>
      <c r="J398" s="58" t="str">
        <f t="shared" si="13"/>
        <v/>
      </c>
    </row>
    <row r="399" spans="1:10" x14ac:dyDescent="0.25">
      <c r="A399" s="6">
        <v>1055</v>
      </c>
      <c r="B399" t="s">
        <v>4344</v>
      </c>
      <c r="C399" t="s">
        <v>1355</v>
      </c>
      <c r="D399" s="42">
        <v>44945</v>
      </c>
      <c r="E399" s="41">
        <v>25</v>
      </c>
      <c r="F399" t="s">
        <v>6331</v>
      </c>
      <c r="G399" s="34">
        <f t="shared" si="12"/>
        <v>2023</v>
      </c>
      <c r="H399" s="6">
        <f>COUNTIF('AHCF_Gifts_19952026 (1)'!$A:$A,$A399)</f>
        <v>1</v>
      </c>
      <c r="I399" t="str">
        <f>IFERROR(INDEX('AHCF_Gifts_19952026 (1)'!$F:$F,MATCH($A399,'AHCF_Gifts_19952026 (1)'!$A:$A,0))&amp;"","")</f>
        <v>jacnmike@verizon.net</v>
      </c>
      <c r="J399" s="58" t="str">
        <f t="shared" si="13"/>
        <v/>
      </c>
    </row>
    <row r="400" spans="1:10" x14ac:dyDescent="0.25">
      <c r="A400" s="6">
        <v>1054</v>
      </c>
      <c r="B400" t="s">
        <v>6203</v>
      </c>
      <c r="C400" t="s">
        <v>6547</v>
      </c>
      <c r="D400" s="42">
        <v>44944</v>
      </c>
      <c r="E400" s="41">
        <v>50</v>
      </c>
      <c r="F400" t="s">
        <v>6331</v>
      </c>
      <c r="G400" s="34">
        <f t="shared" si="12"/>
        <v>2023</v>
      </c>
      <c r="H400" s="6">
        <f>COUNTIF('AHCF_Gifts_19952026 (1)'!$A:$A,$A400)</f>
        <v>1</v>
      </c>
      <c r="I400" t="str">
        <f>IFERROR(INDEX('AHCF_Gifts_19952026 (1)'!$F:$F,MATCH($A400,'AHCF_Gifts_19952026 (1)'!$A:$A,0))&amp;"","")</f>
        <v>aj_egan@msn.com</v>
      </c>
      <c r="J400" s="58" t="str">
        <f t="shared" si="13"/>
        <v/>
      </c>
    </row>
    <row r="401" spans="1:10" x14ac:dyDescent="0.25">
      <c r="A401" s="6">
        <v>1049</v>
      </c>
      <c r="B401" t="s">
        <v>3918</v>
      </c>
      <c r="C401" t="s">
        <v>3402</v>
      </c>
      <c r="D401" s="42">
        <v>44940</v>
      </c>
      <c r="E401" s="41">
        <v>100</v>
      </c>
      <c r="F401" t="s">
        <v>6331</v>
      </c>
      <c r="G401" s="34">
        <f t="shared" si="12"/>
        <v>2023</v>
      </c>
      <c r="H401" s="6">
        <f>COUNTIF('AHCF_Gifts_19952026 (1)'!$A:$A,$A401)</f>
        <v>1</v>
      </c>
      <c r="I401" t="str">
        <f>IFERROR(INDEX('AHCF_Gifts_19952026 (1)'!$F:$F,MATCH($A401,'AHCF_Gifts_19952026 (1)'!$A:$A,0))&amp;"","")</f>
        <v>alexanderleah3@gmail.com</v>
      </c>
      <c r="J401" s="58" t="str">
        <f t="shared" si="13"/>
        <v/>
      </c>
    </row>
    <row r="402" spans="1:10" x14ac:dyDescent="0.25">
      <c r="A402" s="6">
        <v>1048</v>
      </c>
      <c r="B402" t="s">
        <v>2098</v>
      </c>
      <c r="C402" t="s">
        <v>6541</v>
      </c>
      <c r="D402" s="42">
        <v>44940</v>
      </c>
      <c r="E402" s="41">
        <v>25</v>
      </c>
      <c r="F402" t="s">
        <v>6331</v>
      </c>
      <c r="G402" s="34">
        <f t="shared" si="12"/>
        <v>2023</v>
      </c>
      <c r="H402" s="6">
        <f>COUNTIF('AHCF_Gifts_19952026 (1)'!$A:$A,$A402)</f>
        <v>1</v>
      </c>
      <c r="I402" t="str">
        <f>IFERROR(INDEX('AHCF_Gifts_19952026 (1)'!$F:$F,MATCH($A402,'AHCF_Gifts_19952026 (1)'!$A:$A,0))&amp;"","")</f>
        <v>melissa76p@gmail.com</v>
      </c>
      <c r="J402" s="58" t="str">
        <f t="shared" si="13"/>
        <v/>
      </c>
    </row>
    <row r="403" spans="1:10" x14ac:dyDescent="0.25">
      <c r="A403" s="6">
        <v>1043</v>
      </c>
      <c r="B403" t="s">
        <v>6533</v>
      </c>
      <c r="C403" t="s">
        <v>5793</v>
      </c>
      <c r="D403" s="42">
        <v>44926</v>
      </c>
      <c r="E403" s="41">
        <v>500</v>
      </c>
      <c r="F403" t="s">
        <v>6472</v>
      </c>
      <c r="G403" s="34">
        <f t="shared" si="12"/>
        <v>2023</v>
      </c>
      <c r="H403" s="6">
        <f>COUNTIF('AHCF_Gifts_19952026 (1)'!$A:$A,$A403)</f>
        <v>1</v>
      </c>
      <c r="I403" t="str">
        <f>IFERROR(INDEX('AHCF_Gifts_19952026 (1)'!$F:$F,MATCH($A403,'AHCF_Gifts_19952026 (1)'!$A:$A,0))&amp;"","")</f>
        <v>jimenezj92@hotmail.com</v>
      </c>
      <c r="J403" s="58" t="str">
        <f t="shared" si="13"/>
        <v/>
      </c>
    </row>
    <row r="404" spans="1:10" x14ac:dyDescent="0.25">
      <c r="A404" s="6">
        <v>934</v>
      </c>
      <c r="B404" t="s">
        <v>6530</v>
      </c>
      <c r="C404" t="s">
        <v>6531</v>
      </c>
      <c r="D404" s="42">
        <v>44926</v>
      </c>
      <c r="E404" s="41">
        <v>100</v>
      </c>
      <c r="F404" t="s">
        <v>2663</v>
      </c>
      <c r="G404" s="34">
        <f t="shared" si="12"/>
        <v>2023</v>
      </c>
      <c r="H404" s="6">
        <f>COUNTIF('AHCF_Gifts_19952026 (1)'!$A:$A,$A404)</f>
        <v>1</v>
      </c>
      <c r="I404" t="str">
        <f>IFERROR(INDEX('AHCF_Gifts_19952026 (1)'!$F:$F,MATCH($A404,'AHCF_Gifts_19952026 (1)'!$A:$A,0))&amp;"","")</f>
        <v>kathyluette@gmail.com</v>
      </c>
      <c r="J404" s="58" t="str">
        <f t="shared" si="13"/>
        <v/>
      </c>
    </row>
    <row r="405" spans="1:10" x14ac:dyDescent="0.25">
      <c r="A405" s="6">
        <v>1041</v>
      </c>
      <c r="B405" t="s">
        <v>3690</v>
      </c>
      <c r="C405" t="s">
        <v>6528</v>
      </c>
      <c r="D405" s="42">
        <v>44925</v>
      </c>
      <c r="E405" s="41">
        <v>100</v>
      </c>
      <c r="F405" t="s">
        <v>2663</v>
      </c>
      <c r="G405" s="34">
        <f t="shared" si="12"/>
        <v>2023</v>
      </c>
      <c r="H405" s="6">
        <f>COUNTIF('AHCF_Gifts_19952026 (1)'!$A:$A,$A405)</f>
        <v>1</v>
      </c>
      <c r="I405" t="str">
        <f>IFERROR(INDEX('AHCF_Gifts_19952026 (1)'!$F:$F,MATCH($A405,'AHCF_Gifts_19952026 (1)'!$A:$A,0))&amp;"","")</f>
        <v>jaimegonzalez92@yahoo.com</v>
      </c>
      <c r="J405" s="58" t="str">
        <f t="shared" si="13"/>
        <v/>
      </c>
    </row>
    <row r="406" spans="1:10" x14ac:dyDescent="0.25">
      <c r="A406" s="6">
        <v>202</v>
      </c>
      <c r="B406" t="s">
        <v>575</v>
      </c>
      <c r="C406" t="s">
        <v>4992</v>
      </c>
      <c r="D406" s="42">
        <v>44924</v>
      </c>
      <c r="E406" s="41">
        <v>250</v>
      </c>
      <c r="F406" t="s">
        <v>2663</v>
      </c>
      <c r="G406" s="34">
        <f t="shared" si="12"/>
        <v>2023</v>
      </c>
      <c r="H406" s="6">
        <f>COUNTIF('AHCF_Gifts_19952026 (1)'!$A:$A,$A406)</f>
        <v>1</v>
      </c>
      <c r="I406" t="str">
        <f>IFERROR(INDEX('AHCF_Gifts_19952026 (1)'!$F:$F,MATCH($A406,'AHCF_Gifts_19952026 (1)'!$A:$A,0))&amp;"","")</f>
        <v/>
      </c>
      <c r="J406" s="58" t="str">
        <f t="shared" si="13"/>
        <v/>
      </c>
    </row>
    <row r="407" spans="1:10" x14ac:dyDescent="0.25">
      <c r="A407" s="6">
        <v>1035</v>
      </c>
      <c r="B407" t="s">
        <v>3473</v>
      </c>
      <c r="C407" t="s">
        <v>6520</v>
      </c>
      <c r="D407" s="42">
        <v>44911</v>
      </c>
      <c r="E407" s="41">
        <v>150</v>
      </c>
      <c r="F407" t="s">
        <v>6422</v>
      </c>
      <c r="G407" s="34">
        <f t="shared" si="12"/>
        <v>2023</v>
      </c>
      <c r="H407" s="6">
        <f>COUNTIF('AHCF_Gifts_19952026 (1)'!$A:$A,$A407)</f>
        <v>1</v>
      </c>
      <c r="I407" t="str">
        <f>IFERROR(INDEX('AHCF_Gifts_19952026 (1)'!$F:$F,MATCH($A407,'AHCF_Gifts_19952026 (1)'!$A:$A,0))&amp;"","")</f>
        <v/>
      </c>
      <c r="J407" s="58" t="str">
        <f t="shared" si="13"/>
        <v/>
      </c>
    </row>
    <row r="408" spans="1:10" x14ac:dyDescent="0.25">
      <c r="A408" s="6">
        <v>1036</v>
      </c>
      <c r="B408" t="s">
        <v>6521</v>
      </c>
      <c r="C408" t="s">
        <v>6522</v>
      </c>
      <c r="D408" s="42">
        <v>44911</v>
      </c>
      <c r="E408" s="41">
        <v>100</v>
      </c>
      <c r="F408" t="s">
        <v>6422</v>
      </c>
      <c r="G408" s="34">
        <f t="shared" si="12"/>
        <v>2023</v>
      </c>
      <c r="H408" s="6">
        <f>COUNTIF('AHCF_Gifts_19952026 (1)'!$A:$A,$A408)</f>
        <v>1</v>
      </c>
      <c r="I408" t="str">
        <f>IFERROR(INDEX('AHCF_Gifts_19952026 (1)'!$F:$F,MATCH($A408,'AHCF_Gifts_19952026 (1)'!$A:$A,0))&amp;"","")</f>
        <v/>
      </c>
      <c r="J408" s="58" t="str">
        <f t="shared" si="13"/>
        <v/>
      </c>
    </row>
    <row r="409" spans="1:10" x14ac:dyDescent="0.25">
      <c r="A409" s="6">
        <v>1034</v>
      </c>
      <c r="B409" t="s">
        <v>6329</v>
      </c>
      <c r="C409" t="s">
        <v>6515</v>
      </c>
      <c r="D409" s="42">
        <v>44909</v>
      </c>
      <c r="E409" s="41">
        <v>75</v>
      </c>
      <c r="F409" t="s">
        <v>145</v>
      </c>
      <c r="G409" s="34">
        <f t="shared" si="12"/>
        <v>2023</v>
      </c>
      <c r="H409" s="6">
        <f>COUNTIF('AHCF_Gifts_19952026 (1)'!$A:$A,$A409)</f>
        <v>1</v>
      </c>
      <c r="I409" t="str">
        <f>IFERROR(INDEX('AHCF_Gifts_19952026 (1)'!$F:$F,MATCH($A409,'AHCF_Gifts_19952026 (1)'!$A:$A,0))&amp;"","")</f>
        <v>brreyes@countyofsb.org</v>
      </c>
      <c r="J409" s="58" t="str">
        <f t="shared" si="13"/>
        <v/>
      </c>
    </row>
    <row r="410" spans="1:10" x14ac:dyDescent="0.25">
      <c r="A410" s="6">
        <v>719</v>
      </c>
      <c r="B410" t="s">
        <v>6512</v>
      </c>
      <c r="C410" t="s">
        <v>6513</v>
      </c>
      <c r="D410" s="42">
        <v>44901</v>
      </c>
      <c r="E410" s="41">
        <v>100</v>
      </c>
      <c r="F410" t="s">
        <v>145</v>
      </c>
      <c r="G410" s="34">
        <f t="shared" si="12"/>
        <v>2023</v>
      </c>
      <c r="H410" s="6">
        <f>COUNTIF('AHCF_Gifts_19952026 (1)'!$A:$A,$A410)</f>
        <v>1</v>
      </c>
      <c r="I410" t="str">
        <f>IFERROR(INDEX('AHCF_Gifts_19952026 (1)'!$F:$F,MATCH($A410,'AHCF_Gifts_19952026 (1)'!$A:$A,0))&amp;"","")</f>
        <v>alejandra.enciso@hancockcollege.edu</v>
      </c>
      <c r="J410" s="58" t="str">
        <f t="shared" si="13"/>
        <v/>
      </c>
    </row>
    <row r="411" spans="1:10" x14ac:dyDescent="0.25">
      <c r="A411" s="6">
        <v>1032</v>
      </c>
      <c r="B411" t="s">
        <v>15</v>
      </c>
      <c r="C411" t="s">
        <v>6502</v>
      </c>
      <c r="D411" s="42">
        <v>44895</v>
      </c>
      <c r="E411" s="41">
        <v>300</v>
      </c>
      <c r="F411" t="s">
        <v>145</v>
      </c>
      <c r="G411" s="34">
        <f t="shared" si="12"/>
        <v>2023</v>
      </c>
      <c r="H411" s="6">
        <f>COUNTIF('AHCF_Gifts_19952026 (1)'!$A:$A,$A411)</f>
        <v>1</v>
      </c>
      <c r="I411" t="str">
        <f>IFERROR(INDEX('AHCF_Gifts_19952026 (1)'!$F:$F,MATCH($A411,'AHCF_Gifts_19952026 (1)'!$A:$A,0))&amp;"","")</f>
        <v>nerdymur@gmail.com</v>
      </c>
      <c r="J411" s="58" t="str">
        <f t="shared" si="13"/>
        <v/>
      </c>
    </row>
    <row r="412" spans="1:10" x14ac:dyDescent="0.25">
      <c r="A412" s="6">
        <v>1031</v>
      </c>
      <c r="B412" t="s">
        <v>5988</v>
      </c>
      <c r="C412" t="s">
        <v>6500</v>
      </c>
      <c r="D412" s="42">
        <v>44895</v>
      </c>
      <c r="E412" s="41">
        <v>75</v>
      </c>
      <c r="F412" t="s">
        <v>145</v>
      </c>
      <c r="G412" s="34">
        <f t="shared" si="12"/>
        <v>2023</v>
      </c>
      <c r="H412" s="6">
        <f>COUNTIF('AHCF_Gifts_19952026 (1)'!$A:$A,$A412)</f>
        <v>1</v>
      </c>
      <c r="I412" t="str">
        <f>IFERROR(INDEX('AHCF_Gifts_19952026 (1)'!$F:$F,MATCH($A412,'AHCF_Gifts_19952026 (1)'!$A:$A,0))&amp;"","")</f>
        <v>kmakena11@gmail.com</v>
      </c>
      <c r="J412" s="58" t="str">
        <f t="shared" si="13"/>
        <v/>
      </c>
    </row>
    <row r="413" spans="1:10" x14ac:dyDescent="0.25">
      <c r="A413" s="6">
        <v>1028</v>
      </c>
      <c r="B413" t="s">
        <v>6493</v>
      </c>
      <c r="C413" t="s">
        <v>6494</v>
      </c>
      <c r="D413" s="42">
        <v>44893</v>
      </c>
      <c r="E413" s="41">
        <v>25</v>
      </c>
      <c r="F413" t="s">
        <v>6422</v>
      </c>
      <c r="G413" s="34">
        <f t="shared" si="12"/>
        <v>2023</v>
      </c>
      <c r="H413" s="6">
        <f>COUNTIF('AHCF_Gifts_19952026 (1)'!$A:$A,$A413)</f>
        <v>1</v>
      </c>
      <c r="I413" t="str">
        <f>IFERROR(INDEX('AHCF_Gifts_19952026 (1)'!$F:$F,MATCH($A413,'AHCF_Gifts_19952026 (1)'!$A:$A,0))&amp;"","")</f>
        <v/>
      </c>
      <c r="J413" s="58" t="str">
        <f t="shared" si="13"/>
        <v/>
      </c>
    </row>
    <row r="414" spans="1:10" x14ac:dyDescent="0.25">
      <c r="A414" s="6">
        <v>1029</v>
      </c>
      <c r="B414" t="s">
        <v>6495</v>
      </c>
      <c r="C414" t="s">
        <v>6496</v>
      </c>
      <c r="D414" s="42">
        <v>44893</v>
      </c>
      <c r="E414" s="41">
        <v>25</v>
      </c>
      <c r="F414" t="s">
        <v>6422</v>
      </c>
      <c r="G414" s="34">
        <f t="shared" si="12"/>
        <v>2023</v>
      </c>
      <c r="H414" s="6">
        <f>COUNTIF('AHCF_Gifts_19952026 (1)'!$A:$A,$A414)</f>
        <v>1</v>
      </c>
      <c r="I414" t="str">
        <f>IFERROR(INDEX('AHCF_Gifts_19952026 (1)'!$F:$F,MATCH($A414,'AHCF_Gifts_19952026 (1)'!$A:$A,0))&amp;"","")</f>
        <v/>
      </c>
      <c r="J414" s="58" t="str">
        <f t="shared" si="13"/>
        <v/>
      </c>
    </row>
    <row r="415" spans="1:10" x14ac:dyDescent="0.25">
      <c r="A415" s="6">
        <v>1025</v>
      </c>
      <c r="B415" t="s">
        <v>6489</v>
      </c>
      <c r="C415" t="s">
        <v>608</v>
      </c>
      <c r="D415" s="42">
        <v>44887</v>
      </c>
      <c r="E415" s="41">
        <v>30</v>
      </c>
      <c r="F415" t="s">
        <v>6422</v>
      </c>
      <c r="G415" s="34">
        <f t="shared" si="12"/>
        <v>2023</v>
      </c>
      <c r="H415" s="6">
        <f>COUNTIF('AHCF_Gifts_19952026 (1)'!$A:$A,$A415)</f>
        <v>1</v>
      </c>
      <c r="I415" t="str">
        <f>IFERROR(INDEX('AHCF_Gifts_19952026 (1)'!$F:$F,MATCH($A415,'AHCF_Gifts_19952026 (1)'!$A:$A,0))&amp;"","")</f>
        <v/>
      </c>
      <c r="J415" s="58" t="str">
        <f t="shared" si="13"/>
        <v/>
      </c>
    </row>
    <row r="416" spans="1:10" x14ac:dyDescent="0.25">
      <c r="A416" s="6">
        <v>1026</v>
      </c>
      <c r="B416" t="s">
        <v>6490</v>
      </c>
      <c r="C416" t="s">
        <v>6491</v>
      </c>
      <c r="D416" s="42">
        <v>44887</v>
      </c>
      <c r="E416" s="41">
        <v>30</v>
      </c>
      <c r="F416" t="s">
        <v>6422</v>
      </c>
      <c r="G416" s="34">
        <f t="shared" si="12"/>
        <v>2023</v>
      </c>
      <c r="H416" s="6">
        <f>COUNTIF('AHCF_Gifts_19952026 (1)'!$A:$A,$A416)</f>
        <v>1</v>
      </c>
      <c r="I416" t="str">
        <f>IFERROR(INDEX('AHCF_Gifts_19952026 (1)'!$F:$F,MATCH($A416,'AHCF_Gifts_19952026 (1)'!$A:$A,0))&amp;"","")</f>
        <v/>
      </c>
      <c r="J416" s="58" t="str">
        <f t="shared" si="13"/>
        <v/>
      </c>
    </row>
    <row r="417" spans="1:10" x14ac:dyDescent="0.25">
      <c r="A417" s="6">
        <v>1003</v>
      </c>
      <c r="B417" t="s">
        <v>6478</v>
      </c>
      <c r="C417" t="s">
        <v>6479</v>
      </c>
      <c r="D417" s="42">
        <v>44879</v>
      </c>
      <c r="E417" s="41">
        <v>45</v>
      </c>
      <c r="F417" t="s">
        <v>6061</v>
      </c>
      <c r="G417" s="34">
        <f t="shared" si="12"/>
        <v>2023</v>
      </c>
      <c r="H417" s="6">
        <f>COUNTIF('AHCF_Gifts_19952026 (1)'!$A:$A,$A417)</f>
        <v>1</v>
      </c>
      <c r="I417" t="str">
        <f>IFERROR(INDEX('AHCF_Gifts_19952026 (1)'!$F:$F,MATCH($A417,'AHCF_Gifts_19952026 (1)'!$A:$A,0))&amp;"","")</f>
        <v>bdarwin@hancockcollege.edu</v>
      </c>
      <c r="J417" s="58" t="str">
        <f t="shared" si="13"/>
        <v/>
      </c>
    </row>
    <row r="418" spans="1:10" x14ac:dyDescent="0.25">
      <c r="A418" s="6">
        <v>994</v>
      </c>
      <c r="B418" t="s">
        <v>307</v>
      </c>
      <c r="C418" t="s">
        <v>6398</v>
      </c>
      <c r="D418" s="42">
        <v>44875</v>
      </c>
      <c r="E418" s="41">
        <v>50</v>
      </c>
      <c r="F418" t="s">
        <v>6422</v>
      </c>
      <c r="G418" s="34">
        <f t="shared" si="12"/>
        <v>2023</v>
      </c>
      <c r="H418" s="6">
        <f>COUNTIF('AHCF_Gifts_19952026 (1)'!$A:$A,$A418)</f>
        <v>1</v>
      </c>
      <c r="I418" t="str">
        <f>IFERROR(INDEX('AHCF_Gifts_19952026 (1)'!$F:$F,MATCH($A418,'AHCF_Gifts_19952026 (1)'!$A:$A,0))&amp;"","")</f>
        <v/>
      </c>
      <c r="J418" s="58" t="str">
        <f t="shared" si="13"/>
        <v/>
      </c>
    </row>
    <row r="419" spans="1:10" x14ac:dyDescent="0.25">
      <c r="A419" s="6">
        <v>996</v>
      </c>
      <c r="B419" t="s">
        <v>6463</v>
      </c>
      <c r="C419" t="s">
        <v>352</v>
      </c>
      <c r="D419" s="42">
        <v>44875</v>
      </c>
      <c r="E419" s="41">
        <v>45</v>
      </c>
      <c r="F419" t="s">
        <v>6061</v>
      </c>
      <c r="G419" s="34">
        <f t="shared" si="12"/>
        <v>2023</v>
      </c>
      <c r="H419" s="6">
        <f>COUNTIF('AHCF_Gifts_19952026 (1)'!$A:$A,$A419)</f>
        <v>1</v>
      </c>
      <c r="I419" t="str">
        <f>IFERROR(INDEX('AHCF_Gifts_19952026 (1)'!$F:$F,MATCH($A419,'AHCF_Gifts_19952026 (1)'!$A:$A,0))&amp;"","")</f>
        <v>aolivera@hancockcollege.edu</v>
      </c>
      <c r="J419" s="58" t="str">
        <f t="shared" si="13"/>
        <v/>
      </c>
    </row>
    <row r="420" spans="1:10" x14ac:dyDescent="0.25">
      <c r="A420" s="6">
        <v>998</v>
      </c>
      <c r="B420" t="s">
        <v>2759</v>
      </c>
      <c r="C420" t="s">
        <v>1592</v>
      </c>
      <c r="D420" s="42">
        <v>44875</v>
      </c>
      <c r="E420" s="41">
        <v>45</v>
      </c>
      <c r="F420" t="s">
        <v>6061</v>
      </c>
      <c r="G420" s="34">
        <f t="shared" si="12"/>
        <v>2023</v>
      </c>
      <c r="H420" s="6">
        <f>COUNTIF('AHCF_Gifts_19952026 (1)'!$A:$A,$A420)</f>
        <v>1</v>
      </c>
      <c r="I420" t="str">
        <f>IFERROR(INDEX('AHCF_Gifts_19952026 (1)'!$F:$F,MATCH($A420,'AHCF_Gifts_19952026 (1)'!$A:$A,0))&amp;"","")</f>
        <v>andrea.sneed@my.hancockcollege.edu</v>
      </c>
      <c r="J420" s="58" t="str">
        <f t="shared" si="13"/>
        <v/>
      </c>
    </row>
    <row r="421" spans="1:10" x14ac:dyDescent="0.25">
      <c r="A421" s="6">
        <v>990</v>
      </c>
      <c r="B421" t="s">
        <v>6454</v>
      </c>
      <c r="D421" s="42">
        <v>44872</v>
      </c>
      <c r="E421" s="41">
        <v>500</v>
      </c>
      <c r="F421" t="s">
        <v>114</v>
      </c>
      <c r="G421" s="34">
        <f t="shared" si="12"/>
        <v>2023</v>
      </c>
      <c r="H421" s="6">
        <f>COUNTIF('AHCF_Gifts_19952026 (1)'!$A:$A,$A421)</f>
        <v>1</v>
      </c>
      <c r="I421" t="str">
        <f>IFERROR(INDEX('AHCF_Gifts_19952026 (1)'!$F:$F,MATCH($A421,'AHCF_Gifts_19952026 (1)'!$A:$A,0))&amp;"","")</f>
        <v/>
      </c>
      <c r="J421" s="58" t="str">
        <f t="shared" si="13"/>
        <v/>
      </c>
    </row>
    <row r="422" spans="1:10" x14ac:dyDescent="0.25">
      <c r="A422" s="6">
        <v>987</v>
      </c>
      <c r="B422" t="s">
        <v>855</v>
      </c>
      <c r="C422" t="s">
        <v>6451</v>
      </c>
      <c r="D422" s="42">
        <v>44866</v>
      </c>
      <c r="E422" s="41">
        <v>100</v>
      </c>
      <c r="F422" t="s">
        <v>6422</v>
      </c>
      <c r="G422" s="34">
        <f t="shared" si="12"/>
        <v>2023</v>
      </c>
      <c r="H422" s="6">
        <f>COUNTIF('AHCF_Gifts_19952026 (1)'!$A:$A,$A422)</f>
        <v>1</v>
      </c>
      <c r="I422" t="str">
        <f>IFERROR(INDEX('AHCF_Gifts_19952026 (1)'!$F:$F,MATCH($A422,'AHCF_Gifts_19952026 (1)'!$A:$A,0))&amp;"","")</f>
        <v/>
      </c>
      <c r="J422" s="58" t="str">
        <f t="shared" si="13"/>
        <v/>
      </c>
    </row>
    <row r="423" spans="1:10" x14ac:dyDescent="0.25">
      <c r="A423" s="6">
        <v>985</v>
      </c>
      <c r="B423" t="s">
        <v>6450</v>
      </c>
      <c r="D423" s="42">
        <v>44862</v>
      </c>
      <c r="E423" s="41">
        <v>2500</v>
      </c>
      <c r="F423" t="s">
        <v>2663</v>
      </c>
      <c r="G423" s="34">
        <f t="shared" si="12"/>
        <v>2023</v>
      </c>
      <c r="H423" s="6">
        <f>COUNTIF('AHCF_Gifts_19952026 (1)'!$A:$A,$A423)</f>
        <v>1</v>
      </c>
      <c r="I423" t="str">
        <f>IFERROR(INDEX('AHCF_Gifts_19952026 (1)'!$F:$F,MATCH($A423,'AHCF_Gifts_19952026 (1)'!$A:$A,0))&amp;"","")</f>
        <v/>
      </c>
      <c r="J423" s="58" t="str">
        <f t="shared" si="13"/>
        <v/>
      </c>
    </row>
    <row r="424" spans="1:10" x14ac:dyDescent="0.25">
      <c r="A424" s="6">
        <v>983</v>
      </c>
      <c r="B424" t="s">
        <v>6447</v>
      </c>
      <c r="C424" t="s">
        <v>6448</v>
      </c>
      <c r="D424" s="42">
        <v>44860</v>
      </c>
      <c r="E424" s="41">
        <v>250</v>
      </c>
      <c r="F424" t="s">
        <v>6422</v>
      </c>
      <c r="G424" s="34">
        <f t="shared" si="12"/>
        <v>2023</v>
      </c>
      <c r="H424" s="6">
        <f>COUNTIF('AHCF_Gifts_19952026 (1)'!$A:$A,$A424)</f>
        <v>1</v>
      </c>
      <c r="I424" t="str">
        <f>IFERROR(INDEX('AHCF_Gifts_19952026 (1)'!$F:$F,MATCH($A424,'AHCF_Gifts_19952026 (1)'!$A:$A,0))&amp;"","")</f>
        <v/>
      </c>
      <c r="J424" s="58" t="str">
        <f t="shared" si="13"/>
        <v/>
      </c>
    </row>
    <row r="425" spans="1:10" x14ac:dyDescent="0.25">
      <c r="A425" s="6">
        <v>982</v>
      </c>
      <c r="B425" t="s">
        <v>6445</v>
      </c>
      <c r="C425" t="s">
        <v>6446</v>
      </c>
      <c r="D425" s="42">
        <v>44860</v>
      </c>
      <c r="E425" s="41">
        <v>50</v>
      </c>
      <c r="F425" t="s">
        <v>6422</v>
      </c>
      <c r="G425" s="34">
        <f t="shared" si="12"/>
        <v>2023</v>
      </c>
      <c r="H425" s="6">
        <f>COUNTIF('AHCF_Gifts_19952026 (1)'!$A:$A,$A425)</f>
        <v>1</v>
      </c>
      <c r="I425" t="str">
        <f>IFERROR(INDEX('AHCF_Gifts_19952026 (1)'!$F:$F,MATCH($A425,'AHCF_Gifts_19952026 (1)'!$A:$A,0))&amp;"","")</f>
        <v/>
      </c>
      <c r="J425" s="58" t="str">
        <f t="shared" si="13"/>
        <v/>
      </c>
    </row>
    <row r="426" spans="1:10" x14ac:dyDescent="0.25">
      <c r="A426" s="6">
        <v>975</v>
      </c>
      <c r="B426" t="s">
        <v>5149</v>
      </c>
      <c r="C426" t="s">
        <v>6441</v>
      </c>
      <c r="D426" s="42">
        <v>44855</v>
      </c>
      <c r="E426" s="41">
        <v>100</v>
      </c>
      <c r="F426" t="s">
        <v>6422</v>
      </c>
      <c r="G426" s="34">
        <f t="shared" si="12"/>
        <v>2023</v>
      </c>
      <c r="H426" s="6">
        <f>COUNTIF('AHCF_Gifts_19952026 (1)'!$A:$A,$A426)</f>
        <v>1</v>
      </c>
      <c r="I426" t="str">
        <f>IFERROR(INDEX('AHCF_Gifts_19952026 (1)'!$F:$F,MATCH($A426,'AHCF_Gifts_19952026 (1)'!$A:$A,0))&amp;"","")</f>
        <v/>
      </c>
      <c r="J426" s="58" t="str">
        <f t="shared" si="13"/>
        <v/>
      </c>
    </row>
    <row r="427" spans="1:10" x14ac:dyDescent="0.25">
      <c r="A427" s="6">
        <v>976</v>
      </c>
      <c r="B427" t="s">
        <v>6442</v>
      </c>
      <c r="C427" t="s">
        <v>6443</v>
      </c>
      <c r="D427" s="42">
        <v>44855</v>
      </c>
      <c r="E427" s="41">
        <v>25</v>
      </c>
      <c r="F427" t="s">
        <v>6422</v>
      </c>
      <c r="G427" s="34">
        <f t="shared" si="12"/>
        <v>2023</v>
      </c>
      <c r="H427" s="6">
        <f>COUNTIF('AHCF_Gifts_19952026 (1)'!$A:$A,$A427)</f>
        <v>1</v>
      </c>
      <c r="I427" t="str">
        <f>IFERROR(INDEX('AHCF_Gifts_19952026 (1)'!$F:$F,MATCH($A427,'AHCF_Gifts_19952026 (1)'!$A:$A,0))&amp;"","")</f>
        <v/>
      </c>
      <c r="J427" s="58" t="str">
        <f t="shared" si="13"/>
        <v/>
      </c>
    </row>
    <row r="428" spans="1:10" x14ac:dyDescent="0.25">
      <c r="A428" s="6">
        <v>974</v>
      </c>
      <c r="B428" t="s">
        <v>6440</v>
      </c>
      <c r="D428" s="42">
        <v>44854</v>
      </c>
      <c r="E428" s="41">
        <v>100</v>
      </c>
      <c r="F428" t="s">
        <v>999</v>
      </c>
      <c r="G428" s="34">
        <f t="shared" si="12"/>
        <v>2023</v>
      </c>
      <c r="H428" s="6">
        <f>COUNTIF('AHCF_Gifts_19952026 (1)'!$A:$A,$A428)</f>
        <v>1</v>
      </c>
      <c r="I428" t="str">
        <f>IFERROR(INDEX('AHCF_Gifts_19952026 (1)'!$F:$F,MATCH($A428,'AHCF_Gifts_19952026 (1)'!$A:$A,0))&amp;"","")</f>
        <v/>
      </c>
      <c r="J428" s="58" t="str">
        <f t="shared" si="13"/>
        <v/>
      </c>
    </row>
    <row r="429" spans="1:10" x14ac:dyDescent="0.25">
      <c r="A429" s="6">
        <v>970</v>
      </c>
      <c r="B429" t="s">
        <v>6438</v>
      </c>
      <c r="C429" t="s">
        <v>6439</v>
      </c>
      <c r="D429" s="42">
        <v>44846</v>
      </c>
      <c r="E429" s="41">
        <v>100</v>
      </c>
      <c r="F429" t="s">
        <v>6422</v>
      </c>
      <c r="G429" s="34">
        <f t="shared" si="12"/>
        <v>2023</v>
      </c>
      <c r="H429" s="6">
        <f>COUNTIF('AHCF_Gifts_19952026 (1)'!$A:$A,$A429)</f>
        <v>1</v>
      </c>
      <c r="I429" t="str">
        <f>IFERROR(INDEX('AHCF_Gifts_19952026 (1)'!$F:$F,MATCH($A429,'AHCF_Gifts_19952026 (1)'!$A:$A,0))&amp;"","")</f>
        <v/>
      </c>
      <c r="J429" s="58" t="str">
        <f t="shared" si="13"/>
        <v/>
      </c>
    </row>
    <row r="430" spans="1:10" x14ac:dyDescent="0.25">
      <c r="A430" s="6">
        <v>971</v>
      </c>
      <c r="B430" t="s">
        <v>490</v>
      </c>
      <c r="C430" t="s">
        <v>3873</v>
      </c>
      <c r="D430" s="42">
        <v>44846</v>
      </c>
      <c r="E430" s="41">
        <v>100</v>
      </c>
      <c r="F430" t="s">
        <v>6422</v>
      </c>
      <c r="G430" s="34">
        <f t="shared" si="12"/>
        <v>2023</v>
      </c>
      <c r="H430" s="6">
        <f>COUNTIF('AHCF_Gifts_19952026 (1)'!$A:$A,$A430)</f>
        <v>1</v>
      </c>
      <c r="I430" t="str">
        <f>IFERROR(INDEX('AHCF_Gifts_19952026 (1)'!$F:$F,MATCH($A430,'AHCF_Gifts_19952026 (1)'!$A:$A,0))&amp;"","")</f>
        <v/>
      </c>
      <c r="J430" s="58" t="str">
        <f t="shared" si="13"/>
        <v/>
      </c>
    </row>
    <row r="431" spans="1:10" x14ac:dyDescent="0.25">
      <c r="A431" s="6">
        <v>968</v>
      </c>
      <c r="B431" t="s">
        <v>2951</v>
      </c>
      <c r="C431" t="s">
        <v>6436</v>
      </c>
      <c r="D431" s="42">
        <v>44846</v>
      </c>
      <c r="E431" s="41">
        <v>50</v>
      </c>
      <c r="F431" t="s">
        <v>6422</v>
      </c>
      <c r="G431" s="34">
        <f t="shared" si="12"/>
        <v>2023</v>
      </c>
      <c r="H431" s="6">
        <f>COUNTIF('AHCF_Gifts_19952026 (1)'!$A:$A,$A431)</f>
        <v>1</v>
      </c>
      <c r="I431" t="str">
        <f>IFERROR(INDEX('AHCF_Gifts_19952026 (1)'!$F:$F,MATCH($A431,'AHCF_Gifts_19952026 (1)'!$A:$A,0))&amp;"","")</f>
        <v/>
      </c>
      <c r="J431" s="58" t="str">
        <f t="shared" si="13"/>
        <v/>
      </c>
    </row>
    <row r="432" spans="1:10" x14ac:dyDescent="0.25">
      <c r="A432" s="6">
        <v>967</v>
      </c>
      <c r="B432" t="s">
        <v>6435</v>
      </c>
      <c r="C432" t="s">
        <v>2216</v>
      </c>
      <c r="D432" s="42">
        <v>44846</v>
      </c>
      <c r="E432" s="41">
        <v>35</v>
      </c>
      <c r="F432" t="s">
        <v>6422</v>
      </c>
      <c r="G432" s="34">
        <f t="shared" si="12"/>
        <v>2023</v>
      </c>
      <c r="H432" s="6">
        <f>COUNTIF('AHCF_Gifts_19952026 (1)'!$A:$A,$A432)</f>
        <v>1</v>
      </c>
      <c r="I432" t="str">
        <f>IFERROR(INDEX('AHCF_Gifts_19952026 (1)'!$F:$F,MATCH($A432,'AHCF_Gifts_19952026 (1)'!$A:$A,0))&amp;"","")</f>
        <v/>
      </c>
      <c r="J432" s="58" t="str">
        <f t="shared" si="13"/>
        <v/>
      </c>
    </row>
    <row r="433" spans="1:10" x14ac:dyDescent="0.25">
      <c r="A433" s="6">
        <v>966</v>
      </c>
      <c r="B433" t="s">
        <v>6434</v>
      </c>
      <c r="D433" s="42">
        <v>44844</v>
      </c>
      <c r="E433" s="41">
        <v>350</v>
      </c>
      <c r="F433" t="s">
        <v>6422</v>
      </c>
      <c r="G433" s="34">
        <f t="shared" si="12"/>
        <v>2023</v>
      </c>
      <c r="H433" s="6">
        <f>COUNTIF('AHCF_Gifts_19952026 (1)'!$A:$A,$A433)</f>
        <v>1</v>
      </c>
      <c r="I433" t="str">
        <f>IFERROR(INDEX('AHCF_Gifts_19952026 (1)'!$F:$F,MATCH($A433,'AHCF_Gifts_19952026 (1)'!$A:$A,0))&amp;"","")</f>
        <v/>
      </c>
      <c r="J433" s="58" t="str">
        <f t="shared" si="13"/>
        <v/>
      </c>
    </row>
    <row r="434" spans="1:10" x14ac:dyDescent="0.25">
      <c r="A434" s="6">
        <v>965</v>
      </c>
      <c r="B434" t="s">
        <v>6432</v>
      </c>
      <c r="C434" t="s">
        <v>6433</v>
      </c>
      <c r="D434" s="42">
        <v>44844</v>
      </c>
      <c r="E434" s="41">
        <v>100</v>
      </c>
      <c r="F434" t="s">
        <v>6422</v>
      </c>
      <c r="G434" s="34">
        <f t="shared" si="12"/>
        <v>2023</v>
      </c>
      <c r="H434" s="6">
        <f>COUNTIF('AHCF_Gifts_19952026 (1)'!$A:$A,$A434)</f>
        <v>1</v>
      </c>
      <c r="I434" t="str">
        <f>IFERROR(INDEX('AHCF_Gifts_19952026 (1)'!$F:$F,MATCH($A434,'AHCF_Gifts_19952026 (1)'!$A:$A,0))&amp;"","")</f>
        <v/>
      </c>
      <c r="J434" s="58" t="str">
        <f t="shared" si="13"/>
        <v/>
      </c>
    </row>
    <row r="435" spans="1:10" x14ac:dyDescent="0.25">
      <c r="A435" s="6">
        <v>963</v>
      </c>
      <c r="B435" t="s">
        <v>5653</v>
      </c>
      <c r="C435" t="s">
        <v>3485</v>
      </c>
      <c r="D435" s="42">
        <v>44838</v>
      </c>
      <c r="E435" s="41">
        <v>100</v>
      </c>
      <c r="F435" t="s">
        <v>6422</v>
      </c>
      <c r="G435" s="34">
        <f t="shared" si="12"/>
        <v>2023</v>
      </c>
      <c r="H435" s="6">
        <f>COUNTIF('AHCF_Gifts_19952026 (1)'!$A:$A,$A435)</f>
        <v>1</v>
      </c>
      <c r="I435" t="str">
        <f>IFERROR(INDEX('AHCF_Gifts_19952026 (1)'!$F:$F,MATCH($A435,'AHCF_Gifts_19952026 (1)'!$A:$A,0))&amp;"","")</f>
        <v/>
      </c>
      <c r="J435" s="58" t="str">
        <f t="shared" si="13"/>
        <v/>
      </c>
    </row>
    <row r="436" spans="1:10" x14ac:dyDescent="0.25">
      <c r="A436" s="6">
        <v>962</v>
      </c>
      <c r="B436" t="s">
        <v>6426</v>
      </c>
      <c r="C436" t="s">
        <v>6427</v>
      </c>
      <c r="D436" s="42">
        <v>44834</v>
      </c>
      <c r="E436" s="41">
        <v>100</v>
      </c>
      <c r="F436" t="s">
        <v>186</v>
      </c>
      <c r="G436" s="34">
        <f t="shared" si="12"/>
        <v>2023</v>
      </c>
      <c r="H436" s="6">
        <f>COUNTIF('AHCF_Gifts_19952026 (1)'!$A:$A,$A436)</f>
        <v>1</v>
      </c>
      <c r="I436" t="str">
        <f>IFERROR(INDEX('AHCF_Gifts_19952026 (1)'!$F:$F,MATCH($A436,'AHCF_Gifts_19952026 (1)'!$A:$A,0))&amp;"","")</f>
        <v/>
      </c>
      <c r="J436" s="58" t="str">
        <f t="shared" si="13"/>
        <v/>
      </c>
    </row>
    <row r="437" spans="1:10" x14ac:dyDescent="0.25">
      <c r="A437" s="6">
        <v>961</v>
      </c>
      <c r="B437" t="s">
        <v>6424</v>
      </c>
      <c r="C437" t="s">
        <v>6425</v>
      </c>
      <c r="D437" s="42">
        <v>44832</v>
      </c>
      <c r="E437" s="41">
        <v>500</v>
      </c>
      <c r="F437" t="s">
        <v>67</v>
      </c>
      <c r="G437" s="34">
        <f t="shared" si="12"/>
        <v>2023</v>
      </c>
      <c r="H437" s="6">
        <f>COUNTIF('AHCF_Gifts_19952026 (1)'!$A:$A,$A437)</f>
        <v>1</v>
      </c>
      <c r="I437" t="str">
        <f>IFERROR(INDEX('AHCF_Gifts_19952026 (1)'!$F:$F,MATCH($A437,'AHCF_Gifts_19952026 (1)'!$A:$A,0))&amp;"","")</f>
        <v/>
      </c>
      <c r="J437" s="58" t="str">
        <f t="shared" si="13"/>
        <v/>
      </c>
    </row>
    <row r="438" spans="1:10" x14ac:dyDescent="0.25">
      <c r="A438" s="6" t="s">
        <v>6420</v>
      </c>
      <c r="B438" t="s">
        <v>6421</v>
      </c>
      <c r="C438" t="s">
        <v>5227</v>
      </c>
      <c r="D438" s="42">
        <v>44819</v>
      </c>
      <c r="E438" s="41">
        <v>15500</v>
      </c>
      <c r="F438" t="s">
        <v>456</v>
      </c>
      <c r="G438" s="34">
        <f t="shared" si="12"/>
        <v>2023</v>
      </c>
      <c r="H438" s="6">
        <f>COUNTIF('AHCF_Gifts_19952026 (1)'!$A:$A,$A438)</f>
        <v>1</v>
      </c>
      <c r="I438" t="str">
        <f>IFERROR(INDEX('AHCF_Gifts_19952026 (1)'!$F:$F,MATCH($A438,'AHCF_Gifts_19952026 (1)'!$A:$A,0))&amp;"","")</f>
        <v>fugate95@aol.com</v>
      </c>
      <c r="J438" s="58" t="str">
        <f t="shared" si="13"/>
        <v/>
      </c>
    </row>
    <row r="439" spans="1:10" x14ac:dyDescent="0.25">
      <c r="A439" s="6">
        <v>959</v>
      </c>
      <c r="B439" t="s">
        <v>6417</v>
      </c>
      <c r="C439" t="s">
        <v>6418</v>
      </c>
      <c r="D439" s="42">
        <v>44819</v>
      </c>
      <c r="E439" s="41">
        <v>100</v>
      </c>
      <c r="F439" t="s">
        <v>6416</v>
      </c>
      <c r="G439" s="34">
        <f t="shared" si="12"/>
        <v>2023</v>
      </c>
      <c r="H439" s="6">
        <f>COUNTIF('AHCF_Gifts_19952026 (1)'!$A:$A,$A439)</f>
        <v>1</v>
      </c>
      <c r="I439" t="str">
        <f>IFERROR(INDEX('AHCF_Gifts_19952026 (1)'!$F:$F,MATCH($A439,'AHCF_Gifts_19952026 (1)'!$A:$A,0))&amp;"","")</f>
        <v>ochoagabriel363@gmail.com</v>
      </c>
      <c r="J439" s="58" t="str">
        <f t="shared" si="13"/>
        <v/>
      </c>
    </row>
    <row r="440" spans="1:10" x14ac:dyDescent="0.25">
      <c r="A440" s="6">
        <v>958</v>
      </c>
      <c r="B440" t="s">
        <v>6414</v>
      </c>
      <c r="C440" t="s">
        <v>3432</v>
      </c>
      <c r="D440" s="42">
        <v>44819</v>
      </c>
      <c r="E440" s="41">
        <v>10</v>
      </c>
      <c r="F440" t="s">
        <v>6416</v>
      </c>
      <c r="G440" s="34">
        <f t="shared" si="12"/>
        <v>2023</v>
      </c>
      <c r="H440" s="6">
        <f>COUNTIF('AHCF_Gifts_19952026 (1)'!$A:$A,$A440)</f>
        <v>1</v>
      </c>
      <c r="I440" t="str">
        <f>IFERROR(INDEX('AHCF_Gifts_19952026 (1)'!$F:$F,MATCH($A440,'AHCF_Gifts_19952026 (1)'!$A:$A,0))&amp;"","")</f>
        <v>debbieyoga@att.net</v>
      </c>
      <c r="J440" s="58" t="str">
        <f t="shared" si="13"/>
        <v/>
      </c>
    </row>
    <row r="441" spans="1:10" x14ac:dyDescent="0.25">
      <c r="A441" s="6">
        <v>950</v>
      </c>
      <c r="B441" t="s">
        <v>6411</v>
      </c>
      <c r="C441" t="s">
        <v>2178</v>
      </c>
      <c r="D441" s="42">
        <v>44805</v>
      </c>
      <c r="E441" s="41">
        <v>10</v>
      </c>
      <c r="F441" t="s">
        <v>6413</v>
      </c>
      <c r="G441" s="34">
        <f t="shared" si="12"/>
        <v>2023</v>
      </c>
      <c r="H441" s="6">
        <f>COUNTIF('AHCF_Gifts_19952026 (1)'!$A:$A,$A441)</f>
        <v>1</v>
      </c>
      <c r="I441" t="str">
        <f>IFERROR(INDEX('AHCF_Gifts_19952026 (1)'!$F:$F,MATCH($A441,'AHCF_Gifts_19952026 (1)'!$A:$A,0))&amp;"","")</f>
        <v>jjdazymay@aol.com</v>
      </c>
      <c r="J441" s="58" t="str">
        <f t="shared" si="13"/>
        <v/>
      </c>
    </row>
    <row r="442" spans="1:10" x14ac:dyDescent="0.25">
      <c r="A442" s="6">
        <v>926</v>
      </c>
      <c r="B442" t="s">
        <v>6408</v>
      </c>
      <c r="D442" s="42">
        <v>44790</v>
      </c>
      <c r="E442" s="41">
        <v>250</v>
      </c>
      <c r="F442" t="s">
        <v>276</v>
      </c>
      <c r="G442" s="34">
        <f t="shared" si="12"/>
        <v>2023</v>
      </c>
      <c r="H442" s="6">
        <f>COUNTIF('AHCF_Gifts_19952026 (1)'!$A:$A,$A442)</f>
        <v>1</v>
      </c>
      <c r="I442" t="str">
        <f>IFERROR(INDEX('AHCF_Gifts_19952026 (1)'!$F:$F,MATCH($A442,'AHCF_Gifts_19952026 (1)'!$A:$A,0))&amp;"","")</f>
        <v/>
      </c>
      <c r="J442" s="58" t="str">
        <f t="shared" si="13"/>
        <v/>
      </c>
    </row>
    <row r="443" spans="1:10" x14ac:dyDescent="0.25">
      <c r="A443" s="6">
        <v>149</v>
      </c>
      <c r="B443" t="s">
        <v>6393</v>
      </c>
      <c r="C443" t="s">
        <v>6394</v>
      </c>
      <c r="D443" s="42">
        <v>44718</v>
      </c>
      <c r="E443" s="41">
        <v>1000</v>
      </c>
      <c r="F443" t="s">
        <v>34</v>
      </c>
      <c r="G443" s="34">
        <f t="shared" si="12"/>
        <v>2022</v>
      </c>
      <c r="H443" s="6">
        <f>COUNTIF('AHCF_Gifts_19952026 (1)'!$A:$A,$A443)</f>
        <v>1</v>
      </c>
      <c r="I443" t="str">
        <f>IFERROR(INDEX('AHCF_Gifts_19952026 (1)'!$F:$F,MATCH($A443,'AHCF_Gifts_19952026 (1)'!$A:$A,0))&amp;"","")</f>
        <v>edwardmaddux@gmail.com</v>
      </c>
      <c r="J443" s="58" t="str">
        <f t="shared" si="13"/>
        <v/>
      </c>
    </row>
    <row r="444" spans="1:10" x14ac:dyDescent="0.25">
      <c r="A444" s="6">
        <v>898</v>
      </c>
      <c r="B444" t="s">
        <v>6397</v>
      </c>
      <c r="C444" t="s">
        <v>6398</v>
      </c>
      <c r="D444" s="42">
        <v>44718</v>
      </c>
      <c r="E444" s="41">
        <v>100</v>
      </c>
      <c r="F444" t="s">
        <v>2663</v>
      </c>
      <c r="G444" s="34">
        <f t="shared" si="12"/>
        <v>2022</v>
      </c>
      <c r="H444" s="6">
        <f>COUNTIF('AHCF_Gifts_19952026 (1)'!$A:$A,$A444)</f>
        <v>1</v>
      </c>
      <c r="I444" t="str">
        <f>IFERROR(INDEX('AHCF_Gifts_19952026 (1)'!$F:$F,MATCH($A444,'AHCF_Gifts_19952026 (1)'!$A:$A,0))&amp;"","")</f>
        <v/>
      </c>
      <c r="J444" s="58" t="str">
        <f t="shared" si="13"/>
        <v/>
      </c>
    </row>
    <row r="445" spans="1:10" x14ac:dyDescent="0.25">
      <c r="A445" s="6">
        <v>896</v>
      </c>
      <c r="B445" t="s">
        <v>1908</v>
      </c>
      <c r="C445" t="s">
        <v>6390</v>
      </c>
      <c r="D445" s="42">
        <v>44708</v>
      </c>
      <c r="E445" s="41">
        <v>1000</v>
      </c>
      <c r="F445" t="s">
        <v>6392</v>
      </c>
      <c r="G445" s="34">
        <f t="shared" si="12"/>
        <v>2022</v>
      </c>
      <c r="H445" s="6">
        <f>COUNTIF('AHCF_Gifts_19952026 (1)'!$A:$A,$A445)</f>
        <v>1</v>
      </c>
      <c r="I445" t="str">
        <f>IFERROR(INDEX('AHCF_Gifts_19952026 (1)'!$F:$F,MATCH($A445,'AHCF_Gifts_19952026 (1)'!$A:$A,0))&amp;"","")</f>
        <v>lillianstuman3@gmail.com</v>
      </c>
      <c r="J445" s="58" t="str">
        <f t="shared" si="13"/>
        <v/>
      </c>
    </row>
    <row r="446" spans="1:10" x14ac:dyDescent="0.25">
      <c r="A446" s="6">
        <v>890</v>
      </c>
      <c r="B446" t="s">
        <v>6385</v>
      </c>
      <c r="C446" t="s">
        <v>1431</v>
      </c>
      <c r="D446" s="42">
        <v>44687</v>
      </c>
      <c r="E446" s="41">
        <v>100</v>
      </c>
      <c r="F446" t="s">
        <v>1289</v>
      </c>
      <c r="G446" s="34">
        <f t="shared" si="12"/>
        <v>2022</v>
      </c>
      <c r="H446" s="6">
        <f>COUNTIF('AHCF_Gifts_19952026 (1)'!$A:$A,$A446)</f>
        <v>1</v>
      </c>
      <c r="I446" t="str">
        <f>IFERROR(INDEX('AHCF_Gifts_19952026 (1)'!$F:$F,MATCH($A446,'AHCF_Gifts_19952026 (1)'!$A:$A,0))&amp;"","")</f>
        <v/>
      </c>
      <c r="J446" s="58" t="str">
        <f t="shared" si="13"/>
        <v/>
      </c>
    </row>
    <row r="447" spans="1:10" x14ac:dyDescent="0.25">
      <c r="A447" s="6">
        <v>886</v>
      </c>
      <c r="B447" t="s">
        <v>6381</v>
      </c>
      <c r="C447" t="s">
        <v>6382</v>
      </c>
      <c r="D447" s="42">
        <v>44666</v>
      </c>
      <c r="E447" s="41">
        <v>200</v>
      </c>
      <c r="F447" t="s">
        <v>186</v>
      </c>
      <c r="G447" s="34">
        <f t="shared" si="12"/>
        <v>2022</v>
      </c>
      <c r="H447" s="6">
        <f>COUNTIF('AHCF_Gifts_19952026 (1)'!$A:$A,$A447)</f>
        <v>1</v>
      </c>
      <c r="I447" t="str">
        <f>IFERROR(INDEX('AHCF_Gifts_19952026 (1)'!$F:$F,MATCH($A447,'AHCF_Gifts_19952026 (1)'!$A:$A,0))&amp;"","")</f>
        <v/>
      </c>
      <c r="J447" s="58" t="str">
        <f t="shared" si="13"/>
        <v/>
      </c>
    </row>
    <row r="448" spans="1:10" x14ac:dyDescent="0.25">
      <c r="A448" s="6">
        <v>859</v>
      </c>
      <c r="B448" t="s">
        <v>6375</v>
      </c>
      <c r="D448" s="42">
        <v>44658</v>
      </c>
      <c r="E448" s="41">
        <v>100</v>
      </c>
      <c r="F448" t="s">
        <v>6268</v>
      </c>
      <c r="G448" s="34">
        <f t="shared" si="12"/>
        <v>2022</v>
      </c>
      <c r="H448" s="6">
        <f>COUNTIF('AHCF_Gifts_19952026 (1)'!$A:$A,$A448)</f>
        <v>1</v>
      </c>
      <c r="I448" t="str">
        <f>IFERROR(INDEX('AHCF_Gifts_19952026 (1)'!$F:$F,MATCH($A448,'AHCF_Gifts_19952026 (1)'!$A:$A,0))&amp;"","")</f>
        <v/>
      </c>
      <c r="J448" s="58" t="str">
        <f t="shared" si="13"/>
        <v/>
      </c>
    </row>
    <row r="449" spans="1:10" x14ac:dyDescent="0.25">
      <c r="A449" s="6">
        <v>856</v>
      </c>
      <c r="B449" t="s">
        <v>6373</v>
      </c>
      <c r="C449" t="s">
        <v>705</v>
      </c>
      <c r="D449" s="42">
        <v>44658</v>
      </c>
      <c r="E449" s="41">
        <v>25</v>
      </c>
      <c r="F449" t="s">
        <v>6374</v>
      </c>
      <c r="G449" s="34">
        <f t="shared" si="12"/>
        <v>2022</v>
      </c>
      <c r="H449" s="6">
        <f>COUNTIF('AHCF_Gifts_19952026 (1)'!$A:$A,$A449)</f>
        <v>1</v>
      </c>
      <c r="I449" t="str">
        <f>IFERROR(INDEX('AHCF_Gifts_19952026 (1)'!$F:$F,MATCH($A449,'AHCF_Gifts_19952026 (1)'!$A:$A,0))&amp;"","")</f>
        <v/>
      </c>
      <c r="J449" s="58" t="str">
        <f t="shared" si="13"/>
        <v/>
      </c>
    </row>
    <row r="450" spans="1:10" x14ac:dyDescent="0.25">
      <c r="A450" s="6">
        <v>857</v>
      </c>
      <c r="B450" t="s">
        <v>2743</v>
      </c>
      <c r="C450" t="s">
        <v>6365</v>
      </c>
      <c r="D450" s="42">
        <v>44657</v>
      </c>
      <c r="E450" s="41">
        <v>175</v>
      </c>
      <c r="F450" t="s">
        <v>6268</v>
      </c>
      <c r="G450" s="34">
        <f t="shared" si="12"/>
        <v>2022</v>
      </c>
      <c r="H450" s="6">
        <f>COUNTIF('AHCF_Gifts_19952026 (1)'!$A:$A,$A450)</f>
        <v>1</v>
      </c>
      <c r="I450" t="str">
        <f>IFERROR(INDEX('AHCF_Gifts_19952026 (1)'!$F:$F,MATCH($A450,'AHCF_Gifts_19952026 (1)'!$A:$A,0))&amp;"","")</f>
        <v/>
      </c>
      <c r="J450" s="58" t="str">
        <f t="shared" si="13"/>
        <v/>
      </c>
    </row>
    <row r="451" spans="1:10" x14ac:dyDescent="0.25">
      <c r="A451" s="6">
        <v>880</v>
      </c>
      <c r="B451" t="s">
        <v>3885</v>
      </c>
      <c r="C451" t="s">
        <v>6352</v>
      </c>
      <c r="D451" s="42">
        <v>44657</v>
      </c>
      <c r="E451" s="41">
        <v>150</v>
      </c>
      <c r="F451" t="s">
        <v>6268</v>
      </c>
      <c r="G451" s="34">
        <f t="shared" si="12"/>
        <v>2022</v>
      </c>
      <c r="H451" s="6">
        <f>COUNTIF('AHCF_Gifts_19952026 (1)'!$A:$A,$A451)</f>
        <v>1</v>
      </c>
      <c r="I451" t="str">
        <f>IFERROR(INDEX('AHCF_Gifts_19952026 (1)'!$F:$F,MATCH($A451,'AHCF_Gifts_19952026 (1)'!$A:$A,0))&amp;"","")</f>
        <v>hopson@svmca.com</v>
      </c>
      <c r="J451" s="58" t="str">
        <f t="shared" si="13"/>
        <v/>
      </c>
    </row>
    <row r="452" spans="1:10" x14ac:dyDescent="0.25">
      <c r="A452" s="6">
        <v>867</v>
      </c>
      <c r="B452" t="s">
        <v>525</v>
      </c>
      <c r="C452" t="s">
        <v>6354</v>
      </c>
      <c r="D452" s="42">
        <v>44657</v>
      </c>
      <c r="E452" s="41">
        <v>150</v>
      </c>
      <c r="F452" t="s">
        <v>6268</v>
      </c>
      <c r="G452" s="34">
        <f t="shared" si="12"/>
        <v>2022</v>
      </c>
      <c r="H452" s="6">
        <f>COUNTIF('AHCF_Gifts_19952026 (1)'!$A:$A,$A452)</f>
        <v>1</v>
      </c>
      <c r="I452" t="str">
        <f>IFERROR(INDEX('AHCF_Gifts_19952026 (1)'!$F:$F,MATCH($A452,'AHCF_Gifts_19952026 (1)'!$A:$A,0))&amp;"","")</f>
        <v/>
      </c>
      <c r="J452" s="58" t="str">
        <f t="shared" si="13"/>
        <v/>
      </c>
    </row>
    <row r="453" spans="1:10" x14ac:dyDescent="0.25">
      <c r="A453" s="6">
        <v>864</v>
      </c>
      <c r="B453" t="s">
        <v>6358</v>
      </c>
      <c r="C453" t="s">
        <v>6359</v>
      </c>
      <c r="D453" s="42">
        <v>44657</v>
      </c>
      <c r="E453" s="41">
        <v>150</v>
      </c>
      <c r="F453" t="s">
        <v>6268</v>
      </c>
      <c r="G453" s="34">
        <f t="shared" ref="G453:G516" si="14">IF(MONTH(D453)&gt;=7,YEAR(D453)+1,YEAR(D453))</f>
        <v>2022</v>
      </c>
      <c r="H453" s="6">
        <f>COUNTIF('AHCF_Gifts_19952026 (1)'!$A:$A,$A453)</f>
        <v>1</v>
      </c>
      <c r="I453" t="str">
        <f>IFERROR(INDEX('AHCF_Gifts_19952026 (1)'!$F:$F,MATCH($A453,'AHCF_Gifts_19952026 (1)'!$A:$A,0))&amp;"","")</f>
        <v/>
      </c>
      <c r="J453" s="58" t="str">
        <f t="shared" si="13"/>
        <v/>
      </c>
    </row>
    <row r="454" spans="1:10" x14ac:dyDescent="0.25">
      <c r="A454" s="6">
        <v>865</v>
      </c>
      <c r="B454" t="s">
        <v>6360</v>
      </c>
      <c r="C454" t="s">
        <v>6361</v>
      </c>
      <c r="D454" s="42">
        <v>44657</v>
      </c>
      <c r="E454" s="41">
        <v>150</v>
      </c>
      <c r="F454" t="s">
        <v>6268</v>
      </c>
      <c r="G454" s="34">
        <f t="shared" si="14"/>
        <v>2022</v>
      </c>
      <c r="H454" s="6">
        <f>COUNTIF('AHCF_Gifts_19952026 (1)'!$A:$A,$A454)</f>
        <v>1</v>
      </c>
      <c r="I454" t="str">
        <f>IFERROR(INDEX('AHCF_Gifts_19952026 (1)'!$F:$F,MATCH($A454,'AHCF_Gifts_19952026 (1)'!$A:$A,0))&amp;"","")</f>
        <v/>
      </c>
      <c r="J454" s="58" t="str">
        <f t="shared" ref="J454:J517" si="15">IF($I454="","",IF(COUNTIF($I$5:$I$1461,$I454)&gt;1,"DUPLICATE",""))</f>
        <v/>
      </c>
    </row>
    <row r="455" spans="1:10" x14ac:dyDescent="0.25">
      <c r="A455" s="6">
        <v>854</v>
      </c>
      <c r="B455" t="s">
        <v>6363</v>
      </c>
      <c r="C455" t="s">
        <v>3079</v>
      </c>
      <c r="D455" s="42">
        <v>44657</v>
      </c>
      <c r="E455" s="41">
        <v>150</v>
      </c>
      <c r="F455" t="s">
        <v>6268</v>
      </c>
      <c r="G455" s="34">
        <f t="shared" si="14"/>
        <v>2022</v>
      </c>
      <c r="H455" s="6">
        <f>COUNTIF('AHCF_Gifts_19952026 (1)'!$A:$A,$A455)</f>
        <v>1</v>
      </c>
      <c r="I455" t="str">
        <f>IFERROR(INDEX('AHCF_Gifts_19952026 (1)'!$F:$F,MATCH($A455,'AHCF_Gifts_19952026 (1)'!$A:$A,0))&amp;"","")</f>
        <v/>
      </c>
      <c r="J455" s="58" t="str">
        <f t="shared" si="15"/>
        <v/>
      </c>
    </row>
    <row r="456" spans="1:10" x14ac:dyDescent="0.25">
      <c r="A456" s="6">
        <v>860</v>
      </c>
      <c r="B456" t="s">
        <v>6367</v>
      </c>
      <c r="C456" t="s">
        <v>6368</v>
      </c>
      <c r="D456" s="42">
        <v>44657</v>
      </c>
      <c r="E456" s="41">
        <v>150</v>
      </c>
      <c r="F456" t="s">
        <v>6268</v>
      </c>
      <c r="G456" s="34">
        <f t="shared" si="14"/>
        <v>2022</v>
      </c>
      <c r="H456" s="6">
        <f>COUNTIF('AHCF_Gifts_19952026 (1)'!$A:$A,$A456)</f>
        <v>1</v>
      </c>
      <c r="I456" t="str">
        <f>IFERROR(INDEX('AHCF_Gifts_19952026 (1)'!$F:$F,MATCH($A456,'AHCF_Gifts_19952026 (1)'!$A:$A,0))&amp;"","")</f>
        <v/>
      </c>
      <c r="J456" s="58" t="str">
        <f t="shared" si="15"/>
        <v/>
      </c>
    </row>
    <row r="457" spans="1:10" x14ac:dyDescent="0.25">
      <c r="A457" s="6">
        <v>879</v>
      </c>
      <c r="B457" t="s">
        <v>3885</v>
      </c>
      <c r="C457" t="s">
        <v>6338</v>
      </c>
      <c r="D457" s="42">
        <v>44656</v>
      </c>
      <c r="E457" s="41">
        <v>150</v>
      </c>
      <c r="F457" t="s">
        <v>6268</v>
      </c>
      <c r="G457" s="34">
        <f t="shared" si="14"/>
        <v>2022</v>
      </c>
      <c r="H457" s="6">
        <f>COUNTIF('AHCF_Gifts_19952026 (1)'!$A:$A,$A457)</f>
        <v>1</v>
      </c>
      <c r="I457" t="str">
        <f>IFERROR(INDEX('AHCF_Gifts_19952026 (1)'!$F:$F,MATCH($A457,'AHCF_Gifts_19952026 (1)'!$A:$A,0))&amp;"","")</f>
        <v>greatwhitejeff@gmail.com</v>
      </c>
      <c r="J457" s="58" t="str">
        <f t="shared" si="15"/>
        <v/>
      </c>
    </row>
    <row r="458" spans="1:10" x14ac:dyDescent="0.25">
      <c r="A458" s="6">
        <v>881</v>
      </c>
      <c r="B458" t="s">
        <v>1210</v>
      </c>
      <c r="C458" t="s">
        <v>6333</v>
      </c>
      <c r="D458" s="42">
        <v>44655</v>
      </c>
      <c r="E458" s="41">
        <v>175</v>
      </c>
      <c r="F458" t="s">
        <v>6268</v>
      </c>
      <c r="G458" s="34">
        <f t="shared" si="14"/>
        <v>2022</v>
      </c>
      <c r="H458" s="6">
        <f>COUNTIF('AHCF_Gifts_19952026 (1)'!$A:$A,$A458)</f>
        <v>1</v>
      </c>
      <c r="I458" t="str">
        <f>IFERROR(INDEX('AHCF_Gifts_19952026 (1)'!$F:$F,MATCH($A458,'AHCF_Gifts_19952026 (1)'!$A:$A,0))&amp;"","")</f>
        <v>jcgresser@yahoo.com</v>
      </c>
      <c r="J458" s="58" t="str">
        <f t="shared" si="15"/>
        <v/>
      </c>
    </row>
    <row r="459" spans="1:10" x14ac:dyDescent="0.25">
      <c r="A459" s="6">
        <v>850</v>
      </c>
      <c r="B459" t="s">
        <v>4446</v>
      </c>
      <c r="C459" t="s">
        <v>6324</v>
      </c>
      <c r="D459" s="42">
        <v>44649</v>
      </c>
      <c r="E459" s="41">
        <v>600</v>
      </c>
      <c r="F459" t="s">
        <v>6268</v>
      </c>
      <c r="G459" s="34">
        <f t="shared" si="14"/>
        <v>2022</v>
      </c>
      <c r="H459" s="6">
        <f>COUNTIF('AHCF_Gifts_19952026 (1)'!$A:$A,$A459)</f>
        <v>1</v>
      </c>
      <c r="I459" t="str">
        <f>IFERROR(INDEX('AHCF_Gifts_19952026 (1)'!$F:$F,MATCH($A459,'AHCF_Gifts_19952026 (1)'!$A:$A,0))&amp;"","")</f>
        <v/>
      </c>
      <c r="J459" s="58" t="str">
        <f t="shared" si="15"/>
        <v/>
      </c>
    </row>
    <row r="460" spans="1:10" x14ac:dyDescent="0.25">
      <c r="A460" s="6">
        <v>844</v>
      </c>
      <c r="B460" t="s">
        <v>5513</v>
      </c>
      <c r="C460" t="s">
        <v>642</v>
      </c>
      <c r="D460" s="42">
        <v>44638</v>
      </c>
      <c r="E460" s="41">
        <v>250</v>
      </c>
      <c r="F460" t="s">
        <v>186</v>
      </c>
      <c r="G460" s="34">
        <f t="shared" si="14"/>
        <v>2022</v>
      </c>
      <c r="H460" s="6">
        <f>COUNTIF('AHCF_Gifts_19952026 (1)'!$A:$A,$A460)</f>
        <v>1</v>
      </c>
      <c r="I460" t="str">
        <f>IFERROR(INDEX('AHCF_Gifts_19952026 (1)'!$F:$F,MATCH($A460,'AHCF_Gifts_19952026 (1)'!$A:$A,0))&amp;"","")</f>
        <v/>
      </c>
      <c r="J460" s="58" t="str">
        <f t="shared" si="15"/>
        <v/>
      </c>
    </row>
    <row r="461" spans="1:10" x14ac:dyDescent="0.25">
      <c r="A461" s="6">
        <v>840</v>
      </c>
      <c r="B461" t="s">
        <v>6307</v>
      </c>
      <c r="C461" t="s">
        <v>6308</v>
      </c>
      <c r="D461" s="42">
        <v>44635</v>
      </c>
      <c r="E461" s="41">
        <v>600</v>
      </c>
      <c r="F461" t="s">
        <v>6268</v>
      </c>
      <c r="G461" s="34">
        <f t="shared" si="14"/>
        <v>2022</v>
      </c>
      <c r="H461" s="6">
        <f>COUNTIF('AHCF_Gifts_19952026 (1)'!$A:$A,$A461)</f>
        <v>1</v>
      </c>
      <c r="I461" t="str">
        <f>IFERROR(INDEX('AHCF_Gifts_19952026 (1)'!$F:$F,MATCH($A461,'AHCF_Gifts_19952026 (1)'!$A:$A,0))&amp;"","")</f>
        <v>bobbolusan@aol.com</v>
      </c>
      <c r="J461" s="58" t="str">
        <f t="shared" si="15"/>
        <v/>
      </c>
    </row>
    <row r="462" spans="1:10" x14ac:dyDescent="0.25">
      <c r="A462" s="6">
        <v>839</v>
      </c>
      <c r="B462" t="s">
        <v>378</v>
      </c>
      <c r="C462" t="s">
        <v>6306</v>
      </c>
      <c r="D462" s="42">
        <v>44634</v>
      </c>
      <c r="E462" s="41">
        <v>500</v>
      </c>
      <c r="F462" t="s">
        <v>2663</v>
      </c>
      <c r="G462" s="34">
        <f t="shared" si="14"/>
        <v>2022</v>
      </c>
      <c r="H462" s="6">
        <f>COUNTIF('AHCF_Gifts_19952026 (1)'!$A:$A,$A462)</f>
        <v>1</v>
      </c>
      <c r="I462" t="str">
        <f>IFERROR(INDEX('AHCF_Gifts_19952026 (1)'!$F:$F,MATCH($A462,'AHCF_Gifts_19952026 (1)'!$A:$A,0))&amp;"","")</f>
        <v/>
      </c>
      <c r="J462" s="58" t="str">
        <f t="shared" si="15"/>
        <v/>
      </c>
    </row>
    <row r="463" spans="1:10" x14ac:dyDescent="0.25">
      <c r="A463" s="6">
        <v>841</v>
      </c>
      <c r="B463" t="s">
        <v>6303</v>
      </c>
      <c r="C463" t="s">
        <v>6304</v>
      </c>
      <c r="D463" s="42">
        <v>44631</v>
      </c>
      <c r="E463" s="41">
        <v>100</v>
      </c>
      <c r="F463" t="s">
        <v>5422</v>
      </c>
      <c r="G463" s="34">
        <f t="shared" si="14"/>
        <v>2022</v>
      </c>
      <c r="H463" s="6">
        <f>COUNTIF('AHCF_Gifts_19952026 (1)'!$A:$A,$A463)</f>
        <v>1</v>
      </c>
      <c r="I463" t="str">
        <f>IFERROR(INDEX('AHCF_Gifts_19952026 (1)'!$F:$F,MATCH($A463,'AHCF_Gifts_19952026 (1)'!$A:$A,0))&amp;"","")</f>
        <v>cheryl22herigstad@gmail.com</v>
      </c>
      <c r="J463" s="58" t="str">
        <f t="shared" si="15"/>
        <v/>
      </c>
    </row>
    <row r="464" spans="1:10" x14ac:dyDescent="0.25">
      <c r="A464" s="6">
        <v>837</v>
      </c>
      <c r="B464" t="s">
        <v>6297</v>
      </c>
      <c r="C464" t="s">
        <v>6298</v>
      </c>
      <c r="D464" s="42">
        <v>44630</v>
      </c>
      <c r="E464" s="41">
        <v>600</v>
      </c>
      <c r="F464" t="s">
        <v>6268</v>
      </c>
      <c r="G464" s="34">
        <f t="shared" si="14"/>
        <v>2022</v>
      </c>
      <c r="H464" s="6">
        <f>COUNTIF('AHCF_Gifts_19952026 (1)'!$A:$A,$A464)</f>
        <v>1</v>
      </c>
      <c r="I464" t="str">
        <f>IFERROR(INDEX('AHCF_Gifts_19952026 (1)'!$F:$F,MATCH($A464,'AHCF_Gifts_19952026 (1)'!$A:$A,0))&amp;"","")</f>
        <v>gb@speeds.biz</v>
      </c>
      <c r="J464" s="58" t="str">
        <f t="shared" si="15"/>
        <v/>
      </c>
    </row>
    <row r="465" spans="1:10" x14ac:dyDescent="0.25">
      <c r="A465" s="6">
        <v>834</v>
      </c>
      <c r="B465" t="s">
        <v>6300</v>
      </c>
      <c r="C465" t="s">
        <v>6101</v>
      </c>
      <c r="D465" s="42">
        <v>44630</v>
      </c>
      <c r="E465" s="41">
        <v>50</v>
      </c>
      <c r="F465" t="s">
        <v>67</v>
      </c>
      <c r="G465" s="34">
        <f t="shared" si="14"/>
        <v>2022</v>
      </c>
      <c r="H465" s="6">
        <f>COUNTIF('AHCF_Gifts_19952026 (1)'!$A:$A,$A465)</f>
        <v>1</v>
      </c>
      <c r="I465" t="str">
        <f>IFERROR(INDEX('AHCF_Gifts_19952026 (1)'!$F:$F,MATCH($A465,'AHCF_Gifts_19952026 (1)'!$A:$A,0))&amp;"","")</f>
        <v/>
      </c>
      <c r="J465" s="58" t="str">
        <f t="shared" si="15"/>
        <v/>
      </c>
    </row>
    <row r="466" spans="1:10" x14ac:dyDescent="0.25">
      <c r="A466" s="6">
        <v>831</v>
      </c>
      <c r="B466" t="s">
        <v>6292</v>
      </c>
      <c r="D466" s="42">
        <v>44628</v>
      </c>
      <c r="E466" s="41">
        <v>1050</v>
      </c>
      <c r="F466" t="s">
        <v>6268</v>
      </c>
      <c r="G466" s="34">
        <f t="shared" si="14"/>
        <v>2022</v>
      </c>
      <c r="H466" s="6">
        <f>COUNTIF('AHCF_Gifts_19952026 (1)'!$A:$A,$A466)</f>
        <v>1</v>
      </c>
      <c r="I466" t="str">
        <f>IFERROR(INDEX('AHCF_Gifts_19952026 (1)'!$F:$F,MATCH($A466,'AHCF_Gifts_19952026 (1)'!$A:$A,0))&amp;"","")</f>
        <v/>
      </c>
      <c r="J466" s="58" t="str">
        <f t="shared" si="15"/>
        <v/>
      </c>
    </row>
    <row r="467" spans="1:10" x14ac:dyDescent="0.25">
      <c r="A467" s="6">
        <v>830</v>
      </c>
      <c r="B467" t="s">
        <v>6291</v>
      </c>
      <c r="D467" s="42">
        <v>44628</v>
      </c>
      <c r="E467" s="41">
        <v>100</v>
      </c>
      <c r="F467" t="s">
        <v>276</v>
      </c>
      <c r="G467" s="34">
        <f t="shared" si="14"/>
        <v>2022</v>
      </c>
      <c r="H467" s="6">
        <f>COUNTIF('AHCF_Gifts_19952026 (1)'!$A:$A,$A467)</f>
        <v>1</v>
      </c>
      <c r="I467" t="str">
        <f>IFERROR(INDEX('AHCF_Gifts_19952026 (1)'!$F:$F,MATCH($A467,'AHCF_Gifts_19952026 (1)'!$A:$A,0))&amp;"","")</f>
        <v/>
      </c>
      <c r="J467" s="58" t="str">
        <f t="shared" si="15"/>
        <v/>
      </c>
    </row>
    <row r="468" spans="1:10" x14ac:dyDescent="0.25">
      <c r="A468" s="6">
        <v>829</v>
      </c>
      <c r="B468" t="s">
        <v>6289</v>
      </c>
      <c r="C468" t="s">
        <v>1768</v>
      </c>
      <c r="D468" s="42">
        <v>44625</v>
      </c>
      <c r="E468" s="41">
        <v>175</v>
      </c>
      <c r="F468" t="s">
        <v>6268</v>
      </c>
      <c r="G468" s="34">
        <f t="shared" si="14"/>
        <v>2022</v>
      </c>
      <c r="H468" s="6">
        <f>COUNTIF('AHCF_Gifts_19952026 (1)'!$A:$A,$A468)</f>
        <v>1</v>
      </c>
      <c r="I468" t="str">
        <f>IFERROR(INDEX('AHCF_Gifts_19952026 (1)'!$F:$F,MATCH($A468,'AHCF_Gifts_19952026 (1)'!$A:$A,0))&amp;"","")</f>
        <v>nicholasallen1941@gmail.com</v>
      </c>
      <c r="J468" s="58" t="str">
        <f t="shared" si="15"/>
        <v/>
      </c>
    </row>
    <row r="469" spans="1:10" x14ac:dyDescent="0.25">
      <c r="A469" s="6">
        <v>833</v>
      </c>
      <c r="B469" t="s">
        <v>6287</v>
      </c>
      <c r="C469" t="s">
        <v>339</v>
      </c>
      <c r="D469" s="42">
        <v>44624</v>
      </c>
      <c r="E469" s="41">
        <v>175</v>
      </c>
      <c r="F469" t="s">
        <v>6268</v>
      </c>
      <c r="G469" s="34">
        <f t="shared" si="14"/>
        <v>2022</v>
      </c>
      <c r="H469" s="6">
        <f>COUNTIF('AHCF_Gifts_19952026 (1)'!$A:$A,$A469)</f>
        <v>1</v>
      </c>
      <c r="I469" t="str">
        <f>IFERROR(INDEX('AHCF_Gifts_19952026 (1)'!$F:$F,MATCH($A469,'AHCF_Gifts_19952026 (1)'!$A:$A,0))&amp;"","")</f>
        <v>smcmahon@thearcdc.org</v>
      </c>
      <c r="J469" s="58" t="str">
        <f t="shared" si="15"/>
        <v/>
      </c>
    </row>
    <row r="470" spans="1:10" x14ac:dyDescent="0.25">
      <c r="A470" s="6">
        <v>827</v>
      </c>
      <c r="B470" t="s">
        <v>6285</v>
      </c>
      <c r="D470" s="42">
        <v>44623</v>
      </c>
      <c r="E470" s="41">
        <v>5000</v>
      </c>
      <c r="F470" t="s">
        <v>6268</v>
      </c>
      <c r="G470" s="34">
        <f t="shared" si="14"/>
        <v>2022</v>
      </c>
      <c r="H470" s="6">
        <f>COUNTIF('AHCF_Gifts_19952026 (1)'!$A:$A,$A470)</f>
        <v>1</v>
      </c>
      <c r="I470" t="str">
        <f>IFERROR(INDEX('AHCF_Gifts_19952026 (1)'!$F:$F,MATCH($A470,'AHCF_Gifts_19952026 (1)'!$A:$A,0))&amp;"","")</f>
        <v>bill@getduplicated.com</v>
      </c>
      <c r="J470" s="58" t="str">
        <f t="shared" si="15"/>
        <v/>
      </c>
    </row>
    <row r="471" spans="1:10" x14ac:dyDescent="0.25">
      <c r="A471" s="6">
        <v>828</v>
      </c>
      <c r="B471" t="s">
        <v>641</v>
      </c>
      <c r="C471" t="s">
        <v>6284</v>
      </c>
      <c r="D471" s="42">
        <v>44621</v>
      </c>
      <c r="E471" s="41">
        <v>100</v>
      </c>
      <c r="F471" t="s">
        <v>276</v>
      </c>
      <c r="G471" s="34">
        <f t="shared" si="14"/>
        <v>2022</v>
      </c>
      <c r="H471" s="6">
        <f>COUNTIF('AHCF_Gifts_19952026 (1)'!$A:$A,$A471)</f>
        <v>1</v>
      </c>
      <c r="I471" t="str">
        <f>IFERROR(INDEX('AHCF_Gifts_19952026 (1)'!$F:$F,MATCH($A471,'AHCF_Gifts_19952026 (1)'!$A:$A,0))&amp;"","")</f>
        <v/>
      </c>
      <c r="J471" s="58" t="str">
        <f t="shared" si="15"/>
        <v/>
      </c>
    </row>
    <row r="472" spans="1:10" x14ac:dyDescent="0.25">
      <c r="A472" s="6">
        <v>825</v>
      </c>
      <c r="B472" t="s">
        <v>204</v>
      </c>
      <c r="C472" t="s">
        <v>6283</v>
      </c>
      <c r="D472" s="42">
        <v>44620</v>
      </c>
      <c r="E472" s="41">
        <v>160</v>
      </c>
      <c r="F472" t="s">
        <v>276</v>
      </c>
      <c r="G472" s="34">
        <f t="shared" si="14"/>
        <v>2022</v>
      </c>
      <c r="H472" s="6">
        <f>COUNTIF('AHCF_Gifts_19952026 (1)'!$A:$A,$A472)</f>
        <v>1</v>
      </c>
      <c r="I472" t="str">
        <f>IFERROR(INDEX('AHCF_Gifts_19952026 (1)'!$F:$F,MATCH($A472,'AHCF_Gifts_19952026 (1)'!$A:$A,0))&amp;"","")</f>
        <v/>
      </c>
      <c r="J472" s="58" t="str">
        <f t="shared" si="15"/>
        <v/>
      </c>
    </row>
    <row r="473" spans="1:10" x14ac:dyDescent="0.25">
      <c r="A473" s="6">
        <v>824</v>
      </c>
      <c r="B473" t="s">
        <v>6280</v>
      </c>
      <c r="C473" t="s">
        <v>6281</v>
      </c>
      <c r="D473" s="42">
        <v>44619</v>
      </c>
      <c r="E473" s="41">
        <v>600</v>
      </c>
      <c r="F473" t="s">
        <v>6268</v>
      </c>
      <c r="G473" s="34">
        <f t="shared" si="14"/>
        <v>2022</v>
      </c>
      <c r="H473" s="6">
        <f>COUNTIF('AHCF_Gifts_19952026 (1)'!$A:$A,$A473)</f>
        <v>1</v>
      </c>
      <c r="I473" t="str">
        <f>IFERROR(INDEX('AHCF_Gifts_19952026 (1)'!$F:$F,MATCH($A473,'AHCF_Gifts_19952026 (1)'!$A:$A,0))&amp;"","")</f>
        <v>alex@acepumpininc.com</v>
      </c>
      <c r="J473" s="58" t="str">
        <f t="shared" si="15"/>
        <v/>
      </c>
    </row>
    <row r="474" spans="1:10" x14ac:dyDescent="0.25">
      <c r="A474" s="6" t="s">
        <v>6271</v>
      </c>
      <c r="B474" t="s">
        <v>6272</v>
      </c>
      <c r="C474" t="s">
        <v>1456</v>
      </c>
      <c r="D474" s="42">
        <v>44615</v>
      </c>
      <c r="E474" s="41">
        <v>600</v>
      </c>
      <c r="F474" t="s">
        <v>6268</v>
      </c>
      <c r="G474" s="34">
        <f t="shared" si="14"/>
        <v>2022</v>
      </c>
      <c r="H474" s="6">
        <f>COUNTIF('AHCF_Gifts_19952026 (1)'!$A:$A,$A474)</f>
        <v>1</v>
      </c>
      <c r="I474" t="str">
        <f>IFERROR(INDEX('AHCF_Gifts_19952026 (1)'!$F:$F,MATCH($A474,'AHCF_Gifts_19952026 (1)'!$A:$A,0))&amp;"","")</f>
        <v>kim@speedsoil.com</v>
      </c>
      <c r="J474" s="58" t="str">
        <f t="shared" si="15"/>
        <v/>
      </c>
    </row>
    <row r="475" spans="1:10" x14ac:dyDescent="0.25">
      <c r="A475" s="6">
        <v>823</v>
      </c>
      <c r="B475" t="s">
        <v>774</v>
      </c>
      <c r="C475" t="s">
        <v>841</v>
      </c>
      <c r="D475" s="42">
        <v>44615</v>
      </c>
      <c r="E475" s="41">
        <v>600</v>
      </c>
      <c r="F475" t="s">
        <v>6268</v>
      </c>
      <c r="G475" s="34">
        <f t="shared" si="14"/>
        <v>2022</v>
      </c>
      <c r="H475" s="6">
        <f>COUNTIF('AHCF_Gifts_19952026 (1)'!$A:$A,$A475)</f>
        <v>1</v>
      </c>
      <c r="I475" t="str">
        <f>IFERROR(INDEX('AHCF_Gifts_19952026 (1)'!$F:$F,MATCH($A475,'AHCF_Gifts_19952026 (1)'!$A:$A,0))&amp;"","")</f>
        <v>jwill@calportland.com</v>
      </c>
      <c r="J475" s="58" t="str">
        <f t="shared" si="15"/>
        <v/>
      </c>
    </row>
    <row r="476" spans="1:10" x14ac:dyDescent="0.25">
      <c r="A476" s="6">
        <v>822</v>
      </c>
      <c r="B476" t="s">
        <v>2515</v>
      </c>
      <c r="C476" t="s">
        <v>6266</v>
      </c>
      <c r="D476" s="42">
        <v>44612</v>
      </c>
      <c r="E476" s="41">
        <v>175</v>
      </c>
      <c r="F476" t="s">
        <v>6268</v>
      </c>
      <c r="G476" s="34">
        <f t="shared" si="14"/>
        <v>2022</v>
      </c>
      <c r="H476" s="6">
        <f>COUNTIF('AHCF_Gifts_19952026 (1)'!$A:$A,$A476)</f>
        <v>1</v>
      </c>
      <c r="I476" t="str">
        <f>IFERROR(INDEX('AHCF_Gifts_19952026 (1)'!$F:$F,MATCH($A476,'AHCF_Gifts_19952026 (1)'!$A:$A,0))&amp;"","")</f>
        <v>terrymcgann8@gmail.com</v>
      </c>
      <c r="J476" s="58" t="str">
        <f t="shared" si="15"/>
        <v/>
      </c>
    </row>
    <row r="477" spans="1:10" x14ac:dyDescent="0.25">
      <c r="A477" s="6">
        <v>817</v>
      </c>
      <c r="B477" t="s">
        <v>371</v>
      </c>
      <c r="C477" t="s">
        <v>6264</v>
      </c>
      <c r="D477" s="42">
        <v>44609</v>
      </c>
      <c r="E477" s="41">
        <v>150</v>
      </c>
      <c r="F477" t="s">
        <v>276</v>
      </c>
      <c r="G477" s="34">
        <f t="shared" si="14"/>
        <v>2022</v>
      </c>
      <c r="H477" s="6">
        <f>COUNTIF('AHCF_Gifts_19952026 (1)'!$A:$A,$A477)</f>
        <v>1</v>
      </c>
      <c r="I477" t="str">
        <f>IFERROR(INDEX('AHCF_Gifts_19952026 (1)'!$F:$F,MATCH($A477,'AHCF_Gifts_19952026 (1)'!$A:$A,0))&amp;"","")</f>
        <v>dmillard18@gmail.com</v>
      </c>
      <c r="J477" s="58" t="str">
        <f t="shared" si="15"/>
        <v/>
      </c>
    </row>
    <row r="478" spans="1:10" x14ac:dyDescent="0.25">
      <c r="A478" s="6">
        <v>815</v>
      </c>
      <c r="B478" t="s">
        <v>6260</v>
      </c>
      <c r="C478" t="s">
        <v>6261</v>
      </c>
      <c r="D478" s="42">
        <v>44607</v>
      </c>
      <c r="E478" s="41">
        <v>60</v>
      </c>
      <c r="F478" t="s">
        <v>276</v>
      </c>
      <c r="G478" s="34">
        <f t="shared" si="14"/>
        <v>2022</v>
      </c>
      <c r="H478" s="6">
        <f>COUNTIF('AHCF_Gifts_19952026 (1)'!$A:$A,$A478)</f>
        <v>1</v>
      </c>
      <c r="I478" t="str">
        <f>IFERROR(INDEX('AHCF_Gifts_19952026 (1)'!$F:$F,MATCH($A478,'AHCF_Gifts_19952026 (1)'!$A:$A,0))&amp;"","")</f>
        <v/>
      </c>
      <c r="J478" s="58" t="str">
        <f t="shared" si="15"/>
        <v/>
      </c>
    </row>
    <row r="479" spans="1:10" x14ac:dyDescent="0.25">
      <c r="A479" s="6">
        <v>810</v>
      </c>
      <c r="B479" t="s">
        <v>6254</v>
      </c>
      <c r="C479" t="s">
        <v>6255</v>
      </c>
      <c r="D479" s="42">
        <v>44602</v>
      </c>
      <c r="E479" s="41">
        <v>100</v>
      </c>
      <c r="F479" t="s">
        <v>67</v>
      </c>
      <c r="G479" s="34">
        <f t="shared" si="14"/>
        <v>2022</v>
      </c>
      <c r="H479" s="6">
        <f>COUNTIF('AHCF_Gifts_19952026 (1)'!$A:$A,$A479)</f>
        <v>1</v>
      </c>
      <c r="I479" t="str">
        <f>IFERROR(INDEX('AHCF_Gifts_19952026 (1)'!$F:$F,MATCH($A479,'AHCF_Gifts_19952026 (1)'!$A:$A,0))&amp;"","")</f>
        <v>Missygirl53@yahoo.com</v>
      </c>
      <c r="J479" s="58" t="str">
        <f t="shared" si="15"/>
        <v/>
      </c>
    </row>
    <row r="480" spans="1:10" x14ac:dyDescent="0.25">
      <c r="A480" s="6">
        <v>812</v>
      </c>
      <c r="B480" t="s">
        <v>6253</v>
      </c>
      <c r="D480" s="42">
        <v>44601</v>
      </c>
      <c r="E480" s="41">
        <v>200</v>
      </c>
      <c r="F480" t="s">
        <v>276</v>
      </c>
      <c r="G480" s="34">
        <f t="shared" si="14"/>
        <v>2022</v>
      </c>
      <c r="H480" s="6">
        <f>COUNTIF('AHCF_Gifts_19952026 (1)'!$A:$A,$A480)</f>
        <v>1</v>
      </c>
      <c r="I480" t="str">
        <f>IFERROR(INDEX('AHCF_Gifts_19952026 (1)'!$F:$F,MATCH($A480,'AHCF_Gifts_19952026 (1)'!$A:$A,0))&amp;"","")</f>
        <v/>
      </c>
      <c r="J480" s="58" t="str">
        <f t="shared" si="15"/>
        <v/>
      </c>
    </row>
    <row r="481" spans="1:10" x14ac:dyDescent="0.25">
      <c r="A481" s="6">
        <v>813</v>
      </c>
      <c r="B481" t="s">
        <v>5709</v>
      </c>
      <c r="C481" t="s">
        <v>1768</v>
      </c>
      <c r="D481" s="42">
        <v>44601</v>
      </c>
      <c r="E481" s="41">
        <v>150</v>
      </c>
      <c r="F481" t="s">
        <v>276</v>
      </c>
      <c r="G481" s="34">
        <f t="shared" si="14"/>
        <v>2022</v>
      </c>
      <c r="H481" s="6">
        <f>COUNTIF('AHCF_Gifts_19952026 (1)'!$A:$A,$A481)</f>
        <v>1</v>
      </c>
      <c r="I481" t="str">
        <f>IFERROR(INDEX('AHCF_Gifts_19952026 (1)'!$F:$F,MATCH($A481,'AHCF_Gifts_19952026 (1)'!$A:$A,0))&amp;"","")</f>
        <v/>
      </c>
      <c r="J481" s="58" t="str">
        <f t="shared" si="15"/>
        <v/>
      </c>
    </row>
    <row r="482" spans="1:10" x14ac:dyDescent="0.25">
      <c r="A482" s="6">
        <v>809</v>
      </c>
      <c r="B482" t="s">
        <v>6249</v>
      </c>
      <c r="C482" t="s">
        <v>6250</v>
      </c>
      <c r="D482" s="42">
        <v>44601</v>
      </c>
      <c r="E482" s="41">
        <v>100</v>
      </c>
      <c r="F482" t="s">
        <v>276</v>
      </c>
      <c r="G482" s="34">
        <f t="shared" si="14"/>
        <v>2022</v>
      </c>
      <c r="H482" s="6">
        <f>COUNTIF('AHCF_Gifts_19952026 (1)'!$A:$A,$A482)</f>
        <v>1</v>
      </c>
      <c r="I482" t="str">
        <f>IFERROR(INDEX('AHCF_Gifts_19952026 (1)'!$F:$F,MATCH($A482,'AHCF_Gifts_19952026 (1)'!$A:$A,0))&amp;"","")</f>
        <v>tcampfield@zyris.com</v>
      </c>
      <c r="J482" s="58" t="str">
        <f t="shared" si="15"/>
        <v/>
      </c>
    </row>
    <row r="483" spans="1:10" x14ac:dyDescent="0.25">
      <c r="A483" s="6">
        <v>811</v>
      </c>
      <c r="B483" t="s">
        <v>3087</v>
      </c>
      <c r="C483" t="s">
        <v>6252</v>
      </c>
      <c r="D483" s="42">
        <v>44601</v>
      </c>
      <c r="E483" s="41">
        <v>100</v>
      </c>
      <c r="F483" t="s">
        <v>276</v>
      </c>
      <c r="G483" s="34">
        <f t="shared" si="14"/>
        <v>2022</v>
      </c>
      <c r="H483" s="6">
        <f>COUNTIF('AHCF_Gifts_19952026 (1)'!$A:$A,$A483)</f>
        <v>1</v>
      </c>
      <c r="I483" t="str">
        <f>IFERROR(INDEX('AHCF_Gifts_19952026 (1)'!$F:$F,MATCH($A483,'AHCF_Gifts_19952026 (1)'!$A:$A,0))&amp;"","")</f>
        <v/>
      </c>
      <c r="J483" s="58" t="str">
        <f t="shared" si="15"/>
        <v/>
      </c>
    </row>
    <row r="484" spans="1:10" x14ac:dyDescent="0.25">
      <c r="A484" s="6">
        <v>805</v>
      </c>
      <c r="B484" t="s">
        <v>6244</v>
      </c>
      <c r="C484" t="s">
        <v>6245</v>
      </c>
      <c r="D484" s="42">
        <v>44596</v>
      </c>
      <c r="E484" s="41">
        <v>150</v>
      </c>
      <c r="F484" t="s">
        <v>276</v>
      </c>
      <c r="G484" s="34">
        <f t="shared" si="14"/>
        <v>2022</v>
      </c>
      <c r="H484" s="6">
        <f>COUNTIF('AHCF_Gifts_19952026 (1)'!$A:$A,$A484)</f>
        <v>1</v>
      </c>
      <c r="I484" t="str">
        <f>IFERROR(INDEX('AHCF_Gifts_19952026 (1)'!$F:$F,MATCH($A484,'AHCF_Gifts_19952026 (1)'!$A:$A,0))&amp;"","")</f>
        <v>Jaryd.copeland@my.hancockcollege.edu</v>
      </c>
      <c r="J484" s="58" t="str">
        <f t="shared" si="15"/>
        <v/>
      </c>
    </row>
    <row r="485" spans="1:10" x14ac:dyDescent="0.25">
      <c r="A485" s="6">
        <v>799</v>
      </c>
      <c r="B485" t="s">
        <v>6236</v>
      </c>
      <c r="D485" s="42">
        <v>44593</v>
      </c>
      <c r="E485" s="41">
        <v>250</v>
      </c>
      <c r="F485" t="s">
        <v>276</v>
      </c>
      <c r="G485" s="34">
        <f t="shared" si="14"/>
        <v>2022</v>
      </c>
      <c r="H485" s="6">
        <f>COUNTIF('AHCF_Gifts_19952026 (1)'!$A:$A,$A485)</f>
        <v>1</v>
      </c>
      <c r="I485" t="str">
        <f>IFERROR(INDEX('AHCF_Gifts_19952026 (1)'!$F:$F,MATCH($A485,'AHCF_Gifts_19952026 (1)'!$A:$A,0))&amp;"","")</f>
        <v/>
      </c>
      <c r="J485" s="58" t="str">
        <f t="shared" si="15"/>
        <v/>
      </c>
    </row>
    <row r="486" spans="1:10" x14ac:dyDescent="0.25">
      <c r="A486" s="6">
        <v>801</v>
      </c>
      <c r="B486" t="s">
        <v>179</v>
      </c>
      <c r="C486" t="s">
        <v>6239</v>
      </c>
      <c r="D486" s="42">
        <v>44593</v>
      </c>
      <c r="E486" s="41">
        <v>150</v>
      </c>
      <c r="F486" t="s">
        <v>276</v>
      </c>
      <c r="G486" s="34">
        <f t="shared" si="14"/>
        <v>2022</v>
      </c>
      <c r="H486" s="6">
        <f>COUNTIF('AHCF_Gifts_19952026 (1)'!$A:$A,$A486)</f>
        <v>1</v>
      </c>
      <c r="I486" t="str">
        <f>IFERROR(INDEX('AHCF_Gifts_19952026 (1)'!$F:$F,MATCH($A486,'AHCF_Gifts_19952026 (1)'!$A:$A,0))&amp;"","")</f>
        <v/>
      </c>
      <c r="J486" s="58" t="str">
        <f t="shared" si="15"/>
        <v/>
      </c>
    </row>
    <row r="487" spans="1:10" x14ac:dyDescent="0.25">
      <c r="A487" s="6">
        <v>804</v>
      </c>
      <c r="B487" t="s">
        <v>6240</v>
      </c>
      <c r="C487" t="s">
        <v>6241</v>
      </c>
      <c r="D487" s="42">
        <v>44593</v>
      </c>
      <c r="E487" s="41">
        <v>50</v>
      </c>
      <c r="F487" t="s">
        <v>276</v>
      </c>
      <c r="G487" s="34">
        <f t="shared" si="14"/>
        <v>2022</v>
      </c>
      <c r="H487" s="6">
        <f>COUNTIF('AHCF_Gifts_19952026 (1)'!$A:$A,$A487)</f>
        <v>1</v>
      </c>
      <c r="I487" t="str">
        <f>IFERROR(INDEX('AHCF_Gifts_19952026 (1)'!$F:$F,MATCH($A487,'AHCF_Gifts_19952026 (1)'!$A:$A,0))&amp;"","")</f>
        <v>thelukes3@gmail.com</v>
      </c>
      <c r="J487" s="58" t="str">
        <f t="shared" si="15"/>
        <v/>
      </c>
    </row>
    <row r="488" spans="1:10" x14ac:dyDescent="0.25">
      <c r="A488" s="6">
        <v>802</v>
      </c>
      <c r="B488" t="s">
        <v>5802</v>
      </c>
      <c r="C488" t="s">
        <v>4220</v>
      </c>
      <c r="D488" s="42">
        <v>44586</v>
      </c>
      <c r="E488" s="41">
        <v>10000</v>
      </c>
      <c r="F488" t="s">
        <v>6233</v>
      </c>
      <c r="G488" s="34">
        <f t="shared" si="14"/>
        <v>2022</v>
      </c>
      <c r="H488" s="6">
        <f>COUNTIF('AHCF_Gifts_19952026 (1)'!$A:$A,$A488)</f>
        <v>1</v>
      </c>
      <c r="I488" t="str">
        <f>IFERROR(INDEX('AHCF_Gifts_19952026 (1)'!$F:$F,MATCH($A488,'AHCF_Gifts_19952026 (1)'!$A:$A,0))&amp;"","")</f>
        <v/>
      </c>
      <c r="J488" s="58" t="str">
        <f t="shared" si="15"/>
        <v/>
      </c>
    </row>
    <row r="489" spans="1:10" x14ac:dyDescent="0.25">
      <c r="A489" s="6">
        <v>796</v>
      </c>
      <c r="B489" t="s">
        <v>764</v>
      </c>
      <c r="C489" t="s">
        <v>1310</v>
      </c>
      <c r="D489" s="42">
        <v>44586</v>
      </c>
      <c r="E489" s="41">
        <v>150</v>
      </c>
      <c r="F489" t="s">
        <v>276</v>
      </c>
      <c r="G489" s="34">
        <f t="shared" si="14"/>
        <v>2022</v>
      </c>
      <c r="H489" s="6">
        <f>COUNTIF('AHCF_Gifts_19952026 (1)'!$A:$A,$A489)</f>
        <v>1</v>
      </c>
      <c r="I489" t="str">
        <f>IFERROR(INDEX('AHCF_Gifts_19952026 (1)'!$F:$F,MATCH($A489,'AHCF_Gifts_19952026 (1)'!$A:$A,0))&amp;"","")</f>
        <v>ofezun1@gmail.com</v>
      </c>
      <c r="J489" s="58" t="str">
        <f t="shared" si="15"/>
        <v/>
      </c>
    </row>
    <row r="490" spans="1:10" x14ac:dyDescent="0.25">
      <c r="A490" s="6">
        <v>794</v>
      </c>
      <c r="B490" t="s">
        <v>6222</v>
      </c>
      <c r="C490" t="s">
        <v>6223</v>
      </c>
      <c r="D490" s="42">
        <v>44583</v>
      </c>
      <c r="E490" s="41">
        <v>50</v>
      </c>
      <c r="F490" t="s">
        <v>276</v>
      </c>
      <c r="G490" s="34">
        <f t="shared" si="14"/>
        <v>2022</v>
      </c>
      <c r="H490" s="6">
        <f>COUNTIF('AHCF_Gifts_19952026 (1)'!$A:$A,$A490)</f>
        <v>1</v>
      </c>
      <c r="I490" t="str">
        <f>IFERROR(INDEX('AHCF_Gifts_19952026 (1)'!$F:$F,MATCH($A490,'AHCF_Gifts_19952026 (1)'!$A:$A,0))&amp;"","")</f>
        <v>ramona.cabiles@gmail.com</v>
      </c>
      <c r="J490" s="58" t="str">
        <f t="shared" si="15"/>
        <v/>
      </c>
    </row>
    <row r="491" spans="1:10" x14ac:dyDescent="0.25">
      <c r="A491" s="6">
        <v>793</v>
      </c>
      <c r="B491" t="s">
        <v>2340</v>
      </c>
      <c r="C491" t="s">
        <v>6220</v>
      </c>
      <c r="D491" s="42">
        <v>44582</v>
      </c>
      <c r="E491" s="41">
        <v>150</v>
      </c>
      <c r="F491" t="s">
        <v>276</v>
      </c>
      <c r="G491" s="34">
        <f t="shared" si="14"/>
        <v>2022</v>
      </c>
      <c r="H491" s="6">
        <f>COUNTIF('AHCF_Gifts_19952026 (1)'!$A:$A,$A491)</f>
        <v>1</v>
      </c>
      <c r="I491" t="str">
        <f>IFERROR(INDEX('AHCF_Gifts_19952026 (1)'!$F:$F,MATCH($A491,'AHCF_Gifts_19952026 (1)'!$A:$A,0))&amp;"","")</f>
        <v>gabeclear11@gmail.com</v>
      </c>
      <c r="J491" s="58" t="str">
        <f t="shared" si="15"/>
        <v/>
      </c>
    </row>
    <row r="492" spans="1:10" x14ac:dyDescent="0.25">
      <c r="A492" s="6">
        <v>791</v>
      </c>
      <c r="B492" t="s">
        <v>6215</v>
      </c>
      <c r="C492" t="s">
        <v>6216</v>
      </c>
      <c r="D492" s="42">
        <v>44581</v>
      </c>
      <c r="E492" s="41">
        <v>15</v>
      </c>
      <c r="F492" t="s">
        <v>276</v>
      </c>
      <c r="G492" s="34">
        <f t="shared" si="14"/>
        <v>2022</v>
      </c>
      <c r="H492" s="6">
        <f>COUNTIF('AHCF_Gifts_19952026 (1)'!$A:$A,$A492)</f>
        <v>1</v>
      </c>
      <c r="I492" t="str">
        <f>IFERROR(INDEX('AHCF_Gifts_19952026 (1)'!$F:$F,MATCH($A492,'AHCF_Gifts_19952026 (1)'!$A:$A,0))&amp;"","")</f>
        <v>stacey.houchin@lmusd.org</v>
      </c>
      <c r="J492" s="58" t="str">
        <f t="shared" si="15"/>
        <v/>
      </c>
    </row>
    <row r="493" spans="1:10" x14ac:dyDescent="0.25">
      <c r="A493" s="6">
        <v>789</v>
      </c>
      <c r="B493" t="s">
        <v>6211</v>
      </c>
      <c r="C493" t="s">
        <v>6212</v>
      </c>
      <c r="D493" s="42">
        <v>44580</v>
      </c>
      <c r="E493" s="41">
        <v>25</v>
      </c>
      <c r="F493" t="s">
        <v>276</v>
      </c>
      <c r="G493" s="34">
        <f t="shared" si="14"/>
        <v>2022</v>
      </c>
      <c r="H493" s="6">
        <f>COUNTIF('AHCF_Gifts_19952026 (1)'!$A:$A,$A493)</f>
        <v>1</v>
      </c>
      <c r="I493" t="str">
        <f>IFERROR(INDEX('AHCF_Gifts_19952026 (1)'!$F:$F,MATCH($A493,'AHCF_Gifts_19952026 (1)'!$A:$A,0))&amp;"","")</f>
        <v>jkalkowski@syvuhsd.org</v>
      </c>
      <c r="J493" s="58" t="str">
        <f t="shared" si="15"/>
        <v/>
      </c>
    </row>
    <row r="494" spans="1:10" x14ac:dyDescent="0.25">
      <c r="A494" s="6">
        <v>788</v>
      </c>
      <c r="B494" t="s">
        <v>6208</v>
      </c>
      <c r="C494" t="s">
        <v>6209</v>
      </c>
      <c r="D494" s="42">
        <v>44576</v>
      </c>
      <c r="E494" s="41">
        <v>150</v>
      </c>
      <c r="F494" t="s">
        <v>276</v>
      </c>
      <c r="G494" s="34">
        <f t="shared" si="14"/>
        <v>2022</v>
      </c>
      <c r="H494" s="6">
        <f>COUNTIF('AHCF_Gifts_19952026 (1)'!$A:$A,$A494)</f>
        <v>1</v>
      </c>
      <c r="I494" t="str">
        <f>IFERROR(INDEX('AHCF_Gifts_19952026 (1)'!$F:$F,MATCH($A494,'AHCF_Gifts_19952026 (1)'!$A:$A,0))&amp;"","")</f>
        <v>Valnron@gmail.com</v>
      </c>
      <c r="J494" s="58" t="str">
        <f t="shared" si="15"/>
        <v/>
      </c>
    </row>
    <row r="495" spans="1:10" x14ac:dyDescent="0.25">
      <c r="A495" s="6">
        <v>786</v>
      </c>
      <c r="B495" t="s">
        <v>6204</v>
      </c>
      <c r="C495" t="s">
        <v>4171</v>
      </c>
      <c r="D495" s="42">
        <v>44573</v>
      </c>
      <c r="E495" s="41">
        <v>400</v>
      </c>
      <c r="F495" t="s">
        <v>276</v>
      </c>
      <c r="G495" s="34">
        <f t="shared" si="14"/>
        <v>2022</v>
      </c>
      <c r="H495" s="6">
        <f>COUNTIF('AHCF_Gifts_19952026 (1)'!$A:$A,$A495)</f>
        <v>1</v>
      </c>
      <c r="I495" t="str">
        <f>IFERROR(INDEX('AHCF_Gifts_19952026 (1)'!$F:$F,MATCH($A495,'AHCF_Gifts_19952026 (1)'!$A:$A,0))&amp;"","")</f>
        <v/>
      </c>
      <c r="J495" s="58" t="str">
        <f t="shared" si="15"/>
        <v/>
      </c>
    </row>
    <row r="496" spans="1:10" x14ac:dyDescent="0.25">
      <c r="A496" s="6">
        <v>785</v>
      </c>
      <c r="B496" t="s">
        <v>6202</v>
      </c>
      <c r="D496" s="42">
        <v>44572</v>
      </c>
      <c r="E496" s="41">
        <v>800</v>
      </c>
      <c r="F496" t="s">
        <v>276</v>
      </c>
      <c r="G496" s="34">
        <f t="shared" si="14"/>
        <v>2022</v>
      </c>
      <c r="H496" s="6">
        <f>COUNTIF('AHCF_Gifts_19952026 (1)'!$A:$A,$A496)</f>
        <v>1</v>
      </c>
      <c r="I496" t="str">
        <f>IFERROR(INDEX('AHCF_Gifts_19952026 (1)'!$F:$F,MATCH($A496,'AHCF_Gifts_19952026 (1)'!$A:$A,0))&amp;"","")</f>
        <v/>
      </c>
      <c r="J496" s="58" t="str">
        <f t="shared" si="15"/>
        <v/>
      </c>
    </row>
    <row r="497" spans="1:10" x14ac:dyDescent="0.25">
      <c r="A497" s="6">
        <v>787</v>
      </c>
      <c r="B497" t="s">
        <v>6203</v>
      </c>
      <c r="C497" t="s">
        <v>2928</v>
      </c>
      <c r="D497" s="42">
        <v>44572</v>
      </c>
      <c r="E497" s="41">
        <v>400</v>
      </c>
      <c r="F497" t="s">
        <v>276</v>
      </c>
      <c r="G497" s="34">
        <f t="shared" si="14"/>
        <v>2022</v>
      </c>
      <c r="H497" s="6">
        <f>COUNTIF('AHCF_Gifts_19952026 (1)'!$A:$A,$A497)</f>
        <v>1</v>
      </c>
      <c r="I497" t="str">
        <f>IFERROR(INDEX('AHCF_Gifts_19952026 (1)'!$F:$F,MATCH($A497,'AHCF_Gifts_19952026 (1)'!$A:$A,0))&amp;"","")</f>
        <v/>
      </c>
      <c r="J497" s="58" t="str">
        <f t="shared" si="15"/>
        <v/>
      </c>
    </row>
    <row r="498" spans="1:10" x14ac:dyDescent="0.25">
      <c r="A498" s="6">
        <v>782</v>
      </c>
      <c r="B498" t="s">
        <v>6199</v>
      </c>
      <c r="C498" t="s">
        <v>6200</v>
      </c>
      <c r="D498" s="42">
        <v>44565</v>
      </c>
      <c r="E498" s="41">
        <v>15</v>
      </c>
      <c r="F498" t="s">
        <v>276</v>
      </c>
      <c r="G498" s="34">
        <f t="shared" si="14"/>
        <v>2022</v>
      </c>
      <c r="H498" s="6">
        <f>COUNTIF('AHCF_Gifts_19952026 (1)'!$A:$A,$A498)</f>
        <v>1</v>
      </c>
      <c r="I498" t="str">
        <f>IFERROR(INDEX('AHCF_Gifts_19952026 (1)'!$F:$F,MATCH($A498,'AHCF_Gifts_19952026 (1)'!$A:$A,0))&amp;"","")</f>
        <v>barrigany@hotmail.com</v>
      </c>
      <c r="J498" s="58" t="str">
        <f t="shared" si="15"/>
        <v/>
      </c>
    </row>
    <row r="499" spans="1:10" x14ac:dyDescent="0.25">
      <c r="A499" s="6">
        <v>780</v>
      </c>
      <c r="B499" t="s">
        <v>6193</v>
      </c>
      <c r="C499" t="s">
        <v>6194</v>
      </c>
      <c r="D499" s="42">
        <v>44565</v>
      </c>
      <c r="E499" s="41">
        <v>10</v>
      </c>
      <c r="F499" t="s">
        <v>276</v>
      </c>
      <c r="G499" s="34">
        <f t="shared" si="14"/>
        <v>2022</v>
      </c>
      <c r="H499" s="6">
        <f>COUNTIF('AHCF_Gifts_19952026 (1)'!$A:$A,$A499)</f>
        <v>1</v>
      </c>
      <c r="I499" t="str">
        <f>IFERROR(INDEX('AHCF_Gifts_19952026 (1)'!$F:$F,MATCH($A499,'AHCF_Gifts_19952026 (1)'!$A:$A,0))&amp;"","")</f>
        <v>marisa.s.nunez@gmail.com</v>
      </c>
      <c r="J499" s="58" t="str">
        <f t="shared" si="15"/>
        <v/>
      </c>
    </row>
    <row r="500" spans="1:10" x14ac:dyDescent="0.25">
      <c r="A500" s="6">
        <v>781</v>
      </c>
      <c r="B500" t="s">
        <v>6196</v>
      </c>
      <c r="C500" t="s">
        <v>6197</v>
      </c>
      <c r="D500" s="42">
        <v>44565</v>
      </c>
      <c r="E500" s="41">
        <v>10</v>
      </c>
      <c r="F500" t="s">
        <v>276</v>
      </c>
      <c r="G500" s="34">
        <f t="shared" si="14"/>
        <v>2022</v>
      </c>
      <c r="H500" s="6">
        <f>COUNTIF('AHCF_Gifts_19952026 (1)'!$A:$A,$A500)</f>
        <v>1</v>
      </c>
      <c r="I500" t="str">
        <f>IFERROR(INDEX('AHCF_Gifts_19952026 (1)'!$F:$F,MATCH($A500,'AHCF_Gifts_19952026 (1)'!$A:$A,0))&amp;"","")</f>
        <v>Double_dcf21@hotmail.com</v>
      </c>
      <c r="J500" s="58" t="str">
        <f t="shared" si="15"/>
        <v/>
      </c>
    </row>
    <row r="501" spans="1:10" x14ac:dyDescent="0.25">
      <c r="A501" s="6">
        <v>778</v>
      </c>
      <c r="B501" t="s">
        <v>6184</v>
      </c>
      <c r="C501" t="s">
        <v>873</v>
      </c>
      <c r="D501" s="42">
        <v>44564</v>
      </c>
      <c r="E501" s="41">
        <v>50</v>
      </c>
      <c r="F501" t="s">
        <v>276</v>
      </c>
      <c r="G501" s="34">
        <f t="shared" si="14"/>
        <v>2022</v>
      </c>
      <c r="H501" s="6">
        <f>COUNTIF('AHCF_Gifts_19952026 (1)'!$A:$A,$A501)</f>
        <v>1</v>
      </c>
      <c r="I501" t="str">
        <f>IFERROR(INDEX('AHCF_Gifts_19952026 (1)'!$F:$F,MATCH($A501,'AHCF_Gifts_19952026 (1)'!$A:$A,0))&amp;"","")</f>
        <v>richellebucayu@gmail.com</v>
      </c>
      <c r="J501" s="58" t="str">
        <f t="shared" si="15"/>
        <v/>
      </c>
    </row>
    <row r="502" spans="1:10" x14ac:dyDescent="0.25">
      <c r="A502" s="6">
        <v>776</v>
      </c>
      <c r="B502" t="s">
        <v>6181</v>
      </c>
      <c r="C502" t="s">
        <v>6182</v>
      </c>
      <c r="D502" s="42">
        <v>44564</v>
      </c>
      <c r="E502" s="41">
        <v>10</v>
      </c>
      <c r="F502" t="s">
        <v>276</v>
      </c>
      <c r="G502" s="34">
        <f t="shared" si="14"/>
        <v>2022</v>
      </c>
      <c r="H502" s="6">
        <f>COUNTIF('AHCF_Gifts_19952026 (1)'!$A:$A,$A502)</f>
        <v>1</v>
      </c>
      <c r="I502" t="str">
        <f>IFERROR(INDEX('AHCF_Gifts_19952026 (1)'!$F:$F,MATCH($A502,'AHCF_Gifts_19952026 (1)'!$A:$A,0))&amp;"","")</f>
        <v>lemlar_1@yahoo.com</v>
      </c>
      <c r="J502" s="58" t="str">
        <f t="shared" si="15"/>
        <v/>
      </c>
    </row>
    <row r="503" spans="1:10" x14ac:dyDescent="0.25">
      <c r="A503" s="6">
        <v>779</v>
      </c>
      <c r="B503" t="s">
        <v>6186</v>
      </c>
      <c r="C503" t="s">
        <v>6187</v>
      </c>
      <c r="D503" s="42">
        <v>44564</v>
      </c>
      <c r="E503" s="41">
        <v>10</v>
      </c>
      <c r="F503" t="s">
        <v>276</v>
      </c>
      <c r="G503" s="34">
        <f t="shared" si="14"/>
        <v>2022</v>
      </c>
      <c r="H503" s="6">
        <f>COUNTIF('AHCF_Gifts_19952026 (1)'!$A:$A,$A503)</f>
        <v>1</v>
      </c>
      <c r="I503" t="str">
        <f>IFERROR(INDEX('AHCF_Gifts_19952026 (1)'!$F:$F,MATCH($A503,'AHCF_Gifts_19952026 (1)'!$A:$A,0))&amp;"","")</f>
        <v>britaniedenbrook@gmail.com</v>
      </c>
      <c r="J503" s="58" t="str">
        <f t="shared" si="15"/>
        <v/>
      </c>
    </row>
    <row r="504" spans="1:10" x14ac:dyDescent="0.25">
      <c r="A504" s="6">
        <v>769</v>
      </c>
      <c r="B504" t="s">
        <v>6179</v>
      </c>
      <c r="C504" t="s">
        <v>12</v>
      </c>
      <c r="D504" s="42">
        <v>44561</v>
      </c>
      <c r="E504" s="41">
        <v>25</v>
      </c>
      <c r="F504" t="s">
        <v>276</v>
      </c>
      <c r="G504" s="34">
        <f t="shared" si="14"/>
        <v>2022</v>
      </c>
      <c r="H504" s="6">
        <f>COUNTIF('AHCF_Gifts_19952026 (1)'!$A:$A,$A504)</f>
        <v>1</v>
      </c>
      <c r="I504" t="str">
        <f>IFERROR(INDEX('AHCF_Gifts_19952026 (1)'!$F:$F,MATCH($A504,'AHCF_Gifts_19952026 (1)'!$A:$A,0))&amp;"","")</f>
        <v>sonyy77@live.com</v>
      </c>
      <c r="J504" s="58" t="str">
        <f t="shared" si="15"/>
        <v/>
      </c>
    </row>
    <row r="505" spans="1:10" x14ac:dyDescent="0.25">
      <c r="A505" s="6">
        <v>774</v>
      </c>
      <c r="B505" t="s">
        <v>6176</v>
      </c>
      <c r="C505" t="s">
        <v>6177</v>
      </c>
      <c r="D505" s="42">
        <v>44560</v>
      </c>
      <c r="E505" s="41">
        <v>50</v>
      </c>
      <c r="F505" t="s">
        <v>276</v>
      </c>
      <c r="G505" s="34">
        <f t="shared" si="14"/>
        <v>2022</v>
      </c>
      <c r="H505" s="6">
        <f>COUNTIF('AHCF_Gifts_19952026 (1)'!$A:$A,$A505)</f>
        <v>1</v>
      </c>
      <c r="I505" t="str">
        <f>IFERROR(INDEX('AHCF_Gifts_19952026 (1)'!$F:$F,MATCH($A505,'AHCF_Gifts_19952026 (1)'!$A:$A,0))&amp;"","")</f>
        <v>flolomibao@gmail.com</v>
      </c>
      <c r="J505" s="58" t="str">
        <f t="shared" si="15"/>
        <v/>
      </c>
    </row>
    <row r="506" spans="1:10" x14ac:dyDescent="0.25">
      <c r="A506" s="6">
        <v>773</v>
      </c>
      <c r="B506" t="s">
        <v>6173</v>
      </c>
      <c r="C506" t="s">
        <v>6174</v>
      </c>
      <c r="D506" s="42">
        <v>44560</v>
      </c>
      <c r="E506" s="41">
        <v>35</v>
      </c>
      <c r="F506" t="s">
        <v>276</v>
      </c>
      <c r="G506" s="34">
        <f t="shared" si="14"/>
        <v>2022</v>
      </c>
      <c r="H506" s="6">
        <f>COUNTIF('AHCF_Gifts_19952026 (1)'!$A:$A,$A506)</f>
        <v>1</v>
      </c>
      <c r="I506" t="str">
        <f>IFERROR(INDEX('AHCF_Gifts_19952026 (1)'!$F:$F,MATCH($A506,'AHCF_Gifts_19952026 (1)'!$A:$A,0))&amp;"","")</f>
        <v>moniverdin@hotmail.com</v>
      </c>
      <c r="J506" s="58" t="str">
        <f t="shared" si="15"/>
        <v/>
      </c>
    </row>
    <row r="507" spans="1:10" x14ac:dyDescent="0.25">
      <c r="A507" s="6">
        <v>772</v>
      </c>
      <c r="B507" t="s">
        <v>580</v>
      </c>
      <c r="C507" t="s">
        <v>6171</v>
      </c>
      <c r="D507" s="42">
        <v>44560</v>
      </c>
      <c r="E507" s="41">
        <v>25</v>
      </c>
      <c r="F507" t="s">
        <v>276</v>
      </c>
      <c r="G507" s="34">
        <f t="shared" si="14"/>
        <v>2022</v>
      </c>
      <c r="H507" s="6">
        <f>COUNTIF('AHCF_Gifts_19952026 (1)'!$A:$A,$A507)</f>
        <v>1</v>
      </c>
      <c r="I507" t="str">
        <f>IFERROR(INDEX('AHCF_Gifts_19952026 (1)'!$F:$F,MATCH($A507,'AHCF_Gifts_19952026 (1)'!$A:$A,0))&amp;"","")</f>
        <v>jennymgamboa@gmail.com</v>
      </c>
      <c r="J507" s="58" t="str">
        <f t="shared" si="15"/>
        <v/>
      </c>
    </row>
    <row r="508" spans="1:10" x14ac:dyDescent="0.25">
      <c r="A508" s="6">
        <v>760</v>
      </c>
      <c r="B508" t="s">
        <v>5129</v>
      </c>
      <c r="C508" t="s">
        <v>6155</v>
      </c>
      <c r="D508" s="42">
        <v>44559</v>
      </c>
      <c r="E508" s="41">
        <v>150</v>
      </c>
      <c r="F508" t="s">
        <v>276</v>
      </c>
      <c r="G508" s="34">
        <f t="shared" si="14"/>
        <v>2022</v>
      </c>
      <c r="H508" s="6">
        <f>COUNTIF('AHCF_Gifts_19952026 (1)'!$A:$A,$A508)</f>
        <v>1</v>
      </c>
      <c r="I508" t="str">
        <f>IFERROR(INDEX('AHCF_Gifts_19952026 (1)'!$F:$F,MATCH($A508,'AHCF_Gifts_19952026 (1)'!$A:$A,0))&amp;"","")</f>
        <v>vanessahsiung@yahoo.com</v>
      </c>
      <c r="J508" s="58" t="str">
        <f t="shared" si="15"/>
        <v/>
      </c>
    </row>
    <row r="509" spans="1:10" x14ac:dyDescent="0.25">
      <c r="A509" s="6">
        <v>766</v>
      </c>
      <c r="B509" t="s">
        <v>6147</v>
      </c>
      <c r="C509" t="s">
        <v>6148</v>
      </c>
      <c r="D509" s="42">
        <v>44559</v>
      </c>
      <c r="E509" s="41">
        <v>100</v>
      </c>
      <c r="F509" t="s">
        <v>276</v>
      </c>
      <c r="G509" s="34">
        <f t="shared" si="14"/>
        <v>2022</v>
      </c>
      <c r="H509" s="6">
        <f>COUNTIF('AHCF_Gifts_19952026 (1)'!$A:$A,$A509)</f>
        <v>1</v>
      </c>
      <c r="I509" t="str">
        <f>IFERROR(INDEX('AHCF_Gifts_19952026 (1)'!$F:$F,MATCH($A509,'AHCF_Gifts_19952026 (1)'!$A:$A,0))&amp;"","")</f>
        <v>piasai@gmail.com</v>
      </c>
      <c r="J509" s="58" t="str">
        <f t="shared" si="15"/>
        <v/>
      </c>
    </row>
    <row r="510" spans="1:10" x14ac:dyDescent="0.25">
      <c r="A510" s="6">
        <v>765</v>
      </c>
      <c r="B510" t="s">
        <v>6144</v>
      </c>
      <c r="C510" t="s">
        <v>6145</v>
      </c>
      <c r="D510" s="42">
        <v>44559</v>
      </c>
      <c r="E510" s="41">
        <v>50</v>
      </c>
      <c r="F510" t="s">
        <v>276</v>
      </c>
      <c r="G510" s="34">
        <f t="shared" si="14"/>
        <v>2022</v>
      </c>
      <c r="H510" s="6">
        <f>COUNTIF('AHCF_Gifts_19952026 (1)'!$A:$A,$A510)</f>
        <v>1</v>
      </c>
      <c r="I510" t="str">
        <f>IFERROR(INDEX('AHCF_Gifts_19952026 (1)'!$F:$F,MATCH($A510,'AHCF_Gifts_19952026 (1)'!$A:$A,0))&amp;"","")</f>
        <v>bridgettedepalma@gmail.com</v>
      </c>
      <c r="J510" s="58" t="str">
        <f t="shared" si="15"/>
        <v/>
      </c>
    </row>
    <row r="511" spans="1:10" x14ac:dyDescent="0.25">
      <c r="A511" s="6">
        <v>763</v>
      </c>
      <c r="B511" t="s">
        <v>1931</v>
      </c>
      <c r="C511" t="s">
        <v>6163</v>
      </c>
      <c r="D511" s="42">
        <v>44559</v>
      </c>
      <c r="E511" s="41">
        <v>50</v>
      </c>
      <c r="F511" t="s">
        <v>276</v>
      </c>
      <c r="G511" s="34">
        <f t="shared" si="14"/>
        <v>2022</v>
      </c>
      <c r="H511" s="6">
        <f>COUNTIF('AHCF_Gifts_19952026 (1)'!$A:$A,$A511)</f>
        <v>1</v>
      </c>
      <c r="I511" t="str">
        <f>IFERROR(INDEX('AHCF_Gifts_19952026 (1)'!$F:$F,MATCH($A511,'AHCF_Gifts_19952026 (1)'!$A:$A,0))&amp;"","")</f>
        <v>coachherrmann@gmail.com</v>
      </c>
      <c r="J511" s="58" t="str">
        <f t="shared" si="15"/>
        <v/>
      </c>
    </row>
    <row r="512" spans="1:10" x14ac:dyDescent="0.25">
      <c r="A512" s="6">
        <v>759</v>
      </c>
      <c r="B512" t="s">
        <v>6153</v>
      </c>
      <c r="C512" t="s">
        <v>2928</v>
      </c>
      <c r="D512" s="42">
        <v>44559</v>
      </c>
      <c r="E512" s="41">
        <v>25</v>
      </c>
      <c r="F512" t="s">
        <v>276</v>
      </c>
      <c r="G512" s="34">
        <f t="shared" si="14"/>
        <v>2022</v>
      </c>
      <c r="H512" s="6">
        <f>COUNTIF('AHCF_Gifts_19952026 (1)'!$A:$A,$A512)</f>
        <v>1</v>
      </c>
      <c r="I512" t="str">
        <f>IFERROR(INDEX('AHCF_Gifts_19952026 (1)'!$F:$F,MATCH($A512,'AHCF_Gifts_19952026 (1)'!$A:$A,0))&amp;"","")</f>
        <v>mrs.jones89@gmail.com</v>
      </c>
      <c r="J512" s="58" t="str">
        <f t="shared" si="15"/>
        <v/>
      </c>
    </row>
    <row r="513" spans="1:10" x14ac:dyDescent="0.25">
      <c r="A513" s="6">
        <v>761</v>
      </c>
      <c r="B513" t="s">
        <v>6157</v>
      </c>
      <c r="C513" t="s">
        <v>6158</v>
      </c>
      <c r="D513" s="42">
        <v>44559</v>
      </c>
      <c r="E513" s="41">
        <v>25</v>
      </c>
      <c r="F513" t="s">
        <v>276</v>
      </c>
      <c r="G513" s="34">
        <f t="shared" si="14"/>
        <v>2022</v>
      </c>
      <c r="H513" s="6">
        <f>COUNTIF('AHCF_Gifts_19952026 (1)'!$A:$A,$A513)</f>
        <v>1</v>
      </c>
      <c r="I513" t="str">
        <f>IFERROR(INDEX('AHCF_Gifts_19952026 (1)'!$F:$F,MATCH($A513,'AHCF_Gifts_19952026 (1)'!$A:$A,0))&amp;"","")</f>
        <v>dave.broggie@gmail.com</v>
      </c>
      <c r="J513" s="58" t="str">
        <f t="shared" si="15"/>
        <v/>
      </c>
    </row>
    <row r="514" spans="1:10" x14ac:dyDescent="0.25">
      <c r="A514" s="6">
        <v>762</v>
      </c>
      <c r="B514" t="s">
        <v>6160</v>
      </c>
      <c r="C514" t="s">
        <v>6161</v>
      </c>
      <c r="D514" s="42">
        <v>44559</v>
      </c>
      <c r="E514" s="41">
        <v>10</v>
      </c>
      <c r="F514" t="s">
        <v>276</v>
      </c>
      <c r="G514" s="34">
        <f t="shared" si="14"/>
        <v>2022</v>
      </c>
      <c r="H514" s="6">
        <f>COUNTIF('AHCF_Gifts_19952026 (1)'!$A:$A,$A514)</f>
        <v>1</v>
      </c>
      <c r="I514" t="str">
        <f>IFERROR(INDEX('AHCF_Gifts_19952026 (1)'!$F:$F,MATCH($A514,'AHCF_Gifts_19952026 (1)'!$A:$A,0))&amp;"","")</f>
        <v>ringa75@yahoo.com</v>
      </c>
      <c r="J514" s="58" t="str">
        <f t="shared" si="15"/>
        <v/>
      </c>
    </row>
    <row r="515" spans="1:10" x14ac:dyDescent="0.25">
      <c r="A515" s="6">
        <v>757</v>
      </c>
      <c r="B515" t="s">
        <v>2893</v>
      </c>
      <c r="C515" t="s">
        <v>6137</v>
      </c>
      <c r="D515" s="42">
        <v>44544</v>
      </c>
      <c r="E515" s="41">
        <v>100</v>
      </c>
      <c r="F515" t="s">
        <v>145</v>
      </c>
      <c r="G515" s="34">
        <f t="shared" si="14"/>
        <v>2022</v>
      </c>
      <c r="H515" s="6">
        <f>COUNTIF('AHCF_Gifts_19952026 (1)'!$A:$A,$A515)</f>
        <v>1</v>
      </c>
      <c r="I515" t="str">
        <f>IFERROR(INDEX('AHCF_Gifts_19952026 (1)'!$F:$F,MATCH($A515,'AHCF_Gifts_19952026 (1)'!$A:$A,0))&amp;"","")</f>
        <v>bd@braindeadly.com</v>
      </c>
      <c r="J515" s="58" t="str">
        <f t="shared" si="15"/>
        <v/>
      </c>
    </row>
    <row r="516" spans="1:10" x14ac:dyDescent="0.25">
      <c r="A516" s="6">
        <v>740</v>
      </c>
      <c r="B516" t="s">
        <v>3961</v>
      </c>
      <c r="C516" t="s">
        <v>6129</v>
      </c>
      <c r="D516" s="42">
        <v>44536</v>
      </c>
      <c r="E516" s="41">
        <v>500</v>
      </c>
      <c r="F516" t="s">
        <v>4958</v>
      </c>
      <c r="G516" s="34">
        <f t="shared" si="14"/>
        <v>2022</v>
      </c>
      <c r="H516" s="6">
        <f>COUNTIF('AHCF_Gifts_19952026 (1)'!$A:$A,$A516)</f>
        <v>1</v>
      </c>
      <c r="I516" t="str">
        <f>IFERROR(INDEX('AHCF_Gifts_19952026 (1)'!$F:$F,MATCH($A516,'AHCF_Gifts_19952026 (1)'!$A:$A,0))&amp;"","")</f>
        <v/>
      </c>
      <c r="J516" s="58" t="str">
        <f t="shared" si="15"/>
        <v/>
      </c>
    </row>
    <row r="517" spans="1:10" x14ac:dyDescent="0.25">
      <c r="A517" s="6">
        <v>743</v>
      </c>
      <c r="B517" t="s">
        <v>3901</v>
      </c>
      <c r="C517" t="s">
        <v>6135</v>
      </c>
      <c r="D517" s="42">
        <v>44536</v>
      </c>
      <c r="E517" s="41">
        <v>200</v>
      </c>
      <c r="F517" t="s">
        <v>145</v>
      </c>
      <c r="G517" s="34">
        <f t="shared" ref="G517:G580" si="16">IF(MONTH(D517)&gt;=7,YEAR(D517)+1,YEAR(D517))</f>
        <v>2022</v>
      </c>
      <c r="H517" s="6">
        <f>COUNTIF('AHCF_Gifts_19952026 (1)'!$A:$A,$A517)</f>
        <v>1</v>
      </c>
      <c r="I517" t="str">
        <f>IFERROR(INDEX('AHCF_Gifts_19952026 (1)'!$F:$F,MATCH($A517,'AHCF_Gifts_19952026 (1)'!$A:$A,0))&amp;"","")</f>
        <v>karensfloralartistry@gmail.com</v>
      </c>
      <c r="J517" s="58" t="str">
        <f t="shared" si="15"/>
        <v/>
      </c>
    </row>
    <row r="518" spans="1:10" x14ac:dyDescent="0.25">
      <c r="A518" s="6">
        <v>742</v>
      </c>
      <c r="B518" t="s">
        <v>378</v>
      </c>
      <c r="C518" t="s">
        <v>837</v>
      </c>
      <c r="D518" s="42">
        <v>44536</v>
      </c>
      <c r="E518" s="41">
        <v>25</v>
      </c>
      <c r="F518" t="s">
        <v>145</v>
      </c>
      <c r="G518" s="34">
        <f t="shared" si="16"/>
        <v>2022</v>
      </c>
      <c r="H518" s="6">
        <f>COUNTIF('AHCF_Gifts_19952026 (1)'!$A:$A,$A518)</f>
        <v>1</v>
      </c>
      <c r="I518" t="str">
        <f>IFERROR(INDEX('AHCF_Gifts_19952026 (1)'!$F:$F,MATCH($A518,'AHCF_Gifts_19952026 (1)'!$A:$A,0))&amp;"","")</f>
        <v>johnburke1969@gmail.com</v>
      </c>
      <c r="J518" s="58" t="str">
        <f t="shared" ref="J518:J581" si="17">IF($I518="","",IF(COUNTIF($I$5:$I$1461,$I518)&gt;1,"DUPLICATE",""))</f>
        <v/>
      </c>
    </row>
    <row r="519" spans="1:10" x14ac:dyDescent="0.25">
      <c r="A519" s="6">
        <v>745</v>
      </c>
      <c r="B519" t="s">
        <v>6119</v>
      </c>
      <c r="C519" t="s">
        <v>153</v>
      </c>
      <c r="D519" s="42">
        <v>44533</v>
      </c>
      <c r="E519" s="41">
        <v>25</v>
      </c>
      <c r="F519" t="s">
        <v>145</v>
      </c>
      <c r="G519" s="34">
        <f t="shared" si="16"/>
        <v>2022</v>
      </c>
      <c r="H519" s="6">
        <f>COUNTIF('AHCF_Gifts_19952026 (1)'!$A:$A,$A519)</f>
        <v>1</v>
      </c>
      <c r="I519" t="str">
        <f>IFERROR(INDEX('AHCF_Gifts_19952026 (1)'!$F:$F,MATCH($A519,'AHCF_Gifts_19952026 (1)'!$A:$A,0))&amp;"","")</f>
        <v>marymichelle.moore@hancockcollege.edu</v>
      </c>
      <c r="J519" s="58" t="str">
        <f t="shared" si="17"/>
        <v/>
      </c>
    </row>
    <row r="520" spans="1:10" x14ac:dyDescent="0.25">
      <c r="A520" s="6">
        <v>746</v>
      </c>
      <c r="B520" t="s">
        <v>6121</v>
      </c>
      <c r="C520" t="s">
        <v>6115</v>
      </c>
      <c r="D520" s="42">
        <v>44533</v>
      </c>
      <c r="E520" s="41">
        <v>25</v>
      </c>
      <c r="F520" t="s">
        <v>145</v>
      </c>
      <c r="G520" s="34">
        <f t="shared" si="16"/>
        <v>2022</v>
      </c>
      <c r="H520" s="6">
        <f>COUNTIF('AHCF_Gifts_19952026 (1)'!$A:$A,$A520)</f>
        <v>1</v>
      </c>
      <c r="I520" t="str">
        <f>IFERROR(INDEX('AHCF_Gifts_19952026 (1)'!$F:$F,MATCH($A520,'AHCF_Gifts_19952026 (1)'!$A:$A,0))&amp;"","")</f>
        <v>jycuelli@icloud.com</v>
      </c>
      <c r="J520" s="58" t="str">
        <f t="shared" si="17"/>
        <v/>
      </c>
    </row>
    <row r="521" spans="1:10" x14ac:dyDescent="0.25">
      <c r="A521" s="6">
        <v>748</v>
      </c>
      <c r="B521" t="s">
        <v>6114</v>
      </c>
      <c r="C521" t="s">
        <v>6115</v>
      </c>
      <c r="D521" s="42">
        <v>44532</v>
      </c>
      <c r="E521" s="41">
        <v>25</v>
      </c>
      <c r="F521" t="s">
        <v>2700</v>
      </c>
      <c r="G521" s="34">
        <f t="shared" si="16"/>
        <v>2022</v>
      </c>
      <c r="H521" s="6">
        <f>COUNTIF('AHCF_Gifts_19952026 (1)'!$A:$A,$A521)</f>
        <v>1</v>
      </c>
      <c r="I521" t="str">
        <f>IFERROR(INDEX('AHCF_Gifts_19952026 (1)'!$F:$F,MATCH($A521,'AHCF_Gifts_19952026 (1)'!$A:$A,0))&amp;"","")</f>
        <v>jycuello@icloud.com</v>
      </c>
      <c r="J521" s="58" t="str">
        <f t="shared" si="17"/>
        <v/>
      </c>
    </row>
    <row r="522" spans="1:10" x14ac:dyDescent="0.25">
      <c r="A522" s="6">
        <v>729</v>
      </c>
      <c r="B522" t="s">
        <v>4558</v>
      </c>
      <c r="C522" t="s">
        <v>6101</v>
      </c>
      <c r="D522" s="42">
        <v>44519</v>
      </c>
      <c r="E522" s="41">
        <v>120</v>
      </c>
      <c r="F522" t="s">
        <v>6061</v>
      </c>
      <c r="G522" s="34">
        <f t="shared" si="16"/>
        <v>2022</v>
      </c>
      <c r="H522" s="6">
        <f>COUNTIF('AHCF_Gifts_19952026 (1)'!$A:$A,$A522)</f>
        <v>1</v>
      </c>
      <c r="I522" t="str">
        <f>IFERROR(INDEX('AHCF_Gifts_19952026 (1)'!$F:$F,MATCH($A522,'AHCF_Gifts_19952026 (1)'!$A:$A,0))&amp;"","")</f>
        <v/>
      </c>
      <c r="J522" s="58" t="str">
        <f t="shared" si="17"/>
        <v/>
      </c>
    </row>
    <row r="523" spans="1:10" x14ac:dyDescent="0.25">
      <c r="A523" s="6">
        <v>727</v>
      </c>
      <c r="B523" t="s">
        <v>6098</v>
      </c>
      <c r="C523" t="s">
        <v>6099</v>
      </c>
      <c r="D523" s="42">
        <v>44519</v>
      </c>
      <c r="E523" s="41">
        <v>25</v>
      </c>
      <c r="F523" t="s">
        <v>145</v>
      </c>
      <c r="G523" s="34">
        <f t="shared" si="16"/>
        <v>2022</v>
      </c>
      <c r="H523" s="6">
        <f>COUNTIF('AHCF_Gifts_19952026 (1)'!$A:$A,$A523)</f>
        <v>1</v>
      </c>
      <c r="I523" t="str">
        <f>IFERROR(INDEX('AHCF_Gifts_19952026 (1)'!$F:$F,MATCH($A523,'AHCF_Gifts_19952026 (1)'!$A:$A,0))&amp;"","")</f>
        <v>domh2017@gmail.com</v>
      </c>
      <c r="J523" s="58" t="str">
        <f t="shared" si="17"/>
        <v/>
      </c>
    </row>
    <row r="524" spans="1:10" x14ac:dyDescent="0.25">
      <c r="A524" s="6">
        <v>725</v>
      </c>
      <c r="B524" t="s">
        <v>6090</v>
      </c>
      <c r="C524" t="s">
        <v>6091</v>
      </c>
      <c r="D524" s="42">
        <v>44516</v>
      </c>
      <c r="E524" s="41">
        <v>40</v>
      </c>
      <c r="F524" t="s">
        <v>6061</v>
      </c>
      <c r="G524" s="34">
        <f t="shared" si="16"/>
        <v>2022</v>
      </c>
      <c r="H524" s="6">
        <f>COUNTIF('AHCF_Gifts_19952026 (1)'!$A:$A,$A524)</f>
        <v>1</v>
      </c>
      <c r="I524" t="str">
        <f>IFERROR(INDEX('AHCF_Gifts_19952026 (1)'!$F:$F,MATCH($A524,'AHCF_Gifts_19952026 (1)'!$A:$A,0))&amp;"","")</f>
        <v>agomezraya@gmail.com</v>
      </c>
      <c r="J524" s="58" t="str">
        <f t="shared" si="17"/>
        <v/>
      </c>
    </row>
    <row r="525" spans="1:10" x14ac:dyDescent="0.25">
      <c r="A525" s="6">
        <v>718</v>
      </c>
      <c r="B525" t="s">
        <v>499</v>
      </c>
      <c r="C525" t="s">
        <v>6082</v>
      </c>
      <c r="D525" s="42">
        <v>44506</v>
      </c>
      <c r="E525" s="41">
        <v>40</v>
      </c>
      <c r="F525" t="s">
        <v>6061</v>
      </c>
      <c r="G525" s="34">
        <f t="shared" si="16"/>
        <v>2022</v>
      </c>
      <c r="H525" s="6">
        <f>COUNTIF('AHCF_Gifts_19952026 (1)'!$A:$A,$A525)</f>
        <v>1</v>
      </c>
      <c r="I525" t="str">
        <f>IFERROR(INDEX('AHCF_Gifts_19952026 (1)'!$F:$F,MATCH($A525,'AHCF_Gifts_19952026 (1)'!$A:$A,0))&amp;"","")</f>
        <v>sea-jewell@hotmail.com</v>
      </c>
      <c r="J525" s="58" t="str">
        <f t="shared" si="17"/>
        <v/>
      </c>
    </row>
    <row r="526" spans="1:10" x14ac:dyDescent="0.25">
      <c r="A526" s="6">
        <v>715</v>
      </c>
      <c r="B526" t="s">
        <v>499</v>
      </c>
      <c r="C526" t="s">
        <v>6081</v>
      </c>
      <c r="D526" s="42">
        <v>44505</v>
      </c>
      <c r="E526" s="41">
        <v>125</v>
      </c>
      <c r="F526" t="s">
        <v>4958</v>
      </c>
      <c r="G526" s="34">
        <f t="shared" si="16"/>
        <v>2022</v>
      </c>
      <c r="H526" s="6">
        <f>COUNTIF('AHCF_Gifts_19952026 (1)'!$A:$A,$A526)</f>
        <v>1</v>
      </c>
      <c r="I526" t="str">
        <f>IFERROR(INDEX('AHCF_Gifts_19952026 (1)'!$F:$F,MATCH($A526,'AHCF_Gifts_19952026 (1)'!$A:$A,0))&amp;"","")</f>
        <v/>
      </c>
      <c r="J526" s="58" t="str">
        <f t="shared" si="17"/>
        <v/>
      </c>
    </row>
    <row r="527" spans="1:10" x14ac:dyDescent="0.25">
      <c r="A527" s="6">
        <v>714</v>
      </c>
      <c r="B527" t="s">
        <v>6071</v>
      </c>
      <c r="C527" t="s">
        <v>6072</v>
      </c>
      <c r="D527" s="42">
        <v>44497</v>
      </c>
      <c r="E527" s="41">
        <v>40</v>
      </c>
      <c r="F527" t="s">
        <v>6061</v>
      </c>
      <c r="G527" s="34">
        <f t="shared" si="16"/>
        <v>2022</v>
      </c>
      <c r="H527" s="6">
        <f>COUNTIF('AHCF_Gifts_19952026 (1)'!$A:$A,$A527)</f>
        <v>1</v>
      </c>
      <c r="I527" t="str">
        <f>IFERROR(INDEX('AHCF_Gifts_19952026 (1)'!$F:$F,MATCH($A527,'AHCF_Gifts_19952026 (1)'!$A:$A,0))&amp;"","")</f>
        <v>francisco.serrato@hancockcollege.edu</v>
      </c>
      <c r="J527" s="58" t="str">
        <f t="shared" si="17"/>
        <v/>
      </c>
    </row>
    <row r="528" spans="1:10" x14ac:dyDescent="0.25">
      <c r="A528" s="6">
        <v>707</v>
      </c>
      <c r="B528" t="s">
        <v>6067</v>
      </c>
      <c r="D528" s="42">
        <v>44495</v>
      </c>
      <c r="E528" s="41">
        <v>300</v>
      </c>
      <c r="F528" t="s">
        <v>114</v>
      </c>
      <c r="G528" s="34">
        <f t="shared" si="16"/>
        <v>2022</v>
      </c>
      <c r="H528" s="6">
        <f>COUNTIF('AHCF_Gifts_19952026 (1)'!$A:$A,$A528)</f>
        <v>1</v>
      </c>
      <c r="I528" t="str">
        <f>IFERROR(INDEX('AHCF_Gifts_19952026 (1)'!$F:$F,MATCH($A528,'AHCF_Gifts_19952026 (1)'!$A:$A,0))&amp;"","")</f>
        <v/>
      </c>
      <c r="J528" s="58" t="str">
        <f t="shared" si="17"/>
        <v/>
      </c>
    </row>
    <row r="529" spans="1:10" x14ac:dyDescent="0.25">
      <c r="A529" s="6">
        <v>378</v>
      </c>
      <c r="B529" t="s">
        <v>1465</v>
      </c>
      <c r="C529" t="s">
        <v>6062</v>
      </c>
      <c r="D529" s="42">
        <v>44494</v>
      </c>
      <c r="E529" s="41">
        <v>100</v>
      </c>
      <c r="F529" t="s">
        <v>6061</v>
      </c>
      <c r="G529" s="34">
        <f t="shared" si="16"/>
        <v>2022</v>
      </c>
      <c r="H529" s="6">
        <f>COUNTIF('AHCF_Gifts_19952026 (1)'!$A:$A,$A529)</f>
        <v>1</v>
      </c>
      <c r="I529" t="str">
        <f>IFERROR(INDEX('AHCF_Gifts_19952026 (1)'!$F:$F,MATCH($A529,'AHCF_Gifts_19952026 (1)'!$A:$A,0))&amp;"","")</f>
        <v>christin.espinoza@hancockcollege.edu</v>
      </c>
      <c r="J529" s="58" t="str">
        <f t="shared" si="17"/>
        <v/>
      </c>
    </row>
    <row r="530" spans="1:10" x14ac:dyDescent="0.25">
      <c r="A530" s="6">
        <v>702</v>
      </c>
      <c r="B530" t="s">
        <v>1106</v>
      </c>
      <c r="C530" t="s">
        <v>201</v>
      </c>
      <c r="D530" s="42">
        <v>44488</v>
      </c>
      <c r="E530" s="41">
        <v>100</v>
      </c>
      <c r="F530" t="s">
        <v>186</v>
      </c>
      <c r="G530" s="34">
        <f t="shared" si="16"/>
        <v>2022</v>
      </c>
      <c r="H530" s="6">
        <f>COUNTIF('AHCF_Gifts_19952026 (1)'!$A:$A,$A530)</f>
        <v>1</v>
      </c>
      <c r="I530" t="str">
        <f>IFERROR(INDEX('AHCF_Gifts_19952026 (1)'!$F:$F,MATCH($A530,'AHCF_Gifts_19952026 (1)'!$A:$A,0))&amp;"","")</f>
        <v/>
      </c>
      <c r="J530" s="58" t="str">
        <f t="shared" si="17"/>
        <v/>
      </c>
    </row>
    <row r="531" spans="1:10" x14ac:dyDescent="0.25">
      <c r="A531" s="6">
        <v>701</v>
      </c>
      <c r="B531" t="s">
        <v>290</v>
      </c>
      <c r="C531" t="s">
        <v>6060</v>
      </c>
      <c r="D531" s="42">
        <v>44488</v>
      </c>
      <c r="E531" s="41">
        <v>50</v>
      </c>
      <c r="F531" t="s">
        <v>186</v>
      </c>
      <c r="G531" s="34">
        <f t="shared" si="16"/>
        <v>2022</v>
      </c>
      <c r="H531" s="6">
        <f>COUNTIF('AHCF_Gifts_19952026 (1)'!$A:$A,$A531)</f>
        <v>1</v>
      </c>
      <c r="I531" t="str">
        <f>IFERROR(INDEX('AHCF_Gifts_19952026 (1)'!$F:$F,MATCH($A531,'AHCF_Gifts_19952026 (1)'!$A:$A,0))&amp;"","")</f>
        <v/>
      </c>
      <c r="J531" s="58" t="str">
        <f t="shared" si="17"/>
        <v/>
      </c>
    </row>
    <row r="532" spans="1:10" x14ac:dyDescent="0.25">
      <c r="A532" s="6">
        <v>690</v>
      </c>
      <c r="B532" t="s">
        <v>2048</v>
      </c>
      <c r="C532" t="s">
        <v>6059</v>
      </c>
      <c r="D532" s="42">
        <v>44474</v>
      </c>
      <c r="E532" s="41">
        <v>100</v>
      </c>
      <c r="F532" t="s">
        <v>186</v>
      </c>
      <c r="G532" s="34">
        <f t="shared" si="16"/>
        <v>2022</v>
      </c>
      <c r="H532" s="6">
        <f>COUNTIF('AHCF_Gifts_19952026 (1)'!$A:$A,$A532)</f>
        <v>1</v>
      </c>
      <c r="I532" t="str">
        <f>IFERROR(INDEX('AHCF_Gifts_19952026 (1)'!$F:$F,MATCH($A532,'AHCF_Gifts_19952026 (1)'!$A:$A,0))&amp;"","")</f>
        <v/>
      </c>
      <c r="J532" s="58" t="str">
        <f t="shared" si="17"/>
        <v/>
      </c>
    </row>
    <row r="533" spans="1:10" x14ac:dyDescent="0.25">
      <c r="A533" s="6">
        <v>689</v>
      </c>
      <c r="B533" t="s">
        <v>6057</v>
      </c>
      <c r="C533" t="s">
        <v>6058</v>
      </c>
      <c r="D533" s="42">
        <v>44470</v>
      </c>
      <c r="E533" s="41">
        <v>150</v>
      </c>
      <c r="F533" t="s">
        <v>988</v>
      </c>
      <c r="G533" s="34">
        <f t="shared" si="16"/>
        <v>2022</v>
      </c>
      <c r="H533" s="6">
        <f>COUNTIF('AHCF_Gifts_19952026 (1)'!$A:$A,$A533)</f>
        <v>1</v>
      </c>
      <c r="I533" t="str">
        <f>IFERROR(INDEX('AHCF_Gifts_19952026 (1)'!$F:$F,MATCH($A533,'AHCF_Gifts_19952026 (1)'!$A:$A,0))&amp;"","")</f>
        <v/>
      </c>
      <c r="J533" s="58" t="str">
        <f t="shared" si="17"/>
        <v/>
      </c>
    </row>
    <row r="534" spans="1:10" x14ac:dyDescent="0.25">
      <c r="A534" s="6">
        <v>686</v>
      </c>
      <c r="B534" t="s">
        <v>6048</v>
      </c>
      <c r="D534" s="42">
        <v>44466</v>
      </c>
      <c r="E534" s="41">
        <v>250</v>
      </c>
      <c r="F534" t="s">
        <v>1417</v>
      </c>
      <c r="G534" s="34">
        <f t="shared" si="16"/>
        <v>2022</v>
      </c>
      <c r="H534" s="6">
        <f>COUNTIF('AHCF_Gifts_19952026 (1)'!$A:$A,$A534)</f>
        <v>1</v>
      </c>
      <c r="I534" t="str">
        <f>IFERROR(INDEX('AHCF_Gifts_19952026 (1)'!$F:$F,MATCH($A534,'AHCF_Gifts_19952026 (1)'!$A:$A,0))&amp;"","")</f>
        <v/>
      </c>
      <c r="J534" s="58" t="str">
        <f t="shared" si="17"/>
        <v/>
      </c>
    </row>
    <row r="535" spans="1:10" x14ac:dyDescent="0.25">
      <c r="A535" s="6">
        <v>687</v>
      </c>
      <c r="B535" t="s">
        <v>6049</v>
      </c>
      <c r="D535" s="42">
        <v>44466</v>
      </c>
      <c r="E535" s="41">
        <v>250</v>
      </c>
      <c r="F535" t="s">
        <v>1417</v>
      </c>
      <c r="G535" s="34">
        <f t="shared" si="16"/>
        <v>2022</v>
      </c>
      <c r="H535" s="6">
        <f>COUNTIF('AHCF_Gifts_19952026 (1)'!$A:$A,$A535)</f>
        <v>1</v>
      </c>
      <c r="I535" t="str">
        <f>IFERROR(INDEX('AHCF_Gifts_19952026 (1)'!$F:$F,MATCH($A535,'AHCF_Gifts_19952026 (1)'!$A:$A,0))&amp;"","")</f>
        <v/>
      </c>
      <c r="J535" s="58" t="str">
        <f t="shared" si="17"/>
        <v/>
      </c>
    </row>
    <row r="536" spans="1:10" x14ac:dyDescent="0.25">
      <c r="A536" s="6">
        <v>688</v>
      </c>
      <c r="B536" t="s">
        <v>6050</v>
      </c>
      <c r="C536" t="s">
        <v>6051</v>
      </c>
      <c r="D536" s="42">
        <v>44466</v>
      </c>
      <c r="E536" s="41">
        <v>100</v>
      </c>
      <c r="F536" t="s">
        <v>1417</v>
      </c>
      <c r="G536" s="34">
        <f t="shared" si="16"/>
        <v>2022</v>
      </c>
      <c r="H536" s="6">
        <f>COUNTIF('AHCF_Gifts_19952026 (1)'!$A:$A,$A536)</f>
        <v>1</v>
      </c>
      <c r="I536" t="str">
        <f>IFERROR(INDEX('AHCF_Gifts_19952026 (1)'!$F:$F,MATCH($A536,'AHCF_Gifts_19952026 (1)'!$A:$A,0))&amp;"","")</f>
        <v/>
      </c>
      <c r="J536" s="58" t="str">
        <f t="shared" si="17"/>
        <v/>
      </c>
    </row>
    <row r="537" spans="1:10" x14ac:dyDescent="0.25">
      <c r="A537" s="6">
        <v>684</v>
      </c>
      <c r="B537" t="s">
        <v>152</v>
      </c>
      <c r="C537" t="s">
        <v>6041</v>
      </c>
      <c r="D537" s="42">
        <v>44454</v>
      </c>
      <c r="E537" s="41">
        <v>52.5</v>
      </c>
      <c r="F537" t="s">
        <v>5532</v>
      </c>
      <c r="G537" s="34">
        <f t="shared" si="16"/>
        <v>2022</v>
      </c>
      <c r="H537" s="6">
        <f>COUNTIF('AHCF_Gifts_19952026 (1)'!$A:$A,$A537)</f>
        <v>1</v>
      </c>
      <c r="I537" t="str">
        <f>IFERROR(INDEX('AHCF_Gifts_19952026 (1)'!$F:$F,MATCH($A537,'AHCF_Gifts_19952026 (1)'!$A:$A,0))&amp;"","")</f>
        <v>cabrooksh@yahoo.com</v>
      </c>
      <c r="J537" s="58" t="str">
        <f t="shared" si="17"/>
        <v/>
      </c>
    </row>
    <row r="538" spans="1:10" x14ac:dyDescent="0.25">
      <c r="A538" s="6">
        <v>681</v>
      </c>
      <c r="B538" t="s">
        <v>3398</v>
      </c>
      <c r="C538" t="s">
        <v>1348</v>
      </c>
      <c r="D538" s="42">
        <v>44418</v>
      </c>
      <c r="E538" s="41">
        <v>500</v>
      </c>
      <c r="F538" t="s">
        <v>276</v>
      </c>
      <c r="G538" s="34">
        <f t="shared" si="16"/>
        <v>2022</v>
      </c>
      <c r="H538" s="6">
        <f>COUNTIF('AHCF_Gifts_19952026 (1)'!$A:$A,$A538)</f>
        <v>1</v>
      </c>
      <c r="I538" t="str">
        <f>IFERROR(INDEX('AHCF_Gifts_19952026 (1)'!$F:$F,MATCH($A538,'AHCF_Gifts_19952026 (1)'!$A:$A,0))&amp;"","")</f>
        <v>dbrown@cessmra.com</v>
      </c>
      <c r="J538" s="58" t="str">
        <f t="shared" si="17"/>
        <v/>
      </c>
    </row>
    <row r="539" spans="1:10" x14ac:dyDescent="0.25">
      <c r="A539" s="6">
        <v>680</v>
      </c>
      <c r="B539" t="s">
        <v>2406</v>
      </c>
      <c r="C539" t="s">
        <v>6037</v>
      </c>
      <c r="D539" s="42">
        <v>44417</v>
      </c>
      <c r="E539" s="41">
        <v>300</v>
      </c>
      <c r="F539" t="s">
        <v>276</v>
      </c>
      <c r="G539" s="34">
        <f t="shared" si="16"/>
        <v>2022</v>
      </c>
      <c r="H539" s="6">
        <f>COUNTIF('AHCF_Gifts_19952026 (1)'!$A:$A,$A539)</f>
        <v>1</v>
      </c>
      <c r="I539" t="str">
        <f>IFERROR(INDEX('AHCF_Gifts_19952026 (1)'!$F:$F,MATCH($A539,'AHCF_Gifts_19952026 (1)'!$A:$A,0))&amp;"","")</f>
        <v>tsc1947@hotmail.com</v>
      </c>
      <c r="J539" s="58" t="str">
        <f t="shared" si="17"/>
        <v/>
      </c>
    </row>
    <row r="540" spans="1:10" x14ac:dyDescent="0.25">
      <c r="A540" s="6">
        <v>679</v>
      </c>
      <c r="B540" t="s">
        <v>1889</v>
      </c>
      <c r="C540" t="s">
        <v>6035</v>
      </c>
      <c r="D540" s="42">
        <v>44415</v>
      </c>
      <c r="E540" s="41">
        <v>25</v>
      </c>
      <c r="F540" t="s">
        <v>276</v>
      </c>
      <c r="G540" s="34">
        <f t="shared" si="16"/>
        <v>2022</v>
      </c>
      <c r="H540" s="6">
        <f>COUNTIF('AHCF_Gifts_19952026 (1)'!$A:$A,$A540)</f>
        <v>1</v>
      </c>
      <c r="I540" t="str">
        <f>IFERROR(INDEX('AHCF_Gifts_19952026 (1)'!$F:$F,MATCH($A540,'AHCF_Gifts_19952026 (1)'!$A:$A,0))&amp;"","")</f>
        <v>marie@dmdamron.com</v>
      </c>
      <c r="J540" s="58" t="str">
        <f t="shared" si="17"/>
        <v/>
      </c>
    </row>
    <row r="541" spans="1:10" x14ac:dyDescent="0.25">
      <c r="A541" s="6">
        <v>665</v>
      </c>
      <c r="B541" t="s">
        <v>6032</v>
      </c>
      <c r="D541" s="42">
        <v>44391</v>
      </c>
      <c r="E541" s="41">
        <v>500</v>
      </c>
      <c r="F541" t="s">
        <v>6033</v>
      </c>
      <c r="G541" s="34">
        <f t="shared" si="16"/>
        <v>2022</v>
      </c>
      <c r="H541" s="6">
        <f>COUNTIF('AHCF_Gifts_19952026 (1)'!$A:$A,$A541)</f>
        <v>1</v>
      </c>
      <c r="I541" t="str">
        <f>IFERROR(INDEX('AHCF_Gifts_19952026 (1)'!$F:$F,MATCH($A541,'AHCF_Gifts_19952026 (1)'!$A:$A,0))&amp;"","")</f>
        <v/>
      </c>
      <c r="J541" s="58" t="str">
        <f t="shared" si="17"/>
        <v/>
      </c>
    </row>
    <row r="542" spans="1:10" x14ac:dyDescent="0.25">
      <c r="A542" s="6">
        <v>662</v>
      </c>
      <c r="B542" t="s">
        <v>6030</v>
      </c>
      <c r="D542" s="42">
        <v>44383</v>
      </c>
      <c r="E542" s="41">
        <v>34.36</v>
      </c>
      <c r="F542" t="s">
        <v>1417</v>
      </c>
      <c r="G542" s="34">
        <f t="shared" si="16"/>
        <v>2022</v>
      </c>
      <c r="H542" s="6">
        <f>COUNTIF('AHCF_Gifts_19952026 (1)'!$A:$A,$A542)</f>
        <v>1</v>
      </c>
      <c r="I542" t="str">
        <f>IFERROR(INDEX('AHCF_Gifts_19952026 (1)'!$F:$F,MATCH($A542,'AHCF_Gifts_19952026 (1)'!$A:$A,0))&amp;"","")</f>
        <v/>
      </c>
      <c r="J542" s="58" t="str">
        <f t="shared" si="17"/>
        <v/>
      </c>
    </row>
    <row r="543" spans="1:10" x14ac:dyDescent="0.25">
      <c r="A543" s="6">
        <v>661</v>
      </c>
      <c r="B543" t="s">
        <v>6027</v>
      </c>
      <c r="C543" t="s">
        <v>6028</v>
      </c>
      <c r="D543" s="42">
        <v>44376</v>
      </c>
      <c r="E543" s="41">
        <v>1000</v>
      </c>
      <c r="F543" t="s">
        <v>34</v>
      </c>
      <c r="G543" s="34">
        <f t="shared" si="16"/>
        <v>2021</v>
      </c>
      <c r="H543" s="6">
        <f>COUNTIF('AHCF_Gifts_19952026 (1)'!$A:$A,$A543)</f>
        <v>1</v>
      </c>
      <c r="I543" t="str">
        <f>IFERROR(INDEX('AHCF_Gifts_19952026 (1)'!$F:$F,MATCH($A543,'AHCF_Gifts_19952026 (1)'!$A:$A,0))&amp;"","")</f>
        <v>mattik@cloacina.com</v>
      </c>
      <c r="J543" s="58" t="str">
        <f t="shared" si="17"/>
        <v/>
      </c>
    </row>
    <row r="544" spans="1:10" x14ac:dyDescent="0.25">
      <c r="A544" s="6" t="s">
        <v>6015</v>
      </c>
      <c r="B544" t="s">
        <v>6016</v>
      </c>
      <c r="D544" s="42">
        <v>44349</v>
      </c>
      <c r="E544" s="41">
        <v>10000</v>
      </c>
      <c r="F544" t="s">
        <v>97</v>
      </c>
      <c r="G544" s="34">
        <f t="shared" si="16"/>
        <v>2021</v>
      </c>
      <c r="H544" s="6">
        <f>COUNTIF('AHCF_Gifts_19952026 (1)'!$A:$A,$A544)</f>
        <v>1</v>
      </c>
      <c r="I544" t="str">
        <f>IFERROR(INDEX('AHCF_Gifts_19952026 (1)'!$F:$F,MATCH($A544,'AHCF_Gifts_19952026 (1)'!$A:$A,0))&amp;"","")</f>
        <v>michelle.s.yee@bofa.com</v>
      </c>
      <c r="J544" s="58" t="str">
        <f t="shared" si="17"/>
        <v/>
      </c>
    </row>
    <row r="545" spans="1:10" x14ac:dyDescent="0.25">
      <c r="A545" s="6">
        <v>657</v>
      </c>
      <c r="B545" t="s">
        <v>2395</v>
      </c>
      <c r="C545" t="s">
        <v>1679</v>
      </c>
      <c r="D545" s="42">
        <v>44349</v>
      </c>
      <c r="E545" s="41">
        <v>100</v>
      </c>
      <c r="F545" t="s">
        <v>67</v>
      </c>
      <c r="G545" s="34">
        <f t="shared" si="16"/>
        <v>2021</v>
      </c>
      <c r="H545" s="6">
        <f>COUNTIF('AHCF_Gifts_19952026 (1)'!$A:$A,$A545)</f>
        <v>1</v>
      </c>
      <c r="I545" t="str">
        <f>IFERROR(INDEX('AHCF_Gifts_19952026 (1)'!$F:$F,MATCH($A545,'AHCF_Gifts_19952026 (1)'!$A:$A,0))&amp;"","")</f>
        <v/>
      </c>
      <c r="J545" s="58" t="str">
        <f t="shared" si="17"/>
        <v/>
      </c>
    </row>
    <row r="546" spans="1:10" x14ac:dyDescent="0.25">
      <c r="A546" s="6">
        <v>653</v>
      </c>
      <c r="B546" t="s">
        <v>6001</v>
      </c>
      <c r="C546" t="s">
        <v>6002</v>
      </c>
      <c r="D546" s="42">
        <v>44344</v>
      </c>
      <c r="E546" s="41">
        <v>250</v>
      </c>
      <c r="F546" t="s">
        <v>67</v>
      </c>
      <c r="G546" s="34">
        <f t="shared" si="16"/>
        <v>2021</v>
      </c>
      <c r="H546" s="6">
        <f>COUNTIF('AHCF_Gifts_19952026 (1)'!$A:$A,$A546)</f>
        <v>1</v>
      </c>
      <c r="I546" t="str">
        <f>IFERROR(INDEX('AHCF_Gifts_19952026 (1)'!$F:$F,MATCH($A546,'AHCF_Gifts_19952026 (1)'!$A:$A,0))&amp;"","")</f>
        <v/>
      </c>
      <c r="J546" s="58" t="str">
        <f t="shared" si="17"/>
        <v/>
      </c>
    </row>
    <row r="547" spans="1:10" x14ac:dyDescent="0.25">
      <c r="A547" s="6">
        <v>652</v>
      </c>
      <c r="B547" t="s">
        <v>499</v>
      </c>
      <c r="C547" t="s">
        <v>6000</v>
      </c>
      <c r="D547" s="42">
        <v>44344</v>
      </c>
      <c r="E547" s="41">
        <v>100</v>
      </c>
      <c r="F547" t="s">
        <v>67</v>
      </c>
      <c r="G547" s="34">
        <f t="shared" si="16"/>
        <v>2021</v>
      </c>
      <c r="H547" s="6">
        <f>COUNTIF('AHCF_Gifts_19952026 (1)'!$A:$A,$A547)</f>
        <v>1</v>
      </c>
      <c r="I547" t="str">
        <f>IFERROR(INDEX('AHCF_Gifts_19952026 (1)'!$F:$F,MATCH($A547,'AHCF_Gifts_19952026 (1)'!$A:$A,0))&amp;"","")</f>
        <v/>
      </c>
      <c r="J547" s="58" t="str">
        <f t="shared" si="17"/>
        <v/>
      </c>
    </row>
    <row r="548" spans="1:10" x14ac:dyDescent="0.25">
      <c r="A548" s="6">
        <v>502</v>
      </c>
      <c r="B548" t="s">
        <v>5998</v>
      </c>
      <c r="C548" t="s">
        <v>4697</v>
      </c>
      <c r="D548" s="42">
        <v>44340</v>
      </c>
      <c r="E548" s="41">
        <v>200</v>
      </c>
      <c r="F548" t="s">
        <v>5002</v>
      </c>
      <c r="G548" s="34">
        <f t="shared" si="16"/>
        <v>2021</v>
      </c>
      <c r="H548" s="6">
        <f>COUNTIF('AHCF_Gifts_19952026 (1)'!$A:$A,$A548)</f>
        <v>1</v>
      </c>
      <c r="I548" t="str">
        <f>IFERROR(INDEX('AHCF_Gifts_19952026 (1)'!$F:$F,MATCH($A548,'AHCF_Gifts_19952026 (1)'!$A:$A,0))&amp;"","")</f>
        <v>ccamacho@hancockcollege.edu</v>
      </c>
      <c r="J548" s="58" t="str">
        <f t="shared" si="17"/>
        <v/>
      </c>
    </row>
    <row r="549" spans="1:10" x14ac:dyDescent="0.25">
      <c r="A549" s="6" t="s">
        <v>5974</v>
      </c>
      <c r="B549" t="s">
        <v>5975</v>
      </c>
      <c r="C549" t="s">
        <v>5976</v>
      </c>
      <c r="D549" s="42">
        <v>44338</v>
      </c>
      <c r="E549" s="41">
        <v>250</v>
      </c>
      <c r="F549" t="s">
        <v>5002</v>
      </c>
      <c r="G549" s="34">
        <f t="shared" si="16"/>
        <v>2021</v>
      </c>
      <c r="H549" s="6">
        <f>COUNTIF('AHCF_Gifts_19952026 (1)'!$A:$A,$A549)</f>
        <v>1</v>
      </c>
      <c r="I549" t="str">
        <f>IFERROR(INDEX('AHCF_Gifts_19952026 (1)'!$F:$F,MATCH($A549,'AHCF_Gifts_19952026 (1)'!$A:$A,0))&amp;"","")</f>
        <v>hansduus@gmail.com</v>
      </c>
      <c r="J549" s="58" t="str">
        <f t="shared" si="17"/>
        <v/>
      </c>
    </row>
    <row r="550" spans="1:10" x14ac:dyDescent="0.25">
      <c r="A550" s="6">
        <v>651</v>
      </c>
      <c r="B550" t="s">
        <v>5988</v>
      </c>
      <c r="C550" t="s">
        <v>5989</v>
      </c>
      <c r="D550" s="42">
        <v>44338</v>
      </c>
      <c r="E550" s="41">
        <v>200</v>
      </c>
      <c r="F550" t="s">
        <v>114</v>
      </c>
      <c r="G550" s="34">
        <f t="shared" si="16"/>
        <v>2021</v>
      </c>
      <c r="H550" s="6">
        <f>COUNTIF('AHCF_Gifts_19952026 (1)'!$A:$A,$A550)</f>
        <v>1</v>
      </c>
      <c r="I550" t="str">
        <f>IFERROR(INDEX('AHCF_Gifts_19952026 (1)'!$F:$F,MATCH($A550,'AHCF_Gifts_19952026 (1)'!$A:$A,0))&amp;"","")</f>
        <v>kschmoldt@hotmail.com</v>
      </c>
      <c r="J550" s="58" t="str">
        <f t="shared" si="17"/>
        <v/>
      </c>
    </row>
    <row r="551" spans="1:10" x14ac:dyDescent="0.25">
      <c r="A551" s="6">
        <v>556</v>
      </c>
      <c r="B551" t="s">
        <v>5669</v>
      </c>
      <c r="C551" t="s">
        <v>1107</v>
      </c>
      <c r="D551" s="42">
        <v>44338</v>
      </c>
      <c r="E551" s="41">
        <v>100</v>
      </c>
      <c r="F551" t="s">
        <v>5002</v>
      </c>
      <c r="G551" s="34">
        <f t="shared" si="16"/>
        <v>2021</v>
      </c>
      <c r="H551" s="6">
        <f>COUNTIF('AHCF_Gifts_19952026 (1)'!$A:$A,$A551)</f>
        <v>1</v>
      </c>
      <c r="I551" t="str">
        <f>IFERROR(INDEX('AHCF_Gifts_19952026 (1)'!$F:$F,MATCH($A551,'AHCF_Gifts_19952026 (1)'!$A:$A,0))&amp;"","")</f>
        <v>catherine.farley@hancockcollege.edu</v>
      </c>
      <c r="J551" s="58" t="str">
        <f t="shared" si="17"/>
        <v/>
      </c>
    </row>
    <row r="552" spans="1:10" x14ac:dyDescent="0.25">
      <c r="A552" s="6">
        <v>646</v>
      </c>
      <c r="B552" t="s">
        <v>1516</v>
      </c>
      <c r="C552" t="s">
        <v>5986</v>
      </c>
      <c r="D552" s="42">
        <v>44338</v>
      </c>
      <c r="E552" s="41">
        <v>100</v>
      </c>
      <c r="F552" t="s">
        <v>5002</v>
      </c>
      <c r="G552" s="34">
        <f t="shared" si="16"/>
        <v>2021</v>
      </c>
      <c r="H552" s="6">
        <f>COUNTIF('AHCF_Gifts_19952026 (1)'!$A:$A,$A552)</f>
        <v>1</v>
      </c>
      <c r="I552" t="str">
        <f>IFERROR(INDEX('AHCF_Gifts_19952026 (1)'!$F:$F,MATCH($A552,'AHCF_Gifts_19952026 (1)'!$A:$A,0))&amp;"","")</f>
        <v>Pam4RealEstate@aol.com</v>
      </c>
      <c r="J552" s="58" t="str">
        <f t="shared" si="17"/>
        <v/>
      </c>
    </row>
    <row r="553" spans="1:10" x14ac:dyDescent="0.25">
      <c r="A553" s="6">
        <v>613</v>
      </c>
      <c r="B553" t="s">
        <v>5979</v>
      </c>
      <c r="C553" t="s">
        <v>5980</v>
      </c>
      <c r="D553" s="42">
        <v>44338</v>
      </c>
      <c r="E553" s="41">
        <v>10</v>
      </c>
      <c r="F553" t="s">
        <v>5002</v>
      </c>
      <c r="G553" s="34">
        <f t="shared" si="16"/>
        <v>2021</v>
      </c>
      <c r="H553" s="6">
        <f>COUNTIF('AHCF_Gifts_19952026 (1)'!$A:$A,$A553)</f>
        <v>1</v>
      </c>
      <c r="I553" t="str">
        <f>IFERROR(INDEX('AHCF_Gifts_19952026 (1)'!$F:$F,MATCH($A553,'AHCF_Gifts_19952026 (1)'!$A:$A,0))&amp;"","")</f>
        <v>amysuecaperton@gmail.com</v>
      </c>
      <c r="J553" s="58" t="str">
        <f t="shared" si="17"/>
        <v/>
      </c>
    </row>
    <row r="554" spans="1:10" x14ac:dyDescent="0.25">
      <c r="A554" s="6">
        <v>203</v>
      </c>
      <c r="B554" t="s">
        <v>5971</v>
      </c>
      <c r="C554" t="s">
        <v>5972</v>
      </c>
      <c r="D554" s="42">
        <v>44337</v>
      </c>
      <c r="E554" s="41">
        <v>500</v>
      </c>
      <c r="F554" t="s">
        <v>5002</v>
      </c>
      <c r="G554" s="34">
        <f t="shared" si="16"/>
        <v>2021</v>
      </c>
      <c r="H554" s="6">
        <f>COUNTIF('AHCF_Gifts_19952026 (1)'!$A:$A,$A554)</f>
        <v>1</v>
      </c>
      <c r="I554" t="str">
        <f>IFERROR(INDEX('AHCF_Gifts_19952026 (1)'!$F:$F,MATCH($A554,'AHCF_Gifts_19952026 (1)'!$A:$A,0))&amp;"","")</f>
        <v>rgray@chccc.org</v>
      </c>
      <c r="J554" s="58" t="str">
        <f t="shared" si="17"/>
        <v/>
      </c>
    </row>
    <row r="555" spans="1:10" x14ac:dyDescent="0.25">
      <c r="A555" s="6">
        <v>530</v>
      </c>
      <c r="B555" t="s">
        <v>1493</v>
      </c>
      <c r="C555" t="s">
        <v>2497</v>
      </c>
      <c r="D555" s="42">
        <v>44334</v>
      </c>
      <c r="E555" s="41">
        <v>100</v>
      </c>
      <c r="F555" t="s">
        <v>5002</v>
      </c>
      <c r="G555" s="34">
        <f t="shared" si="16"/>
        <v>2021</v>
      </c>
      <c r="H555" s="6">
        <f>COUNTIF('AHCF_Gifts_19952026 (1)'!$A:$A,$A555)</f>
        <v>1</v>
      </c>
      <c r="I555" t="str">
        <f>IFERROR(INDEX('AHCF_Gifts_19952026 (1)'!$F:$F,MATCH($A555,'AHCF_Gifts_19952026 (1)'!$A:$A,0))&amp;"","")</f>
        <v>kimcolbydavis@gmail.com</v>
      </c>
      <c r="J555" s="58" t="str">
        <f t="shared" si="17"/>
        <v/>
      </c>
    </row>
    <row r="556" spans="1:10" x14ac:dyDescent="0.25">
      <c r="A556" s="6">
        <v>525</v>
      </c>
      <c r="B556" t="s">
        <v>5965</v>
      </c>
      <c r="D556" s="42">
        <v>44333</v>
      </c>
      <c r="E556" s="41">
        <v>250</v>
      </c>
      <c r="F556" t="s">
        <v>5002</v>
      </c>
      <c r="G556" s="34">
        <f t="shared" si="16"/>
        <v>2021</v>
      </c>
      <c r="H556" s="6">
        <f>COUNTIF('AHCF_Gifts_19952026 (1)'!$A:$A,$A556)</f>
        <v>1</v>
      </c>
      <c r="I556" t="str">
        <f>IFERROR(INDEX('AHCF_Gifts_19952026 (1)'!$F:$F,MATCH($A556,'AHCF_Gifts_19952026 (1)'!$A:$A,0))&amp;"","")</f>
        <v>publisher@santaynezvalleystar.com</v>
      </c>
      <c r="J556" s="58" t="str">
        <f t="shared" si="17"/>
        <v/>
      </c>
    </row>
    <row r="557" spans="1:10" x14ac:dyDescent="0.25">
      <c r="A557" s="6">
        <v>523</v>
      </c>
      <c r="B557" t="s">
        <v>5963</v>
      </c>
      <c r="C557" t="s">
        <v>5964</v>
      </c>
      <c r="D557" s="42">
        <v>44333</v>
      </c>
      <c r="E557" s="41">
        <v>100</v>
      </c>
      <c r="F557" t="s">
        <v>67</v>
      </c>
      <c r="G557" s="34">
        <f t="shared" si="16"/>
        <v>2021</v>
      </c>
      <c r="H557" s="6">
        <f>COUNTIF('AHCF_Gifts_19952026 (1)'!$A:$A,$A557)</f>
        <v>1</v>
      </c>
      <c r="I557" t="str">
        <f>IFERROR(INDEX('AHCF_Gifts_19952026 (1)'!$F:$F,MATCH($A557,'AHCF_Gifts_19952026 (1)'!$A:$A,0))&amp;"","")</f>
        <v/>
      </c>
      <c r="J557" s="58" t="str">
        <f t="shared" si="17"/>
        <v/>
      </c>
    </row>
    <row r="558" spans="1:10" x14ac:dyDescent="0.25">
      <c r="A558" s="6">
        <v>498</v>
      </c>
      <c r="B558" t="s">
        <v>5956</v>
      </c>
      <c r="D558" s="42">
        <v>44328</v>
      </c>
      <c r="E558" s="41">
        <v>85.16</v>
      </c>
      <c r="F558" t="s">
        <v>1417</v>
      </c>
      <c r="G558" s="34">
        <f t="shared" si="16"/>
        <v>2021</v>
      </c>
      <c r="H558" s="6">
        <f>COUNTIF('AHCF_Gifts_19952026 (1)'!$A:$A,$A558)</f>
        <v>1</v>
      </c>
      <c r="I558" t="str">
        <f>IFERROR(INDEX('AHCF_Gifts_19952026 (1)'!$F:$F,MATCH($A558,'AHCF_Gifts_19952026 (1)'!$A:$A,0))&amp;"","")</f>
        <v/>
      </c>
      <c r="J558" s="58" t="str">
        <f t="shared" si="17"/>
        <v/>
      </c>
    </row>
    <row r="559" spans="1:10" x14ac:dyDescent="0.25">
      <c r="A559" s="6">
        <v>471</v>
      </c>
      <c r="B559" t="s">
        <v>5954</v>
      </c>
      <c r="C559" t="s">
        <v>5955</v>
      </c>
      <c r="D559" s="42">
        <v>44326</v>
      </c>
      <c r="E559" s="41">
        <v>70</v>
      </c>
      <c r="F559" t="s">
        <v>67</v>
      </c>
      <c r="G559" s="34">
        <f t="shared" si="16"/>
        <v>2021</v>
      </c>
      <c r="H559" s="6">
        <f>COUNTIF('AHCF_Gifts_19952026 (1)'!$A:$A,$A559)</f>
        <v>1</v>
      </c>
      <c r="I559" t="str">
        <f>IFERROR(INDEX('AHCF_Gifts_19952026 (1)'!$F:$F,MATCH($A559,'AHCF_Gifts_19952026 (1)'!$A:$A,0))&amp;"","")</f>
        <v/>
      </c>
      <c r="J559" s="58" t="str">
        <f t="shared" si="17"/>
        <v/>
      </c>
    </row>
    <row r="560" spans="1:10" x14ac:dyDescent="0.25">
      <c r="A560" s="6">
        <v>460</v>
      </c>
      <c r="B560" t="s">
        <v>5945</v>
      </c>
      <c r="D560" s="42">
        <v>44323</v>
      </c>
      <c r="E560" s="41">
        <v>1000</v>
      </c>
      <c r="F560" t="s">
        <v>5002</v>
      </c>
      <c r="G560" s="34">
        <f t="shared" si="16"/>
        <v>2021</v>
      </c>
      <c r="H560" s="6">
        <f>COUNTIF('AHCF_Gifts_19952026 (1)'!$A:$A,$A560)</f>
        <v>1</v>
      </c>
      <c r="I560" t="str">
        <f>IFERROR(INDEX('AHCF_Gifts_19952026 (1)'!$F:$F,MATCH($A560,'AHCF_Gifts_19952026 (1)'!$A:$A,0))&amp;"","")</f>
        <v>gruskauff@centralcoasttruck.com</v>
      </c>
      <c r="J560" s="58" t="str">
        <f t="shared" si="17"/>
        <v/>
      </c>
    </row>
    <row r="561" spans="1:10" x14ac:dyDescent="0.25">
      <c r="A561" s="6">
        <v>462</v>
      </c>
      <c r="B561" t="s">
        <v>5949</v>
      </c>
      <c r="C561" t="s">
        <v>5950</v>
      </c>
      <c r="D561" s="42">
        <v>44323</v>
      </c>
      <c r="E561" s="41">
        <v>250</v>
      </c>
      <c r="F561" t="s">
        <v>5002</v>
      </c>
      <c r="G561" s="34">
        <f t="shared" si="16"/>
        <v>2021</v>
      </c>
      <c r="H561" s="6">
        <f>COUNTIF('AHCF_Gifts_19952026 (1)'!$A:$A,$A561)</f>
        <v>1</v>
      </c>
      <c r="I561" t="str">
        <f>IFERROR(INDEX('AHCF_Gifts_19952026 (1)'!$F:$F,MATCH($A561,'AHCF_Gifts_19952026 (1)'!$A:$A,0))&amp;"","")</f>
        <v>patrice.mosby@wellsfargo.com</v>
      </c>
      <c r="J561" s="58" t="str">
        <f t="shared" si="17"/>
        <v/>
      </c>
    </row>
    <row r="562" spans="1:10" x14ac:dyDescent="0.25">
      <c r="A562" s="6">
        <v>459</v>
      </c>
      <c r="B562" t="s">
        <v>5942</v>
      </c>
      <c r="C562" t="s">
        <v>5943</v>
      </c>
      <c r="D562" s="42">
        <v>44323</v>
      </c>
      <c r="E562" s="41">
        <v>100</v>
      </c>
      <c r="F562" t="s">
        <v>5002</v>
      </c>
      <c r="G562" s="34">
        <f t="shared" si="16"/>
        <v>2021</v>
      </c>
      <c r="H562" s="6">
        <f>COUNTIF('AHCF_Gifts_19952026 (1)'!$A:$A,$A562)</f>
        <v>1</v>
      </c>
      <c r="I562" t="str">
        <f>IFERROR(INDEX('AHCF_Gifts_19952026 (1)'!$F:$F,MATCH($A562,'AHCF_Gifts_19952026 (1)'!$A:$A,0))&amp;"","")</f>
        <v>max@lunafreund.com</v>
      </c>
      <c r="J562" s="58" t="str">
        <f t="shared" si="17"/>
        <v/>
      </c>
    </row>
    <row r="563" spans="1:10" x14ac:dyDescent="0.25">
      <c r="A563" s="6">
        <v>451</v>
      </c>
      <c r="B563" t="s">
        <v>5940</v>
      </c>
      <c r="D563" s="42">
        <v>44322</v>
      </c>
      <c r="E563" s="41">
        <v>1500</v>
      </c>
      <c r="F563" t="s">
        <v>5002</v>
      </c>
      <c r="G563" s="34">
        <f t="shared" si="16"/>
        <v>2021</v>
      </c>
      <c r="H563" s="6">
        <f>COUNTIF('AHCF_Gifts_19952026 (1)'!$A:$A,$A563)</f>
        <v>1</v>
      </c>
      <c r="I563" t="str">
        <f>IFERROR(INDEX('AHCF_Gifts_19952026 (1)'!$F:$F,MATCH($A563,'AHCF_Gifts_19952026 (1)'!$A:$A,0))&amp;"","")</f>
        <v>brooke@shirtdoctors.com</v>
      </c>
      <c r="J563" s="58" t="str">
        <f t="shared" si="17"/>
        <v/>
      </c>
    </row>
    <row r="564" spans="1:10" x14ac:dyDescent="0.25">
      <c r="A564" s="6">
        <v>450</v>
      </c>
      <c r="B564" t="s">
        <v>5938</v>
      </c>
      <c r="D564" s="42">
        <v>44322</v>
      </c>
      <c r="E564" s="41">
        <v>500</v>
      </c>
      <c r="F564" t="s">
        <v>5002</v>
      </c>
      <c r="G564" s="34">
        <f t="shared" si="16"/>
        <v>2021</v>
      </c>
      <c r="H564" s="6">
        <f>COUNTIF('AHCF_Gifts_19952026 (1)'!$A:$A,$A564)</f>
        <v>1</v>
      </c>
      <c r="I564" t="str">
        <f>IFERROR(INDEX('AHCF_Gifts_19952026 (1)'!$F:$F,MATCH($A564,'AHCF_Gifts_19952026 (1)'!$A:$A,0))&amp;"","")</f>
        <v>mary@seeag.org</v>
      </c>
      <c r="J564" s="58" t="str">
        <f t="shared" si="17"/>
        <v/>
      </c>
    </row>
    <row r="565" spans="1:10" x14ac:dyDescent="0.25">
      <c r="A565" s="6">
        <v>443</v>
      </c>
      <c r="B565" t="s">
        <v>5933</v>
      </c>
      <c r="C565" t="s">
        <v>856</v>
      </c>
      <c r="D565" s="42">
        <v>44319</v>
      </c>
      <c r="E565" s="41">
        <v>100</v>
      </c>
      <c r="F565" t="s">
        <v>5002</v>
      </c>
      <c r="G565" s="34">
        <f t="shared" si="16"/>
        <v>2021</v>
      </c>
      <c r="H565" s="6">
        <f>COUNTIF('AHCF_Gifts_19952026 (1)'!$A:$A,$A565)</f>
        <v>1</v>
      </c>
      <c r="I565" t="str">
        <f>IFERROR(INDEX('AHCF_Gifts_19952026 (1)'!$F:$F,MATCH($A565,'AHCF_Gifts_19952026 (1)'!$A:$A,0))&amp;"","")</f>
        <v>giltee24@comcast.net</v>
      </c>
      <c r="J565" s="58" t="str">
        <f t="shared" si="17"/>
        <v/>
      </c>
    </row>
    <row r="566" spans="1:10" x14ac:dyDescent="0.25">
      <c r="A566" s="6">
        <v>432</v>
      </c>
      <c r="B566" t="s">
        <v>5928</v>
      </c>
      <c r="C566" t="s">
        <v>5929</v>
      </c>
      <c r="D566" s="42">
        <v>44315</v>
      </c>
      <c r="E566" s="41">
        <v>100</v>
      </c>
      <c r="F566" t="s">
        <v>5002</v>
      </c>
      <c r="G566" s="34">
        <f t="shared" si="16"/>
        <v>2021</v>
      </c>
      <c r="H566" s="6">
        <f>COUNTIF('AHCF_Gifts_19952026 (1)'!$A:$A,$A566)</f>
        <v>1</v>
      </c>
      <c r="I566" t="str">
        <f>IFERROR(INDEX('AHCF_Gifts_19952026 (1)'!$F:$F,MATCH($A566,'AHCF_Gifts_19952026 (1)'!$A:$A,0))&amp;"","")</f>
        <v>paul@halmeandclark.com</v>
      </c>
      <c r="J566" s="58" t="str">
        <f t="shared" si="17"/>
        <v/>
      </c>
    </row>
    <row r="567" spans="1:10" x14ac:dyDescent="0.25">
      <c r="A567" s="6">
        <v>427</v>
      </c>
      <c r="B567" t="s">
        <v>5921</v>
      </c>
      <c r="D567" s="42">
        <v>44313</v>
      </c>
      <c r="E567" s="41">
        <v>1000</v>
      </c>
      <c r="F567" t="s">
        <v>5002</v>
      </c>
      <c r="G567" s="34">
        <f t="shared" si="16"/>
        <v>2021</v>
      </c>
      <c r="H567" s="6">
        <f>COUNTIF('AHCF_Gifts_19952026 (1)'!$A:$A,$A567)</f>
        <v>1</v>
      </c>
      <c r="I567" t="str">
        <f>IFERROR(INDEX('AHCF_Gifts_19952026 (1)'!$F:$F,MATCH($A567,'AHCF_Gifts_19952026 (1)'!$A:$A,0))&amp;"","")</f>
        <v>jerry@pacificare.com</v>
      </c>
      <c r="J567" s="58" t="str">
        <f t="shared" si="17"/>
        <v/>
      </c>
    </row>
    <row r="568" spans="1:10" x14ac:dyDescent="0.25">
      <c r="A568" s="6">
        <v>423</v>
      </c>
      <c r="B568" t="s">
        <v>5923</v>
      </c>
      <c r="D568" s="42">
        <v>44313</v>
      </c>
      <c r="E568" s="41">
        <v>500</v>
      </c>
      <c r="F568" t="s">
        <v>5002</v>
      </c>
      <c r="G568" s="34">
        <f t="shared" si="16"/>
        <v>2021</v>
      </c>
      <c r="H568" s="6">
        <f>COUNTIF('AHCF_Gifts_19952026 (1)'!$A:$A,$A568)</f>
        <v>1</v>
      </c>
      <c r="I568" t="str">
        <f>IFERROR(INDEX('AHCF_Gifts_19952026 (1)'!$F:$F,MATCH($A568,'AHCF_Gifts_19952026 (1)'!$A:$A,0))&amp;"","")</f>
        <v>alexandra@mainstreetproduce.com</v>
      </c>
      <c r="J568" s="58" t="str">
        <f t="shared" si="17"/>
        <v/>
      </c>
    </row>
    <row r="569" spans="1:10" x14ac:dyDescent="0.25">
      <c r="A569" s="6">
        <v>424</v>
      </c>
      <c r="B569" t="s">
        <v>5916</v>
      </c>
      <c r="D569" s="42">
        <v>44312</v>
      </c>
      <c r="E569" s="41">
        <v>1000</v>
      </c>
      <c r="F569" t="s">
        <v>5002</v>
      </c>
      <c r="G569" s="34">
        <f t="shared" si="16"/>
        <v>2021</v>
      </c>
      <c r="H569" s="6">
        <f>COUNTIF('AHCF_Gifts_19952026 (1)'!$A:$A,$A569)</f>
        <v>1</v>
      </c>
      <c r="I569" t="str">
        <f>IFERROR(INDEX('AHCF_Gifts_19952026 (1)'!$F:$F,MATCH($A569,'AHCF_Gifts_19952026 (1)'!$A:$A,0))&amp;"","")</f>
        <v>t.edwards@vedwards.com</v>
      </c>
      <c r="J569" s="58" t="str">
        <f t="shared" si="17"/>
        <v/>
      </c>
    </row>
    <row r="570" spans="1:10" x14ac:dyDescent="0.25">
      <c r="A570" s="6">
        <v>425</v>
      </c>
      <c r="B570" t="s">
        <v>1062</v>
      </c>
      <c r="C570" t="s">
        <v>212</v>
      </c>
      <c r="D570" s="42">
        <v>44312</v>
      </c>
      <c r="E570" s="41">
        <v>500</v>
      </c>
      <c r="F570" t="s">
        <v>5002</v>
      </c>
      <c r="G570" s="34">
        <f t="shared" si="16"/>
        <v>2021</v>
      </c>
      <c r="H570" s="6">
        <f>COUNTIF('AHCF_Gifts_19952026 (1)'!$A:$A,$A570)</f>
        <v>1</v>
      </c>
      <c r="I570" t="str">
        <f>IFERROR(INDEX('AHCF_Gifts_19952026 (1)'!$F:$F,MATCH($A570,'AHCF_Gifts_19952026 (1)'!$A:$A,0))&amp;"","")</f>
        <v>estoc@aol.com</v>
      </c>
      <c r="J570" s="58" t="str">
        <f t="shared" si="17"/>
        <v/>
      </c>
    </row>
    <row r="571" spans="1:10" x14ac:dyDescent="0.25">
      <c r="A571" s="6">
        <v>429</v>
      </c>
      <c r="B571" t="s">
        <v>5910</v>
      </c>
      <c r="D571" s="42">
        <v>44308</v>
      </c>
      <c r="E571" s="41">
        <v>2500</v>
      </c>
      <c r="F571" t="s">
        <v>5002</v>
      </c>
      <c r="G571" s="34">
        <f t="shared" si="16"/>
        <v>2021</v>
      </c>
      <c r="H571" s="6">
        <f>COUNTIF('AHCF_Gifts_19952026 (1)'!$A:$A,$A571)</f>
        <v>1</v>
      </c>
      <c r="I571" t="str">
        <f>IFERROR(INDEX('AHCF_Gifts_19952026 (1)'!$F:$F,MATCH($A571,'AHCF_Gifts_19952026 (1)'!$A:$A,0))&amp;"","")</f>
        <v>msell@pacwest.com</v>
      </c>
      <c r="J571" s="58" t="str">
        <f t="shared" si="17"/>
        <v/>
      </c>
    </row>
    <row r="572" spans="1:10" x14ac:dyDescent="0.25">
      <c r="A572" s="6">
        <v>412</v>
      </c>
      <c r="B572" t="s">
        <v>5903</v>
      </c>
      <c r="D572" s="42">
        <v>44308</v>
      </c>
      <c r="E572" s="41">
        <v>500</v>
      </c>
      <c r="F572" t="s">
        <v>5002</v>
      </c>
      <c r="G572" s="34">
        <f t="shared" si="16"/>
        <v>2021</v>
      </c>
      <c r="H572" s="6">
        <f>COUNTIF('AHCF_Gifts_19952026 (1)'!$A:$A,$A572)</f>
        <v>1</v>
      </c>
      <c r="I572" t="str">
        <f>IFERROR(INDEX('AHCF_Gifts_19952026 (1)'!$F:$F,MATCH($A572,'AHCF_Gifts_19952026 (1)'!$A:$A,0))&amp;"","")</f>
        <v>pfsinco@yahoo.com</v>
      </c>
      <c r="J572" s="58" t="str">
        <f t="shared" si="17"/>
        <v/>
      </c>
    </row>
    <row r="573" spans="1:10" x14ac:dyDescent="0.25">
      <c r="A573" s="6">
        <v>413</v>
      </c>
      <c r="B573" t="s">
        <v>5905</v>
      </c>
      <c r="D573" s="42">
        <v>44308</v>
      </c>
      <c r="E573" s="41">
        <v>250</v>
      </c>
      <c r="F573" t="s">
        <v>5002</v>
      </c>
      <c r="G573" s="34">
        <f t="shared" si="16"/>
        <v>2021</v>
      </c>
      <c r="H573" s="6">
        <f>COUNTIF('AHCF_Gifts_19952026 (1)'!$A:$A,$A573)</f>
        <v>1</v>
      </c>
      <c r="I573" t="str">
        <f>IFERROR(INDEX('AHCF_Gifts_19952026 (1)'!$F:$F,MATCH($A573,'AHCF_Gifts_19952026 (1)'!$A:$A,0))&amp;"","")</f>
        <v>marc@apodacapaving.com</v>
      </c>
      <c r="J573" s="58" t="str">
        <f t="shared" si="17"/>
        <v/>
      </c>
    </row>
    <row r="574" spans="1:10" x14ac:dyDescent="0.25">
      <c r="A574" s="6">
        <v>414</v>
      </c>
      <c r="B574" t="s">
        <v>5907</v>
      </c>
      <c r="D574" s="42">
        <v>44308</v>
      </c>
      <c r="E574" s="41">
        <v>100</v>
      </c>
      <c r="F574" t="s">
        <v>5002</v>
      </c>
      <c r="G574" s="34">
        <f t="shared" si="16"/>
        <v>2021</v>
      </c>
      <c r="H574" s="6">
        <f>COUNTIF('AHCF_Gifts_19952026 (1)'!$A:$A,$A574)</f>
        <v>1</v>
      </c>
      <c r="I574" t="str">
        <f>IFERROR(INDEX('AHCF_Gifts_19952026 (1)'!$F:$F,MATCH($A574,'AHCF_Gifts_19952026 (1)'!$A:$A,0))&amp;"","")</f>
        <v/>
      </c>
      <c r="J574" s="58" t="str">
        <f t="shared" si="17"/>
        <v/>
      </c>
    </row>
    <row r="575" spans="1:10" x14ac:dyDescent="0.25">
      <c r="A575" s="6" t="s">
        <v>5912</v>
      </c>
      <c r="B575" t="s">
        <v>5913</v>
      </c>
      <c r="C575" t="s">
        <v>5914</v>
      </c>
      <c r="D575" s="42">
        <v>44308</v>
      </c>
      <c r="E575" s="41">
        <v>100</v>
      </c>
      <c r="F575" t="s">
        <v>67</v>
      </c>
      <c r="G575" s="34">
        <f t="shared" si="16"/>
        <v>2021</v>
      </c>
      <c r="H575" s="6">
        <f>COUNTIF('AHCF_Gifts_19952026 (1)'!$A:$A,$A575)</f>
        <v>1</v>
      </c>
      <c r="I575" t="str">
        <f>IFERROR(INDEX('AHCF_Gifts_19952026 (1)'!$F:$F,MATCH($A575,'AHCF_Gifts_19952026 (1)'!$A:$A,0))&amp;"","")</f>
        <v>Jeannie.Solwick@gmail.com</v>
      </c>
      <c r="J575" s="58" t="str">
        <f t="shared" si="17"/>
        <v/>
      </c>
    </row>
    <row r="576" spans="1:10" x14ac:dyDescent="0.25">
      <c r="A576" s="6">
        <v>409</v>
      </c>
      <c r="B576" t="s">
        <v>5901</v>
      </c>
      <c r="D576" s="42">
        <v>44307</v>
      </c>
      <c r="E576" s="41">
        <v>100</v>
      </c>
      <c r="F576" t="s">
        <v>5002</v>
      </c>
      <c r="G576" s="34">
        <f t="shared" si="16"/>
        <v>2021</v>
      </c>
      <c r="H576" s="6">
        <f>COUNTIF('AHCF_Gifts_19952026 (1)'!$A:$A,$A576)</f>
        <v>1</v>
      </c>
      <c r="I576" t="str">
        <f>IFERROR(INDEX('AHCF_Gifts_19952026 (1)'!$F:$F,MATCH($A576,'AHCF_Gifts_19952026 (1)'!$A:$A,0))&amp;"","")</f>
        <v>jhowie@cdcpa.com</v>
      </c>
      <c r="J576" s="58" t="str">
        <f t="shared" si="17"/>
        <v/>
      </c>
    </row>
    <row r="577" spans="1:10" x14ac:dyDescent="0.25">
      <c r="A577" s="6">
        <v>407</v>
      </c>
      <c r="B577" t="s">
        <v>5899</v>
      </c>
      <c r="D577" s="42">
        <v>44306</v>
      </c>
      <c r="E577" s="41">
        <v>5000</v>
      </c>
      <c r="F577" t="s">
        <v>5002</v>
      </c>
      <c r="G577" s="34">
        <f t="shared" si="16"/>
        <v>2021</v>
      </c>
      <c r="H577" s="6">
        <f>COUNTIF('AHCF_Gifts_19952026 (1)'!$A:$A,$A577)</f>
        <v>1</v>
      </c>
      <c r="I577" t="str">
        <f>IFERROR(INDEX('AHCF_Gifts_19952026 (1)'!$F:$F,MATCH($A577,'AHCF_Gifts_19952026 (1)'!$A:$A,0))&amp;"","")</f>
        <v>judy@bigamerica.com</v>
      </c>
      <c r="J577" s="58" t="str">
        <f t="shared" si="17"/>
        <v/>
      </c>
    </row>
    <row r="578" spans="1:10" x14ac:dyDescent="0.25">
      <c r="A578" s="6" t="s">
        <v>5892</v>
      </c>
      <c r="B578" t="s">
        <v>5893</v>
      </c>
      <c r="D578" s="42">
        <v>44305</v>
      </c>
      <c r="E578" s="41">
        <v>1000</v>
      </c>
      <c r="F578" t="s">
        <v>5002</v>
      </c>
      <c r="G578" s="34">
        <f t="shared" si="16"/>
        <v>2021</v>
      </c>
      <c r="H578" s="6">
        <f>COUNTIF('AHCF_Gifts_19952026 (1)'!$A:$A,$A578)</f>
        <v>1</v>
      </c>
      <c r="I578" t="str">
        <f>IFERROR(INDEX('AHCF_Gifts_19952026 (1)'!$F:$F,MATCH($A578,'AHCF_Gifts_19952026 (1)'!$A:$A,0))&amp;"","")</f>
        <v>laurie@urbanplanningconcepts.com</v>
      </c>
      <c r="J578" s="58" t="str">
        <f t="shared" si="17"/>
        <v/>
      </c>
    </row>
    <row r="579" spans="1:10" x14ac:dyDescent="0.25">
      <c r="A579" s="6">
        <v>408</v>
      </c>
      <c r="B579" t="s">
        <v>841</v>
      </c>
      <c r="C579" t="s">
        <v>5897</v>
      </c>
      <c r="D579" s="42">
        <v>44305</v>
      </c>
      <c r="E579" s="41">
        <v>50</v>
      </c>
      <c r="F579" t="s">
        <v>67</v>
      </c>
      <c r="G579" s="34">
        <f t="shared" si="16"/>
        <v>2021</v>
      </c>
      <c r="H579" s="6">
        <f>COUNTIF('AHCF_Gifts_19952026 (1)'!$A:$A,$A579)</f>
        <v>1</v>
      </c>
      <c r="I579" t="str">
        <f>IFERROR(INDEX('AHCF_Gifts_19952026 (1)'!$F:$F,MATCH($A579,'AHCF_Gifts_19952026 (1)'!$A:$A,0))&amp;"","")</f>
        <v>leslie@creativelifting.com</v>
      </c>
      <c r="J579" s="58" t="str">
        <f t="shared" si="17"/>
        <v/>
      </c>
    </row>
    <row r="580" spans="1:10" x14ac:dyDescent="0.25">
      <c r="A580" s="6">
        <v>401</v>
      </c>
      <c r="B580" t="s">
        <v>5889</v>
      </c>
      <c r="C580" t="s">
        <v>5890</v>
      </c>
      <c r="D580" s="42">
        <v>44301</v>
      </c>
      <c r="E580" s="41">
        <v>500</v>
      </c>
      <c r="F580" t="s">
        <v>5002</v>
      </c>
      <c r="G580" s="34">
        <f t="shared" si="16"/>
        <v>2021</v>
      </c>
      <c r="H580" s="6">
        <f>COUNTIF('AHCF_Gifts_19952026 (1)'!$A:$A,$A580)</f>
        <v>1</v>
      </c>
      <c r="I580" t="str">
        <f>IFERROR(INDEX('AHCF_Gifts_19952026 (1)'!$F:$F,MATCH($A580,'AHCF_Gifts_19952026 (1)'!$A:$A,0))&amp;"","")</f>
        <v>nabilfadel@gmail.com</v>
      </c>
      <c r="J580" s="58" t="str">
        <f t="shared" si="17"/>
        <v/>
      </c>
    </row>
    <row r="581" spans="1:10" x14ac:dyDescent="0.25">
      <c r="A581" s="6">
        <v>397</v>
      </c>
      <c r="B581" t="s">
        <v>5887</v>
      </c>
      <c r="D581" s="42">
        <v>44300</v>
      </c>
      <c r="E581" s="41">
        <v>250</v>
      </c>
      <c r="F581" t="s">
        <v>5002</v>
      </c>
      <c r="G581" s="34">
        <f t="shared" ref="G581:G644" si="18">IF(MONTH(D581)&gt;=7,YEAR(D581)+1,YEAR(D581))</f>
        <v>2021</v>
      </c>
      <c r="H581" s="6">
        <f>COUNTIF('AHCF_Gifts_19952026 (1)'!$A:$A,$A581)</f>
        <v>1</v>
      </c>
      <c r="I581" t="str">
        <f>IFERROR(INDEX('AHCF_Gifts_19952026 (1)'!$F:$F,MATCH($A581,'AHCF_Gifts_19952026 (1)'!$A:$A,0))&amp;"","")</f>
        <v>pastorloren@pacificchristian.net</v>
      </c>
      <c r="J581" s="58" t="str">
        <f t="shared" si="17"/>
        <v/>
      </c>
    </row>
    <row r="582" spans="1:10" x14ac:dyDescent="0.25">
      <c r="A582" s="6">
        <v>390</v>
      </c>
      <c r="B582" t="s">
        <v>83</v>
      </c>
      <c r="C582" t="s">
        <v>5881</v>
      </c>
      <c r="D582" s="42">
        <v>44299</v>
      </c>
      <c r="E582" s="41">
        <v>100</v>
      </c>
      <c r="F582" t="s">
        <v>67</v>
      </c>
      <c r="G582" s="34">
        <f t="shared" si="18"/>
        <v>2021</v>
      </c>
      <c r="H582" s="6">
        <f>COUNTIF('AHCF_Gifts_19952026 (1)'!$A:$A,$A582)</f>
        <v>1</v>
      </c>
      <c r="I582" t="str">
        <f>IFERROR(INDEX('AHCF_Gifts_19952026 (1)'!$F:$F,MATCH($A582,'AHCF_Gifts_19952026 (1)'!$A:$A,0))&amp;"","")</f>
        <v/>
      </c>
      <c r="J582" s="58" t="str">
        <f t="shared" ref="J582:J645" si="19">IF($I582="","",IF(COUNTIF($I$5:$I$1461,$I582)&gt;1,"DUPLICATE",""))</f>
        <v/>
      </c>
    </row>
    <row r="583" spans="1:10" x14ac:dyDescent="0.25">
      <c r="A583" s="6">
        <v>391</v>
      </c>
      <c r="B583" t="s">
        <v>5882</v>
      </c>
      <c r="C583" t="s">
        <v>5883</v>
      </c>
      <c r="D583" s="42">
        <v>44299</v>
      </c>
      <c r="E583" s="41">
        <v>50</v>
      </c>
      <c r="F583" t="s">
        <v>67</v>
      </c>
      <c r="G583" s="34">
        <f t="shared" si="18"/>
        <v>2021</v>
      </c>
      <c r="H583" s="6">
        <f>COUNTIF('AHCF_Gifts_19952026 (1)'!$A:$A,$A583)</f>
        <v>1</v>
      </c>
      <c r="I583" t="str">
        <f>IFERROR(INDEX('AHCF_Gifts_19952026 (1)'!$F:$F,MATCH($A583,'AHCF_Gifts_19952026 (1)'!$A:$A,0))&amp;"","")</f>
        <v/>
      </c>
      <c r="J583" s="58" t="str">
        <f t="shared" si="19"/>
        <v/>
      </c>
    </row>
    <row r="584" spans="1:10" x14ac:dyDescent="0.25">
      <c r="A584" s="6">
        <v>393</v>
      </c>
      <c r="B584" t="s">
        <v>5259</v>
      </c>
      <c r="C584" t="s">
        <v>5884</v>
      </c>
      <c r="D584" s="42">
        <v>44299</v>
      </c>
      <c r="E584" s="41">
        <v>30</v>
      </c>
      <c r="F584" t="s">
        <v>67</v>
      </c>
      <c r="G584" s="34">
        <f t="shared" si="18"/>
        <v>2021</v>
      </c>
      <c r="H584" s="6">
        <f>COUNTIF('AHCF_Gifts_19952026 (1)'!$A:$A,$A584)</f>
        <v>1</v>
      </c>
      <c r="I584" t="str">
        <f>IFERROR(INDEX('AHCF_Gifts_19952026 (1)'!$F:$F,MATCH($A584,'AHCF_Gifts_19952026 (1)'!$A:$A,0))&amp;"","")</f>
        <v/>
      </c>
      <c r="J584" s="58" t="str">
        <f t="shared" si="19"/>
        <v/>
      </c>
    </row>
    <row r="585" spans="1:10" x14ac:dyDescent="0.25">
      <c r="A585" s="6">
        <v>431</v>
      </c>
      <c r="B585" t="s">
        <v>5874</v>
      </c>
      <c r="D585" s="42">
        <v>44295</v>
      </c>
      <c r="E585" s="41">
        <v>250</v>
      </c>
      <c r="F585" t="s">
        <v>5002</v>
      </c>
      <c r="G585" s="34">
        <f t="shared" si="18"/>
        <v>2021</v>
      </c>
      <c r="H585" s="6">
        <f>COUNTIF('AHCF_Gifts_19952026 (1)'!$A:$A,$A585)</f>
        <v>1</v>
      </c>
      <c r="I585" t="str">
        <f>IFERROR(INDEX('AHCF_Gifts_19952026 (1)'!$F:$F,MATCH($A585,'AHCF_Gifts_19952026 (1)'!$A:$A,0))&amp;"","")</f>
        <v>tina@elksrec.com</v>
      </c>
      <c r="J585" s="58" t="str">
        <f t="shared" si="19"/>
        <v/>
      </c>
    </row>
    <row r="586" spans="1:10" x14ac:dyDescent="0.25">
      <c r="A586" s="6">
        <v>379</v>
      </c>
      <c r="B586" t="s">
        <v>3918</v>
      </c>
      <c r="C586" t="s">
        <v>1097</v>
      </c>
      <c r="D586" s="42">
        <v>44295</v>
      </c>
      <c r="E586" s="41">
        <v>100</v>
      </c>
      <c r="F586" t="s">
        <v>5002</v>
      </c>
      <c r="G586" s="34">
        <f t="shared" si="18"/>
        <v>2021</v>
      </c>
      <c r="H586" s="6">
        <f>COUNTIF('AHCF_Gifts_19952026 (1)'!$A:$A,$A586)</f>
        <v>1</v>
      </c>
      <c r="I586" t="str">
        <f>IFERROR(INDEX('AHCF_Gifts_19952026 (1)'!$F:$F,MATCH($A586,'AHCF_Gifts_19952026 (1)'!$A:$A,0))&amp;"","")</f>
        <v>lwest@yourcbsm.com</v>
      </c>
      <c r="J586" s="58" t="str">
        <f t="shared" si="19"/>
        <v/>
      </c>
    </row>
    <row r="587" spans="1:10" x14ac:dyDescent="0.25">
      <c r="A587" s="6">
        <v>375</v>
      </c>
      <c r="B587" t="s">
        <v>5862</v>
      </c>
      <c r="C587" t="s">
        <v>5863</v>
      </c>
      <c r="D587" s="42">
        <v>44293</v>
      </c>
      <c r="E587" s="41">
        <v>100</v>
      </c>
      <c r="F587" t="s">
        <v>5002</v>
      </c>
      <c r="G587" s="34">
        <f t="shared" si="18"/>
        <v>2021</v>
      </c>
      <c r="H587" s="6">
        <f>COUNTIF('AHCF_Gifts_19952026 (1)'!$A:$A,$A587)</f>
        <v>1</v>
      </c>
      <c r="I587" t="str">
        <f>IFERROR(INDEX('AHCF_Gifts_19952026 (1)'!$F:$F,MATCH($A587,'AHCF_Gifts_19952026 (1)'!$A:$A,0))&amp;"","")</f>
        <v>bert@sbceo.org</v>
      </c>
      <c r="J587" s="58" t="str">
        <f t="shared" si="19"/>
        <v/>
      </c>
    </row>
    <row r="588" spans="1:10" x14ac:dyDescent="0.25">
      <c r="A588" s="6" t="s">
        <v>5865</v>
      </c>
      <c r="B588" t="s">
        <v>1215</v>
      </c>
      <c r="C588" t="s">
        <v>5866</v>
      </c>
      <c r="D588" s="42">
        <v>44293</v>
      </c>
      <c r="E588" s="41">
        <v>100</v>
      </c>
      <c r="F588" t="s">
        <v>5002</v>
      </c>
      <c r="G588" s="34">
        <f t="shared" si="18"/>
        <v>2021</v>
      </c>
      <c r="H588" s="6">
        <f>COUNTIF('AHCF_Gifts_19952026 (1)'!$A:$A,$A588)</f>
        <v>1</v>
      </c>
      <c r="I588" t="str">
        <f>IFERROR(INDEX('AHCF_Gifts_19952026 (1)'!$F:$F,MATCH($A588,'AHCF_Gifts_19952026 (1)'!$A:$A,0))&amp;"","")</f>
        <v>charles@varni.org</v>
      </c>
      <c r="J588" s="58" t="str">
        <f t="shared" si="19"/>
        <v/>
      </c>
    </row>
    <row r="589" spans="1:10" x14ac:dyDescent="0.25">
      <c r="A589" s="6">
        <v>359</v>
      </c>
      <c r="B589" t="s">
        <v>5855</v>
      </c>
      <c r="D589" s="42">
        <v>44291</v>
      </c>
      <c r="E589" s="41">
        <v>10000</v>
      </c>
      <c r="F589" t="s">
        <v>5002</v>
      </c>
      <c r="G589" s="34">
        <f t="shared" si="18"/>
        <v>2021</v>
      </c>
      <c r="H589" s="6">
        <f>COUNTIF('AHCF_Gifts_19952026 (1)'!$A:$A,$A589)</f>
        <v>1</v>
      </c>
      <c r="I589" t="str">
        <f>IFERROR(INDEX('AHCF_Gifts_19952026 (1)'!$F:$F,MATCH($A589,'AHCF_Gifts_19952026 (1)'!$A:$A,0))&amp;"","")</f>
        <v>ccusin@ferrilli.com</v>
      </c>
      <c r="J589" s="58" t="str">
        <f t="shared" si="19"/>
        <v/>
      </c>
    </row>
    <row r="590" spans="1:10" x14ac:dyDescent="0.25">
      <c r="A590" s="6">
        <v>365</v>
      </c>
      <c r="B590" t="s">
        <v>5852</v>
      </c>
      <c r="C590" t="s">
        <v>5853</v>
      </c>
      <c r="D590" s="42">
        <v>44291</v>
      </c>
      <c r="E590" s="41">
        <v>100</v>
      </c>
      <c r="F590" t="s">
        <v>67</v>
      </c>
      <c r="G590" s="34">
        <f t="shared" si="18"/>
        <v>2021</v>
      </c>
      <c r="H590" s="6">
        <f>COUNTIF('AHCF_Gifts_19952026 (1)'!$A:$A,$A590)</f>
        <v>1</v>
      </c>
      <c r="I590" t="str">
        <f>IFERROR(INDEX('AHCF_Gifts_19952026 (1)'!$F:$F,MATCH($A590,'AHCF_Gifts_19952026 (1)'!$A:$A,0))&amp;"","")</f>
        <v>jcolson2011@gmail.com</v>
      </c>
      <c r="J590" s="58" t="str">
        <f t="shared" si="19"/>
        <v/>
      </c>
    </row>
    <row r="591" spans="1:10" x14ac:dyDescent="0.25">
      <c r="A591" s="6">
        <v>363</v>
      </c>
      <c r="B591" t="s">
        <v>1096</v>
      </c>
      <c r="C591" t="s">
        <v>5850</v>
      </c>
      <c r="D591" s="42">
        <v>44289</v>
      </c>
      <c r="E591" s="41">
        <v>100</v>
      </c>
      <c r="F591" t="s">
        <v>67</v>
      </c>
      <c r="G591" s="34">
        <f t="shared" si="18"/>
        <v>2021</v>
      </c>
      <c r="H591" s="6">
        <f>COUNTIF('AHCF_Gifts_19952026 (1)'!$A:$A,$A591)</f>
        <v>1</v>
      </c>
      <c r="I591" t="str">
        <f>IFERROR(INDEX('AHCF_Gifts_19952026 (1)'!$F:$F,MATCH($A591,'AHCF_Gifts_19952026 (1)'!$A:$A,0))&amp;"","")</f>
        <v>pismoelizabeth@hotmail.com</v>
      </c>
      <c r="J591" s="58" t="str">
        <f t="shared" si="19"/>
        <v/>
      </c>
    </row>
    <row r="592" spans="1:10" x14ac:dyDescent="0.25">
      <c r="A592" s="6">
        <v>347</v>
      </c>
      <c r="B592" t="s">
        <v>5829</v>
      </c>
      <c r="C592" t="s">
        <v>5830</v>
      </c>
      <c r="D592" s="42">
        <v>44271</v>
      </c>
      <c r="E592" s="41">
        <v>250</v>
      </c>
      <c r="F592" t="s">
        <v>5002</v>
      </c>
      <c r="G592" s="34">
        <f t="shared" si="18"/>
        <v>2021</v>
      </c>
      <c r="H592" s="6">
        <f>COUNTIF('AHCF_Gifts_19952026 (1)'!$A:$A,$A592)</f>
        <v>1</v>
      </c>
      <c r="I592" t="str">
        <f>IFERROR(INDEX('AHCF_Gifts_19952026 (1)'!$F:$F,MATCH($A592,'AHCF_Gifts_19952026 (1)'!$A:$A,0))&amp;"","")</f>
        <v>rbarca.fnic@verizon.net</v>
      </c>
      <c r="J592" s="58" t="str">
        <f t="shared" si="19"/>
        <v/>
      </c>
    </row>
    <row r="593" spans="1:10" x14ac:dyDescent="0.25">
      <c r="A593" s="6">
        <v>342</v>
      </c>
      <c r="B593" t="s">
        <v>5822</v>
      </c>
      <c r="C593" t="s">
        <v>5823</v>
      </c>
      <c r="D593" s="42">
        <v>44259</v>
      </c>
      <c r="E593" s="41">
        <v>6000</v>
      </c>
      <c r="F593" t="s">
        <v>5825</v>
      </c>
      <c r="G593" s="34">
        <f t="shared" si="18"/>
        <v>2021</v>
      </c>
      <c r="H593" s="6">
        <f>COUNTIF('AHCF_Gifts_19952026 (1)'!$A:$A,$A593)</f>
        <v>1</v>
      </c>
      <c r="I593" t="str">
        <f>IFERROR(INDEX('AHCF_Gifts_19952026 (1)'!$F:$F,MATCH($A593,'AHCF_Gifts_19952026 (1)'!$A:$A,0))&amp;"","")</f>
        <v>tim.j.kearns@gmail.com</v>
      </c>
      <c r="J593" s="58" t="str">
        <f t="shared" si="19"/>
        <v/>
      </c>
    </row>
    <row r="594" spans="1:10" x14ac:dyDescent="0.25">
      <c r="A594" s="6">
        <v>340</v>
      </c>
      <c r="B594" t="s">
        <v>5815</v>
      </c>
      <c r="D594" s="42">
        <v>44245</v>
      </c>
      <c r="E594" s="41">
        <v>15447.74</v>
      </c>
      <c r="F594" t="s">
        <v>5817</v>
      </c>
      <c r="G594" s="34">
        <f t="shared" si="18"/>
        <v>2021</v>
      </c>
      <c r="H594" s="6">
        <f>COUNTIF('AHCF_Gifts_19952026 (1)'!$A:$A,$A594)</f>
        <v>1</v>
      </c>
      <c r="I594" t="str">
        <f>IFERROR(INDEX('AHCF_Gifts_19952026 (1)'!$F:$F,MATCH($A594,'AHCF_Gifts_19952026 (1)'!$A:$A,0))&amp;"","")</f>
        <v>jefferson.ledgerwood@edwardjones.com</v>
      </c>
      <c r="J594" s="58" t="str">
        <f t="shared" si="19"/>
        <v/>
      </c>
    </row>
    <row r="595" spans="1:10" x14ac:dyDescent="0.25">
      <c r="A595" s="6">
        <v>332</v>
      </c>
      <c r="B595" t="s">
        <v>1215</v>
      </c>
      <c r="C595" t="s">
        <v>1573</v>
      </c>
      <c r="D595" s="42">
        <v>44229</v>
      </c>
      <c r="E595" s="41">
        <v>500</v>
      </c>
      <c r="F595" t="s">
        <v>838</v>
      </c>
      <c r="G595" s="34">
        <f t="shared" si="18"/>
        <v>2021</v>
      </c>
      <c r="H595" s="6">
        <f>COUNTIF('AHCF_Gifts_19952026 (1)'!$A:$A,$A595)</f>
        <v>1</v>
      </c>
      <c r="I595" t="str">
        <f>IFERROR(INDEX('AHCF_Gifts_19952026 (1)'!$F:$F,MATCH($A595,'AHCF_Gifts_19952026 (1)'!$A:$A,0))&amp;"","")</f>
        <v>cdillman@sbcglobal.net</v>
      </c>
      <c r="J595" s="58" t="str">
        <f t="shared" si="19"/>
        <v/>
      </c>
    </row>
    <row r="596" spans="1:10" x14ac:dyDescent="0.25">
      <c r="A596" s="6" t="s">
        <v>5811</v>
      </c>
      <c r="B596" t="s">
        <v>5812</v>
      </c>
      <c r="D596" s="42">
        <v>44222</v>
      </c>
      <c r="E596" s="41">
        <v>250</v>
      </c>
      <c r="F596" t="s">
        <v>1288</v>
      </c>
      <c r="G596" s="34">
        <f t="shared" si="18"/>
        <v>2021</v>
      </c>
      <c r="H596" s="6">
        <f>COUNTIF('AHCF_Gifts_19952026 (1)'!$A:$A,$A596)</f>
        <v>1</v>
      </c>
      <c r="I596" t="str">
        <f>IFERROR(INDEX('AHCF_Gifts_19952026 (1)'!$F:$F,MATCH($A596,'AHCF_Gifts_19952026 (1)'!$A:$A,0))&amp;"","")</f>
        <v/>
      </c>
      <c r="J596" s="58" t="str">
        <f t="shared" si="19"/>
        <v/>
      </c>
    </row>
    <row r="597" spans="1:10" x14ac:dyDescent="0.25">
      <c r="A597" s="6">
        <v>324</v>
      </c>
      <c r="B597" t="s">
        <v>1062</v>
      </c>
      <c r="C597" t="s">
        <v>5806</v>
      </c>
      <c r="D597" s="42">
        <v>44216</v>
      </c>
      <c r="E597" s="41">
        <v>100</v>
      </c>
      <c r="F597" t="s">
        <v>97</v>
      </c>
      <c r="G597" s="34">
        <f t="shared" si="18"/>
        <v>2021</v>
      </c>
      <c r="H597" s="6">
        <f>COUNTIF('AHCF_Gifts_19952026 (1)'!$A:$A,$A597)</f>
        <v>1</v>
      </c>
      <c r="I597" t="str">
        <f>IFERROR(INDEX('AHCF_Gifts_19952026 (1)'!$F:$F,MATCH($A597,'AHCF_Gifts_19952026 (1)'!$A:$A,0))&amp;"","")</f>
        <v>cneville@hawkeslearning.com</v>
      </c>
      <c r="J597" s="58" t="str">
        <f t="shared" si="19"/>
        <v/>
      </c>
    </row>
    <row r="598" spans="1:10" x14ac:dyDescent="0.25">
      <c r="A598" s="6">
        <v>305</v>
      </c>
      <c r="B598" t="s">
        <v>5805</v>
      </c>
      <c r="D598" s="42">
        <v>44207</v>
      </c>
      <c r="E598" s="41">
        <v>200</v>
      </c>
      <c r="F598" t="s">
        <v>114</v>
      </c>
      <c r="G598" s="34">
        <f t="shared" si="18"/>
        <v>2021</v>
      </c>
      <c r="H598" s="6">
        <f>COUNTIF('AHCF_Gifts_19952026 (1)'!$A:$A,$A598)</f>
        <v>1</v>
      </c>
      <c r="I598" t="str">
        <f>IFERROR(INDEX('AHCF_Gifts_19952026 (1)'!$F:$F,MATCH($A598,'AHCF_Gifts_19952026 (1)'!$A:$A,0))&amp;"","")</f>
        <v/>
      </c>
      <c r="J598" s="58" t="str">
        <f t="shared" si="19"/>
        <v/>
      </c>
    </row>
    <row r="599" spans="1:10" x14ac:dyDescent="0.25">
      <c r="A599" s="6">
        <v>299</v>
      </c>
      <c r="B599" t="s">
        <v>5790</v>
      </c>
      <c r="D599" s="42">
        <v>44196</v>
      </c>
      <c r="E599" s="41">
        <v>100000</v>
      </c>
      <c r="F599" t="s">
        <v>5792</v>
      </c>
      <c r="G599" s="34">
        <f t="shared" si="18"/>
        <v>2021</v>
      </c>
      <c r="H599" s="6">
        <f>COUNTIF('AHCF_Gifts_19952026 (1)'!$A:$A,$A599)</f>
        <v>1</v>
      </c>
      <c r="I599" t="str">
        <f>IFERROR(INDEX('AHCF_Gifts_19952026 (1)'!$F:$F,MATCH($A599,'AHCF_Gifts_19952026 (1)'!$A:$A,0))&amp;"","")</f>
        <v>jmbf16@aol.com</v>
      </c>
      <c r="J599" s="58" t="str">
        <f t="shared" si="19"/>
        <v/>
      </c>
    </row>
    <row r="600" spans="1:10" x14ac:dyDescent="0.25">
      <c r="A600" s="6">
        <v>243</v>
      </c>
      <c r="B600" t="s">
        <v>2992</v>
      </c>
      <c r="C600" t="s">
        <v>758</v>
      </c>
      <c r="D600" s="42">
        <v>44196</v>
      </c>
      <c r="E600" s="41">
        <v>100</v>
      </c>
      <c r="F600" t="s">
        <v>2457</v>
      </c>
      <c r="G600" s="34">
        <f t="shared" si="18"/>
        <v>2021</v>
      </c>
      <c r="H600" s="6">
        <f>COUNTIF('AHCF_Gifts_19952026 (1)'!$A:$A,$A600)</f>
        <v>1</v>
      </c>
      <c r="I600" t="str">
        <f>IFERROR(INDEX('AHCF_Gifts_19952026 (1)'!$F:$F,MATCH($A600,'AHCF_Gifts_19952026 (1)'!$A:$A,0))&amp;"","")</f>
        <v>ed7murray@gmail.com</v>
      </c>
      <c r="J600" s="58" t="str">
        <f t="shared" si="19"/>
        <v>DUPLICATE</v>
      </c>
    </row>
    <row r="601" spans="1:10" x14ac:dyDescent="0.25">
      <c r="A601" s="6">
        <v>296</v>
      </c>
      <c r="B601" t="s">
        <v>5783</v>
      </c>
      <c r="D601" s="42">
        <v>44187</v>
      </c>
      <c r="E601" s="41">
        <v>1000</v>
      </c>
      <c r="F601" t="s">
        <v>34</v>
      </c>
      <c r="G601" s="34">
        <f t="shared" si="18"/>
        <v>2021</v>
      </c>
      <c r="H601" s="6">
        <f>COUNTIF('AHCF_Gifts_19952026 (1)'!$A:$A,$A601)</f>
        <v>1</v>
      </c>
      <c r="I601" t="str">
        <f>IFERROR(INDEX('AHCF_Gifts_19952026 (1)'!$F:$F,MATCH($A601,'AHCF_Gifts_19952026 (1)'!$A:$A,0))&amp;"","")</f>
        <v/>
      </c>
      <c r="J601" s="58" t="str">
        <f t="shared" si="19"/>
        <v/>
      </c>
    </row>
    <row r="602" spans="1:10" x14ac:dyDescent="0.25">
      <c r="A602" s="6">
        <v>295</v>
      </c>
      <c r="B602" t="s">
        <v>903</v>
      </c>
      <c r="C602" t="s">
        <v>683</v>
      </c>
      <c r="D602" s="42">
        <v>44186</v>
      </c>
      <c r="E602" s="41">
        <v>100</v>
      </c>
      <c r="F602" t="s">
        <v>186</v>
      </c>
      <c r="G602" s="34">
        <f t="shared" si="18"/>
        <v>2021</v>
      </c>
      <c r="H602" s="6">
        <f>COUNTIF('AHCF_Gifts_19952026 (1)'!$A:$A,$A602)</f>
        <v>1</v>
      </c>
      <c r="I602" t="str">
        <f>IFERROR(INDEX('AHCF_Gifts_19952026 (1)'!$F:$F,MATCH($A602,'AHCF_Gifts_19952026 (1)'!$A:$A,0))&amp;"","")</f>
        <v/>
      </c>
      <c r="J602" s="58" t="str">
        <f t="shared" si="19"/>
        <v/>
      </c>
    </row>
    <row r="603" spans="1:10" x14ac:dyDescent="0.25">
      <c r="A603" s="6">
        <v>294</v>
      </c>
      <c r="B603" t="s">
        <v>4933</v>
      </c>
      <c r="C603" t="s">
        <v>5779</v>
      </c>
      <c r="D603" s="42">
        <v>44186</v>
      </c>
      <c r="E603" s="41">
        <v>50</v>
      </c>
      <c r="F603" t="s">
        <v>2199</v>
      </c>
      <c r="G603" s="34">
        <f t="shared" si="18"/>
        <v>2021</v>
      </c>
      <c r="H603" s="6">
        <f>COUNTIF('AHCF_Gifts_19952026 (1)'!$A:$A,$A603)</f>
        <v>1</v>
      </c>
      <c r="I603" t="str">
        <f>IFERROR(INDEX('AHCF_Gifts_19952026 (1)'!$F:$F,MATCH($A603,'AHCF_Gifts_19952026 (1)'!$A:$A,0))&amp;"","")</f>
        <v>zachbache@gmail.com</v>
      </c>
      <c r="J603" s="58" t="str">
        <f t="shared" si="19"/>
        <v/>
      </c>
    </row>
    <row r="604" spans="1:10" x14ac:dyDescent="0.25">
      <c r="A604" s="6">
        <v>286</v>
      </c>
      <c r="B604" t="s">
        <v>5776</v>
      </c>
      <c r="C604" t="s">
        <v>1772</v>
      </c>
      <c r="D604" s="42">
        <v>44174</v>
      </c>
      <c r="E604" s="41">
        <v>100</v>
      </c>
      <c r="F604" t="s">
        <v>145</v>
      </c>
      <c r="G604" s="34">
        <f t="shared" si="18"/>
        <v>2021</v>
      </c>
      <c r="H604" s="6">
        <f>COUNTIF('AHCF_Gifts_19952026 (1)'!$A:$A,$A604)</f>
        <v>1</v>
      </c>
      <c r="I604" t="str">
        <f>IFERROR(INDEX('AHCF_Gifts_19952026 (1)'!$F:$F,MATCH($A604,'AHCF_Gifts_19952026 (1)'!$A:$A,0))&amp;"","")</f>
        <v>escott0036@outlook.com</v>
      </c>
      <c r="J604" s="58" t="str">
        <f t="shared" si="19"/>
        <v/>
      </c>
    </row>
    <row r="605" spans="1:10" x14ac:dyDescent="0.25">
      <c r="A605" s="6">
        <v>281</v>
      </c>
      <c r="B605" t="s">
        <v>3510</v>
      </c>
      <c r="C605" t="s">
        <v>5770</v>
      </c>
      <c r="D605" s="42">
        <v>44173</v>
      </c>
      <c r="E605" s="41">
        <v>1000</v>
      </c>
      <c r="F605" t="s">
        <v>2457</v>
      </c>
      <c r="G605" s="34">
        <f t="shared" si="18"/>
        <v>2021</v>
      </c>
      <c r="H605" s="6">
        <f>COUNTIF('AHCF_Gifts_19952026 (1)'!$A:$A,$A605)</f>
        <v>1</v>
      </c>
      <c r="I605" t="str">
        <f>IFERROR(INDEX('AHCF_Gifts_19952026 (1)'!$F:$F,MATCH($A605,'AHCF_Gifts_19952026 (1)'!$A:$A,0))&amp;"","")</f>
        <v/>
      </c>
      <c r="J605" s="58" t="str">
        <f t="shared" si="19"/>
        <v/>
      </c>
    </row>
    <row r="606" spans="1:10" x14ac:dyDescent="0.25">
      <c r="A606" s="6">
        <v>275</v>
      </c>
      <c r="B606" t="s">
        <v>5767</v>
      </c>
      <c r="C606" t="s">
        <v>5768</v>
      </c>
      <c r="D606" s="42">
        <v>44173</v>
      </c>
      <c r="E606" s="41">
        <v>300</v>
      </c>
      <c r="F606" t="s">
        <v>145</v>
      </c>
      <c r="G606" s="34">
        <f t="shared" si="18"/>
        <v>2021</v>
      </c>
      <c r="H606" s="6">
        <f>COUNTIF('AHCF_Gifts_19952026 (1)'!$A:$A,$A606)</f>
        <v>1</v>
      </c>
      <c r="I606" t="str">
        <f>IFERROR(INDEX('AHCF_Gifts_19952026 (1)'!$F:$F,MATCH($A606,'AHCF_Gifts_19952026 (1)'!$A:$A,0))&amp;"","")</f>
        <v>debik50@sbcglobal.net</v>
      </c>
      <c r="J606" s="58" t="str">
        <f t="shared" si="19"/>
        <v/>
      </c>
    </row>
    <row r="607" spans="1:10" x14ac:dyDescent="0.25">
      <c r="A607" s="6">
        <v>283</v>
      </c>
      <c r="B607" t="s">
        <v>3365</v>
      </c>
      <c r="C607" t="s">
        <v>5771</v>
      </c>
      <c r="D607" s="42">
        <v>44173</v>
      </c>
      <c r="E607" s="41">
        <v>40</v>
      </c>
      <c r="F607" t="s">
        <v>838</v>
      </c>
      <c r="G607" s="34">
        <f t="shared" si="18"/>
        <v>2021</v>
      </c>
      <c r="H607" s="6">
        <f>COUNTIF('AHCF_Gifts_19952026 (1)'!$A:$A,$A607)</f>
        <v>1</v>
      </c>
      <c r="I607" t="str">
        <f>IFERROR(INDEX('AHCF_Gifts_19952026 (1)'!$F:$F,MATCH($A607,'AHCF_Gifts_19952026 (1)'!$A:$A,0))&amp;"","")</f>
        <v/>
      </c>
      <c r="J607" s="58" t="str">
        <f t="shared" si="19"/>
        <v/>
      </c>
    </row>
    <row r="608" spans="1:10" x14ac:dyDescent="0.25">
      <c r="A608" s="6">
        <v>271</v>
      </c>
      <c r="B608" t="s">
        <v>204</v>
      </c>
      <c r="C608" t="s">
        <v>745</v>
      </c>
      <c r="D608" s="42">
        <v>44170</v>
      </c>
      <c r="E608" s="41">
        <v>100</v>
      </c>
      <c r="F608" t="s">
        <v>5666</v>
      </c>
      <c r="G608" s="34">
        <f t="shared" si="18"/>
        <v>2021</v>
      </c>
      <c r="H608" s="6">
        <f>COUNTIF('AHCF_Gifts_19952026 (1)'!$A:$A,$A608)</f>
        <v>1</v>
      </c>
      <c r="I608" t="str">
        <f>IFERROR(INDEX('AHCF_Gifts_19952026 (1)'!$F:$F,MATCH($A608,'AHCF_Gifts_19952026 (1)'!$A:$A,0))&amp;"","")</f>
        <v>mjobrien41@aol.com</v>
      </c>
      <c r="J608" s="58" t="str">
        <f t="shared" si="19"/>
        <v/>
      </c>
    </row>
    <row r="609" spans="1:10" x14ac:dyDescent="0.25">
      <c r="A609" s="6">
        <v>270</v>
      </c>
      <c r="B609" t="s">
        <v>5667</v>
      </c>
      <c r="C609" t="s">
        <v>5757</v>
      </c>
      <c r="D609" s="42">
        <v>44168</v>
      </c>
      <c r="E609" s="41">
        <v>20</v>
      </c>
      <c r="F609" t="s">
        <v>838</v>
      </c>
      <c r="G609" s="34">
        <f t="shared" si="18"/>
        <v>2021</v>
      </c>
      <c r="H609" s="6">
        <f>COUNTIF('AHCF_Gifts_19952026 (1)'!$A:$A,$A609)</f>
        <v>1</v>
      </c>
      <c r="I609" t="str">
        <f>IFERROR(INDEX('AHCF_Gifts_19952026 (1)'!$F:$F,MATCH($A609,'AHCF_Gifts_19952026 (1)'!$A:$A,0))&amp;"","")</f>
        <v/>
      </c>
      <c r="J609" s="58" t="str">
        <f t="shared" si="19"/>
        <v/>
      </c>
    </row>
    <row r="610" spans="1:10" x14ac:dyDescent="0.25">
      <c r="A610" s="6">
        <v>267</v>
      </c>
      <c r="B610" t="s">
        <v>1062</v>
      </c>
      <c r="C610" t="s">
        <v>5614</v>
      </c>
      <c r="D610" s="42">
        <v>44167</v>
      </c>
      <c r="E610" s="41">
        <v>25</v>
      </c>
      <c r="F610" t="s">
        <v>145</v>
      </c>
      <c r="G610" s="34">
        <f t="shared" si="18"/>
        <v>2021</v>
      </c>
      <c r="H610" s="6">
        <f>COUNTIF('AHCF_Gifts_19952026 (1)'!$A:$A,$A610)</f>
        <v>1</v>
      </c>
      <c r="I610" t="str">
        <f>IFERROR(INDEX('AHCF_Gifts_19952026 (1)'!$F:$F,MATCH($A610,'AHCF_Gifts_19952026 (1)'!$A:$A,0))&amp;"","")</f>
        <v>dannycast29@gmail.com</v>
      </c>
      <c r="J610" s="58" t="str">
        <f t="shared" si="19"/>
        <v/>
      </c>
    </row>
    <row r="611" spans="1:10" x14ac:dyDescent="0.25">
      <c r="A611" s="6">
        <v>268</v>
      </c>
      <c r="B611" t="s">
        <v>371</v>
      </c>
      <c r="C611" t="s">
        <v>3737</v>
      </c>
      <c r="D611" s="42">
        <v>44167</v>
      </c>
      <c r="E611" s="41">
        <v>25</v>
      </c>
      <c r="F611" t="s">
        <v>145</v>
      </c>
      <c r="G611" s="34">
        <f t="shared" si="18"/>
        <v>2021</v>
      </c>
      <c r="H611" s="6">
        <f>COUNTIF('AHCF_Gifts_19952026 (1)'!$A:$A,$A611)</f>
        <v>1</v>
      </c>
      <c r="I611" t="str">
        <f>IFERROR(INDEX('AHCF_Gifts_19952026 (1)'!$F:$F,MATCH($A611,'AHCF_Gifts_19952026 (1)'!$A:$A,0))&amp;"","")</f>
        <v>dmjnhughes@gmail.com</v>
      </c>
      <c r="J611" s="58" t="str">
        <f t="shared" si="19"/>
        <v/>
      </c>
    </row>
    <row r="612" spans="1:10" x14ac:dyDescent="0.25">
      <c r="A612" s="6">
        <v>285</v>
      </c>
      <c r="B612" t="s">
        <v>744</v>
      </c>
      <c r="C612" t="s">
        <v>5753</v>
      </c>
      <c r="D612" s="42">
        <v>44166</v>
      </c>
      <c r="E612" s="41">
        <v>500</v>
      </c>
      <c r="F612" t="s">
        <v>1113</v>
      </c>
      <c r="G612" s="34">
        <f t="shared" si="18"/>
        <v>2021</v>
      </c>
      <c r="H612" s="6">
        <f>COUNTIF('AHCF_Gifts_19952026 (1)'!$A:$A,$A612)</f>
        <v>1</v>
      </c>
      <c r="I612" t="str">
        <f>IFERROR(INDEX('AHCF_Gifts_19952026 (1)'!$F:$F,MATCH($A612,'AHCF_Gifts_19952026 (1)'!$A:$A,0))&amp;"","")</f>
        <v>mwallent@microsoft.com</v>
      </c>
      <c r="J612" s="58" t="str">
        <f t="shared" si="19"/>
        <v/>
      </c>
    </row>
    <row r="613" spans="1:10" x14ac:dyDescent="0.25">
      <c r="A613" s="6">
        <v>252</v>
      </c>
      <c r="B613" t="s">
        <v>3339</v>
      </c>
      <c r="C613" t="s">
        <v>318</v>
      </c>
      <c r="D613" s="42">
        <v>44166</v>
      </c>
      <c r="E613" s="41">
        <v>100</v>
      </c>
      <c r="F613" t="s">
        <v>838</v>
      </c>
      <c r="G613" s="34">
        <f t="shared" si="18"/>
        <v>2021</v>
      </c>
      <c r="H613" s="6">
        <f>COUNTIF('AHCF_Gifts_19952026 (1)'!$A:$A,$A613)</f>
        <v>1</v>
      </c>
      <c r="I613" t="str">
        <f>IFERROR(INDEX('AHCF_Gifts_19952026 (1)'!$F:$F,MATCH($A613,'AHCF_Gifts_19952026 (1)'!$A:$A,0))&amp;"","")</f>
        <v>carolynjperry@mchsi.com</v>
      </c>
      <c r="J613" s="58" t="str">
        <f t="shared" si="19"/>
        <v/>
      </c>
    </row>
    <row r="614" spans="1:10" x14ac:dyDescent="0.25">
      <c r="A614" s="6">
        <v>259</v>
      </c>
      <c r="B614" t="s">
        <v>1389</v>
      </c>
      <c r="C614" t="s">
        <v>5747</v>
      </c>
      <c r="D614" s="42">
        <v>44166</v>
      </c>
      <c r="E614" s="41">
        <v>50</v>
      </c>
      <c r="F614" t="s">
        <v>145</v>
      </c>
      <c r="G614" s="34">
        <f t="shared" si="18"/>
        <v>2021</v>
      </c>
      <c r="H614" s="6">
        <f>COUNTIF('AHCF_Gifts_19952026 (1)'!$A:$A,$A614)</f>
        <v>1</v>
      </c>
      <c r="I614" t="str">
        <f>IFERROR(INDEX('AHCF_Gifts_19952026 (1)'!$F:$F,MATCH($A614,'AHCF_Gifts_19952026 (1)'!$A:$A,0))&amp;"","")</f>
        <v>thestringhams@yahoo.com</v>
      </c>
      <c r="J614" s="58" t="str">
        <f t="shared" si="19"/>
        <v/>
      </c>
    </row>
    <row r="615" spans="1:10" x14ac:dyDescent="0.25">
      <c r="A615" s="6">
        <v>261</v>
      </c>
      <c r="B615" t="s">
        <v>580</v>
      </c>
      <c r="C615" t="s">
        <v>5751</v>
      </c>
      <c r="D615" s="42">
        <v>44166</v>
      </c>
      <c r="E615" s="41">
        <v>50</v>
      </c>
      <c r="F615" t="s">
        <v>145</v>
      </c>
      <c r="G615" s="34">
        <f t="shared" si="18"/>
        <v>2021</v>
      </c>
      <c r="H615" s="6">
        <f>COUNTIF('AHCF_Gifts_19952026 (1)'!$A:$A,$A615)</f>
        <v>1</v>
      </c>
      <c r="I615" t="str">
        <f>IFERROR(INDEX('AHCF_Gifts_19952026 (1)'!$F:$F,MATCH($A615,'AHCF_Gifts_19952026 (1)'!$A:$A,0))&amp;"","")</f>
        <v>hislibra@yahoo.com</v>
      </c>
      <c r="J615" s="58" t="str">
        <f t="shared" si="19"/>
        <v/>
      </c>
    </row>
    <row r="616" spans="1:10" x14ac:dyDescent="0.25">
      <c r="A616" s="6">
        <v>253</v>
      </c>
      <c r="B616" t="s">
        <v>5740</v>
      </c>
      <c r="C616" t="s">
        <v>5741</v>
      </c>
      <c r="D616" s="42">
        <v>44166</v>
      </c>
      <c r="E616" s="41">
        <v>25</v>
      </c>
      <c r="F616" t="s">
        <v>145</v>
      </c>
      <c r="G616" s="34">
        <f t="shared" si="18"/>
        <v>2021</v>
      </c>
      <c r="H616" s="6">
        <f>COUNTIF('AHCF_Gifts_19952026 (1)'!$A:$A,$A616)</f>
        <v>1</v>
      </c>
      <c r="I616" t="str">
        <f>IFERROR(INDEX('AHCF_Gifts_19952026 (1)'!$F:$F,MATCH($A616,'AHCF_Gifts_19952026 (1)'!$A:$A,0))&amp;"","")</f>
        <v>bgsgrad11@gmail.com</v>
      </c>
      <c r="J616" s="58" t="str">
        <f t="shared" si="19"/>
        <v/>
      </c>
    </row>
    <row r="617" spans="1:10" x14ac:dyDescent="0.25">
      <c r="A617" s="6">
        <v>256</v>
      </c>
      <c r="B617" t="s">
        <v>2001</v>
      </c>
      <c r="C617" t="s">
        <v>5745</v>
      </c>
      <c r="D617" s="42">
        <v>44166</v>
      </c>
      <c r="E617" s="41">
        <v>25</v>
      </c>
      <c r="F617" t="s">
        <v>145</v>
      </c>
      <c r="G617" s="34">
        <f t="shared" si="18"/>
        <v>2021</v>
      </c>
      <c r="H617" s="6">
        <f>COUNTIF('AHCF_Gifts_19952026 (1)'!$A:$A,$A617)</f>
        <v>1</v>
      </c>
      <c r="I617" t="str">
        <f>IFERROR(INDEX('AHCF_Gifts_19952026 (1)'!$F:$F,MATCH($A617,'AHCF_Gifts_19952026 (1)'!$A:$A,0))&amp;"","")</f>
        <v>jessica.fraire89@gmail.com</v>
      </c>
      <c r="J617" s="58" t="str">
        <f t="shared" si="19"/>
        <v/>
      </c>
    </row>
    <row r="618" spans="1:10" x14ac:dyDescent="0.25">
      <c r="A618" s="6">
        <v>260</v>
      </c>
      <c r="B618" t="s">
        <v>5749</v>
      </c>
      <c r="C618" t="s">
        <v>950</v>
      </c>
      <c r="D618" s="42">
        <v>44166</v>
      </c>
      <c r="E618" s="41">
        <v>25</v>
      </c>
      <c r="F618" t="s">
        <v>145</v>
      </c>
      <c r="G618" s="34">
        <f t="shared" si="18"/>
        <v>2021</v>
      </c>
      <c r="H618" s="6">
        <f>COUNTIF('AHCF_Gifts_19952026 (1)'!$A:$A,$A618)</f>
        <v>1</v>
      </c>
      <c r="I618" t="str">
        <f>IFERROR(INDEX('AHCF_Gifts_19952026 (1)'!$F:$F,MATCH($A618,'AHCF_Gifts_19952026 (1)'!$A:$A,0))&amp;"","")</f>
        <v>heidicarlson33@gmail.com</v>
      </c>
      <c r="J618" s="58" t="str">
        <f t="shared" si="19"/>
        <v/>
      </c>
    </row>
    <row r="619" spans="1:10" x14ac:dyDescent="0.25">
      <c r="A619" s="6">
        <v>248</v>
      </c>
      <c r="B619" t="s">
        <v>2992</v>
      </c>
      <c r="C619" t="s">
        <v>5735</v>
      </c>
      <c r="D619" s="42">
        <v>44165</v>
      </c>
      <c r="E619" s="41">
        <v>100</v>
      </c>
      <c r="F619" t="s">
        <v>838</v>
      </c>
      <c r="G619" s="34">
        <f t="shared" si="18"/>
        <v>2021</v>
      </c>
      <c r="H619" s="6">
        <f>COUNTIF('AHCF_Gifts_19952026 (1)'!$A:$A,$A619)</f>
        <v>1</v>
      </c>
      <c r="I619" t="str">
        <f>IFERROR(INDEX('AHCF_Gifts_19952026 (1)'!$F:$F,MATCH($A619,'AHCF_Gifts_19952026 (1)'!$A:$A,0))&amp;"","")</f>
        <v>lisamarubio@gmail.com</v>
      </c>
      <c r="J619" s="58" t="str">
        <f t="shared" si="19"/>
        <v/>
      </c>
    </row>
    <row r="620" spans="1:10" x14ac:dyDescent="0.25">
      <c r="A620" s="6">
        <v>244</v>
      </c>
      <c r="B620" t="s">
        <v>5737</v>
      </c>
      <c r="C620" t="s">
        <v>5738</v>
      </c>
      <c r="D620" s="42">
        <v>44165</v>
      </c>
      <c r="E620" s="41">
        <v>100</v>
      </c>
      <c r="F620" t="s">
        <v>5666</v>
      </c>
      <c r="G620" s="34">
        <f t="shared" si="18"/>
        <v>2021</v>
      </c>
      <c r="H620" s="6">
        <f>COUNTIF('AHCF_Gifts_19952026 (1)'!$A:$A,$A620)</f>
        <v>1</v>
      </c>
      <c r="I620" t="str">
        <f>IFERROR(INDEX('AHCF_Gifts_19952026 (1)'!$F:$F,MATCH($A620,'AHCF_Gifts_19952026 (1)'!$A:$A,0))&amp;"","")</f>
        <v/>
      </c>
      <c r="J620" s="58" t="str">
        <f t="shared" si="19"/>
        <v/>
      </c>
    </row>
    <row r="621" spans="1:10" x14ac:dyDescent="0.25">
      <c r="A621" s="6">
        <v>246</v>
      </c>
      <c r="B621" t="s">
        <v>5732</v>
      </c>
      <c r="C621" t="s">
        <v>5733</v>
      </c>
      <c r="D621" s="42">
        <v>44165</v>
      </c>
      <c r="E621" s="41">
        <v>30</v>
      </c>
      <c r="F621" t="s">
        <v>838</v>
      </c>
      <c r="G621" s="34">
        <f t="shared" si="18"/>
        <v>2021</v>
      </c>
      <c r="H621" s="6">
        <f>COUNTIF('AHCF_Gifts_19952026 (1)'!$A:$A,$A621)</f>
        <v>1</v>
      </c>
      <c r="I621" t="str">
        <f>IFERROR(INDEX('AHCF_Gifts_19952026 (1)'!$F:$F,MATCH($A621,'AHCF_Gifts_19952026 (1)'!$A:$A,0))&amp;"","")</f>
        <v>connie.viele@health.mo.gov</v>
      </c>
      <c r="J621" s="58" t="str">
        <f t="shared" si="19"/>
        <v/>
      </c>
    </row>
    <row r="622" spans="1:10" x14ac:dyDescent="0.25">
      <c r="A622" s="6">
        <v>245</v>
      </c>
      <c r="B622" t="s">
        <v>4446</v>
      </c>
      <c r="C622" t="s">
        <v>5730</v>
      </c>
      <c r="D622" s="42">
        <v>44163</v>
      </c>
      <c r="E622" s="41">
        <v>50</v>
      </c>
      <c r="F622" t="s">
        <v>838</v>
      </c>
      <c r="G622" s="34">
        <f t="shared" si="18"/>
        <v>2021</v>
      </c>
      <c r="H622" s="6">
        <f>COUNTIF('AHCF_Gifts_19952026 (1)'!$A:$A,$A622)</f>
        <v>1</v>
      </c>
      <c r="I622" t="str">
        <f>IFERROR(INDEX('AHCF_Gifts_19952026 (1)'!$F:$F,MATCH($A622,'AHCF_Gifts_19952026 (1)'!$A:$A,0))&amp;"","")</f>
        <v>udingotmail@gmail.com</v>
      </c>
      <c r="J622" s="58" t="str">
        <f t="shared" si="19"/>
        <v/>
      </c>
    </row>
    <row r="623" spans="1:10" x14ac:dyDescent="0.25">
      <c r="A623" s="6">
        <v>239</v>
      </c>
      <c r="B623" t="s">
        <v>2992</v>
      </c>
      <c r="C623" t="s">
        <v>5114</v>
      </c>
      <c r="D623" s="42">
        <v>44155</v>
      </c>
      <c r="E623" s="41">
        <v>20</v>
      </c>
      <c r="F623" t="s">
        <v>145</v>
      </c>
      <c r="G623" s="34">
        <f t="shared" si="18"/>
        <v>2021</v>
      </c>
      <c r="H623" s="6">
        <f>COUNTIF('AHCF_Gifts_19952026 (1)'!$A:$A,$A623)</f>
        <v>1</v>
      </c>
      <c r="I623" t="str">
        <f>IFERROR(INDEX('AHCF_Gifts_19952026 (1)'!$F:$F,MATCH($A623,'AHCF_Gifts_19952026 (1)'!$A:$A,0))&amp;"","")</f>
        <v>lnelson@hancockcollege.edu</v>
      </c>
      <c r="J623" s="58" t="str">
        <f t="shared" si="19"/>
        <v/>
      </c>
    </row>
    <row r="624" spans="1:10" x14ac:dyDescent="0.25">
      <c r="A624" s="6">
        <v>236</v>
      </c>
      <c r="B624" t="s">
        <v>5712</v>
      </c>
      <c r="C624" t="s">
        <v>5713</v>
      </c>
      <c r="D624" s="42">
        <v>44152</v>
      </c>
      <c r="E624" s="41">
        <v>100</v>
      </c>
      <c r="F624" t="s">
        <v>114</v>
      </c>
      <c r="G624" s="34">
        <f t="shared" si="18"/>
        <v>2021</v>
      </c>
      <c r="H624" s="6">
        <f>COUNTIF('AHCF_Gifts_19952026 (1)'!$A:$A,$A624)</f>
        <v>1</v>
      </c>
      <c r="I624" t="str">
        <f>IFERROR(INDEX('AHCF_Gifts_19952026 (1)'!$F:$F,MATCH($A624,'AHCF_Gifts_19952026 (1)'!$A:$A,0))&amp;"","")</f>
        <v/>
      </c>
      <c r="J624" s="58" t="str">
        <f t="shared" si="19"/>
        <v/>
      </c>
    </row>
    <row r="625" spans="1:10" x14ac:dyDescent="0.25">
      <c r="A625" s="6">
        <v>235</v>
      </c>
      <c r="B625" t="s">
        <v>5709</v>
      </c>
      <c r="C625" t="s">
        <v>5710</v>
      </c>
      <c r="D625" s="42">
        <v>44152</v>
      </c>
      <c r="E625" s="41">
        <v>35</v>
      </c>
      <c r="F625" t="s">
        <v>471</v>
      </c>
      <c r="G625" s="34">
        <f t="shared" si="18"/>
        <v>2021</v>
      </c>
      <c r="H625" s="6">
        <f>COUNTIF('AHCF_Gifts_19952026 (1)'!$A:$A,$A625)</f>
        <v>1</v>
      </c>
      <c r="I625" t="str">
        <f>IFERROR(INDEX('AHCF_Gifts_19952026 (1)'!$F:$F,MATCH($A625,'AHCF_Gifts_19952026 (1)'!$A:$A,0))&amp;"","")</f>
        <v>jamie.zamudio@hancockcollege.edu</v>
      </c>
      <c r="J625" s="58" t="str">
        <f t="shared" si="19"/>
        <v/>
      </c>
    </row>
    <row r="626" spans="1:10" x14ac:dyDescent="0.25">
      <c r="A626" s="6">
        <v>150</v>
      </c>
      <c r="B626" t="s">
        <v>5253</v>
      </c>
      <c r="C626" t="s">
        <v>5705</v>
      </c>
      <c r="D626" s="42">
        <v>44146</v>
      </c>
      <c r="E626" s="41">
        <v>35</v>
      </c>
      <c r="F626" t="s">
        <v>471</v>
      </c>
      <c r="G626" s="34">
        <f t="shared" si="18"/>
        <v>2021</v>
      </c>
      <c r="H626" s="6">
        <f>COUNTIF('AHCF_Gifts_19952026 (1)'!$A:$A,$A626)</f>
        <v>1</v>
      </c>
      <c r="I626" t="str">
        <f>IFERROR(INDEX('AHCF_Gifts_19952026 (1)'!$F:$F,MATCH($A626,'AHCF_Gifts_19952026 (1)'!$A:$A,0))&amp;"","")</f>
        <v>nichole.dechaine@hancockcollege.edu</v>
      </c>
      <c r="J626" s="58" t="str">
        <f t="shared" si="19"/>
        <v/>
      </c>
    </row>
    <row r="627" spans="1:10" x14ac:dyDescent="0.25">
      <c r="A627" s="6">
        <v>229</v>
      </c>
      <c r="B627" t="s">
        <v>5700</v>
      </c>
      <c r="C627" t="s">
        <v>826</v>
      </c>
      <c r="D627" s="42">
        <v>44145</v>
      </c>
      <c r="E627" s="41">
        <v>10000</v>
      </c>
      <c r="F627" t="s">
        <v>2457</v>
      </c>
      <c r="G627" s="34">
        <f t="shared" si="18"/>
        <v>2021</v>
      </c>
      <c r="H627" s="6">
        <f>COUNTIF('AHCF_Gifts_19952026 (1)'!$A:$A,$A627)</f>
        <v>1</v>
      </c>
      <c r="I627" t="str">
        <f>IFERROR(INDEX('AHCF_Gifts_19952026 (1)'!$F:$F,MATCH($A627,'AHCF_Gifts_19952026 (1)'!$A:$A,0))&amp;"","")</f>
        <v>wflahr@gmail.com</v>
      </c>
      <c r="J627" s="58" t="str">
        <f t="shared" si="19"/>
        <v/>
      </c>
    </row>
    <row r="628" spans="1:10" x14ac:dyDescent="0.25">
      <c r="A628" s="6">
        <v>227</v>
      </c>
      <c r="B628" t="s">
        <v>5698</v>
      </c>
      <c r="C628" t="s">
        <v>5699</v>
      </c>
      <c r="D628" s="42">
        <v>44144</v>
      </c>
      <c r="E628" s="41">
        <v>20</v>
      </c>
      <c r="F628" t="s">
        <v>1233</v>
      </c>
      <c r="G628" s="34">
        <f t="shared" si="18"/>
        <v>2021</v>
      </c>
      <c r="H628" s="6">
        <f>COUNTIF('AHCF_Gifts_19952026 (1)'!$A:$A,$A628)</f>
        <v>1</v>
      </c>
      <c r="I628" t="str">
        <f>IFERROR(INDEX('AHCF_Gifts_19952026 (1)'!$F:$F,MATCH($A628,'AHCF_Gifts_19952026 (1)'!$A:$A,0))&amp;"","")</f>
        <v/>
      </c>
      <c r="J628" s="58" t="str">
        <f t="shared" si="19"/>
        <v/>
      </c>
    </row>
    <row r="629" spans="1:10" x14ac:dyDescent="0.25">
      <c r="A629" s="6">
        <v>232</v>
      </c>
      <c r="B629" t="s">
        <v>5696</v>
      </c>
      <c r="D629" s="42">
        <v>44141</v>
      </c>
      <c r="E629" s="41">
        <v>100</v>
      </c>
      <c r="F629" t="s">
        <v>114</v>
      </c>
      <c r="G629" s="34">
        <f t="shared" si="18"/>
        <v>2021</v>
      </c>
      <c r="H629" s="6">
        <f>COUNTIF('AHCF_Gifts_19952026 (1)'!$A:$A,$A629)</f>
        <v>1</v>
      </c>
      <c r="I629" t="str">
        <f>IFERROR(INDEX('AHCF_Gifts_19952026 (1)'!$F:$F,MATCH($A629,'AHCF_Gifts_19952026 (1)'!$A:$A,0))&amp;"","")</f>
        <v>markc@cisolutions.biz</v>
      </c>
      <c r="J629" s="58" t="str">
        <f t="shared" si="19"/>
        <v/>
      </c>
    </row>
    <row r="630" spans="1:10" x14ac:dyDescent="0.25">
      <c r="A630" s="6">
        <v>224</v>
      </c>
      <c r="B630" t="s">
        <v>5695</v>
      </c>
      <c r="D630" s="42">
        <v>44140</v>
      </c>
      <c r="E630" s="41">
        <v>250</v>
      </c>
      <c r="F630" t="s">
        <v>114</v>
      </c>
      <c r="G630" s="34">
        <f t="shared" si="18"/>
        <v>2021</v>
      </c>
      <c r="H630" s="6">
        <f>COUNTIF('AHCF_Gifts_19952026 (1)'!$A:$A,$A630)</f>
        <v>1</v>
      </c>
      <c r="I630" t="str">
        <f>IFERROR(INDEX('AHCF_Gifts_19952026 (1)'!$F:$F,MATCH($A630,'AHCF_Gifts_19952026 (1)'!$A:$A,0))&amp;"","")</f>
        <v/>
      </c>
      <c r="J630" s="58" t="str">
        <f t="shared" si="19"/>
        <v/>
      </c>
    </row>
    <row r="631" spans="1:10" x14ac:dyDescent="0.25">
      <c r="A631" s="6">
        <v>225</v>
      </c>
      <c r="B631" t="s">
        <v>5693</v>
      </c>
      <c r="D631" s="42">
        <v>44138</v>
      </c>
      <c r="E631" s="41">
        <v>100</v>
      </c>
      <c r="F631" t="s">
        <v>114</v>
      </c>
      <c r="G631" s="34">
        <f t="shared" si="18"/>
        <v>2021</v>
      </c>
      <c r="H631" s="6">
        <f>COUNTIF('AHCF_Gifts_19952026 (1)'!$A:$A,$A631)</f>
        <v>1</v>
      </c>
      <c r="I631" t="str">
        <f>IFERROR(INDEX('AHCF_Gifts_19952026 (1)'!$F:$F,MATCH($A631,'AHCF_Gifts_19952026 (1)'!$A:$A,0))&amp;"","")</f>
        <v>info@bwresearch.com</v>
      </c>
      <c r="J631" s="58" t="str">
        <f t="shared" si="19"/>
        <v/>
      </c>
    </row>
    <row r="632" spans="1:10" x14ac:dyDescent="0.25">
      <c r="A632" s="6">
        <v>218</v>
      </c>
      <c r="B632" t="s">
        <v>580</v>
      </c>
      <c r="C632" t="s">
        <v>5685</v>
      </c>
      <c r="D632" s="42">
        <v>44134</v>
      </c>
      <c r="E632" s="41">
        <v>70</v>
      </c>
      <c r="F632" t="s">
        <v>471</v>
      </c>
      <c r="G632" s="34">
        <f t="shared" si="18"/>
        <v>2021</v>
      </c>
      <c r="H632" s="6">
        <f>COUNTIF('AHCF_Gifts_19952026 (1)'!$A:$A,$A632)</f>
        <v>1</v>
      </c>
      <c r="I632" t="str">
        <f>IFERROR(INDEX('AHCF_Gifts_19952026 (1)'!$F:$F,MATCH($A632,'AHCF_Gifts_19952026 (1)'!$A:$A,0))&amp;"","")</f>
        <v>jennifer.gaddis@hancockcollege.edu</v>
      </c>
      <c r="J632" s="58" t="str">
        <f t="shared" si="19"/>
        <v/>
      </c>
    </row>
    <row r="633" spans="1:10" x14ac:dyDescent="0.25">
      <c r="A633" s="6">
        <v>213</v>
      </c>
      <c r="B633" t="s">
        <v>2028</v>
      </c>
      <c r="C633" t="s">
        <v>5683</v>
      </c>
      <c r="D633" s="42">
        <v>44132</v>
      </c>
      <c r="E633" s="41">
        <v>50</v>
      </c>
      <c r="F633" t="s">
        <v>2457</v>
      </c>
      <c r="G633" s="34">
        <f t="shared" si="18"/>
        <v>2021</v>
      </c>
      <c r="H633" s="6">
        <f>COUNTIF('AHCF_Gifts_19952026 (1)'!$A:$A,$A633)</f>
        <v>1</v>
      </c>
      <c r="I633" t="str">
        <f>IFERROR(INDEX('AHCF_Gifts_19952026 (1)'!$F:$F,MATCH($A633,'AHCF_Gifts_19952026 (1)'!$A:$A,0))&amp;"","")</f>
        <v/>
      </c>
      <c r="J633" s="58" t="str">
        <f t="shared" si="19"/>
        <v/>
      </c>
    </row>
    <row r="634" spans="1:10" x14ac:dyDescent="0.25">
      <c r="A634" s="6">
        <v>215</v>
      </c>
      <c r="B634" t="s">
        <v>580</v>
      </c>
      <c r="C634" t="s">
        <v>5678</v>
      </c>
      <c r="D634" s="42">
        <v>44132</v>
      </c>
      <c r="E634" s="41">
        <v>35</v>
      </c>
      <c r="F634" t="s">
        <v>471</v>
      </c>
      <c r="G634" s="34">
        <f t="shared" si="18"/>
        <v>2021</v>
      </c>
      <c r="H634" s="6">
        <f>COUNTIF('AHCF_Gifts_19952026 (1)'!$A:$A,$A634)</f>
        <v>1</v>
      </c>
      <c r="I634" t="str">
        <f>IFERROR(INDEX('AHCF_Gifts_19952026 (1)'!$F:$F,MATCH($A634,'AHCF_Gifts_19952026 (1)'!$A:$A,0))&amp;"","")</f>
        <v>jenzornow@gmail.com</v>
      </c>
      <c r="J634" s="58" t="str">
        <f t="shared" si="19"/>
        <v/>
      </c>
    </row>
    <row r="635" spans="1:10" x14ac:dyDescent="0.25">
      <c r="A635" s="6">
        <v>211</v>
      </c>
      <c r="B635" t="s">
        <v>3901</v>
      </c>
      <c r="C635" t="s">
        <v>5672</v>
      </c>
      <c r="D635" s="42">
        <v>44126</v>
      </c>
      <c r="E635" s="41">
        <v>3000</v>
      </c>
      <c r="F635" t="s">
        <v>3678</v>
      </c>
      <c r="G635" s="34">
        <f t="shared" si="18"/>
        <v>2021</v>
      </c>
      <c r="H635" s="6">
        <f>COUNTIF('AHCF_Gifts_19952026 (1)'!$A:$A,$A635)</f>
        <v>1</v>
      </c>
      <c r="I635" t="str">
        <f>IFERROR(INDEX('AHCF_Gifts_19952026 (1)'!$F:$F,MATCH($A635,'AHCF_Gifts_19952026 (1)'!$A:$A,0))&amp;"","")</f>
        <v>karen.amestoy@calcpa.org</v>
      </c>
      <c r="J635" s="58" t="str">
        <f t="shared" si="19"/>
        <v/>
      </c>
    </row>
    <row r="636" spans="1:10" x14ac:dyDescent="0.25">
      <c r="A636" s="6">
        <v>206</v>
      </c>
      <c r="B636" t="s">
        <v>5669</v>
      </c>
      <c r="C636" t="s">
        <v>205</v>
      </c>
      <c r="D636" s="42">
        <v>44123</v>
      </c>
      <c r="E636" s="41">
        <v>100</v>
      </c>
      <c r="F636" t="s">
        <v>2457</v>
      </c>
      <c r="G636" s="34">
        <f t="shared" si="18"/>
        <v>2021</v>
      </c>
      <c r="H636" s="6">
        <f>COUNTIF('AHCF_Gifts_19952026 (1)'!$A:$A,$A636)</f>
        <v>1</v>
      </c>
      <c r="I636" t="str">
        <f>IFERROR(INDEX('AHCF_Gifts_19952026 (1)'!$F:$F,MATCH($A636,'AHCF_Gifts_19952026 (1)'!$A:$A,0))&amp;"","")</f>
        <v/>
      </c>
      <c r="J636" s="58" t="str">
        <f t="shared" si="19"/>
        <v/>
      </c>
    </row>
    <row r="637" spans="1:10" x14ac:dyDescent="0.25">
      <c r="A637" s="6">
        <v>208</v>
      </c>
      <c r="B637" t="s">
        <v>5667</v>
      </c>
      <c r="C637" t="s">
        <v>5668</v>
      </c>
      <c r="D637" s="42">
        <v>44119</v>
      </c>
      <c r="E637" s="41">
        <v>50</v>
      </c>
      <c r="F637" t="s">
        <v>2457</v>
      </c>
      <c r="G637" s="34">
        <f t="shared" si="18"/>
        <v>2021</v>
      </c>
      <c r="H637" s="6">
        <f>COUNTIF('AHCF_Gifts_19952026 (1)'!$A:$A,$A637)</f>
        <v>1</v>
      </c>
      <c r="I637" t="str">
        <f>IFERROR(INDEX('AHCF_Gifts_19952026 (1)'!$F:$F,MATCH($A637,'AHCF_Gifts_19952026 (1)'!$A:$A,0))&amp;"","")</f>
        <v/>
      </c>
      <c r="J637" s="58" t="str">
        <f t="shared" si="19"/>
        <v/>
      </c>
    </row>
    <row r="638" spans="1:10" x14ac:dyDescent="0.25">
      <c r="A638" s="6">
        <v>190</v>
      </c>
      <c r="B638" t="s">
        <v>5659</v>
      </c>
      <c r="C638" t="s">
        <v>5660</v>
      </c>
      <c r="D638" s="42">
        <v>44115</v>
      </c>
      <c r="E638" s="41">
        <v>50</v>
      </c>
      <c r="F638" t="s">
        <v>2457</v>
      </c>
      <c r="G638" s="34">
        <f t="shared" si="18"/>
        <v>2021</v>
      </c>
      <c r="H638" s="6">
        <f>COUNTIF('AHCF_Gifts_19952026 (1)'!$A:$A,$A638)</f>
        <v>1</v>
      </c>
      <c r="I638" t="str">
        <f>IFERROR(INDEX('AHCF_Gifts_19952026 (1)'!$F:$F,MATCH($A638,'AHCF_Gifts_19952026 (1)'!$A:$A,0))&amp;"","")</f>
        <v>mcalisterj123@sbcglobal.net</v>
      </c>
      <c r="J638" s="58" t="str">
        <f t="shared" si="19"/>
        <v/>
      </c>
    </row>
    <row r="639" spans="1:10" x14ac:dyDescent="0.25">
      <c r="A639" s="6">
        <v>189</v>
      </c>
      <c r="B639" t="s">
        <v>1222</v>
      </c>
      <c r="C639" t="s">
        <v>4379</v>
      </c>
      <c r="D639" s="42">
        <v>44114</v>
      </c>
      <c r="E639" s="41">
        <v>50</v>
      </c>
      <c r="F639" t="s">
        <v>2457</v>
      </c>
      <c r="G639" s="34">
        <f t="shared" si="18"/>
        <v>2021</v>
      </c>
      <c r="H639" s="6">
        <f>COUNTIF('AHCF_Gifts_19952026 (1)'!$A:$A,$A639)</f>
        <v>1</v>
      </c>
      <c r="I639" t="str">
        <f>IFERROR(INDEX('AHCF_Gifts_19952026 (1)'!$F:$F,MATCH($A639,'AHCF_Gifts_19952026 (1)'!$A:$A,0))&amp;"","")</f>
        <v>rishers@gmail.com</v>
      </c>
      <c r="J639" s="58" t="str">
        <f t="shared" si="19"/>
        <v/>
      </c>
    </row>
    <row r="640" spans="1:10" x14ac:dyDescent="0.25">
      <c r="A640" s="6">
        <v>186</v>
      </c>
      <c r="B640" t="s">
        <v>5651</v>
      </c>
      <c r="C640" t="s">
        <v>683</v>
      </c>
      <c r="D640" s="42">
        <v>44113</v>
      </c>
      <c r="E640" s="41">
        <v>100</v>
      </c>
      <c r="F640" t="s">
        <v>2457</v>
      </c>
      <c r="G640" s="34">
        <f t="shared" si="18"/>
        <v>2021</v>
      </c>
      <c r="H640" s="6">
        <f>COUNTIF('AHCF_Gifts_19952026 (1)'!$A:$A,$A640)</f>
        <v>1</v>
      </c>
      <c r="I640" t="str">
        <f>IFERROR(INDEX('AHCF_Gifts_19952026 (1)'!$F:$F,MATCH($A640,'AHCF_Gifts_19952026 (1)'!$A:$A,0))&amp;"","")</f>
        <v>sunflower934@live.com</v>
      </c>
      <c r="J640" s="58" t="str">
        <f t="shared" si="19"/>
        <v/>
      </c>
    </row>
    <row r="641" spans="1:10" x14ac:dyDescent="0.25">
      <c r="A641" s="6">
        <v>187</v>
      </c>
      <c r="B641" t="s">
        <v>5653</v>
      </c>
      <c r="C641" t="s">
        <v>5654</v>
      </c>
      <c r="D641" s="42">
        <v>44113</v>
      </c>
      <c r="E641" s="41">
        <v>100</v>
      </c>
      <c r="F641" t="s">
        <v>2457</v>
      </c>
      <c r="G641" s="34">
        <f t="shared" si="18"/>
        <v>2021</v>
      </c>
      <c r="H641" s="6">
        <f>COUNTIF('AHCF_Gifts_19952026 (1)'!$A:$A,$A641)</f>
        <v>1</v>
      </c>
      <c r="I641" t="str">
        <f>IFERROR(INDEX('AHCF_Gifts_19952026 (1)'!$F:$F,MATCH($A641,'AHCF_Gifts_19952026 (1)'!$A:$A,0))&amp;"","")</f>
        <v>pmhuntley@gmail.com</v>
      </c>
      <c r="J641" s="58" t="str">
        <f t="shared" si="19"/>
        <v/>
      </c>
    </row>
    <row r="642" spans="1:10" x14ac:dyDescent="0.25">
      <c r="A642" s="6">
        <v>188</v>
      </c>
      <c r="B642" t="s">
        <v>5656</v>
      </c>
      <c r="C642" t="s">
        <v>5657</v>
      </c>
      <c r="D642" s="42">
        <v>44113</v>
      </c>
      <c r="E642" s="41">
        <v>50</v>
      </c>
      <c r="F642" t="s">
        <v>2457</v>
      </c>
      <c r="G642" s="34">
        <f t="shared" si="18"/>
        <v>2021</v>
      </c>
      <c r="H642" s="6">
        <f>COUNTIF('AHCF_Gifts_19952026 (1)'!$A:$A,$A642)</f>
        <v>1</v>
      </c>
      <c r="I642" t="str">
        <f>IFERROR(INDEX('AHCF_Gifts_19952026 (1)'!$F:$F,MATCH($A642,'AHCF_Gifts_19952026 (1)'!$A:$A,0))&amp;"","")</f>
        <v>rides4fun@hotmail.com</v>
      </c>
      <c r="J642" s="58" t="str">
        <f t="shared" si="19"/>
        <v/>
      </c>
    </row>
    <row r="643" spans="1:10" x14ac:dyDescent="0.25">
      <c r="A643" s="6">
        <v>172</v>
      </c>
      <c r="B643" t="s">
        <v>3339</v>
      </c>
      <c r="C643" t="s">
        <v>5645</v>
      </c>
      <c r="D643" s="42">
        <v>44091</v>
      </c>
      <c r="E643" s="41">
        <v>25</v>
      </c>
      <c r="F643" t="s">
        <v>2663</v>
      </c>
      <c r="G643" s="34">
        <f t="shared" si="18"/>
        <v>2021</v>
      </c>
      <c r="H643" s="6">
        <f>COUNTIF('AHCF_Gifts_19952026 (1)'!$A:$A,$A643)</f>
        <v>1</v>
      </c>
      <c r="I643" t="str">
        <f>IFERROR(INDEX('AHCF_Gifts_19952026 (1)'!$F:$F,MATCH($A643,'AHCF_Gifts_19952026 (1)'!$A:$A,0))&amp;"","")</f>
        <v/>
      </c>
      <c r="J643" s="58" t="str">
        <f t="shared" si="19"/>
        <v/>
      </c>
    </row>
    <row r="644" spans="1:10" x14ac:dyDescent="0.25">
      <c r="A644" s="6">
        <v>166</v>
      </c>
      <c r="B644" t="s">
        <v>3663</v>
      </c>
      <c r="C644" t="s">
        <v>5641</v>
      </c>
      <c r="D644" s="42">
        <v>44078</v>
      </c>
      <c r="E644" s="41">
        <v>670</v>
      </c>
      <c r="F644" t="s">
        <v>5042</v>
      </c>
      <c r="G644" s="34">
        <f t="shared" si="18"/>
        <v>2021</v>
      </c>
      <c r="H644" s="6">
        <f>COUNTIF('AHCF_Gifts_19952026 (1)'!$A:$A,$A644)</f>
        <v>1</v>
      </c>
      <c r="I644" t="str">
        <f>IFERROR(INDEX('AHCF_Gifts_19952026 (1)'!$F:$F,MATCH($A644,'AHCF_Gifts_19952026 (1)'!$A:$A,0))&amp;"","")</f>
        <v>cunningham.jordan@gmail.com</v>
      </c>
      <c r="J644" s="58" t="str">
        <f t="shared" si="19"/>
        <v/>
      </c>
    </row>
    <row r="645" spans="1:10" x14ac:dyDescent="0.25">
      <c r="A645" s="6">
        <v>160</v>
      </c>
      <c r="B645" t="s">
        <v>5636</v>
      </c>
      <c r="C645" t="s">
        <v>5637</v>
      </c>
      <c r="D645" s="42">
        <v>44060</v>
      </c>
      <c r="E645" s="41">
        <v>50</v>
      </c>
      <c r="F645" t="s">
        <v>5638</v>
      </c>
      <c r="G645" s="34">
        <f t="shared" ref="G645:G708" si="20">IF(MONTH(D645)&gt;=7,YEAR(D645)+1,YEAR(D645))</f>
        <v>2021</v>
      </c>
      <c r="H645" s="6">
        <f>COUNTIF('AHCF_Gifts_19952026 (1)'!$A:$A,$A645)</f>
        <v>1</v>
      </c>
      <c r="I645" t="str">
        <f>IFERROR(INDEX('AHCF_Gifts_19952026 (1)'!$F:$F,MATCH($A645,'AHCF_Gifts_19952026 (1)'!$A:$A,0))&amp;"","")</f>
        <v/>
      </c>
      <c r="J645" s="58" t="str">
        <f t="shared" si="19"/>
        <v/>
      </c>
    </row>
    <row r="646" spans="1:10" x14ac:dyDescent="0.25">
      <c r="A646" s="6">
        <v>157</v>
      </c>
      <c r="B646" t="s">
        <v>5631</v>
      </c>
      <c r="C646" t="s">
        <v>5632</v>
      </c>
      <c r="D646" s="42">
        <v>44057</v>
      </c>
      <c r="E646" s="41">
        <v>10.5</v>
      </c>
      <c r="F646" t="s">
        <v>5532</v>
      </c>
      <c r="G646" s="34">
        <f t="shared" si="20"/>
        <v>2021</v>
      </c>
      <c r="H646" s="6">
        <f>COUNTIF('AHCF_Gifts_19952026 (1)'!$A:$A,$A646)</f>
        <v>1</v>
      </c>
      <c r="I646" t="str">
        <f>IFERROR(INDEX('AHCF_Gifts_19952026 (1)'!$F:$F,MATCH($A646,'AHCF_Gifts_19952026 (1)'!$A:$A,0))&amp;"","")</f>
        <v>taylorlindsay53@yahoo.com</v>
      </c>
      <c r="J646" s="58" t="str">
        <f t="shared" ref="J646:J709" si="21">IF($I646="","",IF(COUNTIF($I$5:$I$1461,$I646)&gt;1,"DUPLICATE",""))</f>
        <v/>
      </c>
    </row>
    <row r="647" spans="1:10" x14ac:dyDescent="0.25">
      <c r="A647" s="6">
        <v>152</v>
      </c>
      <c r="B647" t="s">
        <v>5628</v>
      </c>
      <c r="D647" s="42">
        <v>44027</v>
      </c>
      <c r="E647" s="41">
        <v>83</v>
      </c>
      <c r="F647" t="s">
        <v>5491</v>
      </c>
      <c r="G647" s="34">
        <f t="shared" si="20"/>
        <v>2021</v>
      </c>
      <c r="H647" s="6">
        <f>COUNTIF('AHCF_Gifts_19952026 (1)'!$A:$A,$A647)</f>
        <v>1</v>
      </c>
      <c r="I647" t="str">
        <f>IFERROR(INDEX('AHCF_Gifts_19952026 (1)'!$F:$F,MATCH($A647,'AHCF_Gifts_19952026 (1)'!$A:$A,0))&amp;"","")</f>
        <v/>
      </c>
      <c r="J647" s="58" t="str">
        <f t="shared" si="21"/>
        <v/>
      </c>
    </row>
    <row r="648" spans="1:10" x14ac:dyDescent="0.25">
      <c r="A648" s="6">
        <v>148</v>
      </c>
      <c r="B648" t="s">
        <v>5622</v>
      </c>
      <c r="C648" t="s">
        <v>681</v>
      </c>
      <c r="D648" s="42">
        <v>44020</v>
      </c>
      <c r="E648" s="41">
        <v>1340</v>
      </c>
      <c r="F648" t="s">
        <v>67</v>
      </c>
      <c r="G648" s="34">
        <f t="shared" si="20"/>
        <v>2021</v>
      </c>
      <c r="H648" s="6">
        <f>COUNTIF('AHCF_Gifts_19952026 (1)'!$A:$A,$A648)</f>
        <v>1</v>
      </c>
      <c r="I648" t="str">
        <f>IFERROR(INDEX('AHCF_Gifts_19952026 (1)'!$F:$F,MATCH($A648,'AHCF_Gifts_19952026 (1)'!$A:$A,0))&amp;"","")</f>
        <v/>
      </c>
      <c r="J648" s="58" t="str">
        <f t="shared" si="21"/>
        <v/>
      </c>
    </row>
    <row r="649" spans="1:10" x14ac:dyDescent="0.25">
      <c r="A649" s="6">
        <v>141</v>
      </c>
      <c r="B649" t="s">
        <v>175</v>
      </c>
      <c r="C649" t="s">
        <v>5614</v>
      </c>
      <c r="D649" s="42">
        <v>43992</v>
      </c>
      <c r="E649" s="41">
        <v>50</v>
      </c>
      <c r="F649" t="s">
        <v>4684</v>
      </c>
      <c r="G649" s="34">
        <f t="shared" si="20"/>
        <v>2020</v>
      </c>
      <c r="H649" s="6">
        <f>COUNTIF('AHCF_Gifts_19952026 (1)'!$A:$A,$A649)</f>
        <v>1</v>
      </c>
      <c r="I649" t="str">
        <f>IFERROR(INDEX('AHCF_Gifts_19952026 (1)'!$F:$F,MATCH($A649,'AHCF_Gifts_19952026 (1)'!$A:$A,0))&amp;"","")</f>
        <v/>
      </c>
      <c r="J649" s="58" t="str">
        <f t="shared" si="21"/>
        <v/>
      </c>
    </row>
    <row r="650" spans="1:10" x14ac:dyDescent="0.25">
      <c r="A650" s="6">
        <v>128</v>
      </c>
      <c r="B650" t="s">
        <v>5611</v>
      </c>
      <c r="C650" t="s">
        <v>5612</v>
      </c>
      <c r="D650" s="42">
        <v>43987</v>
      </c>
      <c r="E650" s="41">
        <v>100</v>
      </c>
      <c r="F650" t="s">
        <v>4096</v>
      </c>
      <c r="G650" s="34">
        <f t="shared" si="20"/>
        <v>2020</v>
      </c>
      <c r="H650" s="6">
        <f>COUNTIF('AHCF_Gifts_19952026 (1)'!$A:$A,$A650)</f>
        <v>1</v>
      </c>
      <c r="I650" t="str">
        <f>IFERROR(INDEX('AHCF_Gifts_19952026 (1)'!$F:$F,MATCH($A650,'AHCF_Gifts_19952026 (1)'!$A:$A,0))&amp;"","")</f>
        <v>m.hughlett@verizon.net</v>
      </c>
      <c r="J650" s="58" t="str">
        <f t="shared" si="21"/>
        <v/>
      </c>
    </row>
    <row r="651" spans="1:10" x14ac:dyDescent="0.25">
      <c r="A651" s="6">
        <v>123</v>
      </c>
      <c r="B651" t="s">
        <v>792</v>
      </c>
      <c r="C651" t="s">
        <v>5603</v>
      </c>
      <c r="D651" s="42">
        <v>43983</v>
      </c>
      <c r="E651" s="41">
        <v>20</v>
      </c>
      <c r="F651" t="s">
        <v>828</v>
      </c>
      <c r="G651" s="34">
        <f t="shared" si="20"/>
        <v>2020</v>
      </c>
      <c r="H651" s="6">
        <f>COUNTIF('AHCF_Gifts_19952026 (1)'!$A:$A,$A651)</f>
        <v>1</v>
      </c>
      <c r="I651" t="str">
        <f>IFERROR(INDEX('AHCF_Gifts_19952026 (1)'!$F:$F,MATCH($A651,'AHCF_Gifts_19952026 (1)'!$A:$A,0))&amp;"","")</f>
        <v>intokauai@gmail.com</v>
      </c>
      <c r="J651" s="58" t="str">
        <f t="shared" si="21"/>
        <v/>
      </c>
    </row>
    <row r="652" spans="1:10" x14ac:dyDescent="0.25">
      <c r="A652" s="6">
        <v>122</v>
      </c>
      <c r="B652" t="s">
        <v>5067</v>
      </c>
      <c r="C652" t="s">
        <v>5601</v>
      </c>
      <c r="D652" s="42">
        <v>43982</v>
      </c>
      <c r="E652" s="41">
        <v>52.5</v>
      </c>
      <c r="F652" t="s">
        <v>5532</v>
      </c>
      <c r="G652" s="34">
        <f t="shared" si="20"/>
        <v>2020</v>
      </c>
      <c r="H652" s="6">
        <f>COUNTIF('AHCF_Gifts_19952026 (1)'!$A:$A,$A652)</f>
        <v>1</v>
      </c>
      <c r="I652" t="str">
        <f>IFERROR(INDEX('AHCF_Gifts_19952026 (1)'!$F:$F,MATCH($A652,'AHCF_Gifts_19952026 (1)'!$A:$A,0))&amp;"","")</f>
        <v>nurserachelrae@msn.com</v>
      </c>
      <c r="J652" s="58" t="str">
        <f t="shared" si="21"/>
        <v/>
      </c>
    </row>
    <row r="653" spans="1:10" x14ac:dyDescent="0.25">
      <c r="A653" s="6">
        <v>121</v>
      </c>
      <c r="B653" t="s">
        <v>1430</v>
      </c>
      <c r="C653" t="s">
        <v>5599</v>
      </c>
      <c r="D653" s="42">
        <v>43982</v>
      </c>
      <c r="E653" s="41">
        <v>26.25</v>
      </c>
      <c r="F653" t="s">
        <v>5532</v>
      </c>
      <c r="G653" s="34">
        <f t="shared" si="20"/>
        <v>2020</v>
      </c>
      <c r="H653" s="6">
        <f>COUNTIF('AHCF_Gifts_19952026 (1)'!$A:$A,$A653)</f>
        <v>1</v>
      </c>
      <c r="I653" t="str">
        <f>IFERROR(INDEX('AHCF_Gifts_19952026 (1)'!$F:$F,MATCH($A653,'AHCF_Gifts_19952026 (1)'!$A:$A,0))&amp;"","")</f>
        <v>caligirl1960@yahoo.com</v>
      </c>
      <c r="J653" s="58" t="str">
        <f t="shared" si="21"/>
        <v/>
      </c>
    </row>
    <row r="654" spans="1:10" x14ac:dyDescent="0.25">
      <c r="A654" s="6">
        <v>120</v>
      </c>
      <c r="B654" t="s">
        <v>5597</v>
      </c>
      <c r="C654" t="s">
        <v>620</v>
      </c>
      <c r="D654" s="42">
        <v>43981</v>
      </c>
      <c r="E654" s="41">
        <v>25</v>
      </c>
      <c r="F654" t="s">
        <v>5532</v>
      </c>
      <c r="G654" s="34">
        <f t="shared" si="20"/>
        <v>2020</v>
      </c>
      <c r="H654" s="6">
        <f>COUNTIF('AHCF_Gifts_19952026 (1)'!$A:$A,$A654)</f>
        <v>1</v>
      </c>
      <c r="I654" t="str">
        <f>IFERROR(INDEX('AHCF_Gifts_19952026 (1)'!$F:$F,MATCH($A654,'AHCF_Gifts_19952026 (1)'!$A:$A,0))&amp;"","")</f>
        <v>Kimbramartinez@gmail.com</v>
      </c>
      <c r="J654" s="58" t="str">
        <f t="shared" si="21"/>
        <v/>
      </c>
    </row>
    <row r="655" spans="1:10" x14ac:dyDescent="0.25">
      <c r="A655" s="6">
        <v>116</v>
      </c>
      <c r="B655" t="s">
        <v>764</v>
      </c>
      <c r="C655" t="s">
        <v>5588</v>
      </c>
      <c r="D655" s="42">
        <v>43980</v>
      </c>
      <c r="E655" s="41">
        <v>31.5</v>
      </c>
      <c r="F655" t="s">
        <v>5532</v>
      </c>
      <c r="G655" s="34">
        <f t="shared" si="20"/>
        <v>2020</v>
      </c>
      <c r="H655" s="6">
        <f>COUNTIF('AHCF_Gifts_19952026 (1)'!$A:$A,$A655)</f>
        <v>1</v>
      </c>
      <c r="I655" t="str">
        <f>IFERROR(INDEX('AHCF_Gifts_19952026 (1)'!$F:$F,MATCH($A655,'AHCF_Gifts_19952026 (1)'!$A:$A,0))&amp;"","")</f>
        <v>Mariagonzalezcirangua19@gmail.com</v>
      </c>
      <c r="J655" s="58" t="str">
        <f t="shared" si="21"/>
        <v/>
      </c>
    </row>
    <row r="656" spans="1:10" x14ac:dyDescent="0.25">
      <c r="A656" s="6">
        <v>118</v>
      </c>
      <c r="B656" t="s">
        <v>5590</v>
      </c>
      <c r="C656" t="s">
        <v>5591</v>
      </c>
      <c r="D656" s="42">
        <v>43980</v>
      </c>
      <c r="E656" s="41">
        <v>30</v>
      </c>
      <c r="F656" t="s">
        <v>5532</v>
      </c>
      <c r="G656" s="34">
        <f t="shared" si="20"/>
        <v>2020</v>
      </c>
      <c r="H656" s="6">
        <f>COUNTIF('AHCF_Gifts_19952026 (1)'!$A:$A,$A656)</f>
        <v>1</v>
      </c>
      <c r="I656" t="str">
        <f>IFERROR(INDEX('AHCF_Gifts_19952026 (1)'!$F:$F,MATCH($A656,'AHCF_Gifts_19952026 (1)'!$A:$A,0))&amp;"","")</f>
        <v>Andresgrimaldo96@gmail.com</v>
      </c>
      <c r="J656" s="58" t="str">
        <f t="shared" si="21"/>
        <v/>
      </c>
    </row>
    <row r="657" spans="1:10" x14ac:dyDescent="0.25">
      <c r="A657" s="6">
        <v>115</v>
      </c>
      <c r="B657" t="s">
        <v>5585</v>
      </c>
      <c r="C657" t="s">
        <v>5586</v>
      </c>
      <c r="D657" s="42">
        <v>43980</v>
      </c>
      <c r="E657" s="41">
        <v>25</v>
      </c>
      <c r="F657" t="s">
        <v>5532</v>
      </c>
      <c r="G657" s="34">
        <f t="shared" si="20"/>
        <v>2020</v>
      </c>
      <c r="H657" s="6">
        <f>COUNTIF('AHCF_Gifts_19952026 (1)'!$A:$A,$A657)</f>
        <v>1</v>
      </c>
      <c r="I657" t="str">
        <f>IFERROR(INDEX('AHCF_Gifts_19952026 (1)'!$F:$F,MATCH($A657,'AHCF_Gifts_19952026 (1)'!$A:$A,0))&amp;"","")</f>
        <v>rafael.alberto04@gmail.com</v>
      </c>
      <c r="J657" s="58" t="str">
        <f t="shared" si="21"/>
        <v/>
      </c>
    </row>
    <row r="658" spans="1:10" x14ac:dyDescent="0.25">
      <c r="A658" s="6">
        <v>114</v>
      </c>
      <c r="B658" t="s">
        <v>1389</v>
      </c>
      <c r="C658" t="s">
        <v>5583</v>
      </c>
      <c r="D658" s="42">
        <v>43980</v>
      </c>
      <c r="E658" s="41">
        <v>10</v>
      </c>
      <c r="F658" t="s">
        <v>5532</v>
      </c>
      <c r="G658" s="34">
        <f t="shared" si="20"/>
        <v>2020</v>
      </c>
      <c r="H658" s="6">
        <f>COUNTIF('AHCF_Gifts_19952026 (1)'!$A:$A,$A658)</f>
        <v>1</v>
      </c>
      <c r="I658" t="str">
        <f>IFERROR(INDEX('AHCF_Gifts_19952026 (1)'!$F:$F,MATCH($A658,'AHCF_Gifts_19952026 (1)'!$A:$A,0))&amp;"","")</f>
        <v>avocadolover244@gmail.com</v>
      </c>
      <c r="J658" s="58" t="str">
        <f t="shared" si="21"/>
        <v/>
      </c>
    </row>
    <row r="659" spans="1:10" x14ac:dyDescent="0.25">
      <c r="A659" s="6">
        <v>113</v>
      </c>
      <c r="B659" t="s">
        <v>5580</v>
      </c>
      <c r="C659" t="s">
        <v>5581</v>
      </c>
      <c r="D659" s="42">
        <v>43979</v>
      </c>
      <c r="E659" s="41">
        <v>105</v>
      </c>
      <c r="F659" t="s">
        <v>5532</v>
      </c>
      <c r="G659" s="34">
        <f t="shared" si="20"/>
        <v>2020</v>
      </c>
      <c r="H659" s="6">
        <f>COUNTIF('AHCF_Gifts_19952026 (1)'!$A:$A,$A659)</f>
        <v>1</v>
      </c>
      <c r="I659" t="str">
        <f>IFERROR(INDEX('AHCF_Gifts_19952026 (1)'!$F:$F,MATCH($A659,'AHCF_Gifts_19952026 (1)'!$A:$A,0))&amp;"","")</f>
        <v>synno2004@yahoo.com</v>
      </c>
      <c r="J659" s="58" t="str">
        <f t="shared" si="21"/>
        <v/>
      </c>
    </row>
    <row r="660" spans="1:10" x14ac:dyDescent="0.25">
      <c r="A660" s="6">
        <v>108</v>
      </c>
      <c r="B660" t="s">
        <v>5568</v>
      </c>
      <c r="C660" t="s">
        <v>4149</v>
      </c>
      <c r="D660" s="42">
        <v>43979</v>
      </c>
      <c r="E660" s="41">
        <v>52.5</v>
      </c>
      <c r="F660" t="s">
        <v>5532</v>
      </c>
      <c r="G660" s="34">
        <f t="shared" si="20"/>
        <v>2020</v>
      </c>
      <c r="H660" s="6">
        <f>COUNTIF('AHCF_Gifts_19952026 (1)'!$A:$A,$A660)</f>
        <v>1</v>
      </c>
      <c r="I660" t="str">
        <f>IFERROR(INDEX('AHCF_Gifts_19952026 (1)'!$F:$F,MATCH($A660,'AHCF_Gifts_19952026 (1)'!$A:$A,0))&amp;"","")</f>
        <v>Avila32brandy@icloud.com</v>
      </c>
      <c r="J660" s="58" t="str">
        <f t="shared" si="21"/>
        <v/>
      </c>
    </row>
    <row r="661" spans="1:10" x14ac:dyDescent="0.25">
      <c r="A661" s="6">
        <v>110</v>
      </c>
      <c r="B661" t="s">
        <v>5334</v>
      </c>
      <c r="C661" t="s">
        <v>5573</v>
      </c>
      <c r="D661" s="42">
        <v>43979</v>
      </c>
      <c r="E661" s="41">
        <v>31.5</v>
      </c>
      <c r="F661" t="s">
        <v>5532</v>
      </c>
      <c r="G661" s="34">
        <f t="shared" si="20"/>
        <v>2020</v>
      </c>
      <c r="H661" s="6">
        <f>COUNTIF('AHCF_Gifts_19952026 (1)'!$A:$A,$A661)</f>
        <v>1</v>
      </c>
      <c r="I661" t="str">
        <f>IFERROR(INDEX('AHCF_Gifts_19952026 (1)'!$F:$F,MATCH($A661,'AHCF_Gifts_19952026 (1)'!$A:$A,0))&amp;"","")</f>
        <v>marina.b.montanez@gmail.com</v>
      </c>
      <c r="J661" s="58" t="str">
        <f t="shared" si="21"/>
        <v/>
      </c>
    </row>
    <row r="662" spans="1:10" x14ac:dyDescent="0.25">
      <c r="A662" s="6">
        <v>109</v>
      </c>
      <c r="B662" t="s">
        <v>5570</v>
      </c>
      <c r="C662" t="s">
        <v>5571</v>
      </c>
      <c r="D662" s="42">
        <v>43979</v>
      </c>
      <c r="E662" s="41">
        <v>26.25</v>
      </c>
      <c r="F662" t="s">
        <v>5532</v>
      </c>
      <c r="G662" s="34">
        <f t="shared" si="20"/>
        <v>2020</v>
      </c>
      <c r="H662" s="6">
        <f>COUNTIF('AHCF_Gifts_19952026 (1)'!$A:$A,$A662)</f>
        <v>1</v>
      </c>
      <c r="I662" t="str">
        <f>IFERROR(INDEX('AHCF_Gifts_19952026 (1)'!$F:$F,MATCH($A662,'AHCF_Gifts_19952026 (1)'!$A:$A,0))&amp;"","")</f>
        <v>Asunflwr21@yahoo.com</v>
      </c>
      <c r="J662" s="58" t="str">
        <f t="shared" si="21"/>
        <v/>
      </c>
    </row>
    <row r="663" spans="1:10" x14ac:dyDescent="0.25">
      <c r="A663" s="6">
        <v>111</v>
      </c>
      <c r="B663" t="s">
        <v>5575</v>
      </c>
      <c r="C663" t="s">
        <v>5576</v>
      </c>
      <c r="D663" s="42">
        <v>43979</v>
      </c>
      <c r="E663" s="41">
        <v>10.5</v>
      </c>
      <c r="F663" t="s">
        <v>5532</v>
      </c>
      <c r="G663" s="34">
        <f t="shared" si="20"/>
        <v>2020</v>
      </c>
      <c r="H663" s="6">
        <f>COUNTIF('AHCF_Gifts_19952026 (1)'!$A:$A,$A663)</f>
        <v>1</v>
      </c>
      <c r="I663" t="str">
        <f>IFERROR(INDEX('AHCF_Gifts_19952026 (1)'!$F:$F,MATCH($A663,'AHCF_Gifts_19952026 (1)'!$A:$A,0))&amp;"","")</f>
        <v>allexusrosas@yahoo.com</v>
      </c>
      <c r="J663" s="58" t="str">
        <f t="shared" si="21"/>
        <v/>
      </c>
    </row>
    <row r="664" spans="1:10" x14ac:dyDescent="0.25">
      <c r="A664" s="6">
        <v>112</v>
      </c>
      <c r="B664" t="s">
        <v>5578</v>
      </c>
      <c r="C664" t="s">
        <v>2952</v>
      </c>
      <c r="D664" s="42">
        <v>43979</v>
      </c>
      <c r="E664" s="41">
        <v>10.5</v>
      </c>
      <c r="F664" t="s">
        <v>5532</v>
      </c>
      <c r="G664" s="34">
        <f t="shared" si="20"/>
        <v>2020</v>
      </c>
      <c r="H664" s="6">
        <f>COUNTIF('AHCF_Gifts_19952026 (1)'!$A:$A,$A664)</f>
        <v>1</v>
      </c>
      <c r="I664" t="str">
        <f>IFERROR(INDEX('AHCF_Gifts_19952026 (1)'!$F:$F,MATCH($A664,'AHCF_Gifts_19952026 (1)'!$A:$A,0))&amp;"","")</f>
        <v>jacquelineherrera466@yahoo.com</v>
      </c>
      <c r="J664" s="58" t="str">
        <f t="shared" si="21"/>
        <v/>
      </c>
    </row>
    <row r="665" spans="1:10" x14ac:dyDescent="0.25">
      <c r="A665" s="6">
        <v>105</v>
      </c>
      <c r="B665" t="s">
        <v>5563</v>
      </c>
      <c r="C665" t="s">
        <v>5564</v>
      </c>
      <c r="D665" s="42">
        <v>43971</v>
      </c>
      <c r="E665" s="41">
        <v>25</v>
      </c>
      <c r="F665" t="s">
        <v>4096</v>
      </c>
      <c r="G665" s="34">
        <f t="shared" si="20"/>
        <v>2020</v>
      </c>
      <c r="H665" s="6">
        <f>COUNTIF('AHCF_Gifts_19952026 (1)'!$A:$A,$A665)</f>
        <v>1</v>
      </c>
      <c r="I665" t="str">
        <f>IFERROR(INDEX('AHCF_Gifts_19952026 (1)'!$F:$F,MATCH($A665,'AHCF_Gifts_19952026 (1)'!$A:$A,0))&amp;"","")</f>
        <v>sherri39@charter.net</v>
      </c>
      <c r="J665" s="58" t="str">
        <f t="shared" si="21"/>
        <v/>
      </c>
    </row>
    <row r="666" spans="1:10" x14ac:dyDescent="0.25">
      <c r="A666" s="6">
        <v>106</v>
      </c>
      <c r="B666" t="s">
        <v>5561</v>
      </c>
      <c r="C666" t="s">
        <v>5114</v>
      </c>
      <c r="D666" s="42">
        <v>43969</v>
      </c>
      <c r="E666" s="41">
        <v>5</v>
      </c>
      <c r="F666" t="s">
        <v>5555</v>
      </c>
      <c r="G666" s="34">
        <f t="shared" si="20"/>
        <v>2020</v>
      </c>
      <c r="H666" s="6">
        <f>COUNTIF('AHCF_Gifts_19952026 (1)'!$A:$A,$A666)</f>
        <v>1</v>
      </c>
      <c r="I666" t="str">
        <f>IFERROR(INDEX('AHCF_Gifts_19952026 (1)'!$F:$F,MATCH($A666,'AHCF_Gifts_19952026 (1)'!$A:$A,0))&amp;"","")</f>
        <v>mpnelson@hancockcollege.edu</v>
      </c>
      <c r="J666" s="58" t="str">
        <f t="shared" si="21"/>
        <v/>
      </c>
    </row>
    <row r="667" spans="1:10" x14ac:dyDescent="0.25">
      <c r="A667" s="6">
        <v>75</v>
      </c>
      <c r="B667" t="s">
        <v>5558</v>
      </c>
      <c r="C667" t="s">
        <v>205</v>
      </c>
      <c r="D667" s="42">
        <v>43959</v>
      </c>
      <c r="E667" s="41">
        <v>50</v>
      </c>
      <c r="F667" t="s">
        <v>4096</v>
      </c>
      <c r="G667" s="34">
        <f t="shared" si="20"/>
        <v>2020</v>
      </c>
      <c r="H667" s="6">
        <f>COUNTIF('AHCF_Gifts_19952026 (1)'!$A:$A,$A667)</f>
        <v>1</v>
      </c>
      <c r="I667" t="str">
        <f>IFERROR(INDEX('AHCF_Gifts_19952026 (1)'!$F:$F,MATCH($A667,'AHCF_Gifts_19952026 (1)'!$A:$A,0))&amp;"","")</f>
        <v>sesmith9@verizon.net</v>
      </c>
      <c r="J667" s="58" t="str">
        <f t="shared" si="21"/>
        <v/>
      </c>
    </row>
    <row r="668" spans="1:10" x14ac:dyDescent="0.25">
      <c r="A668" s="6">
        <v>63</v>
      </c>
      <c r="B668" t="s">
        <v>5554</v>
      </c>
      <c r="C668" t="s">
        <v>205</v>
      </c>
      <c r="D668" s="42">
        <v>43950</v>
      </c>
      <c r="E668" s="41">
        <v>100</v>
      </c>
      <c r="F668" t="s">
        <v>4096</v>
      </c>
      <c r="G668" s="34">
        <f t="shared" si="20"/>
        <v>2020</v>
      </c>
      <c r="H668" s="6">
        <f>COUNTIF('AHCF_Gifts_19952026 (1)'!$A:$A,$A668)</f>
        <v>1</v>
      </c>
      <c r="I668" t="str">
        <f>IFERROR(INDEX('AHCF_Gifts_19952026 (1)'!$F:$F,MATCH($A668,'AHCF_Gifts_19952026 (1)'!$A:$A,0))&amp;"","")</f>
        <v/>
      </c>
      <c r="J668" s="58" t="str">
        <f t="shared" si="21"/>
        <v/>
      </c>
    </row>
    <row r="669" spans="1:10" x14ac:dyDescent="0.25">
      <c r="A669" s="6">
        <v>67</v>
      </c>
      <c r="B669" t="s">
        <v>5549</v>
      </c>
      <c r="C669" t="s">
        <v>5550</v>
      </c>
      <c r="D669" s="42">
        <v>43950</v>
      </c>
      <c r="E669" s="41">
        <v>30</v>
      </c>
      <c r="F669" t="s">
        <v>5491</v>
      </c>
      <c r="G669" s="34">
        <f t="shared" si="20"/>
        <v>2020</v>
      </c>
      <c r="H669" s="6">
        <f>COUNTIF('AHCF_Gifts_19952026 (1)'!$A:$A,$A669)</f>
        <v>1</v>
      </c>
      <c r="I669" t="str">
        <f>IFERROR(INDEX('AHCF_Gifts_19952026 (1)'!$F:$F,MATCH($A669,'AHCF_Gifts_19952026 (1)'!$A:$A,0))&amp;"","")</f>
        <v/>
      </c>
      <c r="J669" s="58" t="str">
        <f t="shared" si="21"/>
        <v/>
      </c>
    </row>
    <row r="670" spans="1:10" x14ac:dyDescent="0.25">
      <c r="A670" s="6">
        <v>64</v>
      </c>
      <c r="B670" t="s">
        <v>5544</v>
      </c>
      <c r="C670" t="s">
        <v>5545</v>
      </c>
      <c r="D670" s="42">
        <v>43948</v>
      </c>
      <c r="E670" s="41">
        <v>100</v>
      </c>
      <c r="F670" t="s">
        <v>97</v>
      </c>
      <c r="G670" s="34">
        <f t="shared" si="20"/>
        <v>2020</v>
      </c>
      <c r="H670" s="6">
        <f>COUNTIF('AHCF_Gifts_19952026 (1)'!$A:$A,$A670)</f>
        <v>1</v>
      </c>
      <c r="I670" t="str">
        <f>IFERROR(INDEX('AHCF_Gifts_19952026 (1)'!$F:$F,MATCH($A670,'AHCF_Gifts_19952026 (1)'!$A:$A,0))&amp;"","")</f>
        <v>melanie.guidobrunet@hancockcollege.edu</v>
      </c>
      <c r="J670" s="58" t="str">
        <f t="shared" si="21"/>
        <v/>
      </c>
    </row>
    <row r="671" spans="1:10" x14ac:dyDescent="0.25">
      <c r="A671" s="6">
        <v>46</v>
      </c>
      <c r="B671" t="s">
        <v>5521</v>
      </c>
      <c r="D671" s="42">
        <v>43924</v>
      </c>
      <c r="E671" s="41">
        <v>500</v>
      </c>
      <c r="F671" t="s">
        <v>97</v>
      </c>
      <c r="G671" s="34">
        <f t="shared" si="20"/>
        <v>2020</v>
      </c>
      <c r="H671" s="6">
        <f>COUNTIF('AHCF_Gifts_19952026 (1)'!$A:$A,$A671)</f>
        <v>1</v>
      </c>
      <c r="I671" t="str">
        <f>IFERROR(INDEX('AHCF_Gifts_19952026 (1)'!$F:$F,MATCH($A671,'AHCF_Gifts_19952026 (1)'!$A:$A,0))&amp;"","")</f>
        <v/>
      </c>
      <c r="J671" s="58" t="str">
        <f t="shared" si="21"/>
        <v/>
      </c>
    </row>
    <row r="672" spans="1:10" x14ac:dyDescent="0.25">
      <c r="A672" s="6">
        <v>47</v>
      </c>
      <c r="B672" t="s">
        <v>5522</v>
      </c>
      <c r="C672" t="s">
        <v>5523</v>
      </c>
      <c r="D672" s="42">
        <v>43924</v>
      </c>
      <c r="E672" s="41">
        <v>100</v>
      </c>
      <c r="F672" t="s">
        <v>4684</v>
      </c>
      <c r="G672" s="34">
        <f t="shared" si="20"/>
        <v>2020</v>
      </c>
      <c r="H672" s="6">
        <f>COUNTIF('AHCF_Gifts_19952026 (1)'!$A:$A,$A672)</f>
        <v>1</v>
      </c>
      <c r="I672" t="str">
        <f>IFERROR(INDEX('AHCF_Gifts_19952026 (1)'!$F:$F,MATCH($A672,'AHCF_Gifts_19952026 (1)'!$A:$A,0))&amp;"","")</f>
        <v/>
      </c>
      <c r="J672" s="58" t="str">
        <f t="shared" si="21"/>
        <v/>
      </c>
    </row>
    <row r="673" spans="1:10" x14ac:dyDescent="0.25">
      <c r="A673" s="6">
        <v>42</v>
      </c>
      <c r="B673" t="s">
        <v>5512</v>
      </c>
      <c r="D673" s="42">
        <v>43920</v>
      </c>
      <c r="E673" s="41">
        <v>500</v>
      </c>
      <c r="F673" t="s">
        <v>114</v>
      </c>
      <c r="G673" s="34">
        <f t="shared" si="20"/>
        <v>2020</v>
      </c>
      <c r="H673" s="6">
        <f>COUNTIF('AHCF_Gifts_19952026 (1)'!$A:$A,$A673)</f>
        <v>1</v>
      </c>
      <c r="I673" t="str">
        <f>IFERROR(INDEX('AHCF_Gifts_19952026 (1)'!$F:$F,MATCH($A673,'AHCF_Gifts_19952026 (1)'!$A:$A,0))&amp;"","")</f>
        <v/>
      </c>
      <c r="J673" s="58" t="str">
        <f t="shared" si="21"/>
        <v/>
      </c>
    </row>
    <row r="674" spans="1:10" x14ac:dyDescent="0.25">
      <c r="A674" s="6">
        <v>43</v>
      </c>
      <c r="B674" t="s">
        <v>5513</v>
      </c>
      <c r="C674" t="s">
        <v>2284</v>
      </c>
      <c r="D674" s="42">
        <v>43920</v>
      </c>
      <c r="E674" s="41">
        <v>25</v>
      </c>
      <c r="F674" t="s">
        <v>97</v>
      </c>
      <c r="G674" s="34">
        <f t="shared" si="20"/>
        <v>2020</v>
      </c>
      <c r="H674" s="6">
        <f>COUNTIF('AHCF_Gifts_19952026 (1)'!$A:$A,$A674)</f>
        <v>1</v>
      </c>
      <c r="I674" t="str">
        <f>IFERROR(INDEX('AHCF_Gifts_19952026 (1)'!$F:$F,MATCH($A674,'AHCF_Gifts_19952026 (1)'!$A:$A,0))&amp;"","")</f>
        <v>em_corona@yahoo.com</v>
      </c>
      <c r="J674" s="58" t="str">
        <f t="shared" si="21"/>
        <v/>
      </c>
    </row>
    <row r="675" spans="1:10" x14ac:dyDescent="0.25">
      <c r="A675" s="6">
        <v>41</v>
      </c>
      <c r="B675" t="s">
        <v>175</v>
      </c>
      <c r="C675" t="s">
        <v>5511</v>
      </c>
      <c r="D675" s="42">
        <v>43917</v>
      </c>
      <c r="E675" s="41">
        <v>100</v>
      </c>
      <c r="F675" t="s">
        <v>4684</v>
      </c>
      <c r="G675" s="34">
        <f t="shared" si="20"/>
        <v>2020</v>
      </c>
      <c r="H675" s="6">
        <f>COUNTIF('AHCF_Gifts_19952026 (1)'!$A:$A,$A675)</f>
        <v>1</v>
      </c>
      <c r="I675" t="str">
        <f>IFERROR(INDEX('AHCF_Gifts_19952026 (1)'!$F:$F,MATCH($A675,'AHCF_Gifts_19952026 (1)'!$A:$A,0))&amp;"","")</f>
        <v/>
      </c>
      <c r="J675" s="58" t="str">
        <f t="shared" si="21"/>
        <v/>
      </c>
    </row>
    <row r="676" spans="1:10" x14ac:dyDescent="0.25">
      <c r="A676" s="6">
        <v>38</v>
      </c>
      <c r="B676" t="s">
        <v>371</v>
      </c>
      <c r="C676" t="s">
        <v>5506</v>
      </c>
      <c r="D676" s="42">
        <v>43914</v>
      </c>
      <c r="E676" s="41">
        <v>500</v>
      </c>
      <c r="F676" t="s">
        <v>4684</v>
      </c>
      <c r="G676" s="34">
        <f t="shared" si="20"/>
        <v>2020</v>
      </c>
      <c r="H676" s="6">
        <f>COUNTIF('AHCF_Gifts_19952026 (1)'!$A:$A,$A676)</f>
        <v>1</v>
      </c>
      <c r="I676" t="str">
        <f>IFERROR(INDEX('AHCF_Gifts_19952026 (1)'!$F:$F,MATCH($A676,'AHCF_Gifts_19952026 (1)'!$A:$A,0))&amp;"","")</f>
        <v/>
      </c>
      <c r="J676" s="58" t="str">
        <f t="shared" si="21"/>
        <v/>
      </c>
    </row>
    <row r="677" spans="1:10" x14ac:dyDescent="0.25">
      <c r="A677" s="6">
        <v>39</v>
      </c>
      <c r="B677" t="s">
        <v>5507</v>
      </c>
      <c r="C677" t="s">
        <v>5508</v>
      </c>
      <c r="D677" s="42">
        <v>43914</v>
      </c>
      <c r="E677" s="41">
        <v>150</v>
      </c>
      <c r="F677" t="s">
        <v>4684</v>
      </c>
      <c r="G677" s="34">
        <f t="shared" si="20"/>
        <v>2020</v>
      </c>
      <c r="H677" s="6">
        <f>COUNTIF('AHCF_Gifts_19952026 (1)'!$A:$A,$A677)</f>
        <v>1</v>
      </c>
      <c r="I677" t="str">
        <f>IFERROR(INDEX('AHCF_Gifts_19952026 (1)'!$F:$F,MATCH($A677,'AHCF_Gifts_19952026 (1)'!$A:$A,0))&amp;"","")</f>
        <v/>
      </c>
      <c r="J677" s="58" t="str">
        <f t="shared" si="21"/>
        <v/>
      </c>
    </row>
    <row r="678" spans="1:10" x14ac:dyDescent="0.25">
      <c r="A678" s="6">
        <v>40</v>
      </c>
      <c r="B678" t="s">
        <v>5509</v>
      </c>
      <c r="C678" t="s">
        <v>205</v>
      </c>
      <c r="D678" s="42">
        <v>43914</v>
      </c>
      <c r="E678" s="41">
        <v>25</v>
      </c>
      <c r="F678" t="s">
        <v>4684</v>
      </c>
      <c r="G678" s="34">
        <f t="shared" si="20"/>
        <v>2020</v>
      </c>
      <c r="H678" s="6">
        <f>COUNTIF('AHCF_Gifts_19952026 (1)'!$A:$A,$A678)</f>
        <v>1</v>
      </c>
      <c r="I678" t="str">
        <f>IFERROR(INDEX('AHCF_Gifts_19952026 (1)'!$F:$F,MATCH($A678,'AHCF_Gifts_19952026 (1)'!$A:$A,0))&amp;"","")</f>
        <v/>
      </c>
      <c r="J678" s="58" t="str">
        <f t="shared" si="21"/>
        <v/>
      </c>
    </row>
    <row r="679" spans="1:10" x14ac:dyDescent="0.25">
      <c r="A679" s="6">
        <v>36</v>
      </c>
      <c r="B679" t="s">
        <v>5501</v>
      </c>
      <c r="C679" t="s">
        <v>5502</v>
      </c>
      <c r="D679" s="42">
        <v>43909</v>
      </c>
      <c r="E679" s="41">
        <v>50</v>
      </c>
      <c r="F679" t="s">
        <v>97</v>
      </c>
      <c r="G679" s="34">
        <f t="shared" si="20"/>
        <v>2020</v>
      </c>
      <c r="H679" s="6">
        <f>COUNTIF('AHCF_Gifts_19952026 (1)'!$A:$A,$A679)</f>
        <v>1</v>
      </c>
      <c r="I679" t="str">
        <f>IFERROR(INDEX('AHCF_Gifts_19952026 (1)'!$F:$F,MATCH($A679,'AHCF_Gifts_19952026 (1)'!$A:$A,0))&amp;"","")</f>
        <v>amiko.matsuo@gmail.com</v>
      </c>
      <c r="J679" s="58" t="str">
        <f t="shared" si="21"/>
        <v/>
      </c>
    </row>
    <row r="680" spans="1:10" x14ac:dyDescent="0.25">
      <c r="A680" s="6">
        <v>34</v>
      </c>
      <c r="B680" t="s">
        <v>5496</v>
      </c>
      <c r="C680" t="s">
        <v>5497</v>
      </c>
      <c r="D680" s="42">
        <v>43909</v>
      </c>
      <c r="E680" s="41">
        <v>25</v>
      </c>
      <c r="F680" t="s">
        <v>97</v>
      </c>
      <c r="G680" s="34">
        <f t="shared" si="20"/>
        <v>2020</v>
      </c>
      <c r="H680" s="6">
        <f>COUNTIF('AHCF_Gifts_19952026 (1)'!$A:$A,$A680)</f>
        <v>1</v>
      </c>
      <c r="I680" t="str">
        <f>IFERROR(INDEX('AHCF_Gifts_19952026 (1)'!$F:$F,MATCH($A680,'AHCF_Gifts_19952026 (1)'!$A:$A,0))&amp;"","")</f>
        <v>nmahelona@yourcbsm.com</v>
      </c>
      <c r="J680" s="58" t="str">
        <f t="shared" si="21"/>
        <v/>
      </c>
    </row>
    <row r="681" spans="1:10" x14ac:dyDescent="0.25">
      <c r="A681" s="6">
        <v>31</v>
      </c>
      <c r="B681" t="s">
        <v>5484</v>
      </c>
      <c r="C681" t="s">
        <v>1952</v>
      </c>
      <c r="D681" s="42">
        <v>43907</v>
      </c>
      <c r="E681" s="41">
        <v>100</v>
      </c>
      <c r="F681" t="s">
        <v>97</v>
      </c>
      <c r="G681" s="34">
        <f t="shared" si="20"/>
        <v>2020</v>
      </c>
      <c r="H681" s="6">
        <f>COUNTIF('AHCF_Gifts_19952026 (1)'!$A:$A,$A681)</f>
        <v>1</v>
      </c>
      <c r="I681" t="str">
        <f>IFERROR(INDEX('AHCF_Gifts_19952026 (1)'!$F:$F,MATCH($A681,'AHCF_Gifts_19952026 (1)'!$A:$A,0))&amp;"","")</f>
        <v>njward@nancyjoward.com</v>
      </c>
      <c r="J681" s="58" t="str">
        <f t="shared" si="21"/>
        <v/>
      </c>
    </row>
    <row r="682" spans="1:10" x14ac:dyDescent="0.25">
      <c r="A682" s="6">
        <v>20</v>
      </c>
      <c r="B682" t="s">
        <v>2563</v>
      </c>
      <c r="C682" t="s">
        <v>5474</v>
      </c>
      <c r="D682" s="42">
        <v>43907</v>
      </c>
      <c r="E682" s="41">
        <v>50</v>
      </c>
      <c r="F682" t="s">
        <v>4684</v>
      </c>
      <c r="G682" s="34">
        <f t="shared" si="20"/>
        <v>2020</v>
      </c>
      <c r="H682" s="6">
        <f>COUNTIF('AHCF_Gifts_19952026 (1)'!$A:$A,$A682)</f>
        <v>1</v>
      </c>
      <c r="I682" t="str">
        <f>IFERROR(INDEX('AHCF_Gifts_19952026 (1)'!$F:$F,MATCH($A682,'AHCF_Gifts_19952026 (1)'!$A:$A,0))&amp;"","")</f>
        <v/>
      </c>
      <c r="J682" s="58" t="str">
        <f t="shared" si="21"/>
        <v/>
      </c>
    </row>
    <row r="683" spans="1:10" x14ac:dyDescent="0.25">
      <c r="A683" s="6">
        <v>28</v>
      </c>
      <c r="B683" t="s">
        <v>4393</v>
      </c>
      <c r="C683" t="s">
        <v>796</v>
      </c>
      <c r="D683" s="42">
        <v>43907</v>
      </c>
      <c r="E683" s="41">
        <v>25</v>
      </c>
      <c r="F683" t="s">
        <v>97</v>
      </c>
      <c r="G683" s="34">
        <f t="shared" si="20"/>
        <v>2020</v>
      </c>
      <c r="H683" s="6">
        <f>COUNTIF('AHCF_Gifts_19952026 (1)'!$A:$A,$A683)</f>
        <v>1</v>
      </c>
      <c r="I683" t="str">
        <f>IFERROR(INDEX('AHCF_Gifts_19952026 (1)'!$F:$F,MATCH($A683,'AHCF_Gifts_19952026 (1)'!$A:$A,0))&amp;"","")</f>
        <v>JM93455@msn.com</v>
      </c>
      <c r="J683" s="58" t="str">
        <f t="shared" si="21"/>
        <v/>
      </c>
    </row>
    <row r="684" spans="1:10" x14ac:dyDescent="0.25">
      <c r="A684" s="6">
        <v>29</v>
      </c>
      <c r="B684" t="s">
        <v>2286</v>
      </c>
      <c r="C684" t="s">
        <v>5480</v>
      </c>
      <c r="D684" s="42">
        <v>43907</v>
      </c>
      <c r="E684" s="41">
        <v>25</v>
      </c>
      <c r="F684" t="s">
        <v>97</v>
      </c>
      <c r="G684" s="34">
        <f t="shared" si="20"/>
        <v>2020</v>
      </c>
      <c r="H684" s="6">
        <f>COUNTIF('AHCF_Gifts_19952026 (1)'!$A:$A,$A684)</f>
        <v>1</v>
      </c>
      <c r="I684" t="str">
        <f>IFERROR(INDEX('AHCF_Gifts_19952026 (1)'!$F:$F,MATCH($A684,'AHCF_Gifts_19952026 (1)'!$A:$A,0))&amp;"","")</f>
        <v>chmbrchief@gmail.com</v>
      </c>
      <c r="J684" s="58" t="str">
        <f t="shared" si="21"/>
        <v/>
      </c>
    </row>
    <row r="685" spans="1:10" x14ac:dyDescent="0.25">
      <c r="A685" s="6">
        <v>21</v>
      </c>
      <c r="B685" t="s">
        <v>5475</v>
      </c>
      <c r="C685" t="s">
        <v>5476</v>
      </c>
      <c r="D685" s="42">
        <v>43907</v>
      </c>
      <c r="E685" s="41">
        <v>20</v>
      </c>
      <c r="F685" t="s">
        <v>4684</v>
      </c>
      <c r="G685" s="34">
        <f t="shared" si="20"/>
        <v>2020</v>
      </c>
      <c r="H685" s="6">
        <f>COUNTIF('AHCF_Gifts_19952026 (1)'!$A:$A,$A685)</f>
        <v>1</v>
      </c>
      <c r="I685" t="str">
        <f>IFERROR(INDEX('AHCF_Gifts_19952026 (1)'!$F:$F,MATCH($A685,'AHCF_Gifts_19952026 (1)'!$A:$A,0))&amp;"","")</f>
        <v/>
      </c>
      <c r="J685" s="58" t="str">
        <f t="shared" si="21"/>
        <v/>
      </c>
    </row>
    <row r="686" spans="1:10" x14ac:dyDescent="0.25">
      <c r="A686" s="6">
        <v>32</v>
      </c>
      <c r="B686" t="s">
        <v>1154</v>
      </c>
      <c r="C686" t="s">
        <v>5486</v>
      </c>
      <c r="D686" s="42">
        <v>43907</v>
      </c>
      <c r="E686" s="41">
        <v>20</v>
      </c>
      <c r="F686" t="s">
        <v>97</v>
      </c>
      <c r="G686" s="34">
        <f t="shared" si="20"/>
        <v>2020</v>
      </c>
      <c r="H686" s="6">
        <f>COUNTIF('AHCF_Gifts_19952026 (1)'!$A:$A,$A686)</f>
        <v>1</v>
      </c>
      <c r="I686" t="str">
        <f>IFERROR(INDEX('AHCF_Gifts_19952026 (1)'!$F:$F,MATCH($A686,'AHCF_Gifts_19952026 (1)'!$A:$A,0))&amp;"","")</f>
        <v>jane.quandt@gmail.com</v>
      </c>
      <c r="J686" s="58" t="str">
        <f t="shared" si="21"/>
        <v/>
      </c>
    </row>
    <row r="687" spans="1:10" x14ac:dyDescent="0.25">
      <c r="A687" s="6">
        <v>19</v>
      </c>
      <c r="B687" t="s">
        <v>5469</v>
      </c>
      <c r="D687" s="42">
        <v>43906</v>
      </c>
      <c r="E687" s="41">
        <v>400</v>
      </c>
      <c r="F687" t="s">
        <v>4684</v>
      </c>
      <c r="G687" s="34">
        <f t="shared" si="20"/>
        <v>2020</v>
      </c>
      <c r="H687" s="6">
        <f>COUNTIF('AHCF_Gifts_19952026 (1)'!$A:$A,$A687)</f>
        <v>1</v>
      </c>
      <c r="I687" t="str">
        <f>IFERROR(INDEX('AHCF_Gifts_19952026 (1)'!$F:$F,MATCH($A687,'AHCF_Gifts_19952026 (1)'!$A:$A,0))&amp;"","")</f>
        <v/>
      </c>
      <c r="J687" s="58" t="str">
        <f t="shared" si="21"/>
        <v/>
      </c>
    </row>
    <row r="688" spans="1:10" x14ac:dyDescent="0.25">
      <c r="A688" s="6">
        <v>18</v>
      </c>
      <c r="B688" t="s">
        <v>5467</v>
      </c>
      <c r="C688" t="s">
        <v>5468</v>
      </c>
      <c r="D688" s="42">
        <v>43906</v>
      </c>
      <c r="E688" s="41">
        <v>30</v>
      </c>
      <c r="F688" t="s">
        <v>4684</v>
      </c>
      <c r="G688" s="34">
        <f t="shared" si="20"/>
        <v>2020</v>
      </c>
      <c r="H688" s="6">
        <f>COUNTIF('AHCF_Gifts_19952026 (1)'!$A:$A,$A688)</f>
        <v>1</v>
      </c>
      <c r="I688" t="str">
        <f>IFERROR(INDEX('AHCF_Gifts_19952026 (1)'!$F:$F,MATCH($A688,'AHCF_Gifts_19952026 (1)'!$A:$A,0))&amp;"","")</f>
        <v/>
      </c>
      <c r="J688" s="58" t="str">
        <f t="shared" si="21"/>
        <v/>
      </c>
    </row>
    <row r="689" spans="1:10" x14ac:dyDescent="0.25">
      <c r="A689" s="6">
        <v>26</v>
      </c>
      <c r="B689" t="s">
        <v>5465</v>
      </c>
      <c r="C689" t="s">
        <v>5466</v>
      </c>
      <c r="D689" s="42">
        <v>43902</v>
      </c>
      <c r="E689" s="41">
        <v>50</v>
      </c>
      <c r="F689" t="s">
        <v>271</v>
      </c>
      <c r="G689" s="34">
        <f t="shared" si="20"/>
        <v>2020</v>
      </c>
      <c r="H689" s="6">
        <f>COUNTIF('AHCF_Gifts_19952026 (1)'!$A:$A,$A689)</f>
        <v>1</v>
      </c>
      <c r="I689" t="str">
        <f>IFERROR(INDEX('AHCF_Gifts_19952026 (1)'!$F:$F,MATCH($A689,'AHCF_Gifts_19952026 (1)'!$A:$A,0))&amp;"","")</f>
        <v/>
      </c>
      <c r="J689" s="58" t="str">
        <f t="shared" si="21"/>
        <v/>
      </c>
    </row>
    <row r="690" spans="1:10" x14ac:dyDescent="0.25">
      <c r="A690" s="6">
        <v>25</v>
      </c>
      <c r="B690" t="s">
        <v>5459</v>
      </c>
      <c r="D690" s="42">
        <v>43900</v>
      </c>
      <c r="E690" s="41">
        <v>125</v>
      </c>
      <c r="F690" t="s">
        <v>4684</v>
      </c>
      <c r="G690" s="34">
        <f t="shared" si="20"/>
        <v>2020</v>
      </c>
      <c r="H690" s="6">
        <f>COUNTIF('AHCF_Gifts_19952026 (1)'!$A:$A,$A690)</f>
        <v>1</v>
      </c>
      <c r="I690" t="str">
        <f>IFERROR(INDEX('AHCF_Gifts_19952026 (1)'!$F:$F,MATCH($A690,'AHCF_Gifts_19952026 (1)'!$A:$A,0))&amp;"","")</f>
        <v>lisa@lisabassconsulting.com</v>
      </c>
      <c r="J690" s="58" t="str">
        <f t="shared" si="21"/>
        <v/>
      </c>
    </row>
    <row r="691" spans="1:10" x14ac:dyDescent="0.25">
      <c r="A691" s="6">
        <v>50</v>
      </c>
      <c r="B691" t="s">
        <v>5461</v>
      </c>
      <c r="C691" t="s">
        <v>5462</v>
      </c>
      <c r="D691" s="42">
        <v>43900</v>
      </c>
      <c r="E691" s="41">
        <v>50</v>
      </c>
      <c r="F691" t="s">
        <v>4684</v>
      </c>
      <c r="G691" s="34">
        <f t="shared" si="20"/>
        <v>2020</v>
      </c>
      <c r="H691" s="6">
        <f>COUNTIF('AHCF_Gifts_19952026 (1)'!$A:$A,$A691)</f>
        <v>1</v>
      </c>
      <c r="I691" t="str">
        <f>IFERROR(INDEX('AHCF_Gifts_19952026 (1)'!$F:$F,MATCH($A691,'AHCF_Gifts_19952026 (1)'!$A:$A,0))&amp;"","")</f>
        <v/>
      </c>
      <c r="J691" s="58" t="str">
        <f t="shared" si="21"/>
        <v/>
      </c>
    </row>
    <row r="692" spans="1:10" x14ac:dyDescent="0.25">
      <c r="A692" s="6">
        <v>51</v>
      </c>
      <c r="B692" t="s">
        <v>5314</v>
      </c>
      <c r="C692" t="s">
        <v>5463</v>
      </c>
      <c r="D692" s="42">
        <v>43900</v>
      </c>
      <c r="E692" s="41">
        <v>50</v>
      </c>
      <c r="F692" t="s">
        <v>4684</v>
      </c>
      <c r="G692" s="34">
        <f t="shared" si="20"/>
        <v>2020</v>
      </c>
      <c r="H692" s="6">
        <f>COUNTIF('AHCF_Gifts_19952026 (1)'!$A:$A,$A692)</f>
        <v>1</v>
      </c>
      <c r="I692" t="str">
        <f>IFERROR(INDEX('AHCF_Gifts_19952026 (1)'!$F:$F,MATCH($A692,'AHCF_Gifts_19952026 (1)'!$A:$A,0))&amp;"","")</f>
        <v/>
      </c>
      <c r="J692" s="58" t="str">
        <f t="shared" si="21"/>
        <v/>
      </c>
    </row>
    <row r="693" spans="1:10" x14ac:dyDescent="0.25">
      <c r="A693" s="6">
        <v>24</v>
      </c>
      <c r="B693" t="s">
        <v>5456</v>
      </c>
      <c r="C693" t="s">
        <v>5457</v>
      </c>
      <c r="D693" s="42">
        <v>43896</v>
      </c>
      <c r="E693" s="41">
        <v>0</v>
      </c>
      <c r="F693" t="s">
        <v>276</v>
      </c>
      <c r="G693" s="34">
        <f t="shared" si="20"/>
        <v>2020</v>
      </c>
      <c r="H693" s="6">
        <f>COUNTIF('AHCF_Gifts_19952026 (1)'!$A:$A,$A693)</f>
        <v>1</v>
      </c>
      <c r="I693" t="str">
        <f>IFERROR(INDEX('AHCF_Gifts_19952026 (1)'!$F:$F,MATCH($A693,'AHCF_Gifts_19952026 (1)'!$A:$A,0))&amp;"","")</f>
        <v>sadieschmidt@comcast.net</v>
      </c>
      <c r="J693" s="58" t="str">
        <f t="shared" si="21"/>
        <v/>
      </c>
    </row>
    <row r="694" spans="1:10" x14ac:dyDescent="0.25">
      <c r="A694" s="6">
        <v>73</v>
      </c>
      <c r="B694" t="s">
        <v>5455</v>
      </c>
      <c r="D694" s="42">
        <v>43894</v>
      </c>
      <c r="E694" s="41">
        <v>500</v>
      </c>
      <c r="F694" t="s">
        <v>2663</v>
      </c>
      <c r="G694" s="34">
        <f t="shared" si="20"/>
        <v>2020</v>
      </c>
      <c r="H694" s="6">
        <f>COUNTIF('AHCF_Gifts_19952026 (1)'!$A:$A,$A694)</f>
        <v>1</v>
      </c>
      <c r="I694" t="str">
        <f>IFERROR(INDEX('AHCF_Gifts_19952026 (1)'!$F:$F,MATCH($A694,'AHCF_Gifts_19952026 (1)'!$A:$A,0))&amp;"","")</f>
        <v/>
      </c>
      <c r="J694" s="58" t="str">
        <f t="shared" si="21"/>
        <v/>
      </c>
    </row>
    <row r="695" spans="1:10" x14ac:dyDescent="0.25">
      <c r="A695" s="6">
        <v>15</v>
      </c>
      <c r="B695" t="s">
        <v>5453</v>
      </c>
      <c r="C695" t="s">
        <v>5454</v>
      </c>
      <c r="D695" s="42">
        <v>43894</v>
      </c>
      <c r="E695" s="41">
        <v>250</v>
      </c>
      <c r="F695" t="s">
        <v>2663</v>
      </c>
      <c r="G695" s="34">
        <f t="shared" si="20"/>
        <v>2020</v>
      </c>
      <c r="H695" s="6">
        <f>COUNTIF('AHCF_Gifts_19952026 (1)'!$A:$A,$A695)</f>
        <v>1</v>
      </c>
      <c r="I695" t="str">
        <f>IFERROR(INDEX('AHCF_Gifts_19952026 (1)'!$F:$F,MATCH($A695,'AHCF_Gifts_19952026 (1)'!$A:$A,0))&amp;"","")</f>
        <v/>
      </c>
      <c r="J695" s="58" t="str">
        <f t="shared" si="21"/>
        <v/>
      </c>
    </row>
    <row r="696" spans="1:10" x14ac:dyDescent="0.25">
      <c r="A696" s="6">
        <v>55</v>
      </c>
      <c r="B696" t="s">
        <v>1451</v>
      </c>
      <c r="C696" t="s">
        <v>5449</v>
      </c>
      <c r="D696" s="42">
        <v>43893</v>
      </c>
      <c r="E696" s="41">
        <v>125</v>
      </c>
      <c r="F696" t="s">
        <v>114</v>
      </c>
      <c r="G696" s="34">
        <f t="shared" si="20"/>
        <v>2020</v>
      </c>
      <c r="H696" s="6">
        <f>COUNTIF('AHCF_Gifts_19952026 (1)'!$A:$A,$A696)</f>
        <v>1</v>
      </c>
      <c r="I696" t="str">
        <f>IFERROR(INDEX('AHCF_Gifts_19952026 (1)'!$F:$F,MATCH($A696,'AHCF_Gifts_19952026 (1)'!$A:$A,0))&amp;"","")</f>
        <v/>
      </c>
      <c r="J696" s="58" t="str">
        <f t="shared" si="21"/>
        <v/>
      </c>
    </row>
    <row r="697" spans="1:10" x14ac:dyDescent="0.25">
      <c r="A697" s="6" t="s">
        <v>5446</v>
      </c>
      <c r="B697" t="s">
        <v>5447</v>
      </c>
      <c r="C697" t="s">
        <v>5448</v>
      </c>
      <c r="D697" s="42">
        <v>43893</v>
      </c>
      <c r="E697" s="41">
        <v>0</v>
      </c>
      <c r="F697" t="s">
        <v>276</v>
      </c>
      <c r="G697" s="34">
        <f t="shared" si="20"/>
        <v>2020</v>
      </c>
      <c r="H697" s="6">
        <f>COUNTIF('AHCF_Gifts_19952026 (1)'!$A:$A,$A697)</f>
        <v>1</v>
      </c>
      <c r="I697" t="str">
        <f>IFERROR(INDEX('AHCF_Gifts_19952026 (1)'!$F:$F,MATCH($A697,'AHCF_Gifts_19952026 (1)'!$A:$A,0))&amp;"","")</f>
        <v/>
      </c>
      <c r="J697" s="58" t="str">
        <f t="shared" si="21"/>
        <v/>
      </c>
    </row>
    <row r="698" spans="1:10" x14ac:dyDescent="0.25">
      <c r="A698" s="6">
        <v>3</v>
      </c>
      <c r="B698" t="s">
        <v>5437</v>
      </c>
      <c r="C698" t="s">
        <v>5438</v>
      </c>
      <c r="D698" s="42">
        <v>43888</v>
      </c>
      <c r="E698" s="41">
        <v>1000</v>
      </c>
      <c r="F698" t="s">
        <v>2663</v>
      </c>
      <c r="G698" s="34">
        <f t="shared" si="20"/>
        <v>2020</v>
      </c>
      <c r="H698" s="6">
        <f>COUNTIF('AHCF_Gifts_19952026 (1)'!$A:$A,$A698)</f>
        <v>1</v>
      </c>
      <c r="I698" t="str">
        <f>IFERROR(INDEX('AHCF_Gifts_19952026 (1)'!$F:$F,MATCH($A698,'AHCF_Gifts_19952026 (1)'!$A:$A,0))&amp;"","")</f>
        <v>carolinereid@msn.com</v>
      </c>
      <c r="J698" s="58" t="str">
        <f t="shared" si="21"/>
        <v/>
      </c>
    </row>
    <row r="699" spans="1:10" x14ac:dyDescent="0.25">
      <c r="A699" s="6">
        <v>4</v>
      </c>
      <c r="B699" t="s">
        <v>5440</v>
      </c>
      <c r="C699" t="s">
        <v>5441</v>
      </c>
      <c r="D699" s="42">
        <v>43888</v>
      </c>
      <c r="E699" s="41">
        <v>500</v>
      </c>
      <c r="F699" t="s">
        <v>2663</v>
      </c>
      <c r="G699" s="34">
        <f t="shared" si="20"/>
        <v>2020</v>
      </c>
      <c r="H699" s="6">
        <f>COUNTIF('AHCF_Gifts_19952026 (1)'!$A:$A,$A699)</f>
        <v>1</v>
      </c>
      <c r="I699" t="str">
        <f>IFERROR(INDEX('AHCF_Gifts_19952026 (1)'!$F:$F,MATCH($A699,'AHCF_Gifts_19952026 (1)'!$A:$A,0))&amp;"","")</f>
        <v>drsam@dds4kids.net</v>
      </c>
      <c r="J699" s="58" t="str">
        <f t="shared" si="21"/>
        <v/>
      </c>
    </row>
    <row r="700" spans="1:10" x14ac:dyDescent="0.25">
      <c r="A700" s="6" t="s">
        <v>5435</v>
      </c>
      <c r="B700" t="s">
        <v>5436</v>
      </c>
      <c r="C700" t="s">
        <v>1745</v>
      </c>
      <c r="D700" s="42">
        <v>43888</v>
      </c>
      <c r="E700" s="41">
        <v>100</v>
      </c>
      <c r="F700" t="s">
        <v>34</v>
      </c>
      <c r="G700" s="34">
        <f t="shared" si="20"/>
        <v>2020</v>
      </c>
      <c r="H700" s="6">
        <f>COUNTIF('AHCF_Gifts_19952026 (1)'!$A:$A,$A700)</f>
        <v>1</v>
      </c>
      <c r="I700" t="str">
        <f>IFERROR(INDEX('AHCF_Gifts_19952026 (1)'!$F:$F,MATCH($A700,'AHCF_Gifts_19952026 (1)'!$A:$A,0))&amp;"","")</f>
        <v>judy.markline@verizon.net</v>
      </c>
      <c r="J700" s="58" t="str">
        <f t="shared" si="21"/>
        <v/>
      </c>
    </row>
    <row r="701" spans="1:10" x14ac:dyDescent="0.25">
      <c r="A701" s="6">
        <v>6</v>
      </c>
      <c r="B701" t="s">
        <v>2286</v>
      </c>
      <c r="C701" t="s">
        <v>5433</v>
      </c>
      <c r="D701" s="42">
        <v>43881</v>
      </c>
      <c r="E701" s="41">
        <v>0</v>
      </c>
      <c r="F701" t="s">
        <v>276</v>
      </c>
      <c r="G701" s="34">
        <f t="shared" si="20"/>
        <v>2020</v>
      </c>
      <c r="H701" s="6">
        <f>COUNTIF('AHCF_Gifts_19952026 (1)'!$A:$A,$A701)</f>
        <v>1</v>
      </c>
      <c r="I701" t="str">
        <f>IFERROR(INDEX('AHCF_Gifts_19952026 (1)'!$F:$F,MATCH($A701,'AHCF_Gifts_19952026 (1)'!$A:$A,0))&amp;"","")</f>
        <v>bbedard@me.com</v>
      </c>
      <c r="J701" s="58" t="str">
        <f t="shared" si="21"/>
        <v/>
      </c>
    </row>
    <row r="702" spans="1:10" x14ac:dyDescent="0.25">
      <c r="A702" s="6" t="s">
        <v>5423</v>
      </c>
      <c r="B702" t="s">
        <v>5424</v>
      </c>
      <c r="D702" s="42">
        <v>43866</v>
      </c>
      <c r="E702" s="41">
        <v>2844.63</v>
      </c>
      <c r="F702" t="s">
        <v>97</v>
      </c>
      <c r="G702" s="34">
        <f t="shared" si="20"/>
        <v>2020</v>
      </c>
      <c r="H702" s="6">
        <f>COUNTIF('AHCF_Gifts_19952026 (1)'!$A:$A,$A702)</f>
        <v>1</v>
      </c>
      <c r="I702" t="str">
        <f>IFERROR(INDEX('AHCF_Gifts_19952026 (1)'!$F:$F,MATCH($A702,'AHCF_Gifts_19952026 (1)'!$A:$A,0))&amp;"","")</f>
        <v/>
      </c>
      <c r="J702" s="58" t="str">
        <f t="shared" si="21"/>
        <v/>
      </c>
    </row>
    <row r="703" spans="1:10" x14ac:dyDescent="0.25">
      <c r="A703" s="6" t="s">
        <v>5425</v>
      </c>
      <c r="B703" t="s">
        <v>5426</v>
      </c>
      <c r="C703" t="s">
        <v>5427</v>
      </c>
      <c r="D703" s="42">
        <v>43866</v>
      </c>
      <c r="E703" s="41">
        <v>150</v>
      </c>
      <c r="F703" t="s">
        <v>5422</v>
      </c>
      <c r="G703" s="34">
        <f t="shared" si="20"/>
        <v>2020</v>
      </c>
      <c r="H703" s="6">
        <f>COUNTIF('AHCF_Gifts_19952026 (1)'!$A:$A,$A703)</f>
        <v>1</v>
      </c>
      <c r="I703" t="str">
        <f>IFERROR(INDEX('AHCF_Gifts_19952026 (1)'!$F:$F,MATCH($A703,'AHCF_Gifts_19952026 (1)'!$A:$A,0))&amp;"","")</f>
        <v>AEWOLFF_1999@YAHOO.COM</v>
      </c>
      <c r="J703" s="58" t="str">
        <f t="shared" si="21"/>
        <v/>
      </c>
    </row>
    <row r="704" spans="1:10" x14ac:dyDescent="0.25">
      <c r="A704" s="6" t="s">
        <v>5413</v>
      </c>
      <c r="B704" t="s">
        <v>5414</v>
      </c>
      <c r="D704" s="42">
        <v>43853</v>
      </c>
      <c r="E704" s="41">
        <v>2500</v>
      </c>
      <c r="F704" t="s">
        <v>2663</v>
      </c>
      <c r="G704" s="34">
        <f t="shared" si="20"/>
        <v>2020</v>
      </c>
      <c r="H704" s="6">
        <f>COUNTIF('AHCF_Gifts_19952026 (1)'!$A:$A,$A704)</f>
        <v>1</v>
      </c>
      <c r="I704" t="str">
        <f>IFERROR(INDEX('AHCF_Gifts_19952026 (1)'!$F:$F,MATCH($A704,'AHCF_Gifts_19952026 (1)'!$A:$A,0))&amp;"","")</f>
        <v>Toyota@easymatch.com</v>
      </c>
      <c r="J704" s="58" t="str">
        <f t="shared" si="21"/>
        <v/>
      </c>
    </row>
    <row r="705" spans="1:10" x14ac:dyDescent="0.25">
      <c r="A705" s="6" t="s">
        <v>5411</v>
      </c>
      <c r="B705" t="s">
        <v>5412</v>
      </c>
      <c r="D705" s="42">
        <v>43853</v>
      </c>
      <c r="E705" s="41">
        <v>500</v>
      </c>
      <c r="F705" t="s">
        <v>114</v>
      </c>
      <c r="G705" s="34">
        <f t="shared" si="20"/>
        <v>2020</v>
      </c>
      <c r="H705" s="6">
        <f>COUNTIF('AHCF_Gifts_19952026 (1)'!$A:$A,$A705)</f>
        <v>1</v>
      </c>
      <c r="I705" t="str">
        <f>IFERROR(INDEX('AHCF_Gifts_19952026 (1)'!$F:$F,MATCH($A705,'AHCF_Gifts_19952026 (1)'!$A:$A,0))&amp;"","")</f>
        <v/>
      </c>
      <c r="J705" s="58" t="str">
        <f t="shared" si="21"/>
        <v/>
      </c>
    </row>
    <row r="706" spans="1:10" x14ac:dyDescent="0.25">
      <c r="A706" s="6" t="s">
        <v>5401</v>
      </c>
      <c r="B706" t="s">
        <v>2286</v>
      </c>
      <c r="C706" t="s">
        <v>5114</v>
      </c>
      <c r="D706" s="42">
        <v>43847</v>
      </c>
      <c r="E706" s="41">
        <v>2000</v>
      </c>
      <c r="F706" t="s">
        <v>2663</v>
      </c>
      <c r="G706" s="34">
        <f t="shared" si="20"/>
        <v>2020</v>
      </c>
      <c r="H706" s="6">
        <f>COUNTIF('AHCF_Gifts_19952026 (1)'!$A:$A,$A706)</f>
        <v>1</v>
      </c>
      <c r="I706" t="str">
        <f>IFERROR(INDEX('AHCF_Gifts_19952026 (1)'!$F:$F,MATCH($A706,'AHCF_Gifts_19952026 (1)'!$A:$A,0))&amp;"","")</f>
        <v>bob.nelson@countyofSB.org</v>
      </c>
      <c r="J706" s="58" t="str">
        <f t="shared" si="21"/>
        <v/>
      </c>
    </row>
    <row r="707" spans="1:10" x14ac:dyDescent="0.25">
      <c r="A707" s="6" t="s">
        <v>5406</v>
      </c>
      <c r="B707" t="s">
        <v>2398</v>
      </c>
      <c r="C707" t="s">
        <v>5407</v>
      </c>
      <c r="D707" s="42">
        <v>43847</v>
      </c>
      <c r="E707" s="41">
        <v>100</v>
      </c>
      <c r="F707" t="s">
        <v>67</v>
      </c>
      <c r="G707" s="34">
        <f t="shared" si="20"/>
        <v>2020</v>
      </c>
      <c r="H707" s="6">
        <f>COUNTIF('AHCF_Gifts_19952026 (1)'!$A:$A,$A707)</f>
        <v>1</v>
      </c>
      <c r="I707" t="str">
        <f>IFERROR(INDEX('AHCF_Gifts_19952026 (1)'!$F:$F,MATCH($A707,'AHCF_Gifts_19952026 (1)'!$A:$A,0))&amp;"","")</f>
        <v>atfwalsh@yahoo.com</v>
      </c>
      <c r="J707" s="58" t="str">
        <f t="shared" si="21"/>
        <v/>
      </c>
    </row>
    <row r="708" spans="1:10" x14ac:dyDescent="0.25">
      <c r="A708" s="6" t="s">
        <v>5409</v>
      </c>
      <c r="B708" t="s">
        <v>2992</v>
      </c>
      <c r="C708" t="s">
        <v>5410</v>
      </c>
      <c r="D708" s="42">
        <v>43847</v>
      </c>
      <c r="E708" s="41">
        <v>100</v>
      </c>
      <c r="F708" t="s">
        <v>5042</v>
      </c>
      <c r="G708" s="34">
        <f t="shared" si="20"/>
        <v>2020</v>
      </c>
      <c r="H708" s="6">
        <f>COUNTIF('AHCF_Gifts_19952026 (1)'!$A:$A,$A708)</f>
        <v>1</v>
      </c>
      <c r="I708" t="str">
        <f>IFERROR(INDEX('AHCF_Gifts_19952026 (1)'!$F:$F,MATCH($A708,'AHCF_Gifts_19952026 (1)'!$A:$A,0))&amp;"","")</f>
        <v/>
      </c>
      <c r="J708" s="58" t="str">
        <f t="shared" si="21"/>
        <v/>
      </c>
    </row>
    <row r="709" spans="1:10" x14ac:dyDescent="0.25">
      <c r="A709" s="6" t="s">
        <v>5388</v>
      </c>
      <c r="B709" t="s">
        <v>5389</v>
      </c>
      <c r="C709" t="s">
        <v>3770</v>
      </c>
      <c r="D709" s="42">
        <v>43830</v>
      </c>
      <c r="E709" s="41">
        <v>100</v>
      </c>
      <c r="F709" t="s">
        <v>2663</v>
      </c>
      <c r="G709" s="34">
        <f t="shared" ref="G709:G772" si="22">IF(MONTH(D709)&gt;=7,YEAR(D709)+1,YEAR(D709))</f>
        <v>2020</v>
      </c>
      <c r="H709" s="6">
        <f>COUNTIF('AHCF_Gifts_19952026 (1)'!$A:$A,$A709)</f>
        <v>1</v>
      </c>
      <c r="I709" t="str">
        <f>IFERROR(INDEX('AHCF_Gifts_19952026 (1)'!$F:$F,MATCH($A709,'AHCF_Gifts_19952026 (1)'!$A:$A,0))&amp;"","")</f>
        <v/>
      </c>
      <c r="J709" s="58" t="str">
        <f t="shared" si="21"/>
        <v/>
      </c>
    </row>
    <row r="710" spans="1:10" x14ac:dyDescent="0.25">
      <c r="A710" s="6" t="s">
        <v>5395</v>
      </c>
      <c r="B710" t="s">
        <v>1430</v>
      </c>
      <c r="C710" t="s">
        <v>5396</v>
      </c>
      <c r="D710" s="42">
        <v>43830</v>
      </c>
      <c r="E710" s="41">
        <v>75</v>
      </c>
      <c r="F710" t="s">
        <v>2663</v>
      </c>
      <c r="G710" s="34">
        <f t="shared" si="22"/>
        <v>2020</v>
      </c>
      <c r="H710" s="6">
        <f>COUNTIF('AHCF_Gifts_19952026 (1)'!$A:$A,$A710)</f>
        <v>1</v>
      </c>
      <c r="I710" t="str">
        <f>IFERROR(INDEX('AHCF_Gifts_19952026 (1)'!$F:$F,MATCH($A710,'AHCF_Gifts_19952026 (1)'!$A:$A,0))&amp;"","")</f>
        <v/>
      </c>
      <c r="J710" s="58" t="str">
        <f t="shared" ref="J710:J773" si="23">IF($I710="","",IF(COUNTIF($I$5:$I$1461,$I710)&gt;1,"DUPLICATE",""))</f>
        <v/>
      </c>
    </row>
    <row r="711" spans="1:10" x14ac:dyDescent="0.25">
      <c r="A711" s="6" t="s">
        <v>5382</v>
      </c>
      <c r="B711" t="s">
        <v>2340</v>
      </c>
      <c r="C711" t="s">
        <v>5383</v>
      </c>
      <c r="D711" s="42">
        <v>43826</v>
      </c>
      <c r="E711" s="41">
        <v>2500</v>
      </c>
      <c r="F711" t="s">
        <v>67</v>
      </c>
      <c r="G711" s="34">
        <f t="shared" si="22"/>
        <v>2020</v>
      </c>
      <c r="H711" s="6">
        <f>COUNTIF('AHCF_Gifts_19952026 (1)'!$A:$A,$A711)</f>
        <v>1</v>
      </c>
      <c r="I711" t="str">
        <f>IFERROR(INDEX('AHCF_Gifts_19952026 (1)'!$F:$F,MATCH($A711,'AHCF_Gifts_19952026 (1)'!$A:$A,0))&amp;"","")</f>
        <v>admin@navadev.com</v>
      </c>
      <c r="J711" s="58" t="str">
        <f t="shared" si="23"/>
        <v/>
      </c>
    </row>
    <row r="712" spans="1:10" x14ac:dyDescent="0.25">
      <c r="A712" s="6" t="s">
        <v>5367</v>
      </c>
      <c r="B712" t="s">
        <v>5368</v>
      </c>
      <c r="C712" t="s">
        <v>5369</v>
      </c>
      <c r="D712" s="42">
        <v>43826</v>
      </c>
      <c r="E712" s="41">
        <v>500</v>
      </c>
      <c r="F712" t="s">
        <v>5042</v>
      </c>
      <c r="G712" s="34">
        <f t="shared" si="22"/>
        <v>2020</v>
      </c>
      <c r="H712" s="6">
        <f>COUNTIF('AHCF_Gifts_19952026 (1)'!$A:$A,$A712)</f>
        <v>1</v>
      </c>
      <c r="I712" t="str">
        <f>IFERROR(INDEX('AHCF_Gifts_19952026 (1)'!$F:$F,MATCH($A712,'AHCF_Gifts_19952026 (1)'!$A:$A,0))&amp;"","")</f>
        <v/>
      </c>
      <c r="J712" s="58" t="str">
        <f t="shared" si="23"/>
        <v/>
      </c>
    </row>
    <row r="713" spans="1:10" x14ac:dyDescent="0.25">
      <c r="A713" s="6" t="s">
        <v>5370</v>
      </c>
      <c r="B713" t="s">
        <v>587</v>
      </c>
      <c r="C713" t="s">
        <v>5371</v>
      </c>
      <c r="D713" s="42">
        <v>43826</v>
      </c>
      <c r="E713" s="41">
        <v>250</v>
      </c>
      <c r="F713" t="s">
        <v>2663</v>
      </c>
      <c r="G713" s="34">
        <f t="shared" si="22"/>
        <v>2020</v>
      </c>
      <c r="H713" s="6">
        <f>COUNTIF('AHCF_Gifts_19952026 (1)'!$A:$A,$A713)</f>
        <v>1</v>
      </c>
      <c r="I713" t="str">
        <f>IFERROR(INDEX('AHCF_Gifts_19952026 (1)'!$F:$F,MATCH($A713,'AHCF_Gifts_19952026 (1)'!$A:$A,0))&amp;"","")</f>
        <v/>
      </c>
      <c r="J713" s="58" t="str">
        <f t="shared" si="23"/>
        <v/>
      </c>
    </row>
    <row r="714" spans="1:10" x14ac:dyDescent="0.25">
      <c r="A714" s="6" t="s">
        <v>5380</v>
      </c>
      <c r="B714" t="s">
        <v>5381</v>
      </c>
      <c r="D714" s="42">
        <v>43826</v>
      </c>
      <c r="E714" s="41">
        <v>250</v>
      </c>
      <c r="F714" t="s">
        <v>114</v>
      </c>
      <c r="G714" s="34">
        <f t="shared" si="22"/>
        <v>2020</v>
      </c>
      <c r="H714" s="6">
        <f>COUNTIF('AHCF_Gifts_19952026 (1)'!$A:$A,$A714)</f>
        <v>1</v>
      </c>
      <c r="I714" t="str">
        <f>IFERROR(INDEX('AHCF_Gifts_19952026 (1)'!$F:$F,MATCH($A714,'AHCF_Gifts_19952026 (1)'!$A:$A,0))&amp;"","")</f>
        <v/>
      </c>
      <c r="J714" s="58" t="str">
        <f t="shared" si="23"/>
        <v/>
      </c>
    </row>
    <row r="715" spans="1:10" x14ac:dyDescent="0.25">
      <c r="A715" s="6" t="s">
        <v>5346</v>
      </c>
      <c r="B715" t="s">
        <v>5347</v>
      </c>
      <c r="C715" t="s">
        <v>5348</v>
      </c>
      <c r="D715" s="42">
        <v>43816</v>
      </c>
      <c r="E715" s="41">
        <v>500</v>
      </c>
      <c r="F715" t="s">
        <v>4958</v>
      </c>
      <c r="G715" s="34">
        <f t="shared" si="22"/>
        <v>2020</v>
      </c>
      <c r="H715" s="6">
        <f>COUNTIF('AHCF_Gifts_19952026 (1)'!$A:$A,$A715)</f>
        <v>1</v>
      </c>
      <c r="I715" t="str">
        <f>IFERROR(INDEX('AHCF_Gifts_19952026 (1)'!$F:$F,MATCH($A715,'AHCF_Gifts_19952026 (1)'!$A:$A,0))&amp;"","")</f>
        <v/>
      </c>
      <c r="J715" s="58" t="str">
        <f t="shared" si="23"/>
        <v/>
      </c>
    </row>
    <row r="716" spans="1:10" x14ac:dyDescent="0.25">
      <c r="A716" s="6" t="s">
        <v>5355</v>
      </c>
      <c r="B716" t="s">
        <v>378</v>
      </c>
      <c r="C716" t="s">
        <v>5356</v>
      </c>
      <c r="D716" s="42">
        <v>43816</v>
      </c>
      <c r="E716" s="41">
        <v>500</v>
      </c>
      <c r="F716" t="s">
        <v>114</v>
      </c>
      <c r="G716" s="34">
        <f t="shared" si="22"/>
        <v>2020</v>
      </c>
      <c r="H716" s="6">
        <f>COUNTIF('AHCF_Gifts_19952026 (1)'!$A:$A,$A716)</f>
        <v>1</v>
      </c>
      <c r="I716" t="str">
        <f>IFERROR(INDEX('AHCF_Gifts_19952026 (1)'!$F:$F,MATCH($A716,'AHCF_Gifts_19952026 (1)'!$A:$A,0))&amp;"","")</f>
        <v>john.lengeling@gmail.com</v>
      </c>
      <c r="J716" s="58" t="str">
        <f t="shared" si="23"/>
        <v/>
      </c>
    </row>
    <row r="717" spans="1:10" x14ac:dyDescent="0.25">
      <c r="A717" s="6" t="s">
        <v>5349</v>
      </c>
      <c r="B717" t="s">
        <v>5350</v>
      </c>
      <c r="D717" s="42">
        <v>43816</v>
      </c>
      <c r="E717" s="41">
        <v>250</v>
      </c>
      <c r="F717" t="s">
        <v>1113</v>
      </c>
      <c r="G717" s="34">
        <f t="shared" si="22"/>
        <v>2020</v>
      </c>
      <c r="H717" s="6">
        <f>COUNTIF('AHCF_Gifts_19952026 (1)'!$A:$A,$A717)</f>
        <v>1</v>
      </c>
      <c r="I717" t="str">
        <f>IFERROR(INDEX('AHCF_Gifts_19952026 (1)'!$F:$F,MATCH($A717,'AHCF_Gifts_19952026 (1)'!$A:$A,0))&amp;"","")</f>
        <v/>
      </c>
      <c r="J717" s="58" t="str">
        <f t="shared" si="23"/>
        <v/>
      </c>
    </row>
    <row r="718" spans="1:10" x14ac:dyDescent="0.25">
      <c r="A718" s="6" t="s">
        <v>5358</v>
      </c>
      <c r="B718" t="s">
        <v>2563</v>
      </c>
      <c r="C718" t="s">
        <v>5359</v>
      </c>
      <c r="D718" s="42">
        <v>43816</v>
      </c>
      <c r="E718" s="41">
        <v>30</v>
      </c>
      <c r="F718" t="s">
        <v>5360</v>
      </c>
      <c r="G718" s="34">
        <f t="shared" si="22"/>
        <v>2020</v>
      </c>
      <c r="H718" s="6">
        <f>COUNTIF('AHCF_Gifts_19952026 (1)'!$A:$A,$A718)</f>
        <v>1</v>
      </c>
      <c r="I718" t="str">
        <f>IFERROR(INDEX('AHCF_Gifts_19952026 (1)'!$F:$F,MATCH($A718,'AHCF_Gifts_19952026 (1)'!$A:$A,0))&amp;"","")</f>
        <v/>
      </c>
      <c r="J718" s="58" t="str">
        <f t="shared" si="23"/>
        <v/>
      </c>
    </row>
    <row r="719" spans="1:10" x14ac:dyDescent="0.25">
      <c r="A719" s="6" t="s">
        <v>5339</v>
      </c>
      <c r="B719" t="s">
        <v>5340</v>
      </c>
      <c r="C719" t="s">
        <v>5341</v>
      </c>
      <c r="D719" s="42">
        <v>43806</v>
      </c>
      <c r="E719" s="41">
        <v>40</v>
      </c>
      <c r="F719" t="s">
        <v>2663</v>
      </c>
      <c r="G719" s="34">
        <f t="shared" si="22"/>
        <v>2020</v>
      </c>
      <c r="H719" s="6">
        <f>COUNTIF('AHCF_Gifts_19952026 (1)'!$A:$A,$A719)</f>
        <v>1</v>
      </c>
      <c r="I719" t="str">
        <f>IFERROR(INDEX('AHCF_Gifts_19952026 (1)'!$F:$F,MATCH($A719,'AHCF_Gifts_19952026 (1)'!$A:$A,0))&amp;"","")</f>
        <v/>
      </c>
      <c r="J719" s="58" t="str">
        <f t="shared" si="23"/>
        <v/>
      </c>
    </row>
    <row r="720" spans="1:10" x14ac:dyDescent="0.25">
      <c r="A720" s="6" t="s">
        <v>5329</v>
      </c>
      <c r="B720" t="s">
        <v>5330</v>
      </c>
      <c r="C720" t="s">
        <v>5331</v>
      </c>
      <c r="D720" s="42">
        <v>43795</v>
      </c>
      <c r="E720" s="41">
        <v>250</v>
      </c>
      <c r="F720" t="s">
        <v>2663</v>
      </c>
      <c r="G720" s="34">
        <f t="shared" si="22"/>
        <v>2020</v>
      </c>
      <c r="H720" s="6">
        <f>COUNTIF('AHCF_Gifts_19952026 (1)'!$A:$A,$A720)</f>
        <v>1</v>
      </c>
      <c r="I720" t="str">
        <f>IFERROR(INDEX('AHCF_Gifts_19952026 (1)'!$F:$F,MATCH($A720,'AHCF_Gifts_19952026 (1)'!$A:$A,0))&amp;"","")</f>
        <v/>
      </c>
      <c r="J720" s="58" t="str">
        <f t="shared" si="23"/>
        <v/>
      </c>
    </row>
    <row r="721" spans="1:10" x14ac:dyDescent="0.25">
      <c r="A721" s="6" t="s">
        <v>5306</v>
      </c>
      <c r="B721" t="s">
        <v>5307</v>
      </c>
      <c r="C721" t="s">
        <v>5308</v>
      </c>
      <c r="D721" s="42">
        <v>43781</v>
      </c>
      <c r="E721" s="41">
        <v>200</v>
      </c>
      <c r="F721" t="s">
        <v>2663</v>
      </c>
      <c r="G721" s="34">
        <f t="shared" si="22"/>
        <v>2020</v>
      </c>
      <c r="H721" s="6">
        <f>COUNTIF('AHCF_Gifts_19952026 (1)'!$A:$A,$A721)</f>
        <v>1</v>
      </c>
      <c r="I721" t="str">
        <f>IFERROR(INDEX('AHCF_Gifts_19952026 (1)'!$F:$F,MATCH($A721,'AHCF_Gifts_19952026 (1)'!$A:$A,0))&amp;"","")</f>
        <v/>
      </c>
      <c r="J721" s="58" t="str">
        <f t="shared" si="23"/>
        <v/>
      </c>
    </row>
    <row r="722" spans="1:10" x14ac:dyDescent="0.25">
      <c r="A722" s="6" t="s">
        <v>5317</v>
      </c>
      <c r="B722" t="s">
        <v>5318</v>
      </c>
      <c r="C722" t="s">
        <v>5319</v>
      </c>
      <c r="D722" s="42">
        <v>43781</v>
      </c>
      <c r="E722" s="41">
        <v>150</v>
      </c>
      <c r="F722" t="s">
        <v>2663</v>
      </c>
      <c r="G722" s="34">
        <f t="shared" si="22"/>
        <v>2020</v>
      </c>
      <c r="H722" s="6">
        <f>COUNTIF('AHCF_Gifts_19952026 (1)'!$A:$A,$A722)</f>
        <v>1</v>
      </c>
      <c r="I722" t="str">
        <f>IFERROR(INDEX('AHCF_Gifts_19952026 (1)'!$F:$F,MATCH($A722,'AHCF_Gifts_19952026 (1)'!$A:$A,0))&amp;"","")</f>
        <v/>
      </c>
      <c r="J722" s="58" t="str">
        <f t="shared" si="23"/>
        <v/>
      </c>
    </row>
    <row r="723" spans="1:10" x14ac:dyDescent="0.25">
      <c r="A723" s="6" t="s">
        <v>5296</v>
      </c>
      <c r="B723" t="s">
        <v>5297</v>
      </c>
      <c r="C723" t="s">
        <v>5298</v>
      </c>
      <c r="D723" s="42">
        <v>43775</v>
      </c>
      <c r="E723" s="41">
        <v>35</v>
      </c>
      <c r="F723" t="s">
        <v>471</v>
      </c>
      <c r="G723" s="34">
        <f t="shared" si="22"/>
        <v>2020</v>
      </c>
      <c r="H723" s="6">
        <f>COUNTIF('AHCF_Gifts_19952026 (1)'!$A:$A,$A723)</f>
        <v>1</v>
      </c>
      <c r="I723" t="str">
        <f>IFERROR(INDEX('AHCF_Gifts_19952026 (1)'!$F:$F,MATCH($A723,'AHCF_Gifts_19952026 (1)'!$A:$A,0))&amp;"","")</f>
        <v>jmillan@hancockcollege.edu</v>
      </c>
      <c r="J723" s="58" t="str">
        <f t="shared" si="23"/>
        <v/>
      </c>
    </row>
    <row r="724" spans="1:10" x14ac:dyDescent="0.25">
      <c r="A724" s="6" t="s">
        <v>5300</v>
      </c>
      <c r="B724" t="s">
        <v>580</v>
      </c>
      <c r="C724" t="s">
        <v>4536</v>
      </c>
      <c r="D724" s="42">
        <v>43775</v>
      </c>
      <c r="E724" s="41">
        <v>35</v>
      </c>
      <c r="F724" t="s">
        <v>471</v>
      </c>
      <c r="G724" s="34">
        <f t="shared" si="22"/>
        <v>2020</v>
      </c>
      <c r="H724" s="6">
        <f>COUNTIF('AHCF_Gifts_19952026 (1)'!$A:$A,$A724)</f>
        <v>1</v>
      </c>
      <c r="I724" t="str">
        <f>IFERROR(INDEX('AHCF_Gifts_19952026 (1)'!$F:$F,MATCH($A724,'AHCF_Gifts_19952026 (1)'!$A:$A,0))&amp;"","")</f>
        <v>jmorris@hancockcollege.edu</v>
      </c>
      <c r="J724" s="58" t="str">
        <f t="shared" si="23"/>
        <v/>
      </c>
    </row>
    <row r="725" spans="1:10" x14ac:dyDescent="0.25">
      <c r="A725" s="6" t="s">
        <v>5269</v>
      </c>
      <c r="B725" t="s">
        <v>5270</v>
      </c>
      <c r="C725" t="s">
        <v>5271</v>
      </c>
      <c r="D725" s="42">
        <v>43767</v>
      </c>
      <c r="E725" s="41">
        <v>425</v>
      </c>
      <c r="F725" t="s">
        <v>2663</v>
      </c>
      <c r="G725" s="34">
        <f t="shared" si="22"/>
        <v>2020</v>
      </c>
      <c r="H725" s="6">
        <f>COUNTIF('AHCF_Gifts_19952026 (1)'!$A:$A,$A725)</f>
        <v>1</v>
      </c>
      <c r="I725" t="str">
        <f>IFERROR(INDEX('AHCF_Gifts_19952026 (1)'!$F:$F,MATCH($A725,'AHCF_Gifts_19952026 (1)'!$A:$A,0))&amp;"","")</f>
        <v/>
      </c>
      <c r="J725" s="58" t="str">
        <f t="shared" si="23"/>
        <v/>
      </c>
    </row>
    <row r="726" spans="1:10" x14ac:dyDescent="0.25">
      <c r="A726" s="6" t="s">
        <v>5265</v>
      </c>
      <c r="B726" t="s">
        <v>5266</v>
      </c>
      <c r="C726" t="s">
        <v>5267</v>
      </c>
      <c r="D726" s="42">
        <v>43767</v>
      </c>
      <c r="E726" s="41">
        <v>417</v>
      </c>
      <c r="F726" t="s">
        <v>2663</v>
      </c>
      <c r="G726" s="34">
        <f t="shared" si="22"/>
        <v>2020</v>
      </c>
      <c r="H726" s="6">
        <f>COUNTIF('AHCF_Gifts_19952026 (1)'!$A:$A,$A726)</f>
        <v>1</v>
      </c>
      <c r="I726" t="str">
        <f>IFERROR(INDEX('AHCF_Gifts_19952026 (1)'!$F:$F,MATCH($A726,'AHCF_Gifts_19952026 (1)'!$A:$A,0))&amp;"","")</f>
        <v>jjherbon@gmail.com</v>
      </c>
      <c r="J726" s="58" t="str">
        <f t="shared" si="23"/>
        <v/>
      </c>
    </row>
    <row r="727" spans="1:10" x14ac:dyDescent="0.25">
      <c r="A727" s="6" t="s">
        <v>5276</v>
      </c>
      <c r="B727" t="s">
        <v>5277</v>
      </c>
      <c r="C727" t="s">
        <v>5278</v>
      </c>
      <c r="D727" s="42">
        <v>43767</v>
      </c>
      <c r="E727" s="41">
        <v>300</v>
      </c>
      <c r="F727" t="s">
        <v>2663</v>
      </c>
      <c r="G727" s="34">
        <f t="shared" si="22"/>
        <v>2020</v>
      </c>
      <c r="H727" s="6">
        <f>COUNTIF('AHCF_Gifts_19952026 (1)'!$A:$A,$A727)</f>
        <v>1</v>
      </c>
      <c r="I727" t="str">
        <f>IFERROR(INDEX('AHCF_Gifts_19952026 (1)'!$F:$F,MATCH($A727,'AHCF_Gifts_19952026 (1)'!$A:$A,0))&amp;"","")</f>
        <v/>
      </c>
      <c r="J727" s="58" t="str">
        <f t="shared" si="23"/>
        <v/>
      </c>
    </row>
    <row r="728" spans="1:10" x14ac:dyDescent="0.25">
      <c r="A728" s="6" t="s">
        <v>5272</v>
      </c>
      <c r="B728" t="s">
        <v>5273</v>
      </c>
      <c r="C728" t="s">
        <v>5274</v>
      </c>
      <c r="D728" s="42">
        <v>43767</v>
      </c>
      <c r="E728" s="41">
        <v>100</v>
      </c>
      <c r="F728" t="s">
        <v>2663</v>
      </c>
      <c r="G728" s="34">
        <f t="shared" si="22"/>
        <v>2020</v>
      </c>
      <c r="H728" s="6">
        <f>COUNTIF('AHCF_Gifts_19952026 (1)'!$A:$A,$A728)</f>
        <v>1</v>
      </c>
      <c r="I728" t="str">
        <f>IFERROR(INDEX('AHCF_Gifts_19952026 (1)'!$F:$F,MATCH($A728,'AHCF_Gifts_19952026 (1)'!$A:$A,0))&amp;"","")</f>
        <v>greldredge@msn.com</v>
      </c>
      <c r="J728" s="58" t="str">
        <f t="shared" si="23"/>
        <v/>
      </c>
    </row>
    <row r="729" spans="1:10" x14ac:dyDescent="0.25">
      <c r="A729" s="6" t="s">
        <v>5282</v>
      </c>
      <c r="B729" t="s">
        <v>2872</v>
      </c>
      <c r="C729" t="s">
        <v>5283</v>
      </c>
      <c r="D729" s="42">
        <v>43767</v>
      </c>
      <c r="E729" s="41">
        <v>100</v>
      </c>
      <c r="F729" t="s">
        <v>2663</v>
      </c>
      <c r="G729" s="34">
        <f t="shared" si="22"/>
        <v>2020</v>
      </c>
      <c r="H729" s="6">
        <f>COUNTIF('AHCF_Gifts_19952026 (1)'!$A:$A,$A729)</f>
        <v>1</v>
      </c>
      <c r="I729" t="str">
        <f>IFERROR(INDEX('AHCF_Gifts_19952026 (1)'!$F:$F,MATCH($A729,'AHCF_Gifts_19952026 (1)'!$A:$A,0))&amp;"","")</f>
        <v/>
      </c>
      <c r="J729" s="58" t="str">
        <f t="shared" si="23"/>
        <v/>
      </c>
    </row>
    <row r="730" spans="1:10" x14ac:dyDescent="0.25">
      <c r="A730" s="6" t="s">
        <v>5262</v>
      </c>
      <c r="B730" t="s">
        <v>5263</v>
      </c>
      <c r="C730" t="s">
        <v>5264</v>
      </c>
      <c r="D730" s="42">
        <v>43759</v>
      </c>
      <c r="E730" s="41">
        <v>50</v>
      </c>
      <c r="F730" t="s">
        <v>5218</v>
      </c>
      <c r="G730" s="34">
        <f t="shared" si="22"/>
        <v>2020</v>
      </c>
      <c r="H730" s="6">
        <f>COUNTIF('AHCF_Gifts_19952026 (1)'!$A:$A,$A730)</f>
        <v>1</v>
      </c>
      <c r="I730" t="str">
        <f>IFERROR(INDEX('AHCF_Gifts_19952026 (1)'!$F:$F,MATCH($A730,'AHCF_Gifts_19952026 (1)'!$A:$A,0))&amp;"","")</f>
        <v/>
      </c>
      <c r="J730" s="58" t="str">
        <f t="shared" si="23"/>
        <v/>
      </c>
    </row>
    <row r="731" spans="1:10" x14ac:dyDescent="0.25">
      <c r="A731" s="6" t="s">
        <v>5258</v>
      </c>
      <c r="B731" t="s">
        <v>5259</v>
      </c>
      <c r="C731" t="s">
        <v>5260</v>
      </c>
      <c r="D731" s="42">
        <v>43759</v>
      </c>
      <c r="E731" s="41">
        <v>25</v>
      </c>
      <c r="F731" t="s">
        <v>186</v>
      </c>
      <c r="G731" s="34">
        <f t="shared" si="22"/>
        <v>2020</v>
      </c>
      <c r="H731" s="6">
        <f>COUNTIF('AHCF_Gifts_19952026 (1)'!$A:$A,$A731)</f>
        <v>1</v>
      </c>
      <c r="I731" t="str">
        <f>IFERROR(INDEX('AHCF_Gifts_19952026 (1)'!$F:$F,MATCH($A731,'AHCF_Gifts_19952026 (1)'!$A:$A,0))&amp;"","")</f>
        <v/>
      </c>
      <c r="J731" s="58" t="str">
        <f t="shared" si="23"/>
        <v/>
      </c>
    </row>
    <row r="732" spans="1:10" x14ac:dyDescent="0.25">
      <c r="A732" s="6" t="s">
        <v>5249</v>
      </c>
      <c r="B732" t="s">
        <v>5250</v>
      </c>
      <c r="D732" s="42">
        <v>43739</v>
      </c>
      <c r="E732" s="41">
        <v>10000</v>
      </c>
      <c r="F732" t="s">
        <v>5251</v>
      </c>
      <c r="G732" s="34">
        <f t="shared" si="22"/>
        <v>2020</v>
      </c>
      <c r="H732" s="6">
        <f>COUNTIF('AHCF_Gifts_19952026 (1)'!$A:$A,$A732)</f>
        <v>1</v>
      </c>
      <c r="I732" t="str">
        <f>IFERROR(INDEX('AHCF_Gifts_19952026 (1)'!$F:$F,MATCH($A732,'AHCF_Gifts_19952026 (1)'!$A:$A,0))&amp;"","")</f>
        <v/>
      </c>
      <c r="J732" s="58" t="str">
        <f t="shared" si="23"/>
        <v/>
      </c>
    </row>
    <row r="733" spans="1:10" x14ac:dyDescent="0.25">
      <c r="A733" s="6" t="s">
        <v>5245</v>
      </c>
      <c r="B733" t="s">
        <v>5246</v>
      </c>
      <c r="D733" s="42">
        <v>43739</v>
      </c>
      <c r="E733" s="41">
        <v>1504</v>
      </c>
      <c r="F733" t="s">
        <v>5042</v>
      </c>
      <c r="G733" s="34">
        <f t="shared" si="22"/>
        <v>2020</v>
      </c>
      <c r="H733" s="6">
        <f>COUNTIF('AHCF_Gifts_19952026 (1)'!$A:$A,$A733)</f>
        <v>1</v>
      </c>
      <c r="I733" t="str">
        <f>IFERROR(INDEX('AHCF_Gifts_19952026 (1)'!$F:$F,MATCH($A733,'AHCF_Gifts_19952026 (1)'!$A:$A,0))&amp;"","")</f>
        <v/>
      </c>
      <c r="J733" s="58" t="str">
        <f t="shared" si="23"/>
        <v/>
      </c>
    </row>
    <row r="734" spans="1:10" x14ac:dyDescent="0.25">
      <c r="A734" s="6" t="s">
        <v>5247</v>
      </c>
      <c r="B734" t="s">
        <v>5248</v>
      </c>
      <c r="D734" s="42">
        <v>43739</v>
      </c>
      <c r="E734" s="41">
        <v>250</v>
      </c>
      <c r="F734" t="s">
        <v>5042</v>
      </c>
      <c r="G734" s="34">
        <f t="shared" si="22"/>
        <v>2020</v>
      </c>
      <c r="H734" s="6">
        <f>COUNTIF('AHCF_Gifts_19952026 (1)'!$A:$A,$A734)</f>
        <v>1</v>
      </c>
      <c r="I734" t="str">
        <f>IFERROR(INDEX('AHCF_Gifts_19952026 (1)'!$F:$F,MATCH($A734,'AHCF_Gifts_19952026 (1)'!$A:$A,0))&amp;"","")</f>
        <v/>
      </c>
      <c r="J734" s="58" t="str">
        <f t="shared" si="23"/>
        <v/>
      </c>
    </row>
    <row r="735" spans="1:10" x14ac:dyDescent="0.25">
      <c r="A735" s="6" t="s">
        <v>5242</v>
      </c>
      <c r="B735" t="s">
        <v>5243</v>
      </c>
      <c r="C735" t="s">
        <v>5244</v>
      </c>
      <c r="D735" s="42">
        <v>43739</v>
      </c>
      <c r="E735" s="41">
        <v>50</v>
      </c>
      <c r="F735" t="s">
        <v>5218</v>
      </c>
      <c r="G735" s="34">
        <f t="shared" si="22"/>
        <v>2020</v>
      </c>
      <c r="H735" s="6">
        <f>COUNTIF('AHCF_Gifts_19952026 (1)'!$A:$A,$A735)</f>
        <v>1</v>
      </c>
      <c r="I735" t="str">
        <f>IFERROR(INDEX('AHCF_Gifts_19952026 (1)'!$F:$F,MATCH($A735,'AHCF_Gifts_19952026 (1)'!$A:$A,0))&amp;"","")</f>
        <v/>
      </c>
      <c r="J735" s="58" t="str">
        <f t="shared" si="23"/>
        <v/>
      </c>
    </row>
    <row r="736" spans="1:10" x14ac:dyDescent="0.25">
      <c r="A736" s="6" t="s">
        <v>5252</v>
      </c>
      <c r="B736" t="s">
        <v>5253</v>
      </c>
      <c r="C736" t="s">
        <v>5254</v>
      </c>
      <c r="D736" s="42">
        <v>43739</v>
      </c>
      <c r="E736" s="41">
        <v>5</v>
      </c>
      <c r="F736" t="s">
        <v>5042</v>
      </c>
      <c r="G736" s="34">
        <f t="shared" si="22"/>
        <v>2020</v>
      </c>
      <c r="H736" s="6">
        <f>COUNTIF('AHCF_Gifts_19952026 (1)'!$A:$A,$A736)</f>
        <v>1</v>
      </c>
      <c r="I736" t="str">
        <f>IFERROR(INDEX('AHCF_Gifts_19952026 (1)'!$F:$F,MATCH($A736,'AHCF_Gifts_19952026 (1)'!$A:$A,0))&amp;"","")</f>
        <v>nichole.m.hayes@gmail.com</v>
      </c>
      <c r="J736" s="58" t="str">
        <f t="shared" si="23"/>
        <v/>
      </c>
    </row>
    <row r="737" spans="1:10" x14ac:dyDescent="0.25">
      <c r="A737" s="6" t="s">
        <v>5238</v>
      </c>
      <c r="B737" t="s">
        <v>5239</v>
      </c>
      <c r="D737" s="42">
        <v>43732</v>
      </c>
      <c r="E737" s="41">
        <v>1500</v>
      </c>
      <c r="F737" t="s">
        <v>3612</v>
      </c>
      <c r="G737" s="34">
        <f t="shared" si="22"/>
        <v>2020</v>
      </c>
      <c r="H737" s="6">
        <f>COUNTIF('AHCF_Gifts_19952026 (1)'!$A:$A,$A737)</f>
        <v>1</v>
      </c>
      <c r="I737" t="str">
        <f>IFERROR(INDEX('AHCF_Gifts_19952026 (1)'!$F:$F,MATCH($A737,'AHCF_Gifts_19952026 (1)'!$A:$A,0))&amp;"","")</f>
        <v/>
      </c>
      <c r="J737" s="58" t="str">
        <f t="shared" si="23"/>
        <v/>
      </c>
    </row>
    <row r="738" spans="1:10" x14ac:dyDescent="0.25">
      <c r="A738" s="6" t="s">
        <v>5230</v>
      </c>
      <c r="B738" t="s">
        <v>5231</v>
      </c>
      <c r="C738" t="s">
        <v>5232</v>
      </c>
      <c r="D738" s="42">
        <v>43720</v>
      </c>
      <c r="E738" s="41">
        <v>250</v>
      </c>
      <c r="F738" t="s">
        <v>67</v>
      </c>
      <c r="G738" s="34">
        <f t="shared" si="22"/>
        <v>2020</v>
      </c>
      <c r="H738" s="6">
        <f>COUNTIF('AHCF_Gifts_19952026 (1)'!$A:$A,$A738)</f>
        <v>1</v>
      </c>
      <c r="I738" t="str">
        <f>IFERROR(INDEX('AHCF_Gifts_19952026 (1)'!$F:$F,MATCH($A738,'AHCF_Gifts_19952026 (1)'!$A:$A,0))&amp;"","")</f>
        <v>erin.krier@hancockcollege.edu</v>
      </c>
      <c r="J738" s="58" t="str">
        <f t="shared" si="23"/>
        <v/>
      </c>
    </row>
    <row r="739" spans="1:10" x14ac:dyDescent="0.25">
      <c r="A739" s="6" t="s">
        <v>5234</v>
      </c>
      <c r="B739" t="s">
        <v>5235</v>
      </c>
      <c r="C739" t="s">
        <v>5236</v>
      </c>
      <c r="D739" s="42">
        <v>43720</v>
      </c>
      <c r="E739" s="41">
        <v>200</v>
      </c>
      <c r="F739" t="s">
        <v>2663</v>
      </c>
      <c r="G739" s="34">
        <f t="shared" si="22"/>
        <v>2020</v>
      </c>
      <c r="H739" s="6">
        <f>COUNTIF('AHCF_Gifts_19952026 (1)'!$A:$A,$A739)</f>
        <v>1</v>
      </c>
      <c r="I739" t="str">
        <f>IFERROR(INDEX('AHCF_Gifts_19952026 (1)'!$F:$F,MATCH($A739,'AHCF_Gifts_19952026 (1)'!$A:$A,0))&amp;"","")</f>
        <v>rudy@romerovm.com</v>
      </c>
      <c r="J739" s="58" t="str">
        <f t="shared" si="23"/>
        <v/>
      </c>
    </row>
    <row r="740" spans="1:10" x14ac:dyDescent="0.25">
      <c r="A740" s="6" t="s">
        <v>5229</v>
      </c>
      <c r="B740" t="s">
        <v>490</v>
      </c>
      <c r="C740" t="s">
        <v>2006</v>
      </c>
      <c r="D740" s="42">
        <v>43717</v>
      </c>
      <c r="E740" s="41">
        <v>100</v>
      </c>
      <c r="F740" t="s">
        <v>5218</v>
      </c>
      <c r="G740" s="34">
        <f t="shared" si="22"/>
        <v>2020</v>
      </c>
      <c r="H740" s="6">
        <f>COUNTIF('AHCF_Gifts_19952026 (1)'!$A:$A,$A740)</f>
        <v>1</v>
      </c>
      <c r="I740" t="str">
        <f>IFERROR(INDEX('AHCF_Gifts_19952026 (1)'!$F:$F,MATCH($A740,'AHCF_Gifts_19952026 (1)'!$A:$A,0))&amp;"","")</f>
        <v/>
      </c>
      <c r="J740" s="58" t="str">
        <f t="shared" si="23"/>
        <v/>
      </c>
    </row>
    <row r="741" spans="1:10" x14ac:dyDescent="0.25">
      <c r="A741" s="6" t="s">
        <v>5221</v>
      </c>
      <c r="B741" t="s">
        <v>5222</v>
      </c>
      <c r="D741" s="42">
        <v>43699</v>
      </c>
      <c r="E741" s="41">
        <v>4000</v>
      </c>
      <c r="F741" t="s">
        <v>399</v>
      </c>
      <c r="G741" s="34">
        <f t="shared" si="22"/>
        <v>2020</v>
      </c>
      <c r="H741" s="6">
        <f>COUNTIF('AHCF_Gifts_19952026 (1)'!$A:$A,$A741)</f>
        <v>1</v>
      </c>
      <c r="I741" t="str">
        <f>IFERROR(INDEX('AHCF_Gifts_19952026 (1)'!$F:$F,MATCH($A741,'AHCF_Gifts_19952026 (1)'!$A:$A,0))&amp;"","")</f>
        <v/>
      </c>
      <c r="J741" s="58" t="str">
        <f t="shared" si="23"/>
        <v/>
      </c>
    </row>
    <row r="742" spans="1:10" x14ac:dyDescent="0.25">
      <c r="A742" s="6" t="s">
        <v>5223</v>
      </c>
      <c r="B742" t="s">
        <v>5224</v>
      </c>
      <c r="D742" s="42">
        <v>43699</v>
      </c>
      <c r="E742" s="41">
        <v>250</v>
      </c>
      <c r="F742" t="s">
        <v>5042</v>
      </c>
      <c r="G742" s="34">
        <f t="shared" si="22"/>
        <v>2020</v>
      </c>
      <c r="H742" s="6">
        <f>COUNTIF('AHCF_Gifts_19952026 (1)'!$A:$A,$A742)</f>
        <v>1</v>
      </c>
      <c r="I742" t="str">
        <f>IFERROR(INDEX('AHCF_Gifts_19952026 (1)'!$F:$F,MATCH($A742,'AHCF_Gifts_19952026 (1)'!$A:$A,0))&amp;"","")</f>
        <v/>
      </c>
      <c r="J742" s="58" t="str">
        <f t="shared" si="23"/>
        <v/>
      </c>
    </row>
    <row r="743" spans="1:10" x14ac:dyDescent="0.25">
      <c r="A743" s="6" t="s">
        <v>5219</v>
      </c>
      <c r="B743" t="s">
        <v>2255</v>
      </c>
      <c r="C743" t="s">
        <v>5220</v>
      </c>
      <c r="D743" s="42">
        <v>43699</v>
      </c>
      <c r="E743" s="41">
        <v>100</v>
      </c>
      <c r="F743" t="s">
        <v>5218</v>
      </c>
      <c r="G743" s="34">
        <f t="shared" si="22"/>
        <v>2020</v>
      </c>
      <c r="H743" s="6">
        <f>COUNTIF('AHCF_Gifts_19952026 (1)'!$A:$A,$A743)</f>
        <v>1</v>
      </c>
      <c r="I743" t="str">
        <f>IFERROR(INDEX('AHCF_Gifts_19952026 (1)'!$F:$F,MATCH($A743,'AHCF_Gifts_19952026 (1)'!$A:$A,0))&amp;"","")</f>
        <v/>
      </c>
      <c r="J743" s="58" t="str">
        <f t="shared" si="23"/>
        <v/>
      </c>
    </row>
    <row r="744" spans="1:10" x14ac:dyDescent="0.25">
      <c r="A744" s="6" t="s">
        <v>5215</v>
      </c>
      <c r="B744" t="s">
        <v>5216</v>
      </c>
      <c r="C744" t="s">
        <v>5217</v>
      </c>
      <c r="D744" s="42">
        <v>43699</v>
      </c>
      <c r="E744" s="41">
        <v>50</v>
      </c>
      <c r="F744" t="s">
        <v>5218</v>
      </c>
      <c r="G744" s="34">
        <f t="shared" si="22"/>
        <v>2020</v>
      </c>
      <c r="H744" s="6">
        <f>COUNTIF('AHCF_Gifts_19952026 (1)'!$A:$A,$A744)</f>
        <v>1</v>
      </c>
      <c r="I744" t="str">
        <f>IFERROR(INDEX('AHCF_Gifts_19952026 (1)'!$F:$F,MATCH($A744,'AHCF_Gifts_19952026 (1)'!$A:$A,0))&amp;"","")</f>
        <v/>
      </c>
      <c r="J744" s="58" t="str">
        <f t="shared" si="23"/>
        <v/>
      </c>
    </row>
    <row r="745" spans="1:10" x14ac:dyDescent="0.25">
      <c r="A745" s="6" t="s">
        <v>5209</v>
      </c>
      <c r="B745" t="s">
        <v>2255</v>
      </c>
      <c r="C745" t="s">
        <v>5210</v>
      </c>
      <c r="D745" s="42">
        <v>43686</v>
      </c>
      <c r="E745" s="41">
        <v>10000</v>
      </c>
      <c r="F745" t="s">
        <v>399</v>
      </c>
      <c r="G745" s="34">
        <f t="shared" si="22"/>
        <v>2020</v>
      </c>
      <c r="H745" s="6">
        <f>COUNTIF('AHCF_Gifts_19952026 (1)'!$A:$A,$A745)</f>
        <v>1</v>
      </c>
      <c r="I745" t="str">
        <f>IFERROR(INDEX('AHCF_Gifts_19952026 (1)'!$F:$F,MATCH($A745,'AHCF_Gifts_19952026 (1)'!$A:$A,0))&amp;"","")</f>
        <v/>
      </c>
      <c r="J745" s="58" t="str">
        <f t="shared" si="23"/>
        <v/>
      </c>
    </row>
    <row r="746" spans="1:10" x14ac:dyDescent="0.25">
      <c r="A746" s="6" t="s">
        <v>5212</v>
      </c>
      <c r="B746" t="s">
        <v>5213</v>
      </c>
      <c r="C746" t="s">
        <v>5214</v>
      </c>
      <c r="D746" s="42">
        <v>43686</v>
      </c>
      <c r="E746" s="41">
        <v>100</v>
      </c>
      <c r="F746" t="s">
        <v>2703</v>
      </c>
      <c r="G746" s="34">
        <f t="shared" si="22"/>
        <v>2020</v>
      </c>
      <c r="H746" s="6">
        <f>COUNTIF('AHCF_Gifts_19952026 (1)'!$A:$A,$A746)</f>
        <v>1</v>
      </c>
      <c r="I746" t="str">
        <f>IFERROR(INDEX('AHCF_Gifts_19952026 (1)'!$F:$F,MATCH($A746,'AHCF_Gifts_19952026 (1)'!$A:$A,0))&amp;"","")</f>
        <v/>
      </c>
      <c r="J746" s="58" t="str">
        <f t="shared" si="23"/>
        <v/>
      </c>
    </row>
    <row r="747" spans="1:10" x14ac:dyDescent="0.25">
      <c r="A747" s="6" t="s">
        <v>5199</v>
      </c>
      <c r="B747" t="s">
        <v>5200</v>
      </c>
      <c r="C747" t="s">
        <v>5201</v>
      </c>
      <c r="D747" s="42">
        <v>43656</v>
      </c>
      <c r="E747" s="41">
        <v>500</v>
      </c>
      <c r="F747" t="s">
        <v>5042</v>
      </c>
      <c r="G747" s="34">
        <f t="shared" si="22"/>
        <v>2020</v>
      </c>
      <c r="H747" s="6">
        <f>COUNTIF('AHCF_Gifts_19952026 (1)'!$A:$A,$A747)</f>
        <v>1</v>
      </c>
      <c r="I747" t="str">
        <f>IFERROR(INDEX('AHCF_Gifts_19952026 (1)'!$F:$F,MATCH($A747,'AHCF_Gifts_19952026 (1)'!$A:$A,0))&amp;"","")</f>
        <v>mm_samuelian@cox.net</v>
      </c>
      <c r="J747" s="58" t="str">
        <f t="shared" si="23"/>
        <v/>
      </c>
    </row>
    <row r="748" spans="1:10" x14ac:dyDescent="0.25">
      <c r="A748" s="6" t="s">
        <v>5197</v>
      </c>
      <c r="B748" t="s">
        <v>5198</v>
      </c>
      <c r="C748" t="s">
        <v>2497</v>
      </c>
      <c r="D748" s="42">
        <v>43640</v>
      </c>
      <c r="E748" s="41">
        <v>50</v>
      </c>
      <c r="F748" t="s">
        <v>2703</v>
      </c>
      <c r="G748" s="34">
        <f t="shared" si="22"/>
        <v>2019</v>
      </c>
      <c r="H748" s="6">
        <f>COUNTIF('AHCF_Gifts_19952026 (1)'!$A:$A,$A748)</f>
        <v>1</v>
      </c>
      <c r="I748" t="str">
        <f>IFERROR(INDEX('AHCF_Gifts_19952026 (1)'!$F:$F,MATCH($A748,'AHCF_Gifts_19952026 (1)'!$A:$A,0))&amp;"","")</f>
        <v/>
      </c>
      <c r="J748" s="58" t="str">
        <f t="shared" si="23"/>
        <v/>
      </c>
    </row>
    <row r="749" spans="1:10" x14ac:dyDescent="0.25">
      <c r="A749" s="6" t="s">
        <v>5187</v>
      </c>
      <c r="B749" t="s">
        <v>2381</v>
      </c>
      <c r="C749" t="s">
        <v>5188</v>
      </c>
      <c r="D749" s="42">
        <v>43634</v>
      </c>
      <c r="E749" s="41">
        <v>50</v>
      </c>
      <c r="F749" t="s">
        <v>1725</v>
      </c>
      <c r="G749" s="34">
        <f t="shared" si="22"/>
        <v>2019</v>
      </c>
      <c r="H749" s="6">
        <f>COUNTIF('AHCF_Gifts_19952026 (1)'!$A:$A,$A749)</f>
        <v>1</v>
      </c>
      <c r="I749" t="str">
        <f>IFERROR(INDEX('AHCF_Gifts_19952026 (1)'!$F:$F,MATCH($A749,'AHCF_Gifts_19952026 (1)'!$A:$A,0))&amp;"","")</f>
        <v/>
      </c>
      <c r="J749" s="58" t="str">
        <f t="shared" si="23"/>
        <v/>
      </c>
    </row>
    <row r="750" spans="1:10" x14ac:dyDescent="0.25">
      <c r="A750" s="6" t="s">
        <v>5179</v>
      </c>
      <c r="B750" t="s">
        <v>5180</v>
      </c>
      <c r="C750" t="s">
        <v>5181</v>
      </c>
      <c r="D750" s="42">
        <v>43627</v>
      </c>
      <c r="E750" s="41">
        <v>1000</v>
      </c>
      <c r="F750" t="s">
        <v>5042</v>
      </c>
      <c r="G750" s="34">
        <f t="shared" si="22"/>
        <v>2019</v>
      </c>
      <c r="H750" s="6">
        <f>COUNTIF('AHCF_Gifts_19952026 (1)'!$A:$A,$A750)</f>
        <v>1</v>
      </c>
      <c r="I750" t="str">
        <f>IFERROR(INDEX('AHCF_Gifts_19952026 (1)'!$F:$F,MATCH($A750,'AHCF_Gifts_19952026 (1)'!$A:$A,0))&amp;"","")</f>
        <v/>
      </c>
      <c r="J750" s="58" t="str">
        <f t="shared" si="23"/>
        <v/>
      </c>
    </row>
    <row r="751" spans="1:10" x14ac:dyDescent="0.25">
      <c r="A751" s="6" t="s">
        <v>5155</v>
      </c>
      <c r="B751" t="s">
        <v>3901</v>
      </c>
      <c r="C751" t="s">
        <v>3563</v>
      </c>
      <c r="D751" s="42">
        <v>43627</v>
      </c>
      <c r="E751" s="41">
        <v>500</v>
      </c>
      <c r="F751" t="s">
        <v>5042</v>
      </c>
      <c r="G751" s="34">
        <f t="shared" si="22"/>
        <v>2019</v>
      </c>
      <c r="H751" s="6">
        <f>COUNTIF('AHCF_Gifts_19952026 (1)'!$A:$A,$A751)</f>
        <v>1</v>
      </c>
      <c r="I751" t="str">
        <f>IFERROR(INDEX('AHCF_Gifts_19952026 (1)'!$F:$F,MATCH($A751,'AHCF_Gifts_19952026 (1)'!$A:$A,0))&amp;"","")</f>
        <v/>
      </c>
      <c r="J751" s="58" t="str">
        <f t="shared" si="23"/>
        <v/>
      </c>
    </row>
    <row r="752" spans="1:10" x14ac:dyDescent="0.25">
      <c r="A752" s="6" t="s">
        <v>5156</v>
      </c>
      <c r="B752" t="s">
        <v>5157</v>
      </c>
      <c r="C752" t="s">
        <v>5158</v>
      </c>
      <c r="D752" s="42">
        <v>43627</v>
      </c>
      <c r="E752" s="41">
        <v>500</v>
      </c>
      <c r="F752" t="s">
        <v>5042</v>
      </c>
      <c r="G752" s="34">
        <f t="shared" si="22"/>
        <v>2019</v>
      </c>
      <c r="H752" s="6">
        <f>COUNTIF('AHCF_Gifts_19952026 (1)'!$A:$A,$A752)</f>
        <v>1</v>
      </c>
      <c r="I752" t="str">
        <f>IFERROR(INDEX('AHCF_Gifts_19952026 (1)'!$F:$F,MATCH($A752,'AHCF_Gifts_19952026 (1)'!$A:$A,0))&amp;"","")</f>
        <v/>
      </c>
      <c r="J752" s="58" t="str">
        <f t="shared" si="23"/>
        <v/>
      </c>
    </row>
    <row r="753" spans="1:10" x14ac:dyDescent="0.25">
      <c r="A753" s="6" t="s">
        <v>5177</v>
      </c>
      <c r="B753" t="s">
        <v>5178</v>
      </c>
      <c r="C753" t="s">
        <v>1768</v>
      </c>
      <c r="D753" s="42">
        <v>43627</v>
      </c>
      <c r="E753" s="41">
        <v>300</v>
      </c>
      <c r="F753" t="s">
        <v>5042</v>
      </c>
      <c r="G753" s="34">
        <f t="shared" si="22"/>
        <v>2019</v>
      </c>
      <c r="H753" s="6">
        <f>COUNTIF('AHCF_Gifts_19952026 (1)'!$A:$A,$A753)</f>
        <v>1</v>
      </c>
      <c r="I753" t="str">
        <f>IFERROR(INDEX('AHCF_Gifts_19952026 (1)'!$F:$F,MATCH($A753,'AHCF_Gifts_19952026 (1)'!$A:$A,0))&amp;"","")</f>
        <v/>
      </c>
      <c r="J753" s="58" t="str">
        <f t="shared" si="23"/>
        <v/>
      </c>
    </row>
    <row r="754" spans="1:10" x14ac:dyDescent="0.25">
      <c r="A754" s="6" t="s">
        <v>5152</v>
      </c>
      <c r="B754" t="s">
        <v>5153</v>
      </c>
      <c r="C754" t="s">
        <v>5154</v>
      </c>
      <c r="D754" s="42">
        <v>43627</v>
      </c>
      <c r="E754" s="41">
        <v>250</v>
      </c>
      <c r="F754" t="s">
        <v>5042</v>
      </c>
      <c r="G754" s="34">
        <f t="shared" si="22"/>
        <v>2019</v>
      </c>
      <c r="H754" s="6">
        <f>COUNTIF('AHCF_Gifts_19952026 (1)'!$A:$A,$A754)</f>
        <v>1</v>
      </c>
      <c r="I754" t="str">
        <f>IFERROR(INDEX('AHCF_Gifts_19952026 (1)'!$F:$F,MATCH($A754,'AHCF_Gifts_19952026 (1)'!$A:$A,0))&amp;"","")</f>
        <v/>
      </c>
      <c r="J754" s="58" t="str">
        <f t="shared" si="23"/>
        <v/>
      </c>
    </row>
    <row r="755" spans="1:10" x14ac:dyDescent="0.25">
      <c r="A755" s="6" t="s">
        <v>5182</v>
      </c>
      <c r="B755" t="s">
        <v>3339</v>
      </c>
      <c r="C755" t="s">
        <v>5183</v>
      </c>
      <c r="D755" s="42">
        <v>43627</v>
      </c>
      <c r="E755" s="41">
        <v>200</v>
      </c>
      <c r="F755" t="s">
        <v>2703</v>
      </c>
      <c r="G755" s="34">
        <f t="shared" si="22"/>
        <v>2019</v>
      </c>
      <c r="H755" s="6">
        <f>COUNTIF('AHCF_Gifts_19952026 (1)'!$A:$A,$A755)</f>
        <v>1</v>
      </c>
      <c r="I755" t="str">
        <f>IFERROR(INDEX('AHCF_Gifts_19952026 (1)'!$F:$F,MATCH($A755,'AHCF_Gifts_19952026 (1)'!$A:$A,0))&amp;"","")</f>
        <v/>
      </c>
      <c r="J755" s="58" t="str">
        <f t="shared" si="23"/>
        <v/>
      </c>
    </row>
    <row r="756" spans="1:10" x14ac:dyDescent="0.25">
      <c r="A756" s="6" t="s">
        <v>5148</v>
      </c>
      <c r="B756" t="s">
        <v>5149</v>
      </c>
      <c r="C756" t="s">
        <v>5150</v>
      </c>
      <c r="D756" s="42">
        <v>43627</v>
      </c>
      <c r="E756" s="41">
        <v>100</v>
      </c>
      <c r="F756" t="s">
        <v>5042</v>
      </c>
      <c r="G756" s="34">
        <f t="shared" si="22"/>
        <v>2019</v>
      </c>
      <c r="H756" s="6">
        <f>COUNTIF('AHCF_Gifts_19952026 (1)'!$A:$A,$A756)</f>
        <v>1</v>
      </c>
      <c r="I756" t="str">
        <f>IFERROR(INDEX('AHCF_Gifts_19952026 (1)'!$F:$F,MATCH($A756,'AHCF_Gifts_19952026 (1)'!$A:$A,0))&amp;"","")</f>
        <v/>
      </c>
      <c r="J756" s="58" t="str">
        <f t="shared" si="23"/>
        <v/>
      </c>
    </row>
    <row r="757" spans="1:10" x14ac:dyDescent="0.25">
      <c r="A757" s="6" t="s">
        <v>5161</v>
      </c>
      <c r="B757" t="s">
        <v>559</v>
      </c>
      <c r="C757" t="s">
        <v>5162</v>
      </c>
      <c r="D757" s="42">
        <v>43627</v>
      </c>
      <c r="E757" s="41">
        <v>100</v>
      </c>
      <c r="F757" t="s">
        <v>5042</v>
      </c>
      <c r="G757" s="34">
        <f t="shared" si="22"/>
        <v>2019</v>
      </c>
      <c r="H757" s="6">
        <f>COUNTIF('AHCF_Gifts_19952026 (1)'!$A:$A,$A757)</f>
        <v>1</v>
      </c>
      <c r="I757" t="str">
        <f>IFERROR(INDEX('AHCF_Gifts_19952026 (1)'!$F:$F,MATCH($A757,'AHCF_Gifts_19952026 (1)'!$A:$A,0))&amp;"","")</f>
        <v/>
      </c>
      <c r="J757" s="58" t="str">
        <f t="shared" si="23"/>
        <v/>
      </c>
    </row>
    <row r="758" spans="1:10" x14ac:dyDescent="0.25">
      <c r="A758" s="6" t="s">
        <v>5167</v>
      </c>
      <c r="B758" t="s">
        <v>5168</v>
      </c>
      <c r="C758" t="s">
        <v>5169</v>
      </c>
      <c r="D758" s="42">
        <v>43627</v>
      </c>
      <c r="E758" s="41">
        <v>100</v>
      </c>
      <c r="F758" t="s">
        <v>5042</v>
      </c>
      <c r="G758" s="34">
        <f t="shared" si="22"/>
        <v>2019</v>
      </c>
      <c r="H758" s="6">
        <f>COUNTIF('AHCF_Gifts_19952026 (1)'!$A:$A,$A758)</f>
        <v>1</v>
      </c>
      <c r="I758" t="str">
        <f>IFERROR(INDEX('AHCF_Gifts_19952026 (1)'!$F:$F,MATCH($A758,'AHCF_Gifts_19952026 (1)'!$A:$A,0))&amp;"","")</f>
        <v>kimberle.blackie@my.hancockcollege.edu</v>
      </c>
      <c r="J758" s="58" t="str">
        <f t="shared" si="23"/>
        <v/>
      </c>
    </row>
    <row r="759" spans="1:10" x14ac:dyDescent="0.25">
      <c r="A759" s="6" t="s">
        <v>5171</v>
      </c>
      <c r="B759" t="s">
        <v>683</v>
      </c>
      <c r="C759" t="s">
        <v>1768</v>
      </c>
      <c r="D759" s="42">
        <v>43627</v>
      </c>
      <c r="E759" s="41">
        <v>100</v>
      </c>
      <c r="F759" t="s">
        <v>5042</v>
      </c>
      <c r="G759" s="34">
        <f t="shared" si="22"/>
        <v>2019</v>
      </c>
      <c r="H759" s="6">
        <f>COUNTIF('AHCF_Gifts_19952026 (1)'!$A:$A,$A759)</f>
        <v>1</v>
      </c>
      <c r="I759" t="str">
        <f>IFERROR(INDEX('AHCF_Gifts_19952026 (1)'!$F:$F,MATCH($A759,'AHCF_Gifts_19952026 (1)'!$A:$A,0))&amp;"","")</f>
        <v/>
      </c>
      <c r="J759" s="58" t="str">
        <f t="shared" si="23"/>
        <v/>
      </c>
    </row>
    <row r="760" spans="1:10" x14ac:dyDescent="0.25">
      <c r="A760" s="6" t="s">
        <v>5174</v>
      </c>
      <c r="B760" t="s">
        <v>5175</v>
      </c>
      <c r="C760" t="s">
        <v>5176</v>
      </c>
      <c r="D760" s="42">
        <v>43627</v>
      </c>
      <c r="E760" s="41">
        <v>100</v>
      </c>
      <c r="F760" t="s">
        <v>2703</v>
      </c>
      <c r="G760" s="34">
        <f t="shared" si="22"/>
        <v>2019</v>
      </c>
      <c r="H760" s="6">
        <f>COUNTIF('AHCF_Gifts_19952026 (1)'!$A:$A,$A760)</f>
        <v>1</v>
      </c>
      <c r="I760" t="str">
        <f>IFERROR(INDEX('AHCF_Gifts_19952026 (1)'!$F:$F,MATCH($A760,'AHCF_Gifts_19952026 (1)'!$A:$A,0))&amp;"","")</f>
        <v/>
      </c>
      <c r="J760" s="58" t="str">
        <f t="shared" si="23"/>
        <v/>
      </c>
    </row>
    <row r="761" spans="1:10" x14ac:dyDescent="0.25">
      <c r="A761" s="6" t="s">
        <v>5151</v>
      </c>
      <c r="B761" t="s">
        <v>1096</v>
      </c>
      <c r="C761" t="s">
        <v>1697</v>
      </c>
      <c r="D761" s="42">
        <v>43627</v>
      </c>
      <c r="E761" s="41">
        <v>50</v>
      </c>
      <c r="F761" t="s">
        <v>2703</v>
      </c>
      <c r="G761" s="34">
        <f t="shared" si="22"/>
        <v>2019</v>
      </c>
      <c r="H761" s="6">
        <f>COUNTIF('AHCF_Gifts_19952026 (1)'!$A:$A,$A761)</f>
        <v>1</v>
      </c>
      <c r="I761" t="str">
        <f>IFERROR(INDEX('AHCF_Gifts_19952026 (1)'!$F:$F,MATCH($A761,'AHCF_Gifts_19952026 (1)'!$A:$A,0))&amp;"","")</f>
        <v/>
      </c>
      <c r="J761" s="58" t="str">
        <f t="shared" si="23"/>
        <v/>
      </c>
    </row>
    <row r="762" spans="1:10" x14ac:dyDescent="0.25">
      <c r="A762" s="6" t="s">
        <v>5184</v>
      </c>
      <c r="B762" t="s">
        <v>5185</v>
      </c>
      <c r="C762" t="s">
        <v>4571</v>
      </c>
      <c r="D762" s="42">
        <v>43627</v>
      </c>
      <c r="E762" s="41">
        <v>50</v>
      </c>
      <c r="F762" t="s">
        <v>2703</v>
      </c>
      <c r="G762" s="34">
        <f t="shared" si="22"/>
        <v>2019</v>
      </c>
      <c r="H762" s="6">
        <f>COUNTIF('AHCF_Gifts_19952026 (1)'!$A:$A,$A762)</f>
        <v>1</v>
      </c>
      <c r="I762" t="str">
        <f>IFERROR(INDEX('AHCF_Gifts_19952026 (1)'!$F:$F,MATCH($A762,'AHCF_Gifts_19952026 (1)'!$A:$A,0))&amp;"","")</f>
        <v>dgonz1673@comcast.net</v>
      </c>
      <c r="J762" s="58" t="str">
        <f t="shared" si="23"/>
        <v/>
      </c>
    </row>
    <row r="763" spans="1:10" x14ac:dyDescent="0.25">
      <c r="A763" s="6" t="s">
        <v>5145</v>
      </c>
      <c r="B763" t="s">
        <v>5146</v>
      </c>
      <c r="C763" t="s">
        <v>5147</v>
      </c>
      <c r="D763" s="42">
        <v>43627</v>
      </c>
      <c r="E763" s="41">
        <v>25</v>
      </c>
      <c r="F763" t="s">
        <v>5042</v>
      </c>
      <c r="G763" s="34">
        <f t="shared" si="22"/>
        <v>2019</v>
      </c>
      <c r="H763" s="6">
        <f>COUNTIF('AHCF_Gifts_19952026 (1)'!$A:$A,$A763)</f>
        <v>1</v>
      </c>
      <c r="I763" t="str">
        <f>IFERROR(INDEX('AHCF_Gifts_19952026 (1)'!$F:$F,MATCH($A763,'AHCF_Gifts_19952026 (1)'!$A:$A,0))&amp;"","")</f>
        <v/>
      </c>
      <c r="J763" s="58" t="str">
        <f t="shared" si="23"/>
        <v/>
      </c>
    </row>
    <row r="764" spans="1:10" x14ac:dyDescent="0.25">
      <c r="A764" s="6" t="s">
        <v>5172</v>
      </c>
      <c r="B764" t="s">
        <v>5173</v>
      </c>
      <c r="C764" t="s">
        <v>2086</v>
      </c>
      <c r="D764" s="42">
        <v>43627</v>
      </c>
      <c r="E764" s="41">
        <v>25</v>
      </c>
      <c r="F764" t="s">
        <v>5042</v>
      </c>
      <c r="G764" s="34">
        <f t="shared" si="22"/>
        <v>2019</v>
      </c>
      <c r="H764" s="6">
        <f>COUNTIF('AHCF_Gifts_19952026 (1)'!$A:$A,$A764)</f>
        <v>1</v>
      </c>
      <c r="I764" t="str">
        <f>IFERROR(INDEX('AHCF_Gifts_19952026 (1)'!$F:$F,MATCH($A764,'AHCF_Gifts_19952026 (1)'!$A:$A,0))&amp;"","")</f>
        <v/>
      </c>
      <c r="J764" s="58" t="str">
        <f t="shared" si="23"/>
        <v/>
      </c>
    </row>
    <row r="765" spans="1:10" x14ac:dyDescent="0.25">
      <c r="A765" s="6" t="s">
        <v>5059</v>
      </c>
      <c r="B765" t="s">
        <v>683</v>
      </c>
      <c r="C765" t="s">
        <v>5060</v>
      </c>
      <c r="D765" s="42">
        <v>43615</v>
      </c>
      <c r="E765" s="41">
        <v>5000</v>
      </c>
      <c r="F765" t="s">
        <v>5042</v>
      </c>
      <c r="G765" s="34">
        <f t="shared" si="22"/>
        <v>2019</v>
      </c>
      <c r="H765" s="6">
        <f>COUNTIF('AHCF_Gifts_19952026 (1)'!$A:$A,$A765)</f>
        <v>1</v>
      </c>
      <c r="I765" t="str">
        <f>IFERROR(INDEX('AHCF_Gifts_19952026 (1)'!$F:$F,MATCH($A765,'AHCF_Gifts_19952026 (1)'!$A:$A,0))&amp;"","")</f>
        <v>kelly.stukey@gmail.com</v>
      </c>
      <c r="J765" s="58" t="str">
        <f t="shared" si="23"/>
        <v/>
      </c>
    </row>
    <row r="766" spans="1:10" x14ac:dyDescent="0.25">
      <c r="A766" s="6" t="s">
        <v>5053</v>
      </c>
      <c r="B766" t="s">
        <v>1585</v>
      </c>
      <c r="C766" t="s">
        <v>5054</v>
      </c>
      <c r="D766" s="42">
        <v>43615</v>
      </c>
      <c r="E766" s="41">
        <v>500</v>
      </c>
      <c r="F766" t="s">
        <v>5042</v>
      </c>
      <c r="G766" s="34">
        <f t="shared" si="22"/>
        <v>2019</v>
      </c>
      <c r="H766" s="6">
        <f>COUNTIF('AHCF_Gifts_19952026 (1)'!$A:$A,$A766)</f>
        <v>1</v>
      </c>
      <c r="I766" t="str">
        <f>IFERROR(INDEX('AHCF_Gifts_19952026 (1)'!$F:$F,MATCH($A766,'AHCF_Gifts_19952026 (1)'!$A:$A,0))&amp;"","")</f>
        <v>stacyaxan@firstam.com</v>
      </c>
      <c r="J766" s="58" t="str">
        <f t="shared" si="23"/>
        <v/>
      </c>
    </row>
    <row r="767" spans="1:10" x14ac:dyDescent="0.25">
      <c r="A767" s="6" t="s">
        <v>5113</v>
      </c>
      <c r="B767" t="s">
        <v>801</v>
      </c>
      <c r="C767" t="s">
        <v>5114</v>
      </c>
      <c r="D767" s="42">
        <v>43615</v>
      </c>
      <c r="E767" s="41">
        <v>500</v>
      </c>
      <c r="F767" t="s">
        <v>5042</v>
      </c>
      <c r="G767" s="34">
        <f t="shared" si="22"/>
        <v>2019</v>
      </c>
      <c r="H767" s="6">
        <f>COUNTIF('AHCF_Gifts_19952026 (1)'!$A:$A,$A767)</f>
        <v>1</v>
      </c>
      <c r="I767" t="str">
        <f>IFERROR(INDEX('AHCF_Gifts_19952026 (1)'!$F:$F,MATCH($A767,'AHCF_Gifts_19952026 (1)'!$A:$A,0))&amp;"","")</f>
        <v>sznnels@gmail.com</v>
      </c>
      <c r="J767" s="58" t="str">
        <f t="shared" si="23"/>
        <v/>
      </c>
    </row>
    <row r="768" spans="1:10" x14ac:dyDescent="0.25">
      <c r="A768" s="6" t="s">
        <v>5132</v>
      </c>
      <c r="B768" t="s">
        <v>5133</v>
      </c>
      <c r="C768" t="s">
        <v>5134</v>
      </c>
      <c r="D768" s="42">
        <v>43615</v>
      </c>
      <c r="E768" s="41">
        <v>500</v>
      </c>
      <c r="F768" t="s">
        <v>5042</v>
      </c>
      <c r="G768" s="34">
        <f t="shared" si="22"/>
        <v>2019</v>
      </c>
      <c r="H768" s="6">
        <f>COUNTIF('AHCF_Gifts_19952026 (1)'!$A:$A,$A768)</f>
        <v>1</v>
      </c>
      <c r="I768" t="str">
        <f>IFERROR(INDEX('AHCF_Gifts_19952026 (1)'!$F:$F,MATCH($A768,'AHCF_Gifts_19952026 (1)'!$A:$A,0))&amp;"","")</f>
        <v>g.cekada@sbcglobal.net</v>
      </c>
      <c r="J768" s="58" t="str">
        <f t="shared" si="23"/>
        <v/>
      </c>
    </row>
    <row r="769" spans="1:10" x14ac:dyDescent="0.25">
      <c r="A769" s="6" t="s">
        <v>5142</v>
      </c>
      <c r="B769" t="s">
        <v>893</v>
      </c>
      <c r="C769" t="s">
        <v>5143</v>
      </c>
      <c r="D769" s="42">
        <v>43615</v>
      </c>
      <c r="E769" s="41">
        <v>500</v>
      </c>
      <c r="F769" t="s">
        <v>5042</v>
      </c>
      <c r="G769" s="34">
        <f t="shared" si="22"/>
        <v>2019</v>
      </c>
      <c r="H769" s="6">
        <f>COUNTIF('AHCF_Gifts_19952026 (1)'!$A:$A,$A769)</f>
        <v>1</v>
      </c>
      <c r="I769" t="str">
        <f>IFERROR(INDEX('AHCF_Gifts_19952026 (1)'!$F:$F,MATCH($A769,'AHCF_Gifts_19952026 (1)'!$A:$A,0))&amp;"","")</f>
        <v>pkaspian@gmail.com</v>
      </c>
      <c r="J769" s="58" t="str">
        <f t="shared" si="23"/>
        <v/>
      </c>
    </row>
    <row r="770" spans="1:10" x14ac:dyDescent="0.25">
      <c r="A770" s="6" t="s">
        <v>5050</v>
      </c>
      <c r="B770" t="s">
        <v>855</v>
      </c>
      <c r="C770" t="s">
        <v>5051</v>
      </c>
      <c r="D770" s="42">
        <v>43615</v>
      </c>
      <c r="E770" s="41">
        <v>100</v>
      </c>
      <c r="F770" t="s">
        <v>5042</v>
      </c>
      <c r="G770" s="34">
        <f t="shared" si="22"/>
        <v>2019</v>
      </c>
      <c r="H770" s="6">
        <f>COUNTIF('AHCF_Gifts_19952026 (1)'!$A:$A,$A770)</f>
        <v>1</v>
      </c>
      <c r="I770" t="str">
        <f>IFERROR(INDEX('AHCF_Gifts_19952026 (1)'!$F:$F,MATCH($A770,'AHCF_Gifts_19952026 (1)'!$A:$A,0))&amp;"","")</f>
        <v>eileenfalcinella@gmail.com</v>
      </c>
      <c r="J770" s="58" t="str">
        <f t="shared" si="23"/>
        <v/>
      </c>
    </row>
    <row r="771" spans="1:10" x14ac:dyDescent="0.25">
      <c r="A771" s="6" t="s">
        <v>5062</v>
      </c>
      <c r="B771" t="s">
        <v>5063</v>
      </c>
      <c r="C771" t="s">
        <v>5064</v>
      </c>
      <c r="D771" s="42">
        <v>43615</v>
      </c>
      <c r="E771" s="41">
        <v>100</v>
      </c>
      <c r="F771" t="s">
        <v>5042</v>
      </c>
      <c r="G771" s="34">
        <f t="shared" si="22"/>
        <v>2019</v>
      </c>
      <c r="H771" s="6">
        <f>COUNTIF('AHCF_Gifts_19952026 (1)'!$A:$A,$A771)</f>
        <v>1</v>
      </c>
      <c r="I771" t="str">
        <f>IFERROR(INDEX('AHCF_Gifts_19952026 (1)'!$F:$F,MATCH($A771,'AHCF_Gifts_19952026 (1)'!$A:$A,0))&amp;"","")</f>
        <v>janokray@gmail.com</v>
      </c>
      <c r="J771" s="58" t="str">
        <f t="shared" si="23"/>
        <v/>
      </c>
    </row>
    <row r="772" spans="1:10" x14ac:dyDescent="0.25">
      <c r="A772" s="6" t="s">
        <v>5075</v>
      </c>
      <c r="B772" t="s">
        <v>1924</v>
      </c>
      <c r="C772" t="s">
        <v>5076</v>
      </c>
      <c r="D772" s="42">
        <v>43615</v>
      </c>
      <c r="E772" s="41">
        <v>100</v>
      </c>
      <c r="F772" t="s">
        <v>5042</v>
      </c>
      <c r="G772" s="34">
        <f t="shared" si="22"/>
        <v>2019</v>
      </c>
      <c r="H772" s="6">
        <f>COUNTIF('AHCF_Gifts_19952026 (1)'!$A:$A,$A772)</f>
        <v>1</v>
      </c>
      <c r="I772" t="str">
        <f>IFERROR(INDEX('AHCF_Gifts_19952026 (1)'!$F:$F,MATCH($A772,'AHCF_Gifts_19952026 (1)'!$A:$A,0))&amp;"","")</f>
        <v>sara@laforestconsulting.com</v>
      </c>
      <c r="J772" s="58" t="str">
        <f t="shared" si="23"/>
        <v/>
      </c>
    </row>
    <row r="773" spans="1:10" x14ac:dyDescent="0.25">
      <c r="A773" s="6" t="s">
        <v>5086</v>
      </c>
      <c r="B773" t="s">
        <v>1578</v>
      </c>
      <c r="C773" t="s">
        <v>5087</v>
      </c>
      <c r="D773" s="42">
        <v>43615</v>
      </c>
      <c r="E773" s="41">
        <v>100</v>
      </c>
      <c r="F773" t="s">
        <v>5042</v>
      </c>
      <c r="G773" s="34">
        <f t="shared" ref="G773:G836" si="24">IF(MONTH(D773)&gt;=7,YEAR(D773)+1,YEAR(D773))</f>
        <v>2019</v>
      </c>
      <c r="H773" s="6">
        <f>COUNTIF('AHCF_Gifts_19952026 (1)'!$A:$A,$A773)</f>
        <v>1</v>
      </c>
      <c r="I773" t="str">
        <f>IFERROR(INDEX('AHCF_Gifts_19952026 (1)'!$F:$F,MATCH($A773,'AHCF_Gifts_19952026 (1)'!$A:$A,0))&amp;"","")</f>
        <v/>
      </c>
      <c r="J773" s="58" t="str">
        <f t="shared" si="23"/>
        <v/>
      </c>
    </row>
    <row r="774" spans="1:10" x14ac:dyDescent="0.25">
      <c r="A774" s="6" t="s">
        <v>5095</v>
      </c>
      <c r="B774" t="s">
        <v>4476</v>
      </c>
      <c r="C774" t="s">
        <v>5096</v>
      </c>
      <c r="D774" s="42">
        <v>43615</v>
      </c>
      <c r="E774" s="41">
        <v>100</v>
      </c>
      <c r="F774" t="s">
        <v>5042</v>
      </c>
      <c r="G774" s="34">
        <f t="shared" si="24"/>
        <v>2019</v>
      </c>
      <c r="H774" s="6">
        <f>COUNTIF('AHCF_Gifts_19952026 (1)'!$A:$A,$A774)</f>
        <v>1</v>
      </c>
      <c r="I774" t="str">
        <f>IFERROR(INDEX('AHCF_Gifts_19952026 (1)'!$F:$F,MATCH($A774,'AHCF_Gifts_19952026 (1)'!$A:$A,0))&amp;"","")</f>
        <v>jilzee3@yahoo.com</v>
      </c>
      <c r="J774" s="58" t="str">
        <f t="shared" ref="J774:J837" si="25">IF($I774="","",IF(COUNTIF($I$5:$I$1461,$I774)&gt;1,"DUPLICATE",""))</f>
        <v/>
      </c>
    </row>
    <row r="775" spans="1:10" x14ac:dyDescent="0.25">
      <c r="A775" s="6" t="s">
        <v>5098</v>
      </c>
      <c r="B775" t="s">
        <v>100</v>
      </c>
      <c r="C775" t="s">
        <v>5099</v>
      </c>
      <c r="D775" s="42">
        <v>43615</v>
      </c>
      <c r="E775" s="41">
        <v>100</v>
      </c>
      <c r="F775" t="s">
        <v>5042</v>
      </c>
      <c r="G775" s="34">
        <f t="shared" si="24"/>
        <v>2019</v>
      </c>
      <c r="H775" s="6">
        <f>COUNTIF('AHCF_Gifts_19952026 (1)'!$A:$A,$A775)</f>
        <v>1</v>
      </c>
      <c r="I775" t="str">
        <f>IFERROR(INDEX('AHCF_Gifts_19952026 (1)'!$F:$F,MATCH($A775,'AHCF_Gifts_19952026 (1)'!$A:$A,0))&amp;"","")</f>
        <v>lorihoving@sbcglobal.net</v>
      </c>
      <c r="J775" s="58" t="str">
        <f t="shared" si="25"/>
        <v/>
      </c>
    </row>
    <row r="776" spans="1:10" x14ac:dyDescent="0.25">
      <c r="A776" s="6" t="s">
        <v>5105</v>
      </c>
      <c r="B776" t="s">
        <v>5106</v>
      </c>
      <c r="C776" t="s">
        <v>5107</v>
      </c>
      <c r="D776" s="42">
        <v>43615</v>
      </c>
      <c r="E776" s="41">
        <v>100</v>
      </c>
      <c r="F776" t="s">
        <v>5042</v>
      </c>
      <c r="G776" s="34">
        <f t="shared" si="24"/>
        <v>2019</v>
      </c>
      <c r="H776" s="6">
        <f>COUNTIF('AHCF_Gifts_19952026 (1)'!$A:$A,$A776)</f>
        <v>1</v>
      </c>
      <c r="I776" t="str">
        <f>IFERROR(INDEX('AHCF_Gifts_19952026 (1)'!$F:$F,MATCH($A776,'AHCF_Gifts_19952026 (1)'!$A:$A,0))&amp;"","")</f>
        <v>aprilamoroso@gmail.com</v>
      </c>
      <c r="J776" s="58" t="str">
        <f t="shared" si="25"/>
        <v/>
      </c>
    </row>
    <row r="777" spans="1:10" x14ac:dyDescent="0.25">
      <c r="A777" s="6" t="s">
        <v>5124</v>
      </c>
      <c r="B777" t="s">
        <v>5125</v>
      </c>
      <c r="C777" t="s">
        <v>5126</v>
      </c>
      <c r="D777" s="42">
        <v>43615</v>
      </c>
      <c r="E777" s="41">
        <v>100</v>
      </c>
      <c r="F777" t="s">
        <v>5042</v>
      </c>
      <c r="G777" s="34">
        <f t="shared" si="24"/>
        <v>2019</v>
      </c>
      <c r="H777" s="6">
        <f>COUNTIF('AHCF_Gifts_19952026 (1)'!$A:$A,$A777)</f>
        <v>1</v>
      </c>
      <c r="I777" t="str">
        <f>IFERROR(INDEX('AHCF_Gifts_19952026 (1)'!$F:$F,MATCH($A777,'AHCF_Gifts_19952026 (1)'!$A:$A,0))&amp;"","")</f>
        <v>goodvibejana@gmail.com</v>
      </c>
      <c r="J777" s="58" t="str">
        <f t="shared" si="25"/>
        <v/>
      </c>
    </row>
    <row r="778" spans="1:10" x14ac:dyDescent="0.25">
      <c r="A778" s="6" t="s">
        <v>5128</v>
      </c>
      <c r="B778" t="s">
        <v>5129</v>
      </c>
      <c r="C778" t="s">
        <v>5130</v>
      </c>
      <c r="D778" s="42">
        <v>43615</v>
      </c>
      <c r="E778" s="41">
        <v>100</v>
      </c>
      <c r="F778" t="s">
        <v>5042</v>
      </c>
      <c r="G778" s="34">
        <f t="shared" si="24"/>
        <v>2019</v>
      </c>
      <c r="H778" s="6">
        <f>COUNTIF('AHCF_Gifts_19952026 (1)'!$A:$A,$A778)</f>
        <v>1</v>
      </c>
      <c r="I778" t="str">
        <f>IFERROR(INDEX('AHCF_Gifts_19952026 (1)'!$F:$F,MATCH($A778,'AHCF_Gifts_19952026 (1)'!$A:$A,0))&amp;"","")</f>
        <v>vanessa.igel@gmail.com</v>
      </c>
      <c r="J778" s="58" t="str">
        <f t="shared" si="25"/>
        <v/>
      </c>
    </row>
    <row r="779" spans="1:10" x14ac:dyDescent="0.25">
      <c r="A779" s="6" t="s">
        <v>5136</v>
      </c>
      <c r="B779" t="s">
        <v>5137</v>
      </c>
      <c r="C779" t="s">
        <v>5138</v>
      </c>
      <c r="D779" s="42">
        <v>43615</v>
      </c>
      <c r="E779" s="41">
        <v>100</v>
      </c>
      <c r="F779" t="s">
        <v>5042</v>
      </c>
      <c r="G779" s="34">
        <f t="shared" si="24"/>
        <v>2019</v>
      </c>
      <c r="H779" s="6">
        <f>COUNTIF('AHCF_Gifts_19952026 (1)'!$A:$A,$A779)</f>
        <v>1</v>
      </c>
      <c r="I779" t="str">
        <f>IFERROR(INDEX('AHCF_Gifts_19952026 (1)'!$F:$F,MATCH($A779,'AHCF_Gifts_19952026 (1)'!$A:$A,0))&amp;"","")</f>
        <v>tracyroyal@hotmail.cm</v>
      </c>
      <c r="J779" s="58" t="str">
        <f t="shared" si="25"/>
        <v/>
      </c>
    </row>
    <row r="780" spans="1:10" x14ac:dyDescent="0.25">
      <c r="A780" s="6" t="s">
        <v>5056</v>
      </c>
      <c r="B780" t="s">
        <v>1330</v>
      </c>
      <c r="C780" t="s">
        <v>5057</v>
      </c>
      <c r="D780" s="42">
        <v>43615</v>
      </c>
      <c r="E780" s="41">
        <v>75</v>
      </c>
      <c r="F780" t="s">
        <v>5042</v>
      </c>
      <c r="G780" s="34">
        <f t="shared" si="24"/>
        <v>2019</v>
      </c>
      <c r="H780" s="6">
        <f>COUNTIF('AHCF_Gifts_19952026 (1)'!$A:$A,$A780)</f>
        <v>1</v>
      </c>
      <c r="I780" t="str">
        <f>IFERROR(INDEX('AHCF_Gifts_19952026 (1)'!$F:$F,MATCH($A780,'AHCF_Gifts_19952026 (1)'!$A:$A,0))&amp;"","")</f>
        <v>dancinhorse@gmail.com</v>
      </c>
      <c r="J780" s="58" t="str">
        <f t="shared" si="25"/>
        <v/>
      </c>
    </row>
    <row r="781" spans="1:10" x14ac:dyDescent="0.25">
      <c r="A781" s="6" t="s">
        <v>5066</v>
      </c>
      <c r="B781" t="s">
        <v>5067</v>
      </c>
      <c r="C781" t="s">
        <v>5068</v>
      </c>
      <c r="D781" s="42">
        <v>43615</v>
      </c>
      <c r="E781" s="41">
        <v>75</v>
      </c>
      <c r="F781" t="s">
        <v>5042</v>
      </c>
      <c r="G781" s="34">
        <f t="shared" si="24"/>
        <v>2019</v>
      </c>
      <c r="H781" s="6">
        <f>COUNTIF('AHCF_Gifts_19952026 (1)'!$A:$A,$A781)</f>
        <v>1</v>
      </c>
      <c r="I781" t="str">
        <f>IFERROR(INDEX('AHCF_Gifts_19952026 (1)'!$F:$F,MATCH($A781,'AHCF_Gifts_19952026 (1)'!$A:$A,0))&amp;"","")</f>
        <v>rkpickering@gmail.com</v>
      </c>
      <c r="J781" s="58" t="str">
        <f t="shared" si="25"/>
        <v/>
      </c>
    </row>
    <row r="782" spans="1:10" x14ac:dyDescent="0.25">
      <c r="A782" s="6" t="s">
        <v>5080</v>
      </c>
      <c r="B782" t="s">
        <v>3901</v>
      </c>
      <c r="C782" t="s">
        <v>5081</v>
      </c>
      <c r="D782" s="42">
        <v>43615</v>
      </c>
      <c r="E782" s="41">
        <v>75</v>
      </c>
      <c r="F782" t="s">
        <v>5042</v>
      </c>
      <c r="G782" s="34">
        <f t="shared" si="24"/>
        <v>2019</v>
      </c>
      <c r="H782" s="6">
        <f>COUNTIF('AHCF_Gifts_19952026 (1)'!$A:$A,$A782)</f>
        <v>1</v>
      </c>
      <c r="I782" t="str">
        <f>IFERROR(INDEX('AHCF_Gifts_19952026 (1)'!$F:$F,MATCH($A782,'AHCF_Gifts_19952026 (1)'!$A:$A,0))&amp;"","")</f>
        <v>kmooreflagg@icloud.com</v>
      </c>
      <c r="J782" s="58" t="str">
        <f t="shared" si="25"/>
        <v/>
      </c>
    </row>
    <row r="783" spans="1:10" x14ac:dyDescent="0.25">
      <c r="A783" s="6" t="s">
        <v>5083</v>
      </c>
      <c r="B783" t="s">
        <v>1106</v>
      </c>
      <c r="C783" t="s">
        <v>5084</v>
      </c>
      <c r="D783" s="42">
        <v>43615</v>
      </c>
      <c r="E783" s="41">
        <v>75</v>
      </c>
      <c r="F783" t="s">
        <v>5042</v>
      </c>
      <c r="G783" s="34">
        <f t="shared" si="24"/>
        <v>2019</v>
      </c>
      <c r="H783" s="6">
        <f>COUNTIF('AHCF_Gifts_19952026 (1)'!$A:$A,$A783)</f>
        <v>1</v>
      </c>
      <c r="I783" t="str">
        <f>IFERROR(INDEX('AHCF_Gifts_19952026 (1)'!$F:$F,MATCH($A783,'AHCF_Gifts_19952026 (1)'!$A:$A,0))&amp;"","")</f>
        <v>suxbonz@gmail.com</v>
      </c>
      <c r="J783" s="58" t="str">
        <f t="shared" si="25"/>
        <v/>
      </c>
    </row>
    <row r="784" spans="1:10" x14ac:dyDescent="0.25">
      <c r="A784" s="6" t="s">
        <v>5116</v>
      </c>
      <c r="B784" t="s">
        <v>5117</v>
      </c>
      <c r="C784" t="s">
        <v>5118</v>
      </c>
      <c r="D784" s="42">
        <v>43615</v>
      </c>
      <c r="E784" s="41">
        <v>75</v>
      </c>
      <c r="F784" t="s">
        <v>5042</v>
      </c>
      <c r="G784" s="34">
        <f t="shared" si="24"/>
        <v>2019</v>
      </c>
      <c r="H784" s="6">
        <f>COUNTIF('AHCF_Gifts_19952026 (1)'!$A:$A,$A784)</f>
        <v>1</v>
      </c>
      <c r="I784" t="str">
        <f>IFERROR(INDEX('AHCF_Gifts_19952026 (1)'!$F:$F,MATCH($A784,'AHCF_Gifts_19952026 (1)'!$A:$A,0))&amp;"","")</f>
        <v>kbartley@hancockcollege.edu</v>
      </c>
      <c r="J784" s="58" t="str">
        <f t="shared" si="25"/>
        <v/>
      </c>
    </row>
    <row r="785" spans="1:10" x14ac:dyDescent="0.25">
      <c r="A785" s="6" t="s">
        <v>5120</v>
      </c>
      <c r="B785" t="s">
        <v>5121</v>
      </c>
      <c r="C785" t="s">
        <v>5122</v>
      </c>
      <c r="D785" s="42">
        <v>43615</v>
      </c>
      <c r="E785" s="41">
        <v>75</v>
      </c>
      <c r="F785" t="s">
        <v>5042</v>
      </c>
      <c r="G785" s="34">
        <f t="shared" si="24"/>
        <v>2019</v>
      </c>
      <c r="H785" s="6">
        <f>COUNTIF('AHCF_Gifts_19952026 (1)'!$A:$A,$A785)</f>
        <v>1</v>
      </c>
      <c r="I785" t="str">
        <f>IFERROR(INDEX('AHCF_Gifts_19952026 (1)'!$F:$F,MATCH($A785,'AHCF_Gifts_19952026 (1)'!$A:$A,0))&amp;"","")</f>
        <v>seona@charter.net</v>
      </c>
      <c r="J785" s="58" t="str">
        <f t="shared" si="25"/>
        <v/>
      </c>
    </row>
    <row r="786" spans="1:10" x14ac:dyDescent="0.25">
      <c r="A786" s="6" t="s">
        <v>5088</v>
      </c>
      <c r="B786" t="s">
        <v>242</v>
      </c>
      <c r="C786" t="s">
        <v>5089</v>
      </c>
      <c r="D786" s="42">
        <v>43615</v>
      </c>
      <c r="E786" s="41">
        <v>50</v>
      </c>
      <c r="F786" t="s">
        <v>5042</v>
      </c>
      <c r="G786" s="34">
        <f t="shared" si="24"/>
        <v>2019</v>
      </c>
      <c r="H786" s="6">
        <f>COUNTIF('AHCF_Gifts_19952026 (1)'!$A:$A,$A786)</f>
        <v>1</v>
      </c>
      <c r="I786" t="str">
        <f>IFERROR(INDEX('AHCF_Gifts_19952026 (1)'!$F:$F,MATCH($A786,'AHCF_Gifts_19952026 (1)'!$A:$A,0))&amp;"","")</f>
        <v>walnutcreeklinda@aol.com</v>
      </c>
      <c r="J786" s="58" t="str">
        <f t="shared" si="25"/>
        <v/>
      </c>
    </row>
    <row r="787" spans="1:10" x14ac:dyDescent="0.25">
      <c r="A787" s="6" t="s">
        <v>5101</v>
      </c>
      <c r="B787" t="s">
        <v>5102</v>
      </c>
      <c r="C787" t="s">
        <v>5103</v>
      </c>
      <c r="D787" s="42">
        <v>43615</v>
      </c>
      <c r="E787" s="41">
        <v>50</v>
      </c>
      <c r="F787" t="s">
        <v>5042</v>
      </c>
      <c r="G787" s="34">
        <f t="shared" si="24"/>
        <v>2019</v>
      </c>
      <c r="H787" s="6">
        <f>COUNTIF('AHCF_Gifts_19952026 (1)'!$A:$A,$A787)</f>
        <v>1</v>
      </c>
      <c r="I787" t="str">
        <f>IFERROR(INDEX('AHCF_Gifts_19952026 (1)'!$F:$F,MATCH($A787,'AHCF_Gifts_19952026 (1)'!$A:$A,0))&amp;"","")</f>
        <v>terilenw@gmail.com</v>
      </c>
      <c r="J787" s="58" t="str">
        <f t="shared" si="25"/>
        <v/>
      </c>
    </row>
    <row r="788" spans="1:10" x14ac:dyDescent="0.25">
      <c r="A788" s="6" t="s">
        <v>5078</v>
      </c>
      <c r="B788" t="s">
        <v>3482</v>
      </c>
      <c r="C788" t="s">
        <v>1431</v>
      </c>
      <c r="D788" s="42">
        <v>43615</v>
      </c>
      <c r="E788" s="41">
        <v>25</v>
      </c>
      <c r="F788" t="s">
        <v>5042</v>
      </c>
      <c r="G788" s="34">
        <f t="shared" si="24"/>
        <v>2019</v>
      </c>
      <c r="H788" s="6">
        <f>COUNTIF('AHCF_Gifts_19952026 (1)'!$A:$A,$A788)</f>
        <v>1</v>
      </c>
      <c r="I788" t="str">
        <f>IFERROR(INDEX('AHCF_Gifts_19952026 (1)'!$F:$F,MATCH($A788,'AHCF_Gifts_19952026 (1)'!$A:$A,0))&amp;"","")</f>
        <v>grma.coco@gmail.com</v>
      </c>
      <c r="J788" s="58" t="str">
        <f t="shared" si="25"/>
        <v/>
      </c>
    </row>
    <row r="789" spans="1:10" x14ac:dyDescent="0.25">
      <c r="A789" s="6" t="s">
        <v>5109</v>
      </c>
      <c r="B789" t="s">
        <v>5110</v>
      </c>
      <c r="C789" t="s">
        <v>5111</v>
      </c>
      <c r="D789" s="42">
        <v>43615</v>
      </c>
      <c r="E789" s="41">
        <v>25</v>
      </c>
      <c r="F789" t="s">
        <v>5042</v>
      </c>
      <c r="G789" s="34">
        <f t="shared" si="24"/>
        <v>2019</v>
      </c>
      <c r="H789" s="6">
        <f>COUNTIF('AHCF_Gifts_19952026 (1)'!$A:$A,$A789)</f>
        <v>1</v>
      </c>
      <c r="I789" t="str">
        <f>IFERROR(INDEX('AHCF_Gifts_19952026 (1)'!$F:$F,MATCH($A789,'AHCF_Gifts_19952026 (1)'!$A:$A,0))&amp;"","")</f>
        <v>tlalanne@sbcglobal.net</v>
      </c>
      <c r="J789" s="58" t="str">
        <f t="shared" si="25"/>
        <v/>
      </c>
    </row>
    <row r="790" spans="1:10" x14ac:dyDescent="0.25">
      <c r="A790" s="6" t="s">
        <v>5140</v>
      </c>
      <c r="B790" t="s">
        <v>15</v>
      </c>
      <c r="C790" t="s">
        <v>3737</v>
      </c>
      <c r="D790" s="42">
        <v>43615</v>
      </c>
      <c r="E790" s="41">
        <v>25</v>
      </c>
      <c r="F790" t="s">
        <v>5042</v>
      </c>
      <c r="G790" s="34">
        <f t="shared" si="24"/>
        <v>2019</v>
      </c>
      <c r="H790" s="6">
        <f>COUNTIF('AHCF_Gifts_19952026 (1)'!$A:$A,$A790)</f>
        <v>1</v>
      </c>
      <c r="I790" t="str">
        <f>IFERROR(INDEX('AHCF_Gifts_19952026 (1)'!$F:$F,MATCH($A790,'AHCF_Gifts_19952026 (1)'!$A:$A,0))&amp;"","")</f>
        <v>mtfish10@gmail.com</v>
      </c>
      <c r="J790" s="58" t="str">
        <f t="shared" si="25"/>
        <v/>
      </c>
    </row>
    <row r="791" spans="1:10" x14ac:dyDescent="0.25">
      <c r="A791" s="6" t="s">
        <v>5048</v>
      </c>
      <c r="B791" t="s">
        <v>5049</v>
      </c>
      <c r="D791" s="42">
        <v>43614</v>
      </c>
      <c r="E791" s="41">
        <v>500</v>
      </c>
      <c r="F791" t="s">
        <v>5042</v>
      </c>
      <c r="G791" s="34">
        <f t="shared" si="24"/>
        <v>2019</v>
      </c>
      <c r="H791" s="6">
        <f>COUNTIF('AHCF_Gifts_19952026 (1)'!$A:$A,$A791)</f>
        <v>1</v>
      </c>
      <c r="I791" t="str">
        <f>IFERROR(INDEX('AHCF_Gifts_19952026 (1)'!$F:$F,MATCH($A791,'AHCF_Gifts_19952026 (1)'!$A:$A,0))&amp;"","")</f>
        <v/>
      </c>
      <c r="J791" s="58" t="str">
        <f t="shared" si="25"/>
        <v/>
      </c>
    </row>
    <row r="792" spans="1:10" x14ac:dyDescent="0.25">
      <c r="A792" s="6" t="s">
        <v>5039</v>
      </c>
      <c r="B792" t="s">
        <v>5040</v>
      </c>
      <c r="C792" t="s">
        <v>5041</v>
      </c>
      <c r="D792" s="42">
        <v>43614</v>
      </c>
      <c r="E792" s="41">
        <v>50</v>
      </c>
      <c r="F792" t="s">
        <v>5042</v>
      </c>
      <c r="G792" s="34">
        <f t="shared" si="24"/>
        <v>2019</v>
      </c>
      <c r="H792" s="6">
        <f>COUNTIF('AHCF_Gifts_19952026 (1)'!$A:$A,$A792)</f>
        <v>1</v>
      </c>
      <c r="I792" t="str">
        <f>IFERROR(INDEX('AHCF_Gifts_19952026 (1)'!$F:$F,MATCH($A792,'AHCF_Gifts_19952026 (1)'!$A:$A,0))&amp;"","")</f>
        <v/>
      </c>
      <c r="J792" s="58" t="str">
        <f t="shared" si="25"/>
        <v/>
      </c>
    </row>
    <row r="793" spans="1:10" x14ac:dyDescent="0.25">
      <c r="A793" s="6" t="s">
        <v>5043</v>
      </c>
      <c r="B793" t="s">
        <v>5044</v>
      </c>
      <c r="C793" t="s">
        <v>2494</v>
      </c>
      <c r="D793" s="42">
        <v>43614</v>
      </c>
      <c r="E793" s="41">
        <v>20</v>
      </c>
      <c r="F793" t="s">
        <v>1725</v>
      </c>
      <c r="G793" s="34">
        <f t="shared" si="24"/>
        <v>2019</v>
      </c>
      <c r="H793" s="6">
        <f>COUNTIF('AHCF_Gifts_19952026 (1)'!$A:$A,$A793)</f>
        <v>1</v>
      </c>
      <c r="I793" t="str">
        <f>IFERROR(INDEX('AHCF_Gifts_19952026 (1)'!$F:$F,MATCH($A793,'AHCF_Gifts_19952026 (1)'!$A:$A,0))&amp;"","")</f>
        <v/>
      </c>
      <c r="J793" s="58" t="str">
        <f t="shared" si="25"/>
        <v/>
      </c>
    </row>
    <row r="794" spans="1:10" x14ac:dyDescent="0.25">
      <c r="A794" s="6" t="s">
        <v>5025</v>
      </c>
      <c r="B794" t="s">
        <v>248</v>
      </c>
      <c r="C794" t="s">
        <v>4112</v>
      </c>
      <c r="D794" s="42">
        <v>43564</v>
      </c>
      <c r="E794" s="41">
        <v>546</v>
      </c>
      <c r="F794" t="s">
        <v>2999</v>
      </c>
      <c r="G794" s="34">
        <f t="shared" si="24"/>
        <v>2019</v>
      </c>
      <c r="H794" s="6">
        <f>COUNTIF('AHCF_Gifts_19952026 (1)'!$A:$A,$A794)</f>
        <v>1</v>
      </c>
      <c r="I794" t="str">
        <f>IFERROR(INDEX('AHCF_Gifts_19952026 (1)'!$F:$F,MATCH($A794,'AHCF_Gifts_19952026 (1)'!$A:$A,0))&amp;"","")</f>
        <v>robert.rivas1@hancockcollege.edu</v>
      </c>
      <c r="J794" s="58" t="str">
        <f t="shared" si="25"/>
        <v/>
      </c>
    </row>
    <row r="795" spans="1:10" x14ac:dyDescent="0.25">
      <c r="A795" s="6" t="s">
        <v>5009</v>
      </c>
      <c r="B795" t="s">
        <v>5010</v>
      </c>
      <c r="D795" s="42">
        <v>43545</v>
      </c>
      <c r="E795" s="41">
        <v>200</v>
      </c>
      <c r="F795" t="s">
        <v>97</v>
      </c>
      <c r="G795" s="34">
        <f t="shared" si="24"/>
        <v>2019</v>
      </c>
      <c r="H795" s="6">
        <f>COUNTIF('AHCF_Gifts_19952026 (1)'!$A:$A,$A795)</f>
        <v>1</v>
      </c>
      <c r="I795" t="str">
        <f>IFERROR(INDEX('AHCF_Gifts_19952026 (1)'!$F:$F,MATCH($A795,'AHCF_Gifts_19952026 (1)'!$A:$A,0))&amp;"","")</f>
        <v/>
      </c>
      <c r="J795" s="58" t="str">
        <f t="shared" si="25"/>
        <v/>
      </c>
    </row>
    <row r="796" spans="1:10" x14ac:dyDescent="0.25">
      <c r="A796" s="6" t="s">
        <v>5003</v>
      </c>
      <c r="B796" t="s">
        <v>5004</v>
      </c>
      <c r="D796" s="42">
        <v>43526</v>
      </c>
      <c r="E796" s="41">
        <v>2000</v>
      </c>
      <c r="F796" t="s">
        <v>67</v>
      </c>
      <c r="G796" s="34">
        <f t="shared" si="24"/>
        <v>2019</v>
      </c>
      <c r="H796" s="6">
        <f>COUNTIF('AHCF_Gifts_19952026 (1)'!$A:$A,$A796)</f>
        <v>1</v>
      </c>
      <c r="I796" t="str">
        <f>IFERROR(INDEX('AHCF_Gifts_19952026 (1)'!$F:$F,MATCH($A796,'AHCF_Gifts_19952026 (1)'!$A:$A,0))&amp;"","")</f>
        <v>realtybill@charter.net</v>
      </c>
      <c r="J796" s="58" t="str">
        <f t="shared" si="25"/>
        <v/>
      </c>
    </row>
    <row r="797" spans="1:10" x14ac:dyDescent="0.25">
      <c r="A797" s="6" t="s">
        <v>4999</v>
      </c>
      <c r="B797" t="s">
        <v>5000</v>
      </c>
      <c r="D797" s="42">
        <v>43522</v>
      </c>
      <c r="E797" s="41">
        <v>30500</v>
      </c>
      <c r="F797" t="s">
        <v>1113</v>
      </c>
      <c r="G797" s="34">
        <f t="shared" si="24"/>
        <v>2019</v>
      </c>
      <c r="H797" s="6">
        <f>COUNTIF('AHCF_Gifts_19952026 (1)'!$A:$A,$A797)</f>
        <v>1</v>
      </c>
      <c r="I797" t="str">
        <f>IFERROR(INDEX('AHCF_Gifts_19952026 (1)'!$F:$F,MATCH($A797,'AHCF_Gifts_19952026 (1)'!$A:$A,0))&amp;"","")</f>
        <v>Rob@cexi.com</v>
      </c>
      <c r="J797" s="58" t="str">
        <f t="shared" si="25"/>
        <v/>
      </c>
    </row>
    <row r="798" spans="1:10" x14ac:dyDescent="0.25">
      <c r="A798" s="6" t="s">
        <v>4987</v>
      </c>
      <c r="B798" t="s">
        <v>4988</v>
      </c>
      <c r="C798" t="s">
        <v>2744</v>
      </c>
      <c r="D798" s="42">
        <v>43515</v>
      </c>
      <c r="E798" s="41">
        <v>25</v>
      </c>
      <c r="F798" t="s">
        <v>182</v>
      </c>
      <c r="G798" s="34">
        <f t="shared" si="24"/>
        <v>2019</v>
      </c>
      <c r="H798" s="6">
        <f>COUNTIF('AHCF_Gifts_19952026 (1)'!$A:$A,$A798)</f>
        <v>1</v>
      </c>
      <c r="I798" t="str">
        <f>IFERROR(INDEX('AHCF_Gifts_19952026 (1)'!$F:$F,MATCH($A798,'AHCF_Gifts_19952026 (1)'!$A:$A,0))&amp;"","")</f>
        <v>jhunhall@yahoo.com</v>
      </c>
      <c r="J798" s="58" t="str">
        <f t="shared" si="25"/>
        <v/>
      </c>
    </row>
    <row r="799" spans="1:10" x14ac:dyDescent="0.25">
      <c r="A799" s="6" t="s">
        <v>4982</v>
      </c>
      <c r="B799" t="s">
        <v>4983</v>
      </c>
      <c r="D799" s="42">
        <v>43488</v>
      </c>
      <c r="E799" s="41">
        <v>1000</v>
      </c>
      <c r="F799" t="s">
        <v>276</v>
      </c>
      <c r="G799" s="34">
        <f t="shared" si="24"/>
        <v>2019</v>
      </c>
      <c r="H799" s="6">
        <f>COUNTIF('AHCF_Gifts_19952026 (1)'!$A:$A,$A799)</f>
        <v>1</v>
      </c>
      <c r="I799" t="str">
        <f>IFERROR(INDEX('AHCF_Gifts_19952026 (1)'!$F:$F,MATCH($A799,'AHCF_Gifts_19952026 (1)'!$A:$A,0))&amp;"","")</f>
        <v/>
      </c>
      <c r="J799" s="58" t="str">
        <f t="shared" si="25"/>
        <v/>
      </c>
    </row>
    <row r="800" spans="1:10" x14ac:dyDescent="0.25">
      <c r="A800" s="6" t="s">
        <v>4979</v>
      </c>
      <c r="B800" t="s">
        <v>4980</v>
      </c>
      <c r="D800" s="42">
        <v>43488</v>
      </c>
      <c r="E800" s="41">
        <v>171.04</v>
      </c>
      <c r="F800" t="s">
        <v>67</v>
      </c>
      <c r="G800" s="34">
        <f t="shared" si="24"/>
        <v>2019</v>
      </c>
      <c r="H800" s="6">
        <f>COUNTIF('AHCF_Gifts_19952026 (1)'!$A:$A,$A800)</f>
        <v>1</v>
      </c>
      <c r="I800" t="str">
        <f>IFERROR(INDEX('AHCF_Gifts_19952026 (1)'!$F:$F,MATCH($A800,'AHCF_Gifts_19952026 (1)'!$A:$A,0))&amp;"","")</f>
        <v>apayable@pamperedchef.com</v>
      </c>
      <c r="J800" s="58" t="str">
        <f t="shared" si="25"/>
        <v/>
      </c>
    </row>
    <row r="801" spans="1:10" x14ac:dyDescent="0.25">
      <c r="A801" s="6" t="s">
        <v>4976</v>
      </c>
      <c r="B801" t="s">
        <v>4977</v>
      </c>
      <c r="C801" t="s">
        <v>4978</v>
      </c>
      <c r="D801" s="42">
        <v>43488</v>
      </c>
      <c r="E801" s="41">
        <v>50</v>
      </c>
      <c r="F801" t="s">
        <v>67</v>
      </c>
      <c r="G801" s="34">
        <f t="shared" si="24"/>
        <v>2019</v>
      </c>
      <c r="H801" s="6">
        <f>COUNTIF('AHCF_Gifts_19952026 (1)'!$A:$A,$A801)</f>
        <v>1</v>
      </c>
      <c r="I801" t="str">
        <f>IFERROR(INDEX('AHCF_Gifts_19952026 (1)'!$F:$F,MATCH($A801,'AHCF_Gifts_19952026 (1)'!$A:$A,0))&amp;"","")</f>
        <v/>
      </c>
      <c r="J801" s="58" t="str">
        <f t="shared" si="25"/>
        <v/>
      </c>
    </row>
    <row r="802" spans="1:10" x14ac:dyDescent="0.25">
      <c r="A802" s="6" t="s">
        <v>4970</v>
      </c>
      <c r="B802" t="s">
        <v>4833</v>
      </c>
      <c r="C802" t="s">
        <v>4971</v>
      </c>
      <c r="D802" s="42">
        <v>43473</v>
      </c>
      <c r="E802" s="41">
        <v>100</v>
      </c>
      <c r="F802" t="s">
        <v>523</v>
      </c>
      <c r="G802" s="34">
        <f t="shared" si="24"/>
        <v>2019</v>
      </c>
      <c r="H802" s="6">
        <f>COUNTIF('AHCF_Gifts_19952026 (1)'!$A:$A,$A802)</f>
        <v>1</v>
      </c>
      <c r="I802" t="str">
        <f>IFERROR(INDEX('AHCF_Gifts_19952026 (1)'!$F:$F,MATCH($A802,'AHCF_Gifts_19952026 (1)'!$A:$A,0))&amp;"","")</f>
        <v/>
      </c>
      <c r="J802" s="58" t="str">
        <f t="shared" si="25"/>
        <v/>
      </c>
    </row>
    <row r="803" spans="1:10" x14ac:dyDescent="0.25">
      <c r="A803" s="6" t="s">
        <v>4954</v>
      </c>
      <c r="B803" t="s">
        <v>4955</v>
      </c>
      <c r="C803" t="s">
        <v>4956</v>
      </c>
      <c r="D803" s="42">
        <v>43451</v>
      </c>
      <c r="E803" s="41">
        <v>10200</v>
      </c>
      <c r="F803" t="s">
        <v>4958</v>
      </c>
      <c r="G803" s="34">
        <f t="shared" si="24"/>
        <v>2019</v>
      </c>
      <c r="H803" s="6">
        <f>COUNTIF('AHCF_Gifts_19952026 (1)'!$A:$A,$A803)</f>
        <v>1</v>
      </c>
      <c r="I803" t="str">
        <f>IFERROR(INDEX('AHCF_Gifts_19952026 (1)'!$F:$F,MATCH($A803,'AHCF_Gifts_19952026 (1)'!$A:$A,0))&amp;"","")</f>
        <v>808loriann@gmail.com</v>
      </c>
      <c r="J803" s="58" t="str">
        <f t="shared" si="25"/>
        <v/>
      </c>
    </row>
    <row r="804" spans="1:10" x14ac:dyDescent="0.25">
      <c r="A804" s="6" t="s">
        <v>4947</v>
      </c>
      <c r="B804" t="s">
        <v>3999</v>
      </c>
      <c r="C804" t="s">
        <v>4948</v>
      </c>
      <c r="D804" s="42">
        <v>43447</v>
      </c>
      <c r="E804" s="41">
        <v>75</v>
      </c>
      <c r="F804" t="s">
        <v>114</v>
      </c>
      <c r="G804" s="34">
        <f t="shared" si="24"/>
        <v>2019</v>
      </c>
      <c r="H804" s="6">
        <f>COUNTIF('AHCF_Gifts_19952026 (1)'!$A:$A,$A804)</f>
        <v>1</v>
      </c>
      <c r="I804" t="str">
        <f>IFERROR(INDEX('AHCF_Gifts_19952026 (1)'!$F:$F,MATCH($A804,'AHCF_Gifts_19952026 (1)'!$A:$A,0))&amp;"","")</f>
        <v>marilyn.otterson@gmail.com</v>
      </c>
      <c r="J804" s="58" t="str">
        <f t="shared" si="25"/>
        <v/>
      </c>
    </row>
    <row r="805" spans="1:10" x14ac:dyDescent="0.25">
      <c r="A805" s="6" t="s">
        <v>4943</v>
      </c>
      <c r="B805" t="s">
        <v>371</v>
      </c>
      <c r="C805" t="s">
        <v>865</v>
      </c>
      <c r="D805" s="42">
        <v>43446</v>
      </c>
      <c r="E805" s="41">
        <v>200</v>
      </c>
      <c r="F805" t="s">
        <v>867</v>
      </c>
      <c r="G805" s="34">
        <f t="shared" si="24"/>
        <v>2019</v>
      </c>
      <c r="H805" s="6">
        <f>COUNTIF('AHCF_Gifts_19952026 (1)'!$A:$A,$A805)</f>
        <v>1</v>
      </c>
      <c r="I805" t="str">
        <f>IFERROR(INDEX('AHCF_Gifts_19952026 (1)'!$F:$F,MATCH($A805,'AHCF_Gifts_19952026 (1)'!$A:$A,0))&amp;"","")</f>
        <v/>
      </c>
      <c r="J805" s="58" t="str">
        <f t="shared" si="25"/>
        <v/>
      </c>
    </row>
    <row r="806" spans="1:10" x14ac:dyDescent="0.25">
      <c r="A806" s="6" t="s">
        <v>4937</v>
      </c>
      <c r="B806" t="s">
        <v>2289</v>
      </c>
      <c r="C806" t="s">
        <v>4938</v>
      </c>
      <c r="D806" s="42">
        <v>43439</v>
      </c>
      <c r="E806" s="41">
        <v>200</v>
      </c>
      <c r="F806" t="s">
        <v>2663</v>
      </c>
      <c r="G806" s="34">
        <f t="shared" si="24"/>
        <v>2019</v>
      </c>
      <c r="H806" s="6">
        <f>COUNTIF('AHCF_Gifts_19952026 (1)'!$A:$A,$A806)</f>
        <v>1</v>
      </c>
      <c r="I806" t="str">
        <f>IFERROR(INDEX('AHCF_Gifts_19952026 (1)'!$F:$F,MATCH($A806,'AHCF_Gifts_19952026 (1)'!$A:$A,0))&amp;"","")</f>
        <v>rick.ellison1@gmail.com</v>
      </c>
      <c r="J806" s="58" t="str">
        <f t="shared" si="25"/>
        <v/>
      </c>
    </row>
    <row r="807" spans="1:10" x14ac:dyDescent="0.25">
      <c r="A807" s="6" t="s">
        <v>4927</v>
      </c>
      <c r="B807" t="s">
        <v>559</v>
      </c>
      <c r="C807" t="s">
        <v>4928</v>
      </c>
      <c r="D807" s="42">
        <v>43437</v>
      </c>
      <c r="E807" s="41">
        <v>5000</v>
      </c>
      <c r="F807" t="s">
        <v>4583</v>
      </c>
      <c r="G807" s="34">
        <f t="shared" si="24"/>
        <v>2019</v>
      </c>
      <c r="H807" s="6">
        <f>COUNTIF('AHCF_Gifts_19952026 (1)'!$A:$A,$A807)</f>
        <v>1</v>
      </c>
      <c r="I807" t="str">
        <f>IFERROR(INDEX('AHCF_Gifts_19952026 (1)'!$F:$F,MATCH($A807,'AHCF_Gifts_19952026 (1)'!$A:$A,0))&amp;"","")</f>
        <v/>
      </c>
      <c r="J807" s="58" t="str">
        <f t="shared" si="25"/>
        <v/>
      </c>
    </row>
    <row r="808" spans="1:10" x14ac:dyDescent="0.25">
      <c r="A808" s="6" t="s">
        <v>4931</v>
      </c>
      <c r="B808" t="s">
        <v>664</v>
      </c>
      <c r="C808" t="s">
        <v>4928</v>
      </c>
      <c r="D808" s="42">
        <v>43437</v>
      </c>
      <c r="E808" s="41">
        <v>1000</v>
      </c>
      <c r="F808" t="s">
        <v>4583</v>
      </c>
      <c r="G808" s="34">
        <f t="shared" si="24"/>
        <v>2019</v>
      </c>
      <c r="H808" s="6">
        <f>COUNTIF('AHCF_Gifts_19952026 (1)'!$A:$A,$A808)</f>
        <v>1</v>
      </c>
      <c r="I808" t="str">
        <f>IFERROR(INDEX('AHCF_Gifts_19952026 (1)'!$F:$F,MATCH($A808,'AHCF_Gifts_19952026 (1)'!$A:$A,0))&amp;"","")</f>
        <v/>
      </c>
      <c r="J808" s="58" t="str">
        <f t="shared" si="25"/>
        <v/>
      </c>
    </row>
    <row r="809" spans="1:10" x14ac:dyDescent="0.25">
      <c r="A809" s="6" t="s">
        <v>4932</v>
      </c>
      <c r="B809" t="s">
        <v>4933</v>
      </c>
      <c r="C809" t="s">
        <v>4928</v>
      </c>
      <c r="D809" s="42">
        <v>43437</v>
      </c>
      <c r="E809" s="41">
        <v>1000</v>
      </c>
      <c r="F809" t="s">
        <v>4583</v>
      </c>
      <c r="G809" s="34">
        <f t="shared" si="24"/>
        <v>2019</v>
      </c>
      <c r="H809" s="6">
        <f>COUNTIF('AHCF_Gifts_19952026 (1)'!$A:$A,$A809)</f>
        <v>1</v>
      </c>
      <c r="I809" t="str">
        <f>IFERROR(INDEX('AHCF_Gifts_19952026 (1)'!$F:$F,MATCH($A809,'AHCF_Gifts_19952026 (1)'!$A:$A,0))&amp;"","")</f>
        <v/>
      </c>
      <c r="J809" s="58" t="str">
        <f t="shared" si="25"/>
        <v/>
      </c>
    </row>
    <row r="810" spans="1:10" x14ac:dyDescent="0.25">
      <c r="A810" s="6" t="s">
        <v>4934</v>
      </c>
      <c r="B810" t="s">
        <v>903</v>
      </c>
      <c r="C810" t="s">
        <v>4935</v>
      </c>
      <c r="D810" s="42">
        <v>43437</v>
      </c>
      <c r="E810" s="41">
        <v>25</v>
      </c>
      <c r="F810" t="s">
        <v>67</v>
      </c>
      <c r="G810" s="34">
        <f t="shared" si="24"/>
        <v>2019</v>
      </c>
      <c r="H810" s="6">
        <f>COUNTIF('AHCF_Gifts_19952026 (1)'!$A:$A,$A810)</f>
        <v>1</v>
      </c>
      <c r="I810" t="str">
        <f>IFERROR(INDEX('AHCF_Gifts_19952026 (1)'!$F:$F,MATCH($A810,'AHCF_Gifts_19952026 (1)'!$A:$A,0))&amp;"","")</f>
        <v>nancylmmo7@aol.com</v>
      </c>
      <c r="J810" s="58" t="str">
        <f t="shared" si="25"/>
        <v/>
      </c>
    </row>
    <row r="811" spans="1:10" x14ac:dyDescent="0.25">
      <c r="A811" s="6" t="s">
        <v>4900</v>
      </c>
      <c r="B811" t="s">
        <v>4901</v>
      </c>
      <c r="D811" s="42">
        <v>43412</v>
      </c>
      <c r="E811" s="41">
        <v>10000</v>
      </c>
      <c r="F811" t="s">
        <v>2663</v>
      </c>
      <c r="G811" s="34">
        <f t="shared" si="24"/>
        <v>2019</v>
      </c>
      <c r="H811" s="6">
        <f>COUNTIF('AHCF_Gifts_19952026 (1)'!$A:$A,$A811)</f>
        <v>1</v>
      </c>
      <c r="I811" t="str">
        <f>IFERROR(INDEX('AHCF_Gifts_19952026 (1)'!$F:$F,MATCH($A811,'AHCF_Gifts_19952026 (1)'!$A:$A,0))&amp;"","")</f>
        <v/>
      </c>
      <c r="J811" s="58" t="str">
        <f t="shared" si="25"/>
        <v/>
      </c>
    </row>
    <row r="812" spans="1:10" x14ac:dyDescent="0.25">
      <c r="A812" s="6" t="s">
        <v>4902</v>
      </c>
      <c r="B812" t="s">
        <v>4903</v>
      </c>
      <c r="D812" s="42">
        <v>43412</v>
      </c>
      <c r="E812" s="41">
        <v>1000</v>
      </c>
      <c r="F812" t="s">
        <v>2663</v>
      </c>
      <c r="G812" s="34">
        <f t="shared" si="24"/>
        <v>2019</v>
      </c>
      <c r="H812" s="6">
        <f>COUNTIF('AHCF_Gifts_19952026 (1)'!$A:$A,$A812)</f>
        <v>1</v>
      </c>
      <c r="I812" t="str">
        <f>IFERROR(INDEX('AHCF_Gifts_19952026 (1)'!$F:$F,MATCH($A812,'AHCF_Gifts_19952026 (1)'!$A:$A,0))&amp;"","")</f>
        <v>megan.mcauley@investinothers.org</v>
      </c>
      <c r="J812" s="58" t="str">
        <f t="shared" si="25"/>
        <v/>
      </c>
    </row>
    <row r="813" spans="1:10" x14ac:dyDescent="0.25">
      <c r="A813" s="6" t="s">
        <v>4851</v>
      </c>
      <c r="B813" t="s">
        <v>4852</v>
      </c>
      <c r="C813" t="s">
        <v>4853</v>
      </c>
      <c r="D813" s="42">
        <v>43402</v>
      </c>
      <c r="E813" s="41">
        <v>250</v>
      </c>
      <c r="F813" t="s">
        <v>2663</v>
      </c>
      <c r="G813" s="34">
        <f t="shared" si="24"/>
        <v>2019</v>
      </c>
      <c r="H813" s="6">
        <f>COUNTIF('AHCF_Gifts_19952026 (1)'!$A:$A,$A813)</f>
        <v>1</v>
      </c>
      <c r="I813" t="str">
        <f>IFERROR(INDEX('AHCF_Gifts_19952026 (1)'!$F:$F,MATCH($A813,'AHCF_Gifts_19952026 (1)'!$A:$A,0))&amp;"","")</f>
        <v/>
      </c>
      <c r="J813" s="58" t="str">
        <f t="shared" si="25"/>
        <v/>
      </c>
    </row>
    <row r="814" spans="1:10" x14ac:dyDescent="0.25">
      <c r="A814" s="6" t="s">
        <v>4820</v>
      </c>
      <c r="B814" t="s">
        <v>4821</v>
      </c>
      <c r="D814" s="42">
        <v>43402</v>
      </c>
      <c r="E814" s="41">
        <v>150</v>
      </c>
      <c r="F814" t="s">
        <v>2663</v>
      </c>
      <c r="G814" s="34">
        <f t="shared" si="24"/>
        <v>2019</v>
      </c>
      <c r="H814" s="6">
        <f>COUNTIF('AHCF_Gifts_19952026 (1)'!$A:$A,$A814)</f>
        <v>1</v>
      </c>
      <c r="I814" t="str">
        <f>IFERROR(INDEX('AHCF_Gifts_19952026 (1)'!$F:$F,MATCH($A814,'AHCF_Gifts_19952026 (1)'!$A:$A,0))&amp;"","")</f>
        <v/>
      </c>
      <c r="J814" s="58" t="str">
        <f t="shared" si="25"/>
        <v/>
      </c>
    </row>
    <row r="815" spans="1:10" x14ac:dyDescent="0.25">
      <c r="A815" s="6" t="s">
        <v>4822</v>
      </c>
      <c r="B815" t="s">
        <v>4823</v>
      </c>
      <c r="C815" t="s">
        <v>4824</v>
      </c>
      <c r="D815" s="42">
        <v>43402</v>
      </c>
      <c r="E815" s="41">
        <v>150</v>
      </c>
      <c r="F815" t="s">
        <v>2663</v>
      </c>
      <c r="G815" s="34">
        <f t="shared" si="24"/>
        <v>2019</v>
      </c>
      <c r="H815" s="6">
        <f>COUNTIF('AHCF_Gifts_19952026 (1)'!$A:$A,$A815)</f>
        <v>1</v>
      </c>
      <c r="I815" t="str">
        <f>IFERROR(INDEX('AHCF_Gifts_19952026 (1)'!$F:$F,MATCH($A815,'AHCF_Gifts_19952026 (1)'!$A:$A,0))&amp;"","")</f>
        <v/>
      </c>
      <c r="J815" s="58" t="str">
        <f t="shared" si="25"/>
        <v/>
      </c>
    </row>
    <row r="816" spans="1:10" x14ac:dyDescent="0.25">
      <c r="A816" s="6" t="s">
        <v>4878</v>
      </c>
      <c r="B816" t="s">
        <v>4879</v>
      </c>
      <c r="C816" t="s">
        <v>4880</v>
      </c>
      <c r="D816" s="42">
        <v>43402</v>
      </c>
      <c r="E816" s="41">
        <v>150</v>
      </c>
      <c r="F816" t="s">
        <v>2663</v>
      </c>
      <c r="G816" s="34">
        <f t="shared" si="24"/>
        <v>2019</v>
      </c>
      <c r="H816" s="6">
        <f>COUNTIF('AHCF_Gifts_19952026 (1)'!$A:$A,$A816)</f>
        <v>1</v>
      </c>
      <c r="I816" t="str">
        <f>IFERROR(INDEX('AHCF_Gifts_19952026 (1)'!$F:$F,MATCH($A816,'AHCF_Gifts_19952026 (1)'!$A:$A,0))&amp;"","")</f>
        <v/>
      </c>
      <c r="J816" s="58" t="str">
        <f t="shared" si="25"/>
        <v/>
      </c>
    </row>
    <row r="817" spans="1:10" x14ac:dyDescent="0.25">
      <c r="A817" s="6" t="s">
        <v>4818</v>
      </c>
      <c r="B817" t="s">
        <v>248</v>
      </c>
      <c r="C817" t="s">
        <v>4819</v>
      </c>
      <c r="D817" s="42">
        <v>43402</v>
      </c>
      <c r="E817" s="41">
        <v>100</v>
      </c>
      <c r="F817" t="s">
        <v>2663</v>
      </c>
      <c r="G817" s="34">
        <f t="shared" si="24"/>
        <v>2019</v>
      </c>
      <c r="H817" s="6">
        <f>COUNTIF('AHCF_Gifts_19952026 (1)'!$A:$A,$A817)</f>
        <v>1</v>
      </c>
      <c r="I817" t="str">
        <f>IFERROR(INDEX('AHCF_Gifts_19952026 (1)'!$F:$F,MATCH($A817,'AHCF_Gifts_19952026 (1)'!$A:$A,0))&amp;"","")</f>
        <v/>
      </c>
      <c r="J817" s="58" t="str">
        <f t="shared" si="25"/>
        <v/>
      </c>
    </row>
    <row r="818" spans="1:10" x14ac:dyDescent="0.25">
      <c r="A818" s="6" t="s">
        <v>4834</v>
      </c>
      <c r="B818" t="s">
        <v>4835</v>
      </c>
      <c r="C818" t="s">
        <v>4836</v>
      </c>
      <c r="D818" s="42">
        <v>43402</v>
      </c>
      <c r="E818" s="41">
        <v>100</v>
      </c>
      <c r="F818" t="s">
        <v>2663</v>
      </c>
      <c r="G818" s="34">
        <f t="shared" si="24"/>
        <v>2019</v>
      </c>
      <c r="H818" s="6">
        <f>COUNTIF('AHCF_Gifts_19952026 (1)'!$A:$A,$A818)</f>
        <v>1</v>
      </c>
      <c r="I818" t="str">
        <f>IFERROR(INDEX('AHCF_Gifts_19952026 (1)'!$F:$F,MATCH($A818,'AHCF_Gifts_19952026 (1)'!$A:$A,0))&amp;"","")</f>
        <v/>
      </c>
      <c r="J818" s="58" t="str">
        <f t="shared" si="25"/>
        <v/>
      </c>
    </row>
    <row r="819" spans="1:10" x14ac:dyDescent="0.25">
      <c r="A819" s="6" t="s">
        <v>4854</v>
      </c>
      <c r="B819" t="s">
        <v>1222</v>
      </c>
      <c r="C819" t="s">
        <v>205</v>
      </c>
      <c r="D819" s="42">
        <v>43402</v>
      </c>
      <c r="E819" s="41">
        <v>100</v>
      </c>
      <c r="F819" t="s">
        <v>2663</v>
      </c>
      <c r="G819" s="34">
        <f t="shared" si="24"/>
        <v>2019</v>
      </c>
      <c r="H819" s="6">
        <f>COUNTIF('AHCF_Gifts_19952026 (1)'!$A:$A,$A819)</f>
        <v>1</v>
      </c>
      <c r="I819" t="str">
        <f>IFERROR(INDEX('AHCF_Gifts_19952026 (1)'!$F:$F,MATCH($A819,'AHCF_Gifts_19952026 (1)'!$A:$A,0))&amp;"","")</f>
        <v>k6kdp@aol.com</v>
      </c>
      <c r="J819" s="58" t="str">
        <f t="shared" si="25"/>
        <v/>
      </c>
    </row>
    <row r="820" spans="1:10" x14ac:dyDescent="0.25">
      <c r="A820" s="6" t="s">
        <v>4856</v>
      </c>
      <c r="B820" t="s">
        <v>4857</v>
      </c>
      <c r="C820" t="s">
        <v>4858</v>
      </c>
      <c r="D820" s="42">
        <v>43402</v>
      </c>
      <c r="E820" s="41">
        <v>100</v>
      </c>
      <c r="F820" t="s">
        <v>2663</v>
      </c>
      <c r="G820" s="34">
        <f t="shared" si="24"/>
        <v>2019</v>
      </c>
      <c r="H820" s="6">
        <f>COUNTIF('AHCF_Gifts_19952026 (1)'!$A:$A,$A820)</f>
        <v>1</v>
      </c>
      <c r="I820" t="str">
        <f>IFERROR(INDEX('AHCF_Gifts_19952026 (1)'!$F:$F,MATCH($A820,'AHCF_Gifts_19952026 (1)'!$A:$A,0))&amp;"","")</f>
        <v/>
      </c>
      <c r="J820" s="58" t="str">
        <f t="shared" si="25"/>
        <v/>
      </c>
    </row>
    <row r="821" spans="1:10" x14ac:dyDescent="0.25">
      <c r="A821" s="6" t="s">
        <v>4859</v>
      </c>
      <c r="B821" t="s">
        <v>744</v>
      </c>
      <c r="C821" t="s">
        <v>4860</v>
      </c>
      <c r="D821" s="42">
        <v>43402</v>
      </c>
      <c r="E821" s="41">
        <v>100</v>
      </c>
      <c r="F821" t="s">
        <v>2663</v>
      </c>
      <c r="G821" s="34">
        <f t="shared" si="24"/>
        <v>2019</v>
      </c>
      <c r="H821" s="6">
        <f>COUNTIF('AHCF_Gifts_19952026 (1)'!$A:$A,$A821)</f>
        <v>1</v>
      </c>
      <c r="I821" t="str">
        <f>IFERROR(INDEX('AHCF_Gifts_19952026 (1)'!$F:$F,MATCH($A821,'AHCF_Gifts_19952026 (1)'!$A:$A,0))&amp;"","")</f>
        <v/>
      </c>
      <c r="J821" s="58" t="str">
        <f t="shared" si="25"/>
        <v/>
      </c>
    </row>
    <row r="822" spans="1:10" x14ac:dyDescent="0.25">
      <c r="A822" s="6" t="s">
        <v>4861</v>
      </c>
      <c r="B822" t="s">
        <v>4862</v>
      </c>
      <c r="C822" t="s">
        <v>4863</v>
      </c>
      <c r="D822" s="42">
        <v>43402</v>
      </c>
      <c r="E822" s="41">
        <v>100</v>
      </c>
      <c r="F822" t="s">
        <v>2663</v>
      </c>
      <c r="G822" s="34">
        <f t="shared" si="24"/>
        <v>2019</v>
      </c>
      <c r="H822" s="6">
        <f>COUNTIF('AHCF_Gifts_19952026 (1)'!$A:$A,$A822)</f>
        <v>1</v>
      </c>
      <c r="I822" t="str">
        <f>IFERROR(INDEX('AHCF_Gifts_19952026 (1)'!$F:$F,MATCH($A822,'AHCF_Gifts_19952026 (1)'!$A:$A,0))&amp;"","")</f>
        <v/>
      </c>
      <c r="J822" s="58" t="str">
        <f t="shared" si="25"/>
        <v/>
      </c>
    </row>
    <row r="823" spans="1:10" x14ac:dyDescent="0.25">
      <c r="A823" s="6" t="s">
        <v>4864</v>
      </c>
      <c r="B823" t="s">
        <v>2822</v>
      </c>
      <c r="C823" t="s">
        <v>790</v>
      </c>
      <c r="D823" s="42">
        <v>43402</v>
      </c>
      <c r="E823" s="41">
        <v>100</v>
      </c>
      <c r="F823" t="s">
        <v>2663</v>
      </c>
      <c r="G823" s="34">
        <f t="shared" si="24"/>
        <v>2019</v>
      </c>
      <c r="H823" s="6">
        <f>COUNTIF('AHCF_Gifts_19952026 (1)'!$A:$A,$A823)</f>
        <v>1</v>
      </c>
      <c r="I823" t="str">
        <f>IFERROR(INDEX('AHCF_Gifts_19952026 (1)'!$F:$F,MATCH($A823,'AHCF_Gifts_19952026 (1)'!$A:$A,0))&amp;"","")</f>
        <v/>
      </c>
      <c r="J823" s="58" t="str">
        <f t="shared" si="25"/>
        <v/>
      </c>
    </row>
    <row r="824" spans="1:10" x14ac:dyDescent="0.25">
      <c r="A824" s="6" t="s">
        <v>4868</v>
      </c>
      <c r="B824" t="s">
        <v>4869</v>
      </c>
      <c r="C824" t="s">
        <v>4870</v>
      </c>
      <c r="D824" s="42">
        <v>43402</v>
      </c>
      <c r="E824" s="41">
        <v>100</v>
      </c>
      <c r="F824" t="s">
        <v>2663</v>
      </c>
      <c r="G824" s="34">
        <f t="shared" si="24"/>
        <v>2019</v>
      </c>
      <c r="H824" s="6">
        <f>COUNTIF('AHCF_Gifts_19952026 (1)'!$A:$A,$A824)</f>
        <v>1</v>
      </c>
      <c r="I824" t="str">
        <f>IFERROR(INDEX('AHCF_Gifts_19952026 (1)'!$F:$F,MATCH($A824,'AHCF_Gifts_19952026 (1)'!$A:$A,0))&amp;"","")</f>
        <v/>
      </c>
      <c r="J824" s="58" t="str">
        <f t="shared" si="25"/>
        <v/>
      </c>
    </row>
    <row r="825" spans="1:10" x14ac:dyDescent="0.25">
      <c r="A825" s="6" t="s">
        <v>4871</v>
      </c>
      <c r="B825" t="s">
        <v>23</v>
      </c>
      <c r="C825" t="s">
        <v>4872</v>
      </c>
      <c r="D825" s="42">
        <v>43402</v>
      </c>
      <c r="E825" s="41">
        <v>100</v>
      </c>
      <c r="F825" t="s">
        <v>2663</v>
      </c>
      <c r="G825" s="34">
        <f t="shared" si="24"/>
        <v>2019</v>
      </c>
      <c r="H825" s="6">
        <f>COUNTIF('AHCF_Gifts_19952026 (1)'!$A:$A,$A825)</f>
        <v>1</v>
      </c>
      <c r="I825" t="str">
        <f>IFERROR(INDEX('AHCF_Gifts_19952026 (1)'!$F:$F,MATCH($A825,'AHCF_Gifts_19952026 (1)'!$A:$A,0))&amp;"","")</f>
        <v/>
      </c>
      <c r="J825" s="58" t="str">
        <f t="shared" si="25"/>
        <v/>
      </c>
    </row>
    <row r="826" spans="1:10" x14ac:dyDescent="0.25">
      <c r="A826" s="6" t="s">
        <v>4876</v>
      </c>
      <c r="B826" t="s">
        <v>935</v>
      </c>
      <c r="C826" t="s">
        <v>4877</v>
      </c>
      <c r="D826" s="42">
        <v>43402</v>
      </c>
      <c r="E826" s="41">
        <v>100</v>
      </c>
      <c r="F826" t="s">
        <v>2663</v>
      </c>
      <c r="G826" s="34">
        <f t="shared" si="24"/>
        <v>2019</v>
      </c>
      <c r="H826" s="6">
        <f>COUNTIF('AHCF_Gifts_19952026 (1)'!$A:$A,$A826)</f>
        <v>1</v>
      </c>
      <c r="I826" t="str">
        <f>IFERROR(INDEX('AHCF_Gifts_19952026 (1)'!$F:$F,MATCH($A826,'AHCF_Gifts_19952026 (1)'!$A:$A,0))&amp;"","")</f>
        <v/>
      </c>
      <c r="J826" s="58" t="str">
        <f t="shared" si="25"/>
        <v/>
      </c>
    </row>
    <row r="827" spans="1:10" x14ac:dyDescent="0.25">
      <c r="A827" s="6" t="s">
        <v>4888</v>
      </c>
      <c r="B827" t="s">
        <v>4889</v>
      </c>
      <c r="C827" t="s">
        <v>4890</v>
      </c>
      <c r="D827" s="42">
        <v>43402</v>
      </c>
      <c r="E827" s="41">
        <v>100</v>
      </c>
      <c r="F827" t="s">
        <v>2663</v>
      </c>
      <c r="G827" s="34">
        <f t="shared" si="24"/>
        <v>2019</v>
      </c>
      <c r="H827" s="6">
        <f>COUNTIF('AHCF_Gifts_19952026 (1)'!$A:$A,$A827)</f>
        <v>1</v>
      </c>
      <c r="I827" t="str">
        <f>IFERROR(INDEX('AHCF_Gifts_19952026 (1)'!$F:$F,MATCH($A827,'AHCF_Gifts_19952026 (1)'!$A:$A,0))&amp;"","")</f>
        <v/>
      </c>
      <c r="J827" s="58" t="str">
        <f t="shared" si="25"/>
        <v/>
      </c>
    </row>
    <row r="828" spans="1:10" x14ac:dyDescent="0.25">
      <c r="A828" s="6" t="s">
        <v>4815</v>
      </c>
      <c r="B828" t="s">
        <v>744</v>
      </c>
      <c r="C828" t="s">
        <v>4816</v>
      </c>
      <c r="D828" s="42">
        <v>43402</v>
      </c>
      <c r="E828" s="41">
        <v>50</v>
      </c>
      <c r="F828" t="s">
        <v>2663</v>
      </c>
      <c r="G828" s="34">
        <f t="shared" si="24"/>
        <v>2019</v>
      </c>
      <c r="H828" s="6">
        <f>COUNTIF('AHCF_Gifts_19952026 (1)'!$A:$A,$A828)</f>
        <v>1</v>
      </c>
      <c r="I828" t="str">
        <f>IFERROR(INDEX('AHCF_Gifts_19952026 (1)'!$F:$F,MATCH($A828,'AHCF_Gifts_19952026 (1)'!$A:$A,0))&amp;"","")</f>
        <v>lori@faispokane.com</v>
      </c>
      <c r="J828" s="58" t="str">
        <f t="shared" si="25"/>
        <v/>
      </c>
    </row>
    <row r="829" spans="1:10" x14ac:dyDescent="0.25">
      <c r="A829" s="6" t="s">
        <v>4829</v>
      </c>
      <c r="B829" t="s">
        <v>15</v>
      </c>
      <c r="C829" t="s">
        <v>4830</v>
      </c>
      <c r="D829" s="42">
        <v>43402</v>
      </c>
      <c r="E829" s="41">
        <v>50</v>
      </c>
      <c r="F829" t="s">
        <v>2663</v>
      </c>
      <c r="G829" s="34">
        <f t="shared" si="24"/>
        <v>2019</v>
      </c>
      <c r="H829" s="6">
        <f>COUNTIF('AHCF_Gifts_19952026 (1)'!$A:$A,$A829)</f>
        <v>1</v>
      </c>
      <c r="I829" t="str">
        <f>IFERROR(INDEX('AHCF_Gifts_19952026 (1)'!$F:$F,MATCH($A829,'AHCF_Gifts_19952026 (1)'!$A:$A,0))&amp;"","")</f>
        <v>mlforth@yahoo.com</v>
      </c>
      <c r="J829" s="58" t="str">
        <f t="shared" si="25"/>
        <v/>
      </c>
    </row>
    <row r="830" spans="1:10" x14ac:dyDescent="0.25">
      <c r="A830" s="6" t="s">
        <v>4847</v>
      </c>
      <c r="B830" t="s">
        <v>4848</v>
      </c>
      <c r="C830" t="s">
        <v>4849</v>
      </c>
      <c r="D830" s="42">
        <v>43402</v>
      </c>
      <c r="E830" s="41">
        <v>50</v>
      </c>
      <c r="F830" t="s">
        <v>2663</v>
      </c>
      <c r="G830" s="34">
        <f t="shared" si="24"/>
        <v>2019</v>
      </c>
      <c r="H830" s="6">
        <f>COUNTIF('AHCF_Gifts_19952026 (1)'!$A:$A,$A830)</f>
        <v>1</v>
      </c>
      <c r="I830" t="str">
        <f>IFERROR(INDEX('AHCF_Gifts_19952026 (1)'!$F:$F,MATCH($A830,'AHCF_Gifts_19952026 (1)'!$A:$A,0))&amp;"","")</f>
        <v>kapu_42@yahoo.com</v>
      </c>
      <c r="J830" s="58" t="str">
        <f t="shared" si="25"/>
        <v/>
      </c>
    </row>
    <row r="831" spans="1:10" x14ac:dyDescent="0.25">
      <c r="A831" s="6" t="s">
        <v>4873</v>
      </c>
      <c r="B831" t="s">
        <v>4874</v>
      </c>
      <c r="C831" t="s">
        <v>4875</v>
      </c>
      <c r="D831" s="42">
        <v>43402</v>
      </c>
      <c r="E831" s="41">
        <v>50</v>
      </c>
      <c r="F831" t="s">
        <v>2663</v>
      </c>
      <c r="G831" s="34">
        <f t="shared" si="24"/>
        <v>2019</v>
      </c>
      <c r="H831" s="6">
        <f>COUNTIF('AHCF_Gifts_19952026 (1)'!$A:$A,$A831)</f>
        <v>1</v>
      </c>
      <c r="I831" t="str">
        <f>IFERROR(INDEX('AHCF_Gifts_19952026 (1)'!$F:$F,MATCH($A831,'AHCF_Gifts_19952026 (1)'!$A:$A,0))&amp;"","")</f>
        <v/>
      </c>
      <c r="J831" s="58" t="str">
        <f t="shared" si="25"/>
        <v/>
      </c>
    </row>
    <row r="832" spans="1:10" x14ac:dyDescent="0.25">
      <c r="A832" s="6" t="s">
        <v>4885</v>
      </c>
      <c r="B832" t="s">
        <v>378</v>
      </c>
      <c r="C832" t="s">
        <v>4886</v>
      </c>
      <c r="D832" s="42">
        <v>43402</v>
      </c>
      <c r="E832" s="41">
        <v>50</v>
      </c>
      <c r="F832" t="s">
        <v>2663</v>
      </c>
      <c r="G832" s="34">
        <f t="shared" si="24"/>
        <v>2019</v>
      </c>
      <c r="H832" s="6">
        <f>COUNTIF('AHCF_Gifts_19952026 (1)'!$A:$A,$A832)</f>
        <v>1</v>
      </c>
      <c r="I832" t="str">
        <f>IFERROR(INDEX('AHCF_Gifts_19952026 (1)'!$F:$F,MATCH($A832,'AHCF_Gifts_19952026 (1)'!$A:$A,0))&amp;"","")</f>
        <v>sabedra4@aol.com</v>
      </c>
      <c r="J832" s="58" t="str">
        <f t="shared" si="25"/>
        <v/>
      </c>
    </row>
    <row r="833" spans="1:10" x14ac:dyDescent="0.25">
      <c r="A833" s="6" t="s">
        <v>4891</v>
      </c>
      <c r="B833" t="s">
        <v>4892</v>
      </c>
      <c r="C833" t="s">
        <v>205</v>
      </c>
      <c r="D833" s="42">
        <v>43402</v>
      </c>
      <c r="E833" s="41">
        <v>50</v>
      </c>
      <c r="F833" t="s">
        <v>2663</v>
      </c>
      <c r="G833" s="34">
        <f t="shared" si="24"/>
        <v>2019</v>
      </c>
      <c r="H833" s="6">
        <f>COUNTIF('AHCF_Gifts_19952026 (1)'!$A:$A,$A833)</f>
        <v>1</v>
      </c>
      <c r="I833" t="str">
        <f>IFERROR(INDEX('AHCF_Gifts_19952026 (1)'!$F:$F,MATCH($A833,'AHCF_Gifts_19952026 (1)'!$A:$A,0))&amp;"","")</f>
        <v/>
      </c>
      <c r="J833" s="58" t="str">
        <f t="shared" si="25"/>
        <v/>
      </c>
    </row>
    <row r="834" spans="1:10" x14ac:dyDescent="0.25">
      <c r="A834" s="6" t="s">
        <v>4808</v>
      </c>
      <c r="B834" t="s">
        <v>4809</v>
      </c>
      <c r="C834" t="s">
        <v>729</v>
      </c>
      <c r="D834" s="42">
        <v>43395</v>
      </c>
      <c r="E834" s="41">
        <v>1000</v>
      </c>
      <c r="F834" t="s">
        <v>34</v>
      </c>
      <c r="G834" s="34">
        <f t="shared" si="24"/>
        <v>2019</v>
      </c>
      <c r="H834" s="6">
        <f>COUNTIF('AHCF_Gifts_19952026 (1)'!$A:$A,$A834)</f>
        <v>1</v>
      </c>
      <c r="I834" t="str">
        <f>IFERROR(INDEX('AHCF_Gifts_19952026 (1)'!$F:$F,MATCH($A834,'AHCF_Gifts_19952026 (1)'!$A:$A,0))&amp;"","")</f>
        <v>eezomalt@aol.com</v>
      </c>
      <c r="J834" s="58" t="str">
        <f t="shared" si="25"/>
        <v/>
      </c>
    </row>
    <row r="835" spans="1:10" x14ac:dyDescent="0.25">
      <c r="A835" s="6" t="s">
        <v>4811</v>
      </c>
      <c r="B835" t="s">
        <v>4812</v>
      </c>
      <c r="C835" t="s">
        <v>4813</v>
      </c>
      <c r="D835" s="42">
        <v>43395</v>
      </c>
      <c r="E835" s="41">
        <v>125</v>
      </c>
      <c r="F835" t="s">
        <v>2663</v>
      </c>
      <c r="G835" s="34">
        <f t="shared" si="24"/>
        <v>2019</v>
      </c>
      <c r="H835" s="6">
        <f>COUNTIF('AHCF_Gifts_19952026 (1)'!$A:$A,$A835)</f>
        <v>1</v>
      </c>
      <c r="I835" t="str">
        <f>IFERROR(INDEX('AHCF_Gifts_19952026 (1)'!$F:$F,MATCH($A835,'AHCF_Gifts_19952026 (1)'!$A:$A,0))&amp;"","")</f>
        <v>natalie.goldy@my.hancockcollege.edu</v>
      </c>
      <c r="J835" s="58" t="str">
        <f t="shared" si="25"/>
        <v/>
      </c>
    </row>
    <row r="836" spans="1:10" x14ac:dyDescent="0.25">
      <c r="A836" s="6" t="s">
        <v>4805</v>
      </c>
      <c r="B836" t="s">
        <v>4806</v>
      </c>
      <c r="D836" s="42">
        <v>43385</v>
      </c>
      <c r="E836" s="41">
        <v>100969.46</v>
      </c>
      <c r="F836" t="s">
        <v>4807</v>
      </c>
      <c r="G836" s="34">
        <f t="shared" si="24"/>
        <v>2019</v>
      </c>
      <c r="H836" s="6">
        <f>COUNTIF('AHCF_Gifts_19952026 (1)'!$A:$A,$A836)</f>
        <v>1</v>
      </c>
      <c r="I836" t="str">
        <f>IFERROR(INDEX('AHCF_Gifts_19952026 (1)'!$F:$F,MATCH($A836,'AHCF_Gifts_19952026 (1)'!$A:$A,0))&amp;"","")</f>
        <v/>
      </c>
      <c r="J836" s="58" t="str">
        <f t="shared" si="25"/>
        <v/>
      </c>
    </row>
    <row r="837" spans="1:10" x14ac:dyDescent="0.25">
      <c r="A837" s="6" t="s">
        <v>4799</v>
      </c>
      <c r="B837" t="s">
        <v>4800</v>
      </c>
      <c r="C837" t="s">
        <v>4801</v>
      </c>
      <c r="D837" s="42">
        <v>43385</v>
      </c>
      <c r="E837" s="41">
        <v>50</v>
      </c>
      <c r="F837" t="s">
        <v>67</v>
      </c>
      <c r="G837" s="34">
        <f t="shared" ref="G837:G900" si="26">IF(MONTH(D837)&gt;=7,YEAR(D837)+1,YEAR(D837))</f>
        <v>2019</v>
      </c>
      <c r="H837" s="6">
        <f>COUNTIF('AHCF_Gifts_19952026 (1)'!$A:$A,$A837)</f>
        <v>1</v>
      </c>
      <c r="I837" t="str">
        <f>IFERROR(INDEX('AHCF_Gifts_19952026 (1)'!$F:$F,MATCH($A837,'AHCF_Gifts_19952026 (1)'!$A:$A,0))&amp;"","")</f>
        <v/>
      </c>
      <c r="J837" s="58" t="str">
        <f t="shared" si="25"/>
        <v/>
      </c>
    </row>
    <row r="838" spans="1:10" x14ac:dyDescent="0.25">
      <c r="A838" s="6" t="s">
        <v>4787</v>
      </c>
      <c r="B838" t="s">
        <v>4788</v>
      </c>
      <c r="C838" t="s">
        <v>4789</v>
      </c>
      <c r="D838" s="42">
        <v>43357</v>
      </c>
      <c r="E838" s="41">
        <v>3979.03</v>
      </c>
      <c r="F838" t="s">
        <v>4790</v>
      </c>
      <c r="G838" s="34">
        <f t="shared" si="26"/>
        <v>2019</v>
      </c>
      <c r="H838" s="6">
        <f>COUNTIF('AHCF_Gifts_19952026 (1)'!$A:$A,$A838)</f>
        <v>1</v>
      </c>
      <c r="I838" t="str">
        <f>IFERROR(INDEX('AHCF_Gifts_19952026 (1)'!$F:$F,MATCH($A838,'AHCF_Gifts_19952026 (1)'!$A:$A,0))&amp;"","")</f>
        <v/>
      </c>
      <c r="J838" s="58" t="str">
        <f t="shared" ref="J838:J901" si="27">IF($I838="","",IF(COUNTIF($I$5:$I$1461,$I838)&gt;1,"DUPLICATE",""))</f>
        <v/>
      </c>
    </row>
    <row r="839" spans="1:10" x14ac:dyDescent="0.25">
      <c r="A839" s="6" t="s">
        <v>4777</v>
      </c>
      <c r="B839" t="s">
        <v>4778</v>
      </c>
      <c r="D839" s="42">
        <v>43343</v>
      </c>
      <c r="E839" s="41">
        <v>1200</v>
      </c>
      <c r="F839" t="s">
        <v>2663</v>
      </c>
      <c r="G839" s="34">
        <f t="shared" si="26"/>
        <v>2019</v>
      </c>
      <c r="H839" s="6">
        <f>COUNTIF('AHCF_Gifts_19952026 (1)'!$A:$A,$A839)</f>
        <v>1</v>
      </c>
      <c r="I839" t="str">
        <f>IFERROR(INDEX('AHCF_Gifts_19952026 (1)'!$F:$F,MATCH($A839,'AHCF_Gifts_19952026 (1)'!$A:$A,0))&amp;"","")</f>
        <v/>
      </c>
      <c r="J839" s="58" t="str">
        <f t="shared" si="27"/>
        <v/>
      </c>
    </row>
    <row r="840" spans="1:10" x14ac:dyDescent="0.25">
      <c r="A840" s="6" t="s">
        <v>4762</v>
      </c>
      <c r="B840" t="s">
        <v>4763</v>
      </c>
      <c r="D840" s="42">
        <v>43298</v>
      </c>
      <c r="E840" s="41">
        <v>1000</v>
      </c>
      <c r="F840" t="s">
        <v>4079</v>
      </c>
      <c r="G840" s="34">
        <f t="shared" si="26"/>
        <v>2019</v>
      </c>
      <c r="H840" s="6">
        <f>COUNTIF('AHCF_Gifts_19952026 (1)'!$A:$A,$A840)</f>
        <v>1</v>
      </c>
      <c r="I840" t="str">
        <f>IFERROR(INDEX('AHCF_Gifts_19952026 (1)'!$F:$F,MATCH($A840,'AHCF_Gifts_19952026 (1)'!$A:$A,0))&amp;"","")</f>
        <v/>
      </c>
      <c r="J840" s="58" t="str">
        <f t="shared" si="27"/>
        <v/>
      </c>
    </row>
    <row r="841" spans="1:10" x14ac:dyDescent="0.25">
      <c r="A841" s="6" t="s">
        <v>4764</v>
      </c>
      <c r="B841" t="s">
        <v>4765</v>
      </c>
      <c r="C841" t="s">
        <v>4766</v>
      </c>
      <c r="D841" s="42">
        <v>43298</v>
      </c>
      <c r="E841" s="41">
        <v>50</v>
      </c>
      <c r="F841" t="s">
        <v>3613</v>
      </c>
      <c r="G841" s="34">
        <f t="shared" si="26"/>
        <v>2019</v>
      </c>
      <c r="H841" s="6">
        <f>COUNTIF('AHCF_Gifts_19952026 (1)'!$A:$A,$A841)</f>
        <v>1</v>
      </c>
      <c r="I841" t="str">
        <f>IFERROR(INDEX('AHCF_Gifts_19952026 (1)'!$F:$F,MATCH($A841,'AHCF_Gifts_19952026 (1)'!$A:$A,0))&amp;"","")</f>
        <v/>
      </c>
      <c r="J841" s="58" t="str">
        <f t="shared" si="27"/>
        <v/>
      </c>
    </row>
    <row r="842" spans="1:10" x14ac:dyDescent="0.25">
      <c r="A842" s="6" t="s">
        <v>4759</v>
      </c>
      <c r="B842" t="s">
        <v>4760</v>
      </c>
      <c r="D842" s="42">
        <v>43290</v>
      </c>
      <c r="E842" s="41">
        <v>250</v>
      </c>
      <c r="F842" t="s">
        <v>67</v>
      </c>
      <c r="G842" s="34">
        <f t="shared" si="26"/>
        <v>2019</v>
      </c>
      <c r="H842" s="6">
        <f>COUNTIF('AHCF_Gifts_19952026 (1)'!$A:$A,$A842)</f>
        <v>1</v>
      </c>
      <c r="I842" t="str">
        <f>IFERROR(INDEX('AHCF_Gifts_19952026 (1)'!$F:$F,MATCH($A842,'AHCF_Gifts_19952026 (1)'!$A:$A,0))&amp;"","")</f>
        <v/>
      </c>
      <c r="J842" s="58" t="str">
        <f t="shared" si="27"/>
        <v/>
      </c>
    </row>
    <row r="843" spans="1:10" x14ac:dyDescent="0.25">
      <c r="A843" s="6" t="s">
        <v>4753</v>
      </c>
      <c r="B843" t="s">
        <v>4754</v>
      </c>
      <c r="D843" s="42">
        <v>43277</v>
      </c>
      <c r="E843" s="41">
        <v>146</v>
      </c>
      <c r="F843" t="s">
        <v>2663</v>
      </c>
      <c r="G843" s="34">
        <f t="shared" si="26"/>
        <v>2018</v>
      </c>
      <c r="H843" s="6">
        <f>COUNTIF('AHCF_Gifts_19952026 (1)'!$A:$A,$A843)</f>
        <v>1</v>
      </c>
      <c r="I843" t="str">
        <f>IFERROR(INDEX('AHCF_Gifts_19952026 (1)'!$F:$F,MATCH($A843,'AHCF_Gifts_19952026 (1)'!$A:$A,0))&amp;"","")</f>
        <v/>
      </c>
      <c r="J843" s="58" t="str">
        <f t="shared" si="27"/>
        <v/>
      </c>
    </row>
    <row r="844" spans="1:10" x14ac:dyDescent="0.25">
      <c r="A844" s="6" t="s">
        <v>4751</v>
      </c>
      <c r="B844" t="s">
        <v>2459</v>
      </c>
      <c r="C844" t="s">
        <v>4752</v>
      </c>
      <c r="D844" s="42">
        <v>43277</v>
      </c>
      <c r="E844" s="41">
        <v>100</v>
      </c>
      <c r="F844" t="s">
        <v>4239</v>
      </c>
      <c r="G844" s="34">
        <f t="shared" si="26"/>
        <v>2018</v>
      </c>
      <c r="H844" s="6">
        <f>COUNTIF('AHCF_Gifts_19952026 (1)'!$A:$A,$A844)</f>
        <v>1</v>
      </c>
      <c r="I844" t="str">
        <f>IFERROR(INDEX('AHCF_Gifts_19952026 (1)'!$F:$F,MATCH($A844,'AHCF_Gifts_19952026 (1)'!$A:$A,0))&amp;"","")</f>
        <v/>
      </c>
      <c r="J844" s="58" t="str">
        <f t="shared" si="27"/>
        <v/>
      </c>
    </row>
    <row r="845" spans="1:10" x14ac:dyDescent="0.25">
      <c r="A845" s="6" t="s">
        <v>4749</v>
      </c>
      <c r="B845" t="s">
        <v>559</v>
      </c>
      <c r="C845" t="s">
        <v>4750</v>
      </c>
      <c r="D845" s="42">
        <v>43277</v>
      </c>
      <c r="E845" s="41">
        <v>90</v>
      </c>
      <c r="F845" t="s">
        <v>67</v>
      </c>
      <c r="G845" s="34">
        <f t="shared" si="26"/>
        <v>2018</v>
      </c>
      <c r="H845" s="6">
        <f>COUNTIF('AHCF_Gifts_19952026 (1)'!$A:$A,$A845)</f>
        <v>1</v>
      </c>
      <c r="I845" t="str">
        <f>IFERROR(INDEX('AHCF_Gifts_19952026 (1)'!$F:$F,MATCH($A845,'AHCF_Gifts_19952026 (1)'!$A:$A,0))&amp;"","")</f>
        <v/>
      </c>
      <c r="J845" s="58" t="str">
        <f t="shared" si="27"/>
        <v/>
      </c>
    </row>
    <row r="846" spans="1:10" x14ac:dyDescent="0.25">
      <c r="A846" s="6" t="s">
        <v>4743</v>
      </c>
      <c r="B846" t="s">
        <v>4744</v>
      </c>
      <c r="C846" t="s">
        <v>4745</v>
      </c>
      <c r="D846" s="42">
        <v>43277</v>
      </c>
      <c r="E846" s="41">
        <v>50</v>
      </c>
      <c r="F846" t="s">
        <v>67</v>
      </c>
      <c r="G846" s="34">
        <f t="shared" si="26"/>
        <v>2018</v>
      </c>
      <c r="H846" s="6">
        <f>COUNTIF('AHCF_Gifts_19952026 (1)'!$A:$A,$A846)</f>
        <v>1</v>
      </c>
      <c r="I846" t="str">
        <f>IFERROR(INDEX('AHCF_Gifts_19952026 (1)'!$F:$F,MATCH($A846,'AHCF_Gifts_19952026 (1)'!$A:$A,0))&amp;"","")</f>
        <v>santana5@hotmail.com</v>
      </c>
      <c r="J846" s="58" t="str">
        <f t="shared" si="27"/>
        <v/>
      </c>
    </row>
    <row r="847" spans="1:10" x14ac:dyDescent="0.25">
      <c r="A847" s="6" t="s">
        <v>4735</v>
      </c>
      <c r="B847" t="s">
        <v>4736</v>
      </c>
      <c r="C847" t="s">
        <v>4737</v>
      </c>
      <c r="D847" s="42">
        <v>43245</v>
      </c>
      <c r="E847" s="41">
        <v>1500</v>
      </c>
      <c r="F847" t="s">
        <v>2663</v>
      </c>
      <c r="G847" s="34">
        <f t="shared" si="26"/>
        <v>2018</v>
      </c>
      <c r="H847" s="6">
        <f>COUNTIF('AHCF_Gifts_19952026 (1)'!$A:$A,$A847)</f>
        <v>1</v>
      </c>
      <c r="I847" t="str">
        <f>IFERROR(INDEX('AHCF_Gifts_19952026 (1)'!$F:$F,MATCH($A847,'AHCF_Gifts_19952026 (1)'!$A:$A,0))&amp;"","")</f>
        <v>wconnell@connellandersen.com</v>
      </c>
      <c r="J847" s="58" t="str">
        <f t="shared" si="27"/>
        <v/>
      </c>
    </row>
    <row r="848" spans="1:10" x14ac:dyDescent="0.25">
      <c r="A848" s="6" t="s">
        <v>4728</v>
      </c>
      <c r="B848" t="s">
        <v>1026</v>
      </c>
      <c r="C848" t="s">
        <v>4640</v>
      </c>
      <c r="D848" s="42">
        <v>43217</v>
      </c>
      <c r="E848" s="41">
        <v>5000</v>
      </c>
      <c r="F848" t="s">
        <v>4583</v>
      </c>
      <c r="G848" s="34">
        <f t="shared" si="26"/>
        <v>2018</v>
      </c>
      <c r="H848" s="6">
        <f>COUNTIF('AHCF_Gifts_19952026 (1)'!$A:$A,$A848)</f>
        <v>1</v>
      </c>
      <c r="I848" t="str">
        <f>IFERROR(INDEX('AHCF_Gifts_19952026 (1)'!$F:$F,MATCH($A848,'AHCF_Gifts_19952026 (1)'!$A:$A,0))&amp;"","")</f>
        <v>jimmywesterfeeled@gmail.com</v>
      </c>
      <c r="J848" s="58" t="str">
        <f t="shared" si="27"/>
        <v/>
      </c>
    </row>
    <row r="849" spans="1:10" x14ac:dyDescent="0.25">
      <c r="A849" s="6" t="s">
        <v>4714</v>
      </c>
      <c r="B849" t="s">
        <v>4715</v>
      </c>
      <c r="C849" t="s">
        <v>4716</v>
      </c>
      <c r="D849" s="42">
        <v>43214</v>
      </c>
      <c r="E849" s="41">
        <v>300</v>
      </c>
      <c r="F849" t="s">
        <v>3870</v>
      </c>
      <c r="G849" s="34">
        <f t="shared" si="26"/>
        <v>2018</v>
      </c>
      <c r="H849" s="6">
        <f>COUNTIF('AHCF_Gifts_19952026 (1)'!$A:$A,$A849)</f>
        <v>1</v>
      </c>
      <c r="I849" t="str">
        <f>IFERROR(INDEX('AHCF_Gifts_19952026 (1)'!$F:$F,MATCH($A849,'AHCF_Gifts_19952026 (1)'!$A:$A,0))&amp;"","")</f>
        <v>maljosca@gmail.com</v>
      </c>
      <c r="J849" s="58" t="str">
        <f t="shared" si="27"/>
        <v/>
      </c>
    </row>
    <row r="850" spans="1:10" x14ac:dyDescent="0.25">
      <c r="A850" s="6" t="s">
        <v>4711</v>
      </c>
      <c r="B850" t="s">
        <v>4712</v>
      </c>
      <c r="C850" t="s">
        <v>4713</v>
      </c>
      <c r="D850" s="42">
        <v>43214</v>
      </c>
      <c r="E850" s="41">
        <v>250</v>
      </c>
      <c r="F850" t="s">
        <v>3870</v>
      </c>
      <c r="G850" s="34">
        <f t="shared" si="26"/>
        <v>2018</v>
      </c>
      <c r="H850" s="6">
        <f>COUNTIF('AHCF_Gifts_19952026 (1)'!$A:$A,$A850)</f>
        <v>1</v>
      </c>
      <c r="I850" t="str">
        <f>IFERROR(INDEX('AHCF_Gifts_19952026 (1)'!$F:$F,MATCH($A850,'AHCF_Gifts_19952026 (1)'!$A:$A,0))&amp;"","")</f>
        <v>jdeming@bgcsmv.org</v>
      </c>
      <c r="J850" s="58" t="str">
        <f t="shared" si="27"/>
        <v>DUPLICATE</v>
      </c>
    </row>
    <row r="851" spans="1:10" x14ac:dyDescent="0.25">
      <c r="A851" s="6" t="s">
        <v>4718</v>
      </c>
      <c r="B851" t="s">
        <v>4719</v>
      </c>
      <c r="C851" t="s">
        <v>4720</v>
      </c>
      <c r="D851" s="42">
        <v>43214</v>
      </c>
      <c r="E851" s="41">
        <v>100</v>
      </c>
      <c r="F851" t="s">
        <v>3870</v>
      </c>
      <c r="G851" s="34">
        <f t="shared" si="26"/>
        <v>2018</v>
      </c>
      <c r="H851" s="6">
        <f>COUNTIF('AHCF_Gifts_19952026 (1)'!$A:$A,$A851)</f>
        <v>1</v>
      </c>
      <c r="I851" t="str">
        <f>IFERROR(INDEX('AHCF_Gifts_19952026 (1)'!$F:$F,MATCH($A851,'AHCF_Gifts_19952026 (1)'!$A:$A,0))&amp;"","")</f>
        <v>brearock@gmail.com</v>
      </c>
      <c r="J851" s="58" t="str">
        <f t="shared" si="27"/>
        <v/>
      </c>
    </row>
    <row r="852" spans="1:10" x14ac:dyDescent="0.25">
      <c r="A852" s="6" t="s">
        <v>4726</v>
      </c>
      <c r="B852" t="s">
        <v>2048</v>
      </c>
      <c r="C852" t="s">
        <v>4727</v>
      </c>
      <c r="D852" s="42">
        <v>43214</v>
      </c>
      <c r="E852" s="41">
        <v>100</v>
      </c>
      <c r="F852" t="s">
        <v>3870</v>
      </c>
      <c r="G852" s="34">
        <f t="shared" si="26"/>
        <v>2018</v>
      </c>
      <c r="H852" s="6">
        <f>COUNTIF('AHCF_Gifts_19952026 (1)'!$A:$A,$A852)</f>
        <v>1</v>
      </c>
      <c r="I852" t="str">
        <f>IFERROR(INDEX('AHCF_Gifts_19952026 (1)'!$F:$F,MATCH($A852,'AHCF_Gifts_19952026 (1)'!$A:$A,0))&amp;"","")</f>
        <v/>
      </c>
      <c r="J852" s="58" t="str">
        <f t="shared" si="27"/>
        <v/>
      </c>
    </row>
    <row r="853" spans="1:10" x14ac:dyDescent="0.25">
      <c r="A853" s="6" t="s">
        <v>4703</v>
      </c>
      <c r="B853" t="s">
        <v>4704</v>
      </c>
      <c r="C853" t="s">
        <v>4705</v>
      </c>
      <c r="D853" s="42">
        <v>43214</v>
      </c>
      <c r="E853" s="41">
        <v>50</v>
      </c>
      <c r="F853" t="s">
        <v>3870</v>
      </c>
      <c r="G853" s="34">
        <f t="shared" si="26"/>
        <v>2018</v>
      </c>
      <c r="H853" s="6">
        <f>COUNTIF('AHCF_Gifts_19952026 (1)'!$A:$A,$A853)</f>
        <v>1</v>
      </c>
      <c r="I853" t="str">
        <f>IFERROR(INDEX('AHCF_Gifts_19952026 (1)'!$F:$F,MATCH($A853,'AHCF_Gifts_19952026 (1)'!$A:$A,0))&amp;"","")</f>
        <v>ssadig@hotmail.com</v>
      </c>
      <c r="J853" s="58" t="str">
        <f t="shared" si="27"/>
        <v/>
      </c>
    </row>
    <row r="854" spans="1:10" x14ac:dyDescent="0.25">
      <c r="A854" s="6" t="s">
        <v>4692</v>
      </c>
      <c r="B854" t="s">
        <v>2064</v>
      </c>
      <c r="C854" t="s">
        <v>4693</v>
      </c>
      <c r="D854" s="42">
        <v>43200</v>
      </c>
      <c r="E854" s="41">
        <v>20</v>
      </c>
      <c r="F854" t="s">
        <v>3870</v>
      </c>
      <c r="G854" s="34">
        <f t="shared" si="26"/>
        <v>2018</v>
      </c>
      <c r="H854" s="6">
        <f>COUNTIF('AHCF_Gifts_19952026 (1)'!$A:$A,$A854)</f>
        <v>1</v>
      </c>
      <c r="I854" t="str">
        <f>IFERROR(INDEX('AHCF_Gifts_19952026 (1)'!$F:$F,MATCH($A854,'AHCF_Gifts_19952026 (1)'!$A:$A,0))&amp;"","")</f>
        <v>helenrg@verizon.net</v>
      </c>
      <c r="J854" s="58" t="str">
        <f t="shared" si="27"/>
        <v/>
      </c>
    </row>
    <row r="855" spans="1:10" x14ac:dyDescent="0.25">
      <c r="A855" s="6" t="s">
        <v>4678</v>
      </c>
      <c r="B855" t="s">
        <v>4679</v>
      </c>
      <c r="D855" s="42">
        <v>43179</v>
      </c>
      <c r="E855" s="41">
        <v>250</v>
      </c>
      <c r="F855" t="s">
        <v>271</v>
      </c>
      <c r="G855" s="34">
        <f t="shared" si="26"/>
        <v>2018</v>
      </c>
      <c r="H855" s="6">
        <f>COUNTIF('AHCF_Gifts_19952026 (1)'!$A:$A,$A855)</f>
        <v>1</v>
      </c>
      <c r="I855" t="str">
        <f>IFERROR(INDEX('AHCF_Gifts_19952026 (1)'!$F:$F,MATCH($A855,'AHCF_Gifts_19952026 (1)'!$A:$A,0))&amp;"","")</f>
        <v/>
      </c>
      <c r="J855" s="58" t="str">
        <f t="shared" si="27"/>
        <v/>
      </c>
    </row>
    <row r="856" spans="1:10" x14ac:dyDescent="0.25">
      <c r="A856" s="6" t="s">
        <v>4652</v>
      </c>
      <c r="B856" t="s">
        <v>4653</v>
      </c>
      <c r="D856" s="42">
        <v>43109</v>
      </c>
      <c r="E856" s="41">
        <v>660</v>
      </c>
      <c r="F856" t="s">
        <v>2977</v>
      </c>
      <c r="G856" s="34">
        <f t="shared" si="26"/>
        <v>2018</v>
      </c>
      <c r="H856" s="6">
        <f>COUNTIF('AHCF_Gifts_19952026 (1)'!$A:$A,$A856)</f>
        <v>1</v>
      </c>
      <c r="I856" t="str">
        <f>IFERROR(INDEX('AHCF_Gifts_19952026 (1)'!$F:$F,MATCH($A856,'AHCF_Gifts_19952026 (1)'!$A:$A,0))&amp;"","")</f>
        <v>stacy.chinn@ellucian.com</v>
      </c>
      <c r="J856" s="58" t="str">
        <f t="shared" si="27"/>
        <v/>
      </c>
    </row>
    <row r="857" spans="1:10" x14ac:dyDescent="0.25">
      <c r="A857" s="6" t="s">
        <v>4649</v>
      </c>
      <c r="B857" t="s">
        <v>4650</v>
      </c>
      <c r="D857" s="42">
        <v>43109</v>
      </c>
      <c r="E857" s="41">
        <v>500</v>
      </c>
      <c r="F857" t="s">
        <v>4651</v>
      </c>
      <c r="G857" s="34">
        <f t="shared" si="26"/>
        <v>2018</v>
      </c>
      <c r="H857" s="6">
        <f>COUNTIF('AHCF_Gifts_19952026 (1)'!$A:$A,$A857)</f>
        <v>1</v>
      </c>
      <c r="I857" t="str">
        <f>IFERROR(INDEX('AHCF_Gifts_19952026 (1)'!$F:$F,MATCH($A857,'AHCF_Gifts_19952026 (1)'!$A:$A,0))&amp;"","")</f>
        <v/>
      </c>
      <c r="J857" s="58" t="str">
        <f t="shared" si="27"/>
        <v/>
      </c>
    </row>
    <row r="858" spans="1:10" x14ac:dyDescent="0.25">
      <c r="A858" s="6" t="s">
        <v>4642</v>
      </c>
      <c r="B858" t="s">
        <v>4643</v>
      </c>
      <c r="C858" t="s">
        <v>4644</v>
      </c>
      <c r="D858" s="42">
        <v>43109</v>
      </c>
      <c r="E858" s="41">
        <v>100</v>
      </c>
      <c r="F858" t="s">
        <v>4096</v>
      </c>
      <c r="G858" s="34">
        <f t="shared" si="26"/>
        <v>2018</v>
      </c>
      <c r="H858" s="6">
        <f>COUNTIF('AHCF_Gifts_19952026 (1)'!$A:$A,$A858)</f>
        <v>1</v>
      </c>
      <c r="I858" t="str">
        <f>IFERROR(INDEX('AHCF_Gifts_19952026 (1)'!$F:$F,MATCH($A858,'AHCF_Gifts_19952026 (1)'!$A:$A,0))&amp;"","")</f>
        <v/>
      </c>
      <c r="J858" s="58" t="str">
        <f t="shared" si="27"/>
        <v/>
      </c>
    </row>
    <row r="859" spans="1:10" x14ac:dyDescent="0.25">
      <c r="A859" s="6" t="s">
        <v>4628</v>
      </c>
      <c r="B859" t="s">
        <v>4629</v>
      </c>
      <c r="C859" t="s">
        <v>2178</v>
      </c>
      <c r="D859" s="42">
        <v>43103</v>
      </c>
      <c r="E859" s="41">
        <v>250</v>
      </c>
      <c r="F859" t="s">
        <v>4079</v>
      </c>
      <c r="G859" s="34">
        <f t="shared" si="26"/>
        <v>2018</v>
      </c>
      <c r="H859" s="6">
        <f>COUNTIF('AHCF_Gifts_19952026 (1)'!$A:$A,$A859)</f>
        <v>1</v>
      </c>
      <c r="I859" t="str">
        <f>IFERROR(INDEX('AHCF_Gifts_19952026 (1)'!$F:$F,MATCH($A859,'AHCF_Gifts_19952026 (1)'!$A:$A,0))&amp;"","")</f>
        <v>ewright@hancockcollege.edu</v>
      </c>
      <c r="J859" s="58" t="str">
        <f t="shared" si="27"/>
        <v/>
      </c>
    </row>
    <row r="860" spans="1:10" x14ac:dyDescent="0.25">
      <c r="A860" s="6" t="s">
        <v>4607</v>
      </c>
      <c r="B860" t="s">
        <v>4608</v>
      </c>
      <c r="C860" t="s">
        <v>4609</v>
      </c>
      <c r="D860" s="42">
        <v>43076</v>
      </c>
      <c r="E860" s="41">
        <v>100</v>
      </c>
      <c r="F860" t="s">
        <v>3155</v>
      </c>
      <c r="G860" s="34">
        <f t="shared" si="26"/>
        <v>2018</v>
      </c>
      <c r="H860" s="6">
        <f>COUNTIF('AHCF_Gifts_19952026 (1)'!$A:$A,$A860)</f>
        <v>1</v>
      </c>
      <c r="I860" t="str">
        <f>IFERROR(INDEX('AHCF_Gifts_19952026 (1)'!$F:$F,MATCH($A860,'AHCF_Gifts_19952026 (1)'!$A:$A,0))&amp;"","")</f>
        <v/>
      </c>
      <c r="J860" s="58" t="str">
        <f t="shared" si="27"/>
        <v/>
      </c>
    </row>
    <row r="861" spans="1:10" x14ac:dyDescent="0.25">
      <c r="A861" s="6" t="s">
        <v>4592</v>
      </c>
      <c r="B861" t="s">
        <v>4446</v>
      </c>
      <c r="C861" t="s">
        <v>4593</v>
      </c>
      <c r="D861" s="42">
        <v>43070</v>
      </c>
      <c r="E861" s="41">
        <v>200</v>
      </c>
      <c r="F861" t="s">
        <v>2977</v>
      </c>
      <c r="G861" s="34">
        <f t="shared" si="26"/>
        <v>2018</v>
      </c>
      <c r="H861" s="6">
        <f>COUNTIF('AHCF_Gifts_19952026 (1)'!$A:$A,$A861)</f>
        <v>1</v>
      </c>
      <c r="I861" t="str">
        <f>IFERROR(INDEX('AHCF_Gifts_19952026 (1)'!$F:$F,MATCH($A861,'AHCF_Gifts_19952026 (1)'!$A:$A,0))&amp;"","")</f>
        <v/>
      </c>
      <c r="J861" s="58" t="str">
        <f t="shared" si="27"/>
        <v/>
      </c>
    </row>
    <row r="862" spans="1:10" x14ac:dyDescent="0.25">
      <c r="A862" s="6" t="s">
        <v>4602</v>
      </c>
      <c r="B862" t="s">
        <v>2001</v>
      </c>
      <c r="C862" t="s">
        <v>4603</v>
      </c>
      <c r="D862" s="42">
        <v>43070</v>
      </c>
      <c r="E862" s="41">
        <v>35</v>
      </c>
      <c r="F862" t="s">
        <v>471</v>
      </c>
      <c r="G862" s="34">
        <f t="shared" si="26"/>
        <v>2018</v>
      </c>
      <c r="H862" s="6">
        <f>COUNTIF('AHCF_Gifts_19952026 (1)'!$A:$A,$A862)</f>
        <v>1</v>
      </c>
      <c r="I862" t="str">
        <f>IFERROR(INDEX('AHCF_Gifts_19952026 (1)'!$F:$F,MATCH($A862,'AHCF_Gifts_19952026 (1)'!$A:$A,0))&amp;"","")</f>
        <v>jess.sheaff@gmail.com</v>
      </c>
      <c r="J862" s="58" t="str">
        <f t="shared" si="27"/>
        <v/>
      </c>
    </row>
    <row r="863" spans="1:10" x14ac:dyDescent="0.25">
      <c r="A863" s="6" t="s">
        <v>4545</v>
      </c>
      <c r="B863" t="s">
        <v>4546</v>
      </c>
      <c r="C863" t="s">
        <v>339</v>
      </c>
      <c r="D863" s="42">
        <v>43048</v>
      </c>
      <c r="E863" s="41">
        <v>600</v>
      </c>
      <c r="F863" t="s">
        <v>4079</v>
      </c>
      <c r="G863" s="34">
        <f t="shared" si="26"/>
        <v>2018</v>
      </c>
      <c r="H863" s="6">
        <f>COUNTIF('AHCF_Gifts_19952026 (1)'!$A:$A,$A863)</f>
        <v>1</v>
      </c>
      <c r="I863" t="str">
        <f>IFERROR(INDEX('AHCF_Gifts_19952026 (1)'!$F:$F,MATCH($A863,'AHCF_Gifts_19952026 (1)'!$A:$A,0))&amp;"","")</f>
        <v>dmcmahon@hancockcollege.edu</v>
      </c>
      <c r="J863" s="58" t="str">
        <f t="shared" si="27"/>
        <v/>
      </c>
    </row>
    <row r="864" spans="1:10" x14ac:dyDescent="0.25">
      <c r="A864" s="6" t="s">
        <v>4541</v>
      </c>
      <c r="B864" t="s">
        <v>4542</v>
      </c>
      <c r="C864" t="s">
        <v>4543</v>
      </c>
      <c r="D864" s="42">
        <v>43048</v>
      </c>
      <c r="E864" s="41">
        <v>350</v>
      </c>
      <c r="F864" t="s">
        <v>2977</v>
      </c>
      <c r="G864" s="34">
        <f t="shared" si="26"/>
        <v>2018</v>
      </c>
      <c r="H864" s="6">
        <f>COUNTIF('AHCF_Gifts_19952026 (1)'!$A:$A,$A864)</f>
        <v>1</v>
      </c>
      <c r="I864" t="str">
        <f>IFERROR(INDEX('AHCF_Gifts_19952026 (1)'!$F:$F,MATCH($A864,'AHCF_Gifts_19952026 (1)'!$A:$A,0))&amp;"","")</f>
        <v>sseifert@smvymca.org</v>
      </c>
      <c r="J864" s="58" t="str">
        <f t="shared" si="27"/>
        <v/>
      </c>
    </row>
    <row r="865" spans="1:10" x14ac:dyDescent="0.25">
      <c r="A865" s="6" t="s">
        <v>4532</v>
      </c>
      <c r="B865" t="s">
        <v>378</v>
      </c>
      <c r="C865" t="s">
        <v>4533</v>
      </c>
      <c r="D865" s="42">
        <v>43046</v>
      </c>
      <c r="E865" s="41">
        <v>3200</v>
      </c>
      <c r="F865" t="s">
        <v>2977</v>
      </c>
      <c r="G865" s="34">
        <f t="shared" si="26"/>
        <v>2018</v>
      </c>
      <c r="H865" s="6">
        <f>COUNTIF('AHCF_Gifts_19952026 (1)'!$A:$A,$A865)</f>
        <v>1</v>
      </c>
      <c r="I865" t="str">
        <f>IFERROR(INDEX('AHCF_Gifts_19952026 (1)'!$F:$F,MATCH($A865,'AHCF_Gifts_19952026 (1)'!$A:$A,0))&amp;"","")</f>
        <v/>
      </c>
      <c r="J865" s="58" t="str">
        <f t="shared" si="27"/>
        <v/>
      </c>
    </row>
    <row r="866" spans="1:10" x14ac:dyDescent="0.25">
      <c r="A866" s="6" t="s">
        <v>4535</v>
      </c>
      <c r="B866" t="s">
        <v>3553</v>
      </c>
      <c r="C866" t="s">
        <v>4536</v>
      </c>
      <c r="D866" s="42">
        <v>43046</v>
      </c>
      <c r="E866" s="41">
        <v>700</v>
      </c>
      <c r="F866" t="s">
        <v>2977</v>
      </c>
      <c r="G866" s="34">
        <f t="shared" si="26"/>
        <v>2018</v>
      </c>
      <c r="H866" s="6">
        <f>COUNTIF('AHCF_Gifts_19952026 (1)'!$A:$A,$A866)</f>
        <v>1</v>
      </c>
      <c r="I866" t="str">
        <f>IFERROR(INDEX('AHCF_Gifts_19952026 (1)'!$F:$F,MATCH($A866,'AHCF_Gifts_19952026 (1)'!$A:$A,0))&amp;"","")</f>
        <v>glenn@santamaria.com</v>
      </c>
      <c r="J866" s="58" t="str">
        <f t="shared" si="27"/>
        <v/>
      </c>
    </row>
    <row r="867" spans="1:10" x14ac:dyDescent="0.25">
      <c r="A867" s="6" t="s">
        <v>4523</v>
      </c>
      <c r="B867" t="s">
        <v>4524</v>
      </c>
      <c r="D867" s="42">
        <v>43046</v>
      </c>
      <c r="E867" s="41">
        <v>30.54</v>
      </c>
      <c r="F867" t="s">
        <v>1715</v>
      </c>
      <c r="G867" s="34">
        <f t="shared" si="26"/>
        <v>2018</v>
      </c>
      <c r="H867" s="6">
        <f>COUNTIF('AHCF_Gifts_19952026 (1)'!$A:$A,$A867)</f>
        <v>1</v>
      </c>
      <c r="I867" t="str">
        <f>IFERROR(INDEX('AHCF_Gifts_19952026 (1)'!$F:$F,MATCH($A867,'AHCF_Gifts_19952026 (1)'!$A:$A,0))&amp;"","")</f>
        <v/>
      </c>
      <c r="J867" s="58" t="str">
        <f t="shared" si="27"/>
        <v/>
      </c>
    </row>
    <row r="868" spans="1:10" x14ac:dyDescent="0.25">
      <c r="A868" s="6" t="s">
        <v>4503</v>
      </c>
      <c r="B868" t="s">
        <v>4210</v>
      </c>
      <c r="C868" t="s">
        <v>38</v>
      </c>
      <c r="D868" s="42">
        <v>43039</v>
      </c>
      <c r="E868" s="41">
        <v>2300</v>
      </c>
      <c r="F868" t="s">
        <v>4464</v>
      </c>
      <c r="G868" s="34">
        <f t="shared" si="26"/>
        <v>2018</v>
      </c>
      <c r="H868" s="6">
        <f>COUNTIF('AHCF_Gifts_19952026 (1)'!$A:$A,$A868)</f>
        <v>1</v>
      </c>
      <c r="I868" t="str">
        <f>IFERROR(INDEX('AHCF_Gifts_19952026 (1)'!$F:$F,MATCH($A868,'AHCF_Gifts_19952026 (1)'!$A:$A,0))&amp;"","")</f>
        <v>sjmoats@gmail.com</v>
      </c>
      <c r="J868" s="58" t="str">
        <f t="shared" si="27"/>
        <v/>
      </c>
    </row>
    <row r="869" spans="1:10" x14ac:dyDescent="0.25">
      <c r="A869" s="6" t="s">
        <v>4485</v>
      </c>
      <c r="B869" t="s">
        <v>4486</v>
      </c>
      <c r="C869" t="s">
        <v>4487</v>
      </c>
      <c r="D869" s="42">
        <v>43034</v>
      </c>
      <c r="E869" s="41">
        <v>2500</v>
      </c>
      <c r="F869" t="s">
        <v>4079</v>
      </c>
      <c r="G869" s="34">
        <f t="shared" si="26"/>
        <v>2018</v>
      </c>
      <c r="H869" s="6">
        <f>COUNTIF('AHCF_Gifts_19952026 (1)'!$A:$A,$A869)</f>
        <v>1</v>
      </c>
      <c r="I869" t="str">
        <f>IFERROR(INDEX('AHCF_Gifts_19952026 (1)'!$F:$F,MATCH($A869,'AHCF_Gifts_19952026 (1)'!$A:$A,0))&amp;"","")</f>
        <v/>
      </c>
      <c r="J869" s="58" t="str">
        <f t="shared" si="27"/>
        <v/>
      </c>
    </row>
    <row r="870" spans="1:10" x14ac:dyDescent="0.25">
      <c r="A870" s="6" t="s">
        <v>4482</v>
      </c>
      <c r="B870" t="s">
        <v>4483</v>
      </c>
      <c r="C870" t="s">
        <v>4484</v>
      </c>
      <c r="D870" s="42">
        <v>43034</v>
      </c>
      <c r="E870" s="41">
        <v>1200</v>
      </c>
      <c r="F870" t="s">
        <v>4079</v>
      </c>
      <c r="G870" s="34">
        <f t="shared" si="26"/>
        <v>2018</v>
      </c>
      <c r="H870" s="6">
        <f>COUNTIF('AHCF_Gifts_19952026 (1)'!$A:$A,$A870)</f>
        <v>1</v>
      </c>
      <c r="I870" t="str">
        <f>IFERROR(INDEX('AHCF_Gifts_19952026 (1)'!$F:$F,MATCH($A870,'AHCF_Gifts_19952026 (1)'!$A:$A,0))&amp;"","")</f>
        <v/>
      </c>
      <c r="J870" s="58" t="str">
        <f t="shared" si="27"/>
        <v/>
      </c>
    </row>
    <row r="871" spans="1:10" x14ac:dyDescent="0.25">
      <c r="A871" s="6" t="s">
        <v>4475</v>
      </c>
      <c r="B871" t="s">
        <v>4476</v>
      </c>
      <c r="C871" t="s">
        <v>4477</v>
      </c>
      <c r="D871" s="42">
        <v>43034</v>
      </c>
      <c r="E871" s="41">
        <v>600</v>
      </c>
      <c r="F871" t="s">
        <v>4079</v>
      </c>
      <c r="G871" s="34">
        <f t="shared" si="26"/>
        <v>2018</v>
      </c>
      <c r="H871" s="6">
        <f>COUNTIF('AHCF_Gifts_19952026 (1)'!$A:$A,$A871)</f>
        <v>1</v>
      </c>
      <c r="I871" t="str">
        <f>IFERROR(INDEX('AHCF_Gifts_19952026 (1)'!$F:$F,MATCH($A871,'AHCF_Gifts_19952026 (1)'!$A:$A,0))&amp;"","")</f>
        <v/>
      </c>
      <c r="J871" s="58" t="str">
        <f t="shared" si="27"/>
        <v/>
      </c>
    </row>
    <row r="872" spans="1:10" x14ac:dyDescent="0.25">
      <c r="A872" s="6" t="s">
        <v>4472</v>
      </c>
      <c r="B872" t="s">
        <v>4473</v>
      </c>
      <c r="C872" t="s">
        <v>3260</v>
      </c>
      <c r="D872" s="42">
        <v>43034</v>
      </c>
      <c r="E872" s="41">
        <v>500</v>
      </c>
      <c r="F872" t="s">
        <v>4079</v>
      </c>
      <c r="G872" s="34">
        <f t="shared" si="26"/>
        <v>2018</v>
      </c>
      <c r="H872" s="6">
        <f>COUNTIF('AHCF_Gifts_19952026 (1)'!$A:$A,$A872)</f>
        <v>1</v>
      </c>
      <c r="I872" t="str">
        <f>IFERROR(INDEX('AHCF_Gifts_19952026 (1)'!$F:$F,MATCH($A872,'AHCF_Gifts_19952026 (1)'!$A:$A,0))&amp;"","")</f>
        <v>jan1030@comcast.net</v>
      </c>
      <c r="J872" s="58" t="str">
        <f t="shared" si="27"/>
        <v/>
      </c>
    </row>
    <row r="873" spans="1:10" x14ac:dyDescent="0.25">
      <c r="A873" s="6" t="s">
        <v>4491</v>
      </c>
      <c r="B873" t="s">
        <v>4492</v>
      </c>
      <c r="C873" t="s">
        <v>576</v>
      </c>
      <c r="D873" s="42">
        <v>43034</v>
      </c>
      <c r="E873" s="41">
        <v>200</v>
      </c>
      <c r="F873" t="s">
        <v>4079</v>
      </c>
      <c r="G873" s="34">
        <f t="shared" si="26"/>
        <v>2018</v>
      </c>
      <c r="H873" s="6">
        <f>COUNTIF('AHCF_Gifts_19952026 (1)'!$A:$A,$A873)</f>
        <v>1</v>
      </c>
      <c r="I873" t="str">
        <f>IFERROR(INDEX('AHCF_Gifts_19952026 (1)'!$F:$F,MATCH($A873,'AHCF_Gifts_19952026 (1)'!$A:$A,0))&amp;"","")</f>
        <v/>
      </c>
      <c r="J873" s="58" t="str">
        <f t="shared" si="27"/>
        <v/>
      </c>
    </row>
    <row r="874" spans="1:10" x14ac:dyDescent="0.25">
      <c r="A874" s="6" t="s">
        <v>4488</v>
      </c>
      <c r="B874" t="s">
        <v>4489</v>
      </c>
      <c r="D874" s="42">
        <v>43034</v>
      </c>
      <c r="E874" s="41">
        <v>100</v>
      </c>
      <c r="F874" t="s">
        <v>4079</v>
      </c>
      <c r="G874" s="34">
        <f t="shared" si="26"/>
        <v>2018</v>
      </c>
      <c r="H874" s="6">
        <f>COUNTIF('AHCF_Gifts_19952026 (1)'!$A:$A,$A874)</f>
        <v>1</v>
      </c>
      <c r="I874" t="str">
        <f>IFERROR(INDEX('AHCF_Gifts_19952026 (1)'!$F:$F,MATCH($A874,'AHCF_Gifts_19952026 (1)'!$A:$A,0))&amp;"","")</f>
        <v>adief@bigredmktg.com</v>
      </c>
      <c r="J874" s="58" t="str">
        <f t="shared" si="27"/>
        <v/>
      </c>
    </row>
    <row r="875" spans="1:10" x14ac:dyDescent="0.25">
      <c r="A875" s="6" t="s">
        <v>4457</v>
      </c>
      <c r="B875" t="s">
        <v>4458</v>
      </c>
      <c r="C875" t="s">
        <v>4459</v>
      </c>
      <c r="D875" s="42">
        <v>43031</v>
      </c>
      <c r="E875" s="41">
        <v>1200</v>
      </c>
      <c r="F875" t="s">
        <v>4079</v>
      </c>
      <c r="G875" s="34">
        <f t="shared" si="26"/>
        <v>2018</v>
      </c>
      <c r="H875" s="6">
        <f>COUNTIF('AHCF_Gifts_19952026 (1)'!$A:$A,$A875)</f>
        <v>1</v>
      </c>
      <c r="I875" t="str">
        <f>IFERROR(INDEX('AHCF_Gifts_19952026 (1)'!$F:$F,MATCH($A875,'AHCF_Gifts_19952026 (1)'!$A:$A,0))&amp;"","")</f>
        <v/>
      </c>
      <c r="J875" s="58" t="str">
        <f t="shared" si="27"/>
        <v/>
      </c>
    </row>
    <row r="876" spans="1:10" x14ac:dyDescent="0.25">
      <c r="A876" s="6" t="s">
        <v>4451</v>
      </c>
      <c r="B876" t="s">
        <v>4452</v>
      </c>
      <c r="D876" s="42">
        <v>43025</v>
      </c>
      <c r="E876" s="41">
        <v>3640</v>
      </c>
      <c r="F876" t="s">
        <v>2977</v>
      </c>
      <c r="G876" s="34">
        <f t="shared" si="26"/>
        <v>2018</v>
      </c>
      <c r="H876" s="6">
        <f>COUNTIF('AHCF_Gifts_19952026 (1)'!$A:$A,$A876)</f>
        <v>1</v>
      </c>
      <c r="I876" t="str">
        <f>IFERROR(INDEX('AHCF_Gifts_19952026 (1)'!$F:$F,MATCH($A876,'AHCF_Gifts_19952026 (1)'!$A:$A,0))&amp;"","")</f>
        <v>apcustomerservice@follett.com</v>
      </c>
      <c r="J876" s="58" t="str">
        <f t="shared" si="27"/>
        <v/>
      </c>
    </row>
    <row r="877" spans="1:10" x14ac:dyDescent="0.25">
      <c r="A877" s="6" t="s">
        <v>4449</v>
      </c>
      <c r="B877" t="s">
        <v>4450</v>
      </c>
      <c r="D877" s="42">
        <v>43025</v>
      </c>
      <c r="E877" s="41">
        <v>1820</v>
      </c>
      <c r="F877" t="s">
        <v>2977</v>
      </c>
      <c r="G877" s="34">
        <f t="shared" si="26"/>
        <v>2018</v>
      </c>
      <c r="H877" s="6">
        <f>COUNTIF('AHCF_Gifts_19952026 (1)'!$A:$A,$A877)</f>
        <v>1</v>
      </c>
      <c r="I877" t="str">
        <f>IFERROR(INDEX('AHCF_Gifts_19952026 (1)'!$F:$F,MATCH($A877,'AHCF_Gifts_19952026 (1)'!$A:$A,0))&amp;"","")</f>
        <v>ydecasaus@gmail.com</v>
      </c>
      <c r="J877" s="58" t="str">
        <f t="shared" si="27"/>
        <v/>
      </c>
    </row>
    <row r="878" spans="1:10" x14ac:dyDescent="0.25">
      <c r="A878" s="6" t="s">
        <v>4445</v>
      </c>
      <c r="B878" t="s">
        <v>4446</v>
      </c>
      <c r="C878" t="s">
        <v>4447</v>
      </c>
      <c r="D878" s="42">
        <v>43025</v>
      </c>
      <c r="E878" s="41">
        <v>200</v>
      </c>
      <c r="F878" t="s">
        <v>4354</v>
      </c>
      <c r="G878" s="34">
        <f t="shared" si="26"/>
        <v>2018</v>
      </c>
      <c r="H878" s="6">
        <f>COUNTIF('AHCF_Gifts_19952026 (1)'!$A:$A,$A878)</f>
        <v>1</v>
      </c>
      <c r="I878" t="str">
        <f>IFERROR(INDEX('AHCF_Gifts_19952026 (1)'!$F:$F,MATCH($A878,'AHCF_Gifts_19952026 (1)'!$A:$A,0))&amp;"","")</f>
        <v>patrick.trimbath@hancockcollege.edu</v>
      </c>
      <c r="J878" s="58" t="str">
        <f t="shared" si="27"/>
        <v/>
      </c>
    </row>
    <row r="879" spans="1:10" x14ac:dyDescent="0.25">
      <c r="A879" s="6" t="s">
        <v>4431</v>
      </c>
      <c r="B879" t="s">
        <v>4432</v>
      </c>
      <c r="D879" s="42">
        <v>43019</v>
      </c>
      <c r="E879" s="41">
        <v>2500</v>
      </c>
      <c r="F879" t="s">
        <v>4079</v>
      </c>
      <c r="G879" s="34">
        <f t="shared" si="26"/>
        <v>2018</v>
      </c>
      <c r="H879" s="6">
        <f>COUNTIF('AHCF_Gifts_19952026 (1)'!$A:$A,$A879)</f>
        <v>1</v>
      </c>
      <c r="I879" t="str">
        <f>IFERROR(INDEX('AHCF_Gifts_19952026 (1)'!$F:$F,MATCH($A879,'AHCF_Gifts_19952026 (1)'!$A:$A,0))&amp;"","")</f>
        <v>srankin@benefittrust.com</v>
      </c>
      <c r="J879" s="58" t="str">
        <f t="shared" si="27"/>
        <v/>
      </c>
    </row>
    <row r="880" spans="1:10" x14ac:dyDescent="0.25">
      <c r="A880" s="6" t="s">
        <v>4437</v>
      </c>
      <c r="B880" t="s">
        <v>4438</v>
      </c>
      <c r="C880" t="s">
        <v>4439</v>
      </c>
      <c r="D880" s="42">
        <v>43019</v>
      </c>
      <c r="E880" s="41">
        <v>150</v>
      </c>
      <c r="F880" t="s">
        <v>838</v>
      </c>
      <c r="G880" s="34">
        <f t="shared" si="26"/>
        <v>2018</v>
      </c>
      <c r="H880" s="6">
        <f>COUNTIF('AHCF_Gifts_19952026 (1)'!$A:$A,$A880)</f>
        <v>1</v>
      </c>
      <c r="I880" t="str">
        <f>IFERROR(INDEX('AHCF_Gifts_19952026 (1)'!$F:$F,MATCH($A880,'AHCF_Gifts_19952026 (1)'!$A:$A,0))&amp;"","")</f>
        <v/>
      </c>
      <c r="J880" s="58" t="str">
        <f t="shared" si="27"/>
        <v/>
      </c>
    </row>
    <row r="881" spans="1:10" x14ac:dyDescent="0.25">
      <c r="A881" s="6" t="s">
        <v>4420</v>
      </c>
      <c r="B881" t="s">
        <v>4421</v>
      </c>
      <c r="C881" t="s">
        <v>4422</v>
      </c>
      <c r="D881" s="42">
        <v>43011</v>
      </c>
      <c r="E881" s="41">
        <v>660</v>
      </c>
      <c r="F881" t="s">
        <v>2977</v>
      </c>
      <c r="G881" s="34">
        <f t="shared" si="26"/>
        <v>2018</v>
      </c>
      <c r="H881" s="6">
        <f>COUNTIF('AHCF_Gifts_19952026 (1)'!$A:$A,$A881)</f>
        <v>1</v>
      </c>
      <c r="I881" t="str">
        <f>IFERROR(INDEX('AHCF_Gifts_19952026 (1)'!$F:$F,MATCH($A881,'AHCF_Gifts_19952026 (1)'!$A:$A,0))&amp;"","")</f>
        <v/>
      </c>
      <c r="J881" s="58" t="str">
        <f t="shared" si="27"/>
        <v/>
      </c>
    </row>
    <row r="882" spans="1:10" x14ac:dyDescent="0.25">
      <c r="A882" s="6" t="s">
        <v>4418</v>
      </c>
      <c r="B882" t="s">
        <v>152</v>
      </c>
      <c r="C882" t="s">
        <v>4419</v>
      </c>
      <c r="D882" s="42">
        <v>43011</v>
      </c>
      <c r="E882" s="41">
        <v>50</v>
      </c>
      <c r="F882" t="s">
        <v>2977</v>
      </c>
      <c r="G882" s="34">
        <f t="shared" si="26"/>
        <v>2018</v>
      </c>
      <c r="H882" s="6">
        <f>COUNTIF('AHCF_Gifts_19952026 (1)'!$A:$A,$A882)</f>
        <v>1</v>
      </c>
      <c r="I882" t="str">
        <f>IFERROR(INDEX('AHCF_Gifts_19952026 (1)'!$F:$F,MATCH($A882,'AHCF_Gifts_19952026 (1)'!$A:$A,0))&amp;"","")</f>
        <v/>
      </c>
      <c r="J882" s="58" t="str">
        <f t="shared" si="27"/>
        <v/>
      </c>
    </row>
    <row r="883" spans="1:10" x14ac:dyDescent="0.25">
      <c r="A883" s="6" t="s">
        <v>4413</v>
      </c>
      <c r="B883" t="s">
        <v>4414</v>
      </c>
      <c r="D883" s="42">
        <v>43004</v>
      </c>
      <c r="E883" s="41">
        <v>3640</v>
      </c>
      <c r="F883" t="s">
        <v>2977</v>
      </c>
      <c r="G883" s="34">
        <f t="shared" si="26"/>
        <v>2018</v>
      </c>
      <c r="H883" s="6">
        <f>COUNTIF('AHCF_Gifts_19952026 (1)'!$A:$A,$A883)</f>
        <v>1</v>
      </c>
      <c r="I883" t="str">
        <f>IFERROR(INDEX('AHCF_Gifts_19952026 (1)'!$F:$F,MATCH($A883,'AHCF_Gifts_19952026 (1)'!$A:$A,0))&amp;"","")</f>
        <v/>
      </c>
      <c r="J883" s="58" t="str">
        <f t="shared" si="27"/>
        <v/>
      </c>
    </row>
    <row r="884" spans="1:10" x14ac:dyDescent="0.25">
      <c r="A884" s="6" t="s">
        <v>4407</v>
      </c>
      <c r="B884" t="s">
        <v>4408</v>
      </c>
      <c r="C884" t="s">
        <v>4409</v>
      </c>
      <c r="D884" s="42">
        <v>43003</v>
      </c>
      <c r="E884" s="41">
        <v>100</v>
      </c>
      <c r="F884" t="s">
        <v>838</v>
      </c>
      <c r="G884" s="34">
        <f t="shared" si="26"/>
        <v>2018</v>
      </c>
      <c r="H884" s="6">
        <f>COUNTIF('AHCF_Gifts_19952026 (1)'!$A:$A,$A884)</f>
        <v>1</v>
      </c>
      <c r="I884" t="str">
        <f>IFERROR(INDEX('AHCF_Gifts_19952026 (1)'!$F:$F,MATCH($A884,'AHCF_Gifts_19952026 (1)'!$A:$A,0))&amp;"","")</f>
        <v/>
      </c>
      <c r="J884" s="58" t="str">
        <f t="shared" si="27"/>
        <v/>
      </c>
    </row>
    <row r="885" spans="1:10" x14ac:dyDescent="0.25">
      <c r="A885" s="6" t="s">
        <v>4389</v>
      </c>
      <c r="B885" t="s">
        <v>4390</v>
      </c>
      <c r="C885" t="s">
        <v>4372</v>
      </c>
      <c r="D885" s="42">
        <v>42998</v>
      </c>
      <c r="E885" s="41">
        <v>180</v>
      </c>
      <c r="F885" t="s">
        <v>838</v>
      </c>
      <c r="G885" s="34">
        <f t="shared" si="26"/>
        <v>2018</v>
      </c>
      <c r="H885" s="6">
        <f>COUNTIF('AHCF_Gifts_19952026 (1)'!$A:$A,$A885)</f>
        <v>1</v>
      </c>
      <c r="I885" t="str">
        <f>IFERROR(INDEX('AHCF_Gifts_19952026 (1)'!$F:$F,MATCH($A885,'AHCF_Gifts_19952026 (1)'!$A:$A,0))&amp;"","")</f>
        <v>ejschulman@gmail.com</v>
      </c>
      <c r="J885" s="58" t="str">
        <f t="shared" si="27"/>
        <v/>
      </c>
    </row>
    <row r="886" spans="1:10" x14ac:dyDescent="0.25">
      <c r="A886" s="6" t="s">
        <v>4400</v>
      </c>
      <c r="B886" t="s">
        <v>4401</v>
      </c>
      <c r="C886" t="s">
        <v>608</v>
      </c>
      <c r="D886" s="42">
        <v>42998</v>
      </c>
      <c r="E886" s="41">
        <v>150</v>
      </c>
      <c r="F886" t="s">
        <v>838</v>
      </c>
      <c r="G886" s="34">
        <f t="shared" si="26"/>
        <v>2018</v>
      </c>
      <c r="H886" s="6">
        <f>COUNTIF('AHCF_Gifts_19952026 (1)'!$A:$A,$A886)</f>
        <v>1</v>
      </c>
      <c r="I886" t="str">
        <f>IFERROR(INDEX('AHCF_Gifts_19952026 (1)'!$F:$F,MATCH($A886,'AHCF_Gifts_19952026 (1)'!$A:$A,0))&amp;"","")</f>
        <v>dusty.l.miller@gmail.com</v>
      </c>
      <c r="J886" s="58" t="str">
        <f t="shared" si="27"/>
        <v/>
      </c>
    </row>
    <row r="887" spans="1:10" x14ac:dyDescent="0.25">
      <c r="A887" s="6" t="s">
        <v>4396</v>
      </c>
      <c r="B887" t="s">
        <v>4397</v>
      </c>
      <c r="C887" t="s">
        <v>4398</v>
      </c>
      <c r="D887" s="42">
        <v>42998</v>
      </c>
      <c r="E887" s="41">
        <v>100</v>
      </c>
      <c r="F887" t="s">
        <v>838</v>
      </c>
      <c r="G887" s="34">
        <f t="shared" si="26"/>
        <v>2018</v>
      </c>
      <c r="H887" s="6">
        <f>COUNTIF('AHCF_Gifts_19952026 (1)'!$A:$A,$A887)</f>
        <v>1</v>
      </c>
      <c r="I887" t="str">
        <f>IFERROR(INDEX('AHCF_Gifts_19952026 (1)'!$F:$F,MATCH($A887,'AHCF_Gifts_19952026 (1)'!$A:$A,0))&amp;"","")</f>
        <v>twmead@earthlink.net</v>
      </c>
      <c r="J887" s="58" t="str">
        <f t="shared" si="27"/>
        <v/>
      </c>
    </row>
    <row r="888" spans="1:10" x14ac:dyDescent="0.25">
      <c r="A888" s="6" t="s">
        <v>4386</v>
      </c>
      <c r="B888" t="s">
        <v>3484</v>
      </c>
      <c r="C888" t="s">
        <v>4387</v>
      </c>
      <c r="D888" s="42">
        <v>42998</v>
      </c>
      <c r="E888" s="41">
        <v>50</v>
      </c>
      <c r="F888" t="s">
        <v>3818</v>
      </c>
      <c r="G888" s="34">
        <f t="shared" si="26"/>
        <v>2018</v>
      </c>
      <c r="H888" s="6">
        <f>COUNTIF('AHCF_Gifts_19952026 (1)'!$A:$A,$A888)</f>
        <v>1</v>
      </c>
      <c r="I888" t="str">
        <f>IFERROR(INDEX('AHCF_Gifts_19952026 (1)'!$F:$F,MATCH($A888,'AHCF_Gifts_19952026 (1)'!$A:$A,0))&amp;"","")</f>
        <v>kate.m.meis@gmail.com</v>
      </c>
      <c r="J888" s="58" t="str">
        <f t="shared" si="27"/>
        <v/>
      </c>
    </row>
    <row r="889" spans="1:10" x14ac:dyDescent="0.25">
      <c r="A889" s="6" t="s">
        <v>4403</v>
      </c>
      <c r="B889" t="s">
        <v>4404</v>
      </c>
      <c r="C889" t="s">
        <v>4405</v>
      </c>
      <c r="D889" s="42">
        <v>42998</v>
      </c>
      <c r="E889" s="41">
        <v>50</v>
      </c>
      <c r="F889" t="s">
        <v>838</v>
      </c>
      <c r="G889" s="34">
        <f t="shared" si="26"/>
        <v>2018</v>
      </c>
      <c r="H889" s="6">
        <f>COUNTIF('AHCF_Gifts_19952026 (1)'!$A:$A,$A889)</f>
        <v>1</v>
      </c>
      <c r="I889" t="str">
        <f>IFERROR(INDEX('AHCF_Gifts_19952026 (1)'!$F:$F,MATCH($A889,'AHCF_Gifts_19952026 (1)'!$A:$A,0))&amp;"","")</f>
        <v>stouderfamily@yahoo.com</v>
      </c>
      <c r="J889" s="58" t="str">
        <f t="shared" si="27"/>
        <v/>
      </c>
    </row>
    <row r="890" spans="1:10" x14ac:dyDescent="0.25">
      <c r="A890" s="6" t="s">
        <v>4392</v>
      </c>
      <c r="B890" t="s">
        <v>4393</v>
      </c>
      <c r="C890" t="s">
        <v>4394</v>
      </c>
      <c r="D890" s="42">
        <v>42998</v>
      </c>
      <c r="E890" s="41">
        <v>40</v>
      </c>
      <c r="F890" t="s">
        <v>838</v>
      </c>
      <c r="G890" s="34">
        <f t="shared" si="26"/>
        <v>2018</v>
      </c>
      <c r="H890" s="6">
        <f>COUNTIF('AHCF_Gifts_19952026 (1)'!$A:$A,$A890)</f>
        <v>1</v>
      </c>
      <c r="I890" t="str">
        <f>IFERROR(INDEX('AHCF_Gifts_19952026 (1)'!$F:$F,MATCH($A890,'AHCF_Gifts_19952026 (1)'!$A:$A,0))&amp;"","")</f>
        <v>josh.kinkade@gmail.com</v>
      </c>
      <c r="J890" s="58" t="str">
        <f t="shared" si="27"/>
        <v/>
      </c>
    </row>
    <row r="891" spans="1:10" x14ac:dyDescent="0.25">
      <c r="A891" s="6" t="s">
        <v>4366</v>
      </c>
      <c r="B891" t="s">
        <v>4367</v>
      </c>
      <c r="C891" t="s">
        <v>4368</v>
      </c>
      <c r="D891" s="42">
        <v>42989</v>
      </c>
      <c r="E891" s="41">
        <v>75</v>
      </c>
      <c r="F891" t="s">
        <v>838</v>
      </c>
      <c r="G891" s="34">
        <f t="shared" si="26"/>
        <v>2018</v>
      </c>
      <c r="H891" s="6">
        <f>COUNTIF('AHCF_Gifts_19952026 (1)'!$A:$A,$A891)</f>
        <v>1</v>
      </c>
      <c r="I891" t="str">
        <f>IFERROR(INDEX('AHCF_Gifts_19952026 (1)'!$F:$F,MATCH($A891,'AHCF_Gifts_19952026 (1)'!$A:$A,0))&amp;"","")</f>
        <v>jen2calif@aol.com</v>
      </c>
      <c r="J891" s="58" t="str">
        <f t="shared" si="27"/>
        <v/>
      </c>
    </row>
    <row r="892" spans="1:10" x14ac:dyDescent="0.25">
      <c r="A892" s="6" t="s">
        <v>4374</v>
      </c>
      <c r="B892" t="s">
        <v>3442</v>
      </c>
      <c r="C892" t="s">
        <v>4375</v>
      </c>
      <c r="D892" s="42">
        <v>42989</v>
      </c>
      <c r="E892" s="41">
        <v>75</v>
      </c>
      <c r="F892" t="s">
        <v>838</v>
      </c>
      <c r="G892" s="34">
        <f t="shared" si="26"/>
        <v>2018</v>
      </c>
      <c r="H892" s="6">
        <f>COUNTIF('AHCF_Gifts_19952026 (1)'!$A:$A,$A892)</f>
        <v>1</v>
      </c>
      <c r="I892" t="str">
        <f>IFERROR(INDEX('AHCF_Gifts_19952026 (1)'!$F:$F,MATCH($A892,'AHCF_Gifts_19952026 (1)'!$A:$A,0))&amp;"","")</f>
        <v>hertelmatt@hotmail.com</v>
      </c>
      <c r="J892" s="58" t="str">
        <f t="shared" si="27"/>
        <v/>
      </c>
    </row>
    <row r="893" spans="1:10" x14ac:dyDescent="0.25">
      <c r="A893" s="6" t="s">
        <v>4362</v>
      </c>
      <c r="B893" t="s">
        <v>4363</v>
      </c>
      <c r="C893" t="s">
        <v>4364</v>
      </c>
      <c r="D893" s="42">
        <v>42989</v>
      </c>
      <c r="E893" s="41">
        <v>50</v>
      </c>
      <c r="F893" t="s">
        <v>838</v>
      </c>
      <c r="G893" s="34">
        <f t="shared" si="26"/>
        <v>2018</v>
      </c>
      <c r="H893" s="6">
        <f>COUNTIF('AHCF_Gifts_19952026 (1)'!$A:$A,$A893)</f>
        <v>1</v>
      </c>
      <c r="I893" t="str">
        <f>IFERROR(INDEX('AHCF_Gifts_19952026 (1)'!$F:$F,MATCH($A893,'AHCF_Gifts_19952026 (1)'!$A:$A,0))&amp;"","")</f>
        <v>margiegeremia@gmail.com</v>
      </c>
      <c r="J893" s="58" t="str">
        <f t="shared" si="27"/>
        <v/>
      </c>
    </row>
    <row r="894" spans="1:10" x14ac:dyDescent="0.25">
      <c r="A894" s="6" t="s">
        <v>4370</v>
      </c>
      <c r="B894" t="s">
        <v>4371</v>
      </c>
      <c r="C894" t="s">
        <v>4372</v>
      </c>
      <c r="D894" s="42">
        <v>42989</v>
      </c>
      <c r="E894" s="41">
        <v>50</v>
      </c>
      <c r="F894" t="s">
        <v>838</v>
      </c>
      <c r="G894" s="34">
        <f t="shared" si="26"/>
        <v>2018</v>
      </c>
      <c r="H894" s="6">
        <f>COUNTIF('AHCF_Gifts_19952026 (1)'!$A:$A,$A894)</f>
        <v>1</v>
      </c>
      <c r="I894" t="str">
        <f>IFERROR(INDEX('AHCF_Gifts_19952026 (1)'!$F:$F,MATCH($A894,'AHCF_Gifts_19952026 (1)'!$A:$A,0))&amp;"","")</f>
        <v>sarica2@gmail.com</v>
      </c>
      <c r="J894" s="58" t="str">
        <f t="shared" si="27"/>
        <v/>
      </c>
    </row>
    <row r="895" spans="1:10" x14ac:dyDescent="0.25">
      <c r="A895" s="6" t="s">
        <v>4346</v>
      </c>
      <c r="B895" t="s">
        <v>248</v>
      </c>
      <c r="C895" t="s">
        <v>4347</v>
      </c>
      <c r="D895" s="42">
        <v>42957</v>
      </c>
      <c r="E895" s="41">
        <v>100</v>
      </c>
      <c r="F895" t="s">
        <v>4258</v>
      </c>
      <c r="G895" s="34">
        <f t="shared" si="26"/>
        <v>2018</v>
      </c>
      <c r="H895" s="6">
        <f>COUNTIF('AHCF_Gifts_19952026 (1)'!$A:$A,$A895)</f>
        <v>1</v>
      </c>
      <c r="I895" t="str">
        <f>IFERROR(INDEX('AHCF_Gifts_19952026 (1)'!$F:$F,MATCH($A895,'AHCF_Gifts_19952026 (1)'!$A:$A,0))&amp;"","")</f>
        <v/>
      </c>
      <c r="J895" s="58" t="str">
        <f t="shared" si="27"/>
        <v/>
      </c>
    </row>
    <row r="896" spans="1:10" x14ac:dyDescent="0.25">
      <c r="A896" s="6" t="s">
        <v>4351</v>
      </c>
      <c r="B896" t="s">
        <v>4352</v>
      </c>
      <c r="C896" t="s">
        <v>4353</v>
      </c>
      <c r="D896" s="42">
        <v>42957</v>
      </c>
      <c r="E896" s="41">
        <v>25</v>
      </c>
      <c r="F896" t="s">
        <v>4258</v>
      </c>
      <c r="G896" s="34">
        <f t="shared" si="26"/>
        <v>2018</v>
      </c>
      <c r="H896" s="6">
        <f>COUNTIF('AHCF_Gifts_19952026 (1)'!$A:$A,$A896)</f>
        <v>1</v>
      </c>
      <c r="I896" t="str">
        <f>IFERROR(INDEX('AHCF_Gifts_19952026 (1)'!$F:$F,MATCH($A896,'AHCF_Gifts_19952026 (1)'!$A:$A,0))&amp;"","")</f>
        <v/>
      </c>
      <c r="J896" s="58" t="str">
        <f t="shared" si="27"/>
        <v/>
      </c>
    </row>
    <row r="897" spans="1:10" x14ac:dyDescent="0.25">
      <c r="A897" s="6" t="s">
        <v>4326</v>
      </c>
      <c r="B897" t="s">
        <v>116</v>
      </c>
      <c r="C897" t="s">
        <v>1459</v>
      </c>
      <c r="D897" s="42">
        <v>42927</v>
      </c>
      <c r="E897" s="41">
        <v>25</v>
      </c>
      <c r="F897" t="s">
        <v>4258</v>
      </c>
      <c r="G897" s="34">
        <f t="shared" si="26"/>
        <v>2018</v>
      </c>
      <c r="H897" s="6">
        <f>COUNTIF('AHCF_Gifts_19952026 (1)'!$A:$A,$A897)</f>
        <v>1</v>
      </c>
      <c r="I897" t="str">
        <f>IFERROR(INDEX('AHCF_Gifts_19952026 (1)'!$F:$F,MATCH($A897,'AHCF_Gifts_19952026 (1)'!$A:$A,0))&amp;"","")</f>
        <v/>
      </c>
      <c r="J897" s="58" t="str">
        <f t="shared" si="27"/>
        <v/>
      </c>
    </row>
    <row r="898" spans="1:10" x14ac:dyDescent="0.25">
      <c r="A898" s="6" t="s">
        <v>4319</v>
      </c>
      <c r="B898" t="s">
        <v>4320</v>
      </c>
      <c r="C898" t="s">
        <v>4321</v>
      </c>
      <c r="D898" s="42">
        <v>42913</v>
      </c>
      <c r="E898" s="41">
        <v>200</v>
      </c>
      <c r="F898" t="s">
        <v>4239</v>
      </c>
      <c r="G898" s="34">
        <f t="shared" si="26"/>
        <v>2017</v>
      </c>
      <c r="H898" s="6">
        <f>COUNTIF('AHCF_Gifts_19952026 (1)'!$A:$A,$A898)</f>
        <v>1</v>
      </c>
      <c r="I898" t="str">
        <f>IFERROR(INDEX('AHCF_Gifts_19952026 (1)'!$F:$F,MATCH($A898,'AHCF_Gifts_19952026 (1)'!$A:$A,0))&amp;"","")</f>
        <v/>
      </c>
      <c r="J898" s="58" t="str">
        <f t="shared" si="27"/>
        <v/>
      </c>
    </row>
    <row r="899" spans="1:10" x14ac:dyDescent="0.25">
      <c r="A899" s="6" t="s">
        <v>4314</v>
      </c>
      <c r="B899" t="s">
        <v>4315</v>
      </c>
      <c r="C899" t="s">
        <v>46</v>
      </c>
      <c r="D899" s="42">
        <v>42913</v>
      </c>
      <c r="E899" s="41">
        <v>100</v>
      </c>
      <c r="F899" t="s">
        <v>4258</v>
      </c>
      <c r="G899" s="34">
        <f t="shared" si="26"/>
        <v>2017</v>
      </c>
      <c r="H899" s="6">
        <f>COUNTIF('AHCF_Gifts_19952026 (1)'!$A:$A,$A899)</f>
        <v>1</v>
      </c>
      <c r="I899" t="str">
        <f>IFERROR(INDEX('AHCF_Gifts_19952026 (1)'!$F:$F,MATCH($A899,'AHCF_Gifts_19952026 (1)'!$A:$A,0))&amp;"","")</f>
        <v/>
      </c>
      <c r="J899" s="58" t="str">
        <f t="shared" si="27"/>
        <v/>
      </c>
    </row>
    <row r="900" spans="1:10" x14ac:dyDescent="0.25">
      <c r="A900" s="6" t="s">
        <v>4316</v>
      </c>
      <c r="B900" t="s">
        <v>4317</v>
      </c>
      <c r="C900" t="s">
        <v>4318</v>
      </c>
      <c r="D900" s="42">
        <v>42913</v>
      </c>
      <c r="E900" s="41">
        <v>100</v>
      </c>
      <c r="F900" t="s">
        <v>4258</v>
      </c>
      <c r="G900" s="34">
        <f t="shared" si="26"/>
        <v>2017</v>
      </c>
      <c r="H900" s="6">
        <f>COUNTIF('AHCF_Gifts_19952026 (1)'!$A:$A,$A900)</f>
        <v>1</v>
      </c>
      <c r="I900" t="str">
        <f>IFERROR(INDEX('AHCF_Gifts_19952026 (1)'!$F:$F,MATCH($A900,'AHCF_Gifts_19952026 (1)'!$A:$A,0))&amp;"","")</f>
        <v/>
      </c>
      <c r="J900" s="58" t="str">
        <f t="shared" si="27"/>
        <v/>
      </c>
    </row>
    <row r="901" spans="1:10" x14ac:dyDescent="0.25">
      <c r="A901" s="6" t="s">
        <v>4259</v>
      </c>
      <c r="B901" t="s">
        <v>4260</v>
      </c>
      <c r="D901" s="42">
        <v>42905</v>
      </c>
      <c r="E901" s="41">
        <v>250</v>
      </c>
      <c r="F901" t="s">
        <v>4258</v>
      </c>
      <c r="G901" s="34">
        <f t="shared" ref="G901:G964" si="28">IF(MONTH(D901)&gt;=7,YEAR(D901)+1,YEAR(D901))</f>
        <v>2017</v>
      </c>
      <c r="H901" s="6">
        <f>COUNTIF('AHCF_Gifts_19952026 (1)'!$A:$A,$A901)</f>
        <v>1</v>
      </c>
      <c r="I901" t="str">
        <f>IFERROR(INDEX('AHCF_Gifts_19952026 (1)'!$F:$F,MATCH($A901,'AHCF_Gifts_19952026 (1)'!$A:$A,0))&amp;"","")</f>
        <v/>
      </c>
      <c r="J901" s="58" t="str">
        <f t="shared" si="27"/>
        <v/>
      </c>
    </row>
    <row r="902" spans="1:10" x14ac:dyDescent="0.25">
      <c r="A902" s="6" t="s">
        <v>4293</v>
      </c>
      <c r="B902" t="s">
        <v>4294</v>
      </c>
      <c r="C902" t="s">
        <v>4295</v>
      </c>
      <c r="D902" s="42">
        <v>42905</v>
      </c>
      <c r="E902" s="41">
        <v>200</v>
      </c>
      <c r="F902" t="s">
        <v>4258</v>
      </c>
      <c r="G902" s="34">
        <f t="shared" si="28"/>
        <v>2017</v>
      </c>
      <c r="H902" s="6">
        <f>COUNTIF('AHCF_Gifts_19952026 (1)'!$A:$A,$A902)</f>
        <v>1</v>
      </c>
      <c r="I902" t="str">
        <f>IFERROR(INDEX('AHCF_Gifts_19952026 (1)'!$F:$F,MATCH($A902,'AHCF_Gifts_19952026 (1)'!$A:$A,0))&amp;"","")</f>
        <v/>
      </c>
      <c r="J902" s="58" t="str">
        <f t="shared" ref="J902:J965" si="29">IF($I902="","",IF(COUNTIF($I$5:$I$1461,$I902)&gt;1,"DUPLICATE",""))</f>
        <v/>
      </c>
    </row>
    <row r="903" spans="1:10" x14ac:dyDescent="0.25">
      <c r="A903" s="6" t="s">
        <v>4270</v>
      </c>
      <c r="B903" t="s">
        <v>4271</v>
      </c>
      <c r="C903" t="s">
        <v>4272</v>
      </c>
      <c r="D903" s="42">
        <v>42905</v>
      </c>
      <c r="E903" s="41">
        <v>100</v>
      </c>
      <c r="F903" t="s">
        <v>4258</v>
      </c>
      <c r="G903" s="34">
        <f t="shared" si="28"/>
        <v>2017</v>
      </c>
      <c r="H903" s="6">
        <f>COUNTIF('AHCF_Gifts_19952026 (1)'!$A:$A,$A903)</f>
        <v>1</v>
      </c>
      <c r="I903" t="str">
        <f>IFERROR(INDEX('AHCF_Gifts_19952026 (1)'!$F:$F,MATCH($A903,'AHCF_Gifts_19952026 (1)'!$A:$A,0))&amp;"","")</f>
        <v/>
      </c>
      <c r="J903" s="58" t="str">
        <f t="shared" si="29"/>
        <v/>
      </c>
    </row>
    <row r="904" spans="1:10" x14ac:dyDescent="0.25">
      <c r="A904" s="6" t="s">
        <v>4281</v>
      </c>
      <c r="B904" t="s">
        <v>974</v>
      </c>
      <c r="C904" t="s">
        <v>4282</v>
      </c>
      <c r="D904" s="42">
        <v>42905</v>
      </c>
      <c r="E904" s="41">
        <v>100</v>
      </c>
      <c r="F904" t="s">
        <v>4258</v>
      </c>
      <c r="G904" s="34">
        <f t="shared" si="28"/>
        <v>2017</v>
      </c>
      <c r="H904" s="6">
        <f>COUNTIF('AHCF_Gifts_19952026 (1)'!$A:$A,$A904)</f>
        <v>1</v>
      </c>
      <c r="I904" t="str">
        <f>IFERROR(INDEX('AHCF_Gifts_19952026 (1)'!$F:$F,MATCH($A904,'AHCF_Gifts_19952026 (1)'!$A:$A,0))&amp;"","")</f>
        <v/>
      </c>
      <c r="J904" s="58" t="str">
        <f t="shared" si="29"/>
        <v/>
      </c>
    </row>
    <row r="905" spans="1:10" x14ac:dyDescent="0.25">
      <c r="A905" s="6" t="s">
        <v>4289</v>
      </c>
      <c r="B905" t="s">
        <v>4290</v>
      </c>
      <c r="C905" t="s">
        <v>4291</v>
      </c>
      <c r="D905" s="42">
        <v>42905</v>
      </c>
      <c r="E905" s="41">
        <v>100</v>
      </c>
      <c r="F905" t="s">
        <v>4258</v>
      </c>
      <c r="G905" s="34">
        <f t="shared" si="28"/>
        <v>2017</v>
      </c>
      <c r="H905" s="6">
        <f>COUNTIF('AHCF_Gifts_19952026 (1)'!$A:$A,$A905)</f>
        <v>1</v>
      </c>
      <c r="I905" t="str">
        <f>IFERROR(INDEX('AHCF_Gifts_19952026 (1)'!$F:$F,MATCH($A905,'AHCF_Gifts_19952026 (1)'!$A:$A,0))&amp;"","")</f>
        <v/>
      </c>
      <c r="J905" s="58" t="str">
        <f t="shared" si="29"/>
        <v/>
      </c>
    </row>
    <row r="906" spans="1:10" x14ac:dyDescent="0.25">
      <c r="A906" s="6" t="s">
        <v>4296</v>
      </c>
      <c r="B906" t="s">
        <v>1547</v>
      </c>
      <c r="C906" t="s">
        <v>4297</v>
      </c>
      <c r="D906" s="42">
        <v>42905</v>
      </c>
      <c r="E906" s="41">
        <v>100</v>
      </c>
      <c r="F906" t="s">
        <v>4258</v>
      </c>
      <c r="G906" s="34">
        <f t="shared" si="28"/>
        <v>2017</v>
      </c>
      <c r="H906" s="6">
        <f>COUNTIF('AHCF_Gifts_19952026 (1)'!$A:$A,$A906)</f>
        <v>1</v>
      </c>
      <c r="I906" t="str">
        <f>IFERROR(INDEX('AHCF_Gifts_19952026 (1)'!$F:$F,MATCH($A906,'AHCF_Gifts_19952026 (1)'!$A:$A,0))&amp;"","")</f>
        <v>ebyars12@gmail.com</v>
      </c>
      <c r="J906" s="58" t="str">
        <f t="shared" si="29"/>
        <v/>
      </c>
    </row>
    <row r="907" spans="1:10" x14ac:dyDescent="0.25">
      <c r="A907" s="6" t="s">
        <v>4301</v>
      </c>
      <c r="B907" t="s">
        <v>371</v>
      </c>
      <c r="C907" t="s">
        <v>1420</v>
      </c>
      <c r="D907" s="42">
        <v>42905</v>
      </c>
      <c r="E907" s="41">
        <v>100</v>
      </c>
      <c r="F907" t="s">
        <v>4258</v>
      </c>
      <c r="G907" s="34">
        <f t="shared" si="28"/>
        <v>2017</v>
      </c>
      <c r="H907" s="6">
        <f>COUNTIF('AHCF_Gifts_19952026 (1)'!$A:$A,$A907)</f>
        <v>1</v>
      </c>
      <c r="I907" t="str">
        <f>IFERROR(INDEX('AHCF_Gifts_19952026 (1)'!$F:$F,MATCH($A907,'AHCF_Gifts_19952026 (1)'!$A:$A,0))&amp;"","")</f>
        <v/>
      </c>
      <c r="J907" s="58" t="str">
        <f t="shared" si="29"/>
        <v/>
      </c>
    </row>
    <row r="908" spans="1:10" x14ac:dyDescent="0.25">
      <c r="A908" s="6" t="s">
        <v>4302</v>
      </c>
      <c r="B908" t="s">
        <v>4303</v>
      </c>
      <c r="C908" t="s">
        <v>4304</v>
      </c>
      <c r="D908" s="42">
        <v>42905</v>
      </c>
      <c r="E908" s="41">
        <v>100</v>
      </c>
      <c r="F908" t="s">
        <v>4258</v>
      </c>
      <c r="G908" s="34">
        <f t="shared" si="28"/>
        <v>2017</v>
      </c>
      <c r="H908" s="6">
        <f>COUNTIF('AHCF_Gifts_19952026 (1)'!$A:$A,$A908)</f>
        <v>1</v>
      </c>
      <c r="I908" t="str">
        <f>IFERROR(INDEX('AHCF_Gifts_19952026 (1)'!$F:$F,MATCH($A908,'AHCF_Gifts_19952026 (1)'!$A:$A,0))&amp;"","")</f>
        <v/>
      </c>
      <c r="J908" s="58" t="str">
        <f t="shared" si="29"/>
        <v/>
      </c>
    </row>
    <row r="909" spans="1:10" x14ac:dyDescent="0.25">
      <c r="A909" s="6" t="s">
        <v>4305</v>
      </c>
      <c r="B909" t="s">
        <v>4306</v>
      </c>
      <c r="C909" t="s">
        <v>4307</v>
      </c>
      <c r="D909" s="42">
        <v>42905</v>
      </c>
      <c r="E909" s="41">
        <v>100</v>
      </c>
      <c r="F909" t="s">
        <v>4258</v>
      </c>
      <c r="G909" s="34">
        <f t="shared" si="28"/>
        <v>2017</v>
      </c>
      <c r="H909" s="6">
        <f>COUNTIF('AHCF_Gifts_19952026 (1)'!$A:$A,$A909)</f>
        <v>1</v>
      </c>
      <c r="I909" t="str">
        <f>IFERROR(INDEX('AHCF_Gifts_19952026 (1)'!$F:$F,MATCH($A909,'AHCF_Gifts_19952026 (1)'!$A:$A,0))&amp;"","")</f>
        <v/>
      </c>
      <c r="J909" s="58" t="str">
        <f t="shared" si="29"/>
        <v/>
      </c>
    </row>
    <row r="910" spans="1:10" x14ac:dyDescent="0.25">
      <c r="A910" s="6" t="s">
        <v>4256</v>
      </c>
      <c r="B910" t="s">
        <v>4257</v>
      </c>
      <c r="D910" s="42">
        <v>42905</v>
      </c>
      <c r="E910" s="41">
        <v>50</v>
      </c>
      <c r="F910" t="s">
        <v>4258</v>
      </c>
      <c r="G910" s="34">
        <f t="shared" si="28"/>
        <v>2017</v>
      </c>
      <c r="H910" s="6">
        <f>COUNTIF('AHCF_Gifts_19952026 (1)'!$A:$A,$A910)</f>
        <v>1</v>
      </c>
      <c r="I910" t="str">
        <f>IFERROR(INDEX('AHCF_Gifts_19952026 (1)'!$F:$F,MATCH($A910,'AHCF_Gifts_19952026 (1)'!$A:$A,0))&amp;"","")</f>
        <v/>
      </c>
      <c r="J910" s="58" t="str">
        <f t="shared" si="29"/>
        <v/>
      </c>
    </row>
    <row r="911" spans="1:10" x14ac:dyDescent="0.25">
      <c r="A911" s="6" t="s">
        <v>4261</v>
      </c>
      <c r="B911" t="s">
        <v>242</v>
      </c>
      <c r="C911" t="s">
        <v>4262</v>
      </c>
      <c r="D911" s="42">
        <v>42905</v>
      </c>
      <c r="E911" s="41">
        <v>50</v>
      </c>
      <c r="F911" t="s">
        <v>4258</v>
      </c>
      <c r="G911" s="34">
        <f t="shared" si="28"/>
        <v>2017</v>
      </c>
      <c r="H911" s="6">
        <f>COUNTIF('AHCF_Gifts_19952026 (1)'!$A:$A,$A911)</f>
        <v>1</v>
      </c>
      <c r="I911" t="str">
        <f>IFERROR(INDEX('AHCF_Gifts_19952026 (1)'!$F:$F,MATCH($A911,'AHCF_Gifts_19952026 (1)'!$A:$A,0))&amp;"","")</f>
        <v/>
      </c>
      <c r="J911" s="58" t="str">
        <f t="shared" si="29"/>
        <v/>
      </c>
    </row>
    <row r="912" spans="1:10" x14ac:dyDescent="0.25">
      <c r="A912" s="6" t="s">
        <v>4263</v>
      </c>
      <c r="B912" t="s">
        <v>4264</v>
      </c>
      <c r="C912" t="s">
        <v>4265</v>
      </c>
      <c r="D912" s="42">
        <v>42905</v>
      </c>
      <c r="E912" s="41">
        <v>50</v>
      </c>
      <c r="F912" t="s">
        <v>4258</v>
      </c>
      <c r="G912" s="34">
        <f t="shared" si="28"/>
        <v>2017</v>
      </c>
      <c r="H912" s="6">
        <f>COUNTIF('AHCF_Gifts_19952026 (1)'!$A:$A,$A912)</f>
        <v>1</v>
      </c>
      <c r="I912" t="str">
        <f>IFERROR(INDEX('AHCF_Gifts_19952026 (1)'!$F:$F,MATCH($A912,'AHCF_Gifts_19952026 (1)'!$A:$A,0))&amp;"","")</f>
        <v/>
      </c>
      <c r="J912" s="58" t="str">
        <f t="shared" si="29"/>
        <v/>
      </c>
    </row>
    <row r="913" spans="1:10" x14ac:dyDescent="0.25">
      <c r="A913" s="6" t="s">
        <v>4266</v>
      </c>
      <c r="B913" t="s">
        <v>3961</v>
      </c>
      <c r="C913" t="s">
        <v>4267</v>
      </c>
      <c r="D913" s="42">
        <v>42905</v>
      </c>
      <c r="E913" s="41">
        <v>50</v>
      </c>
      <c r="F913" t="s">
        <v>4258</v>
      </c>
      <c r="G913" s="34">
        <f t="shared" si="28"/>
        <v>2017</v>
      </c>
      <c r="H913" s="6">
        <f>COUNTIF('AHCF_Gifts_19952026 (1)'!$A:$A,$A913)</f>
        <v>1</v>
      </c>
      <c r="I913" t="str">
        <f>IFERROR(INDEX('AHCF_Gifts_19952026 (1)'!$F:$F,MATCH($A913,'AHCF_Gifts_19952026 (1)'!$A:$A,0))&amp;"","")</f>
        <v/>
      </c>
      <c r="J913" s="58" t="str">
        <f t="shared" si="29"/>
        <v/>
      </c>
    </row>
    <row r="914" spans="1:10" x14ac:dyDescent="0.25">
      <c r="A914" s="6" t="s">
        <v>4279</v>
      </c>
      <c r="B914" t="s">
        <v>4280</v>
      </c>
      <c r="C914" t="s">
        <v>907</v>
      </c>
      <c r="D914" s="42">
        <v>42905</v>
      </c>
      <c r="E914" s="41">
        <v>50</v>
      </c>
      <c r="F914" t="s">
        <v>4258</v>
      </c>
      <c r="G914" s="34">
        <f t="shared" si="28"/>
        <v>2017</v>
      </c>
      <c r="H914" s="6">
        <f>COUNTIF('AHCF_Gifts_19952026 (1)'!$A:$A,$A914)</f>
        <v>1</v>
      </c>
      <c r="I914" t="str">
        <f>IFERROR(INDEX('AHCF_Gifts_19952026 (1)'!$F:$F,MATCH($A914,'AHCF_Gifts_19952026 (1)'!$A:$A,0))&amp;"","")</f>
        <v/>
      </c>
      <c r="J914" s="58" t="str">
        <f t="shared" si="29"/>
        <v/>
      </c>
    </row>
    <row r="915" spans="1:10" x14ac:dyDescent="0.25">
      <c r="A915" s="6" t="s">
        <v>4287</v>
      </c>
      <c r="B915" t="s">
        <v>1318</v>
      </c>
      <c r="C915" t="s">
        <v>4288</v>
      </c>
      <c r="D915" s="42">
        <v>42905</v>
      </c>
      <c r="E915" s="41">
        <v>50</v>
      </c>
      <c r="F915" t="s">
        <v>4258</v>
      </c>
      <c r="G915" s="34">
        <f t="shared" si="28"/>
        <v>2017</v>
      </c>
      <c r="H915" s="6">
        <f>COUNTIF('AHCF_Gifts_19952026 (1)'!$A:$A,$A915)</f>
        <v>1</v>
      </c>
      <c r="I915" t="str">
        <f>IFERROR(INDEX('AHCF_Gifts_19952026 (1)'!$F:$F,MATCH($A915,'AHCF_Gifts_19952026 (1)'!$A:$A,0))&amp;"","")</f>
        <v/>
      </c>
      <c r="J915" s="58" t="str">
        <f t="shared" si="29"/>
        <v/>
      </c>
    </row>
    <row r="916" spans="1:10" x14ac:dyDescent="0.25">
      <c r="A916" s="6" t="s">
        <v>4292</v>
      </c>
      <c r="B916" t="s">
        <v>798</v>
      </c>
      <c r="C916" t="s">
        <v>2925</v>
      </c>
      <c r="D916" s="42">
        <v>42905</v>
      </c>
      <c r="E916" s="41">
        <v>50</v>
      </c>
      <c r="F916" t="s">
        <v>4258</v>
      </c>
      <c r="G916" s="34">
        <f t="shared" si="28"/>
        <v>2017</v>
      </c>
      <c r="H916" s="6">
        <f>COUNTIF('AHCF_Gifts_19952026 (1)'!$A:$A,$A916)</f>
        <v>1</v>
      </c>
      <c r="I916" t="str">
        <f>IFERROR(INDEX('AHCF_Gifts_19952026 (1)'!$F:$F,MATCH($A916,'AHCF_Gifts_19952026 (1)'!$A:$A,0))&amp;"","")</f>
        <v/>
      </c>
      <c r="J916" s="58" t="str">
        <f t="shared" si="29"/>
        <v/>
      </c>
    </row>
    <row r="917" spans="1:10" x14ac:dyDescent="0.25">
      <c r="A917" s="6" t="s">
        <v>4299</v>
      </c>
      <c r="B917" t="s">
        <v>4300</v>
      </c>
      <c r="C917" t="s">
        <v>4272</v>
      </c>
      <c r="D917" s="42">
        <v>42905</v>
      </c>
      <c r="E917" s="41">
        <v>50</v>
      </c>
      <c r="F917" t="s">
        <v>4258</v>
      </c>
      <c r="G917" s="34">
        <f t="shared" si="28"/>
        <v>2017</v>
      </c>
      <c r="H917" s="6">
        <f>COUNTIF('AHCF_Gifts_19952026 (1)'!$A:$A,$A917)</f>
        <v>1</v>
      </c>
      <c r="I917" t="str">
        <f>IFERROR(INDEX('AHCF_Gifts_19952026 (1)'!$F:$F,MATCH($A917,'AHCF_Gifts_19952026 (1)'!$A:$A,0))&amp;"","")</f>
        <v/>
      </c>
      <c r="J917" s="58" t="str">
        <f t="shared" si="29"/>
        <v/>
      </c>
    </row>
    <row r="918" spans="1:10" x14ac:dyDescent="0.25">
      <c r="A918" s="6" t="s">
        <v>4311</v>
      </c>
      <c r="B918" t="s">
        <v>4312</v>
      </c>
      <c r="C918" t="s">
        <v>1053</v>
      </c>
      <c r="D918" s="42">
        <v>42905</v>
      </c>
      <c r="E918" s="41">
        <v>50</v>
      </c>
      <c r="F918" t="s">
        <v>4258</v>
      </c>
      <c r="G918" s="34">
        <f t="shared" si="28"/>
        <v>2017</v>
      </c>
      <c r="H918" s="6">
        <f>COUNTIF('AHCF_Gifts_19952026 (1)'!$A:$A,$A918)</f>
        <v>1</v>
      </c>
      <c r="I918" t="str">
        <f>IFERROR(INDEX('AHCF_Gifts_19952026 (1)'!$F:$F,MATCH($A918,'AHCF_Gifts_19952026 (1)'!$A:$A,0))&amp;"","")</f>
        <v>tamirabska@gmail.com</v>
      </c>
      <c r="J918" s="58" t="str">
        <f t="shared" si="29"/>
        <v/>
      </c>
    </row>
    <row r="919" spans="1:10" x14ac:dyDescent="0.25">
      <c r="A919" s="6" t="s">
        <v>4237</v>
      </c>
      <c r="B919" t="s">
        <v>4238</v>
      </c>
      <c r="D919" s="42">
        <v>42877</v>
      </c>
      <c r="E919" s="41">
        <v>1000</v>
      </c>
      <c r="F919" t="s">
        <v>34</v>
      </c>
      <c r="G919" s="34">
        <f t="shared" si="28"/>
        <v>2017</v>
      </c>
      <c r="H919" s="6">
        <f>COUNTIF('AHCF_Gifts_19952026 (1)'!$A:$A,$A919)</f>
        <v>1</v>
      </c>
      <c r="I919" t="str">
        <f>IFERROR(INDEX('AHCF_Gifts_19952026 (1)'!$F:$F,MATCH($A919,'AHCF_Gifts_19952026 (1)'!$A:$A,0))&amp;"","")</f>
        <v/>
      </c>
      <c r="J919" s="58" t="str">
        <f t="shared" si="29"/>
        <v/>
      </c>
    </row>
    <row r="920" spans="1:10" x14ac:dyDescent="0.25">
      <c r="A920" s="6" t="s">
        <v>4235</v>
      </c>
      <c r="B920" t="s">
        <v>4236</v>
      </c>
      <c r="D920" s="42">
        <v>42877</v>
      </c>
      <c r="E920" s="41">
        <v>50</v>
      </c>
      <c r="F920" t="s">
        <v>271</v>
      </c>
      <c r="G920" s="34">
        <f t="shared" si="28"/>
        <v>2017</v>
      </c>
      <c r="H920" s="6">
        <f>COUNTIF('AHCF_Gifts_19952026 (1)'!$A:$A,$A920)</f>
        <v>1</v>
      </c>
      <c r="I920" t="str">
        <f>IFERROR(INDEX('AHCF_Gifts_19952026 (1)'!$F:$F,MATCH($A920,'AHCF_Gifts_19952026 (1)'!$A:$A,0))&amp;"","")</f>
        <v/>
      </c>
      <c r="J920" s="58" t="str">
        <f t="shared" si="29"/>
        <v/>
      </c>
    </row>
    <row r="921" spans="1:10" x14ac:dyDescent="0.25">
      <c r="A921" s="6" t="s">
        <v>4226</v>
      </c>
      <c r="B921" t="s">
        <v>4227</v>
      </c>
      <c r="D921" s="42">
        <v>42864</v>
      </c>
      <c r="E921" s="41">
        <v>2217</v>
      </c>
      <c r="F921" t="s">
        <v>3870</v>
      </c>
      <c r="G921" s="34">
        <f t="shared" si="28"/>
        <v>2017</v>
      </c>
      <c r="H921" s="6">
        <f>COUNTIF('AHCF_Gifts_19952026 (1)'!$A:$A,$A921)</f>
        <v>1</v>
      </c>
      <c r="I921" t="str">
        <f>IFERROR(INDEX('AHCF_Gifts_19952026 (1)'!$F:$F,MATCH($A921,'AHCF_Gifts_19952026 (1)'!$A:$A,0))&amp;"","")</f>
        <v/>
      </c>
      <c r="J921" s="58" t="str">
        <f t="shared" si="29"/>
        <v/>
      </c>
    </row>
    <row r="922" spans="1:10" x14ac:dyDescent="0.25">
      <c r="A922" s="6" t="s">
        <v>4221</v>
      </c>
      <c r="B922" t="s">
        <v>1270</v>
      </c>
      <c r="C922" t="s">
        <v>4222</v>
      </c>
      <c r="D922" s="42">
        <v>42864</v>
      </c>
      <c r="E922" s="41">
        <v>500</v>
      </c>
      <c r="F922" t="s">
        <v>4096</v>
      </c>
      <c r="G922" s="34">
        <f t="shared" si="28"/>
        <v>2017</v>
      </c>
      <c r="H922" s="6">
        <f>COUNTIF('AHCF_Gifts_19952026 (1)'!$A:$A,$A922)</f>
        <v>1</v>
      </c>
      <c r="I922" t="str">
        <f>IFERROR(INDEX('AHCF_Gifts_19952026 (1)'!$F:$F,MATCH($A922,'AHCF_Gifts_19952026 (1)'!$A:$A,0))&amp;"","")</f>
        <v/>
      </c>
      <c r="J922" s="58" t="str">
        <f t="shared" si="29"/>
        <v/>
      </c>
    </row>
    <row r="923" spans="1:10" x14ac:dyDescent="0.25">
      <c r="A923" s="6" t="s">
        <v>4219</v>
      </c>
      <c r="B923" t="s">
        <v>175</v>
      </c>
      <c r="C923" t="s">
        <v>4220</v>
      </c>
      <c r="D923" s="42">
        <v>42864</v>
      </c>
      <c r="E923" s="41">
        <v>250</v>
      </c>
      <c r="F923" t="s">
        <v>1440</v>
      </c>
      <c r="G923" s="34">
        <f t="shared" si="28"/>
        <v>2017</v>
      </c>
      <c r="H923" s="6">
        <f>COUNTIF('AHCF_Gifts_19952026 (1)'!$A:$A,$A923)</f>
        <v>1</v>
      </c>
      <c r="I923" t="str">
        <f>IFERROR(INDEX('AHCF_Gifts_19952026 (1)'!$F:$F,MATCH($A923,'AHCF_Gifts_19952026 (1)'!$A:$A,0))&amp;"","")</f>
        <v/>
      </c>
      <c r="J923" s="58" t="str">
        <f t="shared" si="29"/>
        <v/>
      </c>
    </row>
    <row r="924" spans="1:10" x14ac:dyDescent="0.25">
      <c r="A924" s="6" t="s">
        <v>4223</v>
      </c>
      <c r="B924" t="s">
        <v>2893</v>
      </c>
      <c r="C924" t="s">
        <v>2772</v>
      </c>
      <c r="D924" s="42">
        <v>42864</v>
      </c>
      <c r="E924" s="41">
        <v>125</v>
      </c>
      <c r="F924" t="s">
        <v>271</v>
      </c>
      <c r="G924" s="34">
        <f t="shared" si="28"/>
        <v>2017</v>
      </c>
      <c r="H924" s="6">
        <f>COUNTIF('AHCF_Gifts_19952026 (1)'!$A:$A,$A924)</f>
        <v>1</v>
      </c>
      <c r="I924" t="str">
        <f>IFERROR(INDEX('AHCF_Gifts_19952026 (1)'!$F:$F,MATCH($A924,'AHCF_Gifts_19952026 (1)'!$A:$A,0))&amp;"","")</f>
        <v/>
      </c>
      <c r="J924" s="58" t="str">
        <f t="shared" si="29"/>
        <v/>
      </c>
    </row>
    <row r="925" spans="1:10" x14ac:dyDescent="0.25">
      <c r="A925" s="6" t="s">
        <v>4224</v>
      </c>
      <c r="B925" t="s">
        <v>4225</v>
      </c>
      <c r="D925" s="42">
        <v>42864</v>
      </c>
      <c r="E925" s="41">
        <v>40</v>
      </c>
      <c r="F925" t="s">
        <v>271</v>
      </c>
      <c r="G925" s="34">
        <f t="shared" si="28"/>
        <v>2017</v>
      </c>
      <c r="H925" s="6">
        <f>COUNTIF('AHCF_Gifts_19952026 (1)'!$A:$A,$A925)</f>
        <v>1</v>
      </c>
      <c r="I925" t="str">
        <f>IFERROR(INDEX('AHCF_Gifts_19952026 (1)'!$F:$F,MATCH($A925,'AHCF_Gifts_19952026 (1)'!$A:$A,0))&amp;"","")</f>
        <v/>
      </c>
      <c r="J925" s="58" t="str">
        <f t="shared" si="29"/>
        <v/>
      </c>
    </row>
    <row r="926" spans="1:10" x14ac:dyDescent="0.25">
      <c r="A926" s="6" t="s">
        <v>4216</v>
      </c>
      <c r="B926" t="s">
        <v>4217</v>
      </c>
      <c r="C926" t="s">
        <v>2823</v>
      </c>
      <c r="D926" s="42">
        <v>42852</v>
      </c>
      <c r="E926" s="41">
        <v>75</v>
      </c>
      <c r="F926" t="s">
        <v>3870</v>
      </c>
      <c r="G926" s="34">
        <f t="shared" si="28"/>
        <v>2017</v>
      </c>
      <c r="H926" s="6">
        <f>COUNTIF('AHCF_Gifts_19952026 (1)'!$A:$A,$A926)</f>
        <v>1</v>
      </c>
      <c r="I926" t="str">
        <f>IFERROR(INDEX('AHCF_Gifts_19952026 (1)'!$F:$F,MATCH($A926,'AHCF_Gifts_19952026 (1)'!$A:$A,0))&amp;"","")</f>
        <v>plloomis@hotmail.com</v>
      </c>
      <c r="J926" s="58" t="str">
        <f t="shared" si="29"/>
        <v/>
      </c>
    </row>
    <row r="927" spans="1:10" x14ac:dyDescent="0.25">
      <c r="A927" s="6" t="s">
        <v>4195</v>
      </c>
      <c r="B927" t="s">
        <v>584</v>
      </c>
      <c r="C927" t="s">
        <v>4196</v>
      </c>
      <c r="D927" s="42">
        <v>42850</v>
      </c>
      <c r="E927" s="41">
        <v>125</v>
      </c>
      <c r="F927" t="s">
        <v>67</v>
      </c>
      <c r="G927" s="34">
        <f t="shared" si="28"/>
        <v>2017</v>
      </c>
      <c r="H927" s="6">
        <f>COUNTIF('AHCF_Gifts_19952026 (1)'!$A:$A,$A927)</f>
        <v>1</v>
      </c>
      <c r="I927" t="str">
        <f>IFERROR(INDEX('AHCF_Gifts_19952026 (1)'!$F:$F,MATCH($A927,'AHCF_Gifts_19952026 (1)'!$A:$A,0))&amp;"","")</f>
        <v/>
      </c>
      <c r="J927" s="58" t="str">
        <f t="shared" si="29"/>
        <v/>
      </c>
    </row>
    <row r="928" spans="1:10" x14ac:dyDescent="0.25">
      <c r="A928" s="6" t="s">
        <v>4215</v>
      </c>
      <c r="B928" t="s">
        <v>354</v>
      </c>
      <c r="C928" t="s">
        <v>2744</v>
      </c>
      <c r="D928" s="42">
        <v>42850</v>
      </c>
      <c r="E928" s="41">
        <v>125</v>
      </c>
      <c r="F928" t="s">
        <v>67</v>
      </c>
      <c r="G928" s="34">
        <f t="shared" si="28"/>
        <v>2017</v>
      </c>
      <c r="H928" s="6">
        <f>COUNTIF('AHCF_Gifts_19952026 (1)'!$A:$A,$A928)</f>
        <v>1</v>
      </c>
      <c r="I928" t="str">
        <f>IFERROR(INDEX('AHCF_Gifts_19952026 (1)'!$F:$F,MATCH($A928,'AHCF_Gifts_19952026 (1)'!$A:$A,0))&amp;"","")</f>
        <v/>
      </c>
      <c r="J928" s="58" t="str">
        <f t="shared" si="29"/>
        <v/>
      </c>
    </row>
    <row r="929" spans="1:10" x14ac:dyDescent="0.25">
      <c r="A929" s="6" t="s">
        <v>4190</v>
      </c>
      <c r="B929" t="s">
        <v>4191</v>
      </c>
      <c r="D929" s="42">
        <v>42850</v>
      </c>
      <c r="E929" s="41">
        <v>100</v>
      </c>
      <c r="F929" t="s">
        <v>4092</v>
      </c>
      <c r="G929" s="34">
        <f t="shared" si="28"/>
        <v>2017</v>
      </c>
      <c r="H929" s="6">
        <f>COUNTIF('AHCF_Gifts_19952026 (1)'!$A:$A,$A929)</f>
        <v>1</v>
      </c>
      <c r="I929" t="str">
        <f>IFERROR(INDEX('AHCF_Gifts_19952026 (1)'!$F:$F,MATCH($A929,'AHCF_Gifts_19952026 (1)'!$A:$A,0))&amp;"","")</f>
        <v/>
      </c>
      <c r="J929" s="58" t="str">
        <f t="shared" si="29"/>
        <v/>
      </c>
    </row>
    <row r="930" spans="1:10" x14ac:dyDescent="0.25">
      <c r="A930" s="6" t="s">
        <v>4188</v>
      </c>
      <c r="B930" t="s">
        <v>1106</v>
      </c>
      <c r="C930" t="s">
        <v>4189</v>
      </c>
      <c r="D930" s="42">
        <v>42850</v>
      </c>
      <c r="E930" s="41">
        <v>25</v>
      </c>
      <c r="F930" t="s">
        <v>4092</v>
      </c>
      <c r="G930" s="34">
        <f t="shared" si="28"/>
        <v>2017</v>
      </c>
      <c r="H930" s="6">
        <f>COUNTIF('AHCF_Gifts_19952026 (1)'!$A:$A,$A930)</f>
        <v>1</v>
      </c>
      <c r="I930" t="str">
        <f>IFERROR(INDEX('AHCF_Gifts_19952026 (1)'!$F:$F,MATCH($A930,'AHCF_Gifts_19952026 (1)'!$A:$A,0))&amp;"","")</f>
        <v/>
      </c>
      <c r="J930" s="58" t="str">
        <f t="shared" si="29"/>
        <v/>
      </c>
    </row>
    <row r="931" spans="1:10" x14ac:dyDescent="0.25">
      <c r="A931" s="6" t="s">
        <v>4160</v>
      </c>
      <c r="B931" t="s">
        <v>4161</v>
      </c>
      <c r="C931" t="s">
        <v>4162</v>
      </c>
      <c r="D931" s="42">
        <v>42845</v>
      </c>
      <c r="E931" s="41">
        <v>200</v>
      </c>
      <c r="F931" t="s">
        <v>3870</v>
      </c>
      <c r="G931" s="34">
        <f t="shared" si="28"/>
        <v>2017</v>
      </c>
      <c r="H931" s="6">
        <f>COUNTIF('AHCF_Gifts_19952026 (1)'!$A:$A,$A931)</f>
        <v>1</v>
      </c>
      <c r="I931" t="str">
        <f>IFERROR(INDEX('AHCF_Gifts_19952026 (1)'!$F:$F,MATCH($A931,'AHCF_Gifts_19952026 (1)'!$A:$A,0))&amp;"","")</f>
        <v>ananian4@gmail.com</v>
      </c>
      <c r="J931" s="58" t="str">
        <f t="shared" si="29"/>
        <v/>
      </c>
    </row>
    <row r="932" spans="1:10" x14ac:dyDescent="0.25">
      <c r="A932" s="6" t="s">
        <v>4134</v>
      </c>
      <c r="B932" t="s">
        <v>584</v>
      </c>
      <c r="C932" t="s">
        <v>4135</v>
      </c>
      <c r="D932" s="42">
        <v>42845</v>
      </c>
      <c r="E932" s="41">
        <v>50</v>
      </c>
      <c r="F932" t="s">
        <v>3870</v>
      </c>
      <c r="G932" s="34">
        <f t="shared" si="28"/>
        <v>2017</v>
      </c>
      <c r="H932" s="6">
        <f>COUNTIF('AHCF_Gifts_19952026 (1)'!$A:$A,$A932)</f>
        <v>1</v>
      </c>
      <c r="I932" t="str">
        <f>IFERROR(INDEX('AHCF_Gifts_19952026 (1)'!$F:$F,MATCH($A932,'AHCF_Gifts_19952026 (1)'!$A:$A,0))&amp;"","")</f>
        <v>william.portune@my.hancockcollege.edu</v>
      </c>
      <c r="J932" s="58" t="str">
        <f t="shared" si="29"/>
        <v/>
      </c>
    </row>
    <row r="933" spans="1:10" x14ac:dyDescent="0.25">
      <c r="A933" s="6" t="s">
        <v>4147</v>
      </c>
      <c r="B933" t="s">
        <v>4148</v>
      </c>
      <c r="C933" t="s">
        <v>4149</v>
      </c>
      <c r="D933" s="42">
        <v>42845</v>
      </c>
      <c r="E933" s="41">
        <v>50</v>
      </c>
      <c r="F933" t="s">
        <v>3870</v>
      </c>
      <c r="G933" s="34">
        <f t="shared" si="28"/>
        <v>2017</v>
      </c>
      <c r="H933" s="6">
        <f>COUNTIF('AHCF_Gifts_19952026 (1)'!$A:$A,$A933)</f>
        <v>1</v>
      </c>
      <c r="I933" t="str">
        <f>IFERROR(INDEX('AHCF_Gifts_19952026 (1)'!$F:$F,MATCH($A933,'AHCF_Gifts_19952026 (1)'!$A:$A,0))&amp;"","")</f>
        <v>aavila@hancockcollege.edu</v>
      </c>
      <c r="J933" s="58" t="str">
        <f t="shared" si="29"/>
        <v/>
      </c>
    </row>
    <row r="934" spans="1:10" x14ac:dyDescent="0.25">
      <c r="A934" s="6" t="s">
        <v>4180</v>
      </c>
      <c r="B934" t="s">
        <v>4181</v>
      </c>
      <c r="C934" t="s">
        <v>4182</v>
      </c>
      <c r="D934" s="42">
        <v>42845</v>
      </c>
      <c r="E934" s="41">
        <v>50</v>
      </c>
      <c r="F934" t="s">
        <v>3870</v>
      </c>
      <c r="G934" s="34">
        <f t="shared" si="28"/>
        <v>2017</v>
      </c>
      <c r="H934" s="6">
        <f>COUNTIF('AHCF_Gifts_19952026 (1)'!$A:$A,$A934)</f>
        <v>1</v>
      </c>
      <c r="I934" t="str">
        <f>IFERROR(INDEX('AHCF_Gifts_19952026 (1)'!$F:$F,MATCH($A934,'AHCF_Gifts_19952026 (1)'!$A:$A,0))&amp;"","")</f>
        <v>sylvia.schiber@dignityhealth.org</v>
      </c>
      <c r="J934" s="58" t="str">
        <f t="shared" si="29"/>
        <v/>
      </c>
    </row>
    <row r="935" spans="1:10" x14ac:dyDescent="0.25">
      <c r="A935" s="6" t="s">
        <v>4131</v>
      </c>
      <c r="B935" t="s">
        <v>248</v>
      </c>
      <c r="C935" t="s">
        <v>4132</v>
      </c>
      <c r="D935" s="42">
        <v>42842</v>
      </c>
      <c r="E935" s="41">
        <v>100</v>
      </c>
      <c r="F935" t="s">
        <v>2999</v>
      </c>
      <c r="G935" s="34">
        <f t="shared" si="28"/>
        <v>2017</v>
      </c>
      <c r="H935" s="6">
        <f>COUNTIF('AHCF_Gifts_19952026 (1)'!$A:$A,$A935)</f>
        <v>1</v>
      </c>
      <c r="I935" t="str">
        <f>IFERROR(INDEX('AHCF_Gifts_19952026 (1)'!$F:$F,MATCH($A935,'AHCF_Gifts_19952026 (1)'!$A:$A,0))&amp;"","")</f>
        <v>rremy42@aol.com</v>
      </c>
      <c r="J935" s="58" t="str">
        <f t="shared" si="29"/>
        <v/>
      </c>
    </row>
    <row r="936" spans="1:10" x14ac:dyDescent="0.25">
      <c r="A936" s="6" t="s">
        <v>4129</v>
      </c>
      <c r="B936" t="s">
        <v>79</v>
      </c>
      <c r="C936" t="s">
        <v>4130</v>
      </c>
      <c r="D936" s="42">
        <v>42836</v>
      </c>
      <c r="E936" s="41">
        <v>100</v>
      </c>
      <c r="F936" t="s">
        <v>4096</v>
      </c>
      <c r="G936" s="34">
        <f t="shared" si="28"/>
        <v>2017</v>
      </c>
      <c r="H936" s="6">
        <f>COUNTIF('AHCF_Gifts_19952026 (1)'!$A:$A,$A936)</f>
        <v>1</v>
      </c>
      <c r="I936" t="str">
        <f>IFERROR(INDEX('AHCF_Gifts_19952026 (1)'!$F:$F,MATCH($A936,'AHCF_Gifts_19952026 (1)'!$A:$A,0))&amp;"","")</f>
        <v/>
      </c>
      <c r="J936" s="58" t="str">
        <f t="shared" si="29"/>
        <v/>
      </c>
    </row>
    <row r="937" spans="1:10" x14ac:dyDescent="0.25">
      <c r="A937" s="6" t="s">
        <v>4108</v>
      </c>
      <c r="B937" t="s">
        <v>1062</v>
      </c>
      <c r="C937" t="s">
        <v>4109</v>
      </c>
      <c r="D937" s="42">
        <v>42836</v>
      </c>
      <c r="E937" s="41">
        <v>50</v>
      </c>
      <c r="F937" t="s">
        <v>4096</v>
      </c>
      <c r="G937" s="34">
        <f t="shared" si="28"/>
        <v>2017</v>
      </c>
      <c r="H937" s="6">
        <f>COUNTIF('AHCF_Gifts_19952026 (1)'!$A:$A,$A937)</f>
        <v>1</v>
      </c>
      <c r="I937" t="str">
        <f>IFERROR(INDEX('AHCF_Gifts_19952026 (1)'!$F:$F,MATCH($A937,'AHCF_Gifts_19952026 (1)'!$A:$A,0))&amp;"","")</f>
        <v>jinx789@msn.com</v>
      </c>
      <c r="J937" s="58" t="str">
        <f t="shared" si="29"/>
        <v/>
      </c>
    </row>
    <row r="938" spans="1:10" x14ac:dyDescent="0.25">
      <c r="A938" s="6" t="s">
        <v>4113</v>
      </c>
      <c r="B938" t="s">
        <v>354</v>
      </c>
      <c r="C938" t="s">
        <v>4114</v>
      </c>
      <c r="D938" s="42">
        <v>42836</v>
      </c>
      <c r="E938" s="41">
        <v>50</v>
      </c>
      <c r="F938" t="s">
        <v>4096</v>
      </c>
      <c r="G938" s="34">
        <f t="shared" si="28"/>
        <v>2017</v>
      </c>
      <c r="H938" s="6">
        <f>COUNTIF('AHCF_Gifts_19952026 (1)'!$A:$A,$A938)</f>
        <v>1</v>
      </c>
      <c r="I938" t="str">
        <f>IFERROR(INDEX('AHCF_Gifts_19952026 (1)'!$F:$F,MATCH($A938,'AHCF_Gifts_19952026 (1)'!$A:$A,0))&amp;"","")</f>
        <v/>
      </c>
      <c r="J938" s="58" t="str">
        <f t="shared" si="29"/>
        <v/>
      </c>
    </row>
    <row r="939" spans="1:10" x14ac:dyDescent="0.25">
      <c r="A939" s="6" t="s">
        <v>4107</v>
      </c>
      <c r="B939" t="s">
        <v>384</v>
      </c>
      <c r="C939" t="s">
        <v>1773</v>
      </c>
      <c r="D939" s="42">
        <v>42836</v>
      </c>
      <c r="E939" s="41">
        <v>12</v>
      </c>
      <c r="F939" t="s">
        <v>3870</v>
      </c>
      <c r="G939" s="34">
        <f t="shared" si="28"/>
        <v>2017</v>
      </c>
      <c r="H939" s="6">
        <f>COUNTIF('AHCF_Gifts_19952026 (1)'!$A:$A,$A939)</f>
        <v>1</v>
      </c>
      <c r="I939" t="str">
        <f>IFERROR(INDEX('AHCF_Gifts_19952026 (1)'!$F:$F,MATCH($A939,'AHCF_Gifts_19952026 (1)'!$A:$A,0))&amp;"","")</f>
        <v/>
      </c>
      <c r="J939" s="58" t="str">
        <f t="shared" si="29"/>
        <v/>
      </c>
    </row>
    <row r="940" spans="1:10" x14ac:dyDescent="0.25">
      <c r="A940" s="6" t="s">
        <v>4088</v>
      </c>
      <c r="B940" t="s">
        <v>2563</v>
      </c>
      <c r="C940" t="s">
        <v>1059</v>
      </c>
      <c r="D940" s="42">
        <v>42816</v>
      </c>
      <c r="E940" s="41">
        <v>1394.25</v>
      </c>
      <c r="F940" t="s">
        <v>67</v>
      </c>
      <c r="G940" s="34">
        <f t="shared" si="28"/>
        <v>2017</v>
      </c>
      <c r="H940" s="6">
        <f>COUNTIF('AHCF_Gifts_19952026 (1)'!$A:$A,$A940)</f>
        <v>1</v>
      </c>
      <c r="I940" t="str">
        <f>IFERROR(INDEX('AHCF_Gifts_19952026 (1)'!$F:$F,MATCH($A940,'AHCF_Gifts_19952026 (1)'!$A:$A,0))&amp;"","")</f>
        <v>janet.peters.1@gmail.com</v>
      </c>
      <c r="J940" s="58" t="str">
        <f t="shared" si="29"/>
        <v/>
      </c>
    </row>
    <row r="941" spans="1:10" x14ac:dyDescent="0.25">
      <c r="A941" s="6" t="s">
        <v>4093</v>
      </c>
      <c r="B941" t="s">
        <v>4094</v>
      </c>
      <c r="C941" t="s">
        <v>4095</v>
      </c>
      <c r="D941" s="42">
        <v>42816</v>
      </c>
      <c r="E941" s="41">
        <v>1000</v>
      </c>
      <c r="F941" t="s">
        <v>3818</v>
      </c>
      <c r="G941" s="34">
        <f t="shared" si="28"/>
        <v>2017</v>
      </c>
      <c r="H941" s="6">
        <f>COUNTIF('AHCF_Gifts_19952026 (1)'!$A:$A,$A941)</f>
        <v>1</v>
      </c>
      <c r="I941" t="str">
        <f>IFERROR(INDEX('AHCF_Gifts_19952026 (1)'!$F:$F,MATCH($A941,'AHCF_Gifts_19952026 (1)'!$A:$A,0))&amp;"","")</f>
        <v/>
      </c>
      <c r="J941" s="58" t="str">
        <f t="shared" si="29"/>
        <v/>
      </c>
    </row>
    <row r="942" spans="1:10" x14ac:dyDescent="0.25">
      <c r="A942" s="6" t="s">
        <v>4090</v>
      </c>
      <c r="B942" t="s">
        <v>4091</v>
      </c>
      <c r="D942" s="42">
        <v>42816</v>
      </c>
      <c r="E942" s="41">
        <v>25</v>
      </c>
      <c r="F942" t="s">
        <v>4092</v>
      </c>
      <c r="G942" s="34">
        <f t="shared" si="28"/>
        <v>2017</v>
      </c>
      <c r="H942" s="6">
        <f>COUNTIF('AHCF_Gifts_19952026 (1)'!$A:$A,$A942)</f>
        <v>1</v>
      </c>
      <c r="I942" t="str">
        <f>IFERROR(INDEX('AHCF_Gifts_19952026 (1)'!$F:$F,MATCH($A942,'AHCF_Gifts_19952026 (1)'!$A:$A,0))&amp;"","")</f>
        <v/>
      </c>
      <c r="J942" s="58" t="str">
        <f t="shared" si="29"/>
        <v/>
      </c>
    </row>
    <row r="943" spans="1:10" x14ac:dyDescent="0.25">
      <c r="A943" s="6" t="s">
        <v>4062</v>
      </c>
      <c r="B943" t="s">
        <v>4063</v>
      </c>
      <c r="C943" t="s">
        <v>4064</v>
      </c>
      <c r="D943" s="42">
        <v>42802</v>
      </c>
      <c r="E943" s="41">
        <v>100</v>
      </c>
      <c r="F943" t="s">
        <v>3818</v>
      </c>
      <c r="G943" s="34">
        <f t="shared" si="28"/>
        <v>2017</v>
      </c>
      <c r="H943" s="6">
        <f>COUNTIF('AHCF_Gifts_19952026 (1)'!$A:$A,$A943)</f>
        <v>1</v>
      </c>
      <c r="I943" t="str">
        <f>IFERROR(INDEX('AHCF_Gifts_19952026 (1)'!$F:$F,MATCH($A943,'AHCF_Gifts_19952026 (1)'!$A:$A,0))&amp;"","")</f>
        <v>the.schafferts@verizon.net</v>
      </c>
      <c r="J943" s="58" t="str">
        <f t="shared" si="29"/>
        <v/>
      </c>
    </row>
    <row r="944" spans="1:10" x14ac:dyDescent="0.25">
      <c r="A944" s="6" t="s">
        <v>4072</v>
      </c>
      <c r="B944" t="s">
        <v>4073</v>
      </c>
      <c r="C944" t="s">
        <v>4074</v>
      </c>
      <c r="D944" s="42">
        <v>42802</v>
      </c>
      <c r="E944" s="41">
        <v>100</v>
      </c>
      <c r="F944" t="s">
        <v>3818</v>
      </c>
      <c r="G944" s="34">
        <f t="shared" si="28"/>
        <v>2017</v>
      </c>
      <c r="H944" s="6">
        <f>COUNTIF('AHCF_Gifts_19952026 (1)'!$A:$A,$A944)</f>
        <v>1</v>
      </c>
      <c r="I944" t="str">
        <f>IFERROR(INDEX('AHCF_Gifts_19952026 (1)'!$F:$F,MATCH($A944,'AHCF_Gifts_19952026 (1)'!$A:$A,0))&amp;"","")</f>
        <v/>
      </c>
      <c r="J944" s="58" t="str">
        <f t="shared" si="29"/>
        <v/>
      </c>
    </row>
    <row r="945" spans="1:10" x14ac:dyDescent="0.25">
      <c r="A945" s="6" t="s">
        <v>4080</v>
      </c>
      <c r="B945" t="s">
        <v>4081</v>
      </c>
      <c r="C945" t="s">
        <v>4082</v>
      </c>
      <c r="D945" s="42">
        <v>42802</v>
      </c>
      <c r="E945" s="41">
        <v>100</v>
      </c>
      <c r="F945" t="s">
        <v>3818</v>
      </c>
      <c r="G945" s="34">
        <f t="shared" si="28"/>
        <v>2017</v>
      </c>
      <c r="H945" s="6">
        <f>COUNTIF('AHCF_Gifts_19952026 (1)'!$A:$A,$A945)</f>
        <v>1</v>
      </c>
      <c r="I945" t="str">
        <f>IFERROR(INDEX('AHCF_Gifts_19952026 (1)'!$F:$F,MATCH($A945,'AHCF_Gifts_19952026 (1)'!$A:$A,0))&amp;"","")</f>
        <v>ahc@strombergs.org</v>
      </c>
      <c r="J945" s="58" t="str">
        <f t="shared" si="29"/>
        <v/>
      </c>
    </row>
    <row r="946" spans="1:10" x14ac:dyDescent="0.25">
      <c r="A946" s="6" t="s">
        <v>4047</v>
      </c>
      <c r="B946" t="s">
        <v>4048</v>
      </c>
      <c r="D946" s="42">
        <v>42792</v>
      </c>
      <c r="E946" s="41">
        <v>200</v>
      </c>
      <c r="F946" t="s">
        <v>3818</v>
      </c>
      <c r="G946" s="34">
        <f t="shared" si="28"/>
        <v>2017</v>
      </c>
      <c r="H946" s="6">
        <f>COUNTIF('AHCF_Gifts_19952026 (1)'!$A:$A,$A946)</f>
        <v>1</v>
      </c>
      <c r="I946" t="str">
        <f>IFERROR(INDEX('AHCF_Gifts_19952026 (1)'!$F:$F,MATCH($A946,'AHCF_Gifts_19952026 (1)'!$A:$A,0))&amp;"","")</f>
        <v>ea.fisher@verizon.net</v>
      </c>
      <c r="J946" s="58" t="str">
        <f t="shared" si="29"/>
        <v/>
      </c>
    </row>
    <row r="947" spans="1:10" x14ac:dyDescent="0.25">
      <c r="A947" s="6" t="s">
        <v>4050</v>
      </c>
      <c r="B947" t="s">
        <v>354</v>
      </c>
      <c r="C947" t="s">
        <v>4051</v>
      </c>
      <c r="D947" s="42">
        <v>42792</v>
      </c>
      <c r="E947" s="41">
        <v>200</v>
      </c>
      <c r="F947" t="s">
        <v>3818</v>
      </c>
      <c r="G947" s="34">
        <f t="shared" si="28"/>
        <v>2017</v>
      </c>
      <c r="H947" s="6">
        <f>COUNTIF('AHCF_Gifts_19952026 (1)'!$A:$A,$A947)</f>
        <v>1</v>
      </c>
      <c r="I947" t="str">
        <f>IFERROR(INDEX('AHCF_Gifts_19952026 (1)'!$F:$F,MATCH($A947,'AHCF_Gifts_19952026 (1)'!$A:$A,0))&amp;"","")</f>
        <v>jimalquist@gmail.com</v>
      </c>
      <c r="J947" s="58" t="str">
        <f t="shared" si="29"/>
        <v/>
      </c>
    </row>
    <row r="948" spans="1:10" x14ac:dyDescent="0.25">
      <c r="A948" s="6" t="s">
        <v>4044</v>
      </c>
      <c r="B948" t="s">
        <v>1389</v>
      </c>
      <c r="C948" t="s">
        <v>4045</v>
      </c>
      <c r="D948" s="42">
        <v>42792</v>
      </c>
      <c r="E948" s="41">
        <v>50</v>
      </c>
      <c r="F948" t="s">
        <v>3818</v>
      </c>
      <c r="G948" s="34">
        <f t="shared" si="28"/>
        <v>2017</v>
      </c>
      <c r="H948" s="6">
        <f>COUNTIF('AHCF_Gifts_19952026 (1)'!$A:$A,$A948)</f>
        <v>1</v>
      </c>
      <c r="I948" t="str">
        <f>IFERROR(INDEX('AHCF_Gifts_19952026 (1)'!$F:$F,MATCH($A948,'AHCF_Gifts_19952026 (1)'!$A:$A,0))&amp;"","")</f>
        <v>klutz2gone@verizon.net</v>
      </c>
      <c r="J948" s="58" t="str">
        <f t="shared" si="29"/>
        <v/>
      </c>
    </row>
    <row r="949" spans="1:10" x14ac:dyDescent="0.25">
      <c r="A949" s="6" t="s">
        <v>4019</v>
      </c>
      <c r="B949" t="s">
        <v>4020</v>
      </c>
      <c r="D949" s="42">
        <v>42790</v>
      </c>
      <c r="E949" s="41">
        <v>1000</v>
      </c>
      <c r="F949" t="s">
        <v>3818</v>
      </c>
      <c r="G949" s="34">
        <f t="shared" si="28"/>
        <v>2017</v>
      </c>
      <c r="H949" s="6">
        <f>COUNTIF('AHCF_Gifts_19952026 (1)'!$A:$A,$A949)</f>
        <v>1</v>
      </c>
      <c r="I949" t="str">
        <f>IFERROR(INDEX('AHCF_Gifts_19952026 (1)'!$F:$F,MATCH($A949,'AHCF_Gifts_19952026 (1)'!$A:$A,0))&amp;"","")</f>
        <v/>
      </c>
      <c r="J949" s="58" t="str">
        <f t="shared" si="29"/>
        <v/>
      </c>
    </row>
    <row r="950" spans="1:10" x14ac:dyDescent="0.25">
      <c r="A950" s="6" t="s">
        <v>4041</v>
      </c>
      <c r="B950" t="s">
        <v>15</v>
      </c>
      <c r="C950" t="s">
        <v>2143</v>
      </c>
      <c r="D950" s="42">
        <v>42790</v>
      </c>
      <c r="E950" s="41">
        <v>1000</v>
      </c>
      <c r="F950" t="s">
        <v>3818</v>
      </c>
      <c r="G950" s="34">
        <f t="shared" si="28"/>
        <v>2017</v>
      </c>
      <c r="H950" s="6">
        <f>COUNTIF('AHCF_Gifts_19952026 (1)'!$A:$A,$A950)</f>
        <v>1</v>
      </c>
      <c r="I950" t="str">
        <f>IFERROR(INDEX('AHCF_Gifts_19952026 (1)'!$F:$F,MATCH($A950,'AHCF_Gifts_19952026 (1)'!$A:$A,0))&amp;"","")</f>
        <v/>
      </c>
      <c r="J950" s="58" t="str">
        <f t="shared" si="29"/>
        <v/>
      </c>
    </row>
    <row r="951" spans="1:10" x14ac:dyDescent="0.25">
      <c r="A951" s="6" t="s">
        <v>4017</v>
      </c>
      <c r="B951" t="s">
        <v>4018</v>
      </c>
      <c r="D951" s="42">
        <v>42790</v>
      </c>
      <c r="E951" s="41">
        <v>500</v>
      </c>
      <c r="F951" t="s">
        <v>3818</v>
      </c>
      <c r="G951" s="34">
        <f t="shared" si="28"/>
        <v>2017</v>
      </c>
      <c r="H951" s="6">
        <f>COUNTIF('AHCF_Gifts_19952026 (1)'!$A:$A,$A951)</f>
        <v>1</v>
      </c>
      <c r="I951" t="str">
        <f>IFERROR(INDEX('AHCF_Gifts_19952026 (1)'!$F:$F,MATCH($A951,'AHCF_Gifts_19952026 (1)'!$A:$A,0))&amp;"","")</f>
        <v/>
      </c>
      <c r="J951" s="58" t="str">
        <f t="shared" si="29"/>
        <v/>
      </c>
    </row>
    <row r="952" spans="1:10" x14ac:dyDescent="0.25">
      <c r="A952" s="6" t="s">
        <v>4038</v>
      </c>
      <c r="B952" t="s">
        <v>1106</v>
      </c>
      <c r="C952" t="s">
        <v>4039</v>
      </c>
      <c r="D952" s="42">
        <v>42790</v>
      </c>
      <c r="E952" s="41">
        <v>200</v>
      </c>
      <c r="F952" t="s">
        <v>3818</v>
      </c>
      <c r="G952" s="34">
        <f t="shared" si="28"/>
        <v>2017</v>
      </c>
      <c r="H952" s="6">
        <f>COUNTIF('AHCF_Gifts_19952026 (1)'!$A:$A,$A952)</f>
        <v>1</v>
      </c>
      <c r="I952" t="str">
        <f>IFERROR(INDEX('AHCF_Gifts_19952026 (1)'!$F:$F,MATCH($A952,'AHCF_Gifts_19952026 (1)'!$A:$A,0))&amp;"","")</f>
        <v>susany@mustangmfginc.com</v>
      </c>
      <c r="J952" s="58" t="str">
        <f t="shared" si="29"/>
        <v/>
      </c>
    </row>
    <row r="953" spans="1:10" x14ac:dyDescent="0.25">
      <c r="A953" s="6" t="s">
        <v>4032</v>
      </c>
      <c r="B953" t="s">
        <v>740</v>
      </c>
      <c r="C953" t="s">
        <v>4033</v>
      </c>
      <c r="D953" s="42">
        <v>42790</v>
      </c>
      <c r="E953" s="41">
        <v>100</v>
      </c>
      <c r="F953" t="s">
        <v>3818</v>
      </c>
      <c r="G953" s="34">
        <f t="shared" si="28"/>
        <v>2017</v>
      </c>
      <c r="H953" s="6">
        <f>COUNTIF('AHCF_Gifts_19952026 (1)'!$A:$A,$A953)</f>
        <v>1</v>
      </c>
      <c r="I953" t="str">
        <f>IFERROR(INDEX('AHCF_Gifts_19952026 (1)'!$F:$F,MATCH($A953,'AHCF_Gifts_19952026 (1)'!$A:$A,0))&amp;"","")</f>
        <v>goofyshell@hotmail.com</v>
      </c>
      <c r="J953" s="58" t="str">
        <f t="shared" si="29"/>
        <v/>
      </c>
    </row>
    <row r="954" spans="1:10" x14ac:dyDescent="0.25">
      <c r="A954" s="6" t="s">
        <v>4014</v>
      </c>
      <c r="B954" t="s">
        <v>4015</v>
      </c>
      <c r="C954" t="s">
        <v>4016</v>
      </c>
      <c r="D954" s="42">
        <v>42790</v>
      </c>
      <c r="E954" s="41">
        <v>50</v>
      </c>
      <c r="F954" t="s">
        <v>3818</v>
      </c>
      <c r="G954" s="34">
        <f t="shared" si="28"/>
        <v>2017</v>
      </c>
      <c r="H954" s="6">
        <f>COUNTIF('AHCF_Gifts_19952026 (1)'!$A:$A,$A954)</f>
        <v>1</v>
      </c>
      <c r="I954" t="str">
        <f>IFERROR(INDEX('AHCF_Gifts_19952026 (1)'!$F:$F,MATCH($A954,'AHCF_Gifts_19952026 (1)'!$A:$A,0))&amp;"","")</f>
        <v/>
      </c>
      <c r="J954" s="58" t="str">
        <f t="shared" si="29"/>
        <v/>
      </c>
    </row>
    <row r="955" spans="1:10" x14ac:dyDescent="0.25">
      <c r="A955" s="6" t="s">
        <v>4025</v>
      </c>
      <c r="B955" t="s">
        <v>3365</v>
      </c>
      <c r="C955" t="s">
        <v>554</v>
      </c>
      <c r="D955" s="42">
        <v>42790</v>
      </c>
      <c r="E955" s="41">
        <v>50</v>
      </c>
      <c r="F955" t="s">
        <v>3818</v>
      </c>
      <c r="G955" s="34">
        <f t="shared" si="28"/>
        <v>2017</v>
      </c>
      <c r="H955" s="6">
        <f>COUNTIF('AHCF_Gifts_19952026 (1)'!$A:$A,$A955)</f>
        <v>1</v>
      </c>
      <c r="I955" t="str">
        <f>IFERROR(INDEX('AHCF_Gifts_19952026 (1)'!$F:$F,MATCH($A955,'AHCF_Gifts_19952026 (1)'!$A:$A,0))&amp;"","")</f>
        <v/>
      </c>
      <c r="J955" s="58" t="str">
        <f t="shared" si="29"/>
        <v/>
      </c>
    </row>
    <row r="956" spans="1:10" x14ac:dyDescent="0.25">
      <c r="A956" s="6" t="s">
        <v>4029</v>
      </c>
      <c r="B956" t="s">
        <v>4030</v>
      </c>
      <c r="C956" t="s">
        <v>4031</v>
      </c>
      <c r="D956" s="42">
        <v>42790</v>
      </c>
      <c r="E956" s="41">
        <v>50</v>
      </c>
      <c r="F956" t="s">
        <v>3818</v>
      </c>
      <c r="G956" s="34">
        <f t="shared" si="28"/>
        <v>2017</v>
      </c>
      <c r="H956" s="6">
        <f>COUNTIF('AHCF_Gifts_19952026 (1)'!$A:$A,$A956)</f>
        <v>1</v>
      </c>
      <c r="I956" t="str">
        <f>IFERROR(INDEX('AHCF_Gifts_19952026 (1)'!$F:$F,MATCH($A956,'AHCF_Gifts_19952026 (1)'!$A:$A,0))&amp;"","")</f>
        <v/>
      </c>
      <c r="J956" s="58" t="str">
        <f t="shared" si="29"/>
        <v/>
      </c>
    </row>
    <row r="957" spans="1:10" x14ac:dyDescent="0.25">
      <c r="A957" s="6" t="s">
        <v>4008</v>
      </c>
      <c r="B957" t="s">
        <v>4009</v>
      </c>
      <c r="C957" t="s">
        <v>4010</v>
      </c>
      <c r="D957" s="42">
        <v>42790</v>
      </c>
      <c r="E957" s="41">
        <v>40</v>
      </c>
      <c r="F957" t="s">
        <v>3818</v>
      </c>
      <c r="G957" s="34">
        <f t="shared" si="28"/>
        <v>2017</v>
      </c>
      <c r="H957" s="6">
        <f>COUNTIF('AHCF_Gifts_19952026 (1)'!$A:$A,$A957)</f>
        <v>1</v>
      </c>
      <c r="I957" t="str">
        <f>IFERROR(INDEX('AHCF_Gifts_19952026 (1)'!$F:$F,MATCH($A957,'AHCF_Gifts_19952026 (1)'!$A:$A,0))&amp;"","")</f>
        <v>pismodon@earthlink.com</v>
      </c>
      <c r="J957" s="58" t="str">
        <f t="shared" si="29"/>
        <v/>
      </c>
    </row>
    <row r="958" spans="1:10" x14ac:dyDescent="0.25">
      <c r="A958" s="6" t="s">
        <v>4035</v>
      </c>
      <c r="B958" t="s">
        <v>4036</v>
      </c>
      <c r="C958" t="s">
        <v>4037</v>
      </c>
      <c r="D958" s="42">
        <v>42790</v>
      </c>
      <c r="E958" s="41">
        <v>25</v>
      </c>
      <c r="F958" t="s">
        <v>3818</v>
      </c>
      <c r="G958" s="34">
        <f t="shared" si="28"/>
        <v>2017</v>
      </c>
      <c r="H958" s="6">
        <f>COUNTIF('AHCF_Gifts_19952026 (1)'!$A:$A,$A958)</f>
        <v>1</v>
      </c>
      <c r="I958" t="str">
        <f>IFERROR(INDEX('AHCF_Gifts_19952026 (1)'!$F:$F,MATCH($A958,'AHCF_Gifts_19952026 (1)'!$A:$A,0))&amp;"","")</f>
        <v/>
      </c>
      <c r="J958" s="58" t="str">
        <f t="shared" si="29"/>
        <v/>
      </c>
    </row>
    <row r="959" spans="1:10" x14ac:dyDescent="0.25">
      <c r="A959" s="6" t="s">
        <v>3970</v>
      </c>
      <c r="B959" t="s">
        <v>3971</v>
      </c>
      <c r="C959" t="s">
        <v>3972</v>
      </c>
      <c r="D959" s="42">
        <v>42780</v>
      </c>
      <c r="E959" s="41">
        <v>5000</v>
      </c>
      <c r="F959" t="s">
        <v>3818</v>
      </c>
      <c r="G959" s="34">
        <f t="shared" si="28"/>
        <v>2017</v>
      </c>
      <c r="H959" s="6">
        <f>COUNTIF('AHCF_Gifts_19952026 (1)'!$A:$A,$A959)</f>
        <v>1</v>
      </c>
      <c r="I959" t="str">
        <f>IFERROR(INDEX('AHCF_Gifts_19952026 (1)'!$F:$F,MATCH($A959,'AHCF_Gifts_19952026 (1)'!$A:$A,0))&amp;"","")</f>
        <v/>
      </c>
      <c r="J959" s="58" t="str">
        <f t="shared" si="29"/>
        <v/>
      </c>
    </row>
    <row r="960" spans="1:10" x14ac:dyDescent="0.25">
      <c r="A960" s="6" t="s">
        <v>3960</v>
      </c>
      <c r="B960" t="s">
        <v>3961</v>
      </c>
      <c r="C960" t="s">
        <v>3828</v>
      </c>
      <c r="D960" s="42">
        <v>42780</v>
      </c>
      <c r="E960" s="41">
        <v>500</v>
      </c>
      <c r="F960" t="s">
        <v>3818</v>
      </c>
      <c r="G960" s="34">
        <f t="shared" si="28"/>
        <v>2017</v>
      </c>
      <c r="H960" s="6">
        <f>COUNTIF('AHCF_Gifts_19952026 (1)'!$A:$A,$A960)</f>
        <v>1</v>
      </c>
      <c r="I960" t="str">
        <f>IFERROR(INDEX('AHCF_Gifts_19952026 (1)'!$F:$F,MATCH($A960,'AHCF_Gifts_19952026 (1)'!$A:$A,0))&amp;"","")</f>
        <v>petermelsh@gmail.com</v>
      </c>
      <c r="J960" s="58" t="str">
        <f t="shared" si="29"/>
        <v/>
      </c>
    </row>
    <row r="961" spans="1:10" x14ac:dyDescent="0.25">
      <c r="A961" s="6" t="s">
        <v>3936</v>
      </c>
      <c r="B961" t="s">
        <v>3937</v>
      </c>
      <c r="C961" t="s">
        <v>3938</v>
      </c>
      <c r="D961" s="42">
        <v>42780</v>
      </c>
      <c r="E961" s="41">
        <v>200</v>
      </c>
      <c r="F961" t="s">
        <v>3818</v>
      </c>
      <c r="G961" s="34">
        <f t="shared" si="28"/>
        <v>2017</v>
      </c>
      <c r="H961" s="6">
        <f>COUNTIF('AHCF_Gifts_19952026 (1)'!$A:$A,$A961)</f>
        <v>1</v>
      </c>
      <c r="I961" t="str">
        <f>IFERROR(INDEX('AHCF_Gifts_19952026 (1)'!$F:$F,MATCH($A961,'AHCF_Gifts_19952026 (1)'!$A:$A,0))&amp;"","")</f>
        <v>liferock777@verizon.net</v>
      </c>
      <c r="J961" s="58" t="str">
        <f t="shared" si="29"/>
        <v/>
      </c>
    </row>
    <row r="962" spans="1:10" x14ac:dyDescent="0.25">
      <c r="A962" s="6" t="s">
        <v>3978</v>
      </c>
      <c r="B962" t="s">
        <v>3979</v>
      </c>
      <c r="D962" s="42">
        <v>42780</v>
      </c>
      <c r="E962" s="41">
        <v>200</v>
      </c>
      <c r="F962" t="s">
        <v>3818</v>
      </c>
      <c r="G962" s="34">
        <f t="shared" si="28"/>
        <v>2017</v>
      </c>
      <c r="H962" s="6">
        <f>COUNTIF('AHCF_Gifts_19952026 (1)'!$A:$A,$A962)</f>
        <v>1</v>
      </c>
      <c r="I962" t="str">
        <f>IFERROR(INDEX('AHCF_Gifts_19952026 (1)'!$F:$F,MATCH($A962,'AHCF_Gifts_19952026 (1)'!$A:$A,0))&amp;"","")</f>
        <v/>
      </c>
      <c r="J962" s="58" t="str">
        <f t="shared" si="29"/>
        <v/>
      </c>
    </row>
    <row r="963" spans="1:10" x14ac:dyDescent="0.25">
      <c r="A963" s="6" t="s">
        <v>3940</v>
      </c>
      <c r="B963" t="s">
        <v>3941</v>
      </c>
      <c r="C963" t="s">
        <v>3942</v>
      </c>
      <c r="D963" s="42">
        <v>42780</v>
      </c>
      <c r="E963" s="41">
        <v>100</v>
      </c>
      <c r="F963" t="s">
        <v>3818</v>
      </c>
      <c r="G963" s="34">
        <f t="shared" si="28"/>
        <v>2017</v>
      </c>
      <c r="H963" s="6">
        <f>COUNTIF('AHCF_Gifts_19952026 (1)'!$A:$A,$A963)</f>
        <v>1</v>
      </c>
      <c r="I963" t="str">
        <f>IFERROR(INDEX('AHCF_Gifts_19952026 (1)'!$F:$F,MATCH($A963,'AHCF_Gifts_19952026 (1)'!$A:$A,0))&amp;"","")</f>
        <v/>
      </c>
      <c r="J963" s="58" t="str">
        <f t="shared" si="29"/>
        <v/>
      </c>
    </row>
    <row r="964" spans="1:10" x14ac:dyDescent="0.25">
      <c r="A964" s="6" t="s">
        <v>3943</v>
      </c>
      <c r="B964" t="s">
        <v>3944</v>
      </c>
      <c r="C964" t="s">
        <v>2143</v>
      </c>
      <c r="D964" s="42">
        <v>42780</v>
      </c>
      <c r="E964" s="41">
        <v>100</v>
      </c>
      <c r="F964" t="s">
        <v>3818</v>
      </c>
      <c r="G964" s="34">
        <f t="shared" si="28"/>
        <v>2017</v>
      </c>
      <c r="H964" s="6">
        <f>COUNTIF('AHCF_Gifts_19952026 (1)'!$A:$A,$A964)</f>
        <v>1</v>
      </c>
      <c r="I964" t="str">
        <f>IFERROR(INDEX('AHCF_Gifts_19952026 (1)'!$F:$F,MATCH($A964,'AHCF_Gifts_19952026 (1)'!$A:$A,0))&amp;"","")</f>
        <v/>
      </c>
      <c r="J964" s="58" t="str">
        <f t="shared" si="29"/>
        <v/>
      </c>
    </row>
    <row r="965" spans="1:10" x14ac:dyDescent="0.25">
      <c r="A965" s="6" t="s">
        <v>3989</v>
      </c>
      <c r="B965" t="s">
        <v>3990</v>
      </c>
      <c r="C965" t="s">
        <v>684</v>
      </c>
      <c r="D965" s="42">
        <v>42780</v>
      </c>
      <c r="E965" s="41">
        <v>100</v>
      </c>
      <c r="F965" t="s">
        <v>3818</v>
      </c>
      <c r="G965" s="34">
        <f t="shared" ref="G965:G1028" si="30">IF(MONTH(D965)&gt;=7,YEAR(D965)+1,YEAR(D965))</f>
        <v>2017</v>
      </c>
      <c r="H965" s="6">
        <f>COUNTIF('AHCF_Gifts_19952026 (1)'!$A:$A,$A965)</f>
        <v>1</v>
      </c>
      <c r="I965" t="str">
        <f>IFERROR(INDEX('AHCF_Gifts_19952026 (1)'!$F:$F,MATCH($A965,'AHCF_Gifts_19952026 (1)'!$A:$A,0))&amp;"","")</f>
        <v/>
      </c>
      <c r="J965" s="58" t="str">
        <f t="shared" si="29"/>
        <v/>
      </c>
    </row>
    <row r="966" spans="1:10" x14ac:dyDescent="0.25">
      <c r="A966" s="6" t="s">
        <v>4005</v>
      </c>
      <c r="B966" t="s">
        <v>4006</v>
      </c>
      <c r="C966" t="s">
        <v>4007</v>
      </c>
      <c r="D966" s="42">
        <v>42780</v>
      </c>
      <c r="E966" s="41">
        <v>100</v>
      </c>
      <c r="F966" t="s">
        <v>3870</v>
      </c>
      <c r="G966" s="34">
        <f t="shared" si="30"/>
        <v>2017</v>
      </c>
      <c r="H966" s="6">
        <f>COUNTIF('AHCF_Gifts_19952026 (1)'!$A:$A,$A966)</f>
        <v>1</v>
      </c>
      <c r="I966" t="str">
        <f>IFERROR(INDEX('AHCF_Gifts_19952026 (1)'!$F:$F,MATCH($A966,'AHCF_Gifts_19952026 (1)'!$A:$A,0))&amp;"","")</f>
        <v/>
      </c>
      <c r="J966" s="58" t="str">
        <f t="shared" ref="J966:J1029" si="31">IF($I966="","",IF(COUNTIF($I$5:$I$1461,$I966)&gt;1,"DUPLICATE",""))</f>
        <v/>
      </c>
    </row>
    <row r="967" spans="1:10" x14ac:dyDescent="0.25">
      <c r="A967" s="6" t="s">
        <v>3973</v>
      </c>
      <c r="B967" t="s">
        <v>2822</v>
      </c>
      <c r="C967" t="s">
        <v>3974</v>
      </c>
      <c r="D967" s="42">
        <v>42780</v>
      </c>
      <c r="E967" s="41">
        <v>75</v>
      </c>
      <c r="F967" t="s">
        <v>3870</v>
      </c>
      <c r="G967" s="34">
        <f t="shared" si="30"/>
        <v>2017</v>
      </c>
      <c r="H967" s="6">
        <f>COUNTIF('AHCF_Gifts_19952026 (1)'!$A:$A,$A967)</f>
        <v>1</v>
      </c>
      <c r="I967" t="str">
        <f>IFERROR(INDEX('AHCF_Gifts_19952026 (1)'!$F:$F,MATCH($A967,'AHCF_Gifts_19952026 (1)'!$A:$A,0))&amp;"","")</f>
        <v/>
      </c>
      <c r="J967" s="58" t="str">
        <f t="shared" si="31"/>
        <v/>
      </c>
    </row>
    <row r="968" spans="1:10" x14ac:dyDescent="0.25">
      <c r="A968" s="6" t="s">
        <v>3994</v>
      </c>
      <c r="B968" t="s">
        <v>3995</v>
      </c>
      <c r="C968" t="s">
        <v>3996</v>
      </c>
      <c r="D968" s="42">
        <v>42780</v>
      </c>
      <c r="E968" s="41">
        <v>75</v>
      </c>
      <c r="F968" t="s">
        <v>3818</v>
      </c>
      <c r="G968" s="34">
        <f t="shared" si="30"/>
        <v>2017</v>
      </c>
      <c r="H968" s="6">
        <f>COUNTIF('AHCF_Gifts_19952026 (1)'!$A:$A,$A968)</f>
        <v>1</v>
      </c>
      <c r="I968" t="str">
        <f>IFERROR(INDEX('AHCF_Gifts_19952026 (1)'!$F:$F,MATCH($A968,'AHCF_Gifts_19952026 (1)'!$A:$A,0))&amp;"","")</f>
        <v>cmnora@aol.com</v>
      </c>
      <c r="J968" s="58" t="str">
        <f t="shared" si="31"/>
        <v/>
      </c>
    </row>
    <row r="969" spans="1:10" x14ac:dyDescent="0.25">
      <c r="A969" s="6" t="s">
        <v>3925</v>
      </c>
      <c r="B969" t="s">
        <v>3393</v>
      </c>
      <c r="C969" t="s">
        <v>3926</v>
      </c>
      <c r="D969" s="42">
        <v>42780</v>
      </c>
      <c r="E969" s="41">
        <v>50</v>
      </c>
      <c r="F969" t="s">
        <v>3818</v>
      </c>
      <c r="G969" s="34">
        <f t="shared" si="30"/>
        <v>2017</v>
      </c>
      <c r="H969" s="6">
        <f>COUNTIF('AHCF_Gifts_19952026 (1)'!$A:$A,$A969)</f>
        <v>1</v>
      </c>
      <c r="I969" t="str">
        <f>IFERROR(INDEX('AHCF_Gifts_19952026 (1)'!$F:$F,MATCH($A969,'AHCF_Gifts_19952026 (1)'!$A:$A,0))&amp;"","")</f>
        <v/>
      </c>
      <c r="J969" s="58" t="str">
        <f t="shared" si="31"/>
        <v/>
      </c>
    </row>
    <row r="970" spans="1:10" x14ac:dyDescent="0.25">
      <c r="A970" s="6" t="s">
        <v>3927</v>
      </c>
      <c r="B970" t="s">
        <v>290</v>
      </c>
      <c r="C970" t="s">
        <v>3928</v>
      </c>
      <c r="D970" s="42">
        <v>42780</v>
      </c>
      <c r="E970" s="41">
        <v>50</v>
      </c>
      <c r="F970" t="s">
        <v>3870</v>
      </c>
      <c r="G970" s="34">
        <f t="shared" si="30"/>
        <v>2017</v>
      </c>
      <c r="H970" s="6">
        <f>COUNTIF('AHCF_Gifts_19952026 (1)'!$A:$A,$A970)</f>
        <v>1</v>
      </c>
      <c r="I970" t="str">
        <f>IFERROR(INDEX('AHCF_Gifts_19952026 (1)'!$F:$F,MATCH($A970,'AHCF_Gifts_19952026 (1)'!$A:$A,0))&amp;"","")</f>
        <v>dvbeyers0210@gmail.com</v>
      </c>
      <c r="J970" s="58" t="str">
        <f t="shared" si="31"/>
        <v/>
      </c>
    </row>
    <row r="971" spans="1:10" x14ac:dyDescent="0.25">
      <c r="A971" s="6" t="s">
        <v>3930</v>
      </c>
      <c r="B971" t="s">
        <v>3931</v>
      </c>
      <c r="C971" t="s">
        <v>3932</v>
      </c>
      <c r="D971" s="42">
        <v>42780</v>
      </c>
      <c r="E971" s="41">
        <v>50</v>
      </c>
      <c r="F971" t="s">
        <v>3818</v>
      </c>
      <c r="G971" s="34">
        <f t="shared" si="30"/>
        <v>2017</v>
      </c>
      <c r="H971" s="6">
        <f>COUNTIF('AHCF_Gifts_19952026 (1)'!$A:$A,$A971)</f>
        <v>1</v>
      </c>
      <c r="I971" t="str">
        <f>IFERROR(INDEX('AHCF_Gifts_19952026 (1)'!$F:$F,MATCH($A971,'AHCF_Gifts_19952026 (1)'!$A:$A,0))&amp;"","")</f>
        <v/>
      </c>
      <c r="J971" s="58" t="str">
        <f t="shared" si="31"/>
        <v/>
      </c>
    </row>
    <row r="972" spans="1:10" x14ac:dyDescent="0.25">
      <c r="A972" s="6" t="s">
        <v>3991</v>
      </c>
      <c r="B972" t="s">
        <v>3992</v>
      </c>
      <c r="C972" t="s">
        <v>3993</v>
      </c>
      <c r="D972" s="42">
        <v>42780</v>
      </c>
      <c r="E972" s="41">
        <v>40</v>
      </c>
      <c r="F972" t="s">
        <v>3818</v>
      </c>
      <c r="G972" s="34">
        <f t="shared" si="30"/>
        <v>2017</v>
      </c>
      <c r="H972" s="6">
        <f>COUNTIF('AHCF_Gifts_19952026 (1)'!$A:$A,$A972)</f>
        <v>1</v>
      </c>
      <c r="I972" t="str">
        <f>IFERROR(INDEX('AHCF_Gifts_19952026 (1)'!$F:$F,MATCH($A972,'AHCF_Gifts_19952026 (1)'!$A:$A,0))&amp;"","")</f>
        <v/>
      </c>
      <c r="J972" s="58" t="str">
        <f t="shared" si="31"/>
        <v/>
      </c>
    </row>
    <row r="973" spans="1:10" x14ac:dyDescent="0.25">
      <c r="A973" s="6" t="s">
        <v>3950</v>
      </c>
      <c r="B973" t="s">
        <v>116</v>
      </c>
      <c r="C973" t="s">
        <v>1420</v>
      </c>
      <c r="D973" s="42">
        <v>42780</v>
      </c>
      <c r="E973" s="41">
        <v>30</v>
      </c>
      <c r="F973" t="s">
        <v>3870</v>
      </c>
      <c r="G973" s="34">
        <f t="shared" si="30"/>
        <v>2017</v>
      </c>
      <c r="H973" s="6">
        <f>COUNTIF('AHCF_Gifts_19952026 (1)'!$A:$A,$A973)</f>
        <v>1</v>
      </c>
      <c r="I973" t="str">
        <f>IFERROR(INDEX('AHCF_Gifts_19952026 (1)'!$F:$F,MATCH($A973,'AHCF_Gifts_19952026 (1)'!$A:$A,0))&amp;"","")</f>
        <v>jedwards@hancockcollege.edu</v>
      </c>
      <c r="J973" s="58" t="str">
        <f t="shared" si="31"/>
        <v/>
      </c>
    </row>
    <row r="974" spans="1:10" x14ac:dyDescent="0.25">
      <c r="A974" s="6" t="s">
        <v>3968</v>
      </c>
      <c r="B974" t="s">
        <v>219</v>
      </c>
      <c r="C974" t="s">
        <v>265</v>
      </c>
      <c r="D974" s="42">
        <v>42780</v>
      </c>
      <c r="E974" s="41">
        <v>20</v>
      </c>
      <c r="F974" t="s">
        <v>3870</v>
      </c>
      <c r="G974" s="34">
        <f t="shared" si="30"/>
        <v>2017</v>
      </c>
      <c r="H974" s="6">
        <f>COUNTIF('AHCF_Gifts_19952026 (1)'!$A:$A,$A974)</f>
        <v>1</v>
      </c>
      <c r="I974" t="str">
        <f>IFERROR(INDEX('AHCF_Gifts_19952026 (1)'!$F:$F,MATCH($A974,'AHCF_Gifts_19952026 (1)'!$A:$A,0))&amp;"","")</f>
        <v>landeros24@hotmail.com</v>
      </c>
      <c r="J974" s="58" t="str">
        <f t="shared" si="31"/>
        <v/>
      </c>
    </row>
    <row r="975" spans="1:10" x14ac:dyDescent="0.25">
      <c r="A975" s="6" t="s">
        <v>4002</v>
      </c>
      <c r="B975" t="s">
        <v>2028</v>
      </c>
      <c r="C975" t="s">
        <v>4003</v>
      </c>
      <c r="D975" s="42">
        <v>42780</v>
      </c>
      <c r="E975" s="41">
        <v>20</v>
      </c>
      <c r="F975" t="s">
        <v>3818</v>
      </c>
      <c r="G975" s="34">
        <f t="shared" si="30"/>
        <v>2017</v>
      </c>
      <c r="H975" s="6">
        <f>COUNTIF('AHCF_Gifts_19952026 (1)'!$A:$A,$A975)</f>
        <v>1</v>
      </c>
      <c r="I975" t="str">
        <f>IFERROR(INDEX('AHCF_Gifts_19952026 (1)'!$F:$F,MATCH($A975,'AHCF_Gifts_19952026 (1)'!$A:$A,0))&amp;"","")</f>
        <v>barbara.frickelton@my.hancockcollege.edu</v>
      </c>
      <c r="J975" s="58" t="str">
        <f t="shared" si="31"/>
        <v/>
      </c>
    </row>
    <row r="976" spans="1:10" x14ac:dyDescent="0.25">
      <c r="A976" s="6" t="s">
        <v>3952</v>
      </c>
      <c r="B976" t="s">
        <v>3953</v>
      </c>
      <c r="C976" t="s">
        <v>3954</v>
      </c>
      <c r="D976" s="42">
        <v>42780</v>
      </c>
      <c r="E976" s="41">
        <v>10</v>
      </c>
      <c r="F976" t="s">
        <v>3870</v>
      </c>
      <c r="G976" s="34">
        <f t="shared" si="30"/>
        <v>2017</v>
      </c>
      <c r="H976" s="6">
        <f>COUNTIF('AHCF_Gifts_19952026 (1)'!$A:$A,$A976)</f>
        <v>1</v>
      </c>
      <c r="I976" t="str">
        <f>IFERROR(INDEX('AHCF_Gifts_19952026 (1)'!$F:$F,MATCH($A976,'AHCF_Gifts_19952026 (1)'!$A:$A,0))&amp;"","")</f>
        <v>lizabethp28@hotmail.com</v>
      </c>
      <c r="J976" s="58" t="str">
        <f t="shared" si="31"/>
        <v/>
      </c>
    </row>
    <row r="977" spans="1:10" x14ac:dyDescent="0.25">
      <c r="A977" s="6" t="s">
        <v>3975</v>
      </c>
      <c r="B977" t="s">
        <v>2460</v>
      </c>
      <c r="C977" t="s">
        <v>3976</v>
      </c>
      <c r="D977" s="42">
        <v>42780</v>
      </c>
      <c r="E977" s="41">
        <v>10</v>
      </c>
      <c r="F977" t="s">
        <v>3870</v>
      </c>
      <c r="G977" s="34">
        <f t="shared" si="30"/>
        <v>2017</v>
      </c>
      <c r="H977" s="6">
        <f>COUNTIF('AHCF_Gifts_19952026 (1)'!$A:$A,$A977)</f>
        <v>1</v>
      </c>
      <c r="I977" t="str">
        <f>IFERROR(INDEX('AHCF_Gifts_19952026 (1)'!$F:$F,MATCH($A977,'AHCF_Gifts_19952026 (1)'!$A:$A,0))&amp;"","")</f>
        <v>rnarez@cityofsantamaria.org</v>
      </c>
      <c r="J977" s="58" t="str">
        <f t="shared" si="31"/>
        <v/>
      </c>
    </row>
    <row r="978" spans="1:10" x14ac:dyDescent="0.25">
      <c r="A978" s="6" t="s">
        <v>3887</v>
      </c>
      <c r="B978" t="s">
        <v>3888</v>
      </c>
      <c r="D978" s="42">
        <v>42772</v>
      </c>
      <c r="E978" s="41">
        <v>250</v>
      </c>
      <c r="F978" t="s">
        <v>3818</v>
      </c>
      <c r="G978" s="34">
        <f t="shared" si="30"/>
        <v>2017</v>
      </c>
      <c r="H978" s="6">
        <f>COUNTIF('AHCF_Gifts_19952026 (1)'!$A:$A,$A978)</f>
        <v>1</v>
      </c>
      <c r="I978" t="str">
        <f>IFERROR(INDEX('AHCF_Gifts_19952026 (1)'!$F:$F,MATCH($A978,'AHCF_Gifts_19952026 (1)'!$A:$A,0))&amp;"","")</f>
        <v/>
      </c>
      <c r="J978" s="58" t="str">
        <f t="shared" si="31"/>
        <v/>
      </c>
    </row>
    <row r="979" spans="1:10" x14ac:dyDescent="0.25">
      <c r="A979" s="6" t="s">
        <v>3894</v>
      </c>
      <c r="B979" t="s">
        <v>3895</v>
      </c>
      <c r="C979" t="s">
        <v>3896</v>
      </c>
      <c r="D979" s="42">
        <v>42772</v>
      </c>
      <c r="E979" s="41">
        <v>250</v>
      </c>
      <c r="F979" t="s">
        <v>3818</v>
      </c>
      <c r="G979" s="34">
        <f t="shared" si="30"/>
        <v>2017</v>
      </c>
      <c r="H979" s="6">
        <f>COUNTIF('AHCF_Gifts_19952026 (1)'!$A:$A,$A979)</f>
        <v>1</v>
      </c>
      <c r="I979" t="str">
        <f>IFERROR(INDEX('AHCF_Gifts_19952026 (1)'!$F:$F,MATCH($A979,'AHCF_Gifts_19952026 (1)'!$A:$A,0))&amp;"","")</f>
        <v>mjeung08@sbcglobal.net</v>
      </c>
      <c r="J979" s="58" t="str">
        <f t="shared" si="31"/>
        <v/>
      </c>
    </row>
    <row r="980" spans="1:10" x14ac:dyDescent="0.25">
      <c r="A980" s="6" t="s">
        <v>3917</v>
      </c>
      <c r="B980" t="s">
        <v>3918</v>
      </c>
      <c r="C980" t="s">
        <v>3919</v>
      </c>
      <c r="D980" s="42">
        <v>42772</v>
      </c>
      <c r="E980" s="41">
        <v>183</v>
      </c>
      <c r="F980" t="s">
        <v>3818</v>
      </c>
      <c r="G980" s="34">
        <f t="shared" si="30"/>
        <v>2017</v>
      </c>
      <c r="H980" s="6">
        <f>COUNTIF('AHCF_Gifts_19952026 (1)'!$A:$A,$A980)</f>
        <v>1</v>
      </c>
      <c r="I980" t="str">
        <f>IFERROR(INDEX('AHCF_Gifts_19952026 (1)'!$F:$F,MATCH($A980,'AHCF_Gifts_19952026 (1)'!$A:$A,0))&amp;"","")</f>
        <v>grand102706celli@comcast.net</v>
      </c>
      <c r="J980" s="58" t="str">
        <f t="shared" si="31"/>
        <v/>
      </c>
    </row>
    <row r="981" spans="1:10" x14ac:dyDescent="0.25">
      <c r="A981" s="6" t="s">
        <v>3871</v>
      </c>
      <c r="B981" t="s">
        <v>1154</v>
      </c>
      <c r="C981" t="s">
        <v>3403</v>
      </c>
      <c r="D981" s="42">
        <v>42772</v>
      </c>
      <c r="E981" s="41">
        <v>100</v>
      </c>
      <c r="F981" t="s">
        <v>3818</v>
      </c>
      <c r="G981" s="34">
        <f t="shared" si="30"/>
        <v>2017</v>
      </c>
      <c r="H981" s="6">
        <f>COUNTIF('AHCF_Gifts_19952026 (1)'!$A:$A,$A981)</f>
        <v>1</v>
      </c>
      <c r="I981" t="str">
        <f>IFERROR(INDEX('AHCF_Gifts_19952026 (1)'!$F:$F,MATCH($A981,'AHCF_Gifts_19952026 (1)'!$A:$A,0))&amp;"","")</f>
        <v/>
      </c>
      <c r="J981" s="58" t="str">
        <f t="shared" si="31"/>
        <v/>
      </c>
    </row>
    <row r="982" spans="1:10" x14ac:dyDescent="0.25">
      <c r="A982" s="6" t="s">
        <v>3875</v>
      </c>
      <c r="B982" t="s">
        <v>3876</v>
      </c>
      <c r="C982" t="s">
        <v>3877</v>
      </c>
      <c r="D982" s="42">
        <v>42772</v>
      </c>
      <c r="E982" s="41">
        <v>100</v>
      </c>
      <c r="F982" t="s">
        <v>3818</v>
      </c>
      <c r="G982" s="34">
        <f t="shared" si="30"/>
        <v>2017</v>
      </c>
      <c r="H982" s="6">
        <f>COUNTIF('AHCF_Gifts_19952026 (1)'!$A:$A,$A982)</f>
        <v>1</v>
      </c>
      <c r="I982" t="str">
        <f>IFERROR(INDEX('AHCF_Gifts_19952026 (1)'!$F:$F,MATCH($A982,'AHCF_Gifts_19952026 (1)'!$A:$A,0))&amp;"","")</f>
        <v/>
      </c>
      <c r="J982" s="58" t="str">
        <f t="shared" si="31"/>
        <v/>
      </c>
    </row>
    <row r="983" spans="1:10" x14ac:dyDescent="0.25">
      <c r="A983" s="6" t="s">
        <v>3884</v>
      </c>
      <c r="B983" t="s">
        <v>3885</v>
      </c>
      <c r="C983" t="s">
        <v>997</v>
      </c>
      <c r="D983" s="42">
        <v>42772</v>
      </c>
      <c r="E983" s="41">
        <v>100</v>
      </c>
      <c r="F983" t="s">
        <v>3818</v>
      </c>
      <c r="G983" s="34">
        <f t="shared" si="30"/>
        <v>2017</v>
      </c>
      <c r="H983" s="6">
        <f>COUNTIF('AHCF_Gifts_19952026 (1)'!$A:$A,$A983)</f>
        <v>1</v>
      </c>
      <c r="I983" t="str">
        <f>IFERROR(INDEX('AHCF_Gifts_19952026 (1)'!$F:$F,MATCH($A983,'AHCF_Gifts_19952026 (1)'!$A:$A,0))&amp;"","")</f>
        <v>jeff@jjohnsonfinancial.com</v>
      </c>
      <c r="J983" s="58" t="str">
        <f t="shared" si="31"/>
        <v/>
      </c>
    </row>
    <row r="984" spans="1:10" x14ac:dyDescent="0.25">
      <c r="A984" s="6" t="s">
        <v>3889</v>
      </c>
      <c r="B984" t="s">
        <v>3890</v>
      </c>
      <c r="C984" t="s">
        <v>1852</v>
      </c>
      <c r="D984" s="42">
        <v>42772</v>
      </c>
      <c r="E984" s="41">
        <v>100</v>
      </c>
      <c r="F984" t="s">
        <v>3818</v>
      </c>
      <c r="G984" s="34">
        <f t="shared" si="30"/>
        <v>2017</v>
      </c>
      <c r="H984" s="6">
        <f>COUNTIF('AHCF_Gifts_19952026 (1)'!$A:$A,$A984)</f>
        <v>1</v>
      </c>
      <c r="I984" t="str">
        <f>IFERROR(INDEX('AHCF_Gifts_19952026 (1)'!$F:$F,MATCH($A984,'AHCF_Gifts_19952026 (1)'!$A:$A,0))&amp;"","")</f>
        <v/>
      </c>
      <c r="J984" s="58" t="str">
        <f t="shared" si="31"/>
        <v/>
      </c>
    </row>
    <row r="985" spans="1:10" x14ac:dyDescent="0.25">
      <c r="A985" s="6" t="s">
        <v>3898</v>
      </c>
      <c r="B985" t="s">
        <v>3899</v>
      </c>
      <c r="C985" t="s">
        <v>997</v>
      </c>
      <c r="D985" s="42">
        <v>42772</v>
      </c>
      <c r="E985" s="41">
        <v>100</v>
      </c>
      <c r="F985" t="s">
        <v>3818</v>
      </c>
      <c r="G985" s="34">
        <f t="shared" si="30"/>
        <v>2017</v>
      </c>
      <c r="H985" s="6">
        <f>COUNTIF('AHCF_Gifts_19952026 (1)'!$A:$A,$A985)</f>
        <v>1</v>
      </c>
      <c r="I985" t="str">
        <f>IFERROR(INDEX('AHCF_Gifts_19952026 (1)'!$F:$F,MATCH($A985,'AHCF_Gifts_19952026 (1)'!$A:$A,0))&amp;"","")</f>
        <v/>
      </c>
      <c r="J985" s="58" t="str">
        <f t="shared" si="31"/>
        <v/>
      </c>
    </row>
    <row r="986" spans="1:10" x14ac:dyDescent="0.25">
      <c r="A986" s="6" t="s">
        <v>3900</v>
      </c>
      <c r="B986" t="s">
        <v>3901</v>
      </c>
      <c r="C986" t="s">
        <v>3902</v>
      </c>
      <c r="D986" s="42">
        <v>42772</v>
      </c>
      <c r="E986" s="41">
        <v>100</v>
      </c>
      <c r="F986" t="s">
        <v>3818</v>
      </c>
      <c r="G986" s="34">
        <f t="shared" si="30"/>
        <v>2017</v>
      </c>
      <c r="H986" s="6">
        <f>COUNTIF('AHCF_Gifts_19952026 (1)'!$A:$A,$A986)</f>
        <v>1</v>
      </c>
      <c r="I986" t="str">
        <f>IFERROR(INDEX('AHCF_Gifts_19952026 (1)'!$F:$F,MATCH($A986,'AHCF_Gifts_19952026 (1)'!$A:$A,0))&amp;"","")</f>
        <v>hattendor1@aol.com</v>
      </c>
      <c r="J986" s="58" t="str">
        <f t="shared" si="31"/>
        <v/>
      </c>
    </row>
    <row r="987" spans="1:10" x14ac:dyDescent="0.25">
      <c r="A987" s="6" t="s">
        <v>3904</v>
      </c>
      <c r="B987" t="s">
        <v>3905</v>
      </c>
      <c r="C987" t="s">
        <v>3906</v>
      </c>
      <c r="D987" s="42">
        <v>42772</v>
      </c>
      <c r="E987" s="41">
        <v>100</v>
      </c>
      <c r="F987" t="s">
        <v>3818</v>
      </c>
      <c r="G987" s="34">
        <f t="shared" si="30"/>
        <v>2017</v>
      </c>
      <c r="H987" s="6">
        <f>COUNTIF('AHCF_Gifts_19952026 (1)'!$A:$A,$A987)</f>
        <v>1</v>
      </c>
      <c r="I987" t="str">
        <f>IFERROR(INDEX('AHCF_Gifts_19952026 (1)'!$F:$F,MATCH($A987,'AHCF_Gifts_19952026 (1)'!$A:$A,0))&amp;"","")</f>
        <v>rkjams@aol.com</v>
      </c>
      <c r="J987" s="58" t="str">
        <f t="shared" si="31"/>
        <v/>
      </c>
    </row>
    <row r="988" spans="1:10" x14ac:dyDescent="0.25">
      <c r="A988" s="6" t="s">
        <v>3912</v>
      </c>
      <c r="B988" t="s">
        <v>3913</v>
      </c>
      <c r="C988" t="s">
        <v>3914</v>
      </c>
      <c r="D988" s="42">
        <v>42772</v>
      </c>
      <c r="E988" s="41">
        <v>100</v>
      </c>
      <c r="F988" t="s">
        <v>3818</v>
      </c>
      <c r="G988" s="34">
        <f t="shared" si="30"/>
        <v>2017</v>
      </c>
      <c r="H988" s="6">
        <f>COUNTIF('AHCF_Gifts_19952026 (1)'!$A:$A,$A988)</f>
        <v>1</v>
      </c>
      <c r="I988" t="str">
        <f>IFERROR(INDEX('AHCF_Gifts_19952026 (1)'!$F:$F,MATCH($A988,'AHCF_Gifts_19952026 (1)'!$A:$A,0))&amp;"","")</f>
        <v/>
      </c>
      <c r="J988" s="58" t="str">
        <f t="shared" si="31"/>
        <v/>
      </c>
    </row>
    <row r="989" spans="1:10" x14ac:dyDescent="0.25">
      <c r="A989" s="6" t="s">
        <v>3872</v>
      </c>
      <c r="B989" t="s">
        <v>1389</v>
      </c>
      <c r="C989" t="s">
        <v>3873</v>
      </c>
      <c r="D989" s="42">
        <v>42772</v>
      </c>
      <c r="E989" s="41">
        <v>75</v>
      </c>
      <c r="F989" t="s">
        <v>3818</v>
      </c>
      <c r="G989" s="34">
        <f t="shared" si="30"/>
        <v>2017</v>
      </c>
      <c r="H989" s="6">
        <f>COUNTIF('AHCF_Gifts_19952026 (1)'!$A:$A,$A989)</f>
        <v>1</v>
      </c>
      <c r="I989" t="str">
        <f>IFERROR(INDEX('AHCF_Gifts_19952026 (1)'!$F:$F,MATCH($A989,'AHCF_Gifts_19952026 (1)'!$A:$A,0))&amp;"","")</f>
        <v>alansandi@comcast.net</v>
      </c>
      <c r="J989" s="58" t="str">
        <f t="shared" si="31"/>
        <v/>
      </c>
    </row>
    <row r="990" spans="1:10" x14ac:dyDescent="0.25">
      <c r="A990" s="6" t="s">
        <v>3866</v>
      </c>
      <c r="B990" t="s">
        <v>3867</v>
      </c>
      <c r="C990" t="s">
        <v>3868</v>
      </c>
      <c r="D990" s="42">
        <v>42772</v>
      </c>
      <c r="E990" s="41">
        <v>50</v>
      </c>
      <c r="F990" t="s">
        <v>3870</v>
      </c>
      <c r="G990" s="34">
        <f t="shared" si="30"/>
        <v>2017</v>
      </c>
      <c r="H990" s="6">
        <f>COUNTIF('AHCF_Gifts_19952026 (1)'!$A:$A,$A990)</f>
        <v>1</v>
      </c>
      <c r="I990" t="str">
        <f>IFERROR(INDEX('AHCF_Gifts_19952026 (1)'!$F:$F,MATCH($A990,'AHCF_Gifts_19952026 (1)'!$A:$A,0))&amp;"","")</f>
        <v>mccabe@communityfunded.com</v>
      </c>
      <c r="J990" s="58" t="str">
        <f t="shared" si="31"/>
        <v/>
      </c>
    </row>
    <row r="991" spans="1:10" x14ac:dyDescent="0.25">
      <c r="A991" s="6" t="s">
        <v>3878</v>
      </c>
      <c r="B991" t="s">
        <v>607</v>
      </c>
      <c r="C991" t="s">
        <v>3879</v>
      </c>
      <c r="D991" s="42">
        <v>42772</v>
      </c>
      <c r="E991" s="41">
        <v>25</v>
      </c>
      <c r="F991" t="s">
        <v>3818</v>
      </c>
      <c r="G991" s="34">
        <f t="shared" si="30"/>
        <v>2017</v>
      </c>
      <c r="H991" s="6">
        <f>COUNTIF('AHCF_Gifts_19952026 (1)'!$A:$A,$A991)</f>
        <v>1</v>
      </c>
      <c r="I991" t="str">
        <f>IFERROR(INDEX('AHCF_Gifts_19952026 (1)'!$F:$F,MATCH($A991,'AHCF_Gifts_19952026 (1)'!$A:$A,0))&amp;"","")</f>
        <v>perriguey@charter.net</v>
      </c>
      <c r="J991" s="58" t="str">
        <f t="shared" si="31"/>
        <v/>
      </c>
    </row>
    <row r="992" spans="1:10" x14ac:dyDescent="0.25">
      <c r="A992" s="6" t="s">
        <v>3881</v>
      </c>
      <c r="B992" t="s">
        <v>3882</v>
      </c>
      <c r="D992" s="42">
        <v>42772</v>
      </c>
      <c r="E992" s="41">
        <v>25</v>
      </c>
      <c r="F992" t="s">
        <v>3870</v>
      </c>
      <c r="G992" s="34">
        <f t="shared" si="30"/>
        <v>2017</v>
      </c>
      <c r="H992" s="6">
        <f>COUNTIF('AHCF_Gifts_19952026 (1)'!$A:$A,$A992)</f>
        <v>1</v>
      </c>
      <c r="I992" t="str">
        <f>IFERROR(INDEX('AHCF_Gifts_19952026 (1)'!$F:$F,MATCH($A992,'AHCF_Gifts_19952026 (1)'!$A:$A,0))&amp;"","")</f>
        <v>rickandmarty@verizon.net</v>
      </c>
      <c r="J992" s="58" t="str">
        <f t="shared" si="31"/>
        <v/>
      </c>
    </row>
    <row r="993" spans="1:10" x14ac:dyDescent="0.25">
      <c r="A993" s="6" t="s">
        <v>3915</v>
      </c>
      <c r="B993" t="s">
        <v>1270</v>
      </c>
      <c r="C993" t="s">
        <v>3916</v>
      </c>
      <c r="D993" s="42">
        <v>42772</v>
      </c>
      <c r="E993" s="41">
        <v>25</v>
      </c>
      <c r="F993" t="s">
        <v>3818</v>
      </c>
      <c r="G993" s="34">
        <f t="shared" si="30"/>
        <v>2017</v>
      </c>
      <c r="H993" s="6">
        <f>COUNTIF('AHCF_Gifts_19952026 (1)'!$A:$A,$A993)</f>
        <v>1</v>
      </c>
      <c r="I993" t="str">
        <f>IFERROR(INDEX('AHCF_Gifts_19952026 (1)'!$F:$F,MATCH($A993,'AHCF_Gifts_19952026 (1)'!$A:$A,0))&amp;"","")</f>
        <v/>
      </c>
      <c r="J993" s="58" t="str">
        <f t="shared" si="31"/>
        <v/>
      </c>
    </row>
    <row r="994" spans="1:10" x14ac:dyDescent="0.25">
      <c r="A994" s="6" t="s">
        <v>3815</v>
      </c>
      <c r="B994" t="s">
        <v>248</v>
      </c>
      <c r="C994" t="s">
        <v>3816</v>
      </c>
      <c r="D994" s="42">
        <v>42767</v>
      </c>
      <c r="E994" s="41">
        <v>1000</v>
      </c>
      <c r="F994" t="s">
        <v>3818</v>
      </c>
      <c r="G994" s="34">
        <f t="shared" si="30"/>
        <v>2017</v>
      </c>
      <c r="H994" s="6">
        <f>COUNTIF('AHCF_Gifts_19952026 (1)'!$A:$A,$A994)</f>
        <v>1</v>
      </c>
      <c r="I994" t="str">
        <f>IFERROR(INDEX('AHCF_Gifts_19952026 (1)'!$F:$F,MATCH($A994,'AHCF_Gifts_19952026 (1)'!$A:$A,0))&amp;"","")</f>
        <v>marie@adtechmotors.com</v>
      </c>
      <c r="J994" s="58" t="str">
        <f t="shared" si="31"/>
        <v/>
      </c>
    </row>
    <row r="995" spans="1:10" x14ac:dyDescent="0.25">
      <c r="A995" s="6" t="s">
        <v>3843</v>
      </c>
      <c r="B995" t="s">
        <v>3844</v>
      </c>
      <c r="C995" t="s">
        <v>3845</v>
      </c>
      <c r="D995" s="42">
        <v>42767</v>
      </c>
      <c r="E995" s="41">
        <v>1000</v>
      </c>
      <c r="F995" t="s">
        <v>3818</v>
      </c>
      <c r="G995" s="34">
        <f t="shared" si="30"/>
        <v>2017</v>
      </c>
      <c r="H995" s="6">
        <f>COUNTIF('AHCF_Gifts_19952026 (1)'!$A:$A,$A995)</f>
        <v>1</v>
      </c>
      <c r="I995" t="str">
        <f>IFERROR(INDEX('AHCF_Gifts_19952026 (1)'!$F:$F,MATCH($A995,'AHCF_Gifts_19952026 (1)'!$A:$A,0))&amp;"","")</f>
        <v>van@bbsuplyinc.com</v>
      </c>
      <c r="J995" s="58" t="str">
        <f t="shared" si="31"/>
        <v/>
      </c>
    </row>
    <row r="996" spans="1:10" x14ac:dyDescent="0.25">
      <c r="A996" s="6" t="s">
        <v>3823</v>
      </c>
      <c r="B996" t="s">
        <v>1389</v>
      </c>
      <c r="C996" t="s">
        <v>3824</v>
      </c>
      <c r="D996" s="42">
        <v>42767</v>
      </c>
      <c r="E996" s="41">
        <v>500</v>
      </c>
      <c r="F996" t="s">
        <v>3818</v>
      </c>
      <c r="G996" s="34">
        <f t="shared" si="30"/>
        <v>2017</v>
      </c>
      <c r="H996" s="6">
        <f>COUNTIF('AHCF_Gifts_19952026 (1)'!$A:$A,$A996)</f>
        <v>1</v>
      </c>
      <c r="I996" t="str">
        <f>IFERROR(INDEX('AHCF_Gifts_19952026 (1)'!$F:$F,MATCH($A996,'AHCF_Gifts_19952026 (1)'!$A:$A,0))&amp;"","")</f>
        <v>sandram.truong@gmail.com</v>
      </c>
      <c r="J996" s="58" t="str">
        <f t="shared" si="31"/>
        <v/>
      </c>
    </row>
    <row r="997" spans="1:10" x14ac:dyDescent="0.25">
      <c r="A997" s="6" t="s">
        <v>3859</v>
      </c>
      <c r="B997" t="s">
        <v>3860</v>
      </c>
      <c r="C997" t="s">
        <v>3861</v>
      </c>
      <c r="D997" s="42">
        <v>42767</v>
      </c>
      <c r="E997" s="41">
        <v>300</v>
      </c>
      <c r="F997" t="s">
        <v>3818</v>
      </c>
      <c r="G997" s="34">
        <f t="shared" si="30"/>
        <v>2017</v>
      </c>
      <c r="H997" s="6">
        <f>COUNTIF('AHCF_Gifts_19952026 (1)'!$A:$A,$A997)</f>
        <v>1</v>
      </c>
      <c r="I997" t="str">
        <f>IFERROR(INDEX('AHCF_Gifts_19952026 (1)'!$F:$F,MATCH($A997,'AHCF_Gifts_19952026 (1)'!$A:$A,0))&amp;"","")</f>
        <v>cassie@fs3inc.biz</v>
      </c>
      <c r="J997" s="58" t="str">
        <f t="shared" si="31"/>
        <v/>
      </c>
    </row>
    <row r="998" spans="1:10" x14ac:dyDescent="0.25">
      <c r="A998" s="6" t="s">
        <v>3850</v>
      </c>
      <c r="B998" t="s">
        <v>3851</v>
      </c>
      <c r="C998" t="s">
        <v>3852</v>
      </c>
      <c r="D998" s="42">
        <v>42767</v>
      </c>
      <c r="E998" s="41">
        <v>250</v>
      </c>
      <c r="F998" t="s">
        <v>3818</v>
      </c>
      <c r="G998" s="34">
        <f t="shared" si="30"/>
        <v>2017</v>
      </c>
      <c r="H998" s="6">
        <f>COUNTIF('AHCF_Gifts_19952026 (1)'!$A:$A,$A998)</f>
        <v>1</v>
      </c>
      <c r="I998" t="str">
        <f>IFERROR(INDEX('AHCF_Gifts_19952026 (1)'!$F:$F,MATCH($A998,'AHCF_Gifts_19952026 (1)'!$A:$A,0))&amp;"","")</f>
        <v>clicona@atlanticsupply.com</v>
      </c>
      <c r="J998" s="58" t="str">
        <f t="shared" si="31"/>
        <v/>
      </c>
    </row>
    <row r="999" spans="1:10" x14ac:dyDescent="0.25">
      <c r="A999" s="6" t="s">
        <v>3857</v>
      </c>
      <c r="B999" t="s">
        <v>744</v>
      </c>
      <c r="C999" t="s">
        <v>2143</v>
      </c>
      <c r="D999" s="42">
        <v>42767</v>
      </c>
      <c r="E999" s="41">
        <v>250</v>
      </c>
      <c r="F999" t="s">
        <v>3818</v>
      </c>
      <c r="G999" s="34">
        <f t="shared" si="30"/>
        <v>2017</v>
      </c>
      <c r="H999" s="6">
        <f>COUNTIF('AHCF_Gifts_19952026 (1)'!$A:$A,$A999)</f>
        <v>1</v>
      </c>
      <c r="I999" t="str">
        <f>IFERROR(INDEX('AHCF_Gifts_19952026 (1)'!$F:$F,MATCH($A999,'AHCF_Gifts_19952026 (1)'!$A:$A,0))&amp;"","")</f>
        <v>mrhodes841@aol.com</v>
      </c>
      <c r="J999" s="58" t="str">
        <f t="shared" si="31"/>
        <v/>
      </c>
    </row>
    <row r="1000" spans="1:10" x14ac:dyDescent="0.25">
      <c r="A1000" s="6" t="s">
        <v>3836</v>
      </c>
      <c r="B1000" t="s">
        <v>1330</v>
      </c>
      <c r="C1000" t="s">
        <v>3837</v>
      </c>
      <c r="D1000" s="42">
        <v>42767</v>
      </c>
      <c r="E1000" s="41">
        <v>150</v>
      </c>
      <c r="F1000" t="s">
        <v>3818</v>
      </c>
      <c r="G1000" s="34">
        <f t="shared" si="30"/>
        <v>2017</v>
      </c>
      <c r="H1000" s="6">
        <f>COUNTIF('AHCF_Gifts_19952026 (1)'!$A:$A,$A1000)</f>
        <v>1</v>
      </c>
      <c r="I1000" t="str">
        <f>IFERROR(INDEX('AHCF_Gifts_19952026 (1)'!$F:$F,MATCH($A1000,'AHCF_Gifts_19952026 (1)'!$A:$A,0))&amp;"","")</f>
        <v>debspaninks@bigpond.com</v>
      </c>
      <c r="J1000" s="58" t="str">
        <f t="shared" si="31"/>
        <v/>
      </c>
    </row>
    <row r="1001" spans="1:10" x14ac:dyDescent="0.25">
      <c r="A1001" s="6" t="s">
        <v>3830</v>
      </c>
      <c r="B1001" t="s">
        <v>2395</v>
      </c>
      <c r="C1001" t="s">
        <v>3831</v>
      </c>
      <c r="D1001" s="42">
        <v>42767</v>
      </c>
      <c r="E1001" s="41">
        <v>100</v>
      </c>
      <c r="F1001" t="s">
        <v>3818</v>
      </c>
      <c r="G1001" s="34">
        <f t="shared" si="30"/>
        <v>2017</v>
      </c>
      <c r="H1001" s="6">
        <f>COUNTIF('AHCF_Gifts_19952026 (1)'!$A:$A,$A1001)</f>
        <v>1</v>
      </c>
      <c r="I1001" t="str">
        <f>IFERROR(INDEX('AHCF_Gifts_19952026 (1)'!$F:$F,MATCH($A1001,'AHCF_Gifts_19952026 (1)'!$A:$A,0))&amp;"","")</f>
        <v>proberts@logic.bm</v>
      </c>
      <c r="J1001" s="58" t="str">
        <f t="shared" si="31"/>
        <v/>
      </c>
    </row>
    <row r="1002" spans="1:10" x14ac:dyDescent="0.25">
      <c r="A1002" s="6" t="s">
        <v>3839</v>
      </c>
      <c r="B1002" t="s">
        <v>3840</v>
      </c>
      <c r="C1002" t="s">
        <v>3841</v>
      </c>
      <c r="D1002" s="42">
        <v>42767</v>
      </c>
      <c r="E1002" s="41">
        <v>100</v>
      </c>
      <c r="F1002" t="s">
        <v>3818</v>
      </c>
      <c r="G1002" s="34">
        <f t="shared" si="30"/>
        <v>2017</v>
      </c>
      <c r="H1002" s="6">
        <f>COUNTIF('AHCF_Gifts_19952026 (1)'!$A:$A,$A1002)</f>
        <v>1</v>
      </c>
      <c r="I1002" t="str">
        <f>IFERROR(INDEX('AHCF_Gifts_19952026 (1)'!$F:$F,MATCH($A1002,'AHCF_Gifts_19952026 (1)'!$A:$A,0))&amp;"","")</f>
        <v>jose.mierzejewski@gmail.com</v>
      </c>
      <c r="J1002" s="58" t="str">
        <f t="shared" si="31"/>
        <v/>
      </c>
    </row>
    <row r="1003" spans="1:10" x14ac:dyDescent="0.25">
      <c r="A1003" s="6" t="s">
        <v>3863</v>
      </c>
      <c r="B1003" t="s">
        <v>3864</v>
      </c>
      <c r="C1003" t="s">
        <v>3865</v>
      </c>
      <c r="D1003" s="42">
        <v>42767</v>
      </c>
      <c r="E1003" s="41">
        <v>100</v>
      </c>
      <c r="F1003" t="s">
        <v>3818</v>
      </c>
      <c r="G1003" s="34">
        <f t="shared" si="30"/>
        <v>2017</v>
      </c>
      <c r="H1003" s="6">
        <f>COUNTIF('AHCF_Gifts_19952026 (1)'!$A:$A,$A1003)</f>
        <v>1</v>
      </c>
      <c r="I1003" t="str">
        <f>IFERROR(INDEX('AHCF_Gifts_19952026 (1)'!$F:$F,MATCH($A1003,'AHCF_Gifts_19952026 (1)'!$A:$A,0))&amp;"","")</f>
        <v/>
      </c>
      <c r="J1003" s="58" t="str">
        <f t="shared" si="31"/>
        <v/>
      </c>
    </row>
    <row r="1004" spans="1:10" x14ac:dyDescent="0.25">
      <c r="A1004" s="6" t="s">
        <v>3819</v>
      </c>
      <c r="B1004" t="s">
        <v>3820</v>
      </c>
      <c r="C1004" t="s">
        <v>3821</v>
      </c>
      <c r="D1004" s="42">
        <v>42767</v>
      </c>
      <c r="E1004" s="41">
        <v>30</v>
      </c>
      <c r="F1004" t="s">
        <v>3818</v>
      </c>
      <c r="G1004" s="34">
        <f t="shared" si="30"/>
        <v>2017</v>
      </c>
      <c r="H1004" s="6">
        <f>COUNTIF('AHCF_Gifts_19952026 (1)'!$A:$A,$A1004)</f>
        <v>1</v>
      </c>
      <c r="I1004" t="str">
        <f>IFERROR(INDEX('AHCF_Gifts_19952026 (1)'!$F:$F,MATCH($A1004,'AHCF_Gifts_19952026 (1)'!$A:$A,0))&amp;"","")</f>
        <v>mjvb1423@att.net</v>
      </c>
      <c r="J1004" s="58" t="str">
        <f t="shared" si="31"/>
        <v/>
      </c>
    </row>
    <row r="1005" spans="1:10" x14ac:dyDescent="0.25">
      <c r="A1005" s="6" t="s">
        <v>3854</v>
      </c>
      <c r="B1005" t="s">
        <v>3855</v>
      </c>
      <c r="C1005" t="s">
        <v>3856</v>
      </c>
      <c r="D1005" s="42">
        <v>42767</v>
      </c>
      <c r="E1005" s="41">
        <v>25</v>
      </c>
      <c r="F1005" t="s">
        <v>3818</v>
      </c>
      <c r="G1005" s="34">
        <f t="shared" si="30"/>
        <v>2017</v>
      </c>
      <c r="H1005" s="6">
        <f>COUNTIF('AHCF_Gifts_19952026 (1)'!$A:$A,$A1005)</f>
        <v>1</v>
      </c>
      <c r="I1005" t="str">
        <f>IFERROR(INDEX('AHCF_Gifts_19952026 (1)'!$F:$F,MATCH($A1005,'AHCF_Gifts_19952026 (1)'!$A:$A,0))&amp;"","")</f>
        <v/>
      </c>
      <c r="J1005" s="58" t="str">
        <f t="shared" si="31"/>
        <v/>
      </c>
    </row>
    <row r="1006" spans="1:10" x14ac:dyDescent="0.25">
      <c r="A1006" s="6" t="s">
        <v>3795</v>
      </c>
      <c r="B1006" t="s">
        <v>3796</v>
      </c>
      <c r="C1006" t="s">
        <v>3797</v>
      </c>
      <c r="D1006" s="42">
        <v>42733</v>
      </c>
      <c r="E1006" s="41">
        <v>160</v>
      </c>
      <c r="F1006" t="s">
        <v>67</v>
      </c>
      <c r="G1006" s="34">
        <f t="shared" si="30"/>
        <v>2017</v>
      </c>
      <c r="H1006" s="6">
        <f>COUNTIF('AHCF_Gifts_19952026 (1)'!$A:$A,$A1006)</f>
        <v>1</v>
      </c>
      <c r="I1006" t="str">
        <f>IFERROR(INDEX('AHCF_Gifts_19952026 (1)'!$F:$F,MATCH($A1006,'AHCF_Gifts_19952026 (1)'!$A:$A,0))&amp;"","")</f>
        <v>total_eclipse244@sbcglobal.net</v>
      </c>
      <c r="J1006" s="58" t="str">
        <f t="shared" si="31"/>
        <v/>
      </c>
    </row>
    <row r="1007" spans="1:10" x14ac:dyDescent="0.25">
      <c r="A1007" s="6" t="s">
        <v>3758</v>
      </c>
      <c r="B1007" t="s">
        <v>3759</v>
      </c>
      <c r="C1007" t="s">
        <v>1529</v>
      </c>
      <c r="D1007" s="42">
        <v>42689</v>
      </c>
      <c r="E1007" s="41">
        <v>70</v>
      </c>
      <c r="F1007" t="s">
        <v>471</v>
      </c>
      <c r="G1007" s="34">
        <f t="shared" si="30"/>
        <v>2017</v>
      </c>
      <c r="H1007" s="6">
        <f>COUNTIF('AHCF_Gifts_19952026 (1)'!$A:$A,$A1007)</f>
        <v>1</v>
      </c>
      <c r="I1007" t="str">
        <f>IFERROR(INDEX('AHCF_Gifts_19952026 (1)'!$F:$F,MATCH($A1007,'AHCF_Gifts_19952026 (1)'!$A:$A,0))&amp;"","")</f>
        <v>fcardona@hancockcollege.edu</v>
      </c>
      <c r="J1007" s="58" t="str">
        <f t="shared" si="31"/>
        <v/>
      </c>
    </row>
    <row r="1008" spans="1:10" x14ac:dyDescent="0.25">
      <c r="A1008" s="6" t="s">
        <v>3771</v>
      </c>
      <c r="B1008" t="s">
        <v>3041</v>
      </c>
      <c r="C1008" t="s">
        <v>318</v>
      </c>
      <c r="D1008" s="42">
        <v>42689</v>
      </c>
      <c r="E1008" s="41">
        <v>50</v>
      </c>
      <c r="F1008" t="s">
        <v>2456</v>
      </c>
      <c r="G1008" s="34">
        <f t="shared" si="30"/>
        <v>2017</v>
      </c>
      <c r="H1008" s="6">
        <f>COUNTIF('AHCF_Gifts_19952026 (1)'!$A:$A,$A1008)</f>
        <v>1</v>
      </c>
      <c r="I1008" t="str">
        <f>IFERROR(INDEX('AHCF_Gifts_19952026 (1)'!$F:$F,MATCH($A1008,'AHCF_Gifts_19952026 (1)'!$A:$A,0))&amp;"","")</f>
        <v>nperry3@verizon.net</v>
      </c>
      <c r="J1008" s="58" t="str">
        <f t="shared" si="31"/>
        <v/>
      </c>
    </row>
    <row r="1009" spans="1:10" x14ac:dyDescent="0.25">
      <c r="A1009" s="6" t="s">
        <v>3755</v>
      </c>
      <c r="B1009" t="s">
        <v>3339</v>
      </c>
      <c r="C1009" t="s">
        <v>3756</v>
      </c>
      <c r="D1009" s="42">
        <v>42689</v>
      </c>
      <c r="E1009" s="41">
        <v>20</v>
      </c>
      <c r="F1009" t="s">
        <v>2456</v>
      </c>
      <c r="G1009" s="34">
        <f t="shared" si="30"/>
        <v>2017</v>
      </c>
      <c r="H1009" s="6">
        <f>COUNTIF('AHCF_Gifts_19952026 (1)'!$A:$A,$A1009)</f>
        <v>1</v>
      </c>
      <c r="I1009" t="str">
        <f>IFERROR(INDEX('AHCF_Gifts_19952026 (1)'!$F:$F,MATCH($A1009,'AHCF_Gifts_19952026 (1)'!$A:$A,0))&amp;"","")</f>
        <v>caroldwhite@aol.com</v>
      </c>
      <c r="J1009" s="58" t="str">
        <f t="shared" si="31"/>
        <v/>
      </c>
    </row>
    <row r="1010" spans="1:10" x14ac:dyDescent="0.25">
      <c r="A1010" s="6" t="s">
        <v>3762</v>
      </c>
      <c r="B1010" t="s">
        <v>3763</v>
      </c>
      <c r="C1010" t="s">
        <v>3764</v>
      </c>
      <c r="D1010" s="42">
        <v>42689</v>
      </c>
      <c r="E1010" s="41">
        <v>20</v>
      </c>
      <c r="F1010" t="s">
        <v>2456</v>
      </c>
      <c r="G1010" s="34">
        <f t="shared" si="30"/>
        <v>2017</v>
      </c>
      <c r="H1010" s="6">
        <f>COUNTIF('AHCF_Gifts_19952026 (1)'!$A:$A,$A1010)</f>
        <v>1</v>
      </c>
      <c r="I1010" t="str">
        <f>IFERROR(INDEX('AHCF_Gifts_19952026 (1)'!$F:$F,MATCH($A1010,'AHCF_Gifts_19952026 (1)'!$A:$A,0))&amp;"","")</f>
        <v/>
      </c>
      <c r="J1010" s="58" t="str">
        <f t="shared" si="31"/>
        <v/>
      </c>
    </row>
    <row r="1011" spans="1:10" x14ac:dyDescent="0.25">
      <c r="A1011" s="6" t="s">
        <v>3765</v>
      </c>
      <c r="B1011" t="s">
        <v>3766</v>
      </c>
      <c r="C1011" t="s">
        <v>3767</v>
      </c>
      <c r="D1011" s="42">
        <v>42689</v>
      </c>
      <c r="E1011" s="41">
        <v>10</v>
      </c>
      <c r="F1011" t="s">
        <v>2456</v>
      </c>
      <c r="G1011" s="34">
        <f t="shared" si="30"/>
        <v>2017</v>
      </c>
      <c r="H1011" s="6">
        <f>COUNTIF('AHCF_Gifts_19952026 (1)'!$A:$A,$A1011)</f>
        <v>1</v>
      </c>
      <c r="I1011" t="str">
        <f>IFERROR(INDEX('AHCF_Gifts_19952026 (1)'!$F:$F,MATCH($A1011,'AHCF_Gifts_19952026 (1)'!$A:$A,0))&amp;"","")</f>
        <v/>
      </c>
      <c r="J1011" s="58" t="str">
        <f t="shared" si="31"/>
        <v/>
      </c>
    </row>
    <row r="1012" spans="1:10" x14ac:dyDescent="0.25">
      <c r="A1012" s="6" t="s">
        <v>3742</v>
      </c>
      <c r="B1012" t="s">
        <v>3743</v>
      </c>
      <c r="D1012" s="42">
        <v>42681</v>
      </c>
      <c r="E1012" s="41">
        <v>1000</v>
      </c>
      <c r="F1012" t="s">
        <v>34</v>
      </c>
      <c r="G1012" s="34">
        <f t="shared" si="30"/>
        <v>2017</v>
      </c>
      <c r="H1012" s="6">
        <f>COUNTIF('AHCF_Gifts_19952026 (1)'!$A:$A,$A1012)</f>
        <v>1</v>
      </c>
      <c r="I1012" t="str">
        <f>IFERROR(INDEX('AHCF_Gifts_19952026 (1)'!$F:$F,MATCH($A1012,'AHCF_Gifts_19952026 (1)'!$A:$A,0))&amp;"","")</f>
        <v>jdeming@bgcsmv.org</v>
      </c>
      <c r="J1012" s="58" t="str">
        <f t="shared" si="31"/>
        <v>DUPLICATE</v>
      </c>
    </row>
    <row r="1013" spans="1:10" x14ac:dyDescent="0.25">
      <c r="A1013" s="6" t="s">
        <v>3720</v>
      </c>
      <c r="B1013" t="s">
        <v>3721</v>
      </c>
      <c r="C1013" t="s">
        <v>3722</v>
      </c>
      <c r="D1013" s="42">
        <v>42681</v>
      </c>
      <c r="E1013" s="41">
        <v>100</v>
      </c>
      <c r="F1013" t="s">
        <v>209</v>
      </c>
      <c r="G1013" s="34">
        <f t="shared" si="30"/>
        <v>2017</v>
      </c>
      <c r="H1013" s="6">
        <f>COUNTIF('AHCF_Gifts_19952026 (1)'!$A:$A,$A1013)</f>
        <v>1</v>
      </c>
      <c r="I1013" t="str">
        <f>IFERROR(INDEX('AHCF_Gifts_19952026 (1)'!$F:$F,MATCH($A1013,'AHCF_Gifts_19952026 (1)'!$A:$A,0))&amp;"","")</f>
        <v/>
      </c>
      <c r="J1013" s="58" t="str">
        <f t="shared" si="31"/>
        <v/>
      </c>
    </row>
    <row r="1014" spans="1:10" x14ac:dyDescent="0.25">
      <c r="A1014" s="6" t="s">
        <v>3736</v>
      </c>
      <c r="B1014" t="s">
        <v>1889</v>
      </c>
      <c r="C1014" t="s">
        <v>3737</v>
      </c>
      <c r="D1014" s="42">
        <v>42681</v>
      </c>
      <c r="E1014" s="41">
        <v>40</v>
      </c>
      <c r="F1014" t="s">
        <v>471</v>
      </c>
      <c r="G1014" s="34">
        <f t="shared" si="30"/>
        <v>2017</v>
      </c>
      <c r="H1014" s="6">
        <f>COUNTIF('AHCF_Gifts_19952026 (1)'!$A:$A,$A1014)</f>
        <v>1</v>
      </c>
      <c r="I1014" t="str">
        <f>IFERROR(INDEX('AHCF_Gifts_19952026 (1)'!$F:$F,MATCH($A1014,'AHCF_Gifts_19952026 (1)'!$A:$A,0))&amp;"","")</f>
        <v>ehughes@fcni.org</v>
      </c>
      <c r="J1014" s="58" t="str">
        <f t="shared" si="31"/>
        <v/>
      </c>
    </row>
    <row r="1015" spans="1:10" x14ac:dyDescent="0.25">
      <c r="A1015" s="6" t="s">
        <v>3723</v>
      </c>
      <c r="B1015" t="s">
        <v>3724</v>
      </c>
      <c r="C1015" t="s">
        <v>3725</v>
      </c>
      <c r="D1015" s="42">
        <v>42681</v>
      </c>
      <c r="E1015" s="41">
        <v>10</v>
      </c>
      <c r="F1015" t="s">
        <v>471</v>
      </c>
      <c r="G1015" s="34">
        <f t="shared" si="30"/>
        <v>2017</v>
      </c>
      <c r="H1015" s="6">
        <f>COUNTIF('AHCF_Gifts_19952026 (1)'!$A:$A,$A1015)</f>
        <v>1</v>
      </c>
      <c r="I1015" t="str">
        <f>IFERROR(INDEX('AHCF_Gifts_19952026 (1)'!$F:$F,MATCH($A1015,'AHCF_Gifts_19952026 (1)'!$A:$A,0))&amp;"","")</f>
        <v/>
      </c>
      <c r="J1015" s="58" t="str">
        <f t="shared" si="31"/>
        <v/>
      </c>
    </row>
    <row r="1016" spans="1:10" x14ac:dyDescent="0.25">
      <c r="A1016" s="6" t="s">
        <v>3730</v>
      </c>
      <c r="B1016" t="s">
        <v>2255</v>
      </c>
      <c r="C1016" t="s">
        <v>3731</v>
      </c>
      <c r="D1016" s="42">
        <v>42681</v>
      </c>
      <c r="E1016" s="41">
        <v>1.1200000000000001</v>
      </c>
      <c r="F1016" t="s">
        <v>471</v>
      </c>
      <c r="G1016" s="34">
        <f t="shared" si="30"/>
        <v>2017</v>
      </c>
      <c r="H1016" s="6">
        <f>COUNTIF('AHCF_Gifts_19952026 (1)'!$A:$A,$A1016)</f>
        <v>1</v>
      </c>
      <c r="I1016" t="str">
        <f>IFERROR(INDEX('AHCF_Gifts_19952026 (1)'!$F:$F,MATCH($A1016,'AHCF_Gifts_19952026 (1)'!$A:$A,0))&amp;"","")</f>
        <v>shintaku.brenda@gmail.com</v>
      </c>
      <c r="J1016" s="58" t="str">
        <f t="shared" si="31"/>
        <v/>
      </c>
    </row>
    <row r="1017" spans="1:10" x14ac:dyDescent="0.25">
      <c r="A1017" s="6" t="s">
        <v>3713</v>
      </c>
      <c r="B1017" t="s">
        <v>3714</v>
      </c>
      <c r="C1017" t="s">
        <v>3715</v>
      </c>
      <c r="D1017" s="42">
        <v>42661</v>
      </c>
      <c r="E1017" s="41">
        <v>100</v>
      </c>
      <c r="F1017" t="s">
        <v>209</v>
      </c>
      <c r="G1017" s="34">
        <f t="shared" si="30"/>
        <v>2017</v>
      </c>
      <c r="H1017" s="6">
        <f>COUNTIF('AHCF_Gifts_19952026 (1)'!$A:$A,$A1017)</f>
        <v>1</v>
      </c>
      <c r="I1017" t="str">
        <f>IFERROR(INDEX('AHCF_Gifts_19952026 (1)'!$F:$F,MATCH($A1017,'AHCF_Gifts_19952026 (1)'!$A:$A,0))&amp;"","")</f>
        <v/>
      </c>
      <c r="J1017" s="58" t="str">
        <f t="shared" si="31"/>
        <v/>
      </c>
    </row>
    <row r="1018" spans="1:10" x14ac:dyDescent="0.25">
      <c r="A1018" s="6" t="s">
        <v>3710</v>
      </c>
      <c r="B1018" t="s">
        <v>15</v>
      </c>
      <c r="C1018" t="s">
        <v>3711</v>
      </c>
      <c r="D1018" s="42">
        <v>42660</v>
      </c>
      <c r="E1018" s="41">
        <v>14500</v>
      </c>
      <c r="F1018" t="s">
        <v>3712</v>
      </c>
      <c r="G1018" s="34">
        <f t="shared" si="30"/>
        <v>2017</v>
      </c>
      <c r="H1018" s="6">
        <f>COUNTIF('AHCF_Gifts_19952026 (1)'!$A:$A,$A1018)</f>
        <v>1</v>
      </c>
      <c r="I1018" t="str">
        <f>IFERROR(INDEX('AHCF_Gifts_19952026 (1)'!$F:$F,MATCH($A1018,'AHCF_Gifts_19952026 (1)'!$A:$A,0))&amp;"","")</f>
        <v/>
      </c>
      <c r="J1018" s="58" t="str">
        <f t="shared" si="31"/>
        <v/>
      </c>
    </row>
    <row r="1019" spans="1:10" x14ac:dyDescent="0.25">
      <c r="A1019" s="6" t="s">
        <v>3708</v>
      </c>
      <c r="B1019" t="s">
        <v>3183</v>
      </c>
      <c r="C1019" t="s">
        <v>3709</v>
      </c>
      <c r="D1019" s="42">
        <v>42660</v>
      </c>
      <c r="E1019" s="41">
        <v>50</v>
      </c>
      <c r="F1019" t="s">
        <v>2252</v>
      </c>
      <c r="G1019" s="34">
        <f t="shared" si="30"/>
        <v>2017</v>
      </c>
      <c r="H1019" s="6">
        <f>COUNTIF('AHCF_Gifts_19952026 (1)'!$A:$A,$A1019)</f>
        <v>1</v>
      </c>
      <c r="I1019" t="str">
        <f>IFERROR(INDEX('AHCF_Gifts_19952026 (1)'!$F:$F,MATCH($A1019,'AHCF_Gifts_19952026 (1)'!$A:$A,0))&amp;"","")</f>
        <v/>
      </c>
      <c r="J1019" s="58" t="str">
        <f t="shared" si="31"/>
        <v/>
      </c>
    </row>
    <row r="1020" spans="1:10" x14ac:dyDescent="0.25">
      <c r="A1020" s="6" t="s">
        <v>3705</v>
      </c>
      <c r="B1020" t="s">
        <v>3706</v>
      </c>
      <c r="D1020" s="42">
        <v>42650</v>
      </c>
      <c r="E1020" s="41">
        <v>4020</v>
      </c>
      <c r="F1020" t="s">
        <v>67</v>
      </c>
      <c r="G1020" s="34">
        <f t="shared" si="30"/>
        <v>2017</v>
      </c>
      <c r="H1020" s="6">
        <f>COUNTIF('AHCF_Gifts_19952026 (1)'!$A:$A,$A1020)</f>
        <v>1</v>
      </c>
      <c r="I1020" t="str">
        <f>IFERROR(INDEX('AHCF_Gifts_19952026 (1)'!$F:$F,MATCH($A1020,'AHCF_Gifts_19952026 (1)'!$A:$A,0))&amp;"","")</f>
        <v>brianhumbles@yahoo.com</v>
      </c>
      <c r="J1020" s="58" t="str">
        <f t="shared" si="31"/>
        <v/>
      </c>
    </row>
    <row r="1021" spans="1:10" x14ac:dyDescent="0.25">
      <c r="A1021" s="6" t="s">
        <v>3680</v>
      </c>
      <c r="B1021" t="s">
        <v>3681</v>
      </c>
      <c r="C1021" t="s">
        <v>2382</v>
      </c>
      <c r="D1021" s="42">
        <v>42636</v>
      </c>
      <c r="E1021" s="41">
        <v>100</v>
      </c>
      <c r="F1021" t="s">
        <v>310</v>
      </c>
      <c r="G1021" s="34">
        <f t="shared" si="30"/>
        <v>2017</v>
      </c>
      <c r="H1021" s="6">
        <f>COUNTIF('AHCF_Gifts_19952026 (1)'!$A:$A,$A1021)</f>
        <v>1</v>
      </c>
      <c r="I1021" t="str">
        <f>IFERROR(INDEX('AHCF_Gifts_19952026 (1)'!$F:$F,MATCH($A1021,'AHCF_Gifts_19952026 (1)'!$A:$A,0))&amp;"","")</f>
        <v/>
      </c>
      <c r="J1021" s="58" t="str">
        <f t="shared" si="31"/>
        <v/>
      </c>
    </row>
    <row r="1022" spans="1:10" x14ac:dyDescent="0.25">
      <c r="A1022" s="6" t="s">
        <v>3671</v>
      </c>
      <c r="B1022" t="s">
        <v>3672</v>
      </c>
      <c r="C1022" t="s">
        <v>1015</v>
      </c>
      <c r="D1022" s="42">
        <v>42604</v>
      </c>
      <c r="E1022" s="41">
        <v>20</v>
      </c>
      <c r="F1022" t="s">
        <v>67</v>
      </c>
      <c r="G1022" s="34">
        <f t="shared" si="30"/>
        <v>2017</v>
      </c>
      <c r="H1022" s="6">
        <f>COUNTIF('AHCF_Gifts_19952026 (1)'!$A:$A,$A1022)</f>
        <v>1</v>
      </c>
      <c r="I1022" t="str">
        <f>IFERROR(INDEX('AHCF_Gifts_19952026 (1)'!$F:$F,MATCH($A1022,'AHCF_Gifts_19952026 (1)'!$A:$A,0))&amp;"","")</f>
        <v/>
      </c>
      <c r="J1022" s="58" t="str">
        <f t="shared" si="31"/>
        <v/>
      </c>
    </row>
    <row r="1023" spans="1:10" x14ac:dyDescent="0.25">
      <c r="A1023" s="6" t="s">
        <v>3666</v>
      </c>
      <c r="B1023" t="s">
        <v>3667</v>
      </c>
      <c r="D1023" s="42">
        <v>42574</v>
      </c>
      <c r="E1023" s="41">
        <v>250000</v>
      </c>
      <c r="F1023" t="s">
        <v>3668</v>
      </c>
      <c r="G1023" s="34">
        <f t="shared" si="30"/>
        <v>2017</v>
      </c>
      <c r="H1023" s="6">
        <f>COUNTIF('AHCF_Gifts_19952026 (1)'!$A:$A,$A1023)</f>
        <v>1</v>
      </c>
      <c r="I1023" t="str">
        <f>IFERROR(INDEX('AHCF_Gifts_19952026 (1)'!$F:$F,MATCH($A1023,'AHCF_Gifts_19952026 (1)'!$A:$A,0))&amp;"","")</f>
        <v/>
      </c>
      <c r="J1023" s="58" t="str">
        <f t="shared" si="31"/>
        <v/>
      </c>
    </row>
    <row r="1024" spans="1:10" x14ac:dyDescent="0.25">
      <c r="A1024" s="6" t="s">
        <v>3656</v>
      </c>
      <c r="B1024" t="s">
        <v>3657</v>
      </c>
      <c r="C1024" t="s">
        <v>1795</v>
      </c>
      <c r="D1024" s="42">
        <v>42562</v>
      </c>
      <c r="E1024" s="41">
        <v>100</v>
      </c>
      <c r="F1024" t="s">
        <v>1725</v>
      </c>
      <c r="G1024" s="34">
        <f t="shared" si="30"/>
        <v>2017</v>
      </c>
      <c r="H1024" s="6">
        <f>COUNTIF('AHCF_Gifts_19952026 (1)'!$A:$A,$A1024)</f>
        <v>1</v>
      </c>
      <c r="I1024" t="str">
        <f>IFERROR(INDEX('AHCF_Gifts_19952026 (1)'!$F:$F,MATCH($A1024,'AHCF_Gifts_19952026 (1)'!$A:$A,0))&amp;"","")</f>
        <v/>
      </c>
      <c r="J1024" s="58" t="str">
        <f t="shared" si="31"/>
        <v/>
      </c>
    </row>
    <row r="1025" spans="1:10" x14ac:dyDescent="0.25">
      <c r="A1025" s="6" t="s">
        <v>3654</v>
      </c>
      <c r="B1025" t="s">
        <v>2085</v>
      </c>
      <c r="C1025" t="s">
        <v>3655</v>
      </c>
      <c r="D1025" s="42">
        <v>42562</v>
      </c>
      <c r="E1025" s="41">
        <v>50</v>
      </c>
      <c r="F1025" t="s">
        <v>1834</v>
      </c>
      <c r="G1025" s="34">
        <f t="shared" si="30"/>
        <v>2017</v>
      </c>
      <c r="H1025" s="6">
        <f>COUNTIF('AHCF_Gifts_19952026 (1)'!$A:$A,$A1025)</f>
        <v>1</v>
      </c>
      <c r="I1025" t="str">
        <f>IFERROR(INDEX('AHCF_Gifts_19952026 (1)'!$F:$F,MATCH($A1025,'AHCF_Gifts_19952026 (1)'!$A:$A,0))&amp;"","")</f>
        <v/>
      </c>
      <c r="J1025" s="58" t="str">
        <f t="shared" si="31"/>
        <v/>
      </c>
    </row>
    <row r="1026" spans="1:10" x14ac:dyDescent="0.25">
      <c r="A1026" s="6" t="s">
        <v>3664</v>
      </c>
      <c r="B1026" t="s">
        <v>3343</v>
      </c>
      <c r="C1026" t="s">
        <v>3665</v>
      </c>
      <c r="D1026" s="42">
        <v>42562</v>
      </c>
      <c r="E1026" s="41">
        <v>25</v>
      </c>
      <c r="F1026" t="s">
        <v>310</v>
      </c>
      <c r="G1026" s="34">
        <f t="shared" si="30"/>
        <v>2017</v>
      </c>
      <c r="H1026" s="6">
        <f>COUNTIF('AHCF_Gifts_19952026 (1)'!$A:$A,$A1026)</f>
        <v>1</v>
      </c>
      <c r="I1026" t="str">
        <f>IFERROR(INDEX('AHCF_Gifts_19952026 (1)'!$F:$F,MATCH($A1026,'AHCF_Gifts_19952026 (1)'!$A:$A,0))&amp;"","")</f>
        <v/>
      </c>
      <c r="J1026" s="58" t="str">
        <f t="shared" si="31"/>
        <v/>
      </c>
    </row>
    <row r="1027" spans="1:10" x14ac:dyDescent="0.25">
      <c r="A1027" s="6" t="s">
        <v>3641</v>
      </c>
      <c r="B1027" t="s">
        <v>3642</v>
      </c>
      <c r="C1027" t="s">
        <v>2970</v>
      </c>
      <c r="D1027" s="42">
        <v>42521</v>
      </c>
      <c r="E1027" s="41">
        <v>500</v>
      </c>
      <c r="F1027" t="s">
        <v>3623</v>
      </c>
      <c r="G1027" s="34">
        <f t="shared" si="30"/>
        <v>2016</v>
      </c>
      <c r="H1027" s="6">
        <f>COUNTIF('AHCF_Gifts_19952026 (1)'!$A:$A,$A1027)</f>
        <v>1</v>
      </c>
      <c r="I1027" t="str">
        <f>IFERROR(INDEX('AHCF_Gifts_19952026 (1)'!$F:$F,MATCH($A1027,'AHCF_Gifts_19952026 (1)'!$A:$A,0))&amp;"","")</f>
        <v/>
      </c>
      <c r="J1027" s="58" t="str">
        <f t="shared" si="31"/>
        <v/>
      </c>
    </row>
    <row r="1028" spans="1:10" x14ac:dyDescent="0.25">
      <c r="A1028" s="6" t="s">
        <v>3631</v>
      </c>
      <c r="B1028" t="s">
        <v>3632</v>
      </c>
      <c r="C1028" t="s">
        <v>3633</v>
      </c>
      <c r="D1028" s="42">
        <v>42502</v>
      </c>
      <c r="E1028" s="41">
        <v>25000</v>
      </c>
      <c r="F1028" t="s">
        <v>3635</v>
      </c>
      <c r="G1028" s="34">
        <f t="shared" si="30"/>
        <v>2016</v>
      </c>
      <c r="H1028" s="6">
        <f>COUNTIF('AHCF_Gifts_19952026 (1)'!$A:$A,$A1028)</f>
        <v>1</v>
      </c>
      <c r="I1028" t="str">
        <f>IFERROR(INDEX('AHCF_Gifts_19952026 (1)'!$F:$F,MATCH($A1028,'AHCF_Gifts_19952026 (1)'!$A:$A,0))&amp;"","")</f>
        <v>rsrstar@verizon.net</v>
      </c>
      <c r="J1028" s="58" t="str">
        <f t="shared" si="31"/>
        <v/>
      </c>
    </row>
    <row r="1029" spans="1:10" x14ac:dyDescent="0.25">
      <c r="A1029" s="6" t="s">
        <v>3621</v>
      </c>
      <c r="B1029" t="s">
        <v>1096</v>
      </c>
      <c r="C1029" t="s">
        <v>3622</v>
      </c>
      <c r="D1029" s="42">
        <v>42478</v>
      </c>
      <c r="E1029" s="41">
        <v>100</v>
      </c>
      <c r="F1029" t="s">
        <v>2456</v>
      </c>
      <c r="G1029" s="34">
        <f t="shared" ref="G1029:G1092" si="32">IF(MONTH(D1029)&gt;=7,YEAR(D1029)+1,YEAR(D1029))</f>
        <v>2016</v>
      </c>
      <c r="H1029" s="6">
        <f>COUNTIF('AHCF_Gifts_19952026 (1)'!$A:$A,$A1029)</f>
        <v>1</v>
      </c>
      <c r="I1029" t="str">
        <f>IFERROR(INDEX('AHCF_Gifts_19952026 (1)'!$F:$F,MATCH($A1029,'AHCF_Gifts_19952026 (1)'!$A:$A,0))&amp;"","")</f>
        <v/>
      </c>
      <c r="J1029" s="58" t="str">
        <f t="shared" si="31"/>
        <v/>
      </c>
    </row>
    <row r="1030" spans="1:10" x14ac:dyDescent="0.25">
      <c r="A1030" s="6" t="s">
        <v>3624</v>
      </c>
      <c r="B1030" t="s">
        <v>3625</v>
      </c>
      <c r="D1030" s="42">
        <v>42478</v>
      </c>
      <c r="E1030" s="41">
        <v>50</v>
      </c>
      <c r="F1030" t="s">
        <v>2456</v>
      </c>
      <c r="G1030" s="34">
        <f t="shared" si="32"/>
        <v>2016</v>
      </c>
      <c r="H1030" s="6">
        <f>COUNTIF('AHCF_Gifts_19952026 (1)'!$A:$A,$A1030)</f>
        <v>1</v>
      </c>
      <c r="I1030" t="str">
        <f>IFERROR(INDEX('AHCF_Gifts_19952026 (1)'!$F:$F,MATCH($A1030,'AHCF_Gifts_19952026 (1)'!$A:$A,0))&amp;"","")</f>
        <v/>
      </c>
      <c r="J1030" s="58" t="str">
        <f t="shared" ref="J1030:J1093" si="33">IF($I1030="","",IF(COUNTIF($I$5:$I$1461,$I1030)&gt;1,"DUPLICATE",""))</f>
        <v/>
      </c>
    </row>
    <row r="1031" spans="1:10" x14ac:dyDescent="0.25">
      <c r="A1031" s="6" t="s">
        <v>3608</v>
      </c>
      <c r="B1031" t="s">
        <v>3609</v>
      </c>
      <c r="D1031" s="42">
        <v>42461</v>
      </c>
      <c r="E1031" s="41">
        <v>50</v>
      </c>
      <c r="F1031" t="s">
        <v>2456</v>
      </c>
      <c r="G1031" s="34">
        <f t="shared" si="32"/>
        <v>2016</v>
      </c>
      <c r="H1031" s="6">
        <f>COUNTIF('AHCF_Gifts_19952026 (1)'!$A:$A,$A1031)</f>
        <v>1</v>
      </c>
      <c r="I1031" t="str">
        <f>IFERROR(INDEX('AHCF_Gifts_19952026 (1)'!$F:$F,MATCH($A1031,'AHCF_Gifts_19952026 (1)'!$A:$A,0))&amp;"","")</f>
        <v/>
      </c>
      <c r="J1031" s="58" t="str">
        <f t="shared" si="33"/>
        <v/>
      </c>
    </row>
    <row r="1032" spans="1:10" x14ac:dyDescent="0.25">
      <c r="A1032" s="6" t="s">
        <v>3603</v>
      </c>
      <c r="B1032" t="s">
        <v>584</v>
      </c>
      <c r="C1032" t="s">
        <v>3478</v>
      </c>
      <c r="D1032" s="42">
        <v>42457</v>
      </c>
      <c r="E1032" s="41">
        <v>300</v>
      </c>
      <c r="F1032" t="s">
        <v>3337</v>
      </c>
      <c r="G1032" s="34">
        <f t="shared" si="32"/>
        <v>2016</v>
      </c>
      <c r="H1032" s="6">
        <f>COUNTIF('AHCF_Gifts_19952026 (1)'!$A:$A,$A1032)</f>
        <v>1</v>
      </c>
      <c r="I1032" t="str">
        <f>IFERROR(INDEX('AHCF_Gifts_19952026 (1)'!$F:$F,MATCH($A1032,'AHCF_Gifts_19952026 (1)'!$A:$A,0))&amp;"","")</f>
        <v>potatowater434@yahoo.com</v>
      </c>
      <c r="J1032" s="58" t="str">
        <f t="shared" si="33"/>
        <v/>
      </c>
    </row>
    <row r="1033" spans="1:10" x14ac:dyDescent="0.25">
      <c r="A1033" s="6" t="s">
        <v>3591</v>
      </c>
      <c r="B1033" t="s">
        <v>156</v>
      </c>
      <c r="C1033" t="s">
        <v>3592</v>
      </c>
      <c r="D1033" s="42">
        <v>42452</v>
      </c>
      <c r="E1033" s="41">
        <v>500</v>
      </c>
      <c r="F1033" t="s">
        <v>67</v>
      </c>
      <c r="G1033" s="34">
        <f t="shared" si="32"/>
        <v>2016</v>
      </c>
      <c r="H1033" s="6">
        <f>COUNTIF('AHCF_Gifts_19952026 (1)'!$A:$A,$A1033)</f>
        <v>1</v>
      </c>
      <c r="I1033" t="str">
        <f>IFERROR(INDEX('AHCF_Gifts_19952026 (1)'!$F:$F,MATCH($A1033,'AHCF_Gifts_19952026 (1)'!$A:$A,0))&amp;"","")</f>
        <v>cyber.nana@verizon.net</v>
      </c>
      <c r="J1033" s="58" t="str">
        <f t="shared" si="33"/>
        <v/>
      </c>
    </row>
    <row r="1034" spans="1:10" x14ac:dyDescent="0.25">
      <c r="A1034" s="6" t="s">
        <v>3597</v>
      </c>
      <c r="B1034" t="s">
        <v>371</v>
      </c>
      <c r="C1034" t="s">
        <v>2178</v>
      </c>
      <c r="D1034" s="42">
        <v>42452</v>
      </c>
      <c r="E1034" s="41">
        <v>300</v>
      </c>
      <c r="F1034" t="s">
        <v>34</v>
      </c>
      <c r="G1034" s="34">
        <f t="shared" si="32"/>
        <v>2016</v>
      </c>
      <c r="H1034" s="6">
        <f>COUNTIF('AHCF_Gifts_19952026 (1)'!$A:$A,$A1034)</f>
        <v>1</v>
      </c>
      <c r="I1034" t="str">
        <f>IFERROR(INDEX('AHCF_Gifts_19952026 (1)'!$F:$F,MATCH($A1034,'AHCF_Gifts_19952026 (1)'!$A:$A,0))&amp;"","")</f>
        <v/>
      </c>
      <c r="J1034" s="58" t="str">
        <f t="shared" si="33"/>
        <v/>
      </c>
    </row>
    <row r="1035" spans="1:10" x14ac:dyDescent="0.25">
      <c r="A1035" s="6" t="s">
        <v>3579</v>
      </c>
      <c r="B1035" t="s">
        <v>3580</v>
      </c>
      <c r="C1035" t="s">
        <v>3581</v>
      </c>
      <c r="D1035" s="42">
        <v>42439</v>
      </c>
      <c r="E1035" s="41">
        <v>500</v>
      </c>
      <c r="F1035" t="s">
        <v>3337</v>
      </c>
      <c r="G1035" s="34">
        <f t="shared" si="32"/>
        <v>2016</v>
      </c>
      <c r="H1035" s="6">
        <f>COUNTIF('AHCF_Gifts_19952026 (1)'!$A:$A,$A1035)</f>
        <v>1</v>
      </c>
      <c r="I1035" t="str">
        <f>IFERROR(INDEX('AHCF_Gifts_19952026 (1)'!$F:$F,MATCH($A1035,'AHCF_Gifts_19952026 (1)'!$A:$A,0))&amp;"","")</f>
        <v>jmhittle@yahoo.com</v>
      </c>
      <c r="J1035" s="58" t="str">
        <f t="shared" si="33"/>
        <v/>
      </c>
    </row>
    <row r="1036" spans="1:10" x14ac:dyDescent="0.25">
      <c r="A1036" s="6" t="s">
        <v>3583</v>
      </c>
      <c r="B1036" t="s">
        <v>2028</v>
      </c>
      <c r="C1036" t="s">
        <v>3584</v>
      </c>
      <c r="D1036" s="42">
        <v>42439</v>
      </c>
      <c r="E1036" s="41">
        <v>50</v>
      </c>
      <c r="F1036" t="s">
        <v>1816</v>
      </c>
      <c r="G1036" s="34">
        <f t="shared" si="32"/>
        <v>2016</v>
      </c>
      <c r="H1036" s="6">
        <f>COUNTIF('AHCF_Gifts_19952026 (1)'!$A:$A,$A1036)</f>
        <v>1</v>
      </c>
      <c r="I1036" t="str">
        <f>IFERROR(INDEX('AHCF_Gifts_19952026 (1)'!$F:$F,MATCH($A1036,'AHCF_Gifts_19952026 (1)'!$A:$A,0))&amp;"","")</f>
        <v/>
      </c>
      <c r="J1036" s="58" t="str">
        <f t="shared" si="33"/>
        <v/>
      </c>
    </row>
    <row r="1037" spans="1:10" x14ac:dyDescent="0.25">
      <c r="A1037" s="6" t="s">
        <v>3577</v>
      </c>
      <c r="B1037" t="s">
        <v>3578</v>
      </c>
      <c r="D1037" s="42">
        <v>42432</v>
      </c>
      <c r="E1037" s="41">
        <v>50</v>
      </c>
      <c r="F1037" t="s">
        <v>3337</v>
      </c>
      <c r="G1037" s="34">
        <f t="shared" si="32"/>
        <v>2016</v>
      </c>
      <c r="H1037" s="6">
        <f>COUNTIF('AHCF_Gifts_19952026 (1)'!$A:$A,$A1037)</f>
        <v>1</v>
      </c>
      <c r="I1037" t="str">
        <f>IFERROR(INDEX('AHCF_Gifts_19952026 (1)'!$F:$F,MATCH($A1037,'AHCF_Gifts_19952026 (1)'!$A:$A,0))&amp;"","")</f>
        <v/>
      </c>
      <c r="J1037" s="58" t="str">
        <f t="shared" si="33"/>
        <v/>
      </c>
    </row>
    <row r="1038" spans="1:10" x14ac:dyDescent="0.25">
      <c r="A1038" s="6" t="s">
        <v>3575</v>
      </c>
      <c r="B1038" t="s">
        <v>3576</v>
      </c>
      <c r="D1038" s="42">
        <v>42432</v>
      </c>
      <c r="E1038" s="41">
        <v>20</v>
      </c>
      <c r="F1038" t="s">
        <v>67</v>
      </c>
      <c r="G1038" s="34">
        <f t="shared" si="32"/>
        <v>2016</v>
      </c>
      <c r="H1038" s="6">
        <f>COUNTIF('AHCF_Gifts_19952026 (1)'!$A:$A,$A1038)</f>
        <v>1</v>
      </c>
      <c r="I1038" t="str">
        <f>IFERROR(INDEX('AHCF_Gifts_19952026 (1)'!$F:$F,MATCH($A1038,'AHCF_Gifts_19952026 (1)'!$A:$A,0))&amp;"","")</f>
        <v/>
      </c>
      <c r="J1038" s="58" t="str">
        <f t="shared" si="33"/>
        <v/>
      </c>
    </row>
    <row r="1039" spans="1:10" x14ac:dyDescent="0.25">
      <c r="A1039" s="6" t="s">
        <v>3569</v>
      </c>
      <c r="B1039" t="s">
        <v>242</v>
      </c>
      <c r="C1039" t="s">
        <v>3570</v>
      </c>
      <c r="D1039" s="42">
        <v>42425</v>
      </c>
      <c r="E1039" s="41">
        <v>100</v>
      </c>
      <c r="F1039" t="s">
        <v>3337</v>
      </c>
      <c r="G1039" s="34">
        <f t="shared" si="32"/>
        <v>2016</v>
      </c>
      <c r="H1039" s="6">
        <f>COUNTIF('AHCF_Gifts_19952026 (1)'!$A:$A,$A1039)</f>
        <v>1</v>
      </c>
      <c r="I1039" t="str">
        <f>IFERROR(INDEX('AHCF_Gifts_19952026 (1)'!$F:$F,MATCH($A1039,'AHCF_Gifts_19952026 (1)'!$A:$A,0))&amp;"","")</f>
        <v>lgfjeld@gmail.com</v>
      </c>
      <c r="J1039" s="58" t="str">
        <f t="shared" si="33"/>
        <v/>
      </c>
    </row>
    <row r="1040" spans="1:10" x14ac:dyDescent="0.25">
      <c r="A1040" s="6" t="s">
        <v>3551</v>
      </c>
      <c r="B1040" t="s">
        <v>3552</v>
      </c>
      <c r="C1040" t="s">
        <v>3553</v>
      </c>
      <c r="D1040" s="42">
        <v>42405</v>
      </c>
      <c r="E1040" s="41">
        <v>250</v>
      </c>
      <c r="F1040" t="s">
        <v>3337</v>
      </c>
      <c r="G1040" s="34">
        <f t="shared" si="32"/>
        <v>2016</v>
      </c>
      <c r="H1040" s="6">
        <f>COUNTIF('AHCF_Gifts_19952026 (1)'!$A:$A,$A1040)</f>
        <v>1</v>
      </c>
      <c r="I1040" t="str">
        <f>IFERROR(INDEX('AHCF_Gifts_19952026 (1)'!$F:$F,MATCH($A1040,'AHCF_Gifts_19952026 (1)'!$A:$A,0))&amp;"","")</f>
        <v>cathy.glenn@earthlink.net</v>
      </c>
      <c r="J1040" s="58" t="str">
        <f t="shared" si="33"/>
        <v/>
      </c>
    </row>
    <row r="1041" spans="1:10" x14ac:dyDescent="0.25">
      <c r="A1041" s="6" t="s">
        <v>3555</v>
      </c>
      <c r="B1041" t="s">
        <v>3556</v>
      </c>
      <c r="C1041" t="s">
        <v>3557</v>
      </c>
      <c r="D1041" s="42">
        <v>42405</v>
      </c>
      <c r="E1041" s="41">
        <v>100</v>
      </c>
      <c r="F1041" t="s">
        <v>3337</v>
      </c>
      <c r="G1041" s="34">
        <f t="shared" si="32"/>
        <v>2016</v>
      </c>
      <c r="H1041" s="6">
        <f>COUNTIF('AHCF_Gifts_19952026 (1)'!$A:$A,$A1041)</f>
        <v>1</v>
      </c>
      <c r="I1041" t="str">
        <f>IFERROR(INDEX('AHCF_Gifts_19952026 (1)'!$F:$F,MATCH($A1041,'AHCF_Gifts_19952026 (1)'!$A:$A,0))&amp;"","")</f>
        <v>chadamis@gmail.com</v>
      </c>
      <c r="J1041" s="58" t="str">
        <f t="shared" si="33"/>
        <v/>
      </c>
    </row>
    <row r="1042" spans="1:10" x14ac:dyDescent="0.25">
      <c r="A1042" s="6" t="s">
        <v>3559</v>
      </c>
      <c r="B1042" t="s">
        <v>2660</v>
      </c>
      <c r="C1042" t="s">
        <v>3560</v>
      </c>
      <c r="D1042" s="42">
        <v>42405</v>
      </c>
      <c r="E1042" s="41">
        <v>30</v>
      </c>
      <c r="F1042" t="s">
        <v>67</v>
      </c>
      <c r="G1042" s="34">
        <f t="shared" si="32"/>
        <v>2016</v>
      </c>
      <c r="H1042" s="6">
        <f>COUNTIF('AHCF_Gifts_19952026 (1)'!$A:$A,$A1042)</f>
        <v>1</v>
      </c>
      <c r="I1042" t="str">
        <f>IFERROR(INDEX('AHCF_Gifts_19952026 (1)'!$F:$F,MATCH($A1042,'AHCF_Gifts_19952026 (1)'!$A:$A,0))&amp;"","")</f>
        <v/>
      </c>
      <c r="J1042" s="58" t="str">
        <f t="shared" si="33"/>
        <v/>
      </c>
    </row>
    <row r="1043" spans="1:10" x14ac:dyDescent="0.25">
      <c r="A1043" s="6" t="s">
        <v>3523</v>
      </c>
      <c r="B1043" t="s">
        <v>378</v>
      </c>
      <c r="C1043" t="s">
        <v>3524</v>
      </c>
      <c r="D1043" s="42">
        <v>42394</v>
      </c>
      <c r="E1043" s="41">
        <v>500</v>
      </c>
      <c r="F1043" t="s">
        <v>3337</v>
      </c>
      <c r="G1043" s="34">
        <f t="shared" si="32"/>
        <v>2016</v>
      </c>
      <c r="H1043" s="6">
        <f>COUNTIF('AHCF_Gifts_19952026 (1)'!$A:$A,$A1043)</f>
        <v>1</v>
      </c>
      <c r="I1043" t="str">
        <f>IFERROR(INDEX('AHCF_Gifts_19952026 (1)'!$F:$F,MATCH($A1043,'AHCF_Gifts_19952026 (1)'!$A:$A,0))&amp;"","")</f>
        <v/>
      </c>
      <c r="J1043" s="58" t="str">
        <f t="shared" si="33"/>
        <v/>
      </c>
    </row>
    <row r="1044" spans="1:10" x14ac:dyDescent="0.25">
      <c r="A1044" s="6" t="s">
        <v>3518</v>
      </c>
      <c r="B1044" t="s">
        <v>3519</v>
      </c>
      <c r="C1044" t="s">
        <v>3520</v>
      </c>
      <c r="D1044" s="42">
        <v>42394</v>
      </c>
      <c r="E1044" s="41">
        <v>150</v>
      </c>
      <c r="F1044" t="s">
        <v>67</v>
      </c>
      <c r="G1044" s="34">
        <f t="shared" si="32"/>
        <v>2016</v>
      </c>
      <c r="H1044" s="6">
        <f>COUNTIF('AHCF_Gifts_19952026 (1)'!$A:$A,$A1044)</f>
        <v>1</v>
      </c>
      <c r="I1044" t="str">
        <f>IFERROR(INDEX('AHCF_Gifts_19952026 (1)'!$F:$F,MATCH($A1044,'AHCF_Gifts_19952026 (1)'!$A:$A,0))&amp;"","")</f>
        <v/>
      </c>
      <c r="J1044" s="58" t="str">
        <f t="shared" si="33"/>
        <v/>
      </c>
    </row>
    <row r="1045" spans="1:10" x14ac:dyDescent="0.25">
      <c r="A1045" s="6" t="s">
        <v>3509</v>
      </c>
      <c r="B1045" t="s">
        <v>3510</v>
      </c>
      <c r="C1045" t="s">
        <v>3511</v>
      </c>
      <c r="D1045" s="42">
        <v>42394</v>
      </c>
      <c r="E1045" s="41">
        <v>100</v>
      </c>
      <c r="F1045" t="s">
        <v>3337</v>
      </c>
      <c r="G1045" s="34">
        <f t="shared" si="32"/>
        <v>2016</v>
      </c>
      <c r="H1045" s="6">
        <f>COUNTIF('AHCF_Gifts_19952026 (1)'!$A:$A,$A1045)</f>
        <v>1</v>
      </c>
      <c r="I1045" t="str">
        <f>IFERROR(INDEX('AHCF_Gifts_19952026 (1)'!$F:$F,MATCH($A1045,'AHCF_Gifts_19952026 (1)'!$A:$A,0))&amp;"","")</f>
        <v>kay@morelandthompson.com</v>
      </c>
      <c r="J1045" s="58" t="str">
        <f t="shared" si="33"/>
        <v/>
      </c>
    </row>
    <row r="1046" spans="1:10" x14ac:dyDescent="0.25">
      <c r="A1046" s="6" t="s">
        <v>3517</v>
      </c>
      <c r="B1046" t="s">
        <v>1419</v>
      </c>
      <c r="C1046" t="s">
        <v>3344</v>
      </c>
      <c r="D1046" s="42">
        <v>42394</v>
      </c>
      <c r="E1046" s="41">
        <v>100</v>
      </c>
      <c r="F1046" t="s">
        <v>3337</v>
      </c>
      <c r="G1046" s="34">
        <f t="shared" si="32"/>
        <v>2016</v>
      </c>
      <c r="H1046" s="6">
        <f>COUNTIF('AHCF_Gifts_19952026 (1)'!$A:$A,$A1046)</f>
        <v>1</v>
      </c>
      <c r="I1046" t="str">
        <f>IFERROR(INDEX('AHCF_Gifts_19952026 (1)'!$F:$F,MATCH($A1046,'AHCF_Gifts_19952026 (1)'!$A:$A,0))&amp;"","")</f>
        <v/>
      </c>
      <c r="J1046" s="58" t="str">
        <f t="shared" si="33"/>
        <v/>
      </c>
    </row>
    <row r="1047" spans="1:10" x14ac:dyDescent="0.25">
      <c r="A1047" s="6" t="s">
        <v>3529</v>
      </c>
      <c r="B1047" t="s">
        <v>1175</v>
      </c>
      <c r="C1047" t="s">
        <v>3530</v>
      </c>
      <c r="D1047" s="42">
        <v>42394</v>
      </c>
      <c r="E1047" s="41">
        <v>100</v>
      </c>
      <c r="F1047" t="s">
        <v>67</v>
      </c>
      <c r="G1047" s="34">
        <f t="shared" si="32"/>
        <v>2016</v>
      </c>
      <c r="H1047" s="6">
        <f>COUNTIF('AHCF_Gifts_19952026 (1)'!$A:$A,$A1047)</f>
        <v>1</v>
      </c>
      <c r="I1047" t="str">
        <f>IFERROR(INDEX('AHCF_Gifts_19952026 (1)'!$F:$F,MATCH($A1047,'AHCF_Gifts_19952026 (1)'!$A:$A,0))&amp;"","")</f>
        <v/>
      </c>
      <c r="J1047" s="58" t="str">
        <f t="shared" si="33"/>
        <v/>
      </c>
    </row>
    <row r="1048" spans="1:10" x14ac:dyDescent="0.25">
      <c r="A1048" s="6" t="s">
        <v>3540</v>
      </c>
      <c r="B1048" t="s">
        <v>3541</v>
      </c>
      <c r="C1048" t="s">
        <v>3542</v>
      </c>
      <c r="D1048" s="42">
        <v>42394</v>
      </c>
      <c r="E1048" s="41">
        <v>100</v>
      </c>
      <c r="F1048" t="s">
        <v>67</v>
      </c>
      <c r="G1048" s="34">
        <f t="shared" si="32"/>
        <v>2016</v>
      </c>
      <c r="H1048" s="6">
        <f>COUNTIF('AHCF_Gifts_19952026 (1)'!$A:$A,$A1048)</f>
        <v>1</v>
      </c>
      <c r="I1048" t="str">
        <f>IFERROR(INDEX('AHCF_Gifts_19952026 (1)'!$F:$F,MATCH($A1048,'AHCF_Gifts_19952026 (1)'!$A:$A,0))&amp;"","")</f>
        <v/>
      </c>
      <c r="J1048" s="58" t="str">
        <f t="shared" si="33"/>
        <v/>
      </c>
    </row>
    <row r="1049" spans="1:10" x14ac:dyDescent="0.25">
      <c r="A1049" s="6" t="s">
        <v>3521</v>
      </c>
      <c r="B1049" t="s">
        <v>774</v>
      </c>
      <c r="C1049" t="s">
        <v>2744</v>
      </c>
      <c r="D1049" s="42">
        <v>42394</v>
      </c>
      <c r="E1049" s="41">
        <v>30</v>
      </c>
      <c r="F1049" t="s">
        <v>67</v>
      </c>
      <c r="G1049" s="34">
        <f t="shared" si="32"/>
        <v>2016</v>
      </c>
      <c r="H1049" s="6">
        <f>COUNTIF('AHCF_Gifts_19952026 (1)'!$A:$A,$A1049)</f>
        <v>1</v>
      </c>
      <c r="I1049" t="str">
        <f>IFERROR(INDEX('AHCF_Gifts_19952026 (1)'!$F:$F,MATCH($A1049,'AHCF_Gifts_19952026 (1)'!$A:$A,0))&amp;"","")</f>
        <v>builderandaprincess@gmail.om</v>
      </c>
      <c r="J1049" s="58" t="str">
        <f t="shared" si="33"/>
        <v/>
      </c>
    </row>
    <row r="1050" spans="1:10" x14ac:dyDescent="0.25">
      <c r="A1050" s="6" t="s">
        <v>3505</v>
      </c>
      <c r="B1050" t="s">
        <v>354</v>
      </c>
      <c r="C1050" t="s">
        <v>3506</v>
      </c>
      <c r="D1050" s="42">
        <v>42394</v>
      </c>
      <c r="E1050" s="41">
        <v>20</v>
      </c>
      <c r="F1050" t="s">
        <v>67</v>
      </c>
      <c r="G1050" s="34">
        <f t="shared" si="32"/>
        <v>2016</v>
      </c>
      <c r="H1050" s="6">
        <f>COUNTIF('AHCF_Gifts_19952026 (1)'!$A:$A,$A1050)</f>
        <v>1</v>
      </c>
      <c r="I1050" t="str">
        <f>IFERROR(INDEX('AHCF_Gifts_19952026 (1)'!$F:$F,MATCH($A1050,'AHCF_Gifts_19952026 (1)'!$A:$A,0))&amp;"","")</f>
        <v/>
      </c>
      <c r="J1050" s="58" t="str">
        <f t="shared" si="33"/>
        <v/>
      </c>
    </row>
    <row r="1051" spans="1:10" x14ac:dyDescent="0.25">
      <c r="A1051" s="6" t="s">
        <v>3525</v>
      </c>
      <c r="B1051" t="s">
        <v>3526</v>
      </c>
      <c r="C1051" t="s">
        <v>3527</v>
      </c>
      <c r="D1051" s="42">
        <v>42394</v>
      </c>
      <c r="E1051" s="41">
        <v>20</v>
      </c>
      <c r="F1051" t="s">
        <v>67</v>
      </c>
      <c r="G1051" s="34">
        <f t="shared" si="32"/>
        <v>2016</v>
      </c>
      <c r="H1051" s="6">
        <f>COUNTIF('AHCF_Gifts_19952026 (1)'!$A:$A,$A1051)</f>
        <v>1</v>
      </c>
      <c r="I1051" t="str">
        <f>IFERROR(INDEX('AHCF_Gifts_19952026 (1)'!$F:$F,MATCH($A1051,'AHCF_Gifts_19952026 (1)'!$A:$A,0))&amp;"","")</f>
        <v>hogie53@hotmail.com</v>
      </c>
      <c r="J1051" s="58" t="str">
        <f t="shared" si="33"/>
        <v/>
      </c>
    </row>
    <row r="1052" spans="1:10" x14ac:dyDescent="0.25">
      <c r="A1052" s="6" t="s">
        <v>3531</v>
      </c>
      <c r="B1052" t="s">
        <v>3532</v>
      </c>
      <c r="C1052" t="s">
        <v>3533</v>
      </c>
      <c r="D1052" s="42">
        <v>42394</v>
      </c>
      <c r="E1052" s="41">
        <v>20</v>
      </c>
      <c r="F1052" t="s">
        <v>67</v>
      </c>
      <c r="G1052" s="34">
        <f t="shared" si="32"/>
        <v>2016</v>
      </c>
      <c r="H1052" s="6">
        <f>COUNTIF('AHCF_Gifts_19952026 (1)'!$A:$A,$A1052)</f>
        <v>1</v>
      </c>
      <c r="I1052" t="str">
        <f>IFERROR(INDEX('AHCF_Gifts_19952026 (1)'!$F:$F,MATCH($A1052,'AHCF_Gifts_19952026 (1)'!$A:$A,0))&amp;"","")</f>
        <v>lgraulich@plantelnurseries.com</v>
      </c>
      <c r="J1052" s="58" t="str">
        <f t="shared" si="33"/>
        <v/>
      </c>
    </row>
    <row r="1053" spans="1:10" x14ac:dyDescent="0.25">
      <c r="A1053" s="6" t="s">
        <v>3503</v>
      </c>
      <c r="B1053" t="s">
        <v>3087</v>
      </c>
      <c r="C1053" t="s">
        <v>1062</v>
      </c>
      <c r="D1053" s="42">
        <v>42394</v>
      </c>
      <c r="E1053" s="41">
        <v>10</v>
      </c>
      <c r="F1053" t="s">
        <v>67</v>
      </c>
      <c r="G1053" s="34">
        <f t="shared" si="32"/>
        <v>2016</v>
      </c>
      <c r="H1053" s="6">
        <f>COUNTIF('AHCF_Gifts_19952026 (1)'!$A:$A,$A1053)</f>
        <v>1</v>
      </c>
      <c r="I1053" t="str">
        <f>IFERROR(INDEX('AHCF_Gifts_19952026 (1)'!$F:$F,MATCH($A1053,'AHCF_Gifts_19952026 (1)'!$A:$A,0))&amp;"","")</f>
        <v>khdaniel@mac.com</v>
      </c>
      <c r="J1053" s="58" t="str">
        <f t="shared" si="33"/>
        <v/>
      </c>
    </row>
    <row r="1054" spans="1:10" x14ac:dyDescent="0.25">
      <c r="A1054" s="6" t="s">
        <v>3513</v>
      </c>
      <c r="B1054" t="s">
        <v>3514</v>
      </c>
      <c r="C1054" t="s">
        <v>3515</v>
      </c>
      <c r="D1054" s="42">
        <v>42394</v>
      </c>
      <c r="E1054" s="41">
        <v>6</v>
      </c>
      <c r="F1054" t="s">
        <v>67</v>
      </c>
      <c r="G1054" s="34">
        <f t="shared" si="32"/>
        <v>2016</v>
      </c>
      <c r="H1054" s="6">
        <f>COUNTIF('AHCF_Gifts_19952026 (1)'!$A:$A,$A1054)</f>
        <v>1</v>
      </c>
      <c r="I1054" t="str">
        <f>IFERROR(INDEX('AHCF_Gifts_19952026 (1)'!$F:$F,MATCH($A1054,'AHCF_Gifts_19952026 (1)'!$A:$A,0))&amp;"","")</f>
        <v>amac6996@yahoo.com</v>
      </c>
      <c r="J1054" s="58" t="str">
        <f t="shared" si="33"/>
        <v/>
      </c>
    </row>
    <row r="1055" spans="1:10" x14ac:dyDescent="0.25">
      <c r="A1055" s="6" t="s">
        <v>3507</v>
      </c>
      <c r="B1055" t="s">
        <v>1887</v>
      </c>
      <c r="C1055" t="s">
        <v>3508</v>
      </c>
      <c r="D1055" s="42">
        <v>42394</v>
      </c>
      <c r="E1055" s="41">
        <v>5</v>
      </c>
      <c r="F1055" t="s">
        <v>67</v>
      </c>
      <c r="G1055" s="34">
        <f t="shared" si="32"/>
        <v>2016</v>
      </c>
      <c r="H1055" s="6">
        <f>COUNTIF('AHCF_Gifts_19952026 (1)'!$A:$A,$A1055)</f>
        <v>1</v>
      </c>
      <c r="I1055" t="str">
        <f>IFERROR(INDEX('AHCF_Gifts_19952026 (1)'!$F:$F,MATCH($A1055,'AHCF_Gifts_19952026 (1)'!$A:$A,0))&amp;"","")</f>
        <v/>
      </c>
      <c r="J1055" s="58" t="str">
        <f t="shared" si="33"/>
        <v/>
      </c>
    </row>
    <row r="1056" spans="1:10" x14ac:dyDescent="0.25">
      <c r="A1056" s="6" t="s">
        <v>3479</v>
      </c>
      <c r="B1056" t="s">
        <v>3480</v>
      </c>
      <c r="D1056" s="42">
        <v>42380</v>
      </c>
      <c r="E1056" s="41">
        <v>100</v>
      </c>
      <c r="F1056" t="s">
        <v>67</v>
      </c>
      <c r="G1056" s="34">
        <f t="shared" si="32"/>
        <v>2016</v>
      </c>
      <c r="H1056" s="6">
        <f>COUNTIF('AHCF_Gifts_19952026 (1)'!$A:$A,$A1056)</f>
        <v>1</v>
      </c>
      <c r="I1056" t="str">
        <f>IFERROR(INDEX('AHCF_Gifts_19952026 (1)'!$F:$F,MATCH($A1056,'AHCF_Gifts_19952026 (1)'!$A:$A,0))&amp;"","")</f>
        <v/>
      </c>
      <c r="J1056" s="58" t="str">
        <f t="shared" si="33"/>
        <v/>
      </c>
    </row>
    <row r="1057" spans="1:10" x14ac:dyDescent="0.25">
      <c r="A1057" s="6" t="s">
        <v>3483</v>
      </c>
      <c r="B1057" t="s">
        <v>3484</v>
      </c>
      <c r="C1057" t="s">
        <v>3485</v>
      </c>
      <c r="D1057" s="42">
        <v>42380</v>
      </c>
      <c r="E1057" s="41">
        <v>100</v>
      </c>
      <c r="F1057" t="s">
        <v>3337</v>
      </c>
      <c r="G1057" s="34">
        <f t="shared" si="32"/>
        <v>2016</v>
      </c>
      <c r="H1057" s="6">
        <f>COUNTIF('AHCF_Gifts_19952026 (1)'!$A:$A,$A1057)</f>
        <v>1</v>
      </c>
      <c r="I1057" t="str">
        <f>IFERROR(INDEX('AHCF_Gifts_19952026 (1)'!$F:$F,MATCH($A1057,'AHCF_Gifts_19952026 (1)'!$A:$A,0))&amp;"","")</f>
        <v>kajmyers@charter.net</v>
      </c>
      <c r="J1057" s="58" t="str">
        <f t="shared" si="33"/>
        <v/>
      </c>
    </row>
    <row r="1058" spans="1:10" x14ac:dyDescent="0.25">
      <c r="A1058" s="6" t="s">
        <v>3487</v>
      </c>
      <c r="B1058" t="s">
        <v>3488</v>
      </c>
      <c r="C1058" t="s">
        <v>3489</v>
      </c>
      <c r="D1058" s="42">
        <v>42380</v>
      </c>
      <c r="E1058" s="41">
        <v>100</v>
      </c>
      <c r="F1058" t="s">
        <v>67</v>
      </c>
      <c r="G1058" s="34">
        <f t="shared" si="32"/>
        <v>2016</v>
      </c>
      <c r="H1058" s="6">
        <f>COUNTIF('AHCF_Gifts_19952026 (1)'!$A:$A,$A1058)</f>
        <v>1</v>
      </c>
      <c r="I1058" t="str">
        <f>IFERROR(INDEX('AHCF_Gifts_19952026 (1)'!$F:$F,MATCH($A1058,'AHCF_Gifts_19952026 (1)'!$A:$A,0))&amp;"","")</f>
        <v/>
      </c>
      <c r="J1058" s="58" t="str">
        <f t="shared" si="33"/>
        <v/>
      </c>
    </row>
    <row r="1059" spans="1:10" x14ac:dyDescent="0.25">
      <c r="A1059" s="6" t="s">
        <v>3490</v>
      </c>
      <c r="B1059" t="s">
        <v>3491</v>
      </c>
      <c r="C1059" t="s">
        <v>3492</v>
      </c>
      <c r="D1059" s="42">
        <v>42380</v>
      </c>
      <c r="E1059" s="41">
        <v>100</v>
      </c>
      <c r="F1059" t="s">
        <v>67</v>
      </c>
      <c r="G1059" s="34">
        <f t="shared" si="32"/>
        <v>2016</v>
      </c>
      <c r="H1059" s="6">
        <f>COUNTIF('AHCF_Gifts_19952026 (1)'!$A:$A,$A1059)</f>
        <v>1</v>
      </c>
      <c r="I1059" t="str">
        <f>IFERROR(INDEX('AHCF_Gifts_19952026 (1)'!$F:$F,MATCH($A1059,'AHCF_Gifts_19952026 (1)'!$A:$A,0))&amp;"","")</f>
        <v/>
      </c>
      <c r="J1059" s="58" t="str">
        <f t="shared" si="33"/>
        <v/>
      </c>
    </row>
    <row r="1060" spans="1:10" x14ac:dyDescent="0.25">
      <c r="A1060" s="6" t="s">
        <v>3481</v>
      </c>
      <c r="B1060" t="s">
        <v>3482</v>
      </c>
      <c r="C1060" t="s">
        <v>1772</v>
      </c>
      <c r="D1060" s="42">
        <v>42380</v>
      </c>
      <c r="E1060" s="41">
        <v>40</v>
      </c>
      <c r="F1060" t="s">
        <v>67</v>
      </c>
      <c r="G1060" s="34">
        <f t="shared" si="32"/>
        <v>2016</v>
      </c>
      <c r="H1060" s="6">
        <f>COUNTIF('AHCF_Gifts_19952026 (1)'!$A:$A,$A1060)</f>
        <v>1</v>
      </c>
      <c r="I1060" t="str">
        <f>IFERROR(INDEX('AHCF_Gifts_19952026 (1)'!$F:$F,MATCH($A1060,'AHCF_Gifts_19952026 (1)'!$A:$A,0))&amp;"","")</f>
        <v/>
      </c>
      <c r="J1060" s="58" t="str">
        <f t="shared" si="33"/>
        <v/>
      </c>
    </row>
    <row r="1061" spans="1:10" x14ac:dyDescent="0.25">
      <c r="A1061" s="6" t="s">
        <v>3470</v>
      </c>
      <c r="B1061" t="s">
        <v>3471</v>
      </c>
      <c r="D1061" s="42">
        <v>42367</v>
      </c>
      <c r="E1061" s="41">
        <v>25000</v>
      </c>
      <c r="F1061" t="s">
        <v>2060</v>
      </c>
      <c r="G1061" s="34">
        <f t="shared" si="32"/>
        <v>2016</v>
      </c>
      <c r="H1061" s="6">
        <f>COUNTIF('AHCF_Gifts_19952026 (1)'!$A:$A,$A1061)</f>
        <v>1</v>
      </c>
      <c r="I1061" t="str">
        <f>IFERROR(INDEX('AHCF_Gifts_19952026 (1)'!$F:$F,MATCH($A1061,'AHCF_Gifts_19952026 (1)'!$A:$A,0))&amp;"","")</f>
        <v/>
      </c>
      <c r="J1061" s="58" t="str">
        <f t="shared" si="33"/>
        <v/>
      </c>
    </row>
    <row r="1062" spans="1:10" x14ac:dyDescent="0.25">
      <c r="A1062" s="6" t="s">
        <v>3451</v>
      </c>
      <c r="B1062" t="s">
        <v>3452</v>
      </c>
      <c r="C1062" t="s">
        <v>936</v>
      </c>
      <c r="D1062" s="42">
        <v>42367</v>
      </c>
      <c r="E1062" s="41">
        <v>1000</v>
      </c>
      <c r="F1062" t="s">
        <v>2561</v>
      </c>
      <c r="G1062" s="34">
        <f t="shared" si="32"/>
        <v>2016</v>
      </c>
      <c r="H1062" s="6">
        <f>COUNTIF('AHCF_Gifts_19952026 (1)'!$A:$A,$A1062)</f>
        <v>1</v>
      </c>
      <c r="I1062" t="str">
        <f>IFERROR(INDEX('AHCF_Gifts_19952026 (1)'!$F:$F,MATCH($A1062,'AHCF_Gifts_19952026 (1)'!$A:$A,0))&amp;"","")</f>
        <v/>
      </c>
      <c r="J1062" s="58" t="str">
        <f t="shared" si="33"/>
        <v/>
      </c>
    </row>
    <row r="1063" spans="1:10" x14ac:dyDescent="0.25">
      <c r="A1063" s="6" t="s">
        <v>3453</v>
      </c>
      <c r="B1063" t="s">
        <v>801</v>
      </c>
      <c r="C1063" t="s">
        <v>3454</v>
      </c>
      <c r="D1063" s="42">
        <v>42367</v>
      </c>
      <c r="E1063" s="41">
        <v>100</v>
      </c>
      <c r="F1063" t="s">
        <v>3337</v>
      </c>
      <c r="G1063" s="34">
        <f t="shared" si="32"/>
        <v>2016</v>
      </c>
      <c r="H1063" s="6">
        <f>COUNTIF('AHCF_Gifts_19952026 (1)'!$A:$A,$A1063)</f>
        <v>1</v>
      </c>
      <c r="I1063" t="str">
        <f>IFERROR(INDEX('AHCF_Gifts_19952026 (1)'!$F:$F,MATCH($A1063,'AHCF_Gifts_19952026 (1)'!$A:$A,0))&amp;"","")</f>
        <v>reddalls@comcast.net</v>
      </c>
      <c r="J1063" s="58" t="str">
        <f t="shared" si="33"/>
        <v/>
      </c>
    </row>
    <row r="1064" spans="1:10" x14ac:dyDescent="0.25">
      <c r="A1064" s="6" t="s">
        <v>3459</v>
      </c>
      <c r="B1064" t="s">
        <v>3460</v>
      </c>
      <c r="C1064" t="s">
        <v>3461</v>
      </c>
      <c r="D1064" s="42">
        <v>42367</v>
      </c>
      <c r="E1064" s="41">
        <v>100</v>
      </c>
      <c r="F1064" t="s">
        <v>3337</v>
      </c>
      <c r="G1064" s="34">
        <f t="shared" si="32"/>
        <v>2016</v>
      </c>
      <c r="H1064" s="6">
        <f>COUNTIF('AHCF_Gifts_19952026 (1)'!$A:$A,$A1064)</f>
        <v>1</v>
      </c>
      <c r="I1064" t="str">
        <f>IFERROR(INDEX('AHCF_Gifts_19952026 (1)'!$F:$F,MATCH($A1064,'AHCF_Gifts_19952026 (1)'!$A:$A,0))&amp;"","")</f>
        <v>tal_klement@yahoo.com</v>
      </c>
      <c r="J1064" s="58" t="str">
        <f t="shared" si="33"/>
        <v/>
      </c>
    </row>
    <row r="1065" spans="1:10" x14ac:dyDescent="0.25">
      <c r="A1065" s="6" t="s">
        <v>3456</v>
      </c>
      <c r="B1065" t="s">
        <v>116</v>
      </c>
      <c r="C1065" t="s">
        <v>3457</v>
      </c>
      <c r="D1065" s="42">
        <v>42367</v>
      </c>
      <c r="E1065" s="41">
        <v>35</v>
      </c>
      <c r="F1065" t="s">
        <v>3337</v>
      </c>
      <c r="G1065" s="34">
        <f t="shared" si="32"/>
        <v>2016</v>
      </c>
      <c r="H1065" s="6">
        <f>COUNTIF('AHCF_Gifts_19952026 (1)'!$A:$A,$A1065)</f>
        <v>1</v>
      </c>
      <c r="I1065" t="str">
        <f>IFERROR(INDEX('AHCF_Gifts_19952026 (1)'!$F:$F,MATCH($A1065,'AHCF_Gifts_19952026 (1)'!$A:$A,0))&amp;"","")</f>
        <v>jhfeinberg@juno.com</v>
      </c>
      <c r="J1065" s="58" t="str">
        <f t="shared" si="33"/>
        <v/>
      </c>
    </row>
    <row r="1066" spans="1:10" x14ac:dyDescent="0.25">
      <c r="A1066" s="6" t="s">
        <v>3441</v>
      </c>
      <c r="B1066" t="s">
        <v>3442</v>
      </c>
      <c r="C1066" t="s">
        <v>3443</v>
      </c>
      <c r="D1066" s="42">
        <v>42352</v>
      </c>
      <c r="E1066" s="41">
        <v>100</v>
      </c>
      <c r="F1066" t="s">
        <v>3337</v>
      </c>
      <c r="G1066" s="34">
        <f t="shared" si="32"/>
        <v>2016</v>
      </c>
      <c r="H1066" s="6">
        <f>COUNTIF('AHCF_Gifts_19952026 (1)'!$A:$A,$A1066)</f>
        <v>1</v>
      </c>
      <c r="I1066" t="str">
        <f>IFERROR(INDEX('AHCF_Gifts_19952026 (1)'!$F:$F,MATCH($A1066,'AHCF_Gifts_19952026 (1)'!$A:$A,0))&amp;"","")</f>
        <v>mattboline@verizon.net</v>
      </c>
      <c r="J1066" s="58" t="str">
        <f t="shared" si="33"/>
        <v/>
      </c>
    </row>
    <row r="1067" spans="1:10" x14ac:dyDescent="0.25">
      <c r="A1067" s="6" t="s">
        <v>3434</v>
      </c>
      <c r="B1067" t="s">
        <v>1918</v>
      </c>
      <c r="C1067" t="s">
        <v>3435</v>
      </c>
      <c r="D1067" s="42">
        <v>42349</v>
      </c>
      <c r="E1067" s="41">
        <v>300</v>
      </c>
      <c r="F1067" t="s">
        <v>3337</v>
      </c>
      <c r="G1067" s="34">
        <f t="shared" si="32"/>
        <v>2016</v>
      </c>
      <c r="H1067" s="6">
        <f>COUNTIF('AHCF_Gifts_19952026 (1)'!$A:$A,$A1067)</f>
        <v>1</v>
      </c>
      <c r="I1067" t="str">
        <f>IFERROR(INDEX('AHCF_Gifts_19952026 (1)'!$F:$F,MATCH($A1067,'AHCF_Gifts_19952026 (1)'!$A:$A,0))&amp;"","")</f>
        <v/>
      </c>
      <c r="J1067" s="58" t="str">
        <f t="shared" si="33"/>
        <v/>
      </c>
    </row>
    <row r="1068" spans="1:10" x14ac:dyDescent="0.25">
      <c r="A1068" s="6" t="s">
        <v>3438</v>
      </c>
      <c r="B1068" t="s">
        <v>1106</v>
      </c>
      <c r="C1068" t="s">
        <v>3439</v>
      </c>
      <c r="D1068" s="42">
        <v>42349</v>
      </c>
      <c r="E1068" s="41">
        <v>100</v>
      </c>
      <c r="F1068" t="s">
        <v>3337</v>
      </c>
      <c r="G1068" s="34">
        <f t="shared" si="32"/>
        <v>2016</v>
      </c>
      <c r="H1068" s="6">
        <f>COUNTIF('AHCF_Gifts_19952026 (1)'!$A:$A,$A1068)</f>
        <v>1</v>
      </c>
      <c r="I1068" t="str">
        <f>IFERROR(INDEX('AHCF_Gifts_19952026 (1)'!$F:$F,MATCH($A1068,'AHCF_Gifts_19952026 (1)'!$A:$A,0))&amp;"","")</f>
        <v>samark2@verizon.net</v>
      </c>
      <c r="J1068" s="58" t="str">
        <f t="shared" si="33"/>
        <v/>
      </c>
    </row>
    <row r="1069" spans="1:10" x14ac:dyDescent="0.25">
      <c r="A1069" s="6" t="s">
        <v>3431</v>
      </c>
      <c r="B1069" t="s">
        <v>1175</v>
      </c>
      <c r="C1069" t="s">
        <v>3432</v>
      </c>
      <c r="D1069" s="42">
        <v>42347</v>
      </c>
      <c r="E1069" s="41">
        <v>50</v>
      </c>
      <c r="F1069" t="s">
        <v>3337</v>
      </c>
      <c r="G1069" s="34">
        <f t="shared" si="32"/>
        <v>2016</v>
      </c>
      <c r="H1069" s="6">
        <f>COUNTIF('AHCF_Gifts_19952026 (1)'!$A:$A,$A1069)</f>
        <v>1</v>
      </c>
      <c r="I1069" t="str">
        <f>IFERROR(INDEX('AHCF_Gifts_19952026 (1)'!$F:$F,MATCH($A1069,'AHCF_Gifts_19952026 (1)'!$A:$A,0))&amp;"","")</f>
        <v>dottie.barnett@comcast.net</v>
      </c>
      <c r="J1069" s="58" t="str">
        <f t="shared" si="33"/>
        <v/>
      </c>
    </row>
    <row r="1070" spans="1:10" x14ac:dyDescent="0.25">
      <c r="A1070" s="6" t="s">
        <v>3430</v>
      </c>
      <c r="B1070" t="s">
        <v>1389</v>
      </c>
      <c r="C1070" t="s">
        <v>488</v>
      </c>
      <c r="D1070" s="42">
        <v>42346</v>
      </c>
      <c r="E1070" s="41">
        <v>100</v>
      </c>
      <c r="F1070" t="s">
        <v>3337</v>
      </c>
      <c r="G1070" s="34">
        <f t="shared" si="32"/>
        <v>2016</v>
      </c>
      <c r="H1070" s="6">
        <f>COUNTIF('AHCF_Gifts_19952026 (1)'!$A:$A,$A1070)</f>
        <v>1</v>
      </c>
      <c r="I1070" t="str">
        <f>IFERROR(INDEX('AHCF_Gifts_19952026 (1)'!$F:$F,MATCH($A1070,'AHCF_Gifts_19952026 (1)'!$A:$A,0))&amp;"","")</f>
        <v/>
      </c>
      <c r="J1070" s="58" t="str">
        <f t="shared" si="33"/>
        <v/>
      </c>
    </row>
    <row r="1071" spans="1:10" x14ac:dyDescent="0.25">
      <c r="A1071" s="6" t="s">
        <v>3425</v>
      </c>
      <c r="B1071" t="s">
        <v>3426</v>
      </c>
      <c r="D1071" s="42">
        <v>42339</v>
      </c>
      <c r="E1071" s="41">
        <v>1000</v>
      </c>
      <c r="F1071" t="s">
        <v>3333</v>
      </c>
      <c r="G1071" s="34">
        <f t="shared" si="32"/>
        <v>2016</v>
      </c>
      <c r="H1071" s="6">
        <f>COUNTIF('AHCF_Gifts_19952026 (1)'!$A:$A,$A1071)</f>
        <v>1</v>
      </c>
      <c r="I1071" t="str">
        <f>IFERROR(INDEX('AHCF_Gifts_19952026 (1)'!$F:$F,MATCH($A1071,'AHCF_Gifts_19952026 (1)'!$A:$A,0))&amp;"","")</f>
        <v/>
      </c>
      <c r="J1071" s="58" t="str">
        <f t="shared" si="33"/>
        <v/>
      </c>
    </row>
    <row r="1072" spans="1:10" x14ac:dyDescent="0.25">
      <c r="A1072" s="6" t="s">
        <v>3420</v>
      </c>
      <c r="B1072" t="s">
        <v>2344</v>
      </c>
      <c r="C1072" t="s">
        <v>3421</v>
      </c>
      <c r="D1072" s="42">
        <v>42339</v>
      </c>
      <c r="E1072" s="41">
        <v>500</v>
      </c>
      <c r="F1072" t="s">
        <v>67</v>
      </c>
      <c r="G1072" s="34">
        <f t="shared" si="32"/>
        <v>2016</v>
      </c>
      <c r="H1072" s="6">
        <f>COUNTIF('AHCF_Gifts_19952026 (1)'!$A:$A,$A1072)</f>
        <v>1</v>
      </c>
      <c r="I1072" t="str">
        <f>IFERROR(INDEX('AHCF_Gifts_19952026 (1)'!$F:$F,MATCH($A1072,'AHCF_Gifts_19952026 (1)'!$A:$A,0))&amp;"","")</f>
        <v>mccjkre@msn.com</v>
      </c>
      <c r="J1072" s="58" t="str">
        <f t="shared" si="33"/>
        <v/>
      </c>
    </row>
    <row r="1073" spans="1:10" x14ac:dyDescent="0.25">
      <c r="A1073" s="6" t="s">
        <v>3423</v>
      </c>
      <c r="B1073" t="s">
        <v>611</v>
      </c>
      <c r="C1073" t="s">
        <v>3424</v>
      </c>
      <c r="D1073" s="42">
        <v>42339</v>
      </c>
      <c r="E1073" s="41">
        <v>50</v>
      </c>
      <c r="F1073" t="s">
        <v>3337</v>
      </c>
      <c r="G1073" s="34">
        <f t="shared" si="32"/>
        <v>2016</v>
      </c>
      <c r="H1073" s="6">
        <f>COUNTIF('AHCF_Gifts_19952026 (1)'!$A:$A,$A1073)</f>
        <v>1</v>
      </c>
      <c r="I1073" t="str">
        <f>IFERROR(INDEX('AHCF_Gifts_19952026 (1)'!$F:$F,MATCH($A1073,'AHCF_Gifts_19952026 (1)'!$A:$A,0))&amp;"","")</f>
        <v/>
      </c>
      <c r="J1073" s="58" t="str">
        <f t="shared" si="33"/>
        <v/>
      </c>
    </row>
    <row r="1074" spans="1:10" x14ac:dyDescent="0.25">
      <c r="A1074" s="6" t="s">
        <v>3406</v>
      </c>
      <c r="B1074" t="s">
        <v>3407</v>
      </c>
      <c r="C1074" t="s">
        <v>3408</v>
      </c>
      <c r="D1074" s="42">
        <v>42339</v>
      </c>
      <c r="E1074" s="41">
        <v>25</v>
      </c>
      <c r="F1074" t="s">
        <v>471</v>
      </c>
      <c r="G1074" s="34">
        <f t="shared" si="32"/>
        <v>2016</v>
      </c>
      <c r="H1074" s="6">
        <f>COUNTIF('AHCF_Gifts_19952026 (1)'!$A:$A,$A1074)</f>
        <v>1</v>
      </c>
      <c r="I1074" t="str">
        <f>IFERROR(INDEX('AHCF_Gifts_19952026 (1)'!$F:$F,MATCH($A1074,'AHCF_Gifts_19952026 (1)'!$A:$A,0))&amp;"","")</f>
        <v>lisagregchel@earthlink.net</v>
      </c>
      <c r="J1074" s="58" t="str">
        <f t="shared" si="33"/>
        <v/>
      </c>
    </row>
    <row r="1075" spans="1:10" x14ac:dyDescent="0.25">
      <c r="A1075" s="6" t="s">
        <v>3410</v>
      </c>
      <c r="B1075" t="s">
        <v>3411</v>
      </c>
      <c r="C1075" t="s">
        <v>3412</v>
      </c>
      <c r="D1075" s="42">
        <v>42339</v>
      </c>
      <c r="E1075" s="41">
        <v>25</v>
      </c>
      <c r="F1075" t="s">
        <v>471</v>
      </c>
      <c r="G1075" s="34">
        <f t="shared" si="32"/>
        <v>2016</v>
      </c>
      <c r="H1075" s="6">
        <f>COUNTIF('AHCF_Gifts_19952026 (1)'!$A:$A,$A1075)</f>
        <v>1</v>
      </c>
      <c r="I1075" t="str">
        <f>IFERROR(INDEX('AHCF_Gifts_19952026 (1)'!$F:$F,MATCH($A1075,'AHCF_Gifts_19952026 (1)'!$A:$A,0))&amp;"","")</f>
        <v/>
      </c>
      <c r="J1075" s="58" t="str">
        <f t="shared" si="33"/>
        <v/>
      </c>
    </row>
    <row r="1076" spans="1:10" x14ac:dyDescent="0.25">
      <c r="A1076" s="6" t="s">
        <v>3395</v>
      </c>
      <c r="B1076" t="s">
        <v>2357</v>
      </c>
      <c r="C1076" t="s">
        <v>3274</v>
      </c>
      <c r="D1076" s="42">
        <v>42338</v>
      </c>
      <c r="E1076" s="41">
        <v>50</v>
      </c>
      <c r="F1076" t="s">
        <v>3333</v>
      </c>
      <c r="G1076" s="34">
        <f t="shared" si="32"/>
        <v>2016</v>
      </c>
      <c r="H1076" s="6">
        <f>COUNTIF('AHCF_Gifts_19952026 (1)'!$A:$A,$A1076)</f>
        <v>1</v>
      </c>
      <c r="I1076" t="str">
        <f>IFERROR(INDEX('AHCF_Gifts_19952026 (1)'!$F:$F,MATCH($A1076,'AHCF_Gifts_19952026 (1)'!$A:$A,0))&amp;"","")</f>
        <v/>
      </c>
      <c r="J1076" s="58" t="str">
        <f t="shared" si="33"/>
        <v/>
      </c>
    </row>
    <row r="1077" spans="1:10" x14ac:dyDescent="0.25">
      <c r="A1077" s="6" t="s">
        <v>3378</v>
      </c>
      <c r="B1077" t="s">
        <v>3379</v>
      </c>
      <c r="D1077" s="42">
        <v>42325</v>
      </c>
      <c r="E1077" s="41">
        <v>25000</v>
      </c>
      <c r="F1077" t="s">
        <v>3380</v>
      </c>
      <c r="G1077" s="34">
        <f t="shared" si="32"/>
        <v>2016</v>
      </c>
      <c r="H1077" s="6">
        <f>COUNTIF('AHCF_Gifts_19952026 (1)'!$A:$A,$A1077)</f>
        <v>1</v>
      </c>
      <c r="I1077" t="str">
        <f>IFERROR(INDEX('AHCF_Gifts_19952026 (1)'!$F:$F,MATCH($A1077,'AHCF_Gifts_19952026 (1)'!$A:$A,0))&amp;"","")</f>
        <v/>
      </c>
      <c r="J1077" s="58" t="str">
        <f t="shared" si="33"/>
        <v/>
      </c>
    </row>
    <row r="1078" spans="1:10" x14ac:dyDescent="0.25">
      <c r="A1078" s="6" t="s">
        <v>3381</v>
      </c>
      <c r="B1078" t="s">
        <v>3382</v>
      </c>
      <c r="D1078" s="42">
        <v>42325</v>
      </c>
      <c r="E1078" s="41">
        <v>1195</v>
      </c>
      <c r="F1078" t="s">
        <v>1747</v>
      </c>
      <c r="G1078" s="34">
        <f t="shared" si="32"/>
        <v>2016</v>
      </c>
      <c r="H1078" s="6">
        <f>COUNTIF('AHCF_Gifts_19952026 (1)'!$A:$A,$A1078)</f>
        <v>1</v>
      </c>
      <c r="I1078" t="str">
        <f>IFERROR(INDEX('AHCF_Gifts_19952026 (1)'!$F:$F,MATCH($A1078,'AHCF_Gifts_19952026 (1)'!$A:$A,0))&amp;"","")</f>
        <v/>
      </c>
      <c r="J1078" s="58" t="str">
        <f t="shared" si="33"/>
        <v/>
      </c>
    </row>
    <row r="1079" spans="1:10" x14ac:dyDescent="0.25">
      <c r="A1079" s="6" t="s">
        <v>3376</v>
      </c>
      <c r="B1079" t="s">
        <v>3377</v>
      </c>
      <c r="D1079" s="42">
        <v>42325</v>
      </c>
      <c r="E1079" s="41">
        <v>1000</v>
      </c>
      <c r="F1079" t="s">
        <v>3337</v>
      </c>
      <c r="G1079" s="34">
        <f t="shared" si="32"/>
        <v>2016</v>
      </c>
      <c r="H1079" s="6">
        <f>COUNTIF('AHCF_Gifts_19952026 (1)'!$A:$A,$A1079)</f>
        <v>1</v>
      </c>
      <c r="I1079" t="str">
        <f>IFERROR(INDEX('AHCF_Gifts_19952026 (1)'!$F:$F,MATCH($A1079,'AHCF_Gifts_19952026 (1)'!$A:$A,0))&amp;"","")</f>
        <v/>
      </c>
      <c r="J1079" s="58" t="str">
        <f t="shared" si="33"/>
        <v/>
      </c>
    </row>
    <row r="1080" spans="1:10" x14ac:dyDescent="0.25">
      <c r="A1080" s="6" t="s">
        <v>3383</v>
      </c>
      <c r="B1080" t="s">
        <v>15</v>
      </c>
      <c r="C1080" t="s">
        <v>3384</v>
      </c>
      <c r="D1080" s="42">
        <v>42325</v>
      </c>
      <c r="E1080" s="41">
        <v>200</v>
      </c>
      <c r="F1080" t="s">
        <v>3333</v>
      </c>
      <c r="G1080" s="34">
        <f t="shared" si="32"/>
        <v>2016</v>
      </c>
      <c r="H1080" s="6">
        <f>COUNTIF('AHCF_Gifts_19952026 (1)'!$A:$A,$A1080)</f>
        <v>1</v>
      </c>
      <c r="I1080" t="str">
        <f>IFERROR(INDEX('AHCF_Gifts_19952026 (1)'!$F:$F,MATCH($A1080,'AHCF_Gifts_19952026 (1)'!$A:$A,0))&amp;"","")</f>
        <v/>
      </c>
      <c r="J1080" s="58" t="str">
        <f t="shared" si="33"/>
        <v/>
      </c>
    </row>
    <row r="1081" spans="1:10" x14ac:dyDescent="0.25">
      <c r="A1081" s="6" t="s">
        <v>3389</v>
      </c>
      <c r="B1081" t="s">
        <v>175</v>
      </c>
      <c r="C1081" t="s">
        <v>3390</v>
      </c>
      <c r="D1081" s="42">
        <v>42325</v>
      </c>
      <c r="E1081" s="41">
        <v>200</v>
      </c>
      <c r="F1081" t="s">
        <v>3337</v>
      </c>
      <c r="G1081" s="34">
        <f t="shared" si="32"/>
        <v>2016</v>
      </c>
      <c r="H1081" s="6">
        <f>COUNTIF('AHCF_Gifts_19952026 (1)'!$A:$A,$A1081)</f>
        <v>1</v>
      </c>
      <c r="I1081" t="str">
        <f>IFERROR(INDEX('AHCF_Gifts_19952026 (1)'!$F:$F,MATCH($A1081,'AHCF_Gifts_19952026 (1)'!$A:$A,0))&amp;"","")</f>
        <v>mneufeld121@gmail.com</v>
      </c>
      <c r="J1081" s="58" t="str">
        <f t="shared" si="33"/>
        <v/>
      </c>
    </row>
    <row r="1082" spans="1:10" x14ac:dyDescent="0.25">
      <c r="A1082" s="6" t="s">
        <v>3392</v>
      </c>
      <c r="B1082" t="s">
        <v>3393</v>
      </c>
      <c r="C1082" t="s">
        <v>2855</v>
      </c>
      <c r="D1082" s="42">
        <v>42325</v>
      </c>
      <c r="E1082" s="41">
        <v>125</v>
      </c>
      <c r="F1082" t="s">
        <v>3337</v>
      </c>
      <c r="G1082" s="34">
        <f t="shared" si="32"/>
        <v>2016</v>
      </c>
      <c r="H1082" s="6">
        <f>COUNTIF('AHCF_Gifts_19952026 (1)'!$A:$A,$A1082)</f>
        <v>1</v>
      </c>
      <c r="I1082" t="str">
        <f>IFERROR(INDEX('AHCF_Gifts_19952026 (1)'!$F:$F,MATCH($A1082,'AHCF_Gifts_19952026 (1)'!$A:$A,0))&amp;"","")</f>
        <v>aunblp1@verizon.net</v>
      </c>
      <c r="J1082" s="58" t="str">
        <f t="shared" si="33"/>
        <v/>
      </c>
    </row>
    <row r="1083" spans="1:10" x14ac:dyDescent="0.25">
      <c r="A1083" s="6" t="s">
        <v>3385</v>
      </c>
      <c r="B1083" t="s">
        <v>3386</v>
      </c>
      <c r="C1083" t="s">
        <v>3387</v>
      </c>
      <c r="D1083" s="42">
        <v>42325</v>
      </c>
      <c r="E1083" s="41">
        <v>100</v>
      </c>
      <c r="F1083" t="s">
        <v>3337</v>
      </c>
      <c r="G1083" s="34">
        <f t="shared" si="32"/>
        <v>2016</v>
      </c>
      <c r="H1083" s="6">
        <f>COUNTIF('AHCF_Gifts_19952026 (1)'!$A:$A,$A1083)</f>
        <v>1</v>
      </c>
      <c r="I1083" t="str">
        <f>IFERROR(INDEX('AHCF_Gifts_19952026 (1)'!$F:$F,MATCH($A1083,'AHCF_Gifts_19952026 (1)'!$A:$A,0))&amp;"","")</f>
        <v>emmysavage@yahoo.com</v>
      </c>
      <c r="J1083" s="58" t="str">
        <f t="shared" si="33"/>
        <v/>
      </c>
    </row>
    <row r="1084" spans="1:10" x14ac:dyDescent="0.25">
      <c r="A1084" s="6" t="s">
        <v>3355</v>
      </c>
      <c r="B1084" t="s">
        <v>3356</v>
      </c>
      <c r="D1084" s="42">
        <v>42318</v>
      </c>
      <c r="E1084" s="41">
        <v>500</v>
      </c>
      <c r="F1084" t="s">
        <v>3333</v>
      </c>
      <c r="G1084" s="34">
        <f t="shared" si="32"/>
        <v>2016</v>
      </c>
      <c r="H1084" s="6">
        <f>COUNTIF('AHCF_Gifts_19952026 (1)'!$A:$A,$A1084)</f>
        <v>1</v>
      </c>
      <c r="I1084" t="str">
        <f>IFERROR(INDEX('AHCF_Gifts_19952026 (1)'!$F:$F,MATCH($A1084,'AHCF_Gifts_19952026 (1)'!$A:$A,0))&amp;"","")</f>
        <v/>
      </c>
      <c r="J1084" s="58" t="str">
        <f t="shared" si="33"/>
        <v/>
      </c>
    </row>
    <row r="1085" spans="1:10" x14ac:dyDescent="0.25">
      <c r="A1085" s="6" t="s">
        <v>3360</v>
      </c>
      <c r="B1085" t="s">
        <v>3361</v>
      </c>
      <c r="C1085" t="s">
        <v>3362</v>
      </c>
      <c r="D1085" s="42">
        <v>42318</v>
      </c>
      <c r="E1085" s="41">
        <v>100</v>
      </c>
      <c r="F1085" t="s">
        <v>3337</v>
      </c>
      <c r="G1085" s="34">
        <f t="shared" si="32"/>
        <v>2016</v>
      </c>
      <c r="H1085" s="6">
        <f>COUNTIF('AHCF_Gifts_19952026 (1)'!$A:$A,$A1085)</f>
        <v>1</v>
      </c>
      <c r="I1085" t="str">
        <f>IFERROR(INDEX('AHCF_Gifts_19952026 (1)'!$F:$F,MATCH($A1085,'AHCF_Gifts_19952026 (1)'!$A:$A,0))&amp;"","")</f>
        <v>trcbrl@gmail.com</v>
      </c>
      <c r="J1085" s="58" t="str">
        <f t="shared" si="33"/>
        <v>DUPLICATE</v>
      </c>
    </row>
    <row r="1086" spans="1:10" x14ac:dyDescent="0.25">
      <c r="A1086" s="6" t="s">
        <v>3368</v>
      </c>
      <c r="B1086" t="s">
        <v>893</v>
      </c>
      <c r="C1086" t="s">
        <v>3369</v>
      </c>
      <c r="D1086" s="42">
        <v>42318</v>
      </c>
      <c r="E1086" s="41">
        <v>100</v>
      </c>
      <c r="F1086" t="s">
        <v>3337</v>
      </c>
      <c r="G1086" s="34">
        <f t="shared" si="32"/>
        <v>2016</v>
      </c>
      <c r="H1086" s="6">
        <f>COUNTIF('AHCF_Gifts_19952026 (1)'!$A:$A,$A1086)</f>
        <v>1</v>
      </c>
      <c r="I1086" t="str">
        <f>IFERROR(INDEX('AHCF_Gifts_19952026 (1)'!$F:$F,MATCH($A1086,'AHCF_Gifts_19952026 (1)'!$A:$A,0))&amp;"","")</f>
        <v>trcbrl@gmail.com</v>
      </c>
      <c r="J1086" s="58" t="str">
        <f t="shared" si="33"/>
        <v>DUPLICATE</v>
      </c>
    </row>
    <row r="1087" spans="1:10" x14ac:dyDescent="0.25">
      <c r="A1087" s="6" t="s">
        <v>3346</v>
      </c>
      <c r="B1087" t="s">
        <v>3347</v>
      </c>
      <c r="C1087" t="s">
        <v>3348</v>
      </c>
      <c r="D1087" s="42">
        <v>42318</v>
      </c>
      <c r="E1087" s="41">
        <v>50</v>
      </c>
      <c r="F1087" t="s">
        <v>3337</v>
      </c>
      <c r="G1087" s="34">
        <f t="shared" si="32"/>
        <v>2016</v>
      </c>
      <c r="H1087" s="6">
        <f>COUNTIF('AHCF_Gifts_19952026 (1)'!$A:$A,$A1087)</f>
        <v>1</v>
      </c>
      <c r="I1087" t="str">
        <f>IFERROR(INDEX('AHCF_Gifts_19952026 (1)'!$F:$F,MATCH($A1087,'AHCF_Gifts_19952026 (1)'!$A:$A,0))&amp;"","")</f>
        <v/>
      </c>
      <c r="J1087" s="58" t="str">
        <f t="shared" si="33"/>
        <v/>
      </c>
    </row>
    <row r="1088" spans="1:10" x14ac:dyDescent="0.25">
      <c r="A1088" s="6" t="s">
        <v>3364</v>
      </c>
      <c r="B1088" t="s">
        <v>3365</v>
      </c>
      <c r="C1088" t="s">
        <v>3366</v>
      </c>
      <c r="D1088" s="42">
        <v>42318</v>
      </c>
      <c r="E1088" s="41">
        <v>50</v>
      </c>
      <c r="F1088" t="s">
        <v>3337</v>
      </c>
      <c r="G1088" s="34">
        <f t="shared" si="32"/>
        <v>2016</v>
      </c>
      <c r="H1088" s="6">
        <f>COUNTIF('AHCF_Gifts_19952026 (1)'!$A:$A,$A1088)</f>
        <v>1</v>
      </c>
      <c r="I1088" t="str">
        <f>IFERROR(INDEX('AHCF_Gifts_19952026 (1)'!$F:$F,MATCH($A1088,'AHCF_Gifts_19952026 (1)'!$A:$A,0))&amp;"","")</f>
        <v>willjude2@gmail.com</v>
      </c>
      <c r="J1088" s="58" t="str">
        <f t="shared" si="33"/>
        <v/>
      </c>
    </row>
    <row r="1089" spans="1:10" x14ac:dyDescent="0.25">
      <c r="A1089" s="6" t="s">
        <v>3357</v>
      </c>
      <c r="B1089" t="s">
        <v>3358</v>
      </c>
      <c r="C1089" t="s">
        <v>3359</v>
      </c>
      <c r="D1089" s="42">
        <v>42318</v>
      </c>
      <c r="E1089" s="41">
        <v>20</v>
      </c>
      <c r="F1089" t="s">
        <v>3337</v>
      </c>
      <c r="G1089" s="34">
        <f t="shared" si="32"/>
        <v>2016</v>
      </c>
      <c r="H1089" s="6">
        <f>COUNTIF('AHCF_Gifts_19952026 (1)'!$A:$A,$A1089)</f>
        <v>1</v>
      </c>
      <c r="I1089" t="str">
        <f>IFERROR(INDEX('AHCF_Gifts_19952026 (1)'!$F:$F,MATCH($A1089,'AHCF_Gifts_19952026 (1)'!$A:$A,0))&amp;"","")</f>
        <v/>
      </c>
      <c r="J1089" s="58" t="str">
        <f t="shared" si="33"/>
        <v/>
      </c>
    </row>
    <row r="1090" spans="1:10" x14ac:dyDescent="0.25">
      <c r="A1090" s="6" t="s">
        <v>3330</v>
      </c>
      <c r="B1090" t="s">
        <v>3331</v>
      </c>
      <c r="C1090" t="s">
        <v>625</v>
      </c>
      <c r="D1090" s="42">
        <v>42313</v>
      </c>
      <c r="E1090" s="41">
        <v>500</v>
      </c>
      <c r="F1090" t="s">
        <v>3243</v>
      </c>
      <c r="G1090" s="34">
        <f t="shared" si="32"/>
        <v>2016</v>
      </c>
      <c r="H1090" s="6">
        <f>COUNTIF('AHCF_Gifts_19952026 (1)'!$A:$A,$A1090)</f>
        <v>1</v>
      </c>
      <c r="I1090" t="str">
        <f>IFERROR(INDEX('AHCF_Gifts_19952026 (1)'!$F:$F,MATCH($A1090,'AHCF_Gifts_19952026 (1)'!$A:$A,0))&amp;"","")</f>
        <v>gaylepratt@sbcglobal.net</v>
      </c>
      <c r="J1090" s="58" t="str">
        <f t="shared" si="33"/>
        <v/>
      </c>
    </row>
    <row r="1091" spans="1:10" x14ac:dyDescent="0.25">
      <c r="A1091" s="6" t="s">
        <v>3342</v>
      </c>
      <c r="B1091" t="s">
        <v>3343</v>
      </c>
      <c r="C1091" t="s">
        <v>3344</v>
      </c>
      <c r="D1091" s="42">
        <v>42313</v>
      </c>
      <c r="E1091" s="41">
        <v>500</v>
      </c>
      <c r="F1091" t="s">
        <v>3337</v>
      </c>
      <c r="G1091" s="34">
        <f t="shared" si="32"/>
        <v>2016</v>
      </c>
      <c r="H1091" s="6">
        <f>COUNTIF('AHCF_Gifts_19952026 (1)'!$A:$A,$A1091)</f>
        <v>1</v>
      </c>
      <c r="I1091" t="str">
        <f>IFERROR(INDEX('AHCF_Gifts_19952026 (1)'!$F:$F,MATCH($A1091,'AHCF_Gifts_19952026 (1)'!$A:$A,0))&amp;"","")</f>
        <v/>
      </c>
      <c r="J1091" s="58" t="str">
        <f t="shared" si="33"/>
        <v/>
      </c>
    </row>
    <row r="1092" spans="1:10" x14ac:dyDescent="0.25">
      <c r="A1092" s="6" t="s">
        <v>3322</v>
      </c>
      <c r="B1092" t="s">
        <v>3323</v>
      </c>
      <c r="C1092" t="s">
        <v>3324</v>
      </c>
      <c r="D1092" s="42">
        <v>42313</v>
      </c>
      <c r="E1092" s="41">
        <v>200</v>
      </c>
      <c r="F1092" t="s">
        <v>3243</v>
      </c>
      <c r="G1092" s="34">
        <f t="shared" si="32"/>
        <v>2016</v>
      </c>
      <c r="H1092" s="6">
        <f>COUNTIF('AHCF_Gifts_19952026 (1)'!$A:$A,$A1092)</f>
        <v>1</v>
      </c>
      <c r="I1092" t="str">
        <f>IFERROR(INDEX('AHCF_Gifts_19952026 (1)'!$F:$F,MATCH($A1092,'AHCF_Gifts_19952026 (1)'!$A:$A,0))&amp;"","")</f>
        <v/>
      </c>
      <c r="J1092" s="58" t="str">
        <f t="shared" si="33"/>
        <v/>
      </c>
    </row>
    <row r="1093" spans="1:10" x14ac:dyDescent="0.25">
      <c r="A1093" s="6" t="s">
        <v>3338</v>
      </c>
      <c r="B1093" t="s">
        <v>3339</v>
      </c>
      <c r="C1093" t="s">
        <v>3340</v>
      </c>
      <c r="D1093" s="42">
        <v>42313</v>
      </c>
      <c r="E1093" s="41">
        <v>10</v>
      </c>
      <c r="F1093" t="s">
        <v>3337</v>
      </c>
      <c r="G1093" s="34">
        <f t="shared" ref="G1093:G1156" si="34">IF(MONTH(D1093)&gt;=7,YEAR(D1093)+1,YEAR(D1093))</f>
        <v>2016</v>
      </c>
      <c r="H1093" s="6">
        <f>COUNTIF('AHCF_Gifts_19952026 (1)'!$A:$A,$A1093)</f>
        <v>1</v>
      </c>
      <c r="I1093" t="str">
        <f>IFERROR(INDEX('AHCF_Gifts_19952026 (1)'!$F:$F,MATCH($A1093,'AHCF_Gifts_19952026 (1)'!$A:$A,0))&amp;"","")</f>
        <v>vermazen@gmail.com</v>
      </c>
      <c r="J1093" s="58" t="str">
        <f t="shared" si="33"/>
        <v/>
      </c>
    </row>
    <row r="1094" spans="1:10" x14ac:dyDescent="0.25">
      <c r="A1094" s="6" t="s">
        <v>3299</v>
      </c>
      <c r="B1094" t="s">
        <v>774</v>
      </c>
      <c r="C1094" t="s">
        <v>3300</v>
      </c>
      <c r="D1094" s="42">
        <v>42305</v>
      </c>
      <c r="E1094" s="41">
        <v>792.8</v>
      </c>
      <c r="F1094" t="s">
        <v>3243</v>
      </c>
      <c r="G1094" s="34">
        <f t="shared" si="34"/>
        <v>2016</v>
      </c>
      <c r="H1094" s="6">
        <f>COUNTIF('AHCF_Gifts_19952026 (1)'!$A:$A,$A1094)</f>
        <v>1</v>
      </c>
      <c r="I1094" t="str">
        <f>IFERROR(INDEX('AHCF_Gifts_19952026 (1)'!$F:$F,MATCH($A1094,'AHCF_Gifts_19952026 (1)'!$A:$A,0))&amp;"","")</f>
        <v>jfurino@hancockcollege.edu</v>
      </c>
      <c r="J1094" s="58" t="str">
        <f t="shared" ref="J1094:J1157" si="35">IF($I1094="","",IF(COUNTIF($I$5:$I$1461,$I1094)&gt;1,"DUPLICATE",""))</f>
        <v/>
      </c>
    </row>
    <row r="1095" spans="1:10" x14ac:dyDescent="0.25">
      <c r="A1095" s="6" t="s">
        <v>3307</v>
      </c>
      <c r="B1095" t="s">
        <v>3308</v>
      </c>
      <c r="C1095" t="s">
        <v>2952</v>
      </c>
      <c r="D1095" s="42">
        <v>42305</v>
      </c>
      <c r="E1095" s="41">
        <v>500</v>
      </c>
      <c r="F1095" t="s">
        <v>2946</v>
      </c>
      <c r="G1095" s="34">
        <f t="shared" si="34"/>
        <v>2016</v>
      </c>
      <c r="H1095" s="6">
        <f>COUNTIF('AHCF_Gifts_19952026 (1)'!$A:$A,$A1095)</f>
        <v>1</v>
      </c>
      <c r="I1095" t="str">
        <f>IFERROR(INDEX('AHCF_Gifts_19952026 (1)'!$F:$F,MATCH($A1095,'AHCF_Gifts_19952026 (1)'!$A:$A,0))&amp;"","")</f>
        <v>icteria@hotmail.com</v>
      </c>
      <c r="J1095" s="58" t="str">
        <f t="shared" si="35"/>
        <v/>
      </c>
    </row>
    <row r="1096" spans="1:10" x14ac:dyDescent="0.25">
      <c r="A1096" s="6" t="s">
        <v>3317</v>
      </c>
      <c r="B1096" t="s">
        <v>3318</v>
      </c>
      <c r="D1096" s="42">
        <v>42305</v>
      </c>
      <c r="E1096" s="41">
        <v>500</v>
      </c>
      <c r="F1096" t="s">
        <v>3243</v>
      </c>
      <c r="G1096" s="34">
        <f t="shared" si="34"/>
        <v>2016</v>
      </c>
      <c r="H1096" s="6">
        <f>COUNTIF('AHCF_Gifts_19952026 (1)'!$A:$A,$A1096)</f>
        <v>1</v>
      </c>
      <c r="I1096" t="str">
        <f>IFERROR(INDEX('AHCF_Gifts_19952026 (1)'!$F:$F,MATCH($A1096,'AHCF_Gifts_19952026 (1)'!$A:$A,0))&amp;"","")</f>
        <v/>
      </c>
      <c r="J1096" s="58" t="str">
        <f t="shared" si="35"/>
        <v/>
      </c>
    </row>
    <row r="1097" spans="1:10" x14ac:dyDescent="0.25">
      <c r="A1097" s="6" t="s">
        <v>3302</v>
      </c>
      <c r="B1097" t="s">
        <v>1270</v>
      </c>
      <c r="C1097" t="s">
        <v>3303</v>
      </c>
      <c r="D1097" s="42">
        <v>42305</v>
      </c>
      <c r="E1097" s="41">
        <v>200</v>
      </c>
      <c r="F1097" t="s">
        <v>3243</v>
      </c>
      <c r="G1097" s="34">
        <f t="shared" si="34"/>
        <v>2016</v>
      </c>
      <c r="H1097" s="6">
        <f>COUNTIF('AHCF_Gifts_19952026 (1)'!$A:$A,$A1097)</f>
        <v>1</v>
      </c>
      <c r="I1097" t="str">
        <f>IFERROR(INDEX('AHCF_Gifts_19952026 (1)'!$F:$F,MATCH($A1097,'AHCF_Gifts_19952026 (1)'!$A:$A,0))&amp;"","")</f>
        <v/>
      </c>
      <c r="J1097" s="58" t="str">
        <f t="shared" si="35"/>
        <v/>
      </c>
    </row>
    <row r="1098" spans="1:10" x14ac:dyDescent="0.25">
      <c r="A1098" s="6" t="s">
        <v>3313</v>
      </c>
      <c r="B1098" t="s">
        <v>3314</v>
      </c>
      <c r="C1098" t="s">
        <v>3315</v>
      </c>
      <c r="D1098" s="42">
        <v>42305</v>
      </c>
      <c r="E1098" s="41">
        <v>200</v>
      </c>
      <c r="F1098" t="s">
        <v>3243</v>
      </c>
      <c r="G1098" s="34">
        <f t="shared" si="34"/>
        <v>2016</v>
      </c>
      <c r="H1098" s="6">
        <f>COUNTIF('AHCF_Gifts_19952026 (1)'!$A:$A,$A1098)</f>
        <v>1</v>
      </c>
      <c r="I1098" t="str">
        <f>IFERROR(INDEX('AHCF_Gifts_19952026 (1)'!$F:$F,MATCH($A1098,'AHCF_Gifts_19952026 (1)'!$A:$A,0))&amp;"","")</f>
        <v>jgoss@millkerkaplan.com</v>
      </c>
      <c r="J1098" s="58" t="str">
        <f t="shared" si="35"/>
        <v/>
      </c>
    </row>
    <row r="1099" spans="1:10" x14ac:dyDescent="0.25">
      <c r="A1099" s="6" t="s">
        <v>3304</v>
      </c>
      <c r="B1099" t="s">
        <v>3305</v>
      </c>
      <c r="C1099" t="s">
        <v>3306</v>
      </c>
      <c r="D1099" s="42">
        <v>42305</v>
      </c>
      <c r="E1099" s="41">
        <v>50</v>
      </c>
      <c r="F1099" t="s">
        <v>3243</v>
      </c>
      <c r="G1099" s="34">
        <f t="shared" si="34"/>
        <v>2016</v>
      </c>
      <c r="H1099" s="6">
        <f>COUNTIF('AHCF_Gifts_19952026 (1)'!$A:$A,$A1099)</f>
        <v>1</v>
      </c>
      <c r="I1099" t="str">
        <f>IFERROR(INDEX('AHCF_Gifts_19952026 (1)'!$F:$F,MATCH($A1099,'AHCF_Gifts_19952026 (1)'!$A:$A,0))&amp;"","")</f>
        <v/>
      </c>
      <c r="J1099" s="58" t="str">
        <f t="shared" si="35"/>
        <v/>
      </c>
    </row>
    <row r="1100" spans="1:10" x14ac:dyDescent="0.25">
      <c r="A1100" s="6" t="s">
        <v>3310</v>
      </c>
      <c r="B1100" t="s">
        <v>3311</v>
      </c>
      <c r="C1100" t="s">
        <v>3312</v>
      </c>
      <c r="D1100" s="42">
        <v>42305</v>
      </c>
      <c r="E1100" s="41">
        <v>50</v>
      </c>
      <c r="F1100" t="s">
        <v>3243</v>
      </c>
      <c r="G1100" s="34">
        <f t="shared" si="34"/>
        <v>2016</v>
      </c>
      <c r="H1100" s="6">
        <f>COUNTIF('AHCF_Gifts_19952026 (1)'!$A:$A,$A1100)</f>
        <v>1</v>
      </c>
      <c r="I1100" t="str">
        <f>IFERROR(INDEX('AHCF_Gifts_19952026 (1)'!$F:$F,MATCH($A1100,'AHCF_Gifts_19952026 (1)'!$A:$A,0))&amp;"","")</f>
        <v/>
      </c>
      <c r="J1100" s="58" t="str">
        <f t="shared" si="35"/>
        <v/>
      </c>
    </row>
    <row r="1101" spans="1:10" x14ac:dyDescent="0.25">
      <c r="A1101" s="6" t="s">
        <v>3279</v>
      </c>
      <c r="B1101" t="s">
        <v>3280</v>
      </c>
      <c r="C1101" t="s">
        <v>3281</v>
      </c>
      <c r="D1101" s="42">
        <v>42292</v>
      </c>
      <c r="E1101" s="41">
        <v>100</v>
      </c>
      <c r="F1101" t="s">
        <v>3243</v>
      </c>
      <c r="G1101" s="34">
        <f t="shared" si="34"/>
        <v>2016</v>
      </c>
      <c r="H1101" s="6">
        <f>COUNTIF('AHCF_Gifts_19952026 (1)'!$A:$A,$A1101)</f>
        <v>1</v>
      </c>
      <c r="I1101" t="str">
        <f>IFERROR(INDEX('AHCF_Gifts_19952026 (1)'!$F:$F,MATCH($A1101,'AHCF_Gifts_19952026 (1)'!$A:$A,0))&amp;"","")</f>
        <v/>
      </c>
      <c r="J1101" s="58" t="str">
        <f t="shared" si="35"/>
        <v/>
      </c>
    </row>
    <row r="1102" spans="1:10" x14ac:dyDescent="0.25">
      <c r="A1102" s="6" t="s">
        <v>3284</v>
      </c>
      <c r="B1102" t="s">
        <v>3285</v>
      </c>
      <c r="C1102" t="s">
        <v>3281</v>
      </c>
      <c r="D1102" s="42">
        <v>42292</v>
      </c>
      <c r="E1102" s="41">
        <v>100</v>
      </c>
      <c r="F1102" t="s">
        <v>3243</v>
      </c>
      <c r="G1102" s="34">
        <f t="shared" si="34"/>
        <v>2016</v>
      </c>
      <c r="H1102" s="6">
        <f>COUNTIF('AHCF_Gifts_19952026 (1)'!$A:$A,$A1102)</f>
        <v>1</v>
      </c>
      <c r="I1102" t="str">
        <f>IFERROR(INDEX('AHCF_Gifts_19952026 (1)'!$F:$F,MATCH($A1102,'AHCF_Gifts_19952026 (1)'!$A:$A,0))&amp;"","")</f>
        <v/>
      </c>
      <c r="J1102" s="58" t="str">
        <f t="shared" si="35"/>
        <v/>
      </c>
    </row>
    <row r="1103" spans="1:10" x14ac:dyDescent="0.25">
      <c r="A1103" s="6" t="s">
        <v>3290</v>
      </c>
      <c r="B1103" t="s">
        <v>2162</v>
      </c>
      <c r="C1103" t="s">
        <v>3291</v>
      </c>
      <c r="D1103" s="42">
        <v>42292</v>
      </c>
      <c r="E1103" s="41">
        <v>50</v>
      </c>
      <c r="F1103" t="s">
        <v>3243</v>
      </c>
      <c r="G1103" s="34">
        <f t="shared" si="34"/>
        <v>2016</v>
      </c>
      <c r="H1103" s="6">
        <f>COUNTIF('AHCF_Gifts_19952026 (1)'!$A:$A,$A1103)</f>
        <v>1</v>
      </c>
      <c r="I1103" t="str">
        <f>IFERROR(INDEX('AHCF_Gifts_19952026 (1)'!$F:$F,MATCH($A1103,'AHCF_Gifts_19952026 (1)'!$A:$A,0))&amp;"","")</f>
        <v/>
      </c>
      <c r="J1103" s="58" t="str">
        <f t="shared" si="35"/>
        <v/>
      </c>
    </row>
    <row r="1104" spans="1:10" x14ac:dyDescent="0.25">
      <c r="A1104" s="6" t="s">
        <v>3271</v>
      </c>
      <c r="B1104" t="s">
        <v>744</v>
      </c>
      <c r="C1104" t="s">
        <v>3272</v>
      </c>
      <c r="D1104" s="42">
        <v>42290</v>
      </c>
      <c r="E1104" s="41">
        <v>200</v>
      </c>
      <c r="F1104" t="s">
        <v>3243</v>
      </c>
      <c r="G1104" s="34">
        <f t="shared" si="34"/>
        <v>2016</v>
      </c>
      <c r="H1104" s="6">
        <f>COUNTIF('AHCF_Gifts_19952026 (1)'!$A:$A,$A1104)</f>
        <v>1</v>
      </c>
      <c r="I1104" t="str">
        <f>IFERROR(INDEX('AHCF_Gifts_19952026 (1)'!$F:$F,MATCH($A1104,'AHCF_Gifts_19952026 (1)'!$A:$A,0))&amp;"","")</f>
        <v/>
      </c>
      <c r="J1104" s="58" t="str">
        <f t="shared" si="35"/>
        <v/>
      </c>
    </row>
    <row r="1105" spans="1:10" x14ac:dyDescent="0.25">
      <c r="A1105" s="6" t="s">
        <v>3273</v>
      </c>
      <c r="B1105" t="s">
        <v>664</v>
      </c>
      <c r="C1105" t="s">
        <v>3274</v>
      </c>
      <c r="D1105" s="42">
        <v>42290</v>
      </c>
      <c r="E1105" s="41">
        <v>25</v>
      </c>
      <c r="F1105" t="s">
        <v>3243</v>
      </c>
      <c r="G1105" s="34">
        <f t="shared" si="34"/>
        <v>2016</v>
      </c>
      <c r="H1105" s="6">
        <f>COUNTIF('AHCF_Gifts_19952026 (1)'!$A:$A,$A1105)</f>
        <v>1</v>
      </c>
      <c r="I1105" t="str">
        <f>IFERROR(INDEX('AHCF_Gifts_19952026 (1)'!$F:$F,MATCH($A1105,'AHCF_Gifts_19952026 (1)'!$A:$A,0))&amp;"","")</f>
        <v/>
      </c>
      <c r="J1105" s="58" t="str">
        <f t="shared" si="35"/>
        <v/>
      </c>
    </row>
    <row r="1106" spans="1:10" x14ac:dyDescent="0.25">
      <c r="A1106" s="6" t="s">
        <v>3258</v>
      </c>
      <c r="B1106" t="s">
        <v>3259</v>
      </c>
      <c r="C1106" t="s">
        <v>3260</v>
      </c>
      <c r="D1106" s="42">
        <v>42289</v>
      </c>
      <c r="E1106" s="41">
        <v>100</v>
      </c>
      <c r="F1106" t="s">
        <v>3243</v>
      </c>
      <c r="G1106" s="34">
        <f t="shared" si="34"/>
        <v>2016</v>
      </c>
      <c r="H1106" s="6">
        <f>COUNTIF('AHCF_Gifts_19952026 (1)'!$A:$A,$A1106)</f>
        <v>1</v>
      </c>
      <c r="I1106" t="str">
        <f>IFERROR(INDEX('AHCF_Gifts_19952026 (1)'!$F:$F,MATCH($A1106,'AHCF_Gifts_19952026 (1)'!$A:$A,0))&amp;"","")</f>
        <v/>
      </c>
      <c r="J1106" s="58" t="str">
        <f t="shared" si="35"/>
        <v/>
      </c>
    </row>
    <row r="1107" spans="1:10" x14ac:dyDescent="0.25">
      <c r="A1107" s="6" t="s">
        <v>3261</v>
      </c>
      <c r="B1107" t="s">
        <v>744</v>
      </c>
      <c r="C1107" t="s">
        <v>3262</v>
      </c>
      <c r="D1107" s="42">
        <v>42289</v>
      </c>
      <c r="E1107" s="41">
        <v>100</v>
      </c>
      <c r="F1107" t="s">
        <v>3243</v>
      </c>
      <c r="G1107" s="34">
        <f t="shared" si="34"/>
        <v>2016</v>
      </c>
      <c r="H1107" s="6">
        <f>COUNTIF('AHCF_Gifts_19952026 (1)'!$A:$A,$A1107)</f>
        <v>1</v>
      </c>
      <c r="I1107" t="str">
        <f>IFERROR(INDEX('AHCF_Gifts_19952026 (1)'!$F:$F,MATCH($A1107,'AHCF_Gifts_19952026 (1)'!$A:$A,0))&amp;"","")</f>
        <v>michael.cottam@hancockcollege.edu</v>
      </c>
      <c r="J1107" s="58" t="str">
        <f t="shared" si="35"/>
        <v/>
      </c>
    </row>
    <row r="1108" spans="1:10" x14ac:dyDescent="0.25">
      <c r="A1108" s="6" t="s">
        <v>3265</v>
      </c>
      <c r="B1108" t="s">
        <v>3266</v>
      </c>
      <c r="D1108" s="42">
        <v>42289</v>
      </c>
      <c r="E1108" s="41">
        <v>50</v>
      </c>
      <c r="F1108" t="s">
        <v>3243</v>
      </c>
      <c r="G1108" s="34">
        <f t="shared" si="34"/>
        <v>2016</v>
      </c>
      <c r="H1108" s="6">
        <f>COUNTIF('AHCF_Gifts_19952026 (1)'!$A:$A,$A1108)</f>
        <v>1</v>
      </c>
      <c r="I1108" t="str">
        <f>IFERROR(INDEX('AHCF_Gifts_19952026 (1)'!$F:$F,MATCH($A1108,'AHCF_Gifts_19952026 (1)'!$A:$A,0))&amp;"","")</f>
        <v>kayer@agrx.com</v>
      </c>
      <c r="J1108" s="58" t="str">
        <f t="shared" si="35"/>
        <v/>
      </c>
    </row>
    <row r="1109" spans="1:10" x14ac:dyDescent="0.25">
      <c r="A1109" s="6" t="s">
        <v>3238</v>
      </c>
      <c r="B1109" t="s">
        <v>3239</v>
      </c>
      <c r="D1109" s="42">
        <v>42285</v>
      </c>
      <c r="E1109" s="41">
        <v>400</v>
      </c>
      <c r="F1109" t="s">
        <v>1475</v>
      </c>
      <c r="G1109" s="34">
        <f t="shared" si="34"/>
        <v>2016</v>
      </c>
      <c r="H1109" s="6">
        <f>COUNTIF('AHCF_Gifts_19952026 (1)'!$A:$A,$A1109)</f>
        <v>1</v>
      </c>
      <c r="I1109" t="str">
        <f>IFERROR(INDEX('AHCF_Gifts_19952026 (1)'!$F:$F,MATCH($A1109,'AHCF_Gifts_19952026 (1)'!$A:$A,0))&amp;"","")</f>
        <v/>
      </c>
      <c r="J1109" s="58" t="str">
        <f t="shared" si="35"/>
        <v/>
      </c>
    </row>
    <row r="1110" spans="1:10" x14ac:dyDescent="0.25">
      <c r="A1110" s="6" t="s">
        <v>3231</v>
      </c>
      <c r="B1110" t="s">
        <v>2759</v>
      </c>
      <c r="C1110" t="s">
        <v>620</v>
      </c>
      <c r="D1110" s="42">
        <v>42282</v>
      </c>
      <c r="E1110" s="41">
        <v>100</v>
      </c>
      <c r="F1110" t="s">
        <v>1341</v>
      </c>
      <c r="G1110" s="34">
        <f t="shared" si="34"/>
        <v>2016</v>
      </c>
      <c r="H1110" s="6">
        <f>COUNTIF('AHCF_Gifts_19952026 (1)'!$A:$A,$A1110)</f>
        <v>1</v>
      </c>
      <c r="I1110" t="str">
        <f>IFERROR(INDEX('AHCF_Gifts_19952026 (1)'!$F:$F,MATCH($A1110,'AHCF_Gifts_19952026 (1)'!$A:$A,0))&amp;"","")</f>
        <v>andrea87_martinez@yahoo.com</v>
      </c>
      <c r="J1110" s="58" t="str">
        <f t="shared" si="35"/>
        <v/>
      </c>
    </row>
    <row r="1111" spans="1:10" x14ac:dyDescent="0.25">
      <c r="A1111" s="6" t="s">
        <v>3233</v>
      </c>
      <c r="B1111" t="s">
        <v>3234</v>
      </c>
      <c r="C1111" t="s">
        <v>3235</v>
      </c>
      <c r="D1111" s="42">
        <v>42282</v>
      </c>
      <c r="E1111" s="41">
        <v>50</v>
      </c>
      <c r="F1111" t="s">
        <v>1341</v>
      </c>
      <c r="G1111" s="34">
        <f t="shared" si="34"/>
        <v>2016</v>
      </c>
      <c r="H1111" s="6">
        <f>COUNTIF('AHCF_Gifts_19952026 (1)'!$A:$A,$A1111)</f>
        <v>1</v>
      </c>
      <c r="I1111" t="str">
        <f>IFERROR(INDEX('AHCF_Gifts_19952026 (1)'!$F:$F,MATCH($A1111,'AHCF_Gifts_19952026 (1)'!$A:$A,0))&amp;"","")</f>
        <v/>
      </c>
      <c r="J1111" s="58" t="str">
        <f t="shared" si="35"/>
        <v/>
      </c>
    </row>
    <row r="1112" spans="1:10" x14ac:dyDescent="0.25">
      <c r="A1112" s="6" t="s">
        <v>3236</v>
      </c>
      <c r="B1112" t="s">
        <v>3237</v>
      </c>
      <c r="D1112" s="42">
        <v>42282</v>
      </c>
      <c r="E1112" s="41">
        <v>50</v>
      </c>
      <c r="F1112" t="s">
        <v>1341</v>
      </c>
      <c r="G1112" s="34">
        <f t="shared" si="34"/>
        <v>2016</v>
      </c>
      <c r="H1112" s="6">
        <f>COUNTIF('AHCF_Gifts_19952026 (1)'!$A:$A,$A1112)</f>
        <v>1</v>
      </c>
      <c r="I1112" t="str">
        <f>IFERROR(INDEX('AHCF_Gifts_19952026 (1)'!$F:$F,MATCH($A1112,'AHCF_Gifts_19952026 (1)'!$A:$A,0))&amp;"","")</f>
        <v/>
      </c>
      <c r="J1112" s="58" t="str">
        <f t="shared" si="35"/>
        <v/>
      </c>
    </row>
    <row r="1113" spans="1:10" x14ac:dyDescent="0.25">
      <c r="A1113" s="6" t="s">
        <v>3222</v>
      </c>
      <c r="B1113" t="s">
        <v>3223</v>
      </c>
      <c r="C1113" t="s">
        <v>891</v>
      </c>
      <c r="D1113" s="42">
        <v>42268</v>
      </c>
      <c r="E1113" s="41">
        <v>250</v>
      </c>
      <c r="F1113" t="s">
        <v>1341</v>
      </c>
      <c r="G1113" s="34">
        <f t="shared" si="34"/>
        <v>2016</v>
      </c>
      <c r="H1113" s="6">
        <f>COUNTIF('AHCF_Gifts_19952026 (1)'!$A:$A,$A1113)</f>
        <v>1</v>
      </c>
      <c r="I1113" t="str">
        <f>IFERROR(INDEX('AHCF_Gifts_19952026 (1)'!$F:$F,MATCH($A1113,'AHCF_Gifts_19952026 (1)'!$A:$A,0))&amp;"","")</f>
        <v>vera.r.biely@wellsfargo.com</v>
      </c>
      <c r="J1113" s="58" t="str">
        <f t="shared" si="35"/>
        <v/>
      </c>
    </row>
    <row r="1114" spans="1:10" x14ac:dyDescent="0.25">
      <c r="A1114" s="6" t="s">
        <v>3207</v>
      </c>
      <c r="B1114" t="s">
        <v>3208</v>
      </c>
      <c r="C1114" t="s">
        <v>3209</v>
      </c>
      <c r="D1114" s="42">
        <v>42268</v>
      </c>
      <c r="E1114" s="41">
        <v>50</v>
      </c>
      <c r="F1114" t="s">
        <v>1341</v>
      </c>
      <c r="G1114" s="34">
        <f t="shared" si="34"/>
        <v>2016</v>
      </c>
      <c r="H1114" s="6">
        <f>COUNTIF('AHCF_Gifts_19952026 (1)'!$A:$A,$A1114)</f>
        <v>1</v>
      </c>
      <c r="I1114" t="str">
        <f>IFERROR(INDEX('AHCF_Gifts_19952026 (1)'!$F:$F,MATCH($A1114,'AHCF_Gifts_19952026 (1)'!$A:$A,0))&amp;"","")</f>
        <v>tognazzini2005@msn.com</v>
      </c>
      <c r="J1114" s="58" t="str">
        <f t="shared" si="35"/>
        <v/>
      </c>
    </row>
    <row r="1115" spans="1:10" x14ac:dyDescent="0.25">
      <c r="A1115" s="6" t="s">
        <v>3211</v>
      </c>
      <c r="B1115" t="s">
        <v>3212</v>
      </c>
      <c r="D1115" s="42">
        <v>42268</v>
      </c>
      <c r="E1115" s="41">
        <v>50</v>
      </c>
      <c r="F1115" t="s">
        <v>1341</v>
      </c>
      <c r="G1115" s="34">
        <f t="shared" si="34"/>
        <v>2016</v>
      </c>
      <c r="H1115" s="6">
        <f>COUNTIF('AHCF_Gifts_19952026 (1)'!$A:$A,$A1115)</f>
        <v>1</v>
      </c>
      <c r="I1115" t="str">
        <f>IFERROR(INDEX('AHCF_Gifts_19952026 (1)'!$F:$F,MATCH($A1115,'AHCF_Gifts_19952026 (1)'!$A:$A,0))&amp;"","")</f>
        <v/>
      </c>
      <c r="J1115" s="58" t="str">
        <f t="shared" si="35"/>
        <v/>
      </c>
    </row>
    <row r="1116" spans="1:10" x14ac:dyDescent="0.25">
      <c r="A1116" s="6" t="s">
        <v>3204</v>
      </c>
      <c r="B1116" t="s">
        <v>3205</v>
      </c>
      <c r="C1116" t="s">
        <v>3206</v>
      </c>
      <c r="D1116" s="42">
        <v>42268</v>
      </c>
      <c r="E1116" s="41">
        <v>26</v>
      </c>
      <c r="F1116" t="s">
        <v>2946</v>
      </c>
      <c r="G1116" s="34">
        <f t="shared" si="34"/>
        <v>2016</v>
      </c>
      <c r="H1116" s="6">
        <f>COUNTIF('AHCF_Gifts_19952026 (1)'!$A:$A,$A1116)</f>
        <v>1</v>
      </c>
      <c r="I1116" t="str">
        <f>IFERROR(INDEX('AHCF_Gifts_19952026 (1)'!$F:$F,MATCH($A1116,'AHCF_Gifts_19952026 (1)'!$A:$A,0))&amp;"","")</f>
        <v/>
      </c>
      <c r="J1116" s="58" t="str">
        <f t="shared" si="35"/>
        <v/>
      </c>
    </row>
    <row r="1117" spans="1:10" x14ac:dyDescent="0.25">
      <c r="A1117" s="6" t="s">
        <v>3201</v>
      </c>
      <c r="B1117" t="s">
        <v>673</v>
      </c>
      <c r="C1117" t="s">
        <v>3202</v>
      </c>
      <c r="D1117" s="42">
        <v>42268</v>
      </c>
      <c r="E1117" s="41">
        <v>15</v>
      </c>
      <c r="F1117" t="s">
        <v>2946</v>
      </c>
      <c r="G1117" s="34">
        <f t="shared" si="34"/>
        <v>2016</v>
      </c>
      <c r="H1117" s="6">
        <f>COUNTIF('AHCF_Gifts_19952026 (1)'!$A:$A,$A1117)</f>
        <v>1</v>
      </c>
      <c r="I1117" t="str">
        <f>IFERROR(INDEX('AHCF_Gifts_19952026 (1)'!$F:$F,MATCH($A1117,'AHCF_Gifts_19952026 (1)'!$A:$A,0))&amp;"","")</f>
        <v>brweaver82@comcast.net</v>
      </c>
      <c r="J1117" s="58" t="str">
        <f t="shared" si="35"/>
        <v/>
      </c>
    </row>
    <row r="1118" spans="1:10" x14ac:dyDescent="0.25">
      <c r="A1118" s="6" t="s">
        <v>3213</v>
      </c>
      <c r="B1118" t="s">
        <v>3214</v>
      </c>
      <c r="C1118" t="s">
        <v>3215</v>
      </c>
      <c r="D1118" s="42">
        <v>42268</v>
      </c>
      <c r="E1118" s="41">
        <v>13</v>
      </c>
      <c r="F1118" t="s">
        <v>2946</v>
      </c>
      <c r="G1118" s="34">
        <f t="shared" si="34"/>
        <v>2016</v>
      </c>
      <c r="H1118" s="6">
        <f>COUNTIF('AHCF_Gifts_19952026 (1)'!$A:$A,$A1118)</f>
        <v>1</v>
      </c>
      <c r="I1118" t="str">
        <f>IFERROR(INDEX('AHCF_Gifts_19952026 (1)'!$F:$F,MATCH($A1118,'AHCF_Gifts_19952026 (1)'!$A:$A,0))&amp;"","")</f>
        <v/>
      </c>
      <c r="J1118" s="58" t="str">
        <f t="shared" si="35"/>
        <v/>
      </c>
    </row>
    <row r="1119" spans="1:10" x14ac:dyDescent="0.25">
      <c r="A1119" s="6" t="s">
        <v>3187</v>
      </c>
      <c r="B1119" t="s">
        <v>3188</v>
      </c>
      <c r="C1119" t="s">
        <v>484</v>
      </c>
      <c r="D1119" s="42">
        <v>42257</v>
      </c>
      <c r="E1119" s="41">
        <v>125</v>
      </c>
      <c r="F1119" t="s">
        <v>2271</v>
      </c>
      <c r="G1119" s="34">
        <f t="shared" si="34"/>
        <v>2016</v>
      </c>
      <c r="H1119" s="6">
        <f>COUNTIF('AHCF_Gifts_19952026 (1)'!$A:$A,$A1119)</f>
        <v>1</v>
      </c>
      <c r="I1119" t="str">
        <f>IFERROR(INDEX('AHCF_Gifts_19952026 (1)'!$F:$F,MATCH($A1119,'AHCF_Gifts_19952026 (1)'!$A:$A,0))&amp;"","")</f>
        <v>rwelt@netpipeline.net</v>
      </c>
      <c r="J1119" s="58" t="str">
        <f t="shared" si="35"/>
        <v/>
      </c>
    </row>
    <row r="1120" spans="1:10" x14ac:dyDescent="0.25">
      <c r="A1120" s="6" t="s">
        <v>3194</v>
      </c>
      <c r="B1120" t="s">
        <v>3195</v>
      </c>
      <c r="C1120" t="s">
        <v>3196</v>
      </c>
      <c r="D1120" s="42">
        <v>42257</v>
      </c>
      <c r="E1120" s="41">
        <v>50</v>
      </c>
      <c r="F1120" t="s">
        <v>3155</v>
      </c>
      <c r="G1120" s="34">
        <f t="shared" si="34"/>
        <v>2016</v>
      </c>
      <c r="H1120" s="6">
        <f>COUNTIF('AHCF_Gifts_19952026 (1)'!$A:$A,$A1120)</f>
        <v>1</v>
      </c>
      <c r="I1120" t="str">
        <f>IFERROR(INDEX('AHCF_Gifts_19952026 (1)'!$F:$F,MATCH($A1120,'AHCF_Gifts_19952026 (1)'!$A:$A,0))&amp;"","")</f>
        <v/>
      </c>
      <c r="J1120" s="58" t="str">
        <f t="shared" si="35"/>
        <v/>
      </c>
    </row>
    <row r="1121" spans="1:10" x14ac:dyDescent="0.25">
      <c r="A1121" s="6" t="s">
        <v>3156</v>
      </c>
      <c r="B1121" t="s">
        <v>3157</v>
      </c>
      <c r="D1121" s="42">
        <v>42229</v>
      </c>
      <c r="E1121" s="41">
        <v>1900</v>
      </c>
      <c r="F1121" t="s">
        <v>34</v>
      </c>
      <c r="G1121" s="34">
        <f t="shared" si="34"/>
        <v>2016</v>
      </c>
      <c r="H1121" s="6">
        <f>COUNTIF('AHCF_Gifts_19952026 (1)'!$A:$A,$A1121)</f>
        <v>1</v>
      </c>
      <c r="I1121" t="str">
        <f>IFERROR(INDEX('AHCF_Gifts_19952026 (1)'!$F:$F,MATCH($A1121,'AHCF_Gifts_19952026 (1)'!$A:$A,0))&amp;"","")</f>
        <v/>
      </c>
      <c r="J1121" s="58" t="str">
        <f t="shared" si="35"/>
        <v/>
      </c>
    </row>
    <row r="1122" spans="1:10" x14ac:dyDescent="0.25">
      <c r="A1122" s="6" t="s">
        <v>3153</v>
      </c>
      <c r="B1122" t="s">
        <v>3154</v>
      </c>
      <c r="D1122" s="42">
        <v>42229</v>
      </c>
      <c r="E1122" s="41">
        <v>250</v>
      </c>
      <c r="F1122" t="s">
        <v>3155</v>
      </c>
      <c r="G1122" s="34">
        <f t="shared" si="34"/>
        <v>2016</v>
      </c>
      <c r="H1122" s="6">
        <f>COUNTIF('AHCF_Gifts_19952026 (1)'!$A:$A,$A1122)</f>
        <v>1</v>
      </c>
      <c r="I1122" t="str">
        <f>IFERROR(INDEX('AHCF_Gifts_19952026 (1)'!$F:$F,MATCH($A1122,'AHCF_Gifts_19952026 (1)'!$A:$A,0))&amp;"","")</f>
        <v/>
      </c>
      <c r="J1122" s="58" t="str">
        <f t="shared" si="35"/>
        <v/>
      </c>
    </row>
    <row r="1123" spans="1:10" x14ac:dyDescent="0.25">
      <c r="A1123" s="6" t="s">
        <v>3175</v>
      </c>
      <c r="B1123" t="s">
        <v>3176</v>
      </c>
      <c r="C1123" t="s">
        <v>3177</v>
      </c>
      <c r="D1123" s="42">
        <v>42229</v>
      </c>
      <c r="E1123" s="41">
        <v>200</v>
      </c>
      <c r="F1123" t="s">
        <v>3155</v>
      </c>
      <c r="G1123" s="34">
        <f t="shared" si="34"/>
        <v>2016</v>
      </c>
      <c r="H1123" s="6">
        <f>COUNTIF('AHCF_Gifts_19952026 (1)'!$A:$A,$A1123)</f>
        <v>1</v>
      </c>
      <c r="I1123" t="str">
        <f>IFERROR(INDEX('AHCF_Gifts_19952026 (1)'!$F:$F,MATCH($A1123,'AHCF_Gifts_19952026 (1)'!$A:$A,0))&amp;"","")</f>
        <v/>
      </c>
      <c r="J1123" s="58" t="str">
        <f t="shared" si="35"/>
        <v/>
      </c>
    </row>
    <row r="1124" spans="1:10" x14ac:dyDescent="0.25">
      <c r="A1124" s="6" t="s">
        <v>3178</v>
      </c>
      <c r="B1124" t="s">
        <v>3179</v>
      </c>
      <c r="C1124" t="s">
        <v>3180</v>
      </c>
      <c r="D1124" s="42">
        <v>42229</v>
      </c>
      <c r="E1124" s="41">
        <v>100</v>
      </c>
      <c r="F1124" t="s">
        <v>2946</v>
      </c>
      <c r="G1124" s="34">
        <f t="shared" si="34"/>
        <v>2016</v>
      </c>
      <c r="H1124" s="6">
        <f>COUNTIF('AHCF_Gifts_19952026 (1)'!$A:$A,$A1124)</f>
        <v>1</v>
      </c>
      <c r="I1124" t="str">
        <f>IFERROR(INDEX('AHCF_Gifts_19952026 (1)'!$F:$F,MATCH($A1124,'AHCF_Gifts_19952026 (1)'!$A:$A,0))&amp;"","")</f>
        <v/>
      </c>
      <c r="J1124" s="58" t="str">
        <f t="shared" si="35"/>
        <v/>
      </c>
    </row>
    <row r="1125" spans="1:10" x14ac:dyDescent="0.25">
      <c r="A1125" s="6" t="s">
        <v>3172</v>
      </c>
      <c r="B1125" t="s">
        <v>179</v>
      </c>
      <c r="C1125" t="s">
        <v>3173</v>
      </c>
      <c r="D1125" s="42">
        <v>42229</v>
      </c>
      <c r="E1125" s="41">
        <v>25</v>
      </c>
      <c r="F1125" t="s">
        <v>2946</v>
      </c>
      <c r="G1125" s="34">
        <f t="shared" si="34"/>
        <v>2016</v>
      </c>
      <c r="H1125" s="6">
        <f>COUNTIF('AHCF_Gifts_19952026 (1)'!$A:$A,$A1125)</f>
        <v>1</v>
      </c>
      <c r="I1125" t="str">
        <f>IFERROR(INDEX('AHCF_Gifts_19952026 (1)'!$F:$F,MATCH($A1125,'AHCF_Gifts_19952026 (1)'!$A:$A,0))&amp;"","")</f>
        <v>canderson211@hotmail.com</v>
      </c>
      <c r="J1125" s="58" t="str">
        <f t="shared" si="35"/>
        <v/>
      </c>
    </row>
    <row r="1126" spans="1:10" x14ac:dyDescent="0.25">
      <c r="A1126" s="6" t="s">
        <v>3150</v>
      </c>
      <c r="B1126" t="s">
        <v>3151</v>
      </c>
      <c r="D1126" s="42">
        <v>42228</v>
      </c>
      <c r="E1126" s="41">
        <v>5000</v>
      </c>
      <c r="F1126" t="s">
        <v>399</v>
      </c>
      <c r="G1126" s="34">
        <f t="shared" si="34"/>
        <v>2016</v>
      </c>
      <c r="H1126" s="6">
        <f>COUNTIF('AHCF_Gifts_19952026 (1)'!$A:$A,$A1126)</f>
        <v>1</v>
      </c>
      <c r="I1126" t="str">
        <f>IFERROR(INDEX('AHCF_Gifts_19952026 (1)'!$F:$F,MATCH($A1126,'AHCF_Gifts_19952026 (1)'!$A:$A,0))&amp;"","")</f>
        <v>grants@cfmt.org</v>
      </c>
      <c r="J1126" s="58" t="str">
        <f t="shared" si="35"/>
        <v/>
      </c>
    </row>
    <row r="1127" spans="1:10" x14ac:dyDescent="0.25">
      <c r="A1127" s="6" t="s">
        <v>3137</v>
      </c>
      <c r="B1127" t="s">
        <v>3138</v>
      </c>
      <c r="C1127" t="s">
        <v>3139</v>
      </c>
      <c r="D1127" s="42">
        <v>42228</v>
      </c>
      <c r="E1127" s="41">
        <v>200</v>
      </c>
      <c r="F1127" t="s">
        <v>2946</v>
      </c>
      <c r="G1127" s="34">
        <f t="shared" si="34"/>
        <v>2016</v>
      </c>
      <c r="H1127" s="6">
        <f>COUNTIF('AHCF_Gifts_19952026 (1)'!$A:$A,$A1127)</f>
        <v>1</v>
      </c>
      <c r="I1127" t="str">
        <f>IFERROR(INDEX('AHCF_Gifts_19952026 (1)'!$F:$F,MATCH($A1127,'AHCF_Gifts_19952026 (1)'!$A:$A,0))&amp;"","")</f>
        <v/>
      </c>
      <c r="J1127" s="58" t="str">
        <f t="shared" si="35"/>
        <v/>
      </c>
    </row>
    <row r="1128" spans="1:10" x14ac:dyDescent="0.25">
      <c r="A1128" s="6" t="s">
        <v>3134</v>
      </c>
      <c r="B1128" t="s">
        <v>893</v>
      </c>
      <c r="C1128" t="s">
        <v>3135</v>
      </c>
      <c r="D1128" s="42">
        <v>42221</v>
      </c>
      <c r="E1128" s="41">
        <v>100</v>
      </c>
      <c r="F1128" t="s">
        <v>2946</v>
      </c>
      <c r="G1128" s="34">
        <f t="shared" si="34"/>
        <v>2016</v>
      </c>
      <c r="H1128" s="6">
        <f>COUNTIF('AHCF_Gifts_19952026 (1)'!$A:$A,$A1128)</f>
        <v>1</v>
      </c>
      <c r="I1128" t="str">
        <f>IFERROR(INDEX('AHCF_Gifts_19952026 (1)'!$F:$F,MATCH($A1128,'AHCF_Gifts_19952026 (1)'!$A:$A,0))&amp;"","")</f>
        <v>plaforce@smjuhsd.org</v>
      </c>
      <c r="J1128" s="58" t="str">
        <f t="shared" si="35"/>
        <v/>
      </c>
    </row>
    <row r="1129" spans="1:10" x14ac:dyDescent="0.25">
      <c r="A1129" s="6" t="s">
        <v>3122</v>
      </c>
      <c r="B1129" t="s">
        <v>3123</v>
      </c>
      <c r="D1129" s="42">
        <v>42209</v>
      </c>
      <c r="E1129" s="41">
        <v>100</v>
      </c>
      <c r="F1129" t="s">
        <v>2983</v>
      </c>
      <c r="G1129" s="34">
        <f t="shared" si="34"/>
        <v>2016</v>
      </c>
      <c r="H1129" s="6">
        <f>COUNTIF('AHCF_Gifts_19952026 (1)'!$A:$A,$A1129)</f>
        <v>1</v>
      </c>
      <c r="I1129" t="str">
        <f>IFERROR(INDEX('AHCF_Gifts_19952026 (1)'!$F:$F,MATCH($A1129,'AHCF_Gifts_19952026 (1)'!$A:$A,0))&amp;"","")</f>
        <v/>
      </c>
      <c r="J1129" s="58" t="str">
        <f t="shared" si="35"/>
        <v/>
      </c>
    </row>
    <row r="1130" spans="1:10" x14ac:dyDescent="0.25">
      <c r="A1130" s="6" t="s">
        <v>3124</v>
      </c>
      <c r="B1130" t="s">
        <v>3125</v>
      </c>
      <c r="C1130" t="s">
        <v>3126</v>
      </c>
      <c r="D1130" s="42">
        <v>42209</v>
      </c>
      <c r="E1130" s="41">
        <v>50</v>
      </c>
      <c r="F1130" t="s">
        <v>2946</v>
      </c>
      <c r="G1130" s="34">
        <f t="shared" si="34"/>
        <v>2016</v>
      </c>
      <c r="H1130" s="6">
        <f>COUNTIF('AHCF_Gifts_19952026 (1)'!$A:$A,$A1130)</f>
        <v>1</v>
      </c>
      <c r="I1130" t="str">
        <f>IFERROR(INDEX('AHCF_Gifts_19952026 (1)'!$F:$F,MATCH($A1130,'AHCF_Gifts_19952026 (1)'!$A:$A,0))&amp;"","")</f>
        <v/>
      </c>
      <c r="J1130" s="58" t="str">
        <f t="shared" si="35"/>
        <v/>
      </c>
    </row>
    <row r="1131" spans="1:10" x14ac:dyDescent="0.25">
      <c r="A1131" s="6" t="s">
        <v>3117</v>
      </c>
      <c r="B1131" t="s">
        <v>559</v>
      </c>
      <c r="C1131" t="s">
        <v>3118</v>
      </c>
      <c r="D1131" s="42">
        <v>42193</v>
      </c>
      <c r="E1131" s="41">
        <v>100</v>
      </c>
      <c r="F1131" t="s">
        <v>67</v>
      </c>
      <c r="G1131" s="34">
        <f t="shared" si="34"/>
        <v>2016</v>
      </c>
      <c r="H1131" s="6">
        <f>COUNTIF('AHCF_Gifts_19952026 (1)'!$A:$A,$A1131)</f>
        <v>1</v>
      </c>
      <c r="I1131" t="str">
        <f>IFERROR(INDEX('AHCF_Gifts_19952026 (1)'!$F:$F,MATCH($A1131,'AHCF_Gifts_19952026 (1)'!$A:$A,0))&amp;"","")</f>
        <v>kathylonergan56@gmail.com</v>
      </c>
      <c r="J1131" s="58" t="str">
        <f t="shared" si="35"/>
        <v/>
      </c>
    </row>
    <row r="1132" spans="1:10" x14ac:dyDescent="0.25">
      <c r="A1132" s="6" t="s">
        <v>3111</v>
      </c>
      <c r="B1132" t="s">
        <v>3112</v>
      </c>
      <c r="C1132" t="s">
        <v>1222</v>
      </c>
      <c r="D1132" s="42">
        <v>42193</v>
      </c>
      <c r="E1132" s="41">
        <v>50</v>
      </c>
      <c r="F1132" t="s">
        <v>2946</v>
      </c>
      <c r="G1132" s="34">
        <f t="shared" si="34"/>
        <v>2016</v>
      </c>
      <c r="H1132" s="6">
        <f>COUNTIF('AHCF_Gifts_19952026 (1)'!$A:$A,$A1132)</f>
        <v>1</v>
      </c>
      <c r="I1132" t="str">
        <f>IFERROR(INDEX('AHCF_Gifts_19952026 (1)'!$F:$F,MATCH($A1132,'AHCF_Gifts_19952026 (1)'!$A:$A,0))&amp;"","")</f>
        <v/>
      </c>
      <c r="J1132" s="58" t="str">
        <f t="shared" si="35"/>
        <v/>
      </c>
    </row>
    <row r="1133" spans="1:10" x14ac:dyDescent="0.25">
      <c r="A1133" s="6" t="s">
        <v>3113</v>
      </c>
      <c r="B1133" t="s">
        <v>3114</v>
      </c>
      <c r="C1133" t="s">
        <v>3115</v>
      </c>
      <c r="D1133" s="42">
        <v>42193</v>
      </c>
      <c r="E1133" s="41">
        <v>50</v>
      </c>
      <c r="F1133" t="s">
        <v>2946</v>
      </c>
      <c r="G1133" s="34">
        <f t="shared" si="34"/>
        <v>2016</v>
      </c>
      <c r="H1133" s="6">
        <f>COUNTIF('AHCF_Gifts_19952026 (1)'!$A:$A,$A1133)</f>
        <v>1</v>
      </c>
      <c r="I1133" t="str">
        <f>IFERROR(INDEX('AHCF_Gifts_19952026 (1)'!$F:$F,MATCH($A1133,'AHCF_Gifts_19952026 (1)'!$A:$A,0))&amp;"","")</f>
        <v>bkbunderson@gmail.com</v>
      </c>
      <c r="J1133" s="58" t="str">
        <f t="shared" si="35"/>
        <v/>
      </c>
    </row>
    <row r="1134" spans="1:10" x14ac:dyDescent="0.25">
      <c r="A1134" s="6" t="s">
        <v>3120</v>
      </c>
      <c r="B1134" t="s">
        <v>893</v>
      </c>
      <c r="C1134" t="s">
        <v>339</v>
      </c>
      <c r="D1134" s="42">
        <v>42193</v>
      </c>
      <c r="E1134" s="41">
        <v>15</v>
      </c>
      <c r="F1134" t="s">
        <v>2946</v>
      </c>
      <c r="G1134" s="34">
        <f t="shared" si="34"/>
        <v>2016</v>
      </c>
      <c r="H1134" s="6">
        <f>COUNTIF('AHCF_Gifts_19952026 (1)'!$A:$A,$A1134)</f>
        <v>1</v>
      </c>
      <c r="I1134" t="str">
        <f>IFERROR(INDEX('AHCF_Gifts_19952026 (1)'!$F:$F,MATCH($A1134,'AHCF_Gifts_19952026 (1)'!$A:$A,0))&amp;"","")</f>
        <v>mcworx@yahoo.com</v>
      </c>
      <c r="J1134" s="58" t="str">
        <f t="shared" si="35"/>
        <v/>
      </c>
    </row>
    <row r="1135" spans="1:10" x14ac:dyDescent="0.25">
      <c r="A1135" s="6" t="s">
        <v>3108</v>
      </c>
      <c r="B1135" t="s">
        <v>2515</v>
      </c>
      <c r="C1135" t="s">
        <v>3109</v>
      </c>
      <c r="D1135" s="42">
        <v>42174</v>
      </c>
      <c r="E1135" s="41">
        <v>50</v>
      </c>
      <c r="F1135" t="s">
        <v>2946</v>
      </c>
      <c r="G1135" s="34">
        <f t="shared" si="34"/>
        <v>2015</v>
      </c>
      <c r="H1135" s="6">
        <f>COUNTIF('AHCF_Gifts_19952026 (1)'!$A:$A,$A1135)</f>
        <v>1</v>
      </c>
      <c r="I1135" t="str">
        <f>IFERROR(INDEX('AHCF_Gifts_19952026 (1)'!$F:$F,MATCH($A1135,'AHCF_Gifts_19952026 (1)'!$A:$A,0))&amp;"","")</f>
        <v>tialvare@comcast.net</v>
      </c>
      <c r="J1135" s="58" t="str">
        <f t="shared" si="35"/>
        <v/>
      </c>
    </row>
    <row r="1136" spans="1:10" x14ac:dyDescent="0.25">
      <c r="A1136" s="6" t="s">
        <v>3093</v>
      </c>
      <c r="B1136" t="s">
        <v>3094</v>
      </c>
      <c r="C1136" t="s">
        <v>3095</v>
      </c>
      <c r="D1136" s="42">
        <v>42174</v>
      </c>
      <c r="E1136" s="41">
        <v>25</v>
      </c>
      <c r="F1136" t="s">
        <v>2946</v>
      </c>
      <c r="G1136" s="34">
        <f t="shared" si="34"/>
        <v>2015</v>
      </c>
      <c r="H1136" s="6">
        <f>COUNTIF('AHCF_Gifts_19952026 (1)'!$A:$A,$A1136)</f>
        <v>1</v>
      </c>
      <c r="I1136" t="str">
        <f>IFERROR(INDEX('AHCF_Gifts_19952026 (1)'!$F:$F,MATCH($A1136,'AHCF_Gifts_19952026 (1)'!$A:$A,0))&amp;"","")</f>
        <v>vinny1529@comcast.net</v>
      </c>
      <c r="J1136" s="58" t="str">
        <f t="shared" si="35"/>
        <v/>
      </c>
    </row>
    <row r="1137" spans="1:10" x14ac:dyDescent="0.25">
      <c r="A1137" s="6" t="s">
        <v>3097</v>
      </c>
      <c r="B1137" t="s">
        <v>2255</v>
      </c>
      <c r="C1137" t="s">
        <v>3098</v>
      </c>
      <c r="D1137" s="42">
        <v>42174</v>
      </c>
      <c r="E1137" s="41">
        <v>20</v>
      </c>
      <c r="F1137" t="s">
        <v>2946</v>
      </c>
      <c r="G1137" s="34">
        <f t="shared" si="34"/>
        <v>2015</v>
      </c>
      <c r="H1137" s="6">
        <f>COUNTIF('AHCF_Gifts_19952026 (1)'!$A:$A,$A1137)</f>
        <v>1</v>
      </c>
      <c r="I1137" t="str">
        <f>IFERROR(INDEX('AHCF_Gifts_19952026 (1)'!$F:$F,MATCH($A1137,'AHCF_Gifts_19952026 (1)'!$A:$A,0))&amp;"","")</f>
        <v>superslim925531@verizon.net</v>
      </c>
      <c r="J1137" s="58" t="str">
        <f t="shared" si="35"/>
        <v/>
      </c>
    </row>
    <row r="1138" spans="1:10" x14ac:dyDescent="0.25">
      <c r="A1138" s="6" t="s">
        <v>3090</v>
      </c>
      <c r="B1138" t="s">
        <v>3091</v>
      </c>
      <c r="D1138" s="42">
        <v>42164</v>
      </c>
      <c r="E1138" s="41">
        <v>500</v>
      </c>
      <c r="F1138" t="s">
        <v>67</v>
      </c>
      <c r="G1138" s="34">
        <f t="shared" si="34"/>
        <v>2015</v>
      </c>
      <c r="H1138" s="6">
        <f>COUNTIF('AHCF_Gifts_19952026 (1)'!$A:$A,$A1138)</f>
        <v>1</v>
      </c>
      <c r="I1138" t="str">
        <f>IFERROR(INDEX('AHCF_Gifts_19952026 (1)'!$F:$F,MATCH($A1138,'AHCF_Gifts_19952026 (1)'!$A:$A,0))&amp;"","")</f>
        <v>kblackie@charter.net</v>
      </c>
      <c r="J1138" s="58" t="str">
        <f t="shared" si="35"/>
        <v/>
      </c>
    </row>
    <row r="1139" spans="1:10" x14ac:dyDescent="0.25">
      <c r="A1139" s="6" t="s">
        <v>3086</v>
      </c>
      <c r="B1139" t="s">
        <v>3087</v>
      </c>
      <c r="C1139" t="s">
        <v>3088</v>
      </c>
      <c r="D1139" s="42">
        <v>42164</v>
      </c>
      <c r="E1139" s="41">
        <v>20</v>
      </c>
      <c r="F1139" t="s">
        <v>209</v>
      </c>
      <c r="G1139" s="34">
        <f t="shared" si="34"/>
        <v>2015</v>
      </c>
      <c r="H1139" s="6">
        <f>COUNTIF('AHCF_Gifts_19952026 (1)'!$A:$A,$A1139)</f>
        <v>1</v>
      </c>
      <c r="I1139" t="str">
        <f>IFERROR(INDEX('AHCF_Gifts_19952026 (1)'!$F:$F,MATCH($A1139,'AHCF_Gifts_19952026 (1)'!$A:$A,0))&amp;"","")</f>
        <v>kfujinami@hancockcollege.edu</v>
      </c>
      <c r="J1139" s="58" t="str">
        <f t="shared" si="35"/>
        <v/>
      </c>
    </row>
    <row r="1140" spans="1:10" x14ac:dyDescent="0.25">
      <c r="A1140" s="6" t="s">
        <v>3072</v>
      </c>
      <c r="B1140" t="s">
        <v>3073</v>
      </c>
      <c r="C1140" t="s">
        <v>3074</v>
      </c>
      <c r="D1140" s="42">
        <v>42150</v>
      </c>
      <c r="E1140" s="41">
        <v>500</v>
      </c>
      <c r="F1140" t="s">
        <v>2946</v>
      </c>
      <c r="G1140" s="34">
        <f t="shared" si="34"/>
        <v>2015</v>
      </c>
      <c r="H1140" s="6">
        <f>COUNTIF('AHCF_Gifts_19952026 (1)'!$A:$A,$A1140)</f>
        <v>1</v>
      </c>
      <c r="I1140" t="str">
        <f>IFERROR(INDEX('AHCF_Gifts_19952026 (1)'!$F:$F,MATCH($A1140,'AHCF_Gifts_19952026 (1)'!$A:$A,0))&amp;"","")</f>
        <v/>
      </c>
      <c r="J1140" s="58" t="str">
        <f t="shared" si="35"/>
        <v/>
      </c>
    </row>
    <row r="1141" spans="1:10" x14ac:dyDescent="0.25">
      <c r="A1141" s="6" t="s">
        <v>3065</v>
      </c>
      <c r="B1141" t="s">
        <v>3066</v>
      </c>
      <c r="C1141" t="s">
        <v>3067</v>
      </c>
      <c r="D1141" s="42">
        <v>42150</v>
      </c>
      <c r="E1141" s="41">
        <v>100</v>
      </c>
      <c r="F1141" t="s">
        <v>2946</v>
      </c>
      <c r="G1141" s="34">
        <f t="shared" si="34"/>
        <v>2015</v>
      </c>
      <c r="H1141" s="6">
        <f>COUNTIF('AHCF_Gifts_19952026 (1)'!$A:$A,$A1141)</f>
        <v>1</v>
      </c>
      <c r="I1141" t="str">
        <f>IFERROR(INDEX('AHCF_Gifts_19952026 (1)'!$F:$F,MATCH($A1141,'AHCF_Gifts_19952026 (1)'!$A:$A,0))&amp;"","")</f>
        <v/>
      </c>
      <c r="J1141" s="58" t="str">
        <f t="shared" si="35"/>
        <v/>
      </c>
    </row>
    <row r="1142" spans="1:10" x14ac:dyDescent="0.25">
      <c r="A1142" s="6" t="s">
        <v>3068</v>
      </c>
      <c r="B1142" t="s">
        <v>248</v>
      </c>
      <c r="C1142" t="s">
        <v>3069</v>
      </c>
      <c r="D1142" s="42">
        <v>42150</v>
      </c>
      <c r="E1142" s="41">
        <v>100</v>
      </c>
      <c r="F1142" t="s">
        <v>2946</v>
      </c>
      <c r="G1142" s="34">
        <f t="shared" si="34"/>
        <v>2015</v>
      </c>
      <c r="H1142" s="6">
        <f>COUNTIF('AHCF_Gifts_19952026 (1)'!$A:$A,$A1142)</f>
        <v>1</v>
      </c>
      <c r="I1142" t="str">
        <f>IFERROR(INDEX('AHCF_Gifts_19952026 (1)'!$F:$F,MATCH($A1142,'AHCF_Gifts_19952026 (1)'!$A:$A,0))&amp;"","")</f>
        <v>rwmasaoka@yahoo.com</v>
      </c>
      <c r="J1142" s="58" t="str">
        <f t="shared" si="35"/>
        <v/>
      </c>
    </row>
    <row r="1143" spans="1:10" x14ac:dyDescent="0.25">
      <c r="A1143" s="6" t="s">
        <v>3071</v>
      </c>
      <c r="B1143" t="s">
        <v>384</v>
      </c>
      <c r="C1143" t="s">
        <v>1158</v>
      </c>
      <c r="D1143" s="42">
        <v>42150</v>
      </c>
      <c r="E1143" s="41">
        <v>25</v>
      </c>
      <c r="F1143" t="s">
        <v>310</v>
      </c>
      <c r="G1143" s="34">
        <f t="shared" si="34"/>
        <v>2015</v>
      </c>
      <c r="H1143" s="6">
        <f>COUNTIF('AHCF_Gifts_19952026 (1)'!$A:$A,$A1143)</f>
        <v>1</v>
      </c>
      <c r="I1143" t="str">
        <f>IFERROR(INDEX('AHCF_Gifts_19952026 (1)'!$F:$F,MATCH($A1143,'AHCF_Gifts_19952026 (1)'!$A:$A,0))&amp;"","")</f>
        <v/>
      </c>
      <c r="J1143" s="58" t="str">
        <f t="shared" si="35"/>
        <v/>
      </c>
    </row>
    <row r="1144" spans="1:10" x14ac:dyDescent="0.25">
      <c r="A1144" s="6" t="s">
        <v>3063</v>
      </c>
      <c r="B1144" t="s">
        <v>3064</v>
      </c>
      <c r="D1144" s="42">
        <v>42138</v>
      </c>
      <c r="E1144" s="41">
        <v>1500</v>
      </c>
      <c r="F1144" t="s">
        <v>1475</v>
      </c>
      <c r="G1144" s="34">
        <f t="shared" si="34"/>
        <v>2015</v>
      </c>
      <c r="H1144" s="6">
        <f>COUNTIF('AHCF_Gifts_19952026 (1)'!$A:$A,$A1144)</f>
        <v>1</v>
      </c>
      <c r="I1144" t="str">
        <f>IFERROR(INDEX('AHCF_Gifts_19952026 (1)'!$F:$F,MATCH($A1144,'AHCF_Gifts_19952026 (1)'!$A:$A,0))&amp;"","")</f>
        <v/>
      </c>
      <c r="J1144" s="58" t="str">
        <f t="shared" si="35"/>
        <v/>
      </c>
    </row>
    <row r="1145" spans="1:10" x14ac:dyDescent="0.25">
      <c r="A1145" s="6" t="s">
        <v>3040</v>
      </c>
      <c r="B1145" t="s">
        <v>3041</v>
      </c>
      <c r="C1145" t="s">
        <v>3042</v>
      </c>
      <c r="D1145" s="42">
        <v>42124</v>
      </c>
      <c r="E1145" s="41">
        <v>250</v>
      </c>
      <c r="F1145" t="s">
        <v>2946</v>
      </c>
      <c r="G1145" s="34">
        <f t="shared" si="34"/>
        <v>2015</v>
      </c>
      <c r="H1145" s="6">
        <f>COUNTIF('AHCF_Gifts_19952026 (1)'!$A:$A,$A1145)</f>
        <v>1</v>
      </c>
      <c r="I1145" t="str">
        <f>IFERROR(INDEX('AHCF_Gifts_19952026 (1)'!$F:$F,MATCH($A1145,'AHCF_Gifts_19952026 (1)'!$A:$A,0))&amp;"","")</f>
        <v/>
      </c>
      <c r="J1145" s="58" t="str">
        <f t="shared" si="35"/>
        <v/>
      </c>
    </row>
    <row r="1146" spans="1:10" x14ac:dyDescent="0.25">
      <c r="A1146" s="6" t="s">
        <v>3047</v>
      </c>
      <c r="B1146" t="s">
        <v>175</v>
      </c>
      <c r="C1146" t="s">
        <v>3048</v>
      </c>
      <c r="D1146" s="42">
        <v>42124</v>
      </c>
      <c r="E1146" s="41">
        <v>100</v>
      </c>
      <c r="F1146" t="s">
        <v>67</v>
      </c>
      <c r="G1146" s="34">
        <f t="shared" si="34"/>
        <v>2015</v>
      </c>
      <c r="H1146" s="6">
        <f>COUNTIF('AHCF_Gifts_19952026 (1)'!$A:$A,$A1146)</f>
        <v>1</v>
      </c>
      <c r="I1146" t="str">
        <f>IFERROR(INDEX('AHCF_Gifts_19952026 (1)'!$F:$F,MATCH($A1146,'AHCF_Gifts_19952026 (1)'!$A:$A,0))&amp;"","")</f>
        <v/>
      </c>
      <c r="J1146" s="58" t="str">
        <f t="shared" si="35"/>
        <v/>
      </c>
    </row>
    <row r="1147" spans="1:10" x14ac:dyDescent="0.25">
      <c r="A1147" s="6" t="s">
        <v>3035</v>
      </c>
      <c r="B1147" t="s">
        <v>611</v>
      </c>
      <c r="C1147" t="s">
        <v>3036</v>
      </c>
      <c r="D1147" s="42">
        <v>42124</v>
      </c>
      <c r="E1147" s="41">
        <v>30</v>
      </c>
      <c r="F1147" t="s">
        <v>2983</v>
      </c>
      <c r="G1147" s="34">
        <f t="shared" si="34"/>
        <v>2015</v>
      </c>
      <c r="H1147" s="6">
        <f>COUNTIF('AHCF_Gifts_19952026 (1)'!$A:$A,$A1147)</f>
        <v>1</v>
      </c>
      <c r="I1147" t="str">
        <f>IFERROR(INDEX('AHCF_Gifts_19952026 (1)'!$F:$F,MATCH($A1147,'AHCF_Gifts_19952026 (1)'!$A:$A,0))&amp;"","")</f>
        <v>crdiaz4@gmail.com</v>
      </c>
      <c r="J1147" s="58" t="str">
        <f t="shared" si="35"/>
        <v/>
      </c>
    </row>
    <row r="1148" spans="1:10" x14ac:dyDescent="0.25">
      <c r="A1148" s="6" t="s">
        <v>3038</v>
      </c>
      <c r="B1148" t="s">
        <v>2028</v>
      </c>
      <c r="C1148" t="s">
        <v>608</v>
      </c>
      <c r="D1148" s="42">
        <v>42124</v>
      </c>
      <c r="E1148" s="41">
        <v>25</v>
      </c>
      <c r="F1148" t="s">
        <v>2946</v>
      </c>
      <c r="G1148" s="34">
        <f t="shared" si="34"/>
        <v>2015</v>
      </c>
      <c r="H1148" s="6">
        <f>COUNTIF('AHCF_Gifts_19952026 (1)'!$A:$A,$A1148)</f>
        <v>1</v>
      </c>
      <c r="I1148" t="str">
        <f>IFERROR(INDEX('AHCF_Gifts_19952026 (1)'!$F:$F,MATCH($A1148,'AHCF_Gifts_19952026 (1)'!$A:$A,0))&amp;"","")</f>
        <v>bhsmiller@hotmail.com</v>
      </c>
      <c r="J1148" s="58" t="str">
        <f t="shared" si="35"/>
        <v/>
      </c>
    </row>
    <row r="1149" spans="1:10" x14ac:dyDescent="0.25">
      <c r="A1149" s="6" t="s">
        <v>3043</v>
      </c>
      <c r="B1149" t="s">
        <v>3044</v>
      </c>
      <c r="C1149" t="s">
        <v>3045</v>
      </c>
      <c r="D1149" s="42">
        <v>42124</v>
      </c>
      <c r="E1149" s="41">
        <v>20</v>
      </c>
      <c r="F1149" t="s">
        <v>2983</v>
      </c>
      <c r="G1149" s="34">
        <f t="shared" si="34"/>
        <v>2015</v>
      </c>
      <c r="H1149" s="6">
        <f>COUNTIF('AHCF_Gifts_19952026 (1)'!$A:$A,$A1149)</f>
        <v>1</v>
      </c>
      <c r="I1149" t="str">
        <f>IFERROR(INDEX('AHCF_Gifts_19952026 (1)'!$F:$F,MATCH($A1149,'AHCF_Gifts_19952026 (1)'!$A:$A,0))&amp;"","")</f>
        <v>fatima.segura@hancockcollege.edu</v>
      </c>
      <c r="J1149" s="58" t="str">
        <f t="shared" si="35"/>
        <v/>
      </c>
    </row>
    <row r="1150" spans="1:10" x14ac:dyDescent="0.25">
      <c r="A1150" s="6" t="s">
        <v>3028</v>
      </c>
      <c r="B1150" t="s">
        <v>3029</v>
      </c>
      <c r="D1150" s="42">
        <v>42108</v>
      </c>
      <c r="E1150" s="41">
        <v>1000</v>
      </c>
      <c r="F1150" t="s">
        <v>1341</v>
      </c>
      <c r="G1150" s="34">
        <f t="shared" si="34"/>
        <v>2015</v>
      </c>
      <c r="H1150" s="6">
        <f>COUNTIF('AHCF_Gifts_19952026 (1)'!$A:$A,$A1150)</f>
        <v>1</v>
      </c>
      <c r="I1150" t="str">
        <f>IFERROR(INDEX('AHCF_Gifts_19952026 (1)'!$F:$F,MATCH($A1150,'AHCF_Gifts_19952026 (1)'!$A:$A,0))&amp;"","")</f>
        <v/>
      </c>
      <c r="J1150" s="58" t="str">
        <f t="shared" si="35"/>
        <v/>
      </c>
    </row>
    <row r="1151" spans="1:10" x14ac:dyDescent="0.25">
      <c r="A1151" s="6" t="s">
        <v>3030</v>
      </c>
      <c r="B1151" t="s">
        <v>673</v>
      </c>
      <c r="C1151" t="s">
        <v>2779</v>
      </c>
      <c r="D1151" s="42">
        <v>42108</v>
      </c>
      <c r="E1151" s="41">
        <v>100</v>
      </c>
      <c r="F1151" t="s">
        <v>2616</v>
      </c>
      <c r="G1151" s="34">
        <f t="shared" si="34"/>
        <v>2015</v>
      </c>
      <c r="H1151" s="6">
        <f>COUNTIF('AHCF_Gifts_19952026 (1)'!$A:$A,$A1151)</f>
        <v>1</v>
      </c>
      <c r="I1151" t="str">
        <f>IFERROR(INDEX('AHCF_Gifts_19952026 (1)'!$F:$F,MATCH($A1151,'AHCF_Gifts_19952026 (1)'!$A:$A,0))&amp;"","")</f>
        <v>Bruce_Mayer@Comcast.net</v>
      </c>
      <c r="J1151" s="58" t="str">
        <f t="shared" si="35"/>
        <v/>
      </c>
    </row>
    <row r="1152" spans="1:10" x14ac:dyDescent="0.25">
      <c r="A1152" s="6" t="s">
        <v>3032</v>
      </c>
      <c r="B1152" t="s">
        <v>1965</v>
      </c>
      <c r="C1152" t="s">
        <v>3033</v>
      </c>
      <c r="D1152" s="42">
        <v>42108</v>
      </c>
      <c r="E1152" s="41">
        <v>100</v>
      </c>
      <c r="F1152" t="s">
        <v>2946</v>
      </c>
      <c r="G1152" s="34">
        <f t="shared" si="34"/>
        <v>2015</v>
      </c>
      <c r="H1152" s="6">
        <f>COUNTIF('AHCF_Gifts_19952026 (1)'!$A:$A,$A1152)</f>
        <v>1</v>
      </c>
      <c r="I1152" t="str">
        <f>IFERROR(INDEX('AHCF_Gifts_19952026 (1)'!$F:$F,MATCH($A1152,'AHCF_Gifts_19952026 (1)'!$A:$A,0))&amp;"","")</f>
        <v>smilesbybecker@gmail.com</v>
      </c>
      <c r="J1152" s="58" t="str">
        <f t="shared" si="35"/>
        <v/>
      </c>
    </row>
    <row r="1153" spans="1:10" x14ac:dyDescent="0.25">
      <c r="A1153" s="6" t="s">
        <v>3022</v>
      </c>
      <c r="B1153" t="s">
        <v>3023</v>
      </c>
      <c r="D1153" s="42">
        <v>42104</v>
      </c>
      <c r="E1153" s="41">
        <v>100</v>
      </c>
      <c r="F1153" t="s">
        <v>2946</v>
      </c>
      <c r="G1153" s="34">
        <f t="shared" si="34"/>
        <v>2015</v>
      </c>
      <c r="H1153" s="6">
        <f>COUNTIF('AHCF_Gifts_19952026 (1)'!$A:$A,$A1153)</f>
        <v>1</v>
      </c>
      <c r="I1153" t="str">
        <f>IFERROR(INDEX('AHCF_Gifts_19952026 (1)'!$F:$F,MATCH($A1153,'AHCF_Gifts_19952026 (1)'!$A:$A,0))&amp;"","")</f>
        <v>john@cadenceinsoles.com</v>
      </c>
      <c r="J1153" s="58" t="str">
        <f t="shared" si="35"/>
        <v/>
      </c>
    </row>
    <row r="1154" spans="1:10" x14ac:dyDescent="0.25">
      <c r="A1154" s="6" t="s">
        <v>3009</v>
      </c>
      <c r="B1154" t="s">
        <v>2115</v>
      </c>
      <c r="C1154" t="s">
        <v>3010</v>
      </c>
      <c r="D1154" s="42">
        <v>42101</v>
      </c>
      <c r="E1154" s="41">
        <v>100</v>
      </c>
      <c r="F1154" t="s">
        <v>310</v>
      </c>
      <c r="G1154" s="34">
        <f t="shared" si="34"/>
        <v>2015</v>
      </c>
      <c r="H1154" s="6">
        <f>COUNTIF('AHCF_Gifts_19952026 (1)'!$A:$A,$A1154)</f>
        <v>1</v>
      </c>
      <c r="I1154" t="str">
        <f>IFERROR(INDEX('AHCF_Gifts_19952026 (1)'!$F:$F,MATCH($A1154,'AHCF_Gifts_19952026 (1)'!$A:$A,0))&amp;"","")</f>
        <v/>
      </c>
      <c r="J1154" s="58" t="str">
        <f t="shared" si="35"/>
        <v/>
      </c>
    </row>
    <row r="1155" spans="1:10" x14ac:dyDescent="0.25">
      <c r="A1155" s="6" t="s">
        <v>3013</v>
      </c>
      <c r="B1155" t="s">
        <v>3014</v>
      </c>
      <c r="C1155" t="s">
        <v>3015</v>
      </c>
      <c r="D1155" s="42">
        <v>42101</v>
      </c>
      <c r="E1155" s="41">
        <v>100</v>
      </c>
      <c r="F1155" t="s">
        <v>2456</v>
      </c>
      <c r="G1155" s="34">
        <f t="shared" si="34"/>
        <v>2015</v>
      </c>
      <c r="H1155" s="6">
        <f>COUNTIF('AHCF_Gifts_19952026 (1)'!$A:$A,$A1155)</f>
        <v>1</v>
      </c>
      <c r="I1155" t="str">
        <f>IFERROR(INDEX('AHCF_Gifts_19952026 (1)'!$F:$F,MATCH($A1155,'AHCF_Gifts_19952026 (1)'!$A:$A,0))&amp;"","")</f>
        <v/>
      </c>
      <c r="J1155" s="58" t="str">
        <f t="shared" si="35"/>
        <v/>
      </c>
    </row>
    <row r="1156" spans="1:10" x14ac:dyDescent="0.25">
      <c r="A1156" s="6" t="s">
        <v>3016</v>
      </c>
      <c r="B1156" t="s">
        <v>3017</v>
      </c>
      <c r="C1156" t="s">
        <v>681</v>
      </c>
      <c r="D1156" s="42">
        <v>42101</v>
      </c>
      <c r="E1156" s="41">
        <v>50</v>
      </c>
      <c r="F1156" t="s">
        <v>988</v>
      </c>
      <c r="G1156" s="34">
        <f t="shared" si="34"/>
        <v>2015</v>
      </c>
      <c r="H1156" s="6">
        <f>COUNTIF('AHCF_Gifts_19952026 (1)'!$A:$A,$A1156)</f>
        <v>1</v>
      </c>
      <c r="I1156" t="str">
        <f>IFERROR(INDEX('AHCF_Gifts_19952026 (1)'!$F:$F,MATCH($A1156,'AHCF_Gifts_19952026 (1)'!$A:$A,0))&amp;"","")</f>
        <v/>
      </c>
      <c r="J1156" s="58" t="str">
        <f t="shared" si="35"/>
        <v/>
      </c>
    </row>
    <row r="1157" spans="1:10" x14ac:dyDescent="0.25">
      <c r="A1157" s="6" t="s">
        <v>3018</v>
      </c>
      <c r="B1157" t="s">
        <v>3019</v>
      </c>
      <c r="C1157" t="s">
        <v>3020</v>
      </c>
      <c r="D1157" s="42">
        <v>42101</v>
      </c>
      <c r="E1157" s="41">
        <v>50</v>
      </c>
      <c r="F1157" t="s">
        <v>2946</v>
      </c>
      <c r="G1157" s="34">
        <f t="shared" ref="G1157:G1220" si="36">IF(MONTH(D1157)&gt;=7,YEAR(D1157)+1,YEAR(D1157))</f>
        <v>2015</v>
      </c>
      <c r="H1157" s="6">
        <f>COUNTIF('AHCF_Gifts_19952026 (1)'!$A:$A,$A1157)</f>
        <v>1</v>
      </c>
      <c r="I1157" t="str">
        <f>IFERROR(INDEX('AHCF_Gifts_19952026 (1)'!$F:$F,MATCH($A1157,'AHCF_Gifts_19952026 (1)'!$A:$A,0))&amp;"","")</f>
        <v>juliosaldivar@aol.com</v>
      </c>
      <c r="J1157" s="58" t="str">
        <f t="shared" si="35"/>
        <v/>
      </c>
    </row>
    <row r="1158" spans="1:10" x14ac:dyDescent="0.25">
      <c r="A1158" s="6" t="s">
        <v>3011</v>
      </c>
      <c r="B1158" t="s">
        <v>3012</v>
      </c>
      <c r="C1158" t="s">
        <v>642</v>
      </c>
      <c r="D1158" s="42">
        <v>42101</v>
      </c>
      <c r="E1158" s="41">
        <v>25</v>
      </c>
      <c r="F1158" t="s">
        <v>2946</v>
      </c>
      <c r="G1158" s="34">
        <f t="shared" si="36"/>
        <v>2015</v>
      </c>
      <c r="H1158" s="6">
        <f>COUNTIF('AHCF_Gifts_19952026 (1)'!$A:$A,$A1158)</f>
        <v>1</v>
      </c>
      <c r="I1158" t="str">
        <f>IFERROR(INDEX('AHCF_Gifts_19952026 (1)'!$F:$F,MATCH($A1158,'AHCF_Gifts_19952026 (1)'!$A:$A,0))&amp;"","")</f>
        <v/>
      </c>
      <c r="J1158" s="58" t="str">
        <f t="shared" ref="J1158:J1221" si="37">IF($I1158="","",IF(COUNTIF($I$5:$I$1461,$I1158)&gt;1,"DUPLICATE",""))</f>
        <v/>
      </c>
    </row>
    <row r="1159" spans="1:10" x14ac:dyDescent="0.25">
      <c r="A1159" s="6" t="s">
        <v>3000</v>
      </c>
      <c r="B1159" t="s">
        <v>3001</v>
      </c>
      <c r="C1159" t="s">
        <v>620</v>
      </c>
      <c r="D1159" s="42">
        <v>42094</v>
      </c>
      <c r="E1159" s="41">
        <v>250</v>
      </c>
      <c r="F1159" t="s">
        <v>1725</v>
      </c>
      <c r="G1159" s="34">
        <f t="shared" si="36"/>
        <v>2015</v>
      </c>
      <c r="H1159" s="6">
        <f>COUNTIF('AHCF_Gifts_19952026 (1)'!$A:$A,$A1159)</f>
        <v>1</v>
      </c>
      <c r="I1159" t="str">
        <f>IFERROR(INDEX('AHCF_Gifts_19952026 (1)'!$F:$F,MATCH($A1159,'AHCF_Gifts_19952026 (1)'!$A:$A,0))&amp;"","")</f>
        <v/>
      </c>
      <c r="J1159" s="58" t="str">
        <f t="shared" si="37"/>
        <v/>
      </c>
    </row>
    <row r="1160" spans="1:10" x14ac:dyDescent="0.25">
      <c r="A1160" s="6" t="s">
        <v>2996</v>
      </c>
      <c r="B1160" t="s">
        <v>2997</v>
      </c>
      <c r="C1160" t="s">
        <v>2998</v>
      </c>
      <c r="D1160" s="42">
        <v>42094</v>
      </c>
      <c r="E1160" s="41">
        <v>50</v>
      </c>
      <c r="F1160" t="s">
        <v>114</v>
      </c>
      <c r="G1160" s="34">
        <f t="shared" si="36"/>
        <v>2015</v>
      </c>
      <c r="H1160" s="6">
        <f>COUNTIF('AHCF_Gifts_19952026 (1)'!$A:$A,$A1160)</f>
        <v>1</v>
      </c>
      <c r="I1160" t="str">
        <f>IFERROR(INDEX('AHCF_Gifts_19952026 (1)'!$F:$F,MATCH($A1160,'AHCF_Gifts_19952026 (1)'!$A:$A,0))&amp;"","")</f>
        <v/>
      </c>
      <c r="J1160" s="58" t="str">
        <f t="shared" si="37"/>
        <v/>
      </c>
    </row>
    <row r="1161" spans="1:10" x14ac:dyDescent="0.25">
      <c r="A1161" s="6" t="s">
        <v>2966</v>
      </c>
      <c r="B1161" t="s">
        <v>2967</v>
      </c>
      <c r="D1161" s="42">
        <v>42072</v>
      </c>
      <c r="E1161" s="41">
        <v>100</v>
      </c>
      <c r="F1161" t="s">
        <v>1816</v>
      </c>
      <c r="G1161" s="34">
        <f t="shared" si="36"/>
        <v>2015</v>
      </c>
      <c r="H1161" s="6">
        <f>COUNTIF('AHCF_Gifts_19952026 (1)'!$A:$A,$A1161)</f>
        <v>1</v>
      </c>
      <c r="I1161" t="str">
        <f>IFERROR(INDEX('AHCF_Gifts_19952026 (1)'!$F:$F,MATCH($A1161,'AHCF_Gifts_19952026 (1)'!$A:$A,0))&amp;"","")</f>
        <v>kcalnan@livhome.com</v>
      </c>
      <c r="J1161" s="58" t="str">
        <f t="shared" si="37"/>
        <v/>
      </c>
    </row>
    <row r="1162" spans="1:10" x14ac:dyDescent="0.25">
      <c r="A1162" s="6" t="s">
        <v>2969</v>
      </c>
      <c r="B1162" t="s">
        <v>371</v>
      </c>
      <c r="C1162" t="s">
        <v>2970</v>
      </c>
      <c r="D1162" s="42">
        <v>42072</v>
      </c>
      <c r="E1162" s="41">
        <v>100</v>
      </c>
      <c r="F1162" t="s">
        <v>2946</v>
      </c>
      <c r="G1162" s="34">
        <f t="shared" si="36"/>
        <v>2015</v>
      </c>
      <c r="H1162" s="6">
        <f>COUNTIF('AHCF_Gifts_19952026 (1)'!$A:$A,$A1162)</f>
        <v>1</v>
      </c>
      <c r="I1162" t="str">
        <f>IFERROR(INDEX('AHCF_Gifts_19952026 (1)'!$F:$F,MATCH($A1162,'AHCF_Gifts_19952026 (1)'!$A:$A,0))&amp;"","")</f>
        <v>devans@evansbusiness.com</v>
      </c>
      <c r="J1162" s="58" t="str">
        <f t="shared" si="37"/>
        <v/>
      </c>
    </row>
    <row r="1163" spans="1:10" x14ac:dyDescent="0.25">
      <c r="A1163" s="6" t="s">
        <v>2976</v>
      </c>
      <c r="B1163" t="s">
        <v>242</v>
      </c>
      <c r="C1163" t="s">
        <v>2086</v>
      </c>
      <c r="D1163" s="42">
        <v>42072</v>
      </c>
      <c r="E1163" s="41">
        <v>50</v>
      </c>
      <c r="F1163" t="s">
        <v>988</v>
      </c>
      <c r="G1163" s="34">
        <f t="shared" si="36"/>
        <v>2015</v>
      </c>
      <c r="H1163" s="6">
        <f>COUNTIF('AHCF_Gifts_19952026 (1)'!$A:$A,$A1163)</f>
        <v>1</v>
      </c>
      <c r="I1163" t="str">
        <f>IFERROR(INDEX('AHCF_Gifts_19952026 (1)'!$F:$F,MATCH($A1163,'AHCF_Gifts_19952026 (1)'!$A:$A,0))&amp;"","")</f>
        <v/>
      </c>
      <c r="J1163" s="58" t="str">
        <f t="shared" si="37"/>
        <v/>
      </c>
    </row>
    <row r="1164" spans="1:10" x14ac:dyDescent="0.25">
      <c r="A1164" s="6" t="s">
        <v>2964</v>
      </c>
      <c r="B1164" t="s">
        <v>2965</v>
      </c>
      <c r="D1164" s="42">
        <v>42067</v>
      </c>
      <c r="E1164" s="41">
        <v>2250</v>
      </c>
      <c r="F1164" t="s">
        <v>988</v>
      </c>
      <c r="G1164" s="34">
        <f t="shared" si="36"/>
        <v>2015</v>
      </c>
      <c r="H1164" s="6">
        <f>COUNTIF('AHCF_Gifts_19952026 (1)'!$A:$A,$A1164)</f>
        <v>1</v>
      </c>
      <c r="I1164" t="str">
        <f>IFERROR(INDEX('AHCF_Gifts_19952026 (1)'!$F:$F,MATCH($A1164,'AHCF_Gifts_19952026 (1)'!$A:$A,0))&amp;"","")</f>
        <v/>
      </c>
      <c r="J1164" s="58" t="str">
        <f t="shared" si="37"/>
        <v/>
      </c>
    </row>
    <row r="1165" spans="1:10" x14ac:dyDescent="0.25">
      <c r="A1165" s="6" t="s">
        <v>2958</v>
      </c>
      <c r="B1165" t="s">
        <v>2289</v>
      </c>
      <c r="C1165" t="s">
        <v>2959</v>
      </c>
      <c r="D1165" s="42">
        <v>42067</v>
      </c>
      <c r="E1165" s="41">
        <v>50</v>
      </c>
      <c r="F1165" t="s">
        <v>988</v>
      </c>
      <c r="G1165" s="34">
        <f t="shared" si="36"/>
        <v>2015</v>
      </c>
      <c r="H1165" s="6">
        <f>COUNTIF('AHCF_Gifts_19952026 (1)'!$A:$A,$A1165)</f>
        <v>1</v>
      </c>
      <c r="I1165" t="str">
        <f>IFERROR(INDEX('AHCF_Gifts_19952026 (1)'!$F:$F,MATCH($A1165,'AHCF_Gifts_19952026 (1)'!$A:$A,0))&amp;"","")</f>
        <v/>
      </c>
      <c r="J1165" s="58" t="str">
        <f t="shared" si="37"/>
        <v/>
      </c>
    </row>
    <row r="1166" spans="1:10" x14ac:dyDescent="0.25">
      <c r="A1166" s="6" t="s">
        <v>2960</v>
      </c>
      <c r="B1166" t="s">
        <v>624</v>
      </c>
      <c r="C1166" t="s">
        <v>2961</v>
      </c>
      <c r="D1166" s="42">
        <v>42067</v>
      </c>
      <c r="E1166" s="41">
        <v>25</v>
      </c>
      <c r="F1166" t="s">
        <v>988</v>
      </c>
      <c r="G1166" s="34">
        <f t="shared" si="36"/>
        <v>2015</v>
      </c>
      <c r="H1166" s="6">
        <f>COUNTIF('AHCF_Gifts_19952026 (1)'!$A:$A,$A1166)</f>
        <v>1</v>
      </c>
      <c r="I1166" t="str">
        <f>IFERROR(INDEX('AHCF_Gifts_19952026 (1)'!$F:$F,MATCH($A1166,'AHCF_Gifts_19952026 (1)'!$A:$A,0))&amp;"","")</f>
        <v>jeanlouisehorn@gmail.com</v>
      </c>
      <c r="J1166" s="58" t="str">
        <f t="shared" si="37"/>
        <v/>
      </c>
    </row>
    <row r="1167" spans="1:10" x14ac:dyDescent="0.25">
      <c r="A1167" s="6" t="s">
        <v>2955</v>
      </c>
      <c r="B1167" t="s">
        <v>307</v>
      </c>
      <c r="C1167" t="s">
        <v>2956</v>
      </c>
      <c r="D1167" s="42">
        <v>42062</v>
      </c>
      <c r="E1167" s="41">
        <v>100</v>
      </c>
      <c r="F1167" t="s">
        <v>2946</v>
      </c>
      <c r="G1167" s="34">
        <f t="shared" si="36"/>
        <v>2015</v>
      </c>
      <c r="H1167" s="6">
        <f>COUNTIF('AHCF_Gifts_19952026 (1)'!$A:$A,$A1167)</f>
        <v>1</v>
      </c>
      <c r="I1167" t="str">
        <f>IFERROR(INDEX('AHCF_Gifts_19952026 (1)'!$F:$F,MATCH($A1167,'AHCF_Gifts_19952026 (1)'!$A:$A,0))&amp;"","")</f>
        <v>kathyveder@charter.net</v>
      </c>
      <c r="J1167" s="58" t="str">
        <f t="shared" si="37"/>
        <v/>
      </c>
    </row>
    <row r="1168" spans="1:10" x14ac:dyDescent="0.25">
      <c r="A1168" s="6" t="s">
        <v>2947</v>
      </c>
      <c r="B1168" t="s">
        <v>2948</v>
      </c>
      <c r="C1168" t="s">
        <v>205</v>
      </c>
      <c r="D1168" s="42">
        <v>42062</v>
      </c>
      <c r="E1168" s="41">
        <v>75</v>
      </c>
      <c r="F1168" t="s">
        <v>2946</v>
      </c>
      <c r="G1168" s="34">
        <f t="shared" si="36"/>
        <v>2015</v>
      </c>
      <c r="H1168" s="6">
        <f>COUNTIF('AHCF_Gifts_19952026 (1)'!$A:$A,$A1168)</f>
        <v>1</v>
      </c>
      <c r="I1168" t="str">
        <f>IFERROR(INDEX('AHCF_Gifts_19952026 (1)'!$F:$F,MATCH($A1168,'AHCF_Gifts_19952026 (1)'!$A:$A,0))&amp;"","")</f>
        <v>gardenladee@aol.com</v>
      </c>
      <c r="J1168" s="58" t="str">
        <f t="shared" si="37"/>
        <v/>
      </c>
    </row>
    <row r="1169" spans="1:10" x14ac:dyDescent="0.25">
      <c r="A1169" s="6" t="s">
        <v>2953</v>
      </c>
      <c r="B1169" t="s">
        <v>668</v>
      </c>
      <c r="C1169" t="s">
        <v>2954</v>
      </c>
      <c r="D1169" s="42">
        <v>42062</v>
      </c>
      <c r="E1169" s="41">
        <v>75</v>
      </c>
      <c r="F1169" t="s">
        <v>2946</v>
      </c>
      <c r="G1169" s="34">
        <f t="shared" si="36"/>
        <v>2015</v>
      </c>
      <c r="H1169" s="6">
        <f>COUNTIF('AHCF_Gifts_19952026 (1)'!$A:$A,$A1169)</f>
        <v>1</v>
      </c>
      <c r="I1169" t="str">
        <f>IFERROR(INDEX('AHCF_Gifts_19952026 (1)'!$F:$F,MATCH($A1169,'AHCF_Gifts_19952026 (1)'!$A:$A,0))&amp;"","")</f>
        <v/>
      </c>
      <c r="J1169" s="58" t="str">
        <f t="shared" si="37"/>
        <v/>
      </c>
    </row>
    <row r="1170" spans="1:10" x14ac:dyDescent="0.25">
      <c r="A1170" s="6" t="s">
        <v>2939</v>
      </c>
      <c r="B1170" t="s">
        <v>2940</v>
      </c>
      <c r="D1170" s="42">
        <v>42058</v>
      </c>
      <c r="E1170" s="41">
        <v>496.96</v>
      </c>
      <c r="F1170" t="s">
        <v>1834</v>
      </c>
      <c r="G1170" s="34">
        <f t="shared" si="36"/>
        <v>2015</v>
      </c>
      <c r="H1170" s="6">
        <f>COUNTIF('AHCF_Gifts_19952026 (1)'!$A:$A,$A1170)</f>
        <v>1</v>
      </c>
      <c r="I1170" t="str">
        <f>IFERROR(INDEX('AHCF_Gifts_19952026 (1)'!$F:$F,MATCH($A1170,'AHCF_Gifts_19952026 (1)'!$A:$A,0))&amp;"","")</f>
        <v/>
      </c>
      <c r="J1170" s="58" t="str">
        <f t="shared" si="37"/>
        <v/>
      </c>
    </row>
    <row r="1171" spans="1:10" x14ac:dyDescent="0.25">
      <c r="A1171" s="6" t="s">
        <v>2937</v>
      </c>
      <c r="B1171" t="s">
        <v>1965</v>
      </c>
      <c r="C1171" t="s">
        <v>526</v>
      </c>
      <c r="D1171" s="42">
        <v>42058</v>
      </c>
      <c r="E1171" s="41">
        <v>200</v>
      </c>
      <c r="F1171" t="s">
        <v>276</v>
      </c>
      <c r="G1171" s="34">
        <f t="shared" si="36"/>
        <v>2015</v>
      </c>
      <c r="H1171" s="6">
        <f>COUNTIF('AHCF_Gifts_19952026 (1)'!$A:$A,$A1171)</f>
        <v>1</v>
      </c>
      <c r="I1171" t="str">
        <f>IFERROR(INDEX('AHCF_Gifts_19952026 (1)'!$F:$F,MATCH($A1171,'AHCF_Gifts_19952026 (1)'!$A:$A,0))&amp;"","")</f>
        <v/>
      </c>
      <c r="J1171" s="58" t="str">
        <f t="shared" si="37"/>
        <v/>
      </c>
    </row>
    <row r="1172" spans="1:10" x14ac:dyDescent="0.25">
      <c r="A1172" s="6" t="s">
        <v>2934</v>
      </c>
      <c r="B1172" t="s">
        <v>2935</v>
      </c>
      <c r="C1172" t="s">
        <v>2936</v>
      </c>
      <c r="D1172" s="42">
        <v>42058</v>
      </c>
      <c r="E1172" s="41">
        <v>25</v>
      </c>
      <c r="F1172" t="s">
        <v>276</v>
      </c>
      <c r="G1172" s="34">
        <f t="shared" si="36"/>
        <v>2015</v>
      </c>
      <c r="H1172" s="6">
        <f>COUNTIF('AHCF_Gifts_19952026 (1)'!$A:$A,$A1172)</f>
        <v>1</v>
      </c>
      <c r="I1172" t="str">
        <f>IFERROR(INDEX('AHCF_Gifts_19952026 (1)'!$F:$F,MATCH($A1172,'AHCF_Gifts_19952026 (1)'!$A:$A,0))&amp;"","")</f>
        <v/>
      </c>
      <c r="J1172" s="58" t="str">
        <f t="shared" si="37"/>
        <v/>
      </c>
    </row>
    <row r="1173" spans="1:10" x14ac:dyDescent="0.25">
      <c r="A1173" s="6" t="s">
        <v>2933</v>
      </c>
      <c r="B1173" t="s">
        <v>2459</v>
      </c>
      <c r="C1173" t="s">
        <v>2772</v>
      </c>
      <c r="D1173" s="42">
        <v>42052</v>
      </c>
      <c r="E1173" s="41">
        <v>1000</v>
      </c>
      <c r="F1173" t="s">
        <v>2253</v>
      </c>
      <c r="G1173" s="34">
        <f t="shared" si="36"/>
        <v>2015</v>
      </c>
      <c r="H1173" s="6">
        <f>COUNTIF('AHCF_Gifts_19952026 (1)'!$A:$A,$A1173)</f>
        <v>1</v>
      </c>
      <c r="I1173" t="str">
        <f>IFERROR(INDEX('AHCF_Gifts_19952026 (1)'!$F:$F,MATCH($A1173,'AHCF_Gifts_19952026 (1)'!$A:$A,0))&amp;"","")</f>
        <v/>
      </c>
      <c r="J1173" s="58" t="str">
        <f t="shared" si="37"/>
        <v/>
      </c>
    </row>
    <row r="1174" spans="1:10" x14ac:dyDescent="0.25">
      <c r="A1174" s="6" t="s">
        <v>2912</v>
      </c>
      <c r="B1174" t="s">
        <v>2913</v>
      </c>
      <c r="C1174" t="s">
        <v>2914</v>
      </c>
      <c r="D1174" s="42">
        <v>42045</v>
      </c>
      <c r="E1174" s="41">
        <v>100</v>
      </c>
      <c r="F1174" t="s">
        <v>67</v>
      </c>
      <c r="G1174" s="34">
        <f t="shared" si="36"/>
        <v>2015</v>
      </c>
      <c r="H1174" s="6">
        <f>COUNTIF('AHCF_Gifts_19952026 (1)'!$A:$A,$A1174)</f>
        <v>1</v>
      </c>
      <c r="I1174" t="str">
        <f>IFERROR(INDEX('AHCF_Gifts_19952026 (1)'!$F:$F,MATCH($A1174,'AHCF_Gifts_19952026 (1)'!$A:$A,0))&amp;"","")</f>
        <v>ttempalski@comcast.net</v>
      </c>
      <c r="J1174" s="58" t="str">
        <f t="shared" si="37"/>
        <v/>
      </c>
    </row>
    <row r="1175" spans="1:10" x14ac:dyDescent="0.25">
      <c r="A1175" s="6" t="s">
        <v>2909</v>
      </c>
      <c r="B1175" t="s">
        <v>2910</v>
      </c>
      <c r="C1175" t="s">
        <v>2911</v>
      </c>
      <c r="D1175" s="42">
        <v>42045</v>
      </c>
      <c r="E1175" s="41">
        <v>25</v>
      </c>
      <c r="F1175" t="s">
        <v>988</v>
      </c>
      <c r="G1175" s="34">
        <f t="shared" si="36"/>
        <v>2015</v>
      </c>
      <c r="H1175" s="6">
        <f>COUNTIF('AHCF_Gifts_19952026 (1)'!$A:$A,$A1175)</f>
        <v>1</v>
      </c>
      <c r="I1175" t="str">
        <f>IFERROR(INDEX('AHCF_Gifts_19952026 (1)'!$F:$F,MATCH($A1175,'AHCF_Gifts_19952026 (1)'!$A:$A,0))&amp;"","")</f>
        <v/>
      </c>
      <c r="J1175" s="58" t="str">
        <f t="shared" si="37"/>
        <v/>
      </c>
    </row>
    <row r="1176" spans="1:10" x14ac:dyDescent="0.25">
      <c r="A1176" s="6" t="s">
        <v>2906</v>
      </c>
      <c r="B1176" t="s">
        <v>2907</v>
      </c>
      <c r="D1176" s="42">
        <v>42038</v>
      </c>
      <c r="E1176" s="41">
        <v>50</v>
      </c>
      <c r="F1176" t="s">
        <v>2700</v>
      </c>
      <c r="G1176" s="34">
        <f t="shared" si="36"/>
        <v>2015</v>
      </c>
      <c r="H1176" s="6">
        <f>COUNTIF('AHCF_Gifts_19952026 (1)'!$A:$A,$A1176)</f>
        <v>1</v>
      </c>
      <c r="I1176" t="str">
        <f>IFERROR(INDEX('AHCF_Gifts_19952026 (1)'!$F:$F,MATCH($A1176,'AHCF_Gifts_19952026 (1)'!$A:$A,0))&amp;"","")</f>
        <v/>
      </c>
      <c r="J1176" s="58" t="str">
        <f t="shared" si="37"/>
        <v/>
      </c>
    </row>
    <row r="1177" spans="1:10" x14ac:dyDescent="0.25">
      <c r="A1177" s="6" t="s">
        <v>2899</v>
      </c>
      <c r="B1177" t="s">
        <v>2900</v>
      </c>
      <c r="C1177" t="s">
        <v>620</v>
      </c>
      <c r="D1177" s="42">
        <v>42024</v>
      </c>
      <c r="E1177" s="41">
        <v>100</v>
      </c>
      <c r="F1177" t="s">
        <v>1725</v>
      </c>
      <c r="G1177" s="34">
        <f t="shared" si="36"/>
        <v>2015</v>
      </c>
      <c r="H1177" s="6">
        <f>COUNTIF('AHCF_Gifts_19952026 (1)'!$A:$A,$A1177)</f>
        <v>1</v>
      </c>
      <c r="I1177" t="str">
        <f>IFERROR(INDEX('AHCF_Gifts_19952026 (1)'!$F:$F,MATCH($A1177,'AHCF_Gifts_19952026 (1)'!$A:$A,0))&amp;"","")</f>
        <v/>
      </c>
      <c r="J1177" s="58" t="str">
        <f t="shared" si="37"/>
        <v/>
      </c>
    </row>
    <row r="1178" spans="1:10" x14ac:dyDescent="0.25">
      <c r="A1178" s="6" t="s">
        <v>2901</v>
      </c>
      <c r="B1178" t="s">
        <v>2902</v>
      </c>
      <c r="D1178" s="42">
        <v>42024</v>
      </c>
      <c r="E1178" s="41">
        <v>20</v>
      </c>
      <c r="F1178" t="s">
        <v>1282</v>
      </c>
      <c r="G1178" s="34">
        <f t="shared" si="36"/>
        <v>2015</v>
      </c>
      <c r="H1178" s="6">
        <f>COUNTIF('AHCF_Gifts_19952026 (1)'!$A:$A,$A1178)</f>
        <v>1</v>
      </c>
      <c r="I1178" t="str">
        <f>IFERROR(INDEX('AHCF_Gifts_19952026 (1)'!$F:$F,MATCH($A1178,'AHCF_Gifts_19952026 (1)'!$A:$A,0))&amp;"","")</f>
        <v>sue@masterrepair.biz</v>
      </c>
      <c r="J1178" s="58" t="str">
        <f t="shared" si="37"/>
        <v/>
      </c>
    </row>
    <row r="1179" spans="1:10" x14ac:dyDescent="0.25">
      <c r="A1179" s="6" t="s">
        <v>2878</v>
      </c>
      <c r="B1179" t="s">
        <v>2879</v>
      </c>
      <c r="C1179" t="s">
        <v>1928</v>
      </c>
      <c r="D1179" s="42">
        <v>42006</v>
      </c>
      <c r="E1179" s="41">
        <v>50</v>
      </c>
      <c r="F1179" t="s">
        <v>2253</v>
      </c>
      <c r="G1179" s="34">
        <f t="shared" si="36"/>
        <v>2015</v>
      </c>
      <c r="H1179" s="6">
        <f>COUNTIF('AHCF_Gifts_19952026 (1)'!$A:$A,$A1179)</f>
        <v>1</v>
      </c>
      <c r="I1179" t="str">
        <f>IFERROR(INDEX('AHCF_Gifts_19952026 (1)'!$F:$F,MATCH($A1179,'AHCF_Gifts_19952026 (1)'!$A:$A,0))&amp;"","")</f>
        <v>wedmore2@comcast.net</v>
      </c>
      <c r="J1179" s="58" t="str">
        <f t="shared" si="37"/>
        <v>DUPLICATE</v>
      </c>
    </row>
    <row r="1180" spans="1:10" x14ac:dyDescent="0.25">
      <c r="A1180" s="6" t="s">
        <v>2875</v>
      </c>
      <c r="B1180" t="s">
        <v>1772</v>
      </c>
      <c r="C1180" t="s">
        <v>2528</v>
      </c>
      <c r="D1180" s="42">
        <v>41996</v>
      </c>
      <c r="E1180" s="41">
        <v>500</v>
      </c>
      <c r="F1180" t="s">
        <v>2561</v>
      </c>
      <c r="G1180" s="34">
        <f t="shared" si="36"/>
        <v>2015</v>
      </c>
      <c r="H1180" s="6">
        <f>COUNTIF('AHCF_Gifts_19952026 (1)'!$A:$A,$A1180)</f>
        <v>1</v>
      </c>
      <c r="I1180" t="str">
        <f>IFERROR(INDEX('AHCF_Gifts_19952026 (1)'!$F:$F,MATCH($A1180,'AHCF_Gifts_19952026 (1)'!$A:$A,0))&amp;"","")</f>
        <v/>
      </c>
      <c r="J1180" s="58" t="str">
        <f t="shared" si="37"/>
        <v/>
      </c>
    </row>
    <row r="1181" spans="1:10" x14ac:dyDescent="0.25">
      <c r="A1181" s="6" t="s">
        <v>2871</v>
      </c>
      <c r="B1181" t="s">
        <v>2872</v>
      </c>
      <c r="C1181" t="s">
        <v>2873</v>
      </c>
      <c r="D1181" s="42">
        <v>41996</v>
      </c>
      <c r="E1181" s="41">
        <v>20</v>
      </c>
      <c r="F1181" t="s">
        <v>887</v>
      </c>
      <c r="G1181" s="34">
        <f t="shared" si="36"/>
        <v>2015</v>
      </c>
      <c r="H1181" s="6">
        <f>COUNTIF('AHCF_Gifts_19952026 (1)'!$A:$A,$A1181)</f>
        <v>1</v>
      </c>
      <c r="I1181" t="str">
        <f>IFERROR(INDEX('AHCF_Gifts_19952026 (1)'!$F:$F,MATCH($A1181,'AHCF_Gifts_19952026 (1)'!$A:$A,0))&amp;"","")</f>
        <v>jwcardinal@msn.com</v>
      </c>
      <c r="J1181" s="58" t="str">
        <f t="shared" si="37"/>
        <v/>
      </c>
    </row>
    <row r="1182" spans="1:10" x14ac:dyDescent="0.25">
      <c r="A1182" s="6" t="s">
        <v>2866</v>
      </c>
      <c r="B1182" t="s">
        <v>2867</v>
      </c>
      <c r="D1182" s="42">
        <v>41988</v>
      </c>
      <c r="E1182" s="41">
        <v>500</v>
      </c>
      <c r="F1182" t="s">
        <v>67</v>
      </c>
      <c r="G1182" s="34">
        <f t="shared" si="36"/>
        <v>2015</v>
      </c>
      <c r="H1182" s="6">
        <f>COUNTIF('AHCF_Gifts_19952026 (1)'!$A:$A,$A1182)</f>
        <v>1</v>
      </c>
      <c r="I1182" t="str">
        <f>IFERROR(INDEX('AHCF_Gifts_19952026 (1)'!$F:$F,MATCH($A1182,'AHCF_Gifts_19952026 (1)'!$A:$A,0))&amp;"","")</f>
        <v/>
      </c>
      <c r="J1182" s="58" t="str">
        <f t="shared" si="37"/>
        <v/>
      </c>
    </row>
    <row r="1183" spans="1:10" x14ac:dyDescent="0.25">
      <c r="A1183" s="6" t="s">
        <v>2844</v>
      </c>
      <c r="B1183" t="s">
        <v>371</v>
      </c>
      <c r="C1183" t="s">
        <v>2845</v>
      </c>
      <c r="D1183" s="42">
        <v>41981</v>
      </c>
      <c r="E1183" s="41">
        <v>250</v>
      </c>
      <c r="F1183" t="s">
        <v>1341</v>
      </c>
      <c r="G1183" s="34">
        <f t="shared" si="36"/>
        <v>2015</v>
      </c>
      <c r="H1183" s="6">
        <f>COUNTIF('AHCF_Gifts_19952026 (1)'!$A:$A,$A1183)</f>
        <v>1</v>
      </c>
      <c r="I1183" t="str">
        <f>IFERROR(INDEX('AHCF_Gifts_19952026 (1)'!$F:$F,MATCH($A1183,'AHCF_Gifts_19952026 (1)'!$A:$A,0))&amp;"","")</f>
        <v/>
      </c>
      <c r="J1183" s="58" t="str">
        <f t="shared" si="37"/>
        <v/>
      </c>
    </row>
    <row r="1184" spans="1:10" x14ac:dyDescent="0.25">
      <c r="A1184" s="6" t="s">
        <v>2846</v>
      </c>
      <c r="B1184" t="s">
        <v>2847</v>
      </c>
      <c r="C1184" t="s">
        <v>474</v>
      </c>
      <c r="D1184" s="42">
        <v>41981</v>
      </c>
      <c r="E1184" s="41">
        <v>25</v>
      </c>
      <c r="F1184" t="s">
        <v>471</v>
      </c>
      <c r="G1184" s="34">
        <f t="shared" si="36"/>
        <v>2015</v>
      </c>
      <c r="H1184" s="6">
        <f>COUNTIF('AHCF_Gifts_19952026 (1)'!$A:$A,$A1184)</f>
        <v>1</v>
      </c>
      <c r="I1184" t="str">
        <f>IFERROR(INDEX('AHCF_Gifts_19952026 (1)'!$F:$F,MATCH($A1184,'AHCF_Gifts_19952026 (1)'!$A:$A,0))&amp;"","")</f>
        <v>gbyrd@hancockcollege.edu</v>
      </c>
      <c r="J1184" s="58" t="str">
        <f t="shared" si="37"/>
        <v/>
      </c>
    </row>
    <row r="1185" spans="1:10" x14ac:dyDescent="0.25">
      <c r="A1185" s="6" t="s">
        <v>2840</v>
      </c>
      <c r="B1185" t="s">
        <v>2841</v>
      </c>
      <c r="C1185" t="s">
        <v>2842</v>
      </c>
      <c r="D1185" s="42">
        <v>41976</v>
      </c>
      <c r="E1185" s="41">
        <v>40</v>
      </c>
      <c r="F1185" t="s">
        <v>2199</v>
      </c>
      <c r="G1185" s="34">
        <f t="shared" si="36"/>
        <v>2015</v>
      </c>
      <c r="H1185" s="6">
        <f>COUNTIF('AHCF_Gifts_19952026 (1)'!$A:$A,$A1185)</f>
        <v>1</v>
      </c>
      <c r="I1185" t="str">
        <f>IFERROR(INDEX('AHCF_Gifts_19952026 (1)'!$F:$F,MATCH($A1185,'AHCF_Gifts_19952026 (1)'!$A:$A,0))&amp;"","")</f>
        <v>megdogs424@aol.com</v>
      </c>
      <c r="J1185" s="58" t="str">
        <f t="shared" si="37"/>
        <v/>
      </c>
    </row>
    <row r="1186" spans="1:10" x14ac:dyDescent="0.25">
      <c r="A1186" s="6" t="s">
        <v>2829</v>
      </c>
      <c r="B1186" t="s">
        <v>2830</v>
      </c>
      <c r="D1186" s="42">
        <v>41969</v>
      </c>
      <c r="E1186" s="41">
        <v>1000</v>
      </c>
      <c r="F1186" t="s">
        <v>1341</v>
      </c>
      <c r="G1186" s="34">
        <f t="shared" si="36"/>
        <v>2015</v>
      </c>
      <c r="H1186" s="6">
        <f>COUNTIF('AHCF_Gifts_19952026 (1)'!$A:$A,$A1186)</f>
        <v>1</v>
      </c>
      <c r="I1186" t="str">
        <f>IFERROR(INDEX('AHCF_Gifts_19952026 (1)'!$F:$F,MATCH($A1186,'AHCF_Gifts_19952026 (1)'!$A:$A,0))&amp;"","")</f>
        <v/>
      </c>
      <c r="J1186" s="58" t="str">
        <f t="shared" si="37"/>
        <v/>
      </c>
    </row>
    <row r="1187" spans="1:10" x14ac:dyDescent="0.25">
      <c r="A1187" s="6" t="s">
        <v>2764</v>
      </c>
      <c r="B1187" t="s">
        <v>1889</v>
      </c>
      <c r="C1187" t="s">
        <v>2765</v>
      </c>
      <c r="D1187" s="42">
        <v>41964</v>
      </c>
      <c r="E1187" s="41">
        <v>1000</v>
      </c>
      <c r="F1187" t="s">
        <v>1341</v>
      </c>
      <c r="G1187" s="34">
        <f t="shared" si="36"/>
        <v>2015</v>
      </c>
      <c r="H1187" s="6">
        <f>COUNTIF('AHCF_Gifts_19952026 (1)'!$A:$A,$A1187)</f>
        <v>1</v>
      </c>
      <c r="I1187" t="str">
        <f>IFERROR(INDEX('AHCF_Gifts_19952026 (1)'!$F:$F,MATCH($A1187,'AHCF_Gifts_19952026 (1)'!$A:$A,0))&amp;"","")</f>
        <v>Posina1@gmail.com</v>
      </c>
      <c r="J1187" s="58" t="str">
        <f t="shared" si="37"/>
        <v/>
      </c>
    </row>
    <row r="1188" spans="1:10" x14ac:dyDescent="0.25">
      <c r="A1188" s="6" t="s">
        <v>2737</v>
      </c>
      <c r="B1188" t="s">
        <v>2738</v>
      </c>
      <c r="C1188" t="s">
        <v>1015</v>
      </c>
      <c r="D1188" s="42">
        <v>41943</v>
      </c>
      <c r="E1188" s="41">
        <v>25</v>
      </c>
      <c r="F1188" t="s">
        <v>471</v>
      </c>
      <c r="G1188" s="34">
        <f t="shared" si="36"/>
        <v>2015</v>
      </c>
      <c r="H1188" s="6">
        <f>COUNTIF('AHCF_Gifts_19952026 (1)'!$A:$A,$A1188)</f>
        <v>1</v>
      </c>
      <c r="I1188" t="str">
        <f>IFERROR(INDEX('AHCF_Gifts_19952026 (1)'!$F:$F,MATCH($A1188,'AHCF_Gifts_19952026 (1)'!$A:$A,0))&amp;"","")</f>
        <v/>
      </c>
      <c r="J1188" s="58" t="str">
        <f t="shared" si="37"/>
        <v/>
      </c>
    </row>
    <row r="1189" spans="1:10" x14ac:dyDescent="0.25">
      <c r="A1189" s="6" t="s">
        <v>2734</v>
      </c>
      <c r="B1189" t="s">
        <v>2735</v>
      </c>
      <c r="D1189" s="42">
        <v>41927</v>
      </c>
      <c r="E1189" s="41">
        <v>500</v>
      </c>
      <c r="F1189" t="s">
        <v>2561</v>
      </c>
      <c r="G1189" s="34">
        <f t="shared" si="36"/>
        <v>2015</v>
      </c>
      <c r="H1189" s="6">
        <f>COUNTIF('AHCF_Gifts_19952026 (1)'!$A:$A,$A1189)</f>
        <v>1</v>
      </c>
      <c r="I1189" t="str">
        <f>IFERROR(INDEX('AHCF_Gifts_19952026 (1)'!$F:$F,MATCH($A1189,'AHCF_Gifts_19952026 (1)'!$A:$A,0))&amp;"","")</f>
        <v/>
      </c>
      <c r="J1189" s="58" t="str">
        <f t="shared" si="37"/>
        <v/>
      </c>
    </row>
    <row r="1190" spans="1:10" x14ac:dyDescent="0.25">
      <c r="A1190" s="6" t="s">
        <v>2731</v>
      </c>
      <c r="B1190" t="s">
        <v>2732</v>
      </c>
      <c r="C1190" t="s">
        <v>2733</v>
      </c>
      <c r="D1190" s="42">
        <v>41927</v>
      </c>
      <c r="E1190" s="41">
        <v>350</v>
      </c>
      <c r="F1190" t="s">
        <v>1816</v>
      </c>
      <c r="G1190" s="34">
        <f t="shared" si="36"/>
        <v>2015</v>
      </c>
      <c r="H1190" s="6">
        <f>COUNTIF('AHCF_Gifts_19952026 (1)'!$A:$A,$A1190)</f>
        <v>1</v>
      </c>
      <c r="I1190" t="str">
        <f>IFERROR(INDEX('AHCF_Gifts_19952026 (1)'!$F:$F,MATCH($A1190,'AHCF_Gifts_19952026 (1)'!$A:$A,0))&amp;"","")</f>
        <v/>
      </c>
      <c r="J1190" s="58" t="str">
        <f t="shared" si="37"/>
        <v/>
      </c>
    </row>
    <row r="1191" spans="1:10" x14ac:dyDescent="0.25">
      <c r="A1191" s="6" t="s">
        <v>2707</v>
      </c>
      <c r="B1191" t="s">
        <v>2708</v>
      </c>
      <c r="C1191" t="s">
        <v>997</v>
      </c>
      <c r="D1191" s="42">
        <v>41918</v>
      </c>
      <c r="E1191" s="41">
        <v>2500</v>
      </c>
      <c r="F1191" t="s">
        <v>2710</v>
      </c>
      <c r="G1191" s="34">
        <f t="shared" si="36"/>
        <v>2015</v>
      </c>
      <c r="H1191" s="6">
        <f>COUNTIF('AHCF_Gifts_19952026 (1)'!$A:$A,$A1191)</f>
        <v>1</v>
      </c>
      <c r="I1191" t="str">
        <f>IFERROR(INDEX('AHCF_Gifts_19952026 (1)'!$F:$F,MATCH($A1191,'AHCF_Gifts_19952026 (1)'!$A:$A,0))&amp;"","")</f>
        <v>shanew6883@sbcglobal.net</v>
      </c>
      <c r="J1191" s="58" t="str">
        <f t="shared" si="37"/>
        <v/>
      </c>
    </row>
    <row r="1192" spans="1:10" x14ac:dyDescent="0.25">
      <c r="A1192" s="6" t="s">
        <v>2704</v>
      </c>
      <c r="B1192" t="s">
        <v>2705</v>
      </c>
      <c r="C1192" t="s">
        <v>2706</v>
      </c>
      <c r="D1192" s="42">
        <v>41918</v>
      </c>
      <c r="E1192" s="41">
        <v>50</v>
      </c>
      <c r="F1192" t="s">
        <v>1228</v>
      </c>
      <c r="G1192" s="34">
        <f t="shared" si="36"/>
        <v>2015</v>
      </c>
      <c r="H1192" s="6">
        <f>COUNTIF('AHCF_Gifts_19952026 (1)'!$A:$A,$A1192)</f>
        <v>1</v>
      </c>
      <c r="I1192" t="str">
        <f>IFERROR(INDEX('AHCF_Gifts_19952026 (1)'!$F:$F,MATCH($A1192,'AHCF_Gifts_19952026 (1)'!$A:$A,0))&amp;"","")</f>
        <v/>
      </c>
      <c r="J1192" s="58" t="str">
        <f t="shared" si="37"/>
        <v/>
      </c>
    </row>
    <row r="1193" spans="1:10" x14ac:dyDescent="0.25">
      <c r="A1193" s="6" t="s">
        <v>2670</v>
      </c>
      <c r="B1193" t="s">
        <v>2671</v>
      </c>
      <c r="C1193" t="s">
        <v>189</v>
      </c>
      <c r="D1193" s="42">
        <v>41912</v>
      </c>
      <c r="E1193" s="41">
        <v>200</v>
      </c>
      <c r="F1193" t="s">
        <v>2561</v>
      </c>
      <c r="G1193" s="34">
        <f t="shared" si="36"/>
        <v>2015</v>
      </c>
      <c r="H1193" s="6">
        <f>COUNTIF('AHCF_Gifts_19952026 (1)'!$A:$A,$A1193)</f>
        <v>1</v>
      </c>
      <c r="I1193" t="str">
        <f>IFERROR(INDEX('AHCF_Gifts_19952026 (1)'!$F:$F,MATCH($A1193,'AHCF_Gifts_19952026 (1)'!$A:$A,0))&amp;"","")</f>
        <v/>
      </c>
      <c r="J1193" s="58" t="str">
        <f t="shared" si="37"/>
        <v/>
      </c>
    </row>
    <row r="1194" spans="1:10" x14ac:dyDescent="0.25">
      <c r="A1194" s="6" t="s">
        <v>2672</v>
      </c>
      <c r="B1194" t="s">
        <v>2673</v>
      </c>
      <c r="C1194" t="s">
        <v>1420</v>
      </c>
      <c r="D1194" s="42">
        <v>41912</v>
      </c>
      <c r="E1194" s="41">
        <v>15</v>
      </c>
      <c r="F1194" t="s">
        <v>67</v>
      </c>
      <c r="G1194" s="34">
        <f t="shared" si="36"/>
        <v>2015</v>
      </c>
      <c r="H1194" s="6">
        <f>COUNTIF('AHCF_Gifts_19952026 (1)'!$A:$A,$A1194)</f>
        <v>1</v>
      </c>
      <c r="I1194" t="str">
        <f>IFERROR(INDEX('AHCF_Gifts_19952026 (1)'!$F:$F,MATCH($A1194,'AHCF_Gifts_19952026 (1)'!$A:$A,0))&amp;"","")</f>
        <v>edeed1@yahoo.com</v>
      </c>
      <c r="J1194" s="58" t="str">
        <f t="shared" si="37"/>
        <v/>
      </c>
    </row>
    <row r="1195" spans="1:10" x14ac:dyDescent="0.25">
      <c r="A1195" s="6" t="s">
        <v>2667</v>
      </c>
      <c r="B1195" t="s">
        <v>2668</v>
      </c>
      <c r="D1195" s="42">
        <v>41898</v>
      </c>
      <c r="E1195" s="41">
        <v>150</v>
      </c>
      <c r="F1195" t="s">
        <v>1747</v>
      </c>
      <c r="G1195" s="34">
        <f t="shared" si="36"/>
        <v>2015</v>
      </c>
      <c r="H1195" s="6">
        <f>COUNTIF('AHCF_Gifts_19952026 (1)'!$A:$A,$A1195)</f>
        <v>1</v>
      </c>
      <c r="I1195" t="str">
        <f>IFERROR(INDEX('AHCF_Gifts_19952026 (1)'!$F:$F,MATCH($A1195,'AHCF_Gifts_19952026 (1)'!$A:$A,0))&amp;"","")</f>
        <v>mark.harrison@nabors.com</v>
      </c>
      <c r="J1195" s="58" t="str">
        <f t="shared" si="37"/>
        <v/>
      </c>
    </row>
    <row r="1196" spans="1:10" x14ac:dyDescent="0.25">
      <c r="A1196" s="6" t="s">
        <v>2645</v>
      </c>
      <c r="B1196" t="s">
        <v>2646</v>
      </c>
      <c r="D1196" s="42">
        <v>41879</v>
      </c>
      <c r="E1196" s="41">
        <v>250</v>
      </c>
      <c r="F1196" t="s">
        <v>2561</v>
      </c>
      <c r="G1196" s="34">
        <f t="shared" si="36"/>
        <v>2015</v>
      </c>
      <c r="H1196" s="6">
        <f>COUNTIF('AHCF_Gifts_19952026 (1)'!$A:$A,$A1196)</f>
        <v>1</v>
      </c>
      <c r="I1196" t="str">
        <f>IFERROR(INDEX('AHCF_Gifts_19952026 (1)'!$F:$F,MATCH($A1196,'AHCF_Gifts_19952026 (1)'!$A:$A,0))&amp;"","")</f>
        <v/>
      </c>
      <c r="J1196" s="58" t="str">
        <f t="shared" si="37"/>
        <v/>
      </c>
    </row>
    <row r="1197" spans="1:10" x14ac:dyDescent="0.25">
      <c r="A1197" s="6" t="s">
        <v>2650</v>
      </c>
      <c r="B1197" t="s">
        <v>2651</v>
      </c>
      <c r="D1197" s="42">
        <v>41879</v>
      </c>
      <c r="E1197" s="41">
        <v>150</v>
      </c>
      <c r="F1197" t="s">
        <v>1747</v>
      </c>
      <c r="G1197" s="34">
        <f t="shared" si="36"/>
        <v>2015</v>
      </c>
      <c r="H1197" s="6">
        <f>COUNTIF('AHCF_Gifts_19952026 (1)'!$A:$A,$A1197)</f>
        <v>1</v>
      </c>
      <c r="I1197" t="str">
        <f>IFERROR(INDEX('AHCF_Gifts_19952026 (1)'!$F:$F,MATCH($A1197,'AHCF_Gifts_19952026 (1)'!$A:$A,0))&amp;"","")</f>
        <v/>
      </c>
      <c r="J1197" s="58" t="str">
        <f t="shared" si="37"/>
        <v/>
      </c>
    </row>
    <row r="1198" spans="1:10" x14ac:dyDescent="0.25">
      <c r="A1198" s="6" t="s">
        <v>2655</v>
      </c>
      <c r="B1198" t="s">
        <v>2656</v>
      </c>
      <c r="D1198" s="42">
        <v>41879</v>
      </c>
      <c r="E1198" s="41">
        <v>150</v>
      </c>
      <c r="F1198" t="s">
        <v>1747</v>
      </c>
      <c r="G1198" s="34">
        <f t="shared" si="36"/>
        <v>2015</v>
      </c>
      <c r="H1198" s="6">
        <f>COUNTIF('AHCF_Gifts_19952026 (1)'!$A:$A,$A1198)</f>
        <v>1</v>
      </c>
      <c r="I1198" t="str">
        <f>IFERROR(INDEX('AHCF_Gifts_19952026 (1)'!$F:$F,MATCH($A1198,'AHCF_Gifts_19952026 (1)'!$A:$A,0))&amp;"","")</f>
        <v>bschmidt@certex.com</v>
      </c>
      <c r="J1198" s="58" t="str">
        <f t="shared" si="37"/>
        <v/>
      </c>
    </row>
    <row r="1199" spans="1:10" x14ac:dyDescent="0.25">
      <c r="A1199" s="6" t="s">
        <v>2643</v>
      </c>
      <c r="B1199" t="s">
        <v>2644</v>
      </c>
      <c r="D1199" s="42">
        <v>41869</v>
      </c>
      <c r="E1199" s="41">
        <v>500</v>
      </c>
      <c r="F1199" t="s">
        <v>34</v>
      </c>
      <c r="G1199" s="34">
        <f t="shared" si="36"/>
        <v>2015</v>
      </c>
      <c r="H1199" s="6">
        <f>COUNTIF('AHCF_Gifts_19952026 (1)'!$A:$A,$A1199)</f>
        <v>1</v>
      </c>
      <c r="I1199" t="str">
        <f>IFERROR(INDEX('AHCF_Gifts_19952026 (1)'!$F:$F,MATCH($A1199,'AHCF_Gifts_19952026 (1)'!$A:$A,0))&amp;"","")</f>
        <v/>
      </c>
      <c r="J1199" s="58" t="str">
        <f t="shared" si="37"/>
        <v/>
      </c>
    </row>
    <row r="1200" spans="1:10" x14ac:dyDescent="0.25">
      <c r="A1200" s="6" t="s">
        <v>2640</v>
      </c>
      <c r="B1200" t="s">
        <v>2641</v>
      </c>
      <c r="C1200" t="s">
        <v>2642</v>
      </c>
      <c r="D1200" s="42">
        <v>41869</v>
      </c>
      <c r="E1200" s="41">
        <v>100</v>
      </c>
      <c r="F1200" t="s">
        <v>399</v>
      </c>
      <c r="G1200" s="34">
        <f t="shared" si="36"/>
        <v>2015</v>
      </c>
      <c r="H1200" s="6">
        <f>COUNTIF('AHCF_Gifts_19952026 (1)'!$A:$A,$A1200)</f>
        <v>1</v>
      </c>
      <c r="I1200" t="str">
        <f>IFERROR(INDEX('AHCF_Gifts_19952026 (1)'!$F:$F,MATCH($A1200,'AHCF_Gifts_19952026 (1)'!$A:$A,0))&amp;"","")</f>
        <v/>
      </c>
      <c r="J1200" s="58" t="str">
        <f t="shared" si="37"/>
        <v/>
      </c>
    </row>
    <row r="1201" spans="1:10" x14ac:dyDescent="0.25">
      <c r="A1201" s="6" t="s">
        <v>2632</v>
      </c>
      <c r="B1201" t="s">
        <v>2633</v>
      </c>
      <c r="D1201" s="42">
        <v>41858</v>
      </c>
      <c r="E1201" s="41">
        <v>150</v>
      </c>
      <c r="F1201" t="s">
        <v>1747</v>
      </c>
      <c r="G1201" s="34">
        <f t="shared" si="36"/>
        <v>2015</v>
      </c>
      <c r="H1201" s="6">
        <f>COUNTIF('AHCF_Gifts_19952026 (1)'!$A:$A,$A1201)</f>
        <v>1</v>
      </c>
      <c r="I1201" t="str">
        <f>IFERROR(INDEX('AHCF_Gifts_19952026 (1)'!$F:$F,MATCH($A1201,'AHCF_Gifts_19952026 (1)'!$A:$A,0))&amp;"","")</f>
        <v/>
      </c>
      <c r="J1201" s="58" t="str">
        <f t="shared" si="37"/>
        <v/>
      </c>
    </row>
    <row r="1202" spans="1:10" x14ac:dyDescent="0.25">
      <c r="A1202" s="6" t="s">
        <v>2623</v>
      </c>
      <c r="B1202" t="s">
        <v>45</v>
      </c>
      <c r="C1202" t="s">
        <v>1452</v>
      </c>
      <c r="D1202" s="42">
        <v>41851</v>
      </c>
      <c r="E1202" s="41">
        <v>1000</v>
      </c>
      <c r="F1202" t="s">
        <v>2561</v>
      </c>
      <c r="G1202" s="34">
        <f t="shared" si="36"/>
        <v>2015</v>
      </c>
      <c r="H1202" s="6">
        <f>COUNTIF('AHCF_Gifts_19952026 (1)'!$A:$A,$A1202)</f>
        <v>1</v>
      </c>
      <c r="I1202" t="str">
        <f>IFERROR(INDEX('AHCF_Gifts_19952026 (1)'!$F:$F,MATCH($A1202,'AHCF_Gifts_19952026 (1)'!$A:$A,0))&amp;"","")</f>
        <v/>
      </c>
      <c r="J1202" s="58" t="str">
        <f t="shared" si="37"/>
        <v/>
      </c>
    </row>
    <row r="1203" spans="1:10" x14ac:dyDescent="0.25">
      <c r="A1203" s="6" t="s">
        <v>2624</v>
      </c>
      <c r="B1203" t="s">
        <v>2625</v>
      </c>
      <c r="D1203" s="42">
        <v>41851</v>
      </c>
      <c r="E1203" s="41">
        <v>1000</v>
      </c>
      <c r="F1203" t="s">
        <v>2561</v>
      </c>
      <c r="G1203" s="34">
        <f t="shared" si="36"/>
        <v>2015</v>
      </c>
      <c r="H1203" s="6">
        <f>COUNTIF('AHCF_Gifts_19952026 (1)'!$A:$A,$A1203)</f>
        <v>1</v>
      </c>
      <c r="I1203" t="str">
        <f>IFERROR(INDEX('AHCF_Gifts_19952026 (1)'!$F:$F,MATCH($A1203,'AHCF_Gifts_19952026 (1)'!$A:$A,0))&amp;"","")</f>
        <v>jpwalsh@firstinsurancefunding.com</v>
      </c>
      <c r="J1203" s="58" t="str">
        <f t="shared" si="37"/>
        <v/>
      </c>
    </row>
    <row r="1204" spans="1:10" x14ac:dyDescent="0.25">
      <c r="A1204" s="6" t="s">
        <v>2617</v>
      </c>
      <c r="B1204" t="s">
        <v>2618</v>
      </c>
      <c r="D1204" s="42">
        <v>41843</v>
      </c>
      <c r="E1204" s="41">
        <v>500</v>
      </c>
      <c r="F1204" t="s">
        <v>209</v>
      </c>
      <c r="G1204" s="34">
        <f t="shared" si="36"/>
        <v>2015</v>
      </c>
      <c r="H1204" s="6">
        <f>COUNTIF('AHCF_Gifts_19952026 (1)'!$A:$A,$A1204)</f>
        <v>1</v>
      </c>
      <c r="I1204" t="str">
        <f>IFERROR(INDEX('AHCF_Gifts_19952026 (1)'!$F:$F,MATCH($A1204,'AHCF_Gifts_19952026 (1)'!$A:$A,0))&amp;"","")</f>
        <v/>
      </c>
      <c r="J1204" s="58" t="str">
        <f t="shared" si="37"/>
        <v/>
      </c>
    </row>
    <row r="1205" spans="1:10" x14ac:dyDescent="0.25">
      <c r="A1205" s="6" t="s">
        <v>2610</v>
      </c>
      <c r="B1205" t="s">
        <v>2611</v>
      </c>
      <c r="C1205" t="s">
        <v>2612</v>
      </c>
      <c r="D1205" s="42">
        <v>41835</v>
      </c>
      <c r="E1205" s="41">
        <v>1000</v>
      </c>
      <c r="F1205" t="s">
        <v>34</v>
      </c>
      <c r="G1205" s="34">
        <f t="shared" si="36"/>
        <v>2015</v>
      </c>
      <c r="H1205" s="6">
        <f>COUNTIF('AHCF_Gifts_19952026 (1)'!$A:$A,$A1205)</f>
        <v>1</v>
      </c>
      <c r="I1205" t="str">
        <f>IFERROR(INDEX('AHCF_Gifts_19952026 (1)'!$F:$F,MATCH($A1205,'AHCF_Gifts_19952026 (1)'!$A:$A,0))&amp;"","")</f>
        <v>sunset@verizon.net</v>
      </c>
      <c r="J1205" s="58" t="str">
        <f t="shared" si="37"/>
        <v/>
      </c>
    </row>
    <row r="1206" spans="1:10" x14ac:dyDescent="0.25">
      <c r="A1206" s="6" t="s">
        <v>2614</v>
      </c>
      <c r="B1206" t="s">
        <v>2615</v>
      </c>
      <c r="D1206" s="42">
        <v>41835</v>
      </c>
      <c r="E1206" s="41">
        <v>1000</v>
      </c>
      <c r="F1206" t="s">
        <v>2561</v>
      </c>
      <c r="G1206" s="34">
        <f t="shared" si="36"/>
        <v>2015</v>
      </c>
      <c r="H1206" s="6">
        <f>COUNTIF('AHCF_Gifts_19952026 (1)'!$A:$A,$A1206)</f>
        <v>1</v>
      </c>
      <c r="I1206" t="str">
        <f>IFERROR(INDEX('AHCF_Gifts_19952026 (1)'!$F:$F,MATCH($A1206,'AHCF_Gifts_19952026 (1)'!$A:$A,0))&amp;"","")</f>
        <v/>
      </c>
      <c r="J1206" s="58" t="str">
        <f t="shared" si="37"/>
        <v/>
      </c>
    </row>
    <row r="1207" spans="1:10" x14ac:dyDescent="0.25">
      <c r="A1207" s="6" t="s">
        <v>2607</v>
      </c>
      <c r="B1207" t="s">
        <v>2608</v>
      </c>
      <c r="D1207" s="42">
        <v>41815</v>
      </c>
      <c r="E1207" s="41">
        <v>500</v>
      </c>
      <c r="F1207" t="s">
        <v>2561</v>
      </c>
      <c r="G1207" s="34">
        <f t="shared" si="36"/>
        <v>2014</v>
      </c>
      <c r="H1207" s="6">
        <f>COUNTIF('AHCF_Gifts_19952026 (1)'!$A:$A,$A1207)</f>
        <v>1</v>
      </c>
      <c r="I1207" t="str">
        <f>IFERROR(INDEX('AHCF_Gifts_19952026 (1)'!$F:$F,MATCH($A1207,'AHCF_Gifts_19952026 (1)'!$A:$A,0))&amp;"","")</f>
        <v/>
      </c>
      <c r="J1207" s="58" t="str">
        <f t="shared" si="37"/>
        <v/>
      </c>
    </row>
    <row r="1208" spans="1:10" x14ac:dyDescent="0.25">
      <c r="A1208" s="6" t="s">
        <v>2604</v>
      </c>
      <c r="B1208" t="s">
        <v>2605</v>
      </c>
      <c r="D1208" s="42">
        <v>41813</v>
      </c>
      <c r="E1208" s="41">
        <v>1000</v>
      </c>
      <c r="F1208" t="s">
        <v>2561</v>
      </c>
      <c r="G1208" s="34">
        <f t="shared" si="36"/>
        <v>2014</v>
      </c>
      <c r="H1208" s="6">
        <f>COUNTIF('AHCF_Gifts_19952026 (1)'!$A:$A,$A1208)</f>
        <v>1</v>
      </c>
      <c r="I1208" t="str">
        <f>IFERROR(INDEX('AHCF_Gifts_19952026 (1)'!$F:$F,MATCH($A1208,'AHCF_Gifts_19952026 (1)'!$A:$A,0))&amp;"","")</f>
        <v>mwin@singlepointins.com</v>
      </c>
      <c r="J1208" s="58" t="str">
        <f t="shared" si="37"/>
        <v/>
      </c>
    </row>
    <row r="1209" spans="1:10" x14ac:dyDescent="0.25">
      <c r="A1209" s="6" t="s">
        <v>2601</v>
      </c>
      <c r="B1209" t="s">
        <v>378</v>
      </c>
      <c r="C1209" t="s">
        <v>2602</v>
      </c>
      <c r="D1209" s="42">
        <v>41809</v>
      </c>
      <c r="E1209" s="41">
        <v>100</v>
      </c>
      <c r="F1209" t="s">
        <v>67</v>
      </c>
      <c r="G1209" s="34">
        <f t="shared" si="36"/>
        <v>2014</v>
      </c>
      <c r="H1209" s="6">
        <f>COUNTIF('AHCF_Gifts_19952026 (1)'!$A:$A,$A1209)</f>
        <v>1</v>
      </c>
      <c r="I1209" t="str">
        <f>IFERROR(INDEX('AHCF_Gifts_19952026 (1)'!$F:$F,MATCH($A1209,'AHCF_Gifts_19952026 (1)'!$A:$A,0))&amp;"","")</f>
        <v>johnlesuer.odw@gmail.com</v>
      </c>
      <c r="J1209" s="58" t="str">
        <f t="shared" si="37"/>
        <v/>
      </c>
    </row>
    <row r="1210" spans="1:10" x14ac:dyDescent="0.25">
      <c r="A1210" s="6" t="s">
        <v>2595</v>
      </c>
      <c r="B1210" t="s">
        <v>2596</v>
      </c>
      <c r="C1210" t="s">
        <v>2597</v>
      </c>
      <c r="D1210" s="42">
        <v>41801</v>
      </c>
      <c r="E1210" s="41">
        <v>50</v>
      </c>
      <c r="F1210" t="s">
        <v>2561</v>
      </c>
      <c r="G1210" s="34">
        <f t="shared" si="36"/>
        <v>2014</v>
      </c>
      <c r="H1210" s="6">
        <f>COUNTIF('AHCF_Gifts_19952026 (1)'!$A:$A,$A1210)</f>
        <v>1</v>
      </c>
      <c r="I1210" t="str">
        <f>IFERROR(INDEX('AHCF_Gifts_19952026 (1)'!$F:$F,MATCH($A1210,'AHCF_Gifts_19952026 (1)'!$A:$A,0))&amp;"","")</f>
        <v/>
      </c>
      <c r="J1210" s="58" t="str">
        <f t="shared" si="37"/>
        <v/>
      </c>
    </row>
    <row r="1211" spans="1:10" x14ac:dyDescent="0.25">
      <c r="A1211" s="6" t="s">
        <v>2598</v>
      </c>
      <c r="B1211" t="s">
        <v>248</v>
      </c>
      <c r="C1211" t="s">
        <v>2599</v>
      </c>
      <c r="D1211" s="42">
        <v>41801</v>
      </c>
      <c r="E1211" s="41">
        <v>20</v>
      </c>
      <c r="F1211" t="s">
        <v>67</v>
      </c>
      <c r="G1211" s="34">
        <f t="shared" si="36"/>
        <v>2014</v>
      </c>
      <c r="H1211" s="6">
        <f>COUNTIF('AHCF_Gifts_19952026 (1)'!$A:$A,$A1211)</f>
        <v>1</v>
      </c>
      <c r="I1211" t="str">
        <f>IFERROR(INDEX('AHCF_Gifts_19952026 (1)'!$F:$F,MATCH($A1211,'AHCF_Gifts_19952026 (1)'!$A:$A,0))&amp;"","")</f>
        <v/>
      </c>
      <c r="J1211" s="58" t="str">
        <f t="shared" si="37"/>
        <v/>
      </c>
    </row>
    <row r="1212" spans="1:10" x14ac:dyDescent="0.25">
      <c r="A1212" s="6" t="s">
        <v>2587</v>
      </c>
      <c r="B1212" t="s">
        <v>2588</v>
      </c>
      <c r="C1212" t="s">
        <v>2589</v>
      </c>
      <c r="D1212" s="42">
        <v>41794</v>
      </c>
      <c r="E1212" s="41">
        <v>100</v>
      </c>
      <c r="F1212" t="s">
        <v>399</v>
      </c>
      <c r="G1212" s="34">
        <f t="shared" si="36"/>
        <v>2014</v>
      </c>
      <c r="H1212" s="6">
        <f>COUNTIF('AHCF_Gifts_19952026 (1)'!$A:$A,$A1212)</f>
        <v>1</v>
      </c>
      <c r="I1212" t="str">
        <f>IFERROR(INDEX('AHCF_Gifts_19952026 (1)'!$F:$F,MATCH($A1212,'AHCF_Gifts_19952026 (1)'!$A:$A,0))&amp;"","")</f>
        <v/>
      </c>
      <c r="J1212" s="58" t="str">
        <f t="shared" si="37"/>
        <v/>
      </c>
    </row>
    <row r="1213" spans="1:10" x14ac:dyDescent="0.25">
      <c r="A1213" s="6" t="s">
        <v>2590</v>
      </c>
      <c r="B1213" t="s">
        <v>2591</v>
      </c>
      <c r="C1213" t="s">
        <v>2592</v>
      </c>
      <c r="D1213" s="42">
        <v>41794</v>
      </c>
      <c r="E1213" s="41">
        <v>100</v>
      </c>
      <c r="F1213" t="s">
        <v>67</v>
      </c>
      <c r="G1213" s="34">
        <f t="shared" si="36"/>
        <v>2014</v>
      </c>
      <c r="H1213" s="6">
        <f>COUNTIF('AHCF_Gifts_19952026 (1)'!$A:$A,$A1213)</f>
        <v>1</v>
      </c>
      <c r="I1213" t="str">
        <f>IFERROR(INDEX('AHCF_Gifts_19952026 (1)'!$F:$F,MATCH($A1213,'AHCF_Gifts_19952026 (1)'!$A:$A,0))&amp;"","")</f>
        <v>Heather317@gmail.com</v>
      </c>
      <c r="J1213" s="58" t="str">
        <f t="shared" si="37"/>
        <v/>
      </c>
    </row>
    <row r="1214" spans="1:10" x14ac:dyDescent="0.25">
      <c r="A1214" s="6" t="s">
        <v>2572</v>
      </c>
      <c r="B1214" t="s">
        <v>2573</v>
      </c>
      <c r="C1214" t="s">
        <v>2574</v>
      </c>
      <c r="D1214" s="42">
        <v>41787</v>
      </c>
      <c r="E1214" s="41">
        <v>100</v>
      </c>
      <c r="F1214" t="s">
        <v>399</v>
      </c>
      <c r="G1214" s="34">
        <f t="shared" si="36"/>
        <v>2014</v>
      </c>
      <c r="H1214" s="6">
        <f>COUNTIF('AHCF_Gifts_19952026 (1)'!$A:$A,$A1214)</f>
        <v>1</v>
      </c>
      <c r="I1214" t="str">
        <f>IFERROR(INDEX('AHCF_Gifts_19952026 (1)'!$F:$F,MATCH($A1214,'AHCF_Gifts_19952026 (1)'!$A:$A,0))&amp;"","")</f>
        <v/>
      </c>
      <c r="J1214" s="58" t="str">
        <f t="shared" si="37"/>
        <v/>
      </c>
    </row>
    <row r="1215" spans="1:10" x14ac:dyDescent="0.25">
      <c r="A1215" s="6" t="s">
        <v>2577</v>
      </c>
      <c r="B1215" t="s">
        <v>2578</v>
      </c>
      <c r="C1215" t="s">
        <v>2579</v>
      </c>
      <c r="D1215" s="42">
        <v>41787</v>
      </c>
      <c r="E1215" s="41">
        <v>100</v>
      </c>
      <c r="F1215" t="s">
        <v>399</v>
      </c>
      <c r="G1215" s="34">
        <f t="shared" si="36"/>
        <v>2014</v>
      </c>
      <c r="H1215" s="6">
        <f>COUNTIF('AHCF_Gifts_19952026 (1)'!$A:$A,$A1215)</f>
        <v>1</v>
      </c>
      <c r="I1215" t="str">
        <f>IFERROR(INDEX('AHCF_Gifts_19952026 (1)'!$F:$F,MATCH($A1215,'AHCF_Gifts_19952026 (1)'!$A:$A,0))&amp;"","")</f>
        <v/>
      </c>
      <c r="J1215" s="58" t="str">
        <f t="shared" si="37"/>
        <v/>
      </c>
    </row>
    <row r="1216" spans="1:10" x14ac:dyDescent="0.25">
      <c r="A1216" s="6" t="s">
        <v>2580</v>
      </c>
      <c r="B1216" t="s">
        <v>2581</v>
      </c>
      <c r="D1216" s="42">
        <v>41787</v>
      </c>
      <c r="E1216" s="41">
        <v>100</v>
      </c>
      <c r="F1216" t="s">
        <v>67</v>
      </c>
      <c r="G1216" s="34">
        <f t="shared" si="36"/>
        <v>2014</v>
      </c>
      <c r="H1216" s="6">
        <f>COUNTIF('AHCF_Gifts_19952026 (1)'!$A:$A,$A1216)</f>
        <v>1</v>
      </c>
      <c r="I1216" t="str">
        <f>IFERROR(INDEX('AHCF_Gifts_19952026 (1)'!$F:$F,MATCH($A1216,'AHCF_Gifts_19952026 (1)'!$A:$A,0))&amp;"","")</f>
        <v/>
      </c>
      <c r="J1216" s="58" t="str">
        <f t="shared" si="37"/>
        <v/>
      </c>
    </row>
    <row r="1217" spans="1:10" x14ac:dyDescent="0.25">
      <c r="A1217" s="6" t="s">
        <v>2558</v>
      </c>
      <c r="B1217" t="s">
        <v>2559</v>
      </c>
      <c r="D1217" s="42">
        <v>41779</v>
      </c>
      <c r="E1217" s="41">
        <v>10000</v>
      </c>
      <c r="F1217" t="s">
        <v>2561</v>
      </c>
      <c r="G1217" s="34">
        <f t="shared" si="36"/>
        <v>2014</v>
      </c>
      <c r="H1217" s="6">
        <f>COUNTIF('AHCF_Gifts_19952026 (1)'!$A:$A,$A1217)</f>
        <v>1</v>
      </c>
      <c r="I1217" t="str">
        <f>IFERROR(INDEX('AHCF_Gifts_19952026 (1)'!$F:$F,MATCH($A1217,'AHCF_Gifts_19952026 (1)'!$A:$A,0))&amp;"","")</f>
        <v>nhuerth@tolmanandwiker.com</v>
      </c>
      <c r="J1217" s="58" t="str">
        <f t="shared" si="37"/>
        <v/>
      </c>
    </row>
    <row r="1218" spans="1:10" x14ac:dyDescent="0.25">
      <c r="A1218" s="6" t="s">
        <v>2568</v>
      </c>
      <c r="B1218" t="s">
        <v>1154</v>
      </c>
      <c r="C1218" t="s">
        <v>2569</v>
      </c>
      <c r="D1218" s="42">
        <v>41779</v>
      </c>
      <c r="E1218" s="41">
        <v>50</v>
      </c>
      <c r="F1218" t="s">
        <v>1289</v>
      </c>
      <c r="G1218" s="34">
        <f t="shared" si="36"/>
        <v>2014</v>
      </c>
      <c r="H1218" s="6">
        <f>COUNTIF('AHCF_Gifts_19952026 (1)'!$A:$A,$A1218)</f>
        <v>1</v>
      </c>
      <c r="I1218" t="str">
        <f>IFERROR(INDEX('AHCF_Gifts_19952026 (1)'!$F:$F,MATCH($A1218,'AHCF_Gifts_19952026 (1)'!$A:$A,0))&amp;"","")</f>
        <v>jane.harmon@hancockcollege.edu</v>
      </c>
      <c r="J1218" s="58" t="str">
        <f t="shared" si="37"/>
        <v/>
      </c>
    </row>
    <row r="1219" spans="1:10" x14ac:dyDescent="0.25">
      <c r="A1219" s="6" t="s">
        <v>2547</v>
      </c>
      <c r="B1219" t="s">
        <v>2548</v>
      </c>
      <c r="D1219" s="42">
        <v>41773</v>
      </c>
      <c r="E1219" s="41">
        <v>300</v>
      </c>
      <c r="F1219" t="s">
        <v>1747</v>
      </c>
      <c r="G1219" s="34">
        <f t="shared" si="36"/>
        <v>2014</v>
      </c>
      <c r="H1219" s="6">
        <f>COUNTIF('AHCF_Gifts_19952026 (1)'!$A:$A,$A1219)</f>
        <v>1</v>
      </c>
      <c r="I1219" t="str">
        <f>IFERROR(INDEX('AHCF_Gifts_19952026 (1)'!$F:$F,MATCH($A1219,'AHCF_Gifts_19952026 (1)'!$A:$A,0))&amp;"","")</f>
        <v/>
      </c>
      <c r="J1219" s="58" t="str">
        <f t="shared" si="37"/>
        <v/>
      </c>
    </row>
    <row r="1220" spans="1:10" x14ac:dyDescent="0.25">
      <c r="A1220" s="6" t="s">
        <v>2549</v>
      </c>
      <c r="B1220" t="s">
        <v>2550</v>
      </c>
      <c r="C1220" t="s">
        <v>2551</v>
      </c>
      <c r="D1220" s="42">
        <v>41773</v>
      </c>
      <c r="E1220" s="41">
        <v>100</v>
      </c>
      <c r="F1220" t="s">
        <v>271</v>
      </c>
      <c r="G1220" s="34">
        <f t="shared" si="36"/>
        <v>2014</v>
      </c>
      <c r="H1220" s="6">
        <f>COUNTIF('AHCF_Gifts_19952026 (1)'!$A:$A,$A1220)</f>
        <v>1</v>
      </c>
      <c r="I1220" t="str">
        <f>IFERROR(INDEX('AHCF_Gifts_19952026 (1)'!$F:$F,MATCH($A1220,'AHCF_Gifts_19952026 (1)'!$A:$A,0))&amp;"","")</f>
        <v/>
      </c>
      <c r="J1220" s="58" t="str">
        <f t="shared" si="37"/>
        <v/>
      </c>
    </row>
    <row r="1221" spans="1:10" x14ac:dyDescent="0.25">
      <c r="A1221" s="6" t="s">
        <v>2541</v>
      </c>
      <c r="B1221" t="s">
        <v>2542</v>
      </c>
      <c r="D1221" s="42">
        <v>41772</v>
      </c>
      <c r="E1221" s="41">
        <v>1000</v>
      </c>
      <c r="F1221" t="s">
        <v>1045</v>
      </c>
      <c r="G1221" s="34">
        <f t="shared" ref="G1221:G1284" si="38">IF(MONTH(D1221)&gt;=7,YEAR(D1221)+1,YEAR(D1221))</f>
        <v>2014</v>
      </c>
      <c r="H1221" s="6">
        <f>COUNTIF('AHCF_Gifts_19952026 (1)'!$A:$A,$A1221)</f>
        <v>1</v>
      </c>
      <c r="I1221" t="str">
        <f>IFERROR(INDEX('AHCF_Gifts_19952026 (1)'!$F:$F,MATCH($A1221,'AHCF_Gifts_19952026 (1)'!$A:$A,0))&amp;"","")</f>
        <v/>
      </c>
      <c r="J1221" s="58" t="str">
        <f t="shared" si="37"/>
        <v/>
      </c>
    </row>
    <row r="1222" spans="1:10" x14ac:dyDescent="0.25">
      <c r="A1222" s="6" t="s">
        <v>2543</v>
      </c>
      <c r="B1222" t="s">
        <v>2544</v>
      </c>
      <c r="D1222" s="42">
        <v>41772</v>
      </c>
      <c r="E1222" s="41">
        <v>150</v>
      </c>
      <c r="F1222" t="s">
        <v>1747</v>
      </c>
      <c r="G1222" s="34">
        <f t="shared" si="38"/>
        <v>2014</v>
      </c>
      <c r="H1222" s="6">
        <f>COUNTIF('AHCF_Gifts_19952026 (1)'!$A:$A,$A1222)</f>
        <v>1</v>
      </c>
      <c r="I1222" t="str">
        <f>IFERROR(INDEX('AHCF_Gifts_19952026 (1)'!$F:$F,MATCH($A1222,'AHCF_Gifts_19952026 (1)'!$A:$A,0))&amp;"","")</f>
        <v/>
      </c>
      <c r="J1222" s="58" t="str">
        <f t="shared" ref="J1222:J1285" si="39">IF($I1222="","",IF(COUNTIF($I$5:$I$1461,$I1222)&gt;1,"DUPLICATE",""))</f>
        <v/>
      </c>
    </row>
    <row r="1223" spans="1:10" x14ac:dyDescent="0.25">
      <c r="A1223" s="6" t="s">
        <v>2536</v>
      </c>
      <c r="B1223" t="s">
        <v>2537</v>
      </c>
      <c r="D1223" s="42">
        <v>41767</v>
      </c>
      <c r="E1223" s="41">
        <v>1000</v>
      </c>
      <c r="F1223" t="s">
        <v>1747</v>
      </c>
      <c r="G1223" s="34">
        <f t="shared" si="38"/>
        <v>2014</v>
      </c>
      <c r="H1223" s="6">
        <f>COUNTIF('AHCF_Gifts_19952026 (1)'!$A:$A,$A1223)</f>
        <v>1</v>
      </c>
      <c r="I1223" t="str">
        <f>IFERROR(INDEX('AHCF_Gifts_19952026 (1)'!$F:$F,MATCH($A1223,'AHCF_Gifts_19952026 (1)'!$A:$A,0))&amp;"","")</f>
        <v/>
      </c>
      <c r="J1223" s="58" t="str">
        <f t="shared" si="39"/>
        <v/>
      </c>
    </row>
    <row r="1224" spans="1:10" x14ac:dyDescent="0.25">
      <c r="A1224" s="6" t="s">
        <v>2532</v>
      </c>
      <c r="B1224" t="s">
        <v>2533</v>
      </c>
      <c r="D1224" s="42">
        <v>41767</v>
      </c>
      <c r="E1224" s="41">
        <v>150</v>
      </c>
      <c r="F1224" t="s">
        <v>1747</v>
      </c>
      <c r="G1224" s="34">
        <f t="shared" si="38"/>
        <v>2014</v>
      </c>
      <c r="H1224" s="6">
        <f>COUNTIF('AHCF_Gifts_19952026 (1)'!$A:$A,$A1224)</f>
        <v>1</v>
      </c>
      <c r="I1224" t="str">
        <f>IFERROR(INDEX('AHCF_Gifts_19952026 (1)'!$F:$F,MATCH($A1224,'AHCF_Gifts_19952026 (1)'!$A:$A,0))&amp;"","")</f>
        <v/>
      </c>
      <c r="J1224" s="58" t="str">
        <f t="shared" si="39"/>
        <v/>
      </c>
    </row>
    <row r="1225" spans="1:10" x14ac:dyDescent="0.25">
      <c r="A1225" s="6" t="s">
        <v>2526</v>
      </c>
      <c r="B1225" t="s">
        <v>2527</v>
      </c>
      <c r="C1225" t="s">
        <v>2528</v>
      </c>
      <c r="D1225" s="42">
        <v>41751</v>
      </c>
      <c r="E1225" s="41">
        <v>17429.580000000002</v>
      </c>
      <c r="F1225" t="s">
        <v>2530</v>
      </c>
      <c r="G1225" s="34">
        <f t="shared" si="38"/>
        <v>2014</v>
      </c>
      <c r="H1225" s="6">
        <f>COUNTIF('AHCF_Gifts_19952026 (1)'!$A:$A,$A1225)</f>
        <v>1</v>
      </c>
      <c r="I1225" t="str">
        <f>IFERROR(INDEX('AHCF_Gifts_19952026 (1)'!$F:$F,MATCH($A1225,'AHCF_Gifts_19952026 (1)'!$A:$A,0))&amp;"","")</f>
        <v>dunntejon@msn.com</v>
      </c>
      <c r="J1225" s="58" t="str">
        <f t="shared" si="39"/>
        <v/>
      </c>
    </row>
    <row r="1226" spans="1:10" x14ac:dyDescent="0.25">
      <c r="A1226" s="6" t="s">
        <v>2517</v>
      </c>
      <c r="B1226" t="s">
        <v>2518</v>
      </c>
      <c r="D1226" s="42">
        <v>41743</v>
      </c>
      <c r="E1226" s="41">
        <v>35000</v>
      </c>
      <c r="F1226" t="s">
        <v>114</v>
      </c>
      <c r="G1226" s="34">
        <f t="shared" si="38"/>
        <v>2014</v>
      </c>
      <c r="H1226" s="6">
        <f>COUNTIF('AHCF_Gifts_19952026 (1)'!$A:$A,$A1226)</f>
        <v>1</v>
      </c>
      <c r="I1226" t="str">
        <f>IFERROR(INDEX('AHCF_Gifts_19952026 (1)'!$F:$F,MATCH($A1226,'AHCF_Gifts_19952026 (1)'!$A:$A,0))&amp;"","")</f>
        <v/>
      </c>
      <c r="J1226" s="58" t="str">
        <f t="shared" si="39"/>
        <v/>
      </c>
    </row>
    <row r="1227" spans="1:10" x14ac:dyDescent="0.25">
      <c r="A1227" s="6" t="s">
        <v>2519</v>
      </c>
      <c r="B1227" t="s">
        <v>2520</v>
      </c>
      <c r="D1227" s="42">
        <v>41743</v>
      </c>
      <c r="E1227" s="41">
        <v>100</v>
      </c>
      <c r="F1227" t="s">
        <v>67</v>
      </c>
      <c r="G1227" s="34">
        <f t="shared" si="38"/>
        <v>2014</v>
      </c>
      <c r="H1227" s="6">
        <f>COUNTIF('AHCF_Gifts_19952026 (1)'!$A:$A,$A1227)</f>
        <v>1</v>
      </c>
      <c r="I1227" t="str">
        <f>IFERROR(INDEX('AHCF_Gifts_19952026 (1)'!$F:$F,MATCH($A1227,'AHCF_Gifts_19952026 (1)'!$A:$A,0))&amp;"","")</f>
        <v>nipomorecreation@gmail.com</v>
      </c>
      <c r="J1227" s="58" t="str">
        <f t="shared" si="39"/>
        <v/>
      </c>
    </row>
    <row r="1228" spans="1:10" x14ac:dyDescent="0.25">
      <c r="A1228" s="6" t="s">
        <v>2509</v>
      </c>
      <c r="B1228" t="s">
        <v>2510</v>
      </c>
      <c r="D1228" s="42">
        <v>41726</v>
      </c>
      <c r="E1228" s="41">
        <v>1000</v>
      </c>
      <c r="F1228" t="s">
        <v>1045</v>
      </c>
      <c r="G1228" s="34">
        <f t="shared" si="38"/>
        <v>2014</v>
      </c>
      <c r="H1228" s="6">
        <f>COUNTIF('AHCF_Gifts_19952026 (1)'!$A:$A,$A1228)</f>
        <v>1</v>
      </c>
      <c r="I1228" t="str">
        <f>IFERROR(INDEX('AHCF_Gifts_19952026 (1)'!$F:$F,MATCH($A1228,'AHCF_Gifts_19952026 (1)'!$A:$A,0))&amp;"","")</f>
        <v/>
      </c>
      <c r="J1228" s="58" t="str">
        <f t="shared" si="39"/>
        <v/>
      </c>
    </row>
    <row r="1229" spans="1:10" x14ac:dyDescent="0.25">
      <c r="A1229" s="6" t="s">
        <v>2511</v>
      </c>
      <c r="B1229" t="s">
        <v>2512</v>
      </c>
      <c r="D1229" s="42">
        <v>41726</v>
      </c>
      <c r="E1229" s="41">
        <v>500</v>
      </c>
      <c r="F1229" t="s">
        <v>1045</v>
      </c>
      <c r="G1229" s="34">
        <f t="shared" si="38"/>
        <v>2014</v>
      </c>
      <c r="H1229" s="6">
        <f>COUNTIF('AHCF_Gifts_19952026 (1)'!$A:$A,$A1229)</f>
        <v>1</v>
      </c>
      <c r="I1229" t="str">
        <f>IFERROR(INDEX('AHCF_Gifts_19952026 (1)'!$F:$F,MATCH($A1229,'AHCF_Gifts_19952026 (1)'!$A:$A,0))&amp;"","")</f>
        <v/>
      </c>
      <c r="J1229" s="58" t="str">
        <f t="shared" si="39"/>
        <v/>
      </c>
    </row>
    <row r="1230" spans="1:10" x14ac:dyDescent="0.25">
      <c r="A1230" s="6" t="s">
        <v>2502</v>
      </c>
      <c r="B1230" t="s">
        <v>2503</v>
      </c>
      <c r="C1230" t="s">
        <v>2504</v>
      </c>
      <c r="D1230" s="42">
        <v>41705</v>
      </c>
      <c r="E1230" s="41">
        <v>500</v>
      </c>
      <c r="F1230" t="s">
        <v>67</v>
      </c>
      <c r="G1230" s="34">
        <f t="shared" si="38"/>
        <v>2014</v>
      </c>
      <c r="H1230" s="6">
        <f>COUNTIF('AHCF_Gifts_19952026 (1)'!$A:$A,$A1230)</f>
        <v>1</v>
      </c>
      <c r="I1230" t="str">
        <f>IFERROR(INDEX('AHCF_Gifts_19952026 (1)'!$F:$F,MATCH($A1230,'AHCF_Gifts_19952026 (1)'!$A:$A,0))&amp;"","")</f>
        <v>xslorrie@aol.com</v>
      </c>
      <c r="J1230" s="58" t="str">
        <f t="shared" si="39"/>
        <v/>
      </c>
    </row>
    <row r="1231" spans="1:10" x14ac:dyDescent="0.25">
      <c r="A1231" s="6" t="s">
        <v>2487</v>
      </c>
      <c r="B1231" t="s">
        <v>2488</v>
      </c>
      <c r="D1231" s="42">
        <v>41705</v>
      </c>
      <c r="E1231" s="41">
        <v>100</v>
      </c>
      <c r="F1231" t="s">
        <v>1816</v>
      </c>
      <c r="G1231" s="34">
        <f t="shared" si="38"/>
        <v>2014</v>
      </c>
      <c r="H1231" s="6">
        <f>COUNTIF('AHCF_Gifts_19952026 (1)'!$A:$A,$A1231)</f>
        <v>1</v>
      </c>
      <c r="I1231" t="str">
        <f>IFERROR(INDEX('AHCF_Gifts_19952026 (1)'!$F:$F,MATCH($A1231,'AHCF_Gifts_19952026 (1)'!$A:$A,0))&amp;"","")</f>
        <v/>
      </c>
      <c r="J1231" s="58" t="str">
        <f t="shared" si="39"/>
        <v/>
      </c>
    </row>
    <row r="1232" spans="1:10" x14ac:dyDescent="0.25">
      <c r="A1232" s="6" t="s">
        <v>2495</v>
      </c>
      <c r="B1232" t="s">
        <v>2496</v>
      </c>
      <c r="C1232" t="s">
        <v>2497</v>
      </c>
      <c r="D1232" s="42">
        <v>41705</v>
      </c>
      <c r="E1232" s="41">
        <v>50</v>
      </c>
      <c r="F1232" t="s">
        <v>67</v>
      </c>
      <c r="G1232" s="34">
        <f t="shared" si="38"/>
        <v>2014</v>
      </c>
      <c r="H1232" s="6">
        <f>COUNTIF('AHCF_Gifts_19952026 (1)'!$A:$A,$A1232)</f>
        <v>1</v>
      </c>
      <c r="I1232" t="str">
        <f>IFERROR(INDEX('AHCF_Gifts_19952026 (1)'!$F:$F,MATCH($A1232,'AHCF_Gifts_19952026 (1)'!$A:$A,0))&amp;"","")</f>
        <v/>
      </c>
      <c r="J1232" s="58" t="str">
        <f t="shared" si="39"/>
        <v/>
      </c>
    </row>
    <row r="1233" spans="1:10" x14ac:dyDescent="0.25">
      <c r="A1233" s="6" t="s">
        <v>2492</v>
      </c>
      <c r="B1233" t="s">
        <v>2493</v>
      </c>
      <c r="C1233" t="s">
        <v>2494</v>
      </c>
      <c r="D1233" s="42">
        <v>41705</v>
      </c>
      <c r="E1233" s="41">
        <v>20</v>
      </c>
      <c r="F1233" t="s">
        <v>1725</v>
      </c>
      <c r="G1233" s="34">
        <f t="shared" si="38"/>
        <v>2014</v>
      </c>
      <c r="H1233" s="6">
        <f>COUNTIF('AHCF_Gifts_19952026 (1)'!$A:$A,$A1233)</f>
        <v>1</v>
      </c>
      <c r="I1233" t="str">
        <f>IFERROR(INDEX('AHCF_Gifts_19952026 (1)'!$F:$F,MATCH($A1233,'AHCF_Gifts_19952026 (1)'!$A:$A,0))&amp;"","")</f>
        <v/>
      </c>
      <c r="J1233" s="58" t="str">
        <f t="shared" si="39"/>
        <v/>
      </c>
    </row>
    <row r="1234" spans="1:10" x14ac:dyDescent="0.25">
      <c r="A1234" s="6" t="s">
        <v>2478</v>
      </c>
      <c r="B1234" t="s">
        <v>2479</v>
      </c>
      <c r="C1234" t="s">
        <v>2480</v>
      </c>
      <c r="D1234" s="42">
        <v>41694</v>
      </c>
      <c r="E1234" s="41">
        <v>25</v>
      </c>
      <c r="F1234" t="s">
        <v>310</v>
      </c>
      <c r="G1234" s="34">
        <f t="shared" si="38"/>
        <v>2014</v>
      </c>
      <c r="H1234" s="6">
        <f>COUNTIF('AHCF_Gifts_19952026 (1)'!$A:$A,$A1234)</f>
        <v>1</v>
      </c>
      <c r="I1234" t="str">
        <f>IFERROR(INDEX('AHCF_Gifts_19952026 (1)'!$F:$F,MATCH($A1234,'AHCF_Gifts_19952026 (1)'!$A:$A,0))&amp;"","")</f>
        <v>gmcneeley@yahoo.com</v>
      </c>
      <c r="J1234" s="58" t="str">
        <f t="shared" si="39"/>
        <v/>
      </c>
    </row>
    <row r="1235" spans="1:10" x14ac:dyDescent="0.25">
      <c r="A1235" s="6" t="s">
        <v>2458</v>
      </c>
      <c r="B1235" t="s">
        <v>2459</v>
      </c>
      <c r="C1235" t="s">
        <v>2460</v>
      </c>
      <c r="D1235" s="42">
        <v>41690</v>
      </c>
      <c r="E1235" s="41">
        <v>50</v>
      </c>
      <c r="F1235" t="s">
        <v>1725</v>
      </c>
      <c r="G1235" s="34">
        <f t="shared" si="38"/>
        <v>2014</v>
      </c>
      <c r="H1235" s="6">
        <f>COUNTIF('AHCF_Gifts_19952026 (1)'!$A:$A,$A1235)</f>
        <v>1</v>
      </c>
      <c r="I1235" t="str">
        <f>IFERROR(INDEX('AHCF_Gifts_19952026 (1)'!$F:$F,MATCH($A1235,'AHCF_Gifts_19952026 (1)'!$A:$A,0))&amp;"","")</f>
        <v/>
      </c>
      <c r="J1235" s="58" t="str">
        <f t="shared" si="39"/>
        <v/>
      </c>
    </row>
    <row r="1236" spans="1:10" x14ac:dyDescent="0.25">
      <c r="A1236" s="6" t="s">
        <v>2454</v>
      </c>
      <c r="B1236" t="s">
        <v>2455</v>
      </c>
      <c r="D1236" s="42">
        <v>41681</v>
      </c>
      <c r="E1236" s="41">
        <v>500</v>
      </c>
      <c r="F1236" t="s">
        <v>209</v>
      </c>
      <c r="G1236" s="34">
        <f t="shared" si="38"/>
        <v>2014</v>
      </c>
      <c r="H1236" s="6">
        <f>COUNTIF('AHCF_Gifts_19952026 (1)'!$A:$A,$A1236)</f>
        <v>1</v>
      </c>
      <c r="I1236" t="str">
        <f>IFERROR(INDEX('AHCF_Gifts_19952026 (1)'!$F:$F,MATCH($A1236,'AHCF_Gifts_19952026 (1)'!$A:$A,0))&amp;"","")</f>
        <v/>
      </c>
      <c r="J1236" s="58" t="str">
        <f t="shared" si="39"/>
        <v/>
      </c>
    </row>
    <row r="1237" spans="1:10" x14ac:dyDescent="0.25">
      <c r="A1237" s="6" t="s">
        <v>2442</v>
      </c>
      <c r="B1237" t="s">
        <v>2443</v>
      </c>
      <c r="D1237" s="42">
        <v>41663</v>
      </c>
      <c r="E1237" s="41">
        <v>20000</v>
      </c>
      <c r="F1237" t="s">
        <v>2060</v>
      </c>
      <c r="G1237" s="34">
        <f t="shared" si="38"/>
        <v>2014</v>
      </c>
      <c r="H1237" s="6">
        <f>COUNTIF('AHCF_Gifts_19952026 (1)'!$A:$A,$A1237)</f>
        <v>1</v>
      </c>
      <c r="I1237" t="str">
        <f>IFERROR(INDEX('AHCF_Gifts_19952026 (1)'!$F:$F,MATCH($A1237,'AHCF_Gifts_19952026 (1)'!$A:$A,0))&amp;"","")</f>
        <v/>
      </c>
      <c r="J1237" s="58" t="str">
        <f t="shared" si="39"/>
        <v/>
      </c>
    </row>
    <row r="1238" spans="1:10" x14ac:dyDescent="0.25">
      <c r="A1238" s="6" t="s">
        <v>2437</v>
      </c>
      <c r="B1238" t="s">
        <v>204</v>
      </c>
      <c r="C1238" t="s">
        <v>46</v>
      </c>
      <c r="D1238" s="42">
        <v>41649</v>
      </c>
      <c r="E1238" s="41">
        <v>250</v>
      </c>
      <c r="F1238" t="s">
        <v>522</v>
      </c>
      <c r="G1238" s="34">
        <f t="shared" si="38"/>
        <v>2014</v>
      </c>
      <c r="H1238" s="6">
        <f>COUNTIF('AHCF_Gifts_19952026 (1)'!$A:$A,$A1238)</f>
        <v>1</v>
      </c>
      <c r="I1238" t="str">
        <f>IFERROR(INDEX('AHCF_Gifts_19952026 (1)'!$F:$F,MATCH($A1238,'AHCF_Gifts_19952026 (1)'!$A:$A,0))&amp;"","")</f>
        <v/>
      </c>
      <c r="J1238" s="58" t="str">
        <f t="shared" si="39"/>
        <v/>
      </c>
    </row>
    <row r="1239" spans="1:10" x14ac:dyDescent="0.25">
      <c r="A1239" s="6" t="s">
        <v>2430</v>
      </c>
      <c r="B1239" t="s">
        <v>116</v>
      </c>
      <c r="C1239" t="s">
        <v>2431</v>
      </c>
      <c r="D1239" s="42">
        <v>41641</v>
      </c>
      <c r="E1239" s="41">
        <v>25</v>
      </c>
      <c r="F1239" t="s">
        <v>2281</v>
      </c>
      <c r="G1239" s="34">
        <f t="shared" si="38"/>
        <v>2014</v>
      </c>
      <c r="H1239" s="6">
        <f>COUNTIF('AHCF_Gifts_19952026 (1)'!$A:$A,$A1239)</f>
        <v>1</v>
      </c>
      <c r="I1239" t="str">
        <f>IFERROR(INDEX('AHCF_Gifts_19952026 (1)'!$F:$F,MATCH($A1239,'AHCF_Gifts_19952026 (1)'!$A:$A,0))&amp;"","")</f>
        <v/>
      </c>
      <c r="J1239" s="58" t="str">
        <f t="shared" si="39"/>
        <v/>
      </c>
    </row>
    <row r="1240" spans="1:10" x14ac:dyDescent="0.25">
      <c r="A1240" s="6" t="s">
        <v>2420</v>
      </c>
      <c r="B1240" t="s">
        <v>2421</v>
      </c>
      <c r="C1240" t="s">
        <v>2422</v>
      </c>
      <c r="D1240" s="42">
        <v>41635</v>
      </c>
      <c r="E1240" s="41">
        <v>100</v>
      </c>
      <c r="F1240" t="s">
        <v>276</v>
      </c>
      <c r="G1240" s="34">
        <f t="shared" si="38"/>
        <v>2014</v>
      </c>
      <c r="H1240" s="6">
        <f>COUNTIF('AHCF_Gifts_19952026 (1)'!$A:$A,$A1240)</f>
        <v>1</v>
      </c>
      <c r="I1240" t="str">
        <f>IFERROR(INDEX('AHCF_Gifts_19952026 (1)'!$F:$F,MATCH($A1240,'AHCF_Gifts_19952026 (1)'!$A:$A,0))&amp;"","")</f>
        <v/>
      </c>
      <c r="J1240" s="58" t="str">
        <f t="shared" si="39"/>
        <v/>
      </c>
    </row>
    <row r="1241" spans="1:10" x14ac:dyDescent="0.25">
      <c r="A1241" s="6" t="s">
        <v>2409</v>
      </c>
      <c r="B1241" t="s">
        <v>2410</v>
      </c>
      <c r="C1241" t="s">
        <v>2411</v>
      </c>
      <c r="D1241" s="42">
        <v>41631</v>
      </c>
      <c r="E1241" s="41">
        <v>25</v>
      </c>
      <c r="F1241" t="s">
        <v>276</v>
      </c>
      <c r="G1241" s="34">
        <f t="shared" si="38"/>
        <v>2014</v>
      </c>
      <c r="H1241" s="6">
        <f>COUNTIF('AHCF_Gifts_19952026 (1)'!$A:$A,$A1241)</f>
        <v>1</v>
      </c>
      <c r="I1241" t="str">
        <f>IFERROR(INDEX('AHCF_Gifts_19952026 (1)'!$F:$F,MATCH($A1241,'AHCF_Gifts_19952026 (1)'!$A:$A,0))&amp;"","")</f>
        <v/>
      </c>
      <c r="J1241" s="58" t="str">
        <f t="shared" si="39"/>
        <v/>
      </c>
    </row>
    <row r="1242" spans="1:10" x14ac:dyDescent="0.25">
      <c r="A1242" s="6" t="s">
        <v>2405</v>
      </c>
      <c r="B1242" t="s">
        <v>2406</v>
      </c>
      <c r="C1242" t="s">
        <v>2407</v>
      </c>
      <c r="D1242" s="42">
        <v>41623</v>
      </c>
      <c r="E1242" s="41">
        <v>400</v>
      </c>
      <c r="F1242" t="s">
        <v>276</v>
      </c>
      <c r="G1242" s="34">
        <f t="shared" si="38"/>
        <v>2014</v>
      </c>
      <c r="H1242" s="6">
        <f>COUNTIF('AHCF_Gifts_19952026 (1)'!$A:$A,$A1242)</f>
        <v>1</v>
      </c>
      <c r="I1242" t="str">
        <f>IFERROR(INDEX('AHCF_Gifts_19952026 (1)'!$F:$F,MATCH($A1242,'AHCF_Gifts_19952026 (1)'!$A:$A,0))&amp;"","")</f>
        <v>tempe611@yahoo.com</v>
      </c>
      <c r="J1242" s="58" t="str">
        <f t="shared" si="39"/>
        <v/>
      </c>
    </row>
    <row r="1243" spans="1:10" x14ac:dyDescent="0.25">
      <c r="A1243" s="6" t="s">
        <v>2394</v>
      </c>
      <c r="B1243" t="s">
        <v>2395</v>
      </c>
      <c r="C1243" t="s">
        <v>2396</v>
      </c>
      <c r="D1243" s="42">
        <v>41621</v>
      </c>
      <c r="E1243" s="41">
        <v>100</v>
      </c>
      <c r="F1243" t="s">
        <v>276</v>
      </c>
      <c r="G1243" s="34">
        <f t="shared" si="38"/>
        <v>2014</v>
      </c>
      <c r="H1243" s="6">
        <f>COUNTIF('AHCF_Gifts_19952026 (1)'!$A:$A,$A1243)</f>
        <v>1</v>
      </c>
      <c r="I1243" t="str">
        <f>IFERROR(INDEX('AHCF_Gifts_19952026 (1)'!$F:$F,MATCH($A1243,'AHCF_Gifts_19952026 (1)'!$A:$A,0))&amp;"","")</f>
        <v/>
      </c>
      <c r="J1243" s="58" t="str">
        <f t="shared" si="39"/>
        <v/>
      </c>
    </row>
    <row r="1244" spans="1:10" x14ac:dyDescent="0.25">
      <c r="A1244" s="6" t="s">
        <v>2380</v>
      </c>
      <c r="B1244" t="s">
        <v>2381</v>
      </c>
      <c r="C1244" t="s">
        <v>2382</v>
      </c>
      <c r="D1244" s="42">
        <v>41618</v>
      </c>
      <c r="E1244" s="41">
        <v>100</v>
      </c>
      <c r="F1244" t="s">
        <v>67</v>
      </c>
      <c r="G1244" s="34">
        <f t="shared" si="38"/>
        <v>2014</v>
      </c>
      <c r="H1244" s="6">
        <f>COUNTIF('AHCF_Gifts_19952026 (1)'!$A:$A,$A1244)</f>
        <v>1</v>
      </c>
      <c r="I1244" t="str">
        <f>IFERROR(INDEX('AHCF_Gifts_19952026 (1)'!$F:$F,MATCH($A1244,'AHCF_Gifts_19952026 (1)'!$A:$A,0))&amp;"","")</f>
        <v/>
      </c>
      <c r="J1244" s="58" t="str">
        <f t="shared" si="39"/>
        <v/>
      </c>
    </row>
    <row r="1245" spans="1:10" x14ac:dyDescent="0.25">
      <c r="A1245" s="6" t="s">
        <v>2378</v>
      </c>
      <c r="B1245" t="s">
        <v>207</v>
      </c>
      <c r="C1245" t="s">
        <v>2379</v>
      </c>
      <c r="D1245" s="42">
        <v>41618</v>
      </c>
      <c r="E1245" s="41">
        <v>50</v>
      </c>
      <c r="F1245" t="s">
        <v>25</v>
      </c>
      <c r="G1245" s="34">
        <f t="shared" si="38"/>
        <v>2014</v>
      </c>
      <c r="H1245" s="6">
        <f>COUNTIF('AHCF_Gifts_19952026 (1)'!$A:$A,$A1245)</f>
        <v>1</v>
      </c>
      <c r="I1245" t="str">
        <f>IFERROR(INDEX('AHCF_Gifts_19952026 (1)'!$F:$F,MATCH($A1245,'AHCF_Gifts_19952026 (1)'!$A:$A,0))&amp;"","")</f>
        <v/>
      </c>
      <c r="J1245" s="58" t="str">
        <f t="shared" si="39"/>
        <v/>
      </c>
    </row>
    <row r="1246" spans="1:10" x14ac:dyDescent="0.25">
      <c r="A1246" s="6" t="s">
        <v>2363</v>
      </c>
      <c r="B1246" t="s">
        <v>2364</v>
      </c>
      <c r="D1246" s="42">
        <v>41617</v>
      </c>
      <c r="E1246" s="41">
        <v>3000</v>
      </c>
      <c r="F1246" t="s">
        <v>1220</v>
      </c>
      <c r="G1246" s="34">
        <f t="shared" si="38"/>
        <v>2014</v>
      </c>
      <c r="H1246" s="6">
        <f>COUNTIF('AHCF_Gifts_19952026 (1)'!$A:$A,$A1246)</f>
        <v>1</v>
      </c>
      <c r="I1246" t="str">
        <f>IFERROR(INDEX('AHCF_Gifts_19952026 (1)'!$F:$F,MATCH($A1246,'AHCF_Gifts_19952026 (1)'!$A:$A,0))&amp;"","")</f>
        <v/>
      </c>
      <c r="J1246" s="58" t="str">
        <f t="shared" si="39"/>
        <v/>
      </c>
    </row>
    <row r="1247" spans="1:10" x14ac:dyDescent="0.25">
      <c r="A1247" s="6" t="s">
        <v>2374</v>
      </c>
      <c r="B1247" t="s">
        <v>1965</v>
      </c>
      <c r="C1247" t="s">
        <v>2375</v>
      </c>
      <c r="D1247" s="42">
        <v>41617</v>
      </c>
      <c r="E1247" s="41">
        <v>2500</v>
      </c>
      <c r="F1247" t="s">
        <v>2377</v>
      </c>
      <c r="G1247" s="34">
        <f t="shared" si="38"/>
        <v>2014</v>
      </c>
      <c r="H1247" s="6">
        <f>COUNTIF('AHCF_Gifts_19952026 (1)'!$A:$A,$A1247)</f>
        <v>1</v>
      </c>
      <c r="I1247" t="str">
        <f>IFERROR(INDEX('AHCF_Gifts_19952026 (1)'!$F:$F,MATCH($A1247,'AHCF_Gifts_19952026 (1)'!$A:$A,0))&amp;"","")</f>
        <v>tnrbone@gmail.com</v>
      </c>
      <c r="J1247" s="58" t="str">
        <f t="shared" si="39"/>
        <v/>
      </c>
    </row>
    <row r="1248" spans="1:10" x14ac:dyDescent="0.25">
      <c r="A1248" s="6" t="s">
        <v>2369</v>
      </c>
      <c r="B1248" t="s">
        <v>2370</v>
      </c>
      <c r="C1248" t="s">
        <v>2371</v>
      </c>
      <c r="D1248" s="42">
        <v>41617</v>
      </c>
      <c r="E1248" s="41">
        <v>180</v>
      </c>
      <c r="F1248" t="s">
        <v>2373</v>
      </c>
      <c r="G1248" s="34">
        <f t="shared" si="38"/>
        <v>2014</v>
      </c>
      <c r="H1248" s="6">
        <f>COUNTIF('AHCF_Gifts_19952026 (1)'!$A:$A,$A1248)</f>
        <v>1</v>
      </c>
      <c r="I1248" t="str">
        <f>IFERROR(INDEX('AHCF_Gifts_19952026 (1)'!$F:$F,MATCH($A1248,'AHCF_Gifts_19952026 (1)'!$A:$A,0))&amp;"","")</f>
        <v>kdoe@hancockcollege.edu</v>
      </c>
      <c r="J1248" s="58" t="str">
        <f t="shared" si="39"/>
        <v/>
      </c>
    </row>
    <row r="1249" spans="1:10" x14ac:dyDescent="0.25">
      <c r="A1249" s="6" t="s">
        <v>2359</v>
      </c>
      <c r="B1249" t="s">
        <v>248</v>
      </c>
      <c r="C1249" t="s">
        <v>2360</v>
      </c>
      <c r="D1249" s="42">
        <v>41613</v>
      </c>
      <c r="E1249" s="41">
        <v>300</v>
      </c>
      <c r="F1249" t="s">
        <v>424</v>
      </c>
      <c r="G1249" s="34">
        <f t="shared" si="38"/>
        <v>2014</v>
      </c>
      <c r="H1249" s="6">
        <f>COUNTIF('AHCF_Gifts_19952026 (1)'!$A:$A,$A1249)</f>
        <v>1</v>
      </c>
      <c r="I1249" t="str">
        <f>IFERROR(INDEX('AHCF_Gifts_19952026 (1)'!$F:$F,MATCH($A1249,'AHCF_Gifts_19952026 (1)'!$A:$A,0))&amp;"","")</f>
        <v/>
      </c>
      <c r="J1249" s="58" t="str">
        <f t="shared" si="39"/>
        <v/>
      </c>
    </row>
    <row r="1250" spans="1:10" x14ac:dyDescent="0.25">
      <c r="A1250" s="6" t="s">
        <v>2337</v>
      </c>
      <c r="B1250" t="s">
        <v>2338</v>
      </c>
      <c r="D1250" s="42">
        <v>41612</v>
      </c>
      <c r="E1250" s="41">
        <v>250</v>
      </c>
      <c r="F1250" t="s">
        <v>34</v>
      </c>
      <c r="G1250" s="34">
        <f t="shared" si="38"/>
        <v>2014</v>
      </c>
      <c r="H1250" s="6">
        <f>COUNTIF('AHCF_Gifts_19952026 (1)'!$A:$A,$A1250)</f>
        <v>1</v>
      </c>
      <c r="I1250" t="str">
        <f>IFERROR(INDEX('AHCF_Gifts_19952026 (1)'!$F:$F,MATCH($A1250,'AHCF_Gifts_19952026 (1)'!$A:$A,0))&amp;"","")</f>
        <v/>
      </c>
      <c r="J1250" s="58" t="str">
        <f t="shared" si="39"/>
        <v/>
      </c>
    </row>
    <row r="1251" spans="1:10" x14ac:dyDescent="0.25">
      <c r="A1251" s="6" t="s">
        <v>2354</v>
      </c>
      <c r="B1251" t="s">
        <v>2355</v>
      </c>
      <c r="C1251" t="s">
        <v>1537</v>
      </c>
      <c r="D1251" s="42">
        <v>41612</v>
      </c>
      <c r="E1251" s="41">
        <v>30</v>
      </c>
      <c r="F1251" t="s">
        <v>114</v>
      </c>
      <c r="G1251" s="34">
        <f t="shared" si="38"/>
        <v>2014</v>
      </c>
      <c r="H1251" s="6">
        <f>COUNTIF('AHCF_Gifts_19952026 (1)'!$A:$A,$A1251)</f>
        <v>1</v>
      </c>
      <c r="I1251" t="str">
        <f>IFERROR(INDEX('AHCF_Gifts_19952026 (1)'!$F:$F,MATCH($A1251,'AHCF_Gifts_19952026 (1)'!$A:$A,0))&amp;"","")</f>
        <v/>
      </c>
      <c r="J1251" s="58" t="str">
        <f t="shared" si="39"/>
        <v/>
      </c>
    </row>
    <row r="1252" spans="1:10" x14ac:dyDescent="0.25">
      <c r="A1252" s="6" t="s">
        <v>2320</v>
      </c>
      <c r="B1252" t="s">
        <v>2321</v>
      </c>
      <c r="D1252" s="42">
        <v>41603</v>
      </c>
      <c r="E1252" s="41">
        <v>320</v>
      </c>
      <c r="F1252" t="s">
        <v>1417</v>
      </c>
      <c r="G1252" s="34">
        <f t="shared" si="38"/>
        <v>2014</v>
      </c>
      <c r="H1252" s="6">
        <f>COUNTIF('AHCF_Gifts_19952026 (1)'!$A:$A,$A1252)</f>
        <v>1</v>
      </c>
      <c r="I1252" t="str">
        <f>IFERROR(INDEX('AHCF_Gifts_19952026 (1)'!$F:$F,MATCH($A1252,'AHCF_Gifts_19952026 (1)'!$A:$A,0))&amp;"","")</f>
        <v/>
      </c>
      <c r="J1252" s="58" t="str">
        <f t="shared" si="39"/>
        <v/>
      </c>
    </row>
    <row r="1253" spans="1:10" x14ac:dyDescent="0.25">
      <c r="A1253" s="6" t="s">
        <v>2310</v>
      </c>
      <c r="B1253" t="s">
        <v>2311</v>
      </c>
      <c r="C1253" t="s">
        <v>2312</v>
      </c>
      <c r="D1253" s="42">
        <v>41596</v>
      </c>
      <c r="E1253" s="41">
        <v>200</v>
      </c>
      <c r="F1253" t="s">
        <v>276</v>
      </c>
      <c r="G1253" s="34">
        <f t="shared" si="38"/>
        <v>2014</v>
      </c>
      <c r="H1253" s="6">
        <f>COUNTIF('AHCF_Gifts_19952026 (1)'!$A:$A,$A1253)</f>
        <v>1</v>
      </c>
      <c r="I1253" t="str">
        <f>IFERROR(INDEX('AHCF_Gifts_19952026 (1)'!$F:$F,MATCH($A1253,'AHCF_Gifts_19952026 (1)'!$A:$A,0))&amp;"","")</f>
        <v/>
      </c>
      <c r="J1253" s="58" t="str">
        <f t="shared" si="39"/>
        <v/>
      </c>
    </row>
    <row r="1254" spans="1:10" x14ac:dyDescent="0.25">
      <c r="A1254" s="6" t="s">
        <v>2307</v>
      </c>
      <c r="B1254" t="s">
        <v>2308</v>
      </c>
      <c r="C1254" t="s">
        <v>2309</v>
      </c>
      <c r="D1254" s="42">
        <v>41593</v>
      </c>
      <c r="E1254" s="41">
        <v>100</v>
      </c>
      <c r="F1254" t="s">
        <v>276</v>
      </c>
      <c r="G1254" s="34">
        <f t="shared" si="38"/>
        <v>2014</v>
      </c>
      <c r="H1254" s="6">
        <f>COUNTIF('AHCF_Gifts_19952026 (1)'!$A:$A,$A1254)</f>
        <v>1</v>
      </c>
      <c r="I1254" t="str">
        <f>IFERROR(INDEX('AHCF_Gifts_19952026 (1)'!$F:$F,MATCH($A1254,'AHCF_Gifts_19952026 (1)'!$A:$A,0))&amp;"","")</f>
        <v/>
      </c>
      <c r="J1254" s="58" t="str">
        <f t="shared" si="39"/>
        <v/>
      </c>
    </row>
    <row r="1255" spans="1:10" x14ac:dyDescent="0.25">
      <c r="A1255" s="6" t="s">
        <v>2299</v>
      </c>
      <c r="B1255" t="s">
        <v>2300</v>
      </c>
      <c r="D1255" s="42">
        <v>41583</v>
      </c>
      <c r="E1255" s="41">
        <v>400</v>
      </c>
      <c r="F1255" t="s">
        <v>1816</v>
      </c>
      <c r="G1255" s="34">
        <f t="shared" si="38"/>
        <v>2014</v>
      </c>
      <c r="H1255" s="6">
        <f>COUNTIF('AHCF_Gifts_19952026 (1)'!$A:$A,$A1255)</f>
        <v>1</v>
      </c>
      <c r="I1255" t="str">
        <f>IFERROR(INDEX('AHCF_Gifts_19952026 (1)'!$F:$F,MATCH($A1255,'AHCF_Gifts_19952026 (1)'!$A:$A,0))&amp;"","")</f>
        <v/>
      </c>
      <c r="J1255" s="58" t="str">
        <f t="shared" si="39"/>
        <v/>
      </c>
    </row>
    <row r="1256" spans="1:10" x14ac:dyDescent="0.25">
      <c r="A1256" s="6" t="s">
        <v>2293</v>
      </c>
      <c r="B1256" t="s">
        <v>2294</v>
      </c>
      <c r="D1256" s="42">
        <v>41577</v>
      </c>
      <c r="E1256" s="41">
        <v>500</v>
      </c>
      <c r="F1256" t="s">
        <v>2253</v>
      </c>
      <c r="G1256" s="34">
        <f t="shared" si="38"/>
        <v>2014</v>
      </c>
      <c r="H1256" s="6">
        <f>COUNTIF('AHCF_Gifts_19952026 (1)'!$A:$A,$A1256)</f>
        <v>1</v>
      </c>
      <c r="I1256" t="str">
        <f>IFERROR(INDEX('AHCF_Gifts_19952026 (1)'!$F:$F,MATCH($A1256,'AHCF_Gifts_19952026 (1)'!$A:$A,0))&amp;"","")</f>
        <v/>
      </c>
      <c r="J1256" s="58" t="str">
        <f t="shared" si="39"/>
        <v/>
      </c>
    </row>
    <row r="1257" spans="1:10" x14ac:dyDescent="0.25">
      <c r="A1257" s="6" t="s">
        <v>2279</v>
      </c>
      <c r="B1257" t="s">
        <v>1062</v>
      </c>
      <c r="C1257" t="s">
        <v>2280</v>
      </c>
      <c r="D1257" s="42">
        <v>41561</v>
      </c>
      <c r="E1257" s="41">
        <v>750</v>
      </c>
      <c r="F1257" t="s">
        <v>2281</v>
      </c>
      <c r="G1257" s="34">
        <f t="shared" si="38"/>
        <v>2014</v>
      </c>
      <c r="H1257" s="6">
        <f>COUNTIF('AHCF_Gifts_19952026 (1)'!$A:$A,$A1257)</f>
        <v>1</v>
      </c>
      <c r="I1257" t="str">
        <f>IFERROR(INDEX('AHCF_Gifts_19952026 (1)'!$F:$F,MATCH($A1257,'AHCF_Gifts_19952026 (1)'!$A:$A,0))&amp;"","")</f>
        <v/>
      </c>
      <c r="J1257" s="58" t="str">
        <f t="shared" si="39"/>
        <v/>
      </c>
    </row>
    <row r="1258" spans="1:10" x14ac:dyDescent="0.25">
      <c r="A1258" s="6" t="s">
        <v>2282</v>
      </c>
      <c r="B1258" t="s">
        <v>2283</v>
      </c>
      <c r="C1258" t="s">
        <v>2284</v>
      </c>
      <c r="D1258" s="42">
        <v>41561</v>
      </c>
      <c r="E1258" s="41">
        <v>25</v>
      </c>
      <c r="F1258" t="s">
        <v>471</v>
      </c>
      <c r="G1258" s="34">
        <f t="shared" si="38"/>
        <v>2014</v>
      </c>
      <c r="H1258" s="6">
        <f>COUNTIF('AHCF_Gifts_19952026 (1)'!$A:$A,$A1258)</f>
        <v>1</v>
      </c>
      <c r="I1258" t="str">
        <f>IFERROR(INDEX('AHCF_Gifts_19952026 (1)'!$F:$F,MATCH($A1258,'AHCF_Gifts_19952026 (1)'!$A:$A,0))&amp;"","")</f>
        <v/>
      </c>
      <c r="J1258" s="58" t="str">
        <f t="shared" si="39"/>
        <v/>
      </c>
    </row>
    <row r="1259" spans="1:10" x14ac:dyDescent="0.25">
      <c r="A1259" s="6" t="s">
        <v>2267</v>
      </c>
      <c r="B1259" t="s">
        <v>2268</v>
      </c>
      <c r="D1259" s="42">
        <v>41491</v>
      </c>
      <c r="E1259" s="41">
        <v>90</v>
      </c>
      <c r="F1259" t="s">
        <v>1715</v>
      </c>
      <c r="G1259" s="34">
        <f t="shared" si="38"/>
        <v>2014</v>
      </c>
      <c r="H1259" s="6">
        <f>COUNTIF('AHCF_Gifts_19952026 (1)'!$A:$A,$A1259)</f>
        <v>1</v>
      </c>
      <c r="I1259" t="str">
        <f>IFERROR(INDEX('AHCF_Gifts_19952026 (1)'!$F:$F,MATCH($A1259,'AHCF_Gifts_19952026 (1)'!$A:$A,0))&amp;"","")</f>
        <v/>
      </c>
      <c r="J1259" s="58" t="str">
        <f t="shared" si="39"/>
        <v/>
      </c>
    </row>
    <row r="1260" spans="1:10" x14ac:dyDescent="0.25">
      <c r="A1260" s="6" t="s">
        <v>2263</v>
      </c>
      <c r="B1260" t="s">
        <v>2264</v>
      </c>
      <c r="D1260" s="42">
        <v>41466</v>
      </c>
      <c r="E1260" s="41">
        <v>300</v>
      </c>
      <c r="F1260" t="s">
        <v>1715</v>
      </c>
      <c r="G1260" s="34">
        <f t="shared" si="38"/>
        <v>2014</v>
      </c>
      <c r="H1260" s="6">
        <f>COUNTIF('AHCF_Gifts_19952026 (1)'!$A:$A,$A1260)</f>
        <v>1</v>
      </c>
      <c r="I1260" t="str">
        <f>IFERROR(INDEX('AHCF_Gifts_19952026 (1)'!$F:$F,MATCH($A1260,'AHCF_Gifts_19952026 (1)'!$A:$A,0))&amp;"","")</f>
        <v/>
      </c>
      <c r="J1260" s="58" t="str">
        <f t="shared" si="39"/>
        <v/>
      </c>
    </row>
    <row r="1261" spans="1:10" x14ac:dyDescent="0.25">
      <c r="A1261" s="6" t="s">
        <v>2261</v>
      </c>
      <c r="B1261" t="s">
        <v>2262</v>
      </c>
      <c r="D1261" s="42">
        <v>41452</v>
      </c>
      <c r="E1261" s="41">
        <v>250</v>
      </c>
      <c r="F1261" t="s">
        <v>1816</v>
      </c>
      <c r="G1261" s="34">
        <f t="shared" si="38"/>
        <v>2013</v>
      </c>
      <c r="H1261" s="6">
        <f>COUNTIF('AHCF_Gifts_19952026 (1)'!$A:$A,$A1261)</f>
        <v>1</v>
      </c>
      <c r="I1261" t="str">
        <f>IFERROR(INDEX('AHCF_Gifts_19952026 (1)'!$F:$F,MATCH($A1261,'AHCF_Gifts_19952026 (1)'!$A:$A,0))&amp;"","")</f>
        <v/>
      </c>
      <c r="J1261" s="58" t="str">
        <f t="shared" si="39"/>
        <v/>
      </c>
    </row>
    <row r="1262" spans="1:10" x14ac:dyDescent="0.25">
      <c r="A1262" s="6" t="s">
        <v>2257</v>
      </c>
      <c r="B1262" t="s">
        <v>2001</v>
      </c>
      <c r="C1262" t="s">
        <v>1737</v>
      </c>
      <c r="D1262" s="42">
        <v>41450</v>
      </c>
      <c r="E1262" s="41">
        <v>25</v>
      </c>
      <c r="F1262" t="s">
        <v>2225</v>
      </c>
      <c r="G1262" s="34">
        <f t="shared" si="38"/>
        <v>2013</v>
      </c>
      <c r="H1262" s="6">
        <f>COUNTIF('AHCF_Gifts_19952026 (1)'!$A:$A,$A1262)</f>
        <v>1</v>
      </c>
      <c r="I1262" t="str">
        <f>IFERROR(INDEX('AHCF_Gifts_19952026 (1)'!$F:$F,MATCH($A1262,'AHCF_Gifts_19952026 (1)'!$A:$A,0))&amp;"","")</f>
        <v/>
      </c>
      <c r="J1262" s="58" t="str">
        <f t="shared" si="39"/>
        <v/>
      </c>
    </row>
    <row r="1263" spans="1:10" x14ac:dyDescent="0.25">
      <c r="A1263" s="6" t="s">
        <v>2243</v>
      </c>
      <c r="B1263" t="s">
        <v>2244</v>
      </c>
      <c r="D1263" s="42">
        <v>41415</v>
      </c>
      <c r="E1263" s="41">
        <v>50</v>
      </c>
      <c r="F1263" t="s">
        <v>271</v>
      </c>
      <c r="G1263" s="34">
        <f t="shared" si="38"/>
        <v>2013</v>
      </c>
      <c r="H1263" s="6">
        <f>COUNTIF('AHCF_Gifts_19952026 (1)'!$A:$A,$A1263)</f>
        <v>1</v>
      </c>
      <c r="I1263" t="str">
        <f>IFERROR(INDEX('AHCF_Gifts_19952026 (1)'!$F:$F,MATCH($A1263,'AHCF_Gifts_19952026 (1)'!$A:$A,0))&amp;"","")</f>
        <v/>
      </c>
      <c r="J1263" s="58" t="str">
        <f t="shared" si="39"/>
        <v/>
      </c>
    </row>
    <row r="1264" spans="1:10" x14ac:dyDescent="0.25">
      <c r="A1264" s="6" t="s">
        <v>2205</v>
      </c>
      <c r="B1264" t="s">
        <v>2206</v>
      </c>
      <c r="D1264" s="42">
        <v>41325</v>
      </c>
      <c r="E1264" s="41">
        <v>1820.76</v>
      </c>
      <c r="F1264" t="s">
        <v>699</v>
      </c>
      <c r="G1264" s="34">
        <f t="shared" si="38"/>
        <v>2013</v>
      </c>
      <c r="H1264" s="6">
        <f>COUNTIF('AHCF_Gifts_19952026 (1)'!$A:$A,$A1264)</f>
        <v>1</v>
      </c>
      <c r="I1264" t="str">
        <f>IFERROR(INDEX('AHCF_Gifts_19952026 (1)'!$F:$F,MATCH($A1264,'AHCF_Gifts_19952026 (1)'!$A:$A,0))&amp;"","")</f>
        <v/>
      </c>
      <c r="J1264" s="58" t="str">
        <f t="shared" si="39"/>
        <v/>
      </c>
    </row>
    <row r="1265" spans="1:10" x14ac:dyDescent="0.25">
      <c r="A1265" s="6" t="s">
        <v>2200</v>
      </c>
      <c r="B1265" t="s">
        <v>2201</v>
      </c>
      <c r="D1265" s="42">
        <v>41325</v>
      </c>
      <c r="E1265" s="41">
        <v>300</v>
      </c>
      <c r="F1265" t="s">
        <v>271</v>
      </c>
      <c r="G1265" s="34">
        <f t="shared" si="38"/>
        <v>2013</v>
      </c>
      <c r="H1265" s="6">
        <f>COUNTIF('AHCF_Gifts_19952026 (1)'!$A:$A,$A1265)</f>
        <v>1</v>
      </c>
      <c r="I1265" t="str">
        <f>IFERROR(INDEX('AHCF_Gifts_19952026 (1)'!$F:$F,MATCH($A1265,'AHCF_Gifts_19952026 (1)'!$A:$A,0))&amp;"","")</f>
        <v/>
      </c>
      <c r="J1265" s="58" t="str">
        <f t="shared" si="39"/>
        <v/>
      </c>
    </row>
    <row r="1266" spans="1:10" x14ac:dyDescent="0.25">
      <c r="A1266" s="6" t="s">
        <v>2183</v>
      </c>
      <c r="B1266" t="s">
        <v>2184</v>
      </c>
      <c r="C1266" t="s">
        <v>693</v>
      </c>
      <c r="D1266" s="42">
        <v>41278</v>
      </c>
      <c r="E1266" s="41">
        <v>50</v>
      </c>
      <c r="F1266" t="s">
        <v>67</v>
      </c>
      <c r="G1266" s="34">
        <f t="shared" si="38"/>
        <v>2013</v>
      </c>
      <c r="H1266" s="6">
        <f>COUNTIF('AHCF_Gifts_19952026 (1)'!$A:$A,$A1266)</f>
        <v>1</v>
      </c>
      <c r="I1266" t="str">
        <f>IFERROR(INDEX('AHCF_Gifts_19952026 (1)'!$F:$F,MATCH($A1266,'AHCF_Gifts_19952026 (1)'!$A:$A,0))&amp;"","")</f>
        <v>pw17pw@yahoo.com</v>
      </c>
      <c r="J1266" s="58" t="str">
        <f t="shared" si="39"/>
        <v/>
      </c>
    </row>
    <row r="1267" spans="1:10" x14ac:dyDescent="0.25">
      <c r="A1267" s="6" t="s">
        <v>2180</v>
      </c>
      <c r="B1267" t="s">
        <v>2181</v>
      </c>
      <c r="C1267" t="s">
        <v>1946</v>
      </c>
      <c r="D1267" s="42">
        <v>41276</v>
      </c>
      <c r="E1267" s="41">
        <v>100</v>
      </c>
      <c r="F1267" t="s">
        <v>706</v>
      </c>
      <c r="G1267" s="34">
        <f t="shared" si="38"/>
        <v>2013</v>
      </c>
      <c r="H1267" s="6">
        <f>COUNTIF('AHCF_Gifts_19952026 (1)'!$A:$A,$A1267)</f>
        <v>1</v>
      </c>
      <c r="I1267" t="str">
        <f>IFERROR(INDEX('AHCF_Gifts_19952026 (1)'!$F:$F,MATCH($A1267,'AHCF_Gifts_19952026 (1)'!$A:$A,0))&amp;"","")</f>
        <v>w.pete.welch@gmail.com</v>
      </c>
      <c r="J1267" s="58" t="str">
        <f t="shared" si="39"/>
        <v/>
      </c>
    </row>
    <row r="1268" spans="1:10" x14ac:dyDescent="0.25">
      <c r="A1268" s="6" t="s">
        <v>2174</v>
      </c>
      <c r="B1268" t="s">
        <v>2175</v>
      </c>
      <c r="D1268" s="42">
        <v>41274</v>
      </c>
      <c r="E1268" s="41">
        <v>550</v>
      </c>
      <c r="F1268" t="s">
        <v>209</v>
      </c>
      <c r="G1268" s="34">
        <f t="shared" si="38"/>
        <v>2013</v>
      </c>
      <c r="H1268" s="6">
        <f>COUNTIF('AHCF_Gifts_19952026 (1)'!$A:$A,$A1268)</f>
        <v>1</v>
      </c>
      <c r="I1268" t="str">
        <f>IFERROR(INDEX('AHCF_Gifts_19952026 (1)'!$F:$F,MATCH($A1268,'AHCF_Gifts_19952026 (1)'!$A:$A,0))&amp;"","")</f>
        <v/>
      </c>
      <c r="J1268" s="58" t="str">
        <f t="shared" si="39"/>
        <v/>
      </c>
    </row>
    <row r="1269" spans="1:10" x14ac:dyDescent="0.25">
      <c r="A1269" s="6" t="s">
        <v>2164</v>
      </c>
      <c r="B1269" t="s">
        <v>774</v>
      </c>
      <c r="C1269" t="s">
        <v>2165</v>
      </c>
      <c r="D1269" s="42">
        <v>41274</v>
      </c>
      <c r="E1269" s="41">
        <v>200</v>
      </c>
      <c r="F1269" t="s">
        <v>114</v>
      </c>
      <c r="G1269" s="34">
        <f t="shared" si="38"/>
        <v>2013</v>
      </c>
      <c r="H1269" s="6">
        <f>COUNTIF('AHCF_Gifts_19952026 (1)'!$A:$A,$A1269)</f>
        <v>1</v>
      </c>
      <c r="I1269" t="str">
        <f>IFERROR(INDEX('AHCF_Gifts_19952026 (1)'!$F:$F,MATCH($A1269,'AHCF_Gifts_19952026 (1)'!$A:$A,0))&amp;"","")</f>
        <v>joe_jac@msn.com</v>
      </c>
      <c r="J1269" s="58" t="str">
        <f t="shared" si="39"/>
        <v/>
      </c>
    </row>
    <row r="1270" spans="1:10" x14ac:dyDescent="0.25">
      <c r="A1270" s="6" t="s">
        <v>2159</v>
      </c>
      <c r="B1270" t="s">
        <v>2160</v>
      </c>
      <c r="C1270" t="s">
        <v>1852</v>
      </c>
      <c r="D1270" s="42">
        <v>41274</v>
      </c>
      <c r="E1270" s="41">
        <v>125</v>
      </c>
      <c r="F1270" t="s">
        <v>67</v>
      </c>
      <c r="G1270" s="34">
        <f t="shared" si="38"/>
        <v>2013</v>
      </c>
      <c r="H1270" s="6">
        <f>COUNTIF('AHCF_Gifts_19952026 (1)'!$A:$A,$A1270)</f>
        <v>1</v>
      </c>
      <c r="I1270" t="str">
        <f>IFERROR(INDEX('AHCF_Gifts_19952026 (1)'!$F:$F,MATCH($A1270,'AHCF_Gifts_19952026 (1)'!$A:$A,0))&amp;"","")</f>
        <v/>
      </c>
      <c r="J1270" s="58" t="str">
        <f t="shared" si="39"/>
        <v/>
      </c>
    </row>
    <row r="1271" spans="1:10" x14ac:dyDescent="0.25">
      <c r="A1271" s="6" t="s">
        <v>2161</v>
      </c>
      <c r="B1271" t="s">
        <v>2162</v>
      </c>
      <c r="C1271" t="s">
        <v>2163</v>
      </c>
      <c r="D1271" s="42">
        <v>41274</v>
      </c>
      <c r="E1271" s="41">
        <v>100</v>
      </c>
      <c r="F1271" t="s">
        <v>67</v>
      </c>
      <c r="G1271" s="34">
        <f t="shared" si="38"/>
        <v>2013</v>
      </c>
      <c r="H1271" s="6">
        <f>COUNTIF('AHCF_Gifts_19952026 (1)'!$A:$A,$A1271)</f>
        <v>1</v>
      </c>
      <c r="I1271" t="str">
        <f>IFERROR(INDEX('AHCF_Gifts_19952026 (1)'!$F:$F,MATCH($A1271,'AHCF_Gifts_19952026 (1)'!$A:$A,0))&amp;"","")</f>
        <v/>
      </c>
      <c r="J1271" s="58" t="str">
        <f t="shared" si="39"/>
        <v/>
      </c>
    </row>
    <row r="1272" spans="1:10" x14ac:dyDescent="0.25">
      <c r="A1272" s="6" t="s">
        <v>2148</v>
      </c>
      <c r="B1272" t="s">
        <v>2149</v>
      </c>
      <c r="D1272" s="42">
        <v>41270</v>
      </c>
      <c r="E1272" s="41">
        <v>500</v>
      </c>
      <c r="F1272" t="s">
        <v>67</v>
      </c>
      <c r="G1272" s="34">
        <f t="shared" si="38"/>
        <v>2013</v>
      </c>
      <c r="H1272" s="6">
        <f>COUNTIF('AHCF_Gifts_19952026 (1)'!$A:$A,$A1272)</f>
        <v>1</v>
      </c>
      <c r="I1272" t="str">
        <f>IFERROR(INDEX('AHCF_Gifts_19952026 (1)'!$F:$F,MATCH($A1272,'AHCF_Gifts_19952026 (1)'!$A:$A,0))&amp;"","")</f>
        <v/>
      </c>
      <c r="J1272" s="58" t="str">
        <f t="shared" si="39"/>
        <v/>
      </c>
    </row>
    <row r="1273" spans="1:10" x14ac:dyDescent="0.25">
      <c r="A1273" s="6" t="s">
        <v>2144</v>
      </c>
      <c r="B1273" t="s">
        <v>2145</v>
      </c>
      <c r="C1273" t="s">
        <v>2146</v>
      </c>
      <c r="D1273" s="42">
        <v>41270</v>
      </c>
      <c r="E1273" s="41">
        <v>50</v>
      </c>
      <c r="F1273" t="s">
        <v>67</v>
      </c>
      <c r="G1273" s="34">
        <f t="shared" si="38"/>
        <v>2013</v>
      </c>
      <c r="H1273" s="6">
        <f>COUNTIF('AHCF_Gifts_19952026 (1)'!$A:$A,$A1273)</f>
        <v>1</v>
      </c>
      <c r="I1273" t="str">
        <f>IFERROR(INDEX('AHCF_Gifts_19952026 (1)'!$F:$F,MATCH($A1273,'AHCF_Gifts_19952026 (1)'!$A:$A,0))&amp;"","")</f>
        <v>jnp1982@msn.com</v>
      </c>
      <c r="J1273" s="58" t="str">
        <f t="shared" si="39"/>
        <v/>
      </c>
    </row>
    <row r="1274" spans="1:10" x14ac:dyDescent="0.25">
      <c r="A1274" s="6" t="s">
        <v>2138</v>
      </c>
      <c r="B1274" t="s">
        <v>1581</v>
      </c>
      <c r="C1274" t="s">
        <v>2139</v>
      </c>
      <c r="D1274" s="42">
        <v>41269</v>
      </c>
      <c r="E1274" s="41">
        <v>200</v>
      </c>
      <c r="F1274" t="s">
        <v>706</v>
      </c>
      <c r="G1274" s="34">
        <f t="shared" si="38"/>
        <v>2013</v>
      </c>
      <c r="H1274" s="6">
        <f>COUNTIF('AHCF_Gifts_19952026 (1)'!$A:$A,$A1274)</f>
        <v>1</v>
      </c>
      <c r="I1274" t="str">
        <f>IFERROR(INDEX('AHCF_Gifts_19952026 (1)'!$F:$F,MATCH($A1274,'AHCF_Gifts_19952026 (1)'!$A:$A,0))&amp;"","")</f>
        <v>juliararod@live.com</v>
      </c>
      <c r="J1274" s="58" t="str">
        <f t="shared" si="39"/>
        <v/>
      </c>
    </row>
    <row r="1275" spans="1:10" x14ac:dyDescent="0.25">
      <c r="A1275" s="6" t="s">
        <v>2124</v>
      </c>
      <c r="B1275" t="s">
        <v>2125</v>
      </c>
      <c r="C1275" t="s">
        <v>2126</v>
      </c>
      <c r="D1275" s="42">
        <v>41256</v>
      </c>
      <c r="E1275" s="41">
        <v>250</v>
      </c>
      <c r="F1275" t="s">
        <v>2127</v>
      </c>
      <c r="G1275" s="34">
        <f t="shared" si="38"/>
        <v>2013</v>
      </c>
      <c r="H1275" s="6">
        <f>COUNTIF('AHCF_Gifts_19952026 (1)'!$A:$A,$A1275)</f>
        <v>1</v>
      </c>
      <c r="I1275" t="str">
        <f>IFERROR(INDEX('AHCF_Gifts_19952026 (1)'!$F:$F,MATCH($A1275,'AHCF_Gifts_19952026 (1)'!$A:$A,0))&amp;"","")</f>
        <v/>
      </c>
      <c r="J1275" s="58" t="str">
        <f t="shared" si="39"/>
        <v/>
      </c>
    </row>
    <row r="1276" spans="1:10" x14ac:dyDescent="0.25">
      <c r="A1276" s="6" t="s">
        <v>2119</v>
      </c>
      <c r="B1276" t="s">
        <v>2120</v>
      </c>
      <c r="C1276" t="s">
        <v>1621</v>
      </c>
      <c r="D1276" s="42">
        <v>41255</v>
      </c>
      <c r="E1276" s="41">
        <v>250</v>
      </c>
      <c r="F1276" t="s">
        <v>67</v>
      </c>
      <c r="G1276" s="34">
        <f t="shared" si="38"/>
        <v>2013</v>
      </c>
      <c r="H1276" s="6">
        <f>COUNTIF('AHCF_Gifts_19952026 (1)'!$A:$A,$A1276)</f>
        <v>1</v>
      </c>
      <c r="I1276" t="str">
        <f>IFERROR(INDEX('AHCF_Gifts_19952026 (1)'!$F:$F,MATCH($A1276,'AHCF_Gifts_19952026 (1)'!$A:$A,0))&amp;"","")</f>
        <v/>
      </c>
      <c r="J1276" s="58" t="str">
        <f t="shared" si="39"/>
        <v/>
      </c>
    </row>
    <row r="1277" spans="1:10" x14ac:dyDescent="0.25">
      <c r="A1277" s="6" t="s">
        <v>2104</v>
      </c>
      <c r="B1277" t="s">
        <v>1772</v>
      </c>
      <c r="C1277" t="s">
        <v>2105</v>
      </c>
      <c r="D1277" s="42">
        <v>41255</v>
      </c>
      <c r="E1277" s="41">
        <v>100</v>
      </c>
      <c r="F1277" t="s">
        <v>67</v>
      </c>
      <c r="G1277" s="34">
        <f t="shared" si="38"/>
        <v>2013</v>
      </c>
      <c r="H1277" s="6">
        <f>COUNTIF('AHCF_Gifts_19952026 (1)'!$A:$A,$A1277)</f>
        <v>1</v>
      </c>
      <c r="I1277" t="str">
        <f>IFERROR(INDEX('AHCF_Gifts_19952026 (1)'!$F:$F,MATCH($A1277,'AHCF_Gifts_19952026 (1)'!$A:$A,0))&amp;"","")</f>
        <v>tscarranza@msn.com</v>
      </c>
      <c r="J1277" s="58" t="str">
        <f t="shared" si="39"/>
        <v/>
      </c>
    </row>
    <row r="1278" spans="1:10" x14ac:dyDescent="0.25">
      <c r="A1278" s="6" t="s">
        <v>2121</v>
      </c>
      <c r="B1278" t="s">
        <v>2122</v>
      </c>
      <c r="C1278" t="s">
        <v>2123</v>
      </c>
      <c r="D1278" s="42">
        <v>41255</v>
      </c>
      <c r="E1278" s="41">
        <v>25</v>
      </c>
      <c r="F1278" t="s">
        <v>67</v>
      </c>
      <c r="G1278" s="34">
        <f t="shared" si="38"/>
        <v>2013</v>
      </c>
      <c r="H1278" s="6">
        <f>COUNTIF('AHCF_Gifts_19952026 (1)'!$A:$A,$A1278)</f>
        <v>1</v>
      </c>
      <c r="I1278" t="str">
        <f>IFERROR(INDEX('AHCF_Gifts_19952026 (1)'!$F:$F,MATCH($A1278,'AHCF_Gifts_19952026 (1)'!$A:$A,0))&amp;"","")</f>
        <v/>
      </c>
      <c r="J1278" s="58" t="str">
        <f t="shared" si="39"/>
        <v/>
      </c>
    </row>
    <row r="1279" spans="1:10" x14ac:dyDescent="0.25">
      <c r="A1279" s="6" t="s">
        <v>2101</v>
      </c>
      <c r="B1279" t="s">
        <v>2102</v>
      </c>
      <c r="C1279" t="s">
        <v>2103</v>
      </c>
      <c r="D1279" s="42">
        <v>41255</v>
      </c>
      <c r="E1279" s="41">
        <v>20</v>
      </c>
      <c r="F1279" t="s">
        <v>67</v>
      </c>
      <c r="G1279" s="34">
        <f t="shared" si="38"/>
        <v>2013</v>
      </c>
      <c r="H1279" s="6">
        <f>COUNTIF('AHCF_Gifts_19952026 (1)'!$A:$A,$A1279)</f>
        <v>1</v>
      </c>
      <c r="I1279" t="str">
        <f>IFERROR(INDEX('AHCF_Gifts_19952026 (1)'!$F:$F,MATCH($A1279,'AHCF_Gifts_19952026 (1)'!$A:$A,0))&amp;"","")</f>
        <v/>
      </c>
      <c r="J1279" s="58" t="str">
        <f t="shared" si="39"/>
        <v/>
      </c>
    </row>
    <row r="1280" spans="1:10" x14ac:dyDescent="0.25">
      <c r="A1280" s="6" t="s">
        <v>2107</v>
      </c>
      <c r="B1280" t="s">
        <v>2108</v>
      </c>
      <c r="C1280" t="s">
        <v>2109</v>
      </c>
      <c r="D1280" s="42">
        <v>41255</v>
      </c>
      <c r="E1280" s="41">
        <v>20</v>
      </c>
      <c r="F1280" t="s">
        <v>67</v>
      </c>
      <c r="G1280" s="34">
        <f t="shared" si="38"/>
        <v>2013</v>
      </c>
      <c r="H1280" s="6">
        <f>COUNTIF('AHCF_Gifts_19952026 (1)'!$A:$A,$A1280)</f>
        <v>1</v>
      </c>
      <c r="I1280" t="str">
        <f>IFERROR(INDEX('AHCF_Gifts_19952026 (1)'!$F:$F,MATCH($A1280,'AHCF_Gifts_19952026 (1)'!$A:$A,0))&amp;"","")</f>
        <v>dennis@fishbowlrecords.com</v>
      </c>
      <c r="J1280" s="58" t="str">
        <f t="shared" si="39"/>
        <v/>
      </c>
    </row>
    <row r="1281" spans="1:10" x14ac:dyDescent="0.25">
      <c r="A1281" s="6" t="s">
        <v>2082</v>
      </c>
      <c r="B1281" t="s">
        <v>2083</v>
      </c>
      <c r="C1281" t="s">
        <v>1310</v>
      </c>
      <c r="D1281" s="42">
        <v>41254</v>
      </c>
      <c r="E1281" s="41">
        <v>50</v>
      </c>
      <c r="F1281" t="s">
        <v>471</v>
      </c>
      <c r="G1281" s="34">
        <f t="shared" si="38"/>
        <v>2013</v>
      </c>
      <c r="H1281" s="6">
        <f>COUNTIF('AHCF_Gifts_19952026 (1)'!$A:$A,$A1281)</f>
        <v>1</v>
      </c>
      <c r="I1281" t="str">
        <f>IFERROR(INDEX('AHCF_Gifts_19952026 (1)'!$F:$F,MATCH($A1281,'AHCF_Gifts_19952026 (1)'!$A:$A,0))&amp;"","")</f>
        <v/>
      </c>
      <c r="J1281" s="58" t="str">
        <f t="shared" si="39"/>
        <v/>
      </c>
    </row>
    <row r="1282" spans="1:10" x14ac:dyDescent="0.25">
      <c r="A1282" s="6" t="s">
        <v>2077</v>
      </c>
      <c r="B1282" t="s">
        <v>2078</v>
      </c>
      <c r="C1282" t="s">
        <v>140</v>
      </c>
      <c r="D1282" s="42">
        <v>41254</v>
      </c>
      <c r="E1282" s="41">
        <v>25</v>
      </c>
      <c r="F1282" t="s">
        <v>471</v>
      </c>
      <c r="G1282" s="34">
        <f t="shared" si="38"/>
        <v>2013</v>
      </c>
      <c r="H1282" s="6">
        <f>COUNTIF('AHCF_Gifts_19952026 (1)'!$A:$A,$A1282)</f>
        <v>1</v>
      </c>
      <c r="I1282" t="str">
        <f>IFERROR(INDEX('AHCF_Gifts_19952026 (1)'!$F:$F,MATCH($A1282,'AHCF_Gifts_19952026 (1)'!$A:$A,0))&amp;"","")</f>
        <v>cecelia.teniente@hancockcollege.edu</v>
      </c>
      <c r="J1282" s="58" t="str">
        <f t="shared" si="39"/>
        <v/>
      </c>
    </row>
    <row r="1283" spans="1:10" x14ac:dyDescent="0.25">
      <c r="A1283" s="6" t="s">
        <v>2061</v>
      </c>
      <c r="B1283" t="s">
        <v>2062</v>
      </c>
      <c r="D1283" s="42">
        <v>41249</v>
      </c>
      <c r="E1283" s="41">
        <v>576</v>
      </c>
      <c r="F1283" t="s">
        <v>114</v>
      </c>
      <c r="G1283" s="34">
        <f t="shared" si="38"/>
        <v>2013</v>
      </c>
      <c r="H1283" s="6">
        <f>COUNTIF('AHCF_Gifts_19952026 (1)'!$A:$A,$A1283)</f>
        <v>1</v>
      </c>
      <c r="I1283" t="str">
        <f>IFERROR(INDEX('AHCF_Gifts_19952026 (1)'!$F:$F,MATCH($A1283,'AHCF_Gifts_19952026 (1)'!$A:$A,0))&amp;"","")</f>
        <v/>
      </c>
      <c r="J1283" s="58" t="str">
        <f t="shared" si="39"/>
        <v/>
      </c>
    </row>
    <row r="1284" spans="1:10" x14ac:dyDescent="0.25">
      <c r="A1284" s="6" t="s">
        <v>2054</v>
      </c>
      <c r="B1284" t="s">
        <v>744</v>
      </c>
      <c r="C1284" t="s">
        <v>2055</v>
      </c>
      <c r="D1284" s="42">
        <v>41248</v>
      </c>
      <c r="E1284" s="41">
        <v>100</v>
      </c>
      <c r="F1284" t="s">
        <v>34</v>
      </c>
      <c r="G1284" s="34">
        <f t="shared" si="38"/>
        <v>2013</v>
      </c>
      <c r="H1284" s="6">
        <f>COUNTIF('AHCF_Gifts_19952026 (1)'!$A:$A,$A1284)</f>
        <v>1</v>
      </c>
      <c r="I1284" t="str">
        <f>IFERROR(INDEX('AHCF_Gifts_19952026 (1)'!$F:$F,MATCH($A1284,'AHCF_Gifts_19952026 (1)'!$A:$A,0))&amp;"","")</f>
        <v/>
      </c>
      <c r="J1284" s="58" t="str">
        <f t="shared" si="39"/>
        <v/>
      </c>
    </row>
    <row r="1285" spans="1:10" x14ac:dyDescent="0.25">
      <c r="A1285" s="6" t="s">
        <v>2050</v>
      </c>
      <c r="B1285" t="s">
        <v>2051</v>
      </c>
      <c r="C1285" t="s">
        <v>2052</v>
      </c>
      <c r="D1285" s="42">
        <v>41248</v>
      </c>
      <c r="E1285" s="41">
        <v>50</v>
      </c>
      <c r="F1285" t="s">
        <v>67</v>
      </c>
      <c r="G1285" s="34">
        <f t="shared" ref="G1285:G1348" si="40">IF(MONTH(D1285)&gt;=7,YEAR(D1285)+1,YEAR(D1285))</f>
        <v>2013</v>
      </c>
      <c r="H1285" s="6">
        <f>COUNTIF('AHCF_Gifts_19952026 (1)'!$A:$A,$A1285)</f>
        <v>1</v>
      </c>
      <c r="I1285" t="str">
        <f>IFERROR(INDEX('AHCF_Gifts_19952026 (1)'!$F:$F,MATCH($A1285,'AHCF_Gifts_19952026 (1)'!$A:$A,0))&amp;"","")</f>
        <v>whaledad@aol.com</v>
      </c>
      <c r="J1285" s="58" t="str">
        <f t="shared" si="39"/>
        <v/>
      </c>
    </row>
    <row r="1286" spans="1:10" x14ac:dyDescent="0.25">
      <c r="A1286" s="6" t="s">
        <v>2047</v>
      </c>
      <c r="B1286" t="s">
        <v>2048</v>
      </c>
      <c r="C1286" t="s">
        <v>2049</v>
      </c>
      <c r="D1286" s="42">
        <v>41248</v>
      </c>
      <c r="E1286" s="41">
        <v>25</v>
      </c>
      <c r="F1286" t="s">
        <v>114</v>
      </c>
      <c r="G1286" s="34">
        <f t="shared" si="40"/>
        <v>2013</v>
      </c>
      <c r="H1286" s="6">
        <f>COUNTIF('AHCF_Gifts_19952026 (1)'!$A:$A,$A1286)</f>
        <v>1</v>
      </c>
      <c r="I1286" t="str">
        <f>IFERROR(INDEX('AHCF_Gifts_19952026 (1)'!$F:$F,MATCH($A1286,'AHCF_Gifts_19952026 (1)'!$A:$A,0))&amp;"","")</f>
        <v/>
      </c>
      <c r="J1286" s="58" t="str">
        <f t="shared" ref="J1286:J1349" si="41">IF($I1286="","",IF(COUNTIF($I$5:$I$1461,$I1286)&gt;1,"DUPLICATE",""))</f>
        <v/>
      </c>
    </row>
    <row r="1287" spans="1:10" x14ac:dyDescent="0.25">
      <c r="A1287" s="6" t="s">
        <v>2044</v>
      </c>
      <c r="B1287" t="s">
        <v>2045</v>
      </c>
      <c r="C1287" t="s">
        <v>1001</v>
      </c>
      <c r="D1287" s="42">
        <v>41248</v>
      </c>
      <c r="E1287" s="41">
        <v>22.93</v>
      </c>
      <c r="F1287" t="s">
        <v>1475</v>
      </c>
      <c r="G1287" s="34">
        <f t="shared" si="40"/>
        <v>2013</v>
      </c>
      <c r="H1287" s="6">
        <f>COUNTIF('AHCF_Gifts_19952026 (1)'!$A:$A,$A1287)</f>
        <v>1</v>
      </c>
      <c r="I1287" t="str">
        <f>IFERROR(INDEX('AHCF_Gifts_19952026 (1)'!$F:$F,MATCH($A1287,'AHCF_Gifts_19952026 (1)'!$A:$A,0))&amp;"","")</f>
        <v>kalena.nalani@gmail.com</v>
      </c>
      <c r="J1287" s="58" t="str">
        <f t="shared" si="41"/>
        <v/>
      </c>
    </row>
    <row r="1288" spans="1:10" x14ac:dyDescent="0.25">
      <c r="A1288" s="6" t="s">
        <v>2027</v>
      </c>
      <c r="B1288" t="s">
        <v>2028</v>
      </c>
      <c r="C1288" t="s">
        <v>2029</v>
      </c>
      <c r="D1288" s="42">
        <v>41241</v>
      </c>
      <c r="E1288" s="41">
        <v>450</v>
      </c>
      <c r="F1288" t="s">
        <v>706</v>
      </c>
      <c r="G1288" s="34">
        <f t="shared" si="40"/>
        <v>2013</v>
      </c>
      <c r="H1288" s="6">
        <f>COUNTIF('AHCF_Gifts_19952026 (1)'!$A:$A,$A1288)</f>
        <v>1</v>
      </c>
      <c r="I1288" t="str">
        <f>IFERROR(INDEX('AHCF_Gifts_19952026 (1)'!$F:$F,MATCH($A1288,'AHCF_Gifts_19952026 (1)'!$A:$A,0))&amp;"","")</f>
        <v/>
      </c>
      <c r="J1288" s="58" t="str">
        <f t="shared" si="41"/>
        <v/>
      </c>
    </row>
    <row r="1289" spans="1:10" x14ac:dyDescent="0.25">
      <c r="A1289" s="6" t="s">
        <v>2034</v>
      </c>
      <c r="B1289" t="s">
        <v>175</v>
      </c>
      <c r="C1289" t="s">
        <v>2035</v>
      </c>
      <c r="D1289" s="42">
        <v>41241</v>
      </c>
      <c r="E1289" s="41">
        <v>250</v>
      </c>
      <c r="F1289" t="s">
        <v>114</v>
      </c>
      <c r="G1289" s="34">
        <f t="shared" si="40"/>
        <v>2013</v>
      </c>
      <c r="H1289" s="6">
        <f>COUNTIF('AHCF_Gifts_19952026 (1)'!$A:$A,$A1289)</f>
        <v>1</v>
      </c>
      <c r="I1289" t="str">
        <f>IFERROR(INDEX('AHCF_Gifts_19952026 (1)'!$F:$F,MATCH($A1289,'AHCF_Gifts_19952026 (1)'!$A:$A,0))&amp;"","")</f>
        <v/>
      </c>
      <c r="J1289" s="58" t="str">
        <f t="shared" si="41"/>
        <v/>
      </c>
    </row>
    <row r="1290" spans="1:10" x14ac:dyDescent="0.25">
      <c r="A1290" s="6" t="s">
        <v>2005</v>
      </c>
      <c r="B1290" t="s">
        <v>152</v>
      </c>
      <c r="C1290" t="s">
        <v>2006</v>
      </c>
      <c r="D1290" s="42">
        <v>41239</v>
      </c>
      <c r="E1290" s="41">
        <v>25</v>
      </c>
      <c r="F1290" t="s">
        <v>471</v>
      </c>
      <c r="G1290" s="34">
        <f t="shared" si="40"/>
        <v>2013</v>
      </c>
      <c r="H1290" s="6">
        <f>COUNTIF('AHCF_Gifts_19952026 (1)'!$A:$A,$A1290)</f>
        <v>1</v>
      </c>
      <c r="I1290" t="str">
        <f>IFERROR(INDEX('AHCF_Gifts_19952026 (1)'!$F:$F,MATCH($A1290,'AHCF_Gifts_19952026 (1)'!$A:$A,0))&amp;"","")</f>
        <v>itspark2u@aol.com</v>
      </c>
      <c r="J1290" s="58" t="str">
        <f t="shared" si="41"/>
        <v/>
      </c>
    </row>
    <row r="1291" spans="1:10" x14ac:dyDescent="0.25">
      <c r="A1291" s="6" t="s">
        <v>2012</v>
      </c>
      <c r="B1291" t="s">
        <v>2013</v>
      </c>
      <c r="C1291" t="s">
        <v>2014</v>
      </c>
      <c r="D1291" s="42">
        <v>41239</v>
      </c>
      <c r="E1291" s="41">
        <v>25</v>
      </c>
      <c r="F1291" t="s">
        <v>471</v>
      </c>
      <c r="G1291" s="34">
        <f t="shared" si="40"/>
        <v>2013</v>
      </c>
      <c r="H1291" s="6">
        <f>COUNTIF('AHCF_Gifts_19952026 (1)'!$A:$A,$A1291)</f>
        <v>1</v>
      </c>
      <c r="I1291" t="str">
        <f>IFERROR(INDEX('AHCF_Gifts_19952026 (1)'!$F:$F,MATCH($A1291,'AHCF_Gifts_19952026 (1)'!$A:$A,0))&amp;"","")</f>
        <v>louisean.madrigal@hancockcollege.edu</v>
      </c>
      <c r="J1291" s="58" t="str">
        <f t="shared" si="41"/>
        <v/>
      </c>
    </row>
    <row r="1292" spans="1:10" x14ac:dyDescent="0.25">
      <c r="A1292" s="6" t="s">
        <v>2008</v>
      </c>
      <c r="B1292" t="s">
        <v>2009</v>
      </c>
      <c r="C1292" t="s">
        <v>2010</v>
      </c>
      <c r="D1292" s="42">
        <v>41239</v>
      </c>
      <c r="E1292" s="41">
        <v>20</v>
      </c>
      <c r="F1292" t="s">
        <v>471</v>
      </c>
      <c r="G1292" s="34">
        <f t="shared" si="40"/>
        <v>2013</v>
      </c>
      <c r="H1292" s="6">
        <f>COUNTIF('AHCF_Gifts_19952026 (1)'!$A:$A,$A1292)</f>
        <v>1</v>
      </c>
      <c r="I1292" t="str">
        <f>IFERROR(INDEX('AHCF_Gifts_19952026 (1)'!$F:$F,MATCH($A1292,'AHCF_Gifts_19952026 (1)'!$A:$A,0))&amp;"","")</f>
        <v>cmesaros@hancockcollege.edu</v>
      </c>
      <c r="J1292" s="58" t="str">
        <f t="shared" si="41"/>
        <v/>
      </c>
    </row>
    <row r="1293" spans="1:10" x14ac:dyDescent="0.25">
      <c r="A1293" s="6" t="s">
        <v>2023</v>
      </c>
      <c r="B1293" t="s">
        <v>2024</v>
      </c>
      <c r="C1293" t="s">
        <v>2025</v>
      </c>
      <c r="D1293" s="42">
        <v>41239</v>
      </c>
      <c r="E1293" s="41">
        <v>20</v>
      </c>
      <c r="F1293" t="s">
        <v>471</v>
      </c>
      <c r="G1293" s="34">
        <f t="shared" si="40"/>
        <v>2013</v>
      </c>
      <c r="H1293" s="6">
        <f>COUNTIF('AHCF_Gifts_19952026 (1)'!$A:$A,$A1293)</f>
        <v>1</v>
      </c>
      <c r="I1293" t="str">
        <f>IFERROR(INDEX('AHCF_Gifts_19952026 (1)'!$F:$F,MATCH($A1293,'AHCF_Gifts_19952026 (1)'!$A:$A,0))&amp;"","")</f>
        <v>tberry2366@aol.com</v>
      </c>
      <c r="J1293" s="58" t="str">
        <f t="shared" si="41"/>
        <v/>
      </c>
    </row>
    <row r="1294" spans="1:10" x14ac:dyDescent="0.25">
      <c r="A1294" s="6" t="s">
        <v>1955</v>
      </c>
      <c r="B1294" t="s">
        <v>1956</v>
      </c>
      <c r="C1294" t="s">
        <v>1957</v>
      </c>
      <c r="D1294" s="42">
        <v>41226</v>
      </c>
      <c r="E1294" s="41">
        <v>500</v>
      </c>
      <c r="F1294" t="s">
        <v>1326</v>
      </c>
      <c r="G1294" s="34">
        <f t="shared" si="40"/>
        <v>2013</v>
      </c>
      <c r="H1294" s="6">
        <f>COUNTIF('AHCF_Gifts_19952026 (1)'!$A:$A,$A1294)</f>
        <v>1</v>
      </c>
      <c r="I1294" t="str">
        <f>IFERROR(INDEX('AHCF_Gifts_19952026 (1)'!$F:$F,MATCH($A1294,'AHCF_Gifts_19952026 (1)'!$A:$A,0))&amp;"","")</f>
        <v/>
      </c>
      <c r="J1294" s="58" t="str">
        <f t="shared" si="41"/>
        <v/>
      </c>
    </row>
    <row r="1295" spans="1:10" x14ac:dyDescent="0.25">
      <c r="A1295" s="6" t="s">
        <v>1977</v>
      </c>
      <c r="B1295" t="s">
        <v>1978</v>
      </c>
      <c r="C1295" t="s">
        <v>1979</v>
      </c>
      <c r="D1295" s="42">
        <v>41226</v>
      </c>
      <c r="E1295" s="41">
        <v>25</v>
      </c>
      <c r="F1295" t="s">
        <v>706</v>
      </c>
      <c r="G1295" s="34">
        <f t="shared" si="40"/>
        <v>2013</v>
      </c>
      <c r="H1295" s="6">
        <f>COUNTIF('AHCF_Gifts_19952026 (1)'!$A:$A,$A1295)</f>
        <v>1</v>
      </c>
      <c r="I1295" t="str">
        <f>IFERROR(INDEX('AHCF_Gifts_19952026 (1)'!$F:$F,MATCH($A1295,'AHCF_Gifts_19952026 (1)'!$A:$A,0))&amp;"","")</f>
        <v>wanda.porter@my.hancockcollege.edu</v>
      </c>
      <c r="J1295" s="58" t="str">
        <f t="shared" si="41"/>
        <v/>
      </c>
    </row>
    <row r="1296" spans="1:10" x14ac:dyDescent="0.25">
      <c r="A1296" s="6" t="s">
        <v>1953</v>
      </c>
      <c r="B1296" t="s">
        <v>1954</v>
      </c>
      <c r="C1296" t="s">
        <v>588</v>
      </c>
      <c r="D1296" s="42">
        <v>41219</v>
      </c>
      <c r="E1296" s="41">
        <v>300</v>
      </c>
      <c r="F1296" t="s">
        <v>706</v>
      </c>
      <c r="G1296" s="34">
        <f t="shared" si="40"/>
        <v>2013</v>
      </c>
      <c r="H1296" s="6">
        <f>COUNTIF('AHCF_Gifts_19952026 (1)'!$A:$A,$A1296)</f>
        <v>1</v>
      </c>
      <c r="I1296" t="str">
        <f>IFERROR(INDEX('AHCF_Gifts_19952026 (1)'!$F:$F,MATCH($A1296,'AHCF_Gifts_19952026 (1)'!$A:$A,0))&amp;"","")</f>
        <v/>
      </c>
      <c r="J1296" s="58" t="str">
        <f t="shared" si="41"/>
        <v/>
      </c>
    </row>
    <row r="1297" spans="1:10" x14ac:dyDescent="0.25">
      <c r="A1297" s="6" t="s">
        <v>1951</v>
      </c>
      <c r="B1297" t="s">
        <v>611</v>
      </c>
      <c r="C1297" t="s">
        <v>1952</v>
      </c>
      <c r="D1297" s="42">
        <v>41219</v>
      </c>
      <c r="E1297" s="41">
        <v>50</v>
      </c>
      <c r="F1297" t="s">
        <v>706</v>
      </c>
      <c r="G1297" s="34">
        <f t="shared" si="40"/>
        <v>2013</v>
      </c>
      <c r="H1297" s="6">
        <f>COUNTIF('AHCF_Gifts_19952026 (1)'!$A:$A,$A1297)</f>
        <v>1</v>
      </c>
      <c r="I1297" t="str">
        <f>IFERROR(INDEX('AHCF_Gifts_19952026 (1)'!$F:$F,MATCH($A1297,'AHCF_Gifts_19952026 (1)'!$A:$A,0))&amp;"","")</f>
        <v/>
      </c>
      <c r="J1297" s="58" t="str">
        <f t="shared" si="41"/>
        <v/>
      </c>
    </row>
    <row r="1298" spans="1:10" x14ac:dyDescent="0.25">
      <c r="A1298" s="6" t="s">
        <v>1945</v>
      </c>
      <c r="B1298" t="s">
        <v>1106</v>
      </c>
      <c r="C1298" t="s">
        <v>1946</v>
      </c>
      <c r="D1298" s="42">
        <v>41214</v>
      </c>
      <c r="E1298" s="41">
        <v>100</v>
      </c>
      <c r="F1298" t="s">
        <v>706</v>
      </c>
      <c r="G1298" s="34">
        <f t="shared" si="40"/>
        <v>2013</v>
      </c>
      <c r="H1298" s="6">
        <f>COUNTIF('AHCF_Gifts_19952026 (1)'!$A:$A,$A1298)</f>
        <v>1</v>
      </c>
      <c r="I1298" t="str">
        <f>IFERROR(INDEX('AHCF_Gifts_19952026 (1)'!$F:$F,MATCH($A1298,'AHCF_Gifts_19952026 (1)'!$A:$A,0))&amp;"","")</f>
        <v/>
      </c>
      <c r="J1298" s="58" t="str">
        <f t="shared" si="41"/>
        <v/>
      </c>
    </row>
    <row r="1299" spans="1:10" x14ac:dyDescent="0.25">
      <c r="A1299" s="6" t="s">
        <v>1939</v>
      </c>
      <c r="B1299" t="s">
        <v>1940</v>
      </c>
      <c r="D1299" s="42">
        <v>41211</v>
      </c>
      <c r="E1299" s="41">
        <v>400</v>
      </c>
      <c r="F1299" t="s">
        <v>209</v>
      </c>
      <c r="G1299" s="34">
        <f t="shared" si="40"/>
        <v>2013</v>
      </c>
      <c r="H1299" s="6">
        <f>COUNTIF('AHCF_Gifts_19952026 (1)'!$A:$A,$A1299)</f>
        <v>1</v>
      </c>
      <c r="I1299" t="str">
        <f>IFERROR(INDEX('AHCF_Gifts_19952026 (1)'!$F:$F,MATCH($A1299,'AHCF_Gifts_19952026 (1)'!$A:$A,0))&amp;"","")</f>
        <v>iconcockers@verizon.net</v>
      </c>
      <c r="J1299" s="58" t="str">
        <f t="shared" si="41"/>
        <v/>
      </c>
    </row>
    <row r="1300" spans="1:10" x14ac:dyDescent="0.25">
      <c r="A1300" s="6" t="s">
        <v>1933</v>
      </c>
      <c r="B1300" t="s">
        <v>1934</v>
      </c>
      <c r="C1300" t="s">
        <v>997</v>
      </c>
      <c r="D1300" s="42">
        <v>41211</v>
      </c>
      <c r="E1300" s="41">
        <v>120</v>
      </c>
      <c r="F1300" t="s">
        <v>706</v>
      </c>
      <c r="G1300" s="34">
        <f t="shared" si="40"/>
        <v>2013</v>
      </c>
      <c r="H1300" s="6">
        <f>COUNTIF('AHCF_Gifts_19952026 (1)'!$A:$A,$A1300)</f>
        <v>1</v>
      </c>
      <c r="I1300" t="str">
        <f>IFERROR(INDEX('AHCF_Gifts_19952026 (1)'!$F:$F,MATCH($A1300,'AHCF_Gifts_19952026 (1)'!$A:$A,0))&amp;"","")</f>
        <v/>
      </c>
      <c r="J1300" s="58" t="str">
        <f t="shared" si="41"/>
        <v/>
      </c>
    </row>
    <row r="1301" spans="1:10" x14ac:dyDescent="0.25">
      <c r="A1301" s="6" t="s">
        <v>1926</v>
      </c>
      <c r="B1301" t="s">
        <v>1927</v>
      </c>
      <c r="C1301" t="s">
        <v>1928</v>
      </c>
      <c r="D1301" s="42">
        <v>41211</v>
      </c>
      <c r="E1301" s="41">
        <v>100</v>
      </c>
      <c r="F1301" t="s">
        <v>706</v>
      </c>
      <c r="G1301" s="34">
        <f t="shared" si="40"/>
        <v>2013</v>
      </c>
      <c r="H1301" s="6">
        <f>COUNTIF('AHCF_Gifts_19952026 (1)'!$A:$A,$A1301)</f>
        <v>1</v>
      </c>
      <c r="I1301" t="str">
        <f>IFERROR(INDEX('AHCF_Gifts_19952026 (1)'!$F:$F,MATCH($A1301,'AHCF_Gifts_19952026 (1)'!$A:$A,0))&amp;"","")</f>
        <v>wedmore2@comcast.net</v>
      </c>
      <c r="J1301" s="58" t="str">
        <f t="shared" si="41"/>
        <v>DUPLICATE</v>
      </c>
    </row>
    <row r="1302" spans="1:10" x14ac:dyDescent="0.25">
      <c r="A1302" s="6" t="s">
        <v>1930</v>
      </c>
      <c r="B1302" t="s">
        <v>1931</v>
      </c>
      <c r="C1302" t="s">
        <v>1932</v>
      </c>
      <c r="D1302" s="42">
        <v>41211</v>
      </c>
      <c r="E1302" s="41">
        <v>100</v>
      </c>
      <c r="F1302" t="s">
        <v>706</v>
      </c>
      <c r="G1302" s="34">
        <f t="shared" si="40"/>
        <v>2013</v>
      </c>
      <c r="H1302" s="6">
        <f>COUNTIF('AHCF_Gifts_19952026 (1)'!$A:$A,$A1302)</f>
        <v>1</v>
      </c>
      <c r="I1302" t="str">
        <f>IFERROR(INDEX('AHCF_Gifts_19952026 (1)'!$F:$F,MATCH($A1302,'AHCF_Gifts_19952026 (1)'!$A:$A,0))&amp;"","")</f>
        <v/>
      </c>
      <c r="J1302" s="58" t="str">
        <f t="shared" si="41"/>
        <v/>
      </c>
    </row>
    <row r="1303" spans="1:10" x14ac:dyDescent="0.25">
      <c r="A1303" s="6" t="s">
        <v>1935</v>
      </c>
      <c r="B1303" t="s">
        <v>1042</v>
      </c>
      <c r="C1303" t="s">
        <v>1936</v>
      </c>
      <c r="D1303" s="42">
        <v>41211</v>
      </c>
      <c r="E1303" s="41">
        <v>50</v>
      </c>
      <c r="F1303" t="s">
        <v>706</v>
      </c>
      <c r="G1303" s="34">
        <f t="shared" si="40"/>
        <v>2013</v>
      </c>
      <c r="H1303" s="6">
        <f>COUNTIF('AHCF_Gifts_19952026 (1)'!$A:$A,$A1303)</f>
        <v>1</v>
      </c>
      <c r="I1303" t="str">
        <f>IFERROR(INDEX('AHCF_Gifts_19952026 (1)'!$F:$F,MATCH($A1303,'AHCF_Gifts_19952026 (1)'!$A:$A,0))&amp;"","")</f>
        <v/>
      </c>
      <c r="J1303" s="58" t="str">
        <f t="shared" si="41"/>
        <v/>
      </c>
    </row>
    <row r="1304" spans="1:10" x14ac:dyDescent="0.25">
      <c r="A1304" s="6" t="s">
        <v>1920</v>
      </c>
      <c r="B1304" t="s">
        <v>378</v>
      </c>
      <c r="C1304" t="s">
        <v>1921</v>
      </c>
      <c r="D1304" s="42">
        <v>41207</v>
      </c>
      <c r="E1304" s="41">
        <v>20</v>
      </c>
      <c r="F1304" t="s">
        <v>706</v>
      </c>
      <c r="G1304" s="34">
        <f t="shared" si="40"/>
        <v>2013</v>
      </c>
      <c r="H1304" s="6">
        <f>COUNTIF('AHCF_Gifts_19952026 (1)'!$A:$A,$A1304)</f>
        <v>1</v>
      </c>
      <c r="I1304" t="str">
        <f>IFERROR(INDEX('AHCF_Gifts_19952026 (1)'!$F:$F,MATCH($A1304,'AHCF_Gifts_19952026 (1)'!$A:$A,0))&amp;"","")</f>
        <v>broom32@hotmail.com</v>
      </c>
      <c r="J1304" s="58" t="str">
        <f t="shared" si="41"/>
        <v/>
      </c>
    </row>
    <row r="1305" spans="1:10" x14ac:dyDescent="0.25">
      <c r="A1305" s="6" t="s">
        <v>1911</v>
      </c>
      <c r="B1305" t="s">
        <v>1912</v>
      </c>
      <c r="C1305" t="s">
        <v>1913</v>
      </c>
      <c r="D1305" s="42">
        <v>41205</v>
      </c>
      <c r="E1305" s="41">
        <v>100</v>
      </c>
      <c r="F1305" t="s">
        <v>706</v>
      </c>
      <c r="G1305" s="34">
        <f t="shared" si="40"/>
        <v>2013</v>
      </c>
      <c r="H1305" s="6">
        <f>COUNTIF('AHCF_Gifts_19952026 (1)'!$A:$A,$A1305)</f>
        <v>1</v>
      </c>
      <c r="I1305" t="str">
        <f>IFERROR(INDEX('AHCF_Gifts_19952026 (1)'!$F:$F,MATCH($A1305,'AHCF_Gifts_19952026 (1)'!$A:$A,0))&amp;"","")</f>
        <v/>
      </c>
      <c r="J1305" s="58" t="str">
        <f t="shared" si="41"/>
        <v/>
      </c>
    </row>
    <row r="1306" spans="1:10" x14ac:dyDescent="0.25">
      <c r="A1306" s="6" t="s">
        <v>1914</v>
      </c>
      <c r="B1306" t="s">
        <v>1915</v>
      </c>
      <c r="C1306" t="s">
        <v>1916</v>
      </c>
      <c r="D1306" s="42">
        <v>41205</v>
      </c>
      <c r="E1306" s="41">
        <v>100</v>
      </c>
      <c r="F1306" t="s">
        <v>706</v>
      </c>
      <c r="G1306" s="34">
        <f t="shared" si="40"/>
        <v>2013</v>
      </c>
      <c r="H1306" s="6">
        <f>COUNTIF('AHCF_Gifts_19952026 (1)'!$A:$A,$A1306)</f>
        <v>1</v>
      </c>
      <c r="I1306" t="str">
        <f>IFERROR(INDEX('AHCF_Gifts_19952026 (1)'!$F:$F,MATCH($A1306,'AHCF_Gifts_19952026 (1)'!$A:$A,0))&amp;"","")</f>
        <v/>
      </c>
      <c r="J1306" s="58" t="str">
        <f t="shared" si="41"/>
        <v/>
      </c>
    </row>
    <row r="1307" spans="1:10" x14ac:dyDescent="0.25">
      <c r="A1307" s="6" t="s">
        <v>1917</v>
      </c>
      <c r="B1307" t="s">
        <v>1918</v>
      </c>
      <c r="C1307" t="s">
        <v>1919</v>
      </c>
      <c r="D1307" s="42">
        <v>41205</v>
      </c>
      <c r="E1307" s="41">
        <v>25</v>
      </c>
      <c r="F1307" t="s">
        <v>706</v>
      </c>
      <c r="G1307" s="34">
        <f t="shared" si="40"/>
        <v>2013</v>
      </c>
      <c r="H1307" s="6">
        <f>COUNTIF('AHCF_Gifts_19952026 (1)'!$A:$A,$A1307)</f>
        <v>1</v>
      </c>
      <c r="I1307" t="str">
        <f>IFERROR(INDEX('AHCF_Gifts_19952026 (1)'!$F:$F,MATCH($A1307,'AHCF_Gifts_19952026 (1)'!$A:$A,0))&amp;"","")</f>
        <v/>
      </c>
      <c r="J1307" s="58" t="str">
        <f t="shared" si="41"/>
        <v/>
      </c>
    </row>
    <row r="1308" spans="1:10" x14ac:dyDescent="0.25">
      <c r="A1308" s="6" t="s">
        <v>1903</v>
      </c>
      <c r="B1308" t="s">
        <v>1904</v>
      </c>
      <c r="C1308" t="s">
        <v>1448</v>
      </c>
      <c r="D1308" s="42">
        <v>41194</v>
      </c>
      <c r="E1308" s="41">
        <v>100</v>
      </c>
      <c r="F1308" t="s">
        <v>706</v>
      </c>
      <c r="G1308" s="34">
        <f t="shared" si="40"/>
        <v>2013</v>
      </c>
      <c r="H1308" s="6">
        <f>COUNTIF('AHCF_Gifts_19952026 (1)'!$A:$A,$A1308)</f>
        <v>1</v>
      </c>
      <c r="I1308" t="str">
        <f>IFERROR(INDEX('AHCF_Gifts_19952026 (1)'!$F:$F,MATCH($A1308,'AHCF_Gifts_19952026 (1)'!$A:$A,0))&amp;"","")</f>
        <v>ehilden@impulse.net</v>
      </c>
      <c r="J1308" s="58" t="str">
        <f t="shared" si="41"/>
        <v/>
      </c>
    </row>
    <row r="1309" spans="1:10" x14ac:dyDescent="0.25">
      <c r="A1309" s="6" t="s">
        <v>1898</v>
      </c>
      <c r="B1309" t="s">
        <v>1493</v>
      </c>
      <c r="C1309" t="s">
        <v>1899</v>
      </c>
      <c r="D1309" s="42">
        <v>41186</v>
      </c>
      <c r="E1309" s="41">
        <v>500</v>
      </c>
      <c r="F1309" t="s">
        <v>706</v>
      </c>
      <c r="G1309" s="34">
        <f t="shared" si="40"/>
        <v>2013</v>
      </c>
      <c r="H1309" s="6">
        <f>COUNTIF('AHCF_Gifts_19952026 (1)'!$A:$A,$A1309)</f>
        <v>1</v>
      </c>
      <c r="I1309" t="str">
        <f>IFERROR(INDEX('AHCF_Gifts_19952026 (1)'!$F:$F,MATCH($A1309,'AHCF_Gifts_19952026 (1)'!$A:$A,0))&amp;"","")</f>
        <v/>
      </c>
      <c r="J1309" s="58" t="str">
        <f t="shared" si="41"/>
        <v/>
      </c>
    </row>
    <row r="1310" spans="1:10" x14ac:dyDescent="0.25">
      <c r="A1310" s="6" t="s">
        <v>1886</v>
      </c>
      <c r="B1310" t="s">
        <v>1887</v>
      </c>
      <c r="C1310" t="s">
        <v>1850</v>
      </c>
      <c r="D1310" s="42">
        <v>41179</v>
      </c>
      <c r="E1310" s="41">
        <v>170</v>
      </c>
      <c r="F1310" t="s">
        <v>67</v>
      </c>
      <c r="G1310" s="34">
        <f t="shared" si="40"/>
        <v>2013</v>
      </c>
      <c r="H1310" s="6">
        <f>COUNTIF('AHCF_Gifts_19952026 (1)'!$A:$A,$A1310)</f>
        <v>1</v>
      </c>
      <c r="I1310" t="str">
        <f>IFERROR(INDEX('AHCF_Gifts_19952026 (1)'!$F:$F,MATCH($A1310,'AHCF_Gifts_19952026 (1)'!$A:$A,0))&amp;"","")</f>
        <v/>
      </c>
      <c r="J1310" s="58" t="str">
        <f t="shared" si="41"/>
        <v/>
      </c>
    </row>
    <row r="1311" spans="1:10" x14ac:dyDescent="0.25">
      <c r="A1311" s="6" t="s">
        <v>1882</v>
      </c>
      <c r="B1311" t="s">
        <v>1883</v>
      </c>
      <c r="C1311" t="s">
        <v>1884</v>
      </c>
      <c r="D1311" s="42">
        <v>41179</v>
      </c>
      <c r="E1311" s="41">
        <v>50</v>
      </c>
      <c r="F1311" t="s">
        <v>1885</v>
      </c>
      <c r="G1311" s="34">
        <f t="shared" si="40"/>
        <v>2013</v>
      </c>
      <c r="H1311" s="6">
        <f>COUNTIF('AHCF_Gifts_19952026 (1)'!$A:$A,$A1311)</f>
        <v>1</v>
      </c>
      <c r="I1311" t="str">
        <f>IFERROR(INDEX('AHCF_Gifts_19952026 (1)'!$F:$F,MATCH($A1311,'AHCF_Gifts_19952026 (1)'!$A:$A,0))&amp;"","")</f>
        <v/>
      </c>
      <c r="J1311" s="58" t="str">
        <f t="shared" si="41"/>
        <v/>
      </c>
    </row>
    <row r="1312" spans="1:10" x14ac:dyDescent="0.25">
      <c r="A1312" s="6" t="s">
        <v>1874</v>
      </c>
      <c r="B1312" t="s">
        <v>1875</v>
      </c>
      <c r="D1312" s="42">
        <v>41165</v>
      </c>
      <c r="E1312" s="41">
        <v>384</v>
      </c>
      <c r="F1312" t="s">
        <v>114</v>
      </c>
      <c r="G1312" s="34">
        <f t="shared" si="40"/>
        <v>2013</v>
      </c>
      <c r="H1312" s="6">
        <f>COUNTIF('AHCF_Gifts_19952026 (1)'!$A:$A,$A1312)</f>
        <v>1</v>
      </c>
      <c r="I1312" t="str">
        <f>IFERROR(INDEX('AHCF_Gifts_19952026 (1)'!$F:$F,MATCH($A1312,'AHCF_Gifts_19952026 (1)'!$A:$A,0))&amp;"","")</f>
        <v/>
      </c>
      <c r="J1312" s="58" t="str">
        <f t="shared" si="41"/>
        <v/>
      </c>
    </row>
    <row r="1313" spans="1:10" x14ac:dyDescent="0.25">
      <c r="A1313" s="6" t="s">
        <v>1851</v>
      </c>
      <c r="B1313" t="s">
        <v>290</v>
      </c>
      <c r="C1313" t="s">
        <v>1852</v>
      </c>
      <c r="D1313" s="42">
        <v>41135</v>
      </c>
      <c r="E1313" s="41">
        <v>50</v>
      </c>
      <c r="F1313" t="s">
        <v>67</v>
      </c>
      <c r="G1313" s="34">
        <f t="shared" si="40"/>
        <v>2013</v>
      </c>
      <c r="H1313" s="6">
        <f>COUNTIF('AHCF_Gifts_19952026 (1)'!$A:$A,$A1313)</f>
        <v>1</v>
      </c>
      <c r="I1313" t="str">
        <f>IFERROR(INDEX('AHCF_Gifts_19952026 (1)'!$F:$F,MATCH($A1313,'AHCF_Gifts_19952026 (1)'!$A:$A,0))&amp;"","")</f>
        <v/>
      </c>
      <c r="J1313" s="58" t="str">
        <f t="shared" si="41"/>
        <v/>
      </c>
    </row>
    <row r="1314" spans="1:10" x14ac:dyDescent="0.25">
      <c r="A1314" s="6" t="s">
        <v>1853</v>
      </c>
      <c r="B1314" t="s">
        <v>1854</v>
      </c>
      <c r="C1314" t="s">
        <v>1855</v>
      </c>
      <c r="D1314" s="42">
        <v>41135</v>
      </c>
      <c r="E1314" s="41">
        <v>50</v>
      </c>
      <c r="F1314" t="s">
        <v>67</v>
      </c>
      <c r="G1314" s="34">
        <f t="shared" si="40"/>
        <v>2013</v>
      </c>
      <c r="H1314" s="6">
        <f>COUNTIF('AHCF_Gifts_19952026 (1)'!$A:$A,$A1314)</f>
        <v>1</v>
      </c>
      <c r="I1314" t="str">
        <f>IFERROR(INDEX('AHCF_Gifts_19952026 (1)'!$F:$F,MATCH($A1314,'AHCF_Gifts_19952026 (1)'!$A:$A,0))&amp;"","")</f>
        <v/>
      </c>
      <c r="J1314" s="58" t="str">
        <f t="shared" si="41"/>
        <v/>
      </c>
    </row>
    <row r="1315" spans="1:10" x14ac:dyDescent="0.25">
      <c r="A1315" s="6" t="s">
        <v>1849</v>
      </c>
      <c r="B1315" t="s">
        <v>584</v>
      </c>
      <c r="C1315" t="s">
        <v>1850</v>
      </c>
      <c r="D1315" s="42">
        <v>41135</v>
      </c>
      <c r="E1315" s="41">
        <v>25</v>
      </c>
      <c r="F1315" t="s">
        <v>67</v>
      </c>
      <c r="G1315" s="34">
        <f t="shared" si="40"/>
        <v>2013</v>
      </c>
      <c r="H1315" s="6">
        <f>COUNTIF('AHCF_Gifts_19952026 (1)'!$A:$A,$A1315)</f>
        <v>1</v>
      </c>
      <c r="I1315" t="str">
        <f>IFERROR(INDEX('AHCF_Gifts_19952026 (1)'!$F:$F,MATCH($A1315,'AHCF_Gifts_19952026 (1)'!$A:$A,0))&amp;"","")</f>
        <v/>
      </c>
      <c r="J1315" s="58" t="str">
        <f t="shared" si="41"/>
        <v/>
      </c>
    </row>
    <row r="1316" spans="1:10" x14ac:dyDescent="0.25">
      <c r="A1316" s="6" t="s">
        <v>1843</v>
      </c>
      <c r="B1316" t="s">
        <v>1458</v>
      </c>
      <c r="C1316" t="s">
        <v>1844</v>
      </c>
      <c r="D1316" s="42">
        <v>41122</v>
      </c>
      <c r="E1316" s="41">
        <v>25</v>
      </c>
      <c r="F1316" t="s">
        <v>850</v>
      </c>
      <c r="G1316" s="34">
        <f t="shared" si="40"/>
        <v>2013</v>
      </c>
      <c r="H1316" s="6">
        <f>COUNTIF('AHCF_Gifts_19952026 (1)'!$A:$A,$A1316)</f>
        <v>1</v>
      </c>
      <c r="I1316" t="str">
        <f>IFERROR(INDEX('AHCF_Gifts_19952026 (1)'!$F:$F,MATCH($A1316,'AHCF_Gifts_19952026 (1)'!$A:$A,0))&amp;"","")</f>
        <v/>
      </c>
      <c r="J1316" s="58" t="str">
        <f t="shared" si="41"/>
        <v/>
      </c>
    </row>
    <row r="1317" spans="1:10" x14ac:dyDescent="0.25">
      <c r="A1317" s="6" t="s">
        <v>1838</v>
      </c>
      <c r="B1317" t="s">
        <v>1839</v>
      </c>
      <c r="D1317" s="42">
        <v>41106</v>
      </c>
      <c r="E1317" s="41">
        <v>50</v>
      </c>
      <c r="F1317" t="s">
        <v>114</v>
      </c>
      <c r="G1317" s="34">
        <f t="shared" si="40"/>
        <v>2013</v>
      </c>
      <c r="H1317" s="6">
        <f>COUNTIF('AHCF_Gifts_19952026 (1)'!$A:$A,$A1317)</f>
        <v>1</v>
      </c>
      <c r="I1317" t="str">
        <f>IFERROR(INDEX('AHCF_Gifts_19952026 (1)'!$F:$F,MATCH($A1317,'AHCF_Gifts_19952026 (1)'!$A:$A,0))&amp;"","")</f>
        <v/>
      </c>
      <c r="J1317" s="58" t="str">
        <f t="shared" si="41"/>
        <v/>
      </c>
    </row>
    <row r="1318" spans="1:10" x14ac:dyDescent="0.25">
      <c r="A1318" s="6" t="s">
        <v>1829</v>
      </c>
      <c r="B1318" t="s">
        <v>1830</v>
      </c>
      <c r="D1318" s="42">
        <v>41086</v>
      </c>
      <c r="E1318" s="41">
        <v>250</v>
      </c>
      <c r="F1318" t="s">
        <v>1725</v>
      </c>
      <c r="G1318" s="34">
        <f t="shared" si="40"/>
        <v>2012</v>
      </c>
      <c r="H1318" s="6">
        <f>COUNTIF('AHCF_Gifts_19952026 (1)'!$A:$A,$A1318)</f>
        <v>1</v>
      </c>
      <c r="I1318" t="str">
        <f>IFERROR(INDEX('AHCF_Gifts_19952026 (1)'!$F:$F,MATCH($A1318,'AHCF_Gifts_19952026 (1)'!$A:$A,0))&amp;"","")</f>
        <v/>
      </c>
      <c r="J1318" s="58" t="str">
        <f t="shared" si="41"/>
        <v/>
      </c>
    </row>
    <row r="1319" spans="1:10" x14ac:dyDescent="0.25">
      <c r="A1319" s="6" t="s">
        <v>1807</v>
      </c>
      <c r="B1319" t="s">
        <v>1026</v>
      </c>
      <c r="C1319" t="s">
        <v>1808</v>
      </c>
      <c r="D1319" s="42">
        <v>41078</v>
      </c>
      <c r="E1319" s="41">
        <v>40</v>
      </c>
      <c r="F1319" t="s">
        <v>1075</v>
      </c>
      <c r="G1319" s="34">
        <f t="shared" si="40"/>
        <v>2012</v>
      </c>
      <c r="H1319" s="6">
        <f>COUNTIF('AHCF_Gifts_19952026 (1)'!$A:$A,$A1319)</f>
        <v>1</v>
      </c>
      <c r="I1319" t="str">
        <f>IFERROR(INDEX('AHCF_Gifts_19952026 (1)'!$F:$F,MATCH($A1319,'AHCF_Gifts_19952026 (1)'!$A:$A,0))&amp;"","")</f>
        <v>jglines@yourcbsm.com</v>
      </c>
      <c r="J1319" s="58" t="str">
        <f t="shared" si="41"/>
        <v/>
      </c>
    </row>
    <row r="1320" spans="1:10" x14ac:dyDescent="0.25">
      <c r="A1320" s="6" t="s">
        <v>1817</v>
      </c>
      <c r="B1320" t="s">
        <v>1818</v>
      </c>
      <c r="D1320" s="42">
        <v>41078</v>
      </c>
      <c r="E1320" s="41">
        <v>25</v>
      </c>
      <c r="F1320" t="s">
        <v>1060</v>
      </c>
      <c r="G1320" s="34">
        <f t="shared" si="40"/>
        <v>2012</v>
      </c>
      <c r="H1320" s="6">
        <f>COUNTIF('AHCF_Gifts_19952026 (1)'!$A:$A,$A1320)</f>
        <v>1</v>
      </c>
      <c r="I1320" t="str">
        <f>IFERROR(INDEX('AHCF_Gifts_19952026 (1)'!$F:$F,MATCH($A1320,'AHCF_Gifts_19952026 (1)'!$A:$A,0))&amp;"","")</f>
        <v>debor19071@aol.com</v>
      </c>
      <c r="J1320" s="58" t="str">
        <f t="shared" si="41"/>
        <v/>
      </c>
    </row>
    <row r="1321" spans="1:10" x14ac:dyDescent="0.25">
      <c r="A1321" s="6" t="s">
        <v>1791</v>
      </c>
      <c r="B1321" t="s">
        <v>1792</v>
      </c>
      <c r="D1321" s="42">
        <v>41061</v>
      </c>
      <c r="E1321" s="41">
        <v>100</v>
      </c>
      <c r="F1321" t="s">
        <v>1725</v>
      </c>
      <c r="G1321" s="34">
        <f t="shared" si="40"/>
        <v>2012</v>
      </c>
      <c r="H1321" s="6">
        <f>COUNTIF('AHCF_Gifts_19952026 (1)'!$A:$A,$A1321)</f>
        <v>1</v>
      </c>
      <c r="I1321" t="str">
        <f>IFERROR(INDEX('AHCF_Gifts_19952026 (1)'!$F:$F,MATCH($A1321,'AHCF_Gifts_19952026 (1)'!$A:$A,0))&amp;"","")</f>
        <v/>
      </c>
      <c r="J1321" s="58" t="str">
        <f t="shared" si="41"/>
        <v/>
      </c>
    </row>
    <row r="1322" spans="1:10" x14ac:dyDescent="0.25">
      <c r="A1322" s="6" t="s">
        <v>1748</v>
      </c>
      <c r="B1322" t="s">
        <v>1749</v>
      </c>
      <c r="D1322" s="42">
        <v>41060</v>
      </c>
      <c r="E1322" s="41">
        <v>150</v>
      </c>
      <c r="F1322" t="s">
        <v>1725</v>
      </c>
      <c r="G1322" s="34">
        <f t="shared" si="40"/>
        <v>2012</v>
      </c>
      <c r="H1322" s="6">
        <f>COUNTIF('AHCF_Gifts_19952026 (1)'!$A:$A,$A1322)</f>
        <v>1</v>
      </c>
      <c r="I1322" t="str">
        <f>IFERROR(INDEX('AHCF_Gifts_19952026 (1)'!$F:$F,MATCH($A1322,'AHCF_Gifts_19952026 (1)'!$A:$A,0))&amp;"","")</f>
        <v/>
      </c>
      <c r="J1322" s="58" t="str">
        <f t="shared" si="41"/>
        <v/>
      </c>
    </row>
    <row r="1323" spans="1:10" x14ac:dyDescent="0.25">
      <c r="A1323" s="6" t="s">
        <v>1763</v>
      </c>
      <c r="B1323" t="s">
        <v>1764</v>
      </c>
      <c r="C1323" t="s">
        <v>1765</v>
      </c>
      <c r="D1323" s="42">
        <v>41060</v>
      </c>
      <c r="E1323" s="41">
        <v>30</v>
      </c>
      <c r="F1323" t="s">
        <v>1754</v>
      </c>
      <c r="G1323" s="34">
        <f t="shared" si="40"/>
        <v>2012</v>
      </c>
      <c r="H1323" s="6">
        <f>COUNTIF('AHCF_Gifts_19952026 (1)'!$A:$A,$A1323)</f>
        <v>1</v>
      </c>
      <c r="I1323" t="str">
        <f>IFERROR(INDEX('AHCF_Gifts_19952026 (1)'!$F:$F,MATCH($A1323,'AHCF_Gifts_19952026 (1)'!$A:$A,0))&amp;"","")</f>
        <v>sheri.bowen@hancockcollege.edu</v>
      </c>
      <c r="J1323" s="58" t="str">
        <f t="shared" si="41"/>
        <v/>
      </c>
    </row>
    <row r="1324" spans="1:10" x14ac:dyDescent="0.25">
      <c r="A1324" s="6" t="s">
        <v>1726</v>
      </c>
      <c r="B1324" t="s">
        <v>584</v>
      </c>
      <c r="C1324" t="s">
        <v>1727</v>
      </c>
      <c r="D1324" s="42">
        <v>41044</v>
      </c>
      <c r="E1324" s="41">
        <v>50</v>
      </c>
      <c r="F1324" t="s">
        <v>271</v>
      </c>
      <c r="G1324" s="34">
        <f t="shared" si="40"/>
        <v>2012</v>
      </c>
      <c r="H1324" s="6">
        <f>COUNTIF('AHCF_Gifts_19952026 (1)'!$A:$A,$A1324)</f>
        <v>1</v>
      </c>
      <c r="I1324" t="str">
        <f>IFERROR(INDEX('AHCF_Gifts_19952026 (1)'!$F:$F,MATCH($A1324,'AHCF_Gifts_19952026 (1)'!$A:$A,0))&amp;"","")</f>
        <v/>
      </c>
      <c r="J1324" s="58" t="str">
        <f t="shared" si="41"/>
        <v/>
      </c>
    </row>
    <row r="1325" spans="1:10" x14ac:dyDescent="0.25">
      <c r="A1325" s="6" t="s">
        <v>1733</v>
      </c>
      <c r="B1325" t="s">
        <v>371</v>
      </c>
      <c r="C1325" t="s">
        <v>1734</v>
      </c>
      <c r="D1325" s="42">
        <v>41044</v>
      </c>
      <c r="E1325" s="41">
        <v>25</v>
      </c>
      <c r="F1325" t="s">
        <v>271</v>
      </c>
      <c r="G1325" s="34">
        <f t="shared" si="40"/>
        <v>2012</v>
      </c>
      <c r="H1325" s="6">
        <f>COUNTIF('AHCF_Gifts_19952026 (1)'!$A:$A,$A1325)</f>
        <v>1</v>
      </c>
      <c r="I1325" t="str">
        <f>IFERROR(INDEX('AHCF_Gifts_19952026 (1)'!$F:$F,MATCH($A1325,'AHCF_Gifts_19952026 (1)'!$A:$A,0))&amp;"","")</f>
        <v/>
      </c>
      <c r="J1325" s="58" t="str">
        <f t="shared" si="41"/>
        <v/>
      </c>
    </row>
    <row r="1326" spans="1:10" x14ac:dyDescent="0.25">
      <c r="A1326" s="6" t="s">
        <v>1716</v>
      </c>
      <c r="B1326" t="s">
        <v>1717</v>
      </c>
      <c r="C1326" t="s">
        <v>1718</v>
      </c>
      <c r="D1326" s="42">
        <v>41043</v>
      </c>
      <c r="E1326" s="41">
        <v>75</v>
      </c>
      <c r="F1326" t="s">
        <v>271</v>
      </c>
      <c r="G1326" s="34">
        <f t="shared" si="40"/>
        <v>2012</v>
      </c>
      <c r="H1326" s="6">
        <f>COUNTIF('AHCF_Gifts_19952026 (1)'!$A:$A,$A1326)</f>
        <v>1</v>
      </c>
      <c r="I1326" t="str">
        <f>IFERROR(INDEX('AHCF_Gifts_19952026 (1)'!$F:$F,MATCH($A1326,'AHCF_Gifts_19952026 (1)'!$A:$A,0))&amp;"","")</f>
        <v/>
      </c>
      <c r="J1326" s="58" t="str">
        <f t="shared" si="41"/>
        <v/>
      </c>
    </row>
    <row r="1327" spans="1:10" x14ac:dyDescent="0.25">
      <c r="A1327" s="6" t="s">
        <v>1719</v>
      </c>
      <c r="B1327" t="s">
        <v>1720</v>
      </c>
      <c r="D1327" s="42">
        <v>41043</v>
      </c>
      <c r="E1327" s="41">
        <v>25</v>
      </c>
      <c r="F1327" t="s">
        <v>271</v>
      </c>
      <c r="G1327" s="34">
        <f t="shared" si="40"/>
        <v>2012</v>
      </c>
      <c r="H1327" s="6">
        <f>COUNTIF('AHCF_Gifts_19952026 (1)'!$A:$A,$A1327)</f>
        <v>1</v>
      </c>
      <c r="I1327" t="str">
        <f>IFERROR(INDEX('AHCF_Gifts_19952026 (1)'!$F:$F,MATCH($A1327,'AHCF_Gifts_19952026 (1)'!$A:$A,0))&amp;"","")</f>
        <v/>
      </c>
      <c r="J1327" s="58" t="str">
        <f t="shared" si="41"/>
        <v/>
      </c>
    </row>
    <row r="1328" spans="1:10" x14ac:dyDescent="0.25">
      <c r="A1328" s="6" t="s">
        <v>1721</v>
      </c>
      <c r="B1328" t="s">
        <v>1722</v>
      </c>
      <c r="D1328" s="42">
        <v>41043</v>
      </c>
      <c r="E1328" s="41">
        <v>25</v>
      </c>
      <c r="F1328" t="s">
        <v>271</v>
      </c>
      <c r="G1328" s="34">
        <f t="shared" si="40"/>
        <v>2012</v>
      </c>
      <c r="H1328" s="6">
        <f>COUNTIF('AHCF_Gifts_19952026 (1)'!$A:$A,$A1328)</f>
        <v>1</v>
      </c>
      <c r="I1328" t="str">
        <f>IFERROR(INDEX('AHCF_Gifts_19952026 (1)'!$F:$F,MATCH($A1328,'AHCF_Gifts_19952026 (1)'!$A:$A,0))&amp;"","")</f>
        <v/>
      </c>
      <c r="J1328" s="58" t="str">
        <f t="shared" si="41"/>
        <v/>
      </c>
    </row>
    <row r="1329" spans="1:10" x14ac:dyDescent="0.25">
      <c r="A1329" s="6" t="s">
        <v>1723</v>
      </c>
      <c r="B1329" t="s">
        <v>1724</v>
      </c>
      <c r="D1329" s="42">
        <v>41043</v>
      </c>
      <c r="E1329" s="41">
        <v>25</v>
      </c>
      <c r="F1329" t="s">
        <v>271</v>
      </c>
      <c r="G1329" s="34">
        <f t="shared" si="40"/>
        <v>2012</v>
      </c>
      <c r="H1329" s="6">
        <f>COUNTIF('AHCF_Gifts_19952026 (1)'!$A:$A,$A1329)</f>
        <v>1</v>
      </c>
      <c r="I1329" t="str">
        <f>IFERROR(INDEX('AHCF_Gifts_19952026 (1)'!$F:$F,MATCH($A1329,'AHCF_Gifts_19952026 (1)'!$A:$A,0))&amp;"","")</f>
        <v/>
      </c>
      <c r="J1329" s="58" t="str">
        <f t="shared" si="41"/>
        <v/>
      </c>
    </row>
    <row r="1330" spans="1:10" x14ac:dyDescent="0.25">
      <c r="A1330" s="6" t="s">
        <v>1713</v>
      </c>
      <c r="B1330" t="s">
        <v>1714</v>
      </c>
      <c r="D1330" s="42">
        <v>41032</v>
      </c>
      <c r="E1330" s="41">
        <v>50</v>
      </c>
      <c r="F1330" t="s">
        <v>271</v>
      </c>
      <c r="G1330" s="34">
        <f t="shared" si="40"/>
        <v>2012</v>
      </c>
      <c r="H1330" s="6">
        <f>COUNTIF('AHCF_Gifts_19952026 (1)'!$A:$A,$A1330)</f>
        <v>1</v>
      </c>
      <c r="I1330" t="str">
        <f>IFERROR(INDEX('AHCF_Gifts_19952026 (1)'!$F:$F,MATCH($A1330,'AHCF_Gifts_19952026 (1)'!$A:$A,0))&amp;"","")</f>
        <v/>
      </c>
      <c r="J1330" s="58" t="str">
        <f t="shared" si="41"/>
        <v/>
      </c>
    </row>
    <row r="1331" spans="1:10" x14ac:dyDescent="0.25">
      <c r="A1331" s="6" t="s">
        <v>1711</v>
      </c>
      <c r="B1331" t="s">
        <v>1712</v>
      </c>
      <c r="D1331" s="42">
        <v>41032</v>
      </c>
      <c r="E1331" s="41">
        <v>25</v>
      </c>
      <c r="F1331" t="s">
        <v>271</v>
      </c>
      <c r="G1331" s="34">
        <f t="shared" si="40"/>
        <v>2012</v>
      </c>
      <c r="H1331" s="6">
        <f>COUNTIF('AHCF_Gifts_19952026 (1)'!$A:$A,$A1331)</f>
        <v>1</v>
      </c>
      <c r="I1331" t="str">
        <f>IFERROR(INDEX('AHCF_Gifts_19952026 (1)'!$F:$F,MATCH($A1331,'AHCF_Gifts_19952026 (1)'!$A:$A,0))&amp;"","")</f>
        <v/>
      </c>
      <c r="J1331" s="58" t="str">
        <f t="shared" si="41"/>
        <v/>
      </c>
    </row>
    <row r="1332" spans="1:10" x14ac:dyDescent="0.25">
      <c r="A1332" s="6" t="s">
        <v>1699</v>
      </c>
      <c r="B1332" t="s">
        <v>1154</v>
      </c>
      <c r="C1332" t="s">
        <v>1700</v>
      </c>
      <c r="D1332" s="42">
        <v>41022</v>
      </c>
      <c r="E1332" s="41">
        <v>1500</v>
      </c>
      <c r="F1332" t="s">
        <v>1701</v>
      </c>
      <c r="G1332" s="34">
        <f t="shared" si="40"/>
        <v>2012</v>
      </c>
      <c r="H1332" s="6">
        <f>COUNTIF('AHCF_Gifts_19952026 (1)'!$A:$A,$A1332)</f>
        <v>1</v>
      </c>
      <c r="I1332" t="str">
        <f>IFERROR(INDEX('AHCF_Gifts_19952026 (1)'!$F:$F,MATCH($A1332,'AHCF_Gifts_19952026 (1)'!$A:$A,0))&amp;"","")</f>
        <v/>
      </c>
      <c r="J1332" s="58" t="str">
        <f t="shared" si="41"/>
        <v/>
      </c>
    </row>
    <row r="1333" spans="1:10" x14ac:dyDescent="0.25">
      <c r="A1333" s="6" t="s">
        <v>1692</v>
      </c>
      <c r="B1333" t="s">
        <v>1693</v>
      </c>
      <c r="D1333" s="42">
        <v>41001</v>
      </c>
      <c r="E1333" s="41">
        <v>3344.86</v>
      </c>
      <c r="F1333" t="s">
        <v>1113</v>
      </c>
      <c r="G1333" s="34">
        <f t="shared" si="40"/>
        <v>2012</v>
      </c>
      <c r="H1333" s="6">
        <f>COUNTIF('AHCF_Gifts_19952026 (1)'!$A:$A,$A1333)</f>
        <v>1</v>
      </c>
      <c r="I1333" t="str">
        <f>IFERROR(INDEX('AHCF_Gifts_19952026 (1)'!$F:$F,MATCH($A1333,'AHCF_Gifts_19952026 (1)'!$A:$A,0))&amp;"","")</f>
        <v/>
      </c>
      <c r="J1333" s="58" t="str">
        <f t="shared" si="41"/>
        <v/>
      </c>
    </row>
    <row r="1334" spans="1:10" x14ac:dyDescent="0.25">
      <c r="A1334" s="6" t="s">
        <v>1672</v>
      </c>
      <c r="B1334" t="s">
        <v>248</v>
      </c>
      <c r="C1334" t="s">
        <v>1673</v>
      </c>
      <c r="D1334" s="42">
        <v>40996</v>
      </c>
      <c r="E1334" s="41">
        <v>100</v>
      </c>
      <c r="F1334" t="s">
        <v>67</v>
      </c>
      <c r="G1334" s="34">
        <f t="shared" si="40"/>
        <v>2012</v>
      </c>
      <c r="H1334" s="6">
        <f>COUNTIF('AHCF_Gifts_19952026 (1)'!$A:$A,$A1334)</f>
        <v>1</v>
      </c>
      <c r="I1334" t="str">
        <f>IFERROR(INDEX('AHCF_Gifts_19952026 (1)'!$F:$F,MATCH($A1334,'AHCF_Gifts_19952026 (1)'!$A:$A,0))&amp;"","")</f>
        <v>rjorstad@hancockcollege.edu</v>
      </c>
      <c r="J1334" s="58" t="str">
        <f t="shared" si="41"/>
        <v/>
      </c>
    </row>
    <row r="1335" spans="1:10" x14ac:dyDescent="0.25">
      <c r="A1335" s="6" t="s">
        <v>1666</v>
      </c>
      <c r="B1335" t="s">
        <v>1667</v>
      </c>
      <c r="D1335" s="42">
        <v>40994</v>
      </c>
      <c r="E1335" s="41">
        <v>300</v>
      </c>
      <c r="F1335" t="s">
        <v>271</v>
      </c>
      <c r="G1335" s="34">
        <f t="shared" si="40"/>
        <v>2012</v>
      </c>
      <c r="H1335" s="6">
        <f>COUNTIF('AHCF_Gifts_19952026 (1)'!$A:$A,$A1335)</f>
        <v>1</v>
      </c>
      <c r="I1335" t="str">
        <f>IFERROR(INDEX('AHCF_Gifts_19952026 (1)'!$F:$F,MATCH($A1335,'AHCF_Gifts_19952026 (1)'!$A:$A,0))&amp;"","")</f>
        <v/>
      </c>
      <c r="J1335" s="58" t="str">
        <f t="shared" si="41"/>
        <v/>
      </c>
    </row>
    <row r="1336" spans="1:10" x14ac:dyDescent="0.25">
      <c r="A1336" s="6" t="s">
        <v>1659</v>
      </c>
      <c r="B1336" t="s">
        <v>1660</v>
      </c>
      <c r="D1336" s="42">
        <v>40981</v>
      </c>
      <c r="E1336" s="41">
        <v>1000</v>
      </c>
      <c r="F1336" t="s">
        <v>1661</v>
      </c>
      <c r="G1336" s="34">
        <f t="shared" si="40"/>
        <v>2012</v>
      </c>
      <c r="H1336" s="6">
        <f>COUNTIF('AHCF_Gifts_19952026 (1)'!$A:$A,$A1336)</f>
        <v>1</v>
      </c>
      <c r="I1336" t="str">
        <f>IFERROR(INDEX('AHCF_Gifts_19952026 (1)'!$F:$F,MATCH($A1336,'AHCF_Gifts_19952026 (1)'!$A:$A,0))&amp;"","")</f>
        <v/>
      </c>
      <c r="J1336" s="58" t="str">
        <f t="shared" si="41"/>
        <v/>
      </c>
    </row>
    <row r="1337" spans="1:10" x14ac:dyDescent="0.25">
      <c r="A1337" s="6" t="s">
        <v>1649</v>
      </c>
      <c r="B1337" t="s">
        <v>1650</v>
      </c>
      <c r="D1337" s="42">
        <v>40977</v>
      </c>
      <c r="E1337" s="41">
        <v>25</v>
      </c>
      <c r="F1337" t="s">
        <v>67</v>
      </c>
      <c r="G1337" s="34">
        <f t="shared" si="40"/>
        <v>2012</v>
      </c>
      <c r="H1337" s="6">
        <f>COUNTIF('AHCF_Gifts_19952026 (1)'!$A:$A,$A1337)</f>
        <v>1</v>
      </c>
      <c r="I1337" t="str">
        <f>IFERROR(INDEX('AHCF_Gifts_19952026 (1)'!$F:$F,MATCH($A1337,'AHCF_Gifts_19952026 (1)'!$A:$A,0))&amp;"","")</f>
        <v/>
      </c>
      <c r="J1337" s="58" t="str">
        <f t="shared" si="41"/>
        <v/>
      </c>
    </row>
    <row r="1338" spans="1:10" x14ac:dyDescent="0.25">
      <c r="A1338" s="6" t="s">
        <v>1631</v>
      </c>
      <c r="B1338" t="s">
        <v>1632</v>
      </c>
      <c r="D1338" s="42">
        <v>40953</v>
      </c>
      <c r="E1338" s="41">
        <v>500</v>
      </c>
      <c r="F1338" t="s">
        <v>67</v>
      </c>
      <c r="G1338" s="34">
        <f t="shared" si="40"/>
        <v>2012</v>
      </c>
      <c r="H1338" s="6">
        <f>COUNTIF('AHCF_Gifts_19952026 (1)'!$A:$A,$A1338)</f>
        <v>1</v>
      </c>
      <c r="I1338" t="str">
        <f>IFERROR(INDEX('AHCF_Gifts_19952026 (1)'!$F:$F,MATCH($A1338,'AHCF_Gifts_19952026 (1)'!$A:$A,0))&amp;"","")</f>
        <v/>
      </c>
      <c r="J1338" s="58" t="str">
        <f t="shared" si="41"/>
        <v/>
      </c>
    </row>
    <row r="1339" spans="1:10" x14ac:dyDescent="0.25">
      <c r="A1339" s="6" t="s">
        <v>1636</v>
      </c>
      <c r="B1339" t="s">
        <v>1637</v>
      </c>
      <c r="C1339" t="s">
        <v>1638</v>
      </c>
      <c r="D1339" s="42">
        <v>40953</v>
      </c>
      <c r="E1339" s="41">
        <v>200</v>
      </c>
      <c r="F1339" t="s">
        <v>522</v>
      </c>
      <c r="G1339" s="34">
        <f t="shared" si="40"/>
        <v>2012</v>
      </c>
      <c r="H1339" s="6">
        <f>COUNTIF('AHCF_Gifts_19952026 (1)'!$A:$A,$A1339)</f>
        <v>1</v>
      </c>
      <c r="I1339" t="str">
        <f>IFERROR(INDEX('AHCF_Gifts_19952026 (1)'!$F:$F,MATCH($A1339,'AHCF_Gifts_19952026 (1)'!$A:$A,0))&amp;"","")</f>
        <v/>
      </c>
      <c r="J1339" s="58" t="str">
        <f t="shared" si="41"/>
        <v/>
      </c>
    </row>
    <row r="1340" spans="1:10" x14ac:dyDescent="0.25">
      <c r="A1340" s="6" t="s">
        <v>1613</v>
      </c>
      <c r="B1340" t="s">
        <v>1614</v>
      </c>
      <c r="D1340" s="42">
        <v>40917</v>
      </c>
      <c r="E1340" s="41">
        <v>408</v>
      </c>
      <c r="F1340" t="s">
        <v>114</v>
      </c>
      <c r="G1340" s="34">
        <f t="shared" si="40"/>
        <v>2012</v>
      </c>
      <c r="H1340" s="6">
        <f>COUNTIF('AHCF_Gifts_19952026 (1)'!$A:$A,$A1340)</f>
        <v>1</v>
      </c>
      <c r="I1340" t="str">
        <f>IFERROR(INDEX('AHCF_Gifts_19952026 (1)'!$F:$F,MATCH($A1340,'AHCF_Gifts_19952026 (1)'!$A:$A,0))&amp;"","")</f>
        <v/>
      </c>
      <c r="J1340" s="58" t="str">
        <f t="shared" si="41"/>
        <v/>
      </c>
    </row>
    <row r="1341" spans="1:10" x14ac:dyDescent="0.25">
      <c r="A1341" s="6" t="s">
        <v>1608</v>
      </c>
      <c r="B1341" t="s">
        <v>1609</v>
      </c>
      <c r="C1341" t="s">
        <v>1610</v>
      </c>
      <c r="D1341" s="42">
        <v>40913</v>
      </c>
      <c r="E1341" s="41">
        <v>10</v>
      </c>
      <c r="F1341" t="s">
        <v>114</v>
      </c>
      <c r="G1341" s="34">
        <f t="shared" si="40"/>
        <v>2012</v>
      </c>
      <c r="H1341" s="6">
        <f>COUNTIF('AHCF_Gifts_19952026 (1)'!$A:$A,$A1341)</f>
        <v>1</v>
      </c>
      <c r="I1341" t="str">
        <f>IFERROR(INDEX('AHCF_Gifts_19952026 (1)'!$F:$F,MATCH($A1341,'AHCF_Gifts_19952026 (1)'!$A:$A,0))&amp;"","")</f>
        <v/>
      </c>
      <c r="J1341" s="58" t="str">
        <f t="shared" si="41"/>
        <v/>
      </c>
    </row>
    <row r="1342" spans="1:10" x14ac:dyDescent="0.25">
      <c r="A1342" s="6" t="s">
        <v>1562</v>
      </c>
      <c r="B1342" t="s">
        <v>1563</v>
      </c>
      <c r="D1342" s="42">
        <v>40905</v>
      </c>
      <c r="E1342" s="41">
        <v>200</v>
      </c>
      <c r="F1342" t="s">
        <v>1564</v>
      </c>
      <c r="G1342" s="34">
        <f t="shared" si="40"/>
        <v>2012</v>
      </c>
      <c r="H1342" s="6">
        <f>COUNTIF('AHCF_Gifts_19952026 (1)'!$A:$A,$A1342)</f>
        <v>1</v>
      </c>
      <c r="I1342" t="str">
        <f>IFERROR(INDEX('AHCF_Gifts_19952026 (1)'!$F:$F,MATCH($A1342,'AHCF_Gifts_19952026 (1)'!$A:$A,0))&amp;"","")</f>
        <v/>
      </c>
      <c r="J1342" s="58" t="str">
        <f t="shared" si="41"/>
        <v/>
      </c>
    </row>
    <row r="1343" spans="1:10" x14ac:dyDescent="0.25">
      <c r="A1343" s="6" t="s">
        <v>1577</v>
      </c>
      <c r="B1343" t="s">
        <v>1578</v>
      </c>
      <c r="C1343" t="s">
        <v>1579</v>
      </c>
      <c r="D1343" s="42">
        <v>40905</v>
      </c>
      <c r="E1343" s="41">
        <v>25</v>
      </c>
      <c r="F1343" t="s">
        <v>867</v>
      </c>
      <c r="G1343" s="34">
        <f t="shared" si="40"/>
        <v>2012</v>
      </c>
      <c r="H1343" s="6">
        <f>COUNTIF('AHCF_Gifts_19952026 (1)'!$A:$A,$A1343)</f>
        <v>1</v>
      </c>
      <c r="I1343" t="str">
        <f>IFERROR(INDEX('AHCF_Gifts_19952026 (1)'!$F:$F,MATCH($A1343,'AHCF_Gifts_19952026 (1)'!$A:$A,0))&amp;"","")</f>
        <v/>
      </c>
      <c r="J1343" s="58" t="str">
        <f t="shared" si="41"/>
        <v/>
      </c>
    </row>
    <row r="1344" spans="1:10" x14ac:dyDescent="0.25">
      <c r="A1344" s="6" t="s">
        <v>1555</v>
      </c>
      <c r="B1344" t="s">
        <v>1556</v>
      </c>
      <c r="C1344" t="s">
        <v>1557</v>
      </c>
      <c r="D1344" s="42">
        <v>40898</v>
      </c>
      <c r="E1344" s="41">
        <v>50</v>
      </c>
      <c r="F1344" t="s">
        <v>522</v>
      </c>
      <c r="G1344" s="34">
        <f t="shared" si="40"/>
        <v>2012</v>
      </c>
      <c r="H1344" s="6">
        <f>COUNTIF('AHCF_Gifts_19952026 (1)'!$A:$A,$A1344)</f>
        <v>1</v>
      </c>
      <c r="I1344" t="str">
        <f>IFERROR(INDEX('AHCF_Gifts_19952026 (1)'!$F:$F,MATCH($A1344,'AHCF_Gifts_19952026 (1)'!$A:$A,0))&amp;"","")</f>
        <v>firefam5@aol.com</v>
      </c>
      <c r="J1344" s="58" t="str">
        <f t="shared" si="41"/>
        <v/>
      </c>
    </row>
    <row r="1345" spans="1:10" x14ac:dyDescent="0.25">
      <c r="A1345" s="6" t="s">
        <v>1535</v>
      </c>
      <c r="B1345" t="s">
        <v>1536</v>
      </c>
      <c r="C1345" t="s">
        <v>1537</v>
      </c>
      <c r="D1345" s="42">
        <v>40891</v>
      </c>
      <c r="E1345" s="41">
        <v>30</v>
      </c>
      <c r="F1345" t="s">
        <v>114</v>
      </c>
      <c r="G1345" s="34">
        <f t="shared" si="40"/>
        <v>2012</v>
      </c>
      <c r="H1345" s="6">
        <f>COUNTIF('AHCF_Gifts_19952026 (1)'!$A:$A,$A1345)</f>
        <v>1</v>
      </c>
      <c r="I1345" t="str">
        <f>IFERROR(INDEX('AHCF_Gifts_19952026 (1)'!$F:$F,MATCH($A1345,'AHCF_Gifts_19952026 (1)'!$A:$A,0))&amp;"","")</f>
        <v>oku@olcuassociates.com</v>
      </c>
      <c r="J1345" s="58" t="str">
        <f t="shared" si="41"/>
        <v/>
      </c>
    </row>
    <row r="1346" spans="1:10" x14ac:dyDescent="0.25">
      <c r="A1346" s="6" t="s">
        <v>1532</v>
      </c>
      <c r="B1346" t="s">
        <v>1533</v>
      </c>
      <c r="C1346" t="s">
        <v>1534</v>
      </c>
      <c r="D1346" s="42">
        <v>40891</v>
      </c>
      <c r="E1346" s="41">
        <v>25</v>
      </c>
      <c r="F1346" t="s">
        <v>114</v>
      </c>
      <c r="G1346" s="34">
        <f t="shared" si="40"/>
        <v>2012</v>
      </c>
      <c r="H1346" s="6">
        <f>COUNTIF('AHCF_Gifts_19952026 (1)'!$A:$A,$A1346)</f>
        <v>1</v>
      </c>
      <c r="I1346" t="str">
        <f>IFERROR(INDEX('AHCF_Gifts_19952026 (1)'!$F:$F,MATCH($A1346,'AHCF_Gifts_19952026 (1)'!$A:$A,0))&amp;"","")</f>
        <v/>
      </c>
      <c r="J1346" s="58" t="str">
        <f t="shared" si="41"/>
        <v/>
      </c>
    </row>
    <row r="1347" spans="1:10" x14ac:dyDescent="0.25">
      <c r="A1347" s="6" t="s">
        <v>1520</v>
      </c>
      <c r="B1347" t="s">
        <v>1521</v>
      </c>
      <c r="C1347" t="s">
        <v>1522</v>
      </c>
      <c r="D1347" s="42">
        <v>40886</v>
      </c>
      <c r="E1347" s="41">
        <v>50</v>
      </c>
      <c r="F1347" t="s">
        <v>114</v>
      </c>
      <c r="G1347" s="34">
        <f t="shared" si="40"/>
        <v>2012</v>
      </c>
      <c r="H1347" s="6">
        <f>COUNTIF('AHCF_Gifts_19952026 (1)'!$A:$A,$A1347)</f>
        <v>1</v>
      </c>
      <c r="I1347" t="str">
        <f>IFERROR(INDEX('AHCF_Gifts_19952026 (1)'!$F:$F,MATCH($A1347,'AHCF_Gifts_19952026 (1)'!$A:$A,0))&amp;"","")</f>
        <v/>
      </c>
      <c r="J1347" s="58" t="str">
        <f t="shared" si="41"/>
        <v/>
      </c>
    </row>
    <row r="1348" spans="1:10" x14ac:dyDescent="0.25">
      <c r="A1348" s="6" t="s">
        <v>1472</v>
      </c>
      <c r="B1348" t="s">
        <v>1473</v>
      </c>
      <c r="C1348" t="s">
        <v>1474</v>
      </c>
      <c r="D1348" s="42">
        <v>40885</v>
      </c>
      <c r="E1348" s="41">
        <v>675</v>
      </c>
      <c r="F1348" t="s">
        <v>1475</v>
      </c>
      <c r="G1348" s="34">
        <f t="shared" si="40"/>
        <v>2012</v>
      </c>
      <c r="H1348" s="6">
        <f>COUNTIF('AHCF_Gifts_19952026 (1)'!$A:$A,$A1348)</f>
        <v>1</v>
      </c>
      <c r="I1348" t="str">
        <f>IFERROR(INDEX('AHCF_Gifts_19952026 (1)'!$F:$F,MATCH($A1348,'AHCF_Gifts_19952026 (1)'!$A:$A,0))&amp;"","")</f>
        <v/>
      </c>
      <c r="J1348" s="58" t="str">
        <f t="shared" si="41"/>
        <v/>
      </c>
    </row>
    <row r="1349" spans="1:10" x14ac:dyDescent="0.25">
      <c r="A1349" s="6" t="s">
        <v>1496</v>
      </c>
      <c r="B1349" t="s">
        <v>1497</v>
      </c>
      <c r="C1349" t="s">
        <v>32</v>
      </c>
      <c r="D1349" s="42">
        <v>40885</v>
      </c>
      <c r="E1349" s="41">
        <v>25</v>
      </c>
      <c r="F1349" t="s">
        <v>471</v>
      </c>
      <c r="G1349" s="34">
        <f t="shared" ref="G1349:G1412" si="42">IF(MONTH(D1349)&gt;=7,YEAR(D1349)+1,YEAR(D1349))</f>
        <v>2012</v>
      </c>
      <c r="H1349" s="6">
        <f>COUNTIF('AHCF_Gifts_19952026 (1)'!$A:$A,$A1349)</f>
        <v>1</v>
      </c>
      <c r="I1349" t="str">
        <f>IFERROR(INDEX('AHCF_Gifts_19952026 (1)'!$F:$F,MATCH($A1349,'AHCF_Gifts_19952026 (1)'!$A:$A,0))&amp;"","")</f>
        <v>caliricua@yahoo.com</v>
      </c>
      <c r="J1349" s="58" t="str">
        <f t="shared" si="41"/>
        <v/>
      </c>
    </row>
    <row r="1350" spans="1:10" x14ac:dyDescent="0.25">
      <c r="A1350" s="6" t="s">
        <v>1455</v>
      </c>
      <c r="B1350" t="s">
        <v>111</v>
      </c>
      <c r="C1350" t="s">
        <v>1456</v>
      </c>
      <c r="D1350" s="42">
        <v>40883</v>
      </c>
      <c r="E1350" s="41">
        <v>100</v>
      </c>
      <c r="F1350" t="s">
        <v>114</v>
      </c>
      <c r="G1350" s="34">
        <f t="shared" si="42"/>
        <v>2012</v>
      </c>
      <c r="H1350" s="6">
        <f>COUNTIF('AHCF_Gifts_19952026 (1)'!$A:$A,$A1350)</f>
        <v>1</v>
      </c>
      <c r="I1350" t="str">
        <f>IFERROR(INDEX('AHCF_Gifts_19952026 (1)'!$F:$F,MATCH($A1350,'AHCF_Gifts_19952026 (1)'!$A:$A,0))&amp;"","")</f>
        <v/>
      </c>
      <c r="J1350" s="58" t="str">
        <f t="shared" ref="J1350:J1413" si="43">IF($I1350="","",IF(COUNTIF($I$5:$I$1461,$I1350)&gt;1,"DUPLICATE",""))</f>
        <v/>
      </c>
    </row>
    <row r="1351" spans="1:10" x14ac:dyDescent="0.25">
      <c r="A1351" s="6" t="s">
        <v>1457</v>
      </c>
      <c r="B1351" t="s">
        <v>1458</v>
      </c>
      <c r="C1351" t="s">
        <v>1459</v>
      </c>
      <c r="D1351" s="42">
        <v>40883</v>
      </c>
      <c r="E1351" s="41">
        <v>100</v>
      </c>
      <c r="F1351" t="s">
        <v>114</v>
      </c>
      <c r="G1351" s="34">
        <f t="shared" si="42"/>
        <v>2012</v>
      </c>
      <c r="H1351" s="6">
        <f>COUNTIF('AHCF_Gifts_19952026 (1)'!$A:$A,$A1351)</f>
        <v>1</v>
      </c>
      <c r="I1351" t="str">
        <f>IFERROR(INDEX('AHCF_Gifts_19952026 (1)'!$F:$F,MATCH($A1351,'AHCF_Gifts_19952026 (1)'!$A:$A,0))&amp;"","")</f>
        <v/>
      </c>
      <c r="J1351" s="58" t="str">
        <f t="shared" si="43"/>
        <v/>
      </c>
    </row>
    <row r="1352" spans="1:10" x14ac:dyDescent="0.25">
      <c r="A1352" s="6" t="s">
        <v>1446</v>
      </c>
      <c r="B1352" t="s">
        <v>1447</v>
      </c>
      <c r="C1352" t="s">
        <v>1448</v>
      </c>
      <c r="D1352" s="42">
        <v>40883</v>
      </c>
      <c r="E1352" s="41">
        <v>50</v>
      </c>
      <c r="F1352" t="s">
        <v>67</v>
      </c>
      <c r="G1352" s="34">
        <f t="shared" si="42"/>
        <v>2012</v>
      </c>
      <c r="H1352" s="6">
        <f>COUNTIF('AHCF_Gifts_19952026 (1)'!$A:$A,$A1352)</f>
        <v>1</v>
      </c>
      <c r="I1352" t="str">
        <f>IFERROR(INDEX('AHCF_Gifts_19952026 (1)'!$F:$F,MATCH($A1352,'AHCF_Gifts_19952026 (1)'!$A:$A,0))&amp;"","")</f>
        <v>ehilden@hancockcollege.edu</v>
      </c>
      <c r="J1352" s="58" t="str">
        <f t="shared" si="43"/>
        <v/>
      </c>
    </row>
    <row r="1353" spans="1:10" x14ac:dyDescent="0.25">
      <c r="A1353" s="6" t="s">
        <v>1435</v>
      </c>
      <c r="B1353" t="s">
        <v>1436</v>
      </c>
      <c r="D1353" s="42">
        <v>40875</v>
      </c>
      <c r="E1353" s="41">
        <v>1000</v>
      </c>
      <c r="F1353" t="s">
        <v>209</v>
      </c>
      <c r="G1353" s="34">
        <f t="shared" si="42"/>
        <v>2012</v>
      </c>
      <c r="H1353" s="6">
        <f>COUNTIF('AHCF_Gifts_19952026 (1)'!$A:$A,$A1353)</f>
        <v>1</v>
      </c>
      <c r="I1353" t="str">
        <f>IFERROR(INDEX('AHCF_Gifts_19952026 (1)'!$F:$F,MATCH($A1353,'AHCF_Gifts_19952026 (1)'!$A:$A,0))&amp;"","")</f>
        <v>rmoss@smsgi.com</v>
      </c>
      <c r="J1353" s="58" t="str">
        <f t="shared" si="43"/>
        <v/>
      </c>
    </row>
    <row r="1354" spans="1:10" x14ac:dyDescent="0.25">
      <c r="A1354" s="6" t="s">
        <v>1422</v>
      </c>
      <c r="B1354" t="s">
        <v>1423</v>
      </c>
      <c r="C1354" t="s">
        <v>1424</v>
      </c>
      <c r="D1354" s="42">
        <v>40866</v>
      </c>
      <c r="E1354" s="41">
        <v>50</v>
      </c>
      <c r="F1354" t="s">
        <v>209</v>
      </c>
      <c r="G1354" s="34">
        <f t="shared" si="42"/>
        <v>2012</v>
      </c>
      <c r="H1354" s="6">
        <f>COUNTIF('AHCF_Gifts_19952026 (1)'!$A:$A,$A1354)</f>
        <v>1</v>
      </c>
      <c r="I1354" t="str">
        <f>IFERROR(INDEX('AHCF_Gifts_19952026 (1)'!$F:$F,MATCH($A1354,'AHCF_Gifts_19952026 (1)'!$A:$A,0))&amp;"","")</f>
        <v>lonieprebyl@yahoo.com</v>
      </c>
      <c r="J1354" s="58" t="str">
        <f t="shared" si="43"/>
        <v/>
      </c>
    </row>
    <row r="1355" spans="1:10" x14ac:dyDescent="0.25">
      <c r="A1355" s="6" t="s">
        <v>1405</v>
      </c>
      <c r="B1355" t="s">
        <v>1406</v>
      </c>
      <c r="D1355" s="42">
        <v>40864</v>
      </c>
      <c r="E1355" s="41">
        <v>500</v>
      </c>
      <c r="F1355" t="s">
        <v>310</v>
      </c>
      <c r="G1355" s="34">
        <f t="shared" si="42"/>
        <v>2012</v>
      </c>
      <c r="H1355" s="6">
        <f>COUNTIF('AHCF_Gifts_19952026 (1)'!$A:$A,$A1355)</f>
        <v>1</v>
      </c>
      <c r="I1355" t="str">
        <f>IFERROR(INDEX('AHCF_Gifts_19952026 (1)'!$F:$F,MATCH($A1355,'AHCF_Gifts_19952026 (1)'!$A:$A,0))&amp;"","")</f>
        <v/>
      </c>
      <c r="J1355" s="58" t="str">
        <f t="shared" si="43"/>
        <v/>
      </c>
    </row>
    <row r="1356" spans="1:10" x14ac:dyDescent="0.25">
      <c r="A1356" s="6" t="s">
        <v>1407</v>
      </c>
      <c r="B1356" t="s">
        <v>1408</v>
      </c>
      <c r="C1356" t="s">
        <v>144</v>
      </c>
      <c r="D1356" s="42">
        <v>40864</v>
      </c>
      <c r="E1356" s="41">
        <v>500</v>
      </c>
      <c r="F1356" t="s">
        <v>785</v>
      </c>
      <c r="G1356" s="34">
        <f t="shared" si="42"/>
        <v>2012</v>
      </c>
      <c r="H1356" s="6">
        <f>COUNTIF('AHCF_Gifts_19952026 (1)'!$A:$A,$A1356)</f>
        <v>1</v>
      </c>
      <c r="I1356" t="str">
        <f>IFERROR(INDEX('AHCF_Gifts_19952026 (1)'!$F:$F,MATCH($A1356,'AHCF_Gifts_19952026 (1)'!$A:$A,0))&amp;"","")</f>
        <v>esousa50@verizon.net</v>
      </c>
      <c r="J1356" s="58" t="str">
        <f t="shared" si="43"/>
        <v/>
      </c>
    </row>
    <row r="1357" spans="1:10" x14ac:dyDescent="0.25">
      <c r="A1357" s="6" t="s">
        <v>1414</v>
      </c>
      <c r="B1357" t="s">
        <v>1415</v>
      </c>
      <c r="C1357" t="s">
        <v>1416</v>
      </c>
      <c r="D1357" s="42">
        <v>40864</v>
      </c>
      <c r="E1357" s="41">
        <v>200</v>
      </c>
      <c r="F1357" t="s">
        <v>1417</v>
      </c>
      <c r="G1357" s="34">
        <f t="shared" si="42"/>
        <v>2012</v>
      </c>
      <c r="H1357" s="6">
        <f>COUNTIF('AHCF_Gifts_19952026 (1)'!$A:$A,$A1357)</f>
        <v>1</v>
      </c>
      <c r="I1357" t="str">
        <f>IFERROR(INDEX('AHCF_Gifts_19952026 (1)'!$F:$F,MATCH($A1357,'AHCF_Gifts_19952026 (1)'!$A:$A,0))&amp;"","")</f>
        <v/>
      </c>
      <c r="J1357" s="58" t="str">
        <f t="shared" si="43"/>
        <v/>
      </c>
    </row>
    <row r="1358" spans="1:10" x14ac:dyDescent="0.25">
      <c r="A1358" s="6" t="s">
        <v>1418</v>
      </c>
      <c r="B1358" t="s">
        <v>1419</v>
      </c>
      <c r="C1358" t="s">
        <v>1420</v>
      </c>
      <c r="D1358" s="42">
        <v>40864</v>
      </c>
      <c r="E1358" s="41">
        <v>25</v>
      </c>
      <c r="F1358" t="s">
        <v>310</v>
      </c>
      <c r="G1358" s="34">
        <f t="shared" si="42"/>
        <v>2012</v>
      </c>
      <c r="H1358" s="6">
        <f>COUNTIF('AHCF_Gifts_19952026 (1)'!$A:$A,$A1358)</f>
        <v>1</v>
      </c>
      <c r="I1358" t="str">
        <f>IFERROR(INDEX('AHCF_Gifts_19952026 (1)'!$F:$F,MATCH($A1358,'AHCF_Gifts_19952026 (1)'!$A:$A,0))&amp;"","")</f>
        <v>keitheedwards@verizon.net</v>
      </c>
      <c r="J1358" s="58" t="str">
        <f t="shared" si="43"/>
        <v/>
      </c>
    </row>
    <row r="1359" spans="1:10" x14ac:dyDescent="0.25">
      <c r="A1359" s="6" t="s">
        <v>1368</v>
      </c>
      <c r="B1359" t="s">
        <v>1369</v>
      </c>
      <c r="C1359" t="s">
        <v>1370</v>
      </c>
      <c r="D1359" s="42">
        <v>40863</v>
      </c>
      <c r="E1359" s="41">
        <v>25</v>
      </c>
      <c r="F1359" t="s">
        <v>471</v>
      </c>
      <c r="G1359" s="34">
        <f t="shared" si="42"/>
        <v>2012</v>
      </c>
      <c r="H1359" s="6">
        <f>COUNTIF('AHCF_Gifts_19952026 (1)'!$A:$A,$A1359)</f>
        <v>1</v>
      </c>
      <c r="I1359" t="str">
        <f>IFERROR(INDEX('AHCF_Gifts_19952026 (1)'!$F:$F,MATCH($A1359,'AHCF_Gifts_19952026 (1)'!$A:$A,0))&amp;"","")</f>
        <v>jhealy@charter.com</v>
      </c>
      <c r="J1359" s="58" t="str">
        <f t="shared" si="43"/>
        <v/>
      </c>
    </row>
    <row r="1360" spans="1:10" x14ac:dyDescent="0.25">
      <c r="A1360" s="6" t="s">
        <v>1377</v>
      </c>
      <c r="B1360" t="s">
        <v>1378</v>
      </c>
      <c r="C1360" t="s">
        <v>1379</v>
      </c>
      <c r="D1360" s="42">
        <v>40863</v>
      </c>
      <c r="E1360" s="41">
        <v>25</v>
      </c>
      <c r="F1360" t="s">
        <v>471</v>
      </c>
      <c r="G1360" s="34">
        <f t="shared" si="42"/>
        <v>2012</v>
      </c>
      <c r="H1360" s="6">
        <f>COUNTIF('AHCF_Gifts_19952026 (1)'!$A:$A,$A1360)</f>
        <v>1</v>
      </c>
      <c r="I1360" t="str">
        <f>IFERROR(INDEX('AHCF_Gifts_19952026 (1)'!$F:$F,MATCH($A1360,'AHCF_Gifts_19952026 (1)'!$A:$A,0))&amp;"","")</f>
        <v/>
      </c>
      <c r="J1360" s="58" t="str">
        <f t="shared" si="43"/>
        <v/>
      </c>
    </row>
    <row r="1361" spans="1:10" x14ac:dyDescent="0.25">
      <c r="A1361" s="6" t="s">
        <v>1354</v>
      </c>
      <c r="B1361" t="s">
        <v>371</v>
      </c>
      <c r="C1361" t="s">
        <v>1355</v>
      </c>
      <c r="D1361" s="42">
        <v>40863</v>
      </c>
      <c r="E1361" s="41">
        <v>20</v>
      </c>
      <c r="F1361" t="s">
        <v>471</v>
      </c>
      <c r="G1361" s="34">
        <f t="shared" si="42"/>
        <v>2012</v>
      </c>
      <c r="H1361" s="6">
        <f>COUNTIF('AHCF_Gifts_19952026 (1)'!$A:$A,$A1361)</f>
        <v>1</v>
      </c>
      <c r="I1361" t="str">
        <f>IFERROR(INDEX('AHCF_Gifts_19952026 (1)'!$F:$F,MATCH($A1361,'AHCF_Gifts_19952026 (1)'!$A:$A,0))&amp;"","")</f>
        <v/>
      </c>
      <c r="J1361" s="58" t="str">
        <f t="shared" si="43"/>
        <v/>
      </c>
    </row>
    <row r="1362" spans="1:10" x14ac:dyDescent="0.25">
      <c r="A1362" s="6" t="s">
        <v>1388</v>
      </c>
      <c r="B1362" t="s">
        <v>1389</v>
      </c>
      <c r="C1362" t="s">
        <v>1390</v>
      </c>
      <c r="D1362" s="42">
        <v>40863</v>
      </c>
      <c r="E1362" s="41">
        <v>10</v>
      </c>
      <c r="F1362" t="s">
        <v>471</v>
      </c>
      <c r="G1362" s="34">
        <f t="shared" si="42"/>
        <v>2012</v>
      </c>
      <c r="H1362" s="6">
        <f>COUNTIF('AHCF_Gifts_19952026 (1)'!$A:$A,$A1362)</f>
        <v>1</v>
      </c>
      <c r="I1362" t="str">
        <f>IFERROR(INDEX('AHCF_Gifts_19952026 (1)'!$F:$F,MATCH($A1362,'AHCF_Gifts_19952026 (1)'!$A:$A,0))&amp;"","")</f>
        <v>smihal@hancockcollege.edu</v>
      </c>
      <c r="J1362" s="58" t="str">
        <f t="shared" si="43"/>
        <v/>
      </c>
    </row>
    <row r="1363" spans="1:10" x14ac:dyDescent="0.25">
      <c r="A1363" s="6" t="s">
        <v>1346</v>
      </c>
      <c r="B1363" t="s">
        <v>1347</v>
      </c>
      <c r="C1363" t="s">
        <v>1348</v>
      </c>
      <c r="D1363" s="42">
        <v>40862</v>
      </c>
      <c r="E1363" s="41">
        <v>100</v>
      </c>
      <c r="F1363" t="s">
        <v>564</v>
      </c>
      <c r="G1363" s="34">
        <f t="shared" si="42"/>
        <v>2012</v>
      </c>
      <c r="H1363" s="6">
        <f>COUNTIF('AHCF_Gifts_19952026 (1)'!$A:$A,$A1363)</f>
        <v>1</v>
      </c>
      <c r="I1363" t="str">
        <f>IFERROR(INDEX('AHCF_Gifts_19952026 (1)'!$F:$F,MATCH($A1363,'AHCF_Gifts_19952026 (1)'!$A:$A,0))&amp;"","")</f>
        <v/>
      </c>
      <c r="J1363" s="58" t="str">
        <f t="shared" si="43"/>
        <v/>
      </c>
    </row>
    <row r="1364" spans="1:10" x14ac:dyDescent="0.25">
      <c r="A1364" s="6" t="s">
        <v>1329</v>
      </c>
      <c r="B1364" t="s">
        <v>1330</v>
      </c>
      <c r="C1364" t="s">
        <v>1331</v>
      </c>
      <c r="D1364" s="42">
        <v>40827</v>
      </c>
      <c r="E1364" s="41">
        <v>25</v>
      </c>
      <c r="F1364" t="s">
        <v>310</v>
      </c>
      <c r="G1364" s="34">
        <f t="shared" si="42"/>
        <v>2012</v>
      </c>
      <c r="H1364" s="6">
        <f>COUNTIF('AHCF_Gifts_19952026 (1)'!$A:$A,$A1364)</f>
        <v>1</v>
      </c>
      <c r="I1364" t="str">
        <f>IFERROR(INDEX('AHCF_Gifts_19952026 (1)'!$F:$F,MATCH($A1364,'AHCF_Gifts_19952026 (1)'!$A:$A,0))&amp;"","")</f>
        <v>deborah.pettit@hancockcollege.edu</v>
      </c>
      <c r="J1364" s="58" t="str">
        <f t="shared" si="43"/>
        <v/>
      </c>
    </row>
    <row r="1365" spans="1:10" x14ac:dyDescent="0.25">
      <c r="A1365" s="6" t="s">
        <v>1315</v>
      </c>
      <c r="B1365" t="s">
        <v>1316</v>
      </c>
      <c r="D1365" s="42">
        <v>40805</v>
      </c>
      <c r="E1365" s="41">
        <v>1000</v>
      </c>
      <c r="F1365" t="s">
        <v>67</v>
      </c>
      <c r="G1365" s="34">
        <f t="shared" si="42"/>
        <v>2012</v>
      </c>
      <c r="H1365" s="6">
        <f>COUNTIF('AHCF_Gifts_19952026 (1)'!$A:$A,$A1365)</f>
        <v>1</v>
      </c>
      <c r="I1365" t="str">
        <f>IFERROR(INDEX('AHCF_Gifts_19952026 (1)'!$F:$F,MATCH($A1365,'AHCF_Gifts_19952026 (1)'!$A:$A,0))&amp;"","")</f>
        <v/>
      </c>
      <c r="J1365" s="58" t="str">
        <f t="shared" si="43"/>
        <v/>
      </c>
    </row>
    <row r="1366" spans="1:10" x14ac:dyDescent="0.25">
      <c r="A1366" s="6" t="s">
        <v>1284</v>
      </c>
      <c r="B1366" t="s">
        <v>1285</v>
      </c>
      <c r="D1366" s="42">
        <v>40771</v>
      </c>
      <c r="E1366" s="41">
        <v>5000</v>
      </c>
      <c r="F1366" t="s">
        <v>240</v>
      </c>
      <c r="G1366" s="34">
        <f t="shared" si="42"/>
        <v>2012</v>
      </c>
      <c r="H1366" s="6">
        <f>COUNTIF('AHCF_Gifts_19952026 (1)'!$A:$A,$A1366)</f>
        <v>1</v>
      </c>
      <c r="I1366" t="str">
        <f>IFERROR(INDEX('AHCF_Gifts_19952026 (1)'!$F:$F,MATCH($A1366,'AHCF_Gifts_19952026 (1)'!$A:$A,0))&amp;"","")</f>
        <v/>
      </c>
      <c r="J1366" s="58" t="str">
        <f t="shared" si="43"/>
        <v/>
      </c>
    </row>
    <row r="1367" spans="1:10" x14ac:dyDescent="0.25">
      <c r="A1367" s="6" t="s">
        <v>1279</v>
      </c>
      <c r="B1367" t="s">
        <v>1280</v>
      </c>
      <c r="C1367" t="s">
        <v>1281</v>
      </c>
      <c r="D1367" s="42">
        <v>40771</v>
      </c>
      <c r="E1367" s="41">
        <v>100</v>
      </c>
      <c r="F1367" t="s">
        <v>326</v>
      </c>
      <c r="G1367" s="34">
        <f t="shared" si="42"/>
        <v>2012</v>
      </c>
      <c r="H1367" s="6">
        <f>COUNTIF('AHCF_Gifts_19952026 (1)'!$A:$A,$A1367)</f>
        <v>1</v>
      </c>
      <c r="I1367" t="str">
        <f>IFERROR(INDEX('AHCF_Gifts_19952026 (1)'!$F:$F,MATCH($A1367,'AHCF_Gifts_19952026 (1)'!$A:$A,0))&amp;"","")</f>
        <v/>
      </c>
      <c r="J1367" s="58" t="str">
        <f t="shared" si="43"/>
        <v/>
      </c>
    </row>
    <row r="1368" spans="1:10" x14ac:dyDescent="0.25">
      <c r="A1368" s="6" t="s">
        <v>1273</v>
      </c>
      <c r="B1368" t="s">
        <v>378</v>
      </c>
      <c r="C1368" t="s">
        <v>1274</v>
      </c>
      <c r="D1368" s="42">
        <v>40749</v>
      </c>
      <c r="E1368" s="41">
        <v>250</v>
      </c>
      <c r="F1368" t="s">
        <v>67</v>
      </c>
      <c r="G1368" s="34">
        <f t="shared" si="42"/>
        <v>2012</v>
      </c>
      <c r="H1368" s="6">
        <f>COUNTIF('AHCF_Gifts_19952026 (1)'!$A:$A,$A1368)</f>
        <v>1</v>
      </c>
      <c r="I1368" t="str">
        <f>IFERROR(INDEX('AHCF_Gifts_19952026 (1)'!$F:$F,MATCH($A1368,'AHCF_Gifts_19952026 (1)'!$A:$A,0))&amp;"","")</f>
        <v/>
      </c>
      <c r="J1368" s="58" t="str">
        <f t="shared" si="43"/>
        <v/>
      </c>
    </row>
    <row r="1369" spans="1:10" x14ac:dyDescent="0.25">
      <c r="A1369" s="6" t="s">
        <v>1265</v>
      </c>
      <c r="B1369" t="s">
        <v>1266</v>
      </c>
      <c r="D1369" s="42">
        <v>40738</v>
      </c>
      <c r="E1369" s="41">
        <v>500</v>
      </c>
      <c r="F1369" t="s">
        <v>209</v>
      </c>
      <c r="G1369" s="34">
        <f t="shared" si="42"/>
        <v>2012</v>
      </c>
      <c r="H1369" s="6">
        <f>COUNTIF('AHCF_Gifts_19952026 (1)'!$A:$A,$A1369)</f>
        <v>1</v>
      </c>
      <c r="I1369" t="str">
        <f>IFERROR(INDEX('AHCF_Gifts_19952026 (1)'!$F:$F,MATCH($A1369,'AHCF_Gifts_19952026 (1)'!$A:$A,0))&amp;"","")</f>
        <v>ronmix@allsportslaw.com</v>
      </c>
      <c r="J1369" s="58" t="str">
        <f t="shared" si="43"/>
        <v/>
      </c>
    </row>
    <row r="1370" spans="1:10" x14ac:dyDescent="0.25">
      <c r="A1370" s="6" t="s">
        <v>1261</v>
      </c>
      <c r="B1370" t="s">
        <v>687</v>
      </c>
      <c r="C1370" t="s">
        <v>1262</v>
      </c>
      <c r="D1370" s="42">
        <v>40738</v>
      </c>
      <c r="E1370" s="41">
        <v>100</v>
      </c>
      <c r="F1370" t="s">
        <v>67</v>
      </c>
      <c r="G1370" s="34">
        <f t="shared" si="42"/>
        <v>2012</v>
      </c>
      <c r="H1370" s="6">
        <f>COUNTIF('AHCF_Gifts_19952026 (1)'!$A:$A,$A1370)</f>
        <v>1</v>
      </c>
      <c r="I1370" t="str">
        <f>IFERROR(INDEX('AHCF_Gifts_19952026 (1)'!$F:$F,MATCH($A1370,'AHCF_Gifts_19952026 (1)'!$A:$A,0))&amp;"","")</f>
        <v/>
      </c>
      <c r="J1370" s="58" t="str">
        <f t="shared" si="43"/>
        <v/>
      </c>
    </row>
    <row r="1371" spans="1:10" x14ac:dyDescent="0.25">
      <c r="A1371" s="6" t="s">
        <v>1251</v>
      </c>
      <c r="B1371" t="s">
        <v>1252</v>
      </c>
      <c r="D1371" s="42">
        <v>40731</v>
      </c>
      <c r="E1371" s="41">
        <v>50</v>
      </c>
      <c r="F1371" t="s">
        <v>67</v>
      </c>
      <c r="G1371" s="34">
        <f t="shared" si="42"/>
        <v>2012</v>
      </c>
      <c r="H1371" s="6">
        <f>COUNTIF('AHCF_Gifts_19952026 (1)'!$A:$A,$A1371)</f>
        <v>1</v>
      </c>
      <c r="I1371" t="str">
        <f>IFERROR(INDEX('AHCF_Gifts_19952026 (1)'!$F:$F,MATCH($A1371,'AHCF_Gifts_19952026 (1)'!$A:$A,0))&amp;"","")</f>
        <v/>
      </c>
      <c r="J1371" s="58" t="str">
        <f t="shared" si="43"/>
        <v/>
      </c>
    </row>
    <row r="1372" spans="1:10" x14ac:dyDescent="0.25">
      <c r="A1372" s="6" t="s">
        <v>1234</v>
      </c>
      <c r="B1372" t="s">
        <v>1235</v>
      </c>
      <c r="D1372" s="42">
        <v>40686</v>
      </c>
      <c r="E1372" s="41">
        <v>100</v>
      </c>
      <c r="F1372" t="s">
        <v>114</v>
      </c>
      <c r="G1372" s="34">
        <f t="shared" si="42"/>
        <v>2011</v>
      </c>
      <c r="H1372" s="6">
        <f>COUNTIF('AHCF_Gifts_19952026 (1)'!$A:$A,$A1372)</f>
        <v>1</v>
      </c>
      <c r="I1372" t="str">
        <f>IFERROR(INDEX('AHCF_Gifts_19952026 (1)'!$F:$F,MATCH($A1372,'AHCF_Gifts_19952026 (1)'!$A:$A,0))&amp;"","")</f>
        <v/>
      </c>
      <c r="J1372" s="58" t="str">
        <f t="shared" si="43"/>
        <v/>
      </c>
    </row>
    <row r="1373" spans="1:10" x14ac:dyDescent="0.25">
      <c r="A1373" s="6" t="s">
        <v>1218</v>
      </c>
      <c r="B1373" t="s">
        <v>1219</v>
      </c>
      <c r="D1373" s="42">
        <v>40675</v>
      </c>
      <c r="E1373" s="41">
        <v>25</v>
      </c>
      <c r="F1373" t="s">
        <v>271</v>
      </c>
      <c r="G1373" s="34">
        <f t="shared" si="42"/>
        <v>2011</v>
      </c>
      <c r="H1373" s="6">
        <f>COUNTIF('AHCF_Gifts_19952026 (1)'!$A:$A,$A1373)</f>
        <v>1</v>
      </c>
      <c r="I1373" t="str">
        <f>IFERROR(INDEX('AHCF_Gifts_19952026 (1)'!$F:$F,MATCH($A1373,'AHCF_Gifts_19952026 (1)'!$A:$A,0))&amp;"","")</f>
        <v/>
      </c>
      <c r="J1373" s="58" t="str">
        <f t="shared" si="43"/>
        <v/>
      </c>
    </row>
    <row r="1374" spans="1:10" x14ac:dyDescent="0.25">
      <c r="A1374" s="6" t="s">
        <v>1214</v>
      </c>
      <c r="B1374" t="s">
        <v>1215</v>
      </c>
      <c r="C1374" t="s">
        <v>1216</v>
      </c>
      <c r="D1374" s="42">
        <v>40674</v>
      </c>
      <c r="E1374" s="41">
        <v>25</v>
      </c>
      <c r="F1374" t="s">
        <v>310</v>
      </c>
      <c r="G1374" s="34">
        <f t="shared" si="42"/>
        <v>2011</v>
      </c>
      <c r="H1374" s="6">
        <f>COUNTIF('AHCF_Gifts_19952026 (1)'!$A:$A,$A1374)</f>
        <v>1</v>
      </c>
      <c r="I1374" t="str">
        <f>IFERROR(INDEX('AHCF_Gifts_19952026 (1)'!$F:$F,MATCH($A1374,'AHCF_Gifts_19952026 (1)'!$A:$A,0))&amp;"","")</f>
        <v>cmovie2@att.net</v>
      </c>
      <c r="J1374" s="58" t="str">
        <f t="shared" si="43"/>
        <v/>
      </c>
    </row>
    <row r="1375" spans="1:10" x14ac:dyDescent="0.25">
      <c r="A1375" s="6" t="s">
        <v>1186</v>
      </c>
      <c r="B1375" t="s">
        <v>1187</v>
      </c>
      <c r="C1375" t="s">
        <v>1188</v>
      </c>
      <c r="D1375" s="42">
        <v>40662</v>
      </c>
      <c r="E1375" s="41">
        <v>20</v>
      </c>
      <c r="F1375" t="s">
        <v>209</v>
      </c>
      <c r="G1375" s="34">
        <f t="shared" si="42"/>
        <v>2011</v>
      </c>
      <c r="H1375" s="6">
        <f>COUNTIF('AHCF_Gifts_19952026 (1)'!$A:$A,$A1375)</f>
        <v>1</v>
      </c>
      <c r="I1375" t="str">
        <f>IFERROR(INDEX('AHCF_Gifts_19952026 (1)'!$F:$F,MATCH($A1375,'AHCF_Gifts_19952026 (1)'!$A:$A,0))&amp;"","")</f>
        <v>nielbernardo@yahoo.com</v>
      </c>
      <c r="J1375" s="58" t="str">
        <f t="shared" si="43"/>
        <v/>
      </c>
    </row>
    <row r="1376" spans="1:10" x14ac:dyDescent="0.25">
      <c r="A1376" s="6" t="s">
        <v>1184</v>
      </c>
      <c r="B1376" t="s">
        <v>1185</v>
      </c>
      <c r="D1376" s="42">
        <v>40659</v>
      </c>
      <c r="E1376" s="41">
        <v>1000</v>
      </c>
      <c r="F1376" t="s">
        <v>34</v>
      </c>
      <c r="G1376" s="34">
        <f t="shared" si="42"/>
        <v>2011</v>
      </c>
      <c r="H1376" s="6">
        <f>COUNTIF('AHCF_Gifts_19952026 (1)'!$A:$A,$A1376)</f>
        <v>1</v>
      </c>
      <c r="I1376" t="str">
        <f>IFERROR(INDEX('AHCF_Gifts_19952026 (1)'!$F:$F,MATCH($A1376,'AHCF_Gifts_19952026 (1)'!$A:$A,0))&amp;"","")</f>
        <v/>
      </c>
      <c r="J1376" s="58" t="str">
        <f t="shared" si="43"/>
        <v/>
      </c>
    </row>
    <row r="1377" spans="1:10" x14ac:dyDescent="0.25">
      <c r="A1377" s="6" t="s">
        <v>1174</v>
      </c>
      <c r="B1377" t="s">
        <v>1175</v>
      </c>
      <c r="C1377" t="s">
        <v>1176</v>
      </c>
      <c r="D1377" s="42">
        <v>40651</v>
      </c>
      <c r="E1377" s="41">
        <v>1500</v>
      </c>
      <c r="F1377" t="s">
        <v>114</v>
      </c>
      <c r="G1377" s="34">
        <f t="shared" si="42"/>
        <v>2011</v>
      </c>
      <c r="H1377" s="6">
        <f>COUNTIF('AHCF_Gifts_19952026 (1)'!$A:$A,$A1377)</f>
        <v>1</v>
      </c>
      <c r="I1377" t="str">
        <f>IFERROR(INDEX('AHCF_Gifts_19952026 (1)'!$F:$F,MATCH($A1377,'AHCF_Gifts_19952026 (1)'!$A:$A,0))&amp;"","")</f>
        <v/>
      </c>
      <c r="J1377" s="58" t="str">
        <f t="shared" si="43"/>
        <v/>
      </c>
    </row>
    <row r="1378" spans="1:10" x14ac:dyDescent="0.25">
      <c r="A1378" s="6" t="s">
        <v>1171</v>
      </c>
      <c r="B1378" t="s">
        <v>1172</v>
      </c>
      <c r="C1378" t="s">
        <v>1173</v>
      </c>
      <c r="D1378" s="42">
        <v>40647</v>
      </c>
      <c r="E1378" s="41">
        <v>50</v>
      </c>
      <c r="F1378" t="s">
        <v>67</v>
      </c>
      <c r="G1378" s="34">
        <f t="shared" si="42"/>
        <v>2011</v>
      </c>
      <c r="H1378" s="6">
        <f>COUNTIF('AHCF_Gifts_19952026 (1)'!$A:$A,$A1378)</f>
        <v>1</v>
      </c>
      <c r="I1378" t="str">
        <f>IFERROR(INDEX('AHCF_Gifts_19952026 (1)'!$F:$F,MATCH($A1378,'AHCF_Gifts_19952026 (1)'!$A:$A,0))&amp;"","")</f>
        <v/>
      </c>
      <c r="J1378" s="58" t="str">
        <f t="shared" si="43"/>
        <v/>
      </c>
    </row>
    <row r="1379" spans="1:10" x14ac:dyDescent="0.25">
      <c r="A1379" s="6" t="s">
        <v>1168</v>
      </c>
      <c r="B1379" t="s">
        <v>1169</v>
      </c>
      <c r="C1379" t="s">
        <v>1170</v>
      </c>
      <c r="D1379" s="42">
        <v>40642</v>
      </c>
      <c r="E1379" s="41">
        <v>385</v>
      </c>
      <c r="F1379" t="s">
        <v>114</v>
      </c>
      <c r="G1379" s="34">
        <f t="shared" si="42"/>
        <v>2011</v>
      </c>
      <c r="H1379" s="6">
        <f>COUNTIF('AHCF_Gifts_19952026 (1)'!$A:$A,$A1379)</f>
        <v>1</v>
      </c>
      <c r="I1379" t="str">
        <f>IFERROR(INDEX('AHCF_Gifts_19952026 (1)'!$F:$F,MATCH($A1379,'AHCF_Gifts_19952026 (1)'!$A:$A,0))&amp;"","")</f>
        <v/>
      </c>
      <c r="J1379" s="58" t="str">
        <f t="shared" si="43"/>
        <v/>
      </c>
    </row>
    <row r="1380" spans="1:10" x14ac:dyDescent="0.25">
      <c r="A1380" s="6" t="s">
        <v>1147</v>
      </c>
      <c r="B1380" t="s">
        <v>1148</v>
      </c>
      <c r="C1380" t="s">
        <v>1149</v>
      </c>
      <c r="D1380" s="42">
        <v>40636</v>
      </c>
      <c r="E1380" s="41">
        <v>100</v>
      </c>
      <c r="F1380" t="s">
        <v>310</v>
      </c>
      <c r="G1380" s="34">
        <f t="shared" si="42"/>
        <v>2011</v>
      </c>
      <c r="H1380" s="6">
        <f>COUNTIF('AHCF_Gifts_19952026 (1)'!$A:$A,$A1380)</f>
        <v>1</v>
      </c>
      <c r="I1380" t="str">
        <f>IFERROR(INDEX('AHCF_Gifts_19952026 (1)'!$F:$F,MATCH($A1380,'AHCF_Gifts_19952026 (1)'!$A:$A,0))&amp;"","")</f>
        <v/>
      </c>
      <c r="J1380" s="58" t="str">
        <f t="shared" si="43"/>
        <v/>
      </c>
    </row>
    <row r="1381" spans="1:10" x14ac:dyDescent="0.25">
      <c r="A1381" s="6" t="s">
        <v>1134</v>
      </c>
      <c r="B1381" t="s">
        <v>1135</v>
      </c>
      <c r="D1381" s="42">
        <v>40620</v>
      </c>
      <c r="E1381" s="41">
        <v>750</v>
      </c>
      <c r="F1381" t="s">
        <v>209</v>
      </c>
      <c r="G1381" s="34">
        <f t="shared" si="42"/>
        <v>2011</v>
      </c>
      <c r="H1381" s="6">
        <f>COUNTIF('AHCF_Gifts_19952026 (1)'!$A:$A,$A1381)</f>
        <v>1</v>
      </c>
      <c r="I1381" t="str">
        <f>IFERROR(INDEX('AHCF_Gifts_19952026 (1)'!$F:$F,MATCH($A1381,'AHCF_Gifts_19952026 (1)'!$A:$A,0))&amp;"","")</f>
        <v/>
      </c>
      <c r="J1381" s="58" t="str">
        <f t="shared" si="43"/>
        <v/>
      </c>
    </row>
    <row r="1382" spans="1:10" x14ac:dyDescent="0.25">
      <c r="A1382" s="6" t="s">
        <v>1128</v>
      </c>
      <c r="B1382" t="s">
        <v>1129</v>
      </c>
      <c r="C1382" t="s">
        <v>1130</v>
      </c>
      <c r="D1382" s="42">
        <v>40613</v>
      </c>
      <c r="E1382" s="41">
        <v>30</v>
      </c>
      <c r="F1382" t="s">
        <v>114</v>
      </c>
      <c r="G1382" s="34">
        <f t="shared" si="42"/>
        <v>2011</v>
      </c>
      <c r="H1382" s="6">
        <f>COUNTIF('AHCF_Gifts_19952026 (1)'!$A:$A,$A1382)</f>
        <v>1</v>
      </c>
      <c r="I1382" t="str">
        <f>IFERROR(INDEX('AHCF_Gifts_19952026 (1)'!$F:$F,MATCH($A1382,'AHCF_Gifts_19952026 (1)'!$A:$A,0))&amp;"","")</f>
        <v/>
      </c>
      <c r="J1382" s="58" t="str">
        <f t="shared" si="43"/>
        <v/>
      </c>
    </row>
    <row r="1383" spans="1:10" x14ac:dyDescent="0.25">
      <c r="A1383" s="6" t="s">
        <v>1119</v>
      </c>
      <c r="B1383" t="s">
        <v>1120</v>
      </c>
      <c r="D1383" s="42">
        <v>40612</v>
      </c>
      <c r="E1383" s="41">
        <v>10000</v>
      </c>
      <c r="F1383" t="s">
        <v>1121</v>
      </c>
      <c r="G1383" s="34">
        <f t="shared" si="42"/>
        <v>2011</v>
      </c>
      <c r="H1383" s="6">
        <f>COUNTIF('AHCF_Gifts_19952026 (1)'!$A:$A,$A1383)</f>
        <v>1</v>
      </c>
      <c r="I1383" t="str">
        <f>IFERROR(INDEX('AHCF_Gifts_19952026 (1)'!$F:$F,MATCH($A1383,'AHCF_Gifts_19952026 (1)'!$A:$A,0))&amp;"","")</f>
        <v/>
      </c>
      <c r="J1383" s="58" t="str">
        <f t="shared" si="43"/>
        <v/>
      </c>
    </row>
    <row r="1384" spans="1:10" x14ac:dyDescent="0.25">
      <c r="A1384" s="6" t="s">
        <v>1117</v>
      </c>
      <c r="B1384" t="s">
        <v>1118</v>
      </c>
      <c r="D1384" s="42">
        <v>40609</v>
      </c>
      <c r="E1384" s="41">
        <v>100</v>
      </c>
      <c r="F1384" t="s">
        <v>67</v>
      </c>
      <c r="G1384" s="34">
        <f t="shared" si="42"/>
        <v>2011</v>
      </c>
      <c r="H1384" s="6">
        <f>COUNTIF('AHCF_Gifts_19952026 (1)'!$A:$A,$A1384)</f>
        <v>1</v>
      </c>
      <c r="I1384" t="str">
        <f>IFERROR(INDEX('AHCF_Gifts_19952026 (1)'!$F:$F,MATCH($A1384,'AHCF_Gifts_19952026 (1)'!$A:$A,0))&amp;"","")</f>
        <v/>
      </c>
      <c r="J1384" s="58" t="str">
        <f t="shared" si="43"/>
        <v/>
      </c>
    </row>
    <row r="1385" spans="1:10" x14ac:dyDescent="0.25">
      <c r="A1385" s="6" t="s">
        <v>1089</v>
      </c>
      <c r="B1385" t="s">
        <v>1090</v>
      </c>
      <c r="D1385" s="42">
        <v>40602</v>
      </c>
      <c r="E1385" s="41">
        <v>5000</v>
      </c>
      <c r="F1385" t="s">
        <v>67</v>
      </c>
      <c r="G1385" s="34">
        <f t="shared" si="42"/>
        <v>2011</v>
      </c>
      <c r="H1385" s="6">
        <f>COUNTIF('AHCF_Gifts_19952026 (1)'!$A:$A,$A1385)</f>
        <v>1</v>
      </c>
      <c r="I1385" t="str">
        <f>IFERROR(INDEX('AHCF_Gifts_19952026 (1)'!$F:$F,MATCH($A1385,'AHCF_Gifts_19952026 (1)'!$A:$A,0))&amp;"","")</f>
        <v/>
      </c>
      <c r="J1385" s="58" t="str">
        <f t="shared" si="43"/>
        <v/>
      </c>
    </row>
    <row r="1386" spans="1:10" x14ac:dyDescent="0.25">
      <c r="A1386" s="6" t="s">
        <v>1083</v>
      </c>
      <c r="B1386" t="s">
        <v>1084</v>
      </c>
      <c r="D1386" s="42">
        <v>40597</v>
      </c>
      <c r="E1386" s="41">
        <v>300</v>
      </c>
      <c r="F1386" t="s">
        <v>271</v>
      </c>
      <c r="G1386" s="34">
        <f t="shared" si="42"/>
        <v>2011</v>
      </c>
      <c r="H1386" s="6">
        <f>COUNTIF('AHCF_Gifts_19952026 (1)'!$A:$A,$A1386)</f>
        <v>1</v>
      </c>
      <c r="I1386" t="str">
        <f>IFERROR(INDEX('AHCF_Gifts_19952026 (1)'!$F:$F,MATCH($A1386,'AHCF_Gifts_19952026 (1)'!$A:$A,0))&amp;"","")</f>
        <v/>
      </c>
      <c r="J1386" s="58" t="str">
        <f t="shared" si="43"/>
        <v/>
      </c>
    </row>
    <row r="1387" spans="1:10" x14ac:dyDescent="0.25">
      <c r="A1387" s="6" t="s">
        <v>1078</v>
      </c>
      <c r="B1387" t="s">
        <v>1079</v>
      </c>
      <c r="D1387" s="42">
        <v>40591</v>
      </c>
      <c r="E1387" s="41">
        <v>100</v>
      </c>
      <c r="F1387" t="s">
        <v>67</v>
      </c>
      <c r="G1387" s="34">
        <f t="shared" si="42"/>
        <v>2011</v>
      </c>
      <c r="H1387" s="6">
        <f>COUNTIF('AHCF_Gifts_19952026 (1)'!$A:$A,$A1387)</f>
        <v>1</v>
      </c>
      <c r="I1387" t="str">
        <f>IFERROR(INDEX('AHCF_Gifts_19952026 (1)'!$F:$F,MATCH($A1387,'AHCF_Gifts_19952026 (1)'!$A:$A,0))&amp;"","")</f>
        <v/>
      </c>
      <c r="J1387" s="58" t="str">
        <f t="shared" si="43"/>
        <v/>
      </c>
    </row>
    <row r="1388" spans="1:10" x14ac:dyDescent="0.25">
      <c r="A1388" s="6" t="s">
        <v>1069</v>
      </c>
      <c r="B1388" t="s">
        <v>1070</v>
      </c>
      <c r="D1388" s="42">
        <v>40588</v>
      </c>
      <c r="E1388" s="41">
        <v>1800</v>
      </c>
      <c r="F1388" t="s">
        <v>209</v>
      </c>
      <c r="G1388" s="34">
        <f t="shared" si="42"/>
        <v>2011</v>
      </c>
      <c r="H1388" s="6">
        <f>COUNTIF('AHCF_Gifts_19952026 (1)'!$A:$A,$A1388)</f>
        <v>1</v>
      </c>
      <c r="I1388" t="str">
        <f>IFERROR(INDEX('AHCF_Gifts_19952026 (1)'!$F:$F,MATCH($A1388,'AHCF_Gifts_19952026 (1)'!$A:$A,0))&amp;"","")</f>
        <v/>
      </c>
      <c r="J1388" s="58" t="str">
        <f t="shared" si="43"/>
        <v/>
      </c>
    </row>
    <row r="1389" spans="1:10" x14ac:dyDescent="0.25">
      <c r="A1389" s="6" t="s">
        <v>1061</v>
      </c>
      <c r="B1389" t="s">
        <v>1062</v>
      </c>
      <c r="C1389" t="s">
        <v>1063</v>
      </c>
      <c r="D1389" s="42">
        <v>40585</v>
      </c>
      <c r="E1389" s="41">
        <v>1000</v>
      </c>
      <c r="F1389" t="s">
        <v>209</v>
      </c>
      <c r="G1389" s="34">
        <f t="shared" si="42"/>
        <v>2011</v>
      </c>
      <c r="H1389" s="6">
        <f>COUNTIF('AHCF_Gifts_19952026 (1)'!$A:$A,$A1389)</f>
        <v>1</v>
      </c>
      <c r="I1389" t="str">
        <f>IFERROR(INDEX('AHCF_Gifts_19952026 (1)'!$F:$F,MATCH($A1389,'AHCF_Gifts_19952026 (1)'!$A:$A,0))&amp;"","")</f>
        <v>dcoffman@hancockcollege.edu</v>
      </c>
      <c r="J1389" s="58" t="str">
        <f t="shared" si="43"/>
        <v/>
      </c>
    </row>
    <row r="1390" spans="1:10" x14ac:dyDescent="0.25">
      <c r="A1390" s="6" t="s">
        <v>1057</v>
      </c>
      <c r="B1390" t="s">
        <v>1058</v>
      </c>
      <c r="C1390" t="s">
        <v>1059</v>
      </c>
      <c r="D1390" s="42">
        <v>40584</v>
      </c>
      <c r="E1390" s="41">
        <v>211</v>
      </c>
      <c r="F1390" t="s">
        <v>34</v>
      </c>
      <c r="G1390" s="34">
        <f t="shared" si="42"/>
        <v>2011</v>
      </c>
      <c r="H1390" s="6">
        <f>COUNTIF('AHCF_Gifts_19952026 (1)'!$A:$A,$A1390)</f>
        <v>1</v>
      </c>
      <c r="I1390" t="str">
        <f>IFERROR(INDEX('AHCF_Gifts_19952026 (1)'!$F:$F,MATCH($A1390,'AHCF_Gifts_19952026 (1)'!$A:$A,0))&amp;"","")</f>
        <v/>
      </c>
      <c r="J1390" s="58" t="str">
        <f t="shared" si="43"/>
        <v/>
      </c>
    </row>
    <row r="1391" spans="1:10" x14ac:dyDescent="0.25">
      <c r="A1391" s="6" t="s">
        <v>1055</v>
      </c>
      <c r="B1391" t="s">
        <v>1056</v>
      </c>
      <c r="D1391" s="42">
        <v>40582</v>
      </c>
      <c r="E1391" s="41">
        <v>432</v>
      </c>
      <c r="F1391" t="s">
        <v>114</v>
      </c>
      <c r="G1391" s="34">
        <f t="shared" si="42"/>
        <v>2011</v>
      </c>
      <c r="H1391" s="6">
        <f>COUNTIF('AHCF_Gifts_19952026 (1)'!$A:$A,$A1391)</f>
        <v>1</v>
      </c>
      <c r="I1391" t="str">
        <f>IFERROR(INDEX('AHCF_Gifts_19952026 (1)'!$F:$F,MATCH($A1391,'AHCF_Gifts_19952026 (1)'!$A:$A,0))&amp;"","")</f>
        <v/>
      </c>
      <c r="J1391" s="58" t="str">
        <f t="shared" si="43"/>
        <v/>
      </c>
    </row>
    <row r="1392" spans="1:10" x14ac:dyDescent="0.25">
      <c r="A1392" s="6" t="s">
        <v>1029</v>
      </c>
      <c r="B1392" t="s">
        <v>1030</v>
      </c>
      <c r="C1392" t="s">
        <v>1031</v>
      </c>
      <c r="D1392" s="42">
        <v>40576</v>
      </c>
      <c r="E1392" s="41">
        <v>100</v>
      </c>
      <c r="F1392" t="s">
        <v>67</v>
      </c>
      <c r="G1392" s="34">
        <f t="shared" si="42"/>
        <v>2011</v>
      </c>
      <c r="H1392" s="6">
        <f>COUNTIF('AHCF_Gifts_19952026 (1)'!$A:$A,$A1392)</f>
        <v>1</v>
      </c>
      <c r="I1392" t="str">
        <f>IFERROR(INDEX('AHCF_Gifts_19952026 (1)'!$F:$F,MATCH($A1392,'AHCF_Gifts_19952026 (1)'!$A:$A,0))&amp;"","")</f>
        <v/>
      </c>
      <c r="J1392" s="58" t="str">
        <f t="shared" si="43"/>
        <v/>
      </c>
    </row>
    <row r="1393" spans="1:10" x14ac:dyDescent="0.25">
      <c r="A1393" s="6" t="s">
        <v>1032</v>
      </c>
      <c r="B1393" t="s">
        <v>1033</v>
      </c>
      <c r="D1393" s="42">
        <v>40576</v>
      </c>
      <c r="E1393" s="41">
        <v>100</v>
      </c>
      <c r="F1393" t="s">
        <v>67</v>
      </c>
      <c r="G1393" s="34">
        <f t="shared" si="42"/>
        <v>2011</v>
      </c>
      <c r="H1393" s="6">
        <f>COUNTIF('AHCF_Gifts_19952026 (1)'!$A:$A,$A1393)</f>
        <v>1</v>
      </c>
      <c r="I1393" t="str">
        <f>IFERROR(INDEX('AHCF_Gifts_19952026 (1)'!$F:$F,MATCH($A1393,'AHCF_Gifts_19952026 (1)'!$A:$A,0))&amp;"","")</f>
        <v/>
      </c>
      <c r="J1393" s="58" t="str">
        <f t="shared" si="43"/>
        <v/>
      </c>
    </row>
    <row r="1394" spans="1:10" x14ac:dyDescent="0.25">
      <c r="A1394" s="6" t="s">
        <v>1034</v>
      </c>
      <c r="B1394" t="s">
        <v>1035</v>
      </c>
      <c r="C1394" t="s">
        <v>1036</v>
      </c>
      <c r="D1394" s="42">
        <v>40576</v>
      </c>
      <c r="E1394" s="41">
        <v>100</v>
      </c>
      <c r="F1394" t="s">
        <v>67</v>
      </c>
      <c r="G1394" s="34">
        <f t="shared" si="42"/>
        <v>2011</v>
      </c>
      <c r="H1394" s="6">
        <f>COUNTIF('AHCF_Gifts_19952026 (1)'!$A:$A,$A1394)</f>
        <v>1</v>
      </c>
      <c r="I1394" t="str">
        <f>IFERROR(INDEX('AHCF_Gifts_19952026 (1)'!$F:$F,MATCH($A1394,'AHCF_Gifts_19952026 (1)'!$A:$A,0))&amp;"","")</f>
        <v/>
      </c>
      <c r="J1394" s="58" t="str">
        <f t="shared" si="43"/>
        <v/>
      </c>
    </row>
    <row r="1395" spans="1:10" x14ac:dyDescent="0.25">
      <c r="A1395" s="6" t="s">
        <v>1021</v>
      </c>
      <c r="B1395" t="s">
        <v>1022</v>
      </c>
      <c r="C1395" t="s">
        <v>1023</v>
      </c>
      <c r="D1395" s="42">
        <v>40575</v>
      </c>
      <c r="E1395" s="41">
        <v>250</v>
      </c>
      <c r="F1395" t="s">
        <v>67</v>
      </c>
      <c r="G1395" s="34">
        <f t="shared" si="42"/>
        <v>2011</v>
      </c>
      <c r="H1395" s="6">
        <f>COUNTIF('AHCF_Gifts_19952026 (1)'!$A:$A,$A1395)</f>
        <v>1</v>
      </c>
      <c r="I1395" t="str">
        <f>IFERROR(INDEX('AHCF_Gifts_19952026 (1)'!$F:$F,MATCH($A1395,'AHCF_Gifts_19952026 (1)'!$A:$A,0))&amp;"","")</f>
        <v>fkloster@linkline.com</v>
      </c>
      <c r="J1395" s="58" t="str">
        <f t="shared" si="43"/>
        <v/>
      </c>
    </row>
    <row r="1396" spans="1:10" x14ac:dyDescent="0.25">
      <c r="A1396" s="6" t="s">
        <v>1007</v>
      </c>
      <c r="B1396" t="s">
        <v>1008</v>
      </c>
      <c r="D1396" s="42">
        <v>40573</v>
      </c>
      <c r="E1396" s="41">
        <v>50</v>
      </c>
      <c r="F1396" t="s">
        <v>209</v>
      </c>
      <c r="G1396" s="34">
        <f t="shared" si="42"/>
        <v>2011</v>
      </c>
      <c r="H1396" s="6">
        <f>COUNTIF('AHCF_Gifts_19952026 (1)'!$A:$A,$A1396)</f>
        <v>1</v>
      </c>
      <c r="I1396" t="str">
        <f>IFERROR(INDEX('AHCF_Gifts_19952026 (1)'!$F:$F,MATCH($A1396,'AHCF_Gifts_19952026 (1)'!$A:$A,0))&amp;"","")</f>
        <v/>
      </c>
      <c r="J1396" s="58" t="str">
        <f t="shared" si="43"/>
        <v/>
      </c>
    </row>
    <row r="1397" spans="1:10" x14ac:dyDescent="0.25">
      <c r="A1397" s="6" t="s">
        <v>995</v>
      </c>
      <c r="B1397" t="s">
        <v>996</v>
      </c>
      <c r="C1397" t="s">
        <v>997</v>
      </c>
      <c r="D1397" s="42">
        <v>40556</v>
      </c>
      <c r="E1397" s="41">
        <v>1000</v>
      </c>
      <c r="F1397" t="s">
        <v>999</v>
      </c>
      <c r="G1397" s="34">
        <f t="shared" si="42"/>
        <v>2011</v>
      </c>
      <c r="H1397" s="6">
        <f>COUNTIF('AHCF_Gifts_19952026 (1)'!$A:$A,$A1397)</f>
        <v>1</v>
      </c>
      <c r="I1397" t="str">
        <f>IFERROR(INDEX('AHCF_Gifts_19952026 (1)'!$F:$F,MATCH($A1397,'AHCF_Gifts_19952026 (1)'!$A:$A,0))&amp;"","")</f>
        <v>race.ma@verizon.com</v>
      </c>
      <c r="J1397" s="58" t="str">
        <f t="shared" si="43"/>
        <v/>
      </c>
    </row>
    <row r="1398" spans="1:10" x14ac:dyDescent="0.25">
      <c r="A1398" s="6" t="s">
        <v>983</v>
      </c>
      <c r="B1398" t="s">
        <v>984</v>
      </c>
      <c r="D1398" s="42">
        <v>40546</v>
      </c>
      <c r="E1398" s="41">
        <v>624</v>
      </c>
      <c r="F1398" t="s">
        <v>114</v>
      </c>
      <c r="G1398" s="34">
        <f t="shared" si="42"/>
        <v>2011</v>
      </c>
      <c r="H1398" s="6">
        <f>COUNTIF('AHCF_Gifts_19952026 (1)'!$A:$A,$A1398)</f>
        <v>1</v>
      </c>
      <c r="I1398" t="str">
        <f>IFERROR(INDEX('AHCF_Gifts_19952026 (1)'!$F:$F,MATCH($A1398,'AHCF_Gifts_19952026 (1)'!$A:$A,0))&amp;"","")</f>
        <v/>
      </c>
      <c r="J1398" s="58" t="str">
        <f t="shared" si="43"/>
        <v/>
      </c>
    </row>
    <row r="1399" spans="1:10" x14ac:dyDescent="0.25">
      <c r="A1399" s="6" t="s">
        <v>961</v>
      </c>
      <c r="B1399" t="s">
        <v>962</v>
      </c>
      <c r="D1399" s="42">
        <v>40543</v>
      </c>
      <c r="E1399" s="41">
        <v>1000</v>
      </c>
      <c r="F1399" t="s">
        <v>34</v>
      </c>
      <c r="G1399" s="34">
        <f t="shared" si="42"/>
        <v>2011</v>
      </c>
      <c r="H1399" s="6">
        <f>COUNTIF('AHCF_Gifts_19952026 (1)'!$A:$A,$A1399)</f>
        <v>1</v>
      </c>
      <c r="I1399" t="str">
        <f>IFERROR(INDEX('AHCF_Gifts_19952026 (1)'!$F:$F,MATCH($A1399,'AHCF_Gifts_19952026 (1)'!$A:$A,0))&amp;"","")</f>
        <v/>
      </c>
      <c r="J1399" s="58" t="str">
        <f t="shared" si="43"/>
        <v/>
      </c>
    </row>
    <row r="1400" spans="1:10" x14ac:dyDescent="0.25">
      <c r="A1400" s="6" t="s">
        <v>963</v>
      </c>
      <c r="B1400" t="s">
        <v>964</v>
      </c>
      <c r="C1400" t="s">
        <v>965</v>
      </c>
      <c r="D1400" s="42">
        <v>40543</v>
      </c>
      <c r="E1400" s="41">
        <v>1000</v>
      </c>
      <c r="F1400" t="s">
        <v>34</v>
      </c>
      <c r="G1400" s="34">
        <f t="shared" si="42"/>
        <v>2011</v>
      </c>
      <c r="H1400" s="6">
        <f>COUNTIF('AHCF_Gifts_19952026 (1)'!$A:$A,$A1400)</f>
        <v>1</v>
      </c>
      <c r="I1400" t="str">
        <f>IFERROR(INDEX('AHCF_Gifts_19952026 (1)'!$F:$F,MATCH($A1400,'AHCF_Gifts_19952026 (1)'!$A:$A,0))&amp;"","")</f>
        <v/>
      </c>
      <c r="J1400" s="58" t="str">
        <f t="shared" si="43"/>
        <v/>
      </c>
    </row>
    <row r="1401" spans="1:10" x14ac:dyDescent="0.25">
      <c r="A1401" s="6" t="s">
        <v>966</v>
      </c>
      <c r="B1401" t="s">
        <v>967</v>
      </c>
      <c r="C1401" t="s">
        <v>968</v>
      </c>
      <c r="D1401" s="42">
        <v>40543</v>
      </c>
      <c r="E1401" s="41">
        <v>50</v>
      </c>
      <c r="F1401" t="s">
        <v>209</v>
      </c>
      <c r="G1401" s="34">
        <f t="shared" si="42"/>
        <v>2011</v>
      </c>
      <c r="H1401" s="6">
        <f>COUNTIF('AHCF_Gifts_19952026 (1)'!$A:$A,$A1401)</f>
        <v>1</v>
      </c>
      <c r="I1401" t="str">
        <f>IFERROR(INDEX('AHCF_Gifts_19952026 (1)'!$F:$F,MATCH($A1401,'AHCF_Gifts_19952026 (1)'!$A:$A,0))&amp;"","")</f>
        <v/>
      </c>
      <c r="J1401" s="58" t="str">
        <f t="shared" si="43"/>
        <v/>
      </c>
    </row>
    <row r="1402" spans="1:10" x14ac:dyDescent="0.25">
      <c r="A1402" s="6" t="s">
        <v>976</v>
      </c>
      <c r="B1402" t="s">
        <v>977</v>
      </c>
      <c r="C1402" t="s">
        <v>978</v>
      </c>
      <c r="D1402" s="42">
        <v>40543</v>
      </c>
      <c r="E1402" s="41">
        <v>50</v>
      </c>
      <c r="F1402" t="s">
        <v>114</v>
      </c>
      <c r="G1402" s="34">
        <f t="shared" si="42"/>
        <v>2011</v>
      </c>
      <c r="H1402" s="6">
        <f>COUNTIF('AHCF_Gifts_19952026 (1)'!$A:$A,$A1402)</f>
        <v>1</v>
      </c>
      <c r="I1402" t="str">
        <f>IFERROR(INDEX('AHCF_Gifts_19952026 (1)'!$F:$F,MATCH($A1402,'AHCF_Gifts_19952026 (1)'!$A:$A,0))&amp;"","")</f>
        <v/>
      </c>
      <c r="J1402" s="58" t="str">
        <f t="shared" si="43"/>
        <v/>
      </c>
    </row>
    <row r="1403" spans="1:10" x14ac:dyDescent="0.25">
      <c r="A1403" s="6" t="s">
        <v>948</v>
      </c>
      <c r="B1403" t="s">
        <v>949</v>
      </c>
      <c r="C1403" t="s">
        <v>950</v>
      </c>
      <c r="D1403" s="42">
        <v>40541</v>
      </c>
      <c r="E1403" s="41">
        <v>100</v>
      </c>
      <c r="F1403" t="s">
        <v>67</v>
      </c>
      <c r="G1403" s="34">
        <f t="shared" si="42"/>
        <v>2011</v>
      </c>
      <c r="H1403" s="6">
        <f>COUNTIF('AHCF_Gifts_19952026 (1)'!$A:$A,$A1403)</f>
        <v>1</v>
      </c>
      <c r="I1403" t="str">
        <f>IFERROR(INDEX('AHCF_Gifts_19952026 (1)'!$F:$F,MATCH($A1403,'AHCF_Gifts_19952026 (1)'!$A:$A,0))&amp;"","")</f>
        <v/>
      </c>
      <c r="J1403" s="58" t="str">
        <f t="shared" si="43"/>
        <v/>
      </c>
    </row>
    <row r="1404" spans="1:10" x14ac:dyDescent="0.25">
      <c r="A1404" s="6" t="s">
        <v>951</v>
      </c>
      <c r="B1404" t="s">
        <v>952</v>
      </c>
      <c r="C1404" t="s">
        <v>953</v>
      </c>
      <c r="D1404" s="42">
        <v>40541</v>
      </c>
      <c r="E1404" s="41">
        <v>25</v>
      </c>
      <c r="F1404" t="s">
        <v>114</v>
      </c>
      <c r="G1404" s="34">
        <f t="shared" si="42"/>
        <v>2011</v>
      </c>
      <c r="H1404" s="6">
        <f>COUNTIF('AHCF_Gifts_19952026 (1)'!$A:$A,$A1404)</f>
        <v>1</v>
      </c>
      <c r="I1404" t="str">
        <f>IFERROR(INDEX('AHCF_Gifts_19952026 (1)'!$F:$F,MATCH($A1404,'AHCF_Gifts_19952026 (1)'!$A:$A,0))&amp;"","")</f>
        <v/>
      </c>
      <c r="J1404" s="58" t="str">
        <f t="shared" si="43"/>
        <v/>
      </c>
    </row>
    <row r="1405" spans="1:10" x14ac:dyDescent="0.25">
      <c r="A1405" s="6" t="s">
        <v>905</v>
      </c>
      <c r="B1405" t="s">
        <v>906</v>
      </c>
      <c r="C1405" t="s">
        <v>907</v>
      </c>
      <c r="D1405" s="42">
        <v>40528</v>
      </c>
      <c r="E1405" s="41">
        <v>100</v>
      </c>
      <c r="F1405" t="s">
        <v>114</v>
      </c>
      <c r="G1405" s="34">
        <f t="shared" si="42"/>
        <v>2011</v>
      </c>
      <c r="H1405" s="6">
        <f>COUNTIF('AHCF_Gifts_19952026 (1)'!$A:$A,$A1405)</f>
        <v>1</v>
      </c>
      <c r="I1405" t="str">
        <f>IFERROR(INDEX('AHCF_Gifts_19952026 (1)'!$F:$F,MATCH($A1405,'AHCF_Gifts_19952026 (1)'!$A:$A,0))&amp;"","")</f>
        <v/>
      </c>
      <c r="J1405" s="58" t="str">
        <f t="shared" si="43"/>
        <v/>
      </c>
    </row>
    <row r="1406" spans="1:10" x14ac:dyDescent="0.25">
      <c r="A1406" s="6" t="s">
        <v>884</v>
      </c>
      <c r="B1406" t="s">
        <v>885</v>
      </c>
      <c r="C1406" t="s">
        <v>886</v>
      </c>
      <c r="D1406" s="42">
        <v>40524</v>
      </c>
      <c r="E1406" s="41">
        <v>100</v>
      </c>
      <c r="F1406" t="s">
        <v>887</v>
      </c>
      <c r="G1406" s="34">
        <f t="shared" si="42"/>
        <v>2011</v>
      </c>
      <c r="H1406" s="6">
        <f>COUNTIF('AHCF_Gifts_19952026 (1)'!$A:$A,$A1406)</f>
        <v>1</v>
      </c>
      <c r="I1406" t="str">
        <f>IFERROR(INDEX('AHCF_Gifts_19952026 (1)'!$F:$F,MATCH($A1406,'AHCF_Gifts_19952026 (1)'!$A:$A,0))&amp;"","")</f>
        <v/>
      </c>
      <c r="J1406" s="58" t="str">
        <f t="shared" si="43"/>
        <v/>
      </c>
    </row>
    <row r="1407" spans="1:10" x14ac:dyDescent="0.25">
      <c r="A1407" s="6" t="s">
        <v>854</v>
      </c>
      <c r="B1407" t="s">
        <v>855</v>
      </c>
      <c r="C1407" t="s">
        <v>856</v>
      </c>
      <c r="D1407" s="42">
        <v>40519</v>
      </c>
      <c r="E1407" s="41">
        <v>50</v>
      </c>
      <c r="F1407" t="s">
        <v>114</v>
      </c>
      <c r="G1407" s="34">
        <f t="shared" si="42"/>
        <v>2011</v>
      </c>
      <c r="H1407" s="6">
        <f>COUNTIF('AHCF_Gifts_19952026 (1)'!$A:$A,$A1407)</f>
        <v>1</v>
      </c>
      <c r="I1407" t="str">
        <f>IFERROR(INDEX('AHCF_Gifts_19952026 (1)'!$F:$F,MATCH($A1407,'AHCF_Gifts_19952026 (1)'!$A:$A,0))&amp;"","")</f>
        <v>lgtandeet@aol.com</v>
      </c>
      <c r="J1407" s="58" t="str">
        <f t="shared" si="43"/>
        <v/>
      </c>
    </row>
    <row r="1408" spans="1:10" x14ac:dyDescent="0.25">
      <c r="A1408" s="6" t="s">
        <v>844</v>
      </c>
      <c r="B1408" t="s">
        <v>845</v>
      </c>
      <c r="C1408" t="s">
        <v>758</v>
      </c>
      <c r="D1408" s="42">
        <v>40518</v>
      </c>
      <c r="E1408" s="41">
        <v>1000</v>
      </c>
      <c r="F1408" t="s">
        <v>114</v>
      </c>
      <c r="G1408" s="34">
        <f t="shared" si="42"/>
        <v>2011</v>
      </c>
      <c r="H1408" s="6">
        <f>COUNTIF('AHCF_Gifts_19952026 (1)'!$A:$A,$A1408)</f>
        <v>1</v>
      </c>
      <c r="I1408" t="str">
        <f>IFERROR(INDEX('AHCF_Gifts_19952026 (1)'!$F:$F,MATCH($A1408,'AHCF_Gifts_19952026 (1)'!$A:$A,0))&amp;"","")</f>
        <v>ed7murray@gmail.com</v>
      </c>
      <c r="J1408" s="58" t="str">
        <f t="shared" si="43"/>
        <v>DUPLICATE</v>
      </c>
    </row>
    <row r="1409" spans="1:10" x14ac:dyDescent="0.25">
      <c r="A1409" s="6" t="s">
        <v>829</v>
      </c>
      <c r="B1409" t="s">
        <v>830</v>
      </c>
      <c r="D1409" s="42">
        <v>40513</v>
      </c>
      <c r="E1409" s="41">
        <v>1000</v>
      </c>
      <c r="F1409" t="s">
        <v>34</v>
      </c>
      <c r="G1409" s="34">
        <f t="shared" si="42"/>
        <v>2011</v>
      </c>
      <c r="H1409" s="6">
        <f>COUNTIF('AHCF_Gifts_19952026 (1)'!$A:$A,$A1409)</f>
        <v>1</v>
      </c>
      <c r="I1409" t="str">
        <f>IFERROR(INDEX('AHCF_Gifts_19952026 (1)'!$F:$F,MATCH($A1409,'AHCF_Gifts_19952026 (1)'!$A:$A,0))&amp;"","")</f>
        <v>!1champlin@cccneca.org</v>
      </c>
      <c r="J1409" s="58" t="str">
        <f t="shared" si="43"/>
        <v/>
      </c>
    </row>
    <row r="1410" spans="1:10" x14ac:dyDescent="0.25">
      <c r="A1410" s="6" t="s">
        <v>821</v>
      </c>
      <c r="B1410" t="s">
        <v>822</v>
      </c>
      <c r="C1410" t="s">
        <v>823</v>
      </c>
      <c r="D1410" s="42">
        <v>40510</v>
      </c>
      <c r="E1410" s="41">
        <v>2000</v>
      </c>
      <c r="F1410" t="s">
        <v>34</v>
      </c>
      <c r="G1410" s="34">
        <f t="shared" si="42"/>
        <v>2011</v>
      </c>
      <c r="H1410" s="6">
        <f>COUNTIF('AHCF_Gifts_19952026 (1)'!$A:$A,$A1410)</f>
        <v>1</v>
      </c>
      <c r="I1410" t="str">
        <f>IFERROR(INDEX('AHCF_Gifts_19952026 (1)'!$F:$F,MATCH($A1410,'AHCF_Gifts_19952026 (1)'!$A:$A,0))&amp;"","")</f>
        <v/>
      </c>
      <c r="J1410" s="58" t="str">
        <f t="shared" si="43"/>
        <v/>
      </c>
    </row>
    <row r="1411" spans="1:10" x14ac:dyDescent="0.25">
      <c r="A1411" s="6" t="s">
        <v>814</v>
      </c>
      <c r="B1411" t="s">
        <v>815</v>
      </c>
      <c r="C1411" t="s">
        <v>816</v>
      </c>
      <c r="D1411" s="42">
        <v>40507</v>
      </c>
      <c r="E1411" s="41">
        <v>200</v>
      </c>
      <c r="F1411" t="s">
        <v>209</v>
      </c>
      <c r="G1411" s="34">
        <f t="shared" si="42"/>
        <v>2011</v>
      </c>
      <c r="H1411" s="6">
        <f>COUNTIF('AHCF_Gifts_19952026 (1)'!$A:$A,$A1411)</f>
        <v>1</v>
      </c>
      <c r="I1411" t="str">
        <f>IFERROR(INDEX('AHCF_Gifts_19952026 (1)'!$F:$F,MATCH($A1411,'AHCF_Gifts_19952026 (1)'!$A:$A,0))&amp;"","")</f>
        <v/>
      </c>
      <c r="J1411" s="58" t="str">
        <f t="shared" si="43"/>
        <v/>
      </c>
    </row>
    <row r="1412" spans="1:10" x14ac:dyDescent="0.25">
      <c r="A1412" s="6" t="s">
        <v>791</v>
      </c>
      <c r="B1412" t="s">
        <v>792</v>
      </c>
      <c r="C1412" t="s">
        <v>793</v>
      </c>
      <c r="D1412" s="42">
        <v>40502</v>
      </c>
      <c r="E1412" s="41">
        <v>100</v>
      </c>
      <c r="F1412" t="s">
        <v>114</v>
      </c>
      <c r="G1412" s="34">
        <f t="shared" si="42"/>
        <v>2011</v>
      </c>
      <c r="H1412" s="6">
        <f>COUNTIF('AHCF_Gifts_19952026 (1)'!$A:$A,$A1412)</f>
        <v>1</v>
      </c>
      <c r="I1412" t="str">
        <f>IFERROR(INDEX('AHCF_Gifts_19952026 (1)'!$F:$F,MATCH($A1412,'AHCF_Gifts_19952026 (1)'!$A:$A,0))&amp;"","")</f>
        <v/>
      </c>
      <c r="J1412" s="58" t="str">
        <f t="shared" si="43"/>
        <v/>
      </c>
    </row>
    <row r="1413" spans="1:10" x14ac:dyDescent="0.25">
      <c r="A1413" s="6" t="s">
        <v>794</v>
      </c>
      <c r="B1413" t="s">
        <v>795</v>
      </c>
      <c r="C1413" t="s">
        <v>796</v>
      </c>
      <c r="D1413" s="42">
        <v>40502</v>
      </c>
      <c r="E1413" s="41">
        <v>100</v>
      </c>
      <c r="F1413" t="s">
        <v>522</v>
      </c>
      <c r="G1413" s="34">
        <f t="shared" ref="G1413:G1461" si="44">IF(MONTH(D1413)&gt;=7,YEAR(D1413)+1,YEAR(D1413))</f>
        <v>2011</v>
      </c>
      <c r="H1413" s="6">
        <f>COUNTIF('AHCF_Gifts_19952026 (1)'!$A:$A,$A1413)</f>
        <v>1</v>
      </c>
      <c r="I1413" t="str">
        <f>IFERROR(INDEX('AHCF_Gifts_19952026 (1)'!$F:$F,MATCH($A1413,'AHCF_Gifts_19952026 (1)'!$A:$A,0))&amp;"","")</f>
        <v/>
      </c>
      <c r="J1413" s="58" t="str">
        <f t="shared" si="43"/>
        <v/>
      </c>
    </row>
    <row r="1414" spans="1:10" x14ac:dyDescent="0.25">
      <c r="A1414" s="6" t="s">
        <v>797</v>
      </c>
      <c r="B1414" t="s">
        <v>798</v>
      </c>
      <c r="C1414" t="s">
        <v>799</v>
      </c>
      <c r="D1414" s="42">
        <v>40502</v>
      </c>
      <c r="E1414" s="41">
        <v>100</v>
      </c>
      <c r="F1414" t="s">
        <v>114</v>
      </c>
      <c r="G1414" s="34">
        <f t="shared" si="44"/>
        <v>2011</v>
      </c>
      <c r="H1414" s="6">
        <f>COUNTIF('AHCF_Gifts_19952026 (1)'!$A:$A,$A1414)</f>
        <v>1</v>
      </c>
      <c r="I1414" t="str">
        <f>IFERROR(INDEX('AHCF_Gifts_19952026 (1)'!$F:$F,MATCH($A1414,'AHCF_Gifts_19952026 (1)'!$A:$A,0))&amp;"","")</f>
        <v/>
      </c>
      <c r="J1414" s="58" t="str">
        <f t="shared" ref="J1414:J1461" si="45">IF($I1414="","",IF(COUNTIF($I$5:$I$1461,$I1414)&gt;1,"DUPLICATE",""))</f>
        <v/>
      </c>
    </row>
    <row r="1415" spans="1:10" x14ac:dyDescent="0.25">
      <c r="A1415" s="6" t="s">
        <v>789</v>
      </c>
      <c r="B1415" t="s">
        <v>683</v>
      </c>
      <c r="C1415" t="s">
        <v>790</v>
      </c>
      <c r="D1415" s="42">
        <v>40501</v>
      </c>
      <c r="E1415" s="41">
        <v>100</v>
      </c>
      <c r="F1415" t="s">
        <v>114</v>
      </c>
      <c r="G1415" s="34">
        <f t="shared" si="44"/>
        <v>2011</v>
      </c>
      <c r="H1415" s="6">
        <f>COUNTIF('AHCF_Gifts_19952026 (1)'!$A:$A,$A1415)</f>
        <v>1</v>
      </c>
      <c r="I1415" t="str">
        <f>IFERROR(INDEX('AHCF_Gifts_19952026 (1)'!$F:$F,MATCH($A1415,'AHCF_Gifts_19952026 (1)'!$A:$A,0))&amp;"","")</f>
        <v/>
      </c>
      <c r="J1415" s="58" t="str">
        <f t="shared" si="45"/>
        <v/>
      </c>
    </row>
    <row r="1416" spans="1:10" x14ac:dyDescent="0.25">
      <c r="A1416" s="6" t="s">
        <v>786</v>
      </c>
      <c r="B1416" t="s">
        <v>406</v>
      </c>
      <c r="C1416" t="s">
        <v>787</v>
      </c>
      <c r="D1416" s="42">
        <v>40501</v>
      </c>
      <c r="E1416" s="41">
        <v>50</v>
      </c>
      <c r="F1416" t="s">
        <v>209</v>
      </c>
      <c r="G1416" s="34">
        <f t="shared" si="44"/>
        <v>2011</v>
      </c>
      <c r="H1416" s="6">
        <f>COUNTIF('AHCF_Gifts_19952026 (1)'!$A:$A,$A1416)</f>
        <v>1</v>
      </c>
      <c r="I1416" t="str">
        <f>IFERROR(INDEX('AHCF_Gifts_19952026 (1)'!$F:$F,MATCH($A1416,'AHCF_Gifts_19952026 (1)'!$A:$A,0))&amp;"","")</f>
        <v>craig.hobbs@att.net</v>
      </c>
      <c r="J1416" s="58" t="str">
        <f t="shared" si="45"/>
        <v/>
      </c>
    </row>
    <row r="1417" spans="1:10" x14ac:dyDescent="0.25">
      <c r="A1417" s="6" t="s">
        <v>769</v>
      </c>
      <c r="B1417" t="s">
        <v>770</v>
      </c>
      <c r="C1417" t="s">
        <v>771</v>
      </c>
      <c r="D1417" s="42">
        <v>40500</v>
      </c>
      <c r="E1417" s="41">
        <v>125</v>
      </c>
      <c r="F1417" t="s">
        <v>209</v>
      </c>
      <c r="G1417" s="34">
        <f t="shared" si="44"/>
        <v>2011</v>
      </c>
      <c r="H1417" s="6">
        <f>COUNTIF('AHCF_Gifts_19952026 (1)'!$A:$A,$A1417)</f>
        <v>1</v>
      </c>
      <c r="I1417" t="str">
        <f>IFERROR(INDEX('AHCF_Gifts_19952026 (1)'!$F:$F,MATCH($A1417,'AHCF_Gifts_19952026 (1)'!$A:$A,0))&amp;"","")</f>
        <v/>
      </c>
      <c r="J1417" s="58" t="str">
        <f t="shared" si="45"/>
        <v/>
      </c>
    </row>
    <row r="1418" spans="1:10" x14ac:dyDescent="0.25">
      <c r="A1418" s="6" t="s">
        <v>777</v>
      </c>
      <c r="B1418" t="s">
        <v>778</v>
      </c>
      <c r="C1418" t="s">
        <v>779</v>
      </c>
      <c r="D1418" s="42">
        <v>40500</v>
      </c>
      <c r="E1418" s="41">
        <v>100</v>
      </c>
      <c r="F1418" t="s">
        <v>209</v>
      </c>
      <c r="G1418" s="34">
        <f t="shared" si="44"/>
        <v>2011</v>
      </c>
      <c r="H1418" s="6">
        <f>COUNTIF('AHCF_Gifts_19952026 (1)'!$A:$A,$A1418)</f>
        <v>1</v>
      </c>
      <c r="I1418" t="str">
        <f>IFERROR(INDEX('AHCF_Gifts_19952026 (1)'!$F:$F,MATCH($A1418,'AHCF_Gifts_19952026 (1)'!$A:$A,0))&amp;"","")</f>
        <v>bob.bell@sbcfire.com</v>
      </c>
      <c r="J1418" s="58" t="str">
        <f t="shared" si="45"/>
        <v/>
      </c>
    </row>
    <row r="1419" spans="1:10" x14ac:dyDescent="0.25">
      <c r="A1419" s="6" t="s">
        <v>763</v>
      </c>
      <c r="B1419" t="s">
        <v>764</v>
      </c>
      <c r="C1419" t="s">
        <v>765</v>
      </c>
      <c r="D1419" s="42">
        <v>40499</v>
      </c>
      <c r="E1419" s="41">
        <v>35</v>
      </c>
      <c r="F1419" t="s">
        <v>114</v>
      </c>
      <c r="G1419" s="34">
        <f t="shared" si="44"/>
        <v>2011</v>
      </c>
      <c r="H1419" s="6">
        <f>COUNTIF('AHCF_Gifts_19952026 (1)'!$A:$A,$A1419)</f>
        <v>1</v>
      </c>
      <c r="I1419" t="str">
        <f>IFERROR(INDEX('AHCF_Gifts_19952026 (1)'!$F:$F,MATCH($A1419,'AHCF_Gifts_19952026 (1)'!$A:$A,0))&amp;"","")</f>
        <v>communityeducation@hancockcollege.edu</v>
      </c>
      <c r="J1419" s="58" t="str">
        <f t="shared" si="45"/>
        <v/>
      </c>
    </row>
    <row r="1420" spans="1:10" x14ac:dyDescent="0.25">
      <c r="A1420" s="6" t="s">
        <v>756</v>
      </c>
      <c r="B1420" t="s">
        <v>757</v>
      </c>
      <c r="C1420" t="s">
        <v>758</v>
      </c>
      <c r="D1420" s="42">
        <v>40497</v>
      </c>
      <c r="E1420" s="41">
        <v>100</v>
      </c>
      <c r="F1420" t="s">
        <v>209</v>
      </c>
      <c r="G1420" s="34">
        <f t="shared" si="44"/>
        <v>2011</v>
      </c>
      <c r="H1420" s="6">
        <f>COUNTIF('AHCF_Gifts_19952026 (1)'!$A:$A,$A1420)</f>
        <v>1</v>
      </c>
      <c r="I1420" t="str">
        <f>IFERROR(INDEX('AHCF_Gifts_19952026 (1)'!$F:$F,MATCH($A1420,'AHCF_Gifts_19952026 (1)'!$A:$A,0))&amp;"","")</f>
        <v>kenneth.murray@hancockcollege.edu</v>
      </c>
      <c r="J1420" s="58" t="str">
        <f t="shared" si="45"/>
        <v/>
      </c>
    </row>
    <row r="1421" spans="1:10" x14ac:dyDescent="0.25">
      <c r="A1421" s="6" t="s">
        <v>760</v>
      </c>
      <c r="B1421" t="s">
        <v>761</v>
      </c>
      <c r="C1421" t="s">
        <v>762</v>
      </c>
      <c r="D1421" s="42">
        <v>40497</v>
      </c>
      <c r="E1421" s="41">
        <v>25</v>
      </c>
      <c r="F1421" t="s">
        <v>471</v>
      </c>
      <c r="G1421" s="34">
        <f t="shared" si="44"/>
        <v>2011</v>
      </c>
      <c r="H1421" s="6">
        <f>COUNTIF('AHCF_Gifts_19952026 (1)'!$A:$A,$A1421)</f>
        <v>1</v>
      </c>
      <c r="I1421" t="str">
        <f>IFERROR(INDEX('AHCF_Gifts_19952026 (1)'!$F:$F,MATCH($A1421,'AHCF_Gifts_19952026 (1)'!$A:$A,0))&amp;"","")</f>
        <v/>
      </c>
      <c r="J1421" s="58" t="str">
        <f t="shared" si="45"/>
        <v/>
      </c>
    </row>
    <row r="1422" spans="1:10" x14ac:dyDescent="0.25">
      <c r="A1422" s="6" t="s">
        <v>750</v>
      </c>
      <c r="B1422" t="s">
        <v>751</v>
      </c>
      <c r="C1422" t="s">
        <v>752</v>
      </c>
      <c r="D1422" s="42">
        <v>40494</v>
      </c>
      <c r="E1422" s="41">
        <v>100</v>
      </c>
      <c r="F1422" t="s">
        <v>706</v>
      </c>
      <c r="G1422" s="34">
        <f t="shared" si="44"/>
        <v>2011</v>
      </c>
      <c r="H1422" s="6">
        <f>COUNTIF('AHCF_Gifts_19952026 (1)'!$A:$A,$A1422)</f>
        <v>1</v>
      </c>
      <c r="I1422" t="str">
        <f>IFERROR(INDEX('AHCF_Gifts_19952026 (1)'!$F:$F,MATCH($A1422,'AHCF_Gifts_19952026 (1)'!$A:$A,0))&amp;"","")</f>
        <v/>
      </c>
      <c r="J1422" s="58" t="str">
        <f t="shared" si="45"/>
        <v/>
      </c>
    </row>
    <row r="1423" spans="1:10" x14ac:dyDescent="0.25">
      <c r="A1423" s="6" t="s">
        <v>735</v>
      </c>
      <c r="B1423" t="s">
        <v>736</v>
      </c>
      <c r="C1423" t="s">
        <v>737</v>
      </c>
      <c r="D1423" s="42">
        <v>40493</v>
      </c>
      <c r="E1423" s="41">
        <v>100</v>
      </c>
      <c r="F1423" t="s">
        <v>209</v>
      </c>
      <c r="G1423" s="34">
        <f t="shared" si="44"/>
        <v>2011</v>
      </c>
      <c r="H1423" s="6">
        <f>COUNTIF('AHCF_Gifts_19952026 (1)'!$A:$A,$A1423)</f>
        <v>1</v>
      </c>
      <c r="I1423" t="str">
        <f>IFERROR(INDEX('AHCF_Gifts_19952026 (1)'!$F:$F,MATCH($A1423,'AHCF_Gifts_19952026 (1)'!$A:$A,0))&amp;"","")</f>
        <v>victor.zvares@sbcfire.com</v>
      </c>
      <c r="J1423" s="58" t="str">
        <f t="shared" si="45"/>
        <v/>
      </c>
    </row>
    <row r="1424" spans="1:10" x14ac:dyDescent="0.25">
      <c r="A1424" s="6" t="s">
        <v>720</v>
      </c>
      <c r="B1424" t="s">
        <v>721</v>
      </c>
      <c r="C1424" t="s">
        <v>722</v>
      </c>
      <c r="D1424" s="42">
        <v>40492</v>
      </c>
      <c r="E1424" s="41">
        <v>70</v>
      </c>
      <c r="F1424" t="s">
        <v>209</v>
      </c>
      <c r="G1424" s="34">
        <f t="shared" si="44"/>
        <v>2011</v>
      </c>
      <c r="H1424" s="6">
        <f>COUNTIF('AHCF_Gifts_19952026 (1)'!$A:$A,$A1424)</f>
        <v>1</v>
      </c>
      <c r="I1424" t="str">
        <f>IFERROR(INDEX('AHCF_Gifts_19952026 (1)'!$F:$F,MATCH($A1424,'AHCF_Gifts_19952026 (1)'!$A:$A,0))&amp;"","")</f>
        <v/>
      </c>
      <c r="J1424" s="58" t="str">
        <f t="shared" si="45"/>
        <v/>
      </c>
    </row>
    <row r="1425" spans="1:10" x14ac:dyDescent="0.25">
      <c r="A1425" s="6" t="s">
        <v>723</v>
      </c>
      <c r="B1425" t="s">
        <v>724</v>
      </c>
      <c r="C1425" t="s">
        <v>725</v>
      </c>
      <c r="D1425" s="42">
        <v>40492</v>
      </c>
      <c r="E1425" s="41">
        <v>20</v>
      </c>
      <c r="F1425" t="s">
        <v>209</v>
      </c>
      <c r="G1425" s="34">
        <f t="shared" si="44"/>
        <v>2011</v>
      </c>
      <c r="H1425" s="6">
        <f>COUNTIF('AHCF_Gifts_19952026 (1)'!$A:$A,$A1425)</f>
        <v>1</v>
      </c>
      <c r="I1425" t="str">
        <f>IFERROR(INDEX('AHCF_Gifts_19952026 (1)'!$F:$F,MATCH($A1425,'AHCF_Gifts_19952026 (1)'!$A:$A,0))&amp;"","")</f>
        <v>s.perkins@sbcfire.com</v>
      </c>
      <c r="J1425" s="58" t="str">
        <f t="shared" si="45"/>
        <v/>
      </c>
    </row>
    <row r="1426" spans="1:10" x14ac:dyDescent="0.25">
      <c r="A1426" s="6" t="s">
        <v>703</v>
      </c>
      <c r="B1426" t="s">
        <v>704</v>
      </c>
      <c r="C1426" t="s">
        <v>705</v>
      </c>
      <c r="D1426" s="42">
        <v>40490</v>
      </c>
      <c r="E1426" s="41">
        <v>150</v>
      </c>
      <c r="F1426" t="s">
        <v>471</v>
      </c>
      <c r="G1426" s="34">
        <f t="shared" si="44"/>
        <v>2011</v>
      </c>
      <c r="H1426" s="6">
        <f>COUNTIF('AHCF_Gifts_19952026 (1)'!$A:$A,$A1426)</f>
        <v>1</v>
      </c>
      <c r="I1426" t="str">
        <f>IFERROR(INDEX('AHCF_Gifts_19952026 (1)'!$F:$F,MATCH($A1426,'AHCF_Gifts_19952026 (1)'!$A:$A,0))&amp;"","")</f>
        <v/>
      </c>
      <c r="J1426" s="58" t="str">
        <f t="shared" si="45"/>
        <v/>
      </c>
    </row>
    <row r="1427" spans="1:10" x14ac:dyDescent="0.25">
      <c r="A1427" s="6" t="s">
        <v>679</v>
      </c>
      <c r="B1427" t="s">
        <v>680</v>
      </c>
      <c r="C1427" t="s">
        <v>681</v>
      </c>
      <c r="D1427" s="42">
        <v>40485</v>
      </c>
      <c r="E1427" s="41">
        <v>25</v>
      </c>
      <c r="F1427" t="s">
        <v>471</v>
      </c>
      <c r="G1427" s="34">
        <f t="shared" si="44"/>
        <v>2011</v>
      </c>
      <c r="H1427" s="6">
        <f>COUNTIF('AHCF_Gifts_19952026 (1)'!$A:$A,$A1427)</f>
        <v>1</v>
      </c>
      <c r="I1427" t="str">
        <f>IFERROR(INDEX('AHCF_Gifts_19952026 (1)'!$F:$F,MATCH($A1427,'AHCF_Gifts_19952026 (1)'!$A:$A,0))&amp;"","")</f>
        <v/>
      </c>
      <c r="J1427" s="58" t="str">
        <f t="shared" si="45"/>
        <v/>
      </c>
    </row>
    <row r="1428" spans="1:10" x14ac:dyDescent="0.25">
      <c r="A1428" s="6" t="s">
        <v>644</v>
      </c>
      <c r="B1428" t="s">
        <v>645</v>
      </c>
      <c r="C1428" t="s">
        <v>646</v>
      </c>
      <c r="D1428" s="42">
        <v>40484</v>
      </c>
      <c r="E1428" s="41">
        <v>25</v>
      </c>
      <c r="F1428" t="s">
        <v>471</v>
      </c>
      <c r="G1428" s="34">
        <f t="shared" si="44"/>
        <v>2011</v>
      </c>
      <c r="H1428" s="6">
        <f>COUNTIF('AHCF_Gifts_19952026 (1)'!$A:$A,$A1428)</f>
        <v>1</v>
      </c>
      <c r="I1428" t="str">
        <f>IFERROR(INDEX('AHCF_Gifts_19952026 (1)'!$F:$F,MATCH($A1428,'AHCF_Gifts_19952026 (1)'!$A:$A,0))&amp;"","")</f>
        <v>batmaja@cs.com</v>
      </c>
      <c r="J1428" s="58" t="str">
        <f t="shared" si="45"/>
        <v/>
      </c>
    </row>
    <row r="1429" spans="1:10" x14ac:dyDescent="0.25">
      <c r="A1429" s="6" t="s">
        <v>648</v>
      </c>
      <c r="B1429" t="s">
        <v>175</v>
      </c>
      <c r="C1429" t="s">
        <v>620</v>
      </c>
      <c r="D1429" s="42">
        <v>40484</v>
      </c>
      <c r="E1429" s="41">
        <v>25</v>
      </c>
      <c r="F1429" t="s">
        <v>471</v>
      </c>
      <c r="G1429" s="34">
        <f t="shared" si="44"/>
        <v>2011</v>
      </c>
      <c r="H1429" s="6">
        <f>COUNTIF('AHCF_Gifts_19952026 (1)'!$A:$A,$A1429)</f>
        <v>1</v>
      </c>
      <c r="I1429" t="str">
        <f>IFERROR(INDEX('AHCF_Gifts_19952026 (1)'!$F:$F,MATCH($A1429,'AHCF_Gifts_19952026 (1)'!$A:$A,0))&amp;"","")</f>
        <v>welaffalot@verizon.net</v>
      </c>
      <c r="J1429" s="58" t="str">
        <f t="shared" si="45"/>
        <v/>
      </c>
    </row>
    <row r="1430" spans="1:10" x14ac:dyDescent="0.25">
      <c r="A1430" s="6" t="s">
        <v>650</v>
      </c>
      <c r="B1430" t="s">
        <v>651</v>
      </c>
      <c r="C1430" t="s">
        <v>652</v>
      </c>
      <c r="D1430" s="42">
        <v>40484</v>
      </c>
      <c r="E1430" s="41">
        <v>25</v>
      </c>
      <c r="F1430" t="s">
        <v>471</v>
      </c>
      <c r="G1430" s="34">
        <f t="shared" si="44"/>
        <v>2011</v>
      </c>
      <c r="H1430" s="6">
        <f>COUNTIF('AHCF_Gifts_19952026 (1)'!$A:$A,$A1430)</f>
        <v>1</v>
      </c>
      <c r="I1430" t="str">
        <f>IFERROR(INDEX('AHCF_Gifts_19952026 (1)'!$F:$F,MATCH($A1430,'AHCF_Gifts_19952026 (1)'!$A:$A,0))&amp;"","")</f>
        <v/>
      </c>
      <c r="J1430" s="58" t="str">
        <f t="shared" si="45"/>
        <v/>
      </c>
    </row>
    <row r="1431" spans="1:10" x14ac:dyDescent="0.25">
      <c r="A1431" s="6" t="s">
        <v>653</v>
      </c>
      <c r="B1431" t="s">
        <v>654</v>
      </c>
      <c r="C1431" t="s">
        <v>655</v>
      </c>
      <c r="D1431" s="42">
        <v>40484</v>
      </c>
      <c r="E1431" s="41">
        <v>25</v>
      </c>
      <c r="F1431" t="s">
        <v>471</v>
      </c>
      <c r="G1431" s="34">
        <f t="shared" si="44"/>
        <v>2011</v>
      </c>
      <c r="H1431" s="6">
        <f>COUNTIF('AHCF_Gifts_19952026 (1)'!$A:$A,$A1431)</f>
        <v>1</v>
      </c>
      <c r="I1431" t="str">
        <f>IFERROR(INDEX('AHCF_Gifts_19952026 (1)'!$F:$F,MATCH($A1431,'AHCF_Gifts_19952026 (1)'!$A:$A,0))&amp;"","")</f>
        <v>edidion@sbcsocialserv.org</v>
      </c>
      <c r="J1431" s="58" t="str">
        <f t="shared" si="45"/>
        <v/>
      </c>
    </row>
    <row r="1432" spans="1:10" x14ac:dyDescent="0.25">
      <c r="A1432" s="6" t="s">
        <v>663</v>
      </c>
      <c r="B1432" t="s">
        <v>664</v>
      </c>
      <c r="C1432" t="s">
        <v>665</v>
      </c>
      <c r="D1432" s="42">
        <v>40484</v>
      </c>
      <c r="E1432" s="41">
        <v>25</v>
      </c>
      <c r="F1432" t="s">
        <v>471</v>
      </c>
      <c r="G1432" s="34">
        <f t="shared" si="44"/>
        <v>2011</v>
      </c>
      <c r="H1432" s="6">
        <f>COUNTIF('AHCF_Gifts_19952026 (1)'!$A:$A,$A1432)</f>
        <v>1</v>
      </c>
      <c r="I1432" t="str">
        <f>IFERROR(INDEX('AHCF_Gifts_19952026 (1)'!$F:$F,MATCH($A1432,'AHCF_Gifts_19952026 (1)'!$A:$A,0))&amp;"","")</f>
        <v>varce@co.santa-barbara.ca.us</v>
      </c>
      <c r="J1432" s="58" t="str">
        <f t="shared" si="45"/>
        <v/>
      </c>
    </row>
    <row r="1433" spans="1:10" x14ac:dyDescent="0.25">
      <c r="A1433" s="6" t="s">
        <v>667</v>
      </c>
      <c r="B1433" t="s">
        <v>668</v>
      </c>
      <c r="C1433" t="s">
        <v>669</v>
      </c>
      <c r="D1433" s="42">
        <v>40484</v>
      </c>
      <c r="E1433" s="41">
        <v>25</v>
      </c>
      <c r="F1433" t="s">
        <v>471</v>
      </c>
      <c r="G1433" s="34">
        <f t="shared" si="44"/>
        <v>2011</v>
      </c>
      <c r="H1433" s="6">
        <f>COUNTIF('AHCF_Gifts_19952026 (1)'!$A:$A,$A1433)</f>
        <v>1</v>
      </c>
      <c r="I1433" t="str">
        <f>IFERROR(INDEX('AHCF_Gifts_19952026 (1)'!$F:$F,MATCH($A1433,'AHCF_Gifts_19952026 (1)'!$A:$A,0))&amp;"","")</f>
        <v>rose.gabaldon@yahoo.com</v>
      </c>
      <c r="J1433" s="58" t="str">
        <f t="shared" si="45"/>
        <v/>
      </c>
    </row>
    <row r="1434" spans="1:10" x14ac:dyDescent="0.25">
      <c r="A1434" s="6" t="s">
        <v>676</v>
      </c>
      <c r="B1434" t="s">
        <v>200</v>
      </c>
      <c r="C1434" t="s">
        <v>677</v>
      </c>
      <c r="D1434" s="42">
        <v>40484</v>
      </c>
      <c r="E1434" s="41">
        <v>25</v>
      </c>
      <c r="F1434" t="s">
        <v>471</v>
      </c>
      <c r="G1434" s="34">
        <f t="shared" si="44"/>
        <v>2011</v>
      </c>
      <c r="H1434" s="6">
        <f>COUNTIF('AHCF_Gifts_19952026 (1)'!$A:$A,$A1434)</f>
        <v>1</v>
      </c>
      <c r="I1434" t="str">
        <f>IFERROR(INDEX('AHCF_Gifts_19952026 (1)'!$F:$F,MATCH($A1434,'AHCF_Gifts_19952026 (1)'!$A:$A,0))&amp;"","")</f>
        <v>lilhappy@verizon.net</v>
      </c>
      <c r="J1434" s="58" t="str">
        <f t="shared" si="45"/>
        <v/>
      </c>
    </row>
    <row r="1435" spans="1:10" x14ac:dyDescent="0.25">
      <c r="A1435" s="6" t="s">
        <v>657</v>
      </c>
      <c r="B1435" t="s">
        <v>658</v>
      </c>
      <c r="C1435" t="s">
        <v>659</v>
      </c>
      <c r="D1435" s="42">
        <v>40484</v>
      </c>
      <c r="E1435" s="41">
        <v>10</v>
      </c>
      <c r="F1435" t="s">
        <v>471</v>
      </c>
      <c r="G1435" s="34">
        <f t="shared" si="44"/>
        <v>2011</v>
      </c>
      <c r="H1435" s="6">
        <f>COUNTIF('AHCF_Gifts_19952026 (1)'!$A:$A,$A1435)</f>
        <v>1</v>
      </c>
      <c r="I1435" t="str">
        <f>IFERROR(INDEX('AHCF_Gifts_19952026 (1)'!$F:$F,MATCH($A1435,'AHCF_Gifts_19952026 (1)'!$A:$A,0))&amp;"","")</f>
        <v/>
      </c>
      <c r="J1435" s="58" t="str">
        <f t="shared" si="45"/>
        <v/>
      </c>
    </row>
    <row r="1436" spans="1:10" x14ac:dyDescent="0.25">
      <c r="A1436" s="6" t="s">
        <v>633</v>
      </c>
      <c r="B1436" t="s">
        <v>634</v>
      </c>
      <c r="C1436" t="s">
        <v>635</v>
      </c>
      <c r="D1436" s="42">
        <v>40481</v>
      </c>
      <c r="E1436" s="41">
        <v>500</v>
      </c>
      <c r="F1436" t="s">
        <v>209</v>
      </c>
      <c r="G1436" s="34">
        <f t="shared" si="44"/>
        <v>2011</v>
      </c>
      <c r="H1436" s="6">
        <f>COUNTIF('AHCF_Gifts_19952026 (1)'!$A:$A,$A1436)</f>
        <v>1</v>
      </c>
      <c r="I1436" t="str">
        <f>IFERROR(INDEX('AHCF_Gifts_19952026 (1)'!$F:$F,MATCH($A1436,'AHCF_Gifts_19952026 (1)'!$A:$A,0))&amp;"","")</f>
        <v/>
      </c>
      <c r="J1436" s="58" t="str">
        <f t="shared" si="45"/>
        <v/>
      </c>
    </row>
    <row r="1437" spans="1:10" x14ac:dyDescent="0.25">
      <c r="A1437" s="6" t="s">
        <v>610</v>
      </c>
      <c r="B1437" t="s">
        <v>611</v>
      </c>
      <c r="C1437" t="s">
        <v>612</v>
      </c>
      <c r="D1437" s="42">
        <v>40480</v>
      </c>
      <c r="E1437" s="41">
        <v>25</v>
      </c>
      <c r="F1437" t="s">
        <v>471</v>
      </c>
      <c r="G1437" s="34">
        <f t="shared" si="44"/>
        <v>2011</v>
      </c>
      <c r="H1437" s="6">
        <f>COUNTIF('AHCF_Gifts_19952026 (1)'!$A:$A,$A1437)</f>
        <v>1</v>
      </c>
      <c r="I1437" t="str">
        <f>IFERROR(INDEX('AHCF_Gifts_19952026 (1)'!$F:$F,MATCH($A1437,'AHCF_Gifts_19952026 (1)'!$A:$A,0))&amp;"","")</f>
        <v/>
      </c>
      <c r="J1437" s="58" t="str">
        <f t="shared" si="45"/>
        <v/>
      </c>
    </row>
    <row r="1438" spans="1:10" x14ac:dyDescent="0.25">
      <c r="A1438" s="6" t="s">
        <v>623</v>
      </c>
      <c r="B1438" t="s">
        <v>624</v>
      </c>
      <c r="C1438" t="s">
        <v>625</v>
      </c>
      <c r="D1438" s="42">
        <v>40480</v>
      </c>
      <c r="E1438" s="41">
        <v>25</v>
      </c>
      <c r="F1438" t="s">
        <v>471</v>
      </c>
      <c r="G1438" s="34">
        <f t="shared" si="44"/>
        <v>2011</v>
      </c>
      <c r="H1438" s="6">
        <f>COUNTIF('AHCF_Gifts_19952026 (1)'!$A:$A,$A1438)</f>
        <v>1</v>
      </c>
      <c r="I1438" t="str">
        <f>IFERROR(INDEX('AHCF_Gifts_19952026 (1)'!$F:$F,MATCH($A1438,'AHCF_Gifts_19952026 (1)'!$A:$A,0))&amp;"","")</f>
        <v/>
      </c>
      <c r="J1438" s="58" t="str">
        <f t="shared" si="45"/>
        <v/>
      </c>
    </row>
    <row r="1439" spans="1:10" x14ac:dyDescent="0.25">
      <c r="A1439" s="6" t="s">
        <v>629</v>
      </c>
      <c r="B1439" t="s">
        <v>630</v>
      </c>
      <c r="C1439" t="s">
        <v>631</v>
      </c>
      <c r="D1439" s="42">
        <v>40480</v>
      </c>
      <c r="E1439" s="41">
        <v>25</v>
      </c>
      <c r="F1439" t="s">
        <v>471</v>
      </c>
      <c r="G1439" s="34">
        <f t="shared" si="44"/>
        <v>2011</v>
      </c>
      <c r="H1439" s="6">
        <f>COUNTIF('AHCF_Gifts_19952026 (1)'!$A:$A,$A1439)</f>
        <v>1</v>
      </c>
      <c r="I1439" t="str">
        <f>IFERROR(INDEX('AHCF_Gifts_19952026 (1)'!$F:$F,MATCH($A1439,'AHCF_Gifts_19952026 (1)'!$A:$A,0))&amp;"","")</f>
        <v>arazo@co.santa-barbara.ca.us</v>
      </c>
      <c r="J1439" s="58" t="str">
        <f t="shared" si="45"/>
        <v/>
      </c>
    </row>
    <row r="1440" spans="1:10" x14ac:dyDescent="0.25">
      <c r="A1440" s="6" t="s">
        <v>583</v>
      </c>
      <c r="B1440" t="s">
        <v>584</v>
      </c>
      <c r="C1440" t="s">
        <v>585</v>
      </c>
      <c r="D1440" s="42">
        <v>40479</v>
      </c>
      <c r="E1440" s="41">
        <v>50</v>
      </c>
      <c r="F1440" t="s">
        <v>471</v>
      </c>
      <c r="G1440" s="34">
        <f t="shared" si="44"/>
        <v>2011</v>
      </c>
      <c r="H1440" s="6">
        <f>COUNTIF('AHCF_Gifts_19952026 (1)'!$A:$A,$A1440)</f>
        <v>1</v>
      </c>
      <c r="I1440" t="str">
        <f>IFERROR(INDEX('AHCF_Gifts_19952026 (1)'!$F:$F,MATCH($A1440,'AHCF_Gifts_19952026 (1)'!$A:$A,0))&amp;"","")</f>
        <v/>
      </c>
      <c r="J1440" s="58" t="str">
        <f t="shared" si="45"/>
        <v/>
      </c>
    </row>
    <row r="1441" spans="1:10" x14ac:dyDescent="0.25">
      <c r="A1441" s="6" t="s">
        <v>595</v>
      </c>
      <c r="B1441" t="s">
        <v>596</v>
      </c>
      <c r="C1441" t="s">
        <v>597</v>
      </c>
      <c r="D1441" s="42">
        <v>40479</v>
      </c>
      <c r="E1441" s="41">
        <v>25</v>
      </c>
      <c r="F1441" t="s">
        <v>471</v>
      </c>
      <c r="G1441" s="34">
        <f t="shared" si="44"/>
        <v>2011</v>
      </c>
      <c r="H1441" s="6">
        <f>COUNTIF('AHCF_Gifts_19952026 (1)'!$A:$A,$A1441)</f>
        <v>1</v>
      </c>
      <c r="I1441" t="str">
        <f>IFERROR(INDEX('AHCF_Gifts_19952026 (1)'!$F:$F,MATCH($A1441,'AHCF_Gifts_19952026 (1)'!$A:$A,0))&amp;"","")</f>
        <v/>
      </c>
      <c r="J1441" s="58" t="str">
        <f t="shared" si="45"/>
        <v/>
      </c>
    </row>
    <row r="1442" spans="1:10" x14ac:dyDescent="0.25">
      <c r="A1442" s="6" t="s">
        <v>562</v>
      </c>
      <c r="B1442" t="s">
        <v>563</v>
      </c>
      <c r="D1442" s="42">
        <v>40478</v>
      </c>
      <c r="E1442" s="41">
        <v>250</v>
      </c>
      <c r="F1442" t="s">
        <v>564</v>
      </c>
      <c r="G1442" s="34">
        <f t="shared" si="44"/>
        <v>2011</v>
      </c>
      <c r="H1442" s="6">
        <f>COUNTIF('AHCF_Gifts_19952026 (1)'!$A:$A,$A1442)</f>
        <v>1</v>
      </c>
      <c r="I1442" t="str">
        <f>IFERROR(INDEX('AHCF_Gifts_19952026 (1)'!$F:$F,MATCH($A1442,'AHCF_Gifts_19952026 (1)'!$A:$A,0))&amp;"","")</f>
        <v/>
      </c>
      <c r="J1442" s="58" t="str">
        <f t="shared" si="45"/>
        <v/>
      </c>
    </row>
    <row r="1443" spans="1:10" x14ac:dyDescent="0.25">
      <c r="A1443" s="6" t="s">
        <v>536</v>
      </c>
      <c r="B1443" t="s">
        <v>537</v>
      </c>
      <c r="D1443" s="42">
        <v>40477</v>
      </c>
      <c r="E1443" s="41">
        <v>750</v>
      </c>
      <c r="F1443" t="s">
        <v>424</v>
      </c>
      <c r="G1443" s="34">
        <f t="shared" si="44"/>
        <v>2011</v>
      </c>
      <c r="H1443" s="6">
        <f>COUNTIF('AHCF_Gifts_19952026 (1)'!$A:$A,$A1443)</f>
        <v>1</v>
      </c>
      <c r="I1443" t="str">
        <f>IFERROR(INDEX('AHCF_Gifts_19952026 (1)'!$F:$F,MATCH($A1443,'AHCF_Gifts_19952026 (1)'!$A:$A,0))&amp;"","")</f>
        <v/>
      </c>
      <c r="J1443" s="58" t="str">
        <f t="shared" si="45"/>
        <v/>
      </c>
    </row>
    <row r="1444" spans="1:10" x14ac:dyDescent="0.25">
      <c r="A1444" s="6" t="s">
        <v>516</v>
      </c>
      <c r="B1444" t="s">
        <v>517</v>
      </c>
      <c r="D1444" s="42">
        <v>40472</v>
      </c>
      <c r="E1444" s="41">
        <v>675</v>
      </c>
      <c r="F1444" t="s">
        <v>276</v>
      </c>
      <c r="G1444" s="34">
        <f t="shared" si="44"/>
        <v>2011</v>
      </c>
      <c r="H1444" s="6">
        <f>COUNTIF('AHCF_Gifts_19952026 (1)'!$A:$A,$A1444)</f>
        <v>1</v>
      </c>
      <c r="I1444" t="str">
        <f>IFERROR(INDEX('AHCF_Gifts_19952026 (1)'!$F:$F,MATCH($A1444,'AHCF_Gifts_19952026 (1)'!$A:$A,0))&amp;"","")</f>
        <v/>
      </c>
      <c r="J1444" s="58" t="str">
        <f t="shared" si="45"/>
        <v/>
      </c>
    </row>
    <row r="1445" spans="1:10" x14ac:dyDescent="0.25">
      <c r="A1445" s="6" t="s">
        <v>508</v>
      </c>
      <c r="B1445" t="s">
        <v>509</v>
      </c>
      <c r="C1445" t="s">
        <v>510</v>
      </c>
      <c r="D1445" s="42">
        <v>40466</v>
      </c>
      <c r="E1445" s="41">
        <v>250</v>
      </c>
      <c r="F1445" t="s">
        <v>512</v>
      </c>
      <c r="G1445" s="34">
        <f t="shared" si="44"/>
        <v>2011</v>
      </c>
      <c r="H1445" s="6">
        <f>COUNTIF('AHCF_Gifts_19952026 (1)'!$A:$A,$A1445)</f>
        <v>1</v>
      </c>
      <c r="I1445" t="str">
        <f>IFERROR(INDEX('AHCF_Gifts_19952026 (1)'!$F:$F,MATCH($A1445,'AHCF_Gifts_19952026 (1)'!$A:$A,0))&amp;"","")</f>
        <v>harej3@aol.com</v>
      </c>
      <c r="J1445" s="58" t="str">
        <f t="shared" si="45"/>
        <v/>
      </c>
    </row>
    <row r="1446" spans="1:10" x14ac:dyDescent="0.25">
      <c r="A1446" s="6" t="s">
        <v>502</v>
      </c>
      <c r="B1446" t="s">
        <v>503</v>
      </c>
      <c r="C1446" t="s">
        <v>504</v>
      </c>
      <c r="D1446" s="42">
        <v>40463</v>
      </c>
      <c r="E1446" s="41">
        <v>100</v>
      </c>
      <c r="F1446" t="s">
        <v>209</v>
      </c>
      <c r="G1446" s="34">
        <f t="shared" si="44"/>
        <v>2011</v>
      </c>
      <c r="H1446" s="6">
        <f>COUNTIF('AHCF_Gifts_19952026 (1)'!$A:$A,$A1446)</f>
        <v>1</v>
      </c>
      <c r="I1446" t="str">
        <f>IFERROR(INDEX('AHCF_Gifts_19952026 (1)'!$F:$F,MATCH($A1446,'AHCF_Gifts_19952026 (1)'!$A:$A,0))&amp;"","")</f>
        <v/>
      </c>
      <c r="J1446" s="58" t="str">
        <f t="shared" si="45"/>
        <v/>
      </c>
    </row>
    <row r="1447" spans="1:10" x14ac:dyDescent="0.25">
      <c r="A1447" s="6" t="s">
        <v>498</v>
      </c>
      <c r="B1447" t="s">
        <v>499</v>
      </c>
      <c r="C1447" t="s">
        <v>500</v>
      </c>
      <c r="D1447" s="42">
        <v>40462</v>
      </c>
      <c r="E1447" s="41">
        <v>20</v>
      </c>
      <c r="F1447" t="s">
        <v>67</v>
      </c>
      <c r="G1447" s="34">
        <f t="shared" si="44"/>
        <v>2011</v>
      </c>
      <c r="H1447" s="6">
        <f>COUNTIF('AHCF_Gifts_19952026 (1)'!$A:$A,$A1447)</f>
        <v>1</v>
      </c>
      <c r="I1447" t="str">
        <f>IFERROR(INDEX('AHCF_Gifts_19952026 (1)'!$F:$F,MATCH($A1447,'AHCF_Gifts_19952026 (1)'!$A:$A,0))&amp;"","")</f>
        <v>jcastillo@hancockcollege.edu</v>
      </c>
      <c r="J1447" s="58" t="str">
        <f t="shared" si="45"/>
        <v/>
      </c>
    </row>
    <row r="1448" spans="1:10" x14ac:dyDescent="0.25">
      <c r="A1448" s="6" t="s">
        <v>486</v>
      </c>
      <c r="B1448" t="s">
        <v>487</v>
      </c>
      <c r="C1448" t="s">
        <v>488</v>
      </c>
      <c r="D1448" s="42">
        <v>40458</v>
      </c>
      <c r="E1448" s="41">
        <v>100</v>
      </c>
      <c r="F1448" t="s">
        <v>209</v>
      </c>
      <c r="G1448" s="34">
        <f t="shared" si="44"/>
        <v>2011</v>
      </c>
      <c r="H1448" s="6">
        <f>COUNTIF('AHCF_Gifts_19952026 (1)'!$A:$A,$A1448)</f>
        <v>1</v>
      </c>
      <c r="I1448" t="str">
        <f>IFERROR(INDEX('AHCF_Gifts_19952026 (1)'!$F:$F,MATCH($A1448,'AHCF_Gifts_19952026 (1)'!$A:$A,0))&amp;"","")</f>
        <v/>
      </c>
      <c r="J1448" s="58" t="str">
        <f t="shared" si="45"/>
        <v/>
      </c>
    </row>
    <row r="1449" spans="1:10" x14ac:dyDescent="0.25">
      <c r="A1449" s="6" t="s">
        <v>472</v>
      </c>
      <c r="B1449" t="s">
        <v>473</v>
      </c>
      <c r="C1449" t="s">
        <v>474</v>
      </c>
      <c r="D1449" s="42">
        <v>40456</v>
      </c>
      <c r="E1449" s="41">
        <v>25</v>
      </c>
      <c r="F1449" t="s">
        <v>471</v>
      </c>
      <c r="G1449" s="34">
        <f t="shared" si="44"/>
        <v>2011</v>
      </c>
      <c r="H1449" s="6">
        <f>COUNTIF('AHCF_Gifts_19952026 (1)'!$A:$A,$A1449)</f>
        <v>1</v>
      </c>
      <c r="I1449" t="str">
        <f>IFERROR(INDEX('AHCF_Gifts_19952026 (1)'!$F:$F,MATCH($A1449,'AHCF_Gifts_19952026 (1)'!$A:$A,0))&amp;"","")</f>
        <v/>
      </c>
      <c r="J1449" s="58" t="str">
        <f t="shared" si="45"/>
        <v/>
      </c>
    </row>
    <row r="1450" spans="1:10" x14ac:dyDescent="0.25">
      <c r="A1450" s="6" t="s">
        <v>425</v>
      </c>
      <c r="B1450" t="s">
        <v>426</v>
      </c>
      <c r="D1450" s="42">
        <v>40445</v>
      </c>
      <c r="E1450" s="41">
        <v>624</v>
      </c>
      <c r="F1450" t="s">
        <v>114</v>
      </c>
      <c r="G1450" s="34">
        <f t="shared" si="44"/>
        <v>2011</v>
      </c>
      <c r="H1450" s="6">
        <f>COUNTIF('AHCF_Gifts_19952026 (1)'!$A:$A,$A1450)</f>
        <v>1</v>
      </c>
      <c r="I1450" t="str">
        <f>IFERROR(INDEX('AHCF_Gifts_19952026 (1)'!$F:$F,MATCH($A1450,'AHCF_Gifts_19952026 (1)'!$A:$A,0))&amp;"","")</f>
        <v/>
      </c>
      <c r="J1450" s="58" t="str">
        <f t="shared" si="45"/>
        <v/>
      </c>
    </row>
    <row r="1451" spans="1:10" x14ac:dyDescent="0.25">
      <c r="A1451" s="6" t="s">
        <v>418</v>
      </c>
      <c r="B1451" t="s">
        <v>419</v>
      </c>
      <c r="D1451" s="42">
        <v>40445</v>
      </c>
      <c r="E1451" s="41">
        <v>491.76</v>
      </c>
      <c r="F1451" t="s">
        <v>114</v>
      </c>
      <c r="G1451" s="34">
        <f t="shared" si="44"/>
        <v>2011</v>
      </c>
      <c r="H1451" s="6">
        <f>COUNTIF('AHCF_Gifts_19952026 (1)'!$A:$A,$A1451)</f>
        <v>1</v>
      </c>
      <c r="I1451" t="str">
        <f>IFERROR(INDEX('AHCF_Gifts_19952026 (1)'!$F:$F,MATCH($A1451,'AHCF_Gifts_19952026 (1)'!$A:$A,0))&amp;"","")</f>
        <v/>
      </c>
      <c r="J1451" s="58" t="str">
        <f t="shared" si="45"/>
        <v/>
      </c>
    </row>
    <row r="1452" spans="1:10" x14ac:dyDescent="0.25">
      <c r="A1452" s="6" t="s">
        <v>420</v>
      </c>
      <c r="B1452" t="s">
        <v>421</v>
      </c>
      <c r="D1452" s="42">
        <v>40445</v>
      </c>
      <c r="E1452" s="41">
        <v>312</v>
      </c>
      <c r="F1452" t="s">
        <v>114</v>
      </c>
      <c r="G1452" s="34">
        <f t="shared" si="44"/>
        <v>2011</v>
      </c>
      <c r="H1452" s="6">
        <f>COUNTIF('AHCF_Gifts_19952026 (1)'!$A:$A,$A1452)</f>
        <v>1</v>
      </c>
      <c r="I1452" t="str">
        <f>IFERROR(INDEX('AHCF_Gifts_19952026 (1)'!$F:$F,MATCH($A1452,'AHCF_Gifts_19952026 (1)'!$A:$A,0))&amp;"","")</f>
        <v/>
      </c>
      <c r="J1452" s="58" t="str">
        <f t="shared" si="45"/>
        <v/>
      </c>
    </row>
    <row r="1453" spans="1:10" x14ac:dyDescent="0.25">
      <c r="A1453" s="6" t="s">
        <v>394</v>
      </c>
      <c r="B1453" t="s">
        <v>371</v>
      </c>
      <c r="C1453" t="s">
        <v>395</v>
      </c>
      <c r="D1453" s="42">
        <v>40441</v>
      </c>
      <c r="E1453" s="41">
        <v>1000</v>
      </c>
      <c r="F1453" t="s">
        <v>209</v>
      </c>
      <c r="G1453" s="34">
        <f t="shared" si="44"/>
        <v>2011</v>
      </c>
      <c r="H1453" s="6">
        <f>COUNTIF('AHCF_Gifts_19952026 (1)'!$A:$A,$A1453)</f>
        <v>1</v>
      </c>
      <c r="I1453" t="str">
        <f>IFERROR(INDEX('AHCF_Gifts_19952026 (1)'!$F:$F,MATCH($A1453,'AHCF_Gifts_19952026 (1)'!$A:$A,0))&amp;"","")</f>
        <v>dbianchi@hancockcollege.edu</v>
      </c>
      <c r="J1453" s="58" t="str">
        <f t="shared" si="45"/>
        <v/>
      </c>
    </row>
    <row r="1454" spans="1:10" x14ac:dyDescent="0.25">
      <c r="A1454" s="6" t="s">
        <v>370</v>
      </c>
      <c r="B1454" t="s">
        <v>371</v>
      </c>
      <c r="C1454" t="s">
        <v>205</v>
      </c>
      <c r="D1454" s="42">
        <v>40436</v>
      </c>
      <c r="E1454" s="41">
        <v>25</v>
      </c>
      <c r="F1454" t="s">
        <v>114</v>
      </c>
      <c r="G1454" s="34">
        <f t="shared" si="44"/>
        <v>2011</v>
      </c>
      <c r="H1454" s="6">
        <f>COUNTIF('AHCF_Gifts_19952026 (1)'!$A:$A,$A1454)</f>
        <v>1</v>
      </c>
      <c r="I1454" t="str">
        <f>IFERROR(INDEX('AHCF_Gifts_19952026 (1)'!$F:$F,MATCH($A1454,'AHCF_Gifts_19952026 (1)'!$A:$A,0))&amp;"","")</f>
        <v/>
      </c>
      <c r="J1454" s="58" t="str">
        <f t="shared" si="45"/>
        <v/>
      </c>
    </row>
    <row r="1455" spans="1:10" x14ac:dyDescent="0.25">
      <c r="A1455" s="6" t="s">
        <v>377</v>
      </c>
      <c r="B1455" t="s">
        <v>378</v>
      </c>
      <c r="C1455" t="s">
        <v>379</v>
      </c>
      <c r="D1455" s="42">
        <v>40436</v>
      </c>
      <c r="E1455" s="41">
        <v>25</v>
      </c>
      <c r="F1455" t="s">
        <v>310</v>
      </c>
      <c r="G1455" s="34">
        <f t="shared" si="44"/>
        <v>2011</v>
      </c>
      <c r="H1455" s="6">
        <f>COUNTIF('AHCF_Gifts_19952026 (1)'!$A:$A,$A1455)</f>
        <v>1</v>
      </c>
      <c r="I1455" t="str">
        <f>IFERROR(INDEX('AHCF_Gifts_19952026 (1)'!$F:$F,MATCH($A1455,'AHCF_Gifts_19952026 (1)'!$A:$A,0))&amp;"","")</f>
        <v/>
      </c>
      <c r="J1455" s="58" t="str">
        <f t="shared" si="45"/>
        <v/>
      </c>
    </row>
    <row r="1456" spans="1:10" x14ac:dyDescent="0.25">
      <c r="A1456" s="6" t="s">
        <v>358</v>
      </c>
      <c r="B1456" t="s">
        <v>359</v>
      </c>
      <c r="C1456" t="s">
        <v>360</v>
      </c>
      <c r="D1456" s="42">
        <v>40434</v>
      </c>
      <c r="E1456" s="41">
        <v>25</v>
      </c>
      <c r="F1456" t="s">
        <v>67</v>
      </c>
      <c r="G1456" s="34">
        <f t="shared" si="44"/>
        <v>2011</v>
      </c>
      <c r="H1456" s="6">
        <f>COUNTIF('AHCF_Gifts_19952026 (1)'!$A:$A,$A1456)</f>
        <v>1</v>
      </c>
      <c r="I1456" t="str">
        <f>IFERROR(INDEX('AHCF_Gifts_19952026 (1)'!$F:$F,MATCH($A1456,'AHCF_Gifts_19952026 (1)'!$A:$A,0))&amp;"","")</f>
        <v>Ed_LeGault@yahoo.com</v>
      </c>
      <c r="J1456" s="58" t="str">
        <f t="shared" si="45"/>
        <v/>
      </c>
    </row>
    <row r="1457" spans="1:10" x14ac:dyDescent="0.25">
      <c r="A1457" s="6" t="s">
        <v>353</v>
      </c>
      <c r="B1457" t="s">
        <v>354</v>
      </c>
      <c r="C1457" t="s">
        <v>355</v>
      </c>
      <c r="D1457" s="42">
        <v>40432</v>
      </c>
      <c r="E1457" s="41">
        <v>500</v>
      </c>
      <c r="F1457" t="s">
        <v>34</v>
      </c>
      <c r="G1457" s="34">
        <f t="shared" si="44"/>
        <v>2011</v>
      </c>
      <c r="H1457" s="6">
        <f>COUNTIF('AHCF_Gifts_19952026 (1)'!$A:$A,$A1457)</f>
        <v>1</v>
      </c>
      <c r="I1457" t="str">
        <f>IFERROR(INDEX('AHCF_Gifts_19952026 (1)'!$F:$F,MATCH($A1457,'AHCF_Gifts_19952026 (1)'!$A:$A,0))&amp;"","")</f>
        <v/>
      </c>
      <c r="J1457" s="58" t="str">
        <f t="shared" si="45"/>
        <v/>
      </c>
    </row>
    <row r="1458" spans="1:10" x14ac:dyDescent="0.25">
      <c r="A1458" s="6" t="s">
        <v>348</v>
      </c>
      <c r="B1458" t="s">
        <v>349</v>
      </c>
      <c r="D1458" s="42">
        <v>40430</v>
      </c>
      <c r="E1458" s="41">
        <v>100</v>
      </c>
      <c r="F1458" t="s">
        <v>34</v>
      </c>
      <c r="G1458" s="34">
        <f t="shared" si="44"/>
        <v>2011</v>
      </c>
      <c r="H1458" s="6">
        <f>COUNTIF('AHCF_Gifts_19952026 (1)'!$A:$A,$A1458)</f>
        <v>1</v>
      </c>
      <c r="I1458" t="str">
        <f>IFERROR(INDEX('AHCF_Gifts_19952026 (1)'!$F:$F,MATCH($A1458,'AHCF_Gifts_19952026 (1)'!$A:$A,0))&amp;"","")</f>
        <v/>
      </c>
      <c r="J1458" s="58" t="str">
        <f t="shared" si="45"/>
        <v/>
      </c>
    </row>
    <row r="1459" spans="1:10" x14ac:dyDescent="0.25">
      <c r="A1459" s="6" t="s">
        <v>346</v>
      </c>
      <c r="B1459" t="s">
        <v>347</v>
      </c>
      <c r="D1459" s="42">
        <v>40429</v>
      </c>
      <c r="E1459" s="41">
        <v>1500</v>
      </c>
      <c r="F1459" t="s">
        <v>209</v>
      </c>
      <c r="G1459" s="34">
        <f t="shared" si="44"/>
        <v>2011</v>
      </c>
      <c r="H1459" s="6">
        <f>COUNTIF('AHCF_Gifts_19952026 (1)'!$A:$A,$A1459)</f>
        <v>1</v>
      </c>
      <c r="I1459" t="str">
        <f>IFERROR(INDEX('AHCF_Gifts_19952026 (1)'!$F:$F,MATCH($A1459,'AHCF_Gifts_19952026 (1)'!$A:$A,0))&amp;"","")</f>
        <v/>
      </c>
      <c r="J1459" s="58" t="str">
        <f t="shared" si="45"/>
        <v/>
      </c>
    </row>
    <row r="1460" spans="1:10" x14ac:dyDescent="0.25">
      <c r="A1460" s="6" t="s">
        <v>218</v>
      </c>
      <c r="B1460" t="s">
        <v>219</v>
      </c>
      <c r="C1460" t="s">
        <v>220</v>
      </c>
      <c r="D1460" s="42">
        <v>40405</v>
      </c>
      <c r="E1460" s="41">
        <v>50</v>
      </c>
      <c r="F1460" t="s">
        <v>209</v>
      </c>
      <c r="G1460" s="34">
        <f t="shared" si="44"/>
        <v>2011</v>
      </c>
      <c r="H1460" s="6">
        <f>COUNTIF('AHCF_Gifts_19952026 (1)'!$A:$A,$A1460)</f>
        <v>1</v>
      </c>
      <c r="I1460" t="str">
        <f>IFERROR(INDEX('AHCF_Gifts_19952026 (1)'!$F:$F,MATCH($A1460,'AHCF_Gifts_19952026 (1)'!$A:$A,0))&amp;"","")</f>
        <v/>
      </c>
      <c r="J1460" s="58" t="str">
        <f t="shared" si="45"/>
        <v/>
      </c>
    </row>
    <row r="1461" spans="1:10" x14ac:dyDescent="0.25">
      <c r="A1461" s="6" t="s">
        <v>206</v>
      </c>
      <c r="B1461" t="s">
        <v>207</v>
      </c>
      <c r="C1461" t="s">
        <v>208</v>
      </c>
      <c r="D1461" s="42">
        <v>40400</v>
      </c>
      <c r="E1461" s="41">
        <v>1000</v>
      </c>
      <c r="F1461" t="s">
        <v>209</v>
      </c>
      <c r="G1461" s="34">
        <f t="shared" si="44"/>
        <v>2011</v>
      </c>
      <c r="H1461" s="6">
        <f>COUNTIF('AHCF_Gifts_19952026 (1)'!$A:$A,$A1461)</f>
        <v>1</v>
      </c>
      <c r="I1461" t="str">
        <f>IFERROR(INDEX('AHCF_Gifts_19952026 (1)'!$F:$F,MATCH($A1461,'AHCF_Gifts_19952026 (1)'!$A:$A,0))&amp;"","")</f>
        <v/>
      </c>
      <c r="J1461" s="58" t="str">
        <f t="shared" si="45"/>
        <v/>
      </c>
    </row>
  </sheetData>
  <autoFilter ref="A4:H1461" xr:uid="{E0EDE2BA-1F20-4F90-B7E0-1A91F98857E6}">
    <sortState xmlns:xlrd2="http://schemas.microsoft.com/office/spreadsheetml/2017/richdata2" ref="A5:H1461">
      <sortCondition descending="1" ref="D4:D1461"/>
    </sortState>
  </autoFilter>
  <conditionalFormatting sqref="A5:J1461">
    <cfRule type="expression" dxfId="1" priority="1">
      <formula>AND($I5&lt;&gt;"",COUNTIF($I$5:$I$1461,$I5)&gt;1)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B03C-0D6C-4F4E-8525-987F53B824ED}">
  <dimension ref="A1:R26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140625" customWidth="1"/>
    <col min="18" max="18" width="21" customWidth="1"/>
  </cols>
  <sheetData>
    <row r="1" spans="1:18" x14ac:dyDescent="0.25">
      <c r="A1" s="10" t="s">
        <v>0</v>
      </c>
      <c r="B1" s="37">
        <v>2011</v>
      </c>
      <c r="C1" s="37">
        <v>2012</v>
      </c>
      <c r="D1" s="37">
        <v>2013</v>
      </c>
      <c r="E1" s="37">
        <v>2014</v>
      </c>
      <c r="F1" s="37">
        <v>2015</v>
      </c>
      <c r="G1" s="37">
        <v>2016</v>
      </c>
      <c r="H1" s="37">
        <v>2017</v>
      </c>
      <c r="I1" s="37">
        <v>2018</v>
      </c>
      <c r="J1" s="37">
        <v>2019</v>
      </c>
      <c r="K1" s="37">
        <v>2020</v>
      </c>
      <c r="L1" s="37">
        <v>2021</v>
      </c>
      <c r="M1" s="37">
        <v>2022</v>
      </c>
      <c r="N1" s="37">
        <v>2023</v>
      </c>
      <c r="O1" s="37">
        <v>2024</v>
      </c>
      <c r="P1" s="37">
        <v>2025</v>
      </c>
      <c r="Q1" s="37">
        <v>2026</v>
      </c>
      <c r="R1" s="43" t="s">
        <v>7716</v>
      </c>
    </row>
    <row r="2" spans="1:18" x14ac:dyDescent="0.25">
      <c r="A2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 s="35">
        <f>INDEX($B$1:$Q$1,MATCH(1,B2:Q2,0))</f>
        <v>2021</v>
      </c>
    </row>
    <row r="3" spans="1:18" x14ac:dyDescent="0.25">
      <c r="A3">
        <v>1000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 s="35">
        <f t="shared" ref="R3:R66" si="0">INDEX($B$1:$Q$1,MATCH(1,B3:Q3,0))</f>
        <v>2023</v>
      </c>
    </row>
    <row r="4" spans="1:18" x14ac:dyDescent="0.25">
      <c r="A4">
        <v>1001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 s="35">
        <f t="shared" si="0"/>
        <v>2023</v>
      </c>
    </row>
    <row r="5" spans="1:18" x14ac:dyDescent="0.25">
      <c r="A5">
        <v>1002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 s="35">
        <f t="shared" si="0"/>
        <v>2023</v>
      </c>
    </row>
    <row r="6" spans="1:18" x14ac:dyDescent="0.25">
      <c r="A6">
        <v>1003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 s="35">
        <f t="shared" si="0"/>
        <v>2023</v>
      </c>
    </row>
    <row r="7" spans="1:18" x14ac:dyDescent="0.25">
      <c r="A7">
        <v>1004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 s="35">
        <f t="shared" si="0"/>
        <v>2023</v>
      </c>
    </row>
    <row r="8" spans="1:18" x14ac:dyDescent="0.25">
      <c r="A8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 s="35">
        <f t="shared" si="0"/>
        <v>2024</v>
      </c>
    </row>
    <row r="9" spans="1:18" x14ac:dyDescent="0.25">
      <c r="A9">
        <v>1025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 s="35">
        <f t="shared" si="0"/>
        <v>2023</v>
      </c>
    </row>
    <row r="10" spans="1:18" x14ac:dyDescent="0.25">
      <c r="A10">
        <v>1026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 s="35">
        <f t="shared" si="0"/>
        <v>2023</v>
      </c>
    </row>
    <row r="11" spans="1:18" x14ac:dyDescent="0.25">
      <c r="A11">
        <v>1028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 s="35">
        <f t="shared" si="0"/>
        <v>2023</v>
      </c>
    </row>
    <row r="12" spans="1:18" x14ac:dyDescent="0.25">
      <c r="A12">
        <v>1029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 s="35">
        <f t="shared" si="0"/>
        <v>2023</v>
      </c>
    </row>
    <row r="13" spans="1:18" x14ac:dyDescent="0.25">
      <c r="A13">
        <v>1030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 s="35">
        <f t="shared" si="0"/>
        <v>2023</v>
      </c>
    </row>
    <row r="14" spans="1:18" x14ac:dyDescent="0.25">
      <c r="A14">
        <v>1031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 s="35">
        <f t="shared" si="0"/>
        <v>2023</v>
      </c>
    </row>
    <row r="15" spans="1:18" x14ac:dyDescent="0.25">
      <c r="A15">
        <v>1032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 s="35">
        <f t="shared" si="0"/>
        <v>2023</v>
      </c>
    </row>
    <row r="16" spans="1:18" x14ac:dyDescent="0.25">
      <c r="A16">
        <v>1034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 s="35">
        <f t="shared" si="0"/>
        <v>2023</v>
      </c>
    </row>
    <row r="17" spans="1:18" x14ac:dyDescent="0.25">
      <c r="A17">
        <v>1035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 s="35">
        <f t="shared" si="0"/>
        <v>2023</v>
      </c>
    </row>
    <row r="18" spans="1:18" x14ac:dyDescent="0.25">
      <c r="A18">
        <v>1036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 s="35">
        <f t="shared" si="0"/>
        <v>2023</v>
      </c>
    </row>
    <row r="19" spans="1:18" x14ac:dyDescent="0.25">
      <c r="A19">
        <v>1037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 s="35">
        <f t="shared" si="0"/>
        <v>2023</v>
      </c>
    </row>
    <row r="20" spans="1:18" x14ac:dyDescent="0.25">
      <c r="A20">
        <v>1041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 s="35">
        <f t="shared" si="0"/>
        <v>2023</v>
      </c>
    </row>
    <row r="21" spans="1:18" x14ac:dyDescent="0.25">
      <c r="A21">
        <v>1043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 s="35">
        <f t="shared" si="0"/>
        <v>2023</v>
      </c>
    </row>
    <row r="22" spans="1:18" x14ac:dyDescent="0.25">
      <c r="A22">
        <v>1044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 s="35">
        <f t="shared" si="0"/>
        <v>2023</v>
      </c>
    </row>
    <row r="23" spans="1:18" x14ac:dyDescent="0.25">
      <c r="A23">
        <v>1045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 s="35">
        <f t="shared" si="0"/>
        <v>2023</v>
      </c>
    </row>
    <row r="24" spans="1:18" x14ac:dyDescent="0.25">
      <c r="A24">
        <v>1046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 s="35">
        <f t="shared" si="0"/>
        <v>2023</v>
      </c>
    </row>
    <row r="25" spans="1:18" x14ac:dyDescent="0.25">
      <c r="A25">
        <v>1047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 s="35">
        <f t="shared" si="0"/>
        <v>2023</v>
      </c>
    </row>
    <row r="26" spans="1:18" x14ac:dyDescent="0.25">
      <c r="A26">
        <v>1048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 s="35">
        <f t="shared" si="0"/>
        <v>2023</v>
      </c>
    </row>
    <row r="27" spans="1:18" x14ac:dyDescent="0.25">
      <c r="A27">
        <v>1049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 s="35">
        <f t="shared" si="0"/>
        <v>2023</v>
      </c>
    </row>
    <row r="28" spans="1:18" x14ac:dyDescent="0.25">
      <c r="A28">
        <v>105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5">
        <f t="shared" si="0"/>
        <v>2020</v>
      </c>
    </row>
    <row r="29" spans="1:18" x14ac:dyDescent="0.25">
      <c r="A29">
        <v>1050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 s="35">
        <f t="shared" si="0"/>
        <v>2023</v>
      </c>
    </row>
    <row r="30" spans="1:18" x14ac:dyDescent="0.25">
      <c r="A30">
        <v>1052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 s="35">
        <f t="shared" si="0"/>
        <v>2023</v>
      </c>
    </row>
    <row r="31" spans="1:18" x14ac:dyDescent="0.25">
      <c r="A31">
        <v>1053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 s="35">
        <f t="shared" si="0"/>
        <v>2023</v>
      </c>
    </row>
    <row r="32" spans="1:18" x14ac:dyDescent="0.25">
      <c r="A32">
        <v>1054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 s="35">
        <f t="shared" si="0"/>
        <v>2023</v>
      </c>
    </row>
    <row r="33" spans="1:18" x14ac:dyDescent="0.25">
      <c r="A33">
        <v>1055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 s="35">
        <f t="shared" si="0"/>
        <v>2023</v>
      </c>
    </row>
    <row r="34" spans="1:18" x14ac:dyDescent="0.25">
      <c r="A34">
        <v>1056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 s="35">
        <f t="shared" si="0"/>
        <v>2023</v>
      </c>
    </row>
    <row r="35" spans="1:18" x14ac:dyDescent="0.25">
      <c r="A35">
        <v>1057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 s="35">
        <f t="shared" si="0"/>
        <v>2023</v>
      </c>
    </row>
    <row r="36" spans="1:18" x14ac:dyDescent="0.25">
      <c r="A36">
        <v>1058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 s="35">
        <f t="shared" si="0"/>
        <v>2023</v>
      </c>
    </row>
    <row r="37" spans="1:18" x14ac:dyDescent="0.25">
      <c r="A37">
        <v>1059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 s="35">
        <f t="shared" si="0"/>
        <v>2023</v>
      </c>
    </row>
    <row r="38" spans="1:18" x14ac:dyDescent="0.25">
      <c r="A38">
        <v>106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35">
        <f t="shared" si="0"/>
        <v>2020</v>
      </c>
    </row>
    <row r="39" spans="1:18" x14ac:dyDescent="0.25">
      <c r="A39">
        <v>1060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 s="35">
        <f t="shared" si="0"/>
        <v>2023</v>
      </c>
    </row>
    <row r="40" spans="1:18" x14ac:dyDescent="0.25">
      <c r="A40">
        <v>1061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 s="35">
        <f t="shared" si="0"/>
        <v>2023</v>
      </c>
    </row>
    <row r="41" spans="1:18" x14ac:dyDescent="0.25">
      <c r="A41">
        <v>1064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 s="35">
        <f t="shared" si="0"/>
        <v>2023</v>
      </c>
    </row>
    <row r="42" spans="1:18" x14ac:dyDescent="0.25">
      <c r="A42">
        <v>1065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 s="35">
        <f t="shared" si="0"/>
        <v>2023</v>
      </c>
    </row>
    <row r="43" spans="1:18" x14ac:dyDescent="0.25">
      <c r="A43">
        <v>1066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 s="35">
        <f t="shared" si="0"/>
        <v>2023</v>
      </c>
    </row>
    <row r="44" spans="1:18" x14ac:dyDescent="0.25">
      <c r="A44">
        <v>1067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 s="35">
        <f t="shared" si="0"/>
        <v>2023</v>
      </c>
    </row>
    <row r="45" spans="1:18" x14ac:dyDescent="0.25">
      <c r="A45">
        <v>1068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 s="35">
        <f t="shared" si="0"/>
        <v>2023</v>
      </c>
    </row>
    <row r="46" spans="1:18" x14ac:dyDescent="0.25">
      <c r="A46">
        <v>1069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 s="35">
        <f t="shared" si="0"/>
        <v>2023</v>
      </c>
    </row>
    <row r="47" spans="1:18" x14ac:dyDescent="0.25">
      <c r="A47">
        <v>1070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 s="35">
        <f t="shared" si="0"/>
        <v>2023</v>
      </c>
    </row>
    <row r="48" spans="1:18" x14ac:dyDescent="0.25">
      <c r="A48">
        <v>1071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 s="35">
        <f t="shared" si="0"/>
        <v>2023</v>
      </c>
    </row>
    <row r="49" spans="1:18" x14ac:dyDescent="0.25">
      <c r="A49">
        <v>1072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 s="35">
        <f t="shared" si="0"/>
        <v>2023</v>
      </c>
    </row>
    <row r="50" spans="1:18" x14ac:dyDescent="0.25">
      <c r="A50">
        <v>1073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 s="35">
        <f t="shared" si="0"/>
        <v>2023</v>
      </c>
    </row>
    <row r="51" spans="1:18" x14ac:dyDescent="0.25">
      <c r="A51">
        <v>1074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 s="35">
        <f t="shared" si="0"/>
        <v>2023</v>
      </c>
    </row>
    <row r="52" spans="1:18" x14ac:dyDescent="0.25">
      <c r="A52">
        <v>1075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 s="35">
        <f t="shared" si="0"/>
        <v>2023</v>
      </c>
    </row>
    <row r="53" spans="1:18" x14ac:dyDescent="0.25">
      <c r="A53">
        <v>1076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 s="35">
        <f t="shared" si="0"/>
        <v>2023</v>
      </c>
    </row>
    <row r="54" spans="1:18" x14ac:dyDescent="0.25">
      <c r="A54">
        <v>1078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 s="35">
        <f t="shared" si="0"/>
        <v>2023</v>
      </c>
    </row>
    <row r="55" spans="1:18" x14ac:dyDescent="0.25">
      <c r="A55">
        <v>1079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 s="35">
        <f t="shared" si="0"/>
        <v>2023</v>
      </c>
    </row>
    <row r="56" spans="1:18" x14ac:dyDescent="0.25">
      <c r="A56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5">
        <f t="shared" si="0"/>
        <v>2020</v>
      </c>
    </row>
    <row r="57" spans="1:18" x14ac:dyDescent="0.25">
      <c r="A57">
        <v>1080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 s="35">
        <f t="shared" si="0"/>
        <v>2023</v>
      </c>
    </row>
    <row r="58" spans="1:18" x14ac:dyDescent="0.25">
      <c r="A58">
        <v>1081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 s="35">
        <f t="shared" si="0"/>
        <v>2023</v>
      </c>
    </row>
    <row r="59" spans="1:18" x14ac:dyDescent="0.25">
      <c r="A59">
        <v>1082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 s="35">
        <f t="shared" si="0"/>
        <v>2023</v>
      </c>
    </row>
    <row r="60" spans="1:18" x14ac:dyDescent="0.25">
      <c r="A60">
        <v>1083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 s="35">
        <f t="shared" si="0"/>
        <v>2023</v>
      </c>
    </row>
    <row r="61" spans="1:18" x14ac:dyDescent="0.25">
      <c r="A61">
        <v>1084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 s="35">
        <f t="shared" si="0"/>
        <v>2023</v>
      </c>
    </row>
    <row r="62" spans="1:18" x14ac:dyDescent="0.25">
      <c r="A62">
        <v>1085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 s="35">
        <f t="shared" si="0"/>
        <v>2023</v>
      </c>
    </row>
    <row r="63" spans="1:18" x14ac:dyDescent="0.25">
      <c r="A63">
        <v>1087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1</v>
      </c>
      <c r="R63" s="35">
        <f t="shared" si="0"/>
        <v>2023</v>
      </c>
    </row>
    <row r="64" spans="1:18" x14ac:dyDescent="0.25">
      <c r="A64">
        <v>1088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 s="35">
        <f t="shared" si="0"/>
        <v>2023</v>
      </c>
    </row>
    <row r="65" spans="1:18" x14ac:dyDescent="0.25">
      <c r="A65">
        <v>109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5">
        <f t="shared" si="0"/>
        <v>2020</v>
      </c>
    </row>
    <row r="66" spans="1:18" x14ac:dyDescent="0.25">
      <c r="A66">
        <v>1090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 s="35">
        <f t="shared" si="0"/>
        <v>2023</v>
      </c>
    </row>
    <row r="67" spans="1:18" x14ac:dyDescent="0.25">
      <c r="A67">
        <v>1091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 s="35">
        <f t="shared" ref="R67:R130" si="1">INDEX($B$1:$Q$1,MATCH(1,B67:Q67,0))</f>
        <v>2023</v>
      </c>
    </row>
    <row r="68" spans="1:18" x14ac:dyDescent="0.25">
      <c r="A68">
        <v>1092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 s="35">
        <f t="shared" si="1"/>
        <v>2023</v>
      </c>
    </row>
    <row r="69" spans="1:18" x14ac:dyDescent="0.25">
      <c r="A69">
        <v>1093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 s="35">
        <f t="shared" si="1"/>
        <v>2023</v>
      </c>
    </row>
    <row r="70" spans="1:18" x14ac:dyDescent="0.25">
      <c r="A70">
        <v>1094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 s="35">
        <f t="shared" si="1"/>
        <v>2023</v>
      </c>
    </row>
    <row r="71" spans="1:18" x14ac:dyDescent="0.25">
      <c r="A71">
        <v>1095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 s="35">
        <f t="shared" si="1"/>
        <v>2023</v>
      </c>
    </row>
    <row r="72" spans="1:18" x14ac:dyDescent="0.25">
      <c r="A72">
        <v>1096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  <c r="R72" s="35">
        <f t="shared" si="1"/>
        <v>2023</v>
      </c>
    </row>
    <row r="73" spans="1:18" x14ac:dyDescent="0.25">
      <c r="A73">
        <v>1097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 s="35">
        <f t="shared" si="1"/>
        <v>2023</v>
      </c>
    </row>
    <row r="74" spans="1:18" x14ac:dyDescent="0.25">
      <c r="A74">
        <v>1098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 s="35">
        <f t="shared" si="1"/>
        <v>2023</v>
      </c>
    </row>
    <row r="75" spans="1:18" x14ac:dyDescent="0.25">
      <c r="A75">
        <v>1099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 s="35">
        <f t="shared" si="1"/>
        <v>2023</v>
      </c>
    </row>
    <row r="76" spans="1:18" x14ac:dyDescent="0.25">
      <c r="A76">
        <v>110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5">
        <f t="shared" si="1"/>
        <v>2020</v>
      </c>
    </row>
    <row r="77" spans="1:18" x14ac:dyDescent="0.25">
      <c r="A77">
        <v>1100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 s="35">
        <f t="shared" si="1"/>
        <v>2023</v>
      </c>
    </row>
    <row r="78" spans="1:18" x14ac:dyDescent="0.25">
      <c r="A78">
        <v>1101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 s="35">
        <f t="shared" si="1"/>
        <v>2023</v>
      </c>
    </row>
    <row r="79" spans="1:18" x14ac:dyDescent="0.25">
      <c r="A79">
        <v>1102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 s="35">
        <f t="shared" si="1"/>
        <v>2023</v>
      </c>
    </row>
    <row r="80" spans="1:18" x14ac:dyDescent="0.25">
      <c r="A80">
        <v>1103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1</v>
      </c>
      <c r="R80" s="35">
        <f t="shared" si="1"/>
        <v>2023</v>
      </c>
    </row>
    <row r="81" spans="1:18" x14ac:dyDescent="0.25">
      <c r="A81">
        <v>1104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 s="35">
        <f t="shared" si="1"/>
        <v>2023</v>
      </c>
    </row>
    <row r="82" spans="1:18" x14ac:dyDescent="0.25">
      <c r="A82">
        <v>1105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 s="35">
        <f t="shared" si="1"/>
        <v>2023</v>
      </c>
    </row>
    <row r="83" spans="1:18" x14ac:dyDescent="0.25">
      <c r="A83">
        <v>1107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 s="35">
        <f t="shared" si="1"/>
        <v>2023</v>
      </c>
    </row>
    <row r="84" spans="1:18" x14ac:dyDescent="0.25">
      <c r="A84">
        <v>1109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 s="35">
        <f t="shared" si="1"/>
        <v>2023</v>
      </c>
    </row>
    <row r="85" spans="1:18" x14ac:dyDescent="0.25">
      <c r="A85">
        <v>111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5">
        <f t="shared" si="1"/>
        <v>2020</v>
      </c>
    </row>
    <row r="86" spans="1:18" x14ac:dyDescent="0.25">
      <c r="A86">
        <v>1110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 s="35">
        <f t="shared" si="1"/>
        <v>2023</v>
      </c>
    </row>
    <row r="87" spans="1:18" x14ac:dyDescent="0.25">
      <c r="A87">
        <v>1111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 s="35">
        <f t="shared" si="1"/>
        <v>2023</v>
      </c>
    </row>
    <row r="88" spans="1:18" x14ac:dyDescent="0.25">
      <c r="A88">
        <v>1112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 s="35">
        <f t="shared" si="1"/>
        <v>2023</v>
      </c>
    </row>
    <row r="89" spans="1:18" x14ac:dyDescent="0.25">
      <c r="A89">
        <v>1114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 s="35">
        <f t="shared" si="1"/>
        <v>2023</v>
      </c>
    </row>
    <row r="90" spans="1:18" x14ac:dyDescent="0.25">
      <c r="A90">
        <v>1115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1</v>
      </c>
      <c r="R90" s="35">
        <f t="shared" si="1"/>
        <v>2023</v>
      </c>
    </row>
    <row r="91" spans="1:18" x14ac:dyDescent="0.25">
      <c r="A91">
        <v>1116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 s="35">
        <f t="shared" si="1"/>
        <v>2023</v>
      </c>
    </row>
    <row r="92" spans="1:18" x14ac:dyDescent="0.25">
      <c r="A92">
        <v>1117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 s="35">
        <f t="shared" si="1"/>
        <v>2023</v>
      </c>
    </row>
    <row r="93" spans="1:18" x14ac:dyDescent="0.25">
      <c r="A93">
        <v>1119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 s="35">
        <f t="shared" si="1"/>
        <v>2023</v>
      </c>
    </row>
    <row r="94" spans="1:18" x14ac:dyDescent="0.25">
      <c r="A94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5">
        <f t="shared" si="1"/>
        <v>2020</v>
      </c>
    </row>
    <row r="95" spans="1:18" x14ac:dyDescent="0.25">
      <c r="A95">
        <v>1120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 s="35">
        <f t="shared" si="1"/>
        <v>2023</v>
      </c>
    </row>
    <row r="96" spans="1:18" x14ac:dyDescent="0.25">
      <c r="A96">
        <v>1121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 s="35">
        <f t="shared" si="1"/>
        <v>2023</v>
      </c>
    </row>
    <row r="97" spans="1:18" x14ac:dyDescent="0.25">
      <c r="A97">
        <v>1122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 s="35">
        <f t="shared" si="1"/>
        <v>2023</v>
      </c>
    </row>
    <row r="98" spans="1:18" x14ac:dyDescent="0.25">
      <c r="A98">
        <v>1125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 s="35">
        <f t="shared" si="1"/>
        <v>2023</v>
      </c>
    </row>
    <row r="99" spans="1:18" x14ac:dyDescent="0.25">
      <c r="A99">
        <v>1126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 s="35">
        <f t="shared" si="1"/>
        <v>2023</v>
      </c>
    </row>
    <row r="100" spans="1:18" x14ac:dyDescent="0.25">
      <c r="A100">
        <v>1127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 s="35">
        <f t="shared" si="1"/>
        <v>2023</v>
      </c>
    </row>
    <row r="101" spans="1:18" x14ac:dyDescent="0.25">
      <c r="A101">
        <v>1129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 s="35">
        <f t="shared" si="1"/>
        <v>2023</v>
      </c>
    </row>
    <row r="102" spans="1:18" x14ac:dyDescent="0.25">
      <c r="A102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5">
        <f t="shared" si="1"/>
        <v>2020</v>
      </c>
    </row>
    <row r="103" spans="1:18" x14ac:dyDescent="0.25">
      <c r="A103">
        <v>1130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 s="35">
        <f t="shared" si="1"/>
        <v>2023</v>
      </c>
    </row>
    <row r="104" spans="1:18" x14ac:dyDescent="0.25">
      <c r="A104">
        <v>1131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 s="35">
        <f t="shared" si="1"/>
        <v>2023</v>
      </c>
    </row>
    <row r="105" spans="1:18" x14ac:dyDescent="0.25">
      <c r="A105">
        <v>1132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 s="35">
        <f t="shared" si="1"/>
        <v>2023</v>
      </c>
    </row>
    <row r="106" spans="1:18" x14ac:dyDescent="0.25">
      <c r="A106">
        <v>1133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 s="35">
        <f t="shared" si="1"/>
        <v>2023</v>
      </c>
    </row>
    <row r="107" spans="1:18" x14ac:dyDescent="0.25">
      <c r="A107">
        <v>1134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 s="35">
        <f t="shared" si="1"/>
        <v>2023</v>
      </c>
    </row>
    <row r="108" spans="1:18" x14ac:dyDescent="0.25">
      <c r="A108">
        <v>1135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 s="35">
        <f t="shared" si="1"/>
        <v>2023</v>
      </c>
    </row>
    <row r="109" spans="1:18" x14ac:dyDescent="0.25">
      <c r="A109">
        <v>1136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 s="35">
        <f t="shared" si="1"/>
        <v>2023</v>
      </c>
    </row>
    <row r="110" spans="1:18" x14ac:dyDescent="0.25">
      <c r="A110">
        <v>1137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 s="35">
        <f t="shared" si="1"/>
        <v>2023</v>
      </c>
    </row>
    <row r="111" spans="1:18" x14ac:dyDescent="0.25">
      <c r="A111">
        <v>1138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 s="35">
        <f t="shared" si="1"/>
        <v>2023</v>
      </c>
    </row>
    <row r="112" spans="1:18" x14ac:dyDescent="0.25">
      <c r="A112">
        <v>1139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 s="35">
        <f t="shared" si="1"/>
        <v>2023</v>
      </c>
    </row>
    <row r="113" spans="1:18" x14ac:dyDescent="0.25">
      <c r="A113">
        <v>114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5">
        <f t="shared" si="1"/>
        <v>2020</v>
      </c>
    </row>
    <row r="114" spans="1:18" x14ac:dyDescent="0.25">
      <c r="A114">
        <v>1140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 s="35">
        <f t="shared" si="1"/>
        <v>2023</v>
      </c>
    </row>
    <row r="115" spans="1:18" x14ac:dyDescent="0.25">
      <c r="A115">
        <v>1143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 s="35">
        <f t="shared" si="1"/>
        <v>2023</v>
      </c>
    </row>
    <row r="116" spans="1:18" x14ac:dyDescent="0.25">
      <c r="A116">
        <v>1144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 s="35">
        <f t="shared" si="1"/>
        <v>2023</v>
      </c>
    </row>
    <row r="117" spans="1:18" x14ac:dyDescent="0.25">
      <c r="A117">
        <v>1145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 s="35">
        <f t="shared" si="1"/>
        <v>2026</v>
      </c>
    </row>
    <row r="118" spans="1:18" x14ac:dyDescent="0.25">
      <c r="A118">
        <v>1146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 s="35">
        <f t="shared" si="1"/>
        <v>2023</v>
      </c>
    </row>
    <row r="119" spans="1:18" x14ac:dyDescent="0.25">
      <c r="A119">
        <v>115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35">
        <f t="shared" si="1"/>
        <v>2020</v>
      </c>
    </row>
    <row r="120" spans="1:18" x14ac:dyDescent="0.25">
      <c r="A120">
        <v>1158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1</v>
      </c>
      <c r="R120" s="35">
        <f t="shared" si="1"/>
        <v>2023</v>
      </c>
    </row>
    <row r="121" spans="1:18" x14ac:dyDescent="0.25">
      <c r="A121">
        <v>116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35">
        <f t="shared" si="1"/>
        <v>2020</v>
      </c>
    </row>
    <row r="122" spans="1:18" x14ac:dyDescent="0.25">
      <c r="A122">
        <v>1166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 s="35">
        <f t="shared" si="1"/>
        <v>2023</v>
      </c>
    </row>
    <row r="123" spans="1:18" x14ac:dyDescent="0.25">
      <c r="A123">
        <v>1167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1</v>
      </c>
      <c r="R123" s="35">
        <f t="shared" si="1"/>
        <v>2023</v>
      </c>
    </row>
    <row r="124" spans="1:18" x14ac:dyDescent="0.25">
      <c r="A124">
        <v>1168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 s="35">
        <f t="shared" si="1"/>
        <v>2023</v>
      </c>
    </row>
    <row r="125" spans="1:18" x14ac:dyDescent="0.25">
      <c r="A125">
        <v>1169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 s="35">
        <f t="shared" si="1"/>
        <v>2023</v>
      </c>
    </row>
    <row r="126" spans="1:18" x14ac:dyDescent="0.25">
      <c r="A126">
        <v>117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0</v>
      </c>
      <c r="R126" s="35">
        <f t="shared" si="1"/>
        <v>2020</v>
      </c>
    </row>
    <row r="127" spans="1:18" x14ac:dyDescent="0.25">
      <c r="A127">
        <v>1170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 s="35">
        <f t="shared" si="1"/>
        <v>2023</v>
      </c>
    </row>
    <row r="128" spans="1:18" x14ac:dyDescent="0.25">
      <c r="A128">
        <v>1172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1</v>
      </c>
      <c r="R128" s="35">
        <f t="shared" si="1"/>
        <v>2023</v>
      </c>
    </row>
    <row r="129" spans="1:18" x14ac:dyDescent="0.25">
      <c r="A129">
        <v>1178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 s="35">
        <f t="shared" si="1"/>
        <v>2024</v>
      </c>
    </row>
    <row r="130" spans="1:18" x14ac:dyDescent="0.25">
      <c r="A130">
        <v>1179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 s="35">
        <f t="shared" si="1"/>
        <v>2024</v>
      </c>
    </row>
    <row r="131" spans="1:18" x14ac:dyDescent="0.25">
      <c r="A131">
        <v>118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35">
        <f t="shared" ref="R131:R194" si="2">INDEX($B$1:$Q$1,MATCH(1,B131:Q131,0))</f>
        <v>2020</v>
      </c>
    </row>
    <row r="132" spans="1:18" x14ac:dyDescent="0.25">
      <c r="A132">
        <v>1180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 s="35">
        <f t="shared" si="2"/>
        <v>2024</v>
      </c>
    </row>
    <row r="133" spans="1:18" x14ac:dyDescent="0.25">
      <c r="A133">
        <v>1181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 s="35">
        <f t="shared" si="2"/>
        <v>2024</v>
      </c>
    </row>
    <row r="134" spans="1:18" x14ac:dyDescent="0.25">
      <c r="A134">
        <v>1182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 s="35">
        <f t="shared" si="2"/>
        <v>2024</v>
      </c>
    </row>
    <row r="135" spans="1:18" x14ac:dyDescent="0.25">
      <c r="A135">
        <v>1183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 s="35">
        <f t="shared" si="2"/>
        <v>2024</v>
      </c>
    </row>
    <row r="136" spans="1:18" x14ac:dyDescent="0.25">
      <c r="A136">
        <v>1184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 s="35">
        <f t="shared" si="2"/>
        <v>2024</v>
      </c>
    </row>
    <row r="137" spans="1:18" x14ac:dyDescent="0.25">
      <c r="A137">
        <v>1185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 s="35">
        <f t="shared" si="2"/>
        <v>2024</v>
      </c>
    </row>
    <row r="138" spans="1:18" x14ac:dyDescent="0.25">
      <c r="A138">
        <v>1189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  <c r="R138" s="35">
        <f t="shared" si="2"/>
        <v>2024</v>
      </c>
    </row>
    <row r="139" spans="1:18" x14ac:dyDescent="0.25">
      <c r="A139">
        <v>119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 s="35">
        <f t="shared" si="2"/>
        <v>2020</v>
      </c>
    </row>
    <row r="140" spans="1:18" x14ac:dyDescent="0.25">
      <c r="A140">
        <v>1191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 s="35">
        <f t="shared" si="2"/>
        <v>2024</v>
      </c>
    </row>
    <row r="141" spans="1:18" x14ac:dyDescent="0.25">
      <c r="A141">
        <v>1192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 s="35">
        <f t="shared" si="2"/>
        <v>2024</v>
      </c>
    </row>
    <row r="142" spans="1:18" x14ac:dyDescent="0.25">
      <c r="A142">
        <v>1194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 s="35">
        <f t="shared" si="2"/>
        <v>2024</v>
      </c>
    </row>
    <row r="143" spans="1:18" x14ac:dyDescent="0.25">
      <c r="A143">
        <v>1195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 s="35">
        <f t="shared" si="2"/>
        <v>2024</v>
      </c>
    </row>
    <row r="144" spans="1:18" x14ac:dyDescent="0.25">
      <c r="A144">
        <v>1196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 s="35">
        <f t="shared" si="2"/>
        <v>2024</v>
      </c>
    </row>
    <row r="145" spans="1:18" x14ac:dyDescent="0.25">
      <c r="A145">
        <v>120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5">
        <f t="shared" si="2"/>
        <v>2020</v>
      </c>
    </row>
    <row r="146" spans="1:18" x14ac:dyDescent="0.25">
      <c r="A146">
        <v>1200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 s="35">
        <f t="shared" si="2"/>
        <v>2024</v>
      </c>
    </row>
    <row r="147" spans="1:18" x14ac:dyDescent="0.25">
      <c r="A147">
        <v>1203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 s="35">
        <f t="shared" si="2"/>
        <v>2024</v>
      </c>
    </row>
    <row r="148" spans="1:18" x14ac:dyDescent="0.25">
      <c r="A148">
        <v>1204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 s="35">
        <f t="shared" si="2"/>
        <v>2024</v>
      </c>
    </row>
    <row r="149" spans="1:18" x14ac:dyDescent="0.25">
      <c r="A149">
        <v>1205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 s="35">
        <f t="shared" si="2"/>
        <v>2024</v>
      </c>
    </row>
    <row r="150" spans="1:18" x14ac:dyDescent="0.25">
      <c r="A150">
        <v>1206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 s="35">
        <f t="shared" si="2"/>
        <v>2024</v>
      </c>
    </row>
    <row r="151" spans="1:18" x14ac:dyDescent="0.25">
      <c r="A151">
        <v>1207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 s="35">
        <f t="shared" si="2"/>
        <v>2024</v>
      </c>
    </row>
    <row r="152" spans="1:18" x14ac:dyDescent="0.25">
      <c r="A152">
        <v>1208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 s="35">
        <f t="shared" si="2"/>
        <v>2024</v>
      </c>
    </row>
    <row r="153" spans="1:18" x14ac:dyDescent="0.25">
      <c r="A153">
        <v>1209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 s="35">
        <f t="shared" si="2"/>
        <v>2024</v>
      </c>
    </row>
    <row r="154" spans="1:18" x14ac:dyDescent="0.25">
      <c r="A154">
        <v>121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5">
        <f t="shared" si="2"/>
        <v>2020</v>
      </c>
    </row>
    <row r="155" spans="1:18" x14ac:dyDescent="0.25">
      <c r="A155">
        <v>1210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 s="35">
        <f t="shared" si="2"/>
        <v>2024</v>
      </c>
    </row>
    <row r="156" spans="1:18" x14ac:dyDescent="0.25">
      <c r="A156">
        <v>1213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 s="35">
        <f t="shared" si="2"/>
        <v>2024</v>
      </c>
    </row>
    <row r="157" spans="1:18" x14ac:dyDescent="0.25">
      <c r="A157">
        <v>1214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 s="35">
        <f t="shared" si="2"/>
        <v>2024</v>
      </c>
    </row>
    <row r="158" spans="1:18" x14ac:dyDescent="0.25">
      <c r="A158">
        <v>1215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 s="35">
        <f t="shared" si="2"/>
        <v>2024</v>
      </c>
    </row>
    <row r="159" spans="1:18" x14ac:dyDescent="0.25">
      <c r="A159">
        <v>1216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 s="35">
        <f t="shared" si="2"/>
        <v>2024</v>
      </c>
    </row>
    <row r="160" spans="1:18" x14ac:dyDescent="0.25">
      <c r="A160">
        <v>1217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 s="35">
        <f t="shared" si="2"/>
        <v>2024</v>
      </c>
    </row>
    <row r="161" spans="1:18" x14ac:dyDescent="0.25">
      <c r="A161">
        <v>122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5">
        <f t="shared" si="2"/>
        <v>2020</v>
      </c>
    </row>
    <row r="162" spans="1:18" x14ac:dyDescent="0.25">
      <c r="A162">
        <v>1221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1</v>
      </c>
      <c r="R162" s="35">
        <f t="shared" si="2"/>
        <v>2024</v>
      </c>
    </row>
    <row r="163" spans="1:18" x14ac:dyDescent="0.25">
      <c r="A163">
        <v>1222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 s="35">
        <f t="shared" si="2"/>
        <v>2024</v>
      </c>
    </row>
    <row r="164" spans="1:18" x14ac:dyDescent="0.25">
      <c r="A164">
        <v>1223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  <c r="R164" s="35">
        <f t="shared" si="2"/>
        <v>2024</v>
      </c>
    </row>
    <row r="165" spans="1:18" x14ac:dyDescent="0.25">
      <c r="A165">
        <v>1226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 s="35">
        <f t="shared" si="2"/>
        <v>2024</v>
      </c>
    </row>
    <row r="166" spans="1:18" x14ac:dyDescent="0.25">
      <c r="A166">
        <v>1227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 s="35">
        <f t="shared" si="2"/>
        <v>2025</v>
      </c>
    </row>
    <row r="167" spans="1:18" x14ac:dyDescent="0.25">
      <c r="A167">
        <v>1228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 s="35">
        <f t="shared" si="2"/>
        <v>2024</v>
      </c>
    </row>
    <row r="168" spans="1:18" x14ac:dyDescent="0.25">
      <c r="A168">
        <v>1229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 s="35">
        <f t="shared" si="2"/>
        <v>2024</v>
      </c>
    </row>
    <row r="169" spans="1:18" x14ac:dyDescent="0.25">
      <c r="A169">
        <v>123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5">
        <f t="shared" si="2"/>
        <v>2020</v>
      </c>
    </row>
    <row r="170" spans="1:18" x14ac:dyDescent="0.25">
      <c r="A170">
        <v>1232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 s="35">
        <f t="shared" si="2"/>
        <v>2024</v>
      </c>
    </row>
    <row r="171" spans="1:18" x14ac:dyDescent="0.25">
      <c r="A171">
        <v>1233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 s="35">
        <f t="shared" si="2"/>
        <v>2024</v>
      </c>
    </row>
    <row r="172" spans="1:18" x14ac:dyDescent="0.25">
      <c r="A172">
        <v>1234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 s="35">
        <f t="shared" si="2"/>
        <v>2024</v>
      </c>
    </row>
    <row r="173" spans="1:18" x14ac:dyDescent="0.25">
      <c r="A173">
        <v>1236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 s="35">
        <f t="shared" si="2"/>
        <v>2024</v>
      </c>
    </row>
    <row r="174" spans="1:18" x14ac:dyDescent="0.25">
      <c r="A174">
        <v>1237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 s="35">
        <f t="shared" si="2"/>
        <v>2024</v>
      </c>
    </row>
    <row r="175" spans="1:18" x14ac:dyDescent="0.25">
      <c r="A175">
        <v>1239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 s="35">
        <f t="shared" si="2"/>
        <v>2024</v>
      </c>
    </row>
    <row r="176" spans="1:18" x14ac:dyDescent="0.25">
      <c r="A176">
        <v>124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5">
        <f t="shared" si="2"/>
        <v>2020</v>
      </c>
    </row>
    <row r="177" spans="1:18" x14ac:dyDescent="0.25">
      <c r="A177">
        <v>1240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 s="35">
        <f t="shared" si="2"/>
        <v>2024</v>
      </c>
    </row>
    <row r="178" spans="1:18" x14ac:dyDescent="0.25">
      <c r="A178">
        <v>1241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 s="35">
        <f t="shared" si="2"/>
        <v>2024</v>
      </c>
    </row>
    <row r="179" spans="1:18" x14ac:dyDescent="0.25">
      <c r="A179">
        <v>1243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 s="35">
        <f t="shared" si="2"/>
        <v>2024</v>
      </c>
    </row>
    <row r="180" spans="1:18" x14ac:dyDescent="0.25">
      <c r="A180">
        <v>1244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 s="35">
        <f t="shared" si="2"/>
        <v>2024</v>
      </c>
    </row>
    <row r="181" spans="1:18" x14ac:dyDescent="0.25">
      <c r="A181">
        <v>1245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 s="35">
        <f t="shared" si="2"/>
        <v>2024</v>
      </c>
    </row>
    <row r="182" spans="1:18" x14ac:dyDescent="0.25">
      <c r="A182">
        <v>1246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 s="35">
        <f t="shared" si="2"/>
        <v>2024</v>
      </c>
    </row>
    <row r="183" spans="1:18" x14ac:dyDescent="0.25">
      <c r="A183">
        <v>1247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 s="35">
        <f t="shared" si="2"/>
        <v>2024</v>
      </c>
    </row>
    <row r="184" spans="1:18" x14ac:dyDescent="0.25">
      <c r="A184">
        <v>1248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 s="35">
        <f t="shared" si="2"/>
        <v>2025</v>
      </c>
    </row>
    <row r="185" spans="1:18" x14ac:dyDescent="0.25">
      <c r="A185">
        <v>125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35">
        <f t="shared" si="2"/>
        <v>2020</v>
      </c>
    </row>
    <row r="186" spans="1:18" x14ac:dyDescent="0.25">
      <c r="A186">
        <v>1250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 s="35">
        <f t="shared" si="2"/>
        <v>2024</v>
      </c>
    </row>
    <row r="187" spans="1:18" x14ac:dyDescent="0.25">
      <c r="A187">
        <v>1251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 s="35">
        <f t="shared" si="2"/>
        <v>2024</v>
      </c>
    </row>
    <row r="188" spans="1:18" x14ac:dyDescent="0.25">
      <c r="A188">
        <v>1257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1</v>
      </c>
      <c r="R188" s="35">
        <f t="shared" si="2"/>
        <v>2024</v>
      </c>
    </row>
    <row r="189" spans="1:18" x14ac:dyDescent="0.25">
      <c r="A189">
        <v>1258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 s="35">
        <f t="shared" si="2"/>
        <v>2024</v>
      </c>
    </row>
    <row r="190" spans="1:18" x14ac:dyDescent="0.25">
      <c r="A190">
        <v>1259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 s="35">
        <f t="shared" si="2"/>
        <v>2024</v>
      </c>
    </row>
    <row r="191" spans="1:18" x14ac:dyDescent="0.25">
      <c r="A191">
        <v>1260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 s="35">
        <f t="shared" si="2"/>
        <v>2024</v>
      </c>
    </row>
    <row r="192" spans="1:18" x14ac:dyDescent="0.25">
      <c r="A192">
        <v>1263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 s="35">
        <f t="shared" si="2"/>
        <v>2024</v>
      </c>
    </row>
    <row r="193" spans="1:18" x14ac:dyDescent="0.25">
      <c r="A193">
        <v>1267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 s="35">
        <f t="shared" si="2"/>
        <v>2024</v>
      </c>
    </row>
    <row r="194" spans="1:18" x14ac:dyDescent="0.25">
      <c r="A194">
        <v>1268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 s="35">
        <f t="shared" si="2"/>
        <v>2024</v>
      </c>
    </row>
    <row r="195" spans="1:18" x14ac:dyDescent="0.25">
      <c r="A195">
        <v>127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 s="35">
        <f t="shared" ref="R195:R258" si="3">INDEX($B$1:$Q$1,MATCH(1,B195:Q195,0))</f>
        <v>2020</v>
      </c>
    </row>
    <row r="196" spans="1:18" x14ac:dyDescent="0.25">
      <c r="A196">
        <v>1270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 s="35">
        <f t="shared" si="3"/>
        <v>2025</v>
      </c>
    </row>
    <row r="197" spans="1:18" x14ac:dyDescent="0.25">
      <c r="A197">
        <v>1273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 s="35">
        <f t="shared" si="3"/>
        <v>2024</v>
      </c>
    </row>
    <row r="198" spans="1:18" x14ac:dyDescent="0.25">
      <c r="A198">
        <v>1275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 s="35">
        <f t="shared" si="3"/>
        <v>2024</v>
      </c>
    </row>
    <row r="199" spans="1:18" x14ac:dyDescent="0.25">
      <c r="A199">
        <v>1276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 s="35">
        <f t="shared" si="3"/>
        <v>2024</v>
      </c>
    </row>
    <row r="200" spans="1:18" x14ac:dyDescent="0.25">
      <c r="A200">
        <v>1278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 s="35">
        <f t="shared" si="3"/>
        <v>2024</v>
      </c>
    </row>
    <row r="201" spans="1:18" x14ac:dyDescent="0.25">
      <c r="A201">
        <v>128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5">
        <f t="shared" si="3"/>
        <v>2020</v>
      </c>
    </row>
    <row r="202" spans="1:18" x14ac:dyDescent="0.25">
      <c r="A202">
        <v>1280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 s="35">
        <f t="shared" si="3"/>
        <v>2024</v>
      </c>
    </row>
    <row r="203" spans="1:18" x14ac:dyDescent="0.25">
      <c r="A203">
        <v>1281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 s="35">
        <f t="shared" si="3"/>
        <v>2024</v>
      </c>
    </row>
    <row r="204" spans="1:18" x14ac:dyDescent="0.25">
      <c r="A204">
        <v>1299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 s="35">
        <f t="shared" si="3"/>
        <v>2024</v>
      </c>
    </row>
    <row r="205" spans="1:18" x14ac:dyDescent="0.25">
      <c r="A205">
        <v>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 s="35">
        <f t="shared" si="3"/>
        <v>2020</v>
      </c>
    </row>
    <row r="206" spans="1:18" x14ac:dyDescent="0.25">
      <c r="A206">
        <v>1300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 s="35">
        <f t="shared" si="3"/>
        <v>2024</v>
      </c>
    </row>
    <row r="207" spans="1:18" x14ac:dyDescent="0.25">
      <c r="A207">
        <v>1301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 s="35">
        <f t="shared" si="3"/>
        <v>2024</v>
      </c>
    </row>
    <row r="208" spans="1:18" x14ac:dyDescent="0.25">
      <c r="A208">
        <v>1302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 s="35">
        <f t="shared" si="3"/>
        <v>2024</v>
      </c>
    </row>
    <row r="209" spans="1:18" x14ac:dyDescent="0.25">
      <c r="A209">
        <v>1309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 s="35">
        <f t="shared" si="3"/>
        <v>2024</v>
      </c>
    </row>
    <row r="210" spans="1:18" x14ac:dyDescent="0.25">
      <c r="A210">
        <v>1310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 s="35">
        <f t="shared" si="3"/>
        <v>2024</v>
      </c>
    </row>
    <row r="211" spans="1:18" x14ac:dyDescent="0.25">
      <c r="A211">
        <v>1313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 s="35">
        <f t="shared" si="3"/>
        <v>2024</v>
      </c>
    </row>
    <row r="212" spans="1:18" x14ac:dyDescent="0.25">
      <c r="A212">
        <v>1318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 s="35">
        <f t="shared" si="3"/>
        <v>2024</v>
      </c>
    </row>
    <row r="213" spans="1:18" x14ac:dyDescent="0.25">
      <c r="A213">
        <v>1322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 s="35">
        <f t="shared" si="3"/>
        <v>2024</v>
      </c>
    </row>
    <row r="214" spans="1:18" x14ac:dyDescent="0.25">
      <c r="A214">
        <v>1324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  <c r="R214" s="35">
        <f t="shared" si="3"/>
        <v>2024</v>
      </c>
    </row>
    <row r="215" spans="1:18" x14ac:dyDescent="0.25">
      <c r="A215">
        <v>1325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1</v>
      </c>
      <c r="R215" s="35">
        <f t="shared" si="3"/>
        <v>2024</v>
      </c>
    </row>
    <row r="216" spans="1:18" x14ac:dyDescent="0.25">
      <c r="A216">
        <v>1326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 s="35">
        <f t="shared" si="3"/>
        <v>2024</v>
      </c>
    </row>
    <row r="217" spans="1:18" x14ac:dyDescent="0.25">
      <c r="A217">
        <v>1327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 s="35">
        <f t="shared" si="3"/>
        <v>2024</v>
      </c>
    </row>
    <row r="218" spans="1:18" x14ac:dyDescent="0.25">
      <c r="A218">
        <v>1328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 s="35">
        <f t="shared" si="3"/>
        <v>2024</v>
      </c>
    </row>
    <row r="219" spans="1:18" x14ac:dyDescent="0.25">
      <c r="A219">
        <v>1329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 s="35">
        <f t="shared" si="3"/>
        <v>2024</v>
      </c>
    </row>
    <row r="220" spans="1:18" x14ac:dyDescent="0.25">
      <c r="A220">
        <v>1334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 s="35">
        <f t="shared" si="3"/>
        <v>2024</v>
      </c>
    </row>
    <row r="221" spans="1:18" x14ac:dyDescent="0.25">
      <c r="A221">
        <v>1336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 s="35">
        <f t="shared" si="3"/>
        <v>2024</v>
      </c>
    </row>
    <row r="222" spans="1:18" x14ac:dyDescent="0.25">
      <c r="A222">
        <v>1337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1</v>
      </c>
      <c r="R222" s="35">
        <f t="shared" si="3"/>
        <v>2024</v>
      </c>
    </row>
    <row r="223" spans="1:18" x14ac:dyDescent="0.25">
      <c r="A223">
        <v>1338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 s="35">
        <f t="shared" si="3"/>
        <v>2024</v>
      </c>
    </row>
    <row r="224" spans="1:18" x14ac:dyDescent="0.25">
      <c r="A224">
        <v>1340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 s="35">
        <f t="shared" si="3"/>
        <v>2024</v>
      </c>
    </row>
    <row r="225" spans="1:18" x14ac:dyDescent="0.25">
      <c r="A225">
        <v>1341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 s="35">
        <f t="shared" si="3"/>
        <v>2024</v>
      </c>
    </row>
    <row r="226" spans="1:18" x14ac:dyDescent="0.25">
      <c r="A226">
        <v>1342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 s="35">
        <f t="shared" si="3"/>
        <v>2024</v>
      </c>
    </row>
    <row r="227" spans="1:18" x14ac:dyDescent="0.25">
      <c r="A227">
        <v>1343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 s="35">
        <f t="shared" si="3"/>
        <v>2024</v>
      </c>
    </row>
    <row r="228" spans="1:18" x14ac:dyDescent="0.25">
      <c r="A228">
        <v>1345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 s="35">
        <f t="shared" si="3"/>
        <v>2024</v>
      </c>
    </row>
    <row r="229" spans="1:18" x14ac:dyDescent="0.25">
      <c r="A229">
        <v>1347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 s="35">
        <f t="shared" si="3"/>
        <v>2024</v>
      </c>
    </row>
    <row r="230" spans="1:18" x14ac:dyDescent="0.25">
      <c r="A230">
        <v>1349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 s="35">
        <f t="shared" si="3"/>
        <v>2024</v>
      </c>
    </row>
    <row r="231" spans="1:18" x14ac:dyDescent="0.25">
      <c r="A231">
        <v>1350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 s="35">
        <f t="shared" si="3"/>
        <v>2024</v>
      </c>
    </row>
    <row r="232" spans="1:18" x14ac:dyDescent="0.25">
      <c r="A232">
        <v>1360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 s="35">
        <f t="shared" si="3"/>
        <v>2025</v>
      </c>
    </row>
    <row r="233" spans="1:18" x14ac:dyDescent="0.25">
      <c r="A233">
        <v>1364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 s="35">
        <f t="shared" si="3"/>
        <v>2024</v>
      </c>
    </row>
    <row r="234" spans="1:18" x14ac:dyDescent="0.25">
      <c r="A234">
        <v>1367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 s="35">
        <f t="shared" si="3"/>
        <v>2024</v>
      </c>
    </row>
    <row r="235" spans="1:18" x14ac:dyDescent="0.25">
      <c r="A235">
        <v>1368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 s="35">
        <f t="shared" si="3"/>
        <v>2024</v>
      </c>
    </row>
    <row r="236" spans="1:18" x14ac:dyDescent="0.25">
      <c r="A236">
        <v>1370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 s="35">
        <f t="shared" si="3"/>
        <v>2024</v>
      </c>
    </row>
    <row r="237" spans="1:18" x14ac:dyDescent="0.25">
      <c r="A237">
        <v>1371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 s="35">
        <f t="shared" si="3"/>
        <v>2024</v>
      </c>
    </row>
    <row r="238" spans="1:18" x14ac:dyDescent="0.25">
      <c r="A238">
        <v>1372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 s="35">
        <f t="shared" si="3"/>
        <v>2024</v>
      </c>
    </row>
    <row r="239" spans="1:18" x14ac:dyDescent="0.25">
      <c r="A239">
        <v>1373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 s="35">
        <f t="shared" si="3"/>
        <v>2024</v>
      </c>
    </row>
    <row r="240" spans="1:18" x14ac:dyDescent="0.25">
      <c r="A240">
        <v>1374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 s="35">
        <f t="shared" si="3"/>
        <v>2026</v>
      </c>
    </row>
    <row r="241" spans="1:18" x14ac:dyDescent="0.25">
      <c r="A241">
        <v>1378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 s="35">
        <f t="shared" si="3"/>
        <v>2024</v>
      </c>
    </row>
    <row r="242" spans="1:18" x14ac:dyDescent="0.25">
      <c r="A242">
        <v>1379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 s="35">
        <f t="shared" si="3"/>
        <v>2024</v>
      </c>
    </row>
    <row r="243" spans="1:18" x14ac:dyDescent="0.25">
      <c r="A243">
        <v>1380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 s="35">
        <f t="shared" si="3"/>
        <v>2024</v>
      </c>
    </row>
    <row r="244" spans="1:18" x14ac:dyDescent="0.25">
      <c r="A244">
        <v>1381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1</v>
      </c>
      <c r="R244" s="35">
        <f t="shared" si="3"/>
        <v>2024</v>
      </c>
    </row>
    <row r="245" spans="1:18" x14ac:dyDescent="0.25">
      <c r="A245">
        <v>1382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 s="35">
        <f t="shared" si="3"/>
        <v>2024</v>
      </c>
    </row>
    <row r="246" spans="1:18" x14ac:dyDescent="0.25">
      <c r="A246">
        <v>1385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 s="35">
        <f t="shared" si="3"/>
        <v>2024</v>
      </c>
    </row>
    <row r="247" spans="1:18" x14ac:dyDescent="0.25">
      <c r="A247">
        <v>1386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 s="35">
        <f t="shared" si="3"/>
        <v>2024</v>
      </c>
    </row>
    <row r="248" spans="1:18" x14ac:dyDescent="0.25">
      <c r="A248">
        <v>1387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 s="35">
        <f t="shared" si="3"/>
        <v>2024</v>
      </c>
    </row>
    <row r="249" spans="1:18" x14ac:dyDescent="0.25">
      <c r="A249">
        <v>1388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 s="35">
        <f t="shared" si="3"/>
        <v>2024</v>
      </c>
    </row>
    <row r="250" spans="1:18" x14ac:dyDescent="0.25">
      <c r="A250">
        <v>1389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 s="35">
        <f t="shared" si="3"/>
        <v>2024</v>
      </c>
    </row>
    <row r="251" spans="1:18" x14ac:dyDescent="0.25">
      <c r="A251">
        <v>1390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 s="35">
        <f t="shared" si="3"/>
        <v>2024</v>
      </c>
    </row>
    <row r="252" spans="1:18" x14ac:dyDescent="0.25">
      <c r="A252">
        <v>1392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 s="35">
        <f t="shared" si="3"/>
        <v>2024</v>
      </c>
    </row>
    <row r="253" spans="1:18" x14ac:dyDescent="0.25">
      <c r="A253">
        <v>1397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 s="35">
        <f t="shared" si="3"/>
        <v>2024</v>
      </c>
    </row>
    <row r="254" spans="1:18" x14ac:dyDescent="0.25">
      <c r="A254">
        <v>1399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 s="35">
        <f t="shared" si="3"/>
        <v>2024</v>
      </c>
    </row>
    <row r="255" spans="1:18" x14ac:dyDescent="0.25">
      <c r="A255">
        <v>1400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 s="35">
        <f t="shared" si="3"/>
        <v>2024</v>
      </c>
    </row>
    <row r="256" spans="1:18" x14ac:dyDescent="0.25">
      <c r="A256">
        <v>1401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 s="35">
        <f t="shared" si="3"/>
        <v>2025</v>
      </c>
    </row>
    <row r="257" spans="1:18" x14ac:dyDescent="0.25">
      <c r="A257">
        <v>1404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 s="35">
        <f t="shared" si="3"/>
        <v>2025</v>
      </c>
    </row>
    <row r="258" spans="1:18" x14ac:dyDescent="0.25">
      <c r="A258">
        <v>1405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 s="35">
        <f t="shared" si="3"/>
        <v>2025</v>
      </c>
    </row>
    <row r="259" spans="1:18" x14ac:dyDescent="0.25">
      <c r="A259">
        <v>1406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 s="35">
        <f t="shared" ref="R259:R322" si="4">INDEX($B$1:$Q$1,MATCH(1,B259:Q259,0))</f>
        <v>2026</v>
      </c>
    </row>
    <row r="260" spans="1:18" x14ac:dyDescent="0.25">
      <c r="A260">
        <v>1409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 s="35">
        <f t="shared" si="4"/>
        <v>2025</v>
      </c>
    </row>
    <row r="261" spans="1:18" x14ac:dyDescent="0.25">
      <c r="A261">
        <v>141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5">
        <f t="shared" si="4"/>
        <v>2020</v>
      </c>
    </row>
    <row r="262" spans="1:18" x14ac:dyDescent="0.25">
      <c r="A262">
        <v>1410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 s="35">
        <f t="shared" si="4"/>
        <v>2025</v>
      </c>
    </row>
    <row r="263" spans="1:18" x14ac:dyDescent="0.25">
      <c r="A263">
        <v>1412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 s="35">
        <f t="shared" si="4"/>
        <v>2025</v>
      </c>
    </row>
    <row r="264" spans="1:18" x14ac:dyDescent="0.25">
      <c r="A264">
        <v>1415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 s="35">
        <f t="shared" si="4"/>
        <v>2025</v>
      </c>
    </row>
    <row r="265" spans="1:18" x14ac:dyDescent="0.25">
      <c r="A265">
        <v>1416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 s="35">
        <f t="shared" si="4"/>
        <v>2025</v>
      </c>
    </row>
    <row r="266" spans="1:18" x14ac:dyDescent="0.25">
      <c r="A266">
        <v>1418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 s="35">
        <f t="shared" si="4"/>
        <v>2025</v>
      </c>
    </row>
    <row r="267" spans="1:18" x14ac:dyDescent="0.25">
      <c r="A267">
        <v>142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 s="35">
        <f t="shared" si="4"/>
        <v>2020</v>
      </c>
    </row>
    <row r="268" spans="1:18" x14ac:dyDescent="0.25">
      <c r="A268">
        <v>1421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 s="35">
        <f t="shared" si="4"/>
        <v>2025</v>
      </c>
    </row>
    <row r="269" spans="1:18" x14ac:dyDescent="0.25">
      <c r="A269">
        <v>1422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 s="35">
        <f t="shared" si="4"/>
        <v>2025</v>
      </c>
    </row>
    <row r="270" spans="1:18" x14ac:dyDescent="0.25">
      <c r="A270">
        <v>1423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 s="35">
        <f t="shared" si="4"/>
        <v>2025</v>
      </c>
    </row>
    <row r="271" spans="1:18" x14ac:dyDescent="0.25">
      <c r="A271">
        <v>1425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 s="35">
        <f t="shared" si="4"/>
        <v>2025</v>
      </c>
    </row>
    <row r="272" spans="1:18" x14ac:dyDescent="0.25">
      <c r="A272">
        <v>1428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 s="35">
        <f t="shared" si="4"/>
        <v>2025</v>
      </c>
    </row>
    <row r="273" spans="1:18" x14ac:dyDescent="0.25">
      <c r="A273">
        <v>143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 s="35">
        <f t="shared" si="4"/>
        <v>2020</v>
      </c>
    </row>
    <row r="274" spans="1:18" x14ac:dyDescent="0.25">
      <c r="A274">
        <v>1433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 s="35">
        <f t="shared" si="4"/>
        <v>2025</v>
      </c>
    </row>
    <row r="275" spans="1:18" x14ac:dyDescent="0.25">
      <c r="A275">
        <v>1434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 s="35">
        <f t="shared" si="4"/>
        <v>2025</v>
      </c>
    </row>
    <row r="276" spans="1:18" x14ac:dyDescent="0.25">
      <c r="A276">
        <v>1435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 s="35">
        <f t="shared" si="4"/>
        <v>2025</v>
      </c>
    </row>
    <row r="277" spans="1:18" x14ac:dyDescent="0.25">
      <c r="A277">
        <v>1436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 s="35">
        <f t="shared" si="4"/>
        <v>2025</v>
      </c>
    </row>
    <row r="278" spans="1:18" x14ac:dyDescent="0.25">
      <c r="A278">
        <v>1437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</v>
      </c>
      <c r="R278" s="35">
        <f t="shared" si="4"/>
        <v>2025</v>
      </c>
    </row>
    <row r="279" spans="1:18" x14ac:dyDescent="0.25">
      <c r="A279">
        <v>1438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 s="35">
        <f t="shared" si="4"/>
        <v>2025</v>
      </c>
    </row>
    <row r="280" spans="1:18" x14ac:dyDescent="0.25">
      <c r="A280">
        <v>1439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 s="35">
        <f t="shared" si="4"/>
        <v>2025</v>
      </c>
    </row>
    <row r="281" spans="1:18" x14ac:dyDescent="0.25">
      <c r="A281">
        <v>1440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 s="35">
        <f t="shared" si="4"/>
        <v>2025</v>
      </c>
    </row>
    <row r="282" spans="1:18" x14ac:dyDescent="0.25">
      <c r="A282">
        <v>1441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 s="35">
        <f t="shared" si="4"/>
        <v>2025</v>
      </c>
    </row>
    <row r="283" spans="1:18" x14ac:dyDescent="0.25">
      <c r="A283">
        <v>1442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 s="35">
        <f t="shared" si="4"/>
        <v>2025</v>
      </c>
    </row>
    <row r="284" spans="1:18" x14ac:dyDescent="0.25">
      <c r="A284">
        <v>1443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 s="35">
        <f t="shared" si="4"/>
        <v>2025</v>
      </c>
    </row>
    <row r="285" spans="1:18" x14ac:dyDescent="0.25">
      <c r="A285">
        <v>1444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 s="35">
        <f t="shared" si="4"/>
        <v>2025</v>
      </c>
    </row>
    <row r="286" spans="1:18" x14ac:dyDescent="0.25">
      <c r="A286">
        <v>1445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 s="35">
        <f t="shared" si="4"/>
        <v>2025</v>
      </c>
    </row>
    <row r="287" spans="1:18" x14ac:dyDescent="0.25">
      <c r="A287">
        <v>1446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 s="35">
        <f t="shared" si="4"/>
        <v>2025</v>
      </c>
    </row>
    <row r="288" spans="1:18" x14ac:dyDescent="0.25">
      <c r="A288">
        <v>1447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 s="35">
        <f t="shared" si="4"/>
        <v>2025</v>
      </c>
    </row>
    <row r="289" spans="1:18" x14ac:dyDescent="0.25">
      <c r="A289">
        <v>1449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  <c r="R289" s="35">
        <f t="shared" si="4"/>
        <v>2025</v>
      </c>
    </row>
    <row r="290" spans="1:18" x14ac:dyDescent="0.25">
      <c r="A290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1</v>
      </c>
      <c r="Q290">
        <v>1</v>
      </c>
      <c r="R290" s="35">
        <f t="shared" si="4"/>
        <v>2020</v>
      </c>
    </row>
    <row r="291" spans="1:18" x14ac:dyDescent="0.25">
      <c r="A291">
        <v>1450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 s="35">
        <f t="shared" si="4"/>
        <v>2025</v>
      </c>
    </row>
    <row r="292" spans="1:18" x14ac:dyDescent="0.25">
      <c r="A292">
        <v>1451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 s="35">
        <f t="shared" si="4"/>
        <v>2025</v>
      </c>
    </row>
    <row r="293" spans="1:18" x14ac:dyDescent="0.25">
      <c r="A293">
        <v>1452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 s="35">
        <f t="shared" si="4"/>
        <v>2025</v>
      </c>
    </row>
    <row r="294" spans="1:18" x14ac:dyDescent="0.25">
      <c r="A294">
        <v>1453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 s="35">
        <f t="shared" si="4"/>
        <v>2025</v>
      </c>
    </row>
    <row r="295" spans="1:18" x14ac:dyDescent="0.25">
      <c r="A295">
        <v>1454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 s="35">
        <f t="shared" si="4"/>
        <v>2025</v>
      </c>
    </row>
    <row r="296" spans="1:18" x14ac:dyDescent="0.25">
      <c r="A296">
        <v>1455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 s="35">
        <f t="shared" si="4"/>
        <v>2025</v>
      </c>
    </row>
    <row r="297" spans="1:18" x14ac:dyDescent="0.25">
      <c r="A297">
        <v>1456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 s="35">
        <f t="shared" si="4"/>
        <v>2025</v>
      </c>
    </row>
    <row r="298" spans="1:18" x14ac:dyDescent="0.25">
      <c r="A298">
        <v>1458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 s="35">
        <f t="shared" si="4"/>
        <v>2025</v>
      </c>
    </row>
    <row r="299" spans="1:18" x14ac:dyDescent="0.25">
      <c r="A299">
        <v>1459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 s="35">
        <f t="shared" si="4"/>
        <v>2025</v>
      </c>
    </row>
    <row r="300" spans="1:18" x14ac:dyDescent="0.25">
      <c r="A300">
        <v>1461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s="35">
        <f t="shared" si="4"/>
        <v>2026</v>
      </c>
    </row>
    <row r="301" spans="1:18" x14ac:dyDescent="0.25">
      <c r="A301">
        <v>1462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 s="35">
        <f t="shared" si="4"/>
        <v>2025</v>
      </c>
    </row>
    <row r="302" spans="1:18" x14ac:dyDescent="0.25">
      <c r="A302">
        <v>1463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 s="35">
        <f t="shared" si="4"/>
        <v>2025</v>
      </c>
    </row>
    <row r="303" spans="1:18" x14ac:dyDescent="0.25">
      <c r="A303">
        <v>1464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 s="35">
        <f t="shared" si="4"/>
        <v>2025</v>
      </c>
    </row>
    <row r="304" spans="1:18" x14ac:dyDescent="0.25">
      <c r="A304">
        <v>1466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 s="35">
        <f t="shared" si="4"/>
        <v>2025</v>
      </c>
    </row>
    <row r="305" spans="1:18" x14ac:dyDescent="0.25">
      <c r="A305">
        <v>1467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 s="35">
        <f t="shared" si="4"/>
        <v>2025</v>
      </c>
    </row>
    <row r="306" spans="1:18" x14ac:dyDescent="0.25">
      <c r="A306">
        <v>1468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 s="35">
        <f t="shared" si="4"/>
        <v>2025</v>
      </c>
    </row>
    <row r="307" spans="1:18" x14ac:dyDescent="0.25">
      <c r="A307">
        <v>1470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 s="35">
        <f t="shared" si="4"/>
        <v>2025</v>
      </c>
    </row>
    <row r="308" spans="1:18" x14ac:dyDescent="0.25">
      <c r="A308">
        <v>1475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 s="35">
        <f t="shared" si="4"/>
        <v>2025</v>
      </c>
    </row>
    <row r="309" spans="1:18" x14ac:dyDescent="0.25">
      <c r="A309">
        <v>1476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 s="35">
        <f t="shared" si="4"/>
        <v>2025</v>
      </c>
    </row>
    <row r="310" spans="1:18" x14ac:dyDescent="0.25">
      <c r="A310">
        <v>148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 s="35">
        <f t="shared" si="4"/>
        <v>2021</v>
      </c>
    </row>
    <row r="311" spans="1:18" x14ac:dyDescent="0.25">
      <c r="A311">
        <v>1480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 s="35">
        <f t="shared" si="4"/>
        <v>2025</v>
      </c>
    </row>
    <row r="312" spans="1:18" x14ac:dyDescent="0.25">
      <c r="A312">
        <v>1483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 s="35">
        <f t="shared" si="4"/>
        <v>2025</v>
      </c>
    </row>
    <row r="313" spans="1:18" x14ac:dyDescent="0.25">
      <c r="A313">
        <v>1484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 s="35">
        <f t="shared" si="4"/>
        <v>2025</v>
      </c>
    </row>
    <row r="314" spans="1:18" x14ac:dyDescent="0.25">
      <c r="A314">
        <v>149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 s="35">
        <f t="shared" si="4"/>
        <v>2022</v>
      </c>
    </row>
    <row r="315" spans="1:18" x14ac:dyDescent="0.25">
      <c r="A315">
        <v>1491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 s="35">
        <f t="shared" si="4"/>
        <v>2025</v>
      </c>
    </row>
    <row r="316" spans="1:18" x14ac:dyDescent="0.25">
      <c r="A316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 s="35">
        <f t="shared" si="4"/>
        <v>2025</v>
      </c>
    </row>
    <row r="317" spans="1:18" x14ac:dyDescent="0.25">
      <c r="A317">
        <v>1493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 s="35">
        <f t="shared" si="4"/>
        <v>2025</v>
      </c>
    </row>
    <row r="318" spans="1:18" x14ac:dyDescent="0.25">
      <c r="A318">
        <v>1496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 s="35">
        <f t="shared" si="4"/>
        <v>2025</v>
      </c>
    </row>
    <row r="319" spans="1:18" x14ac:dyDescent="0.25">
      <c r="A319">
        <v>1498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 s="35">
        <f t="shared" si="4"/>
        <v>2025</v>
      </c>
    </row>
    <row r="320" spans="1:18" x14ac:dyDescent="0.25">
      <c r="A320">
        <v>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35">
        <f t="shared" si="4"/>
        <v>2020</v>
      </c>
    </row>
    <row r="321" spans="1:18" x14ac:dyDescent="0.25">
      <c r="A321">
        <v>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 s="35">
        <f t="shared" si="4"/>
        <v>2021</v>
      </c>
    </row>
    <row r="322" spans="1:18" x14ac:dyDescent="0.25">
      <c r="A322">
        <v>1501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 s="35">
        <f t="shared" si="4"/>
        <v>2025</v>
      </c>
    </row>
    <row r="323" spans="1:18" x14ac:dyDescent="0.25">
      <c r="A323">
        <v>1502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 s="35">
        <f t="shared" ref="R323:R386" si="5">INDEX($B$1:$Q$1,MATCH(1,B323:Q323,0))</f>
        <v>2025</v>
      </c>
    </row>
    <row r="324" spans="1:18" x14ac:dyDescent="0.25">
      <c r="A324">
        <v>1504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 s="35">
        <f t="shared" si="5"/>
        <v>2025</v>
      </c>
    </row>
    <row r="325" spans="1:18" x14ac:dyDescent="0.25">
      <c r="A325">
        <v>1506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 s="35">
        <f t="shared" si="5"/>
        <v>2025</v>
      </c>
    </row>
    <row r="326" spans="1:18" x14ac:dyDescent="0.25">
      <c r="A326">
        <v>1507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 s="35">
        <f t="shared" si="5"/>
        <v>2025</v>
      </c>
    </row>
    <row r="327" spans="1:18" x14ac:dyDescent="0.25">
      <c r="A327">
        <v>1510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 s="35">
        <f t="shared" si="5"/>
        <v>2025</v>
      </c>
    </row>
    <row r="328" spans="1:18" x14ac:dyDescent="0.25">
      <c r="A328">
        <v>1512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 s="35">
        <f t="shared" si="5"/>
        <v>2025</v>
      </c>
    </row>
    <row r="329" spans="1:18" x14ac:dyDescent="0.25">
      <c r="A329">
        <v>1513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 s="35">
        <f t="shared" si="5"/>
        <v>2025</v>
      </c>
    </row>
    <row r="330" spans="1:18" x14ac:dyDescent="0.25">
      <c r="A330">
        <v>1515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 s="35">
        <f t="shared" si="5"/>
        <v>2025</v>
      </c>
    </row>
    <row r="331" spans="1:18" x14ac:dyDescent="0.25">
      <c r="A331">
        <v>1516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 s="35">
        <f t="shared" si="5"/>
        <v>2025</v>
      </c>
    </row>
    <row r="332" spans="1:18" x14ac:dyDescent="0.25">
      <c r="A332">
        <v>152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 s="35">
        <f t="shared" si="5"/>
        <v>2021</v>
      </c>
    </row>
    <row r="333" spans="1:18" x14ac:dyDescent="0.25">
      <c r="A333">
        <v>1520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 s="35">
        <f t="shared" si="5"/>
        <v>2025</v>
      </c>
    </row>
    <row r="334" spans="1:18" x14ac:dyDescent="0.25">
      <c r="A334">
        <v>1521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 s="35">
        <f t="shared" si="5"/>
        <v>2025</v>
      </c>
    </row>
    <row r="335" spans="1:18" x14ac:dyDescent="0.25">
      <c r="A335">
        <v>1522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 s="35">
        <f t="shared" si="5"/>
        <v>2025</v>
      </c>
    </row>
    <row r="336" spans="1:18" x14ac:dyDescent="0.25">
      <c r="A336">
        <v>1523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 s="35">
        <f t="shared" si="5"/>
        <v>2025</v>
      </c>
    </row>
    <row r="337" spans="1:18" x14ac:dyDescent="0.25">
      <c r="A337">
        <v>1524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 s="35">
        <f t="shared" si="5"/>
        <v>2025</v>
      </c>
    </row>
    <row r="338" spans="1:18" x14ac:dyDescent="0.25">
      <c r="A338">
        <v>1525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 s="35">
        <f t="shared" si="5"/>
        <v>2025</v>
      </c>
    </row>
    <row r="339" spans="1:18" x14ac:dyDescent="0.25">
      <c r="A339">
        <v>1527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 s="35">
        <f t="shared" si="5"/>
        <v>2025</v>
      </c>
    </row>
    <row r="340" spans="1:18" x14ac:dyDescent="0.25">
      <c r="A340">
        <v>1528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 s="35">
        <f t="shared" si="5"/>
        <v>2025</v>
      </c>
    </row>
    <row r="341" spans="1:18" x14ac:dyDescent="0.25">
      <c r="A341">
        <v>1531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 s="35">
        <f t="shared" si="5"/>
        <v>2025</v>
      </c>
    </row>
    <row r="342" spans="1:18" x14ac:dyDescent="0.25">
      <c r="A342">
        <v>1532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 s="35">
        <f t="shared" si="5"/>
        <v>2025</v>
      </c>
    </row>
    <row r="343" spans="1:18" x14ac:dyDescent="0.25">
      <c r="A343">
        <v>1533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 s="35">
        <f t="shared" si="5"/>
        <v>2025</v>
      </c>
    </row>
    <row r="344" spans="1:18" x14ac:dyDescent="0.25">
      <c r="A344">
        <v>1534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 s="35">
        <f t="shared" si="5"/>
        <v>2025</v>
      </c>
    </row>
    <row r="345" spans="1:18" x14ac:dyDescent="0.25">
      <c r="A345">
        <v>1535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 s="35">
        <f t="shared" si="5"/>
        <v>2025</v>
      </c>
    </row>
    <row r="346" spans="1:18" x14ac:dyDescent="0.25">
      <c r="A346">
        <v>1536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 s="35">
        <f t="shared" si="5"/>
        <v>2025</v>
      </c>
    </row>
    <row r="347" spans="1:18" x14ac:dyDescent="0.25">
      <c r="A347">
        <v>1537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 s="35">
        <f t="shared" si="5"/>
        <v>2025</v>
      </c>
    </row>
    <row r="348" spans="1:18" x14ac:dyDescent="0.25">
      <c r="A348">
        <v>1538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 s="35">
        <f t="shared" si="5"/>
        <v>2025</v>
      </c>
    </row>
    <row r="349" spans="1:18" x14ac:dyDescent="0.25">
      <c r="A349">
        <v>1539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 s="35">
        <f t="shared" si="5"/>
        <v>2025</v>
      </c>
    </row>
    <row r="350" spans="1:18" x14ac:dyDescent="0.25">
      <c r="A350">
        <v>154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 s="35">
        <f t="shared" si="5"/>
        <v>2021</v>
      </c>
    </row>
    <row r="351" spans="1:18" x14ac:dyDescent="0.25">
      <c r="A351">
        <v>1540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 s="35">
        <f t="shared" si="5"/>
        <v>2025</v>
      </c>
    </row>
    <row r="352" spans="1:18" x14ac:dyDescent="0.25">
      <c r="A352">
        <v>1541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 s="35">
        <f t="shared" si="5"/>
        <v>2025</v>
      </c>
    </row>
    <row r="353" spans="1:18" x14ac:dyDescent="0.25">
      <c r="A353">
        <v>1544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 s="35">
        <f t="shared" si="5"/>
        <v>2025</v>
      </c>
    </row>
    <row r="354" spans="1:18" x14ac:dyDescent="0.25">
      <c r="A354">
        <v>1546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 s="35">
        <f t="shared" si="5"/>
        <v>2025</v>
      </c>
    </row>
    <row r="355" spans="1:18" x14ac:dyDescent="0.25">
      <c r="A355">
        <v>1548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 s="35">
        <f t="shared" si="5"/>
        <v>2025</v>
      </c>
    </row>
    <row r="356" spans="1:18" x14ac:dyDescent="0.25">
      <c r="A356">
        <v>1549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 s="35">
        <f t="shared" si="5"/>
        <v>2025</v>
      </c>
    </row>
    <row r="357" spans="1:18" x14ac:dyDescent="0.25">
      <c r="A357">
        <v>1551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 s="35">
        <f t="shared" si="5"/>
        <v>2025</v>
      </c>
    </row>
    <row r="358" spans="1:18" x14ac:dyDescent="0.25">
      <c r="A358">
        <v>1553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 s="35">
        <f t="shared" si="5"/>
        <v>2026</v>
      </c>
    </row>
    <row r="359" spans="1:18" x14ac:dyDescent="0.25">
      <c r="A359">
        <v>1554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 s="35">
        <f t="shared" si="5"/>
        <v>2025</v>
      </c>
    </row>
    <row r="360" spans="1:18" x14ac:dyDescent="0.25">
      <c r="A360">
        <v>1555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 s="35">
        <f t="shared" si="5"/>
        <v>2025</v>
      </c>
    </row>
    <row r="361" spans="1:18" x14ac:dyDescent="0.25">
      <c r="A361">
        <v>1557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 s="35">
        <f t="shared" si="5"/>
        <v>2025</v>
      </c>
    </row>
    <row r="362" spans="1:18" x14ac:dyDescent="0.25">
      <c r="A362">
        <v>1558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 s="35">
        <f t="shared" si="5"/>
        <v>2025</v>
      </c>
    </row>
    <row r="363" spans="1:18" x14ac:dyDescent="0.25">
      <c r="A363">
        <v>1559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 s="35">
        <f t="shared" si="5"/>
        <v>2025</v>
      </c>
    </row>
    <row r="364" spans="1:18" x14ac:dyDescent="0.25">
      <c r="A364">
        <v>1560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</v>
      </c>
      <c r="R364" s="35">
        <f t="shared" si="5"/>
        <v>2025</v>
      </c>
    </row>
    <row r="365" spans="1:18" x14ac:dyDescent="0.25">
      <c r="A365">
        <v>1561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 s="35">
        <f t="shared" si="5"/>
        <v>2025</v>
      </c>
    </row>
    <row r="366" spans="1:18" x14ac:dyDescent="0.25">
      <c r="A366">
        <v>1565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 s="35">
        <f t="shared" si="5"/>
        <v>2025</v>
      </c>
    </row>
    <row r="367" spans="1:18" x14ac:dyDescent="0.25">
      <c r="A367">
        <v>1566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 s="35">
        <f t="shared" si="5"/>
        <v>2025</v>
      </c>
    </row>
    <row r="368" spans="1:18" x14ac:dyDescent="0.25">
      <c r="A368">
        <v>1567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 s="35">
        <f t="shared" si="5"/>
        <v>2025</v>
      </c>
    </row>
    <row r="369" spans="1:18" x14ac:dyDescent="0.25">
      <c r="A369">
        <v>157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 s="35">
        <f t="shared" si="5"/>
        <v>2021</v>
      </c>
    </row>
    <row r="370" spans="1:18" x14ac:dyDescent="0.25">
      <c r="A370">
        <v>1573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 s="35">
        <f t="shared" si="5"/>
        <v>2025</v>
      </c>
    </row>
    <row r="371" spans="1:18" x14ac:dyDescent="0.25">
      <c r="A371">
        <v>158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1</v>
      </c>
      <c r="R371" s="35">
        <f t="shared" si="5"/>
        <v>2021</v>
      </c>
    </row>
    <row r="372" spans="1:18" x14ac:dyDescent="0.25">
      <c r="A372">
        <v>1586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 s="35">
        <f t="shared" si="5"/>
        <v>2025</v>
      </c>
    </row>
    <row r="373" spans="1:18" x14ac:dyDescent="0.25">
      <c r="A373">
        <v>159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1</v>
      </c>
      <c r="R373" s="35">
        <f t="shared" si="5"/>
        <v>2021</v>
      </c>
    </row>
    <row r="374" spans="1:18" x14ac:dyDescent="0.25">
      <c r="A374">
        <v>1591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 s="35">
        <f t="shared" si="5"/>
        <v>2025</v>
      </c>
    </row>
    <row r="375" spans="1:18" x14ac:dyDescent="0.25">
      <c r="A375">
        <v>1593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1</v>
      </c>
      <c r="R375" s="35">
        <f t="shared" si="5"/>
        <v>2025</v>
      </c>
    </row>
    <row r="376" spans="1:18" x14ac:dyDescent="0.25">
      <c r="A376">
        <v>1594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 s="35">
        <f t="shared" si="5"/>
        <v>2025</v>
      </c>
    </row>
    <row r="377" spans="1:18" x14ac:dyDescent="0.25">
      <c r="A377">
        <v>1595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 s="35">
        <f t="shared" si="5"/>
        <v>2025</v>
      </c>
    </row>
    <row r="378" spans="1:18" x14ac:dyDescent="0.25">
      <c r="A378">
        <v>1596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 s="35">
        <f t="shared" si="5"/>
        <v>2025</v>
      </c>
    </row>
    <row r="379" spans="1:18" x14ac:dyDescent="0.25">
      <c r="A379">
        <v>1598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 s="35">
        <f t="shared" si="5"/>
        <v>2025</v>
      </c>
    </row>
    <row r="380" spans="1:18" x14ac:dyDescent="0.25">
      <c r="A380">
        <v>160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 s="35">
        <f t="shared" si="5"/>
        <v>2021</v>
      </c>
    </row>
    <row r="381" spans="1:18" x14ac:dyDescent="0.25">
      <c r="A381">
        <v>1600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 s="35">
        <f t="shared" si="5"/>
        <v>2025</v>
      </c>
    </row>
    <row r="382" spans="1:18" x14ac:dyDescent="0.25">
      <c r="A382">
        <v>1601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 s="35">
        <f t="shared" si="5"/>
        <v>2025</v>
      </c>
    </row>
    <row r="383" spans="1:18" x14ac:dyDescent="0.25">
      <c r="A383">
        <v>1602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 s="35">
        <f t="shared" si="5"/>
        <v>2025</v>
      </c>
    </row>
    <row r="384" spans="1:18" x14ac:dyDescent="0.25">
      <c r="A384">
        <v>1603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 s="35">
        <f t="shared" si="5"/>
        <v>2025</v>
      </c>
    </row>
    <row r="385" spans="1:18" x14ac:dyDescent="0.25">
      <c r="A385">
        <v>1606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 s="35">
        <f t="shared" si="5"/>
        <v>2025</v>
      </c>
    </row>
    <row r="386" spans="1:18" x14ac:dyDescent="0.25">
      <c r="A386">
        <v>1607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 s="35">
        <f t="shared" si="5"/>
        <v>2025</v>
      </c>
    </row>
    <row r="387" spans="1:18" x14ac:dyDescent="0.25">
      <c r="A387">
        <v>1608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 s="35">
        <f t="shared" ref="R387:R450" si="6">INDEX($B$1:$Q$1,MATCH(1,B387:Q387,0))</f>
        <v>2025</v>
      </c>
    </row>
    <row r="388" spans="1:18" x14ac:dyDescent="0.25">
      <c r="A388">
        <v>1609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 s="35">
        <f t="shared" si="6"/>
        <v>2025</v>
      </c>
    </row>
    <row r="389" spans="1:18" x14ac:dyDescent="0.25">
      <c r="A389">
        <v>1610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 s="35">
        <f t="shared" si="6"/>
        <v>2025</v>
      </c>
    </row>
    <row r="390" spans="1:18" x14ac:dyDescent="0.25">
      <c r="A390">
        <v>1611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 s="35">
        <f t="shared" si="6"/>
        <v>2025</v>
      </c>
    </row>
    <row r="391" spans="1:18" x14ac:dyDescent="0.25">
      <c r="A391">
        <v>1612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 s="35">
        <f t="shared" si="6"/>
        <v>2025</v>
      </c>
    </row>
    <row r="392" spans="1:18" x14ac:dyDescent="0.25">
      <c r="A392">
        <v>1613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 s="35">
        <f t="shared" si="6"/>
        <v>2025</v>
      </c>
    </row>
    <row r="393" spans="1:18" x14ac:dyDescent="0.25">
      <c r="A393">
        <v>1616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 s="35">
        <f t="shared" si="6"/>
        <v>2025</v>
      </c>
    </row>
    <row r="394" spans="1:18" x14ac:dyDescent="0.25">
      <c r="A394">
        <v>1619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 s="35">
        <f t="shared" si="6"/>
        <v>2025</v>
      </c>
    </row>
    <row r="395" spans="1:18" x14ac:dyDescent="0.25">
      <c r="A395">
        <v>1620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 s="35">
        <f t="shared" si="6"/>
        <v>2025</v>
      </c>
    </row>
    <row r="396" spans="1:18" x14ac:dyDescent="0.25">
      <c r="A396">
        <v>1621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 s="35">
        <f t="shared" si="6"/>
        <v>2025</v>
      </c>
    </row>
    <row r="397" spans="1:18" x14ac:dyDescent="0.25">
      <c r="A397">
        <v>1622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 s="35">
        <f t="shared" si="6"/>
        <v>2025</v>
      </c>
    </row>
    <row r="398" spans="1:18" x14ac:dyDescent="0.25">
      <c r="A398">
        <v>1623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 s="35">
        <f t="shared" si="6"/>
        <v>2025</v>
      </c>
    </row>
    <row r="399" spans="1:18" x14ac:dyDescent="0.25">
      <c r="A399">
        <v>1624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 s="35">
        <f t="shared" si="6"/>
        <v>2025</v>
      </c>
    </row>
    <row r="400" spans="1:18" x14ac:dyDescent="0.25">
      <c r="A400">
        <v>1625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 s="35">
        <f t="shared" si="6"/>
        <v>2025</v>
      </c>
    </row>
    <row r="401" spans="1:18" x14ac:dyDescent="0.25">
      <c r="A401">
        <v>1626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 s="35">
        <f t="shared" si="6"/>
        <v>2025</v>
      </c>
    </row>
    <row r="402" spans="1:18" x14ac:dyDescent="0.25">
      <c r="A402">
        <v>1627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 s="35">
        <f t="shared" si="6"/>
        <v>2025</v>
      </c>
    </row>
    <row r="403" spans="1:18" x14ac:dyDescent="0.25">
      <c r="A403">
        <v>1628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 s="35">
        <f t="shared" si="6"/>
        <v>2025</v>
      </c>
    </row>
    <row r="404" spans="1:18" x14ac:dyDescent="0.25">
      <c r="A404">
        <v>1629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 s="35">
        <f t="shared" si="6"/>
        <v>2025</v>
      </c>
    </row>
    <row r="405" spans="1:18" x14ac:dyDescent="0.25">
      <c r="A405">
        <v>163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</v>
      </c>
      <c r="R405" s="35">
        <f t="shared" si="6"/>
        <v>2021</v>
      </c>
    </row>
    <row r="406" spans="1:18" x14ac:dyDescent="0.25">
      <c r="A406">
        <v>1630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 s="35">
        <f t="shared" si="6"/>
        <v>2025</v>
      </c>
    </row>
    <row r="407" spans="1:18" x14ac:dyDescent="0.25">
      <c r="A407">
        <v>1631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 s="35">
        <f t="shared" si="6"/>
        <v>2025</v>
      </c>
    </row>
    <row r="408" spans="1:18" x14ac:dyDescent="0.25">
      <c r="A408">
        <v>1632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 s="35">
        <f t="shared" si="6"/>
        <v>2025</v>
      </c>
    </row>
    <row r="409" spans="1:18" x14ac:dyDescent="0.25">
      <c r="A409">
        <v>1633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 s="35">
        <f t="shared" si="6"/>
        <v>2025</v>
      </c>
    </row>
    <row r="410" spans="1:18" x14ac:dyDescent="0.25">
      <c r="A410">
        <v>1634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 s="35">
        <f t="shared" si="6"/>
        <v>2025</v>
      </c>
    </row>
    <row r="411" spans="1:18" x14ac:dyDescent="0.25">
      <c r="A411">
        <v>1635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 s="35">
        <f t="shared" si="6"/>
        <v>2025</v>
      </c>
    </row>
    <row r="412" spans="1:18" x14ac:dyDescent="0.25">
      <c r="A412">
        <v>1636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 s="35">
        <f t="shared" si="6"/>
        <v>2025</v>
      </c>
    </row>
    <row r="413" spans="1:18" x14ac:dyDescent="0.25">
      <c r="A413">
        <v>1637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 s="35">
        <f t="shared" si="6"/>
        <v>2025</v>
      </c>
    </row>
    <row r="414" spans="1:18" x14ac:dyDescent="0.25">
      <c r="A414">
        <v>164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 s="35">
        <f t="shared" si="6"/>
        <v>2021</v>
      </c>
    </row>
    <row r="415" spans="1:18" x14ac:dyDescent="0.25">
      <c r="A415">
        <v>1640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 s="35">
        <f t="shared" si="6"/>
        <v>2025</v>
      </c>
    </row>
    <row r="416" spans="1:18" x14ac:dyDescent="0.25">
      <c r="A416">
        <v>1641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 s="35">
        <f t="shared" si="6"/>
        <v>2025</v>
      </c>
    </row>
    <row r="417" spans="1:18" x14ac:dyDescent="0.25">
      <c r="A417">
        <v>1642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 s="35">
        <f t="shared" si="6"/>
        <v>2025</v>
      </c>
    </row>
    <row r="418" spans="1:18" x14ac:dyDescent="0.25">
      <c r="A418">
        <v>1645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 s="35">
        <f t="shared" si="6"/>
        <v>2026</v>
      </c>
    </row>
    <row r="419" spans="1:18" x14ac:dyDescent="0.25">
      <c r="A419">
        <v>1646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 s="35">
        <f t="shared" si="6"/>
        <v>2025</v>
      </c>
    </row>
    <row r="420" spans="1:18" x14ac:dyDescent="0.25">
      <c r="A420">
        <v>1647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 s="35">
        <f t="shared" si="6"/>
        <v>2025</v>
      </c>
    </row>
    <row r="421" spans="1:18" x14ac:dyDescent="0.25">
      <c r="A421">
        <v>1648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 s="35">
        <f t="shared" si="6"/>
        <v>2025</v>
      </c>
    </row>
    <row r="422" spans="1:18" x14ac:dyDescent="0.25">
      <c r="A422">
        <v>1650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 s="35">
        <f t="shared" si="6"/>
        <v>2025</v>
      </c>
    </row>
    <row r="423" spans="1:18" x14ac:dyDescent="0.25">
      <c r="A423">
        <v>1652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 s="35">
        <f t="shared" si="6"/>
        <v>2025</v>
      </c>
    </row>
    <row r="424" spans="1:18" x14ac:dyDescent="0.25">
      <c r="A424">
        <v>1653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 s="35">
        <f t="shared" si="6"/>
        <v>2025</v>
      </c>
    </row>
    <row r="425" spans="1:18" x14ac:dyDescent="0.25">
      <c r="A425">
        <v>1654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 s="35">
        <f t="shared" si="6"/>
        <v>2025</v>
      </c>
    </row>
    <row r="426" spans="1:18" x14ac:dyDescent="0.25">
      <c r="A426">
        <v>1658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 s="35">
        <f t="shared" si="6"/>
        <v>2026</v>
      </c>
    </row>
    <row r="427" spans="1:18" x14ac:dyDescent="0.25">
      <c r="A427">
        <v>166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 s="35">
        <f t="shared" si="6"/>
        <v>2021</v>
      </c>
    </row>
    <row r="428" spans="1:18" x14ac:dyDescent="0.25">
      <c r="A428">
        <v>1660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 s="35">
        <f t="shared" si="6"/>
        <v>2026</v>
      </c>
    </row>
    <row r="429" spans="1:18" x14ac:dyDescent="0.25">
      <c r="A429">
        <v>1661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 s="35">
        <f t="shared" si="6"/>
        <v>2026</v>
      </c>
    </row>
    <row r="430" spans="1:18" x14ac:dyDescent="0.25">
      <c r="A430">
        <v>1662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 s="35">
        <f t="shared" si="6"/>
        <v>2026</v>
      </c>
    </row>
    <row r="431" spans="1:18" x14ac:dyDescent="0.25">
      <c r="A431">
        <v>1663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 s="35">
        <f t="shared" si="6"/>
        <v>2026</v>
      </c>
    </row>
    <row r="432" spans="1:18" x14ac:dyDescent="0.25">
      <c r="A432">
        <v>1664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 s="35">
        <f t="shared" si="6"/>
        <v>2026</v>
      </c>
    </row>
    <row r="433" spans="1:18" x14ac:dyDescent="0.25">
      <c r="A433">
        <v>1665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 s="35">
        <f t="shared" si="6"/>
        <v>2026</v>
      </c>
    </row>
    <row r="434" spans="1:18" x14ac:dyDescent="0.25">
      <c r="A434">
        <v>1666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 s="35">
        <f t="shared" si="6"/>
        <v>2026</v>
      </c>
    </row>
    <row r="435" spans="1:18" x14ac:dyDescent="0.25">
      <c r="A435">
        <v>1667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 s="35">
        <f t="shared" si="6"/>
        <v>2026</v>
      </c>
    </row>
    <row r="436" spans="1:18" x14ac:dyDescent="0.25">
      <c r="A436">
        <v>1668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 s="35">
        <f t="shared" si="6"/>
        <v>2026</v>
      </c>
    </row>
    <row r="437" spans="1:18" x14ac:dyDescent="0.25">
      <c r="A437">
        <v>1669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 s="35">
        <f t="shared" si="6"/>
        <v>2026</v>
      </c>
    </row>
    <row r="438" spans="1:18" x14ac:dyDescent="0.25">
      <c r="A438">
        <v>1670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 s="35">
        <f t="shared" si="6"/>
        <v>2026</v>
      </c>
    </row>
    <row r="439" spans="1:18" x14ac:dyDescent="0.25">
      <c r="A439">
        <v>1672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 s="35">
        <f t="shared" si="6"/>
        <v>2026</v>
      </c>
    </row>
    <row r="440" spans="1:18" x14ac:dyDescent="0.25">
      <c r="A440">
        <v>1673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 s="35">
        <f t="shared" si="6"/>
        <v>2026</v>
      </c>
    </row>
    <row r="441" spans="1:18" x14ac:dyDescent="0.25">
      <c r="A441">
        <v>1675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 s="35">
        <f t="shared" si="6"/>
        <v>2026</v>
      </c>
    </row>
    <row r="442" spans="1:18" x14ac:dyDescent="0.25">
      <c r="A442">
        <v>1676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s="35">
        <f t="shared" si="6"/>
        <v>2026</v>
      </c>
    </row>
    <row r="443" spans="1:18" x14ac:dyDescent="0.25">
      <c r="A443">
        <v>1679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 s="35">
        <f t="shared" si="6"/>
        <v>2026</v>
      </c>
    </row>
    <row r="444" spans="1:18" x14ac:dyDescent="0.25">
      <c r="A444">
        <v>1681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 s="35">
        <f t="shared" si="6"/>
        <v>2026</v>
      </c>
    </row>
    <row r="445" spans="1:18" x14ac:dyDescent="0.25">
      <c r="A445">
        <v>1682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 s="35">
        <f t="shared" si="6"/>
        <v>2026</v>
      </c>
    </row>
    <row r="446" spans="1:18" x14ac:dyDescent="0.25">
      <c r="A446">
        <v>1683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 s="35">
        <f t="shared" si="6"/>
        <v>2026</v>
      </c>
    </row>
    <row r="447" spans="1:18" x14ac:dyDescent="0.25">
      <c r="A447">
        <v>1684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 s="35">
        <f t="shared" si="6"/>
        <v>2026</v>
      </c>
    </row>
    <row r="448" spans="1:18" x14ac:dyDescent="0.25">
      <c r="A448">
        <v>1685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 s="35">
        <f t="shared" si="6"/>
        <v>2026</v>
      </c>
    </row>
    <row r="449" spans="1:18" x14ac:dyDescent="0.25">
      <c r="A449">
        <v>1686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 s="35">
        <f t="shared" si="6"/>
        <v>2026</v>
      </c>
    </row>
    <row r="450" spans="1:18" x14ac:dyDescent="0.25">
      <c r="A450">
        <v>1687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 s="35">
        <f t="shared" si="6"/>
        <v>2026</v>
      </c>
    </row>
    <row r="451" spans="1:18" x14ac:dyDescent="0.25">
      <c r="A451">
        <v>1689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 s="35">
        <f t="shared" ref="R451:R514" si="7">INDEX($B$1:$Q$1,MATCH(1,B451:Q451,0))</f>
        <v>2026</v>
      </c>
    </row>
    <row r="452" spans="1:18" x14ac:dyDescent="0.25">
      <c r="A452">
        <v>1690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 s="35">
        <f t="shared" si="7"/>
        <v>2026</v>
      </c>
    </row>
    <row r="453" spans="1:18" x14ac:dyDescent="0.25">
      <c r="A453">
        <v>1691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 s="35">
        <f t="shared" si="7"/>
        <v>2026</v>
      </c>
    </row>
    <row r="454" spans="1:18" x14ac:dyDescent="0.25">
      <c r="A454">
        <v>1694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 s="35">
        <f t="shared" si="7"/>
        <v>2026</v>
      </c>
    </row>
    <row r="455" spans="1:18" x14ac:dyDescent="0.25">
      <c r="A455">
        <v>1695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 s="35">
        <f t="shared" si="7"/>
        <v>2026</v>
      </c>
    </row>
    <row r="456" spans="1:18" x14ac:dyDescent="0.25">
      <c r="A456">
        <v>1713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 s="35">
        <f t="shared" si="7"/>
        <v>2026</v>
      </c>
    </row>
    <row r="457" spans="1:18" x14ac:dyDescent="0.25">
      <c r="A457">
        <v>1714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 s="35">
        <f t="shared" si="7"/>
        <v>2026</v>
      </c>
    </row>
    <row r="458" spans="1:18" x14ac:dyDescent="0.25">
      <c r="A458">
        <v>1716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 s="35">
        <f t="shared" si="7"/>
        <v>2026</v>
      </c>
    </row>
    <row r="459" spans="1:18" x14ac:dyDescent="0.25">
      <c r="A459">
        <v>1718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 s="35">
        <f t="shared" si="7"/>
        <v>2026</v>
      </c>
    </row>
    <row r="460" spans="1:18" x14ac:dyDescent="0.25">
      <c r="A460">
        <v>172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 s="35">
        <f t="shared" si="7"/>
        <v>2021</v>
      </c>
    </row>
    <row r="461" spans="1:18" x14ac:dyDescent="0.25">
      <c r="A461">
        <v>1720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 s="35">
        <f t="shared" si="7"/>
        <v>2026</v>
      </c>
    </row>
    <row r="462" spans="1:18" x14ac:dyDescent="0.25">
      <c r="A462">
        <v>1721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 s="35">
        <f t="shared" si="7"/>
        <v>2026</v>
      </c>
    </row>
    <row r="463" spans="1:18" x14ac:dyDescent="0.25">
      <c r="A463">
        <v>1723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 s="35">
        <f t="shared" si="7"/>
        <v>2026</v>
      </c>
    </row>
    <row r="464" spans="1:18" x14ac:dyDescent="0.25">
      <c r="A464">
        <v>1724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 s="35">
        <f t="shared" si="7"/>
        <v>2026</v>
      </c>
    </row>
    <row r="465" spans="1:18" x14ac:dyDescent="0.25">
      <c r="A465">
        <v>1725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 s="35">
        <f t="shared" si="7"/>
        <v>2026</v>
      </c>
    </row>
    <row r="466" spans="1:18" x14ac:dyDescent="0.25">
      <c r="A466">
        <v>1726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 s="35">
        <f t="shared" si="7"/>
        <v>2026</v>
      </c>
    </row>
    <row r="467" spans="1:18" x14ac:dyDescent="0.25">
      <c r="A467">
        <v>1727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 s="35">
        <f t="shared" si="7"/>
        <v>2026</v>
      </c>
    </row>
    <row r="468" spans="1:18" x14ac:dyDescent="0.25">
      <c r="A468">
        <v>1728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 s="35">
        <f t="shared" si="7"/>
        <v>2026</v>
      </c>
    </row>
    <row r="469" spans="1:18" x14ac:dyDescent="0.25">
      <c r="A469">
        <v>1740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 s="35">
        <f t="shared" si="7"/>
        <v>2026</v>
      </c>
    </row>
    <row r="470" spans="1:18" x14ac:dyDescent="0.25">
      <c r="A470">
        <v>1741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 s="35">
        <f t="shared" si="7"/>
        <v>2026</v>
      </c>
    </row>
    <row r="471" spans="1:18" x14ac:dyDescent="0.25">
      <c r="A471">
        <v>1742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 s="35">
        <f t="shared" si="7"/>
        <v>2026</v>
      </c>
    </row>
    <row r="472" spans="1:18" x14ac:dyDescent="0.25">
      <c r="A472">
        <v>1743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 s="35">
        <f t="shared" si="7"/>
        <v>2026</v>
      </c>
    </row>
    <row r="473" spans="1:18" x14ac:dyDescent="0.25">
      <c r="A473">
        <v>1748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 s="35">
        <f t="shared" si="7"/>
        <v>2026</v>
      </c>
    </row>
    <row r="474" spans="1:18" x14ac:dyDescent="0.25">
      <c r="A474">
        <v>1749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 s="35">
        <f t="shared" si="7"/>
        <v>2026</v>
      </c>
    </row>
    <row r="475" spans="1:18" x14ac:dyDescent="0.25">
      <c r="A475">
        <v>1750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 s="35">
        <f t="shared" si="7"/>
        <v>2026</v>
      </c>
    </row>
    <row r="476" spans="1:18" x14ac:dyDescent="0.25">
      <c r="A476">
        <v>1751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 s="35">
        <f t="shared" si="7"/>
        <v>2026</v>
      </c>
    </row>
    <row r="477" spans="1:18" x14ac:dyDescent="0.25">
      <c r="A477">
        <v>1752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 s="35">
        <f t="shared" si="7"/>
        <v>2026</v>
      </c>
    </row>
    <row r="478" spans="1:18" x14ac:dyDescent="0.25">
      <c r="A478">
        <v>1753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 s="35">
        <f t="shared" si="7"/>
        <v>2026</v>
      </c>
    </row>
    <row r="479" spans="1:18" x14ac:dyDescent="0.25">
      <c r="A479">
        <v>1754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 s="35">
        <f t="shared" si="7"/>
        <v>2026</v>
      </c>
    </row>
    <row r="480" spans="1:18" x14ac:dyDescent="0.25">
      <c r="A480">
        <v>1755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 s="35">
        <f t="shared" si="7"/>
        <v>2026</v>
      </c>
    </row>
    <row r="481" spans="1:18" x14ac:dyDescent="0.25">
      <c r="A481">
        <v>1756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 s="35">
        <f t="shared" si="7"/>
        <v>2026</v>
      </c>
    </row>
    <row r="482" spans="1:18" x14ac:dyDescent="0.25">
      <c r="A482">
        <v>1757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 s="35">
        <f t="shared" si="7"/>
        <v>2026</v>
      </c>
    </row>
    <row r="483" spans="1:18" x14ac:dyDescent="0.25">
      <c r="A483">
        <v>1758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 s="35">
        <f t="shared" si="7"/>
        <v>2026</v>
      </c>
    </row>
    <row r="484" spans="1:18" x14ac:dyDescent="0.25">
      <c r="A484">
        <v>1759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 s="35">
        <f t="shared" si="7"/>
        <v>2026</v>
      </c>
    </row>
    <row r="485" spans="1:18" x14ac:dyDescent="0.25">
      <c r="A485">
        <v>1760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 s="35">
        <f t="shared" si="7"/>
        <v>2026</v>
      </c>
    </row>
    <row r="486" spans="1:18" x14ac:dyDescent="0.25">
      <c r="A486">
        <v>1761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 s="35">
        <f t="shared" si="7"/>
        <v>2026</v>
      </c>
    </row>
    <row r="487" spans="1:18" x14ac:dyDescent="0.25">
      <c r="A487">
        <v>1762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 s="35">
        <f t="shared" si="7"/>
        <v>2026</v>
      </c>
    </row>
    <row r="488" spans="1:18" x14ac:dyDescent="0.25">
      <c r="A488">
        <v>1763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 s="35">
        <f t="shared" si="7"/>
        <v>2026</v>
      </c>
    </row>
    <row r="489" spans="1:18" x14ac:dyDescent="0.25">
      <c r="A489">
        <v>1764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 s="35">
        <f t="shared" si="7"/>
        <v>2026</v>
      </c>
    </row>
    <row r="490" spans="1:18" x14ac:dyDescent="0.25">
      <c r="A490">
        <v>1765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 s="35">
        <f t="shared" si="7"/>
        <v>2026</v>
      </c>
    </row>
    <row r="491" spans="1:18" x14ac:dyDescent="0.25">
      <c r="A491">
        <v>1767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 s="35">
        <f t="shared" si="7"/>
        <v>2026</v>
      </c>
    </row>
    <row r="492" spans="1:18" x14ac:dyDescent="0.25">
      <c r="A492">
        <v>1768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 s="35">
        <f t="shared" si="7"/>
        <v>2026</v>
      </c>
    </row>
    <row r="493" spans="1:18" x14ac:dyDescent="0.25">
      <c r="A493">
        <v>1769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 s="35">
        <f t="shared" si="7"/>
        <v>2026</v>
      </c>
    </row>
    <row r="494" spans="1:18" x14ac:dyDescent="0.25">
      <c r="A494">
        <v>1770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 s="35">
        <f t="shared" si="7"/>
        <v>2026</v>
      </c>
    </row>
    <row r="495" spans="1:18" x14ac:dyDescent="0.25">
      <c r="A495">
        <v>1773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 s="35">
        <f t="shared" si="7"/>
        <v>2026</v>
      </c>
    </row>
    <row r="496" spans="1:18" x14ac:dyDescent="0.25">
      <c r="A496">
        <v>1775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 s="35">
        <f t="shared" si="7"/>
        <v>2026</v>
      </c>
    </row>
    <row r="497" spans="1:18" x14ac:dyDescent="0.25">
      <c r="A497">
        <v>1776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 s="35">
        <f t="shared" si="7"/>
        <v>2026</v>
      </c>
    </row>
    <row r="498" spans="1:18" x14ac:dyDescent="0.25">
      <c r="A498">
        <v>1777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 s="35">
        <f t="shared" si="7"/>
        <v>2026</v>
      </c>
    </row>
    <row r="499" spans="1:18" x14ac:dyDescent="0.25">
      <c r="A499">
        <v>1780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 s="35">
        <f t="shared" si="7"/>
        <v>2026</v>
      </c>
    </row>
    <row r="500" spans="1:18" x14ac:dyDescent="0.25">
      <c r="A500">
        <v>1781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 s="35">
        <f t="shared" si="7"/>
        <v>2026</v>
      </c>
    </row>
    <row r="501" spans="1:18" x14ac:dyDescent="0.25">
      <c r="A501">
        <v>1782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 s="35">
        <f t="shared" si="7"/>
        <v>2026</v>
      </c>
    </row>
    <row r="502" spans="1:18" x14ac:dyDescent="0.25">
      <c r="A502">
        <v>1783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 s="35">
        <f t="shared" si="7"/>
        <v>2026</v>
      </c>
    </row>
    <row r="503" spans="1:18" x14ac:dyDescent="0.25">
      <c r="A503">
        <v>1785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 s="35">
        <f t="shared" si="7"/>
        <v>2026</v>
      </c>
    </row>
    <row r="504" spans="1:18" x14ac:dyDescent="0.25">
      <c r="A504">
        <v>1786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 s="35">
        <f t="shared" si="7"/>
        <v>2026</v>
      </c>
    </row>
    <row r="505" spans="1:18" x14ac:dyDescent="0.25">
      <c r="A505">
        <v>1787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 s="35">
        <f t="shared" si="7"/>
        <v>2026</v>
      </c>
    </row>
    <row r="506" spans="1:18" x14ac:dyDescent="0.25">
      <c r="A506">
        <v>1788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 s="35">
        <f t="shared" si="7"/>
        <v>2026</v>
      </c>
    </row>
    <row r="507" spans="1:18" x14ac:dyDescent="0.25">
      <c r="A507">
        <v>1789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 s="35">
        <f t="shared" si="7"/>
        <v>2026</v>
      </c>
    </row>
    <row r="508" spans="1:18" x14ac:dyDescent="0.25">
      <c r="A508">
        <v>179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 s="35">
        <f t="shared" si="7"/>
        <v>2021</v>
      </c>
    </row>
    <row r="509" spans="1:18" x14ac:dyDescent="0.25">
      <c r="A509">
        <v>1790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 s="35">
        <f t="shared" si="7"/>
        <v>2026</v>
      </c>
    </row>
    <row r="510" spans="1:18" x14ac:dyDescent="0.25">
      <c r="A510">
        <v>1791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 s="35">
        <f t="shared" si="7"/>
        <v>2026</v>
      </c>
    </row>
    <row r="511" spans="1:18" x14ac:dyDescent="0.25">
      <c r="A511">
        <v>1793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 s="35">
        <f t="shared" si="7"/>
        <v>2026</v>
      </c>
    </row>
    <row r="512" spans="1:18" x14ac:dyDescent="0.25">
      <c r="A512">
        <v>1794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 s="35">
        <f t="shared" si="7"/>
        <v>2026</v>
      </c>
    </row>
    <row r="513" spans="1:18" x14ac:dyDescent="0.25">
      <c r="A513">
        <v>1795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 s="35">
        <f t="shared" si="7"/>
        <v>2026</v>
      </c>
    </row>
    <row r="514" spans="1:18" x14ac:dyDescent="0.25">
      <c r="A514">
        <v>1796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 s="35">
        <f t="shared" si="7"/>
        <v>2026</v>
      </c>
    </row>
    <row r="515" spans="1:18" x14ac:dyDescent="0.25">
      <c r="A515">
        <v>1797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 s="35">
        <f t="shared" ref="R515:R578" si="8">INDEX($B$1:$Q$1,MATCH(1,B515:Q515,0))</f>
        <v>2026</v>
      </c>
    </row>
    <row r="516" spans="1:18" x14ac:dyDescent="0.25">
      <c r="A516">
        <v>1798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 s="35">
        <f t="shared" si="8"/>
        <v>2026</v>
      </c>
    </row>
    <row r="517" spans="1:18" x14ac:dyDescent="0.25">
      <c r="A517">
        <v>1799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 s="35">
        <f t="shared" si="8"/>
        <v>2026</v>
      </c>
    </row>
    <row r="518" spans="1:18" x14ac:dyDescent="0.25">
      <c r="A518">
        <v>18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35">
        <f t="shared" si="8"/>
        <v>2020</v>
      </c>
    </row>
    <row r="519" spans="1:18" x14ac:dyDescent="0.25">
      <c r="A519">
        <v>180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 s="35">
        <f t="shared" si="8"/>
        <v>2025</v>
      </c>
    </row>
    <row r="520" spans="1:18" x14ac:dyDescent="0.25">
      <c r="A520">
        <v>1800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 s="35">
        <f t="shared" si="8"/>
        <v>2026</v>
      </c>
    </row>
    <row r="521" spans="1:18" x14ac:dyDescent="0.25">
      <c r="A521">
        <v>1801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 s="35">
        <f t="shared" si="8"/>
        <v>2026</v>
      </c>
    </row>
    <row r="522" spans="1:18" x14ac:dyDescent="0.25">
      <c r="A522">
        <v>1802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 s="35">
        <f t="shared" si="8"/>
        <v>2026</v>
      </c>
    </row>
    <row r="523" spans="1:18" x14ac:dyDescent="0.25">
      <c r="A523">
        <v>1803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 s="35">
        <f t="shared" si="8"/>
        <v>2026</v>
      </c>
    </row>
    <row r="524" spans="1:18" x14ac:dyDescent="0.25">
      <c r="A524">
        <v>1804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 s="35">
        <f t="shared" si="8"/>
        <v>2026</v>
      </c>
    </row>
    <row r="525" spans="1:18" x14ac:dyDescent="0.25">
      <c r="A525">
        <v>1808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 s="35">
        <f t="shared" si="8"/>
        <v>2026</v>
      </c>
    </row>
    <row r="526" spans="1:18" x14ac:dyDescent="0.25">
      <c r="A526">
        <v>1809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 s="35">
        <f t="shared" si="8"/>
        <v>2026</v>
      </c>
    </row>
    <row r="527" spans="1:18" x14ac:dyDescent="0.25">
      <c r="A527">
        <v>1810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 s="35">
        <f t="shared" si="8"/>
        <v>2026</v>
      </c>
    </row>
    <row r="528" spans="1:18" x14ac:dyDescent="0.25">
      <c r="A528">
        <v>1811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 s="35">
        <f t="shared" si="8"/>
        <v>2026</v>
      </c>
    </row>
    <row r="529" spans="1:18" x14ac:dyDescent="0.25">
      <c r="A529">
        <v>1812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 s="35">
        <f t="shared" si="8"/>
        <v>2026</v>
      </c>
    </row>
    <row r="530" spans="1:18" x14ac:dyDescent="0.25">
      <c r="A530">
        <v>1813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 s="35">
        <f t="shared" si="8"/>
        <v>2026</v>
      </c>
    </row>
    <row r="531" spans="1:18" x14ac:dyDescent="0.25">
      <c r="A531">
        <v>1814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 s="35">
        <f t="shared" si="8"/>
        <v>2026</v>
      </c>
    </row>
    <row r="532" spans="1:18" x14ac:dyDescent="0.25">
      <c r="A532">
        <v>1815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 s="35">
        <f t="shared" si="8"/>
        <v>2026</v>
      </c>
    </row>
    <row r="533" spans="1:18" x14ac:dyDescent="0.25">
      <c r="A533">
        <v>1816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 s="35">
        <f t="shared" si="8"/>
        <v>2026</v>
      </c>
    </row>
    <row r="534" spans="1:18" x14ac:dyDescent="0.25">
      <c r="A534">
        <v>1820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 s="35">
        <f t="shared" si="8"/>
        <v>2026</v>
      </c>
    </row>
    <row r="535" spans="1:18" x14ac:dyDescent="0.25">
      <c r="A535">
        <v>1825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 s="35">
        <f t="shared" si="8"/>
        <v>2026</v>
      </c>
    </row>
    <row r="536" spans="1:18" x14ac:dyDescent="0.25">
      <c r="A536">
        <v>1826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 s="35">
        <f t="shared" si="8"/>
        <v>2026</v>
      </c>
    </row>
    <row r="537" spans="1:18" x14ac:dyDescent="0.25">
      <c r="A537">
        <v>1827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 s="35">
        <f t="shared" si="8"/>
        <v>2026</v>
      </c>
    </row>
    <row r="538" spans="1:18" x14ac:dyDescent="0.25">
      <c r="A538">
        <v>1828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 s="35">
        <f t="shared" si="8"/>
        <v>2026</v>
      </c>
    </row>
    <row r="539" spans="1:18" x14ac:dyDescent="0.25">
      <c r="A539">
        <v>1829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 s="35">
        <f t="shared" si="8"/>
        <v>2026</v>
      </c>
    </row>
    <row r="540" spans="1:18" x14ac:dyDescent="0.25">
      <c r="A540">
        <v>1830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 s="35">
        <f t="shared" si="8"/>
        <v>2026</v>
      </c>
    </row>
    <row r="541" spans="1:18" x14ac:dyDescent="0.25">
      <c r="A541">
        <v>1831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 s="35">
        <f t="shared" si="8"/>
        <v>2026</v>
      </c>
    </row>
    <row r="542" spans="1:18" x14ac:dyDescent="0.25">
      <c r="A542">
        <v>1832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 s="35">
        <f t="shared" si="8"/>
        <v>2026</v>
      </c>
    </row>
    <row r="543" spans="1:18" x14ac:dyDescent="0.25">
      <c r="A543">
        <v>1833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 s="35">
        <f t="shared" si="8"/>
        <v>2026</v>
      </c>
    </row>
    <row r="544" spans="1:18" x14ac:dyDescent="0.25">
      <c r="A544">
        <v>1840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 s="35">
        <f t="shared" si="8"/>
        <v>2026</v>
      </c>
    </row>
    <row r="545" spans="1:18" x14ac:dyDescent="0.25">
      <c r="A545">
        <v>1841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 s="35">
        <f t="shared" si="8"/>
        <v>2026</v>
      </c>
    </row>
    <row r="546" spans="1:18" x14ac:dyDescent="0.25">
      <c r="A546">
        <v>1842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 s="35">
        <f t="shared" si="8"/>
        <v>2026</v>
      </c>
    </row>
    <row r="547" spans="1:18" x14ac:dyDescent="0.25">
      <c r="A547">
        <v>1843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 s="35">
        <f t="shared" si="8"/>
        <v>2026</v>
      </c>
    </row>
    <row r="548" spans="1:18" x14ac:dyDescent="0.25">
      <c r="A548">
        <v>1844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 s="35">
        <f t="shared" si="8"/>
        <v>2026</v>
      </c>
    </row>
    <row r="549" spans="1:18" x14ac:dyDescent="0.25">
      <c r="A549">
        <v>1845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 s="35">
        <f t="shared" si="8"/>
        <v>2026</v>
      </c>
    </row>
    <row r="550" spans="1:18" x14ac:dyDescent="0.25">
      <c r="A550">
        <v>1846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 s="35">
        <f t="shared" si="8"/>
        <v>2026</v>
      </c>
    </row>
    <row r="551" spans="1:18" x14ac:dyDescent="0.25">
      <c r="A551">
        <v>185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 s="35">
        <f t="shared" si="8"/>
        <v>2021</v>
      </c>
    </row>
    <row r="552" spans="1:18" x14ac:dyDescent="0.25">
      <c r="A552">
        <v>1853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 s="35">
        <f t="shared" si="8"/>
        <v>2026</v>
      </c>
    </row>
    <row r="553" spans="1:18" x14ac:dyDescent="0.25">
      <c r="A553">
        <v>1854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 s="35">
        <f t="shared" si="8"/>
        <v>2026</v>
      </c>
    </row>
    <row r="554" spans="1:18" x14ac:dyDescent="0.25">
      <c r="A554">
        <v>1855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 s="35">
        <f t="shared" si="8"/>
        <v>2026</v>
      </c>
    </row>
    <row r="555" spans="1:18" x14ac:dyDescent="0.25">
      <c r="A555">
        <v>1856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 s="35">
        <f t="shared" si="8"/>
        <v>2026</v>
      </c>
    </row>
    <row r="556" spans="1:18" x14ac:dyDescent="0.25">
      <c r="A556">
        <v>1857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 s="35">
        <f t="shared" si="8"/>
        <v>2026</v>
      </c>
    </row>
    <row r="557" spans="1:18" x14ac:dyDescent="0.25">
      <c r="A557">
        <v>186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 s="35">
        <f t="shared" si="8"/>
        <v>2021</v>
      </c>
    </row>
    <row r="558" spans="1:18" x14ac:dyDescent="0.25">
      <c r="A558">
        <v>1860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 s="35">
        <f t="shared" si="8"/>
        <v>2026</v>
      </c>
    </row>
    <row r="559" spans="1:18" x14ac:dyDescent="0.25">
      <c r="A559">
        <v>1861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 s="35">
        <f t="shared" si="8"/>
        <v>2026</v>
      </c>
    </row>
    <row r="560" spans="1:18" x14ac:dyDescent="0.25">
      <c r="A560">
        <v>1864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 s="35">
        <f t="shared" si="8"/>
        <v>2026</v>
      </c>
    </row>
    <row r="561" spans="1:18" x14ac:dyDescent="0.25">
      <c r="A561">
        <v>1865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 s="35">
        <f t="shared" si="8"/>
        <v>2026</v>
      </c>
    </row>
    <row r="562" spans="1:18" x14ac:dyDescent="0.25">
      <c r="A562">
        <v>1868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 s="35">
        <f t="shared" si="8"/>
        <v>2026</v>
      </c>
    </row>
    <row r="563" spans="1:18" x14ac:dyDescent="0.25">
      <c r="A563">
        <v>187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 s="35">
        <f t="shared" si="8"/>
        <v>2021</v>
      </c>
    </row>
    <row r="564" spans="1:18" x14ac:dyDescent="0.25">
      <c r="A564">
        <v>1871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 s="35">
        <f t="shared" si="8"/>
        <v>2026</v>
      </c>
    </row>
    <row r="565" spans="1:18" x14ac:dyDescent="0.25">
      <c r="A565">
        <v>1872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 s="35">
        <f t="shared" si="8"/>
        <v>2026</v>
      </c>
    </row>
    <row r="566" spans="1:18" x14ac:dyDescent="0.25">
      <c r="A566">
        <v>1873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 s="35">
        <f t="shared" si="8"/>
        <v>2026</v>
      </c>
    </row>
    <row r="567" spans="1:18" x14ac:dyDescent="0.25">
      <c r="A567">
        <v>1874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 s="35">
        <f t="shared" si="8"/>
        <v>2026</v>
      </c>
    </row>
    <row r="568" spans="1:18" x14ac:dyDescent="0.25">
      <c r="A568">
        <v>1875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 s="35">
        <f t="shared" si="8"/>
        <v>2026</v>
      </c>
    </row>
    <row r="569" spans="1:18" x14ac:dyDescent="0.25">
      <c r="A569">
        <v>1876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 s="35">
        <f t="shared" si="8"/>
        <v>2026</v>
      </c>
    </row>
    <row r="570" spans="1:18" x14ac:dyDescent="0.25">
      <c r="A570">
        <v>1877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 s="35">
        <f t="shared" si="8"/>
        <v>2026</v>
      </c>
    </row>
    <row r="571" spans="1:18" x14ac:dyDescent="0.25">
      <c r="A571">
        <v>1879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 s="35">
        <f t="shared" si="8"/>
        <v>2026</v>
      </c>
    </row>
    <row r="572" spans="1:18" x14ac:dyDescent="0.25">
      <c r="A572">
        <v>188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 s="35">
        <f t="shared" si="8"/>
        <v>2021</v>
      </c>
    </row>
    <row r="573" spans="1:18" x14ac:dyDescent="0.25">
      <c r="A573">
        <v>1880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 s="35">
        <f t="shared" si="8"/>
        <v>2026</v>
      </c>
    </row>
    <row r="574" spans="1:18" x14ac:dyDescent="0.25">
      <c r="A574">
        <v>1881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 s="35">
        <f t="shared" si="8"/>
        <v>2026</v>
      </c>
    </row>
    <row r="575" spans="1:18" x14ac:dyDescent="0.25">
      <c r="A575">
        <v>1882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 s="35">
        <f t="shared" si="8"/>
        <v>2026</v>
      </c>
    </row>
    <row r="576" spans="1:18" x14ac:dyDescent="0.25">
      <c r="A576">
        <v>1883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 s="35">
        <f t="shared" si="8"/>
        <v>2026</v>
      </c>
    </row>
    <row r="577" spans="1:18" x14ac:dyDescent="0.25">
      <c r="A577">
        <v>1884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 s="35">
        <f t="shared" si="8"/>
        <v>2026</v>
      </c>
    </row>
    <row r="578" spans="1:18" x14ac:dyDescent="0.25">
      <c r="A578">
        <v>1885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 s="35">
        <f t="shared" si="8"/>
        <v>2026</v>
      </c>
    </row>
    <row r="579" spans="1:18" x14ac:dyDescent="0.25">
      <c r="A579">
        <v>1889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 s="35">
        <f t="shared" ref="R579:R642" si="9">INDEX($B$1:$Q$1,MATCH(1,B579:Q579,0))</f>
        <v>2026</v>
      </c>
    </row>
    <row r="580" spans="1:18" x14ac:dyDescent="0.25">
      <c r="A580">
        <v>189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 s="35">
        <f t="shared" si="9"/>
        <v>2021</v>
      </c>
    </row>
    <row r="581" spans="1:18" x14ac:dyDescent="0.25">
      <c r="A581">
        <v>1890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 s="35">
        <f t="shared" si="9"/>
        <v>2026</v>
      </c>
    </row>
    <row r="582" spans="1:18" x14ac:dyDescent="0.25">
      <c r="A582">
        <v>1891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 s="35">
        <f t="shared" si="9"/>
        <v>2026</v>
      </c>
    </row>
    <row r="583" spans="1:18" x14ac:dyDescent="0.25">
      <c r="A583">
        <v>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35">
        <f t="shared" si="9"/>
        <v>2020</v>
      </c>
    </row>
    <row r="584" spans="1:18" x14ac:dyDescent="0.25">
      <c r="A584">
        <v>190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 s="35">
        <f t="shared" si="9"/>
        <v>2021</v>
      </c>
    </row>
    <row r="585" spans="1:18" x14ac:dyDescent="0.25">
      <c r="A585">
        <v>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35">
        <f t="shared" si="9"/>
        <v>2020</v>
      </c>
    </row>
    <row r="586" spans="1:18" x14ac:dyDescent="0.25">
      <c r="A586">
        <v>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35">
        <f t="shared" si="9"/>
        <v>2020</v>
      </c>
    </row>
    <row r="587" spans="1:18" x14ac:dyDescent="0.25">
      <c r="A587">
        <v>202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 s="35">
        <f t="shared" si="9"/>
        <v>2023</v>
      </c>
    </row>
    <row r="588" spans="1:18" x14ac:dyDescent="0.25">
      <c r="A588">
        <v>203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 s="35">
        <f t="shared" si="9"/>
        <v>2021</v>
      </c>
    </row>
    <row r="589" spans="1:18" x14ac:dyDescent="0.25">
      <c r="A589">
        <v>205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 s="35">
        <f t="shared" si="9"/>
        <v>2021</v>
      </c>
    </row>
    <row r="590" spans="1:18" x14ac:dyDescent="0.25">
      <c r="A590">
        <v>206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 s="35">
        <f t="shared" si="9"/>
        <v>2021</v>
      </c>
    </row>
    <row r="591" spans="1:18" x14ac:dyDescent="0.25">
      <c r="A591">
        <v>208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 s="35">
        <f t="shared" si="9"/>
        <v>2021</v>
      </c>
    </row>
    <row r="592" spans="1:18" x14ac:dyDescent="0.25">
      <c r="A592">
        <v>209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1</v>
      </c>
      <c r="R592" s="35">
        <f t="shared" si="9"/>
        <v>2022</v>
      </c>
    </row>
    <row r="593" spans="1:18" x14ac:dyDescent="0.25">
      <c r="A593">
        <v>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35">
        <f t="shared" si="9"/>
        <v>2020</v>
      </c>
    </row>
    <row r="594" spans="1:18" x14ac:dyDescent="0.25">
      <c r="A594">
        <v>210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 s="35">
        <f t="shared" si="9"/>
        <v>2021</v>
      </c>
    </row>
    <row r="595" spans="1:18" x14ac:dyDescent="0.25">
      <c r="A595">
        <v>211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 s="35">
        <f t="shared" si="9"/>
        <v>2021</v>
      </c>
    </row>
    <row r="596" spans="1:18" x14ac:dyDescent="0.25">
      <c r="A596">
        <v>212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 s="35">
        <f t="shared" si="9"/>
        <v>2021</v>
      </c>
    </row>
    <row r="597" spans="1:18" x14ac:dyDescent="0.25">
      <c r="A597">
        <v>213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 s="35">
        <f t="shared" si="9"/>
        <v>2021</v>
      </c>
    </row>
    <row r="598" spans="1:18" x14ac:dyDescent="0.25">
      <c r="A598">
        <v>214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0</v>
      </c>
      <c r="R598" s="35">
        <f t="shared" si="9"/>
        <v>2021</v>
      </c>
    </row>
    <row r="599" spans="1:18" x14ac:dyDescent="0.25">
      <c r="A599">
        <v>215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 s="35">
        <f t="shared" si="9"/>
        <v>2021</v>
      </c>
    </row>
    <row r="600" spans="1:18" x14ac:dyDescent="0.25">
      <c r="A600">
        <v>216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1</v>
      </c>
      <c r="P600">
        <v>1</v>
      </c>
      <c r="Q600">
        <v>1</v>
      </c>
      <c r="R600" s="35">
        <f t="shared" si="9"/>
        <v>2021</v>
      </c>
    </row>
    <row r="601" spans="1:18" x14ac:dyDescent="0.25">
      <c r="A601">
        <v>218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 s="35">
        <f t="shared" si="9"/>
        <v>2021</v>
      </c>
    </row>
    <row r="602" spans="1:18" x14ac:dyDescent="0.25">
      <c r="A602">
        <v>22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0</v>
      </c>
      <c r="R602" s="35">
        <f t="shared" si="9"/>
        <v>2020</v>
      </c>
    </row>
    <row r="603" spans="1:18" x14ac:dyDescent="0.25">
      <c r="A603">
        <v>220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 s="35">
        <f t="shared" si="9"/>
        <v>2021</v>
      </c>
    </row>
    <row r="604" spans="1:18" x14ac:dyDescent="0.25">
      <c r="A604">
        <v>221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 s="35">
        <f t="shared" si="9"/>
        <v>2021</v>
      </c>
    </row>
    <row r="605" spans="1:18" x14ac:dyDescent="0.25">
      <c r="A605">
        <v>224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 s="35">
        <f t="shared" si="9"/>
        <v>2021</v>
      </c>
    </row>
    <row r="606" spans="1:18" x14ac:dyDescent="0.25">
      <c r="A606">
        <v>225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 s="35">
        <f t="shared" si="9"/>
        <v>2021</v>
      </c>
    </row>
    <row r="607" spans="1:18" x14ac:dyDescent="0.25">
      <c r="A607">
        <v>227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 s="35">
        <f t="shared" si="9"/>
        <v>2021</v>
      </c>
    </row>
    <row r="608" spans="1:18" x14ac:dyDescent="0.25">
      <c r="A608">
        <v>228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 s="35">
        <f t="shared" si="9"/>
        <v>2021</v>
      </c>
    </row>
    <row r="609" spans="1:18" x14ac:dyDescent="0.25">
      <c r="A609">
        <v>229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 s="35">
        <f t="shared" si="9"/>
        <v>2021</v>
      </c>
    </row>
    <row r="610" spans="1:18" x14ac:dyDescent="0.25">
      <c r="A610">
        <v>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0</v>
      </c>
      <c r="R610" s="35">
        <f t="shared" si="9"/>
        <v>2020</v>
      </c>
    </row>
    <row r="611" spans="1:18" x14ac:dyDescent="0.25">
      <c r="A611">
        <v>230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 s="35">
        <f t="shared" si="9"/>
        <v>2021</v>
      </c>
    </row>
    <row r="612" spans="1:18" x14ac:dyDescent="0.25">
      <c r="A612">
        <v>232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 s="35">
        <f t="shared" si="9"/>
        <v>2021</v>
      </c>
    </row>
    <row r="613" spans="1:18" x14ac:dyDescent="0.25">
      <c r="A613">
        <v>235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 s="35">
        <f t="shared" si="9"/>
        <v>2021</v>
      </c>
    </row>
    <row r="614" spans="1:18" x14ac:dyDescent="0.25">
      <c r="A614">
        <v>236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 s="35">
        <f t="shared" si="9"/>
        <v>2021</v>
      </c>
    </row>
    <row r="615" spans="1:18" x14ac:dyDescent="0.25">
      <c r="A615">
        <v>237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 s="35">
        <f t="shared" si="9"/>
        <v>2021</v>
      </c>
    </row>
    <row r="616" spans="1:18" x14ac:dyDescent="0.25">
      <c r="A616">
        <v>238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 s="35">
        <f t="shared" si="9"/>
        <v>2021</v>
      </c>
    </row>
    <row r="617" spans="1:18" x14ac:dyDescent="0.25">
      <c r="A617">
        <v>239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 s="35">
        <f t="shared" si="9"/>
        <v>2021</v>
      </c>
    </row>
    <row r="618" spans="1:18" x14ac:dyDescent="0.25">
      <c r="A618">
        <v>24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35">
        <f t="shared" si="9"/>
        <v>2020</v>
      </c>
    </row>
    <row r="619" spans="1:18" x14ac:dyDescent="0.25">
      <c r="A619">
        <v>241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0</v>
      </c>
      <c r="R619" s="35">
        <f t="shared" si="9"/>
        <v>2021</v>
      </c>
    </row>
    <row r="620" spans="1:18" x14ac:dyDescent="0.25">
      <c r="A620">
        <v>243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 s="35">
        <f t="shared" si="9"/>
        <v>2021</v>
      </c>
    </row>
    <row r="621" spans="1:18" x14ac:dyDescent="0.25">
      <c r="A621">
        <v>244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 s="35">
        <f t="shared" si="9"/>
        <v>2021</v>
      </c>
    </row>
    <row r="622" spans="1:18" x14ac:dyDescent="0.25">
      <c r="A622">
        <v>245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 s="35">
        <f t="shared" si="9"/>
        <v>2021</v>
      </c>
    </row>
    <row r="623" spans="1:18" x14ac:dyDescent="0.25">
      <c r="A623">
        <v>246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 s="35">
        <f t="shared" si="9"/>
        <v>2021</v>
      </c>
    </row>
    <row r="624" spans="1:18" x14ac:dyDescent="0.25">
      <c r="A624">
        <v>248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 s="35">
        <f t="shared" si="9"/>
        <v>2021</v>
      </c>
    </row>
    <row r="625" spans="1:18" x14ac:dyDescent="0.25">
      <c r="A625">
        <v>25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35">
        <f t="shared" si="9"/>
        <v>2020</v>
      </c>
    </row>
    <row r="626" spans="1:18" x14ac:dyDescent="0.25">
      <c r="A626">
        <v>252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 s="35">
        <f t="shared" si="9"/>
        <v>2021</v>
      </c>
    </row>
    <row r="627" spans="1:18" x14ac:dyDescent="0.25">
      <c r="A627">
        <v>253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 s="35">
        <f t="shared" si="9"/>
        <v>2021</v>
      </c>
    </row>
    <row r="628" spans="1:18" x14ac:dyDescent="0.25">
      <c r="A628">
        <v>255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1</v>
      </c>
      <c r="R628" s="35">
        <f t="shared" si="9"/>
        <v>2021</v>
      </c>
    </row>
    <row r="629" spans="1:18" x14ac:dyDescent="0.25">
      <c r="A629">
        <v>256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 s="35">
        <f t="shared" si="9"/>
        <v>2021</v>
      </c>
    </row>
    <row r="630" spans="1:18" x14ac:dyDescent="0.25">
      <c r="A630">
        <v>259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 s="35">
        <f t="shared" si="9"/>
        <v>2021</v>
      </c>
    </row>
    <row r="631" spans="1:18" x14ac:dyDescent="0.25">
      <c r="A631">
        <v>26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35">
        <f t="shared" si="9"/>
        <v>2020</v>
      </c>
    </row>
    <row r="632" spans="1:18" x14ac:dyDescent="0.25">
      <c r="A632">
        <v>260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 s="35">
        <f t="shared" si="9"/>
        <v>2021</v>
      </c>
    </row>
    <row r="633" spans="1:18" x14ac:dyDescent="0.25">
      <c r="A633">
        <v>261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 s="35">
        <f t="shared" si="9"/>
        <v>2021</v>
      </c>
    </row>
    <row r="634" spans="1:18" x14ac:dyDescent="0.25">
      <c r="A634">
        <v>262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 s="35">
        <f t="shared" si="9"/>
        <v>2023</v>
      </c>
    </row>
    <row r="635" spans="1:18" x14ac:dyDescent="0.25">
      <c r="A635">
        <v>263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 s="35">
        <f t="shared" si="9"/>
        <v>2021</v>
      </c>
    </row>
    <row r="636" spans="1:18" x14ac:dyDescent="0.25">
      <c r="A636">
        <v>267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 s="35">
        <f t="shared" si="9"/>
        <v>2021</v>
      </c>
    </row>
    <row r="637" spans="1:18" x14ac:dyDescent="0.25">
      <c r="A637">
        <v>268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 s="35">
        <f t="shared" si="9"/>
        <v>2021</v>
      </c>
    </row>
    <row r="638" spans="1:18" x14ac:dyDescent="0.25">
      <c r="A638">
        <v>269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 s="35">
        <f t="shared" si="9"/>
        <v>2020</v>
      </c>
    </row>
    <row r="639" spans="1:18" x14ac:dyDescent="0.25">
      <c r="A639">
        <v>27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 s="35">
        <f t="shared" si="9"/>
        <v>2020</v>
      </c>
    </row>
    <row r="640" spans="1:18" x14ac:dyDescent="0.25">
      <c r="A640">
        <v>270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 s="35">
        <f t="shared" si="9"/>
        <v>2021</v>
      </c>
    </row>
    <row r="641" spans="1:18" x14ac:dyDescent="0.25">
      <c r="A641">
        <v>271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 s="35">
        <f t="shared" si="9"/>
        <v>2021</v>
      </c>
    </row>
    <row r="642" spans="1:18" x14ac:dyDescent="0.25">
      <c r="A642">
        <v>272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 s="35">
        <f t="shared" si="9"/>
        <v>2021</v>
      </c>
    </row>
    <row r="643" spans="1:18" x14ac:dyDescent="0.25">
      <c r="A643">
        <v>273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 s="35">
        <f t="shared" ref="R643:R706" si="10">INDEX($B$1:$Q$1,MATCH(1,B643:Q643,0))</f>
        <v>2021</v>
      </c>
    </row>
    <row r="644" spans="1:18" x14ac:dyDescent="0.25">
      <c r="A644">
        <v>275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 s="35">
        <f t="shared" si="10"/>
        <v>2021</v>
      </c>
    </row>
    <row r="645" spans="1:18" x14ac:dyDescent="0.25">
      <c r="A645">
        <v>276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 s="35">
        <f t="shared" si="10"/>
        <v>2021</v>
      </c>
    </row>
    <row r="646" spans="1:18" x14ac:dyDescent="0.25">
      <c r="A646">
        <v>277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 s="35">
        <f t="shared" si="10"/>
        <v>2021</v>
      </c>
    </row>
    <row r="647" spans="1:18" x14ac:dyDescent="0.25">
      <c r="A647">
        <v>278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 s="35">
        <f t="shared" si="10"/>
        <v>2021</v>
      </c>
    </row>
    <row r="648" spans="1:18" x14ac:dyDescent="0.25">
      <c r="A648">
        <v>279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 s="35">
        <f t="shared" si="10"/>
        <v>2021</v>
      </c>
    </row>
    <row r="649" spans="1:18" x14ac:dyDescent="0.25">
      <c r="A649">
        <v>28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35">
        <f t="shared" si="10"/>
        <v>2020</v>
      </c>
    </row>
    <row r="650" spans="1:18" x14ac:dyDescent="0.25">
      <c r="A650">
        <v>280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 s="35">
        <f t="shared" si="10"/>
        <v>2021</v>
      </c>
    </row>
    <row r="651" spans="1:18" x14ac:dyDescent="0.25">
      <c r="A651">
        <v>281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 s="35">
        <f t="shared" si="10"/>
        <v>2021</v>
      </c>
    </row>
    <row r="652" spans="1:18" x14ac:dyDescent="0.25">
      <c r="A652">
        <v>283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 s="35">
        <f t="shared" si="10"/>
        <v>2021</v>
      </c>
    </row>
    <row r="653" spans="1:18" x14ac:dyDescent="0.25">
      <c r="A653">
        <v>284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 s="35">
        <f t="shared" si="10"/>
        <v>2021</v>
      </c>
    </row>
    <row r="654" spans="1:18" x14ac:dyDescent="0.25">
      <c r="A654">
        <v>285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 s="35">
        <f t="shared" si="10"/>
        <v>2021</v>
      </c>
    </row>
    <row r="655" spans="1:18" x14ac:dyDescent="0.25">
      <c r="A655">
        <v>286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 s="35">
        <f t="shared" si="10"/>
        <v>2021</v>
      </c>
    </row>
    <row r="656" spans="1:18" x14ac:dyDescent="0.25">
      <c r="A656">
        <v>289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 s="35">
        <f t="shared" si="10"/>
        <v>2026</v>
      </c>
    </row>
    <row r="657" spans="1:18" x14ac:dyDescent="0.25">
      <c r="A657">
        <v>29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35">
        <f t="shared" si="10"/>
        <v>2020</v>
      </c>
    </row>
    <row r="658" spans="1:18" x14ac:dyDescent="0.25">
      <c r="A658">
        <v>291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0</v>
      </c>
      <c r="R658" s="35">
        <f t="shared" si="10"/>
        <v>2024</v>
      </c>
    </row>
    <row r="659" spans="1:18" x14ac:dyDescent="0.25">
      <c r="A659">
        <v>293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0</v>
      </c>
      <c r="R659" s="35">
        <f t="shared" si="10"/>
        <v>2021</v>
      </c>
    </row>
    <row r="660" spans="1:18" x14ac:dyDescent="0.25">
      <c r="A660">
        <v>294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 s="35">
        <f t="shared" si="10"/>
        <v>2021</v>
      </c>
    </row>
    <row r="661" spans="1:18" x14ac:dyDescent="0.25">
      <c r="A661">
        <v>295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 s="35">
        <f t="shared" si="10"/>
        <v>2021</v>
      </c>
    </row>
    <row r="662" spans="1:18" x14ac:dyDescent="0.25">
      <c r="A662">
        <v>296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 s="35">
        <f t="shared" si="10"/>
        <v>2021</v>
      </c>
    </row>
    <row r="663" spans="1:18" x14ac:dyDescent="0.25">
      <c r="A663">
        <v>297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0</v>
      </c>
      <c r="Q663">
        <v>0</v>
      </c>
      <c r="R663" s="35">
        <f t="shared" si="10"/>
        <v>2021</v>
      </c>
    </row>
    <row r="664" spans="1:18" x14ac:dyDescent="0.25">
      <c r="A664">
        <v>299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 s="35">
        <f t="shared" si="10"/>
        <v>2021</v>
      </c>
    </row>
    <row r="665" spans="1:18" x14ac:dyDescent="0.25">
      <c r="A665">
        <v>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35">
        <f t="shared" si="10"/>
        <v>2020</v>
      </c>
    </row>
    <row r="666" spans="1:18" x14ac:dyDescent="0.25">
      <c r="A666">
        <v>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35">
        <f t="shared" si="10"/>
        <v>2020</v>
      </c>
    </row>
    <row r="667" spans="1:18" x14ac:dyDescent="0.25">
      <c r="A667">
        <v>300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 s="35">
        <f t="shared" si="10"/>
        <v>2024</v>
      </c>
    </row>
    <row r="668" spans="1:18" x14ac:dyDescent="0.25">
      <c r="A668">
        <v>303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 s="35">
        <f t="shared" si="10"/>
        <v>2021</v>
      </c>
    </row>
    <row r="669" spans="1:18" x14ac:dyDescent="0.25">
      <c r="A669">
        <v>304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0</v>
      </c>
      <c r="R669" s="35">
        <f t="shared" si="10"/>
        <v>2021</v>
      </c>
    </row>
    <row r="670" spans="1:18" x14ac:dyDescent="0.25">
      <c r="A670">
        <v>305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 s="35">
        <f t="shared" si="10"/>
        <v>2021</v>
      </c>
    </row>
    <row r="671" spans="1:18" x14ac:dyDescent="0.25">
      <c r="A671">
        <v>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s="35">
        <f t="shared" si="10"/>
        <v>2020</v>
      </c>
    </row>
    <row r="672" spans="1:18" x14ac:dyDescent="0.25">
      <c r="A672">
        <v>32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35">
        <f t="shared" si="10"/>
        <v>2020</v>
      </c>
    </row>
    <row r="673" spans="1:18" x14ac:dyDescent="0.25">
      <c r="A673">
        <v>324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 s="35">
        <f t="shared" si="10"/>
        <v>2021</v>
      </c>
    </row>
    <row r="674" spans="1:18" x14ac:dyDescent="0.25">
      <c r="A674">
        <v>33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 s="35">
        <f t="shared" si="10"/>
        <v>2020</v>
      </c>
    </row>
    <row r="675" spans="1:18" x14ac:dyDescent="0.25">
      <c r="A675">
        <v>332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 s="35">
        <f t="shared" si="10"/>
        <v>2021</v>
      </c>
    </row>
    <row r="676" spans="1:18" x14ac:dyDescent="0.25">
      <c r="A676">
        <v>339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0</v>
      </c>
      <c r="R676" s="35">
        <f t="shared" si="10"/>
        <v>2021</v>
      </c>
    </row>
    <row r="677" spans="1:18" x14ac:dyDescent="0.25">
      <c r="A677">
        <v>34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35">
        <f t="shared" si="10"/>
        <v>2020</v>
      </c>
    </row>
    <row r="678" spans="1:18" x14ac:dyDescent="0.25">
      <c r="A678">
        <v>340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 s="35">
        <f t="shared" si="10"/>
        <v>2021</v>
      </c>
    </row>
    <row r="679" spans="1:18" x14ac:dyDescent="0.25">
      <c r="A679">
        <v>341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 s="35">
        <f t="shared" si="10"/>
        <v>2021</v>
      </c>
    </row>
    <row r="680" spans="1:18" x14ac:dyDescent="0.25">
      <c r="A680">
        <v>342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 s="35">
        <f t="shared" si="10"/>
        <v>2021</v>
      </c>
    </row>
    <row r="681" spans="1:18" x14ac:dyDescent="0.25">
      <c r="A681">
        <v>346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 s="35">
        <f t="shared" si="10"/>
        <v>2021</v>
      </c>
    </row>
    <row r="682" spans="1:18" x14ac:dyDescent="0.25">
      <c r="A682">
        <v>347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 s="35">
        <f t="shared" si="10"/>
        <v>2021</v>
      </c>
    </row>
    <row r="683" spans="1:18" x14ac:dyDescent="0.25">
      <c r="A683">
        <v>349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0</v>
      </c>
      <c r="R683" s="35">
        <f t="shared" si="10"/>
        <v>2021</v>
      </c>
    </row>
    <row r="684" spans="1:18" x14ac:dyDescent="0.25">
      <c r="A684">
        <v>35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 s="35">
        <f t="shared" si="10"/>
        <v>2020</v>
      </c>
    </row>
    <row r="685" spans="1:18" x14ac:dyDescent="0.25">
      <c r="A685">
        <v>350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 s="35">
        <f t="shared" si="10"/>
        <v>2021</v>
      </c>
    </row>
    <row r="686" spans="1:18" x14ac:dyDescent="0.25">
      <c r="A686">
        <v>351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1</v>
      </c>
      <c r="Q686">
        <v>0</v>
      </c>
      <c r="R686" s="35">
        <f t="shared" si="10"/>
        <v>2023</v>
      </c>
    </row>
    <row r="687" spans="1:18" x14ac:dyDescent="0.25">
      <c r="A687">
        <v>353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 s="35">
        <f t="shared" si="10"/>
        <v>2021</v>
      </c>
    </row>
    <row r="688" spans="1:18" x14ac:dyDescent="0.25">
      <c r="A688">
        <v>354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0</v>
      </c>
      <c r="Q688">
        <v>0</v>
      </c>
      <c r="R688" s="35">
        <f t="shared" si="10"/>
        <v>2021</v>
      </c>
    </row>
    <row r="689" spans="1:18" x14ac:dyDescent="0.25">
      <c r="A689">
        <v>356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1</v>
      </c>
      <c r="P689">
        <v>1</v>
      </c>
      <c r="Q689">
        <v>0</v>
      </c>
      <c r="R689" s="35">
        <f t="shared" si="10"/>
        <v>2021</v>
      </c>
    </row>
    <row r="690" spans="1:18" x14ac:dyDescent="0.25">
      <c r="A690">
        <v>359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 s="35">
        <f t="shared" si="10"/>
        <v>2021</v>
      </c>
    </row>
    <row r="691" spans="1:18" x14ac:dyDescent="0.25">
      <c r="A691">
        <v>36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35">
        <f t="shared" si="10"/>
        <v>2020</v>
      </c>
    </row>
    <row r="692" spans="1:18" x14ac:dyDescent="0.25">
      <c r="A692">
        <v>361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1</v>
      </c>
      <c r="Q692">
        <v>1</v>
      </c>
      <c r="R692" s="35">
        <f t="shared" si="10"/>
        <v>2021</v>
      </c>
    </row>
    <row r="693" spans="1:18" x14ac:dyDescent="0.25">
      <c r="A693">
        <v>363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 s="35">
        <f t="shared" si="10"/>
        <v>2021</v>
      </c>
    </row>
    <row r="694" spans="1:18" x14ac:dyDescent="0.25">
      <c r="A694">
        <v>365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 s="35">
        <f t="shared" si="10"/>
        <v>2021</v>
      </c>
    </row>
    <row r="695" spans="1:18" x14ac:dyDescent="0.25">
      <c r="A695">
        <v>368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 s="35">
        <f t="shared" si="10"/>
        <v>2021</v>
      </c>
    </row>
    <row r="696" spans="1:18" x14ac:dyDescent="0.25">
      <c r="A696">
        <v>37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 s="35">
        <f t="shared" si="10"/>
        <v>2020</v>
      </c>
    </row>
    <row r="697" spans="1:18" x14ac:dyDescent="0.25">
      <c r="A697">
        <v>370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1</v>
      </c>
      <c r="R697" s="35">
        <f t="shared" si="10"/>
        <v>2021</v>
      </c>
    </row>
    <row r="698" spans="1:18" x14ac:dyDescent="0.25">
      <c r="A698">
        <v>374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1</v>
      </c>
      <c r="R698" s="35">
        <f t="shared" si="10"/>
        <v>2022</v>
      </c>
    </row>
    <row r="699" spans="1:18" x14ac:dyDescent="0.25">
      <c r="A699">
        <v>375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 s="35">
        <f t="shared" si="10"/>
        <v>2021</v>
      </c>
    </row>
    <row r="700" spans="1:18" x14ac:dyDescent="0.25">
      <c r="A700">
        <v>376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 s="35">
        <f t="shared" si="10"/>
        <v>2021</v>
      </c>
    </row>
    <row r="701" spans="1:18" x14ac:dyDescent="0.25">
      <c r="A701">
        <v>378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 s="35">
        <f t="shared" si="10"/>
        <v>2022</v>
      </c>
    </row>
    <row r="702" spans="1:18" x14ac:dyDescent="0.25">
      <c r="A702">
        <v>379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 s="35">
        <f t="shared" si="10"/>
        <v>2021</v>
      </c>
    </row>
    <row r="703" spans="1:18" x14ac:dyDescent="0.25">
      <c r="A703">
        <v>38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35">
        <f t="shared" si="10"/>
        <v>2020</v>
      </c>
    </row>
    <row r="704" spans="1:18" x14ac:dyDescent="0.25">
      <c r="A704">
        <v>383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1</v>
      </c>
      <c r="P704">
        <v>1</v>
      </c>
      <c r="Q704">
        <v>1</v>
      </c>
      <c r="R704" s="35">
        <f t="shared" si="10"/>
        <v>2021</v>
      </c>
    </row>
    <row r="705" spans="1:18" x14ac:dyDescent="0.25">
      <c r="A705">
        <v>384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 s="35">
        <f t="shared" si="10"/>
        <v>2026</v>
      </c>
    </row>
    <row r="706" spans="1:18" x14ac:dyDescent="0.25">
      <c r="A706">
        <v>387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 s="35">
        <f t="shared" si="10"/>
        <v>2021</v>
      </c>
    </row>
    <row r="707" spans="1:18" x14ac:dyDescent="0.25">
      <c r="A707">
        <v>388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 s="35">
        <f t="shared" ref="R707:R770" si="11">INDEX($B$1:$Q$1,MATCH(1,B707:Q707,0))</f>
        <v>2023</v>
      </c>
    </row>
    <row r="708" spans="1:18" x14ac:dyDescent="0.25">
      <c r="A708">
        <v>39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35">
        <f t="shared" si="11"/>
        <v>2020</v>
      </c>
    </row>
    <row r="709" spans="1:18" x14ac:dyDescent="0.25">
      <c r="A709">
        <v>390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 s="35">
        <f t="shared" si="11"/>
        <v>2021</v>
      </c>
    </row>
    <row r="710" spans="1:18" x14ac:dyDescent="0.25">
      <c r="A710">
        <v>391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 s="35">
        <f t="shared" si="11"/>
        <v>2021</v>
      </c>
    </row>
    <row r="711" spans="1:18" x14ac:dyDescent="0.25">
      <c r="A711">
        <v>392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 s="35">
        <f t="shared" si="11"/>
        <v>2021</v>
      </c>
    </row>
    <row r="712" spans="1:18" x14ac:dyDescent="0.25">
      <c r="A712">
        <v>393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 s="35">
        <f t="shared" si="11"/>
        <v>2021</v>
      </c>
    </row>
    <row r="713" spans="1:18" x14ac:dyDescent="0.25">
      <c r="A713">
        <v>394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 s="35">
        <f t="shared" si="11"/>
        <v>2021</v>
      </c>
    </row>
    <row r="714" spans="1:18" x14ac:dyDescent="0.25">
      <c r="A714">
        <v>395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 s="35">
        <f t="shared" si="11"/>
        <v>2021</v>
      </c>
    </row>
    <row r="715" spans="1:18" x14ac:dyDescent="0.25">
      <c r="A715">
        <v>397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 s="35">
        <f t="shared" si="11"/>
        <v>2021</v>
      </c>
    </row>
    <row r="716" spans="1:18" x14ac:dyDescent="0.25">
      <c r="A716">
        <v>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s="35">
        <f t="shared" si="11"/>
        <v>2020</v>
      </c>
    </row>
    <row r="717" spans="1:18" x14ac:dyDescent="0.25">
      <c r="A717">
        <v>40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s="35">
        <f t="shared" si="11"/>
        <v>2020</v>
      </c>
    </row>
    <row r="718" spans="1:18" x14ac:dyDescent="0.25">
      <c r="A718">
        <v>401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 s="35">
        <f t="shared" si="11"/>
        <v>2021</v>
      </c>
    </row>
    <row r="719" spans="1:18" x14ac:dyDescent="0.25">
      <c r="A719">
        <v>406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 s="35">
        <f t="shared" si="11"/>
        <v>2021</v>
      </c>
    </row>
    <row r="720" spans="1:18" x14ac:dyDescent="0.25">
      <c r="A720">
        <v>407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 s="35">
        <f t="shared" si="11"/>
        <v>2021</v>
      </c>
    </row>
    <row r="721" spans="1:18" x14ac:dyDescent="0.25">
      <c r="A721">
        <v>408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 s="35">
        <f t="shared" si="11"/>
        <v>2021</v>
      </c>
    </row>
    <row r="722" spans="1:18" x14ac:dyDescent="0.25">
      <c r="A722">
        <v>409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 s="35">
        <f t="shared" si="11"/>
        <v>2021</v>
      </c>
    </row>
    <row r="723" spans="1:18" x14ac:dyDescent="0.25">
      <c r="A723">
        <v>41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35">
        <f t="shared" si="11"/>
        <v>2020</v>
      </c>
    </row>
    <row r="724" spans="1:18" x14ac:dyDescent="0.25">
      <c r="A724">
        <v>411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 s="35">
        <f t="shared" si="11"/>
        <v>2026</v>
      </c>
    </row>
    <row r="725" spans="1:18" x14ac:dyDescent="0.25">
      <c r="A725">
        <v>412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 s="35">
        <f t="shared" si="11"/>
        <v>2021</v>
      </c>
    </row>
    <row r="726" spans="1:18" x14ac:dyDescent="0.25">
      <c r="A726">
        <v>413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 s="35">
        <f t="shared" si="11"/>
        <v>2021</v>
      </c>
    </row>
    <row r="727" spans="1:18" x14ac:dyDescent="0.25">
      <c r="A727">
        <v>414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 s="35">
        <f t="shared" si="11"/>
        <v>2021</v>
      </c>
    </row>
    <row r="728" spans="1:18" x14ac:dyDescent="0.25">
      <c r="A728">
        <v>418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1</v>
      </c>
      <c r="P728">
        <v>0</v>
      </c>
      <c r="Q728">
        <v>0</v>
      </c>
      <c r="R728" s="35">
        <f t="shared" si="11"/>
        <v>2021</v>
      </c>
    </row>
    <row r="729" spans="1:18" x14ac:dyDescent="0.25">
      <c r="A729">
        <v>42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35">
        <f t="shared" si="11"/>
        <v>2020</v>
      </c>
    </row>
    <row r="730" spans="1:18" x14ac:dyDescent="0.25">
      <c r="A730">
        <v>423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 s="35">
        <f t="shared" si="11"/>
        <v>2021</v>
      </c>
    </row>
    <row r="731" spans="1:18" x14ac:dyDescent="0.25">
      <c r="A731">
        <v>424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 s="35">
        <f t="shared" si="11"/>
        <v>2021</v>
      </c>
    </row>
    <row r="732" spans="1:18" x14ac:dyDescent="0.25">
      <c r="A732">
        <v>425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 s="35">
        <f t="shared" si="11"/>
        <v>2021</v>
      </c>
    </row>
    <row r="733" spans="1:18" x14ac:dyDescent="0.25">
      <c r="A733">
        <v>427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 s="35">
        <f t="shared" si="11"/>
        <v>2021</v>
      </c>
    </row>
    <row r="734" spans="1:18" x14ac:dyDescent="0.25">
      <c r="A734">
        <v>429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 s="35">
        <f t="shared" si="11"/>
        <v>2021</v>
      </c>
    </row>
    <row r="735" spans="1:18" x14ac:dyDescent="0.25">
      <c r="A735">
        <v>43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35">
        <f t="shared" si="11"/>
        <v>2020</v>
      </c>
    </row>
    <row r="736" spans="1:18" x14ac:dyDescent="0.25">
      <c r="A736">
        <v>431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 s="35">
        <f t="shared" si="11"/>
        <v>2021</v>
      </c>
    </row>
    <row r="737" spans="1:18" x14ac:dyDescent="0.25">
      <c r="A737">
        <v>432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 s="35">
        <f t="shared" si="11"/>
        <v>2021</v>
      </c>
    </row>
    <row r="738" spans="1:18" x14ac:dyDescent="0.25">
      <c r="A738">
        <v>435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1</v>
      </c>
      <c r="Q738">
        <v>1</v>
      </c>
      <c r="R738" s="35">
        <f t="shared" si="11"/>
        <v>2021</v>
      </c>
    </row>
    <row r="739" spans="1:18" x14ac:dyDescent="0.25">
      <c r="A739">
        <v>438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1</v>
      </c>
      <c r="P739">
        <v>1</v>
      </c>
      <c r="Q739">
        <v>1</v>
      </c>
      <c r="R739" s="35">
        <f t="shared" si="11"/>
        <v>2021</v>
      </c>
    </row>
    <row r="740" spans="1:18" x14ac:dyDescent="0.25">
      <c r="A740">
        <v>44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 s="35">
        <f t="shared" si="11"/>
        <v>2020</v>
      </c>
    </row>
    <row r="741" spans="1:18" x14ac:dyDescent="0.25">
      <c r="A741">
        <v>443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 s="35">
        <f t="shared" si="11"/>
        <v>2021</v>
      </c>
    </row>
    <row r="742" spans="1:18" x14ac:dyDescent="0.25">
      <c r="A742">
        <v>448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1</v>
      </c>
      <c r="R742" s="35">
        <f t="shared" si="11"/>
        <v>2023</v>
      </c>
    </row>
    <row r="743" spans="1:18" x14ac:dyDescent="0.25">
      <c r="A743">
        <v>45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 s="35">
        <f t="shared" si="11"/>
        <v>2020</v>
      </c>
    </row>
    <row r="744" spans="1:18" x14ac:dyDescent="0.25">
      <c r="A744">
        <v>450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 s="35">
        <f t="shared" si="11"/>
        <v>2021</v>
      </c>
    </row>
    <row r="745" spans="1:18" x14ac:dyDescent="0.25">
      <c r="A745">
        <v>451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 s="35">
        <f t="shared" si="11"/>
        <v>2021</v>
      </c>
    </row>
    <row r="746" spans="1:18" x14ac:dyDescent="0.25">
      <c r="A746">
        <v>452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 s="35">
        <f t="shared" si="11"/>
        <v>2021</v>
      </c>
    </row>
    <row r="747" spans="1:18" x14ac:dyDescent="0.25">
      <c r="A747">
        <v>459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 s="35">
        <f t="shared" si="11"/>
        <v>2021</v>
      </c>
    </row>
    <row r="748" spans="1:18" x14ac:dyDescent="0.25">
      <c r="A748">
        <v>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35">
        <f t="shared" si="11"/>
        <v>2020</v>
      </c>
    </row>
    <row r="749" spans="1:18" x14ac:dyDescent="0.25">
      <c r="A749">
        <v>460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 s="35">
        <f t="shared" si="11"/>
        <v>2021</v>
      </c>
    </row>
    <row r="750" spans="1:18" x14ac:dyDescent="0.25">
      <c r="A750">
        <v>461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0</v>
      </c>
      <c r="Q750">
        <v>0</v>
      </c>
      <c r="R750" s="35">
        <f t="shared" si="11"/>
        <v>2021</v>
      </c>
    </row>
    <row r="751" spans="1:18" x14ac:dyDescent="0.25">
      <c r="A751">
        <v>462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 s="35">
        <f t="shared" si="11"/>
        <v>2021</v>
      </c>
    </row>
    <row r="752" spans="1:18" x14ac:dyDescent="0.25">
      <c r="A752">
        <v>47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s="35">
        <f t="shared" si="11"/>
        <v>2020</v>
      </c>
    </row>
    <row r="753" spans="1:18" x14ac:dyDescent="0.25">
      <c r="A753">
        <v>470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1</v>
      </c>
      <c r="Q753">
        <v>1</v>
      </c>
      <c r="R753" s="35">
        <f t="shared" si="11"/>
        <v>2021</v>
      </c>
    </row>
    <row r="754" spans="1:18" x14ac:dyDescent="0.25">
      <c r="A754">
        <v>471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 s="35">
        <f t="shared" si="11"/>
        <v>2021</v>
      </c>
    </row>
    <row r="755" spans="1:18" x14ac:dyDescent="0.25">
      <c r="A755">
        <v>472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</v>
      </c>
      <c r="R755" s="35">
        <f t="shared" si="11"/>
        <v>2024</v>
      </c>
    </row>
    <row r="756" spans="1:18" x14ac:dyDescent="0.25">
      <c r="A756">
        <v>48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1</v>
      </c>
      <c r="R756" s="35">
        <f t="shared" si="11"/>
        <v>2020</v>
      </c>
    </row>
    <row r="757" spans="1:18" x14ac:dyDescent="0.25">
      <c r="A757">
        <v>492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0</v>
      </c>
      <c r="R757" s="35">
        <f t="shared" si="11"/>
        <v>2021</v>
      </c>
    </row>
    <row r="758" spans="1:18" x14ac:dyDescent="0.25">
      <c r="A758">
        <v>497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1</v>
      </c>
      <c r="P758">
        <v>1</v>
      </c>
      <c r="Q758">
        <v>1</v>
      </c>
      <c r="R758" s="35">
        <f t="shared" si="11"/>
        <v>2022</v>
      </c>
    </row>
    <row r="759" spans="1:18" x14ac:dyDescent="0.25">
      <c r="A759">
        <v>498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 s="35">
        <f t="shared" si="11"/>
        <v>2021</v>
      </c>
    </row>
    <row r="760" spans="1:18" x14ac:dyDescent="0.25">
      <c r="A760">
        <v>499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1</v>
      </c>
      <c r="Q760">
        <v>0</v>
      </c>
      <c r="R760" s="35">
        <f t="shared" si="11"/>
        <v>2021</v>
      </c>
    </row>
    <row r="761" spans="1:18" x14ac:dyDescent="0.25">
      <c r="A761">
        <v>5</v>
      </c>
      <c r="B761">
        <v>1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 s="35">
        <f t="shared" si="11"/>
        <v>2011</v>
      </c>
    </row>
    <row r="762" spans="1:18" x14ac:dyDescent="0.25">
      <c r="A762">
        <v>50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35">
        <f t="shared" si="11"/>
        <v>2020</v>
      </c>
    </row>
    <row r="763" spans="1:18" x14ac:dyDescent="0.25">
      <c r="A763">
        <v>500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 s="35">
        <f t="shared" si="11"/>
        <v>2021</v>
      </c>
    </row>
    <row r="764" spans="1:18" x14ac:dyDescent="0.25">
      <c r="A764">
        <v>502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 s="35">
        <f t="shared" si="11"/>
        <v>2021</v>
      </c>
    </row>
    <row r="765" spans="1:18" x14ac:dyDescent="0.25">
      <c r="A765">
        <v>504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 s="35">
        <f t="shared" si="11"/>
        <v>2022</v>
      </c>
    </row>
    <row r="766" spans="1:18" x14ac:dyDescent="0.25">
      <c r="A766">
        <v>509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0</v>
      </c>
      <c r="P766">
        <v>0</v>
      </c>
      <c r="Q766">
        <v>0</v>
      </c>
      <c r="R766" s="35">
        <f t="shared" si="11"/>
        <v>2021</v>
      </c>
    </row>
    <row r="767" spans="1:18" x14ac:dyDescent="0.25">
      <c r="A767">
        <v>51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35">
        <f t="shared" si="11"/>
        <v>2020</v>
      </c>
    </row>
    <row r="768" spans="1:18" x14ac:dyDescent="0.25">
      <c r="A768">
        <v>514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 s="35">
        <f t="shared" si="11"/>
        <v>2022</v>
      </c>
    </row>
    <row r="769" spans="1:18" x14ac:dyDescent="0.25">
      <c r="A769">
        <v>517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 s="35">
        <f t="shared" si="11"/>
        <v>2026</v>
      </c>
    </row>
    <row r="770" spans="1:18" x14ac:dyDescent="0.25">
      <c r="A770">
        <v>52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1</v>
      </c>
      <c r="Q770">
        <v>1</v>
      </c>
      <c r="R770" s="35">
        <f t="shared" si="11"/>
        <v>2020</v>
      </c>
    </row>
    <row r="771" spans="1:18" x14ac:dyDescent="0.25">
      <c r="A771">
        <v>522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  <c r="R771" s="35">
        <f t="shared" ref="R771:R834" si="12">INDEX($B$1:$Q$1,MATCH(1,B771:Q771,0))</f>
        <v>2024</v>
      </c>
    </row>
    <row r="772" spans="1:18" x14ac:dyDescent="0.25">
      <c r="A772">
        <v>523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 s="35">
        <f t="shared" si="12"/>
        <v>2021</v>
      </c>
    </row>
    <row r="773" spans="1:18" x14ac:dyDescent="0.25">
      <c r="A773">
        <v>525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 s="35">
        <f t="shared" si="12"/>
        <v>2021</v>
      </c>
    </row>
    <row r="774" spans="1:18" x14ac:dyDescent="0.25">
      <c r="A774">
        <v>53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0</v>
      </c>
      <c r="O774">
        <v>1</v>
      </c>
      <c r="P774">
        <v>0</v>
      </c>
      <c r="Q774">
        <v>0</v>
      </c>
      <c r="R774" s="35">
        <f t="shared" si="12"/>
        <v>2020</v>
      </c>
    </row>
    <row r="775" spans="1:18" x14ac:dyDescent="0.25">
      <c r="A775">
        <v>530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 s="35">
        <f t="shared" si="12"/>
        <v>2021</v>
      </c>
    </row>
    <row r="776" spans="1:18" x14ac:dyDescent="0.25">
      <c r="A776">
        <v>54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1</v>
      </c>
      <c r="O776">
        <v>1</v>
      </c>
      <c r="P776">
        <v>1</v>
      </c>
      <c r="Q776">
        <v>0</v>
      </c>
      <c r="R776" s="35">
        <f t="shared" si="12"/>
        <v>2020</v>
      </c>
    </row>
    <row r="777" spans="1:18" x14ac:dyDescent="0.25">
      <c r="A777">
        <v>55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s="35">
        <f t="shared" si="12"/>
        <v>2020</v>
      </c>
    </row>
    <row r="778" spans="1:18" x14ac:dyDescent="0.25">
      <c r="A778">
        <v>553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1</v>
      </c>
      <c r="Q778">
        <v>1</v>
      </c>
      <c r="R778" s="35">
        <f t="shared" si="12"/>
        <v>2021</v>
      </c>
    </row>
    <row r="779" spans="1:18" x14ac:dyDescent="0.25">
      <c r="A779">
        <v>556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 s="35">
        <f t="shared" si="12"/>
        <v>2021</v>
      </c>
    </row>
    <row r="780" spans="1:18" x14ac:dyDescent="0.25">
      <c r="A780">
        <v>557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 s="35">
        <f t="shared" si="12"/>
        <v>2023</v>
      </c>
    </row>
    <row r="781" spans="1:18" x14ac:dyDescent="0.25">
      <c r="A781">
        <v>558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 s="35">
        <f t="shared" si="12"/>
        <v>2026</v>
      </c>
    </row>
    <row r="782" spans="1:18" x14ac:dyDescent="0.25">
      <c r="A782">
        <v>56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1</v>
      </c>
      <c r="Q782">
        <v>0</v>
      </c>
      <c r="R782" s="35">
        <f t="shared" si="12"/>
        <v>2020</v>
      </c>
    </row>
    <row r="783" spans="1:18" x14ac:dyDescent="0.25">
      <c r="A783">
        <v>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 s="35">
        <f t="shared" si="12"/>
        <v>2020</v>
      </c>
    </row>
    <row r="784" spans="1:18" x14ac:dyDescent="0.25">
      <c r="A784">
        <v>587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1</v>
      </c>
      <c r="P784">
        <v>1</v>
      </c>
      <c r="Q784">
        <v>1</v>
      </c>
      <c r="R784" s="35">
        <f t="shared" si="12"/>
        <v>2022</v>
      </c>
    </row>
    <row r="785" spans="1:18" x14ac:dyDescent="0.25">
      <c r="A785">
        <v>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s="35">
        <f t="shared" si="12"/>
        <v>2020</v>
      </c>
    </row>
    <row r="786" spans="1:18" x14ac:dyDescent="0.25">
      <c r="A786">
        <v>60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35">
        <f t="shared" si="12"/>
        <v>2020</v>
      </c>
    </row>
    <row r="787" spans="1:18" x14ac:dyDescent="0.25">
      <c r="A787">
        <v>602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 s="35">
        <f t="shared" si="12"/>
        <v>2023</v>
      </c>
    </row>
    <row r="788" spans="1:18" x14ac:dyDescent="0.25">
      <c r="A788">
        <v>61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35">
        <f t="shared" si="12"/>
        <v>2020</v>
      </c>
    </row>
    <row r="789" spans="1:18" x14ac:dyDescent="0.25">
      <c r="A789">
        <v>612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 s="35">
        <f t="shared" si="12"/>
        <v>2021</v>
      </c>
    </row>
    <row r="790" spans="1:18" x14ac:dyDescent="0.25">
      <c r="A790">
        <v>613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 s="35">
        <f t="shared" si="12"/>
        <v>2021</v>
      </c>
    </row>
    <row r="791" spans="1:18" x14ac:dyDescent="0.25">
      <c r="A791">
        <v>627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1</v>
      </c>
      <c r="P791">
        <v>1</v>
      </c>
      <c r="Q791">
        <v>1</v>
      </c>
      <c r="R791" s="35">
        <f t="shared" si="12"/>
        <v>2021</v>
      </c>
    </row>
    <row r="792" spans="1:18" x14ac:dyDescent="0.25">
      <c r="A792">
        <v>63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s="35">
        <f t="shared" si="12"/>
        <v>2020</v>
      </c>
    </row>
    <row r="793" spans="1:18" x14ac:dyDescent="0.25">
      <c r="A793">
        <v>64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35">
        <f t="shared" si="12"/>
        <v>2020</v>
      </c>
    </row>
    <row r="794" spans="1:18" x14ac:dyDescent="0.25">
      <c r="A794">
        <v>644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0</v>
      </c>
      <c r="R794" s="35">
        <f t="shared" si="12"/>
        <v>2021</v>
      </c>
    </row>
    <row r="795" spans="1:18" x14ac:dyDescent="0.25">
      <c r="A795">
        <v>645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0</v>
      </c>
      <c r="R795" s="35">
        <f t="shared" si="12"/>
        <v>2021</v>
      </c>
    </row>
    <row r="796" spans="1:18" x14ac:dyDescent="0.25">
      <c r="A796">
        <v>646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 s="35">
        <f t="shared" si="12"/>
        <v>2021</v>
      </c>
    </row>
    <row r="797" spans="1:18" x14ac:dyDescent="0.25">
      <c r="A797">
        <v>651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 s="35">
        <f t="shared" si="12"/>
        <v>2021</v>
      </c>
    </row>
    <row r="798" spans="1:18" x14ac:dyDescent="0.25">
      <c r="A798">
        <v>652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 s="35">
        <f t="shared" si="12"/>
        <v>2021</v>
      </c>
    </row>
    <row r="799" spans="1:18" x14ac:dyDescent="0.25">
      <c r="A799">
        <v>653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 s="35">
        <f t="shared" si="12"/>
        <v>2021</v>
      </c>
    </row>
    <row r="800" spans="1:18" x14ac:dyDescent="0.25">
      <c r="A800">
        <v>654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1</v>
      </c>
      <c r="R800" s="35">
        <f t="shared" si="12"/>
        <v>2021</v>
      </c>
    </row>
    <row r="801" spans="1:18" x14ac:dyDescent="0.25">
      <c r="A801">
        <v>655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 s="35">
        <f t="shared" si="12"/>
        <v>2021</v>
      </c>
    </row>
    <row r="802" spans="1:18" x14ac:dyDescent="0.25">
      <c r="A802">
        <v>656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 s="35">
        <f t="shared" si="12"/>
        <v>2021</v>
      </c>
    </row>
    <row r="803" spans="1:18" x14ac:dyDescent="0.25">
      <c r="A803">
        <v>657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 s="35">
        <f t="shared" si="12"/>
        <v>2021</v>
      </c>
    </row>
    <row r="804" spans="1:18" x14ac:dyDescent="0.25">
      <c r="A804">
        <v>658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1</v>
      </c>
      <c r="P804">
        <v>1</v>
      </c>
      <c r="Q804">
        <v>0</v>
      </c>
      <c r="R804" s="35">
        <f t="shared" si="12"/>
        <v>2021</v>
      </c>
    </row>
    <row r="805" spans="1:18" x14ac:dyDescent="0.25">
      <c r="A805">
        <v>66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 s="35">
        <f t="shared" si="12"/>
        <v>2020</v>
      </c>
    </row>
    <row r="806" spans="1:18" x14ac:dyDescent="0.25">
      <c r="A806">
        <v>660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1</v>
      </c>
      <c r="R806" s="35">
        <f t="shared" si="12"/>
        <v>2021</v>
      </c>
    </row>
    <row r="807" spans="1:18" x14ac:dyDescent="0.25">
      <c r="A807">
        <v>661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 s="35">
        <f t="shared" si="12"/>
        <v>2021</v>
      </c>
    </row>
    <row r="808" spans="1:18" x14ac:dyDescent="0.25">
      <c r="A808">
        <v>662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 s="35">
        <f t="shared" si="12"/>
        <v>2022</v>
      </c>
    </row>
    <row r="809" spans="1:18" x14ac:dyDescent="0.25">
      <c r="A809">
        <v>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 s="35">
        <f t="shared" si="12"/>
        <v>2022</v>
      </c>
    </row>
    <row r="810" spans="1:18" x14ac:dyDescent="0.25">
      <c r="A810">
        <v>67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35">
        <f t="shared" si="12"/>
        <v>2020</v>
      </c>
    </row>
    <row r="811" spans="1:18" x14ac:dyDescent="0.25">
      <c r="A811">
        <v>679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 s="35">
        <f t="shared" si="12"/>
        <v>2022</v>
      </c>
    </row>
    <row r="812" spans="1:18" x14ac:dyDescent="0.25">
      <c r="A812">
        <v>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1</v>
      </c>
      <c r="O812">
        <v>1</v>
      </c>
      <c r="P812">
        <v>1</v>
      </c>
      <c r="Q812">
        <v>1</v>
      </c>
      <c r="R812" s="35">
        <f t="shared" si="12"/>
        <v>2020</v>
      </c>
    </row>
    <row r="813" spans="1:18" x14ac:dyDescent="0.25">
      <c r="A813">
        <v>680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 s="35">
        <f t="shared" si="12"/>
        <v>2022</v>
      </c>
    </row>
    <row r="814" spans="1:18" x14ac:dyDescent="0.25">
      <c r="A814">
        <v>681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 s="35">
        <f t="shared" si="12"/>
        <v>2022</v>
      </c>
    </row>
    <row r="815" spans="1:18" x14ac:dyDescent="0.25">
      <c r="A815">
        <v>684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 s="35">
        <f t="shared" si="12"/>
        <v>2022</v>
      </c>
    </row>
    <row r="816" spans="1:18" x14ac:dyDescent="0.25">
      <c r="A816">
        <v>685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1</v>
      </c>
      <c r="P816">
        <v>1</v>
      </c>
      <c r="Q816">
        <v>1</v>
      </c>
      <c r="R816" s="35">
        <f t="shared" si="12"/>
        <v>2022</v>
      </c>
    </row>
    <row r="817" spans="1:18" x14ac:dyDescent="0.25">
      <c r="A817">
        <v>686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 s="35">
        <f t="shared" si="12"/>
        <v>2022</v>
      </c>
    </row>
    <row r="818" spans="1:18" x14ac:dyDescent="0.25">
      <c r="A818">
        <v>687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 s="35">
        <f t="shared" si="12"/>
        <v>2022</v>
      </c>
    </row>
    <row r="819" spans="1:18" x14ac:dyDescent="0.25">
      <c r="A819">
        <v>688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 s="35">
        <f t="shared" si="12"/>
        <v>2022</v>
      </c>
    </row>
    <row r="820" spans="1:18" x14ac:dyDescent="0.25">
      <c r="A820">
        <v>689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 s="35">
        <f t="shared" si="12"/>
        <v>2022</v>
      </c>
    </row>
    <row r="821" spans="1:18" x14ac:dyDescent="0.25">
      <c r="A821">
        <v>690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 s="35">
        <f t="shared" si="12"/>
        <v>2022</v>
      </c>
    </row>
    <row r="822" spans="1:18" x14ac:dyDescent="0.25">
      <c r="A822">
        <v>691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 s="35">
        <f t="shared" si="12"/>
        <v>2022</v>
      </c>
    </row>
    <row r="823" spans="1:18" x14ac:dyDescent="0.25">
      <c r="A823">
        <v>695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 s="35">
        <f t="shared" si="12"/>
        <v>2024</v>
      </c>
    </row>
    <row r="824" spans="1:18" x14ac:dyDescent="0.25">
      <c r="A824">
        <v>701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 s="35">
        <f t="shared" si="12"/>
        <v>2022</v>
      </c>
    </row>
    <row r="825" spans="1:18" x14ac:dyDescent="0.25">
      <c r="A825">
        <v>702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 s="35">
        <f t="shared" si="12"/>
        <v>2022</v>
      </c>
    </row>
    <row r="826" spans="1:18" x14ac:dyDescent="0.25">
      <c r="A826">
        <v>703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 s="35">
        <f t="shared" si="12"/>
        <v>2026</v>
      </c>
    </row>
    <row r="827" spans="1:18" x14ac:dyDescent="0.25">
      <c r="A827">
        <v>705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1</v>
      </c>
      <c r="P827">
        <v>0</v>
      </c>
      <c r="Q827">
        <v>1</v>
      </c>
      <c r="R827" s="35">
        <f t="shared" si="12"/>
        <v>2022</v>
      </c>
    </row>
    <row r="828" spans="1:18" x14ac:dyDescent="0.25">
      <c r="A828">
        <v>707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 s="35">
        <f t="shared" si="12"/>
        <v>2022</v>
      </c>
    </row>
    <row r="829" spans="1:18" x14ac:dyDescent="0.25">
      <c r="A829">
        <v>71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 s="35">
        <f t="shared" si="12"/>
        <v>2020</v>
      </c>
    </row>
    <row r="830" spans="1:18" x14ac:dyDescent="0.25">
      <c r="A830">
        <v>713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 s="35">
        <f t="shared" si="12"/>
        <v>2022</v>
      </c>
    </row>
    <row r="831" spans="1:18" x14ac:dyDescent="0.25">
      <c r="A831">
        <v>714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 s="35">
        <f t="shared" si="12"/>
        <v>2022</v>
      </c>
    </row>
    <row r="832" spans="1:18" x14ac:dyDescent="0.25">
      <c r="A832">
        <v>715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 s="35">
        <f t="shared" si="12"/>
        <v>2022</v>
      </c>
    </row>
    <row r="833" spans="1:18" x14ac:dyDescent="0.25">
      <c r="A833">
        <v>716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0</v>
      </c>
      <c r="P833">
        <v>0</v>
      </c>
      <c r="Q833">
        <v>0</v>
      </c>
      <c r="R833" s="35">
        <f t="shared" si="12"/>
        <v>2022</v>
      </c>
    </row>
    <row r="834" spans="1:18" x14ac:dyDescent="0.25">
      <c r="A834">
        <v>717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1</v>
      </c>
      <c r="Q834">
        <v>0</v>
      </c>
      <c r="R834" s="35">
        <f t="shared" si="12"/>
        <v>2022</v>
      </c>
    </row>
    <row r="835" spans="1:18" x14ac:dyDescent="0.25">
      <c r="A835">
        <v>718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 s="35">
        <f t="shared" ref="R835:R898" si="13">INDEX($B$1:$Q$1,MATCH(1,B835:Q835,0))</f>
        <v>2022</v>
      </c>
    </row>
    <row r="836" spans="1:18" x14ac:dyDescent="0.25">
      <c r="A836">
        <v>719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 s="35">
        <f t="shared" si="13"/>
        <v>2023</v>
      </c>
    </row>
    <row r="837" spans="1:18" x14ac:dyDescent="0.25">
      <c r="A837">
        <v>72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1</v>
      </c>
      <c r="R837" s="35">
        <f t="shared" si="13"/>
        <v>2024</v>
      </c>
    </row>
    <row r="838" spans="1:18" x14ac:dyDescent="0.25">
      <c r="A838">
        <v>725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 s="35">
        <f t="shared" si="13"/>
        <v>2022</v>
      </c>
    </row>
    <row r="839" spans="1:18" x14ac:dyDescent="0.25">
      <c r="A839">
        <v>726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 s="35">
        <f t="shared" si="13"/>
        <v>2022</v>
      </c>
    </row>
    <row r="840" spans="1:18" x14ac:dyDescent="0.25">
      <c r="A840">
        <v>727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 s="35">
        <f t="shared" si="13"/>
        <v>2022</v>
      </c>
    </row>
    <row r="841" spans="1:18" x14ac:dyDescent="0.25">
      <c r="A841">
        <v>728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1</v>
      </c>
      <c r="Q841">
        <v>0</v>
      </c>
      <c r="R841" s="35">
        <f t="shared" si="13"/>
        <v>2022</v>
      </c>
    </row>
    <row r="842" spans="1:18" x14ac:dyDescent="0.25">
      <c r="A842">
        <v>729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 s="35">
        <f t="shared" si="13"/>
        <v>2022</v>
      </c>
    </row>
    <row r="843" spans="1:18" x14ac:dyDescent="0.25">
      <c r="A843">
        <v>73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35">
        <f t="shared" si="13"/>
        <v>2020</v>
      </c>
    </row>
    <row r="844" spans="1:18" x14ac:dyDescent="0.25">
      <c r="A844">
        <v>732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1</v>
      </c>
      <c r="R844" s="35">
        <f t="shared" si="13"/>
        <v>2022</v>
      </c>
    </row>
    <row r="845" spans="1:18" x14ac:dyDescent="0.25">
      <c r="A845">
        <v>736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0</v>
      </c>
      <c r="R845" s="35">
        <f t="shared" si="13"/>
        <v>2022</v>
      </c>
    </row>
    <row r="846" spans="1:18" x14ac:dyDescent="0.25">
      <c r="A846">
        <v>737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 s="35">
        <f t="shared" si="13"/>
        <v>2022</v>
      </c>
    </row>
    <row r="847" spans="1:18" x14ac:dyDescent="0.25">
      <c r="A847">
        <v>738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 s="35">
        <f t="shared" si="13"/>
        <v>2022</v>
      </c>
    </row>
    <row r="848" spans="1:18" x14ac:dyDescent="0.25">
      <c r="A848">
        <v>739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1</v>
      </c>
      <c r="P848">
        <v>0</v>
      </c>
      <c r="Q848">
        <v>0</v>
      </c>
      <c r="R848" s="35">
        <f t="shared" si="13"/>
        <v>2022</v>
      </c>
    </row>
    <row r="849" spans="1:18" x14ac:dyDescent="0.25">
      <c r="A849">
        <v>740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 s="35">
        <f t="shared" si="13"/>
        <v>2022</v>
      </c>
    </row>
    <row r="850" spans="1:18" x14ac:dyDescent="0.25">
      <c r="A850">
        <v>741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 s="35">
        <f t="shared" si="13"/>
        <v>2022</v>
      </c>
    </row>
    <row r="851" spans="1:18" x14ac:dyDescent="0.25">
      <c r="A851">
        <v>742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 s="35">
        <f t="shared" si="13"/>
        <v>2022</v>
      </c>
    </row>
    <row r="852" spans="1:18" x14ac:dyDescent="0.25">
      <c r="A852">
        <v>743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 s="35">
        <f t="shared" si="13"/>
        <v>2022</v>
      </c>
    </row>
    <row r="853" spans="1:18" x14ac:dyDescent="0.25">
      <c r="A853">
        <v>744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1</v>
      </c>
      <c r="P853">
        <v>1</v>
      </c>
      <c r="Q853">
        <v>1</v>
      </c>
      <c r="R853" s="35">
        <f t="shared" si="13"/>
        <v>2022</v>
      </c>
    </row>
    <row r="854" spans="1:18" x14ac:dyDescent="0.25">
      <c r="A854">
        <v>745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 s="35">
        <f t="shared" si="13"/>
        <v>2022</v>
      </c>
    </row>
    <row r="855" spans="1:18" x14ac:dyDescent="0.25">
      <c r="A855">
        <v>746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 s="35">
        <f t="shared" si="13"/>
        <v>2022</v>
      </c>
    </row>
    <row r="856" spans="1:18" x14ac:dyDescent="0.25">
      <c r="A856">
        <v>747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0</v>
      </c>
      <c r="R856" s="35">
        <f t="shared" si="13"/>
        <v>2022</v>
      </c>
    </row>
    <row r="857" spans="1:18" x14ac:dyDescent="0.25">
      <c r="A857">
        <v>748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 s="35">
        <f t="shared" si="13"/>
        <v>2022</v>
      </c>
    </row>
    <row r="858" spans="1:18" x14ac:dyDescent="0.25">
      <c r="A858">
        <v>75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35">
        <f t="shared" si="13"/>
        <v>2020</v>
      </c>
    </row>
    <row r="859" spans="1:18" x14ac:dyDescent="0.25">
      <c r="A859">
        <v>757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 s="35">
        <f t="shared" si="13"/>
        <v>2022</v>
      </c>
    </row>
    <row r="860" spans="1:18" x14ac:dyDescent="0.25">
      <c r="A860">
        <v>758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 s="35">
        <f t="shared" si="13"/>
        <v>2022</v>
      </c>
    </row>
    <row r="861" spans="1:18" x14ac:dyDescent="0.25">
      <c r="A861">
        <v>759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 s="35">
        <f t="shared" si="13"/>
        <v>2022</v>
      </c>
    </row>
    <row r="862" spans="1:18" x14ac:dyDescent="0.25">
      <c r="A862">
        <v>760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 s="35">
        <f t="shared" si="13"/>
        <v>2022</v>
      </c>
    </row>
    <row r="863" spans="1:18" x14ac:dyDescent="0.25">
      <c r="A863">
        <v>761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 s="35">
        <f t="shared" si="13"/>
        <v>2022</v>
      </c>
    </row>
    <row r="864" spans="1:18" x14ac:dyDescent="0.25">
      <c r="A864">
        <v>762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 s="35">
        <f t="shared" si="13"/>
        <v>2022</v>
      </c>
    </row>
    <row r="865" spans="1:18" x14ac:dyDescent="0.25">
      <c r="A865">
        <v>763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 s="35">
        <f t="shared" si="13"/>
        <v>2022</v>
      </c>
    </row>
    <row r="866" spans="1:18" x14ac:dyDescent="0.25">
      <c r="A866">
        <v>764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1</v>
      </c>
      <c r="R866" s="35">
        <f t="shared" si="13"/>
        <v>2022</v>
      </c>
    </row>
    <row r="867" spans="1:18" x14ac:dyDescent="0.25">
      <c r="A867">
        <v>765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 s="35">
        <f t="shared" si="13"/>
        <v>2022</v>
      </c>
    </row>
    <row r="868" spans="1:18" x14ac:dyDescent="0.25">
      <c r="A868">
        <v>766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 s="35">
        <f t="shared" si="13"/>
        <v>2022</v>
      </c>
    </row>
    <row r="869" spans="1:18" x14ac:dyDescent="0.25">
      <c r="A869">
        <v>767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 s="35">
        <f t="shared" si="13"/>
        <v>2022</v>
      </c>
    </row>
    <row r="870" spans="1:18" x14ac:dyDescent="0.25">
      <c r="A870">
        <v>769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 s="35">
        <f t="shared" si="13"/>
        <v>2022</v>
      </c>
    </row>
    <row r="871" spans="1:18" x14ac:dyDescent="0.25">
      <c r="A871">
        <v>771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1</v>
      </c>
      <c r="P871">
        <v>1</v>
      </c>
      <c r="Q871">
        <v>1</v>
      </c>
      <c r="R871" s="35">
        <f t="shared" si="13"/>
        <v>2022</v>
      </c>
    </row>
    <row r="872" spans="1:18" x14ac:dyDescent="0.25">
      <c r="A872">
        <v>772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 s="35">
        <f t="shared" si="13"/>
        <v>2022</v>
      </c>
    </row>
    <row r="873" spans="1:18" x14ac:dyDescent="0.25">
      <c r="A873">
        <v>773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 s="35">
        <f t="shared" si="13"/>
        <v>2022</v>
      </c>
    </row>
    <row r="874" spans="1:18" x14ac:dyDescent="0.25">
      <c r="A874">
        <v>774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 s="35">
        <f t="shared" si="13"/>
        <v>2022</v>
      </c>
    </row>
    <row r="875" spans="1:18" x14ac:dyDescent="0.25">
      <c r="A875">
        <v>775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1</v>
      </c>
      <c r="R875" s="35">
        <f t="shared" si="13"/>
        <v>2022</v>
      </c>
    </row>
    <row r="876" spans="1:18" x14ac:dyDescent="0.25">
      <c r="A876">
        <v>776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 s="35">
        <f t="shared" si="13"/>
        <v>2022</v>
      </c>
    </row>
    <row r="877" spans="1:18" x14ac:dyDescent="0.25">
      <c r="A877">
        <v>778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 s="35">
        <f t="shared" si="13"/>
        <v>2022</v>
      </c>
    </row>
    <row r="878" spans="1:18" x14ac:dyDescent="0.25">
      <c r="A878">
        <v>779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 s="35">
        <f t="shared" si="13"/>
        <v>2022</v>
      </c>
    </row>
    <row r="879" spans="1:18" x14ac:dyDescent="0.25">
      <c r="A879">
        <v>780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 s="35">
        <f t="shared" si="13"/>
        <v>2022</v>
      </c>
    </row>
    <row r="880" spans="1:18" x14ac:dyDescent="0.25">
      <c r="A880">
        <v>781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 s="35">
        <f t="shared" si="13"/>
        <v>2022</v>
      </c>
    </row>
    <row r="881" spans="1:18" x14ac:dyDescent="0.25">
      <c r="A881">
        <v>782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 s="35">
        <f t="shared" si="13"/>
        <v>2022</v>
      </c>
    </row>
    <row r="882" spans="1:18" x14ac:dyDescent="0.25">
      <c r="A882">
        <v>783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0</v>
      </c>
      <c r="R882" s="35">
        <f t="shared" si="13"/>
        <v>2022</v>
      </c>
    </row>
    <row r="883" spans="1:18" x14ac:dyDescent="0.25">
      <c r="A883">
        <v>784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 s="35">
        <f t="shared" si="13"/>
        <v>2022</v>
      </c>
    </row>
    <row r="884" spans="1:18" x14ac:dyDescent="0.25">
      <c r="A884">
        <v>785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 s="35">
        <f t="shared" si="13"/>
        <v>2022</v>
      </c>
    </row>
    <row r="885" spans="1:18" x14ac:dyDescent="0.25">
      <c r="A885">
        <v>786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 s="35">
        <f t="shared" si="13"/>
        <v>2022</v>
      </c>
    </row>
    <row r="886" spans="1:18" x14ac:dyDescent="0.25">
      <c r="A886">
        <v>787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 s="35">
        <f t="shared" si="13"/>
        <v>2022</v>
      </c>
    </row>
    <row r="887" spans="1:18" x14ac:dyDescent="0.25">
      <c r="A887">
        <v>788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 s="35">
        <f t="shared" si="13"/>
        <v>2022</v>
      </c>
    </row>
    <row r="888" spans="1:18" x14ac:dyDescent="0.25">
      <c r="A888">
        <v>789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 s="35">
        <f t="shared" si="13"/>
        <v>2022</v>
      </c>
    </row>
    <row r="889" spans="1:18" x14ac:dyDescent="0.25">
      <c r="A889">
        <v>790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1</v>
      </c>
      <c r="P889">
        <v>1</v>
      </c>
      <c r="Q889">
        <v>1</v>
      </c>
      <c r="R889" s="35">
        <f t="shared" si="13"/>
        <v>2022</v>
      </c>
    </row>
    <row r="890" spans="1:18" x14ac:dyDescent="0.25">
      <c r="A890">
        <v>791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 s="35">
        <f t="shared" si="13"/>
        <v>2022</v>
      </c>
    </row>
    <row r="891" spans="1:18" x14ac:dyDescent="0.25">
      <c r="A891">
        <v>792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 s="35">
        <f t="shared" si="13"/>
        <v>2022</v>
      </c>
    </row>
    <row r="892" spans="1:18" x14ac:dyDescent="0.25">
      <c r="A892">
        <v>793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 s="35">
        <f t="shared" si="13"/>
        <v>2022</v>
      </c>
    </row>
    <row r="893" spans="1:18" x14ac:dyDescent="0.25">
      <c r="A893">
        <v>794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 s="35">
        <f t="shared" si="13"/>
        <v>2022</v>
      </c>
    </row>
    <row r="894" spans="1:18" x14ac:dyDescent="0.25">
      <c r="A894">
        <v>795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 s="35">
        <f t="shared" si="13"/>
        <v>2022</v>
      </c>
    </row>
    <row r="895" spans="1:18" x14ac:dyDescent="0.25">
      <c r="A895">
        <v>796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 s="35">
        <f t="shared" si="13"/>
        <v>2022</v>
      </c>
    </row>
    <row r="896" spans="1:18" x14ac:dyDescent="0.25">
      <c r="A896">
        <v>797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0</v>
      </c>
      <c r="R896" s="35">
        <f t="shared" si="13"/>
        <v>2022</v>
      </c>
    </row>
    <row r="897" spans="1:18" x14ac:dyDescent="0.25">
      <c r="A897">
        <v>798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0</v>
      </c>
      <c r="R897" s="35">
        <f t="shared" si="13"/>
        <v>2022</v>
      </c>
    </row>
    <row r="898" spans="1:18" x14ac:dyDescent="0.25">
      <c r="A898">
        <v>799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 s="35">
        <f t="shared" si="13"/>
        <v>2022</v>
      </c>
    </row>
    <row r="899" spans="1:18" x14ac:dyDescent="0.25">
      <c r="A899">
        <v>800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  <c r="R899" s="35">
        <f t="shared" ref="R899:R962" si="14">INDEX($B$1:$Q$1,MATCH(1,B899:Q899,0))</f>
        <v>2022</v>
      </c>
    </row>
    <row r="900" spans="1:18" x14ac:dyDescent="0.25">
      <c r="A900">
        <v>801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 s="35">
        <f t="shared" si="14"/>
        <v>2022</v>
      </c>
    </row>
    <row r="901" spans="1:18" x14ac:dyDescent="0.25">
      <c r="A901">
        <v>802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 s="35">
        <f t="shared" si="14"/>
        <v>2022</v>
      </c>
    </row>
    <row r="902" spans="1:18" x14ac:dyDescent="0.25">
      <c r="A902">
        <v>803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0</v>
      </c>
      <c r="R902" s="35">
        <f t="shared" si="14"/>
        <v>2022</v>
      </c>
    </row>
    <row r="903" spans="1:18" x14ac:dyDescent="0.25">
      <c r="A903">
        <v>804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 s="35">
        <f t="shared" si="14"/>
        <v>2022</v>
      </c>
    </row>
    <row r="904" spans="1:18" x14ac:dyDescent="0.25">
      <c r="A904">
        <v>805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 s="35">
        <f t="shared" si="14"/>
        <v>2022</v>
      </c>
    </row>
    <row r="905" spans="1:18" x14ac:dyDescent="0.25">
      <c r="A905">
        <v>806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1</v>
      </c>
      <c r="R905" s="35">
        <f t="shared" si="14"/>
        <v>2022</v>
      </c>
    </row>
    <row r="906" spans="1:18" x14ac:dyDescent="0.25">
      <c r="A906">
        <v>807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  <c r="R906" s="35">
        <f t="shared" si="14"/>
        <v>2022</v>
      </c>
    </row>
    <row r="907" spans="1:18" x14ac:dyDescent="0.25">
      <c r="A907">
        <v>809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 s="35">
        <f t="shared" si="14"/>
        <v>2022</v>
      </c>
    </row>
    <row r="908" spans="1:18" x14ac:dyDescent="0.25">
      <c r="A908">
        <v>810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 s="35">
        <f t="shared" si="14"/>
        <v>2022</v>
      </c>
    </row>
    <row r="909" spans="1:18" x14ac:dyDescent="0.25">
      <c r="A909">
        <v>811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 s="35">
        <f t="shared" si="14"/>
        <v>2022</v>
      </c>
    </row>
    <row r="910" spans="1:18" x14ac:dyDescent="0.25">
      <c r="A910">
        <v>812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 s="35">
        <f t="shared" si="14"/>
        <v>2022</v>
      </c>
    </row>
    <row r="911" spans="1:18" x14ac:dyDescent="0.25">
      <c r="A911">
        <v>813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 s="35">
        <f t="shared" si="14"/>
        <v>2022</v>
      </c>
    </row>
    <row r="912" spans="1:18" x14ac:dyDescent="0.25">
      <c r="A912">
        <v>814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 s="35">
        <f t="shared" si="14"/>
        <v>2022</v>
      </c>
    </row>
    <row r="913" spans="1:18" x14ac:dyDescent="0.25">
      <c r="A913">
        <v>815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 s="35">
        <f t="shared" si="14"/>
        <v>2022</v>
      </c>
    </row>
    <row r="914" spans="1:18" x14ac:dyDescent="0.25">
      <c r="A914">
        <v>816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 s="35">
        <f t="shared" si="14"/>
        <v>2022</v>
      </c>
    </row>
    <row r="915" spans="1:18" x14ac:dyDescent="0.25">
      <c r="A915">
        <v>817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 s="35">
        <f t="shared" si="14"/>
        <v>2022</v>
      </c>
    </row>
    <row r="916" spans="1:18" x14ac:dyDescent="0.25">
      <c r="A916">
        <v>818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1</v>
      </c>
      <c r="Q916">
        <v>1</v>
      </c>
      <c r="R916" s="35">
        <f t="shared" si="14"/>
        <v>2022</v>
      </c>
    </row>
    <row r="917" spans="1:18" x14ac:dyDescent="0.25">
      <c r="A917">
        <v>819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0</v>
      </c>
      <c r="Q917">
        <v>0</v>
      </c>
      <c r="R917" s="35">
        <f t="shared" si="14"/>
        <v>2022</v>
      </c>
    </row>
    <row r="918" spans="1:18" x14ac:dyDescent="0.25">
      <c r="A918">
        <v>820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1</v>
      </c>
      <c r="R918" s="35">
        <f t="shared" si="14"/>
        <v>2022</v>
      </c>
    </row>
    <row r="919" spans="1:18" x14ac:dyDescent="0.25">
      <c r="A919">
        <v>822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 s="35">
        <f t="shared" si="14"/>
        <v>2022</v>
      </c>
    </row>
    <row r="920" spans="1:18" x14ac:dyDescent="0.25">
      <c r="A920">
        <v>823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 s="35">
        <f t="shared" si="14"/>
        <v>2022</v>
      </c>
    </row>
    <row r="921" spans="1:18" x14ac:dyDescent="0.25">
      <c r="A921">
        <v>824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 s="35">
        <f t="shared" si="14"/>
        <v>2022</v>
      </c>
    </row>
    <row r="922" spans="1:18" x14ac:dyDescent="0.25">
      <c r="A922">
        <v>825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 s="35">
        <f t="shared" si="14"/>
        <v>2022</v>
      </c>
    </row>
    <row r="923" spans="1:18" x14ac:dyDescent="0.25">
      <c r="A923">
        <v>826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1</v>
      </c>
      <c r="Q923">
        <v>0</v>
      </c>
      <c r="R923" s="35">
        <f t="shared" si="14"/>
        <v>2022</v>
      </c>
    </row>
    <row r="924" spans="1:18" x14ac:dyDescent="0.25">
      <c r="A924">
        <v>827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 s="35">
        <f t="shared" si="14"/>
        <v>2022</v>
      </c>
    </row>
    <row r="925" spans="1:18" x14ac:dyDescent="0.25">
      <c r="A925">
        <v>828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 s="35">
        <f t="shared" si="14"/>
        <v>2022</v>
      </c>
    </row>
    <row r="926" spans="1:18" x14ac:dyDescent="0.25">
      <c r="A926">
        <v>829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 s="35">
        <f t="shared" si="14"/>
        <v>2022</v>
      </c>
    </row>
    <row r="927" spans="1:18" x14ac:dyDescent="0.25">
      <c r="A927">
        <v>830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 s="35">
        <f t="shared" si="14"/>
        <v>2022</v>
      </c>
    </row>
    <row r="928" spans="1:18" x14ac:dyDescent="0.25">
      <c r="A928">
        <v>831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 s="35">
        <f t="shared" si="14"/>
        <v>2022</v>
      </c>
    </row>
    <row r="929" spans="1:18" x14ac:dyDescent="0.25">
      <c r="A929">
        <v>832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0</v>
      </c>
      <c r="Q929">
        <v>1</v>
      </c>
      <c r="R929" s="35">
        <f t="shared" si="14"/>
        <v>2022</v>
      </c>
    </row>
    <row r="930" spans="1:18" x14ac:dyDescent="0.25">
      <c r="A930">
        <v>833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 s="35">
        <f t="shared" si="14"/>
        <v>2022</v>
      </c>
    </row>
    <row r="931" spans="1:18" x14ac:dyDescent="0.25">
      <c r="A931">
        <v>834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 s="35">
        <f t="shared" si="14"/>
        <v>2022</v>
      </c>
    </row>
    <row r="932" spans="1:18" x14ac:dyDescent="0.25">
      <c r="A932">
        <v>836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1</v>
      </c>
      <c r="P932">
        <v>0</v>
      </c>
      <c r="Q932">
        <v>0</v>
      </c>
      <c r="R932" s="35">
        <f t="shared" si="14"/>
        <v>2022</v>
      </c>
    </row>
    <row r="933" spans="1:18" x14ac:dyDescent="0.25">
      <c r="A933">
        <v>837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 s="35">
        <f t="shared" si="14"/>
        <v>2022</v>
      </c>
    </row>
    <row r="934" spans="1:18" x14ac:dyDescent="0.25">
      <c r="A934">
        <v>838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0</v>
      </c>
      <c r="R934" s="35">
        <f t="shared" si="14"/>
        <v>2022</v>
      </c>
    </row>
    <row r="935" spans="1:18" x14ac:dyDescent="0.25">
      <c r="A935">
        <v>839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 s="35">
        <f t="shared" si="14"/>
        <v>2022</v>
      </c>
    </row>
    <row r="936" spans="1:18" x14ac:dyDescent="0.25">
      <c r="A936">
        <v>840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 s="35">
        <f t="shared" si="14"/>
        <v>2022</v>
      </c>
    </row>
    <row r="937" spans="1:18" x14ac:dyDescent="0.25">
      <c r="A937">
        <v>841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 s="35">
        <f t="shared" si="14"/>
        <v>2022</v>
      </c>
    </row>
    <row r="938" spans="1:18" x14ac:dyDescent="0.25">
      <c r="A938">
        <v>842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 s="35">
        <f t="shared" si="14"/>
        <v>2022</v>
      </c>
    </row>
    <row r="939" spans="1:18" x14ac:dyDescent="0.25">
      <c r="A939">
        <v>843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 s="35">
        <f t="shared" si="14"/>
        <v>2022</v>
      </c>
    </row>
    <row r="940" spans="1:18" x14ac:dyDescent="0.25">
      <c r="A940">
        <v>844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 s="35">
        <f t="shared" si="14"/>
        <v>2022</v>
      </c>
    </row>
    <row r="941" spans="1:18" x14ac:dyDescent="0.25">
      <c r="A941">
        <v>845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v>1</v>
      </c>
      <c r="P941">
        <v>1</v>
      </c>
      <c r="Q941">
        <v>1</v>
      </c>
      <c r="R941" s="35">
        <f t="shared" si="14"/>
        <v>2022</v>
      </c>
    </row>
    <row r="942" spans="1:18" x14ac:dyDescent="0.25">
      <c r="A942">
        <v>846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0</v>
      </c>
      <c r="R942" s="35">
        <f t="shared" si="14"/>
        <v>2022</v>
      </c>
    </row>
    <row r="943" spans="1:18" x14ac:dyDescent="0.25">
      <c r="A943">
        <v>847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1</v>
      </c>
      <c r="Q943">
        <v>1</v>
      </c>
      <c r="R943" s="35">
        <f t="shared" si="14"/>
        <v>2022</v>
      </c>
    </row>
    <row r="944" spans="1:18" x14ac:dyDescent="0.25">
      <c r="A944">
        <v>848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0</v>
      </c>
      <c r="R944" s="35">
        <f t="shared" si="14"/>
        <v>2022</v>
      </c>
    </row>
    <row r="945" spans="1:18" x14ac:dyDescent="0.25">
      <c r="A945">
        <v>849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 s="35">
        <f t="shared" si="14"/>
        <v>2022</v>
      </c>
    </row>
    <row r="946" spans="1:18" x14ac:dyDescent="0.25">
      <c r="A946">
        <v>850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 s="35">
        <f t="shared" si="14"/>
        <v>2022</v>
      </c>
    </row>
    <row r="947" spans="1:18" x14ac:dyDescent="0.25">
      <c r="A947">
        <v>851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1</v>
      </c>
      <c r="Q947">
        <v>0</v>
      </c>
      <c r="R947" s="35">
        <f t="shared" si="14"/>
        <v>2023</v>
      </c>
    </row>
    <row r="948" spans="1:18" x14ac:dyDescent="0.25">
      <c r="A948">
        <v>852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 s="35">
        <f t="shared" si="14"/>
        <v>2023</v>
      </c>
    </row>
    <row r="949" spans="1:18" x14ac:dyDescent="0.25">
      <c r="A949">
        <v>853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0</v>
      </c>
      <c r="R949" s="35">
        <f t="shared" si="14"/>
        <v>2022</v>
      </c>
    </row>
    <row r="950" spans="1:18" x14ac:dyDescent="0.25">
      <c r="A950">
        <v>854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 s="35">
        <f t="shared" si="14"/>
        <v>2022</v>
      </c>
    </row>
    <row r="951" spans="1:18" x14ac:dyDescent="0.25">
      <c r="A951">
        <v>855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</v>
      </c>
      <c r="O951">
        <v>1</v>
      </c>
      <c r="P951">
        <v>0</v>
      </c>
      <c r="Q951">
        <v>0</v>
      </c>
      <c r="R951" s="35">
        <f t="shared" si="14"/>
        <v>2022</v>
      </c>
    </row>
    <row r="952" spans="1:18" x14ac:dyDescent="0.25">
      <c r="A952">
        <v>856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 s="35">
        <f t="shared" si="14"/>
        <v>2022</v>
      </c>
    </row>
    <row r="953" spans="1:18" x14ac:dyDescent="0.25">
      <c r="A953">
        <v>857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 s="35">
        <f t="shared" si="14"/>
        <v>2022</v>
      </c>
    </row>
    <row r="954" spans="1:18" x14ac:dyDescent="0.25">
      <c r="A954">
        <v>858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1</v>
      </c>
      <c r="P954">
        <v>0</v>
      </c>
      <c r="Q954">
        <v>0</v>
      </c>
      <c r="R954" s="35">
        <f t="shared" si="14"/>
        <v>2022</v>
      </c>
    </row>
    <row r="955" spans="1:18" x14ac:dyDescent="0.25">
      <c r="A955">
        <v>859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 s="35">
        <f t="shared" si="14"/>
        <v>2022</v>
      </c>
    </row>
    <row r="956" spans="1:18" x14ac:dyDescent="0.25">
      <c r="A956">
        <v>860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 s="35">
        <f t="shared" si="14"/>
        <v>2022</v>
      </c>
    </row>
    <row r="957" spans="1:18" x14ac:dyDescent="0.25">
      <c r="A957">
        <v>861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0</v>
      </c>
      <c r="R957" s="35">
        <f t="shared" si="14"/>
        <v>2022</v>
      </c>
    </row>
    <row r="958" spans="1:18" x14ac:dyDescent="0.25">
      <c r="A958">
        <v>862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 s="35">
        <f t="shared" si="14"/>
        <v>2022</v>
      </c>
    </row>
    <row r="959" spans="1:18" x14ac:dyDescent="0.25">
      <c r="A959">
        <v>863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 s="35">
        <f t="shared" si="14"/>
        <v>2022</v>
      </c>
    </row>
    <row r="960" spans="1:18" x14ac:dyDescent="0.25">
      <c r="A960">
        <v>864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 s="35">
        <f t="shared" si="14"/>
        <v>2022</v>
      </c>
    </row>
    <row r="961" spans="1:18" x14ac:dyDescent="0.25">
      <c r="A961">
        <v>865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 s="35">
        <f t="shared" si="14"/>
        <v>2022</v>
      </c>
    </row>
    <row r="962" spans="1:18" x14ac:dyDescent="0.25">
      <c r="A962">
        <v>866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1</v>
      </c>
      <c r="Q962">
        <v>0</v>
      </c>
      <c r="R962" s="35">
        <f t="shared" si="14"/>
        <v>2022</v>
      </c>
    </row>
    <row r="963" spans="1:18" x14ac:dyDescent="0.25">
      <c r="A963">
        <v>867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 s="35">
        <f t="shared" ref="R963:R1026" si="15">INDEX($B$1:$Q$1,MATCH(1,B963:Q963,0))</f>
        <v>2022</v>
      </c>
    </row>
    <row r="964" spans="1:18" x14ac:dyDescent="0.25">
      <c r="A964">
        <v>871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 s="35">
        <f t="shared" si="15"/>
        <v>2022</v>
      </c>
    </row>
    <row r="965" spans="1:18" x14ac:dyDescent="0.25">
      <c r="A965">
        <v>872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0</v>
      </c>
      <c r="Q965">
        <v>0</v>
      </c>
      <c r="R965" s="35">
        <f t="shared" si="15"/>
        <v>2022</v>
      </c>
    </row>
    <row r="966" spans="1:18" x14ac:dyDescent="0.25">
      <c r="A966">
        <v>874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1</v>
      </c>
      <c r="R966" s="35">
        <f t="shared" si="15"/>
        <v>2022</v>
      </c>
    </row>
    <row r="967" spans="1:18" x14ac:dyDescent="0.25">
      <c r="A967">
        <v>876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 s="35">
        <f t="shared" si="15"/>
        <v>2022</v>
      </c>
    </row>
    <row r="968" spans="1:18" x14ac:dyDescent="0.25">
      <c r="A968">
        <v>877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1</v>
      </c>
      <c r="P968">
        <v>0</v>
      </c>
      <c r="Q968">
        <v>0</v>
      </c>
      <c r="R968" s="35">
        <f t="shared" si="15"/>
        <v>2022</v>
      </c>
    </row>
    <row r="969" spans="1:18" x14ac:dyDescent="0.25">
      <c r="A969">
        <v>878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0</v>
      </c>
      <c r="R969" s="35">
        <f t="shared" si="15"/>
        <v>2022</v>
      </c>
    </row>
    <row r="970" spans="1:18" x14ac:dyDescent="0.25">
      <c r="A970">
        <v>879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 s="35">
        <f t="shared" si="15"/>
        <v>2022</v>
      </c>
    </row>
    <row r="971" spans="1:18" x14ac:dyDescent="0.25">
      <c r="A971">
        <v>880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 s="35">
        <f t="shared" si="15"/>
        <v>2022</v>
      </c>
    </row>
    <row r="972" spans="1:18" x14ac:dyDescent="0.25">
      <c r="A972">
        <v>881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 s="35">
        <f t="shared" si="15"/>
        <v>2022</v>
      </c>
    </row>
    <row r="973" spans="1:18" x14ac:dyDescent="0.25">
      <c r="A973">
        <v>882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0</v>
      </c>
      <c r="R973" s="35">
        <f t="shared" si="15"/>
        <v>2022</v>
      </c>
    </row>
    <row r="974" spans="1:18" x14ac:dyDescent="0.25">
      <c r="A974">
        <v>884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1</v>
      </c>
      <c r="R974" s="35">
        <f t="shared" si="15"/>
        <v>2022</v>
      </c>
    </row>
    <row r="975" spans="1:18" x14ac:dyDescent="0.25">
      <c r="A975">
        <v>885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1</v>
      </c>
      <c r="P975">
        <v>1</v>
      </c>
      <c r="Q975">
        <v>0</v>
      </c>
      <c r="R975" s="35">
        <f t="shared" si="15"/>
        <v>2022</v>
      </c>
    </row>
    <row r="976" spans="1:18" x14ac:dyDescent="0.25">
      <c r="A976">
        <v>886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 s="35">
        <f t="shared" si="15"/>
        <v>2022</v>
      </c>
    </row>
    <row r="977" spans="1:18" x14ac:dyDescent="0.25">
      <c r="A977">
        <v>890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 s="35">
        <f t="shared" si="15"/>
        <v>2022</v>
      </c>
    </row>
    <row r="978" spans="1:18" x14ac:dyDescent="0.25">
      <c r="A978">
        <v>891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0</v>
      </c>
      <c r="R978" s="35">
        <f t="shared" si="15"/>
        <v>2022</v>
      </c>
    </row>
    <row r="979" spans="1:18" x14ac:dyDescent="0.25">
      <c r="A979">
        <v>892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 s="35">
        <f t="shared" si="15"/>
        <v>2025</v>
      </c>
    </row>
    <row r="980" spans="1:18" x14ac:dyDescent="0.25">
      <c r="A980">
        <v>893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 s="35">
        <f t="shared" si="15"/>
        <v>2022</v>
      </c>
    </row>
    <row r="981" spans="1:18" x14ac:dyDescent="0.25">
      <c r="A981">
        <v>896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 s="35">
        <f t="shared" si="15"/>
        <v>2022</v>
      </c>
    </row>
    <row r="982" spans="1:18" x14ac:dyDescent="0.25">
      <c r="A982">
        <v>897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 s="35">
        <f t="shared" si="15"/>
        <v>2022</v>
      </c>
    </row>
    <row r="983" spans="1:18" x14ac:dyDescent="0.25">
      <c r="A983">
        <v>898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 s="35">
        <f t="shared" si="15"/>
        <v>2022</v>
      </c>
    </row>
    <row r="984" spans="1:18" x14ac:dyDescent="0.25">
      <c r="A984">
        <v>899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R984" s="35">
        <f t="shared" si="15"/>
        <v>2022</v>
      </c>
    </row>
    <row r="985" spans="1:18" x14ac:dyDescent="0.25">
      <c r="A985">
        <v>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 s="35">
        <f t="shared" si="15"/>
        <v>2020</v>
      </c>
    </row>
    <row r="986" spans="1:18" x14ac:dyDescent="0.25">
      <c r="A986">
        <v>905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 s="35">
        <f t="shared" si="15"/>
        <v>2026</v>
      </c>
    </row>
    <row r="987" spans="1:18" x14ac:dyDescent="0.25">
      <c r="A987">
        <v>913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1</v>
      </c>
      <c r="Q987">
        <v>0</v>
      </c>
      <c r="R987" s="35">
        <f t="shared" si="15"/>
        <v>2023</v>
      </c>
    </row>
    <row r="988" spans="1:18" x14ac:dyDescent="0.25">
      <c r="A988">
        <v>915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0</v>
      </c>
      <c r="R988" s="35">
        <f t="shared" si="15"/>
        <v>2023</v>
      </c>
    </row>
    <row r="989" spans="1:18" x14ac:dyDescent="0.25">
      <c r="A989">
        <v>916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 s="35">
        <f t="shared" si="15"/>
        <v>2023</v>
      </c>
    </row>
    <row r="990" spans="1:18" x14ac:dyDescent="0.25">
      <c r="A990">
        <v>917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 s="35">
        <f t="shared" si="15"/>
        <v>2023</v>
      </c>
    </row>
    <row r="991" spans="1:18" x14ac:dyDescent="0.25">
      <c r="A991">
        <v>918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 s="35">
        <f t="shared" si="15"/>
        <v>2026</v>
      </c>
    </row>
    <row r="992" spans="1:18" x14ac:dyDescent="0.25">
      <c r="A992">
        <v>919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1</v>
      </c>
      <c r="R992" s="35">
        <f t="shared" si="15"/>
        <v>2023</v>
      </c>
    </row>
    <row r="993" spans="1:18" x14ac:dyDescent="0.25">
      <c r="A993">
        <v>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0</v>
      </c>
      <c r="R993" s="35">
        <f t="shared" si="15"/>
        <v>2021</v>
      </c>
    </row>
    <row r="994" spans="1:18" x14ac:dyDescent="0.25">
      <c r="A994">
        <v>926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 s="35">
        <f t="shared" si="15"/>
        <v>2023</v>
      </c>
    </row>
    <row r="995" spans="1:18" x14ac:dyDescent="0.25">
      <c r="A995">
        <v>934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 s="35">
        <f t="shared" si="15"/>
        <v>2023</v>
      </c>
    </row>
    <row r="996" spans="1:18" x14ac:dyDescent="0.25">
      <c r="A996">
        <v>935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 s="35">
        <f t="shared" si="15"/>
        <v>2023</v>
      </c>
    </row>
    <row r="997" spans="1:18" x14ac:dyDescent="0.25">
      <c r="A997">
        <v>945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 s="35">
        <f t="shared" si="15"/>
        <v>2025</v>
      </c>
    </row>
    <row r="998" spans="1:18" x14ac:dyDescent="0.25">
      <c r="A998">
        <v>948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 s="35">
        <f t="shared" si="15"/>
        <v>2023</v>
      </c>
    </row>
    <row r="999" spans="1:18" x14ac:dyDescent="0.25">
      <c r="A999">
        <v>949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1</v>
      </c>
      <c r="Q999">
        <v>1</v>
      </c>
      <c r="R999" s="35">
        <f t="shared" si="15"/>
        <v>2023</v>
      </c>
    </row>
    <row r="1000" spans="1:18" x14ac:dyDescent="0.25">
      <c r="A1000">
        <v>950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 s="35">
        <f t="shared" si="15"/>
        <v>2023</v>
      </c>
    </row>
    <row r="1001" spans="1:18" x14ac:dyDescent="0.25">
      <c r="A1001">
        <v>958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 s="35">
        <f t="shared" si="15"/>
        <v>2023</v>
      </c>
    </row>
    <row r="1002" spans="1:18" x14ac:dyDescent="0.25">
      <c r="A1002">
        <v>959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 s="35">
        <f t="shared" si="15"/>
        <v>2023</v>
      </c>
    </row>
    <row r="1003" spans="1:18" x14ac:dyDescent="0.25">
      <c r="A1003">
        <v>961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 s="35">
        <f t="shared" si="15"/>
        <v>2023</v>
      </c>
    </row>
    <row r="1004" spans="1:18" x14ac:dyDescent="0.25">
      <c r="A1004">
        <v>962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 s="35">
        <f t="shared" si="15"/>
        <v>2023</v>
      </c>
    </row>
    <row r="1005" spans="1:18" x14ac:dyDescent="0.25">
      <c r="A1005">
        <v>963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 s="35">
        <f t="shared" si="15"/>
        <v>2023</v>
      </c>
    </row>
    <row r="1006" spans="1:18" x14ac:dyDescent="0.25">
      <c r="A1006">
        <v>964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1</v>
      </c>
      <c r="R1006" s="35">
        <f t="shared" si="15"/>
        <v>2023</v>
      </c>
    </row>
    <row r="1007" spans="1:18" x14ac:dyDescent="0.25">
      <c r="A1007">
        <v>965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 s="35">
        <f t="shared" si="15"/>
        <v>2023</v>
      </c>
    </row>
    <row r="1008" spans="1:18" x14ac:dyDescent="0.25">
      <c r="A1008">
        <v>966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 s="35">
        <f t="shared" si="15"/>
        <v>2023</v>
      </c>
    </row>
    <row r="1009" spans="1:18" x14ac:dyDescent="0.25">
      <c r="A1009">
        <v>967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 s="35">
        <f t="shared" si="15"/>
        <v>2023</v>
      </c>
    </row>
    <row r="1010" spans="1:18" x14ac:dyDescent="0.25">
      <c r="A1010">
        <v>968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 s="35">
        <f t="shared" si="15"/>
        <v>2023</v>
      </c>
    </row>
    <row r="1011" spans="1:18" x14ac:dyDescent="0.25">
      <c r="A1011">
        <v>969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 s="35">
        <f t="shared" si="15"/>
        <v>2023</v>
      </c>
    </row>
    <row r="1012" spans="1:18" x14ac:dyDescent="0.25">
      <c r="A1012">
        <v>970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 s="35">
        <f t="shared" si="15"/>
        <v>2023</v>
      </c>
    </row>
    <row r="1013" spans="1:18" x14ac:dyDescent="0.25">
      <c r="A1013">
        <v>971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 s="35">
        <f t="shared" si="15"/>
        <v>2023</v>
      </c>
    </row>
    <row r="1014" spans="1:18" x14ac:dyDescent="0.25">
      <c r="A1014">
        <v>973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1</v>
      </c>
      <c r="Q1014">
        <v>1</v>
      </c>
      <c r="R1014" s="35">
        <f t="shared" si="15"/>
        <v>2023</v>
      </c>
    </row>
    <row r="1015" spans="1:18" x14ac:dyDescent="0.25">
      <c r="A1015">
        <v>974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 s="35">
        <f t="shared" si="15"/>
        <v>2023</v>
      </c>
    </row>
    <row r="1016" spans="1:18" x14ac:dyDescent="0.25">
      <c r="A1016">
        <v>975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 s="35">
        <f t="shared" si="15"/>
        <v>2023</v>
      </c>
    </row>
    <row r="1017" spans="1:18" x14ac:dyDescent="0.25">
      <c r="A1017">
        <v>976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 s="35">
        <f t="shared" si="15"/>
        <v>2023</v>
      </c>
    </row>
    <row r="1018" spans="1:18" x14ac:dyDescent="0.25">
      <c r="A1018">
        <v>982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 s="35">
        <f t="shared" si="15"/>
        <v>2023</v>
      </c>
    </row>
    <row r="1019" spans="1:18" x14ac:dyDescent="0.25">
      <c r="A1019">
        <v>983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 s="35">
        <f t="shared" si="15"/>
        <v>2023</v>
      </c>
    </row>
    <row r="1020" spans="1:18" x14ac:dyDescent="0.25">
      <c r="A1020">
        <v>985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 s="35">
        <f t="shared" si="15"/>
        <v>2023</v>
      </c>
    </row>
    <row r="1021" spans="1:18" x14ac:dyDescent="0.25">
      <c r="A1021">
        <v>986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 s="35">
        <f t="shared" si="15"/>
        <v>2023</v>
      </c>
    </row>
    <row r="1022" spans="1:18" x14ac:dyDescent="0.25">
      <c r="A1022">
        <v>987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 s="35">
        <f t="shared" si="15"/>
        <v>2023</v>
      </c>
    </row>
    <row r="1023" spans="1:18" x14ac:dyDescent="0.25">
      <c r="A1023">
        <v>988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1</v>
      </c>
      <c r="R1023" s="35">
        <f t="shared" si="15"/>
        <v>2023</v>
      </c>
    </row>
    <row r="1024" spans="1:18" x14ac:dyDescent="0.25">
      <c r="A1024">
        <v>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1</v>
      </c>
      <c r="R1024" s="35">
        <f t="shared" si="15"/>
        <v>2024</v>
      </c>
    </row>
    <row r="1025" spans="1:18" x14ac:dyDescent="0.25">
      <c r="A1025">
        <v>990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 s="35">
        <f t="shared" si="15"/>
        <v>2023</v>
      </c>
    </row>
    <row r="1026" spans="1:18" x14ac:dyDescent="0.25">
      <c r="A1026">
        <v>991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1</v>
      </c>
      <c r="P1026">
        <v>1</v>
      </c>
      <c r="Q1026">
        <v>1</v>
      </c>
      <c r="R1026" s="35">
        <f t="shared" si="15"/>
        <v>2023</v>
      </c>
    </row>
    <row r="1027" spans="1:18" x14ac:dyDescent="0.25">
      <c r="A1027">
        <v>992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1</v>
      </c>
      <c r="R1027" s="35">
        <f t="shared" ref="R1027:R1090" si="16">INDEX($B$1:$Q$1,MATCH(1,B1027:Q1027,0))</f>
        <v>2023</v>
      </c>
    </row>
    <row r="1028" spans="1:18" x14ac:dyDescent="0.25">
      <c r="A1028">
        <v>993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1</v>
      </c>
      <c r="P1028">
        <v>1</v>
      </c>
      <c r="Q1028">
        <v>1</v>
      </c>
      <c r="R1028" s="35">
        <f t="shared" si="16"/>
        <v>2023</v>
      </c>
    </row>
    <row r="1029" spans="1:18" x14ac:dyDescent="0.25">
      <c r="A1029">
        <v>994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 s="35">
        <f t="shared" si="16"/>
        <v>2023</v>
      </c>
    </row>
    <row r="1030" spans="1:18" x14ac:dyDescent="0.25">
      <c r="A1030">
        <v>995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1</v>
      </c>
      <c r="Q1030">
        <v>1</v>
      </c>
      <c r="R1030" s="35">
        <f t="shared" si="16"/>
        <v>2023</v>
      </c>
    </row>
    <row r="1031" spans="1:18" x14ac:dyDescent="0.25">
      <c r="A1031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 s="35">
        <f t="shared" si="16"/>
        <v>2023</v>
      </c>
    </row>
    <row r="1032" spans="1:18" x14ac:dyDescent="0.25">
      <c r="A1032">
        <v>998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 s="35">
        <f t="shared" si="16"/>
        <v>2023</v>
      </c>
    </row>
    <row r="1033" spans="1:18" x14ac:dyDescent="0.25">
      <c r="A1033">
        <v>999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 s="35">
        <f t="shared" si="16"/>
        <v>2023</v>
      </c>
    </row>
    <row r="1034" spans="1:18" x14ac:dyDescent="0.25">
      <c r="A1034" t="s">
        <v>595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35">
        <f t="shared" si="16"/>
        <v>2011</v>
      </c>
    </row>
    <row r="1035" spans="1:18" x14ac:dyDescent="0.25">
      <c r="A1035" t="s">
        <v>1089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35">
        <f t="shared" si="16"/>
        <v>2011</v>
      </c>
    </row>
    <row r="1036" spans="1:18" x14ac:dyDescent="0.25">
      <c r="A1036" t="s">
        <v>4169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35">
        <f t="shared" si="16"/>
        <v>2017</v>
      </c>
    </row>
    <row r="1037" spans="1:18" x14ac:dyDescent="0.25">
      <c r="A1037" t="s">
        <v>4598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 s="35">
        <f t="shared" si="16"/>
        <v>2018</v>
      </c>
    </row>
    <row r="1038" spans="1:18" x14ac:dyDescent="0.25">
      <c r="A1038" t="s">
        <v>4445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s="35">
        <f t="shared" si="16"/>
        <v>2018</v>
      </c>
    </row>
    <row r="1039" spans="1:18" x14ac:dyDescent="0.25">
      <c r="A1039" t="s">
        <v>5435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35">
        <f t="shared" si="16"/>
        <v>2020</v>
      </c>
    </row>
    <row r="1040" spans="1:18" x14ac:dyDescent="0.25">
      <c r="A1040" t="s">
        <v>3654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35">
        <f t="shared" si="16"/>
        <v>2017</v>
      </c>
    </row>
    <row r="1041" spans="1:18" x14ac:dyDescent="0.25">
      <c r="A1041" t="s">
        <v>2121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35">
        <f t="shared" si="16"/>
        <v>2013</v>
      </c>
    </row>
    <row r="1042" spans="1:18" x14ac:dyDescent="0.25">
      <c r="A1042" t="s">
        <v>4197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s="35">
        <f t="shared" si="16"/>
        <v>2017</v>
      </c>
    </row>
    <row r="1043" spans="1:18" x14ac:dyDescent="0.25">
      <c r="A1043" t="s">
        <v>1174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35">
        <f t="shared" si="16"/>
        <v>2011</v>
      </c>
    </row>
    <row r="1044" spans="1:18" x14ac:dyDescent="0.25">
      <c r="A1044" t="s">
        <v>1796</v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1</v>
      </c>
      <c r="Q1044">
        <v>0</v>
      </c>
      <c r="R1044" s="35">
        <f t="shared" si="16"/>
        <v>2012</v>
      </c>
    </row>
    <row r="1045" spans="1:18" x14ac:dyDescent="0.25">
      <c r="A1045" t="s">
        <v>750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35">
        <f t="shared" si="16"/>
        <v>2011</v>
      </c>
    </row>
    <row r="1046" spans="1:18" x14ac:dyDescent="0.25">
      <c r="A1046" t="s">
        <v>4960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 s="35">
        <f t="shared" si="16"/>
        <v>2019</v>
      </c>
    </row>
    <row r="1047" spans="1:18" x14ac:dyDescent="0.25">
      <c r="A1047" t="s">
        <v>3762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35">
        <f t="shared" si="16"/>
        <v>2017</v>
      </c>
    </row>
    <row r="1048" spans="1:18" x14ac:dyDescent="0.25">
      <c r="A1048" t="s">
        <v>4854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35">
        <f t="shared" si="16"/>
        <v>2019</v>
      </c>
    </row>
    <row r="1049" spans="1:18" x14ac:dyDescent="0.25">
      <c r="A1049" t="s">
        <v>4970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35">
        <f t="shared" si="16"/>
        <v>2019</v>
      </c>
    </row>
    <row r="1050" spans="1:18" x14ac:dyDescent="0.25">
      <c r="A1050" t="s">
        <v>3244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s="35">
        <f t="shared" si="16"/>
        <v>2016</v>
      </c>
    </row>
    <row r="1051" spans="1:18" x14ac:dyDescent="0.25">
      <c r="A1051" t="s">
        <v>2027</v>
      </c>
      <c r="B1051">
        <v>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35">
        <f t="shared" si="16"/>
        <v>2013</v>
      </c>
    </row>
    <row r="1052" spans="1:18" x14ac:dyDescent="0.25">
      <c r="A1052" t="s">
        <v>4722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s="35">
        <f t="shared" si="16"/>
        <v>2018</v>
      </c>
    </row>
    <row r="1053" spans="1:18" x14ac:dyDescent="0.25">
      <c r="A1053" t="s">
        <v>2104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35">
        <f t="shared" si="16"/>
        <v>2013</v>
      </c>
    </row>
    <row r="1054" spans="1:18" x14ac:dyDescent="0.25">
      <c r="A1054" t="s">
        <v>723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35">
        <f t="shared" si="16"/>
        <v>2011</v>
      </c>
    </row>
    <row r="1055" spans="1:18" x14ac:dyDescent="0.25">
      <c r="A1055" t="s">
        <v>4493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s="35">
        <f t="shared" si="16"/>
        <v>2018</v>
      </c>
    </row>
    <row r="1056" spans="1:18" x14ac:dyDescent="0.25">
      <c r="A1056" t="s">
        <v>2955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s="35">
        <f t="shared" si="16"/>
        <v>2015</v>
      </c>
    </row>
    <row r="1057" spans="1:18" x14ac:dyDescent="0.25">
      <c r="A1057" t="s">
        <v>1623</v>
      </c>
      <c r="B1057">
        <v>0</v>
      </c>
      <c r="C1057">
        <v>1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0</v>
      </c>
      <c r="O1057">
        <v>1</v>
      </c>
      <c r="P1057">
        <v>1</v>
      </c>
      <c r="Q1057">
        <v>0</v>
      </c>
      <c r="R1057" s="35">
        <f t="shared" si="16"/>
        <v>2012</v>
      </c>
    </row>
    <row r="1058" spans="1:18" x14ac:dyDescent="0.25">
      <c r="A1058" t="s">
        <v>1368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35">
        <f t="shared" si="16"/>
        <v>2012</v>
      </c>
    </row>
    <row r="1059" spans="1:18" x14ac:dyDescent="0.25">
      <c r="A1059" t="s">
        <v>5313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 s="35">
        <f t="shared" si="16"/>
        <v>2020</v>
      </c>
    </row>
    <row r="1060" spans="1:18" x14ac:dyDescent="0.25">
      <c r="A1060" t="s">
        <v>4605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 s="35">
        <f t="shared" si="16"/>
        <v>2018</v>
      </c>
    </row>
    <row r="1061" spans="1:18" x14ac:dyDescent="0.25">
      <c r="A1061" t="s">
        <v>4482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s="35">
        <f t="shared" si="16"/>
        <v>2018</v>
      </c>
    </row>
    <row r="1062" spans="1:18" x14ac:dyDescent="0.25">
      <c r="A1062" t="s">
        <v>2775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1</v>
      </c>
      <c r="R1062" s="35">
        <f t="shared" si="16"/>
        <v>2015</v>
      </c>
    </row>
    <row r="1063" spans="1:18" x14ac:dyDescent="0.25">
      <c r="A1063" t="s">
        <v>4351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s="35">
        <f t="shared" si="16"/>
        <v>2018</v>
      </c>
    </row>
    <row r="1064" spans="1:18" x14ac:dyDescent="0.25">
      <c r="A1064" t="s">
        <v>1208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s="35">
        <f t="shared" si="16"/>
        <v>2011</v>
      </c>
    </row>
    <row r="1065" spans="1:18" x14ac:dyDescent="0.25">
      <c r="A1065" t="s">
        <v>4420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s="35">
        <f t="shared" si="16"/>
        <v>2018</v>
      </c>
    </row>
    <row r="1066" spans="1:18" x14ac:dyDescent="0.25">
      <c r="A1066" t="s">
        <v>2478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s="35">
        <f t="shared" si="16"/>
        <v>2014</v>
      </c>
    </row>
    <row r="1067" spans="1:18" x14ac:dyDescent="0.25">
      <c r="A1067" t="s">
        <v>1496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s="35">
        <f t="shared" si="16"/>
        <v>2012</v>
      </c>
    </row>
    <row r="1068" spans="1:18" x14ac:dyDescent="0.25">
      <c r="A1068" t="s">
        <v>963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35">
        <f t="shared" si="16"/>
        <v>2011</v>
      </c>
    </row>
    <row r="1069" spans="1:18" x14ac:dyDescent="0.25">
      <c r="A1069" t="s">
        <v>4219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35">
        <f t="shared" si="16"/>
        <v>2017</v>
      </c>
    </row>
    <row r="1070" spans="1:18" x14ac:dyDescent="0.25">
      <c r="A1070" t="s">
        <v>3334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s="35">
        <f t="shared" si="16"/>
        <v>2016</v>
      </c>
    </row>
    <row r="1071" spans="1:18" x14ac:dyDescent="0.25">
      <c r="A1071" t="s">
        <v>916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0</v>
      </c>
      <c r="R1071" s="35">
        <f t="shared" si="16"/>
        <v>2011</v>
      </c>
    </row>
    <row r="1072" spans="1:18" x14ac:dyDescent="0.25">
      <c r="A1072" t="s">
        <v>5098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35">
        <f t="shared" si="16"/>
        <v>2019</v>
      </c>
    </row>
    <row r="1073" spans="1:18" x14ac:dyDescent="0.25">
      <c r="A1073" t="s">
        <v>4192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1</v>
      </c>
      <c r="L1073">
        <v>1</v>
      </c>
      <c r="M1073">
        <v>1</v>
      </c>
      <c r="N1073">
        <v>1</v>
      </c>
      <c r="O1073">
        <v>0</v>
      </c>
      <c r="P1073">
        <v>1</v>
      </c>
      <c r="Q1073">
        <v>1</v>
      </c>
      <c r="R1073" s="35">
        <f t="shared" si="16"/>
        <v>2017</v>
      </c>
    </row>
    <row r="1074" spans="1:18" x14ac:dyDescent="0.25">
      <c r="A1074" t="s">
        <v>5070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35">
        <f t="shared" si="16"/>
        <v>2019</v>
      </c>
    </row>
    <row r="1075" spans="1:18" x14ac:dyDescent="0.25">
      <c r="A1075" t="s">
        <v>408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35">
        <f t="shared" si="16"/>
        <v>2011</v>
      </c>
    </row>
    <row r="1076" spans="1:18" x14ac:dyDescent="0.25">
      <c r="A1076" t="s">
        <v>7600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 s="35">
        <f t="shared" si="16"/>
        <v>2026</v>
      </c>
    </row>
    <row r="1077" spans="1:18" x14ac:dyDescent="0.25">
      <c r="A1077" t="s">
        <v>2714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 s="35">
        <f t="shared" si="16"/>
        <v>2015</v>
      </c>
    </row>
    <row r="1078" spans="1:18" x14ac:dyDescent="0.25">
      <c r="A1078" t="s">
        <v>756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s="35">
        <f t="shared" si="16"/>
        <v>2011</v>
      </c>
    </row>
    <row r="1079" spans="1:18" x14ac:dyDescent="0.25">
      <c r="A1079" t="s">
        <v>3503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s="35">
        <f t="shared" si="16"/>
        <v>2016</v>
      </c>
    </row>
    <row r="1080" spans="1:18" x14ac:dyDescent="0.25">
      <c r="A1080" t="s">
        <v>3591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s="35">
        <f t="shared" si="16"/>
        <v>2016</v>
      </c>
    </row>
    <row r="1081" spans="1:18" x14ac:dyDescent="0.25">
      <c r="A1081" t="s">
        <v>5388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s="35">
        <f t="shared" si="16"/>
        <v>2020</v>
      </c>
    </row>
    <row r="1082" spans="1:18" x14ac:dyDescent="0.25">
      <c r="A1082" t="s">
        <v>4934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s="35">
        <f t="shared" si="16"/>
        <v>2019</v>
      </c>
    </row>
    <row r="1083" spans="1:18" x14ac:dyDescent="0.25">
      <c r="A1083" t="s">
        <v>4718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35">
        <f t="shared" si="16"/>
        <v>2018</v>
      </c>
    </row>
    <row r="1084" spans="1:18" x14ac:dyDescent="0.25">
      <c r="A1084" t="s">
        <v>1329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s="35">
        <f t="shared" si="16"/>
        <v>2012</v>
      </c>
    </row>
    <row r="1085" spans="1:18" x14ac:dyDescent="0.25">
      <c r="A1085" t="s">
        <v>3875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35">
        <f t="shared" si="16"/>
        <v>2017</v>
      </c>
    </row>
    <row r="1086" spans="1:18" x14ac:dyDescent="0.25">
      <c r="A1086" t="s">
        <v>3726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1</v>
      </c>
      <c r="P1086">
        <v>1</v>
      </c>
      <c r="Q1086">
        <v>1</v>
      </c>
      <c r="R1086" s="35">
        <f t="shared" si="16"/>
        <v>2017</v>
      </c>
    </row>
    <row r="1087" spans="1:18" x14ac:dyDescent="0.25">
      <c r="A1087" t="s">
        <v>1726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s="35">
        <f t="shared" si="16"/>
        <v>2012</v>
      </c>
    </row>
    <row r="1088" spans="1:18" x14ac:dyDescent="0.25">
      <c r="A1088" t="s">
        <v>4296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35">
        <f t="shared" si="16"/>
        <v>2017</v>
      </c>
    </row>
    <row r="1089" spans="1:18" x14ac:dyDescent="0.25">
      <c r="A1089" t="s">
        <v>40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 s="35">
        <f t="shared" si="16"/>
        <v>2011</v>
      </c>
    </row>
    <row r="1090" spans="1:18" x14ac:dyDescent="0.25">
      <c r="A1090" t="s">
        <v>2947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35">
        <f t="shared" si="16"/>
        <v>2015</v>
      </c>
    </row>
    <row r="1091" spans="1:18" x14ac:dyDescent="0.25">
      <c r="A1091" t="s">
        <v>4326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s="35">
        <f t="shared" ref="R1091:R1154" si="17">INDEX($B$1:$Q$1,MATCH(1,B1091:Q1091,0))</f>
        <v>2018</v>
      </c>
    </row>
    <row r="1092" spans="1:18" x14ac:dyDescent="0.25">
      <c r="A1092" t="s">
        <v>5258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s="35">
        <f t="shared" si="17"/>
        <v>2020</v>
      </c>
    </row>
    <row r="1093" spans="1:18" x14ac:dyDescent="0.25">
      <c r="A1093" t="s">
        <v>1128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s="35">
        <f t="shared" si="17"/>
        <v>2011</v>
      </c>
    </row>
    <row r="1094" spans="1:18" x14ac:dyDescent="0.25">
      <c r="A1094" t="s">
        <v>4743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35">
        <f t="shared" si="17"/>
        <v>2018</v>
      </c>
    </row>
    <row r="1095" spans="1:18" x14ac:dyDescent="0.25">
      <c r="A1095" t="s">
        <v>1994</v>
      </c>
      <c r="B1095">
        <v>0</v>
      </c>
      <c r="C1095">
        <v>0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 s="35">
        <f t="shared" si="17"/>
        <v>2013</v>
      </c>
    </row>
    <row r="1096" spans="1:18" x14ac:dyDescent="0.25">
      <c r="A1096" t="s">
        <v>4301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s="35">
        <f t="shared" si="17"/>
        <v>2017</v>
      </c>
    </row>
    <row r="1097" spans="1:18" x14ac:dyDescent="0.25">
      <c r="A1097" t="s">
        <v>4119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s="35">
        <f t="shared" si="17"/>
        <v>2017</v>
      </c>
    </row>
    <row r="1098" spans="1:18" x14ac:dyDescent="0.25">
      <c r="A1098" t="s">
        <v>4292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35">
        <f t="shared" si="17"/>
        <v>2017</v>
      </c>
    </row>
    <row r="1099" spans="1:18" x14ac:dyDescent="0.25">
      <c r="A1099" t="s">
        <v>4764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35">
        <f t="shared" si="17"/>
        <v>2019</v>
      </c>
    </row>
    <row r="1100" spans="1:18" x14ac:dyDescent="0.25">
      <c r="A1100" t="s">
        <v>4885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s="35">
        <f t="shared" si="17"/>
        <v>2019</v>
      </c>
    </row>
    <row r="1101" spans="1:18" x14ac:dyDescent="0.25">
      <c r="A1101" t="s">
        <v>2753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 s="35">
        <f t="shared" si="17"/>
        <v>2015</v>
      </c>
    </row>
    <row r="1102" spans="1:18" x14ac:dyDescent="0.25">
      <c r="A1102" t="s">
        <v>3325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0</v>
      </c>
      <c r="R1102" s="35">
        <f t="shared" si="17"/>
        <v>2016</v>
      </c>
    </row>
    <row r="1103" spans="1:18" x14ac:dyDescent="0.25">
      <c r="A1103" t="s">
        <v>1426</v>
      </c>
      <c r="B1103">
        <v>0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 s="35">
        <f t="shared" si="17"/>
        <v>2012</v>
      </c>
    </row>
    <row r="1104" spans="1:18" x14ac:dyDescent="0.25">
      <c r="A1104" t="s">
        <v>5406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s="35">
        <f t="shared" si="17"/>
        <v>2020</v>
      </c>
    </row>
    <row r="1105" spans="1:18" x14ac:dyDescent="0.25">
      <c r="A1105" t="s">
        <v>874</v>
      </c>
      <c r="B1105">
        <v>1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 s="35">
        <f t="shared" si="17"/>
        <v>2011</v>
      </c>
    </row>
    <row r="1106" spans="1:18" x14ac:dyDescent="0.25">
      <c r="A1106" t="s">
        <v>36</v>
      </c>
      <c r="B1106">
        <v>1</v>
      </c>
      <c r="C1106">
        <v>0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0</v>
      </c>
      <c r="O1106">
        <v>0</v>
      </c>
      <c r="P1106">
        <v>0</v>
      </c>
      <c r="Q1106">
        <v>0</v>
      </c>
      <c r="R1106" s="35">
        <f t="shared" si="17"/>
        <v>2011</v>
      </c>
    </row>
    <row r="1107" spans="1:18" x14ac:dyDescent="0.25">
      <c r="A1107" t="s">
        <v>3395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s="35">
        <f t="shared" si="17"/>
        <v>2016</v>
      </c>
    </row>
    <row r="1108" spans="1:18" x14ac:dyDescent="0.25">
      <c r="A1108" t="s">
        <v>786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35">
        <f t="shared" si="17"/>
        <v>2011</v>
      </c>
    </row>
    <row r="1109" spans="1:18" x14ac:dyDescent="0.25">
      <c r="A1109" t="s">
        <v>49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 s="35">
        <f t="shared" si="17"/>
        <v>2011</v>
      </c>
    </row>
    <row r="1110" spans="1:18" x14ac:dyDescent="0.25">
      <c r="A1110" t="s">
        <v>3915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s="35">
        <f t="shared" si="17"/>
        <v>2017</v>
      </c>
    </row>
    <row r="1111" spans="1:18" x14ac:dyDescent="0.25">
      <c r="A1111" t="s">
        <v>3178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35">
        <f t="shared" si="17"/>
        <v>2016</v>
      </c>
    </row>
    <row r="1112" spans="1:18" x14ac:dyDescent="0.25">
      <c r="A1112" t="s">
        <v>2762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s="35">
        <f t="shared" si="17"/>
        <v>2015</v>
      </c>
    </row>
    <row r="1113" spans="1:18" x14ac:dyDescent="0.25">
      <c r="A1113" t="s">
        <v>6796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1</v>
      </c>
      <c r="Q1113">
        <v>0</v>
      </c>
      <c r="R1113" s="35">
        <f t="shared" si="17"/>
        <v>2024</v>
      </c>
    </row>
    <row r="1114" spans="1:18" x14ac:dyDescent="0.25">
      <c r="A1114" t="s">
        <v>1843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s="35">
        <f t="shared" si="17"/>
        <v>2013</v>
      </c>
    </row>
    <row r="1115" spans="1:18" x14ac:dyDescent="0.25">
      <c r="A1115" t="s">
        <v>4332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s="35">
        <f t="shared" si="17"/>
        <v>2018</v>
      </c>
    </row>
    <row r="1116" spans="1:18" x14ac:dyDescent="0.25">
      <c r="A1116" t="s">
        <v>3583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35">
        <f t="shared" si="17"/>
        <v>2016</v>
      </c>
    </row>
    <row r="1117" spans="1:18" x14ac:dyDescent="0.25">
      <c r="A1117" t="s">
        <v>854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s="35">
        <f t="shared" si="17"/>
        <v>2011</v>
      </c>
    </row>
    <row r="1118" spans="1:18" x14ac:dyDescent="0.25">
      <c r="A1118" t="s">
        <v>1760</v>
      </c>
      <c r="B1118">
        <v>0</v>
      </c>
      <c r="C1118">
        <v>1</v>
      </c>
      <c r="D1118">
        <v>0</v>
      </c>
      <c r="E1118">
        <v>1</v>
      </c>
      <c r="F1118">
        <v>0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s="35">
        <f t="shared" si="17"/>
        <v>2012</v>
      </c>
    </row>
    <row r="1119" spans="1:18" x14ac:dyDescent="0.25">
      <c r="A1119" t="s">
        <v>3216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s="35">
        <f t="shared" si="17"/>
        <v>2016</v>
      </c>
    </row>
    <row r="1120" spans="1:18" x14ac:dyDescent="0.25">
      <c r="A1120" t="s">
        <v>1651</v>
      </c>
      <c r="B1120">
        <v>0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0</v>
      </c>
      <c r="R1120" s="35">
        <f t="shared" si="17"/>
        <v>2012</v>
      </c>
    </row>
    <row r="1121" spans="1:18" x14ac:dyDescent="0.25">
      <c r="A1121" t="s">
        <v>1668</v>
      </c>
      <c r="B1121">
        <v>0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s="35">
        <f t="shared" si="17"/>
        <v>2012</v>
      </c>
    </row>
    <row r="1122" spans="1:18" x14ac:dyDescent="0.25">
      <c r="A1122" t="s">
        <v>1619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v>1</v>
      </c>
      <c r="P1122">
        <v>0</v>
      </c>
      <c r="Q1122">
        <v>1</v>
      </c>
      <c r="R1122" s="35">
        <f t="shared" si="17"/>
        <v>2012</v>
      </c>
    </row>
    <row r="1123" spans="1:18" x14ac:dyDescent="0.25">
      <c r="A1123" t="s">
        <v>1731</v>
      </c>
      <c r="B1123">
        <v>0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 s="35">
        <f t="shared" si="17"/>
        <v>2012</v>
      </c>
    </row>
    <row r="1124" spans="1:18" x14ac:dyDescent="0.25">
      <c r="A1124" t="s">
        <v>4692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s="35">
        <f t="shared" si="17"/>
        <v>2018</v>
      </c>
    </row>
    <row r="1125" spans="1:18" x14ac:dyDescent="0.25">
      <c r="A1125" t="s">
        <v>3413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s="35">
        <f t="shared" si="17"/>
        <v>2016</v>
      </c>
    </row>
    <row r="1126" spans="1:18" x14ac:dyDescent="0.25">
      <c r="A1126" t="s">
        <v>2356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1</v>
      </c>
      <c r="P1126">
        <v>0</v>
      </c>
      <c r="Q1126">
        <v>0</v>
      </c>
      <c r="R1126" s="35">
        <f t="shared" si="17"/>
        <v>2014</v>
      </c>
    </row>
    <row r="1127" spans="1:18" x14ac:dyDescent="0.25">
      <c r="A1127" t="s">
        <v>482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 s="35">
        <f t="shared" si="17"/>
        <v>2011</v>
      </c>
    </row>
    <row r="1128" spans="1:18" x14ac:dyDescent="0.25">
      <c r="A1128" t="s">
        <v>3049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s="35">
        <f t="shared" si="17"/>
        <v>2015</v>
      </c>
    </row>
    <row r="1129" spans="1:18" x14ac:dyDescent="0.25">
      <c r="A1129" t="s">
        <v>4293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s="35">
        <f t="shared" si="17"/>
        <v>2017</v>
      </c>
    </row>
    <row r="1130" spans="1:18" x14ac:dyDescent="0.25">
      <c r="A1130" t="s">
        <v>1800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 s="35">
        <f t="shared" si="17"/>
        <v>2012</v>
      </c>
    </row>
    <row r="1131" spans="1:18" x14ac:dyDescent="0.25">
      <c r="A1131" t="s">
        <v>188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35">
        <f t="shared" si="17"/>
        <v>2011</v>
      </c>
    </row>
    <row r="1132" spans="1:18" x14ac:dyDescent="0.25">
      <c r="A1132" t="s">
        <v>5229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35">
        <f t="shared" si="17"/>
        <v>2020</v>
      </c>
    </row>
    <row r="1133" spans="1:18" x14ac:dyDescent="0.25">
      <c r="A1133" t="s">
        <v>3686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 s="35">
        <f t="shared" si="17"/>
        <v>2017</v>
      </c>
    </row>
    <row r="1134" spans="1:18" x14ac:dyDescent="0.25">
      <c r="A1134" t="s">
        <v>2853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35">
        <f t="shared" si="17"/>
        <v>2015</v>
      </c>
    </row>
    <row r="1135" spans="1:18" x14ac:dyDescent="0.25">
      <c r="A1135" t="s">
        <v>225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0</v>
      </c>
      <c r="R1135" s="35">
        <f t="shared" si="17"/>
        <v>2011</v>
      </c>
    </row>
    <row r="1136" spans="1:18" x14ac:dyDescent="0.25">
      <c r="A1136" t="s">
        <v>3598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s="35">
        <f t="shared" si="17"/>
        <v>2016</v>
      </c>
    </row>
    <row r="1137" spans="1:18" x14ac:dyDescent="0.25">
      <c r="A1137" t="s">
        <v>4134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35">
        <f t="shared" si="17"/>
        <v>2017</v>
      </c>
    </row>
    <row r="1138" spans="1:18" x14ac:dyDescent="0.25">
      <c r="A1138" t="s">
        <v>4491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s="35">
        <f t="shared" si="17"/>
        <v>2018</v>
      </c>
    </row>
    <row r="1139" spans="1:18" x14ac:dyDescent="0.25">
      <c r="A1139" t="s">
        <v>3933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1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0</v>
      </c>
      <c r="R1139" s="35">
        <f t="shared" si="17"/>
        <v>2017</v>
      </c>
    </row>
    <row r="1140" spans="1:18" x14ac:dyDescent="0.25">
      <c r="A1140" t="s">
        <v>146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0</v>
      </c>
      <c r="N1140">
        <v>1</v>
      </c>
      <c r="O1140">
        <v>0</v>
      </c>
      <c r="P1140">
        <v>1</v>
      </c>
      <c r="Q1140">
        <v>0</v>
      </c>
      <c r="R1140" s="35">
        <f t="shared" si="17"/>
        <v>2011</v>
      </c>
    </row>
    <row r="1141" spans="1:18" x14ac:dyDescent="0.25">
      <c r="A1141" t="s">
        <v>1867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s="35">
        <f t="shared" si="17"/>
        <v>2013</v>
      </c>
    </row>
    <row r="1142" spans="1:18" x14ac:dyDescent="0.25">
      <c r="A1142" t="s">
        <v>4728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s="35">
        <f t="shared" si="17"/>
        <v>2018</v>
      </c>
    </row>
    <row r="1143" spans="1:18" x14ac:dyDescent="0.25">
      <c r="A1143" t="s">
        <v>2101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s="35">
        <f t="shared" si="17"/>
        <v>2013</v>
      </c>
    </row>
    <row r="1144" spans="1:18" x14ac:dyDescent="0.25">
      <c r="A1144" t="s">
        <v>2727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s="35">
        <f t="shared" si="17"/>
        <v>2015</v>
      </c>
    </row>
    <row r="1145" spans="1:18" x14ac:dyDescent="0.25">
      <c r="A1145" t="s">
        <v>5470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1</v>
      </c>
      <c r="R1145" s="35">
        <f t="shared" si="17"/>
        <v>2020</v>
      </c>
    </row>
    <row r="1146" spans="1:18" x14ac:dyDescent="0.25">
      <c r="A1146" t="s">
        <v>864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s="35">
        <f t="shared" si="17"/>
        <v>2011</v>
      </c>
    </row>
    <row r="1147" spans="1:18" x14ac:dyDescent="0.25">
      <c r="A1147" t="s">
        <v>858</v>
      </c>
      <c r="B1147">
        <v>1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s="35">
        <f t="shared" si="17"/>
        <v>2011</v>
      </c>
    </row>
    <row r="1148" spans="1:18" x14ac:dyDescent="0.25">
      <c r="A1148" t="s">
        <v>2005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s="35">
        <f t="shared" si="17"/>
        <v>2013</v>
      </c>
    </row>
    <row r="1149" spans="1:18" x14ac:dyDescent="0.25">
      <c r="A1149" t="s">
        <v>3736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s="35">
        <f t="shared" si="17"/>
        <v>2017</v>
      </c>
    </row>
    <row r="1150" spans="1:18" x14ac:dyDescent="0.25">
      <c r="A1150" t="s">
        <v>4175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s="35">
        <f t="shared" si="17"/>
        <v>2017</v>
      </c>
    </row>
    <row r="1151" spans="1:18" x14ac:dyDescent="0.25">
      <c r="A1151" t="s">
        <v>5086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s="35">
        <f t="shared" si="17"/>
        <v>2019</v>
      </c>
    </row>
    <row r="1152" spans="1:18" x14ac:dyDescent="0.25">
      <c r="A1152" t="s">
        <v>4215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s="35">
        <f t="shared" si="17"/>
        <v>2017</v>
      </c>
    </row>
    <row r="1153" spans="1:18" x14ac:dyDescent="0.25">
      <c r="A1153" t="s">
        <v>4503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35">
        <f t="shared" si="17"/>
        <v>2018</v>
      </c>
    </row>
    <row r="1154" spans="1:18" x14ac:dyDescent="0.25">
      <c r="A1154" t="s">
        <v>1214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s="35">
        <f t="shared" si="17"/>
        <v>2011</v>
      </c>
    </row>
    <row r="1155" spans="1:18" x14ac:dyDescent="0.25">
      <c r="A1155" t="s">
        <v>5230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s="35">
        <f t="shared" ref="R1155:R1218" si="18">INDEX($B$1:$Q$1,MATCH(1,B1155:Q1155,0))</f>
        <v>2020</v>
      </c>
    </row>
    <row r="1156" spans="1:18" x14ac:dyDescent="0.25">
      <c r="A1156" t="s">
        <v>2412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 s="35">
        <f t="shared" si="18"/>
        <v>2014</v>
      </c>
    </row>
    <row r="1157" spans="1:18" x14ac:dyDescent="0.25">
      <c r="A1157" t="s">
        <v>3631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s="35">
        <f t="shared" si="18"/>
        <v>2016</v>
      </c>
    </row>
    <row r="1158" spans="1:18" x14ac:dyDescent="0.25">
      <c r="A1158" t="s">
        <v>4062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s="35">
        <f t="shared" si="18"/>
        <v>2017</v>
      </c>
    </row>
    <row r="1159" spans="1:18" x14ac:dyDescent="0.25">
      <c r="A1159" t="s">
        <v>633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s="35">
        <f t="shared" si="18"/>
        <v>2011</v>
      </c>
    </row>
    <row r="1160" spans="1:18" x14ac:dyDescent="0.25">
      <c r="A1160" t="s">
        <v>4319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s="35">
        <f t="shared" si="18"/>
        <v>2017</v>
      </c>
    </row>
    <row r="1161" spans="1:18" x14ac:dyDescent="0.25">
      <c r="A1161" t="s">
        <v>4088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s="35">
        <f t="shared" si="18"/>
        <v>2017</v>
      </c>
    </row>
    <row r="1162" spans="1:18" x14ac:dyDescent="0.25">
      <c r="A1162" t="s">
        <v>3716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s="35">
        <f t="shared" si="18"/>
        <v>2017</v>
      </c>
    </row>
    <row r="1163" spans="1:18" x14ac:dyDescent="0.25">
      <c r="A1163" t="s">
        <v>3819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s="35">
        <f t="shared" si="18"/>
        <v>2017</v>
      </c>
    </row>
    <row r="1164" spans="1:18" x14ac:dyDescent="0.25">
      <c r="A1164" t="s">
        <v>3445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 s="35">
        <f t="shared" si="18"/>
        <v>2016</v>
      </c>
    </row>
    <row r="1165" spans="1:18" x14ac:dyDescent="0.25">
      <c r="A1165" t="s">
        <v>1377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s="35">
        <f t="shared" si="18"/>
        <v>2012</v>
      </c>
    </row>
    <row r="1166" spans="1:18" x14ac:dyDescent="0.25">
      <c r="A1166" t="s">
        <v>2397</v>
      </c>
      <c r="B1166">
        <v>0</v>
      </c>
      <c r="C1166">
        <v>0</v>
      </c>
      <c r="D1166">
        <v>0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 s="35">
        <f t="shared" si="18"/>
        <v>2014</v>
      </c>
    </row>
    <row r="1167" spans="1:18" x14ac:dyDescent="0.25">
      <c r="A1167" t="s">
        <v>3658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0</v>
      </c>
      <c r="P1167">
        <v>0</v>
      </c>
      <c r="Q1167">
        <v>0</v>
      </c>
      <c r="R1167" s="35">
        <f t="shared" si="18"/>
        <v>2017</v>
      </c>
    </row>
    <row r="1168" spans="1:18" x14ac:dyDescent="0.25">
      <c r="A1168" t="s">
        <v>3472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1</v>
      </c>
      <c r="N1168">
        <v>1</v>
      </c>
      <c r="O1168">
        <v>0</v>
      </c>
      <c r="P1168">
        <v>0</v>
      </c>
      <c r="Q1168">
        <v>0</v>
      </c>
      <c r="R1168" s="35">
        <f t="shared" si="18"/>
        <v>2016</v>
      </c>
    </row>
    <row r="1169" spans="1:18" x14ac:dyDescent="0.25">
      <c r="A1169" t="s">
        <v>2257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s="35">
        <f t="shared" si="18"/>
        <v>2013</v>
      </c>
    </row>
    <row r="1170" spans="1:18" x14ac:dyDescent="0.25">
      <c r="A1170" t="s">
        <v>5091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s="35">
        <f t="shared" si="18"/>
        <v>2019</v>
      </c>
    </row>
    <row r="1171" spans="1:18" x14ac:dyDescent="0.25">
      <c r="A1171" t="s">
        <v>4468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s="35">
        <f t="shared" si="18"/>
        <v>2018</v>
      </c>
    </row>
    <row r="1172" spans="1:18" x14ac:dyDescent="0.25">
      <c r="A1172" t="s">
        <v>4184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 s="35">
        <f t="shared" si="18"/>
        <v>2017</v>
      </c>
    </row>
    <row r="1173" spans="1:18" x14ac:dyDescent="0.25">
      <c r="A1173" t="s">
        <v>3771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s="35">
        <f t="shared" si="18"/>
        <v>2017</v>
      </c>
    </row>
    <row r="1174" spans="1:18" x14ac:dyDescent="0.25">
      <c r="A1174" t="s">
        <v>3795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s="35">
        <f t="shared" si="18"/>
        <v>2017</v>
      </c>
    </row>
    <row r="1175" spans="1:18" x14ac:dyDescent="0.25">
      <c r="A1175" t="s">
        <v>4740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s="35">
        <f t="shared" si="18"/>
        <v>2018</v>
      </c>
    </row>
    <row r="1176" spans="1:18" x14ac:dyDescent="0.25">
      <c r="A1176" t="s">
        <v>6343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v>1</v>
      </c>
      <c r="P1176">
        <v>0</v>
      </c>
      <c r="Q1176">
        <v>1</v>
      </c>
      <c r="R1176" s="35">
        <f t="shared" si="18"/>
        <v>2022</v>
      </c>
    </row>
    <row r="1177" spans="1:18" x14ac:dyDescent="0.25">
      <c r="A1177" t="s">
        <v>2620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s="35">
        <f t="shared" si="18"/>
        <v>2015</v>
      </c>
    </row>
    <row r="1178" spans="1:18" x14ac:dyDescent="0.25">
      <c r="A1178" t="s">
        <v>10</v>
      </c>
      <c r="B1178">
        <v>1</v>
      </c>
      <c r="C1178">
        <v>0</v>
      </c>
      <c r="D1178">
        <v>1</v>
      </c>
      <c r="E1178">
        <v>0</v>
      </c>
      <c r="F1178">
        <v>1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s="35">
        <f t="shared" si="18"/>
        <v>2011</v>
      </c>
    </row>
    <row r="1179" spans="1:18" x14ac:dyDescent="0.25">
      <c r="A1179" t="s">
        <v>3273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s="35">
        <f t="shared" si="18"/>
        <v>2016</v>
      </c>
    </row>
    <row r="1180" spans="1:18" x14ac:dyDescent="0.25">
      <c r="A1180" t="s">
        <v>2416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 s="35">
        <f t="shared" si="18"/>
        <v>2014</v>
      </c>
    </row>
    <row r="1181" spans="1:18" x14ac:dyDescent="0.25">
      <c r="A1181" t="s">
        <v>4080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s="35">
        <f t="shared" si="18"/>
        <v>2017</v>
      </c>
    </row>
    <row r="1182" spans="1:18" x14ac:dyDescent="0.25">
      <c r="A1182" t="s">
        <v>871</v>
      </c>
      <c r="B1182">
        <v>1</v>
      </c>
      <c r="C1182">
        <v>0</v>
      </c>
      <c r="D1182">
        <v>0</v>
      </c>
      <c r="E1182">
        <v>1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s="35">
        <f t="shared" si="18"/>
        <v>2011</v>
      </c>
    </row>
    <row r="1183" spans="1:18" x14ac:dyDescent="0.25">
      <c r="A1183" t="s">
        <v>3201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s="35">
        <f t="shared" si="18"/>
        <v>2016</v>
      </c>
    </row>
    <row r="1184" spans="1:18" x14ac:dyDescent="0.25">
      <c r="A1184" t="s">
        <v>794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s="35">
        <f t="shared" si="18"/>
        <v>2011</v>
      </c>
    </row>
    <row r="1185" spans="1:18" x14ac:dyDescent="0.25">
      <c r="A1185" t="s">
        <v>623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s="35">
        <f t="shared" si="18"/>
        <v>2011</v>
      </c>
    </row>
    <row r="1186" spans="1:18" x14ac:dyDescent="0.25">
      <c r="A1186" t="s">
        <v>2192</v>
      </c>
      <c r="B1186">
        <v>0</v>
      </c>
      <c r="C1186">
        <v>0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0</v>
      </c>
      <c r="N1186">
        <v>1</v>
      </c>
      <c r="O1186">
        <v>1</v>
      </c>
      <c r="P1186">
        <v>1</v>
      </c>
      <c r="Q1186">
        <v>1</v>
      </c>
      <c r="R1186" s="35">
        <f t="shared" si="18"/>
        <v>2013</v>
      </c>
    </row>
    <row r="1187" spans="1:18" x14ac:dyDescent="0.25">
      <c r="A1187" t="s">
        <v>1150</v>
      </c>
      <c r="B1187">
        <v>1</v>
      </c>
      <c r="C1187">
        <v>0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1</v>
      </c>
      <c r="R1187" s="35">
        <f t="shared" si="18"/>
        <v>2011</v>
      </c>
    </row>
    <row r="1188" spans="1:18" x14ac:dyDescent="0.25">
      <c r="A1188" t="s">
        <v>676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s="35">
        <f t="shared" si="18"/>
        <v>2011</v>
      </c>
    </row>
    <row r="1189" spans="1:18" x14ac:dyDescent="0.25">
      <c r="A1189" t="s">
        <v>2097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0</v>
      </c>
      <c r="P1189">
        <v>1</v>
      </c>
      <c r="Q1189">
        <v>0</v>
      </c>
      <c r="R1189" s="35">
        <f t="shared" si="18"/>
        <v>2013</v>
      </c>
    </row>
    <row r="1190" spans="1:18" x14ac:dyDescent="0.25">
      <c r="A1190" t="s">
        <v>663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s="35">
        <f t="shared" si="18"/>
        <v>2011</v>
      </c>
    </row>
    <row r="1191" spans="1:18" x14ac:dyDescent="0.25">
      <c r="A1191" t="s">
        <v>2686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0</v>
      </c>
      <c r="P1191">
        <v>0</v>
      </c>
      <c r="Q1191">
        <v>0</v>
      </c>
      <c r="R1191" s="35">
        <f t="shared" si="18"/>
        <v>2015</v>
      </c>
    </row>
    <row r="1192" spans="1:18" x14ac:dyDescent="0.25">
      <c r="A1192" t="s">
        <v>1985</v>
      </c>
      <c r="B1192">
        <v>0</v>
      </c>
      <c r="C1192">
        <v>0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0</v>
      </c>
      <c r="Q1192">
        <v>0</v>
      </c>
      <c r="R1192" s="35">
        <f t="shared" si="18"/>
        <v>2013</v>
      </c>
    </row>
    <row r="1193" spans="1:18" x14ac:dyDescent="0.25">
      <c r="A1193" t="s">
        <v>1231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s="35">
        <f t="shared" si="18"/>
        <v>2011</v>
      </c>
    </row>
    <row r="1194" spans="1:18" x14ac:dyDescent="0.25">
      <c r="A1194" t="s">
        <v>5643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1</v>
      </c>
      <c r="R1194" s="35">
        <f t="shared" si="18"/>
        <v>2021</v>
      </c>
    </row>
    <row r="1195" spans="1:18" x14ac:dyDescent="0.25">
      <c r="A1195" t="s">
        <v>640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35">
        <f t="shared" si="18"/>
        <v>2011</v>
      </c>
    </row>
    <row r="1196" spans="1:18" x14ac:dyDescent="0.25">
      <c r="A1196" t="s">
        <v>5342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1</v>
      </c>
      <c r="N1196">
        <v>0</v>
      </c>
      <c r="O1196">
        <v>1</v>
      </c>
      <c r="P1196">
        <v>0</v>
      </c>
      <c r="Q1196">
        <v>0</v>
      </c>
      <c r="R1196" s="35">
        <f t="shared" si="18"/>
        <v>2020</v>
      </c>
    </row>
    <row r="1197" spans="1:18" x14ac:dyDescent="0.25">
      <c r="A1197" t="s">
        <v>945</v>
      </c>
      <c r="B1197">
        <v>1</v>
      </c>
      <c r="C1197">
        <v>1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 s="35">
        <f t="shared" si="18"/>
        <v>2011</v>
      </c>
    </row>
    <row r="1198" spans="1:18" x14ac:dyDescent="0.25">
      <c r="A1198" t="s">
        <v>1886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s="35">
        <f t="shared" si="18"/>
        <v>2013</v>
      </c>
    </row>
    <row r="1199" spans="1:18" x14ac:dyDescent="0.25">
      <c r="A1199" t="s">
        <v>4709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s="35">
        <f t="shared" si="18"/>
        <v>2018</v>
      </c>
    </row>
    <row r="1200" spans="1:18" x14ac:dyDescent="0.25">
      <c r="A1200" t="s">
        <v>1422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s="35">
        <f t="shared" si="18"/>
        <v>2012</v>
      </c>
    </row>
    <row r="1201" spans="1:18" x14ac:dyDescent="0.25">
      <c r="A1201" t="s">
        <v>3207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s="35">
        <f t="shared" si="18"/>
        <v>2016</v>
      </c>
    </row>
    <row r="1202" spans="1:18" x14ac:dyDescent="0.25">
      <c r="A1202" t="s">
        <v>1025</v>
      </c>
      <c r="B1202">
        <v>1</v>
      </c>
      <c r="C1202">
        <v>0</v>
      </c>
      <c r="D1202">
        <v>0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0</v>
      </c>
      <c r="O1202">
        <v>1</v>
      </c>
      <c r="P1202">
        <v>1</v>
      </c>
      <c r="Q1202">
        <v>1</v>
      </c>
      <c r="R1202" s="35">
        <f t="shared" si="18"/>
        <v>2011</v>
      </c>
    </row>
    <row r="1203" spans="1:18" x14ac:dyDescent="0.25">
      <c r="A1203" t="s">
        <v>667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s="35">
        <f t="shared" si="18"/>
        <v>2011</v>
      </c>
    </row>
    <row r="1204" spans="1:18" x14ac:dyDescent="0.25">
      <c r="A1204" t="s">
        <v>3925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s="35">
        <f t="shared" si="18"/>
        <v>2017</v>
      </c>
    </row>
    <row r="1205" spans="1:18" x14ac:dyDescent="0.25">
      <c r="A1205" t="s">
        <v>2144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35">
        <f t="shared" si="18"/>
        <v>2013</v>
      </c>
    </row>
    <row r="1206" spans="1:18" x14ac:dyDescent="0.25">
      <c r="A1206" t="s">
        <v>4976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s="35">
        <f t="shared" si="18"/>
        <v>2019</v>
      </c>
    </row>
    <row r="1207" spans="1:18" x14ac:dyDescent="0.25">
      <c r="A1207" t="s">
        <v>3739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s="35">
        <f t="shared" si="18"/>
        <v>2017</v>
      </c>
    </row>
    <row r="1208" spans="1:18" x14ac:dyDescent="0.25">
      <c r="A1208" t="s">
        <v>2333</v>
      </c>
      <c r="B1208">
        <v>0</v>
      </c>
      <c r="C1208">
        <v>0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s="35">
        <f t="shared" si="18"/>
        <v>2014</v>
      </c>
    </row>
    <row r="1209" spans="1:18" x14ac:dyDescent="0.25">
      <c r="A1209" t="s">
        <v>5339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s="35">
        <f t="shared" si="18"/>
        <v>2020</v>
      </c>
    </row>
    <row r="1210" spans="1:18" x14ac:dyDescent="0.25">
      <c r="A1210" t="s">
        <v>2183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s="35">
        <f t="shared" si="18"/>
        <v>2013</v>
      </c>
    </row>
    <row r="1211" spans="1:18" x14ac:dyDescent="0.25">
      <c r="A1211" t="s">
        <v>4335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s="35">
        <f t="shared" si="18"/>
        <v>2018</v>
      </c>
    </row>
    <row r="1212" spans="1:18" x14ac:dyDescent="0.25">
      <c r="A1212" t="s">
        <v>2329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1</v>
      </c>
      <c r="R1212" s="35">
        <f t="shared" si="18"/>
        <v>2014</v>
      </c>
    </row>
    <row r="1213" spans="1:18" x14ac:dyDescent="0.25">
      <c r="A1213" t="s">
        <v>2339</v>
      </c>
      <c r="B1213">
        <v>0</v>
      </c>
      <c r="C1213">
        <v>0</v>
      </c>
      <c r="D1213">
        <v>0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0</v>
      </c>
      <c r="R1213" s="35">
        <f t="shared" si="18"/>
        <v>2014</v>
      </c>
    </row>
    <row r="1214" spans="1:18" x14ac:dyDescent="0.25">
      <c r="A1214" t="s">
        <v>3182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s="35">
        <f t="shared" si="18"/>
        <v>2016</v>
      </c>
    </row>
    <row r="1215" spans="1:18" x14ac:dyDescent="0.25">
      <c r="A1215" t="s">
        <v>3053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 s="35">
        <f t="shared" si="18"/>
        <v>2015</v>
      </c>
    </row>
    <row r="1216" spans="1:18" x14ac:dyDescent="0.25">
      <c r="A1216" t="s">
        <v>4093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s="35">
        <f t="shared" si="18"/>
        <v>2017</v>
      </c>
    </row>
    <row r="1217" spans="1:18" x14ac:dyDescent="0.25">
      <c r="A1217" t="s">
        <v>4896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s="35">
        <f t="shared" si="18"/>
        <v>2019</v>
      </c>
    </row>
    <row r="1218" spans="1:18" x14ac:dyDescent="0.25">
      <c r="A1218" t="s">
        <v>3960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35">
        <f t="shared" si="18"/>
        <v>2017</v>
      </c>
    </row>
    <row r="1219" spans="1:18" x14ac:dyDescent="0.25">
      <c r="A1219" t="s">
        <v>3011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s="35">
        <f t="shared" ref="R1219:R1282" si="19">INDEX($B$1:$Q$1,MATCH(1,B1219:Q1219,0))</f>
        <v>2015</v>
      </c>
    </row>
    <row r="1220" spans="1:18" x14ac:dyDescent="0.25">
      <c r="A1220" t="s">
        <v>4548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 s="35">
        <f t="shared" si="19"/>
        <v>2018</v>
      </c>
    </row>
    <row r="1221" spans="1:18" x14ac:dyDescent="0.25">
      <c r="A1221" t="s">
        <v>877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0</v>
      </c>
      <c r="Q1221">
        <v>1</v>
      </c>
      <c r="R1221" s="35">
        <f t="shared" si="19"/>
        <v>2011</v>
      </c>
    </row>
    <row r="1222" spans="1:18" x14ac:dyDescent="0.25">
      <c r="A1222" t="s">
        <v>2871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s="35">
        <f t="shared" si="19"/>
        <v>2015</v>
      </c>
    </row>
    <row r="1223" spans="1:18" x14ac:dyDescent="0.25">
      <c r="A1223" t="s">
        <v>1763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s="35">
        <f t="shared" si="19"/>
        <v>2012</v>
      </c>
    </row>
    <row r="1224" spans="1:18" x14ac:dyDescent="0.25">
      <c r="A1224" t="s">
        <v>868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1</v>
      </c>
      <c r="N1224">
        <v>1</v>
      </c>
      <c r="O1224">
        <v>1</v>
      </c>
      <c r="P1224">
        <v>1</v>
      </c>
      <c r="Q1224">
        <v>1</v>
      </c>
      <c r="R1224" s="35">
        <f t="shared" si="19"/>
        <v>2011</v>
      </c>
    </row>
    <row r="1225" spans="1:18" x14ac:dyDescent="0.25">
      <c r="A1225" t="s">
        <v>1021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s="35">
        <f t="shared" si="19"/>
        <v>2011</v>
      </c>
    </row>
    <row r="1226" spans="1:18" x14ac:dyDescent="0.25">
      <c r="A1226" t="s">
        <v>4261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s="35">
        <f t="shared" si="19"/>
        <v>2017</v>
      </c>
    </row>
    <row r="1227" spans="1:18" x14ac:dyDescent="0.25">
      <c r="A1227" t="s">
        <v>4287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s="35">
        <f t="shared" si="19"/>
        <v>2017</v>
      </c>
    </row>
    <row r="1228" spans="1:18" x14ac:dyDescent="0.25">
      <c r="A1228" t="s">
        <v>221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 s="35">
        <f t="shared" si="19"/>
        <v>2011</v>
      </c>
    </row>
    <row r="1229" spans="1:18" x14ac:dyDescent="0.25">
      <c r="A1229" t="s">
        <v>1190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35">
        <f t="shared" si="19"/>
        <v>2011</v>
      </c>
    </row>
    <row r="1230" spans="1:18" x14ac:dyDescent="0.25">
      <c r="A1230" t="s">
        <v>2437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s="35">
        <f t="shared" si="19"/>
        <v>2014</v>
      </c>
    </row>
    <row r="1231" spans="1:18" x14ac:dyDescent="0.25">
      <c r="A1231" t="s">
        <v>2114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s="35">
        <f t="shared" si="19"/>
        <v>2013</v>
      </c>
    </row>
    <row r="1232" spans="1:18" x14ac:dyDescent="0.25">
      <c r="A1232" t="s">
        <v>777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s="35">
        <f t="shared" si="19"/>
        <v>2011</v>
      </c>
    </row>
    <row r="1233" spans="1:18" x14ac:dyDescent="0.25">
      <c r="A1233" t="s">
        <v>1034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35">
        <f t="shared" si="19"/>
        <v>2011</v>
      </c>
    </row>
    <row r="1234" spans="1:18" x14ac:dyDescent="0.25">
      <c r="A1234" t="s">
        <v>1907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s="35">
        <f t="shared" si="19"/>
        <v>2013</v>
      </c>
    </row>
    <row r="1235" spans="1:18" x14ac:dyDescent="0.25">
      <c r="A1235" t="s">
        <v>644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35">
        <f t="shared" si="19"/>
        <v>2011</v>
      </c>
    </row>
    <row r="1236" spans="1:18" x14ac:dyDescent="0.25">
      <c r="A1236" t="s">
        <v>579</v>
      </c>
      <c r="B1236">
        <v>1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s="35">
        <f t="shared" si="19"/>
        <v>2011</v>
      </c>
    </row>
    <row r="1237" spans="1:18" x14ac:dyDescent="0.25">
      <c r="A1237" t="s">
        <v>1071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s="35">
        <f t="shared" si="19"/>
        <v>2011</v>
      </c>
    </row>
    <row r="1238" spans="1:18" x14ac:dyDescent="0.25">
      <c r="A1238" t="s">
        <v>2041</v>
      </c>
      <c r="B1238">
        <v>0</v>
      </c>
      <c r="C1238">
        <v>0</v>
      </c>
      <c r="D1238">
        <v>1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s="35">
        <f t="shared" si="19"/>
        <v>2013</v>
      </c>
    </row>
    <row r="1239" spans="1:18" x14ac:dyDescent="0.25">
      <c r="A1239" t="s">
        <v>4012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s="35">
        <f t="shared" si="19"/>
        <v>2017</v>
      </c>
    </row>
    <row r="1240" spans="1:18" x14ac:dyDescent="0.25">
      <c r="A1240" t="s">
        <v>4240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s="35">
        <f t="shared" si="19"/>
        <v>2017</v>
      </c>
    </row>
    <row r="1241" spans="1:18" x14ac:dyDescent="0.25">
      <c r="A1241" t="s">
        <v>3417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 s="35">
        <f t="shared" si="19"/>
        <v>2016</v>
      </c>
    </row>
    <row r="1242" spans="1:18" x14ac:dyDescent="0.25">
      <c r="A1242" t="s">
        <v>735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s="35">
        <f t="shared" si="19"/>
        <v>2011</v>
      </c>
    </row>
    <row r="1243" spans="1:18" x14ac:dyDescent="0.25">
      <c r="A1243" t="s">
        <v>5279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0</v>
      </c>
      <c r="R1243" s="35">
        <f t="shared" si="19"/>
        <v>2020</v>
      </c>
    </row>
    <row r="1244" spans="1:18" x14ac:dyDescent="0.25">
      <c r="A1244" t="s">
        <v>2254</v>
      </c>
      <c r="B1244">
        <v>0</v>
      </c>
      <c r="C1244">
        <v>0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35">
        <f t="shared" si="19"/>
        <v>2013</v>
      </c>
    </row>
    <row r="1245" spans="1:18" x14ac:dyDescent="0.25">
      <c r="A1245" t="s">
        <v>2427</v>
      </c>
      <c r="B1245">
        <v>0</v>
      </c>
      <c r="C1245">
        <v>0</v>
      </c>
      <c r="D1245">
        <v>0</v>
      </c>
      <c r="E1245">
        <v>1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s="35">
        <f t="shared" si="19"/>
        <v>2014</v>
      </c>
    </row>
    <row r="1246" spans="1:18" x14ac:dyDescent="0.25">
      <c r="A1246" t="s">
        <v>5080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s="35">
        <f t="shared" si="19"/>
        <v>2019</v>
      </c>
    </row>
    <row r="1247" spans="1:18" x14ac:dyDescent="0.25">
      <c r="A1247" t="s">
        <v>804</v>
      </c>
      <c r="B1247">
        <v>1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s="35">
        <f t="shared" si="19"/>
        <v>2011</v>
      </c>
    </row>
    <row r="1248" spans="1:18" x14ac:dyDescent="0.25">
      <c r="A1248" t="s">
        <v>2808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 s="35">
        <f t="shared" si="19"/>
        <v>2015</v>
      </c>
    </row>
    <row r="1249" spans="1:18" x14ac:dyDescent="0.25">
      <c r="A1249" t="s">
        <v>3420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s="35">
        <f t="shared" si="19"/>
        <v>2016</v>
      </c>
    </row>
    <row r="1250" spans="1:18" x14ac:dyDescent="0.25">
      <c r="A1250" t="s">
        <v>4924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 s="35">
        <f t="shared" si="19"/>
        <v>2019</v>
      </c>
    </row>
    <row r="1251" spans="1:18" x14ac:dyDescent="0.25">
      <c r="A1251" t="s">
        <v>1236</v>
      </c>
      <c r="B1251">
        <v>1</v>
      </c>
      <c r="C1251">
        <v>1</v>
      </c>
      <c r="D1251">
        <v>0</v>
      </c>
      <c r="E1251">
        <v>1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s="35">
        <f t="shared" si="19"/>
        <v>2011</v>
      </c>
    </row>
    <row r="1252" spans="1:18" x14ac:dyDescent="0.25">
      <c r="A1252" t="s">
        <v>3018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35">
        <f t="shared" si="19"/>
        <v>2015</v>
      </c>
    </row>
    <row r="1253" spans="1:18" x14ac:dyDescent="0.25">
      <c r="A1253" t="s">
        <v>3006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s="35">
        <f t="shared" si="19"/>
        <v>2015</v>
      </c>
    </row>
    <row r="1254" spans="1:18" x14ac:dyDescent="0.25">
      <c r="A1254" t="s">
        <v>5351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s="35">
        <f t="shared" si="19"/>
        <v>2020</v>
      </c>
    </row>
    <row r="1255" spans="1:18" x14ac:dyDescent="0.25">
      <c r="A1255" t="s">
        <v>1499</v>
      </c>
      <c r="B1255">
        <v>0</v>
      </c>
      <c r="C1255">
        <v>1</v>
      </c>
      <c r="D1255">
        <v>1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0</v>
      </c>
      <c r="Q1255">
        <v>1</v>
      </c>
      <c r="R1255" s="35">
        <f t="shared" si="19"/>
        <v>2012</v>
      </c>
    </row>
    <row r="1256" spans="1:18" x14ac:dyDescent="0.25">
      <c r="A1256" t="s">
        <v>2659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 s="35">
        <f t="shared" si="19"/>
        <v>2015</v>
      </c>
    </row>
    <row r="1257" spans="1:18" x14ac:dyDescent="0.25">
      <c r="A1257" t="s">
        <v>3233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35">
        <f t="shared" si="19"/>
        <v>2016</v>
      </c>
    </row>
    <row r="1258" spans="1:18" x14ac:dyDescent="0.25">
      <c r="A1258" t="s">
        <v>3187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s="35">
        <f t="shared" si="19"/>
        <v>2016</v>
      </c>
    </row>
    <row r="1259" spans="1:18" x14ac:dyDescent="0.25">
      <c r="A1259" t="s">
        <v>1741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s="35">
        <f t="shared" si="19"/>
        <v>2012</v>
      </c>
    </row>
    <row r="1260" spans="1:18" x14ac:dyDescent="0.25">
      <c r="A1260" t="s">
        <v>1269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 s="35">
        <f t="shared" si="19"/>
        <v>2012</v>
      </c>
    </row>
    <row r="1261" spans="1:18" x14ac:dyDescent="0.25">
      <c r="A1261" t="s">
        <v>3168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s="35">
        <f t="shared" si="19"/>
        <v>2016</v>
      </c>
    </row>
    <row r="1262" spans="1:18" x14ac:dyDescent="0.25">
      <c r="A1262" t="s">
        <v>2365</v>
      </c>
      <c r="B1262">
        <v>0</v>
      </c>
      <c r="C1262">
        <v>0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1</v>
      </c>
      <c r="J1262">
        <v>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 s="35">
        <f t="shared" si="19"/>
        <v>2014</v>
      </c>
    </row>
    <row r="1263" spans="1:18" x14ac:dyDescent="0.25">
      <c r="A1263" t="s">
        <v>1186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s="35">
        <f t="shared" si="19"/>
        <v>2011</v>
      </c>
    </row>
    <row r="1264" spans="1:18" x14ac:dyDescent="0.25">
      <c r="A1264" t="s">
        <v>3791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 s="35">
        <f t="shared" si="19"/>
        <v>2017</v>
      </c>
    </row>
    <row r="1265" spans="1:18" x14ac:dyDescent="0.25">
      <c r="A1265" t="s">
        <v>5219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s="35">
        <f t="shared" si="19"/>
        <v>2020</v>
      </c>
    </row>
    <row r="1266" spans="1:18" x14ac:dyDescent="0.25">
      <c r="A1266" t="s">
        <v>1000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s="35">
        <f t="shared" si="19"/>
        <v>2011</v>
      </c>
    </row>
    <row r="1267" spans="1:18" x14ac:dyDescent="0.25">
      <c r="A1267" t="s">
        <v>486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s="35">
        <f t="shared" si="19"/>
        <v>2011</v>
      </c>
    </row>
    <row r="1268" spans="1:18" x14ac:dyDescent="0.25">
      <c r="A1268" t="s">
        <v>5361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35">
        <f t="shared" si="19"/>
        <v>2020</v>
      </c>
    </row>
    <row r="1269" spans="1:18" x14ac:dyDescent="0.25">
      <c r="A1269" t="s">
        <v>3782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s="35">
        <f t="shared" si="19"/>
        <v>2017</v>
      </c>
    </row>
    <row r="1270" spans="1:18" x14ac:dyDescent="0.25">
      <c r="A1270" t="s">
        <v>3302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s="35">
        <f t="shared" si="19"/>
        <v>2016</v>
      </c>
    </row>
    <row r="1271" spans="1:18" x14ac:dyDescent="0.25">
      <c r="A1271" t="s">
        <v>2343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1</v>
      </c>
      <c r="Q1271">
        <v>1</v>
      </c>
      <c r="R1271" s="35">
        <f t="shared" si="19"/>
        <v>2014</v>
      </c>
    </row>
    <row r="1272" spans="1:18" x14ac:dyDescent="0.25">
      <c r="A1272" t="s">
        <v>3833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s="35">
        <f t="shared" si="19"/>
        <v>2017</v>
      </c>
    </row>
    <row r="1273" spans="1:18" x14ac:dyDescent="0.25">
      <c r="A1273" t="s">
        <v>2799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 s="35">
        <f t="shared" si="19"/>
        <v>2015</v>
      </c>
    </row>
    <row r="1274" spans="1:18" x14ac:dyDescent="0.25">
      <c r="A1274" t="s">
        <v>2950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 s="35">
        <f t="shared" si="19"/>
        <v>2015</v>
      </c>
    </row>
    <row r="1275" spans="1:18" x14ac:dyDescent="0.25">
      <c r="A1275" t="s">
        <v>14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0</v>
      </c>
      <c r="R1275" s="35">
        <f t="shared" si="19"/>
        <v>2011</v>
      </c>
    </row>
    <row r="1276" spans="1:18" x14ac:dyDescent="0.25">
      <c r="A1276" t="s">
        <v>2502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s="35">
        <f t="shared" si="19"/>
        <v>2014</v>
      </c>
    </row>
    <row r="1277" spans="1:18" x14ac:dyDescent="0.25">
      <c r="A1277" t="s">
        <v>3805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 s="35">
        <f t="shared" si="19"/>
        <v>2017</v>
      </c>
    </row>
    <row r="1278" spans="1:18" x14ac:dyDescent="0.25">
      <c r="A1278" t="s">
        <v>3647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s="35">
        <f t="shared" si="19"/>
        <v>2016</v>
      </c>
    </row>
    <row r="1279" spans="1:18" x14ac:dyDescent="0.25">
      <c r="A1279" t="s">
        <v>5995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1</v>
      </c>
      <c r="Q1279">
        <v>0</v>
      </c>
      <c r="R1279" s="35">
        <f t="shared" si="19"/>
        <v>2021</v>
      </c>
    </row>
    <row r="1280" spans="1:18" x14ac:dyDescent="0.25">
      <c r="A1280" t="s">
        <v>817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 s="35">
        <f t="shared" si="19"/>
        <v>2011</v>
      </c>
    </row>
    <row r="1281" spans="1:18" x14ac:dyDescent="0.25">
      <c r="A1281" t="s">
        <v>695</v>
      </c>
      <c r="B1281">
        <v>1</v>
      </c>
      <c r="C1281">
        <v>1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s="35">
        <f t="shared" si="19"/>
        <v>2011</v>
      </c>
    </row>
    <row r="1282" spans="1:18" x14ac:dyDescent="0.25">
      <c r="A1282" t="s">
        <v>2354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s="35">
        <f t="shared" si="19"/>
        <v>2014</v>
      </c>
    </row>
    <row r="1283" spans="1:18" x14ac:dyDescent="0.25">
      <c r="A1283" t="s">
        <v>3871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s="35">
        <f t="shared" ref="R1283:R1346" si="20">INDEX($B$1:$Q$1,MATCH(1,B1283:Q1283,0))</f>
        <v>2017</v>
      </c>
    </row>
    <row r="1284" spans="1:18" x14ac:dyDescent="0.25">
      <c r="A1284" t="s">
        <v>3410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s="35">
        <f t="shared" si="20"/>
        <v>2016</v>
      </c>
    </row>
    <row r="1285" spans="1:18" x14ac:dyDescent="0.25">
      <c r="A1285" t="s">
        <v>4538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s="35">
        <f t="shared" si="20"/>
        <v>2018</v>
      </c>
    </row>
    <row r="1286" spans="1:18" x14ac:dyDescent="0.25">
      <c r="A1286" t="s">
        <v>4026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 s="35">
        <f t="shared" si="20"/>
        <v>2017</v>
      </c>
    </row>
    <row r="1287" spans="1:18" x14ac:dyDescent="0.25">
      <c r="A1287" t="s">
        <v>3572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s="35">
        <f t="shared" si="20"/>
        <v>2016</v>
      </c>
    </row>
    <row r="1288" spans="1:18" x14ac:dyDescent="0.25">
      <c r="A1288" t="s">
        <v>2036</v>
      </c>
      <c r="B1288">
        <v>0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 s="35">
        <f t="shared" si="20"/>
        <v>2013</v>
      </c>
    </row>
    <row r="1289" spans="1:18" x14ac:dyDescent="0.25">
      <c r="A1289" t="s">
        <v>2226</v>
      </c>
      <c r="B1289">
        <v>0</v>
      </c>
      <c r="C1289">
        <v>0</v>
      </c>
      <c r="D1289">
        <v>1</v>
      </c>
      <c r="E1289">
        <v>1</v>
      </c>
      <c r="F1289">
        <v>0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 s="35">
        <f t="shared" si="20"/>
        <v>2013</v>
      </c>
    </row>
    <row r="1290" spans="1:18" x14ac:dyDescent="0.25">
      <c r="A1290" t="s">
        <v>4131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s="35">
        <f t="shared" si="20"/>
        <v>2017</v>
      </c>
    </row>
    <row r="1291" spans="1:18" x14ac:dyDescent="0.25">
      <c r="A1291" t="s">
        <v>1728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s="35">
        <f t="shared" si="20"/>
        <v>2012</v>
      </c>
    </row>
    <row r="1292" spans="1:18" x14ac:dyDescent="0.25">
      <c r="A1292" t="s">
        <v>2803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 s="35">
        <f t="shared" si="20"/>
        <v>2015</v>
      </c>
    </row>
    <row r="1293" spans="1:18" x14ac:dyDescent="0.25">
      <c r="A1293" t="s">
        <v>3231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s="35">
        <f t="shared" si="20"/>
        <v>2016</v>
      </c>
    </row>
    <row r="1294" spans="1:18" x14ac:dyDescent="0.25">
      <c r="A1294" t="s">
        <v>1407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s="35">
        <f t="shared" si="20"/>
        <v>2012</v>
      </c>
    </row>
    <row r="1295" spans="1:18" x14ac:dyDescent="0.25">
      <c r="A1295" t="s">
        <v>5184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s="35">
        <f t="shared" si="20"/>
        <v>2019</v>
      </c>
    </row>
    <row r="1296" spans="1:18" x14ac:dyDescent="0.25">
      <c r="A1296" t="s">
        <v>4541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35">
        <f t="shared" si="20"/>
        <v>2018</v>
      </c>
    </row>
    <row r="1297" spans="1:18" x14ac:dyDescent="0.25">
      <c r="A1297" t="s">
        <v>5189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35">
        <f t="shared" si="20"/>
        <v>2019</v>
      </c>
    </row>
    <row r="1298" spans="1:18" x14ac:dyDescent="0.25">
      <c r="A1298" t="s">
        <v>5256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 s="35">
        <f t="shared" si="20"/>
        <v>2020</v>
      </c>
    </row>
    <row r="1299" spans="1:18" x14ac:dyDescent="0.25">
      <c r="A1299" t="s">
        <v>22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s="35">
        <f t="shared" si="20"/>
        <v>2011</v>
      </c>
    </row>
    <row r="1300" spans="1:18" x14ac:dyDescent="0.25">
      <c r="A1300" t="s">
        <v>5912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 s="35">
        <f t="shared" si="20"/>
        <v>2021</v>
      </c>
    </row>
    <row r="1301" spans="1:18" x14ac:dyDescent="0.25">
      <c r="A1301" t="s">
        <v>44</v>
      </c>
      <c r="B1301">
        <v>1</v>
      </c>
      <c r="C1301">
        <v>0</v>
      </c>
      <c r="D1301">
        <v>0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1</v>
      </c>
      <c r="R1301" s="35">
        <f t="shared" si="20"/>
        <v>2011</v>
      </c>
    </row>
    <row r="1302" spans="1:18" x14ac:dyDescent="0.25">
      <c r="A1302" t="s">
        <v>4772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 s="35">
        <f t="shared" si="20"/>
        <v>2019</v>
      </c>
    </row>
    <row r="1303" spans="1:18" x14ac:dyDescent="0.25">
      <c r="A1303" t="s">
        <v>4343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s="35">
        <f t="shared" si="20"/>
        <v>2018</v>
      </c>
    </row>
    <row r="1304" spans="1:18" x14ac:dyDescent="0.25">
      <c r="A1304" t="s">
        <v>3588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s="35">
        <f t="shared" si="20"/>
        <v>2016</v>
      </c>
    </row>
    <row r="1305" spans="1:18" x14ac:dyDescent="0.25">
      <c r="A1305" t="s">
        <v>782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35">
        <f t="shared" si="20"/>
        <v>2011</v>
      </c>
    </row>
    <row r="1306" spans="1:18" x14ac:dyDescent="0.25">
      <c r="A1306" t="s">
        <v>4076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0</v>
      </c>
      <c r="P1306">
        <v>1</v>
      </c>
      <c r="Q1306">
        <v>1</v>
      </c>
      <c r="R1306" s="35">
        <f t="shared" si="20"/>
        <v>2017</v>
      </c>
    </row>
    <row r="1307" spans="1:18" x14ac:dyDescent="0.25">
      <c r="A1307" t="s">
        <v>4910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 s="35">
        <f t="shared" si="20"/>
        <v>2019</v>
      </c>
    </row>
    <row r="1308" spans="1:18" x14ac:dyDescent="0.25">
      <c r="A1308" t="s">
        <v>2176</v>
      </c>
      <c r="B1308">
        <v>0</v>
      </c>
      <c r="C1308">
        <v>0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35">
        <f t="shared" si="20"/>
        <v>2013</v>
      </c>
    </row>
    <row r="1309" spans="1:18" x14ac:dyDescent="0.25">
      <c r="A1309" t="s">
        <v>4485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s="35">
        <f t="shared" si="20"/>
        <v>2018</v>
      </c>
    </row>
    <row r="1310" spans="1:18" x14ac:dyDescent="0.25">
      <c r="A1310" t="s">
        <v>1574</v>
      </c>
      <c r="B1310">
        <v>0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s="35">
        <f t="shared" si="20"/>
        <v>2012</v>
      </c>
    </row>
    <row r="1311" spans="1:18" x14ac:dyDescent="0.25">
      <c r="A1311" t="s">
        <v>3467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 s="35">
        <f t="shared" si="20"/>
        <v>2016</v>
      </c>
    </row>
    <row r="1312" spans="1:18" x14ac:dyDescent="0.25">
      <c r="A1312" t="s">
        <v>4154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s="35">
        <f t="shared" si="20"/>
        <v>2017</v>
      </c>
    </row>
    <row r="1313" spans="1:18" x14ac:dyDescent="0.25">
      <c r="A1313" t="s">
        <v>3453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s="35">
        <f t="shared" si="20"/>
        <v>2016</v>
      </c>
    </row>
    <row r="1314" spans="1:18" x14ac:dyDescent="0.25">
      <c r="A1314" t="s">
        <v>2077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s="35">
        <f t="shared" si="20"/>
        <v>2013</v>
      </c>
    </row>
    <row r="1315" spans="1:18" x14ac:dyDescent="0.25">
      <c r="A1315" t="s">
        <v>4695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s="35">
        <f t="shared" si="20"/>
        <v>2018</v>
      </c>
    </row>
    <row r="1316" spans="1:18" x14ac:dyDescent="0.25">
      <c r="A1316" t="s">
        <v>4008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s="35">
        <f t="shared" si="20"/>
        <v>2017</v>
      </c>
    </row>
    <row r="1317" spans="1:18" x14ac:dyDescent="0.25">
      <c r="A1317" t="s">
        <v>1903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35">
        <f t="shared" si="20"/>
        <v>2013</v>
      </c>
    </row>
    <row r="1318" spans="1:18" x14ac:dyDescent="0.25">
      <c r="A1318" t="s">
        <v>653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35">
        <f t="shared" si="20"/>
        <v>2011</v>
      </c>
    </row>
    <row r="1319" spans="1:18" x14ac:dyDescent="0.25">
      <c r="A1319" t="s">
        <v>2044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s="35">
        <f t="shared" si="20"/>
        <v>2013</v>
      </c>
    </row>
    <row r="1320" spans="1:18" x14ac:dyDescent="0.25">
      <c r="A1320" t="s">
        <v>4566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s="35">
        <f t="shared" si="20"/>
        <v>2018</v>
      </c>
    </row>
    <row r="1321" spans="1:18" x14ac:dyDescent="0.25">
      <c r="A1321" t="s">
        <v>941</v>
      </c>
      <c r="B1321">
        <v>1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0</v>
      </c>
      <c r="R1321" s="35">
        <f t="shared" si="20"/>
        <v>2011</v>
      </c>
    </row>
    <row r="1322" spans="1:18" x14ac:dyDescent="0.25">
      <c r="A1322" t="s">
        <v>5101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s="35">
        <f t="shared" si="20"/>
        <v>2019</v>
      </c>
    </row>
    <row r="1323" spans="1:18" x14ac:dyDescent="0.25">
      <c r="A1323" t="s">
        <v>966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s="35">
        <f t="shared" si="20"/>
        <v>2011</v>
      </c>
    </row>
    <row r="1324" spans="1:18" x14ac:dyDescent="0.25">
      <c r="A1324" t="s">
        <v>1535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s="35">
        <f t="shared" si="20"/>
        <v>2012</v>
      </c>
    </row>
    <row r="1325" spans="1:18" x14ac:dyDescent="0.25">
      <c r="A1325" t="s">
        <v>4726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s="35">
        <f t="shared" si="20"/>
        <v>2018</v>
      </c>
    </row>
    <row r="1326" spans="1:18" x14ac:dyDescent="0.25">
      <c r="A1326" t="s">
        <v>3956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 s="35">
        <f t="shared" si="20"/>
        <v>2017</v>
      </c>
    </row>
    <row r="1327" spans="1:18" x14ac:dyDescent="0.25">
      <c r="A1327" t="s">
        <v>1977</v>
      </c>
      <c r="B1327">
        <v>0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s="35">
        <f t="shared" si="20"/>
        <v>2013</v>
      </c>
    </row>
    <row r="1328" spans="1:18" x14ac:dyDescent="0.25">
      <c r="A1328" t="s">
        <v>4525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1</v>
      </c>
      <c r="K1328">
        <v>0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 s="35">
        <f t="shared" si="20"/>
        <v>2018</v>
      </c>
    </row>
    <row r="1329" spans="1:18" x14ac:dyDescent="0.25">
      <c r="A1329" t="s">
        <v>1743</v>
      </c>
      <c r="B1329">
        <v>0</v>
      </c>
      <c r="C1329">
        <v>1</v>
      </c>
      <c r="D1329">
        <v>0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0</v>
      </c>
      <c r="R1329" s="35">
        <f t="shared" si="20"/>
        <v>2012</v>
      </c>
    </row>
    <row r="1330" spans="1:18" x14ac:dyDescent="0.25">
      <c r="A1330" t="s">
        <v>731</v>
      </c>
      <c r="B1330">
        <v>1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s="35">
        <f t="shared" si="20"/>
        <v>2011</v>
      </c>
    </row>
    <row r="1331" spans="1:18" x14ac:dyDescent="0.25">
      <c r="A1331" t="s">
        <v>4475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s="35">
        <f t="shared" si="20"/>
        <v>2018</v>
      </c>
    </row>
    <row r="1332" spans="1:18" x14ac:dyDescent="0.25">
      <c r="A1332" t="s">
        <v>1567</v>
      </c>
      <c r="B1332">
        <v>0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 s="35">
        <f t="shared" si="20"/>
        <v>2012</v>
      </c>
    </row>
    <row r="1333" spans="1:18" x14ac:dyDescent="0.25">
      <c r="A1333" t="s">
        <v>3975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s="35">
        <f t="shared" si="20"/>
        <v>2017</v>
      </c>
    </row>
    <row r="1334" spans="1:18" x14ac:dyDescent="0.25">
      <c r="A1334" t="s">
        <v>1555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35">
        <f t="shared" si="20"/>
        <v>2012</v>
      </c>
    </row>
    <row r="1335" spans="1:18" x14ac:dyDescent="0.25">
      <c r="A1335" t="s">
        <v>214</v>
      </c>
      <c r="B1335">
        <v>1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 s="35">
        <f t="shared" si="20"/>
        <v>2011</v>
      </c>
    </row>
    <row r="1336" spans="1:18" x14ac:dyDescent="0.25">
      <c r="A1336" t="s">
        <v>1359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s="35">
        <f t="shared" si="20"/>
        <v>2012</v>
      </c>
    </row>
    <row r="1337" spans="1:18" x14ac:dyDescent="0.25">
      <c r="A1337" t="s">
        <v>4268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 s="35">
        <f t="shared" si="20"/>
        <v>2017</v>
      </c>
    </row>
    <row r="1338" spans="1:18" x14ac:dyDescent="0.25">
      <c r="A1338" t="s">
        <v>4919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 s="35">
        <f t="shared" si="20"/>
        <v>2019</v>
      </c>
    </row>
    <row r="1339" spans="1:18" x14ac:dyDescent="0.25">
      <c r="A1339" t="s">
        <v>2817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1</v>
      </c>
      <c r="H1339">
        <v>1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s="35">
        <f t="shared" si="20"/>
        <v>2015</v>
      </c>
    </row>
    <row r="1340" spans="1:18" x14ac:dyDescent="0.25">
      <c r="A1340" t="s">
        <v>3038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s="35">
        <f t="shared" si="20"/>
        <v>2015</v>
      </c>
    </row>
    <row r="1341" spans="1:18" x14ac:dyDescent="0.25">
      <c r="A1341" t="s">
        <v>4602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s="35">
        <f t="shared" si="20"/>
        <v>2018</v>
      </c>
    </row>
    <row r="1342" spans="1:18" x14ac:dyDescent="0.25">
      <c r="A1342" t="s">
        <v>3509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s="35">
        <f t="shared" si="20"/>
        <v>2016</v>
      </c>
    </row>
    <row r="1343" spans="1:18" x14ac:dyDescent="0.25">
      <c r="A1343" t="s">
        <v>2840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s="35">
        <f t="shared" si="20"/>
        <v>2015</v>
      </c>
    </row>
    <row r="1344" spans="1:18" x14ac:dyDescent="0.25">
      <c r="A1344" t="s">
        <v>3730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s="35">
        <f t="shared" si="20"/>
        <v>2017</v>
      </c>
    </row>
    <row r="1345" spans="1:18" x14ac:dyDescent="0.25">
      <c r="A1345" t="s">
        <v>3917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s="35">
        <f t="shared" si="20"/>
        <v>2017</v>
      </c>
    </row>
    <row r="1346" spans="1:18" x14ac:dyDescent="0.25">
      <c r="A1346" t="s">
        <v>4201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35">
        <f t="shared" si="20"/>
        <v>2017</v>
      </c>
    </row>
    <row r="1347" spans="1:18" x14ac:dyDescent="0.25">
      <c r="A1347" t="s">
        <v>2584</v>
      </c>
      <c r="B1347">
        <v>0</v>
      </c>
      <c r="C1347">
        <v>0</v>
      </c>
      <c r="D1347">
        <v>0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0</v>
      </c>
      <c r="L1347">
        <v>1</v>
      </c>
      <c r="M1347">
        <v>0</v>
      </c>
      <c r="N1347">
        <v>1</v>
      </c>
      <c r="O1347">
        <v>1</v>
      </c>
      <c r="P1347">
        <v>0</v>
      </c>
      <c r="Q1347">
        <v>0</v>
      </c>
      <c r="R1347" s="35">
        <f t="shared" ref="R1347:R1410" si="21">INDEX($B$1:$Q$1,MATCH(1,B1347:Q1347,0))</f>
        <v>2014</v>
      </c>
    </row>
    <row r="1348" spans="1:18" x14ac:dyDescent="0.25">
      <c r="A1348" t="s">
        <v>3551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s="35">
        <f t="shared" si="21"/>
        <v>2016</v>
      </c>
    </row>
    <row r="1349" spans="1:18" x14ac:dyDescent="0.25">
      <c r="A1349" t="s">
        <v>4987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s="35">
        <f t="shared" si="21"/>
        <v>2019</v>
      </c>
    </row>
    <row r="1350" spans="1:18" x14ac:dyDescent="0.25">
      <c r="A1350" t="s">
        <v>973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0</v>
      </c>
      <c r="P1350">
        <v>0</v>
      </c>
      <c r="Q1350">
        <v>0</v>
      </c>
      <c r="R1350" s="35">
        <f t="shared" si="21"/>
        <v>2011</v>
      </c>
    </row>
    <row r="1351" spans="1:18" x14ac:dyDescent="0.25">
      <c r="A1351" t="s">
        <v>3878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s="35">
        <f t="shared" si="21"/>
        <v>2017</v>
      </c>
    </row>
    <row r="1352" spans="1:18" x14ac:dyDescent="0.25">
      <c r="A1352" t="s">
        <v>629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s="35">
        <f t="shared" si="21"/>
        <v>2011</v>
      </c>
    </row>
    <row r="1353" spans="1:18" x14ac:dyDescent="0.25">
      <c r="A1353" t="s">
        <v>53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0</v>
      </c>
      <c r="Q1353">
        <v>0</v>
      </c>
      <c r="R1353" s="35">
        <f t="shared" si="21"/>
        <v>2011</v>
      </c>
    </row>
    <row r="1354" spans="1:18" x14ac:dyDescent="0.25">
      <c r="A1354" t="s">
        <v>462</v>
      </c>
      <c r="B1354">
        <v>1</v>
      </c>
      <c r="C1354">
        <v>1</v>
      </c>
      <c r="D1354">
        <v>1</v>
      </c>
      <c r="E1354">
        <v>0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0</v>
      </c>
      <c r="N1354">
        <v>1</v>
      </c>
      <c r="O1354">
        <v>1</v>
      </c>
      <c r="P1354">
        <v>1</v>
      </c>
      <c r="Q1354">
        <v>1</v>
      </c>
      <c r="R1354" s="35">
        <f t="shared" si="21"/>
        <v>2011</v>
      </c>
    </row>
    <row r="1355" spans="1:18" x14ac:dyDescent="0.25">
      <c r="A1355" t="s">
        <v>797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35">
        <f t="shared" si="21"/>
        <v>2011</v>
      </c>
    </row>
    <row r="1356" spans="1:18" x14ac:dyDescent="0.25">
      <c r="A1356" t="s">
        <v>2107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35">
        <f t="shared" si="21"/>
        <v>2013</v>
      </c>
    </row>
    <row r="1357" spans="1:18" x14ac:dyDescent="0.25">
      <c r="A1357" t="s">
        <v>908</v>
      </c>
      <c r="B1357">
        <v>1</v>
      </c>
      <c r="C1357">
        <v>1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0</v>
      </c>
      <c r="J1357">
        <v>1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0</v>
      </c>
      <c r="Q1357">
        <v>0</v>
      </c>
      <c r="R1357" s="35">
        <f t="shared" si="21"/>
        <v>2011</v>
      </c>
    </row>
    <row r="1358" spans="1:18" x14ac:dyDescent="0.25">
      <c r="A1358" t="s">
        <v>1784</v>
      </c>
      <c r="B1358">
        <v>0</v>
      </c>
      <c r="C1358">
        <v>1</v>
      </c>
      <c r="D1358">
        <v>0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 s="35">
        <f t="shared" si="21"/>
        <v>2012</v>
      </c>
    </row>
    <row r="1359" spans="1:18" x14ac:dyDescent="0.25">
      <c r="A1359" t="s">
        <v>1124</v>
      </c>
      <c r="B1359">
        <v>1</v>
      </c>
      <c r="C1359">
        <v>0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v>1</v>
      </c>
      <c r="M1359">
        <v>1</v>
      </c>
      <c r="N1359">
        <v>0</v>
      </c>
      <c r="O1359">
        <v>1</v>
      </c>
      <c r="P1359">
        <v>1</v>
      </c>
      <c r="Q1359">
        <v>1</v>
      </c>
      <c r="R1359" s="35">
        <f t="shared" si="21"/>
        <v>2011</v>
      </c>
    </row>
    <row r="1360" spans="1:18" x14ac:dyDescent="0.25">
      <c r="A1360" t="s">
        <v>4478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1</v>
      </c>
      <c r="O1360">
        <v>1</v>
      </c>
      <c r="P1360">
        <v>0</v>
      </c>
      <c r="Q1360">
        <v>1</v>
      </c>
      <c r="R1360" s="35">
        <f t="shared" si="21"/>
        <v>2018</v>
      </c>
    </row>
    <row r="1361" spans="1:18" x14ac:dyDescent="0.25">
      <c r="A1361" t="s">
        <v>2090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s="35">
        <f t="shared" si="21"/>
        <v>2013</v>
      </c>
    </row>
    <row r="1362" spans="1:18" x14ac:dyDescent="0.25">
      <c r="A1362" t="s">
        <v>739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35">
        <f t="shared" si="21"/>
        <v>2011</v>
      </c>
    </row>
    <row r="1363" spans="1:18" x14ac:dyDescent="0.25">
      <c r="A1363" t="s">
        <v>4588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 s="35">
        <f t="shared" si="21"/>
        <v>2018</v>
      </c>
    </row>
    <row r="1364" spans="1:18" x14ac:dyDescent="0.25">
      <c r="A1364" t="s">
        <v>5429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 s="35">
        <f t="shared" si="21"/>
        <v>2020</v>
      </c>
    </row>
    <row r="1365" spans="1:18" x14ac:dyDescent="0.25">
      <c r="A1365" t="s">
        <v>4747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 s="35">
        <f t="shared" si="21"/>
        <v>2018</v>
      </c>
    </row>
    <row r="1366" spans="1:18" x14ac:dyDescent="0.25">
      <c r="A1366" t="s">
        <v>2164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s="35">
        <f t="shared" si="21"/>
        <v>2013</v>
      </c>
    </row>
    <row r="1367" spans="1:18" x14ac:dyDescent="0.25">
      <c r="A1367" t="s">
        <v>1930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35">
        <f t="shared" si="21"/>
        <v>2013</v>
      </c>
    </row>
    <row r="1368" spans="1:18" x14ac:dyDescent="0.25">
      <c r="A1368" t="s">
        <v>2892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1</v>
      </c>
      <c r="O1368">
        <v>1</v>
      </c>
      <c r="P1368">
        <v>0</v>
      </c>
      <c r="Q1368">
        <v>1</v>
      </c>
      <c r="R1368" s="35">
        <f t="shared" si="21"/>
        <v>2015</v>
      </c>
    </row>
    <row r="1369" spans="1:18" x14ac:dyDescent="0.25">
      <c r="A1369" t="s">
        <v>4532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s="35">
        <f t="shared" si="21"/>
        <v>2018</v>
      </c>
    </row>
    <row r="1370" spans="1:18" x14ac:dyDescent="0.25">
      <c r="A1370" t="s">
        <v>2380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35">
        <f t="shared" si="21"/>
        <v>2014</v>
      </c>
    </row>
    <row r="1371" spans="1:18" x14ac:dyDescent="0.25">
      <c r="A1371" t="s">
        <v>4107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35">
        <f t="shared" si="21"/>
        <v>2017</v>
      </c>
    </row>
    <row r="1372" spans="1:18" x14ac:dyDescent="0.25">
      <c r="A1372" t="s">
        <v>3505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s="35">
        <f t="shared" si="21"/>
        <v>2016</v>
      </c>
    </row>
    <row r="1373" spans="1:18" x14ac:dyDescent="0.25">
      <c r="A1373" t="s">
        <v>3872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s="35">
        <f t="shared" si="21"/>
        <v>2017</v>
      </c>
    </row>
    <row r="1374" spans="1:18" x14ac:dyDescent="0.25">
      <c r="A1374" t="s">
        <v>3965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s="35">
        <f t="shared" si="21"/>
        <v>2017</v>
      </c>
    </row>
    <row r="1375" spans="1:18" x14ac:dyDescent="0.25">
      <c r="A1375" t="s">
        <v>4675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1</v>
      </c>
      <c r="P1375">
        <v>0</v>
      </c>
      <c r="Q1375">
        <v>1</v>
      </c>
      <c r="R1375" s="35">
        <f t="shared" si="21"/>
        <v>2018</v>
      </c>
    </row>
    <row r="1376" spans="1:18" x14ac:dyDescent="0.25">
      <c r="A1376" t="s">
        <v>4002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s="35">
        <f t="shared" si="21"/>
        <v>2017</v>
      </c>
    </row>
    <row r="1377" spans="1:18" x14ac:dyDescent="0.25">
      <c r="A1377" t="s">
        <v>2030</v>
      </c>
      <c r="B1377">
        <v>0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s="35">
        <f t="shared" si="21"/>
        <v>2013</v>
      </c>
    </row>
    <row r="1378" spans="1:18" x14ac:dyDescent="0.25">
      <c r="A1378" t="s">
        <v>4042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1</v>
      </c>
      <c r="K1378">
        <v>1</v>
      </c>
      <c r="L1378">
        <v>1</v>
      </c>
      <c r="M1378">
        <v>1</v>
      </c>
      <c r="N1378">
        <v>0</v>
      </c>
      <c r="O1378">
        <v>1</v>
      </c>
      <c r="P1378">
        <v>1</v>
      </c>
      <c r="Q1378">
        <v>1</v>
      </c>
      <c r="R1378" s="35">
        <f t="shared" si="21"/>
        <v>2017</v>
      </c>
    </row>
    <row r="1379" spans="1:18" x14ac:dyDescent="0.25">
      <c r="A1379" t="s">
        <v>3543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s="35">
        <f t="shared" si="21"/>
        <v>2016</v>
      </c>
    </row>
    <row r="1380" spans="1:18" x14ac:dyDescent="0.25">
      <c r="A1380" t="s">
        <v>3765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s="35">
        <f t="shared" si="21"/>
        <v>2017</v>
      </c>
    </row>
    <row r="1381" spans="1:18" x14ac:dyDescent="0.25">
      <c r="A1381" t="s">
        <v>3493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0</v>
      </c>
      <c r="P1381">
        <v>0</v>
      </c>
      <c r="Q1381">
        <v>1</v>
      </c>
      <c r="R1381" s="35">
        <f t="shared" si="21"/>
        <v>2016</v>
      </c>
    </row>
    <row r="1382" spans="1:18" x14ac:dyDescent="0.25">
      <c r="A1382" t="s">
        <v>3438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s="35">
        <f t="shared" si="21"/>
        <v>2016</v>
      </c>
    </row>
    <row r="1383" spans="1:18" x14ac:dyDescent="0.25">
      <c r="A1383" t="s">
        <v>5045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s="35">
        <f t="shared" si="21"/>
        <v>2019</v>
      </c>
    </row>
    <row r="1384" spans="1:18" x14ac:dyDescent="0.25">
      <c r="A1384" t="s">
        <v>1807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s="35">
        <f t="shared" si="21"/>
        <v>2012</v>
      </c>
    </row>
    <row r="1385" spans="1:18" x14ac:dyDescent="0.25">
      <c r="A1385" t="s">
        <v>648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s="35">
        <f t="shared" si="21"/>
        <v>2011</v>
      </c>
    </row>
    <row r="1386" spans="1:18" x14ac:dyDescent="0.25">
      <c r="A1386" t="s">
        <v>4799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s="35">
        <f t="shared" si="21"/>
        <v>2019</v>
      </c>
    </row>
    <row r="1387" spans="1:18" x14ac:dyDescent="0.25">
      <c r="A1387" t="s">
        <v>2012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35">
        <f t="shared" si="21"/>
        <v>2013</v>
      </c>
    </row>
    <row r="1388" spans="1:18" x14ac:dyDescent="0.25">
      <c r="A1388" t="s">
        <v>2672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s="35">
        <f t="shared" si="21"/>
        <v>2015</v>
      </c>
    </row>
    <row r="1389" spans="1:18" x14ac:dyDescent="0.25">
      <c r="A1389" t="s">
        <v>1153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s="35">
        <f t="shared" si="21"/>
        <v>2011</v>
      </c>
    </row>
    <row r="1390" spans="1:18" x14ac:dyDescent="0.25">
      <c r="A1390" t="s">
        <v>5159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 s="35">
        <f t="shared" si="21"/>
        <v>2019</v>
      </c>
    </row>
    <row r="1391" spans="1:18" x14ac:dyDescent="0.25">
      <c r="A1391" t="s">
        <v>2960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s="35">
        <f t="shared" si="21"/>
        <v>2015</v>
      </c>
    </row>
    <row r="1392" spans="1:18" x14ac:dyDescent="0.25">
      <c r="A1392" t="s">
        <v>1410</v>
      </c>
      <c r="B1392">
        <v>0</v>
      </c>
      <c r="C1392">
        <v>1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s="35">
        <f t="shared" si="21"/>
        <v>2012</v>
      </c>
    </row>
    <row r="1393" spans="1:18" x14ac:dyDescent="0.25">
      <c r="A1393" t="s">
        <v>2423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s="35">
        <f t="shared" si="21"/>
        <v>2014</v>
      </c>
    </row>
    <row r="1394" spans="1:18" x14ac:dyDescent="0.25">
      <c r="A1394" t="s">
        <v>618</v>
      </c>
      <c r="B1394">
        <v>1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0</v>
      </c>
      <c r="P1394">
        <v>1</v>
      </c>
      <c r="Q1394">
        <v>0</v>
      </c>
      <c r="R1394" s="35">
        <f t="shared" si="21"/>
        <v>2011</v>
      </c>
    </row>
    <row r="1395" spans="1:18" x14ac:dyDescent="0.25">
      <c r="A1395" t="s">
        <v>2781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s="35">
        <f t="shared" si="21"/>
        <v>2015</v>
      </c>
    </row>
    <row r="1396" spans="1:18" x14ac:dyDescent="0.25">
      <c r="A1396" t="s">
        <v>1923</v>
      </c>
      <c r="B1396">
        <v>0</v>
      </c>
      <c r="C1396">
        <v>0</v>
      </c>
      <c r="D1396">
        <v>1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 s="35">
        <f t="shared" si="21"/>
        <v>2013</v>
      </c>
    </row>
    <row r="1397" spans="1:18" x14ac:dyDescent="0.25">
      <c r="A1397" t="s">
        <v>3134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s="35">
        <f t="shared" si="21"/>
        <v>2016</v>
      </c>
    </row>
    <row r="1398" spans="1:18" x14ac:dyDescent="0.25">
      <c r="A1398" t="s">
        <v>2598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s="35">
        <f t="shared" si="21"/>
        <v>2014</v>
      </c>
    </row>
    <row r="1399" spans="1:18" x14ac:dyDescent="0.25">
      <c r="A1399" t="s">
        <v>5865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 s="35">
        <f t="shared" si="21"/>
        <v>2021</v>
      </c>
    </row>
    <row r="1400" spans="1:18" x14ac:dyDescent="0.25">
      <c r="A1400" t="s">
        <v>5326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 s="35">
        <f t="shared" si="21"/>
        <v>2020</v>
      </c>
    </row>
    <row r="1401" spans="1:18" x14ac:dyDescent="0.25">
      <c r="A1401" t="s">
        <v>1933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s="35">
        <f t="shared" si="21"/>
        <v>2013</v>
      </c>
    </row>
    <row r="1402" spans="1:18" x14ac:dyDescent="0.25">
      <c r="A1402" t="s">
        <v>1636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s="35">
        <f t="shared" si="21"/>
        <v>2012</v>
      </c>
    </row>
    <row r="1403" spans="1:18" x14ac:dyDescent="0.25">
      <c r="A1403" t="s">
        <v>3371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 s="35">
        <f t="shared" si="21"/>
        <v>2016</v>
      </c>
    </row>
    <row r="1404" spans="1:18" x14ac:dyDescent="0.25">
      <c r="A1404" t="s">
        <v>4180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s="35">
        <f t="shared" si="21"/>
        <v>2017</v>
      </c>
    </row>
    <row r="1405" spans="1:18" x14ac:dyDescent="0.25">
      <c r="A1405" t="s">
        <v>4943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35">
        <f t="shared" si="21"/>
        <v>2019</v>
      </c>
    </row>
    <row r="1406" spans="1:18" x14ac:dyDescent="0.25">
      <c r="A1406" t="s">
        <v>2731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s="35">
        <f t="shared" si="21"/>
        <v>2015</v>
      </c>
    </row>
    <row r="1407" spans="1:18" x14ac:dyDescent="0.25">
      <c r="A1407" t="s">
        <v>3927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s="35">
        <f t="shared" si="21"/>
        <v>2017</v>
      </c>
    </row>
    <row r="1408" spans="1:18" x14ac:dyDescent="0.25">
      <c r="A1408" t="s">
        <v>1396</v>
      </c>
      <c r="B1408">
        <v>0</v>
      </c>
      <c r="C1408">
        <v>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s="35">
        <f t="shared" si="21"/>
        <v>2012</v>
      </c>
    </row>
    <row r="1409" spans="1:18" x14ac:dyDescent="0.25">
      <c r="A1409" t="s">
        <v>3755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35">
        <f t="shared" si="21"/>
        <v>2017</v>
      </c>
    </row>
    <row r="1410" spans="1:18" x14ac:dyDescent="0.25">
      <c r="A1410" t="s">
        <v>1508</v>
      </c>
      <c r="B1410">
        <v>0</v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s="35">
        <f t="shared" si="21"/>
        <v>2012</v>
      </c>
    </row>
    <row r="1411" spans="1:18" x14ac:dyDescent="0.25">
      <c r="A1411" t="s">
        <v>3383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s="35">
        <f t="shared" ref="R1411:R1474" si="22">INDEX($B$1:$Q$1,MATCH(1,B1411:Q1411,0))</f>
        <v>2016</v>
      </c>
    </row>
    <row r="1412" spans="1:18" x14ac:dyDescent="0.25">
      <c r="A1412" t="s">
        <v>2571</v>
      </c>
      <c r="B1412">
        <v>0</v>
      </c>
      <c r="C1412">
        <v>0</v>
      </c>
      <c r="D1412">
        <v>0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s="35">
        <f t="shared" si="22"/>
        <v>2014</v>
      </c>
    </row>
    <row r="1413" spans="1:18" x14ac:dyDescent="0.25">
      <c r="A1413" t="s">
        <v>1460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s="35">
        <f t="shared" si="22"/>
        <v>2012</v>
      </c>
    </row>
    <row r="1414" spans="1:18" x14ac:dyDescent="0.25">
      <c r="A1414" t="s">
        <v>1733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s="35">
        <f t="shared" si="22"/>
        <v>2012</v>
      </c>
    </row>
    <row r="1415" spans="1:18" x14ac:dyDescent="0.25">
      <c r="A1415" t="s">
        <v>3271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s="35">
        <f t="shared" si="22"/>
        <v>2016</v>
      </c>
    </row>
    <row r="1416" spans="1:18" x14ac:dyDescent="0.25">
      <c r="A1416" t="s">
        <v>5624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 s="35">
        <f t="shared" si="22"/>
        <v>2021</v>
      </c>
    </row>
    <row r="1417" spans="1:18" x14ac:dyDescent="0.25">
      <c r="A1417" t="s">
        <v>2167</v>
      </c>
      <c r="B1417">
        <v>0</v>
      </c>
      <c r="C1417">
        <v>0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 s="35">
        <f t="shared" si="22"/>
        <v>2013</v>
      </c>
    </row>
    <row r="1418" spans="1:18" x14ac:dyDescent="0.25">
      <c r="A1418" t="s">
        <v>2374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s="35">
        <f t="shared" si="22"/>
        <v>2014</v>
      </c>
    </row>
    <row r="1419" spans="1:18" x14ac:dyDescent="0.25">
      <c r="A1419" t="s">
        <v>3702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0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 s="35">
        <f t="shared" si="22"/>
        <v>2017</v>
      </c>
    </row>
    <row r="1420" spans="1:18" x14ac:dyDescent="0.25">
      <c r="A1420" t="s">
        <v>350</v>
      </c>
      <c r="B1420">
        <v>1</v>
      </c>
      <c r="C1420">
        <v>0</v>
      </c>
      <c r="D1420">
        <v>0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s="35">
        <f t="shared" si="22"/>
        <v>2011</v>
      </c>
    </row>
    <row r="1421" spans="1:18" x14ac:dyDescent="0.25">
      <c r="A1421" t="s">
        <v>2285</v>
      </c>
      <c r="B1421">
        <v>0</v>
      </c>
      <c r="C1421">
        <v>0</v>
      </c>
      <c r="D1421">
        <v>0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s="35">
        <f t="shared" si="22"/>
        <v>2014</v>
      </c>
    </row>
    <row r="1422" spans="1:18" x14ac:dyDescent="0.25">
      <c r="A1422" t="s">
        <v>6349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1</v>
      </c>
      <c r="O1422">
        <v>0</v>
      </c>
      <c r="P1422">
        <v>0</v>
      </c>
      <c r="Q1422">
        <v>0</v>
      </c>
      <c r="R1422" s="35">
        <f t="shared" si="22"/>
        <v>2022</v>
      </c>
    </row>
    <row r="1423" spans="1:18" x14ac:dyDescent="0.25">
      <c r="A1423" t="s">
        <v>4878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s="35">
        <f t="shared" si="22"/>
        <v>2019</v>
      </c>
    </row>
    <row r="1424" spans="1:18" x14ac:dyDescent="0.25">
      <c r="A1424" t="s">
        <v>4660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 s="35">
        <f t="shared" si="22"/>
        <v>2018</v>
      </c>
    </row>
    <row r="1425" spans="1:18" x14ac:dyDescent="0.25">
      <c r="A1425" t="s">
        <v>5167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s="35">
        <f t="shared" si="22"/>
        <v>2019</v>
      </c>
    </row>
    <row r="1426" spans="1:18" x14ac:dyDescent="0.25">
      <c r="A1426" t="s">
        <v>2124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s="35">
        <f t="shared" si="22"/>
        <v>2013</v>
      </c>
    </row>
    <row r="1427" spans="1:18" x14ac:dyDescent="0.25">
      <c r="A1427" t="s">
        <v>1853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s="35">
        <f t="shared" si="22"/>
        <v>2013</v>
      </c>
    </row>
    <row r="1428" spans="1:18" x14ac:dyDescent="0.25">
      <c r="A1428" t="s">
        <v>2047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s="35">
        <f t="shared" si="22"/>
        <v>2013</v>
      </c>
    </row>
    <row r="1429" spans="1:18" x14ac:dyDescent="0.25">
      <c r="A1429" t="s">
        <v>5370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s="35">
        <f t="shared" si="22"/>
        <v>2020</v>
      </c>
    </row>
    <row r="1430" spans="1:18" x14ac:dyDescent="0.25">
      <c r="A1430" t="s">
        <v>3261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s="35">
        <f t="shared" si="22"/>
        <v>2016</v>
      </c>
    </row>
    <row r="1431" spans="1:18" x14ac:dyDescent="0.25">
      <c r="A1431" t="s">
        <v>4972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  <c r="Q1431">
        <v>0</v>
      </c>
      <c r="R1431" s="35">
        <f t="shared" si="22"/>
        <v>2019</v>
      </c>
    </row>
    <row r="1432" spans="1:18" x14ac:dyDescent="0.25">
      <c r="A1432" t="s">
        <v>703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s="35">
        <f t="shared" si="22"/>
        <v>2011</v>
      </c>
    </row>
    <row r="1433" spans="1:18" x14ac:dyDescent="0.25">
      <c r="A1433" t="s">
        <v>1418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s="35">
        <f t="shared" si="22"/>
        <v>2012</v>
      </c>
    </row>
    <row r="1434" spans="1:18" x14ac:dyDescent="0.25">
      <c r="A1434" t="s">
        <v>2514</v>
      </c>
      <c r="B1434">
        <v>0</v>
      </c>
      <c r="C1434">
        <v>0</v>
      </c>
      <c r="D1434">
        <v>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1</v>
      </c>
      <c r="R1434" s="35">
        <f t="shared" si="22"/>
        <v>2014</v>
      </c>
    </row>
    <row r="1435" spans="1:18" x14ac:dyDescent="0.25">
      <c r="A1435" t="s">
        <v>7558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 s="35">
        <f t="shared" si="22"/>
        <v>2026</v>
      </c>
    </row>
    <row r="1436" spans="1:18" x14ac:dyDescent="0.25">
      <c r="A1436" t="s">
        <v>5333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35">
        <f t="shared" si="22"/>
        <v>2020</v>
      </c>
    </row>
    <row r="1437" spans="1:18" x14ac:dyDescent="0.25">
      <c r="A1437" t="s">
        <v>3000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s="35">
        <f t="shared" si="22"/>
        <v>2015</v>
      </c>
    </row>
    <row r="1438" spans="1:18" x14ac:dyDescent="0.25">
      <c r="A1438" t="s">
        <v>657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s="35">
        <f t="shared" si="22"/>
        <v>2011</v>
      </c>
    </row>
    <row r="1439" spans="1:18" x14ac:dyDescent="0.25">
      <c r="A1439" t="s">
        <v>4113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s="35">
        <f t="shared" si="22"/>
        <v>2017</v>
      </c>
    </row>
    <row r="1440" spans="1:18" x14ac:dyDescent="0.25">
      <c r="A1440" t="s">
        <v>1261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s="35">
        <f t="shared" si="22"/>
        <v>2012</v>
      </c>
    </row>
    <row r="1441" spans="1:18" x14ac:dyDescent="0.25">
      <c r="A1441" t="s">
        <v>3322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s="35">
        <f t="shared" si="22"/>
        <v>2016</v>
      </c>
    </row>
    <row r="1442" spans="1:18" x14ac:dyDescent="0.25">
      <c r="A1442" t="s">
        <v>3671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s="35">
        <f t="shared" si="22"/>
        <v>2017</v>
      </c>
    </row>
    <row r="1443" spans="1:18" x14ac:dyDescent="0.25">
      <c r="A1443" t="s">
        <v>2878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s="35">
        <f t="shared" si="22"/>
        <v>2015</v>
      </c>
    </row>
    <row r="1444" spans="1:18" x14ac:dyDescent="0.25">
      <c r="A1444" t="s">
        <v>3594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 s="35">
        <f t="shared" si="22"/>
        <v>2016</v>
      </c>
    </row>
    <row r="1445" spans="1:18" x14ac:dyDescent="0.25">
      <c r="A1445" t="s">
        <v>934</v>
      </c>
      <c r="B1445">
        <v>1</v>
      </c>
      <c r="C1445">
        <v>0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 s="35">
        <f t="shared" si="22"/>
        <v>2011</v>
      </c>
    </row>
    <row r="1446" spans="1:18" x14ac:dyDescent="0.25">
      <c r="A1446" t="s">
        <v>5446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s="35">
        <f t="shared" si="22"/>
        <v>2020</v>
      </c>
    </row>
    <row r="1447" spans="1:18" x14ac:dyDescent="0.25">
      <c r="A1447" t="s">
        <v>4381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1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 s="35">
        <f t="shared" si="22"/>
        <v>2018</v>
      </c>
    </row>
    <row r="1448" spans="1:18" x14ac:dyDescent="0.25">
      <c r="A1448" t="s">
        <v>4594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1</v>
      </c>
      <c r="L1448">
        <v>1</v>
      </c>
      <c r="M1448">
        <v>0</v>
      </c>
      <c r="N1448">
        <v>1</v>
      </c>
      <c r="O1448">
        <v>1</v>
      </c>
      <c r="P1448">
        <v>1</v>
      </c>
      <c r="Q1448">
        <v>1</v>
      </c>
      <c r="R1448" s="35">
        <f t="shared" si="22"/>
        <v>2018</v>
      </c>
    </row>
    <row r="1449" spans="1:18" x14ac:dyDescent="0.25">
      <c r="A1449" t="s">
        <v>2288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s="35">
        <f t="shared" si="22"/>
        <v>2014</v>
      </c>
    </row>
    <row r="1450" spans="1:18" x14ac:dyDescent="0.25">
      <c r="A1450" t="s">
        <v>2490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 s="35">
        <f t="shared" si="22"/>
        <v>2014</v>
      </c>
    </row>
    <row r="1451" spans="1:18" x14ac:dyDescent="0.25">
      <c r="A1451" t="s">
        <v>1257</v>
      </c>
      <c r="B1451">
        <v>0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 s="35">
        <f t="shared" si="22"/>
        <v>2012</v>
      </c>
    </row>
    <row r="1452" spans="1:18" x14ac:dyDescent="0.25">
      <c r="A1452" t="s">
        <v>1704</v>
      </c>
      <c r="B1452">
        <v>0</v>
      </c>
      <c r="C1452">
        <v>1</v>
      </c>
      <c r="D1452">
        <v>0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s="35">
        <f t="shared" si="22"/>
        <v>2012</v>
      </c>
    </row>
    <row r="1453" spans="1:18" x14ac:dyDescent="0.25">
      <c r="A1453" t="s">
        <v>4785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1</v>
      </c>
      <c r="P1453">
        <v>1</v>
      </c>
      <c r="Q1453">
        <v>1</v>
      </c>
      <c r="R1453" s="35">
        <f t="shared" si="22"/>
        <v>2019</v>
      </c>
    </row>
    <row r="1454" spans="1:18" x14ac:dyDescent="0.25">
      <c r="A1454" t="s">
        <v>447</v>
      </c>
      <c r="B1454">
        <v>1</v>
      </c>
      <c r="C1454">
        <v>1</v>
      </c>
      <c r="D1454">
        <v>0</v>
      </c>
      <c r="E1454">
        <v>1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s="35">
        <f t="shared" si="22"/>
        <v>2011</v>
      </c>
    </row>
    <row r="1455" spans="1:18" x14ac:dyDescent="0.25">
      <c r="A1455" t="s">
        <v>1254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 s="35">
        <f t="shared" si="22"/>
        <v>2012</v>
      </c>
    </row>
    <row r="1456" spans="1:18" x14ac:dyDescent="0.25">
      <c r="A1456" t="s">
        <v>3525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s="35">
        <f t="shared" si="22"/>
        <v>2016</v>
      </c>
    </row>
    <row r="1457" spans="1:18" x14ac:dyDescent="0.25">
      <c r="A1457" t="s">
        <v>884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s="35">
        <f t="shared" si="22"/>
        <v>2011</v>
      </c>
    </row>
    <row r="1458" spans="1:18" x14ac:dyDescent="0.25">
      <c r="A1458" t="s">
        <v>2161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s="35">
        <f t="shared" si="22"/>
        <v>2013</v>
      </c>
    </row>
    <row r="1459" spans="1:18" x14ac:dyDescent="0.25">
      <c r="A1459" t="s">
        <v>2953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s="35">
        <f t="shared" si="22"/>
        <v>2015</v>
      </c>
    </row>
    <row r="1460" spans="1:18" x14ac:dyDescent="0.25">
      <c r="A1460" t="s">
        <v>4834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35">
        <f t="shared" si="22"/>
        <v>2019</v>
      </c>
    </row>
    <row r="1461" spans="1:18" x14ac:dyDescent="0.25">
      <c r="A1461" t="s">
        <v>2134</v>
      </c>
      <c r="B1461">
        <v>0</v>
      </c>
      <c r="C1461">
        <v>0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0</v>
      </c>
      <c r="L1461">
        <v>1</v>
      </c>
      <c r="M1461">
        <v>1</v>
      </c>
      <c r="N1461">
        <v>0</v>
      </c>
      <c r="O1461">
        <v>0</v>
      </c>
      <c r="P1461">
        <v>1</v>
      </c>
      <c r="Q1461">
        <v>1</v>
      </c>
      <c r="R1461" s="35">
        <f t="shared" si="22"/>
        <v>2013</v>
      </c>
    </row>
    <row r="1462" spans="1:18" x14ac:dyDescent="0.25">
      <c r="A1462" t="s">
        <v>1338</v>
      </c>
      <c r="B1462">
        <v>0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s="35">
        <f t="shared" si="22"/>
        <v>2012</v>
      </c>
    </row>
    <row r="1463" spans="1:18" x14ac:dyDescent="0.25">
      <c r="A1463" t="s">
        <v>2444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35">
        <f t="shared" si="22"/>
        <v>2014</v>
      </c>
    </row>
    <row r="1464" spans="1:18" x14ac:dyDescent="0.25">
      <c r="A1464" t="s">
        <v>772</v>
      </c>
      <c r="B1464">
        <v>1</v>
      </c>
      <c r="C1464">
        <v>0</v>
      </c>
      <c r="D1464">
        <v>1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s="35">
        <f t="shared" si="22"/>
        <v>2011</v>
      </c>
    </row>
    <row r="1465" spans="1:18" x14ac:dyDescent="0.25">
      <c r="A1465" t="s">
        <v>5174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s="35">
        <f t="shared" si="22"/>
        <v>2019</v>
      </c>
    </row>
    <row r="1466" spans="1:18" x14ac:dyDescent="0.25">
      <c r="A1466" t="s">
        <v>2601</v>
      </c>
      <c r="B1466">
        <v>0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s="35">
        <f t="shared" si="22"/>
        <v>2014</v>
      </c>
    </row>
    <row r="1467" spans="1:18" x14ac:dyDescent="0.25">
      <c r="A1467" t="s">
        <v>4279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s="35">
        <f t="shared" si="22"/>
        <v>2017</v>
      </c>
    </row>
    <row r="1468" spans="1:18" x14ac:dyDescent="0.25">
      <c r="A1468" t="s">
        <v>518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 s="35">
        <f t="shared" si="22"/>
        <v>2011</v>
      </c>
    </row>
    <row r="1469" spans="1:18" x14ac:dyDescent="0.25">
      <c r="A1469" t="s">
        <v>1209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0</v>
      </c>
      <c r="H1469">
        <v>1</v>
      </c>
      <c r="I1469">
        <v>1</v>
      </c>
      <c r="J1469">
        <v>1</v>
      </c>
      <c r="K1469">
        <v>0</v>
      </c>
      <c r="L1469">
        <v>1</v>
      </c>
      <c r="M1469">
        <v>1</v>
      </c>
      <c r="N1469">
        <v>1</v>
      </c>
      <c r="O1469">
        <v>0</v>
      </c>
      <c r="P1469">
        <v>1</v>
      </c>
      <c r="Q1469">
        <v>1</v>
      </c>
      <c r="R1469" s="35">
        <f t="shared" si="22"/>
        <v>2011</v>
      </c>
    </row>
    <row r="1470" spans="1:18" x14ac:dyDescent="0.25">
      <c r="A1470" t="s">
        <v>4275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35">
        <f t="shared" si="22"/>
        <v>2017</v>
      </c>
    </row>
    <row r="1471" spans="1:18" x14ac:dyDescent="0.25">
      <c r="A1471" t="s">
        <v>2610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s="35">
        <f t="shared" si="22"/>
        <v>2015</v>
      </c>
    </row>
    <row r="1472" spans="1:18" x14ac:dyDescent="0.25">
      <c r="A1472" t="s">
        <v>5025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s="35">
        <f t="shared" si="22"/>
        <v>2019</v>
      </c>
    </row>
    <row r="1473" spans="1:18" x14ac:dyDescent="0.25">
      <c r="A1473" t="s">
        <v>1926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s="35">
        <f t="shared" si="22"/>
        <v>2013</v>
      </c>
    </row>
    <row r="1474" spans="1:18" x14ac:dyDescent="0.25">
      <c r="A1474" t="s">
        <v>1354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s="35">
        <f t="shared" si="22"/>
        <v>2012</v>
      </c>
    </row>
    <row r="1475" spans="1:18" x14ac:dyDescent="0.25">
      <c r="A1475" t="s">
        <v>5215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s="35">
        <f t="shared" ref="R1475:R1538" si="23">INDEX($B$1:$Q$1,MATCH(1,B1475:Q1475,0))</f>
        <v>2020</v>
      </c>
    </row>
    <row r="1476" spans="1:18" x14ac:dyDescent="0.25">
      <c r="A1476" t="s">
        <v>4311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s="35">
        <f t="shared" si="23"/>
        <v>2017</v>
      </c>
    </row>
    <row r="1477" spans="1:18" x14ac:dyDescent="0.25">
      <c r="A1477" t="s">
        <v>1891</v>
      </c>
      <c r="B1477">
        <v>0</v>
      </c>
      <c r="C1477">
        <v>0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s="35">
        <f t="shared" si="23"/>
        <v>2013</v>
      </c>
    </row>
    <row r="1478" spans="1:18" x14ac:dyDescent="0.25">
      <c r="A1478" t="s">
        <v>210</v>
      </c>
      <c r="B1478">
        <v>1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 s="35">
        <f t="shared" si="23"/>
        <v>2011</v>
      </c>
    </row>
    <row r="1479" spans="1:18" x14ac:dyDescent="0.25">
      <c r="A1479" t="s">
        <v>5358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s="35">
        <f t="shared" si="23"/>
        <v>2020</v>
      </c>
    </row>
    <row r="1480" spans="1:18" x14ac:dyDescent="0.25">
      <c r="A1480" t="s">
        <v>3597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s="35">
        <f t="shared" si="23"/>
        <v>2016</v>
      </c>
    </row>
    <row r="1481" spans="1:18" x14ac:dyDescent="0.25">
      <c r="A1481" t="s">
        <v>4829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35">
        <f t="shared" si="23"/>
        <v>2019</v>
      </c>
    </row>
    <row r="1482" spans="1:18" x14ac:dyDescent="0.25">
      <c r="A1482" t="s">
        <v>727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 s="35">
        <f t="shared" si="23"/>
        <v>2011</v>
      </c>
    </row>
    <row r="1483" spans="1:18" x14ac:dyDescent="0.25">
      <c r="A1483" t="s">
        <v>3854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s="35">
        <f t="shared" si="23"/>
        <v>2017</v>
      </c>
    </row>
    <row r="1484" spans="1:18" x14ac:dyDescent="0.25">
      <c r="A1484" t="s">
        <v>6271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 s="35">
        <f t="shared" si="23"/>
        <v>2022</v>
      </c>
    </row>
    <row r="1485" spans="1:18" x14ac:dyDescent="0.25">
      <c r="A1485" t="s">
        <v>2463</v>
      </c>
      <c r="B1485">
        <v>0</v>
      </c>
      <c r="C1485">
        <v>0</v>
      </c>
      <c r="D1485">
        <v>0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 s="35">
        <f t="shared" si="23"/>
        <v>2014</v>
      </c>
    </row>
    <row r="1486" spans="1:18" x14ac:dyDescent="0.25">
      <c r="A1486" t="s">
        <v>3985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 s="35">
        <f t="shared" si="23"/>
        <v>2017</v>
      </c>
    </row>
    <row r="1487" spans="1:18" x14ac:dyDescent="0.25">
      <c r="A1487" t="s">
        <v>5416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 s="35">
        <f t="shared" si="23"/>
        <v>2020</v>
      </c>
    </row>
    <row r="1488" spans="1:18" x14ac:dyDescent="0.25">
      <c r="A1488" t="s">
        <v>3481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s="35">
        <f t="shared" si="23"/>
        <v>2016</v>
      </c>
    </row>
    <row r="1489" spans="1:18" x14ac:dyDescent="0.25">
      <c r="A1489" t="s">
        <v>5225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1</v>
      </c>
      <c r="Q1489">
        <v>1</v>
      </c>
      <c r="R1489" s="35">
        <f t="shared" si="23"/>
        <v>2020</v>
      </c>
    </row>
    <row r="1490" spans="1:18" x14ac:dyDescent="0.25">
      <c r="A1490" t="s">
        <v>824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s="35">
        <f t="shared" si="23"/>
        <v>2011</v>
      </c>
    </row>
    <row r="1491" spans="1:18" x14ac:dyDescent="0.25">
      <c r="A1491" t="s">
        <v>1615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s="35">
        <f t="shared" si="23"/>
        <v>2012</v>
      </c>
    </row>
    <row r="1492" spans="1:18" x14ac:dyDescent="0.25">
      <c r="A1492" t="s">
        <v>4881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 s="35">
        <f t="shared" si="23"/>
        <v>2019</v>
      </c>
    </row>
    <row r="1493" spans="1:18" x14ac:dyDescent="0.25">
      <c r="A1493" t="s">
        <v>821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s="35">
        <f t="shared" si="23"/>
        <v>2011</v>
      </c>
    </row>
    <row r="1494" spans="1:18" x14ac:dyDescent="0.25">
      <c r="A1494" t="s">
        <v>4876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s="35">
        <f t="shared" si="23"/>
        <v>2019</v>
      </c>
    </row>
    <row r="1495" spans="1:18" x14ac:dyDescent="0.25">
      <c r="A1495" t="s">
        <v>4794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1</v>
      </c>
      <c r="L1495">
        <v>0</v>
      </c>
      <c r="M1495">
        <v>1</v>
      </c>
      <c r="N1495">
        <v>0</v>
      </c>
      <c r="O1495">
        <v>0</v>
      </c>
      <c r="P1495">
        <v>1</v>
      </c>
      <c r="Q1495">
        <v>0</v>
      </c>
      <c r="R1495" s="35">
        <f t="shared" si="23"/>
        <v>2019</v>
      </c>
    </row>
    <row r="1496" spans="1:18" x14ac:dyDescent="0.25">
      <c r="A1496" t="s">
        <v>919</v>
      </c>
      <c r="B1496">
        <v>1</v>
      </c>
      <c r="C1496">
        <v>0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35">
        <f t="shared" si="23"/>
        <v>2011</v>
      </c>
    </row>
    <row r="1497" spans="1:18" x14ac:dyDescent="0.25">
      <c r="A1497" t="s">
        <v>4270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s="35">
        <f t="shared" si="23"/>
        <v>2017</v>
      </c>
    </row>
    <row r="1498" spans="1:18" x14ac:dyDescent="0.25">
      <c r="A1498" t="s">
        <v>440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s="35">
        <f t="shared" si="23"/>
        <v>2011</v>
      </c>
    </row>
    <row r="1499" spans="1:18" x14ac:dyDescent="0.25">
      <c r="A1499" t="s">
        <v>302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s="35">
        <f t="shared" si="23"/>
        <v>2011</v>
      </c>
    </row>
    <row r="1500" spans="1:18" x14ac:dyDescent="0.25">
      <c r="A1500" t="s">
        <v>390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35">
        <f t="shared" si="23"/>
        <v>2011</v>
      </c>
    </row>
    <row r="1501" spans="1:18" x14ac:dyDescent="0.25">
      <c r="A1501" t="s">
        <v>6093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 s="35">
        <f t="shared" si="23"/>
        <v>2022</v>
      </c>
    </row>
    <row r="1502" spans="1:18" x14ac:dyDescent="0.25">
      <c r="A1502" t="s">
        <v>1483</v>
      </c>
      <c r="B1502">
        <v>0</v>
      </c>
      <c r="C1502">
        <v>1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 s="35">
        <f t="shared" si="23"/>
        <v>2012</v>
      </c>
    </row>
    <row r="1503" spans="1:18" x14ac:dyDescent="0.25">
      <c r="A1503" t="s">
        <v>5116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35">
        <f t="shared" si="23"/>
        <v>2019</v>
      </c>
    </row>
    <row r="1504" spans="1:18" x14ac:dyDescent="0.25">
      <c r="A1504" t="s">
        <v>1845</v>
      </c>
      <c r="B1504">
        <v>0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s="35">
        <f t="shared" si="23"/>
        <v>2013</v>
      </c>
    </row>
    <row r="1505" spans="1:18" x14ac:dyDescent="0.25">
      <c r="A1505" t="s">
        <v>306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 s="35">
        <f t="shared" si="23"/>
        <v>2011</v>
      </c>
    </row>
    <row r="1506" spans="1:18" x14ac:dyDescent="0.25">
      <c r="A1506" t="s">
        <v>293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s="35">
        <f t="shared" si="23"/>
        <v>2011</v>
      </c>
    </row>
    <row r="1507" spans="1:18" x14ac:dyDescent="0.25">
      <c r="A1507" t="s">
        <v>892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s="35">
        <f t="shared" si="23"/>
        <v>2011</v>
      </c>
    </row>
    <row r="1508" spans="1:18" x14ac:dyDescent="0.25">
      <c r="A1508" t="s">
        <v>1511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35">
        <f t="shared" si="23"/>
        <v>2012</v>
      </c>
    </row>
    <row r="1509" spans="1:18" x14ac:dyDescent="0.25">
      <c r="A1509" t="s">
        <v>4209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 s="35">
        <f t="shared" si="23"/>
        <v>2017</v>
      </c>
    </row>
    <row r="1510" spans="1:18" x14ac:dyDescent="0.25">
      <c r="A1510" t="s">
        <v>3998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s="35">
        <f t="shared" si="23"/>
        <v>2017</v>
      </c>
    </row>
    <row r="1511" spans="1:18" x14ac:dyDescent="0.25">
      <c r="A1511" t="s">
        <v>2742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 s="35">
        <f t="shared" si="23"/>
        <v>2015</v>
      </c>
    </row>
    <row r="1512" spans="1:18" x14ac:dyDescent="0.25">
      <c r="A1512" t="s">
        <v>2991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s="35">
        <f t="shared" si="23"/>
        <v>2015</v>
      </c>
    </row>
    <row r="1513" spans="1:18" x14ac:dyDescent="0.25">
      <c r="A1513" t="s">
        <v>1061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35">
        <f t="shared" si="23"/>
        <v>2011</v>
      </c>
    </row>
    <row r="1514" spans="1:18" x14ac:dyDescent="0.25">
      <c r="A1514" t="s">
        <v>1989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s="35">
        <f t="shared" si="23"/>
        <v>2013</v>
      </c>
    </row>
    <row r="1515" spans="1:18" x14ac:dyDescent="0.25">
      <c r="A1515" t="s">
        <v>847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0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 s="35">
        <f t="shared" si="23"/>
        <v>2011</v>
      </c>
    </row>
    <row r="1516" spans="1:18" x14ac:dyDescent="0.25">
      <c r="A1516" t="s">
        <v>713</v>
      </c>
      <c r="B1516">
        <v>1</v>
      </c>
      <c r="C1516">
        <v>0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0</v>
      </c>
      <c r="R1516" s="35">
        <f t="shared" si="23"/>
        <v>2011</v>
      </c>
    </row>
    <row r="1517" spans="1:18" x14ac:dyDescent="0.25">
      <c r="A1517" t="s">
        <v>920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s="35">
        <f t="shared" si="23"/>
        <v>2011</v>
      </c>
    </row>
    <row r="1518" spans="1:18" x14ac:dyDescent="0.25">
      <c r="A1518" t="s">
        <v>328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0</v>
      </c>
      <c r="R1518" s="35">
        <f t="shared" si="23"/>
        <v>2011</v>
      </c>
    </row>
    <row r="1519" spans="1:18" x14ac:dyDescent="0.25">
      <c r="A1519" t="s">
        <v>4557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1</v>
      </c>
      <c r="L1519">
        <v>1</v>
      </c>
      <c r="M1519">
        <v>0</v>
      </c>
      <c r="N1519">
        <v>0</v>
      </c>
      <c r="O1519">
        <v>1</v>
      </c>
      <c r="P1519">
        <v>0</v>
      </c>
      <c r="Q1519">
        <v>1</v>
      </c>
      <c r="R1519" s="35">
        <f t="shared" si="23"/>
        <v>2018</v>
      </c>
    </row>
    <row r="1520" spans="1:18" x14ac:dyDescent="0.25">
      <c r="A1520" t="s">
        <v>2821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s="35">
        <f t="shared" si="23"/>
        <v>2015</v>
      </c>
    </row>
    <row r="1521" spans="1:18" x14ac:dyDescent="0.25">
      <c r="A1521" t="s">
        <v>1964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s="35">
        <f t="shared" si="23"/>
        <v>2013</v>
      </c>
    </row>
    <row r="1522" spans="1:18" x14ac:dyDescent="0.25">
      <c r="A1522" t="s">
        <v>2634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</v>
      </c>
      <c r="P1522">
        <v>0</v>
      </c>
      <c r="Q1522">
        <v>0</v>
      </c>
      <c r="R1522" s="35">
        <f t="shared" si="23"/>
        <v>2015</v>
      </c>
    </row>
    <row r="1523" spans="1:18" x14ac:dyDescent="0.25">
      <c r="A1523" t="s">
        <v>4707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 s="35">
        <f t="shared" si="23"/>
        <v>2018</v>
      </c>
    </row>
    <row r="1524" spans="1:18" x14ac:dyDescent="0.25">
      <c r="A1524" t="s">
        <v>253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s="35">
        <f t="shared" si="23"/>
        <v>2011</v>
      </c>
    </row>
    <row r="1525" spans="1:18" x14ac:dyDescent="0.25">
      <c r="A1525" t="s">
        <v>2979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s="35">
        <f t="shared" si="23"/>
        <v>2015</v>
      </c>
    </row>
    <row r="1526" spans="1:18" x14ac:dyDescent="0.25">
      <c r="A1526" t="s">
        <v>2522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 s="35">
        <f t="shared" si="23"/>
        <v>2014</v>
      </c>
    </row>
    <row r="1527" spans="1:18" x14ac:dyDescent="0.25">
      <c r="A1527" t="s">
        <v>138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 s="35">
        <f t="shared" si="23"/>
        <v>2011</v>
      </c>
    </row>
    <row r="1528" spans="1:18" x14ac:dyDescent="0.25">
      <c r="A1528" t="s">
        <v>5403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 s="35">
        <f t="shared" si="23"/>
        <v>2020</v>
      </c>
    </row>
    <row r="1529" spans="1:18" x14ac:dyDescent="0.25">
      <c r="A1529" t="s">
        <v>2317</v>
      </c>
      <c r="B1529">
        <v>0</v>
      </c>
      <c r="C1529">
        <v>0</v>
      </c>
      <c r="D1529">
        <v>0</v>
      </c>
      <c r="E1529">
        <v>1</v>
      </c>
      <c r="F1529">
        <v>1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s="35">
        <f t="shared" si="23"/>
        <v>2014</v>
      </c>
    </row>
    <row r="1530" spans="1:18" x14ac:dyDescent="0.25">
      <c r="A1530" t="s">
        <v>2758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 s="35">
        <f t="shared" si="23"/>
        <v>2015</v>
      </c>
    </row>
    <row r="1531" spans="1:18" x14ac:dyDescent="0.25">
      <c r="A1531" t="s">
        <v>1541</v>
      </c>
      <c r="B1531">
        <v>0</v>
      </c>
      <c r="C1531">
        <v>1</v>
      </c>
      <c r="D1531">
        <v>0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 s="35">
        <f t="shared" si="23"/>
        <v>2012</v>
      </c>
    </row>
    <row r="1532" spans="1:18" x14ac:dyDescent="0.25">
      <c r="A1532" t="s">
        <v>3950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s="35">
        <f t="shared" si="23"/>
        <v>2017</v>
      </c>
    </row>
    <row r="1533" spans="1:18" x14ac:dyDescent="0.25">
      <c r="A1533" t="s">
        <v>2986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s="35">
        <f t="shared" si="23"/>
        <v>2015</v>
      </c>
    </row>
    <row r="1534" spans="1:18" x14ac:dyDescent="0.25">
      <c r="A1534" t="s">
        <v>263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 s="35">
        <f t="shared" si="23"/>
        <v>2011</v>
      </c>
    </row>
    <row r="1535" spans="1:18" x14ac:dyDescent="0.25">
      <c r="A1535" t="s">
        <v>394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s="35">
        <f t="shared" si="23"/>
        <v>2011</v>
      </c>
    </row>
    <row r="1536" spans="1:18" x14ac:dyDescent="0.25">
      <c r="A1536" t="s">
        <v>1095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 s="35">
        <f t="shared" si="23"/>
        <v>2011</v>
      </c>
    </row>
    <row r="1537" spans="1:18" x14ac:dyDescent="0.25">
      <c r="A1537" t="s">
        <v>2138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s="35">
        <f t="shared" si="23"/>
        <v>2013</v>
      </c>
    </row>
    <row r="1538" spans="1:18" x14ac:dyDescent="0.25">
      <c r="A1538" t="s">
        <v>5289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0</v>
      </c>
      <c r="R1538" s="35">
        <f t="shared" si="23"/>
        <v>2020</v>
      </c>
    </row>
    <row r="1539" spans="1:18" x14ac:dyDescent="0.25">
      <c r="A1539" t="s">
        <v>747</v>
      </c>
      <c r="B1539">
        <v>1</v>
      </c>
      <c r="C1539">
        <v>1</v>
      </c>
      <c r="D1539">
        <v>1</v>
      </c>
      <c r="E1539">
        <v>1</v>
      </c>
      <c r="F1539">
        <v>0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 s="35">
        <f t="shared" ref="R1539:R1602" si="24">INDEX($B$1:$Q$1,MATCH(1,B1539:Q1539,0))</f>
        <v>2011</v>
      </c>
    </row>
    <row r="1540" spans="1:18" x14ac:dyDescent="0.25">
      <c r="A1540" t="s">
        <v>3104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s="35">
        <f t="shared" si="24"/>
        <v>2015</v>
      </c>
    </row>
    <row r="1541" spans="1:18" x14ac:dyDescent="0.25">
      <c r="A1541" t="s">
        <v>538</v>
      </c>
      <c r="B1541">
        <v>1</v>
      </c>
      <c r="C1541">
        <v>0</v>
      </c>
      <c r="D1541">
        <v>1</v>
      </c>
      <c r="E1541">
        <v>1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1</v>
      </c>
      <c r="N1541">
        <v>1</v>
      </c>
      <c r="O1541">
        <v>1</v>
      </c>
      <c r="P1541">
        <v>0</v>
      </c>
      <c r="Q1541">
        <v>1</v>
      </c>
      <c r="R1541" s="35">
        <f t="shared" si="24"/>
        <v>2011</v>
      </c>
    </row>
    <row r="1542" spans="1:18" x14ac:dyDescent="0.25">
      <c r="A1542" t="s">
        <v>743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 s="35">
        <f t="shared" si="24"/>
        <v>2011</v>
      </c>
    </row>
    <row r="1543" spans="1:18" x14ac:dyDescent="0.25">
      <c r="A1543" t="s">
        <v>1767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0</v>
      </c>
      <c r="Q1543">
        <v>1</v>
      </c>
      <c r="R1543" s="35">
        <f t="shared" si="24"/>
        <v>2012</v>
      </c>
    </row>
    <row r="1544" spans="1:18" x14ac:dyDescent="0.25">
      <c r="A1544" t="s">
        <v>1364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s="35">
        <f t="shared" si="24"/>
        <v>2012</v>
      </c>
    </row>
    <row r="1545" spans="1:18" x14ac:dyDescent="0.25">
      <c r="A1545" t="s">
        <v>4545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s="35">
        <f t="shared" si="24"/>
        <v>2018</v>
      </c>
    </row>
    <row r="1546" spans="1:18" x14ac:dyDescent="0.25">
      <c r="A1546" t="s">
        <v>174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 s="35">
        <f t="shared" si="24"/>
        <v>2011</v>
      </c>
    </row>
    <row r="1547" spans="1:18" x14ac:dyDescent="0.25">
      <c r="A1547" t="s">
        <v>1322</v>
      </c>
      <c r="B1547">
        <v>0</v>
      </c>
      <c r="C1547">
        <v>1</v>
      </c>
      <c r="D1547">
        <v>1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1</v>
      </c>
      <c r="R1547" s="35">
        <f t="shared" si="24"/>
        <v>2012</v>
      </c>
    </row>
    <row r="1548" spans="1:18" x14ac:dyDescent="0.25">
      <c r="A1548" t="s">
        <v>2711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1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s="35">
        <f t="shared" si="24"/>
        <v>2015</v>
      </c>
    </row>
    <row r="1549" spans="1:18" x14ac:dyDescent="0.25">
      <c r="A1549" t="s">
        <v>4140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 s="35">
        <f t="shared" si="24"/>
        <v>2017</v>
      </c>
    </row>
    <row r="1550" spans="1:18" x14ac:dyDescent="0.25">
      <c r="A1550" t="s">
        <v>312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 s="35">
        <f t="shared" si="24"/>
        <v>2011</v>
      </c>
    </row>
    <row r="1551" spans="1:18" x14ac:dyDescent="0.25">
      <c r="A1551" t="s">
        <v>457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0</v>
      </c>
      <c r="Q1551">
        <v>0</v>
      </c>
      <c r="R1551" s="35">
        <f t="shared" si="24"/>
        <v>2011</v>
      </c>
    </row>
    <row r="1552" spans="1:18" x14ac:dyDescent="0.25">
      <c r="A1552" t="s">
        <v>73</v>
      </c>
      <c r="B1552">
        <v>1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s="35">
        <f t="shared" si="24"/>
        <v>2011</v>
      </c>
    </row>
    <row r="1553" spans="1:18" x14ac:dyDescent="0.25">
      <c r="A1553" t="s">
        <v>1776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s="35">
        <f t="shared" si="24"/>
        <v>2012</v>
      </c>
    </row>
    <row r="1554" spans="1:18" x14ac:dyDescent="0.25">
      <c r="A1554" t="s">
        <v>1735</v>
      </c>
      <c r="B1554">
        <v>0</v>
      </c>
      <c r="C1554">
        <v>1</v>
      </c>
      <c r="D1554">
        <v>0</v>
      </c>
      <c r="E1554">
        <v>1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 s="35">
        <f t="shared" si="24"/>
        <v>2012</v>
      </c>
    </row>
    <row r="1555" spans="1:18" x14ac:dyDescent="0.25">
      <c r="A1555" t="s">
        <v>3773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 s="35">
        <f t="shared" si="24"/>
        <v>2017</v>
      </c>
    </row>
    <row r="1556" spans="1:18" x14ac:dyDescent="0.25">
      <c r="A1556" t="s">
        <v>2812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s="35">
        <f t="shared" si="24"/>
        <v>2015</v>
      </c>
    </row>
    <row r="1557" spans="1:18" x14ac:dyDescent="0.25">
      <c r="A1557" t="s">
        <v>1446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s="35">
        <f t="shared" si="24"/>
        <v>2012</v>
      </c>
    </row>
    <row r="1558" spans="1:18" x14ac:dyDescent="0.25">
      <c r="A1558" t="s">
        <v>2369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s="35">
        <f t="shared" si="24"/>
        <v>2014</v>
      </c>
    </row>
    <row r="1559" spans="1:18" x14ac:dyDescent="0.25">
      <c r="A1559" t="s">
        <v>1969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s="35">
        <f t="shared" si="24"/>
        <v>2013</v>
      </c>
    </row>
    <row r="1560" spans="1:18" x14ac:dyDescent="0.25">
      <c r="A1560" t="s">
        <v>1441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s="35">
        <f t="shared" si="24"/>
        <v>2012</v>
      </c>
    </row>
    <row r="1561" spans="1:18" x14ac:dyDescent="0.25">
      <c r="A1561" t="s">
        <v>241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 s="35">
        <f t="shared" si="24"/>
        <v>2011</v>
      </c>
    </row>
    <row r="1562" spans="1:18" x14ac:dyDescent="0.25">
      <c r="A1562" t="s">
        <v>2295</v>
      </c>
      <c r="B1562">
        <v>0</v>
      </c>
      <c r="C1562">
        <v>0</v>
      </c>
      <c r="D1562">
        <v>0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s="35">
        <f t="shared" si="24"/>
        <v>2014</v>
      </c>
    </row>
    <row r="1563" spans="1:18" x14ac:dyDescent="0.25">
      <c r="A1563" t="s">
        <v>1334</v>
      </c>
      <c r="B1563">
        <v>0</v>
      </c>
      <c r="C1563">
        <v>1</v>
      </c>
      <c r="D1563">
        <v>0</v>
      </c>
      <c r="E1563">
        <v>1</v>
      </c>
      <c r="F1563">
        <v>1</v>
      </c>
      <c r="G1563">
        <v>1</v>
      </c>
      <c r="H1563">
        <v>1</v>
      </c>
      <c r="I1563">
        <v>0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s="35">
        <f t="shared" si="24"/>
        <v>2012</v>
      </c>
    </row>
    <row r="1564" spans="1:18" x14ac:dyDescent="0.25">
      <c r="A1564" t="s">
        <v>383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 s="35">
        <f t="shared" si="24"/>
        <v>2011</v>
      </c>
    </row>
    <row r="1565" spans="1:18" x14ac:dyDescent="0.25">
      <c r="A1565" t="s">
        <v>2880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s="35">
        <f t="shared" si="24"/>
        <v>2015</v>
      </c>
    </row>
    <row r="1566" spans="1:18" x14ac:dyDescent="0.25">
      <c r="A1566" t="s">
        <v>1771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s="35">
        <f t="shared" si="24"/>
        <v>2012</v>
      </c>
    </row>
    <row r="1567" spans="1:18" x14ac:dyDescent="0.25">
      <c r="A1567" t="s">
        <v>1221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  <c r="R1567" s="35">
        <f t="shared" si="24"/>
        <v>2011</v>
      </c>
    </row>
    <row r="1568" spans="1:18" x14ac:dyDescent="0.25">
      <c r="A1568" t="s">
        <v>601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 s="35">
        <f t="shared" si="24"/>
        <v>2011</v>
      </c>
    </row>
    <row r="1569" spans="1:18" x14ac:dyDescent="0.25">
      <c r="A1569" t="s">
        <v>259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 s="35">
        <f t="shared" si="24"/>
        <v>2011</v>
      </c>
    </row>
    <row r="1570" spans="1:18" x14ac:dyDescent="0.25">
      <c r="A1570" t="s">
        <v>2063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s="35">
        <f t="shared" si="24"/>
        <v>2013</v>
      </c>
    </row>
    <row r="1571" spans="1:18" x14ac:dyDescent="0.25">
      <c r="A1571" t="s">
        <v>2785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s="35">
        <f t="shared" si="24"/>
        <v>2015</v>
      </c>
    </row>
    <row r="1572" spans="1:18" x14ac:dyDescent="0.25">
      <c r="A1572" t="s">
        <v>1105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s="35">
        <f t="shared" si="24"/>
        <v>2011</v>
      </c>
    </row>
    <row r="1573" spans="1:18" x14ac:dyDescent="0.25">
      <c r="A1573" t="s">
        <v>2690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 s="35">
        <f t="shared" si="24"/>
        <v>2015</v>
      </c>
    </row>
    <row r="1574" spans="1:18" x14ac:dyDescent="0.25">
      <c r="A1574" t="s">
        <v>814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s="35">
        <f t="shared" si="24"/>
        <v>2011</v>
      </c>
    </row>
    <row r="1575" spans="1:18" x14ac:dyDescent="0.25">
      <c r="A1575" t="s">
        <v>1751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s="35">
        <f t="shared" si="24"/>
        <v>2012</v>
      </c>
    </row>
    <row r="1576" spans="1:18" x14ac:dyDescent="0.25">
      <c r="A1576" t="s">
        <v>570</v>
      </c>
      <c r="B1576">
        <v>1</v>
      </c>
      <c r="C1576">
        <v>0</v>
      </c>
      <c r="D1576">
        <v>0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s="35">
        <f t="shared" si="24"/>
        <v>2011</v>
      </c>
    </row>
    <row r="1577" spans="1:18" x14ac:dyDescent="0.25">
      <c r="A1577" t="s">
        <v>1779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s="35">
        <f t="shared" si="24"/>
        <v>2012</v>
      </c>
    </row>
    <row r="1578" spans="1:18" x14ac:dyDescent="0.25">
      <c r="A1578" t="s">
        <v>164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 s="35">
        <f t="shared" si="24"/>
        <v>2011</v>
      </c>
    </row>
    <row r="1579" spans="1:18" x14ac:dyDescent="0.25">
      <c r="A1579" t="s">
        <v>1677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s="35">
        <f t="shared" si="24"/>
        <v>2012</v>
      </c>
    </row>
    <row r="1580" spans="1:18" x14ac:dyDescent="0.25">
      <c r="A1580" t="s">
        <v>2000</v>
      </c>
      <c r="B1580">
        <v>0</v>
      </c>
      <c r="C1580">
        <v>0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 s="35">
        <f t="shared" si="24"/>
        <v>2013</v>
      </c>
    </row>
    <row r="1581" spans="1:18" x14ac:dyDescent="0.25">
      <c r="A1581" t="s">
        <v>322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 s="35">
        <f t="shared" si="24"/>
        <v>2011</v>
      </c>
    </row>
    <row r="1582" spans="1:18" x14ac:dyDescent="0.25">
      <c r="A1582" t="s">
        <v>4147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s="35">
        <f t="shared" si="24"/>
        <v>2017</v>
      </c>
    </row>
    <row r="1583" spans="1:18" x14ac:dyDescent="0.25">
      <c r="A1583" t="s">
        <v>7381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 s="35">
        <f t="shared" si="24"/>
        <v>2026</v>
      </c>
    </row>
    <row r="1584" spans="1:18" x14ac:dyDescent="0.25">
      <c r="A1584" t="s">
        <v>3059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1</v>
      </c>
      <c r="I1584">
        <v>1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 s="35">
        <f t="shared" si="24"/>
        <v>2015</v>
      </c>
    </row>
    <row r="1585" spans="1:18" x14ac:dyDescent="0.25">
      <c r="A1585" t="s">
        <v>337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0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 s="35">
        <f t="shared" si="24"/>
        <v>2011</v>
      </c>
    </row>
    <row r="1586" spans="1:18" x14ac:dyDescent="0.25">
      <c r="A1586" t="s">
        <v>5031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 s="35">
        <f t="shared" si="24"/>
        <v>2019</v>
      </c>
    </row>
    <row r="1587" spans="1:18" x14ac:dyDescent="0.25">
      <c r="A1587" t="s">
        <v>121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 s="35">
        <f t="shared" si="24"/>
        <v>2011</v>
      </c>
    </row>
    <row r="1588" spans="1:18" x14ac:dyDescent="0.25">
      <c r="A1588" t="s">
        <v>272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s="35">
        <f t="shared" si="24"/>
        <v>2011</v>
      </c>
    </row>
    <row r="1589" spans="1:18" x14ac:dyDescent="0.25">
      <c r="A1589" t="s">
        <v>1895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s="35">
        <f t="shared" si="24"/>
        <v>2013</v>
      </c>
    </row>
    <row r="1590" spans="1:18" x14ac:dyDescent="0.25">
      <c r="A1590" t="s">
        <v>466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s="35">
        <f t="shared" si="24"/>
        <v>2011</v>
      </c>
    </row>
    <row r="1591" spans="1:18" x14ac:dyDescent="0.25">
      <c r="A1591" t="s">
        <v>3068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s="35">
        <f t="shared" si="24"/>
        <v>2015</v>
      </c>
    </row>
    <row r="1592" spans="1:18" x14ac:dyDescent="0.25">
      <c r="A1592" t="s">
        <v>3636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s="35">
        <f t="shared" si="24"/>
        <v>2016</v>
      </c>
    </row>
    <row r="1593" spans="1:18" x14ac:dyDescent="0.25">
      <c r="A1593" t="s">
        <v>591</v>
      </c>
      <c r="B1593">
        <v>1</v>
      </c>
      <c r="C1593">
        <v>0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0</v>
      </c>
      <c r="Q1593">
        <v>0</v>
      </c>
      <c r="R1593" s="35">
        <f t="shared" si="24"/>
        <v>2011</v>
      </c>
    </row>
    <row r="1594" spans="1:18" x14ac:dyDescent="0.25">
      <c r="A1594" t="s">
        <v>553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0</v>
      </c>
      <c r="R1594" s="35">
        <f t="shared" si="24"/>
        <v>2011</v>
      </c>
    </row>
    <row r="1595" spans="1:18" x14ac:dyDescent="0.25">
      <c r="A1595" t="s">
        <v>5163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s="35">
        <f t="shared" si="24"/>
        <v>2019</v>
      </c>
    </row>
    <row r="1596" spans="1:18" x14ac:dyDescent="0.25">
      <c r="A1596" t="s">
        <v>1100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0</v>
      </c>
      <c r="P1596">
        <v>0</v>
      </c>
      <c r="Q1596">
        <v>0</v>
      </c>
      <c r="R1596" s="35">
        <f t="shared" si="24"/>
        <v>2011</v>
      </c>
    </row>
    <row r="1597" spans="1:18" x14ac:dyDescent="0.25">
      <c r="A1597" t="s">
        <v>2748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0</v>
      </c>
      <c r="R1597" s="35">
        <f t="shared" si="24"/>
        <v>2015</v>
      </c>
    </row>
    <row r="1598" spans="1:18" x14ac:dyDescent="0.25">
      <c r="A1598" t="s">
        <v>3693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s="35">
        <f t="shared" si="24"/>
        <v>2017</v>
      </c>
    </row>
    <row r="1599" spans="1:18" x14ac:dyDescent="0.25">
      <c r="A1599" t="s">
        <v>1141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 s="35">
        <f t="shared" si="24"/>
        <v>2011</v>
      </c>
    </row>
    <row r="1600" spans="1:18" x14ac:dyDescent="0.25">
      <c r="A1600" t="s">
        <v>267</v>
      </c>
      <c r="B1600">
        <v>1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s="35">
        <f t="shared" si="24"/>
        <v>2011</v>
      </c>
    </row>
    <row r="1601" spans="1:18" x14ac:dyDescent="0.25">
      <c r="A1601" t="s">
        <v>4348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 s="35">
        <f t="shared" si="24"/>
        <v>2018</v>
      </c>
    </row>
    <row r="1602" spans="1:18" x14ac:dyDescent="0.25">
      <c r="A1602" t="s">
        <v>524</v>
      </c>
      <c r="B1602">
        <v>1</v>
      </c>
      <c r="C1602">
        <v>1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1</v>
      </c>
      <c r="O1602">
        <v>0</v>
      </c>
      <c r="P1602">
        <v>0</v>
      </c>
      <c r="Q1602">
        <v>1</v>
      </c>
      <c r="R1602" s="35">
        <f t="shared" si="24"/>
        <v>2011</v>
      </c>
    </row>
    <row r="1603" spans="1:18" x14ac:dyDescent="0.25">
      <c r="A1603" t="s">
        <v>529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 s="35">
        <f t="shared" ref="R1603:R1666" si="25">INDEX($B$1:$Q$1,MATCH(1,B1603:Q1603,0))</f>
        <v>2011</v>
      </c>
    </row>
    <row r="1604" spans="1:18" x14ac:dyDescent="0.25">
      <c r="A1604" t="s">
        <v>3082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 s="35">
        <f t="shared" si="25"/>
        <v>2015</v>
      </c>
    </row>
    <row r="1605" spans="1:18" x14ac:dyDescent="0.25">
      <c r="A1605" t="s">
        <v>686</v>
      </c>
      <c r="B1605">
        <v>1</v>
      </c>
      <c r="C1605">
        <v>1</v>
      </c>
      <c r="D1605">
        <v>1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1</v>
      </c>
      <c r="N1605">
        <v>1</v>
      </c>
      <c r="O1605">
        <v>1</v>
      </c>
      <c r="P1605">
        <v>1</v>
      </c>
      <c r="Q1605">
        <v>1</v>
      </c>
      <c r="R1605" s="35">
        <f t="shared" si="25"/>
        <v>2011</v>
      </c>
    </row>
    <row r="1606" spans="1:18" x14ac:dyDescent="0.25">
      <c r="A1606" t="s">
        <v>4628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s="35">
        <f t="shared" si="25"/>
        <v>2018</v>
      </c>
    </row>
    <row r="1607" spans="1:18" x14ac:dyDescent="0.25">
      <c r="A1607" t="s">
        <v>3129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 s="35">
        <f t="shared" si="25"/>
        <v>2016</v>
      </c>
    </row>
    <row r="1608" spans="1:18" x14ac:dyDescent="0.25">
      <c r="A1608" t="s">
        <v>247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s="35">
        <f t="shared" si="25"/>
        <v>2011</v>
      </c>
    </row>
    <row r="1609" spans="1:18" x14ac:dyDescent="0.25">
      <c r="A1609" t="s">
        <v>1920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s="35">
        <f t="shared" si="25"/>
        <v>2013</v>
      </c>
    </row>
    <row r="1610" spans="1:18" x14ac:dyDescent="0.25">
      <c r="A1610" t="s">
        <v>3190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 s="35">
        <f t="shared" si="25"/>
        <v>2016</v>
      </c>
    </row>
    <row r="1611" spans="1:18" x14ac:dyDescent="0.25">
      <c r="A1611" t="s">
        <v>1682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1</v>
      </c>
      <c r="R1611" s="35">
        <f t="shared" si="25"/>
        <v>2012</v>
      </c>
    </row>
    <row r="1612" spans="1:18" x14ac:dyDescent="0.25">
      <c r="A1612" t="s">
        <v>296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s="35">
        <f t="shared" si="25"/>
        <v>2011</v>
      </c>
    </row>
    <row r="1613" spans="1:18" x14ac:dyDescent="0.25">
      <c r="A1613" t="s">
        <v>289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s="35">
        <f t="shared" si="25"/>
        <v>2011</v>
      </c>
    </row>
    <row r="1614" spans="1:18" x14ac:dyDescent="0.25">
      <c r="A1614" t="s">
        <v>2153</v>
      </c>
      <c r="B1614">
        <v>0</v>
      </c>
      <c r="C1614">
        <v>0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 s="35">
        <f t="shared" si="25"/>
        <v>2013</v>
      </c>
    </row>
    <row r="1615" spans="1:18" x14ac:dyDescent="0.25">
      <c r="A1615" t="s">
        <v>3401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s="35">
        <f t="shared" si="25"/>
        <v>2016</v>
      </c>
    </row>
    <row r="1616" spans="1:18" x14ac:dyDescent="0.25">
      <c r="A1616" t="s">
        <v>195</v>
      </c>
      <c r="B1616">
        <v>1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0</v>
      </c>
      <c r="O1616">
        <v>1</v>
      </c>
      <c r="P1616">
        <v>1</v>
      </c>
      <c r="Q1616">
        <v>1</v>
      </c>
      <c r="R1616" s="35">
        <f t="shared" si="25"/>
        <v>2011</v>
      </c>
    </row>
    <row r="1617" spans="1:18" x14ac:dyDescent="0.25">
      <c r="A1617" t="s">
        <v>5974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 s="35">
        <f t="shared" si="25"/>
        <v>2021</v>
      </c>
    </row>
    <row r="1618" spans="1:18" x14ac:dyDescent="0.25">
      <c r="A1618" t="s">
        <v>586</v>
      </c>
      <c r="B1618">
        <v>1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s="35">
        <f t="shared" si="25"/>
        <v>2011</v>
      </c>
    </row>
    <row r="1619" spans="1:18" x14ac:dyDescent="0.25">
      <c r="A1619" t="s">
        <v>763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s="35">
        <f t="shared" si="25"/>
        <v>2011</v>
      </c>
    </row>
    <row r="1620" spans="1:18" x14ac:dyDescent="0.25">
      <c r="A1620" t="s">
        <v>2475</v>
      </c>
      <c r="B1620">
        <v>0</v>
      </c>
      <c r="C1620">
        <v>0</v>
      </c>
      <c r="D1620">
        <v>0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0</v>
      </c>
      <c r="Q1620">
        <v>0</v>
      </c>
      <c r="R1620" s="35">
        <f t="shared" si="25"/>
        <v>2014</v>
      </c>
    </row>
    <row r="1621" spans="1:18" x14ac:dyDescent="0.25">
      <c r="A1621" t="s">
        <v>2918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s="35">
        <f t="shared" si="25"/>
        <v>2015</v>
      </c>
    </row>
    <row r="1622" spans="1:18" x14ac:dyDescent="0.25">
      <c r="A1622" t="s">
        <v>3035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s="35">
        <f t="shared" si="25"/>
        <v>2015</v>
      </c>
    </row>
    <row r="1623" spans="1:18" x14ac:dyDescent="0.25">
      <c r="A1623" t="s">
        <v>1707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s="35">
        <f t="shared" si="25"/>
        <v>2012</v>
      </c>
    </row>
    <row r="1624" spans="1:18" x14ac:dyDescent="0.25">
      <c r="A1624" t="s">
        <v>1317</v>
      </c>
      <c r="B1624">
        <v>0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s="35">
        <f t="shared" si="25"/>
        <v>2012</v>
      </c>
    </row>
    <row r="1625" spans="1:18" x14ac:dyDescent="0.25">
      <c r="A1625" t="s">
        <v>4423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 s="35">
        <f t="shared" si="25"/>
        <v>2018</v>
      </c>
    </row>
    <row r="1626" spans="1:18" x14ac:dyDescent="0.25">
      <c r="A1626" t="s">
        <v>2678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s="35">
        <f t="shared" si="25"/>
        <v>2015</v>
      </c>
    </row>
    <row r="1627" spans="1:18" x14ac:dyDescent="0.25">
      <c r="A1627" t="s">
        <v>5296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s="35">
        <f t="shared" si="25"/>
        <v>2020</v>
      </c>
    </row>
    <row r="1628" spans="1:18" x14ac:dyDescent="0.25">
      <c r="A1628" t="s">
        <v>4621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1</v>
      </c>
      <c r="P1628">
        <v>1</v>
      </c>
      <c r="Q1628">
        <v>1</v>
      </c>
      <c r="R1628" s="35">
        <f t="shared" si="25"/>
        <v>2018</v>
      </c>
    </row>
    <row r="1629" spans="1:18" x14ac:dyDescent="0.25">
      <c r="A1629" t="s">
        <v>1204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s="35">
        <f t="shared" si="25"/>
        <v>2011</v>
      </c>
    </row>
    <row r="1630" spans="1:18" x14ac:dyDescent="0.25">
      <c r="A1630" t="s">
        <v>434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1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s="35">
        <f t="shared" si="25"/>
        <v>2011</v>
      </c>
    </row>
    <row r="1631" spans="1:18" x14ac:dyDescent="0.25">
      <c r="A1631" t="s">
        <v>3077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s="35">
        <f t="shared" si="25"/>
        <v>2015</v>
      </c>
    </row>
    <row r="1632" spans="1:18" x14ac:dyDescent="0.25">
      <c r="A1632" t="s">
        <v>316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 s="35">
        <f t="shared" si="25"/>
        <v>2011</v>
      </c>
    </row>
    <row r="1633" spans="1:18" x14ac:dyDescent="0.25">
      <c r="A1633" t="s">
        <v>1672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s="35">
        <f t="shared" si="25"/>
        <v>2012</v>
      </c>
    </row>
    <row r="1634" spans="1:18" x14ac:dyDescent="0.25">
      <c r="A1634" t="s">
        <v>1981</v>
      </c>
      <c r="B1634">
        <v>0</v>
      </c>
      <c r="C1634">
        <v>0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s="35">
        <f t="shared" si="25"/>
        <v>2013</v>
      </c>
    </row>
    <row r="1635" spans="1:18" x14ac:dyDescent="0.25">
      <c r="A1635" t="s">
        <v>5839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  <c r="P1635">
        <v>0</v>
      </c>
      <c r="Q1635">
        <v>0</v>
      </c>
      <c r="R1635" s="35">
        <f t="shared" si="25"/>
        <v>2021</v>
      </c>
    </row>
    <row r="1636" spans="1:18" x14ac:dyDescent="0.25">
      <c r="A1636" t="s">
        <v>5300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s="35">
        <f t="shared" si="25"/>
        <v>2020</v>
      </c>
    </row>
    <row r="1637" spans="1:18" x14ac:dyDescent="0.25">
      <c r="A1637" t="s">
        <v>1349</v>
      </c>
      <c r="B1637">
        <v>0</v>
      </c>
      <c r="C1637">
        <v>1</v>
      </c>
      <c r="D1637">
        <v>1</v>
      </c>
      <c r="E1637">
        <v>1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s="35">
        <f t="shared" si="25"/>
        <v>2012</v>
      </c>
    </row>
    <row r="1638" spans="1:18" x14ac:dyDescent="0.25">
      <c r="A1638" t="s">
        <v>1304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s="35">
        <f t="shared" si="25"/>
        <v>2012</v>
      </c>
    </row>
    <row r="1639" spans="1:18" x14ac:dyDescent="0.25">
      <c r="A1639" t="s">
        <v>3251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s="35">
        <f t="shared" si="25"/>
        <v>2016</v>
      </c>
    </row>
    <row r="1640" spans="1:18" x14ac:dyDescent="0.25">
      <c r="A1640" t="s">
        <v>125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 s="35">
        <f t="shared" si="25"/>
        <v>2011</v>
      </c>
    </row>
    <row r="1641" spans="1:18" x14ac:dyDescent="0.25">
      <c r="A1641" t="s">
        <v>4377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 s="35">
        <f t="shared" si="25"/>
        <v>2018</v>
      </c>
    </row>
    <row r="1642" spans="1:18" x14ac:dyDescent="0.25">
      <c r="A1642" t="s">
        <v>93</v>
      </c>
      <c r="B1642">
        <v>1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s="35">
        <f t="shared" si="25"/>
        <v>2011</v>
      </c>
    </row>
    <row r="1643" spans="1:18" x14ac:dyDescent="0.25">
      <c r="A1643" t="s">
        <v>4703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s="35">
        <f t="shared" si="25"/>
        <v>2018</v>
      </c>
    </row>
    <row r="1644" spans="1:18" x14ac:dyDescent="0.25">
      <c r="A1644" t="s">
        <v>3427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 s="35">
        <f t="shared" si="25"/>
        <v>2016</v>
      </c>
    </row>
    <row r="1645" spans="1:18" x14ac:dyDescent="0.25">
      <c r="A1645" t="s">
        <v>2858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1</v>
      </c>
      <c r="M1645">
        <v>0</v>
      </c>
      <c r="N1645">
        <v>1</v>
      </c>
      <c r="O1645">
        <v>0</v>
      </c>
      <c r="P1645">
        <v>0</v>
      </c>
      <c r="Q1645">
        <v>0</v>
      </c>
      <c r="R1645" s="35">
        <f t="shared" si="25"/>
        <v>2015</v>
      </c>
    </row>
    <row r="1646" spans="1:18" x14ac:dyDescent="0.25">
      <c r="A1646" t="s">
        <v>1380</v>
      </c>
      <c r="B1646">
        <v>0</v>
      </c>
      <c r="C1646">
        <v>1</v>
      </c>
      <c r="D1646">
        <v>0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 s="35">
        <f t="shared" si="25"/>
        <v>2012</v>
      </c>
    </row>
    <row r="1647" spans="1:18" x14ac:dyDescent="0.25">
      <c r="A1647" t="s">
        <v>87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0</v>
      </c>
      <c r="P1647">
        <v>0</v>
      </c>
      <c r="Q1647">
        <v>0</v>
      </c>
      <c r="R1647" s="35">
        <f t="shared" si="25"/>
        <v>2011</v>
      </c>
    </row>
    <row r="1648" spans="1:18" x14ac:dyDescent="0.25">
      <c r="A1648" t="s">
        <v>1464</v>
      </c>
      <c r="B1648">
        <v>0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 s="35">
        <f t="shared" si="25"/>
        <v>2012</v>
      </c>
    </row>
    <row r="1649" spans="1:18" x14ac:dyDescent="0.25">
      <c r="A1649" t="s">
        <v>3299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s="35">
        <f t="shared" si="25"/>
        <v>2016</v>
      </c>
    </row>
    <row r="1650" spans="1:18" x14ac:dyDescent="0.25">
      <c r="A1650" t="s">
        <v>4283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 s="35">
        <f t="shared" si="25"/>
        <v>2017</v>
      </c>
    </row>
    <row r="1651" spans="1:18" x14ac:dyDescent="0.25">
      <c r="A1651" t="s">
        <v>2682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s="35">
        <f t="shared" si="25"/>
        <v>2015</v>
      </c>
    </row>
    <row r="1652" spans="1:18" x14ac:dyDescent="0.25">
      <c r="A1652" t="s">
        <v>3100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 s="35">
        <f t="shared" si="25"/>
        <v>2015</v>
      </c>
    </row>
    <row r="1653" spans="1:18" x14ac:dyDescent="0.25">
      <c r="A1653" t="s">
        <v>2849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0</v>
      </c>
      <c r="Q1653">
        <v>0</v>
      </c>
      <c r="R1653" s="35">
        <f t="shared" si="25"/>
        <v>2015</v>
      </c>
    </row>
    <row r="1654" spans="1:18" x14ac:dyDescent="0.25">
      <c r="A1654" t="s">
        <v>3240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1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s="35">
        <f t="shared" si="25"/>
        <v>2016</v>
      </c>
    </row>
    <row r="1655" spans="1:18" x14ac:dyDescent="0.25">
      <c r="A1655" t="s">
        <v>498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s="35">
        <f t="shared" si="25"/>
        <v>2011</v>
      </c>
    </row>
    <row r="1656" spans="1:18" x14ac:dyDescent="0.25">
      <c r="A1656" t="s">
        <v>4687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0</v>
      </c>
      <c r="P1656">
        <v>1</v>
      </c>
      <c r="Q1656">
        <v>1</v>
      </c>
      <c r="R1656" s="35">
        <f t="shared" si="25"/>
        <v>2018</v>
      </c>
    </row>
    <row r="1657" spans="1:18" x14ac:dyDescent="0.25">
      <c r="A1657" t="s">
        <v>4665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 s="35">
        <f t="shared" si="25"/>
        <v>2018</v>
      </c>
    </row>
    <row r="1658" spans="1:18" x14ac:dyDescent="0.25">
      <c r="A1658" t="s">
        <v>3561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 s="35">
        <f t="shared" si="25"/>
        <v>2016</v>
      </c>
    </row>
    <row r="1659" spans="1:18" x14ac:dyDescent="0.25">
      <c r="A1659" t="s">
        <v>4561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 s="35">
        <f t="shared" si="25"/>
        <v>2018</v>
      </c>
    </row>
    <row r="1660" spans="1:18" x14ac:dyDescent="0.25">
      <c r="A1660" t="s">
        <v>3689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 s="35">
        <f t="shared" si="25"/>
        <v>2017</v>
      </c>
    </row>
    <row r="1661" spans="1:18" x14ac:dyDescent="0.25">
      <c r="A1661" t="s">
        <v>5309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s="35">
        <f t="shared" si="25"/>
        <v>2020</v>
      </c>
    </row>
    <row r="1662" spans="1:18" x14ac:dyDescent="0.25">
      <c r="A1662" t="s">
        <v>4053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 s="35">
        <f t="shared" si="25"/>
        <v>2017</v>
      </c>
    </row>
    <row r="1663" spans="1:18" x14ac:dyDescent="0.25">
      <c r="A1663" t="s">
        <v>5321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0</v>
      </c>
      <c r="Q1663">
        <v>0</v>
      </c>
      <c r="R1663" s="35">
        <f t="shared" si="25"/>
        <v>2020</v>
      </c>
    </row>
    <row r="1664" spans="1:18" x14ac:dyDescent="0.25">
      <c r="A1664" t="s">
        <v>78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s="35">
        <f t="shared" si="25"/>
        <v>2011</v>
      </c>
    </row>
    <row r="1665" spans="1:18" x14ac:dyDescent="0.25">
      <c r="A1665" t="s">
        <v>4584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s="35">
        <f t="shared" si="25"/>
        <v>2018</v>
      </c>
    </row>
    <row r="1666" spans="1:18" x14ac:dyDescent="0.25">
      <c r="A1666" t="s">
        <v>133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s="35">
        <f t="shared" si="25"/>
        <v>2011</v>
      </c>
    </row>
    <row r="1667" spans="1:18" x14ac:dyDescent="0.25">
      <c r="A1667" t="s">
        <v>558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s="35">
        <f t="shared" ref="R1667:R1730" si="26">INDEX($B$1:$Q$1,MATCH(1,B1667:Q1667,0))</f>
        <v>2011</v>
      </c>
    </row>
    <row r="1668" spans="1:18" x14ac:dyDescent="0.25">
      <c r="A1668" t="s">
        <v>3086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s="35">
        <f t="shared" si="26"/>
        <v>2015</v>
      </c>
    </row>
    <row r="1669" spans="1:18" x14ac:dyDescent="0.25">
      <c r="A1669" t="s">
        <v>1487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s="35">
        <f t="shared" si="26"/>
        <v>2012</v>
      </c>
    </row>
    <row r="1670" spans="1:18" x14ac:dyDescent="0.25">
      <c r="A1670" t="s">
        <v>2074</v>
      </c>
      <c r="B1670">
        <v>0</v>
      </c>
      <c r="C1670">
        <v>0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1</v>
      </c>
      <c r="N1670">
        <v>1</v>
      </c>
      <c r="O1670">
        <v>1</v>
      </c>
      <c r="P1670">
        <v>1</v>
      </c>
      <c r="Q1670">
        <v>0</v>
      </c>
      <c r="R1670" s="35">
        <f t="shared" si="26"/>
        <v>2013</v>
      </c>
    </row>
    <row r="1671" spans="1:18" x14ac:dyDescent="0.25">
      <c r="A1671" t="s">
        <v>4913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 s="35">
        <f t="shared" si="26"/>
        <v>2019</v>
      </c>
    </row>
    <row r="1672" spans="1:18" x14ac:dyDescent="0.25">
      <c r="A1672" t="s">
        <v>2562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1</v>
      </c>
      <c r="H1672">
        <v>0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1</v>
      </c>
      <c r="R1672" s="35">
        <f t="shared" si="26"/>
        <v>2014</v>
      </c>
    </row>
    <row r="1673" spans="1:18" x14ac:dyDescent="0.25">
      <c r="A1673" t="s">
        <v>671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s="35">
        <f t="shared" si="26"/>
        <v>2011</v>
      </c>
    </row>
    <row r="1674" spans="1:18" x14ac:dyDescent="0.25">
      <c r="A1674" t="s">
        <v>3140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0</v>
      </c>
      <c r="P1674">
        <v>0</v>
      </c>
      <c r="Q1674">
        <v>0</v>
      </c>
      <c r="R1674" s="35">
        <f t="shared" si="26"/>
        <v>2016</v>
      </c>
    </row>
    <row r="1675" spans="1:18" x14ac:dyDescent="0.25">
      <c r="A1675" t="s">
        <v>115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0</v>
      </c>
      <c r="Q1675">
        <v>0</v>
      </c>
      <c r="R1675" s="35">
        <f t="shared" si="26"/>
        <v>2011</v>
      </c>
    </row>
    <row r="1676" spans="1:18" x14ac:dyDescent="0.25">
      <c r="A1676" t="s">
        <v>636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 s="35">
        <f t="shared" si="26"/>
        <v>2011</v>
      </c>
    </row>
    <row r="1677" spans="1:18" x14ac:dyDescent="0.25">
      <c r="A1677" t="s">
        <v>1041</v>
      </c>
      <c r="B1677">
        <v>1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s="35">
        <f t="shared" si="26"/>
        <v>2011</v>
      </c>
    </row>
    <row r="1678" spans="1:18" x14ac:dyDescent="0.25">
      <c r="A1678" t="s">
        <v>2346</v>
      </c>
      <c r="B1678">
        <v>0</v>
      </c>
      <c r="C1678">
        <v>0</v>
      </c>
      <c r="D1678">
        <v>0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 s="35">
        <f t="shared" si="26"/>
        <v>2014</v>
      </c>
    </row>
    <row r="1679" spans="1:18" x14ac:dyDescent="0.25">
      <c r="A1679" t="s">
        <v>3745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s="35">
        <f t="shared" si="26"/>
        <v>2017</v>
      </c>
    </row>
    <row r="1680" spans="1:18" x14ac:dyDescent="0.25">
      <c r="A1680" t="s">
        <v>2825</v>
      </c>
      <c r="B1680">
        <v>0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1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1</v>
      </c>
      <c r="R1680" s="35">
        <f t="shared" si="26"/>
        <v>2015</v>
      </c>
    </row>
    <row r="1681" spans="1:18" x14ac:dyDescent="0.25">
      <c r="A1681" t="s">
        <v>3247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 s="35">
        <f t="shared" si="26"/>
        <v>2016</v>
      </c>
    </row>
    <row r="1682" spans="1:18" x14ac:dyDescent="0.25">
      <c r="A1682" t="s">
        <v>1590</v>
      </c>
      <c r="B1682">
        <v>0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 s="35">
        <f t="shared" si="26"/>
        <v>2012</v>
      </c>
    </row>
    <row r="1683" spans="1:18" x14ac:dyDescent="0.25">
      <c r="A1683" t="s">
        <v>1492</v>
      </c>
      <c r="B1683">
        <v>0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 s="35">
        <f t="shared" si="26"/>
        <v>2012</v>
      </c>
    </row>
    <row r="1684" spans="1:18" x14ac:dyDescent="0.25">
      <c r="A1684" t="s">
        <v>4954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s="35">
        <f t="shared" si="26"/>
        <v>2019</v>
      </c>
    </row>
    <row r="1685" spans="1:18" x14ac:dyDescent="0.25">
      <c r="A1685" t="s">
        <v>1392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s="35">
        <f t="shared" si="26"/>
        <v>2012</v>
      </c>
    </row>
    <row r="1686" spans="1:18" x14ac:dyDescent="0.25">
      <c r="A1686" t="s">
        <v>151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 s="35">
        <f t="shared" si="26"/>
        <v>2011</v>
      </c>
    </row>
    <row r="1687" spans="1:18" x14ac:dyDescent="0.25">
      <c r="A1687" t="s">
        <v>366</v>
      </c>
      <c r="B1687">
        <v>1</v>
      </c>
      <c r="C1687">
        <v>0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 s="35">
        <f t="shared" si="26"/>
        <v>2011</v>
      </c>
    </row>
    <row r="1688" spans="1:18" x14ac:dyDescent="0.25">
      <c r="A1688" t="s">
        <v>1958</v>
      </c>
      <c r="B1688">
        <v>0</v>
      </c>
      <c r="C1688">
        <v>0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s="35">
        <f t="shared" si="26"/>
        <v>2013</v>
      </c>
    </row>
    <row r="1689" spans="1:18" x14ac:dyDescent="0.25">
      <c r="A1689" t="s">
        <v>1584</v>
      </c>
      <c r="B1689">
        <v>0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0</v>
      </c>
      <c r="R1689" s="35">
        <f t="shared" si="26"/>
        <v>2012</v>
      </c>
    </row>
    <row r="1690" spans="1:18" x14ac:dyDescent="0.25">
      <c r="A1690" t="s">
        <v>2016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s="35">
        <f t="shared" si="26"/>
        <v>2013</v>
      </c>
    </row>
    <row r="1691" spans="1:18" x14ac:dyDescent="0.25">
      <c r="A1691" t="s">
        <v>99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  <c r="R1691" s="35">
        <f t="shared" si="26"/>
        <v>2011</v>
      </c>
    </row>
    <row r="1692" spans="1:18" x14ac:dyDescent="0.25">
      <c r="A1692" t="s">
        <v>1786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s="35">
        <f t="shared" si="26"/>
        <v>2012</v>
      </c>
    </row>
    <row r="1693" spans="1:18" x14ac:dyDescent="0.25">
      <c r="A1693" t="s">
        <v>1388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s="35">
        <f t="shared" si="26"/>
        <v>2012</v>
      </c>
    </row>
    <row r="1694" spans="1:18" x14ac:dyDescent="0.25">
      <c r="A1694" t="s">
        <v>493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 s="35">
        <f t="shared" si="26"/>
        <v>2011</v>
      </c>
    </row>
    <row r="1695" spans="1:18" x14ac:dyDescent="0.25">
      <c r="A1695" t="s">
        <v>333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s="35">
        <f t="shared" si="26"/>
        <v>2011</v>
      </c>
    </row>
    <row r="1696" spans="1:18" x14ac:dyDescent="0.25">
      <c r="A1696" t="s">
        <v>606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0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0</v>
      </c>
      <c r="R1696" s="35">
        <f t="shared" si="26"/>
        <v>2011</v>
      </c>
    </row>
    <row r="1697" spans="1:18" x14ac:dyDescent="0.25">
      <c r="A1697" t="s">
        <v>1467</v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s="35">
        <f t="shared" si="26"/>
        <v>2012</v>
      </c>
    </row>
    <row r="1698" spans="1:18" x14ac:dyDescent="0.25">
      <c r="A1698" t="s">
        <v>1824</v>
      </c>
      <c r="B1698">
        <v>0</v>
      </c>
      <c r="C1698">
        <v>1</v>
      </c>
      <c r="D1698">
        <v>1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s="35">
        <f t="shared" si="26"/>
        <v>2012</v>
      </c>
    </row>
    <row r="1699" spans="1:18" x14ac:dyDescent="0.25">
      <c r="A1699" t="s">
        <v>3226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s="35">
        <f t="shared" si="26"/>
        <v>2016</v>
      </c>
    </row>
    <row r="1700" spans="1:18" x14ac:dyDescent="0.25">
      <c r="A1700" t="s">
        <v>4066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s="35">
        <f t="shared" si="26"/>
        <v>2017</v>
      </c>
    </row>
    <row r="1701" spans="1:18" x14ac:dyDescent="0.25">
      <c r="A1701" t="s">
        <v>2770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s="35">
        <f t="shared" si="26"/>
        <v>2015</v>
      </c>
    </row>
    <row r="1702" spans="1:18" x14ac:dyDescent="0.25">
      <c r="A1702" t="s">
        <v>4058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 s="35">
        <f t="shared" si="26"/>
        <v>2017</v>
      </c>
    </row>
    <row r="1703" spans="1:18" x14ac:dyDescent="0.25">
      <c r="A1703" t="s">
        <v>155</v>
      </c>
      <c r="B1703">
        <v>1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 s="35">
        <f t="shared" si="26"/>
        <v>2011</v>
      </c>
    </row>
    <row r="1704" spans="1:18" x14ac:dyDescent="0.25">
      <c r="A1704" t="s">
        <v>3164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s="35">
        <f t="shared" si="26"/>
        <v>2016</v>
      </c>
    </row>
    <row r="1705" spans="1:18" x14ac:dyDescent="0.25">
      <c r="A1705" t="s">
        <v>4569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s="35">
        <f t="shared" si="26"/>
        <v>2018</v>
      </c>
    </row>
    <row r="1706" spans="1:18" x14ac:dyDescent="0.25">
      <c r="A1706" t="s">
        <v>178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 s="35">
        <f t="shared" si="26"/>
        <v>2011</v>
      </c>
    </row>
    <row r="1707" spans="1:18" x14ac:dyDescent="0.25">
      <c r="A1707" t="s">
        <v>532</v>
      </c>
      <c r="B1707">
        <v>1</v>
      </c>
      <c r="C1707">
        <v>1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s="35">
        <f t="shared" si="26"/>
        <v>2011</v>
      </c>
    </row>
    <row r="1708" spans="1:18" x14ac:dyDescent="0.25">
      <c r="A1708" t="s">
        <v>4905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s="35">
        <f t="shared" si="26"/>
        <v>2019</v>
      </c>
    </row>
    <row r="1709" spans="1:18" x14ac:dyDescent="0.25">
      <c r="A1709" t="s">
        <v>1580</v>
      </c>
      <c r="B1709">
        <v>0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 s="35">
        <f t="shared" si="26"/>
        <v>2012</v>
      </c>
    </row>
    <row r="1710" spans="1:18" x14ac:dyDescent="0.25">
      <c r="A1710" t="s">
        <v>3968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s="35">
        <f t="shared" si="26"/>
        <v>2017</v>
      </c>
    </row>
    <row r="1711" spans="1:18" x14ac:dyDescent="0.25">
      <c r="A1711" t="s">
        <v>1372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s="35">
        <f t="shared" si="26"/>
        <v>2012</v>
      </c>
    </row>
    <row r="1712" spans="1:18" x14ac:dyDescent="0.25">
      <c r="A1712" t="s">
        <v>1688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s="35">
        <f t="shared" si="26"/>
        <v>2012</v>
      </c>
    </row>
    <row r="1713" spans="1:18" x14ac:dyDescent="0.25">
      <c r="A1713" t="s">
        <v>1091</v>
      </c>
      <c r="B1713">
        <v>1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1</v>
      </c>
      <c r="P1713">
        <v>0</v>
      </c>
      <c r="Q1713">
        <v>1</v>
      </c>
      <c r="R1713" s="35">
        <f t="shared" si="26"/>
        <v>2011</v>
      </c>
    </row>
    <row r="1714" spans="1:18" x14ac:dyDescent="0.25">
      <c r="A1714" t="s">
        <v>2023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s="35">
        <f t="shared" si="26"/>
        <v>2013</v>
      </c>
    </row>
    <row r="1715" spans="1:18" x14ac:dyDescent="0.25">
      <c r="A1715" t="s">
        <v>1429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s="35">
        <f t="shared" si="26"/>
        <v>2012</v>
      </c>
    </row>
    <row r="1716" spans="1:18" x14ac:dyDescent="0.25">
      <c r="A1716" t="s">
        <v>613</v>
      </c>
      <c r="B1716">
        <v>1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0</v>
      </c>
      <c r="R1716" s="35">
        <f t="shared" si="26"/>
        <v>2011</v>
      </c>
    </row>
    <row r="1717" spans="1:18" x14ac:dyDescent="0.25">
      <c r="A1717" t="s">
        <v>3945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s="35">
        <f t="shared" si="26"/>
        <v>2017</v>
      </c>
    </row>
    <row r="1718" spans="1:18" x14ac:dyDescent="0.25">
      <c r="A1718" t="s">
        <v>2717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1</v>
      </c>
      <c r="P1718">
        <v>1</v>
      </c>
      <c r="Q1718">
        <v>1</v>
      </c>
      <c r="R1718" s="35">
        <f t="shared" si="26"/>
        <v>2015</v>
      </c>
    </row>
    <row r="1719" spans="1:18" x14ac:dyDescent="0.25">
      <c r="A1719" t="s">
        <v>1546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s="35">
        <f t="shared" si="26"/>
        <v>2012</v>
      </c>
    </row>
    <row r="1720" spans="1:18" x14ac:dyDescent="0.25">
      <c r="A1720" t="s">
        <v>1803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0</v>
      </c>
      <c r="R1720" s="35">
        <f t="shared" si="26"/>
        <v>2012</v>
      </c>
    </row>
    <row r="1721" spans="1:18" x14ac:dyDescent="0.25">
      <c r="A1721" t="s">
        <v>1755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s="35">
        <f t="shared" si="26"/>
        <v>2012</v>
      </c>
    </row>
    <row r="1722" spans="1:18" x14ac:dyDescent="0.25">
      <c r="A1722" t="s">
        <v>3255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s="35">
        <f t="shared" si="26"/>
        <v>2016</v>
      </c>
    </row>
    <row r="1723" spans="1:18" x14ac:dyDescent="0.25">
      <c r="A1723" t="s">
        <v>1384</v>
      </c>
      <c r="B1723">
        <v>0</v>
      </c>
      <c r="C1723">
        <v>1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s="35">
        <f t="shared" si="26"/>
        <v>2012</v>
      </c>
    </row>
    <row r="1724" spans="1:18" x14ac:dyDescent="0.25">
      <c r="A1724" t="s">
        <v>3758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s="35">
        <f t="shared" si="26"/>
        <v>2017</v>
      </c>
    </row>
    <row r="1725" spans="1:18" x14ac:dyDescent="0.25">
      <c r="A1725" t="s">
        <v>1973</v>
      </c>
      <c r="B1725">
        <v>0</v>
      </c>
      <c r="C1725">
        <v>0</v>
      </c>
      <c r="D1725">
        <v>1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s="35">
        <f t="shared" si="26"/>
        <v>2013</v>
      </c>
    </row>
    <row r="1726" spans="1:18" x14ac:dyDescent="0.25">
      <c r="A1726" t="s">
        <v>110</v>
      </c>
      <c r="B1726">
        <v>1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s="35">
        <f t="shared" si="26"/>
        <v>2011</v>
      </c>
    </row>
    <row r="1727" spans="1:18" x14ac:dyDescent="0.25">
      <c r="A1727" t="s">
        <v>3643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1</v>
      </c>
      <c r="I1727">
        <v>0</v>
      </c>
      <c r="J1727">
        <v>1</v>
      </c>
      <c r="K1727">
        <v>1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0</v>
      </c>
      <c r="R1727" s="35">
        <f t="shared" si="26"/>
        <v>2016</v>
      </c>
    </row>
    <row r="1728" spans="1:18" x14ac:dyDescent="0.25">
      <c r="A1728" t="s">
        <v>542</v>
      </c>
      <c r="B1728">
        <v>1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s="35">
        <f t="shared" si="26"/>
        <v>2011</v>
      </c>
    </row>
    <row r="1729" spans="1:18" x14ac:dyDescent="0.25">
      <c r="A1729" t="s">
        <v>2245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 s="35">
        <f t="shared" si="26"/>
        <v>2013</v>
      </c>
    </row>
    <row r="1730" spans="1:18" x14ac:dyDescent="0.25">
      <c r="A1730" t="s">
        <v>278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 s="35">
        <f t="shared" si="26"/>
        <v>2011</v>
      </c>
    </row>
    <row r="1731" spans="1:18" x14ac:dyDescent="0.25">
      <c r="A1731" t="s">
        <v>2068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 s="35">
        <f t="shared" ref="R1731:R1794" si="27">INDEX($B$1:$Q$1,MATCH(1,B1731:Q1731,0))</f>
        <v>2013</v>
      </c>
    </row>
    <row r="1732" spans="1:18" x14ac:dyDescent="0.25">
      <c r="A1732" t="s">
        <v>1550</v>
      </c>
      <c r="B1732">
        <v>0</v>
      </c>
      <c r="C1732">
        <v>1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s="35">
        <f t="shared" si="27"/>
        <v>2012</v>
      </c>
    </row>
    <row r="1733" spans="1:18" x14ac:dyDescent="0.25">
      <c r="A1733" t="s">
        <v>169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 s="35">
        <f t="shared" si="27"/>
        <v>2011</v>
      </c>
    </row>
    <row r="1734" spans="1:18" x14ac:dyDescent="0.25">
      <c r="A1734" t="s">
        <v>574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 s="35">
        <f t="shared" si="27"/>
        <v>2011</v>
      </c>
    </row>
    <row r="1735" spans="1:18" x14ac:dyDescent="0.25">
      <c r="A1735" t="s">
        <v>598</v>
      </c>
      <c r="B1735">
        <v>1</v>
      </c>
      <c r="C1735">
        <v>1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s="35">
        <f t="shared" si="27"/>
        <v>2011</v>
      </c>
    </row>
    <row r="1736" spans="1:18" x14ac:dyDescent="0.25">
      <c r="A1736" t="s">
        <v>159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1</v>
      </c>
      <c r="J1736">
        <v>0</v>
      </c>
      <c r="K1736">
        <v>1</v>
      </c>
      <c r="L1736">
        <v>1</v>
      </c>
      <c r="M1736">
        <v>0</v>
      </c>
      <c r="N1736">
        <v>0</v>
      </c>
      <c r="O1736">
        <v>1</v>
      </c>
      <c r="P1736">
        <v>0</v>
      </c>
      <c r="Q1736">
        <v>0</v>
      </c>
      <c r="R1736" s="35">
        <f t="shared" si="27"/>
        <v>2011</v>
      </c>
    </row>
    <row r="1737" spans="1:18" x14ac:dyDescent="0.25">
      <c r="A1737" t="s">
        <v>412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s="35">
        <f t="shared" si="27"/>
        <v>2011</v>
      </c>
    </row>
    <row r="1738" spans="1:18" x14ac:dyDescent="0.25">
      <c r="A1738" t="s">
        <v>82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0</v>
      </c>
      <c r="Q1738">
        <v>1</v>
      </c>
      <c r="R1738" s="35">
        <f t="shared" si="27"/>
        <v>2011</v>
      </c>
    </row>
    <row r="1739" spans="1:18" x14ac:dyDescent="0.25">
      <c r="A1739" t="s">
        <v>129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 s="35">
        <f t="shared" si="27"/>
        <v>2011</v>
      </c>
    </row>
    <row r="1740" spans="1:18" x14ac:dyDescent="0.25">
      <c r="A1740" t="s">
        <v>2832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 s="35">
        <f t="shared" si="27"/>
        <v>2015</v>
      </c>
    </row>
    <row r="1741" spans="1:18" x14ac:dyDescent="0.25">
      <c r="A1741" t="s">
        <v>691</v>
      </c>
      <c r="B1741">
        <v>1</v>
      </c>
      <c r="C1741">
        <v>0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0</v>
      </c>
      <c r="P1741">
        <v>0</v>
      </c>
      <c r="Q1741">
        <v>1</v>
      </c>
      <c r="R1741" s="35">
        <f t="shared" si="27"/>
        <v>2011</v>
      </c>
    </row>
    <row r="1742" spans="1:18" x14ac:dyDescent="0.25">
      <c r="A1742" t="s">
        <v>1696</v>
      </c>
      <c r="B1742">
        <v>0</v>
      </c>
      <c r="C1742">
        <v>1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 s="35">
        <f t="shared" si="27"/>
        <v>2012</v>
      </c>
    </row>
    <row r="1743" spans="1:18" x14ac:dyDescent="0.25">
      <c r="A1743" t="s">
        <v>1356</v>
      </c>
      <c r="B1743">
        <v>0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0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 s="35">
        <f t="shared" si="27"/>
        <v>2012</v>
      </c>
    </row>
    <row r="1744" spans="1:18" x14ac:dyDescent="0.25">
      <c r="A1744" t="s">
        <v>105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s="35">
        <f t="shared" si="27"/>
        <v>2011</v>
      </c>
    </row>
    <row r="1745" spans="1:18" x14ac:dyDescent="0.25">
      <c r="A1745" t="s">
        <v>30</v>
      </c>
      <c r="B1745">
        <v>1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0</v>
      </c>
      <c r="O1745">
        <v>1</v>
      </c>
      <c r="P1745">
        <v>1</v>
      </c>
      <c r="Q1745">
        <v>1</v>
      </c>
      <c r="R1745" s="35">
        <f t="shared" si="27"/>
        <v>2011</v>
      </c>
    </row>
    <row r="1746" spans="1:18" x14ac:dyDescent="0.25">
      <c r="A1746" t="s">
        <v>372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1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 s="35">
        <f t="shared" si="27"/>
        <v>2011</v>
      </c>
    </row>
    <row r="1747" spans="1:18" x14ac:dyDescent="0.25">
      <c r="A1747" t="s">
        <v>1450</v>
      </c>
      <c r="B1747">
        <v>0</v>
      </c>
      <c r="C1747">
        <v>1</v>
      </c>
      <c r="D1747">
        <v>0</v>
      </c>
      <c r="E1747">
        <v>1</v>
      </c>
      <c r="F1747">
        <v>1</v>
      </c>
      <c r="G1747">
        <v>0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 s="35">
        <f t="shared" si="27"/>
        <v>2012</v>
      </c>
    </row>
    <row r="1748" spans="1:18" x14ac:dyDescent="0.25">
      <c r="A1748" t="s">
        <v>626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1</v>
      </c>
      <c r="P1748">
        <v>1</v>
      </c>
      <c r="Q1748">
        <v>0</v>
      </c>
      <c r="R1748" s="35">
        <f t="shared" si="27"/>
        <v>2011</v>
      </c>
    </row>
    <row r="1749" spans="1:18" x14ac:dyDescent="0.25">
      <c r="A1749" t="s">
        <v>2071</v>
      </c>
      <c r="B1749">
        <v>0</v>
      </c>
      <c r="C1749">
        <v>0</v>
      </c>
      <c r="D1749">
        <v>1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 s="35">
        <f t="shared" si="27"/>
        <v>2013</v>
      </c>
    </row>
    <row r="1750" spans="1:18" x14ac:dyDescent="0.25">
      <c r="A1750" t="s">
        <v>3921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0</v>
      </c>
      <c r="Q1750">
        <v>1</v>
      </c>
      <c r="R1750" s="35">
        <f t="shared" si="27"/>
        <v>2017</v>
      </c>
    </row>
    <row r="1751" spans="1:18" x14ac:dyDescent="0.25">
      <c r="A1751" t="s">
        <v>1947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 s="35">
        <f t="shared" si="27"/>
        <v>2013</v>
      </c>
    </row>
    <row r="1752" spans="1:18" x14ac:dyDescent="0.25">
      <c r="A1752" t="s">
        <v>2778</v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s="35">
        <f t="shared" si="27"/>
        <v>2015</v>
      </c>
    </row>
    <row r="1753" spans="1:18" x14ac:dyDescent="0.25">
      <c r="A1753" t="s">
        <v>2627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s="35">
        <f t="shared" si="27"/>
        <v>2015</v>
      </c>
    </row>
    <row r="1754" spans="1:18" x14ac:dyDescent="0.25">
      <c r="A1754" t="s">
        <v>800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s="35">
        <f t="shared" si="27"/>
        <v>2011</v>
      </c>
    </row>
    <row r="1755" spans="1:18" x14ac:dyDescent="0.25">
      <c r="A1755" t="s">
        <v>4084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0</v>
      </c>
      <c r="R1755" s="35">
        <f t="shared" si="27"/>
        <v>2017</v>
      </c>
    </row>
    <row r="1756" spans="1:18" x14ac:dyDescent="0.25">
      <c r="A1756" t="s">
        <v>2846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s="35">
        <f t="shared" si="27"/>
        <v>2015</v>
      </c>
    </row>
    <row r="1757" spans="1:18" x14ac:dyDescent="0.25">
      <c r="A1757" t="s">
        <v>565</v>
      </c>
      <c r="B1757">
        <v>1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s="35">
        <f t="shared" si="27"/>
        <v>2011</v>
      </c>
    </row>
    <row r="1758" spans="1:18" x14ac:dyDescent="0.25">
      <c r="A1758" t="s">
        <v>979</v>
      </c>
      <c r="B1758">
        <v>1</v>
      </c>
      <c r="C1758">
        <v>0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s="35">
        <f t="shared" si="27"/>
        <v>2011</v>
      </c>
    </row>
    <row r="1759" spans="1:18" x14ac:dyDescent="0.25">
      <c r="A1759" t="s">
        <v>2084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s="35">
        <f t="shared" si="27"/>
        <v>2013</v>
      </c>
    </row>
    <row r="1760" spans="1:18" x14ac:dyDescent="0.25">
      <c r="A1760" t="s">
        <v>2793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  <c r="R1760" s="35">
        <f t="shared" si="27"/>
        <v>2015</v>
      </c>
    </row>
    <row r="1761" spans="1:18" x14ac:dyDescent="0.25">
      <c r="A1761" t="s">
        <v>1163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s="35">
        <f t="shared" si="27"/>
        <v>2011</v>
      </c>
    </row>
    <row r="1762" spans="1:18" x14ac:dyDescent="0.25">
      <c r="A1762" t="s">
        <v>546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0</v>
      </c>
      <c r="P1762">
        <v>0</v>
      </c>
      <c r="Q1762">
        <v>1</v>
      </c>
      <c r="R1762" s="35">
        <f t="shared" si="27"/>
        <v>2011</v>
      </c>
    </row>
    <row r="1763" spans="1:18" x14ac:dyDescent="0.25">
      <c r="A1763" t="s">
        <v>342</v>
      </c>
      <c r="B1763">
        <v>1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s="35">
        <f t="shared" si="27"/>
        <v>2011</v>
      </c>
    </row>
    <row r="1764" spans="1:18" x14ac:dyDescent="0.25">
      <c r="A1764" t="s">
        <v>4528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1</v>
      </c>
      <c r="R1764" s="35">
        <f t="shared" si="27"/>
        <v>2018</v>
      </c>
    </row>
    <row r="1765" spans="1:18" x14ac:dyDescent="0.25">
      <c r="A1765" t="s">
        <v>2790</v>
      </c>
      <c r="B1765">
        <v>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s="35">
        <f t="shared" si="27"/>
        <v>2015</v>
      </c>
    </row>
    <row r="1766" spans="1:18" x14ac:dyDescent="0.25">
      <c r="A1766" t="s">
        <v>3952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s="35">
        <f t="shared" si="27"/>
        <v>2017</v>
      </c>
    </row>
    <row r="1767" spans="1:18" x14ac:dyDescent="0.25">
      <c r="A1767" t="s">
        <v>682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s="35">
        <f t="shared" si="27"/>
        <v>2011</v>
      </c>
    </row>
    <row r="1768" spans="1:18" x14ac:dyDescent="0.25">
      <c r="A1768" t="s">
        <v>1527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 s="35">
        <f t="shared" si="27"/>
        <v>2012</v>
      </c>
    </row>
    <row r="1769" spans="1:18" x14ac:dyDescent="0.25">
      <c r="A1769" t="s">
        <v>1504</v>
      </c>
      <c r="B1769">
        <v>0</v>
      </c>
      <c r="C1769">
        <v>1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s="35">
        <f t="shared" si="27"/>
        <v>2012</v>
      </c>
    </row>
    <row r="1770" spans="1:18" x14ac:dyDescent="0.25">
      <c r="A1770" t="s">
        <v>3800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 s="35">
        <f t="shared" si="27"/>
        <v>2017</v>
      </c>
    </row>
    <row r="1771" spans="1:18" x14ac:dyDescent="0.25">
      <c r="A1771" t="s">
        <v>709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 s="35">
        <f t="shared" si="27"/>
        <v>2011</v>
      </c>
    </row>
    <row r="1772" spans="1:18" x14ac:dyDescent="0.25">
      <c r="A1772" t="s">
        <v>2008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s="35">
        <f t="shared" si="27"/>
        <v>2013</v>
      </c>
    </row>
    <row r="1773" spans="1:18" x14ac:dyDescent="0.25">
      <c r="A1773" t="s">
        <v>3812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s="35">
        <f t="shared" si="27"/>
        <v>2017</v>
      </c>
    </row>
    <row r="1774" spans="1:18" x14ac:dyDescent="0.25">
      <c r="A1774" t="s">
        <v>1515</v>
      </c>
      <c r="B1774">
        <v>0</v>
      </c>
      <c r="C1774">
        <v>1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0</v>
      </c>
      <c r="L1774">
        <v>1</v>
      </c>
      <c r="M1774">
        <v>1</v>
      </c>
      <c r="N1774">
        <v>0</v>
      </c>
      <c r="O1774">
        <v>1</v>
      </c>
      <c r="P1774">
        <v>0</v>
      </c>
      <c r="Q1774">
        <v>0</v>
      </c>
      <c r="R1774" s="35">
        <f t="shared" si="27"/>
        <v>2012</v>
      </c>
    </row>
    <row r="1775" spans="1:18" x14ac:dyDescent="0.25">
      <c r="A1775" t="s">
        <v>3349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s="35">
        <f t="shared" si="27"/>
        <v>2016</v>
      </c>
    </row>
    <row r="1776" spans="1:18" x14ac:dyDescent="0.25">
      <c r="A1776" t="s">
        <v>235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s="35">
        <f t="shared" si="27"/>
        <v>2011</v>
      </c>
    </row>
    <row r="1777" spans="1:18" x14ac:dyDescent="0.25">
      <c r="A1777" t="s">
        <v>2721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s="35">
        <f t="shared" si="27"/>
        <v>2015</v>
      </c>
    </row>
    <row r="1778" spans="1:18" x14ac:dyDescent="0.25">
      <c r="A1778" t="s">
        <v>1308</v>
      </c>
      <c r="B1778">
        <v>0</v>
      </c>
      <c r="C1778">
        <v>1</v>
      </c>
      <c r="D1778">
        <v>1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s="35">
        <f t="shared" si="27"/>
        <v>2012</v>
      </c>
    </row>
    <row r="1779" spans="1:18" x14ac:dyDescent="0.25">
      <c r="A1779" t="s">
        <v>4632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1</v>
      </c>
      <c r="Q1779">
        <v>0</v>
      </c>
      <c r="R1779" s="35">
        <f t="shared" si="27"/>
        <v>2018</v>
      </c>
    </row>
    <row r="1780" spans="1:18" x14ac:dyDescent="0.25">
      <c r="A1780" t="s">
        <v>2272</v>
      </c>
      <c r="B1780">
        <v>0</v>
      </c>
      <c r="C1780">
        <v>0</v>
      </c>
      <c r="D1780">
        <v>0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 s="35">
        <f t="shared" si="27"/>
        <v>2014</v>
      </c>
    </row>
    <row r="1781" spans="1:18" x14ac:dyDescent="0.25">
      <c r="A1781" t="s">
        <v>3397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 s="35">
        <f t="shared" si="27"/>
        <v>2016</v>
      </c>
    </row>
    <row r="1782" spans="1:18" x14ac:dyDescent="0.25">
      <c r="A1782" t="s">
        <v>2568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s="35">
        <f t="shared" si="27"/>
        <v>2014</v>
      </c>
    </row>
    <row r="1783" spans="1:18" x14ac:dyDescent="0.25">
      <c r="A1783" t="s">
        <v>3980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 s="35">
        <f t="shared" si="27"/>
        <v>2017</v>
      </c>
    </row>
    <row r="1784" spans="1:18" x14ac:dyDescent="0.25">
      <c r="A1784" t="s">
        <v>3733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s="35">
        <f t="shared" si="27"/>
        <v>2017</v>
      </c>
    </row>
    <row r="1785" spans="1:18" x14ac:dyDescent="0.25">
      <c r="A1785" t="s">
        <v>3779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0</v>
      </c>
      <c r="R1785" s="35">
        <f t="shared" si="27"/>
        <v>2017</v>
      </c>
    </row>
    <row r="1786" spans="1:18" x14ac:dyDescent="0.25">
      <c r="A1786" t="s">
        <v>3682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 s="35">
        <f t="shared" si="27"/>
        <v>2017</v>
      </c>
    </row>
    <row r="1787" spans="1:18" x14ac:dyDescent="0.25">
      <c r="A1787" t="s">
        <v>3698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 s="35">
        <f t="shared" si="27"/>
        <v>2017</v>
      </c>
    </row>
    <row r="1788" spans="1:18" x14ac:dyDescent="0.25">
      <c r="A1788" t="s">
        <v>4553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 s="35">
        <f t="shared" si="27"/>
        <v>2018</v>
      </c>
    </row>
    <row r="1789" spans="1:18" x14ac:dyDescent="0.25">
      <c r="A1789" t="s">
        <v>5292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1</v>
      </c>
      <c r="Q1789">
        <v>0</v>
      </c>
      <c r="R1789" s="35">
        <f t="shared" si="27"/>
        <v>2020</v>
      </c>
    </row>
    <row r="1790" spans="1:18" x14ac:dyDescent="0.25">
      <c r="A1790" t="s">
        <v>4699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 s="35">
        <f t="shared" si="27"/>
        <v>2018</v>
      </c>
    </row>
    <row r="1791" spans="1:18" x14ac:dyDescent="0.25">
      <c r="A1791" t="s">
        <v>4495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s="35">
        <f t="shared" si="27"/>
        <v>2018</v>
      </c>
    </row>
    <row r="1792" spans="1:18" x14ac:dyDescent="0.25">
      <c r="A1792" t="s">
        <v>3891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v>0</v>
      </c>
      <c r="Q1792">
        <v>0</v>
      </c>
      <c r="R1792" s="35">
        <f t="shared" si="27"/>
        <v>2017</v>
      </c>
    </row>
    <row r="1793" spans="1:18" x14ac:dyDescent="0.25">
      <c r="A1793" t="s">
        <v>4230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s="35">
        <f t="shared" si="27"/>
        <v>2017</v>
      </c>
    </row>
    <row r="1794" spans="1:18" x14ac:dyDescent="0.25">
      <c r="A1794" t="s">
        <v>810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s="35">
        <f t="shared" si="27"/>
        <v>2011</v>
      </c>
    </row>
    <row r="1795" spans="1:18" x14ac:dyDescent="0.25">
      <c r="A1795" t="s">
        <v>4811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s="35">
        <f t="shared" ref="R1795:R1858" si="28">INDEX($B$1:$Q$1,MATCH(1,B1795:Q1795,0))</f>
        <v>2019</v>
      </c>
    </row>
    <row r="1796" spans="1:18" x14ac:dyDescent="0.25">
      <c r="A1796" t="s">
        <v>3295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s="35">
        <f t="shared" si="28"/>
        <v>2016</v>
      </c>
    </row>
    <row r="1797" spans="1:18" x14ac:dyDescent="0.25">
      <c r="A1797" t="s">
        <v>4808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s="35">
        <f t="shared" si="28"/>
        <v>2019</v>
      </c>
    </row>
    <row r="1798" spans="1:18" x14ac:dyDescent="0.25">
      <c r="A1798" t="s">
        <v>4164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s="35">
        <f t="shared" si="28"/>
        <v>2017</v>
      </c>
    </row>
    <row r="1799" spans="1:18" x14ac:dyDescent="0.25">
      <c r="A1799" t="s">
        <v>2054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s="35">
        <f t="shared" si="28"/>
        <v>2013</v>
      </c>
    </row>
    <row r="1800" spans="1:18" x14ac:dyDescent="0.25">
      <c r="A1800" t="s">
        <v>1198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 s="35">
        <f t="shared" si="28"/>
        <v>2011</v>
      </c>
    </row>
    <row r="1801" spans="1:18" x14ac:dyDescent="0.25">
      <c r="A1801" t="s">
        <v>7240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 s="35">
        <f t="shared" si="28"/>
        <v>2025</v>
      </c>
    </row>
    <row r="1802" spans="1:18" x14ac:dyDescent="0.25">
      <c r="A1802" t="s">
        <v>1601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s="35">
        <f t="shared" si="28"/>
        <v>2012</v>
      </c>
    </row>
    <row r="1803" spans="1:18" x14ac:dyDescent="0.25">
      <c r="A1803" t="s">
        <v>4266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s="35">
        <f t="shared" si="28"/>
        <v>2017</v>
      </c>
    </row>
    <row r="1804" spans="1:18" x14ac:dyDescent="0.25">
      <c r="A1804" t="s">
        <v>660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1</v>
      </c>
      <c r="N1804">
        <v>1</v>
      </c>
      <c r="O1804">
        <v>1</v>
      </c>
      <c r="P1804">
        <v>1</v>
      </c>
      <c r="Q1804">
        <v>0</v>
      </c>
      <c r="R1804" s="35">
        <f t="shared" si="28"/>
        <v>2011</v>
      </c>
    </row>
    <row r="1805" spans="1:18" x14ac:dyDescent="0.25">
      <c r="A1805" t="s">
        <v>26</v>
      </c>
      <c r="B1805">
        <v>1</v>
      </c>
      <c r="C1805">
        <v>1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1</v>
      </c>
      <c r="J1805">
        <v>1</v>
      </c>
      <c r="K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1</v>
      </c>
      <c r="R1805" s="35">
        <f t="shared" si="28"/>
        <v>2011</v>
      </c>
    </row>
    <row r="1806" spans="1:18" x14ac:dyDescent="0.25">
      <c r="A1806" t="s">
        <v>6688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 s="35">
        <f t="shared" si="28"/>
        <v>2023</v>
      </c>
    </row>
    <row r="1807" spans="1:18" x14ac:dyDescent="0.25">
      <c r="A1807" t="s">
        <v>1009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1</v>
      </c>
      <c r="Q1807">
        <v>1</v>
      </c>
      <c r="R1807" s="35">
        <f t="shared" si="28"/>
        <v>2011</v>
      </c>
    </row>
    <row r="1808" spans="1:18" x14ac:dyDescent="0.25">
      <c r="A1808" t="s">
        <v>1874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s="35">
        <f t="shared" si="28"/>
        <v>2013</v>
      </c>
    </row>
    <row r="1809" spans="1:18" x14ac:dyDescent="0.25">
      <c r="A1809" t="s">
        <v>1136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s="35">
        <f t="shared" si="28"/>
        <v>2011</v>
      </c>
    </row>
    <row r="1810" spans="1:18" x14ac:dyDescent="0.25">
      <c r="A1810" t="s">
        <v>1286</v>
      </c>
      <c r="B1810">
        <v>0</v>
      </c>
      <c r="C1810">
        <v>1</v>
      </c>
      <c r="D1810">
        <v>0</v>
      </c>
      <c r="E1810">
        <v>1</v>
      </c>
      <c r="F1810">
        <v>0</v>
      </c>
      <c r="G1810">
        <v>1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1</v>
      </c>
      <c r="P1810">
        <v>1</v>
      </c>
      <c r="Q1810">
        <v>0</v>
      </c>
      <c r="R1810" s="35">
        <f t="shared" si="28"/>
        <v>2012</v>
      </c>
    </row>
    <row r="1811" spans="1:18" x14ac:dyDescent="0.25">
      <c r="A1811" t="s">
        <v>1611</v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s="35">
        <f t="shared" si="28"/>
        <v>2012</v>
      </c>
    </row>
    <row r="1812" spans="1:18" x14ac:dyDescent="0.25">
      <c r="A1812" t="s">
        <v>1810</v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s="35">
        <f t="shared" si="28"/>
        <v>2012</v>
      </c>
    </row>
    <row r="1813" spans="1:18" x14ac:dyDescent="0.25">
      <c r="A1813" t="s">
        <v>3448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s="35">
        <f t="shared" si="28"/>
        <v>2016</v>
      </c>
    </row>
    <row r="1814" spans="1:18" x14ac:dyDescent="0.25">
      <c r="A1814" t="s">
        <v>2189</v>
      </c>
      <c r="B1814">
        <v>0</v>
      </c>
      <c r="C1814">
        <v>0</v>
      </c>
      <c r="D1814">
        <v>1</v>
      </c>
      <c r="E1814">
        <v>0</v>
      </c>
      <c r="F1814">
        <v>1</v>
      </c>
      <c r="G1814">
        <v>0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 s="35">
        <f t="shared" si="28"/>
        <v>2013</v>
      </c>
    </row>
    <row r="1815" spans="1:18" x14ac:dyDescent="0.25">
      <c r="A1815" t="s">
        <v>1856</v>
      </c>
      <c r="B1815">
        <v>0</v>
      </c>
      <c r="C1815">
        <v>0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s="35">
        <f t="shared" si="28"/>
        <v>2013</v>
      </c>
    </row>
    <row r="1816" spans="1:18" x14ac:dyDescent="0.25">
      <c r="A1816" t="s">
        <v>2378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s="35">
        <f t="shared" si="28"/>
        <v>2014</v>
      </c>
    </row>
    <row r="1817" spans="1:18" x14ac:dyDescent="0.25">
      <c r="A1817" t="s">
        <v>2623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s="35">
        <f t="shared" si="28"/>
        <v>2015</v>
      </c>
    </row>
    <row r="1818" spans="1:18" x14ac:dyDescent="0.25">
      <c r="A1818" t="s">
        <v>3629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1</v>
      </c>
      <c r="N1818">
        <v>1</v>
      </c>
      <c r="O1818">
        <v>0</v>
      </c>
      <c r="P1818">
        <v>0</v>
      </c>
      <c r="Q1818">
        <v>1</v>
      </c>
      <c r="R1818" s="35">
        <f t="shared" si="28"/>
        <v>2016</v>
      </c>
    </row>
    <row r="1819" spans="1:18" x14ac:dyDescent="0.25">
      <c r="A1819" t="s">
        <v>1032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s="35">
        <f t="shared" si="28"/>
        <v>2011</v>
      </c>
    </row>
    <row r="1820" spans="1:18" x14ac:dyDescent="0.25">
      <c r="A1820" t="s">
        <v>432</v>
      </c>
      <c r="B1820">
        <v>1</v>
      </c>
      <c r="C1820">
        <v>1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s="35">
        <f t="shared" si="28"/>
        <v>2011</v>
      </c>
    </row>
    <row r="1821" spans="1:18" x14ac:dyDescent="0.25">
      <c r="A1821" t="s">
        <v>2899</v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s="35">
        <f t="shared" si="28"/>
        <v>2015</v>
      </c>
    </row>
    <row r="1822" spans="1:18" x14ac:dyDescent="0.25">
      <c r="A1822" t="s">
        <v>1109</v>
      </c>
      <c r="B1822">
        <v>1</v>
      </c>
      <c r="C1822">
        <v>1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s="35">
        <f t="shared" si="28"/>
        <v>2011</v>
      </c>
    </row>
    <row r="1823" spans="1:18" x14ac:dyDescent="0.25">
      <c r="A1823" t="s">
        <v>1251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s="35">
        <f t="shared" si="28"/>
        <v>2012</v>
      </c>
    </row>
    <row r="1824" spans="1:18" x14ac:dyDescent="0.25">
      <c r="A1824" t="s">
        <v>989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1</v>
      </c>
      <c r="R1824" s="35">
        <f t="shared" si="28"/>
        <v>2011</v>
      </c>
    </row>
    <row r="1825" spans="1:18" x14ac:dyDescent="0.25">
      <c r="A1825" t="s">
        <v>7289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 s="35">
        <f t="shared" si="28"/>
        <v>2025</v>
      </c>
    </row>
    <row r="1826" spans="1:18" x14ac:dyDescent="0.25">
      <c r="A1826" t="s">
        <v>6021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 s="35">
        <f t="shared" si="28"/>
        <v>2021</v>
      </c>
    </row>
    <row r="1827" spans="1:18" x14ac:dyDescent="0.25">
      <c r="A1827" t="s">
        <v>2131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 s="35">
        <f t="shared" si="28"/>
        <v>2013</v>
      </c>
    </row>
    <row r="1828" spans="1:18" x14ac:dyDescent="0.25">
      <c r="A1828" t="s">
        <v>2619</v>
      </c>
      <c r="B1828">
        <v>0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s="35">
        <f t="shared" si="28"/>
        <v>2015</v>
      </c>
    </row>
    <row r="1829" spans="1:18" x14ac:dyDescent="0.25">
      <c r="A1829" t="s">
        <v>2202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1</v>
      </c>
      <c r="Q1829">
        <v>0</v>
      </c>
      <c r="R1829" s="35">
        <f t="shared" si="28"/>
        <v>2013</v>
      </c>
    </row>
    <row r="1830" spans="1:18" x14ac:dyDescent="0.25">
      <c r="A1830" t="s">
        <v>1599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s="35">
        <f t="shared" si="28"/>
        <v>2012</v>
      </c>
    </row>
    <row r="1831" spans="1:18" x14ac:dyDescent="0.25">
      <c r="A1831" t="s">
        <v>416</v>
      </c>
      <c r="B1831">
        <v>1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s="35">
        <f t="shared" si="28"/>
        <v>2011</v>
      </c>
    </row>
    <row r="1832" spans="1:18" x14ac:dyDescent="0.25">
      <c r="A1832" t="s">
        <v>2233</v>
      </c>
      <c r="B1832">
        <v>0</v>
      </c>
      <c r="C1832">
        <v>0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1</v>
      </c>
      <c r="P1832">
        <v>1</v>
      </c>
      <c r="Q1832">
        <v>0</v>
      </c>
      <c r="R1832" s="35">
        <f t="shared" si="28"/>
        <v>2013</v>
      </c>
    </row>
    <row r="1833" spans="1:18" x14ac:dyDescent="0.25">
      <c r="A1833" t="s">
        <v>3286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1</v>
      </c>
      <c r="J1833">
        <v>1</v>
      </c>
      <c r="K1833">
        <v>1</v>
      </c>
      <c r="L1833">
        <v>1</v>
      </c>
      <c r="M1833">
        <v>0</v>
      </c>
      <c r="N1833">
        <v>1</v>
      </c>
      <c r="O1833">
        <v>1</v>
      </c>
      <c r="P1833">
        <v>1</v>
      </c>
      <c r="Q1833">
        <v>1</v>
      </c>
      <c r="R1833" s="35">
        <f t="shared" si="28"/>
        <v>2016</v>
      </c>
    </row>
    <row r="1834" spans="1:18" x14ac:dyDescent="0.25">
      <c r="A1834" t="s">
        <v>1435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s="35">
        <f t="shared" si="28"/>
        <v>2012</v>
      </c>
    </row>
    <row r="1835" spans="1:18" x14ac:dyDescent="0.25">
      <c r="A1835" t="s">
        <v>1078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s="35">
        <f t="shared" si="28"/>
        <v>2011</v>
      </c>
    </row>
    <row r="1836" spans="1:18" x14ac:dyDescent="0.25">
      <c r="A1836" t="s">
        <v>1840</v>
      </c>
      <c r="B1836">
        <v>0</v>
      </c>
      <c r="C1836">
        <v>0</v>
      </c>
      <c r="D1836">
        <v>1</v>
      </c>
      <c r="E1836">
        <v>1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s="35">
        <f t="shared" si="28"/>
        <v>2013</v>
      </c>
    </row>
    <row r="1837" spans="1:18" x14ac:dyDescent="0.25">
      <c r="A1837" t="s">
        <v>6661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 s="35">
        <f t="shared" si="28"/>
        <v>2023</v>
      </c>
    </row>
    <row r="1838" spans="1:18" x14ac:dyDescent="0.25">
      <c r="A1838" t="s">
        <v>6420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 s="35">
        <f t="shared" si="28"/>
        <v>2023</v>
      </c>
    </row>
    <row r="1839" spans="1:18" x14ac:dyDescent="0.25">
      <c r="A1839" t="s">
        <v>2647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1</v>
      </c>
      <c r="N1839">
        <v>1</v>
      </c>
      <c r="O1839">
        <v>0</v>
      </c>
      <c r="P1839">
        <v>1</v>
      </c>
      <c r="Q1839">
        <v>1</v>
      </c>
      <c r="R1839" s="35">
        <f t="shared" si="28"/>
        <v>2015</v>
      </c>
    </row>
    <row r="1840" spans="1:18" x14ac:dyDescent="0.25">
      <c r="A1840" t="s">
        <v>1055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s="35">
        <f t="shared" si="28"/>
        <v>2011</v>
      </c>
    </row>
    <row r="1841" spans="1:18" x14ac:dyDescent="0.25">
      <c r="A1841" t="s">
        <v>925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0</v>
      </c>
      <c r="Q1841">
        <v>0</v>
      </c>
      <c r="R1841" s="35">
        <f t="shared" si="28"/>
        <v>2011</v>
      </c>
    </row>
    <row r="1842" spans="1:18" x14ac:dyDescent="0.25">
      <c r="A1842" t="s">
        <v>2454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s="35">
        <f t="shared" si="28"/>
        <v>2014</v>
      </c>
    </row>
    <row r="1843" spans="1:18" x14ac:dyDescent="0.25">
      <c r="A1843" t="s">
        <v>1080</v>
      </c>
      <c r="B1843">
        <v>1</v>
      </c>
      <c r="C1843">
        <v>1</v>
      </c>
      <c r="D1843">
        <v>0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s="35">
        <f t="shared" si="28"/>
        <v>2011</v>
      </c>
    </row>
    <row r="1844" spans="1:18" x14ac:dyDescent="0.25">
      <c r="A1844" t="s">
        <v>3258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s="35">
        <f t="shared" si="28"/>
        <v>2016</v>
      </c>
    </row>
    <row r="1845" spans="1:18" x14ac:dyDescent="0.25">
      <c r="A1845" t="s">
        <v>63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s="35">
        <f t="shared" si="28"/>
        <v>2011</v>
      </c>
    </row>
    <row r="1846" spans="1:18" x14ac:dyDescent="0.25">
      <c r="A1846" t="s">
        <v>4022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 s="35">
        <f t="shared" si="28"/>
        <v>2017</v>
      </c>
    </row>
    <row r="1847" spans="1:18" x14ac:dyDescent="0.25">
      <c r="A1847" t="s">
        <v>1748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s="35">
        <f t="shared" si="28"/>
        <v>2012</v>
      </c>
    </row>
    <row r="1848" spans="1:18" x14ac:dyDescent="0.25">
      <c r="A1848" t="s">
        <v>3063</v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s="35">
        <f t="shared" si="28"/>
        <v>2015</v>
      </c>
    </row>
    <row r="1849" spans="1:18" x14ac:dyDescent="0.25">
      <c r="A1849" t="s">
        <v>1051</v>
      </c>
      <c r="B1849">
        <v>1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0</v>
      </c>
      <c r="P1849">
        <v>0</v>
      </c>
      <c r="Q1849">
        <v>0</v>
      </c>
      <c r="R1849" s="35">
        <f t="shared" si="28"/>
        <v>2011</v>
      </c>
    </row>
    <row r="1850" spans="1:18" x14ac:dyDescent="0.25">
      <c r="A1850" t="s">
        <v>4581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1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 s="35">
        <f t="shared" si="28"/>
        <v>2018</v>
      </c>
    </row>
    <row r="1851" spans="1:18" x14ac:dyDescent="0.25">
      <c r="A1851" t="s">
        <v>1013</v>
      </c>
      <c r="B1851">
        <v>1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s="35">
        <f t="shared" si="28"/>
        <v>2011</v>
      </c>
    </row>
    <row r="1852" spans="1:18" x14ac:dyDescent="0.25">
      <c r="A1852" t="s">
        <v>1702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 s="35">
        <f t="shared" si="28"/>
        <v>2012</v>
      </c>
    </row>
    <row r="1853" spans="1:18" x14ac:dyDescent="0.25">
      <c r="A1853" t="s">
        <v>4856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s="35">
        <f t="shared" si="28"/>
        <v>2019</v>
      </c>
    </row>
    <row r="1854" spans="1:18" x14ac:dyDescent="0.25">
      <c r="A1854" t="s">
        <v>773</v>
      </c>
      <c r="B1854">
        <v>1</v>
      </c>
      <c r="C1854">
        <v>1</v>
      </c>
      <c r="D1854">
        <v>0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 s="35">
        <f t="shared" si="28"/>
        <v>2011</v>
      </c>
    </row>
    <row r="1855" spans="1:18" x14ac:dyDescent="0.25">
      <c r="A1855" t="s">
        <v>1225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 s="35">
        <f t="shared" si="28"/>
        <v>2011</v>
      </c>
    </row>
    <row r="1856" spans="1:18" x14ac:dyDescent="0.25">
      <c r="A1856" t="s">
        <v>1613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s="35">
        <f t="shared" si="28"/>
        <v>2012</v>
      </c>
    </row>
    <row r="1857" spans="1:18" x14ac:dyDescent="0.25">
      <c r="A1857" t="s">
        <v>1037</v>
      </c>
      <c r="B1857">
        <v>1</v>
      </c>
      <c r="C1857">
        <v>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0</v>
      </c>
      <c r="R1857" s="35">
        <f t="shared" si="28"/>
        <v>2011</v>
      </c>
    </row>
    <row r="1858" spans="1:18" x14ac:dyDescent="0.25">
      <c r="A1858" t="s">
        <v>3708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s="35">
        <f t="shared" si="28"/>
        <v>2017</v>
      </c>
    </row>
    <row r="1859" spans="1:18" x14ac:dyDescent="0.25">
      <c r="A1859" t="s">
        <v>2174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s="35">
        <f t="shared" ref="R1859:R1922" si="29">INDEX($B$1:$Q$1,MATCH(1,B1859:Q1859,0))</f>
        <v>2013</v>
      </c>
    </row>
    <row r="1860" spans="1:18" x14ac:dyDescent="0.25">
      <c r="A1860" t="s">
        <v>61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s="35">
        <f t="shared" si="29"/>
        <v>2011</v>
      </c>
    </row>
    <row r="1861" spans="1:18" x14ac:dyDescent="0.25">
      <c r="A1861" t="s">
        <v>3624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s="35">
        <f t="shared" si="29"/>
        <v>2016</v>
      </c>
    </row>
    <row r="1862" spans="1:18" x14ac:dyDescent="0.25">
      <c r="A1862" t="s">
        <v>4340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s="35">
        <f t="shared" si="29"/>
        <v>2018</v>
      </c>
    </row>
    <row r="1863" spans="1:18" x14ac:dyDescent="0.25">
      <c r="A1863" t="s">
        <v>4832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s="35">
        <f t="shared" si="29"/>
        <v>2019</v>
      </c>
    </row>
    <row r="1864" spans="1:18" x14ac:dyDescent="0.25">
      <c r="A1864" t="s">
        <v>422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1</v>
      </c>
      <c r="K1864">
        <v>0</v>
      </c>
      <c r="L1864">
        <v>1</v>
      </c>
      <c r="M1864">
        <v>1</v>
      </c>
      <c r="N1864">
        <v>0</v>
      </c>
      <c r="O1864">
        <v>0</v>
      </c>
      <c r="P1864">
        <v>1</v>
      </c>
      <c r="Q1864">
        <v>1</v>
      </c>
      <c r="R1864" s="35">
        <f t="shared" si="29"/>
        <v>2011</v>
      </c>
    </row>
    <row r="1865" spans="1:18" x14ac:dyDescent="0.25">
      <c r="A1865" t="s">
        <v>3487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s="35">
        <f t="shared" si="29"/>
        <v>2016</v>
      </c>
    </row>
    <row r="1866" spans="1:18" x14ac:dyDescent="0.25">
      <c r="A1866" t="s">
        <v>1139</v>
      </c>
      <c r="B1866">
        <v>1</v>
      </c>
      <c r="C1866">
        <v>1</v>
      </c>
      <c r="D1866">
        <v>1</v>
      </c>
      <c r="E1866">
        <v>0</v>
      </c>
      <c r="F1866">
        <v>1</v>
      </c>
      <c r="G1866">
        <v>1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s="35">
        <f t="shared" si="29"/>
        <v>2011</v>
      </c>
    </row>
    <row r="1867" spans="1:18" x14ac:dyDescent="0.25">
      <c r="A1867" t="s">
        <v>4656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1</v>
      </c>
      <c r="K1867">
        <v>0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 s="35">
        <f t="shared" si="29"/>
        <v>2018</v>
      </c>
    </row>
    <row r="1868" spans="1:18" x14ac:dyDescent="0.25">
      <c r="A1868" t="s">
        <v>1004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s="35">
        <f t="shared" si="29"/>
        <v>2011</v>
      </c>
    </row>
    <row r="1869" spans="1:18" x14ac:dyDescent="0.25">
      <c r="A1869" t="s">
        <v>1193</v>
      </c>
      <c r="B1869">
        <v>1</v>
      </c>
      <c r="C1869">
        <v>0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s="35">
        <f t="shared" si="29"/>
        <v>2011</v>
      </c>
    </row>
    <row r="1870" spans="1:18" x14ac:dyDescent="0.25">
      <c r="A1870" t="s">
        <v>508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s="35">
        <f t="shared" si="29"/>
        <v>2011</v>
      </c>
    </row>
    <row r="1871" spans="1:18" x14ac:dyDescent="0.25">
      <c r="A1871" t="s">
        <v>142</v>
      </c>
      <c r="B1871">
        <v>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s="35">
        <f t="shared" si="29"/>
        <v>2011</v>
      </c>
    </row>
    <row r="1872" spans="1:18" x14ac:dyDescent="0.25">
      <c r="A1872" t="s">
        <v>1400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 s="35">
        <f t="shared" si="29"/>
        <v>2012</v>
      </c>
    </row>
    <row r="1873" spans="1:18" x14ac:dyDescent="0.25">
      <c r="A1873" t="s">
        <v>232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s="35">
        <f t="shared" si="29"/>
        <v>2011</v>
      </c>
    </row>
    <row r="1874" spans="1:18" x14ac:dyDescent="0.25">
      <c r="A1874" t="s">
        <v>505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 s="35">
        <f t="shared" si="29"/>
        <v>2011</v>
      </c>
    </row>
    <row r="1875" spans="1:18" x14ac:dyDescent="0.25">
      <c r="A1875" t="s">
        <v>1234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s="35">
        <f t="shared" si="29"/>
        <v>2011</v>
      </c>
    </row>
    <row r="1876" spans="1:18" x14ac:dyDescent="0.25">
      <c r="A1876" t="s">
        <v>4730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1</v>
      </c>
      <c r="Q1876">
        <v>1</v>
      </c>
      <c r="R1876" s="35">
        <f t="shared" si="29"/>
        <v>2018</v>
      </c>
    </row>
    <row r="1877" spans="1:18" x14ac:dyDescent="0.25">
      <c r="A1877" t="s">
        <v>969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s="35">
        <f t="shared" si="29"/>
        <v>2011</v>
      </c>
    </row>
    <row r="1878" spans="1:18" x14ac:dyDescent="0.25">
      <c r="A1878" t="s">
        <v>844</v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s="35">
        <f t="shared" si="29"/>
        <v>2011</v>
      </c>
    </row>
    <row r="1879" spans="1:18" x14ac:dyDescent="0.25">
      <c r="A1879" t="s">
        <v>489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 s="35">
        <f t="shared" si="29"/>
        <v>2011</v>
      </c>
    </row>
    <row r="1880" spans="1:18" x14ac:dyDescent="0.25">
      <c r="A1880" t="s">
        <v>6347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1</v>
      </c>
      <c r="P1880">
        <v>0</v>
      </c>
      <c r="Q1880">
        <v>0</v>
      </c>
      <c r="R1880" s="35">
        <f t="shared" si="29"/>
        <v>2022</v>
      </c>
    </row>
    <row r="1881" spans="1:18" x14ac:dyDescent="0.25">
      <c r="A1881" t="s">
        <v>4358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0</v>
      </c>
      <c r="P1881">
        <v>0</v>
      </c>
      <c r="Q1881">
        <v>0</v>
      </c>
      <c r="R1881" s="35">
        <f t="shared" si="29"/>
        <v>2018</v>
      </c>
    </row>
    <row r="1882" spans="1:18" x14ac:dyDescent="0.25">
      <c r="A1882" t="s">
        <v>472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s="35">
        <f t="shared" si="29"/>
        <v>2011</v>
      </c>
    </row>
    <row r="1883" spans="1:18" x14ac:dyDescent="0.25">
      <c r="A1883" t="s">
        <v>203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s="35">
        <f t="shared" si="29"/>
        <v>2011</v>
      </c>
    </row>
    <row r="1884" spans="1:18" x14ac:dyDescent="0.25">
      <c r="A1884" t="s">
        <v>1315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s="35">
        <f t="shared" si="29"/>
        <v>2012</v>
      </c>
    </row>
    <row r="1885" spans="1:18" x14ac:dyDescent="0.25">
      <c r="A1885" t="s">
        <v>2187</v>
      </c>
      <c r="B1885">
        <v>0</v>
      </c>
      <c r="C1885">
        <v>0</v>
      </c>
      <c r="D1885">
        <v>1</v>
      </c>
      <c r="E1885">
        <v>1</v>
      </c>
      <c r="F1885">
        <v>0</v>
      </c>
      <c r="G1885">
        <v>0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s="35">
        <f t="shared" si="29"/>
        <v>2013</v>
      </c>
    </row>
    <row r="1886" spans="1:18" x14ac:dyDescent="0.25">
      <c r="A1886" t="s">
        <v>2210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s="35">
        <f t="shared" si="29"/>
        <v>2013</v>
      </c>
    </row>
    <row r="1887" spans="1:18" x14ac:dyDescent="0.25">
      <c r="A1887" t="s">
        <v>2875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s="35">
        <f t="shared" si="29"/>
        <v>2015</v>
      </c>
    </row>
    <row r="1888" spans="1:18" x14ac:dyDescent="0.25">
      <c r="A1888" t="s">
        <v>4982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s="35">
        <f t="shared" si="29"/>
        <v>2019</v>
      </c>
    </row>
    <row r="1889" spans="1:18" x14ac:dyDescent="0.25">
      <c r="A1889" t="s">
        <v>4592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s="35">
        <f t="shared" si="29"/>
        <v>2018</v>
      </c>
    </row>
    <row r="1890" spans="1:18" x14ac:dyDescent="0.25">
      <c r="A1890" t="s">
        <v>1145</v>
      </c>
      <c r="B1890">
        <v>1</v>
      </c>
      <c r="C1890">
        <v>1</v>
      </c>
      <c r="D1890">
        <v>1</v>
      </c>
      <c r="E1890">
        <v>0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0</v>
      </c>
      <c r="M1890">
        <v>1</v>
      </c>
      <c r="N1890">
        <v>1</v>
      </c>
      <c r="O1890">
        <v>1</v>
      </c>
      <c r="P1890">
        <v>1</v>
      </c>
      <c r="Q1890">
        <v>1</v>
      </c>
      <c r="R1890" s="35">
        <f t="shared" si="29"/>
        <v>2011</v>
      </c>
    </row>
    <row r="1891" spans="1:18" x14ac:dyDescent="0.25">
      <c r="A1891" t="s">
        <v>5187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s="35">
        <f t="shared" si="29"/>
        <v>2019</v>
      </c>
    </row>
    <row r="1892" spans="1:18" x14ac:dyDescent="0.25">
      <c r="A1892" t="s">
        <v>767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0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 s="35">
        <f t="shared" si="29"/>
        <v>2011</v>
      </c>
    </row>
    <row r="1893" spans="1:18" x14ac:dyDescent="0.25">
      <c r="A1893" t="s">
        <v>1643</v>
      </c>
      <c r="B1893">
        <v>0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0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 s="35">
        <f t="shared" si="29"/>
        <v>2012</v>
      </c>
    </row>
    <row r="1894" spans="1:18" x14ac:dyDescent="0.25">
      <c r="A1894" t="s">
        <v>1276</v>
      </c>
      <c r="B1894">
        <v>0</v>
      </c>
      <c r="C1894">
        <v>1</v>
      </c>
      <c r="D1894">
        <v>0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s="35">
        <f t="shared" si="29"/>
        <v>2012</v>
      </c>
    </row>
    <row r="1895" spans="1:18" x14ac:dyDescent="0.25">
      <c r="A1895" t="s">
        <v>1520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s="35">
        <f t="shared" si="29"/>
        <v>2012</v>
      </c>
    </row>
    <row r="1896" spans="1:18" x14ac:dyDescent="0.25">
      <c r="A1896" t="s">
        <v>1114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s="35">
        <f t="shared" si="29"/>
        <v>2011</v>
      </c>
    </row>
    <row r="1897" spans="1:18" x14ac:dyDescent="0.25">
      <c r="A1897" t="s">
        <v>5811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 s="35">
        <f t="shared" si="29"/>
        <v>2021</v>
      </c>
    </row>
    <row r="1898" spans="1:18" x14ac:dyDescent="0.25">
      <c r="A1898" t="s">
        <v>6371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0</v>
      </c>
      <c r="P1898">
        <v>0</v>
      </c>
      <c r="Q1898">
        <v>0</v>
      </c>
      <c r="R1898" s="35">
        <f t="shared" si="29"/>
        <v>2022</v>
      </c>
    </row>
    <row r="1899" spans="1:18" x14ac:dyDescent="0.25">
      <c r="A1899" t="s">
        <v>1134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s="35">
        <f t="shared" si="29"/>
        <v>2011</v>
      </c>
    </row>
    <row r="1900" spans="1:18" x14ac:dyDescent="0.25">
      <c r="A1900" t="s">
        <v>861</v>
      </c>
      <c r="B1900">
        <v>1</v>
      </c>
      <c r="C1900">
        <v>0</v>
      </c>
      <c r="D1900">
        <v>0</v>
      </c>
      <c r="E1900">
        <v>0</v>
      </c>
      <c r="F1900">
        <v>1</v>
      </c>
      <c r="G1900">
        <v>1</v>
      </c>
      <c r="H1900">
        <v>0</v>
      </c>
      <c r="I1900">
        <v>1</v>
      </c>
      <c r="J1900">
        <v>1</v>
      </c>
      <c r="K1900">
        <v>0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 s="35">
        <f t="shared" si="29"/>
        <v>2011</v>
      </c>
    </row>
    <row r="1901" spans="1:18" x14ac:dyDescent="0.25">
      <c r="A1901" t="s">
        <v>951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s="35">
        <f t="shared" si="29"/>
        <v>2011</v>
      </c>
    </row>
    <row r="1902" spans="1:18" x14ac:dyDescent="0.25">
      <c r="A1902" t="s">
        <v>183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0</v>
      </c>
      <c r="O1902">
        <v>0</v>
      </c>
      <c r="P1902">
        <v>0</v>
      </c>
      <c r="Q1902">
        <v>0</v>
      </c>
      <c r="R1902" s="35">
        <f t="shared" si="29"/>
        <v>2011</v>
      </c>
    </row>
    <row r="1903" spans="1:18" x14ac:dyDescent="0.25">
      <c r="A1903" t="s">
        <v>1939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s="35">
        <f t="shared" si="29"/>
        <v>2013</v>
      </c>
    </row>
    <row r="1904" spans="1:18" x14ac:dyDescent="0.25">
      <c r="A1904" t="s">
        <v>1047</v>
      </c>
      <c r="B1904">
        <v>1</v>
      </c>
      <c r="C1904">
        <v>0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0</v>
      </c>
      <c r="R1904" s="35">
        <f t="shared" si="29"/>
        <v>2011</v>
      </c>
    </row>
    <row r="1905" spans="1:18" x14ac:dyDescent="0.25">
      <c r="A1905" t="s">
        <v>851</v>
      </c>
      <c r="B1905">
        <v>1</v>
      </c>
      <c r="C1905">
        <v>0</v>
      </c>
      <c r="D1905">
        <v>0</v>
      </c>
      <c r="E1905">
        <v>0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s="35">
        <f t="shared" si="29"/>
        <v>2011</v>
      </c>
    </row>
    <row r="1906" spans="1:18" x14ac:dyDescent="0.25">
      <c r="A1906" t="s">
        <v>68</v>
      </c>
      <c r="B1906">
        <v>1</v>
      </c>
      <c r="C1906">
        <v>1</v>
      </c>
      <c r="D1906">
        <v>0</v>
      </c>
      <c r="E1906">
        <v>1</v>
      </c>
      <c r="F1906">
        <v>0</v>
      </c>
      <c r="G1906">
        <v>1</v>
      </c>
      <c r="H1906">
        <v>1</v>
      </c>
      <c r="I1906">
        <v>1</v>
      </c>
      <c r="J1906">
        <v>0</v>
      </c>
      <c r="K1906">
        <v>1</v>
      </c>
      <c r="L1906">
        <v>0</v>
      </c>
      <c r="M1906">
        <v>1</v>
      </c>
      <c r="N1906">
        <v>1</v>
      </c>
      <c r="O1906">
        <v>1</v>
      </c>
      <c r="P1906">
        <v>1</v>
      </c>
      <c r="Q1906">
        <v>1</v>
      </c>
      <c r="R1906" s="35">
        <f t="shared" si="29"/>
        <v>2011</v>
      </c>
    </row>
    <row r="1907" spans="1:18" x14ac:dyDescent="0.25">
      <c r="A1907" t="s">
        <v>475</v>
      </c>
      <c r="B1907">
        <v>1</v>
      </c>
      <c r="C1907">
        <v>1</v>
      </c>
      <c r="D1907">
        <v>0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0</v>
      </c>
      <c r="Q1907">
        <v>1</v>
      </c>
      <c r="R1907" s="35">
        <f t="shared" si="29"/>
        <v>2011</v>
      </c>
    </row>
    <row r="1908" spans="1:18" x14ac:dyDescent="0.25">
      <c r="A1908" t="s">
        <v>753</v>
      </c>
      <c r="B1908">
        <v>1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s="35">
        <f t="shared" si="29"/>
        <v>2011</v>
      </c>
    </row>
    <row r="1909" spans="1:18" x14ac:dyDescent="0.25">
      <c r="A1909" t="s">
        <v>1937</v>
      </c>
      <c r="B1909">
        <v>0</v>
      </c>
      <c r="C1909">
        <v>0</v>
      </c>
      <c r="D1909">
        <v>1</v>
      </c>
      <c r="E1909">
        <v>1</v>
      </c>
      <c r="F1909">
        <v>0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s="35">
        <f t="shared" si="29"/>
        <v>2013</v>
      </c>
    </row>
    <row r="1910" spans="1:18" x14ac:dyDescent="0.25">
      <c r="A1910" t="s">
        <v>479</v>
      </c>
      <c r="B1910">
        <v>1</v>
      </c>
      <c r="C1910">
        <v>1</v>
      </c>
      <c r="D1910">
        <v>1</v>
      </c>
      <c r="E1910">
        <v>0</v>
      </c>
      <c r="F1910">
        <v>1</v>
      </c>
      <c r="G1910">
        <v>1</v>
      </c>
      <c r="H1910">
        <v>1</v>
      </c>
      <c r="I1910">
        <v>1</v>
      </c>
      <c r="J1910">
        <v>0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0</v>
      </c>
      <c r="Q1910">
        <v>1</v>
      </c>
      <c r="R1910" s="35">
        <f t="shared" si="29"/>
        <v>2011</v>
      </c>
    </row>
    <row r="1911" spans="1:18" x14ac:dyDescent="0.25">
      <c r="A1911" t="s">
        <v>1057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s="35">
        <f t="shared" si="29"/>
        <v>2011</v>
      </c>
    </row>
    <row r="1912" spans="1:18" x14ac:dyDescent="0.25">
      <c r="A1912" t="s">
        <v>5009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s="35">
        <f t="shared" si="29"/>
        <v>2019</v>
      </c>
    </row>
    <row r="1913" spans="1:18" x14ac:dyDescent="0.25">
      <c r="A1913" t="s">
        <v>5423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s="35">
        <f t="shared" si="29"/>
        <v>2020</v>
      </c>
    </row>
    <row r="1914" spans="1:18" x14ac:dyDescent="0.25">
      <c r="A1914" t="s">
        <v>362</v>
      </c>
      <c r="B1914">
        <v>1</v>
      </c>
      <c r="C1914">
        <v>0</v>
      </c>
      <c r="D1914">
        <v>1</v>
      </c>
      <c r="E1914">
        <v>1</v>
      </c>
      <c r="F1914">
        <v>0</v>
      </c>
      <c r="G1914">
        <v>0</v>
      </c>
      <c r="H1914">
        <v>1</v>
      </c>
      <c r="I1914">
        <v>1</v>
      </c>
      <c r="J1914">
        <v>1</v>
      </c>
      <c r="K1914">
        <v>0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 s="35">
        <f t="shared" si="29"/>
        <v>2011</v>
      </c>
    </row>
    <row r="1915" spans="1:18" x14ac:dyDescent="0.25">
      <c r="A1915" t="s">
        <v>1480</v>
      </c>
      <c r="B1915">
        <v>0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s="35">
        <f t="shared" si="29"/>
        <v>2012</v>
      </c>
    </row>
    <row r="1916" spans="1:18" x14ac:dyDescent="0.25">
      <c r="A1916" t="s">
        <v>928</v>
      </c>
      <c r="B1916">
        <v>1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s="35">
        <f t="shared" si="29"/>
        <v>2011</v>
      </c>
    </row>
    <row r="1917" spans="1:18" x14ac:dyDescent="0.25">
      <c r="A1917" t="s">
        <v>905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s="35">
        <f t="shared" si="29"/>
        <v>2011</v>
      </c>
    </row>
    <row r="1918" spans="1:18" x14ac:dyDescent="0.25">
      <c r="A1918" t="s">
        <v>995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s="35">
        <f t="shared" si="29"/>
        <v>2011</v>
      </c>
    </row>
    <row r="1919" spans="1:18" x14ac:dyDescent="0.25">
      <c r="A1919" t="s">
        <v>939</v>
      </c>
      <c r="B1919">
        <v>1</v>
      </c>
      <c r="C1919">
        <v>1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s="35">
        <f t="shared" si="29"/>
        <v>2011</v>
      </c>
    </row>
    <row r="1920" spans="1:18" x14ac:dyDescent="0.25">
      <c r="A1920" t="s">
        <v>1029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s="35">
        <f t="shared" si="29"/>
        <v>2011</v>
      </c>
    </row>
    <row r="1921" spans="1:18" x14ac:dyDescent="0.25">
      <c r="A1921" t="s">
        <v>1017</v>
      </c>
      <c r="B1921">
        <v>1</v>
      </c>
      <c r="C1921">
        <v>0</v>
      </c>
      <c r="D1921">
        <v>1</v>
      </c>
      <c r="E1921">
        <v>0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s="35">
        <f t="shared" si="29"/>
        <v>2011</v>
      </c>
    </row>
    <row r="1922" spans="1:18" x14ac:dyDescent="0.25">
      <c r="A1922" t="s">
        <v>4508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s="35">
        <f t="shared" si="29"/>
        <v>2018</v>
      </c>
    </row>
    <row r="1923" spans="1:18" x14ac:dyDescent="0.25">
      <c r="A1923" t="s">
        <v>1595</v>
      </c>
      <c r="B1923">
        <v>0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 s="35">
        <f t="shared" ref="R1923:R1986" si="30">INDEX($B$1:$Q$1,MATCH(1,B1923:Q1923,0))</f>
        <v>2012</v>
      </c>
    </row>
    <row r="1924" spans="1:18" x14ac:dyDescent="0.25">
      <c r="A1924" t="s">
        <v>1455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s="35">
        <f t="shared" si="30"/>
        <v>2012</v>
      </c>
    </row>
    <row r="1925" spans="1:18" x14ac:dyDescent="0.25">
      <c r="A1925" t="s">
        <v>1560</v>
      </c>
      <c r="B1925">
        <v>0</v>
      </c>
      <c r="C1925">
        <v>1</v>
      </c>
      <c r="D1925">
        <v>1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s="35">
        <f t="shared" si="30"/>
        <v>2012</v>
      </c>
    </row>
    <row r="1926" spans="1:18" x14ac:dyDescent="0.25">
      <c r="A1926" t="s">
        <v>1296</v>
      </c>
      <c r="B1926">
        <v>0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0</v>
      </c>
      <c r="I1926">
        <v>1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 s="35">
        <f t="shared" si="30"/>
        <v>2012</v>
      </c>
    </row>
    <row r="1927" spans="1:18" x14ac:dyDescent="0.25">
      <c r="A1927" t="s">
        <v>2923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s="35">
        <f t="shared" si="30"/>
        <v>2015</v>
      </c>
    </row>
    <row r="1928" spans="1:18" x14ac:dyDescent="0.25">
      <c r="A1928" t="s">
        <v>931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 s="35">
        <f t="shared" si="30"/>
        <v>2011</v>
      </c>
    </row>
    <row r="1929" spans="1:18" x14ac:dyDescent="0.25">
      <c r="A1929" t="s">
        <v>427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 s="35">
        <f t="shared" si="30"/>
        <v>2011</v>
      </c>
    </row>
    <row r="1930" spans="1:18" x14ac:dyDescent="0.25">
      <c r="A1930" t="s">
        <v>789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s="35">
        <f t="shared" si="30"/>
        <v>2011</v>
      </c>
    </row>
    <row r="1931" spans="1:18" x14ac:dyDescent="0.25">
      <c r="A1931" t="s">
        <v>679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s="35">
        <f t="shared" si="30"/>
        <v>2011</v>
      </c>
    </row>
    <row r="1932" spans="1:18" x14ac:dyDescent="0.25">
      <c r="A1932" t="s">
        <v>199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s="35">
        <f t="shared" si="30"/>
        <v>2011</v>
      </c>
    </row>
    <row r="1933" spans="1:18" x14ac:dyDescent="0.25">
      <c r="A1933" t="s">
        <v>4322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 s="35">
        <f t="shared" si="30"/>
        <v>2017</v>
      </c>
    </row>
    <row r="1934" spans="1:18" x14ac:dyDescent="0.25">
      <c r="A1934" t="s">
        <v>1835</v>
      </c>
      <c r="B1934">
        <v>0</v>
      </c>
      <c r="C1934">
        <v>0</v>
      </c>
      <c r="D1934">
        <v>1</v>
      </c>
      <c r="E1934">
        <v>1</v>
      </c>
      <c r="F1934">
        <v>0</v>
      </c>
      <c r="G1934">
        <v>1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 s="35">
        <f t="shared" si="30"/>
        <v>2013</v>
      </c>
    </row>
    <row r="1935" spans="1:18" x14ac:dyDescent="0.25">
      <c r="A1935" t="s">
        <v>4259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s="35">
        <f t="shared" si="30"/>
        <v>2017</v>
      </c>
    </row>
    <row r="1936" spans="1:18" x14ac:dyDescent="0.25">
      <c r="A1936" t="s">
        <v>3673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s="35">
        <f t="shared" si="30"/>
        <v>2017</v>
      </c>
    </row>
    <row r="1937" spans="1:18" x14ac:dyDescent="0.25">
      <c r="A1937" t="s">
        <v>4103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s="35">
        <f t="shared" si="30"/>
        <v>2017</v>
      </c>
    </row>
    <row r="1938" spans="1:18" x14ac:dyDescent="0.25">
      <c r="A1938" t="s">
        <v>1640</v>
      </c>
      <c r="B1938">
        <v>0</v>
      </c>
      <c r="C1938">
        <v>1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35">
        <f t="shared" si="30"/>
        <v>2012</v>
      </c>
    </row>
    <row r="1939" spans="1:18" x14ac:dyDescent="0.25">
      <c r="A1939" t="s">
        <v>6929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1</v>
      </c>
      <c r="R1939" s="35">
        <f t="shared" si="30"/>
        <v>2024</v>
      </c>
    </row>
    <row r="1940" spans="1:18" x14ac:dyDescent="0.25">
      <c r="A1940" t="s">
        <v>1935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s="35">
        <f t="shared" si="30"/>
        <v>2013</v>
      </c>
    </row>
    <row r="1941" spans="1:18" x14ac:dyDescent="0.25">
      <c r="A1941" t="s">
        <v>4802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1</v>
      </c>
      <c r="Q1941">
        <v>1</v>
      </c>
      <c r="R1941" s="35">
        <f t="shared" si="30"/>
        <v>2019</v>
      </c>
    </row>
    <row r="1942" spans="1:18" x14ac:dyDescent="0.25">
      <c r="A1942" t="s">
        <v>2313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1</v>
      </c>
      <c r="J1942">
        <v>1</v>
      </c>
      <c r="K1942">
        <v>0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0</v>
      </c>
      <c r="R1942" s="35">
        <f t="shared" si="30"/>
        <v>2014</v>
      </c>
    </row>
    <row r="1943" spans="1:18" x14ac:dyDescent="0.25">
      <c r="A1943" t="s">
        <v>4289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s="35">
        <f t="shared" si="30"/>
        <v>2017</v>
      </c>
    </row>
    <row r="1944" spans="1:18" x14ac:dyDescent="0.25">
      <c r="A1944" t="s">
        <v>4263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s="35">
        <f t="shared" si="30"/>
        <v>2017</v>
      </c>
    </row>
    <row r="1945" spans="1:18" x14ac:dyDescent="0.25">
      <c r="A1945" t="s">
        <v>6327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 s="35">
        <f t="shared" si="30"/>
        <v>2022</v>
      </c>
    </row>
    <row r="1946" spans="1:18" x14ac:dyDescent="0.25">
      <c r="A1946" t="s">
        <v>760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s="35">
        <f t="shared" si="30"/>
        <v>2011</v>
      </c>
    </row>
    <row r="1947" spans="1:18" x14ac:dyDescent="0.25">
      <c r="A1947" t="s">
        <v>5728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1</v>
      </c>
      <c r="O1947">
        <v>0</v>
      </c>
      <c r="P1947">
        <v>0</v>
      </c>
      <c r="Q1947">
        <v>0</v>
      </c>
      <c r="R1947" s="35">
        <f t="shared" si="30"/>
        <v>2021</v>
      </c>
    </row>
    <row r="1948" spans="1:18" x14ac:dyDescent="0.25">
      <c r="A1948" t="s">
        <v>1860</v>
      </c>
      <c r="B1948">
        <v>0</v>
      </c>
      <c r="C1948">
        <v>0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1</v>
      </c>
      <c r="P1948">
        <v>1</v>
      </c>
      <c r="Q1948">
        <v>1</v>
      </c>
      <c r="R1948" s="35">
        <f t="shared" si="30"/>
        <v>2013</v>
      </c>
    </row>
    <row r="1949" spans="1:18" x14ac:dyDescent="0.25">
      <c r="A1949" t="s">
        <v>7344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 s="35">
        <f t="shared" si="30"/>
        <v>2026</v>
      </c>
    </row>
    <row r="1950" spans="1:18" x14ac:dyDescent="0.25">
      <c r="A1950" t="s">
        <v>4100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1</v>
      </c>
      <c r="J1950">
        <v>0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 s="35">
        <f t="shared" si="30"/>
        <v>2017</v>
      </c>
    </row>
    <row r="1951" spans="1:18" x14ac:dyDescent="0.25">
      <c r="A1951" t="s">
        <v>7</v>
      </c>
      <c r="B1951">
        <v>1</v>
      </c>
      <c r="C1951">
        <v>1</v>
      </c>
      <c r="D1951">
        <v>1</v>
      </c>
      <c r="E1951">
        <v>1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1</v>
      </c>
      <c r="O1951">
        <v>1</v>
      </c>
      <c r="P1951">
        <v>1</v>
      </c>
      <c r="Q1951">
        <v>1</v>
      </c>
      <c r="R1951" s="35">
        <f t="shared" si="30"/>
        <v>2011</v>
      </c>
    </row>
    <row r="1952" spans="1:18" x14ac:dyDescent="0.25">
      <c r="A1952" t="s">
        <v>985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0</v>
      </c>
      <c r="R1952" s="35">
        <f t="shared" si="30"/>
        <v>2011</v>
      </c>
    </row>
    <row r="1953" spans="1:18" x14ac:dyDescent="0.25">
      <c r="A1953" t="s">
        <v>4097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  <c r="J1953">
        <v>0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 s="35">
        <f t="shared" si="30"/>
        <v>2017</v>
      </c>
    </row>
    <row r="1954" spans="1:18" x14ac:dyDescent="0.25">
      <c r="A1954" t="s">
        <v>1290</v>
      </c>
      <c r="B1954">
        <v>0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s="35">
        <f t="shared" si="30"/>
        <v>2012</v>
      </c>
    </row>
    <row r="1955" spans="1:18" x14ac:dyDescent="0.25">
      <c r="A1955" t="s">
        <v>6335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1</v>
      </c>
      <c r="O1955">
        <v>1</v>
      </c>
      <c r="P1955">
        <v>1</v>
      </c>
      <c r="Q1955">
        <v>1</v>
      </c>
      <c r="R1955" s="35">
        <f t="shared" si="30"/>
        <v>2022</v>
      </c>
    </row>
    <row r="1956" spans="1:18" x14ac:dyDescent="0.25">
      <c r="A1956" t="s">
        <v>420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s="35">
        <f t="shared" si="30"/>
        <v>2011</v>
      </c>
    </row>
    <row r="1957" spans="1:18" x14ac:dyDescent="0.25">
      <c r="A1957" t="s">
        <v>19</v>
      </c>
      <c r="B1957">
        <v>1</v>
      </c>
      <c r="C1957">
        <v>1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s="35">
        <f t="shared" si="30"/>
        <v>2011</v>
      </c>
    </row>
    <row r="1958" spans="1:18" x14ac:dyDescent="0.25">
      <c r="A1958" t="s">
        <v>1085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s="35">
        <f t="shared" si="30"/>
        <v>2011</v>
      </c>
    </row>
    <row r="1959" spans="1:18" x14ac:dyDescent="0.25">
      <c r="A1959" t="s">
        <v>6734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 s="35">
        <f t="shared" si="30"/>
        <v>2024</v>
      </c>
    </row>
    <row r="1960" spans="1:18" x14ac:dyDescent="0.25">
      <c r="A1960" t="s">
        <v>1829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s="35">
        <f t="shared" si="30"/>
        <v>2012</v>
      </c>
    </row>
    <row r="1961" spans="1:18" x14ac:dyDescent="0.25">
      <c r="A1961" t="s">
        <v>1065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 s="35">
        <f t="shared" si="30"/>
        <v>2011</v>
      </c>
    </row>
    <row r="1962" spans="1:18" x14ac:dyDescent="0.25">
      <c r="A1962" t="s">
        <v>1871</v>
      </c>
      <c r="B1962">
        <v>0</v>
      </c>
      <c r="C1962">
        <v>0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s="35">
        <f t="shared" si="30"/>
        <v>2013</v>
      </c>
    </row>
    <row r="1963" spans="1:18" x14ac:dyDescent="0.25">
      <c r="A1963" t="s">
        <v>2386</v>
      </c>
      <c r="B1963">
        <v>0</v>
      </c>
      <c r="C1963">
        <v>0</v>
      </c>
      <c r="D1963">
        <v>0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0</v>
      </c>
      <c r="P1963">
        <v>1</v>
      </c>
      <c r="Q1963">
        <v>0</v>
      </c>
      <c r="R1963" s="35">
        <f t="shared" si="30"/>
        <v>2014</v>
      </c>
    </row>
    <row r="1964" spans="1:18" x14ac:dyDescent="0.25">
      <c r="A1964" t="s">
        <v>1069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s="35">
        <f t="shared" si="30"/>
        <v>2011</v>
      </c>
    </row>
    <row r="1965" spans="1:18" x14ac:dyDescent="0.25">
      <c r="A1965" t="s">
        <v>2361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1</v>
      </c>
      <c r="H1965">
        <v>0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s="35">
        <f t="shared" si="30"/>
        <v>2014</v>
      </c>
    </row>
    <row r="1966" spans="1:18" x14ac:dyDescent="0.25">
      <c r="A1966" t="s">
        <v>2492</v>
      </c>
      <c r="B1966">
        <v>0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s="35">
        <f t="shared" si="30"/>
        <v>2014</v>
      </c>
    </row>
    <row r="1967" spans="1:18" x14ac:dyDescent="0.25">
      <c r="A1967" t="s">
        <v>6003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1</v>
      </c>
      <c r="O1967">
        <v>0</v>
      </c>
      <c r="P1967">
        <v>0</v>
      </c>
      <c r="Q1967">
        <v>0</v>
      </c>
      <c r="R1967" s="35">
        <f t="shared" si="30"/>
        <v>2021</v>
      </c>
    </row>
    <row r="1968" spans="1:18" x14ac:dyDescent="0.25">
      <c r="A1968" t="s">
        <v>2534</v>
      </c>
      <c r="B1968">
        <v>0</v>
      </c>
      <c r="C1968">
        <v>0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s="35">
        <f t="shared" si="30"/>
        <v>2014</v>
      </c>
    </row>
    <row r="1969" spans="1:18" x14ac:dyDescent="0.25">
      <c r="A1969" t="s">
        <v>6015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 s="35">
        <f t="shared" si="30"/>
        <v>2021</v>
      </c>
    </row>
    <row r="1970" spans="1:18" x14ac:dyDescent="0.25">
      <c r="A1970" t="s">
        <v>6767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 s="35">
        <f t="shared" si="30"/>
        <v>2024</v>
      </c>
    </row>
    <row r="1971" spans="1:18" x14ac:dyDescent="0.25">
      <c r="A1971" t="s">
        <v>5868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0</v>
      </c>
      <c r="R1971" s="35">
        <f t="shared" si="30"/>
        <v>2021</v>
      </c>
    </row>
    <row r="1972" spans="1:18" x14ac:dyDescent="0.25">
      <c r="A1972" t="s">
        <v>425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s="35">
        <f t="shared" si="30"/>
        <v>2011</v>
      </c>
    </row>
    <row r="1973" spans="1:18" x14ac:dyDescent="0.25">
      <c r="A1973" t="s">
        <v>3616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s="35">
        <f t="shared" si="30"/>
        <v>2016</v>
      </c>
    </row>
    <row r="1974" spans="1:18" x14ac:dyDescent="0.25">
      <c r="A1974" t="s">
        <v>346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s="35">
        <f t="shared" si="30"/>
        <v>2011</v>
      </c>
    </row>
    <row r="1975" spans="1:18" x14ac:dyDescent="0.25">
      <c r="A1975" t="s">
        <v>58</v>
      </c>
      <c r="B1975">
        <v>1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s="35">
        <f t="shared" si="30"/>
        <v>2011</v>
      </c>
    </row>
    <row r="1976" spans="1:18" x14ac:dyDescent="0.25">
      <c r="A1976" t="s">
        <v>2451</v>
      </c>
      <c r="B1976">
        <v>0</v>
      </c>
      <c r="C1976">
        <v>0</v>
      </c>
      <c r="D1976">
        <v>0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1</v>
      </c>
      <c r="R1976" s="35">
        <f t="shared" si="30"/>
        <v>2014</v>
      </c>
    </row>
    <row r="1977" spans="1:18" x14ac:dyDescent="0.25">
      <c r="A1977" t="s">
        <v>4753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s="35">
        <f t="shared" si="30"/>
        <v>2018</v>
      </c>
    </row>
    <row r="1978" spans="1:18" x14ac:dyDescent="0.25">
      <c r="A1978" t="s">
        <v>5892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 s="35">
        <f t="shared" si="30"/>
        <v>2021</v>
      </c>
    </row>
    <row r="1979" spans="1:18" x14ac:dyDescent="0.25">
      <c r="A1979" t="s">
        <v>1265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s="35">
        <f t="shared" si="30"/>
        <v>2012</v>
      </c>
    </row>
    <row r="1980" spans="1:18" x14ac:dyDescent="0.25">
      <c r="A1980" t="s">
        <v>1633</v>
      </c>
      <c r="B1980">
        <v>0</v>
      </c>
      <c r="C1980">
        <v>1</v>
      </c>
      <c r="D1980">
        <v>1</v>
      </c>
      <c r="E1980">
        <v>1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s="35">
        <f t="shared" si="30"/>
        <v>2012</v>
      </c>
    </row>
    <row r="1981" spans="1:18" x14ac:dyDescent="0.25">
      <c r="A1981" t="s">
        <v>4226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s="35">
        <f t="shared" si="30"/>
        <v>2017</v>
      </c>
    </row>
    <row r="1982" spans="1:18" x14ac:dyDescent="0.25">
      <c r="A1982" t="s">
        <v>832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 s="35">
        <f t="shared" si="30"/>
        <v>2011</v>
      </c>
    </row>
    <row r="1983" spans="1:18" x14ac:dyDescent="0.25">
      <c r="A1983" t="s">
        <v>1263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s="35">
        <f t="shared" si="30"/>
        <v>2012</v>
      </c>
    </row>
    <row r="1984" spans="1:18" x14ac:dyDescent="0.25">
      <c r="A1984" t="s">
        <v>1820</v>
      </c>
      <c r="B1984">
        <v>0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 s="35">
        <f t="shared" si="30"/>
        <v>2012</v>
      </c>
    </row>
    <row r="1985" spans="1:18" x14ac:dyDescent="0.25">
      <c r="A1985" t="s">
        <v>1161</v>
      </c>
      <c r="B1985">
        <v>1</v>
      </c>
      <c r="C1985">
        <v>1</v>
      </c>
      <c r="D1985">
        <v>1</v>
      </c>
      <c r="E1985">
        <v>0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s="35">
        <f t="shared" si="30"/>
        <v>2011</v>
      </c>
    </row>
    <row r="1986" spans="1:18" x14ac:dyDescent="0.25">
      <c r="A1986" t="s">
        <v>380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0</v>
      </c>
      <c r="O1986">
        <v>0</v>
      </c>
      <c r="P1986">
        <v>0</v>
      </c>
      <c r="Q1986">
        <v>1</v>
      </c>
      <c r="R1986" s="35">
        <f t="shared" si="30"/>
        <v>2011</v>
      </c>
    </row>
    <row r="1987" spans="1:18" x14ac:dyDescent="0.25">
      <c r="A1987" t="s">
        <v>961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s="35">
        <f t="shared" ref="R1987:R2050" si="31">INDEX($B$1:$Q$1,MATCH(1,B1987:Q1987,0))</f>
        <v>2011</v>
      </c>
    </row>
    <row r="1988" spans="1:18" x14ac:dyDescent="0.25">
      <c r="A1988" t="s">
        <v>1793</v>
      </c>
      <c r="B1988">
        <v>0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s="35">
        <f t="shared" si="31"/>
        <v>2012</v>
      </c>
    </row>
    <row r="1989" spans="1:18" x14ac:dyDescent="0.25">
      <c r="A1989" t="s">
        <v>2258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s="35">
        <f t="shared" si="31"/>
        <v>2013</v>
      </c>
    </row>
    <row r="1990" spans="1:18" x14ac:dyDescent="0.25">
      <c r="A1990" t="s">
        <v>2218</v>
      </c>
      <c r="B1990">
        <v>0</v>
      </c>
      <c r="C1990">
        <v>0</v>
      </c>
      <c r="D1990">
        <v>1</v>
      </c>
      <c r="E1990">
        <v>1</v>
      </c>
      <c r="F1990">
        <v>0</v>
      </c>
      <c r="G1990">
        <v>1</v>
      </c>
      <c r="H1990">
        <v>1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s="35">
        <f t="shared" si="31"/>
        <v>2013</v>
      </c>
    </row>
    <row r="1991" spans="1:18" x14ac:dyDescent="0.25">
      <c r="A1991" t="s">
        <v>829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s="35">
        <f t="shared" si="31"/>
        <v>2011</v>
      </c>
    </row>
    <row r="1992" spans="1:18" x14ac:dyDescent="0.25">
      <c r="A1992" t="s">
        <v>2509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s="35">
        <f t="shared" si="31"/>
        <v>2014</v>
      </c>
    </row>
    <row r="1993" spans="1:18" x14ac:dyDescent="0.25">
      <c r="A1993" t="s">
        <v>1571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s="35">
        <f t="shared" si="31"/>
        <v>2012</v>
      </c>
    </row>
    <row r="1994" spans="1:18" x14ac:dyDescent="0.25">
      <c r="A1994" t="s">
        <v>402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 s="35">
        <f t="shared" si="31"/>
        <v>2011</v>
      </c>
    </row>
    <row r="1995" spans="1:18" x14ac:dyDescent="0.25">
      <c r="A1995" t="s">
        <v>2148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s="35">
        <f t="shared" si="31"/>
        <v>2013</v>
      </c>
    </row>
    <row r="1996" spans="1:18" x14ac:dyDescent="0.25">
      <c r="A1996" t="s">
        <v>418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s="35">
        <f t="shared" si="31"/>
        <v>2011</v>
      </c>
    </row>
    <row r="1997" spans="1:18" x14ac:dyDescent="0.25">
      <c r="A1997" t="s">
        <v>976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s="35">
        <f t="shared" si="31"/>
        <v>2011</v>
      </c>
    </row>
    <row r="1998" spans="1:18" x14ac:dyDescent="0.25">
      <c r="A1998" t="s">
        <v>3518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s="35">
        <f t="shared" si="31"/>
        <v>2016</v>
      </c>
    </row>
    <row r="1999" spans="1:18" x14ac:dyDescent="0.25">
      <c r="A1999" t="s">
        <v>4580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1</v>
      </c>
      <c r="Q1999">
        <v>0</v>
      </c>
      <c r="R1999" s="35">
        <f t="shared" si="31"/>
        <v>2018</v>
      </c>
    </row>
    <row r="2000" spans="1:18" x14ac:dyDescent="0.25">
      <c r="A2000" t="s">
        <v>2461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s="35">
        <f t="shared" si="31"/>
        <v>2014</v>
      </c>
    </row>
    <row r="2001" spans="1:18" x14ac:dyDescent="0.25">
      <c r="A2001" t="s">
        <v>2034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s="35">
        <f t="shared" si="31"/>
        <v>2013</v>
      </c>
    </row>
    <row r="2002" spans="1:18" x14ac:dyDescent="0.25">
      <c r="A2002" t="s">
        <v>193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s="35">
        <f t="shared" si="31"/>
        <v>2011</v>
      </c>
    </row>
    <row r="2003" spans="1:18" x14ac:dyDescent="0.25">
      <c r="A2003" t="s">
        <v>1649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s="35">
        <f t="shared" si="31"/>
        <v>2012</v>
      </c>
    </row>
    <row r="2004" spans="1:18" x14ac:dyDescent="0.25">
      <c r="A2004" t="s">
        <v>4355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 s="35">
        <f t="shared" si="31"/>
        <v>2018</v>
      </c>
    </row>
    <row r="2005" spans="1:18" x14ac:dyDescent="0.25">
      <c r="A2005" t="s">
        <v>4929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s="35">
        <f t="shared" si="31"/>
        <v>2019</v>
      </c>
    </row>
    <row r="2006" spans="1:18" x14ac:dyDescent="0.25">
      <c r="A2006" t="s">
        <v>957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s="35">
        <f t="shared" si="31"/>
        <v>2011</v>
      </c>
    </row>
    <row r="2007" spans="1:18" x14ac:dyDescent="0.25">
      <c r="A2007" t="s">
        <v>899</v>
      </c>
      <c r="B2007">
        <v>1</v>
      </c>
      <c r="C2007">
        <v>1</v>
      </c>
      <c r="D2007">
        <v>0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s="35">
        <f t="shared" si="31"/>
        <v>2011</v>
      </c>
    </row>
    <row r="2008" spans="1:18" x14ac:dyDescent="0.25">
      <c r="A2008" t="s">
        <v>4221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s="35">
        <f t="shared" si="31"/>
        <v>2017</v>
      </c>
    </row>
    <row r="2009" spans="1:18" x14ac:dyDescent="0.25">
      <c r="A2009" t="s">
        <v>807</v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s="35">
        <f t="shared" si="31"/>
        <v>2011</v>
      </c>
    </row>
    <row r="2010" spans="1:18" x14ac:dyDescent="0.25">
      <c r="A2010" t="s">
        <v>4777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s="35">
        <f t="shared" si="31"/>
        <v>2019</v>
      </c>
    </row>
    <row r="2011" spans="1:18" x14ac:dyDescent="0.25">
      <c r="A2011" t="s">
        <v>1238</v>
      </c>
      <c r="B2011">
        <v>1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s="35">
        <f t="shared" si="31"/>
        <v>2011</v>
      </c>
    </row>
    <row r="2012" spans="1:18" x14ac:dyDescent="0.25">
      <c r="A2012" t="s">
        <v>1184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s="35">
        <f t="shared" si="31"/>
        <v>2011</v>
      </c>
    </row>
    <row r="2013" spans="1:18" x14ac:dyDescent="0.25">
      <c r="A2013" t="s">
        <v>913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v>0</v>
      </c>
      <c r="Q2013">
        <v>0</v>
      </c>
      <c r="R2013" s="35">
        <f t="shared" si="31"/>
        <v>2011</v>
      </c>
    </row>
    <row r="2014" spans="1:18" x14ac:dyDescent="0.25">
      <c r="A2014" t="s">
        <v>2549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s="35">
        <f t="shared" si="31"/>
        <v>2014</v>
      </c>
    </row>
    <row r="2015" spans="1:18" x14ac:dyDescent="0.25">
      <c r="A2015" t="s">
        <v>2299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s="35">
        <f t="shared" si="31"/>
        <v>2014</v>
      </c>
    </row>
    <row r="2016" spans="1:18" x14ac:dyDescent="0.25">
      <c r="A2016" t="s">
        <v>3476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1</v>
      </c>
      <c r="P2016">
        <v>1</v>
      </c>
      <c r="Q2016">
        <v>1</v>
      </c>
      <c r="R2016" s="35">
        <f t="shared" si="31"/>
        <v>2016</v>
      </c>
    </row>
    <row r="2017" spans="1:18" x14ac:dyDescent="0.25">
      <c r="A2017" t="s">
        <v>896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s="35">
        <f t="shared" si="31"/>
        <v>2011</v>
      </c>
    </row>
    <row r="2018" spans="1:18" x14ac:dyDescent="0.25">
      <c r="A2018" t="s">
        <v>4205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 s="35">
        <f t="shared" si="31"/>
        <v>2017</v>
      </c>
    </row>
    <row r="2019" spans="1:18" x14ac:dyDescent="0.25">
      <c r="A2019" t="s">
        <v>3290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s="35">
        <f t="shared" si="31"/>
        <v>2016</v>
      </c>
    </row>
    <row r="2020" spans="1:18" x14ac:dyDescent="0.25">
      <c r="A2020" t="s">
        <v>2200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s="35">
        <f t="shared" si="31"/>
        <v>2013</v>
      </c>
    </row>
    <row r="2021" spans="1:18" x14ac:dyDescent="0.25">
      <c r="A2021" t="s">
        <v>889</v>
      </c>
      <c r="B2021">
        <v>1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s="35">
        <f t="shared" si="31"/>
        <v>2011</v>
      </c>
    </row>
    <row r="2022" spans="1:18" x14ac:dyDescent="0.25">
      <c r="A2022" t="s">
        <v>65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0</v>
      </c>
      <c r="J2022">
        <v>1</v>
      </c>
      <c r="K2022">
        <v>1</v>
      </c>
      <c r="L2022">
        <v>0</v>
      </c>
      <c r="M2022">
        <v>1</v>
      </c>
      <c r="N2022">
        <v>1</v>
      </c>
      <c r="O2022">
        <v>0</v>
      </c>
      <c r="P2022">
        <v>1</v>
      </c>
      <c r="Q2022">
        <v>1</v>
      </c>
      <c r="R2022" s="35">
        <f t="shared" si="31"/>
        <v>2011</v>
      </c>
    </row>
    <row r="2023" spans="1:18" x14ac:dyDescent="0.25">
      <c r="A2023" t="s">
        <v>836</v>
      </c>
      <c r="B2023">
        <v>1</v>
      </c>
      <c r="C2023">
        <v>0</v>
      </c>
      <c r="D2023">
        <v>1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s="35">
        <f t="shared" si="31"/>
        <v>2011</v>
      </c>
    </row>
    <row r="2024" spans="1:18" x14ac:dyDescent="0.25">
      <c r="A2024" t="s">
        <v>4805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s="35">
        <f t="shared" si="31"/>
        <v>2019</v>
      </c>
    </row>
    <row r="2025" spans="1:18" x14ac:dyDescent="0.25">
      <c r="A2025" t="s">
        <v>2764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s="35">
        <f t="shared" si="31"/>
        <v>2015</v>
      </c>
    </row>
    <row r="2026" spans="1:18" x14ac:dyDescent="0.25">
      <c r="A2026" t="s">
        <v>2836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 s="35">
        <f t="shared" si="31"/>
        <v>2015</v>
      </c>
    </row>
    <row r="2027" spans="1:18" x14ac:dyDescent="0.25">
      <c r="A2027" t="s">
        <v>6055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1</v>
      </c>
      <c r="R2027" s="35">
        <f t="shared" si="31"/>
        <v>2022</v>
      </c>
    </row>
    <row r="2028" spans="1:18" x14ac:dyDescent="0.25">
      <c r="A2028" t="s">
        <v>2996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s="35">
        <f t="shared" si="31"/>
        <v>2015</v>
      </c>
    </row>
    <row r="2029" spans="1:18" x14ac:dyDescent="0.25">
      <c r="A2029" t="s">
        <v>2675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1</v>
      </c>
      <c r="P2029">
        <v>0</v>
      </c>
      <c r="Q2029">
        <v>0</v>
      </c>
      <c r="R2029" s="35">
        <f t="shared" si="31"/>
        <v>2015</v>
      </c>
    </row>
    <row r="2030" spans="1:18" x14ac:dyDescent="0.25">
      <c r="A2030" t="s">
        <v>839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s="35">
        <f t="shared" si="31"/>
        <v>2011</v>
      </c>
    </row>
    <row r="2031" spans="1:18" x14ac:dyDescent="0.25">
      <c r="A2031" t="s">
        <v>4617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0</v>
      </c>
      <c r="R2031" s="35">
        <f t="shared" si="31"/>
        <v>2018</v>
      </c>
    </row>
    <row r="2032" spans="1:18" x14ac:dyDescent="0.25">
      <c r="A2032" t="s">
        <v>954</v>
      </c>
      <c r="B2032">
        <v>1</v>
      </c>
      <c r="C2032">
        <v>1</v>
      </c>
      <c r="D2032">
        <v>0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0</v>
      </c>
      <c r="R2032" s="35">
        <f t="shared" si="31"/>
        <v>2011</v>
      </c>
    </row>
    <row r="2033" spans="1:18" x14ac:dyDescent="0.25">
      <c r="A2033" t="s">
        <v>902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s="35">
        <f t="shared" si="31"/>
        <v>2011</v>
      </c>
    </row>
    <row r="2034" spans="1:18" x14ac:dyDescent="0.25">
      <c r="A2034" t="s">
        <v>1565</v>
      </c>
      <c r="B2034">
        <v>0</v>
      </c>
      <c r="C2034">
        <v>1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s="35">
        <f t="shared" si="31"/>
        <v>2012</v>
      </c>
    </row>
    <row r="2035" spans="1:18" x14ac:dyDescent="0.25">
      <c r="A2035" t="s">
        <v>1405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s="35">
        <f t="shared" si="31"/>
        <v>2012</v>
      </c>
    </row>
    <row r="2036" spans="1:18" x14ac:dyDescent="0.25">
      <c r="A2036" t="s">
        <v>948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s="35">
        <f t="shared" si="31"/>
        <v>2011</v>
      </c>
    </row>
    <row r="2037" spans="1:18" x14ac:dyDescent="0.25">
      <c r="A2037" t="s">
        <v>1201</v>
      </c>
      <c r="B2037">
        <v>1</v>
      </c>
      <c r="C2037">
        <v>1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s="35">
        <f t="shared" si="31"/>
        <v>2011</v>
      </c>
    </row>
    <row r="2038" spans="1:18" x14ac:dyDescent="0.25">
      <c r="A2038" t="s">
        <v>229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 s="35">
        <f t="shared" si="31"/>
        <v>2011</v>
      </c>
    </row>
    <row r="2039" spans="1:18" x14ac:dyDescent="0.25">
      <c r="A2039" t="s">
        <v>7202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1</v>
      </c>
      <c r="R2039" s="35">
        <f t="shared" si="31"/>
        <v>2025</v>
      </c>
    </row>
    <row r="2040" spans="1:18" x14ac:dyDescent="0.25">
      <c r="A2040" t="s">
        <v>1346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s="35">
        <f t="shared" si="31"/>
        <v>2012</v>
      </c>
    </row>
    <row r="2041" spans="1:18" x14ac:dyDescent="0.25">
      <c r="A2041" t="s">
        <v>2350</v>
      </c>
      <c r="B2041">
        <v>0</v>
      </c>
      <c r="C2041">
        <v>0</v>
      </c>
      <c r="D2041">
        <v>0</v>
      </c>
      <c r="E2041">
        <v>1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s="35">
        <f t="shared" si="31"/>
        <v>2014</v>
      </c>
    </row>
    <row r="2042" spans="1:18" x14ac:dyDescent="0.25">
      <c r="A2042" t="s">
        <v>370</v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s="35">
        <f t="shared" si="31"/>
        <v>2011</v>
      </c>
    </row>
    <row r="2043" spans="1:18" x14ac:dyDescent="0.25">
      <c r="A2043" t="s">
        <v>791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s="35">
        <f t="shared" si="31"/>
        <v>2011</v>
      </c>
    </row>
    <row r="2044" spans="1:18" x14ac:dyDescent="0.25">
      <c r="A2044" t="s">
        <v>2498</v>
      </c>
      <c r="B2044">
        <v>0</v>
      </c>
      <c r="C2044">
        <v>0</v>
      </c>
      <c r="D2044">
        <v>0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s="35">
        <f t="shared" si="31"/>
        <v>2014</v>
      </c>
    </row>
    <row r="2045" spans="1:18" x14ac:dyDescent="0.25">
      <c r="A2045" t="s">
        <v>452</v>
      </c>
      <c r="B2045">
        <v>1</v>
      </c>
      <c r="C2045">
        <v>1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s="35">
        <f t="shared" si="31"/>
        <v>2011</v>
      </c>
    </row>
    <row r="2046" spans="1:18" x14ac:dyDescent="0.25">
      <c r="A2046" t="s">
        <v>1604</v>
      </c>
      <c r="B2046">
        <v>0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 s="35">
        <f t="shared" si="31"/>
        <v>2012</v>
      </c>
    </row>
    <row r="2047" spans="1:18" x14ac:dyDescent="0.25">
      <c r="A2047" t="s">
        <v>550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s="35">
        <f t="shared" si="31"/>
        <v>2011</v>
      </c>
    </row>
    <row r="2048" spans="1:18" x14ac:dyDescent="0.25">
      <c r="A2048" t="s">
        <v>2511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s="35">
        <f t="shared" si="31"/>
        <v>2014</v>
      </c>
    </row>
    <row r="2049" spans="1:18" x14ac:dyDescent="0.25">
      <c r="A2049" t="s">
        <v>2150</v>
      </c>
      <c r="B2049">
        <v>0</v>
      </c>
      <c r="C2049">
        <v>0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1</v>
      </c>
      <c r="J2049">
        <v>1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 s="35">
        <f t="shared" si="31"/>
        <v>2013</v>
      </c>
    </row>
    <row r="2050" spans="1:18" x14ac:dyDescent="0.25">
      <c r="A2050" t="s">
        <v>1241</v>
      </c>
      <c r="B2050">
        <v>1</v>
      </c>
      <c r="C2050">
        <v>1</v>
      </c>
      <c r="D2050">
        <v>1</v>
      </c>
      <c r="E2050">
        <v>1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 s="35">
        <f t="shared" si="31"/>
        <v>2011</v>
      </c>
    </row>
    <row r="2051" spans="1:18" x14ac:dyDescent="0.25">
      <c r="A2051" t="s">
        <v>1631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s="35">
        <f t="shared" ref="R2051:R2114" si="32">INDEX($B$1:$Q$1,MATCH(1,B2051:Q2051,0))</f>
        <v>2012</v>
      </c>
    </row>
    <row r="2052" spans="1:18" x14ac:dyDescent="0.25">
      <c r="A2052" t="s">
        <v>5006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 s="35">
        <f t="shared" si="32"/>
        <v>2019</v>
      </c>
    </row>
    <row r="2053" spans="1:18" x14ac:dyDescent="0.25">
      <c r="A2053" t="s">
        <v>388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0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 s="35">
        <f t="shared" si="32"/>
        <v>2011</v>
      </c>
    </row>
    <row r="2054" spans="1:18" x14ac:dyDescent="0.25">
      <c r="A2054" t="s">
        <v>2243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s="35">
        <f t="shared" si="32"/>
        <v>2013</v>
      </c>
    </row>
    <row r="2055" spans="1:18" x14ac:dyDescent="0.25">
      <c r="A2055" t="s">
        <v>1284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s="35">
        <f t="shared" si="32"/>
        <v>2012</v>
      </c>
    </row>
    <row r="2056" spans="1:18" x14ac:dyDescent="0.25">
      <c r="A2056" t="s">
        <v>1002</v>
      </c>
      <c r="B2056">
        <v>1</v>
      </c>
      <c r="C2056">
        <v>1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s="35">
        <f t="shared" si="32"/>
        <v>2011</v>
      </c>
    </row>
    <row r="2057" spans="1:18" x14ac:dyDescent="0.25">
      <c r="A2057" t="s">
        <v>1838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s="35">
        <f t="shared" si="32"/>
        <v>2013</v>
      </c>
    </row>
    <row r="2058" spans="1:18" x14ac:dyDescent="0.25">
      <c r="A2058" t="s">
        <v>206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s="35">
        <f t="shared" si="32"/>
        <v>2011</v>
      </c>
    </row>
    <row r="2059" spans="1:18" x14ac:dyDescent="0.25">
      <c r="A2059" t="s">
        <v>218</v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s="35">
        <f t="shared" si="32"/>
        <v>2011</v>
      </c>
    </row>
    <row r="2060" spans="1:18" x14ac:dyDescent="0.25">
      <c r="A2060" t="s">
        <v>377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s="35">
        <f t="shared" si="32"/>
        <v>2011</v>
      </c>
    </row>
    <row r="2061" spans="1:18" x14ac:dyDescent="0.25">
      <c r="A2061" t="s">
        <v>348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s="35">
        <f t="shared" si="32"/>
        <v>2011</v>
      </c>
    </row>
    <row r="2062" spans="1:18" x14ac:dyDescent="0.25">
      <c r="A2062" t="s">
        <v>358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s="35">
        <f t="shared" si="32"/>
        <v>2011</v>
      </c>
    </row>
    <row r="2063" spans="1:18" x14ac:dyDescent="0.25">
      <c r="A2063" t="s">
        <v>356</v>
      </c>
      <c r="B2063">
        <v>1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s="35">
        <f t="shared" si="32"/>
        <v>2011</v>
      </c>
    </row>
    <row r="2064" spans="1:18" x14ac:dyDescent="0.25">
      <c r="A2064" t="s">
        <v>397</v>
      </c>
      <c r="B2064">
        <v>1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s="35">
        <f t="shared" si="32"/>
        <v>2011</v>
      </c>
    </row>
    <row r="2065" spans="1:18" x14ac:dyDescent="0.25">
      <c r="A2065" t="s">
        <v>405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s="35">
        <f t="shared" si="32"/>
        <v>2011</v>
      </c>
    </row>
    <row r="2066" spans="1:18" x14ac:dyDescent="0.25">
      <c r="A2066" t="s">
        <v>400</v>
      </c>
      <c r="B2066">
        <v>1</v>
      </c>
      <c r="C2066">
        <v>1</v>
      </c>
      <c r="D2066">
        <v>0</v>
      </c>
      <c r="E2066">
        <v>0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0</v>
      </c>
      <c r="M2066">
        <v>1</v>
      </c>
      <c r="N2066">
        <v>0</v>
      </c>
      <c r="O2066">
        <v>1</v>
      </c>
      <c r="P2066">
        <v>1</v>
      </c>
      <c r="Q2066">
        <v>1</v>
      </c>
      <c r="R2066" s="35">
        <f t="shared" si="32"/>
        <v>2011</v>
      </c>
    </row>
    <row r="2067" spans="1:18" x14ac:dyDescent="0.25">
      <c r="A2067" t="s">
        <v>513</v>
      </c>
      <c r="B2067">
        <v>1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s="35">
        <f t="shared" si="32"/>
        <v>2011</v>
      </c>
    </row>
    <row r="2068" spans="1:18" x14ac:dyDescent="0.25">
      <c r="A2068" t="s">
        <v>502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s="35">
        <f t="shared" si="32"/>
        <v>2011</v>
      </c>
    </row>
    <row r="2069" spans="1:18" x14ac:dyDescent="0.25">
      <c r="A2069" t="s">
        <v>516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s="35">
        <f t="shared" si="32"/>
        <v>2011</v>
      </c>
    </row>
    <row r="2070" spans="1:18" x14ac:dyDescent="0.25">
      <c r="A2070" t="s">
        <v>2471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 s="35">
        <f t="shared" si="32"/>
        <v>2014</v>
      </c>
    </row>
    <row r="2071" spans="1:18" x14ac:dyDescent="0.25">
      <c r="A2071" t="s">
        <v>583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s="35">
        <f t="shared" si="32"/>
        <v>2011</v>
      </c>
    </row>
    <row r="2072" spans="1:18" x14ac:dyDescent="0.25">
      <c r="A2072" t="s">
        <v>610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s="35">
        <f t="shared" si="32"/>
        <v>2011</v>
      </c>
    </row>
    <row r="2073" spans="1:18" x14ac:dyDescent="0.25">
      <c r="A2073" t="s">
        <v>562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s="35">
        <f t="shared" si="32"/>
        <v>2011</v>
      </c>
    </row>
    <row r="2074" spans="1:18" x14ac:dyDescent="0.25">
      <c r="A2074" t="s">
        <v>700</v>
      </c>
      <c r="B2074">
        <v>1</v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s="35">
        <f t="shared" si="32"/>
        <v>2011</v>
      </c>
    </row>
    <row r="2075" spans="1:18" x14ac:dyDescent="0.25">
      <c r="A2075" t="s">
        <v>536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s="35">
        <f t="shared" si="32"/>
        <v>2011</v>
      </c>
    </row>
    <row r="2076" spans="1:18" x14ac:dyDescent="0.25">
      <c r="A2076" t="s">
        <v>720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s="35">
        <f t="shared" si="32"/>
        <v>2011</v>
      </c>
    </row>
    <row r="2077" spans="1:18" x14ac:dyDescent="0.25">
      <c r="A2077" t="s">
        <v>769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s="35">
        <f t="shared" si="32"/>
        <v>2011</v>
      </c>
    </row>
    <row r="2078" spans="1:18" x14ac:dyDescent="0.25">
      <c r="A2078" t="s">
        <v>650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s="35">
        <f t="shared" si="32"/>
        <v>2011</v>
      </c>
    </row>
    <row r="2079" spans="1:18" x14ac:dyDescent="0.25">
      <c r="A2079" t="s">
        <v>983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s="35">
        <f t="shared" si="32"/>
        <v>2011</v>
      </c>
    </row>
    <row r="2080" spans="1:18" x14ac:dyDescent="0.25">
      <c r="A2080" t="s">
        <v>353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s="35">
        <f t="shared" si="32"/>
        <v>2011</v>
      </c>
    </row>
    <row r="2081" spans="1:18" x14ac:dyDescent="0.25">
      <c r="A2081" t="s">
        <v>993</v>
      </c>
      <c r="B2081">
        <v>1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s="35">
        <f t="shared" si="32"/>
        <v>2011</v>
      </c>
    </row>
    <row r="2082" spans="1:18" x14ac:dyDescent="0.25">
      <c r="A2082" t="s">
        <v>1007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s="35">
        <f t="shared" si="32"/>
        <v>2011</v>
      </c>
    </row>
    <row r="2083" spans="1:18" x14ac:dyDescent="0.25">
      <c r="A2083" t="s">
        <v>1083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s="35">
        <f t="shared" si="32"/>
        <v>2011</v>
      </c>
    </row>
    <row r="2084" spans="1:18" x14ac:dyDescent="0.25">
      <c r="A2084" t="s">
        <v>1171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s="35">
        <f t="shared" si="32"/>
        <v>2011</v>
      </c>
    </row>
    <row r="2085" spans="1:18" x14ac:dyDescent="0.25">
      <c r="A2085" t="s">
        <v>1122</v>
      </c>
      <c r="B2085">
        <v>1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 s="35">
        <f t="shared" si="32"/>
        <v>2011</v>
      </c>
    </row>
    <row r="2086" spans="1:18" x14ac:dyDescent="0.25">
      <c r="A2086" t="s">
        <v>1111</v>
      </c>
      <c r="B2086">
        <v>1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s="35">
        <f t="shared" si="32"/>
        <v>2011</v>
      </c>
    </row>
    <row r="2087" spans="1:18" x14ac:dyDescent="0.25">
      <c r="A2087" t="s">
        <v>1131</v>
      </c>
      <c r="B2087">
        <v>1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s="35">
        <f t="shared" si="32"/>
        <v>2011</v>
      </c>
    </row>
    <row r="2088" spans="1:18" x14ac:dyDescent="0.25">
      <c r="A2088" t="s">
        <v>1076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s="35">
        <f t="shared" si="32"/>
        <v>2011</v>
      </c>
    </row>
    <row r="2089" spans="1:18" x14ac:dyDescent="0.25">
      <c r="A2089" t="s">
        <v>1119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s="35">
        <f t="shared" si="32"/>
        <v>2011</v>
      </c>
    </row>
    <row r="2090" spans="1:18" x14ac:dyDescent="0.25">
      <c r="A2090" t="s">
        <v>1117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s="35">
        <f t="shared" si="32"/>
        <v>2011</v>
      </c>
    </row>
    <row r="2091" spans="1:18" x14ac:dyDescent="0.25">
      <c r="A2091" t="s">
        <v>1147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s="35">
        <f t="shared" si="32"/>
        <v>2011</v>
      </c>
    </row>
    <row r="2092" spans="1:18" x14ac:dyDescent="0.25">
      <c r="A2092" t="s">
        <v>1157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s="35">
        <f t="shared" si="32"/>
        <v>2011</v>
      </c>
    </row>
    <row r="2093" spans="1:18" x14ac:dyDescent="0.25">
      <c r="A2093" t="s">
        <v>1177</v>
      </c>
      <c r="B2093">
        <v>1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s="35">
        <f t="shared" si="32"/>
        <v>2011</v>
      </c>
    </row>
    <row r="2094" spans="1:18" x14ac:dyDescent="0.25">
      <c r="A2094" t="s">
        <v>1180</v>
      </c>
      <c r="B2094">
        <v>1</v>
      </c>
      <c r="C2094">
        <v>0</v>
      </c>
      <c r="D2094">
        <v>0</v>
      </c>
      <c r="E2094">
        <v>0</v>
      </c>
      <c r="F2094">
        <v>1</v>
      </c>
      <c r="G2094">
        <v>1</v>
      </c>
      <c r="H2094">
        <v>0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s="35">
        <f t="shared" si="32"/>
        <v>2011</v>
      </c>
    </row>
    <row r="2095" spans="1:18" x14ac:dyDescent="0.25">
      <c r="A2095" t="s">
        <v>1168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s="35">
        <f t="shared" si="32"/>
        <v>2011</v>
      </c>
    </row>
    <row r="2096" spans="1:18" x14ac:dyDescent="0.25">
      <c r="A2096" t="s">
        <v>1273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s="35">
        <f t="shared" si="32"/>
        <v>2012</v>
      </c>
    </row>
    <row r="2097" spans="1:18" x14ac:dyDescent="0.25">
      <c r="A2097" t="s">
        <v>1218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s="35">
        <f t="shared" si="32"/>
        <v>2011</v>
      </c>
    </row>
    <row r="2098" spans="1:18" x14ac:dyDescent="0.25">
      <c r="A2098" t="s">
        <v>1229</v>
      </c>
      <c r="B2098">
        <v>1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  <c r="R2098" s="35">
        <f t="shared" si="32"/>
        <v>2011</v>
      </c>
    </row>
    <row r="2099" spans="1:18" x14ac:dyDescent="0.25">
      <c r="A2099" t="s">
        <v>283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0</v>
      </c>
      <c r="R2099" s="35">
        <f t="shared" si="32"/>
        <v>2011</v>
      </c>
    </row>
    <row r="2100" spans="1:18" x14ac:dyDescent="0.25">
      <c r="A2100" t="s">
        <v>3145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s="35">
        <f t="shared" si="32"/>
        <v>2016</v>
      </c>
    </row>
    <row r="2101" spans="1:18" x14ac:dyDescent="0.25">
      <c r="A2101" t="s">
        <v>1279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s="35">
        <f t="shared" si="32"/>
        <v>2012</v>
      </c>
    </row>
    <row r="2102" spans="1:18" x14ac:dyDescent="0.25">
      <c r="A2102" t="s">
        <v>1293</v>
      </c>
      <c r="B2102">
        <v>0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 s="35">
        <f t="shared" si="32"/>
        <v>2012</v>
      </c>
    </row>
    <row r="2103" spans="1:18" x14ac:dyDescent="0.25">
      <c r="A2103" t="s">
        <v>5935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 s="35">
        <f t="shared" si="32"/>
        <v>2021</v>
      </c>
    </row>
    <row r="2104" spans="1:18" x14ac:dyDescent="0.25">
      <c r="A2104" t="s">
        <v>707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s="35">
        <f t="shared" si="32"/>
        <v>2011</v>
      </c>
    </row>
    <row r="2105" spans="1:18" x14ac:dyDescent="0.25">
      <c r="A2105" t="s">
        <v>1301</v>
      </c>
      <c r="B2105">
        <v>0</v>
      </c>
      <c r="C2105">
        <v>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 s="35">
        <f t="shared" si="32"/>
        <v>2012</v>
      </c>
    </row>
    <row r="2106" spans="1:18" x14ac:dyDescent="0.25">
      <c r="A2106" t="s">
        <v>1312</v>
      </c>
      <c r="B2106">
        <v>0</v>
      </c>
      <c r="C2106">
        <v>1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s="35">
        <f t="shared" si="32"/>
        <v>2012</v>
      </c>
    </row>
    <row r="2107" spans="1:18" x14ac:dyDescent="0.25">
      <c r="A2107" t="s">
        <v>454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0</v>
      </c>
      <c r="O2107">
        <v>1</v>
      </c>
      <c r="P2107">
        <v>1</v>
      </c>
      <c r="Q2107">
        <v>1</v>
      </c>
      <c r="R2107" s="35">
        <f t="shared" si="32"/>
        <v>2011</v>
      </c>
    </row>
    <row r="2108" spans="1:18" x14ac:dyDescent="0.25">
      <c r="A2108" t="s">
        <v>1342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s="35">
        <f t="shared" si="32"/>
        <v>2012</v>
      </c>
    </row>
    <row r="2109" spans="1:18" x14ac:dyDescent="0.25">
      <c r="A2109" t="s">
        <v>1344</v>
      </c>
      <c r="B2109">
        <v>0</v>
      </c>
      <c r="C2109">
        <v>1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s="35">
        <f t="shared" si="32"/>
        <v>2012</v>
      </c>
    </row>
    <row r="2110" spans="1:18" x14ac:dyDescent="0.25">
      <c r="A2110" t="s">
        <v>5385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 s="35">
        <f t="shared" si="32"/>
        <v>2020</v>
      </c>
    </row>
    <row r="2111" spans="1:18" x14ac:dyDescent="0.25">
      <c r="A2111" t="s">
        <v>1414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s="35">
        <f t="shared" si="32"/>
        <v>2012</v>
      </c>
    </row>
    <row r="2112" spans="1:18" x14ac:dyDescent="0.25">
      <c r="A2112" t="s">
        <v>1438</v>
      </c>
      <c r="B2112">
        <v>0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1</v>
      </c>
      <c r="Q2112">
        <v>1</v>
      </c>
      <c r="R2112" s="35">
        <f t="shared" si="32"/>
        <v>2012</v>
      </c>
    </row>
    <row r="2113" spans="1:18" x14ac:dyDescent="0.25">
      <c r="A2113" t="s">
        <v>1445</v>
      </c>
      <c r="B2113">
        <v>0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 s="35">
        <f t="shared" si="32"/>
        <v>2012</v>
      </c>
    </row>
    <row r="2114" spans="1:18" x14ac:dyDescent="0.25">
      <c r="A2114" t="s">
        <v>1457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s="35">
        <f t="shared" si="32"/>
        <v>2012</v>
      </c>
    </row>
    <row r="2115" spans="1:18" x14ac:dyDescent="0.25">
      <c r="A2115" t="s">
        <v>1476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s="35">
        <f t="shared" ref="R2115:R2178" si="33">INDEX($B$1:$Q$1,MATCH(1,B2115:Q2115,0))</f>
        <v>2012</v>
      </c>
    </row>
    <row r="2116" spans="1:18" x14ac:dyDescent="0.25">
      <c r="A2116" t="s">
        <v>1472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s="35">
        <f t="shared" si="33"/>
        <v>2012</v>
      </c>
    </row>
    <row r="2117" spans="1:18" x14ac:dyDescent="0.25">
      <c r="A2117" t="s">
        <v>1539</v>
      </c>
      <c r="B2117">
        <v>0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0</v>
      </c>
      <c r="J2117">
        <v>0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 s="35">
        <f t="shared" si="33"/>
        <v>2012</v>
      </c>
    </row>
    <row r="2118" spans="1:18" x14ac:dyDescent="0.25">
      <c r="A2118" t="s">
        <v>1523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s="35">
        <f t="shared" si="33"/>
        <v>2012</v>
      </c>
    </row>
    <row r="2119" spans="1:18" x14ac:dyDescent="0.25">
      <c r="A2119" t="s">
        <v>1532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s="35">
        <f t="shared" si="33"/>
        <v>2012</v>
      </c>
    </row>
    <row r="2120" spans="1:18" x14ac:dyDescent="0.25">
      <c r="A2120" t="s">
        <v>1562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s="35">
        <f t="shared" si="33"/>
        <v>2012</v>
      </c>
    </row>
    <row r="2121" spans="1:18" x14ac:dyDescent="0.25">
      <c r="A2121" t="s">
        <v>1577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s="35">
        <f t="shared" si="33"/>
        <v>2012</v>
      </c>
    </row>
    <row r="2122" spans="1:18" x14ac:dyDescent="0.25">
      <c r="A2122" t="s">
        <v>1608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s="35">
        <f t="shared" si="33"/>
        <v>2012</v>
      </c>
    </row>
    <row r="2123" spans="1:18" x14ac:dyDescent="0.25">
      <c r="A2123" t="s">
        <v>1662</v>
      </c>
      <c r="B2123">
        <v>0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s="35">
        <f t="shared" si="33"/>
        <v>2012</v>
      </c>
    </row>
    <row r="2124" spans="1:18" x14ac:dyDescent="0.25">
      <c r="A2124" t="s">
        <v>1647</v>
      </c>
      <c r="B2124">
        <v>0</v>
      </c>
      <c r="C2124">
        <v>1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 s="35">
        <f t="shared" si="33"/>
        <v>2012</v>
      </c>
    </row>
    <row r="2125" spans="1:18" x14ac:dyDescent="0.25">
      <c r="A2125" t="s">
        <v>1656</v>
      </c>
      <c r="B2125">
        <v>0</v>
      </c>
      <c r="C2125">
        <v>1</v>
      </c>
      <c r="D2125">
        <v>1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s="35">
        <f t="shared" si="33"/>
        <v>2012</v>
      </c>
    </row>
    <row r="2126" spans="1:18" x14ac:dyDescent="0.25">
      <c r="A2126" t="s">
        <v>1659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s="35">
        <f t="shared" si="33"/>
        <v>2012</v>
      </c>
    </row>
    <row r="2127" spans="1:18" x14ac:dyDescent="0.25">
      <c r="A2127" t="s">
        <v>1666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s="35">
        <f t="shared" si="33"/>
        <v>2012</v>
      </c>
    </row>
    <row r="2128" spans="1:18" x14ac:dyDescent="0.25">
      <c r="A2128" t="s">
        <v>1675</v>
      </c>
      <c r="B2128">
        <v>0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s="35">
        <f t="shared" si="33"/>
        <v>2012</v>
      </c>
    </row>
    <row r="2129" spans="1:18" x14ac:dyDescent="0.25">
      <c r="A2129" t="s">
        <v>1692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s="35">
        <f t="shared" si="33"/>
        <v>2012</v>
      </c>
    </row>
    <row r="2130" spans="1:18" x14ac:dyDescent="0.25">
      <c r="A2130" t="s">
        <v>1699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s="35">
        <f t="shared" si="33"/>
        <v>2012</v>
      </c>
    </row>
    <row r="2131" spans="1:18" x14ac:dyDescent="0.25">
      <c r="A2131" t="s">
        <v>1713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s="35">
        <f t="shared" si="33"/>
        <v>2012</v>
      </c>
    </row>
    <row r="2132" spans="1:18" x14ac:dyDescent="0.25">
      <c r="A2132" t="s">
        <v>1711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s="35">
        <f t="shared" si="33"/>
        <v>2012</v>
      </c>
    </row>
    <row r="2133" spans="1:18" x14ac:dyDescent="0.25">
      <c r="A2133" t="s">
        <v>1721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s="35">
        <f t="shared" si="33"/>
        <v>2012</v>
      </c>
    </row>
    <row r="2134" spans="1:18" x14ac:dyDescent="0.25">
      <c r="A2134" t="s">
        <v>1723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s="35">
        <f t="shared" si="33"/>
        <v>2012</v>
      </c>
    </row>
    <row r="2135" spans="1:18" x14ac:dyDescent="0.25">
      <c r="A2135" t="s">
        <v>1719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s="35">
        <f t="shared" si="33"/>
        <v>2012</v>
      </c>
    </row>
    <row r="2136" spans="1:18" x14ac:dyDescent="0.25">
      <c r="A2136" t="s">
        <v>1716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s="35">
        <f t="shared" si="33"/>
        <v>2012</v>
      </c>
    </row>
    <row r="2137" spans="1:18" x14ac:dyDescent="0.25">
      <c r="A2137" t="s">
        <v>1791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s="35">
        <f t="shared" si="33"/>
        <v>2012</v>
      </c>
    </row>
    <row r="2138" spans="1:18" x14ac:dyDescent="0.25">
      <c r="A2138" t="s">
        <v>1812</v>
      </c>
      <c r="B2138">
        <v>0</v>
      </c>
      <c r="C2138">
        <v>1</v>
      </c>
      <c r="D2138">
        <v>0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 s="35">
        <f t="shared" si="33"/>
        <v>2012</v>
      </c>
    </row>
    <row r="2139" spans="1:18" x14ac:dyDescent="0.25">
      <c r="A2139" t="s">
        <v>1832</v>
      </c>
      <c r="B2139">
        <v>0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s="35">
        <f t="shared" si="33"/>
        <v>2012</v>
      </c>
    </row>
    <row r="2140" spans="1:18" x14ac:dyDescent="0.25">
      <c r="A2140" t="s">
        <v>1817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s="35">
        <f t="shared" si="33"/>
        <v>2012</v>
      </c>
    </row>
    <row r="2141" spans="1:18" x14ac:dyDescent="0.25">
      <c r="A2141" t="s">
        <v>1849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s="35">
        <f t="shared" si="33"/>
        <v>2013</v>
      </c>
    </row>
    <row r="2142" spans="1:18" x14ac:dyDescent="0.25">
      <c r="A2142" t="s">
        <v>1851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s="35">
        <f t="shared" si="33"/>
        <v>2013</v>
      </c>
    </row>
    <row r="2143" spans="1:18" x14ac:dyDescent="0.25">
      <c r="A2143" t="s">
        <v>1863</v>
      </c>
      <c r="B2143">
        <v>0</v>
      </c>
      <c r="C2143">
        <v>0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s="35">
        <f t="shared" si="33"/>
        <v>2013</v>
      </c>
    </row>
    <row r="2144" spans="1:18" x14ac:dyDescent="0.25">
      <c r="A2144" t="s">
        <v>1876</v>
      </c>
      <c r="B2144">
        <v>0</v>
      </c>
      <c r="C2144">
        <v>0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s="35">
        <f t="shared" si="33"/>
        <v>2013</v>
      </c>
    </row>
    <row r="2145" spans="1:18" x14ac:dyDescent="0.25">
      <c r="A2145" t="s">
        <v>1880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1</v>
      </c>
      <c r="H2145">
        <v>1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s="35">
        <f t="shared" si="33"/>
        <v>2013</v>
      </c>
    </row>
    <row r="2146" spans="1:18" x14ac:dyDescent="0.25">
      <c r="A2146" t="s">
        <v>4151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s="35">
        <f t="shared" si="33"/>
        <v>2017</v>
      </c>
    </row>
    <row r="2147" spans="1:18" x14ac:dyDescent="0.25">
      <c r="A2147" t="s">
        <v>1882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s="35">
        <f t="shared" si="33"/>
        <v>2013</v>
      </c>
    </row>
    <row r="2148" spans="1:18" x14ac:dyDescent="0.25">
      <c r="A2148" t="s">
        <v>1888</v>
      </c>
      <c r="B2148">
        <v>0</v>
      </c>
      <c r="C2148">
        <v>0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s="35">
        <f t="shared" si="33"/>
        <v>2013</v>
      </c>
    </row>
    <row r="2149" spans="1:18" x14ac:dyDescent="0.25">
      <c r="A2149" t="s">
        <v>1898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s="35">
        <f t="shared" si="33"/>
        <v>2013</v>
      </c>
    </row>
    <row r="2150" spans="1:18" x14ac:dyDescent="0.25">
      <c r="A2150" t="s">
        <v>1901</v>
      </c>
      <c r="B2150">
        <v>0</v>
      </c>
      <c r="C2150">
        <v>0</v>
      </c>
      <c r="D2150">
        <v>1</v>
      </c>
      <c r="E2150">
        <v>1</v>
      </c>
      <c r="F2150">
        <v>1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s="35">
        <f t="shared" si="33"/>
        <v>2013</v>
      </c>
    </row>
    <row r="2151" spans="1:18" x14ac:dyDescent="0.25">
      <c r="A2151" t="s">
        <v>1942</v>
      </c>
      <c r="B2151">
        <v>0</v>
      </c>
      <c r="C2151">
        <v>0</v>
      </c>
      <c r="D2151">
        <v>1</v>
      </c>
      <c r="E2151">
        <v>1</v>
      </c>
      <c r="F2151">
        <v>0</v>
      </c>
      <c r="G2151">
        <v>1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 s="35">
        <f t="shared" si="33"/>
        <v>2013</v>
      </c>
    </row>
    <row r="2152" spans="1:18" x14ac:dyDescent="0.25">
      <c r="A2152" t="s">
        <v>1911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s="35">
        <f t="shared" si="33"/>
        <v>2013</v>
      </c>
    </row>
    <row r="2153" spans="1:18" x14ac:dyDescent="0.25">
      <c r="A2153" t="s">
        <v>1914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s="35">
        <f t="shared" si="33"/>
        <v>2013</v>
      </c>
    </row>
    <row r="2154" spans="1:18" x14ac:dyDescent="0.25">
      <c r="A2154" t="s">
        <v>1917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s="35">
        <f t="shared" si="33"/>
        <v>2013</v>
      </c>
    </row>
    <row r="2155" spans="1:18" x14ac:dyDescent="0.25">
      <c r="A2155" t="s">
        <v>2767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s="35">
        <f t="shared" si="33"/>
        <v>2015</v>
      </c>
    </row>
    <row r="2156" spans="1:18" x14ac:dyDescent="0.25">
      <c r="A2156" t="s">
        <v>2061</v>
      </c>
      <c r="B2156">
        <v>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s="35">
        <f t="shared" si="33"/>
        <v>2013</v>
      </c>
    </row>
    <row r="2157" spans="1:18" x14ac:dyDescent="0.25">
      <c r="A2157" t="s">
        <v>1945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s="35">
        <f t="shared" si="33"/>
        <v>2013</v>
      </c>
    </row>
    <row r="2158" spans="1:18" x14ac:dyDescent="0.25">
      <c r="A2158" t="s">
        <v>1951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s="35">
        <f t="shared" si="33"/>
        <v>2013</v>
      </c>
    </row>
    <row r="2159" spans="1:18" x14ac:dyDescent="0.25">
      <c r="A2159" t="s">
        <v>1953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s="35">
        <f t="shared" si="33"/>
        <v>2013</v>
      </c>
    </row>
    <row r="2160" spans="1:18" x14ac:dyDescent="0.25">
      <c r="A2160" t="s">
        <v>1955</v>
      </c>
      <c r="B2160">
        <v>0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s="35">
        <f t="shared" si="33"/>
        <v>2013</v>
      </c>
    </row>
    <row r="2161" spans="1:18" x14ac:dyDescent="0.25">
      <c r="A2161" t="s">
        <v>1997</v>
      </c>
      <c r="B2161">
        <v>0</v>
      </c>
      <c r="C2161">
        <v>0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s="35">
        <f t="shared" si="33"/>
        <v>2013</v>
      </c>
    </row>
    <row r="2162" spans="1:18" x14ac:dyDescent="0.25">
      <c r="A2162" t="s">
        <v>2039</v>
      </c>
      <c r="B2162">
        <v>0</v>
      </c>
      <c r="C2162">
        <v>0</v>
      </c>
      <c r="D2162">
        <v>1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s="35">
        <f t="shared" si="33"/>
        <v>2013</v>
      </c>
    </row>
    <row r="2163" spans="1:18" x14ac:dyDescent="0.25">
      <c r="A2163" t="s">
        <v>4714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s="35">
        <f t="shared" si="33"/>
        <v>2018</v>
      </c>
    </row>
    <row r="2164" spans="1:18" x14ac:dyDescent="0.25">
      <c r="A2164" t="s">
        <v>5240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s="35">
        <f t="shared" si="33"/>
        <v>2020</v>
      </c>
    </row>
    <row r="2165" spans="1:18" x14ac:dyDescent="0.25">
      <c r="A2165" t="s">
        <v>2058</v>
      </c>
      <c r="B2165">
        <v>0</v>
      </c>
      <c r="C2165">
        <v>0</v>
      </c>
      <c r="D2165">
        <v>1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s="35">
        <f t="shared" si="33"/>
        <v>2013</v>
      </c>
    </row>
    <row r="2166" spans="1:18" x14ac:dyDescent="0.25">
      <c r="A2166" t="s">
        <v>2050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s="35">
        <f t="shared" si="33"/>
        <v>2013</v>
      </c>
    </row>
    <row r="2167" spans="1:18" x14ac:dyDescent="0.25">
      <c r="A2167" t="s">
        <v>2056</v>
      </c>
      <c r="B2167">
        <v>0</v>
      </c>
      <c r="C2167">
        <v>0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s="35">
        <f t="shared" si="33"/>
        <v>2013</v>
      </c>
    </row>
    <row r="2168" spans="1:18" x14ac:dyDescent="0.25">
      <c r="A2168" t="s">
        <v>2080</v>
      </c>
      <c r="B2168">
        <v>0</v>
      </c>
      <c r="C2168">
        <v>0</v>
      </c>
      <c r="D2168">
        <v>1</v>
      </c>
      <c r="E2168">
        <v>0</v>
      </c>
      <c r="F2168">
        <v>1</v>
      </c>
      <c r="G2168">
        <v>1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s="35">
        <f t="shared" si="33"/>
        <v>2013</v>
      </c>
    </row>
    <row r="2169" spans="1:18" x14ac:dyDescent="0.25">
      <c r="A2169" t="s">
        <v>2082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s="35">
        <f t="shared" si="33"/>
        <v>2013</v>
      </c>
    </row>
    <row r="2170" spans="1:18" x14ac:dyDescent="0.25">
      <c r="A2170" t="s">
        <v>2128</v>
      </c>
      <c r="B2170">
        <v>0</v>
      </c>
      <c r="C2170">
        <v>0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 s="35">
        <f t="shared" si="33"/>
        <v>2013</v>
      </c>
    </row>
    <row r="2171" spans="1:18" x14ac:dyDescent="0.25">
      <c r="A2171" t="s">
        <v>2119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s="35">
        <f t="shared" si="33"/>
        <v>2013</v>
      </c>
    </row>
    <row r="2172" spans="1:18" x14ac:dyDescent="0.25">
      <c r="A2172" t="s">
        <v>2094</v>
      </c>
      <c r="B2172">
        <v>0</v>
      </c>
      <c r="C2172">
        <v>0</v>
      </c>
      <c r="D2172">
        <v>1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s="35">
        <f t="shared" si="33"/>
        <v>2013</v>
      </c>
    </row>
    <row r="2173" spans="1:18" x14ac:dyDescent="0.25">
      <c r="A2173" t="s">
        <v>2111</v>
      </c>
      <c r="B2173">
        <v>0</v>
      </c>
      <c r="C2173">
        <v>0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s="35">
        <f t="shared" si="33"/>
        <v>2013</v>
      </c>
    </row>
    <row r="2174" spans="1:18" x14ac:dyDescent="0.25">
      <c r="A2174" t="s">
        <v>2141</v>
      </c>
      <c r="B2174">
        <v>0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 s="35">
        <f t="shared" si="33"/>
        <v>2013</v>
      </c>
    </row>
    <row r="2175" spans="1:18" x14ac:dyDescent="0.25">
      <c r="A2175" t="s">
        <v>7003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 s="35">
        <f t="shared" si="33"/>
        <v>2025</v>
      </c>
    </row>
    <row r="2176" spans="1:18" x14ac:dyDescent="0.25">
      <c r="A2176" t="s">
        <v>2180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s="35">
        <f t="shared" si="33"/>
        <v>2013</v>
      </c>
    </row>
    <row r="2177" spans="1:18" x14ac:dyDescent="0.25">
      <c r="A2177" t="s">
        <v>2159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s="35">
        <f t="shared" si="33"/>
        <v>2013</v>
      </c>
    </row>
    <row r="2178" spans="1:18" x14ac:dyDescent="0.25">
      <c r="A2178" t="s">
        <v>2171</v>
      </c>
      <c r="B2178">
        <v>0</v>
      </c>
      <c r="C2178">
        <v>0</v>
      </c>
      <c r="D2178">
        <v>1</v>
      </c>
      <c r="E2178">
        <v>0</v>
      </c>
      <c r="F2178">
        <v>1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s="35">
        <f t="shared" si="33"/>
        <v>2013</v>
      </c>
    </row>
    <row r="2179" spans="1:18" x14ac:dyDescent="0.25">
      <c r="A2179" t="s">
        <v>2468</v>
      </c>
      <c r="B2179">
        <v>0</v>
      </c>
      <c r="C2179">
        <v>0</v>
      </c>
      <c r="D2179">
        <v>0</v>
      </c>
      <c r="E2179">
        <v>1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s="35">
        <f t="shared" ref="R2179:R2242" si="34">INDEX($B$1:$Q$1,MATCH(1,B2179:Q2179,0))</f>
        <v>2014</v>
      </c>
    </row>
    <row r="2180" spans="1:18" x14ac:dyDescent="0.25">
      <c r="A2180" t="s">
        <v>2196</v>
      </c>
      <c r="B2180">
        <v>0</v>
      </c>
      <c r="C2180">
        <v>0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 s="35">
        <f t="shared" si="34"/>
        <v>2013</v>
      </c>
    </row>
    <row r="2181" spans="1:18" x14ac:dyDescent="0.25">
      <c r="A2181" t="s">
        <v>2205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s="35">
        <f t="shared" si="34"/>
        <v>2013</v>
      </c>
    </row>
    <row r="2182" spans="1:18" x14ac:dyDescent="0.25">
      <c r="A2182" t="s">
        <v>2207</v>
      </c>
      <c r="B2182">
        <v>0</v>
      </c>
      <c r="C2182">
        <v>0</v>
      </c>
      <c r="D2182">
        <v>1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s="35">
        <f t="shared" si="34"/>
        <v>2013</v>
      </c>
    </row>
    <row r="2183" spans="1:18" x14ac:dyDescent="0.25">
      <c r="A2183" t="s">
        <v>2213</v>
      </c>
      <c r="B2183">
        <v>0</v>
      </c>
      <c r="C2183">
        <v>0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s="35">
        <f t="shared" si="34"/>
        <v>2013</v>
      </c>
    </row>
    <row r="2184" spans="1:18" x14ac:dyDescent="0.25">
      <c r="A2184" t="s">
        <v>2215</v>
      </c>
      <c r="B2184">
        <v>0</v>
      </c>
      <c r="C2184">
        <v>0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 s="35">
        <f t="shared" si="34"/>
        <v>2013</v>
      </c>
    </row>
    <row r="2185" spans="1:18" x14ac:dyDescent="0.25">
      <c r="A2185" t="s">
        <v>2222</v>
      </c>
      <c r="B2185">
        <v>0</v>
      </c>
      <c r="C2185">
        <v>0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s="35">
        <f t="shared" si="34"/>
        <v>2013</v>
      </c>
    </row>
    <row r="2186" spans="1:18" x14ac:dyDescent="0.25">
      <c r="A2186" t="s">
        <v>2230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1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s="35">
        <f t="shared" si="34"/>
        <v>2013</v>
      </c>
    </row>
    <row r="2187" spans="1:18" x14ac:dyDescent="0.25">
      <c r="A2187" t="s">
        <v>2228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s="35">
        <f t="shared" si="34"/>
        <v>2013</v>
      </c>
    </row>
    <row r="2188" spans="1:18" x14ac:dyDescent="0.25">
      <c r="A2188" t="s">
        <v>2239</v>
      </c>
      <c r="B2188">
        <v>0</v>
      </c>
      <c r="C2188">
        <v>0</v>
      </c>
      <c r="D2188">
        <v>1</v>
      </c>
      <c r="E2188">
        <v>1</v>
      </c>
      <c r="F2188">
        <v>1</v>
      </c>
      <c r="G2188">
        <v>1</v>
      </c>
      <c r="H2188">
        <v>0</v>
      </c>
      <c r="I2188">
        <v>1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1</v>
      </c>
      <c r="R2188" s="35">
        <f t="shared" si="34"/>
        <v>2013</v>
      </c>
    </row>
    <row r="2189" spans="1:18" x14ac:dyDescent="0.25">
      <c r="A2189" t="s">
        <v>2237</v>
      </c>
      <c r="B2189">
        <v>0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s="35">
        <f t="shared" si="34"/>
        <v>2013</v>
      </c>
    </row>
    <row r="2190" spans="1:18" x14ac:dyDescent="0.25">
      <c r="A2190" t="s">
        <v>2250</v>
      </c>
      <c r="B2190">
        <v>0</v>
      </c>
      <c r="C2190">
        <v>0</v>
      </c>
      <c r="D2190">
        <v>1</v>
      </c>
      <c r="E2190">
        <v>0</v>
      </c>
      <c r="F2190">
        <v>1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s="35">
        <f t="shared" si="34"/>
        <v>2013</v>
      </c>
    </row>
    <row r="2191" spans="1:18" x14ac:dyDescent="0.25">
      <c r="A2191" t="s">
        <v>2261</v>
      </c>
      <c r="B2191">
        <v>0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s="35">
        <f t="shared" si="34"/>
        <v>2013</v>
      </c>
    </row>
    <row r="2192" spans="1:18" x14ac:dyDescent="0.25">
      <c r="A2192" t="s">
        <v>4410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 s="35">
        <f t="shared" si="34"/>
        <v>2018</v>
      </c>
    </row>
    <row r="2193" spans="1:18" x14ac:dyDescent="0.25">
      <c r="A2193" t="s">
        <v>2263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s="35">
        <f t="shared" si="34"/>
        <v>2014</v>
      </c>
    </row>
    <row r="2194" spans="1:18" x14ac:dyDescent="0.25">
      <c r="A2194" t="s">
        <v>2269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s="35">
        <f t="shared" si="34"/>
        <v>2014</v>
      </c>
    </row>
    <row r="2195" spans="1:18" x14ac:dyDescent="0.25">
      <c r="A2195" t="s">
        <v>2265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s="35">
        <f t="shared" si="34"/>
        <v>2014</v>
      </c>
    </row>
    <row r="2196" spans="1:18" x14ac:dyDescent="0.25">
      <c r="A2196" t="s">
        <v>2267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s="35">
        <f t="shared" si="34"/>
        <v>2014</v>
      </c>
    </row>
    <row r="2197" spans="1:18" x14ac:dyDescent="0.25">
      <c r="A2197" t="s">
        <v>2282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s="35">
        <f t="shared" si="34"/>
        <v>2014</v>
      </c>
    </row>
    <row r="2198" spans="1:18" x14ac:dyDescent="0.25">
      <c r="A2198" t="s">
        <v>2279</v>
      </c>
      <c r="B2198">
        <v>0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s="35">
        <f t="shared" si="34"/>
        <v>2014</v>
      </c>
    </row>
    <row r="2199" spans="1:18" x14ac:dyDescent="0.25">
      <c r="A2199" t="s">
        <v>2293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s="35">
        <f t="shared" si="34"/>
        <v>2014</v>
      </c>
    </row>
    <row r="2200" spans="1:18" x14ac:dyDescent="0.25">
      <c r="A2200" t="s">
        <v>5382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s="35">
        <f t="shared" si="34"/>
        <v>2020</v>
      </c>
    </row>
    <row r="2201" spans="1:18" x14ac:dyDescent="0.25">
      <c r="A2201" t="s">
        <v>2301</v>
      </c>
      <c r="B2201">
        <v>0</v>
      </c>
      <c r="C2201">
        <v>0</v>
      </c>
      <c r="D2201">
        <v>0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s="35">
        <f t="shared" si="34"/>
        <v>2014</v>
      </c>
    </row>
    <row r="2202" spans="1:18" x14ac:dyDescent="0.25">
      <c r="A2202" t="s">
        <v>2303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1</v>
      </c>
      <c r="R2202" s="35">
        <f t="shared" si="34"/>
        <v>2014</v>
      </c>
    </row>
    <row r="2203" spans="1:18" x14ac:dyDescent="0.25">
      <c r="A2203" t="s">
        <v>2322</v>
      </c>
      <c r="B2203">
        <v>0</v>
      </c>
      <c r="C2203">
        <v>0</v>
      </c>
      <c r="D2203">
        <v>0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s="35">
        <f t="shared" si="34"/>
        <v>2014</v>
      </c>
    </row>
    <row r="2204" spans="1:18" x14ac:dyDescent="0.25">
      <c r="A2204" t="s">
        <v>2310</v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s="35">
        <f t="shared" si="34"/>
        <v>2014</v>
      </c>
    </row>
    <row r="2205" spans="1:18" x14ac:dyDescent="0.25">
      <c r="A2205" t="s">
        <v>2320</v>
      </c>
      <c r="B2205">
        <v>0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s="35">
        <f t="shared" si="34"/>
        <v>2014</v>
      </c>
    </row>
    <row r="2206" spans="1:18" x14ac:dyDescent="0.25">
      <c r="A2206" t="s">
        <v>2307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s="35">
        <f t="shared" si="34"/>
        <v>2014</v>
      </c>
    </row>
    <row r="2207" spans="1:18" x14ac:dyDescent="0.25">
      <c r="A2207" t="s">
        <v>2326</v>
      </c>
      <c r="B2207">
        <v>0</v>
      </c>
      <c r="C2207">
        <v>0</v>
      </c>
      <c r="D2207">
        <v>0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0</v>
      </c>
      <c r="Q2207">
        <v>0</v>
      </c>
      <c r="R2207" s="35">
        <f t="shared" si="34"/>
        <v>2014</v>
      </c>
    </row>
    <row r="2208" spans="1:18" x14ac:dyDescent="0.25">
      <c r="A2208" t="s">
        <v>2337</v>
      </c>
      <c r="B2208">
        <v>0</v>
      </c>
      <c r="C2208">
        <v>0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s="35">
        <f t="shared" si="34"/>
        <v>2014</v>
      </c>
    </row>
    <row r="2209" spans="1:18" x14ac:dyDescent="0.25">
      <c r="A2209" t="s">
        <v>2359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s="35">
        <f t="shared" si="34"/>
        <v>2014</v>
      </c>
    </row>
    <row r="2210" spans="1:18" x14ac:dyDescent="0.25">
      <c r="A2210" t="s">
        <v>2363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s="35">
        <f t="shared" si="34"/>
        <v>2014</v>
      </c>
    </row>
    <row r="2211" spans="1:18" x14ac:dyDescent="0.25">
      <c r="A2211" t="s">
        <v>2383</v>
      </c>
      <c r="B2211">
        <v>0</v>
      </c>
      <c r="C2211">
        <v>0</v>
      </c>
      <c r="D2211">
        <v>0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s="35">
        <f t="shared" si="34"/>
        <v>2014</v>
      </c>
    </row>
    <row r="2212" spans="1:18" x14ac:dyDescent="0.25">
      <c r="A2212" t="s">
        <v>2391</v>
      </c>
      <c r="B2212">
        <v>0</v>
      </c>
      <c r="C2212">
        <v>0</v>
      </c>
      <c r="D2212">
        <v>0</v>
      </c>
      <c r="E2212">
        <v>1</v>
      </c>
      <c r="F2212">
        <v>1</v>
      </c>
      <c r="G2212">
        <v>1</v>
      </c>
      <c r="H2212">
        <v>0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s="35">
        <f t="shared" si="34"/>
        <v>2014</v>
      </c>
    </row>
    <row r="2213" spans="1:18" x14ac:dyDescent="0.25">
      <c r="A2213" t="s">
        <v>2394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s="35">
        <f t="shared" si="34"/>
        <v>2014</v>
      </c>
    </row>
    <row r="2214" spans="1:18" x14ac:dyDescent="0.25">
      <c r="A2214" t="s">
        <v>2402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s="35">
        <f t="shared" si="34"/>
        <v>2014</v>
      </c>
    </row>
    <row r="2215" spans="1:18" x14ac:dyDescent="0.25">
      <c r="A2215" t="s">
        <v>2409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s="35">
        <f t="shared" si="34"/>
        <v>2014</v>
      </c>
    </row>
    <row r="2216" spans="1:18" x14ac:dyDescent="0.25">
      <c r="A2216" t="s">
        <v>2420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s="35">
        <f t="shared" si="34"/>
        <v>2014</v>
      </c>
    </row>
    <row r="2217" spans="1:18" x14ac:dyDescent="0.25">
      <c r="A2217" t="s">
        <v>2430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s="35">
        <f t="shared" si="34"/>
        <v>2014</v>
      </c>
    </row>
    <row r="2218" spans="1:18" x14ac:dyDescent="0.25">
      <c r="A2218" t="s">
        <v>2405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s="35">
        <f t="shared" si="34"/>
        <v>2014</v>
      </c>
    </row>
    <row r="2219" spans="1:18" x14ac:dyDescent="0.25">
      <c r="A2219" t="s">
        <v>2432</v>
      </c>
      <c r="B2219">
        <v>0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s="35">
        <f t="shared" si="34"/>
        <v>2014</v>
      </c>
    </row>
    <row r="2220" spans="1:18" x14ac:dyDescent="0.25">
      <c r="A2220" t="s">
        <v>2438</v>
      </c>
      <c r="B2220">
        <v>0</v>
      </c>
      <c r="C2220">
        <v>0</v>
      </c>
      <c r="D2220">
        <v>0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 s="35">
        <f t="shared" si="34"/>
        <v>2014</v>
      </c>
    </row>
    <row r="2221" spans="1:18" x14ac:dyDescent="0.25">
      <c r="A2221" t="s">
        <v>2442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s="35">
        <f t="shared" si="34"/>
        <v>2014</v>
      </c>
    </row>
    <row r="2222" spans="1:18" x14ac:dyDescent="0.25">
      <c r="A2222" t="s">
        <v>2447</v>
      </c>
      <c r="B2222">
        <v>0</v>
      </c>
      <c r="C2222">
        <v>0</v>
      </c>
      <c r="D2222">
        <v>0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0</v>
      </c>
      <c r="P2222">
        <v>1</v>
      </c>
      <c r="Q2222">
        <v>1</v>
      </c>
      <c r="R2222" s="35">
        <f t="shared" si="34"/>
        <v>2014</v>
      </c>
    </row>
    <row r="2223" spans="1:18" x14ac:dyDescent="0.25">
      <c r="A2223" t="s">
        <v>2458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s="35">
        <f t="shared" si="34"/>
        <v>2014</v>
      </c>
    </row>
    <row r="2224" spans="1:18" x14ac:dyDescent="0.25">
      <c r="A2224" t="s">
        <v>2473</v>
      </c>
      <c r="B2224">
        <v>0</v>
      </c>
      <c r="C2224">
        <v>0</v>
      </c>
      <c r="D2224">
        <v>0</v>
      </c>
      <c r="E2224">
        <v>1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s="35">
        <f t="shared" si="34"/>
        <v>2014</v>
      </c>
    </row>
    <row r="2225" spans="1:18" x14ac:dyDescent="0.25">
      <c r="A2225" t="s">
        <v>2487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s="35">
        <f t="shared" si="34"/>
        <v>2014</v>
      </c>
    </row>
    <row r="2226" spans="1:18" x14ac:dyDescent="0.25">
      <c r="A2226" t="s">
        <v>2485</v>
      </c>
      <c r="B2226">
        <v>0</v>
      </c>
      <c r="C2226">
        <v>0</v>
      </c>
      <c r="D2226">
        <v>0</v>
      </c>
      <c r="E2226">
        <v>1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s="35">
        <f t="shared" si="34"/>
        <v>2014</v>
      </c>
    </row>
    <row r="2227" spans="1:18" x14ac:dyDescent="0.25">
      <c r="A2227" t="s">
        <v>2482</v>
      </c>
      <c r="B2227">
        <v>0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1</v>
      </c>
      <c r="I2227">
        <v>0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0</v>
      </c>
      <c r="P2227">
        <v>1</v>
      </c>
      <c r="Q2227">
        <v>1</v>
      </c>
      <c r="R2227" s="35">
        <f t="shared" si="34"/>
        <v>2014</v>
      </c>
    </row>
    <row r="2228" spans="1:18" x14ac:dyDescent="0.25">
      <c r="A2228" t="s">
        <v>2495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s="35">
        <f t="shared" si="34"/>
        <v>2014</v>
      </c>
    </row>
    <row r="2229" spans="1:18" x14ac:dyDescent="0.25">
      <c r="A2229" t="s">
        <v>2507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s="35">
        <f t="shared" si="34"/>
        <v>2014</v>
      </c>
    </row>
    <row r="2230" spans="1:18" x14ac:dyDescent="0.25">
      <c r="A2230" t="s">
        <v>4144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s="35">
        <f t="shared" si="34"/>
        <v>2017</v>
      </c>
    </row>
    <row r="2231" spans="1:18" x14ac:dyDescent="0.25">
      <c r="A2231" t="s">
        <v>2582</v>
      </c>
      <c r="B2231">
        <v>0</v>
      </c>
      <c r="C2231">
        <v>0</v>
      </c>
      <c r="D2231">
        <v>0</v>
      </c>
      <c r="E2231">
        <v>1</v>
      </c>
      <c r="F2231">
        <v>1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s="35">
        <f t="shared" si="34"/>
        <v>2014</v>
      </c>
    </row>
    <row r="2232" spans="1:18" x14ac:dyDescent="0.25">
      <c r="A2232" t="s">
        <v>2517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s="35">
        <f t="shared" si="34"/>
        <v>2014</v>
      </c>
    </row>
    <row r="2233" spans="1:18" x14ac:dyDescent="0.25">
      <c r="A2233" t="s">
        <v>2519</v>
      </c>
      <c r="B2233">
        <v>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s="35">
        <f t="shared" si="34"/>
        <v>2014</v>
      </c>
    </row>
    <row r="2234" spans="1:18" x14ac:dyDescent="0.25">
      <c r="A2234" t="s">
        <v>3043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s="35">
        <f t="shared" si="34"/>
        <v>2015</v>
      </c>
    </row>
    <row r="2235" spans="1:18" x14ac:dyDescent="0.25">
      <c r="A2235" t="s">
        <v>2526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s="35">
        <f t="shared" si="34"/>
        <v>2014</v>
      </c>
    </row>
    <row r="2236" spans="1:18" x14ac:dyDescent="0.25">
      <c r="A2236" t="s">
        <v>3839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s="35">
        <f t="shared" si="34"/>
        <v>2017</v>
      </c>
    </row>
    <row r="2237" spans="1:18" x14ac:dyDescent="0.25">
      <c r="A2237" t="s">
        <v>2532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s="35">
        <f t="shared" si="34"/>
        <v>2014</v>
      </c>
    </row>
    <row r="2238" spans="1:18" x14ac:dyDescent="0.25">
      <c r="A2238" t="s">
        <v>2536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s="35">
        <f t="shared" si="34"/>
        <v>2014</v>
      </c>
    </row>
    <row r="2239" spans="1:18" x14ac:dyDescent="0.25">
      <c r="A2239" t="s">
        <v>2545</v>
      </c>
      <c r="B2239">
        <v>0</v>
      </c>
      <c r="C2239">
        <v>0</v>
      </c>
      <c r="D2239">
        <v>0</v>
      </c>
      <c r="E2239">
        <v>1</v>
      </c>
      <c r="F2239">
        <v>1</v>
      </c>
      <c r="G2239">
        <v>1</v>
      </c>
      <c r="H2239">
        <v>0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s="35">
        <f t="shared" si="34"/>
        <v>2014</v>
      </c>
    </row>
    <row r="2240" spans="1:18" x14ac:dyDescent="0.25">
      <c r="A2240" t="s">
        <v>2543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s="35">
        <f t="shared" si="34"/>
        <v>2014</v>
      </c>
    </row>
    <row r="2241" spans="1:18" x14ac:dyDescent="0.25">
      <c r="A2241" t="s">
        <v>2541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s="35">
        <f t="shared" si="34"/>
        <v>2014</v>
      </c>
    </row>
    <row r="2242" spans="1:18" x14ac:dyDescent="0.25">
      <c r="A2242" t="s">
        <v>3392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s="35">
        <f t="shared" si="34"/>
        <v>2016</v>
      </c>
    </row>
    <row r="2243" spans="1:18" x14ac:dyDescent="0.25">
      <c r="A2243" t="s">
        <v>2539</v>
      </c>
      <c r="B2243">
        <v>0</v>
      </c>
      <c r="C2243">
        <v>0</v>
      </c>
      <c r="D2243">
        <v>0</v>
      </c>
      <c r="E2243">
        <v>1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s="35">
        <f t="shared" ref="R2243:R2306" si="35">INDEX($B$1:$Q$1,MATCH(1,B2243:Q2243,0))</f>
        <v>2014</v>
      </c>
    </row>
    <row r="2244" spans="1:18" x14ac:dyDescent="0.25">
      <c r="A2244" t="s">
        <v>2547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s="35">
        <f t="shared" si="35"/>
        <v>2014</v>
      </c>
    </row>
    <row r="2245" spans="1:18" x14ac:dyDescent="0.25">
      <c r="A2245" t="s">
        <v>2558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s="35">
        <f t="shared" si="35"/>
        <v>2014</v>
      </c>
    </row>
    <row r="2246" spans="1:18" x14ac:dyDescent="0.25">
      <c r="A2246" t="s">
        <v>2555</v>
      </c>
      <c r="B2246">
        <v>0</v>
      </c>
      <c r="C2246">
        <v>0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s="35">
        <f t="shared" si="35"/>
        <v>2014</v>
      </c>
    </row>
    <row r="2247" spans="1:18" x14ac:dyDescent="0.25">
      <c r="A2247" t="s">
        <v>2552</v>
      </c>
      <c r="B2247">
        <v>0</v>
      </c>
      <c r="C2247">
        <v>0</v>
      </c>
      <c r="D2247">
        <v>0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s="35">
        <f t="shared" si="35"/>
        <v>2014</v>
      </c>
    </row>
    <row r="2248" spans="1:18" x14ac:dyDescent="0.25">
      <c r="A2248" t="s">
        <v>2572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s="35">
        <f t="shared" si="35"/>
        <v>2014</v>
      </c>
    </row>
    <row r="2249" spans="1:18" x14ac:dyDescent="0.25">
      <c r="A2249" t="s">
        <v>2577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s="35">
        <f t="shared" si="35"/>
        <v>2014</v>
      </c>
    </row>
    <row r="2250" spans="1:18" x14ac:dyDescent="0.25">
      <c r="A2250" t="s">
        <v>2580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s="35">
        <f t="shared" si="35"/>
        <v>2014</v>
      </c>
    </row>
    <row r="2251" spans="1:18" x14ac:dyDescent="0.25">
      <c r="A2251" t="s">
        <v>2575</v>
      </c>
      <c r="B2251">
        <v>0</v>
      </c>
      <c r="C2251">
        <v>0</v>
      </c>
      <c r="D2251">
        <v>0</v>
      </c>
      <c r="E2251">
        <v>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 s="35">
        <f t="shared" si="35"/>
        <v>2014</v>
      </c>
    </row>
    <row r="2252" spans="1:18" x14ac:dyDescent="0.25">
      <c r="A2252" t="s">
        <v>2590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s="35">
        <f t="shared" si="35"/>
        <v>2014</v>
      </c>
    </row>
    <row r="2253" spans="1:18" x14ac:dyDescent="0.25">
      <c r="A2253" t="s">
        <v>2587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s="35">
        <f t="shared" si="35"/>
        <v>2014</v>
      </c>
    </row>
    <row r="2254" spans="1:18" x14ac:dyDescent="0.25">
      <c r="A2254" t="s">
        <v>2595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s="35">
        <f t="shared" si="35"/>
        <v>2014</v>
      </c>
    </row>
    <row r="2255" spans="1:18" x14ac:dyDescent="0.25">
      <c r="A2255" t="s">
        <v>2604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s="35">
        <f t="shared" si="35"/>
        <v>2014</v>
      </c>
    </row>
    <row r="2256" spans="1:18" x14ac:dyDescent="0.25">
      <c r="A2256" t="s">
        <v>2607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s="35">
        <f t="shared" si="35"/>
        <v>2014</v>
      </c>
    </row>
    <row r="2257" spans="1:18" x14ac:dyDescent="0.25">
      <c r="A2257" t="s">
        <v>2972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 s="35">
        <f t="shared" si="35"/>
        <v>2015</v>
      </c>
    </row>
    <row r="2258" spans="1:18" x14ac:dyDescent="0.25">
      <c r="A2258" t="s">
        <v>2614</v>
      </c>
      <c r="B2258">
        <v>0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s="35">
        <f t="shared" si="35"/>
        <v>2015</v>
      </c>
    </row>
    <row r="2259" spans="1:18" x14ac:dyDescent="0.25">
      <c r="A2259" t="s">
        <v>2617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s="35">
        <f t="shared" si="35"/>
        <v>2015</v>
      </c>
    </row>
    <row r="2260" spans="1:18" x14ac:dyDescent="0.25">
      <c r="A2260" t="s">
        <v>2624</v>
      </c>
      <c r="B2260">
        <v>0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s="35">
        <f t="shared" si="35"/>
        <v>2015</v>
      </c>
    </row>
    <row r="2261" spans="1:18" x14ac:dyDescent="0.25">
      <c r="A2261" t="s">
        <v>2632</v>
      </c>
      <c r="B2261">
        <v>0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s="35">
        <f t="shared" si="35"/>
        <v>2015</v>
      </c>
    </row>
    <row r="2262" spans="1:18" x14ac:dyDescent="0.25">
      <c r="A2262" t="s">
        <v>2640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s="35">
        <f t="shared" si="35"/>
        <v>2015</v>
      </c>
    </row>
    <row r="2263" spans="1:18" x14ac:dyDescent="0.25">
      <c r="A2263" t="s">
        <v>2643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s="35">
        <f t="shared" si="35"/>
        <v>2015</v>
      </c>
    </row>
    <row r="2264" spans="1:18" x14ac:dyDescent="0.25">
      <c r="A2264" t="s">
        <v>2650</v>
      </c>
      <c r="B2264">
        <v>0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s="35">
        <f t="shared" si="35"/>
        <v>2015</v>
      </c>
    </row>
    <row r="2265" spans="1:18" x14ac:dyDescent="0.25">
      <c r="A2265" t="s">
        <v>2645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s="35">
        <f t="shared" si="35"/>
        <v>2015</v>
      </c>
    </row>
    <row r="2266" spans="1:18" x14ac:dyDescent="0.25">
      <c r="A2266" t="s">
        <v>2655</v>
      </c>
      <c r="B2266">
        <v>0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s="35">
        <f t="shared" si="35"/>
        <v>2015</v>
      </c>
    </row>
    <row r="2267" spans="1:18" x14ac:dyDescent="0.25">
      <c r="A2267" t="s">
        <v>2652</v>
      </c>
      <c r="B2267">
        <v>0</v>
      </c>
      <c r="C2267">
        <v>0</v>
      </c>
      <c r="D2267">
        <v>0</v>
      </c>
      <c r="E2267">
        <v>0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0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 s="35">
        <f t="shared" si="35"/>
        <v>2015</v>
      </c>
    </row>
    <row r="2268" spans="1:18" x14ac:dyDescent="0.25">
      <c r="A2268" t="s">
        <v>2664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s="35">
        <f t="shared" si="35"/>
        <v>2015</v>
      </c>
    </row>
    <row r="2269" spans="1:18" x14ac:dyDescent="0.25">
      <c r="A2269" t="s">
        <v>2667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s="35">
        <f t="shared" si="35"/>
        <v>2015</v>
      </c>
    </row>
    <row r="2270" spans="1:18" x14ac:dyDescent="0.25">
      <c r="A2270" t="s">
        <v>2670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s="35">
        <f t="shared" si="35"/>
        <v>2015</v>
      </c>
    </row>
    <row r="2271" spans="1:18" x14ac:dyDescent="0.25">
      <c r="A2271" t="s">
        <v>2707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s="35">
        <f t="shared" si="35"/>
        <v>2015</v>
      </c>
    </row>
    <row r="2272" spans="1:18" x14ac:dyDescent="0.25">
      <c r="A2272" t="s">
        <v>2704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s="35">
        <f t="shared" si="35"/>
        <v>2015</v>
      </c>
    </row>
    <row r="2273" spans="1:18" x14ac:dyDescent="0.25">
      <c r="A2273" t="s">
        <v>2696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 s="35">
        <f t="shared" si="35"/>
        <v>2015</v>
      </c>
    </row>
    <row r="2274" spans="1:18" x14ac:dyDescent="0.25">
      <c r="A2274" t="s">
        <v>2701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1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s="35">
        <f t="shared" si="35"/>
        <v>2015</v>
      </c>
    </row>
    <row r="2275" spans="1:18" x14ac:dyDescent="0.25">
      <c r="A2275" t="s">
        <v>2698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s="35">
        <f t="shared" si="35"/>
        <v>2015</v>
      </c>
    </row>
    <row r="2276" spans="1:18" x14ac:dyDescent="0.25">
      <c r="A2276" t="s">
        <v>2734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s="35">
        <f t="shared" si="35"/>
        <v>2015</v>
      </c>
    </row>
    <row r="2277" spans="1:18" x14ac:dyDescent="0.25">
      <c r="A2277" t="s">
        <v>2739</v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s="35">
        <f t="shared" si="35"/>
        <v>2015</v>
      </c>
    </row>
    <row r="2278" spans="1:18" x14ac:dyDescent="0.25">
      <c r="A2278" t="s">
        <v>2737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s="35">
        <f t="shared" si="35"/>
        <v>2015</v>
      </c>
    </row>
    <row r="2279" spans="1:18" x14ac:dyDescent="0.25">
      <c r="A2279" t="s">
        <v>3749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s="35">
        <f t="shared" si="35"/>
        <v>2017</v>
      </c>
    </row>
    <row r="2280" spans="1:18" x14ac:dyDescent="0.25">
      <c r="A2280" t="s">
        <v>2829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s="35">
        <f t="shared" si="35"/>
        <v>2015</v>
      </c>
    </row>
    <row r="2281" spans="1:18" x14ac:dyDescent="0.25">
      <c r="A2281" t="s">
        <v>2839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s="35">
        <f t="shared" si="35"/>
        <v>2015</v>
      </c>
    </row>
    <row r="2282" spans="1:18" x14ac:dyDescent="0.25">
      <c r="A2282" t="s">
        <v>2844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s="35">
        <f t="shared" si="35"/>
        <v>2015</v>
      </c>
    </row>
    <row r="2283" spans="1:18" x14ac:dyDescent="0.25">
      <c r="A2283" t="s">
        <v>2863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s="35">
        <f t="shared" si="35"/>
        <v>2015</v>
      </c>
    </row>
    <row r="2284" spans="1:18" x14ac:dyDescent="0.25">
      <c r="A2284" t="s">
        <v>2868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1</v>
      </c>
      <c r="J2284">
        <v>1</v>
      </c>
      <c r="K2284">
        <v>1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0</v>
      </c>
      <c r="R2284" s="35">
        <f t="shared" si="35"/>
        <v>2015</v>
      </c>
    </row>
    <row r="2285" spans="1:18" x14ac:dyDescent="0.25">
      <c r="A2285" t="s">
        <v>2866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s="35">
        <f t="shared" si="35"/>
        <v>2015</v>
      </c>
    </row>
    <row r="2286" spans="1:18" x14ac:dyDescent="0.25">
      <c r="A2286" t="s">
        <v>2876</v>
      </c>
      <c r="B2286">
        <v>0</v>
      </c>
      <c r="C2286">
        <v>0</v>
      </c>
      <c r="D2286">
        <v>0</v>
      </c>
      <c r="E2286">
        <v>0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s="35">
        <f t="shared" si="35"/>
        <v>2015</v>
      </c>
    </row>
    <row r="2287" spans="1:18" x14ac:dyDescent="0.25">
      <c r="A2287" t="s">
        <v>2885</v>
      </c>
      <c r="B2287">
        <v>0</v>
      </c>
      <c r="C2287">
        <v>0</v>
      </c>
      <c r="D2287">
        <v>0</v>
      </c>
      <c r="E2287">
        <v>0</v>
      </c>
      <c r="F2287">
        <v>1</v>
      </c>
      <c r="G2287">
        <v>1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s="35">
        <f t="shared" si="35"/>
        <v>2015</v>
      </c>
    </row>
    <row r="2288" spans="1:18" x14ac:dyDescent="0.25">
      <c r="A2288" t="s">
        <v>2890</v>
      </c>
      <c r="B2288">
        <v>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1</v>
      </c>
      <c r="R2288" s="35">
        <f t="shared" si="35"/>
        <v>2015</v>
      </c>
    </row>
    <row r="2289" spans="1:18" x14ac:dyDescent="0.25">
      <c r="A2289" t="s">
        <v>4990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0</v>
      </c>
      <c r="R2289" s="35">
        <f t="shared" si="35"/>
        <v>2019</v>
      </c>
    </row>
    <row r="2290" spans="1:18" x14ac:dyDescent="0.25">
      <c r="A2290" t="s">
        <v>2901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s="35">
        <f t="shared" si="35"/>
        <v>2015</v>
      </c>
    </row>
    <row r="2291" spans="1:18" x14ac:dyDescent="0.25">
      <c r="A2291" t="s">
        <v>5390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1</v>
      </c>
      <c r="Q2291">
        <v>0</v>
      </c>
      <c r="R2291" s="35">
        <f t="shared" si="35"/>
        <v>2020</v>
      </c>
    </row>
    <row r="2292" spans="1:18" x14ac:dyDescent="0.25">
      <c r="A2292" t="s">
        <v>2904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 s="35">
        <f t="shared" si="35"/>
        <v>2015</v>
      </c>
    </row>
    <row r="2293" spans="1:18" x14ac:dyDescent="0.25">
      <c r="A2293" t="s">
        <v>2906</v>
      </c>
      <c r="B2293">
        <v>0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s="35">
        <f t="shared" si="35"/>
        <v>2015</v>
      </c>
    </row>
    <row r="2294" spans="1:18" x14ac:dyDescent="0.25">
      <c r="A2294" t="s">
        <v>2912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s="35">
        <f t="shared" si="35"/>
        <v>2015</v>
      </c>
    </row>
    <row r="2295" spans="1:18" x14ac:dyDescent="0.25">
      <c r="A2295" t="s">
        <v>2916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1</v>
      </c>
      <c r="P2295">
        <v>1</v>
      </c>
      <c r="Q2295">
        <v>1</v>
      </c>
      <c r="R2295" s="35">
        <f t="shared" si="35"/>
        <v>2015</v>
      </c>
    </row>
    <row r="2296" spans="1:18" x14ac:dyDescent="0.25">
      <c r="A2296" t="s">
        <v>2909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s="35">
        <f t="shared" si="35"/>
        <v>2015</v>
      </c>
    </row>
    <row r="2297" spans="1:18" x14ac:dyDescent="0.25">
      <c r="A2297" t="s">
        <v>2927</v>
      </c>
      <c r="B2297">
        <v>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s="35">
        <f t="shared" si="35"/>
        <v>2015</v>
      </c>
    </row>
    <row r="2298" spans="1:18" x14ac:dyDescent="0.25">
      <c r="A2298" t="s">
        <v>2933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s="35">
        <f t="shared" si="35"/>
        <v>2015</v>
      </c>
    </row>
    <row r="2299" spans="1:18" x14ac:dyDescent="0.25">
      <c r="A2299" t="s">
        <v>2929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0</v>
      </c>
      <c r="Q2299">
        <v>0</v>
      </c>
      <c r="R2299" s="35">
        <f t="shared" si="35"/>
        <v>2015</v>
      </c>
    </row>
    <row r="2300" spans="1:18" x14ac:dyDescent="0.25">
      <c r="A2300" t="s">
        <v>2941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1</v>
      </c>
      <c r="M2300">
        <v>1</v>
      </c>
      <c r="N2300">
        <v>0</v>
      </c>
      <c r="O2300">
        <v>0</v>
      </c>
      <c r="P2300">
        <v>0</v>
      </c>
      <c r="Q2300">
        <v>0</v>
      </c>
      <c r="R2300" s="35">
        <f t="shared" si="35"/>
        <v>2015</v>
      </c>
    </row>
    <row r="2301" spans="1:18" x14ac:dyDescent="0.25">
      <c r="A2301" t="s">
        <v>2939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s="35">
        <f t="shared" si="35"/>
        <v>2015</v>
      </c>
    </row>
    <row r="2302" spans="1:18" x14ac:dyDescent="0.25">
      <c r="A2302" t="s">
        <v>2934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s="35">
        <f t="shared" si="35"/>
        <v>2015</v>
      </c>
    </row>
    <row r="2303" spans="1:18" x14ac:dyDescent="0.25">
      <c r="A2303" t="s">
        <v>2937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s="35">
        <f t="shared" si="35"/>
        <v>2015</v>
      </c>
    </row>
    <row r="2304" spans="1:18" x14ac:dyDescent="0.25">
      <c r="A2304" t="s">
        <v>2944</v>
      </c>
      <c r="B2304">
        <v>0</v>
      </c>
      <c r="C2304">
        <v>0</v>
      </c>
      <c r="D2304">
        <v>0</v>
      </c>
      <c r="E2304">
        <v>0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s="35">
        <f t="shared" si="35"/>
        <v>2015</v>
      </c>
    </row>
    <row r="2305" spans="1:18" x14ac:dyDescent="0.25">
      <c r="A2305" t="s">
        <v>2958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s="35">
        <f t="shared" si="35"/>
        <v>2015</v>
      </c>
    </row>
    <row r="2306" spans="1:18" x14ac:dyDescent="0.25">
      <c r="A2306" t="s">
        <v>2964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s="35">
        <f t="shared" si="35"/>
        <v>2015</v>
      </c>
    </row>
    <row r="2307" spans="1:18" x14ac:dyDescent="0.25">
      <c r="A2307" t="s">
        <v>2969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s="35">
        <f t="shared" ref="R2307:R2370" si="36">INDEX($B$1:$Q$1,MATCH(1,B2307:Q2307,0))</f>
        <v>2015</v>
      </c>
    </row>
    <row r="2308" spans="1:18" x14ac:dyDescent="0.25">
      <c r="A2308" t="s">
        <v>2966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s="35">
        <f t="shared" si="36"/>
        <v>2015</v>
      </c>
    </row>
    <row r="2309" spans="1:18" x14ac:dyDescent="0.25">
      <c r="A2309" t="s">
        <v>2976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s="35">
        <f t="shared" si="36"/>
        <v>2015</v>
      </c>
    </row>
    <row r="2310" spans="1:18" x14ac:dyDescent="0.25">
      <c r="A2310" t="s">
        <v>3002</v>
      </c>
      <c r="B2310">
        <v>0</v>
      </c>
      <c r="C2310">
        <v>0</v>
      </c>
      <c r="D2310">
        <v>0</v>
      </c>
      <c r="E2310">
        <v>0</v>
      </c>
      <c r="F2310">
        <v>1</v>
      </c>
      <c r="G2310">
        <v>1</v>
      </c>
      <c r="H2310">
        <v>0</v>
      </c>
      <c r="I2310">
        <v>1</v>
      </c>
      <c r="J2310">
        <v>1</v>
      </c>
      <c r="K2310">
        <v>0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 s="35">
        <f t="shared" si="36"/>
        <v>2015</v>
      </c>
    </row>
    <row r="2311" spans="1:18" x14ac:dyDescent="0.25">
      <c r="A2311" t="s">
        <v>3013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s="35">
        <f t="shared" si="36"/>
        <v>2015</v>
      </c>
    </row>
    <row r="2312" spans="1:18" x14ac:dyDescent="0.25">
      <c r="A2312" t="s">
        <v>3016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s="35">
        <f t="shared" si="36"/>
        <v>2015</v>
      </c>
    </row>
    <row r="2313" spans="1:18" x14ac:dyDescent="0.25">
      <c r="A2313" t="s">
        <v>3009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s="35">
        <f t="shared" si="36"/>
        <v>2015</v>
      </c>
    </row>
    <row r="2314" spans="1:18" x14ac:dyDescent="0.25">
      <c r="A2314" t="s">
        <v>3022</v>
      </c>
      <c r="B2314">
        <v>0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s="35">
        <f t="shared" si="36"/>
        <v>2015</v>
      </c>
    </row>
    <row r="2315" spans="1:18" x14ac:dyDescent="0.25">
      <c r="A2315" t="s">
        <v>3032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s="35">
        <f t="shared" si="36"/>
        <v>2015</v>
      </c>
    </row>
    <row r="2316" spans="1:18" x14ac:dyDescent="0.25">
      <c r="A2316" t="s">
        <v>3028</v>
      </c>
      <c r="B2316">
        <v>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s="35">
        <f t="shared" si="36"/>
        <v>2015</v>
      </c>
    </row>
    <row r="2317" spans="1:18" x14ac:dyDescent="0.25">
      <c r="A2317" t="s">
        <v>3025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 s="35">
        <f t="shared" si="36"/>
        <v>2015</v>
      </c>
    </row>
    <row r="2318" spans="1:18" x14ac:dyDescent="0.25">
      <c r="A2318" t="s">
        <v>3030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s="35">
        <f t="shared" si="36"/>
        <v>2015</v>
      </c>
    </row>
    <row r="2319" spans="1:18" x14ac:dyDescent="0.25">
      <c r="A2319" t="s">
        <v>3040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s="35">
        <f t="shared" si="36"/>
        <v>2015</v>
      </c>
    </row>
    <row r="2320" spans="1:18" x14ac:dyDescent="0.25">
      <c r="A2320" t="s">
        <v>3047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s="35">
        <f t="shared" si="36"/>
        <v>2015</v>
      </c>
    </row>
    <row r="2321" spans="1:18" x14ac:dyDescent="0.25">
      <c r="A2321" t="s">
        <v>3172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s="35">
        <f t="shared" si="36"/>
        <v>2016</v>
      </c>
    </row>
    <row r="2322" spans="1:18" x14ac:dyDescent="0.25">
      <c r="A2322" t="s">
        <v>3072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s="35">
        <f t="shared" si="36"/>
        <v>2015</v>
      </c>
    </row>
    <row r="2323" spans="1:18" x14ac:dyDescent="0.25">
      <c r="A2323" t="s">
        <v>3071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s="35">
        <f t="shared" si="36"/>
        <v>2015</v>
      </c>
    </row>
    <row r="2324" spans="1:18" x14ac:dyDescent="0.25">
      <c r="A2324" t="s">
        <v>3065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s="35">
        <f t="shared" si="36"/>
        <v>2015</v>
      </c>
    </row>
    <row r="2325" spans="1:18" x14ac:dyDescent="0.25">
      <c r="A2325" t="s">
        <v>3090</v>
      </c>
      <c r="B2325">
        <v>0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s="35">
        <f t="shared" si="36"/>
        <v>2015</v>
      </c>
    </row>
    <row r="2326" spans="1:18" x14ac:dyDescent="0.25">
      <c r="A2326" t="s">
        <v>3097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s="35">
        <f t="shared" si="36"/>
        <v>2015</v>
      </c>
    </row>
    <row r="2327" spans="1:18" x14ac:dyDescent="0.25">
      <c r="A2327" t="s">
        <v>3108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s="35">
        <f t="shared" si="36"/>
        <v>2015</v>
      </c>
    </row>
    <row r="2328" spans="1:18" x14ac:dyDescent="0.25">
      <c r="A2328" t="s">
        <v>3093</v>
      </c>
      <c r="B2328">
        <v>0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s="35">
        <f t="shared" si="36"/>
        <v>2015</v>
      </c>
    </row>
    <row r="2329" spans="1:18" x14ac:dyDescent="0.25">
      <c r="A2329" t="s">
        <v>3111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s="35">
        <f t="shared" si="36"/>
        <v>2016</v>
      </c>
    </row>
    <row r="2330" spans="1:18" x14ac:dyDescent="0.25">
      <c r="A2330" t="s">
        <v>3120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s="35">
        <f t="shared" si="36"/>
        <v>2016</v>
      </c>
    </row>
    <row r="2331" spans="1:18" x14ac:dyDescent="0.25">
      <c r="A2331" t="s">
        <v>3113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s="35">
        <f t="shared" si="36"/>
        <v>2016</v>
      </c>
    </row>
    <row r="2332" spans="1:18" x14ac:dyDescent="0.25">
      <c r="A2332" t="s">
        <v>3117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s="35">
        <f t="shared" si="36"/>
        <v>2016</v>
      </c>
    </row>
    <row r="2333" spans="1:18" x14ac:dyDescent="0.25">
      <c r="A2333" t="s">
        <v>4327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 s="35">
        <f t="shared" si="36"/>
        <v>2018</v>
      </c>
    </row>
    <row r="2334" spans="1:18" x14ac:dyDescent="0.25">
      <c r="A2334" t="s">
        <v>3124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s="35">
        <f t="shared" si="36"/>
        <v>2016</v>
      </c>
    </row>
    <row r="2335" spans="1:18" x14ac:dyDescent="0.25">
      <c r="A2335" t="s">
        <v>3122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s="35">
        <f t="shared" si="36"/>
        <v>2016</v>
      </c>
    </row>
    <row r="2336" spans="1:18" x14ac:dyDescent="0.25">
      <c r="A2336" t="s">
        <v>3137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s="35">
        <f t="shared" si="36"/>
        <v>2016</v>
      </c>
    </row>
    <row r="2337" spans="1:18" x14ac:dyDescent="0.25">
      <c r="A2337" t="s">
        <v>3150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s="35">
        <f t="shared" si="36"/>
        <v>2016</v>
      </c>
    </row>
    <row r="2338" spans="1:18" x14ac:dyDescent="0.25">
      <c r="A2338" t="s">
        <v>3156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s="35">
        <f t="shared" si="36"/>
        <v>2016</v>
      </c>
    </row>
    <row r="2339" spans="1:18" x14ac:dyDescent="0.25">
      <c r="A2339" t="s">
        <v>3158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s="35">
        <f t="shared" si="36"/>
        <v>2016</v>
      </c>
    </row>
    <row r="2340" spans="1:18" x14ac:dyDescent="0.25">
      <c r="A2340" t="s">
        <v>3153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s="35">
        <f t="shared" si="36"/>
        <v>2016</v>
      </c>
    </row>
    <row r="2341" spans="1:18" x14ac:dyDescent="0.25">
      <c r="A2341" t="s">
        <v>3160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 s="35">
        <f t="shared" si="36"/>
        <v>2016</v>
      </c>
    </row>
    <row r="2342" spans="1:18" x14ac:dyDescent="0.25">
      <c r="A2342" t="s">
        <v>3175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s="35">
        <f t="shared" si="36"/>
        <v>2016</v>
      </c>
    </row>
    <row r="2343" spans="1:18" x14ac:dyDescent="0.25">
      <c r="A2343" t="s">
        <v>3406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s="35">
        <f t="shared" si="36"/>
        <v>2016</v>
      </c>
    </row>
    <row r="2344" spans="1:18" x14ac:dyDescent="0.25">
      <c r="A2344" t="s">
        <v>3194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s="35">
        <f t="shared" si="36"/>
        <v>2016</v>
      </c>
    </row>
    <row r="2345" spans="1:18" x14ac:dyDescent="0.25">
      <c r="A2345" t="s">
        <v>3197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 s="35">
        <f t="shared" si="36"/>
        <v>2016</v>
      </c>
    </row>
    <row r="2346" spans="1:18" x14ac:dyDescent="0.25">
      <c r="A2346" t="s">
        <v>3213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s="35">
        <f t="shared" si="36"/>
        <v>2016</v>
      </c>
    </row>
    <row r="2347" spans="1:18" x14ac:dyDescent="0.25">
      <c r="A2347" t="s">
        <v>3204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s="35">
        <f t="shared" si="36"/>
        <v>2016</v>
      </c>
    </row>
    <row r="2348" spans="1:18" x14ac:dyDescent="0.25">
      <c r="A2348" t="s">
        <v>3211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s="35">
        <f t="shared" si="36"/>
        <v>2016</v>
      </c>
    </row>
    <row r="2349" spans="1:18" x14ac:dyDescent="0.25">
      <c r="A2349" t="s">
        <v>3222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s="35">
        <f t="shared" si="36"/>
        <v>2016</v>
      </c>
    </row>
    <row r="2350" spans="1:18" x14ac:dyDescent="0.25">
      <c r="A2350" t="s">
        <v>3236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s="35">
        <f t="shared" si="36"/>
        <v>2016</v>
      </c>
    </row>
    <row r="2351" spans="1:18" x14ac:dyDescent="0.25">
      <c r="A2351" t="s">
        <v>3238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s="35">
        <f t="shared" si="36"/>
        <v>2016</v>
      </c>
    </row>
    <row r="2352" spans="1:18" x14ac:dyDescent="0.25">
      <c r="A2352" t="s">
        <v>3268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0</v>
      </c>
      <c r="R2352" s="35">
        <f t="shared" si="36"/>
        <v>2016</v>
      </c>
    </row>
    <row r="2353" spans="1:18" x14ac:dyDescent="0.25">
      <c r="A2353" t="s">
        <v>3265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s="35">
        <f t="shared" si="36"/>
        <v>2016</v>
      </c>
    </row>
    <row r="2354" spans="1:18" x14ac:dyDescent="0.25">
      <c r="A2354" t="s">
        <v>3292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0</v>
      </c>
      <c r="Q2354">
        <v>0</v>
      </c>
      <c r="R2354" s="35">
        <f t="shared" si="36"/>
        <v>2016</v>
      </c>
    </row>
    <row r="2355" spans="1:18" x14ac:dyDescent="0.25">
      <c r="A2355" t="s">
        <v>3279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s="35">
        <f t="shared" si="36"/>
        <v>2016</v>
      </c>
    </row>
    <row r="2356" spans="1:18" x14ac:dyDescent="0.25">
      <c r="A2356" t="s">
        <v>3284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s="35">
        <f t="shared" si="36"/>
        <v>2016</v>
      </c>
    </row>
    <row r="2357" spans="1:18" x14ac:dyDescent="0.25">
      <c r="A2357" t="s">
        <v>3317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s="35">
        <f t="shared" si="36"/>
        <v>2016</v>
      </c>
    </row>
    <row r="2358" spans="1:18" x14ac:dyDescent="0.25">
      <c r="A2358" t="s">
        <v>3304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s="35">
        <f t="shared" si="36"/>
        <v>2016</v>
      </c>
    </row>
    <row r="2359" spans="1:18" x14ac:dyDescent="0.25">
      <c r="A2359" t="s">
        <v>3310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s="35">
        <f t="shared" si="36"/>
        <v>2016</v>
      </c>
    </row>
    <row r="2360" spans="1:18" x14ac:dyDescent="0.25">
      <c r="A2360" t="s">
        <v>3313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s="35">
        <f t="shared" si="36"/>
        <v>2016</v>
      </c>
    </row>
    <row r="2361" spans="1:18" x14ac:dyDescent="0.25">
      <c r="A2361" t="s">
        <v>3307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s="35">
        <f t="shared" si="36"/>
        <v>2016</v>
      </c>
    </row>
    <row r="2362" spans="1:18" x14ac:dyDescent="0.25">
      <c r="A2362" t="s">
        <v>3275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s="35">
        <f t="shared" si="36"/>
        <v>2016</v>
      </c>
    </row>
    <row r="2363" spans="1:18" x14ac:dyDescent="0.25">
      <c r="A2363" t="s">
        <v>3319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1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1</v>
      </c>
      <c r="R2363" s="35">
        <f t="shared" si="36"/>
        <v>2016</v>
      </c>
    </row>
    <row r="2364" spans="1:18" x14ac:dyDescent="0.25">
      <c r="A2364" t="s">
        <v>3330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s="35">
        <f t="shared" si="36"/>
        <v>2016</v>
      </c>
    </row>
    <row r="2365" spans="1:18" x14ac:dyDescent="0.25">
      <c r="A2365" t="s">
        <v>3338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s="35">
        <f t="shared" si="36"/>
        <v>2016</v>
      </c>
    </row>
    <row r="2366" spans="1:18" x14ac:dyDescent="0.25">
      <c r="A2366" t="s">
        <v>3342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s="35">
        <f t="shared" si="36"/>
        <v>2016</v>
      </c>
    </row>
    <row r="2367" spans="1:18" x14ac:dyDescent="0.25">
      <c r="A2367" t="s">
        <v>3355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s="35">
        <f t="shared" si="36"/>
        <v>2016</v>
      </c>
    </row>
    <row r="2368" spans="1:18" x14ac:dyDescent="0.25">
      <c r="A2368" t="s">
        <v>3364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s="35">
        <f t="shared" si="36"/>
        <v>2016</v>
      </c>
    </row>
    <row r="2369" spans="1:18" x14ac:dyDescent="0.25">
      <c r="A2369" t="s">
        <v>3368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s="35">
        <f t="shared" si="36"/>
        <v>2016</v>
      </c>
    </row>
    <row r="2370" spans="1:18" x14ac:dyDescent="0.25">
      <c r="A2370" t="s">
        <v>3360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s="35">
        <f t="shared" si="36"/>
        <v>2016</v>
      </c>
    </row>
    <row r="2371" spans="1:18" x14ac:dyDescent="0.25">
      <c r="A2371" t="s">
        <v>3346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s="35">
        <f t="shared" ref="R2371:R2434" si="37">INDEX($B$1:$Q$1,MATCH(1,B2371:Q2371,0))</f>
        <v>2016</v>
      </c>
    </row>
    <row r="2372" spans="1:18" x14ac:dyDescent="0.25">
      <c r="A2372" t="s">
        <v>3357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s="35">
        <f t="shared" si="37"/>
        <v>2016</v>
      </c>
    </row>
    <row r="2373" spans="1:18" x14ac:dyDescent="0.25">
      <c r="A2373" t="s">
        <v>3385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s="35">
        <f t="shared" si="37"/>
        <v>2016</v>
      </c>
    </row>
    <row r="2374" spans="1:18" x14ac:dyDescent="0.25">
      <c r="A2374" t="s">
        <v>3389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s="35">
        <f t="shared" si="37"/>
        <v>2016</v>
      </c>
    </row>
    <row r="2375" spans="1:18" x14ac:dyDescent="0.25">
      <c r="A2375" t="s">
        <v>3376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s="35">
        <f t="shared" si="37"/>
        <v>2016</v>
      </c>
    </row>
    <row r="2376" spans="1:18" x14ac:dyDescent="0.25">
      <c r="A2376" t="s">
        <v>3378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s="35">
        <f t="shared" si="37"/>
        <v>2016</v>
      </c>
    </row>
    <row r="2377" spans="1:18" x14ac:dyDescent="0.25">
      <c r="A2377" t="s">
        <v>3381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s="35">
        <f t="shared" si="37"/>
        <v>2016</v>
      </c>
    </row>
    <row r="2378" spans="1:18" x14ac:dyDescent="0.25">
      <c r="A2378" t="s">
        <v>3423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s="35">
        <f t="shared" si="37"/>
        <v>2016</v>
      </c>
    </row>
    <row r="2379" spans="1:18" x14ac:dyDescent="0.25">
      <c r="A2379" t="s">
        <v>3425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s="35">
        <f t="shared" si="37"/>
        <v>2016</v>
      </c>
    </row>
    <row r="2380" spans="1:18" x14ac:dyDescent="0.25">
      <c r="A2380" t="s">
        <v>3430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s="35">
        <f t="shared" si="37"/>
        <v>2016</v>
      </c>
    </row>
    <row r="2381" spans="1:18" x14ac:dyDescent="0.25">
      <c r="A2381" t="s">
        <v>3431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s="35">
        <f t="shared" si="37"/>
        <v>2016</v>
      </c>
    </row>
    <row r="2382" spans="1:18" x14ac:dyDescent="0.25">
      <c r="A2382" t="s">
        <v>3434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s="35">
        <f t="shared" si="37"/>
        <v>2016</v>
      </c>
    </row>
    <row r="2383" spans="1:18" x14ac:dyDescent="0.25">
      <c r="A2383" t="s">
        <v>3436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1</v>
      </c>
      <c r="I2383">
        <v>1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s="35">
        <f t="shared" si="37"/>
        <v>2016</v>
      </c>
    </row>
    <row r="2384" spans="1:18" x14ac:dyDescent="0.25">
      <c r="A2384" t="s">
        <v>3441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s="35">
        <f t="shared" si="37"/>
        <v>2016</v>
      </c>
    </row>
    <row r="2385" spans="1:18" x14ac:dyDescent="0.25">
      <c r="A2385" t="s">
        <v>3470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s="35">
        <f t="shared" si="37"/>
        <v>2016</v>
      </c>
    </row>
    <row r="2386" spans="1:18" x14ac:dyDescent="0.25">
      <c r="A2386" t="s">
        <v>3466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1</v>
      </c>
      <c r="I2386">
        <v>1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 s="35">
        <f t="shared" si="37"/>
        <v>2016</v>
      </c>
    </row>
    <row r="2387" spans="1:18" x14ac:dyDescent="0.25">
      <c r="A2387" t="s">
        <v>3451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s="35">
        <f t="shared" si="37"/>
        <v>2016</v>
      </c>
    </row>
    <row r="2388" spans="1:18" x14ac:dyDescent="0.25">
      <c r="A2388" t="s">
        <v>3456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s="35">
        <f t="shared" si="37"/>
        <v>2016</v>
      </c>
    </row>
    <row r="2389" spans="1:18" x14ac:dyDescent="0.25">
      <c r="A2389" t="s">
        <v>3463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 s="35">
        <f t="shared" si="37"/>
        <v>2016</v>
      </c>
    </row>
    <row r="2390" spans="1:18" x14ac:dyDescent="0.25">
      <c r="A2390" t="s">
        <v>3459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s="35">
        <f t="shared" si="37"/>
        <v>2016</v>
      </c>
    </row>
    <row r="2391" spans="1:18" x14ac:dyDescent="0.25">
      <c r="A2391" t="s">
        <v>3535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 s="35">
        <f t="shared" si="37"/>
        <v>2016</v>
      </c>
    </row>
    <row r="2392" spans="1:18" x14ac:dyDescent="0.25">
      <c r="A2392" t="s">
        <v>3490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s="35">
        <f t="shared" si="37"/>
        <v>2016</v>
      </c>
    </row>
    <row r="2393" spans="1:18" x14ac:dyDescent="0.25">
      <c r="A2393" t="s">
        <v>3479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s="35">
        <f t="shared" si="37"/>
        <v>2016</v>
      </c>
    </row>
    <row r="2394" spans="1:18" x14ac:dyDescent="0.25">
      <c r="A2394" t="s">
        <v>3483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s="35">
        <f t="shared" si="37"/>
        <v>2016</v>
      </c>
    </row>
    <row r="2395" spans="1:18" x14ac:dyDescent="0.25">
      <c r="A2395" t="s">
        <v>3497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s="35">
        <f t="shared" si="37"/>
        <v>2016</v>
      </c>
    </row>
    <row r="2396" spans="1:18" x14ac:dyDescent="0.25">
      <c r="A2396" t="s">
        <v>3517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s="35">
        <f t="shared" si="37"/>
        <v>2016</v>
      </c>
    </row>
    <row r="2397" spans="1:18" x14ac:dyDescent="0.25">
      <c r="A2397" t="s">
        <v>3529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s="35">
        <f t="shared" si="37"/>
        <v>2016</v>
      </c>
    </row>
    <row r="2398" spans="1:18" x14ac:dyDescent="0.25">
      <c r="A2398" t="s">
        <v>3540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s="35">
        <f t="shared" si="37"/>
        <v>2016</v>
      </c>
    </row>
    <row r="2399" spans="1:18" x14ac:dyDescent="0.25">
      <c r="A2399" t="s">
        <v>3513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s="35">
        <f t="shared" si="37"/>
        <v>2016</v>
      </c>
    </row>
    <row r="2400" spans="1:18" x14ac:dyDescent="0.25">
      <c r="A2400" t="s">
        <v>3500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1</v>
      </c>
      <c r="N2400">
        <v>1</v>
      </c>
      <c r="O2400">
        <v>1</v>
      </c>
      <c r="P2400">
        <v>0</v>
      </c>
      <c r="Q2400">
        <v>0</v>
      </c>
      <c r="R2400" s="35">
        <f t="shared" si="37"/>
        <v>2016</v>
      </c>
    </row>
    <row r="2401" spans="1:18" x14ac:dyDescent="0.25">
      <c r="A2401" t="s">
        <v>3521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s="35">
        <f t="shared" si="37"/>
        <v>2016</v>
      </c>
    </row>
    <row r="2402" spans="1:18" x14ac:dyDescent="0.25">
      <c r="A2402" t="s">
        <v>3531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s="35">
        <f t="shared" si="37"/>
        <v>2016</v>
      </c>
    </row>
    <row r="2403" spans="1:18" x14ac:dyDescent="0.25">
      <c r="A2403" t="s">
        <v>3507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s="35">
        <f t="shared" si="37"/>
        <v>2016</v>
      </c>
    </row>
    <row r="2404" spans="1:18" x14ac:dyDescent="0.25">
      <c r="A2404" t="s">
        <v>3523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s="35">
        <f t="shared" si="37"/>
        <v>2016</v>
      </c>
    </row>
    <row r="2405" spans="1:18" x14ac:dyDescent="0.25">
      <c r="A2405" t="s">
        <v>3547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s="35">
        <f t="shared" si="37"/>
        <v>2016</v>
      </c>
    </row>
    <row r="2406" spans="1:18" x14ac:dyDescent="0.25">
      <c r="A2406" t="s">
        <v>3559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s="35">
        <f t="shared" si="37"/>
        <v>2016</v>
      </c>
    </row>
    <row r="2407" spans="1:18" x14ac:dyDescent="0.25">
      <c r="A2407" t="s">
        <v>3555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s="35">
        <f t="shared" si="37"/>
        <v>2016</v>
      </c>
    </row>
    <row r="2408" spans="1:18" x14ac:dyDescent="0.25">
      <c r="A2408" t="s">
        <v>3569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s="35">
        <f t="shared" si="37"/>
        <v>2016</v>
      </c>
    </row>
    <row r="2409" spans="1:18" x14ac:dyDescent="0.25">
      <c r="A2409" t="s">
        <v>3575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s="35">
        <f t="shared" si="37"/>
        <v>2016</v>
      </c>
    </row>
    <row r="2410" spans="1:18" x14ac:dyDescent="0.25">
      <c r="A2410" t="s">
        <v>3577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s="35">
        <f t="shared" si="37"/>
        <v>2016</v>
      </c>
    </row>
    <row r="2411" spans="1:18" x14ac:dyDescent="0.25">
      <c r="A2411" t="s">
        <v>4223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s="35">
        <f t="shared" si="37"/>
        <v>2017</v>
      </c>
    </row>
    <row r="2412" spans="1:18" x14ac:dyDescent="0.25">
      <c r="A2412" t="s">
        <v>3579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s="35">
        <f t="shared" si="37"/>
        <v>2016</v>
      </c>
    </row>
    <row r="2413" spans="1:18" x14ac:dyDescent="0.25">
      <c r="A2413" t="s">
        <v>3603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s="35">
        <f t="shared" si="37"/>
        <v>2016</v>
      </c>
    </row>
    <row r="2414" spans="1:18" x14ac:dyDescent="0.25">
      <c r="A2414" t="s">
        <v>3605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1</v>
      </c>
      <c r="R2414" s="35">
        <f t="shared" si="37"/>
        <v>2016</v>
      </c>
    </row>
    <row r="2415" spans="1:18" x14ac:dyDescent="0.25">
      <c r="A2415" t="s">
        <v>3608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s="35">
        <f t="shared" si="37"/>
        <v>2016</v>
      </c>
    </row>
    <row r="2416" spans="1:18" x14ac:dyDescent="0.25">
      <c r="A2416" t="s">
        <v>3610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0</v>
      </c>
      <c r="L2416">
        <v>1</v>
      </c>
      <c r="M2416">
        <v>1</v>
      </c>
      <c r="N2416">
        <v>0</v>
      </c>
      <c r="O2416">
        <v>1</v>
      </c>
      <c r="P2416">
        <v>1</v>
      </c>
      <c r="Q2416">
        <v>0</v>
      </c>
      <c r="R2416" s="35">
        <f t="shared" si="37"/>
        <v>2016</v>
      </c>
    </row>
    <row r="2417" spans="1:18" x14ac:dyDescent="0.25">
      <c r="A2417" t="s">
        <v>3565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1</v>
      </c>
      <c r="Q2417">
        <v>0</v>
      </c>
      <c r="R2417" s="35">
        <f t="shared" si="37"/>
        <v>2016</v>
      </c>
    </row>
    <row r="2418" spans="1:18" x14ac:dyDescent="0.25">
      <c r="A2418" t="s">
        <v>3614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 s="35">
        <f t="shared" si="37"/>
        <v>2016</v>
      </c>
    </row>
    <row r="2419" spans="1:18" x14ac:dyDescent="0.25">
      <c r="A2419" t="s">
        <v>3585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s="35">
        <f t="shared" si="37"/>
        <v>2016</v>
      </c>
    </row>
    <row r="2420" spans="1:18" x14ac:dyDescent="0.25">
      <c r="A2420" t="s">
        <v>3626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s="35">
        <f t="shared" si="37"/>
        <v>2016</v>
      </c>
    </row>
    <row r="2421" spans="1:18" x14ac:dyDescent="0.25">
      <c r="A2421" t="s">
        <v>3621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s="35">
        <f t="shared" si="37"/>
        <v>2016</v>
      </c>
    </row>
    <row r="2422" spans="1:18" x14ac:dyDescent="0.25">
      <c r="A2422" t="s">
        <v>3640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s="35">
        <f t="shared" si="37"/>
        <v>2016</v>
      </c>
    </row>
    <row r="2423" spans="1:18" x14ac:dyDescent="0.25">
      <c r="A2423" t="s">
        <v>3641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s="35">
        <f t="shared" si="37"/>
        <v>2016</v>
      </c>
    </row>
    <row r="2424" spans="1:18" x14ac:dyDescent="0.25">
      <c r="A2424" t="s">
        <v>3651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0</v>
      </c>
      <c r="P2424">
        <v>0</v>
      </c>
      <c r="Q2424">
        <v>0</v>
      </c>
      <c r="R2424" s="35">
        <f t="shared" si="37"/>
        <v>2016</v>
      </c>
    </row>
    <row r="2425" spans="1:18" x14ac:dyDescent="0.25">
      <c r="A2425" t="s">
        <v>3664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s="35">
        <f t="shared" si="37"/>
        <v>2017</v>
      </c>
    </row>
    <row r="2426" spans="1:18" x14ac:dyDescent="0.25">
      <c r="A2426" t="s">
        <v>3656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s="35">
        <f t="shared" si="37"/>
        <v>2017</v>
      </c>
    </row>
    <row r="2427" spans="1:18" x14ac:dyDescent="0.25">
      <c r="A2427" t="s">
        <v>3662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 s="35">
        <f t="shared" si="37"/>
        <v>2017</v>
      </c>
    </row>
    <row r="2428" spans="1:18" x14ac:dyDescent="0.25">
      <c r="A2428" t="s">
        <v>5252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s="35">
        <f t="shared" si="37"/>
        <v>2020</v>
      </c>
    </row>
    <row r="2429" spans="1:18" x14ac:dyDescent="0.25">
      <c r="A2429" t="s">
        <v>3666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s="35">
        <f t="shared" si="37"/>
        <v>2017</v>
      </c>
    </row>
    <row r="2430" spans="1:18" x14ac:dyDescent="0.25">
      <c r="A2430" t="s">
        <v>3676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1</v>
      </c>
      <c r="N2430">
        <v>0</v>
      </c>
      <c r="O2430">
        <v>1</v>
      </c>
      <c r="P2430">
        <v>1</v>
      </c>
      <c r="Q2430">
        <v>0</v>
      </c>
      <c r="R2430" s="35">
        <f t="shared" si="37"/>
        <v>2017</v>
      </c>
    </row>
    <row r="2431" spans="1:18" x14ac:dyDescent="0.25">
      <c r="A2431" t="s">
        <v>3680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s="35">
        <f t="shared" si="37"/>
        <v>2017</v>
      </c>
    </row>
    <row r="2432" spans="1:18" x14ac:dyDescent="0.25">
      <c r="A2432" t="s">
        <v>3705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s="35">
        <f t="shared" si="37"/>
        <v>2017</v>
      </c>
    </row>
    <row r="2433" spans="1:18" x14ac:dyDescent="0.25">
      <c r="A2433" t="s">
        <v>3710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s="35">
        <f t="shared" si="37"/>
        <v>2017</v>
      </c>
    </row>
    <row r="2434" spans="1:18" x14ac:dyDescent="0.25">
      <c r="A2434" t="s">
        <v>3713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s="35">
        <f t="shared" si="37"/>
        <v>2017</v>
      </c>
    </row>
    <row r="2435" spans="1:18" x14ac:dyDescent="0.25">
      <c r="A2435" t="s">
        <v>3723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s="35">
        <f t="shared" ref="R2435:R2498" si="38">INDEX($B$1:$Q$1,MATCH(1,B2435:Q2435,0))</f>
        <v>2017</v>
      </c>
    </row>
    <row r="2436" spans="1:18" x14ac:dyDescent="0.25">
      <c r="A2436" t="s">
        <v>3742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s="35">
        <f t="shared" si="38"/>
        <v>2017</v>
      </c>
    </row>
    <row r="2437" spans="1:18" x14ac:dyDescent="0.25">
      <c r="A2437" t="s">
        <v>3720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s="35">
        <f t="shared" si="38"/>
        <v>2017</v>
      </c>
    </row>
    <row r="2438" spans="1:18" x14ac:dyDescent="0.25">
      <c r="A2438" t="s">
        <v>3768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s="35">
        <f t="shared" si="38"/>
        <v>2017</v>
      </c>
    </row>
    <row r="2439" spans="1:18" x14ac:dyDescent="0.25">
      <c r="A2439" t="s">
        <v>3784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s="35">
        <f t="shared" si="38"/>
        <v>2017</v>
      </c>
    </row>
    <row r="2440" spans="1:18" x14ac:dyDescent="0.25">
      <c r="A2440" t="s">
        <v>5393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 s="35">
        <f t="shared" si="38"/>
        <v>2020</v>
      </c>
    </row>
    <row r="2441" spans="1:18" x14ac:dyDescent="0.25">
      <c r="A2441" t="s">
        <v>4671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 s="35">
        <f t="shared" si="38"/>
        <v>2018</v>
      </c>
    </row>
    <row r="2442" spans="1:18" x14ac:dyDescent="0.25">
      <c r="A2442" t="s">
        <v>3788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1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s="35">
        <f t="shared" si="38"/>
        <v>2017</v>
      </c>
    </row>
    <row r="2443" spans="1:18" x14ac:dyDescent="0.25">
      <c r="A2443" t="s">
        <v>3810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 s="35">
        <f t="shared" si="38"/>
        <v>2017</v>
      </c>
    </row>
    <row r="2444" spans="1:18" x14ac:dyDescent="0.25">
      <c r="A2444" t="s">
        <v>5425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s="35">
        <f t="shared" si="38"/>
        <v>2020</v>
      </c>
    </row>
    <row r="2445" spans="1:18" x14ac:dyDescent="0.25">
      <c r="A2445" t="s">
        <v>4472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s="35">
        <f t="shared" si="38"/>
        <v>2018</v>
      </c>
    </row>
    <row r="2446" spans="1:18" x14ac:dyDescent="0.25">
      <c r="A2446" t="s">
        <v>3863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s="35">
        <f t="shared" si="38"/>
        <v>2017</v>
      </c>
    </row>
    <row r="2447" spans="1:18" x14ac:dyDescent="0.25">
      <c r="A2447" t="s">
        <v>3826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 s="35">
        <f t="shared" si="38"/>
        <v>2017</v>
      </c>
    </row>
    <row r="2448" spans="1:18" x14ac:dyDescent="0.25">
      <c r="A2448" t="s">
        <v>3857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s="35">
        <f t="shared" si="38"/>
        <v>2017</v>
      </c>
    </row>
    <row r="2449" spans="1:18" x14ac:dyDescent="0.25">
      <c r="A2449" t="s">
        <v>3823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s="35">
        <f t="shared" si="38"/>
        <v>2017</v>
      </c>
    </row>
    <row r="2450" spans="1:18" x14ac:dyDescent="0.25">
      <c r="A2450" t="s">
        <v>3836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s="35">
        <f t="shared" si="38"/>
        <v>2017</v>
      </c>
    </row>
    <row r="2451" spans="1:18" x14ac:dyDescent="0.25">
      <c r="A2451" t="s">
        <v>3843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s="35">
        <f t="shared" si="38"/>
        <v>2017</v>
      </c>
    </row>
    <row r="2452" spans="1:18" x14ac:dyDescent="0.25">
      <c r="A2452" t="s">
        <v>3830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s="35">
        <f t="shared" si="38"/>
        <v>2017</v>
      </c>
    </row>
    <row r="2453" spans="1:18" x14ac:dyDescent="0.25">
      <c r="A2453" t="s">
        <v>3859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s="35">
        <f t="shared" si="38"/>
        <v>2017</v>
      </c>
    </row>
    <row r="2454" spans="1:18" x14ac:dyDescent="0.25">
      <c r="A2454" t="s">
        <v>3850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s="35">
        <f t="shared" si="38"/>
        <v>2017</v>
      </c>
    </row>
    <row r="2455" spans="1:18" x14ac:dyDescent="0.25">
      <c r="A2455" t="s">
        <v>3815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s="35">
        <f t="shared" si="38"/>
        <v>2017</v>
      </c>
    </row>
    <row r="2456" spans="1:18" x14ac:dyDescent="0.25">
      <c r="A2456" t="s">
        <v>3847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s="35">
        <f t="shared" si="38"/>
        <v>2017</v>
      </c>
    </row>
    <row r="2457" spans="1:18" x14ac:dyDescent="0.25">
      <c r="A2457" t="s">
        <v>4779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1</v>
      </c>
      <c r="L2457">
        <v>1</v>
      </c>
      <c r="M2457">
        <v>1</v>
      </c>
      <c r="N2457">
        <v>0</v>
      </c>
      <c r="O2457">
        <v>1</v>
      </c>
      <c r="P2457">
        <v>1</v>
      </c>
      <c r="Q2457">
        <v>1</v>
      </c>
      <c r="R2457" s="35">
        <f t="shared" si="38"/>
        <v>2019</v>
      </c>
    </row>
    <row r="2458" spans="1:18" x14ac:dyDescent="0.25">
      <c r="A2458" t="s">
        <v>3898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s="35">
        <f t="shared" si="38"/>
        <v>2017</v>
      </c>
    </row>
    <row r="2459" spans="1:18" x14ac:dyDescent="0.25">
      <c r="A2459" t="s">
        <v>3889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s="35">
        <f t="shared" si="38"/>
        <v>2017</v>
      </c>
    </row>
    <row r="2460" spans="1:18" x14ac:dyDescent="0.25">
      <c r="A2460" t="s">
        <v>3887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s="35">
        <f t="shared" si="38"/>
        <v>2017</v>
      </c>
    </row>
    <row r="2461" spans="1:18" x14ac:dyDescent="0.25">
      <c r="A2461" t="s">
        <v>3904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s="35">
        <f t="shared" si="38"/>
        <v>2017</v>
      </c>
    </row>
    <row r="2462" spans="1:18" x14ac:dyDescent="0.25">
      <c r="A2462" t="s">
        <v>3884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s="35">
        <f t="shared" si="38"/>
        <v>2017</v>
      </c>
    </row>
    <row r="2463" spans="1:18" x14ac:dyDescent="0.25">
      <c r="A2463" t="s">
        <v>3912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s="35">
        <f t="shared" si="38"/>
        <v>2017</v>
      </c>
    </row>
    <row r="2464" spans="1:18" x14ac:dyDescent="0.25">
      <c r="A2464" t="s">
        <v>3894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s="35">
        <f t="shared" si="38"/>
        <v>2017</v>
      </c>
    </row>
    <row r="2465" spans="1:18" x14ac:dyDescent="0.25">
      <c r="A2465" t="s">
        <v>3866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s="35">
        <f t="shared" si="38"/>
        <v>2017</v>
      </c>
    </row>
    <row r="2466" spans="1:18" x14ac:dyDescent="0.25">
      <c r="A2466" t="s">
        <v>3908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1</v>
      </c>
      <c r="J2466">
        <v>0</v>
      </c>
      <c r="K2466">
        <v>1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 s="35">
        <f t="shared" si="38"/>
        <v>2017</v>
      </c>
    </row>
    <row r="2467" spans="1:18" x14ac:dyDescent="0.25">
      <c r="A2467" t="s">
        <v>3881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s="35">
        <f t="shared" si="38"/>
        <v>2017</v>
      </c>
    </row>
    <row r="2468" spans="1:18" x14ac:dyDescent="0.25">
      <c r="A2468" t="s">
        <v>3900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s="35">
        <f t="shared" si="38"/>
        <v>2017</v>
      </c>
    </row>
    <row r="2469" spans="1:18" x14ac:dyDescent="0.25">
      <c r="A2469" t="s">
        <v>3970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s="35">
        <f t="shared" si="38"/>
        <v>2017</v>
      </c>
    </row>
    <row r="2470" spans="1:18" x14ac:dyDescent="0.25">
      <c r="A2470" t="s">
        <v>3994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s="35">
        <f t="shared" si="38"/>
        <v>2017</v>
      </c>
    </row>
    <row r="2471" spans="1:18" x14ac:dyDescent="0.25">
      <c r="A2471" t="s">
        <v>3936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s="35">
        <f t="shared" si="38"/>
        <v>2017</v>
      </c>
    </row>
    <row r="2472" spans="1:18" x14ac:dyDescent="0.25">
      <c r="A2472" t="s">
        <v>3973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s="35">
        <f t="shared" si="38"/>
        <v>2017</v>
      </c>
    </row>
    <row r="2473" spans="1:18" x14ac:dyDescent="0.25">
      <c r="A2473" t="s">
        <v>4005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s="35">
        <f t="shared" si="38"/>
        <v>2017</v>
      </c>
    </row>
    <row r="2474" spans="1:18" x14ac:dyDescent="0.25">
      <c r="A2474" t="s">
        <v>3978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s="35">
        <f t="shared" si="38"/>
        <v>2017</v>
      </c>
    </row>
    <row r="2475" spans="1:18" x14ac:dyDescent="0.25">
      <c r="A2475" t="s">
        <v>3940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s="35">
        <f t="shared" si="38"/>
        <v>2017</v>
      </c>
    </row>
    <row r="2476" spans="1:18" x14ac:dyDescent="0.25">
      <c r="A2476" t="s">
        <v>3989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s="35">
        <f t="shared" si="38"/>
        <v>2017</v>
      </c>
    </row>
    <row r="2477" spans="1:18" x14ac:dyDescent="0.25">
      <c r="A2477" t="s">
        <v>3991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s="35">
        <f t="shared" si="38"/>
        <v>2017</v>
      </c>
    </row>
    <row r="2478" spans="1:18" x14ac:dyDescent="0.25">
      <c r="A2478" t="s">
        <v>3930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s="35">
        <f t="shared" si="38"/>
        <v>2017</v>
      </c>
    </row>
    <row r="2479" spans="1:18" x14ac:dyDescent="0.25">
      <c r="A2479" t="s">
        <v>3943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s="35">
        <f t="shared" si="38"/>
        <v>2017</v>
      </c>
    </row>
    <row r="2480" spans="1:18" x14ac:dyDescent="0.25">
      <c r="A2480" t="s">
        <v>3963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 s="35">
        <f t="shared" si="38"/>
        <v>2017</v>
      </c>
    </row>
    <row r="2481" spans="1:18" x14ac:dyDescent="0.25">
      <c r="A2481" t="s">
        <v>4025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s="35">
        <f t="shared" si="38"/>
        <v>2017</v>
      </c>
    </row>
    <row r="2482" spans="1:18" x14ac:dyDescent="0.25">
      <c r="A2482" t="s">
        <v>4019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s="35">
        <f t="shared" si="38"/>
        <v>2017</v>
      </c>
    </row>
    <row r="2483" spans="1:18" x14ac:dyDescent="0.25">
      <c r="A2483" t="s">
        <v>4014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s="35">
        <f t="shared" si="38"/>
        <v>2017</v>
      </c>
    </row>
    <row r="2484" spans="1:18" x14ac:dyDescent="0.25">
      <c r="A2484" t="s">
        <v>4029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s="35">
        <f t="shared" si="38"/>
        <v>2017</v>
      </c>
    </row>
    <row r="2485" spans="1:18" x14ac:dyDescent="0.25">
      <c r="A2485" t="s">
        <v>4041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s="35">
        <f t="shared" si="38"/>
        <v>2017</v>
      </c>
    </row>
    <row r="2486" spans="1:18" x14ac:dyDescent="0.25">
      <c r="A2486" t="s">
        <v>4017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s="35">
        <f t="shared" si="38"/>
        <v>2017</v>
      </c>
    </row>
    <row r="2487" spans="1:18" x14ac:dyDescent="0.25">
      <c r="A2487" t="s">
        <v>4035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s="35">
        <f t="shared" si="38"/>
        <v>2017</v>
      </c>
    </row>
    <row r="2488" spans="1:18" x14ac:dyDescent="0.25">
      <c r="A2488" t="s">
        <v>4038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s="35">
        <f t="shared" si="38"/>
        <v>2017</v>
      </c>
    </row>
    <row r="2489" spans="1:18" x14ac:dyDescent="0.25">
      <c r="A2489" t="s">
        <v>4032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s="35">
        <f t="shared" si="38"/>
        <v>2017</v>
      </c>
    </row>
    <row r="2490" spans="1:18" x14ac:dyDescent="0.25">
      <c r="A2490" t="s">
        <v>4047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s="35">
        <f t="shared" si="38"/>
        <v>2017</v>
      </c>
    </row>
    <row r="2491" spans="1:18" x14ac:dyDescent="0.25">
      <c r="A2491" t="s">
        <v>4050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s="35">
        <f t="shared" si="38"/>
        <v>2017</v>
      </c>
    </row>
    <row r="2492" spans="1:18" x14ac:dyDescent="0.25">
      <c r="A2492" t="s">
        <v>4044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s="35">
        <f t="shared" si="38"/>
        <v>2017</v>
      </c>
    </row>
    <row r="2493" spans="1:18" x14ac:dyDescent="0.25">
      <c r="A2493" t="s">
        <v>4072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s="35">
        <f t="shared" si="38"/>
        <v>2017</v>
      </c>
    </row>
    <row r="2494" spans="1:18" x14ac:dyDescent="0.25">
      <c r="A2494" t="s">
        <v>4090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s="35">
        <f t="shared" si="38"/>
        <v>2017</v>
      </c>
    </row>
    <row r="2495" spans="1:18" x14ac:dyDescent="0.25">
      <c r="A2495" t="s">
        <v>4115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 s="35">
        <f t="shared" si="38"/>
        <v>2017</v>
      </c>
    </row>
    <row r="2496" spans="1:18" x14ac:dyDescent="0.25">
      <c r="A2496" t="s">
        <v>4125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1</v>
      </c>
      <c r="P2496">
        <v>1</v>
      </c>
      <c r="Q2496">
        <v>1</v>
      </c>
      <c r="R2496" s="35">
        <f t="shared" si="38"/>
        <v>2017</v>
      </c>
    </row>
    <row r="2497" spans="1:18" x14ac:dyDescent="0.25">
      <c r="A2497" t="s">
        <v>4122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1</v>
      </c>
      <c r="J2497">
        <v>1</v>
      </c>
      <c r="K2497">
        <v>0</v>
      </c>
      <c r="L2497">
        <v>1</v>
      </c>
      <c r="M2497">
        <v>1</v>
      </c>
      <c r="N2497">
        <v>0</v>
      </c>
      <c r="O2497">
        <v>1</v>
      </c>
      <c r="P2497">
        <v>1</v>
      </c>
      <c r="Q2497">
        <v>1</v>
      </c>
      <c r="R2497" s="35">
        <f t="shared" si="38"/>
        <v>2017</v>
      </c>
    </row>
    <row r="2498" spans="1:18" x14ac:dyDescent="0.25">
      <c r="A2498" t="s">
        <v>4111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 s="35">
        <f t="shared" si="38"/>
        <v>2017</v>
      </c>
    </row>
    <row r="2499" spans="1:18" x14ac:dyDescent="0.25">
      <c r="A2499" t="s">
        <v>4108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s="35">
        <f t="shared" ref="R2499:R2562" si="39">INDEX($B$1:$Q$1,MATCH(1,B2499:Q2499,0))</f>
        <v>2017</v>
      </c>
    </row>
    <row r="2500" spans="1:18" x14ac:dyDescent="0.25">
      <c r="A2500" t="s">
        <v>4129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s="35">
        <f t="shared" si="39"/>
        <v>2017</v>
      </c>
    </row>
    <row r="2501" spans="1:18" x14ac:dyDescent="0.25">
      <c r="A2501" t="s">
        <v>4160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s="35">
        <f t="shared" si="39"/>
        <v>2017</v>
      </c>
    </row>
    <row r="2502" spans="1:18" x14ac:dyDescent="0.25">
      <c r="A2502" t="s">
        <v>4137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s="35">
        <f t="shared" si="39"/>
        <v>2017</v>
      </c>
    </row>
    <row r="2503" spans="1:18" x14ac:dyDescent="0.25">
      <c r="A2503" t="s">
        <v>4188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s="35">
        <f t="shared" si="39"/>
        <v>2017</v>
      </c>
    </row>
    <row r="2504" spans="1:18" x14ac:dyDescent="0.25">
      <c r="A2504" t="s">
        <v>4190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s="35">
        <f t="shared" si="39"/>
        <v>2017</v>
      </c>
    </row>
    <row r="2505" spans="1:18" x14ac:dyDescent="0.25">
      <c r="A2505" t="s">
        <v>4195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s="35">
        <f t="shared" si="39"/>
        <v>2017</v>
      </c>
    </row>
    <row r="2506" spans="1:18" x14ac:dyDescent="0.25">
      <c r="A2506" t="s">
        <v>4216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s="35">
        <f t="shared" si="39"/>
        <v>2017</v>
      </c>
    </row>
    <row r="2507" spans="1:18" x14ac:dyDescent="0.25">
      <c r="A2507" t="s">
        <v>4224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s="35">
        <f t="shared" si="39"/>
        <v>2017</v>
      </c>
    </row>
    <row r="2508" spans="1:18" x14ac:dyDescent="0.25">
      <c r="A2508" t="s">
        <v>4228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s="35">
        <f t="shared" si="39"/>
        <v>2017</v>
      </c>
    </row>
    <row r="2509" spans="1:18" x14ac:dyDescent="0.25">
      <c r="A2509" t="s">
        <v>4235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s="35">
        <f t="shared" si="39"/>
        <v>2017</v>
      </c>
    </row>
    <row r="2510" spans="1:18" x14ac:dyDescent="0.25">
      <c r="A2510" t="s">
        <v>4237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s="35">
        <f t="shared" si="39"/>
        <v>2017</v>
      </c>
    </row>
    <row r="2511" spans="1:18" x14ac:dyDescent="0.25">
      <c r="A2511" t="s">
        <v>4245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s="35">
        <f t="shared" si="39"/>
        <v>2017</v>
      </c>
    </row>
    <row r="2512" spans="1:18" x14ac:dyDescent="0.25">
      <c r="A2512" t="s">
        <v>4302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s="35">
        <f t="shared" si="39"/>
        <v>2017</v>
      </c>
    </row>
    <row r="2513" spans="1:18" x14ac:dyDescent="0.25">
      <c r="A2513" t="s">
        <v>4305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s="35">
        <f t="shared" si="39"/>
        <v>2017</v>
      </c>
    </row>
    <row r="2514" spans="1:18" x14ac:dyDescent="0.25">
      <c r="A2514" t="s">
        <v>4251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1</v>
      </c>
      <c r="K2514">
        <v>0</v>
      </c>
      <c r="L2514">
        <v>1</v>
      </c>
      <c r="M2514">
        <v>0</v>
      </c>
      <c r="N2514">
        <v>1</v>
      </c>
      <c r="O2514">
        <v>1</v>
      </c>
      <c r="P2514">
        <v>1</v>
      </c>
      <c r="Q2514">
        <v>0</v>
      </c>
      <c r="R2514" s="35">
        <f t="shared" si="39"/>
        <v>2017</v>
      </c>
    </row>
    <row r="2515" spans="1:18" x14ac:dyDescent="0.25">
      <c r="A2515" t="s">
        <v>4308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 s="35">
        <f t="shared" si="39"/>
        <v>2017</v>
      </c>
    </row>
    <row r="2516" spans="1:18" x14ac:dyDescent="0.25">
      <c r="A2516" t="s">
        <v>4273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 s="35">
        <f t="shared" si="39"/>
        <v>2017</v>
      </c>
    </row>
    <row r="2517" spans="1:18" x14ac:dyDescent="0.25">
      <c r="A2517" t="s">
        <v>4299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s="35">
        <f t="shared" si="39"/>
        <v>2017</v>
      </c>
    </row>
    <row r="2518" spans="1:18" x14ac:dyDescent="0.25">
      <c r="A2518" t="s">
        <v>4281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s="35">
        <f t="shared" si="39"/>
        <v>2017</v>
      </c>
    </row>
    <row r="2519" spans="1:18" x14ac:dyDescent="0.25">
      <c r="A2519" t="s">
        <v>4256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s="35">
        <f t="shared" si="39"/>
        <v>2017</v>
      </c>
    </row>
    <row r="2520" spans="1:18" x14ac:dyDescent="0.25">
      <c r="A2520" t="s">
        <v>4316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s="35">
        <f t="shared" si="39"/>
        <v>2017</v>
      </c>
    </row>
    <row r="2521" spans="1:18" x14ac:dyDescent="0.25">
      <c r="A2521" t="s">
        <v>4314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s="35">
        <f t="shared" si="39"/>
        <v>2017</v>
      </c>
    </row>
    <row r="2522" spans="1:18" x14ac:dyDescent="0.25">
      <c r="A2522" t="s">
        <v>4346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s="35">
        <f t="shared" si="39"/>
        <v>2018</v>
      </c>
    </row>
    <row r="2523" spans="1:18" x14ac:dyDescent="0.25">
      <c r="A2523" t="s">
        <v>4370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s="35">
        <f t="shared" si="39"/>
        <v>2018</v>
      </c>
    </row>
    <row r="2524" spans="1:18" x14ac:dyDescent="0.25">
      <c r="A2524" t="s">
        <v>4366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s="35">
        <f t="shared" si="39"/>
        <v>2018</v>
      </c>
    </row>
    <row r="2525" spans="1:18" x14ac:dyDescent="0.25">
      <c r="A2525" t="s">
        <v>4374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s="35">
        <f t="shared" si="39"/>
        <v>2018</v>
      </c>
    </row>
    <row r="2526" spans="1:18" x14ac:dyDescent="0.25">
      <c r="A2526" t="s">
        <v>4362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s="35">
        <f t="shared" si="39"/>
        <v>2018</v>
      </c>
    </row>
    <row r="2527" spans="1:18" x14ac:dyDescent="0.25">
      <c r="A2527" t="s">
        <v>4400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s="35">
        <f t="shared" si="39"/>
        <v>2018</v>
      </c>
    </row>
    <row r="2528" spans="1:18" x14ac:dyDescent="0.25">
      <c r="A2528" t="s">
        <v>4396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s="35">
        <f t="shared" si="39"/>
        <v>2018</v>
      </c>
    </row>
    <row r="2529" spans="1:18" x14ac:dyDescent="0.25">
      <c r="A2529" t="s">
        <v>4386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 s="35">
        <f t="shared" si="39"/>
        <v>2018</v>
      </c>
    </row>
    <row r="2530" spans="1:18" x14ac:dyDescent="0.25">
      <c r="A2530" t="s">
        <v>4389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s="35">
        <f t="shared" si="39"/>
        <v>2018</v>
      </c>
    </row>
    <row r="2531" spans="1:18" x14ac:dyDescent="0.25">
      <c r="A2531" t="s">
        <v>4403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s="35">
        <f t="shared" si="39"/>
        <v>2018</v>
      </c>
    </row>
    <row r="2532" spans="1:18" x14ac:dyDescent="0.25">
      <c r="A2532" t="s">
        <v>4392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s="35">
        <f t="shared" si="39"/>
        <v>2018</v>
      </c>
    </row>
    <row r="2533" spans="1:18" x14ac:dyDescent="0.25">
      <c r="A2533" t="s">
        <v>4407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s="35">
        <f t="shared" si="39"/>
        <v>2018</v>
      </c>
    </row>
    <row r="2534" spans="1:18" x14ac:dyDescent="0.25">
      <c r="A2534" t="s">
        <v>4413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s="35">
        <f t="shared" si="39"/>
        <v>2018</v>
      </c>
    </row>
    <row r="2535" spans="1:18" x14ac:dyDescent="0.25">
      <c r="A2535" t="s">
        <v>4418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s="35">
        <f t="shared" si="39"/>
        <v>2018</v>
      </c>
    </row>
    <row r="2536" spans="1:18" x14ac:dyDescent="0.25">
      <c r="A2536" t="s">
        <v>4427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 s="35">
        <f t="shared" si="39"/>
        <v>2018</v>
      </c>
    </row>
    <row r="2537" spans="1:18" x14ac:dyDescent="0.25">
      <c r="A2537" t="s">
        <v>4437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s="35">
        <f t="shared" si="39"/>
        <v>2018</v>
      </c>
    </row>
    <row r="2538" spans="1:18" x14ac:dyDescent="0.25">
      <c r="A2538" t="s">
        <v>4434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1</v>
      </c>
      <c r="M2538">
        <v>1</v>
      </c>
      <c r="N2538">
        <v>0</v>
      </c>
      <c r="O2538">
        <v>0</v>
      </c>
      <c r="P2538">
        <v>0</v>
      </c>
      <c r="Q2538">
        <v>0</v>
      </c>
      <c r="R2538" s="35">
        <f t="shared" si="39"/>
        <v>2018</v>
      </c>
    </row>
    <row r="2539" spans="1:18" x14ac:dyDescent="0.25">
      <c r="A2539" t="s">
        <v>4431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s="35">
        <f t="shared" si="39"/>
        <v>2018</v>
      </c>
    </row>
    <row r="2540" spans="1:18" x14ac:dyDescent="0.25">
      <c r="A2540" t="s">
        <v>4440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0</v>
      </c>
      <c r="R2540" s="35">
        <f t="shared" si="39"/>
        <v>2018</v>
      </c>
    </row>
    <row r="2541" spans="1:18" x14ac:dyDescent="0.25">
      <c r="A2541" t="s">
        <v>4454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1</v>
      </c>
      <c r="M2541">
        <v>1</v>
      </c>
      <c r="N2541">
        <v>0</v>
      </c>
      <c r="O2541">
        <v>0</v>
      </c>
      <c r="P2541">
        <v>0</v>
      </c>
      <c r="Q2541">
        <v>1</v>
      </c>
      <c r="R2541" s="35">
        <f t="shared" si="39"/>
        <v>2018</v>
      </c>
    </row>
    <row r="2542" spans="1:18" x14ac:dyDescent="0.25">
      <c r="A2542" t="s">
        <v>4449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s="35">
        <f t="shared" si="39"/>
        <v>2018</v>
      </c>
    </row>
    <row r="2543" spans="1:18" x14ac:dyDescent="0.25">
      <c r="A2543" t="s">
        <v>4451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s="35">
        <f t="shared" si="39"/>
        <v>2018</v>
      </c>
    </row>
    <row r="2544" spans="1:18" x14ac:dyDescent="0.25">
      <c r="A2544" t="s">
        <v>4465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 s="35">
        <f t="shared" si="39"/>
        <v>2018</v>
      </c>
    </row>
    <row r="2545" spans="1:18" x14ac:dyDescent="0.25">
      <c r="A2545" t="s">
        <v>4488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s="35">
        <f t="shared" si="39"/>
        <v>2018</v>
      </c>
    </row>
    <row r="2546" spans="1:18" x14ac:dyDescent="0.25">
      <c r="A2546" t="s">
        <v>4499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 s="35">
        <f t="shared" si="39"/>
        <v>2018</v>
      </c>
    </row>
    <row r="2547" spans="1:18" x14ac:dyDescent="0.25">
      <c r="A2547" t="s">
        <v>4505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1</v>
      </c>
      <c r="M2547">
        <v>1</v>
      </c>
      <c r="N2547">
        <v>1</v>
      </c>
      <c r="O2547">
        <v>0</v>
      </c>
      <c r="P2547">
        <v>0</v>
      </c>
      <c r="Q2547">
        <v>0</v>
      </c>
      <c r="R2547" s="35">
        <f t="shared" si="39"/>
        <v>2018</v>
      </c>
    </row>
    <row r="2548" spans="1:18" x14ac:dyDescent="0.25">
      <c r="A2548" t="s">
        <v>4516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1</v>
      </c>
      <c r="L2548">
        <v>1</v>
      </c>
      <c r="M2548">
        <v>1</v>
      </c>
      <c r="N2548">
        <v>1</v>
      </c>
      <c r="O2548">
        <v>0</v>
      </c>
      <c r="P2548">
        <v>0</v>
      </c>
      <c r="Q2548">
        <v>0</v>
      </c>
      <c r="R2548" s="35">
        <f t="shared" si="39"/>
        <v>2018</v>
      </c>
    </row>
    <row r="2549" spans="1:18" x14ac:dyDescent="0.25">
      <c r="A2549" t="s">
        <v>4510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0</v>
      </c>
      <c r="Q2549">
        <v>1</v>
      </c>
      <c r="R2549" s="35">
        <f t="shared" si="39"/>
        <v>2018</v>
      </c>
    </row>
    <row r="2550" spans="1:18" x14ac:dyDescent="0.25">
      <c r="A2550" t="s">
        <v>4514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s="35">
        <f t="shared" si="39"/>
        <v>2018</v>
      </c>
    </row>
    <row r="2551" spans="1:18" x14ac:dyDescent="0.25">
      <c r="A2551" t="s">
        <v>4520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0</v>
      </c>
      <c r="P2551">
        <v>1</v>
      </c>
      <c r="Q2551">
        <v>0</v>
      </c>
      <c r="R2551" s="35">
        <f t="shared" si="39"/>
        <v>2018</v>
      </c>
    </row>
    <row r="2552" spans="1:18" x14ac:dyDescent="0.25">
      <c r="A2552" t="s">
        <v>4523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s="35">
        <f t="shared" si="39"/>
        <v>2018</v>
      </c>
    </row>
    <row r="2553" spans="1:18" x14ac:dyDescent="0.25">
      <c r="A2553" t="s">
        <v>4535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s="35">
        <f t="shared" si="39"/>
        <v>2018</v>
      </c>
    </row>
    <row r="2554" spans="1:18" x14ac:dyDescent="0.25">
      <c r="A2554" t="s">
        <v>4576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 s="35">
        <f t="shared" si="39"/>
        <v>2018</v>
      </c>
    </row>
    <row r="2555" spans="1:18" x14ac:dyDescent="0.25">
      <c r="A2555" t="s">
        <v>4680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 s="35">
        <f t="shared" si="39"/>
        <v>2018</v>
      </c>
    </row>
    <row r="2556" spans="1:18" x14ac:dyDescent="0.25">
      <c r="A2556" t="s">
        <v>4607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s="35">
        <f t="shared" si="39"/>
        <v>2018</v>
      </c>
    </row>
    <row r="2557" spans="1:18" x14ac:dyDescent="0.25">
      <c r="A2557" t="s">
        <v>4610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 s="35">
        <f t="shared" si="39"/>
        <v>2018</v>
      </c>
    </row>
    <row r="2558" spans="1:18" x14ac:dyDescent="0.25">
      <c r="A2558" t="s">
        <v>4626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 s="35">
        <f t="shared" si="39"/>
        <v>2018</v>
      </c>
    </row>
    <row r="2559" spans="1:18" x14ac:dyDescent="0.25">
      <c r="A2559" t="s">
        <v>4645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0</v>
      </c>
      <c r="R2559" s="35">
        <f t="shared" si="39"/>
        <v>2018</v>
      </c>
    </row>
    <row r="2560" spans="1:18" x14ac:dyDescent="0.25">
      <c r="A2560" t="s">
        <v>2155</v>
      </c>
      <c r="B2560">
        <v>0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1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0</v>
      </c>
      <c r="P2560">
        <v>0</v>
      </c>
      <c r="Q2560">
        <v>1</v>
      </c>
      <c r="R2560" s="35">
        <f t="shared" si="39"/>
        <v>2013</v>
      </c>
    </row>
    <row r="2561" spans="1:18" x14ac:dyDescent="0.25">
      <c r="A2561" t="s">
        <v>4642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s="35">
        <f t="shared" si="39"/>
        <v>2018</v>
      </c>
    </row>
    <row r="2562" spans="1:18" x14ac:dyDescent="0.25">
      <c r="A2562" t="s">
        <v>4649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s="35">
        <f t="shared" si="39"/>
        <v>2018</v>
      </c>
    </row>
    <row r="2563" spans="1:18" x14ac:dyDescent="0.25">
      <c r="A2563" t="s">
        <v>4652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s="35">
        <f t="shared" ref="R2563:R2626" si="40">INDEX($B$1:$Q$1,MATCH(1,B2563:Q2563,0))</f>
        <v>2018</v>
      </c>
    </row>
    <row r="2564" spans="1:18" x14ac:dyDescent="0.25">
      <c r="A2564" t="s">
        <v>4415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1</v>
      </c>
      <c r="N2564">
        <v>1</v>
      </c>
      <c r="O2564">
        <v>1</v>
      </c>
      <c r="P2564">
        <v>0</v>
      </c>
      <c r="Q2564">
        <v>1</v>
      </c>
      <c r="R2564" s="35">
        <f t="shared" si="40"/>
        <v>2018</v>
      </c>
    </row>
    <row r="2565" spans="1:18" x14ac:dyDescent="0.25">
      <c r="A2565" t="s">
        <v>4457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s="35">
        <f t="shared" si="40"/>
        <v>2018</v>
      </c>
    </row>
    <row r="2566" spans="1:18" x14ac:dyDescent="0.25">
      <c r="A2566" t="s">
        <v>4638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1</v>
      </c>
      <c r="Q2566">
        <v>1</v>
      </c>
      <c r="R2566" s="35">
        <f t="shared" si="40"/>
        <v>2018</v>
      </c>
    </row>
    <row r="2567" spans="1:18" x14ac:dyDescent="0.25">
      <c r="A2567" t="s">
        <v>4678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s="35">
        <f t="shared" si="40"/>
        <v>2018</v>
      </c>
    </row>
    <row r="2568" spans="1:18" x14ac:dyDescent="0.25">
      <c r="A2568" t="s">
        <v>4950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0</v>
      </c>
      <c r="P2568">
        <v>0</v>
      </c>
      <c r="Q2568">
        <v>0</v>
      </c>
      <c r="R2568" s="35">
        <f t="shared" si="40"/>
        <v>2019</v>
      </c>
    </row>
    <row r="2569" spans="1:18" x14ac:dyDescent="0.25">
      <c r="A2569" t="s">
        <v>5380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s="35">
        <f t="shared" si="40"/>
        <v>2020</v>
      </c>
    </row>
    <row r="2570" spans="1:18" x14ac:dyDescent="0.25">
      <c r="A2570" t="s">
        <v>5375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 s="35">
        <f t="shared" si="40"/>
        <v>2020</v>
      </c>
    </row>
    <row r="2571" spans="1:18" x14ac:dyDescent="0.25">
      <c r="A2571" t="s">
        <v>4711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s="35">
        <f t="shared" si="40"/>
        <v>2018</v>
      </c>
    </row>
    <row r="2572" spans="1:18" x14ac:dyDescent="0.25">
      <c r="A2572" t="s">
        <v>4735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s="35">
        <f t="shared" si="40"/>
        <v>2018</v>
      </c>
    </row>
    <row r="2573" spans="1:18" x14ac:dyDescent="0.25">
      <c r="A2573" t="s">
        <v>4751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s="35">
        <f t="shared" si="40"/>
        <v>2018</v>
      </c>
    </row>
    <row r="2574" spans="1:18" x14ac:dyDescent="0.25">
      <c r="A2574" t="s">
        <v>4749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s="35">
        <f t="shared" si="40"/>
        <v>2018</v>
      </c>
    </row>
    <row r="2575" spans="1:18" x14ac:dyDescent="0.25">
      <c r="A2575" t="s">
        <v>4759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s="35">
        <f t="shared" si="40"/>
        <v>2019</v>
      </c>
    </row>
    <row r="2576" spans="1:18" x14ac:dyDescent="0.25">
      <c r="A2576" t="s">
        <v>4755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s="35">
        <f t="shared" si="40"/>
        <v>2019</v>
      </c>
    </row>
    <row r="2577" spans="1:18" x14ac:dyDescent="0.25">
      <c r="A2577" t="s">
        <v>5378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 s="35">
        <f t="shared" si="40"/>
        <v>2020</v>
      </c>
    </row>
    <row r="2578" spans="1:18" x14ac:dyDescent="0.25">
      <c r="A2578" t="s">
        <v>4762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s="35">
        <f t="shared" si="40"/>
        <v>2019</v>
      </c>
    </row>
    <row r="2579" spans="1:18" x14ac:dyDescent="0.25">
      <c r="A2579" t="s">
        <v>5223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s="35">
        <f t="shared" si="40"/>
        <v>2020</v>
      </c>
    </row>
    <row r="2580" spans="1:18" x14ac:dyDescent="0.25">
      <c r="A2580" t="s">
        <v>4768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 s="35">
        <f t="shared" si="40"/>
        <v>2019</v>
      </c>
    </row>
    <row r="2581" spans="1:18" x14ac:dyDescent="0.25">
      <c r="A2581" t="s">
        <v>4937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s="35">
        <f t="shared" si="40"/>
        <v>2019</v>
      </c>
    </row>
    <row r="2582" spans="1:18" x14ac:dyDescent="0.25">
      <c r="A2582" t="s">
        <v>4781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 s="35">
        <f t="shared" si="40"/>
        <v>2019</v>
      </c>
    </row>
    <row r="2583" spans="1:18" x14ac:dyDescent="0.25">
      <c r="A2583" t="s">
        <v>4787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s="35">
        <f t="shared" si="40"/>
        <v>2019</v>
      </c>
    </row>
    <row r="2584" spans="1:18" x14ac:dyDescent="0.25">
      <c r="A2584" t="s">
        <v>4791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s="35">
        <f t="shared" si="40"/>
        <v>2019</v>
      </c>
    </row>
    <row r="2585" spans="1:18" x14ac:dyDescent="0.25">
      <c r="A2585" t="s">
        <v>5304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1</v>
      </c>
      <c r="M2585">
        <v>1</v>
      </c>
      <c r="N2585">
        <v>0</v>
      </c>
      <c r="O2585">
        <v>0</v>
      </c>
      <c r="P2585">
        <v>0</v>
      </c>
      <c r="Q2585">
        <v>0</v>
      </c>
      <c r="R2585" s="35">
        <f t="shared" si="40"/>
        <v>2020</v>
      </c>
    </row>
    <row r="2586" spans="1:18" x14ac:dyDescent="0.25">
      <c r="A2586" t="s">
        <v>4871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s="35">
        <f t="shared" si="40"/>
        <v>2019</v>
      </c>
    </row>
    <row r="2587" spans="1:18" x14ac:dyDescent="0.25">
      <c r="A2587" t="s">
        <v>4840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 s="35">
        <f t="shared" si="40"/>
        <v>2019</v>
      </c>
    </row>
    <row r="2588" spans="1:18" x14ac:dyDescent="0.25">
      <c r="A2588" t="s">
        <v>4844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 s="35">
        <f t="shared" si="40"/>
        <v>2019</v>
      </c>
    </row>
    <row r="2589" spans="1:18" x14ac:dyDescent="0.25">
      <c r="A2589" t="s">
        <v>4815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s="35">
        <f t="shared" si="40"/>
        <v>2019</v>
      </c>
    </row>
    <row r="2590" spans="1:18" x14ac:dyDescent="0.25">
      <c r="A2590" t="s">
        <v>4865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s="35">
        <f t="shared" si="40"/>
        <v>2019</v>
      </c>
    </row>
    <row r="2591" spans="1:18" x14ac:dyDescent="0.25">
      <c r="A2591" t="s">
        <v>4893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 s="35">
        <f t="shared" si="40"/>
        <v>2019</v>
      </c>
    </row>
    <row r="2592" spans="1:18" x14ac:dyDescent="0.25">
      <c r="A2592" t="s">
        <v>4847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s="35">
        <f t="shared" si="40"/>
        <v>2019</v>
      </c>
    </row>
    <row r="2593" spans="1:18" x14ac:dyDescent="0.25">
      <c r="A2593" t="s">
        <v>4864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s="35">
        <f t="shared" si="40"/>
        <v>2019</v>
      </c>
    </row>
    <row r="2594" spans="1:18" x14ac:dyDescent="0.25">
      <c r="A2594" t="s">
        <v>4818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 s="35">
        <f t="shared" si="40"/>
        <v>2019</v>
      </c>
    </row>
    <row r="2595" spans="1:18" x14ac:dyDescent="0.25">
      <c r="A2595" t="s">
        <v>4873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s="35">
        <f t="shared" si="40"/>
        <v>2019</v>
      </c>
    </row>
    <row r="2596" spans="1:18" x14ac:dyDescent="0.25">
      <c r="A2596" t="s">
        <v>4822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s="35">
        <f t="shared" si="40"/>
        <v>2019</v>
      </c>
    </row>
    <row r="2597" spans="1:18" x14ac:dyDescent="0.25">
      <c r="A2597" t="s">
        <v>4868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s="35">
        <f t="shared" si="40"/>
        <v>2019</v>
      </c>
    </row>
    <row r="2598" spans="1:18" x14ac:dyDescent="0.25">
      <c r="A2598" t="s">
        <v>4820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s="35">
        <f t="shared" si="40"/>
        <v>2019</v>
      </c>
    </row>
    <row r="2599" spans="1:18" x14ac:dyDescent="0.25">
      <c r="A2599" t="s">
        <v>4825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 s="35">
        <f t="shared" si="40"/>
        <v>2019</v>
      </c>
    </row>
    <row r="2600" spans="1:18" x14ac:dyDescent="0.25">
      <c r="A2600" t="s">
        <v>4859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s="35">
        <f t="shared" si="40"/>
        <v>2019</v>
      </c>
    </row>
    <row r="2601" spans="1:18" x14ac:dyDescent="0.25">
      <c r="A2601" t="s">
        <v>4891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s="35">
        <f t="shared" si="40"/>
        <v>2019</v>
      </c>
    </row>
    <row r="2602" spans="1:18" x14ac:dyDescent="0.25">
      <c r="A2602" t="s">
        <v>4837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1</v>
      </c>
      <c r="N2602">
        <v>0</v>
      </c>
      <c r="O2602">
        <v>0</v>
      </c>
      <c r="P2602">
        <v>0</v>
      </c>
      <c r="Q2602">
        <v>0</v>
      </c>
      <c r="R2602" s="35">
        <f t="shared" si="40"/>
        <v>2019</v>
      </c>
    </row>
    <row r="2603" spans="1:18" x14ac:dyDescent="0.25">
      <c r="A2603" t="s">
        <v>4861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s="35">
        <f t="shared" si="40"/>
        <v>2019</v>
      </c>
    </row>
    <row r="2604" spans="1:18" x14ac:dyDescent="0.25">
      <c r="A2604" t="s">
        <v>4888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s="35">
        <f t="shared" si="40"/>
        <v>2019</v>
      </c>
    </row>
    <row r="2605" spans="1:18" x14ac:dyDescent="0.25">
      <c r="A2605" t="s">
        <v>4851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s="35">
        <f t="shared" si="40"/>
        <v>2019</v>
      </c>
    </row>
    <row r="2606" spans="1:18" x14ac:dyDescent="0.25">
      <c r="A2606" t="s">
        <v>4900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s="35">
        <f t="shared" si="40"/>
        <v>2019</v>
      </c>
    </row>
    <row r="2607" spans="1:18" x14ac:dyDescent="0.25">
      <c r="A2607" t="s">
        <v>4902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s="35">
        <f t="shared" si="40"/>
        <v>2019</v>
      </c>
    </row>
    <row r="2608" spans="1:18" x14ac:dyDescent="0.25">
      <c r="A2608" t="s">
        <v>5372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 s="35">
        <f t="shared" si="40"/>
        <v>2020</v>
      </c>
    </row>
    <row r="2609" spans="1:18" x14ac:dyDescent="0.25">
      <c r="A2609" t="s">
        <v>5028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 s="35">
        <f t="shared" si="40"/>
        <v>2019</v>
      </c>
    </row>
    <row r="2610" spans="1:18" x14ac:dyDescent="0.25">
      <c r="A2610" t="s">
        <v>4931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s="35">
        <f t="shared" si="40"/>
        <v>2019</v>
      </c>
    </row>
    <row r="2611" spans="1:18" x14ac:dyDescent="0.25">
      <c r="A2611" t="s">
        <v>4927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s="35">
        <f t="shared" si="40"/>
        <v>2019</v>
      </c>
    </row>
    <row r="2612" spans="1:18" x14ac:dyDescent="0.25">
      <c r="A2612" t="s">
        <v>4932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s="35">
        <f t="shared" si="40"/>
        <v>2019</v>
      </c>
    </row>
    <row r="2613" spans="1:18" x14ac:dyDescent="0.25">
      <c r="A2613" t="s">
        <v>4940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s="35">
        <f t="shared" si="40"/>
        <v>2019</v>
      </c>
    </row>
    <row r="2614" spans="1:18" x14ac:dyDescent="0.25">
      <c r="A2614" t="s">
        <v>4945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 s="35">
        <f t="shared" si="40"/>
        <v>2019</v>
      </c>
    </row>
    <row r="2615" spans="1:18" x14ac:dyDescent="0.25">
      <c r="A2615" t="s">
        <v>4947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s="35">
        <f t="shared" si="40"/>
        <v>2019</v>
      </c>
    </row>
    <row r="2616" spans="1:18" x14ac:dyDescent="0.25">
      <c r="A2616" t="s">
        <v>5355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s="35">
        <f t="shared" si="40"/>
        <v>2020</v>
      </c>
    </row>
    <row r="2617" spans="1:18" x14ac:dyDescent="0.25">
      <c r="A2617" t="s">
        <v>4964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0</v>
      </c>
      <c r="N2617">
        <v>0</v>
      </c>
      <c r="O2617">
        <v>1</v>
      </c>
      <c r="P2617">
        <v>1</v>
      </c>
      <c r="Q2617">
        <v>1</v>
      </c>
      <c r="R2617" s="35">
        <f t="shared" si="40"/>
        <v>2019</v>
      </c>
    </row>
    <row r="2618" spans="1:18" x14ac:dyDescent="0.25">
      <c r="A2618" t="s">
        <v>4979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s="35">
        <f t="shared" si="40"/>
        <v>2019</v>
      </c>
    </row>
    <row r="2619" spans="1:18" x14ac:dyDescent="0.25">
      <c r="A2619" t="s">
        <v>4984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 s="35">
        <f t="shared" si="40"/>
        <v>2019</v>
      </c>
    </row>
    <row r="2620" spans="1:18" x14ac:dyDescent="0.25">
      <c r="A2620" t="s">
        <v>4996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0</v>
      </c>
      <c r="P2620">
        <v>1</v>
      </c>
      <c r="Q2620">
        <v>0</v>
      </c>
      <c r="R2620" s="35">
        <f t="shared" si="40"/>
        <v>2019</v>
      </c>
    </row>
    <row r="2621" spans="1:18" x14ac:dyDescent="0.25">
      <c r="A2621" t="s">
        <v>4999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s="35">
        <f t="shared" si="40"/>
        <v>2019</v>
      </c>
    </row>
    <row r="2622" spans="1:18" x14ac:dyDescent="0.25">
      <c r="A2622" t="s">
        <v>5003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s="35">
        <f t="shared" si="40"/>
        <v>2019</v>
      </c>
    </row>
    <row r="2623" spans="1:18" x14ac:dyDescent="0.25">
      <c r="A2623" t="s">
        <v>5012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1</v>
      </c>
      <c r="M2623">
        <v>1</v>
      </c>
      <c r="N2623">
        <v>0</v>
      </c>
      <c r="O2623">
        <v>1</v>
      </c>
      <c r="P2623">
        <v>1</v>
      </c>
      <c r="Q2623">
        <v>1</v>
      </c>
      <c r="R2623" s="35">
        <f t="shared" si="40"/>
        <v>2019</v>
      </c>
    </row>
    <row r="2624" spans="1:18" x14ac:dyDescent="0.25">
      <c r="A2624" t="s">
        <v>5018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s="35">
        <f t="shared" si="40"/>
        <v>2019</v>
      </c>
    </row>
    <row r="2625" spans="1:18" x14ac:dyDescent="0.25">
      <c r="A2625" t="s">
        <v>5021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 s="35">
        <f t="shared" si="40"/>
        <v>2019</v>
      </c>
    </row>
    <row r="2626" spans="1:18" x14ac:dyDescent="0.25">
      <c r="A2626" t="s">
        <v>5036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 s="35">
        <f t="shared" si="40"/>
        <v>2019</v>
      </c>
    </row>
    <row r="2627" spans="1:18" x14ac:dyDescent="0.25">
      <c r="A2627" t="s">
        <v>5053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s="35">
        <f t="shared" ref="R2627:R2690" si="41">INDEX($B$1:$Q$1,MATCH(1,B2627:Q2627,0))</f>
        <v>2019</v>
      </c>
    </row>
    <row r="2628" spans="1:18" x14ac:dyDescent="0.25">
      <c r="A2628" t="s">
        <v>5109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s="35">
        <f t="shared" si="41"/>
        <v>2019</v>
      </c>
    </row>
    <row r="2629" spans="1:18" x14ac:dyDescent="0.25">
      <c r="A2629" t="s">
        <v>5078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s="35">
        <f t="shared" si="41"/>
        <v>2019</v>
      </c>
    </row>
    <row r="2630" spans="1:18" x14ac:dyDescent="0.25">
      <c r="A2630" t="s">
        <v>5083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s="35">
        <f t="shared" si="41"/>
        <v>2019</v>
      </c>
    </row>
    <row r="2631" spans="1:18" x14ac:dyDescent="0.25">
      <c r="A2631" t="s">
        <v>5062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s="35">
        <f t="shared" si="41"/>
        <v>2019</v>
      </c>
    </row>
    <row r="2632" spans="1:18" x14ac:dyDescent="0.25">
      <c r="A2632" t="s">
        <v>5050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s="35">
        <f t="shared" si="41"/>
        <v>2019</v>
      </c>
    </row>
    <row r="2633" spans="1:18" x14ac:dyDescent="0.25">
      <c r="A2633" t="s">
        <v>5124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s="35">
        <f t="shared" si="41"/>
        <v>2019</v>
      </c>
    </row>
    <row r="2634" spans="1:18" x14ac:dyDescent="0.25">
      <c r="A2634" t="s">
        <v>5128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s="35">
        <f t="shared" si="41"/>
        <v>2019</v>
      </c>
    </row>
    <row r="2635" spans="1:18" x14ac:dyDescent="0.25">
      <c r="A2635" t="s">
        <v>5132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s="35">
        <f t="shared" si="41"/>
        <v>2019</v>
      </c>
    </row>
    <row r="2636" spans="1:18" x14ac:dyDescent="0.25">
      <c r="A2636" t="s">
        <v>5105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s="35">
        <f t="shared" si="41"/>
        <v>2019</v>
      </c>
    </row>
    <row r="2637" spans="1:18" x14ac:dyDescent="0.25">
      <c r="A2637" t="s">
        <v>5136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s="35">
        <f t="shared" si="41"/>
        <v>2019</v>
      </c>
    </row>
    <row r="2638" spans="1:18" x14ac:dyDescent="0.25">
      <c r="A2638" t="s">
        <v>5120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s="35">
        <f t="shared" si="41"/>
        <v>2019</v>
      </c>
    </row>
    <row r="2639" spans="1:18" x14ac:dyDescent="0.25">
      <c r="A2639" t="s">
        <v>5066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s="35">
        <f t="shared" si="41"/>
        <v>2019</v>
      </c>
    </row>
    <row r="2640" spans="1:18" x14ac:dyDescent="0.25">
      <c r="A2640" t="s">
        <v>5095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s="35">
        <f t="shared" si="41"/>
        <v>2019</v>
      </c>
    </row>
    <row r="2641" spans="1:18" x14ac:dyDescent="0.25">
      <c r="A2641" t="s">
        <v>5142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s="35">
        <f t="shared" si="41"/>
        <v>2019</v>
      </c>
    </row>
    <row r="2642" spans="1:18" x14ac:dyDescent="0.25">
      <c r="A2642" t="s">
        <v>5088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s="35">
        <f t="shared" si="41"/>
        <v>2019</v>
      </c>
    </row>
    <row r="2643" spans="1:18" x14ac:dyDescent="0.25">
      <c r="A2643" t="s">
        <v>5113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s="35">
        <f t="shared" si="41"/>
        <v>2019</v>
      </c>
    </row>
    <row r="2644" spans="1:18" x14ac:dyDescent="0.25">
      <c r="A2644" t="s">
        <v>5140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s="35">
        <f t="shared" si="41"/>
        <v>2019</v>
      </c>
    </row>
    <row r="2645" spans="1:18" x14ac:dyDescent="0.25">
      <c r="A2645" t="s">
        <v>5056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s="35">
        <f t="shared" si="41"/>
        <v>2019</v>
      </c>
    </row>
    <row r="2646" spans="1:18" x14ac:dyDescent="0.25">
      <c r="A2646" t="s">
        <v>5075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s="35">
        <f t="shared" si="41"/>
        <v>2019</v>
      </c>
    </row>
    <row r="2647" spans="1:18" x14ac:dyDescent="0.25">
      <c r="A2647" t="s">
        <v>5048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s="35">
        <f t="shared" si="41"/>
        <v>2019</v>
      </c>
    </row>
    <row r="2648" spans="1:18" x14ac:dyDescent="0.25">
      <c r="A2648" t="s">
        <v>5043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s="35">
        <f t="shared" si="41"/>
        <v>2019</v>
      </c>
    </row>
    <row r="2649" spans="1:18" x14ac:dyDescent="0.25">
      <c r="A2649" t="s">
        <v>5039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s="35">
        <f t="shared" si="41"/>
        <v>2019</v>
      </c>
    </row>
    <row r="2650" spans="1:18" x14ac:dyDescent="0.25">
      <c r="A2650" t="s">
        <v>5203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0</v>
      </c>
      <c r="R2650" s="35">
        <f t="shared" si="41"/>
        <v>2020</v>
      </c>
    </row>
    <row r="2651" spans="1:18" x14ac:dyDescent="0.25">
      <c r="A2651" t="s">
        <v>5059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s="35">
        <f t="shared" si="41"/>
        <v>2019</v>
      </c>
    </row>
    <row r="2652" spans="1:18" x14ac:dyDescent="0.25">
      <c r="A2652" t="s">
        <v>5155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s="35">
        <f t="shared" si="41"/>
        <v>2019</v>
      </c>
    </row>
    <row r="2653" spans="1:18" x14ac:dyDescent="0.25">
      <c r="A2653" t="s">
        <v>5177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s="35">
        <f t="shared" si="41"/>
        <v>2019</v>
      </c>
    </row>
    <row r="2654" spans="1:18" x14ac:dyDescent="0.25">
      <c r="A2654" t="s">
        <v>5172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s="35">
        <f t="shared" si="41"/>
        <v>2019</v>
      </c>
    </row>
    <row r="2655" spans="1:18" x14ac:dyDescent="0.25">
      <c r="A2655" t="s">
        <v>5145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s="35">
        <f t="shared" si="41"/>
        <v>2019</v>
      </c>
    </row>
    <row r="2656" spans="1:18" x14ac:dyDescent="0.25">
      <c r="A2656" t="s">
        <v>5152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s="35">
        <f t="shared" si="41"/>
        <v>2019</v>
      </c>
    </row>
    <row r="2657" spans="1:18" x14ac:dyDescent="0.25">
      <c r="A2657" t="s">
        <v>5171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s="35">
        <f t="shared" si="41"/>
        <v>2019</v>
      </c>
    </row>
    <row r="2658" spans="1:18" x14ac:dyDescent="0.25">
      <c r="A2658" t="s">
        <v>5148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s="35">
        <f t="shared" si="41"/>
        <v>2019</v>
      </c>
    </row>
    <row r="2659" spans="1:18" x14ac:dyDescent="0.25">
      <c r="A2659" t="s">
        <v>5161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s="35">
        <f t="shared" si="41"/>
        <v>2019</v>
      </c>
    </row>
    <row r="2660" spans="1:18" x14ac:dyDescent="0.25">
      <c r="A2660" t="s">
        <v>5179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s="35">
        <f t="shared" si="41"/>
        <v>2019</v>
      </c>
    </row>
    <row r="2661" spans="1:18" x14ac:dyDescent="0.25">
      <c r="A2661" t="s">
        <v>5156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s="35">
        <f t="shared" si="41"/>
        <v>2019</v>
      </c>
    </row>
    <row r="2662" spans="1:18" x14ac:dyDescent="0.25">
      <c r="A2662" t="s">
        <v>5182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s="35">
        <f t="shared" si="41"/>
        <v>2019</v>
      </c>
    </row>
    <row r="2663" spans="1:18" x14ac:dyDescent="0.25">
      <c r="A2663" t="s">
        <v>5151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s="35">
        <f t="shared" si="41"/>
        <v>2019</v>
      </c>
    </row>
    <row r="2664" spans="1:18" x14ac:dyDescent="0.25">
      <c r="A2664" t="s">
        <v>5194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 s="35">
        <f t="shared" si="41"/>
        <v>2019</v>
      </c>
    </row>
    <row r="2665" spans="1:18" x14ac:dyDescent="0.25">
      <c r="A2665" t="s">
        <v>5197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s="35">
        <f t="shared" si="41"/>
        <v>2019</v>
      </c>
    </row>
    <row r="2666" spans="1:18" x14ac:dyDescent="0.25">
      <c r="A2666" t="s">
        <v>5199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s="35">
        <f t="shared" si="41"/>
        <v>2020</v>
      </c>
    </row>
    <row r="2667" spans="1:18" x14ac:dyDescent="0.25">
      <c r="A2667" t="s">
        <v>5206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1</v>
      </c>
      <c r="M2667">
        <v>0</v>
      </c>
      <c r="N2667">
        <v>1</v>
      </c>
      <c r="O2667">
        <v>1</v>
      </c>
      <c r="P2667">
        <v>1</v>
      </c>
      <c r="Q2667">
        <v>1</v>
      </c>
      <c r="R2667" s="35">
        <f t="shared" si="41"/>
        <v>2020</v>
      </c>
    </row>
    <row r="2668" spans="1:18" x14ac:dyDescent="0.25">
      <c r="A2668" t="s">
        <v>5209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s="35">
        <f t="shared" si="41"/>
        <v>2020</v>
      </c>
    </row>
    <row r="2669" spans="1:18" x14ac:dyDescent="0.25">
      <c r="A2669" t="s">
        <v>5212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s="35">
        <f t="shared" si="41"/>
        <v>2020</v>
      </c>
    </row>
    <row r="2670" spans="1:18" x14ac:dyDescent="0.25">
      <c r="A2670" t="s">
        <v>5221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s="35">
        <f t="shared" si="41"/>
        <v>2020</v>
      </c>
    </row>
    <row r="2671" spans="1:18" x14ac:dyDescent="0.25">
      <c r="A2671" t="s">
        <v>5234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s="35">
        <f t="shared" si="41"/>
        <v>2020</v>
      </c>
    </row>
    <row r="2672" spans="1:18" x14ac:dyDescent="0.25">
      <c r="A2672" t="s">
        <v>5238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s="35">
        <f t="shared" si="41"/>
        <v>2020</v>
      </c>
    </row>
    <row r="2673" spans="1:18" x14ac:dyDescent="0.25">
      <c r="A2673" t="s">
        <v>5245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s="35">
        <f t="shared" si="41"/>
        <v>2020</v>
      </c>
    </row>
    <row r="2674" spans="1:18" x14ac:dyDescent="0.25">
      <c r="A2674" t="s">
        <v>5247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s="35">
        <f t="shared" si="41"/>
        <v>2020</v>
      </c>
    </row>
    <row r="2675" spans="1:18" x14ac:dyDescent="0.25">
      <c r="A2675" t="s">
        <v>5249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s="35">
        <f t="shared" si="41"/>
        <v>2020</v>
      </c>
    </row>
    <row r="2676" spans="1:18" x14ac:dyDescent="0.25">
      <c r="A2676" t="s">
        <v>5242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s="35">
        <f t="shared" si="41"/>
        <v>2020</v>
      </c>
    </row>
    <row r="2677" spans="1:18" x14ac:dyDescent="0.25">
      <c r="A2677" t="s">
        <v>5262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s="35">
        <f t="shared" si="41"/>
        <v>2020</v>
      </c>
    </row>
    <row r="2678" spans="1:18" x14ac:dyDescent="0.25">
      <c r="A2678" t="s">
        <v>5282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s="35">
        <f t="shared" si="41"/>
        <v>2020</v>
      </c>
    </row>
    <row r="2679" spans="1:18" x14ac:dyDescent="0.25">
      <c r="A2679" t="s">
        <v>5276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s="35">
        <f t="shared" si="41"/>
        <v>2020</v>
      </c>
    </row>
    <row r="2680" spans="1:18" x14ac:dyDescent="0.25">
      <c r="A2680" t="s">
        <v>5272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s="35">
        <f t="shared" si="41"/>
        <v>2020</v>
      </c>
    </row>
    <row r="2681" spans="1:18" x14ac:dyDescent="0.25">
      <c r="A2681" t="s">
        <v>4460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0</v>
      </c>
      <c r="Q2681">
        <v>0</v>
      </c>
      <c r="R2681" s="35">
        <f t="shared" si="41"/>
        <v>2018</v>
      </c>
    </row>
    <row r="2682" spans="1:18" x14ac:dyDescent="0.25">
      <c r="A2682" t="s">
        <v>5265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s="35">
        <f t="shared" si="41"/>
        <v>2020</v>
      </c>
    </row>
    <row r="2683" spans="1:18" x14ac:dyDescent="0.25">
      <c r="A2683" t="s">
        <v>5269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s="35">
        <f t="shared" si="41"/>
        <v>2020</v>
      </c>
    </row>
    <row r="2684" spans="1:18" x14ac:dyDescent="0.25">
      <c r="A2684" t="s">
        <v>5286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1</v>
      </c>
      <c r="O2684">
        <v>1</v>
      </c>
      <c r="P2684">
        <v>0</v>
      </c>
      <c r="Q2684">
        <v>0</v>
      </c>
      <c r="R2684" s="35">
        <f t="shared" si="41"/>
        <v>2020</v>
      </c>
    </row>
    <row r="2685" spans="1:18" x14ac:dyDescent="0.25">
      <c r="A2685" t="s">
        <v>5302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0</v>
      </c>
      <c r="R2685" s="35">
        <f t="shared" si="41"/>
        <v>2020</v>
      </c>
    </row>
    <row r="2686" spans="1:18" x14ac:dyDescent="0.25">
      <c r="A2686" t="s">
        <v>5317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s="35">
        <f t="shared" si="41"/>
        <v>2020</v>
      </c>
    </row>
    <row r="2687" spans="1:18" x14ac:dyDescent="0.25">
      <c r="A2687" t="s">
        <v>5306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s="35">
        <f t="shared" si="41"/>
        <v>2020</v>
      </c>
    </row>
    <row r="2688" spans="1:18" x14ac:dyDescent="0.25">
      <c r="A2688" t="s">
        <v>5329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s="35">
        <f t="shared" si="41"/>
        <v>2020</v>
      </c>
    </row>
    <row r="2689" spans="1:18" x14ac:dyDescent="0.25">
      <c r="A2689" t="s">
        <v>5346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s="35">
        <f t="shared" si="41"/>
        <v>2020</v>
      </c>
    </row>
    <row r="2690" spans="1:18" x14ac:dyDescent="0.25">
      <c r="A2690" t="s">
        <v>5349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s="35">
        <f t="shared" si="41"/>
        <v>2020</v>
      </c>
    </row>
    <row r="2691" spans="1:18" x14ac:dyDescent="0.25">
      <c r="A2691" t="s">
        <v>5367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s="35">
        <f t="shared" ref="R2691:R2698" si="42">INDEX($B$1:$Q$1,MATCH(1,B2691:Q2691,0))</f>
        <v>2020</v>
      </c>
    </row>
    <row r="2692" spans="1:18" x14ac:dyDescent="0.25">
      <c r="A2692" t="s">
        <v>5395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s="35">
        <f t="shared" si="42"/>
        <v>2020</v>
      </c>
    </row>
    <row r="2693" spans="1:18" x14ac:dyDescent="0.25">
      <c r="A2693" t="s">
        <v>5397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1</v>
      </c>
      <c r="M2693">
        <v>1</v>
      </c>
      <c r="N2693">
        <v>0</v>
      </c>
      <c r="O2693">
        <v>1</v>
      </c>
      <c r="P2693">
        <v>1</v>
      </c>
      <c r="Q2693">
        <v>1</v>
      </c>
      <c r="R2693" s="35">
        <f t="shared" si="42"/>
        <v>2020</v>
      </c>
    </row>
    <row r="2694" spans="1:18" x14ac:dyDescent="0.25">
      <c r="A2694" t="s">
        <v>5401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s="35">
        <f t="shared" si="42"/>
        <v>2020</v>
      </c>
    </row>
    <row r="2695" spans="1:18" x14ac:dyDescent="0.25">
      <c r="A2695" t="s">
        <v>5409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s="35">
        <f t="shared" si="42"/>
        <v>2020</v>
      </c>
    </row>
    <row r="2696" spans="1:18" x14ac:dyDescent="0.25">
      <c r="A2696" t="s">
        <v>5411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s="35">
        <f t="shared" si="42"/>
        <v>2020</v>
      </c>
    </row>
    <row r="2697" spans="1:18" x14ac:dyDescent="0.25">
      <c r="A2697" t="s">
        <v>5413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s="35">
        <f t="shared" si="42"/>
        <v>2020</v>
      </c>
    </row>
    <row r="2698" spans="1:18" x14ac:dyDescent="0.25">
      <c r="A2698" t="s">
        <v>5420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 s="35">
        <f t="shared" si="42"/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6D44-86AB-4D6E-9F9E-7C3EC69AF4F2}">
  <dimension ref="A1:G34866"/>
  <sheetViews>
    <sheetView topLeftCell="A7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55.140625" bestFit="1" customWidth="1"/>
    <col min="3" max="3" width="21.42578125" bestFit="1" customWidth="1"/>
    <col min="4" max="4" width="10.42578125" bestFit="1" customWidth="1"/>
    <col min="5" max="5" width="13.5703125" bestFit="1" customWidth="1"/>
    <col min="6" max="6" width="42.28515625" bestFit="1" customWidth="1"/>
    <col min="7" max="7" width="25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s="1">
        <v>40365</v>
      </c>
      <c r="E2" s="2">
        <v>667</v>
      </c>
      <c r="G2" t="s">
        <v>9</v>
      </c>
    </row>
    <row r="3" spans="1:7" x14ac:dyDescent="0.25">
      <c r="A3" t="s">
        <v>10</v>
      </c>
      <c r="B3" t="s">
        <v>11</v>
      </c>
      <c r="C3" t="s">
        <v>12</v>
      </c>
      <c r="D3" s="1">
        <v>40371</v>
      </c>
      <c r="E3" s="2">
        <v>500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 s="1">
        <v>40372</v>
      </c>
      <c r="E4" s="2">
        <v>1200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D5" s="1">
        <v>40375</v>
      </c>
      <c r="E5" s="2">
        <v>83.33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 s="1">
        <v>40378</v>
      </c>
      <c r="E6" s="2">
        <v>15</v>
      </c>
      <c r="G6" t="s">
        <v>25</v>
      </c>
    </row>
    <row r="7" spans="1:7" x14ac:dyDescent="0.25">
      <c r="A7" t="s">
        <v>26</v>
      </c>
      <c r="B7" t="s">
        <v>27</v>
      </c>
      <c r="D7" s="1">
        <v>40380</v>
      </c>
      <c r="E7" s="2">
        <v>1000</v>
      </c>
      <c r="F7" t="s">
        <v>28</v>
      </c>
      <c r="G7" t="s">
        <v>21</v>
      </c>
    </row>
    <row r="8" spans="1:7" x14ac:dyDescent="0.25">
      <c r="A8" t="s">
        <v>26</v>
      </c>
      <c r="B8" t="s">
        <v>27</v>
      </c>
      <c r="D8" s="1">
        <v>40380</v>
      </c>
      <c r="E8" s="2">
        <v>1000</v>
      </c>
      <c r="F8" t="s">
        <v>29</v>
      </c>
      <c r="G8" t="s">
        <v>21</v>
      </c>
    </row>
    <row r="9" spans="1:7" x14ac:dyDescent="0.25">
      <c r="A9" t="s">
        <v>30</v>
      </c>
      <c r="B9" t="s">
        <v>31</v>
      </c>
      <c r="C9" t="s">
        <v>32</v>
      </c>
      <c r="D9" s="1">
        <v>40381</v>
      </c>
      <c r="E9" s="2">
        <v>1000</v>
      </c>
      <c r="F9" t="s">
        <v>33</v>
      </c>
      <c r="G9" t="s">
        <v>34</v>
      </c>
    </row>
    <row r="10" spans="1:7" x14ac:dyDescent="0.25">
      <c r="A10" t="s">
        <v>30</v>
      </c>
      <c r="B10" t="s">
        <v>31</v>
      </c>
      <c r="C10" t="s">
        <v>32</v>
      </c>
      <c r="D10" s="1">
        <v>40381</v>
      </c>
      <c r="E10" s="2">
        <v>1000</v>
      </c>
      <c r="F10" t="s">
        <v>35</v>
      </c>
      <c r="G10" t="s">
        <v>34</v>
      </c>
    </row>
    <row r="11" spans="1:7" x14ac:dyDescent="0.25">
      <c r="A11" t="s">
        <v>36</v>
      </c>
      <c r="B11" t="s">
        <v>37</v>
      </c>
      <c r="C11" t="s">
        <v>38</v>
      </c>
      <c r="D11" s="1">
        <v>40381</v>
      </c>
      <c r="E11" s="2">
        <v>1000</v>
      </c>
      <c r="F11" t="s">
        <v>39</v>
      </c>
      <c r="G11" t="s">
        <v>21</v>
      </c>
    </row>
    <row r="12" spans="1:7" x14ac:dyDescent="0.25">
      <c r="A12" t="s">
        <v>40</v>
      </c>
      <c r="B12" t="s">
        <v>41</v>
      </c>
      <c r="C12" t="s">
        <v>42</v>
      </c>
      <c r="D12" s="1">
        <v>40382</v>
      </c>
      <c r="E12" s="2">
        <v>83.33</v>
      </c>
      <c r="F12" t="s">
        <v>43</v>
      </c>
      <c r="G12" t="s">
        <v>21</v>
      </c>
    </row>
    <row r="13" spans="1:7" x14ac:dyDescent="0.25">
      <c r="A13" t="s">
        <v>44</v>
      </c>
      <c r="B13" t="s">
        <v>45</v>
      </c>
      <c r="C13" t="s">
        <v>46</v>
      </c>
      <c r="D13" s="1">
        <v>40382</v>
      </c>
      <c r="E13" s="2">
        <v>83.33</v>
      </c>
      <c r="F13" t="s">
        <v>47</v>
      </c>
      <c r="G13" t="s">
        <v>21</v>
      </c>
    </row>
    <row r="14" spans="1:7" x14ac:dyDescent="0.25">
      <c r="A14" t="s">
        <v>44</v>
      </c>
      <c r="B14" t="s">
        <v>45</v>
      </c>
      <c r="C14" t="s">
        <v>46</v>
      </c>
      <c r="D14" s="1">
        <v>40382</v>
      </c>
      <c r="E14" s="2">
        <v>83.33</v>
      </c>
      <c r="F14" t="s">
        <v>48</v>
      </c>
      <c r="G14" t="s">
        <v>21</v>
      </c>
    </row>
    <row r="15" spans="1:7" x14ac:dyDescent="0.25">
      <c r="A15" t="s">
        <v>49</v>
      </c>
      <c r="B15" t="s">
        <v>50</v>
      </c>
      <c r="C15" t="s">
        <v>51</v>
      </c>
      <c r="D15" s="1">
        <v>40382</v>
      </c>
      <c r="E15" s="2">
        <v>83.33</v>
      </c>
      <c r="F15" t="s">
        <v>52</v>
      </c>
      <c r="G15" t="s">
        <v>21</v>
      </c>
    </row>
    <row r="16" spans="1:7" x14ac:dyDescent="0.25">
      <c r="A16" t="s">
        <v>53</v>
      </c>
      <c r="B16" t="s">
        <v>54</v>
      </c>
      <c r="C16" t="s">
        <v>55</v>
      </c>
      <c r="D16" s="1">
        <v>40382</v>
      </c>
      <c r="E16" s="2">
        <v>83.33</v>
      </c>
      <c r="F16" t="s">
        <v>56</v>
      </c>
      <c r="G16" t="s">
        <v>21</v>
      </c>
    </row>
    <row r="17" spans="1:7" x14ac:dyDescent="0.25">
      <c r="A17" t="s">
        <v>53</v>
      </c>
      <c r="B17" t="s">
        <v>54</v>
      </c>
      <c r="C17" t="s">
        <v>55</v>
      </c>
      <c r="D17" s="1">
        <v>40382</v>
      </c>
      <c r="E17" s="2">
        <v>83.33</v>
      </c>
      <c r="F17" t="s">
        <v>57</v>
      </c>
      <c r="G17" t="s">
        <v>21</v>
      </c>
    </row>
    <row r="18" spans="1:7" x14ac:dyDescent="0.25">
      <c r="A18" t="s">
        <v>58</v>
      </c>
      <c r="B18" t="s">
        <v>59</v>
      </c>
      <c r="C18" t="s">
        <v>60</v>
      </c>
      <c r="D18" s="1">
        <v>40382</v>
      </c>
      <c r="E18" s="2">
        <v>100</v>
      </c>
      <c r="G18" t="s">
        <v>21</v>
      </c>
    </row>
    <row r="19" spans="1:7" x14ac:dyDescent="0.25">
      <c r="A19" t="s">
        <v>61</v>
      </c>
      <c r="B19" t="s">
        <v>62</v>
      </c>
      <c r="D19" s="1">
        <v>40382</v>
      </c>
      <c r="E19" s="2">
        <v>83.33</v>
      </c>
      <c r="G19" t="s">
        <v>21</v>
      </c>
    </row>
    <row r="20" spans="1:7" x14ac:dyDescent="0.25">
      <c r="A20" t="s">
        <v>63</v>
      </c>
      <c r="B20" t="s">
        <v>64</v>
      </c>
      <c r="D20" s="1">
        <v>40385</v>
      </c>
      <c r="E20" s="2">
        <v>1000</v>
      </c>
      <c r="G20" t="s">
        <v>21</v>
      </c>
    </row>
    <row r="21" spans="1:7" x14ac:dyDescent="0.25">
      <c r="A21" t="s">
        <v>65</v>
      </c>
      <c r="B21" t="s">
        <v>66</v>
      </c>
      <c r="D21" s="1">
        <v>40387</v>
      </c>
      <c r="E21" s="2">
        <v>500</v>
      </c>
      <c r="G21" t="s">
        <v>67</v>
      </c>
    </row>
    <row r="22" spans="1:7" x14ac:dyDescent="0.25">
      <c r="A22" t="s">
        <v>68</v>
      </c>
      <c r="B22" t="s">
        <v>69</v>
      </c>
      <c r="D22" s="1">
        <v>40388</v>
      </c>
      <c r="E22" s="2">
        <v>1000</v>
      </c>
      <c r="G22" t="s">
        <v>70</v>
      </c>
    </row>
    <row r="23" spans="1:7" x14ac:dyDescent="0.25">
      <c r="A23" t="s">
        <v>68</v>
      </c>
      <c r="B23" t="s">
        <v>69</v>
      </c>
      <c r="D23" s="1">
        <v>40388</v>
      </c>
      <c r="E23" s="2">
        <v>1500</v>
      </c>
      <c r="G23" t="s">
        <v>71</v>
      </c>
    </row>
    <row r="24" spans="1:7" x14ac:dyDescent="0.25">
      <c r="A24" t="s">
        <v>68</v>
      </c>
      <c r="B24" t="s">
        <v>69</v>
      </c>
      <c r="D24" s="1">
        <v>40388</v>
      </c>
      <c r="E24" s="2">
        <v>3000</v>
      </c>
      <c r="G24" t="s">
        <v>72</v>
      </c>
    </row>
    <row r="25" spans="1:7" x14ac:dyDescent="0.25">
      <c r="A25" t="s">
        <v>73</v>
      </c>
      <c r="B25" t="s">
        <v>74</v>
      </c>
      <c r="C25" t="s">
        <v>75</v>
      </c>
      <c r="D25" s="1">
        <v>40389</v>
      </c>
      <c r="E25" s="2">
        <v>40</v>
      </c>
      <c r="F25" t="s">
        <v>76</v>
      </c>
      <c r="G25" t="s">
        <v>77</v>
      </c>
    </row>
    <row r="26" spans="1:7" x14ac:dyDescent="0.25">
      <c r="A26" t="s">
        <v>73</v>
      </c>
      <c r="B26" t="s">
        <v>74</v>
      </c>
      <c r="C26" t="s">
        <v>75</v>
      </c>
      <c r="D26" s="1">
        <v>40389</v>
      </c>
      <c r="E26" s="2">
        <v>40</v>
      </c>
      <c r="F26" t="s">
        <v>76</v>
      </c>
      <c r="G26" t="s">
        <v>77</v>
      </c>
    </row>
    <row r="27" spans="1:7" x14ac:dyDescent="0.25">
      <c r="A27" t="s">
        <v>78</v>
      </c>
      <c r="B27" t="s">
        <v>79</v>
      </c>
      <c r="C27" t="s">
        <v>80</v>
      </c>
      <c r="D27" s="1">
        <v>40389</v>
      </c>
      <c r="E27" s="2">
        <v>35</v>
      </c>
      <c r="F27" t="s">
        <v>81</v>
      </c>
      <c r="G27" t="s">
        <v>9</v>
      </c>
    </row>
    <row r="28" spans="1:7" x14ac:dyDescent="0.25">
      <c r="A28" t="s">
        <v>78</v>
      </c>
      <c r="B28" t="s">
        <v>79</v>
      </c>
      <c r="C28" t="s">
        <v>80</v>
      </c>
      <c r="D28" s="1">
        <v>40389</v>
      </c>
      <c r="E28" s="2">
        <v>35</v>
      </c>
      <c r="F28" t="s">
        <v>81</v>
      </c>
      <c r="G28" t="s">
        <v>9</v>
      </c>
    </row>
    <row r="29" spans="1:7" x14ac:dyDescent="0.25">
      <c r="A29" t="s">
        <v>82</v>
      </c>
      <c r="B29" t="s">
        <v>83</v>
      </c>
      <c r="C29" t="s">
        <v>84</v>
      </c>
      <c r="D29" s="1">
        <v>40389</v>
      </c>
      <c r="E29" s="2">
        <v>10</v>
      </c>
      <c r="F29" t="s">
        <v>85</v>
      </c>
      <c r="G29" t="s">
        <v>67</v>
      </c>
    </row>
    <row r="30" spans="1:7" x14ac:dyDescent="0.25">
      <c r="A30" t="s">
        <v>82</v>
      </c>
      <c r="B30" t="s">
        <v>83</v>
      </c>
      <c r="C30" t="s">
        <v>84</v>
      </c>
      <c r="D30" s="1">
        <v>40389</v>
      </c>
      <c r="E30" s="2">
        <v>10</v>
      </c>
      <c r="F30" t="s">
        <v>86</v>
      </c>
      <c r="G30" t="s">
        <v>67</v>
      </c>
    </row>
    <row r="31" spans="1:7" x14ac:dyDescent="0.25">
      <c r="A31" t="s">
        <v>82</v>
      </c>
      <c r="B31" t="s">
        <v>83</v>
      </c>
      <c r="C31" t="s">
        <v>84</v>
      </c>
      <c r="D31" s="1">
        <v>40389</v>
      </c>
      <c r="E31" s="2">
        <v>5</v>
      </c>
      <c r="F31" t="s">
        <v>85</v>
      </c>
      <c r="G31" t="s">
        <v>77</v>
      </c>
    </row>
    <row r="32" spans="1:7" x14ac:dyDescent="0.25">
      <c r="A32" t="s">
        <v>82</v>
      </c>
      <c r="B32" t="s">
        <v>83</v>
      </c>
      <c r="C32" t="s">
        <v>84</v>
      </c>
      <c r="D32" s="1">
        <v>40389</v>
      </c>
      <c r="E32" s="2">
        <v>5</v>
      </c>
      <c r="F32" t="s">
        <v>86</v>
      </c>
      <c r="G32" t="s">
        <v>77</v>
      </c>
    </row>
    <row r="33" spans="1:7" x14ac:dyDescent="0.25">
      <c r="A33" t="s">
        <v>87</v>
      </c>
      <c r="B33" t="s">
        <v>88</v>
      </c>
      <c r="C33" t="s">
        <v>89</v>
      </c>
      <c r="D33" s="1">
        <v>40389</v>
      </c>
      <c r="E33" s="2">
        <v>25</v>
      </c>
      <c r="F33" t="s">
        <v>90</v>
      </c>
      <c r="G33" t="s">
        <v>77</v>
      </c>
    </row>
    <row r="34" spans="1:7" x14ac:dyDescent="0.25">
      <c r="A34" t="s">
        <v>87</v>
      </c>
      <c r="B34" t="s">
        <v>88</v>
      </c>
      <c r="C34" t="s">
        <v>89</v>
      </c>
      <c r="D34" s="1">
        <v>40389</v>
      </c>
      <c r="E34" s="2">
        <v>25</v>
      </c>
      <c r="F34" t="s">
        <v>91</v>
      </c>
      <c r="G34" t="s">
        <v>77</v>
      </c>
    </row>
    <row r="35" spans="1:7" x14ac:dyDescent="0.25">
      <c r="A35" t="s">
        <v>87</v>
      </c>
      <c r="B35" t="s">
        <v>88</v>
      </c>
      <c r="C35" t="s">
        <v>89</v>
      </c>
      <c r="D35" s="1">
        <v>40389</v>
      </c>
      <c r="E35" s="2">
        <v>25</v>
      </c>
      <c r="F35" t="s">
        <v>91</v>
      </c>
      <c r="G35" t="s">
        <v>77</v>
      </c>
    </row>
    <row r="36" spans="1:7" x14ac:dyDescent="0.25">
      <c r="A36" t="s">
        <v>87</v>
      </c>
      <c r="B36" t="s">
        <v>88</v>
      </c>
      <c r="C36" t="s">
        <v>89</v>
      </c>
      <c r="D36" s="1">
        <v>40389</v>
      </c>
      <c r="E36" s="2">
        <v>25</v>
      </c>
      <c r="F36" t="s">
        <v>92</v>
      </c>
      <c r="G36" t="s">
        <v>77</v>
      </c>
    </row>
    <row r="37" spans="1:7" x14ac:dyDescent="0.25">
      <c r="A37" t="s">
        <v>93</v>
      </c>
      <c r="B37" t="s">
        <v>94</v>
      </c>
      <c r="C37" t="s">
        <v>95</v>
      </c>
      <c r="D37" s="1">
        <v>40389</v>
      </c>
      <c r="E37" s="2">
        <v>5</v>
      </c>
      <c r="F37" t="s">
        <v>96</v>
      </c>
      <c r="G37" t="s">
        <v>97</v>
      </c>
    </row>
    <row r="38" spans="1:7" x14ac:dyDescent="0.25">
      <c r="A38" t="s">
        <v>93</v>
      </c>
      <c r="B38" t="s">
        <v>94</v>
      </c>
      <c r="C38" t="s">
        <v>95</v>
      </c>
      <c r="D38" s="1">
        <v>40389</v>
      </c>
      <c r="E38" s="2">
        <v>5</v>
      </c>
      <c r="F38" t="s">
        <v>98</v>
      </c>
      <c r="G38" t="s">
        <v>97</v>
      </c>
    </row>
    <row r="39" spans="1:7" x14ac:dyDescent="0.25">
      <c r="A39" t="s">
        <v>99</v>
      </c>
      <c r="B39" t="s">
        <v>100</v>
      </c>
      <c r="C39" t="s">
        <v>101</v>
      </c>
      <c r="D39" s="1">
        <v>40389</v>
      </c>
      <c r="E39" s="2">
        <v>10</v>
      </c>
      <c r="F39" t="s">
        <v>102</v>
      </c>
      <c r="G39" t="s">
        <v>97</v>
      </c>
    </row>
    <row r="40" spans="1:7" x14ac:dyDescent="0.25">
      <c r="A40" t="s">
        <v>99</v>
      </c>
      <c r="B40" t="s">
        <v>100</v>
      </c>
      <c r="C40" t="s">
        <v>101</v>
      </c>
      <c r="D40" s="1">
        <v>40389</v>
      </c>
      <c r="E40" s="2">
        <v>10</v>
      </c>
      <c r="F40" t="s">
        <v>103</v>
      </c>
      <c r="G40" t="s">
        <v>97</v>
      </c>
    </row>
    <row r="41" spans="1:7" x14ac:dyDescent="0.25">
      <c r="A41" t="s">
        <v>99</v>
      </c>
      <c r="B41" t="s">
        <v>100</v>
      </c>
      <c r="C41" t="s">
        <v>101</v>
      </c>
      <c r="D41" s="1">
        <v>40389</v>
      </c>
      <c r="E41" s="2">
        <v>10</v>
      </c>
      <c r="F41" t="s">
        <v>104</v>
      </c>
      <c r="G41" t="s">
        <v>97</v>
      </c>
    </row>
    <row r="42" spans="1:7" x14ac:dyDescent="0.25">
      <c r="A42" t="s">
        <v>30</v>
      </c>
      <c r="B42" t="s">
        <v>31</v>
      </c>
      <c r="C42" t="s">
        <v>32</v>
      </c>
      <c r="D42" s="1">
        <v>40389</v>
      </c>
      <c r="E42" s="2">
        <v>84</v>
      </c>
      <c r="F42" t="s">
        <v>33</v>
      </c>
      <c r="G42" t="s">
        <v>21</v>
      </c>
    </row>
    <row r="43" spans="1:7" x14ac:dyDescent="0.25">
      <c r="A43" t="s">
        <v>30</v>
      </c>
      <c r="B43" t="s">
        <v>31</v>
      </c>
      <c r="C43" t="s">
        <v>32</v>
      </c>
      <c r="D43" s="1">
        <v>40389</v>
      </c>
      <c r="E43" s="2">
        <v>84</v>
      </c>
      <c r="F43" t="s">
        <v>35</v>
      </c>
      <c r="G43" t="s">
        <v>21</v>
      </c>
    </row>
    <row r="44" spans="1:7" x14ac:dyDescent="0.25">
      <c r="A44" t="s">
        <v>105</v>
      </c>
      <c r="B44" t="s">
        <v>106</v>
      </c>
      <c r="C44" t="s">
        <v>107</v>
      </c>
      <c r="D44" s="1">
        <v>40389</v>
      </c>
      <c r="E44" s="2">
        <v>5</v>
      </c>
      <c r="F44" t="s">
        <v>108</v>
      </c>
      <c r="G44" t="s">
        <v>77</v>
      </c>
    </row>
    <row r="45" spans="1:7" x14ac:dyDescent="0.25">
      <c r="A45" t="s">
        <v>105</v>
      </c>
      <c r="B45" t="s">
        <v>106</v>
      </c>
      <c r="C45" t="s">
        <v>107</v>
      </c>
      <c r="D45" s="1">
        <v>40389</v>
      </c>
      <c r="E45" s="2">
        <v>5</v>
      </c>
      <c r="F45" t="s">
        <v>108</v>
      </c>
      <c r="G45" t="s">
        <v>77</v>
      </c>
    </row>
    <row r="46" spans="1:7" x14ac:dyDescent="0.25">
      <c r="A46" t="s">
        <v>105</v>
      </c>
      <c r="B46" t="s">
        <v>106</v>
      </c>
      <c r="C46" t="s">
        <v>107</v>
      </c>
      <c r="D46" s="1">
        <v>40389</v>
      </c>
      <c r="E46" s="2">
        <v>5</v>
      </c>
      <c r="F46" t="s">
        <v>109</v>
      </c>
      <c r="G46" t="s">
        <v>77</v>
      </c>
    </row>
    <row r="47" spans="1:7" x14ac:dyDescent="0.25">
      <c r="A47" t="s">
        <v>110</v>
      </c>
      <c r="B47" t="s">
        <v>111</v>
      </c>
      <c r="C47" t="s">
        <v>112</v>
      </c>
      <c r="D47" s="1">
        <v>40389</v>
      </c>
      <c r="E47" s="2">
        <v>10</v>
      </c>
      <c r="F47" t="s">
        <v>113</v>
      </c>
      <c r="G47" t="s">
        <v>114</v>
      </c>
    </row>
    <row r="48" spans="1:7" x14ac:dyDescent="0.25">
      <c r="A48" t="s">
        <v>110</v>
      </c>
      <c r="B48" t="s">
        <v>111</v>
      </c>
      <c r="C48" t="s">
        <v>112</v>
      </c>
      <c r="D48" s="1">
        <v>40389</v>
      </c>
      <c r="E48" s="2">
        <v>10</v>
      </c>
      <c r="F48" t="s">
        <v>113</v>
      </c>
      <c r="G48" t="s">
        <v>114</v>
      </c>
    </row>
    <row r="49" spans="1:7" x14ac:dyDescent="0.25">
      <c r="A49" t="s">
        <v>115</v>
      </c>
      <c r="B49" t="s">
        <v>116</v>
      </c>
      <c r="C49" t="s">
        <v>117</v>
      </c>
      <c r="D49" s="1">
        <v>40389</v>
      </c>
      <c r="E49" s="2">
        <v>5</v>
      </c>
      <c r="F49" t="s">
        <v>118</v>
      </c>
      <c r="G49" t="s">
        <v>97</v>
      </c>
    </row>
    <row r="50" spans="1:7" x14ac:dyDescent="0.25">
      <c r="A50" t="s">
        <v>115</v>
      </c>
      <c r="B50" t="s">
        <v>116</v>
      </c>
      <c r="C50" t="s">
        <v>117</v>
      </c>
      <c r="D50" s="1">
        <v>40389</v>
      </c>
      <c r="E50" s="2">
        <v>5</v>
      </c>
      <c r="F50" t="s">
        <v>119</v>
      </c>
      <c r="G50" t="s">
        <v>97</v>
      </c>
    </row>
    <row r="51" spans="1:7" x14ac:dyDescent="0.25">
      <c r="A51" t="s">
        <v>115</v>
      </c>
      <c r="B51" t="s">
        <v>116</v>
      </c>
      <c r="C51" t="s">
        <v>117</v>
      </c>
      <c r="D51" s="1">
        <v>40389</v>
      </c>
      <c r="E51" s="2">
        <v>5</v>
      </c>
      <c r="F51" t="s">
        <v>120</v>
      </c>
      <c r="G51" t="s">
        <v>97</v>
      </c>
    </row>
    <row r="52" spans="1:7" x14ac:dyDescent="0.25">
      <c r="A52" t="s">
        <v>121</v>
      </c>
      <c r="B52" t="s">
        <v>122</v>
      </c>
      <c r="C52" t="s">
        <v>123</v>
      </c>
      <c r="D52" s="1">
        <v>40389</v>
      </c>
      <c r="E52" s="2">
        <v>50</v>
      </c>
      <c r="F52" t="s">
        <v>124</v>
      </c>
      <c r="G52" t="s">
        <v>77</v>
      </c>
    </row>
    <row r="53" spans="1:7" x14ac:dyDescent="0.25">
      <c r="A53" t="s">
        <v>121</v>
      </c>
      <c r="B53" t="s">
        <v>122</v>
      </c>
      <c r="C53" t="s">
        <v>123</v>
      </c>
      <c r="D53" s="1">
        <v>40389</v>
      </c>
      <c r="E53" s="2">
        <v>20</v>
      </c>
      <c r="F53" t="s">
        <v>124</v>
      </c>
      <c r="G53" t="s">
        <v>97</v>
      </c>
    </row>
    <row r="54" spans="1:7" x14ac:dyDescent="0.25">
      <c r="A54" t="s">
        <v>125</v>
      </c>
      <c r="B54" t="s">
        <v>126</v>
      </c>
      <c r="C54" t="s">
        <v>127</v>
      </c>
      <c r="D54" s="1">
        <v>40389</v>
      </c>
      <c r="E54" s="2">
        <v>5</v>
      </c>
      <c r="F54" t="s">
        <v>128</v>
      </c>
      <c r="G54" t="s">
        <v>97</v>
      </c>
    </row>
    <row r="55" spans="1:7" x14ac:dyDescent="0.25">
      <c r="A55" t="s">
        <v>129</v>
      </c>
      <c r="B55" t="s">
        <v>130</v>
      </c>
      <c r="C55" t="s">
        <v>131</v>
      </c>
      <c r="D55" s="1">
        <v>40389</v>
      </c>
      <c r="E55" s="2">
        <v>10</v>
      </c>
      <c r="F55" t="s">
        <v>132</v>
      </c>
      <c r="G55" t="s">
        <v>9</v>
      </c>
    </row>
    <row r="56" spans="1:7" x14ac:dyDescent="0.25">
      <c r="A56" t="s">
        <v>133</v>
      </c>
      <c r="B56" t="s">
        <v>134</v>
      </c>
      <c r="C56" t="s">
        <v>95</v>
      </c>
      <c r="D56" s="1">
        <v>40389</v>
      </c>
      <c r="E56" s="2">
        <v>5</v>
      </c>
      <c r="F56" t="s">
        <v>135</v>
      </c>
      <c r="G56" t="s">
        <v>97</v>
      </c>
    </row>
    <row r="57" spans="1:7" x14ac:dyDescent="0.25">
      <c r="A57" t="s">
        <v>133</v>
      </c>
      <c r="B57" t="s">
        <v>134</v>
      </c>
      <c r="C57" t="s">
        <v>95</v>
      </c>
      <c r="D57" s="1">
        <v>40389</v>
      </c>
      <c r="E57" s="2">
        <v>5</v>
      </c>
      <c r="F57" t="s">
        <v>136</v>
      </c>
      <c r="G57" t="s">
        <v>97</v>
      </c>
    </row>
    <row r="58" spans="1:7" x14ac:dyDescent="0.25">
      <c r="A58" t="s">
        <v>133</v>
      </c>
      <c r="B58" t="s">
        <v>134</v>
      </c>
      <c r="C58" t="s">
        <v>95</v>
      </c>
      <c r="D58" s="1">
        <v>40389</v>
      </c>
      <c r="E58" s="2">
        <v>5</v>
      </c>
      <c r="F58" t="s">
        <v>137</v>
      </c>
      <c r="G58" t="s">
        <v>97</v>
      </c>
    </row>
    <row r="59" spans="1:7" x14ac:dyDescent="0.25">
      <c r="A59" t="s">
        <v>138</v>
      </c>
      <c r="B59" t="s">
        <v>139</v>
      </c>
      <c r="C59" t="s">
        <v>140</v>
      </c>
      <c r="D59" s="1">
        <v>40389</v>
      </c>
      <c r="E59" s="2">
        <v>40</v>
      </c>
      <c r="F59" t="s">
        <v>141</v>
      </c>
      <c r="G59" t="s">
        <v>77</v>
      </c>
    </row>
    <row r="60" spans="1:7" x14ac:dyDescent="0.25">
      <c r="A60" t="s">
        <v>142</v>
      </c>
      <c r="B60" t="s">
        <v>143</v>
      </c>
      <c r="C60" t="s">
        <v>144</v>
      </c>
      <c r="D60" s="1">
        <v>40389</v>
      </c>
      <c r="E60" s="2">
        <v>7.5</v>
      </c>
      <c r="G60" t="s">
        <v>77</v>
      </c>
    </row>
    <row r="61" spans="1:7" x14ac:dyDescent="0.25">
      <c r="A61" t="s">
        <v>142</v>
      </c>
      <c r="B61" t="s">
        <v>143</v>
      </c>
      <c r="C61" t="s">
        <v>144</v>
      </c>
      <c r="D61" s="1">
        <v>40389</v>
      </c>
      <c r="E61" s="2">
        <v>7.5</v>
      </c>
      <c r="G61" t="s">
        <v>145</v>
      </c>
    </row>
    <row r="62" spans="1:7" x14ac:dyDescent="0.25">
      <c r="A62" t="s">
        <v>146</v>
      </c>
      <c r="B62" t="s">
        <v>147</v>
      </c>
      <c r="C62" t="s">
        <v>148</v>
      </c>
      <c r="D62" s="1">
        <v>40389</v>
      </c>
      <c r="E62" s="2">
        <v>84</v>
      </c>
      <c r="F62" t="s">
        <v>149</v>
      </c>
      <c r="G62" t="s">
        <v>21</v>
      </c>
    </row>
    <row r="63" spans="1:7" x14ac:dyDescent="0.25">
      <c r="A63" t="s">
        <v>146</v>
      </c>
      <c r="B63" t="s">
        <v>147</v>
      </c>
      <c r="C63" t="s">
        <v>148</v>
      </c>
      <c r="D63" s="1">
        <v>40389</v>
      </c>
      <c r="E63" s="2">
        <v>84</v>
      </c>
      <c r="F63" t="s">
        <v>150</v>
      </c>
      <c r="G63" t="s">
        <v>21</v>
      </c>
    </row>
    <row r="64" spans="1:7" x14ac:dyDescent="0.25">
      <c r="A64" t="s">
        <v>151</v>
      </c>
      <c r="B64" t="s">
        <v>152</v>
      </c>
      <c r="C64" t="s">
        <v>153</v>
      </c>
      <c r="D64" s="1">
        <v>40389</v>
      </c>
      <c r="E64" s="2">
        <v>40</v>
      </c>
      <c r="F64" t="s">
        <v>154</v>
      </c>
      <c r="G64" t="s">
        <v>114</v>
      </c>
    </row>
    <row r="65" spans="1:7" x14ac:dyDescent="0.25">
      <c r="A65" t="s">
        <v>155</v>
      </c>
      <c r="B65" t="s">
        <v>156</v>
      </c>
      <c r="C65" t="s">
        <v>157</v>
      </c>
      <c r="D65" s="1">
        <v>40389</v>
      </c>
      <c r="E65" s="2">
        <v>5</v>
      </c>
      <c r="F65" t="s">
        <v>158</v>
      </c>
      <c r="G65" t="s">
        <v>77</v>
      </c>
    </row>
    <row r="66" spans="1:7" x14ac:dyDescent="0.25">
      <c r="A66" t="s">
        <v>155</v>
      </c>
      <c r="B66" t="s">
        <v>156</v>
      </c>
      <c r="C66" t="s">
        <v>157</v>
      </c>
      <c r="D66" s="1">
        <v>40389</v>
      </c>
      <c r="E66" s="2">
        <v>5</v>
      </c>
      <c r="F66" t="s">
        <v>158</v>
      </c>
      <c r="G66" t="s">
        <v>77</v>
      </c>
    </row>
    <row r="67" spans="1:7" x14ac:dyDescent="0.25">
      <c r="A67" t="s">
        <v>159</v>
      </c>
      <c r="B67" t="s">
        <v>160</v>
      </c>
      <c r="C67" t="s">
        <v>161</v>
      </c>
      <c r="D67" s="1">
        <v>40389</v>
      </c>
      <c r="E67" s="2">
        <v>40</v>
      </c>
      <c r="F67" t="s">
        <v>162</v>
      </c>
      <c r="G67" t="s">
        <v>114</v>
      </c>
    </row>
    <row r="68" spans="1:7" x14ac:dyDescent="0.25">
      <c r="A68" t="s">
        <v>159</v>
      </c>
      <c r="B68" t="s">
        <v>160</v>
      </c>
      <c r="C68" t="s">
        <v>161</v>
      </c>
      <c r="D68" s="1">
        <v>40389</v>
      </c>
      <c r="E68" s="2">
        <v>15</v>
      </c>
      <c r="F68" t="s">
        <v>162</v>
      </c>
      <c r="G68" t="s">
        <v>163</v>
      </c>
    </row>
    <row r="69" spans="1:7" x14ac:dyDescent="0.25">
      <c r="A69" t="s">
        <v>164</v>
      </c>
      <c r="B69" t="s">
        <v>165</v>
      </c>
      <c r="C69" t="s">
        <v>166</v>
      </c>
      <c r="D69" s="1">
        <v>40389</v>
      </c>
      <c r="E69" s="2">
        <v>25</v>
      </c>
      <c r="F69" t="s">
        <v>167</v>
      </c>
      <c r="G69" t="s">
        <v>77</v>
      </c>
    </row>
    <row r="70" spans="1:7" x14ac:dyDescent="0.25">
      <c r="A70" t="s">
        <v>164</v>
      </c>
      <c r="B70" t="s">
        <v>165</v>
      </c>
      <c r="C70" t="s">
        <v>166</v>
      </c>
      <c r="D70" s="1">
        <v>40389</v>
      </c>
      <c r="E70" s="2">
        <v>25</v>
      </c>
      <c r="F70" t="s">
        <v>168</v>
      </c>
      <c r="G70" t="s">
        <v>77</v>
      </c>
    </row>
    <row r="71" spans="1:7" x14ac:dyDescent="0.25">
      <c r="A71" t="s">
        <v>169</v>
      </c>
      <c r="B71" t="s">
        <v>170</v>
      </c>
      <c r="C71" t="s">
        <v>171</v>
      </c>
      <c r="D71" s="1">
        <v>40389</v>
      </c>
      <c r="E71" s="2">
        <v>10</v>
      </c>
      <c r="F71" t="s">
        <v>172</v>
      </c>
      <c r="G71" t="s">
        <v>97</v>
      </c>
    </row>
    <row r="72" spans="1:7" x14ac:dyDescent="0.25">
      <c r="A72" t="s">
        <v>169</v>
      </c>
      <c r="B72" t="s">
        <v>170</v>
      </c>
      <c r="C72" t="s">
        <v>171</v>
      </c>
      <c r="D72" s="1">
        <v>40389</v>
      </c>
      <c r="E72" s="2">
        <v>10</v>
      </c>
      <c r="F72" t="s">
        <v>173</v>
      </c>
      <c r="G72" t="s">
        <v>97</v>
      </c>
    </row>
    <row r="73" spans="1:7" x14ac:dyDescent="0.25">
      <c r="A73" t="s">
        <v>174</v>
      </c>
      <c r="B73" t="s">
        <v>175</v>
      </c>
      <c r="C73" t="s">
        <v>176</v>
      </c>
      <c r="D73" s="1">
        <v>40389</v>
      </c>
      <c r="E73" s="2">
        <v>10</v>
      </c>
      <c r="F73" t="s">
        <v>177</v>
      </c>
      <c r="G73" t="s">
        <v>114</v>
      </c>
    </row>
    <row r="74" spans="1:7" x14ac:dyDescent="0.25">
      <c r="A74" t="s">
        <v>178</v>
      </c>
      <c r="B74" t="s">
        <v>179</v>
      </c>
      <c r="C74" t="s">
        <v>180</v>
      </c>
      <c r="D74" s="1">
        <v>40389</v>
      </c>
      <c r="E74" s="2">
        <v>5</v>
      </c>
      <c r="F74" t="s">
        <v>181</v>
      </c>
      <c r="G74" t="s">
        <v>182</v>
      </c>
    </row>
    <row r="75" spans="1:7" x14ac:dyDescent="0.25">
      <c r="A75" t="s">
        <v>183</v>
      </c>
      <c r="B75" t="s">
        <v>184</v>
      </c>
      <c r="D75" s="1">
        <v>40391</v>
      </c>
      <c r="E75" s="2">
        <v>925</v>
      </c>
      <c r="F75" t="s">
        <v>185</v>
      </c>
      <c r="G75" t="s">
        <v>186</v>
      </c>
    </row>
    <row r="76" spans="1:7" x14ac:dyDescent="0.25">
      <c r="A76" t="s">
        <v>36</v>
      </c>
      <c r="B76" t="s">
        <v>37</v>
      </c>
      <c r="C76" t="s">
        <v>38</v>
      </c>
      <c r="D76" s="1">
        <v>40392</v>
      </c>
      <c r="E76" s="2">
        <v>2000</v>
      </c>
      <c r="F76" t="s">
        <v>39</v>
      </c>
      <c r="G76" t="s">
        <v>187</v>
      </c>
    </row>
    <row r="77" spans="1:7" x14ac:dyDescent="0.25">
      <c r="A77" t="s">
        <v>188</v>
      </c>
      <c r="B77" t="s">
        <v>189</v>
      </c>
      <c r="C77" t="s">
        <v>190</v>
      </c>
      <c r="D77" s="1">
        <v>40395</v>
      </c>
      <c r="E77" s="2">
        <v>150</v>
      </c>
      <c r="F77" t="s">
        <v>191</v>
      </c>
      <c r="G77" t="s">
        <v>192</v>
      </c>
    </row>
    <row r="78" spans="1:7" x14ac:dyDescent="0.25">
      <c r="A78" t="s">
        <v>188</v>
      </c>
      <c r="B78" t="s">
        <v>189</v>
      </c>
      <c r="C78" t="s">
        <v>190</v>
      </c>
      <c r="D78" s="1">
        <v>40395</v>
      </c>
      <c r="E78" s="2">
        <v>100</v>
      </c>
      <c r="F78" t="s">
        <v>191</v>
      </c>
      <c r="G78" t="s">
        <v>21</v>
      </c>
    </row>
    <row r="79" spans="1:7" x14ac:dyDescent="0.25">
      <c r="A79" t="s">
        <v>193</v>
      </c>
      <c r="B79" t="s">
        <v>194</v>
      </c>
      <c r="D79" s="1">
        <v>40395</v>
      </c>
      <c r="E79" s="2">
        <v>5900</v>
      </c>
      <c r="G79" t="s">
        <v>145</v>
      </c>
    </row>
    <row r="80" spans="1:7" x14ac:dyDescent="0.25">
      <c r="A80" t="s">
        <v>195</v>
      </c>
      <c r="B80" t="s">
        <v>196</v>
      </c>
      <c r="C80" t="s">
        <v>197</v>
      </c>
      <c r="D80" s="1">
        <v>40396</v>
      </c>
      <c r="E80" s="2">
        <v>2500</v>
      </c>
      <c r="F80" t="s">
        <v>198</v>
      </c>
      <c r="G80" t="s">
        <v>34</v>
      </c>
    </row>
    <row r="81" spans="1:7" x14ac:dyDescent="0.25">
      <c r="A81" t="s">
        <v>199</v>
      </c>
      <c r="B81" t="s">
        <v>200</v>
      </c>
      <c r="C81" t="s">
        <v>201</v>
      </c>
      <c r="D81" s="1">
        <v>40397</v>
      </c>
      <c r="E81" s="2">
        <v>20000</v>
      </c>
      <c r="G81" t="s">
        <v>202</v>
      </c>
    </row>
    <row r="82" spans="1:7" x14ac:dyDescent="0.25">
      <c r="A82" t="s">
        <v>203</v>
      </c>
      <c r="B82" t="s">
        <v>204</v>
      </c>
      <c r="C82" t="s">
        <v>205</v>
      </c>
      <c r="D82" s="1">
        <v>40399</v>
      </c>
      <c r="E82" s="2">
        <v>30000</v>
      </c>
      <c r="G82" t="s">
        <v>34</v>
      </c>
    </row>
    <row r="83" spans="1:7" x14ac:dyDescent="0.25">
      <c r="A83" t="s">
        <v>206</v>
      </c>
      <c r="B83" t="s">
        <v>207</v>
      </c>
      <c r="C83" t="s">
        <v>208</v>
      </c>
      <c r="D83" s="1">
        <v>40400</v>
      </c>
      <c r="E83" s="2">
        <v>1000</v>
      </c>
      <c r="G83" t="s">
        <v>209</v>
      </c>
    </row>
    <row r="84" spans="1:7" x14ac:dyDescent="0.25">
      <c r="A84" t="s">
        <v>210</v>
      </c>
      <c r="B84" t="s">
        <v>211</v>
      </c>
      <c r="C84" t="s">
        <v>212</v>
      </c>
      <c r="D84" s="1">
        <v>40401</v>
      </c>
      <c r="E84" s="2">
        <v>1000</v>
      </c>
      <c r="F84" t="s">
        <v>213</v>
      </c>
      <c r="G84" t="s">
        <v>21</v>
      </c>
    </row>
    <row r="85" spans="1:7" x14ac:dyDescent="0.25">
      <c r="A85" t="s">
        <v>214</v>
      </c>
      <c r="B85" t="s">
        <v>215</v>
      </c>
      <c r="C85" t="s">
        <v>216</v>
      </c>
      <c r="D85" s="1">
        <v>40402</v>
      </c>
      <c r="E85" s="2">
        <v>1000</v>
      </c>
      <c r="F85" t="s">
        <v>217</v>
      </c>
      <c r="G85" t="s">
        <v>34</v>
      </c>
    </row>
    <row r="86" spans="1:7" x14ac:dyDescent="0.25">
      <c r="A86" t="s">
        <v>19</v>
      </c>
      <c r="B86" t="s">
        <v>20</v>
      </c>
      <c r="D86" s="1">
        <v>40403</v>
      </c>
      <c r="E86" s="2">
        <v>83.33</v>
      </c>
      <c r="G86" t="s">
        <v>21</v>
      </c>
    </row>
    <row r="87" spans="1:7" x14ac:dyDescent="0.25">
      <c r="A87" t="s">
        <v>218</v>
      </c>
      <c r="B87" t="s">
        <v>219</v>
      </c>
      <c r="C87" t="s">
        <v>220</v>
      </c>
      <c r="D87" s="1">
        <v>40405</v>
      </c>
      <c r="E87" s="2">
        <v>50</v>
      </c>
      <c r="G87" t="s">
        <v>209</v>
      </c>
    </row>
    <row r="88" spans="1:7" x14ac:dyDescent="0.25">
      <c r="A88" t="s">
        <v>44</v>
      </c>
      <c r="B88" t="s">
        <v>45</v>
      </c>
      <c r="C88" t="s">
        <v>46</v>
      </c>
      <c r="D88" s="1">
        <v>40406</v>
      </c>
      <c r="E88" s="2">
        <v>83.33</v>
      </c>
      <c r="F88" t="s">
        <v>47</v>
      </c>
      <c r="G88" t="s">
        <v>21</v>
      </c>
    </row>
    <row r="89" spans="1:7" x14ac:dyDescent="0.25">
      <c r="A89" t="s">
        <v>44</v>
      </c>
      <c r="B89" t="s">
        <v>45</v>
      </c>
      <c r="C89" t="s">
        <v>46</v>
      </c>
      <c r="D89" s="1">
        <v>40406</v>
      </c>
      <c r="E89" s="2">
        <v>83.33</v>
      </c>
      <c r="F89" t="s">
        <v>48</v>
      </c>
      <c r="G89" t="s">
        <v>21</v>
      </c>
    </row>
    <row r="90" spans="1:7" x14ac:dyDescent="0.25">
      <c r="A90" t="s">
        <v>49</v>
      </c>
      <c r="B90" t="s">
        <v>50</v>
      </c>
      <c r="C90" t="s">
        <v>51</v>
      </c>
      <c r="D90" s="1">
        <v>40406</v>
      </c>
      <c r="E90" s="2">
        <v>0.08</v>
      </c>
      <c r="F90" t="s">
        <v>52</v>
      </c>
      <c r="G90" t="s">
        <v>21</v>
      </c>
    </row>
    <row r="91" spans="1:7" x14ac:dyDescent="0.25">
      <c r="A91" t="s">
        <v>49</v>
      </c>
      <c r="B91" t="s">
        <v>50</v>
      </c>
      <c r="C91" t="s">
        <v>51</v>
      </c>
      <c r="D91" s="1">
        <v>40406</v>
      </c>
      <c r="E91" s="2">
        <v>83.25</v>
      </c>
      <c r="F91" t="s">
        <v>52</v>
      </c>
      <c r="G91" t="s">
        <v>21</v>
      </c>
    </row>
    <row r="92" spans="1:7" x14ac:dyDescent="0.25">
      <c r="A92" t="s">
        <v>40</v>
      </c>
      <c r="B92" t="s">
        <v>41</v>
      </c>
      <c r="C92" t="s">
        <v>42</v>
      </c>
      <c r="D92" s="1">
        <v>40406</v>
      </c>
      <c r="E92" s="2">
        <v>83.33</v>
      </c>
      <c r="F92" t="s">
        <v>43</v>
      </c>
      <c r="G92" t="s">
        <v>21</v>
      </c>
    </row>
    <row r="93" spans="1:7" x14ac:dyDescent="0.25">
      <c r="A93" t="s">
        <v>53</v>
      </c>
      <c r="B93" t="s">
        <v>54</v>
      </c>
      <c r="C93" t="s">
        <v>55</v>
      </c>
      <c r="D93" s="1">
        <v>40406</v>
      </c>
      <c r="E93" s="2">
        <v>83.33</v>
      </c>
      <c r="F93" t="s">
        <v>56</v>
      </c>
      <c r="G93" t="s">
        <v>21</v>
      </c>
    </row>
    <row r="94" spans="1:7" x14ac:dyDescent="0.25">
      <c r="A94" t="s">
        <v>53</v>
      </c>
      <c r="B94" t="s">
        <v>54</v>
      </c>
      <c r="C94" t="s">
        <v>55</v>
      </c>
      <c r="D94" s="1">
        <v>40406</v>
      </c>
      <c r="E94" s="2">
        <v>83.33</v>
      </c>
      <c r="F94" t="s">
        <v>57</v>
      </c>
      <c r="G94" t="s">
        <v>21</v>
      </c>
    </row>
    <row r="95" spans="1:7" x14ac:dyDescent="0.25">
      <c r="A95" t="s">
        <v>58</v>
      </c>
      <c r="B95" t="s">
        <v>59</v>
      </c>
      <c r="C95" t="s">
        <v>60</v>
      </c>
      <c r="D95" s="1">
        <v>40406</v>
      </c>
      <c r="E95" s="2">
        <v>100</v>
      </c>
      <c r="G95" t="s">
        <v>21</v>
      </c>
    </row>
    <row r="96" spans="1:7" x14ac:dyDescent="0.25">
      <c r="A96" t="s">
        <v>61</v>
      </c>
      <c r="B96" t="s">
        <v>62</v>
      </c>
      <c r="D96" s="1">
        <v>40406</v>
      </c>
      <c r="E96" s="2">
        <v>83.33</v>
      </c>
      <c r="G96" t="s">
        <v>21</v>
      </c>
    </row>
    <row r="97" spans="1:7" x14ac:dyDescent="0.25">
      <c r="A97" t="s">
        <v>221</v>
      </c>
      <c r="B97" t="s">
        <v>222</v>
      </c>
      <c r="C97" t="s">
        <v>223</v>
      </c>
      <c r="D97" s="1">
        <v>40407</v>
      </c>
      <c r="E97" s="2">
        <v>1500</v>
      </c>
      <c r="F97" t="s">
        <v>224</v>
      </c>
      <c r="G97" t="s">
        <v>34</v>
      </c>
    </row>
    <row r="98" spans="1:7" x14ac:dyDescent="0.25">
      <c r="A98" t="s">
        <v>225</v>
      </c>
      <c r="B98" t="s">
        <v>226</v>
      </c>
      <c r="C98" t="s">
        <v>227</v>
      </c>
      <c r="D98" s="1">
        <v>40407</v>
      </c>
      <c r="E98" s="2">
        <v>1000</v>
      </c>
      <c r="F98" t="s">
        <v>228</v>
      </c>
      <c r="G98" t="s">
        <v>21</v>
      </c>
    </row>
    <row r="99" spans="1:7" x14ac:dyDescent="0.25">
      <c r="A99" t="s">
        <v>229</v>
      </c>
      <c r="B99" t="s">
        <v>230</v>
      </c>
      <c r="D99" s="1">
        <v>40408</v>
      </c>
      <c r="E99" s="2">
        <v>5000</v>
      </c>
      <c r="G99" t="s">
        <v>231</v>
      </c>
    </row>
    <row r="100" spans="1:7" x14ac:dyDescent="0.25">
      <c r="A100" t="s">
        <v>232</v>
      </c>
      <c r="B100" t="s">
        <v>233</v>
      </c>
      <c r="D100" s="1">
        <v>40415</v>
      </c>
      <c r="E100" s="2">
        <v>2500</v>
      </c>
      <c r="F100" t="s">
        <v>234</v>
      </c>
      <c r="G100" t="s">
        <v>34</v>
      </c>
    </row>
    <row r="101" spans="1:7" x14ac:dyDescent="0.25">
      <c r="A101" t="s">
        <v>235</v>
      </c>
      <c r="B101" t="s">
        <v>236</v>
      </c>
      <c r="C101" t="s">
        <v>237</v>
      </c>
      <c r="D101" s="1">
        <v>40415</v>
      </c>
      <c r="E101" s="2">
        <v>15</v>
      </c>
      <c r="F101" t="s">
        <v>238</v>
      </c>
      <c r="G101" t="s">
        <v>114</v>
      </c>
    </row>
    <row r="102" spans="1:7" x14ac:dyDescent="0.25">
      <c r="A102" t="s">
        <v>235</v>
      </c>
      <c r="B102" t="s">
        <v>236</v>
      </c>
      <c r="C102" t="s">
        <v>237</v>
      </c>
      <c r="D102" s="1">
        <v>40415</v>
      </c>
      <c r="E102" s="2">
        <v>15</v>
      </c>
      <c r="F102" t="s">
        <v>239</v>
      </c>
      <c r="G102" t="s">
        <v>114</v>
      </c>
    </row>
    <row r="103" spans="1:7" x14ac:dyDescent="0.25">
      <c r="A103" t="s">
        <v>14</v>
      </c>
      <c r="B103" t="s">
        <v>15</v>
      </c>
      <c r="C103" t="s">
        <v>16</v>
      </c>
      <c r="D103" s="1">
        <v>40415</v>
      </c>
      <c r="E103" s="2">
        <v>1</v>
      </c>
      <c r="F103" t="s">
        <v>17</v>
      </c>
      <c r="G103" t="s">
        <v>114</v>
      </c>
    </row>
    <row r="104" spans="1:7" x14ac:dyDescent="0.25">
      <c r="A104" t="s">
        <v>203</v>
      </c>
      <c r="B104" t="s">
        <v>204</v>
      </c>
      <c r="C104" t="s">
        <v>205</v>
      </c>
      <c r="D104" s="1">
        <v>40416</v>
      </c>
      <c r="E104" s="2">
        <v>5000</v>
      </c>
      <c r="G104" t="s">
        <v>240</v>
      </c>
    </row>
    <row r="105" spans="1:7" x14ac:dyDescent="0.25">
      <c r="A105" t="s">
        <v>203</v>
      </c>
      <c r="B105" t="s">
        <v>204</v>
      </c>
      <c r="C105" t="s">
        <v>205</v>
      </c>
      <c r="D105" s="1">
        <v>40416</v>
      </c>
      <c r="E105" s="2">
        <v>5000</v>
      </c>
      <c r="G105" t="s">
        <v>34</v>
      </c>
    </row>
    <row r="106" spans="1:7" x14ac:dyDescent="0.25">
      <c r="A106" t="s">
        <v>225</v>
      </c>
      <c r="B106" t="s">
        <v>226</v>
      </c>
      <c r="C106" t="s">
        <v>227</v>
      </c>
      <c r="D106" s="1">
        <v>40416</v>
      </c>
      <c r="E106" s="2">
        <v>10</v>
      </c>
      <c r="F106" t="s">
        <v>228</v>
      </c>
      <c r="G106" t="s">
        <v>114</v>
      </c>
    </row>
    <row r="107" spans="1:7" x14ac:dyDescent="0.25">
      <c r="A107" t="s">
        <v>159</v>
      </c>
      <c r="B107" t="s">
        <v>160</v>
      </c>
      <c r="C107" t="s">
        <v>161</v>
      </c>
      <c r="D107" s="1">
        <v>40421</v>
      </c>
      <c r="E107" s="2">
        <v>40</v>
      </c>
      <c r="F107" t="s">
        <v>162</v>
      </c>
      <c r="G107" t="s">
        <v>114</v>
      </c>
    </row>
    <row r="108" spans="1:7" x14ac:dyDescent="0.25">
      <c r="A108" t="s">
        <v>159</v>
      </c>
      <c r="B108" t="s">
        <v>160</v>
      </c>
      <c r="C108" t="s">
        <v>161</v>
      </c>
      <c r="D108" s="1">
        <v>40421</v>
      </c>
      <c r="E108" s="2">
        <v>15</v>
      </c>
      <c r="F108" t="s">
        <v>162</v>
      </c>
      <c r="G108" t="s">
        <v>163</v>
      </c>
    </row>
    <row r="109" spans="1:7" x14ac:dyDescent="0.25">
      <c r="A109" t="s">
        <v>155</v>
      </c>
      <c r="B109" t="s">
        <v>156</v>
      </c>
      <c r="C109" t="s">
        <v>157</v>
      </c>
      <c r="D109" s="1">
        <v>40421</v>
      </c>
      <c r="E109" s="2">
        <v>5</v>
      </c>
      <c r="F109" t="s">
        <v>158</v>
      </c>
      <c r="G109" t="s">
        <v>77</v>
      </c>
    </row>
    <row r="110" spans="1:7" x14ac:dyDescent="0.25">
      <c r="A110" t="s">
        <v>155</v>
      </c>
      <c r="B110" t="s">
        <v>156</v>
      </c>
      <c r="C110" t="s">
        <v>157</v>
      </c>
      <c r="D110" s="1">
        <v>40421</v>
      </c>
      <c r="E110" s="2">
        <v>5</v>
      </c>
      <c r="F110" t="s">
        <v>158</v>
      </c>
      <c r="G110" t="s">
        <v>77</v>
      </c>
    </row>
    <row r="111" spans="1:7" x14ac:dyDescent="0.25">
      <c r="A111" t="s">
        <v>151</v>
      </c>
      <c r="B111" t="s">
        <v>152</v>
      </c>
      <c r="C111" t="s">
        <v>153</v>
      </c>
      <c r="D111" s="1">
        <v>40421</v>
      </c>
      <c r="E111" s="2">
        <v>40</v>
      </c>
      <c r="F111" t="s">
        <v>154</v>
      </c>
      <c r="G111" t="s">
        <v>114</v>
      </c>
    </row>
    <row r="112" spans="1:7" x14ac:dyDescent="0.25">
      <c r="A112" t="s">
        <v>146</v>
      </c>
      <c r="B112" t="s">
        <v>147</v>
      </c>
      <c r="C112" t="s">
        <v>148</v>
      </c>
      <c r="D112" s="1">
        <v>40421</v>
      </c>
      <c r="E112" s="2">
        <v>84</v>
      </c>
      <c r="F112" t="s">
        <v>149</v>
      </c>
      <c r="G112" t="s">
        <v>21</v>
      </c>
    </row>
    <row r="113" spans="1:7" x14ac:dyDescent="0.25">
      <c r="A113" t="s">
        <v>146</v>
      </c>
      <c r="B113" t="s">
        <v>147</v>
      </c>
      <c r="C113" t="s">
        <v>148</v>
      </c>
      <c r="D113" s="1">
        <v>40421</v>
      </c>
      <c r="E113" s="2">
        <v>84</v>
      </c>
      <c r="F113" t="s">
        <v>150</v>
      </c>
      <c r="G113" t="s">
        <v>21</v>
      </c>
    </row>
    <row r="114" spans="1:7" x14ac:dyDescent="0.25">
      <c r="A114" t="s">
        <v>142</v>
      </c>
      <c r="B114" t="s">
        <v>143</v>
      </c>
      <c r="C114" t="s">
        <v>144</v>
      </c>
      <c r="D114" s="1">
        <v>40421</v>
      </c>
      <c r="E114" s="2">
        <v>7.5</v>
      </c>
      <c r="G114" t="s">
        <v>77</v>
      </c>
    </row>
    <row r="115" spans="1:7" x14ac:dyDescent="0.25">
      <c r="A115" t="s">
        <v>142</v>
      </c>
      <c r="B115" t="s">
        <v>143</v>
      </c>
      <c r="C115" t="s">
        <v>144</v>
      </c>
      <c r="D115" s="1">
        <v>40421</v>
      </c>
      <c r="E115" s="2">
        <v>7.5</v>
      </c>
      <c r="G115" t="s">
        <v>145</v>
      </c>
    </row>
    <row r="116" spans="1:7" x14ac:dyDescent="0.25">
      <c r="A116" t="s">
        <v>241</v>
      </c>
      <c r="B116" t="s">
        <v>242</v>
      </c>
      <c r="C116" t="s">
        <v>243</v>
      </c>
      <c r="D116" s="1">
        <v>40421</v>
      </c>
      <c r="E116" s="2">
        <v>300</v>
      </c>
      <c r="F116" t="s">
        <v>244</v>
      </c>
      <c r="G116" t="s">
        <v>245</v>
      </c>
    </row>
    <row r="117" spans="1:7" x14ac:dyDescent="0.25">
      <c r="A117" t="s">
        <v>241</v>
      </c>
      <c r="B117" t="s">
        <v>242</v>
      </c>
      <c r="C117" t="s">
        <v>243</v>
      </c>
      <c r="D117" s="1">
        <v>40421</v>
      </c>
      <c r="E117" s="2">
        <v>300</v>
      </c>
      <c r="F117" t="s">
        <v>246</v>
      </c>
      <c r="G117" t="s">
        <v>245</v>
      </c>
    </row>
    <row r="118" spans="1:7" x14ac:dyDescent="0.25">
      <c r="A118" t="s">
        <v>169</v>
      </c>
      <c r="B118" t="s">
        <v>170</v>
      </c>
      <c r="C118" t="s">
        <v>171</v>
      </c>
      <c r="D118" s="1">
        <v>40421</v>
      </c>
      <c r="E118" s="2">
        <v>10</v>
      </c>
      <c r="F118" t="s">
        <v>172</v>
      </c>
      <c r="G118" t="s">
        <v>97</v>
      </c>
    </row>
    <row r="119" spans="1:7" x14ac:dyDescent="0.25">
      <c r="A119" t="s">
        <v>169</v>
      </c>
      <c r="B119" t="s">
        <v>170</v>
      </c>
      <c r="C119" t="s">
        <v>171</v>
      </c>
      <c r="D119" s="1">
        <v>40421</v>
      </c>
      <c r="E119" s="2">
        <v>10</v>
      </c>
      <c r="F119" t="s">
        <v>173</v>
      </c>
      <c r="G119" t="s">
        <v>97</v>
      </c>
    </row>
    <row r="120" spans="1:7" x14ac:dyDescent="0.25">
      <c r="A120" t="s">
        <v>164</v>
      </c>
      <c r="B120" t="s">
        <v>165</v>
      </c>
      <c r="C120" t="s">
        <v>166</v>
      </c>
      <c r="D120" s="1">
        <v>40421</v>
      </c>
      <c r="E120" s="2">
        <v>25</v>
      </c>
      <c r="F120" t="s">
        <v>167</v>
      </c>
      <c r="G120" t="s">
        <v>77</v>
      </c>
    </row>
    <row r="121" spans="1:7" x14ac:dyDescent="0.25">
      <c r="A121" t="s">
        <v>164</v>
      </c>
      <c r="B121" t="s">
        <v>165</v>
      </c>
      <c r="C121" t="s">
        <v>166</v>
      </c>
      <c r="D121" s="1">
        <v>40421</v>
      </c>
      <c r="E121" s="2">
        <v>25</v>
      </c>
      <c r="F121" t="s">
        <v>168</v>
      </c>
      <c r="G121" t="s">
        <v>77</v>
      </c>
    </row>
    <row r="122" spans="1:7" x14ac:dyDescent="0.25">
      <c r="A122" t="s">
        <v>174</v>
      </c>
      <c r="B122" t="s">
        <v>175</v>
      </c>
      <c r="C122" t="s">
        <v>176</v>
      </c>
      <c r="D122" s="1">
        <v>40421</v>
      </c>
      <c r="E122" s="2">
        <v>10</v>
      </c>
      <c r="F122" t="s">
        <v>177</v>
      </c>
      <c r="G122" t="s">
        <v>114</v>
      </c>
    </row>
    <row r="123" spans="1:7" x14ac:dyDescent="0.25">
      <c r="A123" t="s">
        <v>178</v>
      </c>
      <c r="B123" t="s">
        <v>179</v>
      </c>
      <c r="C123" t="s">
        <v>180</v>
      </c>
      <c r="D123" s="1">
        <v>40421</v>
      </c>
      <c r="E123" s="2">
        <v>5</v>
      </c>
      <c r="F123" t="s">
        <v>181</v>
      </c>
      <c r="G123" t="s">
        <v>182</v>
      </c>
    </row>
    <row r="124" spans="1:7" x14ac:dyDescent="0.25">
      <c r="A124" t="s">
        <v>247</v>
      </c>
      <c r="B124" t="s">
        <v>248</v>
      </c>
      <c r="C124" t="s">
        <v>249</v>
      </c>
      <c r="D124" s="1">
        <v>40421</v>
      </c>
      <c r="E124" s="2">
        <v>20</v>
      </c>
      <c r="F124" t="s">
        <v>250</v>
      </c>
      <c r="G124" t="s">
        <v>251</v>
      </c>
    </row>
    <row r="125" spans="1:7" x14ac:dyDescent="0.25">
      <c r="A125" t="s">
        <v>247</v>
      </c>
      <c r="B125" t="s">
        <v>248</v>
      </c>
      <c r="C125" t="s">
        <v>249</v>
      </c>
      <c r="D125" s="1">
        <v>40421</v>
      </c>
      <c r="E125" s="2">
        <v>20</v>
      </c>
      <c r="F125" t="s">
        <v>252</v>
      </c>
      <c r="G125" t="s">
        <v>251</v>
      </c>
    </row>
    <row r="126" spans="1:7" x14ac:dyDescent="0.25">
      <c r="A126" t="s">
        <v>253</v>
      </c>
      <c r="B126" t="s">
        <v>254</v>
      </c>
      <c r="C126" t="s">
        <v>255</v>
      </c>
      <c r="D126" s="1">
        <v>40421</v>
      </c>
      <c r="E126" s="2">
        <v>15</v>
      </c>
      <c r="F126" t="s">
        <v>256</v>
      </c>
      <c r="G126" t="s">
        <v>257</v>
      </c>
    </row>
    <row r="127" spans="1:7" x14ac:dyDescent="0.25">
      <c r="A127" t="s">
        <v>253</v>
      </c>
      <c r="B127" t="s">
        <v>254</v>
      </c>
      <c r="C127" t="s">
        <v>255</v>
      </c>
      <c r="D127" s="1">
        <v>40421</v>
      </c>
      <c r="E127" s="2">
        <v>15</v>
      </c>
      <c r="F127" t="s">
        <v>258</v>
      </c>
      <c r="G127" t="s">
        <v>257</v>
      </c>
    </row>
    <row r="128" spans="1:7" x14ac:dyDescent="0.25">
      <c r="A128" t="s">
        <v>259</v>
      </c>
      <c r="B128" t="s">
        <v>260</v>
      </c>
      <c r="C128" t="s">
        <v>261</v>
      </c>
      <c r="D128" s="1">
        <v>40421</v>
      </c>
      <c r="E128" s="2">
        <v>10</v>
      </c>
      <c r="F128" t="s">
        <v>262</v>
      </c>
      <c r="G128" t="s">
        <v>77</v>
      </c>
    </row>
    <row r="129" spans="1:7" x14ac:dyDescent="0.25">
      <c r="A129" t="s">
        <v>115</v>
      </c>
      <c r="B129" t="s">
        <v>116</v>
      </c>
      <c r="C129" t="s">
        <v>117</v>
      </c>
      <c r="D129" s="1">
        <v>40421</v>
      </c>
      <c r="E129" s="2">
        <v>5</v>
      </c>
      <c r="F129" t="s">
        <v>118</v>
      </c>
      <c r="G129" t="s">
        <v>97</v>
      </c>
    </row>
    <row r="130" spans="1:7" x14ac:dyDescent="0.25">
      <c r="A130" t="s">
        <v>115</v>
      </c>
      <c r="B130" t="s">
        <v>116</v>
      </c>
      <c r="C130" t="s">
        <v>117</v>
      </c>
      <c r="D130" s="1">
        <v>40421</v>
      </c>
      <c r="E130" s="2">
        <v>5</v>
      </c>
      <c r="F130" t="s">
        <v>119</v>
      </c>
      <c r="G130" t="s">
        <v>97</v>
      </c>
    </row>
    <row r="131" spans="1:7" x14ac:dyDescent="0.25">
      <c r="A131" t="s">
        <v>115</v>
      </c>
      <c r="B131" t="s">
        <v>116</v>
      </c>
      <c r="C131" t="s">
        <v>117</v>
      </c>
      <c r="D131" s="1">
        <v>40421</v>
      </c>
      <c r="E131" s="2">
        <v>5</v>
      </c>
      <c r="F131" t="s">
        <v>120</v>
      </c>
      <c r="G131" t="s">
        <v>97</v>
      </c>
    </row>
    <row r="132" spans="1:7" x14ac:dyDescent="0.25">
      <c r="A132" t="s">
        <v>263</v>
      </c>
      <c r="B132" t="s">
        <v>264</v>
      </c>
      <c r="C132" t="s">
        <v>265</v>
      </c>
      <c r="D132" s="1">
        <v>40421</v>
      </c>
      <c r="E132" s="2">
        <v>50</v>
      </c>
      <c r="F132" t="s">
        <v>266</v>
      </c>
      <c r="G132" t="s">
        <v>77</v>
      </c>
    </row>
    <row r="133" spans="1:7" x14ac:dyDescent="0.25">
      <c r="A133" t="s">
        <v>267</v>
      </c>
      <c r="B133" t="s">
        <v>268</v>
      </c>
      <c r="C133" t="s">
        <v>269</v>
      </c>
      <c r="D133" s="1">
        <v>40421</v>
      </c>
      <c r="E133" s="2">
        <v>25</v>
      </c>
      <c r="F133" t="s">
        <v>270</v>
      </c>
      <c r="G133" t="s">
        <v>271</v>
      </c>
    </row>
    <row r="134" spans="1:7" x14ac:dyDescent="0.25">
      <c r="A134" t="s">
        <v>121</v>
      </c>
      <c r="B134" t="s">
        <v>122</v>
      </c>
      <c r="C134" t="s">
        <v>123</v>
      </c>
      <c r="D134" s="1">
        <v>40421</v>
      </c>
      <c r="E134" s="2">
        <v>50</v>
      </c>
      <c r="F134" t="s">
        <v>124</v>
      </c>
      <c r="G134" t="s">
        <v>77</v>
      </c>
    </row>
    <row r="135" spans="1:7" x14ac:dyDescent="0.25">
      <c r="A135" t="s">
        <v>121</v>
      </c>
      <c r="B135" t="s">
        <v>122</v>
      </c>
      <c r="C135" t="s">
        <v>123</v>
      </c>
      <c r="D135" s="1">
        <v>40421</v>
      </c>
      <c r="E135" s="2">
        <v>20</v>
      </c>
      <c r="F135" t="s">
        <v>124</v>
      </c>
      <c r="G135" t="s">
        <v>97</v>
      </c>
    </row>
    <row r="136" spans="1:7" x14ac:dyDescent="0.25">
      <c r="A136" t="s">
        <v>125</v>
      </c>
      <c r="B136" t="s">
        <v>126</v>
      </c>
      <c r="C136" t="s">
        <v>127</v>
      </c>
      <c r="D136" s="1">
        <v>40421</v>
      </c>
      <c r="E136" s="2">
        <v>5</v>
      </c>
      <c r="F136" t="s">
        <v>128</v>
      </c>
      <c r="G136" t="s">
        <v>97</v>
      </c>
    </row>
    <row r="137" spans="1:7" x14ac:dyDescent="0.25">
      <c r="A137" t="s">
        <v>272</v>
      </c>
      <c r="B137" t="s">
        <v>175</v>
      </c>
      <c r="C137" t="s">
        <v>273</v>
      </c>
      <c r="D137" s="1">
        <v>40421</v>
      </c>
      <c r="E137" s="2">
        <v>5</v>
      </c>
      <c r="F137" t="s">
        <v>274</v>
      </c>
      <c r="G137" t="s">
        <v>275</v>
      </c>
    </row>
    <row r="138" spans="1:7" x14ac:dyDescent="0.25">
      <c r="A138" t="s">
        <v>272</v>
      </c>
      <c r="B138" t="s">
        <v>175</v>
      </c>
      <c r="C138" t="s">
        <v>273</v>
      </c>
      <c r="D138" s="1">
        <v>40421</v>
      </c>
      <c r="E138" s="2">
        <v>5</v>
      </c>
      <c r="F138" t="s">
        <v>274</v>
      </c>
      <c r="G138" t="s">
        <v>275</v>
      </c>
    </row>
    <row r="139" spans="1:7" x14ac:dyDescent="0.25">
      <c r="A139" t="s">
        <v>272</v>
      </c>
      <c r="B139" t="s">
        <v>175</v>
      </c>
      <c r="C139" t="s">
        <v>273</v>
      </c>
      <c r="D139" s="1">
        <v>40421</v>
      </c>
      <c r="E139" s="2">
        <v>10</v>
      </c>
      <c r="F139" t="s">
        <v>274</v>
      </c>
      <c r="G139" t="s">
        <v>276</v>
      </c>
    </row>
    <row r="140" spans="1:7" x14ac:dyDescent="0.25">
      <c r="A140" t="s">
        <v>272</v>
      </c>
      <c r="B140" t="s">
        <v>175</v>
      </c>
      <c r="C140" t="s">
        <v>273</v>
      </c>
      <c r="D140" s="1">
        <v>40421</v>
      </c>
      <c r="E140" s="2">
        <v>10</v>
      </c>
      <c r="F140" t="s">
        <v>274</v>
      </c>
      <c r="G140" t="s">
        <v>276</v>
      </c>
    </row>
    <row r="141" spans="1:7" x14ac:dyDescent="0.25">
      <c r="A141" t="s">
        <v>272</v>
      </c>
      <c r="B141" t="s">
        <v>175</v>
      </c>
      <c r="C141" t="s">
        <v>273</v>
      </c>
      <c r="D141" s="1">
        <v>40421</v>
      </c>
      <c r="E141" s="2">
        <v>10</v>
      </c>
      <c r="F141" t="s">
        <v>274</v>
      </c>
      <c r="G141" t="s">
        <v>277</v>
      </c>
    </row>
    <row r="142" spans="1:7" x14ac:dyDescent="0.25">
      <c r="A142" t="s">
        <v>272</v>
      </c>
      <c r="B142" t="s">
        <v>175</v>
      </c>
      <c r="C142" t="s">
        <v>273</v>
      </c>
      <c r="D142" s="1">
        <v>40421</v>
      </c>
      <c r="E142" s="2">
        <v>10</v>
      </c>
      <c r="F142" t="s">
        <v>274</v>
      </c>
      <c r="G142" t="s">
        <v>277</v>
      </c>
    </row>
    <row r="143" spans="1:7" x14ac:dyDescent="0.25">
      <c r="A143" t="s">
        <v>138</v>
      </c>
      <c r="B143" t="s">
        <v>139</v>
      </c>
      <c r="C143" t="s">
        <v>140</v>
      </c>
      <c r="D143" s="1">
        <v>40421</v>
      </c>
      <c r="E143" s="2">
        <v>40</v>
      </c>
      <c r="F143" t="s">
        <v>141</v>
      </c>
      <c r="G143" t="s">
        <v>77</v>
      </c>
    </row>
    <row r="144" spans="1:7" x14ac:dyDescent="0.25">
      <c r="A144" t="s">
        <v>278</v>
      </c>
      <c r="B144" t="s">
        <v>279</v>
      </c>
      <c r="C144" t="s">
        <v>280</v>
      </c>
      <c r="D144" s="1">
        <v>40421</v>
      </c>
      <c r="E144" s="2">
        <v>5</v>
      </c>
      <c r="F144" t="s">
        <v>281</v>
      </c>
      <c r="G144" t="s">
        <v>282</v>
      </c>
    </row>
    <row r="145" spans="1:7" x14ac:dyDescent="0.25">
      <c r="A145" t="s">
        <v>283</v>
      </c>
      <c r="B145" t="s">
        <v>284</v>
      </c>
      <c r="C145" t="s">
        <v>285</v>
      </c>
      <c r="D145" s="1">
        <v>40421</v>
      </c>
      <c r="E145" s="2">
        <v>1000</v>
      </c>
      <c r="F145" t="s">
        <v>286</v>
      </c>
      <c r="G145" t="s">
        <v>287</v>
      </c>
    </row>
    <row r="146" spans="1:7" x14ac:dyDescent="0.25">
      <c r="A146" t="s">
        <v>283</v>
      </c>
      <c r="B146" t="s">
        <v>284</v>
      </c>
      <c r="C146" t="s">
        <v>285</v>
      </c>
      <c r="D146" s="1">
        <v>40421</v>
      </c>
      <c r="E146" s="2">
        <v>1000</v>
      </c>
      <c r="F146" t="s">
        <v>288</v>
      </c>
      <c r="G146" t="s">
        <v>287</v>
      </c>
    </row>
    <row r="147" spans="1:7" x14ac:dyDescent="0.25">
      <c r="A147" t="s">
        <v>283</v>
      </c>
      <c r="B147" t="s">
        <v>284</v>
      </c>
      <c r="C147" t="s">
        <v>285</v>
      </c>
      <c r="D147" s="1">
        <v>40421</v>
      </c>
      <c r="E147" s="2">
        <v>1500</v>
      </c>
      <c r="F147" t="s">
        <v>286</v>
      </c>
      <c r="G147" t="s">
        <v>34</v>
      </c>
    </row>
    <row r="148" spans="1:7" x14ac:dyDescent="0.25">
      <c r="A148" t="s">
        <v>283</v>
      </c>
      <c r="B148" t="s">
        <v>284</v>
      </c>
      <c r="C148" t="s">
        <v>285</v>
      </c>
      <c r="D148" s="1">
        <v>40421</v>
      </c>
      <c r="E148" s="2">
        <v>1500</v>
      </c>
      <c r="F148" t="s">
        <v>288</v>
      </c>
      <c r="G148" t="s">
        <v>34</v>
      </c>
    </row>
    <row r="149" spans="1:7" x14ac:dyDescent="0.25">
      <c r="A149" t="s">
        <v>289</v>
      </c>
      <c r="B149" t="s">
        <v>290</v>
      </c>
      <c r="C149" t="s">
        <v>291</v>
      </c>
      <c r="D149" s="1">
        <v>40421</v>
      </c>
      <c r="E149" s="2">
        <v>40</v>
      </c>
      <c r="F149" t="s">
        <v>292</v>
      </c>
      <c r="G149" t="s">
        <v>209</v>
      </c>
    </row>
    <row r="150" spans="1:7" x14ac:dyDescent="0.25">
      <c r="A150" t="s">
        <v>289</v>
      </c>
      <c r="B150" t="s">
        <v>290</v>
      </c>
      <c r="C150" t="s">
        <v>291</v>
      </c>
      <c r="D150" s="1">
        <v>40421</v>
      </c>
      <c r="E150" s="2">
        <v>40</v>
      </c>
      <c r="F150" t="s">
        <v>292</v>
      </c>
      <c r="G150" t="s">
        <v>209</v>
      </c>
    </row>
    <row r="151" spans="1:7" x14ac:dyDescent="0.25">
      <c r="A151" t="s">
        <v>293</v>
      </c>
      <c r="B151" t="s">
        <v>248</v>
      </c>
      <c r="C151" t="s">
        <v>294</v>
      </c>
      <c r="D151" s="1">
        <v>40421</v>
      </c>
      <c r="E151" s="2">
        <v>15</v>
      </c>
      <c r="F151" t="s">
        <v>295</v>
      </c>
      <c r="G151" t="s">
        <v>182</v>
      </c>
    </row>
    <row r="152" spans="1:7" x14ac:dyDescent="0.25">
      <c r="A152" t="s">
        <v>293</v>
      </c>
      <c r="B152" t="s">
        <v>248</v>
      </c>
      <c r="C152" t="s">
        <v>294</v>
      </c>
      <c r="D152" s="1">
        <v>40421</v>
      </c>
      <c r="E152" s="2">
        <v>15</v>
      </c>
      <c r="F152" t="s">
        <v>295</v>
      </c>
      <c r="G152" t="s">
        <v>182</v>
      </c>
    </row>
    <row r="153" spans="1:7" x14ac:dyDescent="0.25">
      <c r="A153" t="s">
        <v>133</v>
      </c>
      <c r="B153" t="s">
        <v>134</v>
      </c>
      <c r="C153" t="s">
        <v>95</v>
      </c>
      <c r="D153" s="1">
        <v>40421</v>
      </c>
      <c r="E153" s="2">
        <v>5</v>
      </c>
      <c r="F153" t="s">
        <v>135</v>
      </c>
      <c r="G153" t="s">
        <v>97</v>
      </c>
    </row>
    <row r="154" spans="1:7" x14ac:dyDescent="0.25">
      <c r="A154" t="s">
        <v>133</v>
      </c>
      <c r="B154" t="s">
        <v>134</v>
      </c>
      <c r="C154" t="s">
        <v>95</v>
      </c>
      <c r="D154" s="1">
        <v>40421</v>
      </c>
      <c r="E154" s="2">
        <v>5</v>
      </c>
      <c r="F154" t="s">
        <v>136</v>
      </c>
      <c r="G154" t="s">
        <v>97</v>
      </c>
    </row>
    <row r="155" spans="1:7" x14ac:dyDescent="0.25">
      <c r="A155" t="s">
        <v>133</v>
      </c>
      <c r="B155" t="s">
        <v>134</v>
      </c>
      <c r="C155" t="s">
        <v>95</v>
      </c>
      <c r="D155" s="1">
        <v>40421</v>
      </c>
      <c r="E155" s="2">
        <v>5</v>
      </c>
      <c r="F155" t="s">
        <v>137</v>
      </c>
      <c r="G155" t="s">
        <v>97</v>
      </c>
    </row>
    <row r="156" spans="1:7" x14ac:dyDescent="0.25">
      <c r="A156" t="s">
        <v>129</v>
      </c>
      <c r="B156" t="s">
        <v>130</v>
      </c>
      <c r="C156" t="s">
        <v>131</v>
      </c>
      <c r="D156" s="1">
        <v>40421</v>
      </c>
      <c r="E156" s="2">
        <v>10</v>
      </c>
      <c r="F156" t="s">
        <v>132</v>
      </c>
      <c r="G156" t="s">
        <v>9</v>
      </c>
    </row>
    <row r="157" spans="1:7" x14ac:dyDescent="0.25">
      <c r="A157" t="s">
        <v>296</v>
      </c>
      <c r="B157" t="s">
        <v>297</v>
      </c>
      <c r="C157" t="s">
        <v>298</v>
      </c>
      <c r="D157" s="1">
        <v>40421</v>
      </c>
      <c r="E157" s="2">
        <v>100</v>
      </c>
      <c r="F157" t="s">
        <v>299</v>
      </c>
      <c r="G157" t="s">
        <v>21</v>
      </c>
    </row>
    <row r="158" spans="1:7" x14ac:dyDescent="0.25">
      <c r="A158" t="s">
        <v>296</v>
      </c>
      <c r="B158" t="s">
        <v>297</v>
      </c>
      <c r="C158" t="s">
        <v>298</v>
      </c>
      <c r="D158" s="1">
        <v>40421</v>
      </c>
      <c r="E158" s="2">
        <v>100</v>
      </c>
      <c r="F158" t="s">
        <v>300</v>
      </c>
      <c r="G158" t="s">
        <v>21</v>
      </c>
    </row>
    <row r="159" spans="1:7" x14ac:dyDescent="0.25">
      <c r="A159" t="s">
        <v>296</v>
      </c>
      <c r="B159" t="s">
        <v>297</v>
      </c>
      <c r="C159" t="s">
        <v>298</v>
      </c>
      <c r="D159" s="1">
        <v>40421</v>
      </c>
      <c r="E159" s="2">
        <v>100</v>
      </c>
      <c r="F159" t="s">
        <v>301</v>
      </c>
      <c r="G159" t="s">
        <v>21</v>
      </c>
    </row>
    <row r="160" spans="1:7" x14ac:dyDescent="0.25">
      <c r="A160" t="s">
        <v>302</v>
      </c>
      <c r="B160" t="s">
        <v>303</v>
      </c>
      <c r="C160" t="s">
        <v>304</v>
      </c>
      <c r="D160" s="1">
        <v>40421</v>
      </c>
      <c r="E160" s="2">
        <v>36.99</v>
      </c>
      <c r="F160" t="s">
        <v>305</v>
      </c>
      <c r="G160" t="s">
        <v>114</v>
      </c>
    </row>
    <row r="161" spans="1:7" x14ac:dyDescent="0.25">
      <c r="A161" t="s">
        <v>306</v>
      </c>
      <c r="B161" t="s">
        <v>307</v>
      </c>
      <c r="C161" t="s">
        <v>308</v>
      </c>
      <c r="D161" s="1">
        <v>40421</v>
      </c>
      <c r="E161" s="2">
        <v>10</v>
      </c>
      <c r="F161" t="s">
        <v>309</v>
      </c>
      <c r="G161" t="s">
        <v>310</v>
      </c>
    </row>
    <row r="162" spans="1:7" x14ac:dyDescent="0.25">
      <c r="A162" t="s">
        <v>306</v>
      </c>
      <c r="B162" t="s">
        <v>307</v>
      </c>
      <c r="C162" t="s">
        <v>308</v>
      </c>
      <c r="D162" s="1">
        <v>40421</v>
      </c>
      <c r="E162" s="2">
        <v>10</v>
      </c>
      <c r="F162" t="s">
        <v>311</v>
      </c>
      <c r="G162" t="s">
        <v>310</v>
      </c>
    </row>
    <row r="163" spans="1:7" x14ac:dyDescent="0.25">
      <c r="A163" t="s">
        <v>312</v>
      </c>
      <c r="B163" t="s">
        <v>248</v>
      </c>
      <c r="C163" t="s">
        <v>313</v>
      </c>
      <c r="D163" s="1">
        <v>40421</v>
      </c>
      <c r="E163" s="2">
        <v>50</v>
      </c>
      <c r="F163" t="s">
        <v>314</v>
      </c>
      <c r="G163" t="s">
        <v>315</v>
      </c>
    </row>
    <row r="164" spans="1:7" x14ac:dyDescent="0.25">
      <c r="A164" t="s">
        <v>316</v>
      </c>
      <c r="B164" t="s">
        <v>317</v>
      </c>
      <c r="C164" t="s">
        <v>318</v>
      </c>
      <c r="D164" s="1">
        <v>40421</v>
      </c>
      <c r="E164" s="2">
        <v>10</v>
      </c>
      <c r="F164" t="s">
        <v>319</v>
      </c>
      <c r="G164" t="s">
        <v>182</v>
      </c>
    </row>
    <row r="165" spans="1:7" x14ac:dyDescent="0.25">
      <c r="A165" t="s">
        <v>316</v>
      </c>
      <c r="B165" t="s">
        <v>317</v>
      </c>
      <c r="C165" t="s">
        <v>318</v>
      </c>
      <c r="D165" s="1">
        <v>40421</v>
      </c>
      <c r="E165" s="2">
        <v>10</v>
      </c>
      <c r="F165" t="s">
        <v>320</v>
      </c>
      <c r="G165" t="s">
        <v>182</v>
      </c>
    </row>
    <row r="166" spans="1:7" x14ac:dyDescent="0.25">
      <c r="A166" t="s">
        <v>316</v>
      </c>
      <c r="B166" t="s">
        <v>317</v>
      </c>
      <c r="C166" t="s">
        <v>318</v>
      </c>
      <c r="D166" s="1">
        <v>40421</v>
      </c>
      <c r="E166" s="2">
        <v>10</v>
      </c>
      <c r="F166" t="s">
        <v>319</v>
      </c>
      <c r="G166" t="s">
        <v>251</v>
      </c>
    </row>
    <row r="167" spans="1:7" x14ac:dyDescent="0.25">
      <c r="A167" t="s">
        <v>316</v>
      </c>
      <c r="B167" t="s">
        <v>317</v>
      </c>
      <c r="C167" t="s">
        <v>318</v>
      </c>
      <c r="D167" s="1">
        <v>40421</v>
      </c>
      <c r="E167" s="2">
        <v>10</v>
      </c>
      <c r="F167" t="s">
        <v>320</v>
      </c>
      <c r="G167" t="s">
        <v>251</v>
      </c>
    </row>
    <row r="168" spans="1:7" x14ac:dyDescent="0.25">
      <c r="A168" t="s">
        <v>316</v>
      </c>
      <c r="B168" t="s">
        <v>317</v>
      </c>
      <c r="C168" t="s">
        <v>318</v>
      </c>
      <c r="D168" s="1">
        <v>40421</v>
      </c>
      <c r="E168" s="2">
        <v>20</v>
      </c>
      <c r="F168" t="s">
        <v>319</v>
      </c>
      <c r="G168" t="s">
        <v>321</v>
      </c>
    </row>
    <row r="169" spans="1:7" x14ac:dyDescent="0.25">
      <c r="A169" t="s">
        <v>316</v>
      </c>
      <c r="B169" t="s">
        <v>317</v>
      </c>
      <c r="C169" t="s">
        <v>318</v>
      </c>
      <c r="D169" s="1">
        <v>40421</v>
      </c>
      <c r="E169" s="2">
        <v>20</v>
      </c>
      <c r="F169" t="s">
        <v>320</v>
      </c>
      <c r="G169" t="s">
        <v>321</v>
      </c>
    </row>
    <row r="170" spans="1:7" x14ac:dyDescent="0.25">
      <c r="A170" t="s">
        <v>99</v>
      </c>
      <c r="B170" t="s">
        <v>100</v>
      </c>
      <c r="C170" t="s">
        <v>101</v>
      </c>
      <c r="D170" s="1">
        <v>40421</v>
      </c>
      <c r="E170" s="2">
        <v>10</v>
      </c>
      <c r="F170" t="s">
        <v>102</v>
      </c>
      <c r="G170" t="s">
        <v>97</v>
      </c>
    </row>
    <row r="171" spans="1:7" x14ac:dyDescent="0.25">
      <c r="A171" t="s">
        <v>99</v>
      </c>
      <c r="B171" t="s">
        <v>100</v>
      </c>
      <c r="C171" t="s">
        <v>101</v>
      </c>
      <c r="D171" s="1">
        <v>40421</v>
      </c>
      <c r="E171" s="2">
        <v>10</v>
      </c>
      <c r="F171" t="s">
        <v>103</v>
      </c>
      <c r="G171" t="s">
        <v>97</v>
      </c>
    </row>
    <row r="172" spans="1:7" x14ac:dyDescent="0.25">
      <c r="A172" t="s">
        <v>99</v>
      </c>
      <c r="B172" t="s">
        <v>100</v>
      </c>
      <c r="C172" t="s">
        <v>101</v>
      </c>
      <c r="D172" s="1">
        <v>40421</v>
      </c>
      <c r="E172" s="2">
        <v>10</v>
      </c>
      <c r="F172" t="s">
        <v>104</v>
      </c>
      <c r="G172" t="s">
        <v>97</v>
      </c>
    </row>
    <row r="173" spans="1:7" x14ac:dyDescent="0.25">
      <c r="A173" t="s">
        <v>322</v>
      </c>
      <c r="B173" t="s">
        <v>323</v>
      </c>
      <c r="C173" t="s">
        <v>324</v>
      </c>
      <c r="D173" s="1">
        <v>40421</v>
      </c>
      <c r="E173" s="2">
        <v>25</v>
      </c>
      <c r="F173" t="s">
        <v>325</v>
      </c>
      <c r="G173" t="s">
        <v>326</v>
      </c>
    </row>
    <row r="174" spans="1:7" x14ac:dyDescent="0.25">
      <c r="A174" t="s">
        <v>322</v>
      </c>
      <c r="B174" t="s">
        <v>323</v>
      </c>
      <c r="C174" t="s">
        <v>324</v>
      </c>
      <c r="D174" s="1">
        <v>40421</v>
      </c>
      <c r="E174" s="2">
        <v>25</v>
      </c>
      <c r="F174" t="s">
        <v>327</v>
      </c>
      <c r="G174" t="s">
        <v>326</v>
      </c>
    </row>
    <row r="175" spans="1:7" x14ac:dyDescent="0.25">
      <c r="A175" t="s">
        <v>30</v>
      </c>
      <c r="B175" t="s">
        <v>31</v>
      </c>
      <c r="C175" t="s">
        <v>32</v>
      </c>
      <c r="D175" s="1">
        <v>40421</v>
      </c>
      <c r="E175" s="2">
        <v>84</v>
      </c>
      <c r="F175" t="s">
        <v>33</v>
      </c>
      <c r="G175" t="s">
        <v>21</v>
      </c>
    </row>
    <row r="176" spans="1:7" x14ac:dyDescent="0.25">
      <c r="A176" t="s">
        <v>30</v>
      </c>
      <c r="B176" t="s">
        <v>31</v>
      </c>
      <c r="C176" t="s">
        <v>32</v>
      </c>
      <c r="D176" s="1">
        <v>40421</v>
      </c>
      <c r="E176" s="2">
        <v>84</v>
      </c>
      <c r="F176" t="s">
        <v>35</v>
      </c>
      <c r="G176" t="s">
        <v>21</v>
      </c>
    </row>
    <row r="177" spans="1:7" x14ac:dyDescent="0.25">
      <c r="A177" t="s">
        <v>328</v>
      </c>
      <c r="B177" t="s">
        <v>329</v>
      </c>
      <c r="C177" t="s">
        <v>330</v>
      </c>
      <c r="D177" s="1">
        <v>40421</v>
      </c>
      <c r="E177" s="2">
        <v>100</v>
      </c>
      <c r="F177" t="s">
        <v>331</v>
      </c>
      <c r="G177" t="s">
        <v>21</v>
      </c>
    </row>
    <row r="178" spans="1:7" x14ac:dyDescent="0.25">
      <c r="A178" t="s">
        <v>328</v>
      </c>
      <c r="B178" t="s">
        <v>329</v>
      </c>
      <c r="C178" t="s">
        <v>330</v>
      </c>
      <c r="D178" s="1">
        <v>40421</v>
      </c>
      <c r="E178" s="2">
        <v>100</v>
      </c>
      <c r="F178" t="s">
        <v>332</v>
      </c>
      <c r="G178" t="s">
        <v>21</v>
      </c>
    </row>
    <row r="179" spans="1:7" x14ac:dyDescent="0.25">
      <c r="A179" t="s">
        <v>110</v>
      </c>
      <c r="B179" t="s">
        <v>111</v>
      </c>
      <c r="C179" t="s">
        <v>112</v>
      </c>
      <c r="D179" s="1">
        <v>40421</v>
      </c>
      <c r="E179" s="2">
        <v>10</v>
      </c>
      <c r="F179" t="s">
        <v>113</v>
      </c>
      <c r="G179" t="s">
        <v>114</v>
      </c>
    </row>
    <row r="180" spans="1:7" x14ac:dyDescent="0.25">
      <c r="A180" t="s">
        <v>110</v>
      </c>
      <c r="B180" t="s">
        <v>111</v>
      </c>
      <c r="C180" t="s">
        <v>112</v>
      </c>
      <c r="D180" s="1">
        <v>40421</v>
      </c>
      <c r="E180" s="2">
        <v>10</v>
      </c>
      <c r="F180" t="s">
        <v>113</v>
      </c>
      <c r="G180" t="s">
        <v>114</v>
      </c>
    </row>
    <row r="181" spans="1:7" x14ac:dyDescent="0.25">
      <c r="A181" t="s">
        <v>333</v>
      </c>
      <c r="B181" t="s">
        <v>152</v>
      </c>
      <c r="C181" t="s">
        <v>334</v>
      </c>
      <c r="D181" s="1">
        <v>40421</v>
      </c>
      <c r="E181" s="2">
        <v>2</v>
      </c>
      <c r="F181" t="s">
        <v>335</v>
      </c>
      <c r="G181" t="s">
        <v>114</v>
      </c>
    </row>
    <row r="182" spans="1:7" x14ac:dyDescent="0.25">
      <c r="A182" t="s">
        <v>333</v>
      </c>
      <c r="B182" t="s">
        <v>152</v>
      </c>
      <c r="C182" t="s">
        <v>334</v>
      </c>
      <c r="D182" s="1">
        <v>40421</v>
      </c>
      <c r="E182" s="2">
        <v>2</v>
      </c>
      <c r="F182" t="s">
        <v>336</v>
      </c>
      <c r="G182" t="s">
        <v>114</v>
      </c>
    </row>
    <row r="183" spans="1:7" x14ac:dyDescent="0.25">
      <c r="A183" t="s">
        <v>105</v>
      </c>
      <c r="B183" t="s">
        <v>106</v>
      </c>
      <c r="C183" t="s">
        <v>107</v>
      </c>
      <c r="D183" s="1">
        <v>40421</v>
      </c>
      <c r="E183" s="2">
        <v>5</v>
      </c>
      <c r="F183" t="s">
        <v>108</v>
      </c>
      <c r="G183" t="s">
        <v>77</v>
      </c>
    </row>
    <row r="184" spans="1:7" x14ac:dyDescent="0.25">
      <c r="A184" t="s">
        <v>105</v>
      </c>
      <c r="B184" t="s">
        <v>106</v>
      </c>
      <c r="C184" t="s">
        <v>107</v>
      </c>
      <c r="D184" s="1">
        <v>40421</v>
      </c>
      <c r="E184" s="2">
        <v>5</v>
      </c>
      <c r="F184" t="s">
        <v>108</v>
      </c>
      <c r="G184" t="s">
        <v>77</v>
      </c>
    </row>
    <row r="185" spans="1:7" x14ac:dyDescent="0.25">
      <c r="A185" t="s">
        <v>105</v>
      </c>
      <c r="B185" t="s">
        <v>106</v>
      </c>
      <c r="C185" t="s">
        <v>107</v>
      </c>
      <c r="D185" s="1">
        <v>40421</v>
      </c>
      <c r="E185" s="2">
        <v>5</v>
      </c>
      <c r="F185" t="s">
        <v>109</v>
      </c>
      <c r="G185" t="s">
        <v>77</v>
      </c>
    </row>
    <row r="186" spans="1:7" x14ac:dyDescent="0.25">
      <c r="A186" t="s">
        <v>73</v>
      </c>
      <c r="B186" t="s">
        <v>74</v>
      </c>
      <c r="C186" t="s">
        <v>75</v>
      </c>
      <c r="D186" s="1">
        <v>40421</v>
      </c>
      <c r="E186" s="2">
        <v>40</v>
      </c>
      <c r="F186" t="s">
        <v>76</v>
      </c>
      <c r="G186" t="s">
        <v>77</v>
      </c>
    </row>
    <row r="187" spans="1:7" x14ac:dyDescent="0.25">
      <c r="A187" t="s">
        <v>73</v>
      </c>
      <c r="B187" t="s">
        <v>74</v>
      </c>
      <c r="C187" t="s">
        <v>75</v>
      </c>
      <c r="D187" s="1">
        <v>40421</v>
      </c>
      <c r="E187" s="2">
        <v>40</v>
      </c>
      <c r="F187" t="s">
        <v>76</v>
      </c>
      <c r="G187" t="s">
        <v>77</v>
      </c>
    </row>
    <row r="188" spans="1:7" x14ac:dyDescent="0.25">
      <c r="A188" t="s">
        <v>337</v>
      </c>
      <c r="B188" t="s">
        <v>338</v>
      </c>
      <c r="C188" t="s">
        <v>339</v>
      </c>
      <c r="D188" s="1">
        <v>40421</v>
      </c>
      <c r="E188" s="2">
        <v>15</v>
      </c>
      <c r="F188" t="s">
        <v>340</v>
      </c>
      <c r="G188" t="s">
        <v>341</v>
      </c>
    </row>
    <row r="189" spans="1:7" x14ac:dyDescent="0.25">
      <c r="A189" t="s">
        <v>78</v>
      </c>
      <c r="B189" t="s">
        <v>79</v>
      </c>
      <c r="C189" t="s">
        <v>80</v>
      </c>
      <c r="D189" s="1">
        <v>40421</v>
      </c>
      <c r="E189" s="2">
        <v>35</v>
      </c>
      <c r="F189" t="s">
        <v>81</v>
      </c>
      <c r="G189" t="s">
        <v>9</v>
      </c>
    </row>
    <row r="190" spans="1:7" x14ac:dyDescent="0.25">
      <c r="A190" t="s">
        <v>78</v>
      </c>
      <c r="B190" t="s">
        <v>79</v>
      </c>
      <c r="C190" t="s">
        <v>80</v>
      </c>
      <c r="D190" s="1">
        <v>40421</v>
      </c>
      <c r="E190" s="2">
        <v>35</v>
      </c>
      <c r="F190" t="s">
        <v>81</v>
      </c>
      <c r="G190" t="s">
        <v>9</v>
      </c>
    </row>
    <row r="191" spans="1:7" x14ac:dyDescent="0.25">
      <c r="A191" t="s">
        <v>82</v>
      </c>
      <c r="B191" t="s">
        <v>83</v>
      </c>
      <c r="C191" t="s">
        <v>84</v>
      </c>
      <c r="D191" s="1">
        <v>40421</v>
      </c>
      <c r="E191" s="2">
        <v>10</v>
      </c>
      <c r="F191" t="s">
        <v>85</v>
      </c>
      <c r="G191" t="s">
        <v>67</v>
      </c>
    </row>
    <row r="192" spans="1:7" x14ac:dyDescent="0.25">
      <c r="A192" t="s">
        <v>82</v>
      </c>
      <c r="B192" t="s">
        <v>83</v>
      </c>
      <c r="C192" t="s">
        <v>84</v>
      </c>
      <c r="D192" s="1">
        <v>40421</v>
      </c>
      <c r="E192" s="2">
        <v>10</v>
      </c>
      <c r="F192" t="s">
        <v>86</v>
      </c>
      <c r="G192" t="s">
        <v>67</v>
      </c>
    </row>
    <row r="193" spans="1:7" x14ac:dyDescent="0.25">
      <c r="A193" t="s">
        <v>82</v>
      </c>
      <c r="B193" t="s">
        <v>83</v>
      </c>
      <c r="C193" t="s">
        <v>84</v>
      </c>
      <c r="D193" s="1">
        <v>40421</v>
      </c>
      <c r="E193" s="2">
        <v>5</v>
      </c>
      <c r="F193" t="s">
        <v>85</v>
      </c>
      <c r="G193" t="s">
        <v>77</v>
      </c>
    </row>
    <row r="194" spans="1:7" x14ac:dyDescent="0.25">
      <c r="A194" t="s">
        <v>82</v>
      </c>
      <c r="B194" t="s">
        <v>83</v>
      </c>
      <c r="C194" t="s">
        <v>84</v>
      </c>
      <c r="D194" s="1">
        <v>40421</v>
      </c>
      <c r="E194" s="2">
        <v>5</v>
      </c>
      <c r="F194" t="s">
        <v>86</v>
      </c>
      <c r="G194" t="s">
        <v>77</v>
      </c>
    </row>
    <row r="195" spans="1:7" x14ac:dyDescent="0.25">
      <c r="A195" t="s">
        <v>93</v>
      </c>
      <c r="B195" t="s">
        <v>94</v>
      </c>
      <c r="C195" t="s">
        <v>95</v>
      </c>
      <c r="D195" s="1">
        <v>40421</v>
      </c>
      <c r="E195" s="2">
        <v>5</v>
      </c>
      <c r="F195" t="s">
        <v>96</v>
      </c>
      <c r="G195" t="s">
        <v>97</v>
      </c>
    </row>
    <row r="196" spans="1:7" x14ac:dyDescent="0.25">
      <c r="A196" t="s">
        <v>93</v>
      </c>
      <c r="B196" t="s">
        <v>94</v>
      </c>
      <c r="C196" t="s">
        <v>95</v>
      </c>
      <c r="D196" s="1">
        <v>40421</v>
      </c>
      <c r="E196" s="2">
        <v>5</v>
      </c>
      <c r="F196" t="s">
        <v>98</v>
      </c>
      <c r="G196" t="s">
        <v>97</v>
      </c>
    </row>
    <row r="197" spans="1:7" x14ac:dyDescent="0.25">
      <c r="A197" t="s">
        <v>87</v>
      </c>
      <c r="B197" t="s">
        <v>88</v>
      </c>
      <c r="C197" t="s">
        <v>89</v>
      </c>
      <c r="D197" s="1">
        <v>40421</v>
      </c>
      <c r="E197" s="2">
        <v>25</v>
      </c>
      <c r="F197" t="s">
        <v>90</v>
      </c>
      <c r="G197" t="s">
        <v>77</v>
      </c>
    </row>
    <row r="198" spans="1:7" x14ac:dyDescent="0.25">
      <c r="A198" t="s">
        <v>87</v>
      </c>
      <c r="B198" t="s">
        <v>88</v>
      </c>
      <c r="C198" t="s">
        <v>89</v>
      </c>
      <c r="D198" s="1">
        <v>40421</v>
      </c>
      <c r="E198" s="2">
        <v>25</v>
      </c>
      <c r="F198" t="s">
        <v>91</v>
      </c>
      <c r="G198" t="s">
        <v>77</v>
      </c>
    </row>
    <row r="199" spans="1:7" x14ac:dyDescent="0.25">
      <c r="A199" t="s">
        <v>87</v>
      </c>
      <c r="B199" t="s">
        <v>88</v>
      </c>
      <c r="C199" t="s">
        <v>89</v>
      </c>
      <c r="D199" s="1">
        <v>40421</v>
      </c>
      <c r="E199" s="2">
        <v>25</v>
      </c>
      <c r="F199" t="s">
        <v>91</v>
      </c>
      <c r="G199" t="s">
        <v>77</v>
      </c>
    </row>
    <row r="200" spans="1:7" x14ac:dyDescent="0.25">
      <c r="A200" t="s">
        <v>87</v>
      </c>
      <c r="B200" t="s">
        <v>88</v>
      </c>
      <c r="C200" t="s">
        <v>89</v>
      </c>
      <c r="D200" s="1">
        <v>40421</v>
      </c>
      <c r="E200" s="2">
        <v>25</v>
      </c>
      <c r="F200" t="s">
        <v>92</v>
      </c>
      <c r="G200" t="s">
        <v>77</v>
      </c>
    </row>
    <row r="201" spans="1:7" x14ac:dyDescent="0.25">
      <c r="A201" t="s">
        <v>14</v>
      </c>
      <c r="B201" t="s">
        <v>15</v>
      </c>
      <c r="C201" t="s">
        <v>16</v>
      </c>
      <c r="D201" s="1">
        <v>40422</v>
      </c>
      <c r="E201" s="2">
        <v>2500</v>
      </c>
      <c r="F201" t="s">
        <v>17</v>
      </c>
      <c r="G201" t="s">
        <v>34</v>
      </c>
    </row>
    <row r="202" spans="1:7" x14ac:dyDescent="0.25">
      <c r="A202" t="s">
        <v>342</v>
      </c>
      <c r="B202" t="s">
        <v>343</v>
      </c>
      <c r="C202" t="s">
        <v>344</v>
      </c>
      <c r="D202" s="1">
        <v>40427</v>
      </c>
      <c r="E202" s="2">
        <v>25</v>
      </c>
      <c r="F202" t="s">
        <v>345</v>
      </c>
      <c r="G202" t="s">
        <v>67</v>
      </c>
    </row>
    <row r="203" spans="1:7" x14ac:dyDescent="0.25">
      <c r="A203" t="s">
        <v>342</v>
      </c>
      <c r="B203" t="s">
        <v>343</v>
      </c>
      <c r="C203" t="s">
        <v>344</v>
      </c>
      <c r="D203" s="1">
        <v>40427</v>
      </c>
      <c r="E203" s="2">
        <v>25</v>
      </c>
      <c r="F203" t="s">
        <v>345</v>
      </c>
      <c r="G203" t="s">
        <v>67</v>
      </c>
    </row>
    <row r="204" spans="1:7" x14ac:dyDescent="0.25">
      <c r="A204" t="s">
        <v>346</v>
      </c>
      <c r="B204" t="s">
        <v>347</v>
      </c>
      <c r="D204" s="1">
        <v>40429</v>
      </c>
      <c r="E204" s="2">
        <v>1500</v>
      </c>
      <c r="G204" t="s">
        <v>209</v>
      </c>
    </row>
    <row r="205" spans="1:7" x14ac:dyDescent="0.25">
      <c r="A205" t="s">
        <v>348</v>
      </c>
      <c r="B205" t="s">
        <v>349</v>
      </c>
      <c r="D205" s="1">
        <v>40430</v>
      </c>
      <c r="E205" s="2">
        <v>100</v>
      </c>
      <c r="G205" t="s">
        <v>34</v>
      </c>
    </row>
    <row r="206" spans="1:7" x14ac:dyDescent="0.25">
      <c r="A206" t="s">
        <v>188</v>
      </c>
      <c r="B206" t="s">
        <v>189</v>
      </c>
      <c r="C206" t="s">
        <v>190</v>
      </c>
      <c r="D206" s="1">
        <v>40430</v>
      </c>
      <c r="E206" s="2">
        <v>100</v>
      </c>
      <c r="F206" t="s">
        <v>191</v>
      </c>
      <c r="G206" t="s">
        <v>21</v>
      </c>
    </row>
    <row r="207" spans="1:7" x14ac:dyDescent="0.25">
      <c r="A207" t="s">
        <v>188</v>
      </c>
      <c r="B207" t="s">
        <v>189</v>
      </c>
      <c r="C207" t="s">
        <v>190</v>
      </c>
      <c r="D207" s="1">
        <v>40430</v>
      </c>
      <c r="E207" s="2">
        <v>150</v>
      </c>
      <c r="F207" t="s">
        <v>191</v>
      </c>
      <c r="G207" t="s">
        <v>192</v>
      </c>
    </row>
    <row r="208" spans="1:7" x14ac:dyDescent="0.25">
      <c r="A208" t="s">
        <v>350</v>
      </c>
      <c r="B208" t="s">
        <v>351</v>
      </c>
      <c r="C208" t="s">
        <v>352</v>
      </c>
      <c r="D208" s="1">
        <v>40431</v>
      </c>
      <c r="E208" s="2">
        <v>10000</v>
      </c>
      <c r="G208" t="s">
        <v>34</v>
      </c>
    </row>
    <row r="209" spans="1:7" x14ac:dyDescent="0.25">
      <c r="A209" t="s">
        <v>19</v>
      </c>
      <c r="B209" t="s">
        <v>20</v>
      </c>
      <c r="D209" s="1">
        <v>40431</v>
      </c>
      <c r="E209" s="2">
        <v>83.33</v>
      </c>
      <c r="G209" t="s">
        <v>21</v>
      </c>
    </row>
    <row r="210" spans="1:7" x14ac:dyDescent="0.25">
      <c r="A210" t="s">
        <v>353</v>
      </c>
      <c r="B210" t="s">
        <v>354</v>
      </c>
      <c r="C210" t="s">
        <v>355</v>
      </c>
      <c r="D210" s="1">
        <v>40432</v>
      </c>
      <c r="E210" s="2">
        <v>500</v>
      </c>
      <c r="G210" t="s">
        <v>34</v>
      </c>
    </row>
    <row r="211" spans="1:7" x14ac:dyDescent="0.25">
      <c r="A211" t="s">
        <v>356</v>
      </c>
      <c r="B211" t="s">
        <v>12</v>
      </c>
      <c r="C211" t="s">
        <v>357</v>
      </c>
      <c r="D211" s="1">
        <v>40432</v>
      </c>
      <c r="E211" s="2">
        <v>25</v>
      </c>
      <c r="G211" t="s">
        <v>209</v>
      </c>
    </row>
    <row r="212" spans="1:7" x14ac:dyDescent="0.25">
      <c r="A212" t="s">
        <v>358</v>
      </c>
      <c r="B212" t="s">
        <v>359</v>
      </c>
      <c r="C212" t="s">
        <v>360</v>
      </c>
      <c r="D212" s="1">
        <v>40434</v>
      </c>
      <c r="E212" s="2">
        <v>25</v>
      </c>
      <c r="F212" t="s">
        <v>361</v>
      </c>
      <c r="G212" t="s">
        <v>67</v>
      </c>
    </row>
    <row r="213" spans="1:7" x14ac:dyDescent="0.25">
      <c r="A213" t="s">
        <v>362</v>
      </c>
      <c r="B213" t="s">
        <v>363</v>
      </c>
      <c r="D213" s="1">
        <v>40434</v>
      </c>
      <c r="E213" s="2">
        <v>1000</v>
      </c>
      <c r="F213" t="s">
        <v>364</v>
      </c>
      <c r="G213" t="s">
        <v>276</v>
      </c>
    </row>
    <row r="214" spans="1:7" x14ac:dyDescent="0.25">
      <c r="A214" t="s">
        <v>362</v>
      </c>
      <c r="B214" t="s">
        <v>363</v>
      </c>
      <c r="D214" s="1">
        <v>40434</v>
      </c>
      <c r="E214" s="2">
        <v>1000</v>
      </c>
      <c r="F214" t="s">
        <v>365</v>
      </c>
      <c r="G214" t="s">
        <v>276</v>
      </c>
    </row>
    <row r="215" spans="1:7" x14ac:dyDescent="0.25">
      <c r="A215" t="s">
        <v>61</v>
      </c>
      <c r="B215" t="s">
        <v>62</v>
      </c>
      <c r="D215" s="1">
        <v>40435</v>
      </c>
      <c r="E215" s="2">
        <v>83.25</v>
      </c>
      <c r="G215" t="s">
        <v>21</v>
      </c>
    </row>
    <row r="216" spans="1:7" x14ac:dyDescent="0.25">
      <c r="A216" t="s">
        <v>61</v>
      </c>
      <c r="B216" t="s">
        <v>62</v>
      </c>
      <c r="D216" s="1">
        <v>40435</v>
      </c>
      <c r="E216" s="2">
        <v>0.08</v>
      </c>
      <c r="G216" t="s">
        <v>21</v>
      </c>
    </row>
    <row r="217" spans="1:7" x14ac:dyDescent="0.25">
      <c r="A217" t="s">
        <v>44</v>
      </c>
      <c r="B217" t="s">
        <v>45</v>
      </c>
      <c r="C217" t="s">
        <v>46</v>
      </c>
      <c r="D217" s="1">
        <v>40435</v>
      </c>
      <c r="E217" s="2">
        <v>83.33</v>
      </c>
      <c r="F217" t="s">
        <v>47</v>
      </c>
      <c r="G217" t="s">
        <v>21</v>
      </c>
    </row>
    <row r="218" spans="1:7" x14ac:dyDescent="0.25">
      <c r="A218" t="s">
        <v>44</v>
      </c>
      <c r="B218" t="s">
        <v>45</v>
      </c>
      <c r="C218" t="s">
        <v>46</v>
      </c>
      <c r="D218" s="1">
        <v>40435</v>
      </c>
      <c r="E218" s="2">
        <v>83.33</v>
      </c>
      <c r="F218" t="s">
        <v>48</v>
      </c>
      <c r="G218" t="s">
        <v>21</v>
      </c>
    </row>
    <row r="219" spans="1:7" x14ac:dyDescent="0.25">
      <c r="A219" t="s">
        <v>49</v>
      </c>
      <c r="B219" t="s">
        <v>50</v>
      </c>
      <c r="C219" t="s">
        <v>51</v>
      </c>
      <c r="D219" s="1">
        <v>40435</v>
      </c>
      <c r="E219" s="2">
        <v>83.33</v>
      </c>
      <c r="F219" t="s">
        <v>52</v>
      </c>
      <c r="G219" t="s">
        <v>21</v>
      </c>
    </row>
    <row r="220" spans="1:7" x14ac:dyDescent="0.25">
      <c r="A220" t="s">
        <v>40</v>
      </c>
      <c r="B220" t="s">
        <v>41</v>
      </c>
      <c r="C220" t="s">
        <v>42</v>
      </c>
      <c r="D220" s="1">
        <v>40435</v>
      </c>
      <c r="E220" s="2">
        <v>83.33</v>
      </c>
      <c r="F220" t="s">
        <v>43</v>
      </c>
      <c r="G220" t="s">
        <v>21</v>
      </c>
    </row>
    <row r="221" spans="1:7" x14ac:dyDescent="0.25">
      <c r="A221" t="s">
        <v>53</v>
      </c>
      <c r="B221" t="s">
        <v>54</v>
      </c>
      <c r="C221" t="s">
        <v>55</v>
      </c>
      <c r="D221" s="1">
        <v>40435</v>
      </c>
      <c r="E221" s="2">
        <v>83.33</v>
      </c>
      <c r="F221" t="s">
        <v>56</v>
      </c>
      <c r="G221" t="s">
        <v>21</v>
      </c>
    </row>
    <row r="222" spans="1:7" x14ac:dyDescent="0.25">
      <c r="A222" t="s">
        <v>53</v>
      </c>
      <c r="B222" t="s">
        <v>54</v>
      </c>
      <c r="C222" t="s">
        <v>55</v>
      </c>
      <c r="D222" s="1">
        <v>40435</v>
      </c>
      <c r="E222" s="2">
        <v>83.33</v>
      </c>
      <c r="F222" t="s">
        <v>57</v>
      </c>
      <c r="G222" t="s">
        <v>21</v>
      </c>
    </row>
    <row r="223" spans="1:7" x14ac:dyDescent="0.25">
      <c r="A223" t="s">
        <v>58</v>
      </c>
      <c r="B223" t="s">
        <v>59</v>
      </c>
      <c r="C223" t="s">
        <v>60</v>
      </c>
      <c r="D223" s="1">
        <v>40435</v>
      </c>
      <c r="E223" s="2">
        <v>100</v>
      </c>
      <c r="G223" t="s">
        <v>21</v>
      </c>
    </row>
    <row r="224" spans="1:7" x14ac:dyDescent="0.25">
      <c r="A224" t="s">
        <v>296</v>
      </c>
      <c r="B224" t="s">
        <v>297</v>
      </c>
      <c r="C224" t="s">
        <v>298</v>
      </c>
      <c r="D224" s="1">
        <v>40435</v>
      </c>
      <c r="E224" s="2">
        <v>250</v>
      </c>
      <c r="F224" t="s">
        <v>299</v>
      </c>
      <c r="G224" t="s">
        <v>282</v>
      </c>
    </row>
    <row r="225" spans="1:7" x14ac:dyDescent="0.25">
      <c r="A225" t="s">
        <v>296</v>
      </c>
      <c r="B225" t="s">
        <v>297</v>
      </c>
      <c r="C225" t="s">
        <v>298</v>
      </c>
      <c r="D225" s="1">
        <v>40435</v>
      </c>
      <c r="E225" s="2">
        <v>250</v>
      </c>
      <c r="F225" t="s">
        <v>300</v>
      </c>
      <c r="G225" t="s">
        <v>282</v>
      </c>
    </row>
    <row r="226" spans="1:7" x14ac:dyDescent="0.25">
      <c r="A226" t="s">
        <v>296</v>
      </c>
      <c r="B226" t="s">
        <v>297</v>
      </c>
      <c r="C226" t="s">
        <v>298</v>
      </c>
      <c r="D226" s="1">
        <v>40435</v>
      </c>
      <c r="E226" s="2">
        <v>250</v>
      </c>
      <c r="F226" t="s">
        <v>301</v>
      </c>
      <c r="G226" t="s">
        <v>282</v>
      </c>
    </row>
    <row r="227" spans="1:7" x14ac:dyDescent="0.25">
      <c r="A227" t="s">
        <v>366</v>
      </c>
      <c r="B227" t="s">
        <v>367</v>
      </c>
      <c r="C227" t="s">
        <v>368</v>
      </c>
      <c r="D227" s="1">
        <v>40436</v>
      </c>
      <c r="E227" s="2">
        <v>25</v>
      </c>
      <c r="F227" t="s">
        <v>369</v>
      </c>
      <c r="G227" t="s">
        <v>67</v>
      </c>
    </row>
    <row r="228" spans="1:7" x14ac:dyDescent="0.25">
      <c r="A228" t="s">
        <v>370</v>
      </c>
      <c r="B228" t="s">
        <v>371</v>
      </c>
      <c r="C228" t="s">
        <v>205</v>
      </c>
      <c r="D228" s="1">
        <v>40436</v>
      </c>
      <c r="E228" s="2">
        <v>25</v>
      </c>
      <c r="G228" t="s">
        <v>114</v>
      </c>
    </row>
    <row r="229" spans="1:7" x14ac:dyDescent="0.25">
      <c r="A229" t="s">
        <v>372</v>
      </c>
      <c r="B229" t="s">
        <v>373</v>
      </c>
      <c r="C229" t="s">
        <v>374</v>
      </c>
      <c r="D229" s="1">
        <v>40436</v>
      </c>
      <c r="E229" s="2">
        <v>20</v>
      </c>
      <c r="F229" t="s">
        <v>375</v>
      </c>
      <c r="G229" t="s">
        <v>67</v>
      </c>
    </row>
    <row r="230" spans="1:7" x14ac:dyDescent="0.25">
      <c r="A230" t="s">
        <v>372</v>
      </c>
      <c r="B230" t="s">
        <v>373</v>
      </c>
      <c r="C230" t="s">
        <v>374</v>
      </c>
      <c r="D230" s="1">
        <v>40436</v>
      </c>
      <c r="E230" s="2">
        <v>20</v>
      </c>
      <c r="F230" t="s">
        <v>376</v>
      </c>
      <c r="G230" t="s">
        <v>67</v>
      </c>
    </row>
    <row r="231" spans="1:7" x14ac:dyDescent="0.25">
      <c r="A231" t="s">
        <v>377</v>
      </c>
      <c r="B231" t="s">
        <v>378</v>
      </c>
      <c r="C231" t="s">
        <v>379</v>
      </c>
      <c r="D231" s="1">
        <v>40436</v>
      </c>
      <c r="E231" s="2">
        <v>25</v>
      </c>
      <c r="G231" t="s">
        <v>310</v>
      </c>
    </row>
    <row r="232" spans="1:7" x14ac:dyDescent="0.25">
      <c r="A232" t="s">
        <v>380</v>
      </c>
      <c r="B232" t="s">
        <v>381</v>
      </c>
      <c r="D232" s="1">
        <v>40437</v>
      </c>
      <c r="E232" s="2">
        <v>1500</v>
      </c>
      <c r="F232" t="s">
        <v>382</v>
      </c>
      <c r="G232" t="s">
        <v>34</v>
      </c>
    </row>
    <row r="233" spans="1:7" x14ac:dyDescent="0.25">
      <c r="A233" t="s">
        <v>383</v>
      </c>
      <c r="B233" t="s">
        <v>384</v>
      </c>
      <c r="C233" t="s">
        <v>385</v>
      </c>
      <c r="D233" s="1">
        <v>40437</v>
      </c>
      <c r="E233" s="2">
        <v>15</v>
      </c>
      <c r="F233" t="s">
        <v>386</v>
      </c>
      <c r="G233" t="s">
        <v>67</v>
      </c>
    </row>
    <row r="234" spans="1:7" x14ac:dyDescent="0.25">
      <c r="A234" t="s">
        <v>383</v>
      </c>
      <c r="B234" t="s">
        <v>384</v>
      </c>
      <c r="C234" t="s">
        <v>385</v>
      </c>
      <c r="D234" s="1">
        <v>40437</v>
      </c>
      <c r="E234" s="2">
        <v>15</v>
      </c>
      <c r="F234" t="s">
        <v>387</v>
      </c>
      <c r="G234" t="s">
        <v>67</v>
      </c>
    </row>
    <row r="235" spans="1:7" x14ac:dyDescent="0.25">
      <c r="A235" t="s">
        <v>388</v>
      </c>
      <c r="B235" t="s">
        <v>389</v>
      </c>
      <c r="D235" s="1">
        <v>40438</v>
      </c>
      <c r="E235" s="2">
        <v>500</v>
      </c>
      <c r="G235" t="s">
        <v>67</v>
      </c>
    </row>
    <row r="236" spans="1:7" x14ac:dyDescent="0.25">
      <c r="A236" t="s">
        <v>390</v>
      </c>
      <c r="B236" t="s">
        <v>343</v>
      </c>
      <c r="C236" t="s">
        <v>391</v>
      </c>
      <c r="D236" s="1">
        <v>40438</v>
      </c>
      <c r="E236" s="2">
        <v>50</v>
      </c>
      <c r="F236" t="s">
        <v>392</v>
      </c>
      <c r="G236" t="s">
        <v>67</v>
      </c>
    </row>
    <row r="237" spans="1:7" x14ac:dyDescent="0.25">
      <c r="A237" t="s">
        <v>390</v>
      </c>
      <c r="B237" t="s">
        <v>343</v>
      </c>
      <c r="C237" t="s">
        <v>391</v>
      </c>
      <c r="D237" s="1">
        <v>40438</v>
      </c>
      <c r="E237" s="2">
        <v>50</v>
      </c>
      <c r="F237" t="s">
        <v>392</v>
      </c>
      <c r="G237" t="s">
        <v>67</v>
      </c>
    </row>
    <row r="238" spans="1:7" x14ac:dyDescent="0.25">
      <c r="A238" t="s">
        <v>390</v>
      </c>
      <c r="B238" t="s">
        <v>343</v>
      </c>
      <c r="C238" t="s">
        <v>391</v>
      </c>
      <c r="D238" s="1">
        <v>40438</v>
      </c>
      <c r="E238" s="2">
        <v>50</v>
      </c>
      <c r="F238" t="s">
        <v>393</v>
      </c>
      <c r="G238" t="s">
        <v>67</v>
      </c>
    </row>
    <row r="239" spans="1:7" x14ac:dyDescent="0.25">
      <c r="A239" t="s">
        <v>394</v>
      </c>
      <c r="B239" t="s">
        <v>371</v>
      </c>
      <c r="C239" t="s">
        <v>395</v>
      </c>
      <c r="D239" s="1">
        <v>40441</v>
      </c>
      <c r="E239" s="2">
        <v>1000</v>
      </c>
      <c r="F239" t="s">
        <v>396</v>
      </c>
      <c r="G239" t="s">
        <v>209</v>
      </c>
    </row>
    <row r="240" spans="1:7" x14ac:dyDescent="0.25">
      <c r="A240" t="s">
        <v>397</v>
      </c>
      <c r="B240" t="s">
        <v>398</v>
      </c>
      <c r="D240" s="1">
        <v>40441</v>
      </c>
      <c r="E240" s="2">
        <v>10000</v>
      </c>
      <c r="G240" t="s">
        <v>399</v>
      </c>
    </row>
    <row r="241" spans="1:7" x14ac:dyDescent="0.25">
      <c r="A241" t="s">
        <v>400</v>
      </c>
      <c r="B241" t="s">
        <v>401</v>
      </c>
      <c r="D241" s="1">
        <v>40441</v>
      </c>
      <c r="E241" s="2">
        <v>1000</v>
      </c>
      <c r="G241" t="s">
        <v>276</v>
      </c>
    </row>
    <row r="242" spans="1:7" x14ac:dyDescent="0.25">
      <c r="A242" t="s">
        <v>402</v>
      </c>
      <c r="B242" t="s">
        <v>403</v>
      </c>
      <c r="D242" s="1">
        <v>40442</v>
      </c>
      <c r="E242" s="2">
        <v>2500</v>
      </c>
      <c r="F242" t="s">
        <v>404</v>
      </c>
      <c r="G242" t="s">
        <v>276</v>
      </c>
    </row>
    <row r="243" spans="1:7" x14ac:dyDescent="0.25">
      <c r="A243" t="s">
        <v>405</v>
      </c>
      <c r="B243" t="s">
        <v>406</v>
      </c>
      <c r="C243" t="s">
        <v>407</v>
      </c>
      <c r="D243" s="1">
        <v>40442</v>
      </c>
      <c r="E243" s="2">
        <v>50</v>
      </c>
      <c r="G243" t="s">
        <v>67</v>
      </c>
    </row>
    <row r="244" spans="1:7" x14ac:dyDescent="0.25">
      <c r="A244" t="s">
        <v>408</v>
      </c>
      <c r="B244" t="s">
        <v>409</v>
      </c>
      <c r="C244" t="s">
        <v>410</v>
      </c>
      <c r="D244" s="1">
        <v>40442</v>
      </c>
      <c r="E244" s="2">
        <v>100</v>
      </c>
      <c r="F244" t="s">
        <v>411</v>
      </c>
      <c r="G244" t="s">
        <v>114</v>
      </c>
    </row>
    <row r="245" spans="1:7" x14ac:dyDescent="0.25">
      <c r="A245" t="s">
        <v>412</v>
      </c>
      <c r="B245" t="s">
        <v>219</v>
      </c>
      <c r="C245" t="s">
        <v>413</v>
      </c>
      <c r="D245" s="1">
        <v>40444</v>
      </c>
      <c r="E245" s="2">
        <v>25</v>
      </c>
      <c r="F245" t="s">
        <v>414</v>
      </c>
      <c r="G245" t="s">
        <v>67</v>
      </c>
    </row>
    <row r="246" spans="1:7" x14ac:dyDescent="0.25">
      <c r="A246" t="s">
        <v>412</v>
      </c>
      <c r="B246" t="s">
        <v>219</v>
      </c>
      <c r="C246" t="s">
        <v>413</v>
      </c>
      <c r="D246" s="1">
        <v>40444</v>
      </c>
      <c r="E246" s="2">
        <v>25</v>
      </c>
      <c r="F246" t="s">
        <v>415</v>
      </c>
      <c r="G246" t="s">
        <v>67</v>
      </c>
    </row>
    <row r="247" spans="1:7" x14ac:dyDescent="0.25">
      <c r="A247" t="s">
        <v>412</v>
      </c>
      <c r="B247" t="s">
        <v>219</v>
      </c>
      <c r="C247" t="s">
        <v>413</v>
      </c>
      <c r="D247" s="1">
        <v>40444</v>
      </c>
      <c r="E247" s="2">
        <v>25</v>
      </c>
      <c r="F247" t="s">
        <v>415</v>
      </c>
      <c r="G247" t="s">
        <v>67</v>
      </c>
    </row>
    <row r="248" spans="1:7" x14ac:dyDescent="0.25">
      <c r="A248" t="s">
        <v>416</v>
      </c>
      <c r="B248" t="s">
        <v>417</v>
      </c>
      <c r="D248" s="1">
        <v>40445</v>
      </c>
      <c r="E248" s="2">
        <v>479.76</v>
      </c>
      <c r="G248" t="s">
        <v>114</v>
      </c>
    </row>
    <row r="249" spans="1:7" x14ac:dyDescent="0.25">
      <c r="A249" t="s">
        <v>418</v>
      </c>
      <c r="B249" t="s">
        <v>419</v>
      </c>
      <c r="D249" s="1">
        <v>40445</v>
      </c>
      <c r="E249" s="2">
        <v>491.76</v>
      </c>
      <c r="G249" t="s">
        <v>114</v>
      </c>
    </row>
    <row r="250" spans="1:7" x14ac:dyDescent="0.25">
      <c r="A250" t="s">
        <v>420</v>
      </c>
      <c r="B250" t="s">
        <v>421</v>
      </c>
      <c r="D250" s="1">
        <v>40445</v>
      </c>
      <c r="E250" s="2">
        <v>312</v>
      </c>
      <c r="G250" t="s">
        <v>114</v>
      </c>
    </row>
    <row r="251" spans="1:7" x14ac:dyDescent="0.25">
      <c r="A251" t="s">
        <v>422</v>
      </c>
      <c r="B251" t="s">
        <v>423</v>
      </c>
      <c r="D251" s="1">
        <v>40445</v>
      </c>
      <c r="E251" s="2">
        <v>500</v>
      </c>
      <c r="G251" t="s">
        <v>424</v>
      </c>
    </row>
    <row r="252" spans="1:7" x14ac:dyDescent="0.25">
      <c r="A252" t="s">
        <v>425</v>
      </c>
      <c r="B252" t="s">
        <v>426</v>
      </c>
      <c r="D252" s="1">
        <v>40445</v>
      </c>
      <c r="E252" s="2">
        <v>624</v>
      </c>
      <c r="G252" t="s">
        <v>114</v>
      </c>
    </row>
    <row r="253" spans="1:7" x14ac:dyDescent="0.25">
      <c r="A253" t="s">
        <v>427</v>
      </c>
      <c r="B253" t="s">
        <v>428</v>
      </c>
      <c r="D253" s="1">
        <v>40449</v>
      </c>
      <c r="E253" s="2">
        <v>19258.54</v>
      </c>
      <c r="F253" t="s">
        <v>429</v>
      </c>
      <c r="G253" t="s">
        <v>430</v>
      </c>
    </row>
    <row r="254" spans="1:7" x14ac:dyDescent="0.25">
      <c r="A254" t="s">
        <v>427</v>
      </c>
      <c r="B254" t="s">
        <v>428</v>
      </c>
      <c r="D254" s="1">
        <v>40449</v>
      </c>
      <c r="E254" s="2">
        <v>6419.51</v>
      </c>
      <c r="F254" t="s">
        <v>429</v>
      </c>
      <c r="G254" t="s">
        <v>431</v>
      </c>
    </row>
    <row r="255" spans="1:7" x14ac:dyDescent="0.25">
      <c r="A255" t="s">
        <v>432</v>
      </c>
      <c r="B255" t="s">
        <v>433</v>
      </c>
      <c r="D255" s="1">
        <v>40451</v>
      </c>
      <c r="E255" s="2">
        <v>380</v>
      </c>
      <c r="G255" t="s">
        <v>114</v>
      </c>
    </row>
    <row r="256" spans="1:7" x14ac:dyDescent="0.25">
      <c r="A256" t="s">
        <v>93</v>
      </c>
      <c r="B256" t="s">
        <v>94</v>
      </c>
      <c r="C256" t="s">
        <v>95</v>
      </c>
      <c r="D256" s="1">
        <v>40451</v>
      </c>
      <c r="E256" s="2">
        <v>5</v>
      </c>
      <c r="F256" t="s">
        <v>96</v>
      </c>
      <c r="G256" t="s">
        <v>97</v>
      </c>
    </row>
    <row r="257" spans="1:7" x14ac:dyDescent="0.25">
      <c r="A257" t="s">
        <v>93</v>
      </c>
      <c r="B257" t="s">
        <v>94</v>
      </c>
      <c r="C257" t="s">
        <v>95</v>
      </c>
      <c r="D257" s="1">
        <v>40451</v>
      </c>
      <c r="E257" s="2">
        <v>5</v>
      </c>
      <c r="F257" t="s">
        <v>98</v>
      </c>
      <c r="G257" t="s">
        <v>97</v>
      </c>
    </row>
    <row r="258" spans="1:7" x14ac:dyDescent="0.25">
      <c r="A258" t="s">
        <v>87</v>
      </c>
      <c r="B258" t="s">
        <v>88</v>
      </c>
      <c r="C258" t="s">
        <v>89</v>
      </c>
      <c r="D258" s="1">
        <v>40451</v>
      </c>
      <c r="E258" s="2">
        <v>25</v>
      </c>
      <c r="F258" t="s">
        <v>90</v>
      </c>
      <c r="G258" t="s">
        <v>77</v>
      </c>
    </row>
    <row r="259" spans="1:7" x14ac:dyDescent="0.25">
      <c r="A259" t="s">
        <v>87</v>
      </c>
      <c r="B259" t="s">
        <v>88</v>
      </c>
      <c r="C259" t="s">
        <v>89</v>
      </c>
      <c r="D259" s="1">
        <v>40451</v>
      </c>
      <c r="E259" s="2">
        <v>25</v>
      </c>
      <c r="F259" t="s">
        <v>91</v>
      </c>
      <c r="G259" t="s">
        <v>77</v>
      </c>
    </row>
    <row r="260" spans="1:7" x14ac:dyDescent="0.25">
      <c r="A260" t="s">
        <v>87</v>
      </c>
      <c r="B260" t="s">
        <v>88</v>
      </c>
      <c r="C260" t="s">
        <v>89</v>
      </c>
      <c r="D260" s="1">
        <v>40451</v>
      </c>
      <c r="E260" s="2">
        <v>25</v>
      </c>
      <c r="F260" t="s">
        <v>91</v>
      </c>
      <c r="G260" t="s">
        <v>77</v>
      </c>
    </row>
    <row r="261" spans="1:7" x14ac:dyDescent="0.25">
      <c r="A261" t="s">
        <v>87</v>
      </c>
      <c r="B261" t="s">
        <v>88</v>
      </c>
      <c r="C261" t="s">
        <v>89</v>
      </c>
      <c r="D261" s="1">
        <v>40451</v>
      </c>
      <c r="E261" s="2">
        <v>25</v>
      </c>
      <c r="F261" t="s">
        <v>92</v>
      </c>
      <c r="G261" t="s">
        <v>77</v>
      </c>
    </row>
    <row r="262" spans="1:7" x14ac:dyDescent="0.25">
      <c r="A262" t="s">
        <v>337</v>
      </c>
      <c r="B262" t="s">
        <v>338</v>
      </c>
      <c r="C262" t="s">
        <v>339</v>
      </c>
      <c r="D262" s="1">
        <v>40451</v>
      </c>
      <c r="E262" s="2">
        <v>15</v>
      </c>
      <c r="F262" t="s">
        <v>340</v>
      </c>
      <c r="G262" t="s">
        <v>341</v>
      </c>
    </row>
    <row r="263" spans="1:7" x14ac:dyDescent="0.25">
      <c r="A263" t="s">
        <v>73</v>
      </c>
      <c r="B263" t="s">
        <v>74</v>
      </c>
      <c r="C263" t="s">
        <v>75</v>
      </c>
      <c r="D263" s="1">
        <v>40451</v>
      </c>
      <c r="E263" s="2">
        <v>40</v>
      </c>
      <c r="F263" t="s">
        <v>76</v>
      </c>
      <c r="G263" t="s">
        <v>77</v>
      </c>
    </row>
    <row r="264" spans="1:7" x14ac:dyDescent="0.25">
      <c r="A264" t="s">
        <v>73</v>
      </c>
      <c r="B264" t="s">
        <v>74</v>
      </c>
      <c r="C264" t="s">
        <v>75</v>
      </c>
      <c r="D264" s="1">
        <v>40451</v>
      </c>
      <c r="E264" s="2">
        <v>40</v>
      </c>
      <c r="F264" t="s">
        <v>76</v>
      </c>
      <c r="G264" t="s">
        <v>77</v>
      </c>
    </row>
    <row r="265" spans="1:7" x14ac:dyDescent="0.25">
      <c r="A265" t="s">
        <v>78</v>
      </c>
      <c r="B265" t="s">
        <v>79</v>
      </c>
      <c r="C265" t="s">
        <v>80</v>
      </c>
      <c r="D265" s="1">
        <v>40451</v>
      </c>
      <c r="E265" s="2">
        <v>35</v>
      </c>
      <c r="F265" t="s">
        <v>81</v>
      </c>
      <c r="G265" t="s">
        <v>9</v>
      </c>
    </row>
    <row r="266" spans="1:7" x14ac:dyDescent="0.25">
      <c r="A266" t="s">
        <v>78</v>
      </c>
      <c r="B266" t="s">
        <v>79</v>
      </c>
      <c r="C266" t="s">
        <v>80</v>
      </c>
      <c r="D266" s="1">
        <v>40451</v>
      </c>
      <c r="E266" s="2">
        <v>35</v>
      </c>
      <c r="F266" t="s">
        <v>81</v>
      </c>
      <c r="G266" t="s">
        <v>9</v>
      </c>
    </row>
    <row r="267" spans="1:7" x14ac:dyDescent="0.25">
      <c r="A267" t="s">
        <v>82</v>
      </c>
      <c r="B267" t="s">
        <v>83</v>
      </c>
      <c r="C267" t="s">
        <v>84</v>
      </c>
      <c r="D267" s="1">
        <v>40451</v>
      </c>
      <c r="E267" s="2">
        <v>10</v>
      </c>
      <c r="F267" t="s">
        <v>85</v>
      </c>
      <c r="G267" t="s">
        <v>67</v>
      </c>
    </row>
    <row r="268" spans="1:7" x14ac:dyDescent="0.25">
      <c r="A268" t="s">
        <v>82</v>
      </c>
      <c r="B268" t="s">
        <v>83</v>
      </c>
      <c r="C268" t="s">
        <v>84</v>
      </c>
      <c r="D268" s="1">
        <v>40451</v>
      </c>
      <c r="E268" s="2">
        <v>10</v>
      </c>
      <c r="F268" t="s">
        <v>86</v>
      </c>
      <c r="G268" t="s">
        <v>67</v>
      </c>
    </row>
    <row r="269" spans="1:7" x14ac:dyDescent="0.25">
      <c r="A269" t="s">
        <v>82</v>
      </c>
      <c r="B269" t="s">
        <v>83</v>
      </c>
      <c r="C269" t="s">
        <v>84</v>
      </c>
      <c r="D269" s="1">
        <v>40451</v>
      </c>
      <c r="E269" s="2">
        <v>5</v>
      </c>
      <c r="F269" t="s">
        <v>85</v>
      </c>
      <c r="G269" t="s">
        <v>77</v>
      </c>
    </row>
    <row r="270" spans="1:7" x14ac:dyDescent="0.25">
      <c r="A270" t="s">
        <v>82</v>
      </c>
      <c r="B270" t="s">
        <v>83</v>
      </c>
      <c r="C270" t="s">
        <v>84</v>
      </c>
      <c r="D270" s="1">
        <v>40451</v>
      </c>
      <c r="E270" s="2">
        <v>5</v>
      </c>
      <c r="F270" t="s">
        <v>86</v>
      </c>
      <c r="G270" t="s">
        <v>77</v>
      </c>
    </row>
    <row r="271" spans="1:7" x14ac:dyDescent="0.25">
      <c r="A271" t="s">
        <v>322</v>
      </c>
      <c r="B271" t="s">
        <v>323</v>
      </c>
      <c r="C271" t="s">
        <v>324</v>
      </c>
      <c r="D271" s="1">
        <v>40451</v>
      </c>
      <c r="E271" s="2">
        <v>25</v>
      </c>
      <c r="F271" t="s">
        <v>325</v>
      </c>
      <c r="G271" t="s">
        <v>326</v>
      </c>
    </row>
    <row r="272" spans="1:7" x14ac:dyDescent="0.25">
      <c r="A272" t="s">
        <v>322</v>
      </c>
      <c r="B272" t="s">
        <v>323</v>
      </c>
      <c r="C272" t="s">
        <v>324</v>
      </c>
      <c r="D272" s="1">
        <v>40451</v>
      </c>
      <c r="E272" s="2">
        <v>25</v>
      </c>
      <c r="F272" t="s">
        <v>327</v>
      </c>
      <c r="G272" t="s">
        <v>326</v>
      </c>
    </row>
    <row r="273" spans="1:7" x14ac:dyDescent="0.25">
      <c r="A273" t="s">
        <v>316</v>
      </c>
      <c r="B273" t="s">
        <v>317</v>
      </c>
      <c r="C273" t="s">
        <v>318</v>
      </c>
      <c r="D273" s="1">
        <v>40451</v>
      </c>
      <c r="E273" s="2">
        <v>10</v>
      </c>
      <c r="F273" t="s">
        <v>319</v>
      </c>
      <c r="G273" t="s">
        <v>251</v>
      </c>
    </row>
    <row r="274" spans="1:7" x14ac:dyDescent="0.25">
      <c r="A274" t="s">
        <v>316</v>
      </c>
      <c r="B274" t="s">
        <v>317</v>
      </c>
      <c r="C274" t="s">
        <v>318</v>
      </c>
      <c r="D274" s="1">
        <v>40451</v>
      </c>
      <c r="E274" s="2">
        <v>10</v>
      </c>
      <c r="F274" t="s">
        <v>320</v>
      </c>
      <c r="G274" t="s">
        <v>251</v>
      </c>
    </row>
    <row r="275" spans="1:7" x14ac:dyDescent="0.25">
      <c r="A275" t="s">
        <v>316</v>
      </c>
      <c r="B275" t="s">
        <v>317</v>
      </c>
      <c r="C275" t="s">
        <v>318</v>
      </c>
      <c r="D275" s="1">
        <v>40451</v>
      </c>
      <c r="E275" s="2">
        <v>10</v>
      </c>
      <c r="F275" t="s">
        <v>319</v>
      </c>
      <c r="G275" t="s">
        <v>182</v>
      </c>
    </row>
    <row r="276" spans="1:7" x14ac:dyDescent="0.25">
      <c r="A276" t="s">
        <v>316</v>
      </c>
      <c r="B276" t="s">
        <v>317</v>
      </c>
      <c r="C276" t="s">
        <v>318</v>
      </c>
      <c r="D276" s="1">
        <v>40451</v>
      </c>
      <c r="E276" s="2">
        <v>10</v>
      </c>
      <c r="F276" t="s">
        <v>320</v>
      </c>
      <c r="G276" t="s">
        <v>182</v>
      </c>
    </row>
    <row r="277" spans="1:7" x14ac:dyDescent="0.25">
      <c r="A277" t="s">
        <v>316</v>
      </c>
      <c r="B277" t="s">
        <v>317</v>
      </c>
      <c r="C277" t="s">
        <v>318</v>
      </c>
      <c r="D277" s="1">
        <v>40451</v>
      </c>
      <c r="E277" s="2">
        <v>20</v>
      </c>
      <c r="F277" t="s">
        <v>319</v>
      </c>
      <c r="G277" t="s">
        <v>321</v>
      </c>
    </row>
    <row r="278" spans="1:7" x14ac:dyDescent="0.25">
      <c r="A278" t="s">
        <v>316</v>
      </c>
      <c r="B278" t="s">
        <v>317</v>
      </c>
      <c r="C278" t="s">
        <v>318</v>
      </c>
      <c r="D278" s="1">
        <v>40451</v>
      </c>
      <c r="E278" s="2">
        <v>20</v>
      </c>
      <c r="F278" t="s">
        <v>320</v>
      </c>
      <c r="G278" t="s">
        <v>321</v>
      </c>
    </row>
    <row r="279" spans="1:7" x14ac:dyDescent="0.25">
      <c r="A279" t="s">
        <v>99</v>
      </c>
      <c r="B279" t="s">
        <v>100</v>
      </c>
      <c r="C279" t="s">
        <v>101</v>
      </c>
      <c r="D279" s="1">
        <v>40451</v>
      </c>
      <c r="E279" s="2">
        <v>10</v>
      </c>
      <c r="F279" t="s">
        <v>102</v>
      </c>
      <c r="G279" t="s">
        <v>97</v>
      </c>
    </row>
    <row r="280" spans="1:7" x14ac:dyDescent="0.25">
      <c r="A280" t="s">
        <v>99</v>
      </c>
      <c r="B280" t="s">
        <v>100</v>
      </c>
      <c r="C280" t="s">
        <v>101</v>
      </c>
      <c r="D280" s="1">
        <v>40451</v>
      </c>
      <c r="E280" s="2">
        <v>10</v>
      </c>
      <c r="F280" t="s">
        <v>103</v>
      </c>
      <c r="G280" t="s">
        <v>97</v>
      </c>
    </row>
    <row r="281" spans="1:7" x14ac:dyDescent="0.25">
      <c r="A281" t="s">
        <v>99</v>
      </c>
      <c r="B281" t="s">
        <v>100</v>
      </c>
      <c r="C281" t="s">
        <v>101</v>
      </c>
      <c r="D281" s="1">
        <v>40451</v>
      </c>
      <c r="E281" s="2">
        <v>10</v>
      </c>
      <c r="F281" t="s">
        <v>104</v>
      </c>
      <c r="G281" t="s">
        <v>97</v>
      </c>
    </row>
    <row r="282" spans="1:7" x14ac:dyDescent="0.25">
      <c r="A282" t="s">
        <v>312</v>
      </c>
      <c r="B282" t="s">
        <v>248</v>
      </c>
      <c r="C282" t="s">
        <v>313</v>
      </c>
      <c r="D282" s="1">
        <v>40451</v>
      </c>
      <c r="E282" s="2">
        <v>50</v>
      </c>
      <c r="F282" t="s">
        <v>314</v>
      </c>
      <c r="G282" t="s">
        <v>315</v>
      </c>
    </row>
    <row r="283" spans="1:7" x14ac:dyDescent="0.25">
      <c r="A283" t="s">
        <v>105</v>
      </c>
      <c r="B283" t="s">
        <v>106</v>
      </c>
      <c r="C283" t="s">
        <v>107</v>
      </c>
      <c r="D283" s="1">
        <v>40451</v>
      </c>
      <c r="E283" s="2">
        <v>5</v>
      </c>
      <c r="F283" t="s">
        <v>108</v>
      </c>
      <c r="G283" t="s">
        <v>77</v>
      </c>
    </row>
    <row r="284" spans="1:7" x14ac:dyDescent="0.25">
      <c r="A284" t="s">
        <v>105</v>
      </c>
      <c r="B284" t="s">
        <v>106</v>
      </c>
      <c r="C284" t="s">
        <v>107</v>
      </c>
      <c r="D284" s="1">
        <v>40451</v>
      </c>
      <c r="E284" s="2">
        <v>5</v>
      </c>
      <c r="F284" t="s">
        <v>108</v>
      </c>
      <c r="G284" t="s">
        <v>77</v>
      </c>
    </row>
    <row r="285" spans="1:7" x14ac:dyDescent="0.25">
      <c r="A285" t="s">
        <v>105</v>
      </c>
      <c r="B285" t="s">
        <v>106</v>
      </c>
      <c r="C285" t="s">
        <v>107</v>
      </c>
      <c r="D285" s="1">
        <v>40451</v>
      </c>
      <c r="E285" s="2">
        <v>5</v>
      </c>
      <c r="F285" t="s">
        <v>109</v>
      </c>
      <c r="G285" t="s">
        <v>77</v>
      </c>
    </row>
    <row r="286" spans="1:7" x14ac:dyDescent="0.25">
      <c r="A286" t="s">
        <v>30</v>
      </c>
      <c r="B286" t="s">
        <v>31</v>
      </c>
      <c r="C286" t="s">
        <v>32</v>
      </c>
      <c r="D286" s="1">
        <v>40451</v>
      </c>
      <c r="E286" s="2">
        <v>84</v>
      </c>
      <c r="F286" t="s">
        <v>33</v>
      </c>
      <c r="G286" t="s">
        <v>21</v>
      </c>
    </row>
    <row r="287" spans="1:7" x14ac:dyDescent="0.25">
      <c r="A287" t="s">
        <v>30</v>
      </c>
      <c r="B287" t="s">
        <v>31</v>
      </c>
      <c r="C287" t="s">
        <v>32</v>
      </c>
      <c r="D287" s="1">
        <v>40451</v>
      </c>
      <c r="E287" s="2">
        <v>84</v>
      </c>
      <c r="F287" t="s">
        <v>35</v>
      </c>
      <c r="G287" t="s">
        <v>21</v>
      </c>
    </row>
    <row r="288" spans="1:7" x14ac:dyDescent="0.25">
      <c r="A288" t="s">
        <v>110</v>
      </c>
      <c r="B288" t="s">
        <v>111</v>
      </c>
      <c r="C288" t="s">
        <v>112</v>
      </c>
      <c r="D288" s="1">
        <v>40451</v>
      </c>
      <c r="E288" s="2">
        <v>10</v>
      </c>
      <c r="F288" t="s">
        <v>113</v>
      </c>
      <c r="G288" t="s">
        <v>114</v>
      </c>
    </row>
    <row r="289" spans="1:7" x14ac:dyDescent="0.25">
      <c r="A289" t="s">
        <v>110</v>
      </c>
      <c r="B289" t="s">
        <v>111</v>
      </c>
      <c r="C289" t="s">
        <v>112</v>
      </c>
      <c r="D289" s="1">
        <v>40451</v>
      </c>
      <c r="E289" s="2">
        <v>10</v>
      </c>
      <c r="F289" t="s">
        <v>113</v>
      </c>
      <c r="G289" t="s">
        <v>114</v>
      </c>
    </row>
    <row r="290" spans="1:7" x14ac:dyDescent="0.25">
      <c r="A290" t="s">
        <v>333</v>
      </c>
      <c r="B290" t="s">
        <v>152</v>
      </c>
      <c r="C290" t="s">
        <v>334</v>
      </c>
      <c r="D290" s="1">
        <v>40451</v>
      </c>
      <c r="E290" s="2">
        <v>2</v>
      </c>
      <c r="F290" t="s">
        <v>335</v>
      </c>
      <c r="G290" t="s">
        <v>114</v>
      </c>
    </row>
    <row r="291" spans="1:7" x14ac:dyDescent="0.25">
      <c r="A291" t="s">
        <v>333</v>
      </c>
      <c r="B291" t="s">
        <v>152</v>
      </c>
      <c r="C291" t="s">
        <v>334</v>
      </c>
      <c r="D291" s="1">
        <v>40451</v>
      </c>
      <c r="E291" s="2">
        <v>2</v>
      </c>
      <c r="F291" t="s">
        <v>336</v>
      </c>
      <c r="G291" t="s">
        <v>114</v>
      </c>
    </row>
    <row r="292" spans="1:7" x14ac:dyDescent="0.25">
      <c r="A292" t="s">
        <v>328</v>
      </c>
      <c r="B292" t="s">
        <v>329</v>
      </c>
      <c r="C292" t="s">
        <v>330</v>
      </c>
      <c r="D292" s="1">
        <v>40451</v>
      </c>
      <c r="E292" s="2">
        <v>100</v>
      </c>
      <c r="F292" t="s">
        <v>331</v>
      </c>
      <c r="G292" t="s">
        <v>21</v>
      </c>
    </row>
    <row r="293" spans="1:7" x14ac:dyDescent="0.25">
      <c r="A293" t="s">
        <v>328</v>
      </c>
      <c r="B293" t="s">
        <v>329</v>
      </c>
      <c r="C293" t="s">
        <v>330</v>
      </c>
      <c r="D293" s="1">
        <v>40451</v>
      </c>
      <c r="E293" s="2">
        <v>100</v>
      </c>
      <c r="F293" t="s">
        <v>332</v>
      </c>
      <c r="G293" t="s">
        <v>21</v>
      </c>
    </row>
    <row r="294" spans="1:7" x14ac:dyDescent="0.25">
      <c r="A294" t="s">
        <v>142</v>
      </c>
      <c r="B294" t="s">
        <v>143</v>
      </c>
      <c r="C294" t="s">
        <v>144</v>
      </c>
      <c r="D294" s="1">
        <v>40451</v>
      </c>
      <c r="E294" s="2">
        <v>7.5</v>
      </c>
      <c r="G294" t="s">
        <v>77</v>
      </c>
    </row>
    <row r="295" spans="1:7" x14ac:dyDescent="0.25">
      <c r="A295" t="s">
        <v>142</v>
      </c>
      <c r="B295" t="s">
        <v>143</v>
      </c>
      <c r="C295" t="s">
        <v>144</v>
      </c>
      <c r="D295" s="1">
        <v>40451</v>
      </c>
      <c r="E295" s="2">
        <v>7.5</v>
      </c>
      <c r="G295" t="s">
        <v>145</v>
      </c>
    </row>
    <row r="296" spans="1:7" x14ac:dyDescent="0.25">
      <c r="A296" t="s">
        <v>146</v>
      </c>
      <c r="B296" t="s">
        <v>147</v>
      </c>
      <c r="C296" t="s">
        <v>148</v>
      </c>
      <c r="D296" s="1">
        <v>40451</v>
      </c>
      <c r="E296" s="2">
        <v>84</v>
      </c>
      <c r="F296" t="s">
        <v>149</v>
      </c>
      <c r="G296" t="s">
        <v>21</v>
      </c>
    </row>
    <row r="297" spans="1:7" x14ac:dyDescent="0.25">
      <c r="A297" t="s">
        <v>146</v>
      </c>
      <c r="B297" t="s">
        <v>147</v>
      </c>
      <c r="C297" t="s">
        <v>148</v>
      </c>
      <c r="D297" s="1">
        <v>40451</v>
      </c>
      <c r="E297" s="2">
        <v>84</v>
      </c>
      <c r="F297" t="s">
        <v>150</v>
      </c>
      <c r="G297" t="s">
        <v>21</v>
      </c>
    </row>
    <row r="298" spans="1:7" x14ac:dyDescent="0.25">
      <c r="A298" t="s">
        <v>151</v>
      </c>
      <c r="B298" t="s">
        <v>152</v>
      </c>
      <c r="C298" t="s">
        <v>153</v>
      </c>
      <c r="D298" s="1">
        <v>40451</v>
      </c>
      <c r="E298" s="2">
        <v>40</v>
      </c>
      <c r="F298" t="s">
        <v>154</v>
      </c>
      <c r="G298" t="s">
        <v>114</v>
      </c>
    </row>
    <row r="299" spans="1:7" x14ac:dyDescent="0.25">
      <c r="A299" t="s">
        <v>159</v>
      </c>
      <c r="B299" t="s">
        <v>160</v>
      </c>
      <c r="C299" t="s">
        <v>161</v>
      </c>
      <c r="D299" s="1">
        <v>40451</v>
      </c>
      <c r="E299" s="2">
        <v>15</v>
      </c>
      <c r="F299" t="s">
        <v>162</v>
      </c>
      <c r="G299" t="s">
        <v>163</v>
      </c>
    </row>
    <row r="300" spans="1:7" x14ac:dyDescent="0.25">
      <c r="A300" t="s">
        <v>159</v>
      </c>
      <c r="B300" t="s">
        <v>160</v>
      </c>
      <c r="C300" t="s">
        <v>161</v>
      </c>
      <c r="D300" s="1">
        <v>40451</v>
      </c>
      <c r="E300" s="2">
        <v>40</v>
      </c>
      <c r="F300" t="s">
        <v>162</v>
      </c>
      <c r="G300" t="s">
        <v>114</v>
      </c>
    </row>
    <row r="301" spans="1:7" x14ac:dyDescent="0.25">
      <c r="A301" t="s">
        <v>155</v>
      </c>
      <c r="B301" t="s">
        <v>156</v>
      </c>
      <c r="C301" t="s">
        <v>157</v>
      </c>
      <c r="D301" s="1">
        <v>40451</v>
      </c>
      <c r="E301" s="2">
        <v>5</v>
      </c>
      <c r="F301" t="s">
        <v>158</v>
      </c>
      <c r="G301" t="s">
        <v>77</v>
      </c>
    </row>
    <row r="302" spans="1:7" x14ac:dyDescent="0.25">
      <c r="A302" t="s">
        <v>155</v>
      </c>
      <c r="B302" t="s">
        <v>156</v>
      </c>
      <c r="C302" t="s">
        <v>157</v>
      </c>
      <c r="D302" s="1">
        <v>40451</v>
      </c>
      <c r="E302" s="2">
        <v>5</v>
      </c>
      <c r="F302" t="s">
        <v>158</v>
      </c>
      <c r="G302" t="s">
        <v>77</v>
      </c>
    </row>
    <row r="303" spans="1:7" x14ac:dyDescent="0.25">
      <c r="A303" t="s">
        <v>434</v>
      </c>
      <c r="B303" t="s">
        <v>435</v>
      </c>
      <c r="C303" t="s">
        <v>436</v>
      </c>
      <c r="D303" s="1">
        <v>40451</v>
      </c>
      <c r="E303" s="2">
        <v>100</v>
      </c>
      <c r="F303" t="s">
        <v>437</v>
      </c>
      <c r="G303" t="s">
        <v>67</v>
      </c>
    </row>
    <row r="304" spans="1:7" x14ac:dyDescent="0.25">
      <c r="A304" t="s">
        <v>434</v>
      </c>
      <c r="B304" t="s">
        <v>435</v>
      </c>
      <c r="C304" t="s">
        <v>436</v>
      </c>
      <c r="D304" s="1">
        <v>40451</v>
      </c>
      <c r="E304" s="2">
        <v>100</v>
      </c>
      <c r="F304" t="s">
        <v>438</v>
      </c>
      <c r="G304" t="s">
        <v>67</v>
      </c>
    </row>
    <row r="305" spans="1:7" x14ac:dyDescent="0.25">
      <c r="A305" t="s">
        <v>434</v>
      </c>
      <c r="B305" t="s">
        <v>435</v>
      </c>
      <c r="C305" t="s">
        <v>436</v>
      </c>
      <c r="D305" s="1">
        <v>40451</v>
      </c>
      <c r="E305" s="2">
        <v>100</v>
      </c>
      <c r="F305" t="s">
        <v>439</v>
      </c>
      <c r="G305" t="s">
        <v>67</v>
      </c>
    </row>
    <row r="306" spans="1:7" x14ac:dyDescent="0.25">
      <c r="A306" t="s">
        <v>253</v>
      </c>
      <c r="B306" t="s">
        <v>254</v>
      </c>
      <c r="C306" t="s">
        <v>255</v>
      </c>
      <c r="D306" s="1">
        <v>40451</v>
      </c>
      <c r="E306" s="2">
        <v>15</v>
      </c>
      <c r="F306" t="s">
        <v>256</v>
      </c>
      <c r="G306" t="s">
        <v>257</v>
      </c>
    </row>
    <row r="307" spans="1:7" x14ac:dyDescent="0.25">
      <c r="A307" t="s">
        <v>253</v>
      </c>
      <c r="B307" t="s">
        <v>254</v>
      </c>
      <c r="C307" t="s">
        <v>255</v>
      </c>
      <c r="D307" s="1">
        <v>40451</v>
      </c>
      <c r="E307" s="2">
        <v>15</v>
      </c>
      <c r="F307" t="s">
        <v>258</v>
      </c>
      <c r="G307" t="s">
        <v>257</v>
      </c>
    </row>
    <row r="308" spans="1:7" x14ac:dyDescent="0.25">
      <c r="A308" t="s">
        <v>247</v>
      </c>
      <c r="B308" t="s">
        <v>248</v>
      </c>
      <c r="C308" t="s">
        <v>249</v>
      </c>
      <c r="D308" s="1">
        <v>40451</v>
      </c>
      <c r="E308" s="2">
        <v>20</v>
      </c>
      <c r="F308" t="s">
        <v>250</v>
      </c>
      <c r="G308" t="s">
        <v>251</v>
      </c>
    </row>
    <row r="309" spans="1:7" x14ac:dyDescent="0.25">
      <c r="A309" t="s">
        <v>247</v>
      </c>
      <c r="B309" t="s">
        <v>248</v>
      </c>
      <c r="C309" t="s">
        <v>249</v>
      </c>
      <c r="D309" s="1">
        <v>40451</v>
      </c>
      <c r="E309" s="2">
        <v>20</v>
      </c>
      <c r="F309" t="s">
        <v>252</v>
      </c>
      <c r="G309" t="s">
        <v>251</v>
      </c>
    </row>
    <row r="310" spans="1:7" x14ac:dyDescent="0.25">
      <c r="A310" t="s">
        <v>178</v>
      </c>
      <c r="B310" t="s">
        <v>179</v>
      </c>
      <c r="C310" t="s">
        <v>180</v>
      </c>
      <c r="D310" s="1">
        <v>40451</v>
      </c>
      <c r="E310" s="2">
        <v>5</v>
      </c>
      <c r="F310" t="s">
        <v>181</v>
      </c>
      <c r="G310" t="s">
        <v>182</v>
      </c>
    </row>
    <row r="311" spans="1:7" x14ac:dyDescent="0.25">
      <c r="A311" t="s">
        <v>259</v>
      </c>
      <c r="B311" t="s">
        <v>260</v>
      </c>
      <c r="C311" t="s">
        <v>261</v>
      </c>
      <c r="D311" s="1">
        <v>40451</v>
      </c>
      <c r="E311" s="2">
        <v>10</v>
      </c>
      <c r="F311" t="s">
        <v>262</v>
      </c>
      <c r="G311" t="s">
        <v>77</v>
      </c>
    </row>
    <row r="312" spans="1:7" x14ac:dyDescent="0.25">
      <c r="A312" t="s">
        <v>241</v>
      </c>
      <c r="B312" t="s">
        <v>242</v>
      </c>
      <c r="C312" t="s">
        <v>243</v>
      </c>
      <c r="D312" s="1">
        <v>40451</v>
      </c>
      <c r="E312" s="2">
        <v>300</v>
      </c>
      <c r="F312" t="s">
        <v>244</v>
      </c>
      <c r="G312" t="s">
        <v>245</v>
      </c>
    </row>
    <row r="313" spans="1:7" x14ac:dyDescent="0.25">
      <c r="A313" t="s">
        <v>241</v>
      </c>
      <c r="B313" t="s">
        <v>242</v>
      </c>
      <c r="C313" t="s">
        <v>243</v>
      </c>
      <c r="D313" s="1">
        <v>40451</v>
      </c>
      <c r="E313" s="2">
        <v>300</v>
      </c>
      <c r="F313" t="s">
        <v>246</v>
      </c>
      <c r="G313" t="s">
        <v>245</v>
      </c>
    </row>
    <row r="314" spans="1:7" x14ac:dyDescent="0.25">
      <c r="A314" t="s">
        <v>164</v>
      </c>
      <c r="B314" t="s">
        <v>165</v>
      </c>
      <c r="C314" t="s">
        <v>166</v>
      </c>
      <c r="D314" s="1">
        <v>40451</v>
      </c>
      <c r="E314" s="2">
        <v>25</v>
      </c>
      <c r="F314" t="s">
        <v>167</v>
      </c>
      <c r="G314" t="s">
        <v>77</v>
      </c>
    </row>
    <row r="315" spans="1:7" x14ac:dyDescent="0.25">
      <c r="A315" t="s">
        <v>164</v>
      </c>
      <c r="B315" t="s">
        <v>165</v>
      </c>
      <c r="C315" t="s">
        <v>166</v>
      </c>
      <c r="D315" s="1">
        <v>40451</v>
      </c>
      <c r="E315" s="2">
        <v>25</v>
      </c>
      <c r="F315" t="s">
        <v>168</v>
      </c>
      <c r="G315" t="s">
        <v>77</v>
      </c>
    </row>
    <row r="316" spans="1:7" x14ac:dyDescent="0.25">
      <c r="A316" t="s">
        <v>169</v>
      </c>
      <c r="B316" t="s">
        <v>170</v>
      </c>
      <c r="C316" t="s">
        <v>171</v>
      </c>
      <c r="D316" s="1">
        <v>40451</v>
      </c>
      <c r="E316" s="2">
        <v>10</v>
      </c>
      <c r="F316" t="s">
        <v>172</v>
      </c>
      <c r="G316" t="s">
        <v>97</v>
      </c>
    </row>
    <row r="317" spans="1:7" x14ac:dyDescent="0.25">
      <c r="A317" t="s">
        <v>169</v>
      </c>
      <c r="B317" t="s">
        <v>170</v>
      </c>
      <c r="C317" t="s">
        <v>171</v>
      </c>
      <c r="D317" s="1">
        <v>40451</v>
      </c>
      <c r="E317" s="2">
        <v>10</v>
      </c>
      <c r="F317" t="s">
        <v>173</v>
      </c>
      <c r="G317" t="s">
        <v>97</v>
      </c>
    </row>
    <row r="318" spans="1:7" x14ac:dyDescent="0.25">
      <c r="A318" t="s">
        <v>174</v>
      </c>
      <c r="B318" t="s">
        <v>175</v>
      </c>
      <c r="C318" t="s">
        <v>176</v>
      </c>
      <c r="D318" s="1">
        <v>40451</v>
      </c>
      <c r="E318" s="2">
        <v>10</v>
      </c>
      <c r="F318" t="s">
        <v>177</v>
      </c>
      <c r="G318" t="s">
        <v>114</v>
      </c>
    </row>
    <row r="319" spans="1:7" x14ac:dyDescent="0.25">
      <c r="A319" t="s">
        <v>440</v>
      </c>
      <c r="B319" t="s">
        <v>441</v>
      </c>
      <c r="C319" t="s">
        <v>442</v>
      </c>
      <c r="D319" s="1">
        <v>40451</v>
      </c>
      <c r="E319" s="2">
        <v>10</v>
      </c>
      <c r="F319" t="s">
        <v>443</v>
      </c>
      <c r="G319" t="s">
        <v>444</v>
      </c>
    </row>
    <row r="320" spans="1:7" x14ac:dyDescent="0.25">
      <c r="A320" t="s">
        <v>440</v>
      </c>
      <c r="B320" t="s">
        <v>441</v>
      </c>
      <c r="C320" t="s">
        <v>442</v>
      </c>
      <c r="D320" s="1">
        <v>40451</v>
      </c>
      <c r="E320" s="2">
        <v>10</v>
      </c>
      <c r="F320" t="s">
        <v>445</v>
      </c>
      <c r="G320" t="s">
        <v>444</v>
      </c>
    </row>
    <row r="321" spans="1:7" x14ac:dyDescent="0.25">
      <c r="A321" t="s">
        <v>440</v>
      </c>
      <c r="B321" t="s">
        <v>441</v>
      </c>
      <c r="C321" t="s">
        <v>442</v>
      </c>
      <c r="D321" s="1">
        <v>40451</v>
      </c>
      <c r="E321" s="2">
        <v>10</v>
      </c>
      <c r="F321" t="s">
        <v>446</v>
      </c>
      <c r="G321" t="s">
        <v>444</v>
      </c>
    </row>
    <row r="322" spans="1:7" x14ac:dyDescent="0.25">
      <c r="A322" t="s">
        <v>263</v>
      </c>
      <c r="B322" t="s">
        <v>264</v>
      </c>
      <c r="C322" t="s">
        <v>265</v>
      </c>
      <c r="D322" s="1">
        <v>40451</v>
      </c>
      <c r="E322" s="2">
        <v>50</v>
      </c>
      <c r="F322" t="s">
        <v>266</v>
      </c>
      <c r="G322" t="s">
        <v>77</v>
      </c>
    </row>
    <row r="323" spans="1:7" x14ac:dyDescent="0.25">
      <c r="A323" t="s">
        <v>115</v>
      </c>
      <c r="B323" t="s">
        <v>116</v>
      </c>
      <c r="C323" t="s">
        <v>117</v>
      </c>
      <c r="D323" s="1">
        <v>40451</v>
      </c>
      <c r="E323" s="2">
        <v>5</v>
      </c>
      <c r="F323" t="s">
        <v>118</v>
      </c>
      <c r="G323" t="s">
        <v>97</v>
      </c>
    </row>
    <row r="324" spans="1:7" x14ac:dyDescent="0.25">
      <c r="A324" t="s">
        <v>115</v>
      </c>
      <c r="B324" t="s">
        <v>116</v>
      </c>
      <c r="C324" t="s">
        <v>117</v>
      </c>
      <c r="D324" s="1">
        <v>40451</v>
      </c>
      <c r="E324" s="2">
        <v>5</v>
      </c>
      <c r="F324" t="s">
        <v>119</v>
      </c>
      <c r="G324" t="s">
        <v>97</v>
      </c>
    </row>
    <row r="325" spans="1:7" x14ac:dyDescent="0.25">
      <c r="A325" t="s">
        <v>115</v>
      </c>
      <c r="B325" t="s">
        <v>116</v>
      </c>
      <c r="C325" t="s">
        <v>117</v>
      </c>
      <c r="D325" s="1">
        <v>40451</v>
      </c>
      <c r="E325" s="2">
        <v>5</v>
      </c>
      <c r="F325" t="s">
        <v>120</v>
      </c>
      <c r="G325" t="s">
        <v>97</v>
      </c>
    </row>
    <row r="326" spans="1:7" x14ac:dyDescent="0.25">
      <c r="A326" t="s">
        <v>267</v>
      </c>
      <c r="B326" t="s">
        <v>268</v>
      </c>
      <c r="C326" t="s">
        <v>269</v>
      </c>
      <c r="D326" s="1">
        <v>40451</v>
      </c>
      <c r="E326" s="2">
        <v>25</v>
      </c>
      <c r="F326" t="s">
        <v>270</v>
      </c>
      <c r="G326" t="s">
        <v>271</v>
      </c>
    </row>
    <row r="327" spans="1:7" x14ac:dyDescent="0.25">
      <c r="A327" t="s">
        <v>121</v>
      </c>
      <c r="B327" t="s">
        <v>122</v>
      </c>
      <c r="C327" t="s">
        <v>123</v>
      </c>
      <c r="D327" s="1">
        <v>40451</v>
      </c>
      <c r="E327" s="2">
        <v>20</v>
      </c>
      <c r="F327" t="s">
        <v>124</v>
      </c>
      <c r="G327" t="s">
        <v>97</v>
      </c>
    </row>
    <row r="328" spans="1:7" x14ac:dyDescent="0.25">
      <c r="A328" t="s">
        <v>121</v>
      </c>
      <c r="B328" t="s">
        <v>122</v>
      </c>
      <c r="C328" t="s">
        <v>123</v>
      </c>
      <c r="D328" s="1">
        <v>40451</v>
      </c>
      <c r="E328" s="2">
        <v>50</v>
      </c>
      <c r="F328" t="s">
        <v>124</v>
      </c>
      <c r="G328" t="s">
        <v>77</v>
      </c>
    </row>
    <row r="329" spans="1:7" x14ac:dyDescent="0.25">
      <c r="A329" t="s">
        <v>125</v>
      </c>
      <c r="B329" t="s">
        <v>126</v>
      </c>
      <c r="C329" t="s">
        <v>127</v>
      </c>
      <c r="D329" s="1">
        <v>40451</v>
      </c>
      <c r="E329" s="2">
        <v>5</v>
      </c>
      <c r="F329" t="s">
        <v>128</v>
      </c>
      <c r="G329" t="s">
        <v>97</v>
      </c>
    </row>
    <row r="330" spans="1:7" x14ac:dyDescent="0.25">
      <c r="A330" t="s">
        <v>272</v>
      </c>
      <c r="B330" t="s">
        <v>175</v>
      </c>
      <c r="C330" t="s">
        <v>273</v>
      </c>
      <c r="D330" s="1">
        <v>40451</v>
      </c>
      <c r="E330" s="2">
        <v>5</v>
      </c>
      <c r="F330" t="s">
        <v>274</v>
      </c>
      <c r="G330" t="s">
        <v>275</v>
      </c>
    </row>
    <row r="331" spans="1:7" x14ac:dyDescent="0.25">
      <c r="A331" t="s">
        <v>272</v>
      </c>
      <c r="B331" t="s">
        <v>175</v>
      </c>
      <c r="C331" t="s">
        <v>273</v>
      </c>
      <c r="D331" s="1">
        <v>40451</v>
      </c>
      <c r="E331" s="2">
        <v>5</v>
      </c>
      <c r="F331" t="s">
        <v>274</v>
      </c>
      <c r="G331" t="s">
        <v>275</v>
      </c>
    </row>
    <row r="332" spans="1:7" x14ac:dyDescent="0.25">
      <c r="A332" t="s">
        <v>272</v>
      </c>
      <c r="B332" t="s">
        <v>175</v>
      </c>
      <c r="C332" t="s">
        <v>273</v>
      </c>
      <c r="D332" s="1">
        <v>40451</v>
      </c>
      <c r="E332" s="2">
        <v>10</v>
      </c>
      <c r="F332" t="s">
        <v>274</v>
      </c>
      <c r="G332" t="s">
        <v>276</v>
      </c>
    </row>
    <row r="333" spans="1:7" x14ac:dyDescent="0.25">
      <c r="A333" t="s">
        <v>272</v>
      </c>
      <c r="B333" t="s">
        <v>175</v>
      </c>
      <c r="C333" t="s">
        <v>273</v>
      </c>
      <c r="D333" s="1">
        <v>40451</v>
      </c>
      <c r="E333" s="2">
        <v>10</v>
      </c>
      <c r="F333" t="s">
        <v>274</v>
      </c>
      <c r="G333" t="s">
        <v>276</v>
      </c>
    </row>
    <row r="334" spans="1:7" x14ac:dyDescent="0.25">
      <c r="A334" t="s">
        <v>272</v>
      </c>
      <c r="B334" t="s">
        <v>175</v>
      </c>
      <c r="C334" t="s">
        <v>273</v>
      </c>
      <c r="D334" s="1">
        <v>40451</v>
      </c>
      <c r="E334" s="2">
        <v>10</v>
      </c>
      <c r="F334" t="s">
        <v>274</v>
      </c>
      <c r="G334" t="s">
        <v>277</v>
      </c>
    </row>
    <row r="335" spans="1:7" x14ac:dyDescent="0.25">
      <c r="A335" t="s">
        <v>272</v>
      </c>
      <c r="B335" t="s">
        <v>175</v>
      </c>
      <c r="C335" t="s">
        <v>273</v>
      </c>
      <c r="D335" s="1">
        <v>40451</v>
      </c>
      <c r="E335" s="2">
        <v>10</v>
      </c>
      <c r="F335" t="s">
        <v>274</v>
      </c>
      <c r="G335" t="s">
        <v>277</v>
      </c>
    </row>
    <row r="336" spans="1:7" x14ac:dyDescent="0.25">
      <c r="A336" t="s">
        <v>296</v>
      </c>
      <c r="B336" t="s">
        <v>297</v>
      </c>
      <c r="C336" t="s">
        <v>298</v>
      </c>
      <c r="D336" s="1">
        <v>40451</v>
      </c>
      <c r="E336" s="2">
        <v>100</v>
      </c>
      <c r="F336" t="s">
        <v>299</v>
      </c>
      <c r="G336" t="s">
        <v>21</v>
      </c>
    </row>
    <row r="337" spans="1:7" x14ac:dyDescent="0.25">
      <c r="A337" t="s">
        <v>296</v>
      </c>
      <c r="B337" t="s">
        <v>297</v>
      </c>
      <c r="C337" t="s">
        <v>298</v>
      </c>
      <c r="D337" s="1">
        <v>40451</v>
      </c>
      <c r="E337" s="2">
        <v>100</v>
      </c>
      <c r="F337" t="s">
        <v>300</v>
      </c>
      <c r="G337" t="s">
        <v>21</v>
      </c>
    </row>
    <row r="338" spans="1:7" x14ac:dyDescent="0.25">
      <c r="A338" t="s">
        <v>296</v>
      </c>
      <c r="B338" t="s">
        <v>297</v>
      </c>
      <c r="C338" t="s">
        <v>298</v>
      </c>
      <c r="D338" s="1">
        <v>40451</v>
      </c>
      <c r="E338" s="2">
        <v>100</v>
      </c>
      <c r="F338" t="s">
        <v>301</v>
      </c>
      <c r="G338" t="s">
        <v>21</v>
      </c>
    </row>
    <row r="339" spans="1:7" x14ac:dyDescent="0.25">
      <c r="A339" t="s">
        <v>306</v>
      </c>
      <c r="B339" t="s">
        <v>307</v>
      </c>
      <c r="C339" t="s">
        <v>308</v>
      </c>
      <c r="D339" s="1">
        <v>40451</v>
      </c>
      <c r="E339" s="2">
        <v>10</v>
      </c>
      <c r="F339" t="s">
        <v>309</v>
      </c>
      <c r="G339" t="s">
        <v>310</v>
      </c>
    </row>
    <row r="340" spans="1:7" x14ac:dyDescent="0.25">
      <c r="A340" t="s">
        <v>306</v>
      </c>
      <c r="B340" t="s">
        <v>307</v>
      </c>
      <c r="C340" t="s">
        <v>308</v>
      </c>
      <c r="D340" s="1">
        <v>40451</v>
      </c>
      <c r="E340" s="2">
        <v>10</v>
      </c>
      <c r="F340" t="s">
        <v>311</v>
      </c>
      <c r="G340" t="s">
        <v>310</v>
      </c>
    </row>
    <row r="341" spans="1:7" x14ac:dyDescent="0.25">
      <c r="A341" t="s">
        <v>129</v>
      </c>
      <c r="B341" t="s">
        <v>130</v>
      </c>
      <c r="C341" t="s">
        <v>131</v>
      </c>
      <c r="D341" s="1">
        <v>40451</v>
      </c>
      <c r="E341" s="2">
        <v>10</v>
      </c>
      <c r="F341" t="s">
        <v>132</v>
      </c>
      <c r="G341" t="s">
        <v>9</v>
      </c>
    </row>
    <row r="342" spans="1:7" x14ac:dyDescent="0.25">
      <c r="A342" t="s">
        <v>293</v>
      </c>
      <c r="B342" t="s">
        <v>248</v>
      </c>
      <c r="C342" t="s">
        <v>294</v>
      </c>
      <c r="D342" s="1">
        <v>40451</v>
      </c>
      <c r="E342" s="2">
        <v>15</v>
      </c>
      <c r="F342" t="s">
        <v>295</v>
      </c>
      <c r="G342" t="s">
        <v>182</v>
      </c>
    </row>
    <row r="343" spans="1:7" x14ac:dyDescent="0.25">
      <c r="A343" t="s">
        <v>293</v>
      </c>
      <c r="B343" t="s">
        <v>248</v>
      </c>
      <c r="C343" t="s">
        <v>294</v>
      </c>
      <c r="D343" s="1">
        <v>40451</v>
      </c>
      <c r="E343" s="2">
        <v>15</v>
      </c>
      <c r="F343" t="s">
        <v>295</v>
      </c>
      <c r="G343" t="s">
        <v>182</v>
      </c>
    </row>
    <row r="344" spans="1:7" x14ac:dyDescent="0.25">
      <c r="A344" t="s">
        <v>133</v>
      </c>
      <c r="B344" t="s">
        <v>134</v>
      </c>
      <c r="C344" t="s">
        <v>95</v>
      </c>
      <c r="D344" s="1">
        <v>40451</v>
      </c>
      <c r="E344" s="2">
        <v>5</v>
      </c>
      <c r="F344" t="s">
        <v>135</v>
      </c>
      <c r="G344" t="s">
        <v>97</v>
      </c>
    </row>
    <row r="345" spans="1:7" x14ac:dyDescent="0.25">
      <c r="A345" t="s">
        <v>133</v>
      </c>
      <c r="B345" t="s">
        <v>134</v>
      </c>
      <c r="C345" t="s">
        <v>95</v>
      </c>
      <c r="D345" s="1">
        <v>40451</v>
      </c>
      <c r="E345" s="2">
        <v>5</v>
      </c>
      <c r="F345" t="s">
        <v>136</v>
      </c>
      <c r="G345" t="s">
        <v>97</v>
      </c>
    </row>
    <row r="346" spans="1:7" x14ac:dyDescent="0.25">
      <c r="A346" t="s">
        <v>133</v>
      </c>
      <c r="B346" t="s">
        <v>134</v>
      </c>
      <c r="C346" t="s">
        <v>95</v>
      </c>
      <c r="D346" s="1">
        <v>40451</v>
      </c>
      <c r="E346" s="2">
        <v>5</v>
      </c>
      <c r="F346" t="s">
        <v>137</v>
      </c>
      <c r="G346" t="s">
        <v>97</v>
      </c>
    </row>
    <row r="347" spans="1:7" x14ac:dyDescent="0.25">
      <c r="A347" t="s">
        <v>289</v>
      </c>
      <c r="B347" t="s">
        <v>290</v>
      </c>
      <c r="C347" t="s">
        <v>291</v>
      </c>
      <c r="D347" s="1">
        <v>40451</v>
      </c>
      <c r="E347" s="2">
        <v>40</v>
      </c>
      <c r="F347" t="s">
        <v>292</v>
      </c>
      <c r="G347" t="s">
        <v>209</v>
      </c>
    </row>
    <row r="348" spans="1:7" x14ac:dyDescent="0.25">
      <c r="A348" t="s">
        <v>289</v>
      </c>
      <c r="B348" t="s">
        <v>290</v>
      </c>
      <c r="C348" t="s">
        <v>291</v>
      </c>
      <c r="D348" s="1">
        <v>40451</v>
      </c>
      <c r="E348" s="2">
        <v>40</v>
      </c>
      <c r="F348" t="s">
        <v>292</v>
      </c>
      <c r="G348" t="s">
        <v>209</v>
      </c>
    </row>
    <row r="349" spans="1:7" x14ac:dyDescent="0.25">
      <c r="A349" t="s">
        <v>278</v>
      </c>
      <c r="B349" t="s">
        <v>279</v>
      </c>
      <c r="C349" t="s">
        <v>280</v>
      </c>
      <c r="D349" s="1">
        <v>40451</v>
      </c>
      <c r="E349" s="2">
        <v>5</v>
      </c>
      <c r="F349" t="s">
        <v>281</v>
      </c>
      <c r="G349" t="s">
        <v>282</v>
      </c>
    </row>
    <row r="350" spans="1:7" x14ac:dyDescent="0.25">
      <c r="A350" t="s">
        <v>138</v>
      </c>
      <c r="B350" t="s">
        <v>139</v>
      </c>
      <c r="C350" t="s">
        <v>140</v>
      </c>
      <c r="D350" s="1">
        <v>40451</v>
      </c>
      <c r="E350" s="2">
        <v>40</v>
      </c>
      <c r="F350" t="s">
        <v>141</v>
      </c>
      <c r="G350" t="s">
        <v>77</v>
      </c>
    </row>
    <row r="351" spans="1:7" x14ac:dyDescent="0.25">
      <c r="A351" t="s">
        <v>447</v>
      </c>
      <c r="B351" t="s">
        <v>448</v>
      </c>
      <c r="C351" t="s">
        <v>449</v>
      </c>
      <c r="D351" s="1">
        <v>40452</v>
      </c>
      <c r="E351" s="2">
        <v>250</v>
      </c>
      <c r="F351" t="s">
        <v>450</v>
      </c>
      <c r="G351" t="s">
        <v>34</v>
      </c>
    </row>
    <row r="352" spans="1:7" x14ac:dyDescent="0.25">
      <c r="A352" t="s">
        <v>447</v>
      </c>
      <c r="B352" t="s">
        <v>448</v>
      </c>
      <c r="C352" t="s">
        <v>449</v>
      </c>
      <c r="D352" s="1">
        <v>40452</v>
      </c>
      <c r="E352" s="2">
        <v>37.49</v>
      </c>
      <c r="F352" t="s">
        <v>450</v>
      </c>
      <c r="G352" t="s">
        <v>451</v>
      </c>
    </row>
    <row r="353" spans="1:7" x14ac:dyDescent="0.25">
      <c r="A353" t="s">
        <v>452</v>
      </c>
      <c r="B353" t="s">
        <v>453</v>
      </c>
      <c r="D353" s="1">
        <v>40452</v>
      </c>
      <c r="E353" s="2">
        <v>37.49</v>
      </c>
      <c r="G353" t="s">
        <v>34</v>
      </c>
    </row>
    <row r="354" spans="1:7" x14ac:dyDescent="0.25">
      <c r="A354" t="s">
        <v>454</v>
      </c>
      <c r="B354" t="s">
        <v>455</v>
      </c>
      <c r="D354" s="1">
        <v>40452</v>
      </c>
      <c r="E354" s="2">
        <v>7000</v>
      </c>
      <c r="G354" t="s">
        <v>456</v>
      </c>
    </row>
    <row r="355" spans="1:7" x14ac:dyDescent="0.25">
      <c r="A355" t="s">
        <v>457</v>
      </c>
      <c r="B355" t="s">
        <v>458</v>
      </c>
      <c r="C355" t="s">
        <v>459</v>
      </c>
      <c r="D355" s="1">
        <v>40453</v>
      </c>
      <c r="E355" s="2">
        <v>25</v>
      </c>
      <c r="F355" t="s">
        <v>460</v>
      </c>
      <c r="G355" t="s">
        <v>67</v>
      </c>
    </row>
    <row r="356" spans="1:7" x14ac:dyDescent="0.25">
      <c r="A356" t="s">
        <v>457</v>
      </c>
      <c r="B356" t="s">
        <v>458</v>
      </c>
      <c r="C356" t="s">
        <v>459</v>
      </c>
      <c r="D356" s="1">
        <v>40453</v>
      </c>
      <c r="E356" s="2">
        <v>25</v>
      </c>
      <c r="F356" t="s">
        <v>461</v>
      </c>
      <c r="G356" t="s">
        <v>67</v>
      </c>
    </row>
    <row r="357" spans="1:7" x14ac:dyDescent="0.25">
      <c r="A357" t="s">
        <v>462</v>
      </c>
      <c r="B357" t="s">
        <v>463</v>
      </c>
      <c r="C357" t="s">
        <v>464</v>
      </c>
      <c r="D357" s="1">
        <v>40455</v>
      </c>
      <c r="E357" s="2">
        <v>1013.57</v>
      </c>
      <c r="F357" t="s">
        <v>465</v>
      </c>
      <c r="G357" t="s">
        <v>34</v>
      </c>
    </row>
    <row r="358" spans="1:7" x14ac:dyDescent="0.25">
      <c r="A358" t="s">
        <v>466</v>
      </c>
      <c r="B358" t="s">
        <v>467</v>
      </c>
      <c r="C358" t="s">
        <v>468</v>
      </c>
      <c r="D358" s="1">
        <v>40455</v>
      </c>
      <c r="E358" s="2">
        <v>500</v>
      </c>
      <c r="F358" t="s">
        <v>469</v>
      </c>
      <c r="G358" t="s">
        <v>34</v>
      </c>
    </row>
    <row r="359" spans="1:7" x14ac:dyDescent="0.25">
      <c r="A359" t="s">
        <v>466</v>
      </c>
      <c r="B359" t="s">
        <v>467</v>
      </c>
      <c r="C359" t="s">
        <v>468</v>
      </c>
      <c r="D359" s="1">
        <v>40455</v>
      </c>
      <c r="E359" s="2">
        <v>500</v>
      </c>
      <c r="F359" t="s">
        <v>470</v>
      </c>
      <c r="G359" t="s">
        <v>34</v>
      </c>
    </row>
    <row r="360" spans="1:7" x14ac:dyDescent="0.25">
      <c r="A360" t="s">
        <v>390</v>
      </c>
      <c r="B360" t="s">
        <v>343</v>
      </c>
      <c r="C360" t="s">
        <v>391</v>
      </c>
      <c r="D360" s="1">
        <v>40455</v>
      </c>
      <c r="E360" s="2">
        <v>25</v>
      </c>
      <c r="F360" t="s">
        <v>392</v>
      </c>
      <c r="G360" t="s">
        <v>471</v>
      </c>
    </row>
    <row r="361" spans="1:7" x14ac:dyDescent="0.25">
      <c r="A361" t="s">
        <v>390</v>
      </c>
      <c r="B361" t="s">
        <v>343</v>
      </c>
      <c r="C361" t="s">
        <v>391</v>
      </c>
      <c r="D361" s="1">
        <v>40455</v>
      </c>
      <c r="E361" s="2">
        <v>25</v>
      </c>
      <c r="F361" t="s">
        <v>392</v>
      </c>
      <c r="G361" t="s">
        <v>471</v>
      </c>
    </row>
    <row r="362" spans="1:7" x14ac:dyDescent="0.25">
      <c r="A362" t="s">
        <v>390</v>
      </c>
      <c r="B362" t="s">
        <v>343</v>
      </c>
      <c r="C362" t="s">
        <v>391</v>
      </c>
      <c r="D362" s="1">
        <v>40455</v>
      </c>
      <c r="E362" s="2">
        <v>25</v>
      </c>
      <c r="F362" t="s">
        <v>393</v>
      </c>
      <c r="G362" t="s">
        <v>471</v>
      </c>
    </row>
    <row r="363" spans="1:7" x14ac:dyDescent="0.25">
      <c r="A363" t="s">
        <v>121</v>
      </c>
      <c r="B363" t="s">
        <v>122</v>
      </c>
      <c r="C363" t="s">
        <v>123</v>
      </c>
      <c r="D363" s="1">
        <v>40455</v>
      </c>
      <c r="E363" s="2">
        <v>25</v>
      </c>
      <c r="F363" t="s">
        <v>124</v>
      </c>
      <c r="G363" t="s">
        <v>471</v>
      </c>
    </row>
    <row r="364" spans="1:7" x14ac:dyDescent="0.25">
      <c r="A364" t="s">
        <v>472</v>
      </c>
      <c r="B364" t="s">
        <v>473</v>
      </c>
      <c r="C364" t="s">
        <v>474</v>
      </c>
      <c r="D364" s="1">
        <v>40456</v>
      </c>
      <c r="E364" s="2">
        <v>25</v>
      </c>
      <c r="G364" t="s">
        <v>471</v>
      </c>
    </row>
    <row r="365" spans="1:7" x14ac:dyDescent="0.25">
      <c r="A365" t="s">
        <v>475</v>
      </c>
      <c r="B365" t="s">
        <v>476</v>
      </c>
      <c r="D365" s="1">
        <v>40456</v>
      </c>
      <c r="E365" s="2">
        <v>3000</v>
      </c>
      <c r="F365" t="s">
        <v>477</v>
      </c>
      <c r="G365" t="s">
        <v>478</v>
      </c>
    </row>
    <row r="366" spans="1:7" x14ac:dyDescent="0.25">
      <c r="A366" t="s">
        <v>479</v>
      </c>
      <c r="B366" t="s">
        <v>480</v>
      </c>
      <c r="D366" s="1">
        <v>40456</v>
      </c>
      <c r="E366" s="2">
        <v>1000</v>
      </c>
      <c r="F366" t="s">
        <v>481</v>
      </c>
      <c r="G366" t="s">
        <v>276</v>
      </c>
    </row>
    <row r="367" spans="1:7" x14ac:dyDescent="0.25">
      <c r="A367" t="s">
        <v>482</v>
      </c>
      <c r="B367" t="s">
        <v>483</v>
      </c>
      <c r="C367" t="s">
        <v>484</v>
      </c>
      <c r="D367" s="1">
        <v>40457</v>
      </c>
      <c r="E367" s="2">
        <v>100</v>
      </c>
      <c r="F367" t="s">
        <v>485</v>
      </c>
      <c r="G367" t="s">
        <v>21</v>
      </c>
    </row>
    <row r="368" spans="1:7" x14ac:dyDescent="0.25">
      <c r="A368" t="s">
        <v>482</v>
      </c>
      <c r="B368" t="s">
        <v>483</v>
      </c>
      <c r="C368" t="s">
        <v>484</v>
      </c>
      <c r="D368" s="1">
        <v>40457</v>
      </c>
      <c r="E368" s="2">
        <v>100</v>
      </c>
      <c r="F368" t="s">
        <v>485</v>
      </c>
      <c r="G368" t="s">
        <v>34</v>
      </c>
    </row>
    <row r="369" spans="1:7" x14ac:dyDescent="0.25">
      <c r="A369" t="s">
        <v>486</v>
      </c>
      <c r="B369" t="s">
        <v>487</v>
      </c>
      <c r="C369" t="s">
        <v>488</v>
      </c>
      <c r="D369" s="1">
        <v>40458</v>
      </c>
      <c r="E369" s="2">
        <v>100</v>
      </c>
      <c r="G369" t="s">
        <v>209</v>
      </c>
    </row>
    <row r="370" spans="1:7" x14ac:dyDescent="0.25">
      <c r="A370" t="s">
        <v>489</v>
      </c>
      <c r="B370" t="s">
        <v>490</v>
      </c>
      <c r="C370" t="s">
        <v>491</v>
      </c>
      <c r="D370" s="1">
        <v>40460</v>
      </c>
      <c r="E370" s="2">
        <v>1000</v>
      </c>
      <c r="F370" t="s">
        <v>492</v>
      </c>
      <c r="G370" t="s">
        <v>34</v>
      </c>
    </row>
    <row r="371" spans="1:7" x14ac:dyDescent="0.25">
      <c r="A371" t="s">
        <v>342</v>
      </c>
      <c r="B371" t="s">
        <v>343</v>
      </c>
      <c r="C371" t="s">
        <v>344</v>
      </c>
      <c r="D371" s="1">
        <v>40461</v>
      </c>
      <c r="E371" s="2">
        <v>25</v>
      </c>
      <c r="F371" t="s">
        <v>345</v>
      </c>
      <c r="G371" t="s">
        <v>471</v>
      </c>
    </row>
    <row r="372" spans="1:7" x14ac:dyDescent="0.25">
      <c r="A372" t="s">
        <v>342</v>
      </c>
      <c r="B372" t="s">
        <v>343</v>
      </c>
      <c r="C372" t="s">
        <v>344</v>
      </c>
      <c r="D372" s="1">
        <v>40461</v>
      </c>
      <c r="E372" s="2">
        <v>25</v>
      </c>
      <c r="F372" t="s">
        <v>345</v>
      </c>
      <c r="G372" t="s">
        <v>471</v>
      </c>
    </row>
    <row r="373" spans="1:7" x14ac:dyDescent="0.25">
      <c r="A373" t="s">
        <v>493</v>
      </c>
      <c r="B373" t="s">
        <v>494</v>
      </c>
      <c r="C373" t="s">
        <v>495</v>
      </c>
      <c r="D373" s="1">
        <v>40462</v>
      </c>
      <c r="E373" s="2">
        <v>25</v>
      </c>
      <c r="F373" t="s">
        <v>496</v>
      </c>
      <c r="G373" t="s">
        <v>471</v>
      </c>
    </row>
    <row r="374" spans="1:7" x14ac:dyDescent="0.25">
      <c r="A374" t="s">
        <v>493</v>
      </c>
      <c r="B374" t="s">
        <v>494</v>
      </c>
      <c r="C374" t="s">
        <v>495</v>
      </c>
      <c r="D374" s="1">
        <v>40462</v>
      </c>
      <c r="E374" s="2">
        <v>25</v>
      </c>
      <c r="F374" t="s">
        <v>497</v>
      </c>
      <c r="G374" t="s">
        <v>471</v>
      </c>
    </row>
    <row r="375" spans="1:7" x14ac:dyDescent="0.25">
      <c r="A375" t="s">
        <v>498</v>
      </c>
      <c r="B375" t="s">
        <v>499</v>
      </c>
      <c r="C375" t="s">
        <v>500</v>
      </c>
      <c r="D375" s="1">
        <v>40462</v>
      </c>
      <c r="E375" s="2">
        <v>20</v>
      </c>
      <c r="F375" t="s">
        <v>501</v>
      </c>
      <c r="G375" t="s">
        <v>67</v>
      </c>
    </row>
    <row r="376" spans="1:7" x14ac:dyDescent="0.25">
      <c r="A376" t="s">
        <v>30</v>
      </c>
      <c r="B376" t="s">
        <v>31</v>
      </c>
      <c r="C376" t="s">
        <v>32</v>
      </c>
      <c r="D376" s="1">
        <v>40463</v>
      </c>
      <c r="E376" s="2">
        <v>50</v>
      </c>
      <c r="F376" t="s">
        <v>33</v>
      </c>
      <c r="G376" t="s">
        <v>310</v>
      </c>
    </row>
    <row r="377" spans="1:7" x14ac:dyDescent="0.25">
      <c r="A377" t="s">
        <v>30</v>
      </c>
      <c r="B377" t="s">
        <v>31</v>
      </c>
      <c r="C377" t="s">
        <v>32</v>
      </c>
      <c r="D377" s="1">
        <v>40463</v>
      </c>
      <c r="E377" s="2">
        <v>50</v>
      </c>
      <c r="F377" t="s">
        <v>35</v>
      </c>
      <c r="G377" t="s">
        <v>310</v>
      </c>
    </row>
    <row r="378" spans="1:7" x14ac:dyDescent="0.25">
      <c r="A378" t="s">
        <v>188</v>
      </c>
      <c r="B378" t="s">
        <v>189</v>
      </c>
      <c r="C378" t="s">
        <v>190</v>
      </c>
      <c r="D378" s="1">
        <v>40463</v>
      </c>
      <c r="E378" s="2">
        <v>150</v>
      </c>
      <c r="F378" t="s">
        <v>191</v>
      </c>
      <c r="G378" t="s">
        <v>192</v>
      </c>
    </row>
    <row r="379" spans="1:7" x14ac:dyDescent="0.25">
      <c r="A379" t="s">
        <v>188</v>
      </c>
      <c r="B379" t="s">
        <v>189</v>
      </c>
      <c r="C379" t="s">
        <v>190</v>
      </c>
      <c r="D379" s="1">
        <v>40463</v>
      </c>
      <c r="E379" s="2">
        <v>100</v>
      </c>
      <c r="F379" t="s">
        <v>191</v>
      </c>
      <c r="G379" t="s">
        <v>21</v>
      </c>
    </row>
    <row r="380" spans="1:7" x14ac:dyDescent="0.25">
      <c r="A380" t="s">
        <v>36</v>
      </c>
      <c r="B380" t="s">
        <v>37</v>
      </c>
      <c r="C380" t="s">
        <v>38</v>
      </c>
      <c r="D380" s="1">
        <v>40463</v>
      </c>
      <c r="E380" s="2">
        <v>1500</v>
      </c>
      <c r="F380" t="s">
        <v>39</v>
      </c>
      <c r="G380" t="s">
        <v>34</v>
      </c>
    </row>
    <row r="381" spans="1:7" x14ac:dyDescent="0.25">
      <c r="A381" t="s">
        <v>502</v>
      </c>
      <c r="B381" t="s">
        <v>503</v>
      </c>
      <c r="C381" t="s">
        <v>504</v>
      </c>
      <c r="D381" s="1">
        <v>40463</v>
      </c>
      <c r="E381" s="2">
        <v>100</v>
      </c>
      <c r="G381" t="s">
        <v>209</v>
      </c>
    </row>
    <row r="382" spans="1:7" x14ac:dyDescent="0.25">
      <c r="A382" t="s">
        <v>505</v>
      </c>
      <c r="B382" t="s">
        <v>506</v>
      </c>
      <c r="D382" s="1">
        <v>40464</v>
      </c>
      <c r="E382" s="2">
        <v>2050</v>
      </c>
      <c r="G382" t="s">
        <v>507</v>
      </c>
    </row>
    <row r="383" spans="1:7" x14ac:dyDescent="0.25">
      <c r="A383" t="s">
        <v>61</v>
      </c>
      <c r="B383" t="s">
        <v>62</v>
      </c>
      <c r="D383" s="1">
        <v>40465</v>
      </c>
      <c r="E383" s="2">
        <v>83.33</v>
      </c>
      <c r="G383" t="s">
        <v>34</v>
      </c>
    </row>
    <row r="384" spans="1:7" x14ac:dyDescent="0.25">
      <c r="A384" t="s">
        <v>40</v>
      </c>
      <c r="B384" t="s">
        <v>41</v>
      </c>
      <c r="C384" t="s">
        <v>42</v>
      </c>
      <c r="D384" s="1">
        <v>40465</v>
      </c>
      <c r="E384" s="2">
        <v>166.66</v>
      </c>
      <c r="F384" t="s">
        <v>43</v>
      </c>
      <c r="G384" t="s">
        <v>34</v>
      </c>
    </row>
    <row r="385" spans="1:7" x14ac:dyDescent="0.25">
      <c r="A385" t="s">
        <v>49</v>
      </c>
      <c r="B385" t="s">
        <v>50</v>
      </c>
      <c r="C385" t="s">
        <v>51</v>
      </c>
      <c r="D385" s="1">
        <v>40465</v>
      </c>
      <c r="E385" s="2">
        <v>83.33</v>
      </c>
      <c r="F385" t="s">
        <v>52</v>
      </c>
      <c r="G385" t="s">
        <v>21</v>
      </c>
    </row>
    <row r="386" spans="1:7" x14ac:dyDescent="0.25">
      <c r="A386" t="s">
        <v>44</v>
      </c>
      <c r="B386" t="s">
        <v>45</v>
      </c>
      <c r="C386" t="s">
        <v>46</v>
      </c>
      <c r="D386" s="1">
        <v>40465</v>
      </c>
      <c r="E386" s="2">
        <v>83.33</v>
      </c>
      <c r="F386" t="s">
        <v>47</v>
      </c>
      <c r="G386" t="s">
        <v>34</v>
      </c>
    </row>
    <row r="387" spans="1:7" x14ac:dyDescent="0.25">
      <c r="A387" t="s">
        <v>44</v>
      </c>
      <c r="B387" t="s">
        <v>45</v>
      </c>
      <c r="C387" t="s">
        <v>46</v>
      </c>
      <c r="D387" s="1">
        <v>40465</v>
      </c>
      <c r="E387" s="2">
        <v>83.33</v>
      </c>
      <c r="F387" t="s">
        <v>48</v>
      </c>
      <c r="G387" t="s">
        <v>34</v>
      </c>
    </row>
    <row r="388" spans="1:7" x14ac:dyDescent="0.25">
      <c r="A388" t="s">
        <v>58</v>
      </c>
      <c r="B388" t="s">
        <v>59</v>
      </c>
      <c r="C388" t="s">
        <v>60</v>
      </c>
      <c r="D388" s="1">
        <v>40465</v>
      </c>
      <c r="E388" s="2">
        <v>100</v>
      </c>
      <c r="G388" t="s">
        <v>34</v>
      </c>
    </row>
    <row r="389" spans="1:7" x14ac:dyDescent="0.25">
      <c r="A389" t="s">
        <v>53</v>
      </c>
      <c r="B389" t="s">
        <v>54</v>
      </c>
      <c r="C389" t="s">
        <v>55</v>
      </c>
      <c r="D389" s="1">
        <v>40465</v>
      </c>
      <c r="E389" s="2">
        <v>83.33</v>
      </c>
      <c r="F389" t="s">
        <v>56</v>
      </c>
      <c r="G389" t="s">
        <v>21</v>
      </c>
    </row>
    <row r="390" spans="1:7" x14ac:dyDescent="0.25">
      <c r="A390" t="s">
        <v>53</v>
      </c>
      <c r="B390" t="s">
        <v>54</v>
      </c>
      <c r="C390" t="s">
        <v>55</v>
      </c>
      <c r="D390" s="1">
        <v>40465</v>
      </c>
      <c r="E390" s="2">
        <v>83.33</v>
      </c>
      <c r="F390" t="s">
        <v>57</v>
      </c>
      <c r="G390" t="s">
        <v>21</v>
      </c>
    </row>
    <row r="391" spans="1:7" x14ac:dyDescent="0.25">
      <c r="A391" t="s">
        <v>508</v>
      </c>
      <c r="B391" t="s">
        <v>509</v>
      </c>
      <c r="C391" t="s">
        <v>510</v>
      </c>
      <c r="D391" s="1">
        <v>40466</v>
      </c>
      <c r="E391" s="2">
        <v>250</v>
      </c>
      <c r="F391" t="s">
        <v>511</v>
      </c>
      <c r="G391" t="s">
        <v>512</v>
      </c>
    </row>
    <row r="392" spans="1:7" x14ac:dyDescent="0.25">
      <c r="A392" t="s">
        <v>513</v>
      </c>
      <c r="B392" t="s">
        <v>514</v>
      </c>
      <c r="D392" s="1">
        <v>40467</v>
      </c>
      <c r="E392" s="2">
        <v>25000</v>
      </c>
      <c r="F392" t="s">
        <v>515</v>
      </c>
      <c r="G392" t="s">
        <v>310</v>
      </c>
    </row>
    <row r="393" spans="1:7" x14ac:dyDescent="0.25">
      <c r="A393" t="s">
        <v>516</v>
      </c>
      <c r="B393" t="s">
        <v>517</v>
      </c>
      <c r="D393" s="1">
        <v>40472</v>
      </c>
      <c r="E393" s="2">
        <v>675</v>
      </c>
      <c r="G393" t="s">
        <v>276</v>
      </c>
    </row>
    <row r="394" spans="1:7" x14ac:dyDescent="0.25">
      <c r="A394" t="s">
        <v>302</v>
      </c>
      <c r="B394" t="s">
        <v>303</v>
      </c>
      <c r="C394" t="s">
        <v>304</v>
      </c>
      <c r="D394" s="1">
        <v>40473</v>
      </c>
      <c r="E394" s="2">
        <v>36.99</v>
      </c>
      <c r="F394" t="s">
        <v>305</v>
      </c>
      <c r="G394" t="s">
        <v>114</v>
      </c>
    </row>
    <row r="395" spans="1:7" x14ac:dyDescent="0.25">
      <c r="A395" t="s">
        <v>518</v>
      </c>
      <c r="B395" t="s">
        <v>519</v>
      </c>
      <c r="C395" t="s">
        <v>520</v>
      </c>
      <c r="D395" s="1">
        <v>40475</v>
      </c>
      <c r="E395" s="2">
        <v>350</v>
      </c>
      <c r="F395" t="s">
        <v>521</v>
      </c>
      <c r="G395" t="s">
        <v>522</v>
      </c>
    </row>
    <row r="396" spans="1:7" x14ac:dyDescent="0.25">
      <c r="A396" t="s">
        <v>518</v>
      </c>
      <c r="B396" t="s">
        <v>519</v>
      </c>
      <c r="C396" t="s">
        <v>520</v>
      </c>
      <c r="D396" s="1">
        <v>40475</v>
      </c>
      <c r="E396" s="2">
        <v>150</v>
      </c>
      <c r="F396" t="s">
        <v>521</v>
      </c>
      <c r="G396" t="s">
        <v>523</v>
      </c>
    </row>
    <row r="397" spans="1:7" x14ac:dyDescent="0.25">
      <c r="A397" t="s">
        <v>524</v>
      </c>
      <c r="B397" t="s">
        <v>525</v>
      </c>
      <c r="C397" t="s">
        <v>526</v>
      </c>
      <c r="D397" s="1">
        <v>40476</v>
      </c>
      <c r="E397" s="2">
        <v>50</v>
      </c>
      <c r="F397" t="s">
        <v>527</v>
      </c>
      <c r="G397" t="s">
        <v>471</v>
      </c>
    </row>
    <row r="398" spans="1:7" x14ac:dyDescent="0.25">
      <c r="A398" t="s">
        <v>524</v>
      </c>
      <c r="B398" t="s">
        <v>525</v>
      </c>
      <c r="C398" t="s">
        <v>526</v>
      </c>
      <c r="D398" s="1">
        <v>40476</v>
      </c>
      <c r="E398" s="2">
        <v>50</v>
      </c>
      <c r="F398" t="s">
        <v>528</v>
      </c>
      <c r="G398" t="s">
        <v>471</v>
      </c>
    </row>
    <row r="399" spans="1:7" x14ac:dyDescent="0.25">
      <c r="A399" t="s">
        <v>159</v>
      </c>
      <c r="B399" t="s">
        <v>160</v>
      </c>
      <c r="C399" t="s">
        <v>161</v>
      </c>
      <c r="D399" s="1">
        <v>40476</v>
      </c>
      <c r="E399" s="2">
        <v>25</v>
      </c>
      <c r="F399" t="s">
        <v>162</v>
      </c>
      <c r="G399" t="s">
        <v>471</v>
      </c>
    </row>
    <row r="400" spans="1:7" x14ac:dyDescent="0.25">
      <c r="A400" t="s">
        <v>529</v>
      </c>
      <c r="B400" t="s">
        <v>290</v>
      </c>
      <c r="C400" t="s">
        <v>530</v>
      </c>
      <c r="D400" s="1">
        <v>40476</v>
      </c>
      <c r="E400" s="2">
        <v>25</v>
      </c>
      <c r="F400" t="s">
        <v>531</v>
      </c>
      <c r="G400" t="s">
        <v>471</v>
      </c>
    </row>
    <row r="401" spans="1:7" x14ac:dyDescent="0.25">
      <c r="A401" t="s">
        <v>457</v>
      </c>
      <c r="B401" t="s">
        <v>458</v>
      </c>
      <c r="C401" t="s">
        <v>459</v>
      </c>
      <c r="D401" s="1">
        <v>40476</v>
      </c>
      <c r="E401" s="2">
        <v>25</v>
      </c>
      <c r="F401" t="s">
        <v>460</v>
      </c>
      <c r="G401" t="s">
        <v>471</v>
      </c>
    </row>
    <row r="402" spans="1:7" x14ac:dyDescent="0.25">
      <c r="A402" t="s">
        <v>457</v>
      </c>
      <c r="B402" t="s">
        <v>458</v>
      </c>
      <c r="C402" t="s">
        <v>459</v>
      </c>
      <c r="D402" s="1">
        <v>40476</v>
      </c>
      <c r="E402" s="2">
        <v>25</v>
      </c>
      <c r="F402" t="s">
        <v>461</v>
      </c>
      <c r="G402" t="s">
        <v>471</v>
      </c>
    </row>
    <row r="403" spans="1:7" x14ac:dyDescent="0.25">
      <c r="A403" t="s">
        <v>532</v>
      </c>
      <c r="B403" t="s">
        <v>533</v>
      </c>
      <c r="C403" t="s">
        <v>534</v>
      </c>
      <c r="D403" s="1">
        <v>40477</v>
      </c>
      <c r="E403" s="2">
        <v>25</v>
      </c>
      <c r="F403" t="s">
        <v>535</v>
      </c>
      <c r="G403" t="s">
        <v>471</v>
      </c>
    </row>
    <row r="404" spans="1:7" x14ac:dyDescent="0.25">
      <c r="A404" t="s">
        <v>532</v>
      </c>
      <c r="B404" t="s">
        <v>533</v>
      </c>
      <c r="C404" t="s">
        <v>534</v>
      </c>
      <c r="D404" s="1">
        <v>40477</v>
      </c>
      <c r="E404" s="2">
        <v>25</v>
      </c>
      <c r="F404" t="s">
        <v>535</v>
      </c>
      <c r="G404" t="s">
        <v>471</v>
      </c>
    </row>
    <row r="405" spans="1:7" x14ac:dyDescent="0.25">
      <c r="A405" t="s">
        <v>82</v>
      </c>
      <c r="B405" t="s">
        <v>83</v>
      </c>
      <c r="C405" t="s">
        <v>84</v>
      </c>
      <c r="D405" s="1">
        <v>40477</v>
      </c>
      <c r="E405" s="2">
        <v>25</v>
      </c>
      <c r="F405" t="s">
        <v>85</v>
      </c>
      <c r="G405" t="s">
        <v>471</v>
      </c>
    </row>
    <row r="406" spans="1:7" x14ac:dyDescent="0.25">
      <c r="A406" t="s">
        <v>82</v>
      </c>
      <c r="B406" t="s">
        <v>83</v>
      </c>
      <c r="C406" t="s">
        <v>84</v>
      </c>
      <c r="D406" s="1">
        <v>40477</v>
      </c>
      <c r="E406" s="2">
        <v>25</v>
      </c>
      <c r="F406" t="s">
        <v>86</v>
      </c>
      <c r="G406" t="s">
        <v>471</v>
      </c>
    </row>
    <row r="407" spans="1:7" x14ac:dyDescent="0.25">
      <c r="A407" t="s">
        <v>536</v>
      </c>
      <c r="B407" t="s">
        <v>537</v>
      </c>
      <c r="D407" s="1">
        <v>40477</v>
      </c>
      <c r="E407" s="2">
        <v>750</v>
      </c>
      <c r="G407" t="s">
        <v>424</v>
      </c>
    </row>
    <row r="408" spans="1:7" x14ac:dyDescent="0.25">
      <c r="A408" t="s">
        <v>538</v>
      </c>
      <c r="B408" t="s">
        <v>539</v>
      </c>
      <c r="C408" t="s">
        <v>540</v>
      </c>
      <c r="D408" s="1">
        <v>40477</v>
      </c>
      <c r="E408" s="2">
        <v>25</v>
      </c>
      <c r="F408" t="s">
        <v>541</v>
      </c>
      <c r="G408" t="s">
        <v>471</v>
      </c>
    </row>
    <row r="409" spans="1:7" x14ac:dyDescent="0.25">
      <c r="A409" t="s">
        <v>542</v>
      </c>
      <c r="B409" t="s">
        <v>543</v>
      </c>
      <c r="C409" t="s">
        <v>544</v>
      </c>
      <c r="D409" s="1">
        <v>40478</v>
      </c>
      <c r="E409" s="2">
        <v>50</v>
      </c>
      <c r="F409" t="s">
        <v>545</v>
      </c>
      <c r="G409" t="s">
        <v>471</v>
      </c>
    </row>
    <row r="410" spans="1:7" x14ac:dyDescent="0.25">
      <c r="A410" t="s">
        <v>546</v>
      </c>
      <c r="B410" t="s">
        <v>547</v>
      </c>
      <c r="C410" t="s">
        <v>548</v>
      </c>
      <c r="D410" s="1">
        <v>40478</v>
      </c>
      <c r="E410" s="2">
        <v>25</v>
      </c>
      <c r="F410" t="s">
        <v>549</v>
      </c>
      <c r="G410" t="s">
        <v>471</v>
      </c>
    </row>
    <row r="411" spans="1:7" x14ac:dyDescent="0.25">
      <c r="A411" t="s">
        <v>550</v>
      </c>
      <c r="B411" t="s">
        <v>551</v>
      </c>
      <c r="C411" t="s">
        <v>552</v>
      </c>
      <c r="D411" s="1">
        <v>40478</v>
      </c>
      <c r="E411" s="2">
        <v>50</v>
      </c>
      <c r="G411" t="s">
        <v>471</v>
      </c>
    </row>
    <row r="412" spans="1:7" x14ac:dyDescent="0.25">
      <c r="A412" t="s">
        <v>553</v>
      </c>
      <c r="B412" t="s">
        <v>554</v>
      </c>
      <c r="C412" t="s">
        <v>555</v>
      </c>
      <c r="D412" s="1">
        <v>40478</v>
      </c>
      <c r="E412" s="2">
        <v>25</v>
      </c>
      <c r="F412" t="s">
        <v>556</v>
      </c>
      <c r="G412" t="s">
        <v>471</v>
      </c>
    </row>
    <row r="413" spans="1:7" x14ac:dyDescent="0.25">
      <c r="A413" t="s">
        <v>553</v>
      </c>
      <c r="B413" t="s">
        <v>554</v>
      </c>
      <c r="C413" t="s">
        <v>555</v>
      </c>
      <c r="D413" s="1">
        <v>40478</v>
      </c>
      <c r="E413" s="2">
        <v>25</v>
      </c>
      <c r="F413" t="s">
        <v>557</v>
      </c>
      <c r="G413" t="s">
        <v>471</v>
      </c>
    </row>
    <row r="414" spans="1:7" x14ac:dyDescent="0.25">
      <c r="A414" t="s">
        <v>558</v>
      </c>
      <c r="B414" t="s">
        <v>559</v>
      </c>
      <c r="C414" t="s">
        <v>560</v>
      </c>
      <c r="D414" s="1">
        <v>40478</v>
      </c>
      <c r="E414" s="2">
        <v>25</v>
      </c>
      <c r="F414" t="s">
        <v>561</v>
      </c>
      <c r="G414" t="s">
        <v>471</v>
      </c>
    </row>
    <row r="415" spans="1:7" x14ac:dyDescent="0.25">
      <c r="A415" t="s">
        <v>558</v>
      </c>
      <c r="B415" t="s">
        <v>559</v>
      </c>
      <c r="C415" t="s">
        <v>560</v>
      </c>
      <c r="D415" s="1">
        <v>40478</v>
      </c>
      <c r="E415" s="2">
        <v>25</v>
      </c>
      <c r="F415" t="s">
        <v>561</v>
      </c>
      <c r="G415" t="s">
        <v>471</v>
      </c>
    </row>
    <row r="416" spans="1:7" x14ac:dyDescent="0.25">
      <c r="A416" t="s">
        <v>562</v>
      </c>
      <c r="B416" t="s">
        <v>563</v>
      </c>
      <c r="D416" s="1">
        <v>40478</v>
      </c>
      <c r="E416" s="2">
        <v>250</v>
      </c>
      <c r="G416" t="s">
        <v>564</v>
      </c>
    </row>
    <row r="417" spans="1:7" x14ac:dyDescent="0.25">
      <c r="A417" t="s">
        <v>565</v>
      </c>
      <c r="B417" t="s">
        <v>566</v>
      </c>
      <c r="C417" t="s">
        <v>567</v>
      </c>
      <c r="D417" s="1">
        <v>40479</v>
      </c>
      <c r="E417" s="2">
        <v>25</v>
      </c>
      <c r="F417" t="s">
        <v>568</v>
      </c>
      <c r="G417" t="s">
        <v>471</v>
      </c>
    </row>
    <row r="418" spans="1:7" x14ac:dyDescent="0.25">
      <c r="A418" t="s">
        <v>565</v>
      </c>
      <c r="B418" t="s">
        <v>566</v>
      </c>
      <c r="C418" t="s">
        <v>567</v>
      </c>
      <c r="D418" s="1">
        <v>40479</v>
      </c>
      <c r="E418" s="2">
        <v>25</v>
      </c>
      <c r="F418" t="s">
        <v>569</v>
      </c>
      <c r="G418" t="s">
        <v>471</v>
      </c>
    </row>
    <row r="419" spans="1:7" x14ac:dyDescent="0.25">
      <c r="A419" t="s">
        <v>570</v>
      </c>
      <c r="B419" t="s">
        <v>571</v>
      </c>
      <c r="C419" t="s">
        <v>572</v>
      </c>
      <c r="D419" s="1">
        <v>40479</v>
      </c>
      <c r="E419" s="2">
        <v>25</v>
      </c>
      <c r="F419" t="s">
        <v>573</v>
      </c>
      <c r="G419" t="s">
        <v>471</v>
      </c>
    </row>
    <row r="420" spans="1:7" x14ac:dyDescent="0.25">
      <c r="A420" t="s">
        <v>574</v>
      </c>
      <c r="B420" t="s">
        <v>575</v>
      </c>
      <c r="C420" t="s">
        <v>576</v>
      </c>
      <c r="D420" s="1">
        <v>40479</v>
      </c>
      <c r="E420" s="2">
        <v>100</v>
      </c>
      <c r="F420" t="s">
        <v>577</v>
      </c>
      <c r="G420" t="s">
        <v>471</v>
      </c>
    </row>
    <row r="421" spans="1:7" x14ac:dyDescent="0.25">
      <c r="A421" t="s">
        <v>574</v>
      </c>
      <c r="B421" t="s">
        <v>575</v>
      </c>
      <c r="C421" t="s">
        <v>576</v>
      </c>
      <c r="D421" s="1">
        <v>40479</v>
      </c>
      <c r="E421" s="2">
        <v>100</v>
      </c>
      <c r="F421" t="s">
        <v>578</v>
      </c>
      <c r="G421" t="s">
        <v>471</v>
      </c>
    </row>
    <row r="422" spans="1:7" x14ac:dyDescent="0.25">
      <c r="A422" t="s">
        <v>579</v>
      </c>
      <c r="B422" t="s">
        <v>580</v>
      </c>
      <c r="C422" t="s">
        <v>581</v>
      </c>
      <c r="D422" s="1">
        <v>40479</v>
      </c>
      <c r="E422" s="2">
        <v>25</v>
      </c>
      <c r="F422" t="s">
        <v>582</v>
      </c>
      <c r="G422" t="s">
        <v>471</v>
      </c>
    </row>
    <row r="423" spans="1:7" x14ac:dyDescent="0.25">
      <c r="A423" t="s">
        <v>583</v>
      </c>
      <c r="B423" t="s">
        <v>584</v>
      </c>
      <c r="C423" t="s">
        <v>585</v>
      </c>
      <c r="D423" s="1">
        <v>40479</v>
      </c>
      <c r="E423" s="2">
        <v>50</v>
      </c>
      <c r="G423" t="s">
        <v>471</v>
      </c>
    </row>
    <row r="424" spans="1:7" x14ac:dyDescent="0.25">
      <c r="A424" t="s">
        <v>586</v>
      </c>
      <c r="B424" t="s">
        <v>587</v>
      </c>
      <c r="C424" t="s">
        <v>588</v>
      </c>
      <c r="D424" s="1">
        <v>40479</v>
      </c>
      <c r="E424" s="2">
        <v>50</v>
      </c>
      <c r="F424" t="s">
        <v>589</v>
      </c>
      <c r="G424" t="s">
        <v>471</v>
      </c>
    </row>
    <row r="425" spans="1:7" x14ac:dyDescent="0.25">
      <c r="A425" t="s">
        <v>586</v>
      </c>
      <c r="B425" t="s">
        <v>587</v>
      </c>
      <c r="C425" t="s">
        <v>588</v>
      </c>
      <c r="D425" s="1">
        <v>40479</v>
      </c>
      <c r="E425" s="2">
        <v>50</v>
      </c>
      <c r="F425" t="s">
        <v>590</v>
      </c>
      <c r="G425" t="s">
        <v>471</v>
      </c>
    </row>
    <row r="426" spans="1:7" x14ac:dyDescent="0.25">
      <c r="A426" t="s">
        <v>591</v>
      </c>
      <c r="B426" t="s">
        <v>592</v>
      </c>
      <c r="C426" t="s">
        <v>593</v>
      </c>
      <c r="D426" s="1">
        <v>40479</v>
      </c>
      <c r="E426" s="2">
        <v>25</v>
      </c>
      <c r="F426" t="s">
        <v>594</v>
      </c>
      <c r="G426" t="s">
        <v>471</v>
      </c>
    </row>
    <row r="427" spans="1:7" x14ac:dyDescent="0.25">
      <c r="A427" t="s">
        <v>138</v>
      </c>
      <c r="B427" t="s">
        <v>139</v>
      </c>
      <c r="C427" t="s">
        <v>140</v>
      </c>
      <c r="D427" s="1">
        <v>40479</v>
      </c>
      <c r="E427" s="2">
        <v>25</v>
      </c>
      <c r="F427" t="s">
        <v>141</v>
      </c>
      <c r="G427" t="s">
        <v>471</v>
      </c>
    </row>
    <row r="428" spans="1:7" x14ac:dyDescent="0.25">
      <c r="A428" t="s">
        <v>595</v>
      </c>
      <c r="B428" t="s">
        <v>596</v>
      </c>
      <c r="C428" t="s">
        <v>597</v>
      </c>
      <c r="D428" s="1">
        <v>40479</v>
      </c>
      <c r="E428" s="2">
        <v>25</v>
      </c>
      <c r="G428" t="s">
        <v>471</v>
      </c>
    </row>
    <row r="429" spans="1:7" x14ac:dyDescent="0.25">
      <c r="A429" t="s">
        <v>598</v>
      </c>
      <c r="B429" t="s">
        <v>15</v>
      </c>
      <c r="C429" t="s">
        <v>599</v>
      </c>
      <c r="D429" s="1">
        <v>40479</v>
      </c>
      <c r="E429" s="2">
        <v>50</v>
      </c>
      <c r="F429" t="s">
        <v>600</v>
      </c>
      <c r="G429" t="s">
        <v>471</v>
      </c>
    </row>
    <row r="430" spans="1:7" x14ac:dyDescent="0.25">
      <c r="A430" t="s">
        <v>601</v>
      </c>
      <c r="B430" t="s">
        <v>602</v>
      </c>
      <c r="C430" t="s">
        <v>603</v>
      </c>
      <c r="D430" s="1">
        <v>40479</v>
      </c>
      <c r="E430" s="2">
        <v>25</v>
      </c>
      <c r="F430" t="s">
        <v>604</v>
      </c>
      <c r="G430" t="s">
        <v>471</v>
      </c>
    </row>
    <row r="431" spans="1:7" x14ac:dyDescent="0.25">
      <c r="A431" t="s">
        <v>601</v>
      </c>
      <c r="B431" t="s">
        <v>602</v>
      </c>
      <c r="C431" t="s">
        <v>603</v>
      </c>
      <c r="D431" s="1">
        <v>40479</v>
      </c>
      <c r="E431" s="2">
        <v>25</v>
      </c>
      <c r="F431" t="s">
        <v>604</v>
      </c>
      <c r="G431" t="s">
        <v>471</v>
      </c>
    </row>
    <row r="432" spans="1:7" x14ac:dyDescent="0.25">
      <c r="A432" t="s">
        <v>601</v>
      </c>
      <c r="B432" t="s">
        <v>602</v>
      </c>
      <c r="C432" t="s">
        <v>603</v>
      </c>
      <c r="D432" s="1">
        <v>40479</v>
      </c>
      <c r="E432" s="2">
        <v>25</v>
      </c>
      <c r="F432" t="s">
        <v>605</v>
      </c>
      <c r="G432" t="s">
        <v>471</v>
      </c>
    </row>
    <row r="433" spans="1:7" x14ac:dyDescent="0.25">
      <c r="A433" t="s">
        <v>606</v>
      </c>
      <c r="B433" t="s">
        <v>607</v>
      </c>
      <c r="C433" t="s">
        <v>608</v>
      </c>
      <c r="D433" s="1">
        <v>40480</v>
      </c>
      <c r="E433" s="2">
        <v>100</v>
      </c>
      <c r="F433" t="s">
        <v>609</v>
      </c>
      <c r="G433" t="s">
        <v>471</v>
      </c>
    </row>
    <row r="434" spans="1:7" x14ac:dyDescent="0.25">
      <c r="A434" t="s">
        <v>146</v>
      </c>
      <c r="B434" t="s">
        <v>147</v>
      </c>
      <c r="C434" t="s">
        <v>148</v>
      </c>
      <c r="D434" s="1">
        <v>40480</v>
      </c>
      <c r="E434" s="2">
        <v>25</v>
      </c>
      <c r="F434" t="s">
        <v>149</v>
      </c>
      <c r="G434" t="s">
        <v>471</v>
      </c>
    </row>
    <row r="435" spans="1:7" x14ac:dyDescent="0.25">
      <c r="A435" t="s">
        <v>146</v>
      </c>
      <c r="B435" t="s">
        <v>147</v>
      </c>
      <c r="C435" t="s">
        <v>148</v>
      </c>
      <c r="D435" s="1">
        <v>40480</v>
      </c>
      <c r="E435" s="2">
        <v>25</v>
      </c>
      <c r="F435" t="s">
        <v>150</v>
      </c>
      <c r="G435" t="s">
        <v>471</v>
      </c>
    </row>
    <row r="436" spans="1:7" x14ac:dyDescent="0.25">
      <c r="A436" t="s">
        <v>146</v>
      </c>
      <c r="B436" t="s">
        <v>147</v>
      </c>
      <c r="C436" t="s">
        <v>148</v>
      </c>
      <c r="D436" s="1">
        <v>40480</v>
      </c>
      <c r="E436" s="2">
        <v>84</v>
      </c>
      <c r="F436" t="s">
        <v>149</v>
      </c>
      <c r="G436" t="s">
        <v>21</v>
      </c>
    </row>
    <row r="437" spans="1:7" x14ac:dyDescent="0.25">
      <c r="A437" t="s">
        <v>146</v>
      </c>
      <c r="B437" t="s">
        <v>147</v>
      </c>
      <c r="C437" t="s">
        <v>148</v>
      </c>
      <c r="D437" s="1">
        <v>40480</v>
      </c>
      <c r="E437" s="2">
        <v>84</v>
      </c>
      <c r="F437" t="s">
        <v>150</v>
      </c>
      <c r="G437" t="s">
        <v>21</v>
      </c>
    </row>
    <row r="438" spans="1:7" x14ac:dyDescent="0.25">
      <c r="A438" t="s">
        <v>610</v>
      </c>
      <c r="B438" t="s">
        <v>611</v>
      </c>
      <c r="C438" t="s">
        <v>612</v>
      </c>
      <c r="D438" s="1">
        <v>40480</v>
      </c>
      <c r="E438" s="2">
        <v>25</v>
      </c>
      <c r="G438" t="s">
        <v>471</v>
      </c>
    </row>
    <row r="439" spans="1:7" x14ac:dyDescent="0.25">
      <c r="A439" t="s">
        <v>613</v>
      </c>
      <c r="B439" t="s">
        <v>614</v>
      </c>
      <c r="C439" t="s">
        <v>615</v>
      </c>
      <c r="D439" s="1">
        <v>40480</v>
      </c>
      <c r="E439" s="2">
        <v>25</v>
      </c>
      <c r="F439" t="s">
        <v>616</v>
      </c>
      <c r="G439" t="s">
        <v>471</v>
      </c>
    </row>
    <row r="440" spans="1:7" x14ac:dyDescent="0.25">
      <c r="A440" t="s">
        <v>613</v>
      </c>
      <c r="B440" t="s">
        <v>614</v>
      </c>
      <c r="C440" t="s">
        <v>615</v>
      </c>
      <c r="D440" s="1">
        <v>40480</v>
      </c>
      <c r="E440" s="2">
        <v>25</v>
      </c>
      <c r="F440" t="s">
        <v>617</v>
      </c>
      <c r="G440" t="s">
        <v>471</v>
      </c>
    </row>
    <row r="441" spans="1:7" x14ac:dyDescent="0.25">
      <c r="A441" t="s">
        <v>618</v>
      </c>
      <c r="B441" t="s">
        <v>619</v>
      </c>
      <c r="C441" t="s">
        <v>620</v>
      </c>
      <c r="D441" s="1">
        <v>40480</v>
      </c>
      <c r="E441" s="2">
        <v>25</v>
      </c>
      <c r="F441" t="s">
        <v>621</v>
      </c>
      <c r="G441" t="s">
        <v>471</v>
      </c>
    </row>
    <row r="442" spans="1:7" x14ac:dyDescent="0.25">
      <c r="A442" t="s">
        <v>618</v>
      </c>
      <c r="B442" t="s">
        <v>619</v>
      </c>
      <c r="C442" t="s">
        <v>620</v>
      </c>
      <c r="D442" s="1">
        <v>40480</v>
      </c>
      <c r="E442" s="2">
        <v>25</v>
      </c>
      <c r="F442" t="s">
        <v>622</v>
      </c>
      <c r="G442" t="s">
        <v>471</v>
      </c>
    </row>
    <row r="443" spans="1:7" x14ac:dyDescent="0.25">
      <c r="A443" t="s">
        <v>259</v>
      </c>
      <c r="B443" t="s">
        <v>260</v>
      </c>
      <c r="C443" t="s">
        <v>261</v>
      </c>
      <c r="D443" s="1">
        <v>40480</v>
      </c>
      <c r="E443" s="2">
        <v>10</v>
      </c>
      <c r="F443" t="s">
        <v>262</v>
      </c>
      <c r="G443" t="s">
        <v>77</v>
      </c>
    </row>
    <row r="444" spans="1:7" x14ac:dyDescent="0.25">
      <c r="A444" t="s">
        <v>623</v>
      </c>
      <c r="B444" t="s">
        <v>624</v>
      </c>
      <c r="C444" t="s">
        <v>625</v>
      </c>
      <c r="D444" s="1">
        <v>40480</v>
      </c>
      <c r="E444" s="2">
        <v>25</v>
      </c>
      <c r="G444" t="s">
        <v>471</v>
      </c>
    </row>
    <row r="445" spans="1:7" x14ac:dyDescent="0.25">
      <c r="A445" t="s">
        <v>337</v>
      </c>
      <c r="B445" t="s">
        <v>338</v>
      </c>
      <c r="C445" t="s">
        <v>339</v>
      </c>
      <c r="D445" s="1">
        <v>40480</v>
      </c>
      <c r="E445" s="2">
        <v>250</v>
      </c>
      <c r="F445" t="s">
        <v>340</v>
      </c>
      <c r="G445" t="s">
        <v>282</v>
      </c>
    </row>
    <row r="446" spans="1:7" x14ac:dyDescent="0.25">
      <c r="A446" t="s">
        <v>626</v>
      </c>
      <c r="B446" t="s">
        <v>242</v>
      </c>
      <c r="C446" t="s">
        <v>627</v>
      </c>
      <c r="D446" s="1">
        <v>40480</v>
      </c>
      <c r="E446" s="2">
        <v>20</v>
      </c>
      <c r="F446" t="s">
        <v>628</v>
      </c>
      <c r="G446" t="s">
        <v>471</v>
      </c>
    </row>
    <row r="447" spans="1:7" x14ac:dyDescent="0.25">
      <c r="A447" t="s">
        <v>629</v>
      </c>
      <c r="B447" t="s">
        <v>630</v>
      </c>
      <c r="C447" t="s">
        <v>631</v>
      </c>
      <c r="D447" s="1">
        <v>40480</v>
      </c>
      <c r="E447" s="2">
        <v>25</v>
      </c>
      <c r="F447" t="s">
        <v>632</v>
      </c>
      <c r="G447" t="s">
        <v>471</v>
      </c>
    </row>
    <row r="448" spans="1:7" x14ac:dyDescent="0.25">
      <c r="A448" t="s">
        <v>328</v>
      </c>
      <c r="B448" t="s">
        <v>329</v>
      </c>
      <c r="C448" t="s">
        <v>330</v>
      </c>
      <c r="D448" s="1">
        <v>40481</v>
      </c>
      <c r="E448" s="2">
        <v>100</v>
      </c>
      <c r="F448" t="s">
        <v>331</v>
      </c>
      <c r="G448" t="s">
        <v>21</v>
      </c>
    </row>
    <row r="449" spans="1:7" x14ac:dyDescent="0.25">
      <c r="A449" t="s">
        <v>328</v>
      </c>
      <c r="B449" t="s">
        <v>329</v>
      </c>
      <c r="C449" t="s">
        <v>330</v>
      </c>
      <c r="D449" s="1">
        <v>40481</v>
      </c>
      <c r="E449" s="2">
        <v>100</v>
      </c>
      <c r="F449" t="s">
        <v>332</v>
      </c>
      <c r="G449" t="s">
        <v>21</v>
      </c>
    </row>
    <row r="450" spans="1:7" x14ac:dyDescent="0.25">
      <c r="A450" t="s">
        <v>30</v>
      </c>
      <c r="B450" t="s">
        <v>31</v>
      </c>
      <c r="C450" t="s">
        <v>32</v>
      </c>
      <c r="D450" s="1">
        <v>40481</v>
      </c>
      <c r="E450" s="2">
        <v>84</v>
      </c>
      <c r="F450" t="s">
        <v>33</v>
      </c>
      <c r="G450" t="s">
        <v>34</v>
      </c>
    </row>
    <row r="451" spans="1:7" x14ac:dyDescent="0.25">
      <c r="A451" t="s">
        <v>30</v>
      </c>
      <c r="B451" t="s">
        <v>31</v>
      </c>
      <c r="C451" t="s">
        <v>32</v>
      </c>
      <c r="D451" s="1">
        <v>40481</v>
      </c>
      <c r="E451" s="2">
        <v>84</v>
      </c>
      <c r="F451" t="s">
        <v>35</v>
      </c>
      <c r="G451" t="s">
        <v>34</v>
      </c>
    </row>
    <row r="452" spans="1:7" x14ac:dyDescent="0.25">
      <c r="A452" t="s">
        <v>110</v>
      </c>
      <c r="B452" t="s">
        <v>111</v>
      </c>
      <c r="C452" t="s">
        <v>112</v>
      </c>
      <c r="D452" s="1">
        <v>40481</v>
      </c>
      <c r="E452" s="2">
        <v>10</v>
      </c>
      <c r="F452" t="s">
        <v>113</v>
      </c>
      <c r="G452" t="s">
        <v>114</v>
      </c>
    </row>
    <row r="453" spans="1:7" x14ac:dyDescent="0.25">
      <c r="A453" t="s">
        <v>110</v>
      </c>
      <c r="B453" t="s">
        <v>111</v>
      </c>
      <c r="C453" t="s">
        <v>112</v>
      </c>
      <c r="D453" s="1">
        <v>40481</v>
      </c>
      <c r="E453" s="2">
        <v>10</v>
      </c>
      <c r="F453" t="s">
        <v>113</v>
      </c>
      <c r="G453" t="s">
        <v>114</v>
      </c>
    </row>
    <row r="454" spans="1:7" x14ac:dyDescent="0.25">
      <c r="A454" t="s">
        <v>105</v>
      </c>
      <c r="B454" t="s">
        <v>106</v>
      </c>
      <c r="C454" t="s">
        <v>107</v>
      </c>
      <c r="D454" s="1">
        <v>40481</v>
      </c>
      <c r="E454" s="2">
        <v>5</v>
      </c>
      <c r="F454" t="s">
        <v>108</v>
      </c>
      <c r="G454" t="s">
        <v>77</v>
      </c>
    </row>
    <row r="455" spans="1:7" x14ac:dyDescent="0.25">
      <c r="A455" t="s">
        <v>105</v>
      </c>
      <c r="B455" t="s">
        <v>106</v>
      </c>
      <c r="C455" t="s">
        <v>107</v>
      </c>
      <c r="D455" s="1">
        <v>40481</v>
      </c>
      <c r="E455" s="2">
        <v>5</v>
      </c>
      <c r="F455" t="s">
        <v>108</v>
      </c>
      <c r="G455" t="s">
        <v>77</v>
      </c>
    </row>
    <row r="456" spans="1:7" x14ac:dyDescent="0.25">
      <c r="A456" t="s">
        <v>105</v>
      </c>
      <c r="B456" t="s">
        <v>106</v>
      </c>
      <c r="C456" t="s">
        <v>107</v>
      </c>
      <c r="D456" s="1">
        <v>40481</v>
      </c>
      <c r="E456" s="2">
        <v>5</v>
      </c>
      <c r="F456" t="s">
        <v>109</v>
      </c>
      <c r="G456" t="s">
        <v>77</v>
      </c>
    </row>
    <row r="457" spans="1:7" x14ac:dyDescent="0.25">
      <c r="A457" t="s">
        <v>333</v>
      </c>
      <c r="B457" t="s">
        <v>152</v>
      </c>
      <c r="C457" t="s">
        <v>334</v>
      </c>
      <c r="D457" s="1">
        <v>40481</v>
      </c>
      <c r="E457" s="2">
        <v>2</v>
      </c>
      <c r="F457" t="s">
        <v>335</v>
      </c>
      <c r="G457" t="s">
        <v>114</v>
      </c>
    </row>
    <row r="458" spans="1:7" x14ac:dyDescent="0.25">
      <c r="A458" t="s">
        <v>333</v>
      </c>
      <c r="B458" t="s">
        <v>152</v>
      </c>
      <c r="C458" t="s">
        <v>334</v>
      </c>
      <c r="D458" s="1">
        <v>40481</v>
      </c>
      <c r="E458" s="2">
        <v>2</v>
      </c>
      <c r="F458" t="s">
        <v>336</v>
      </c>
      <c r="G458" t="s">
        <v>114</v>
      </c>
    </row>
    <row r="459" spans="1:7" x14ac:dyDescent="0.25">
      <c r="A459" t="s">
        <v>316</v>
      </c>
      <c r="B459" t="s">
        <v>317</v>
      </c>
      <c r="C459" t="s">
        <v>318</v>
      </c>
      <c r="D459" s="1">
        <v>40481</v>
      </c>
      <c r="E459" s="2">
        <v>20</v>
      </c>
      <c r="F459" t="s">
        <v>319</v>
      </c>
      <c r="G459" t="s">
        <v>321</v>
      </c>
    </row>
    <row r="460" spans="1:7" x14ac:dyDescent="0.25">
      <c r="A460" t="s">
        <v>316</v>
      </c>
      <c r="B460" t="s">
        <v>317</v>
      </c>
      <c r="C460" t="s">
        <v>318</v>
      </c>
      <c r="D460" s="1">
        <v>40481</v>
      </c>
      <c r="E460" s="2">
        <v>20</v>
      </c>
      <c r="F460" t="s">
        <v>320</v>
      </c>
      <c r="G460" t="s">
        <v>321</v>
      </c>
    </row>
    <row r="461" spans="1:7" x14ac:dyDescent="0.25">
      <c r="A461" t="s">
        <v>316</v>
      </c>
      <c r="B461" t="s">
        <v>317</v>
      </c>
      <c r="C461" t="s">
        <v>318</v>
      </c>
      <c r="D461" s="1">
        <v>40481</v>
      </c>
      <c r="E461" s="2">
        <v>10</v>
      </c>
      <c r="F461" t="s">
        <v>319</v>
      </c>
      <c r="G461" t="s">
        <v>182</v>
      </c>
    </row>
    <row r="462" spans="1:7" x14ac:dyDescent="0.25">
      <c r="A462" t="s">
        <v>316</v>
      </c>
      <c r="B462" t="s">
        <v>317</v>
      </c>
      <c r="C462" t="s">
        <v>318</v>
      </c>
      <c r="D462" s="1">
        <v>40481</v>
      </c>
      <c r="E462" s="2">
        <v>10</v>
      </c>
      <c r="F462" t="s">
        <v>320</v>
      </c>
      <c r="G462" t="s">
        <v>182</v>
      </c>
    </row>
    <row r="463" spans="1:7" x14ac:dyDescent="0.25">
      <c r="A463" t="s">
        <v>316</v>
      </c>
      <c r="B463" t="s">
        <v>317</v>
      </c>
      <c r="C463" t="s">
        <v>318</v>
      </c>
      <c r="D463" s="1">
        <v>40481</v>
      </c>
      <c r="E463" s="2">
        <v>10</v>
      </c>
      <c r="F463" t="s">
        <v>319</v>
      </c>
      <c r="G463" t="s">
        <v>251</v>
      </c>
    </row>
    <row r="464" spans="1:7" x14ac:dyDescent="0.25">
      <c r="A464" t="s">
        <v>316</v>
      </c>
      <c r="B464" t="s">
        <v>317</v>
      </c>
      <c r="C464" t="s">
        <v>318</v>
      </c>
      <c r="D464" s="1">
        <v>40481</v>
      </c>
      <c r="E464" s="2">
        <v>10</v>
      </c>
      <c r="F464" t="s">
        <v>320</v>
      </c>
      <c r="G464" t="s">
        <v>251</v>
      </c>
    </row>
    <row r="465" spans="1:7" x14ac:dyDescent="0.25">
      <c r="A465" t="s">
        <v>99</v>
      </c>
      <c r="B465" t="s">
        <v>100</v>
      </c>
      <c r="C465" t="s">
        <v>101</v>
      </c>
      <c r="D465" s="1">
        <v>40481</v>
      </c>
      <c r="E465" s="2">
        <v>10</v>
      </c>
      <c r="F465" t="s">
        <v>102</v>
      </c>
      <c r="G465" t="s">
        <v>97</v>
      </c>
    </row>
    <row r="466" spans="1:7" x14ac:dyDescent="0.25">
      <c r="A466" t="s">
        <v>99</v>
      </c>
      <c r="B466" t="s">
        <v>100</v>
      </c>
      <c r="C466" t="s">
        <v>101</v>
      </c>
      <c r="D466" s="1">
        <v>40481</v>
      </c>
      <c r="E466" s="2">
        <v>10</v>
      </c>
      <c r="F466" t="s">
        <v>103</v>
      </c>
      <c r="G466" t="s">
        <v>97</v>
      </c>
    </row>
    <row r="467" spans="1:7" x14ac:dyDescent="0.25">
      <c r="A467" t="s">
        <v>99</v>
      </c>
      <c r="B467" t="s">
        <v>100</v>
      </c>
      <c r="C467" t="s">
        <v>101</v>
      </c>
      <c r="D467" s="1">
        <v>40481</v>
      </c>
      <c r="E467" s="2">
        <v>10</v>
      </c>
      <c r="F467" t="s">
        <v>104</v>
      </c>
      <c r="G467" t="s">
        <v>97</v>
      </c>
    </row>
    <row r="468" spans="1:7" x14ac:dyDescent="0.25">
      <c r="A468" t="s">
        <v>312</v>
      </c>
      <c r="B468" t="s">
        <v>248</v>
      </c>
      <c r="C468" t="s">
        <v>313</v>
      </c>
      <c r="D468" s="1">
        <v>40481</v>
      </c>
      <c r="E468" s="2">
        <v>50</v>
      </c>
      <c r="F468" t="s">
        <v>314</v>
      </c>
      <c r="G468" t="s">
        <v>315</v>
      </c>
    </row>
    <row r="469" spans="1:7" x14ac:dyDescent="0.25">
      <c r="A469" t="s">
        <v>633</v>
      </c>
      <c r="B469" t="s">
        <v>634</v>
      </c>
      <c r="C469" t="s">
        <v>635</v>
      </c>
      <c r="D469" s="1">
        <v>40481</v>
      </c>
      <c r="E469" s="2">
        <v>500</v>
      </c>
      <c r="G469" t="s">
        <v>209</v>
      </c>
    </row>
    <row r="470" spans="1:7" x14ac:dyDescent="0.25">
      <c r="A470" t="s">
        <v>322</v>
      </c>
      <c r="B470" t="s">
        <v>323</v>
      </c>
      <c r="C470" t="s">
        <v>324</v>
      </c>
      <c r="D470" s="1">
        <v>40481</v>
      </c>
      <c r="E470" s="2">
        <v>25</v>
      </c>
      <c r="F470" t="s">
        <v>325</v>
      </c>
      <c r="G470" t="s">
        <v>326</v>
      </c>
    </row>
    <row r="471" spans="1:7" x14ac:dyDescent="0.25">
      <c r="A471" t="s">
        <v>322</v>
      </c>
      <c r="B471" t="s">
        <v>323</v>
      </c>
      <c r="C471" t="s">
        <v>324</v>
      </c>
      <c r="D471" s="1">
        <v>40481</v>
      </c>
      <c r="E471" s="2">
        <v>25</v>
      </c>
      <c r="F471" t="s">
        <v>327</v>
      </c>
      <c r="G471" t="s">
        <v>326</v>
      </c>
    </row>
    <row r="472" spans="1:7" x14ac:dyDescent="0.25">
      <c r="A472" t="s">
        <v>337</v>
      </c>
      <c r="B472" t="s">
        <v>338</v>
      </c>
      <c r="C472" t="s">
        <v>339</v>
      </c>
      <c r="D472" s="1">
        <v>40481</v>
      </c>
      <c r="E472" s="2">
        <v>15</v>
      </c>
      <c r="F472" t="s">
        <v>340</v>
      </c>
      <c r="G472" t="s">
        <v>341</v>
      </c>
    </row>
    <row r="473" spans="1:7" x14ac:dyDescent="0.25">
      <c r="A473" t="s">
        <v>73</v>
      </c>
      <c r="B473" t="s">
        <v>74</v>
      </c>
      <c r="C473" t="s">
        <v>75</v>
      </c>
      <c r="D473" s="1">
        <v>40481</v>
      </c>
      <c r="E473" s="2">
        <v>40</v>
      </c>
      <c r="F473" t="s">
        <v>76</v>
      </c>
      <c r="G473" t="s">
        <v>77</v>
      </c>
    </row>
    <row r="474" spans="1:7" x14ac:dyDescent="0.25">
      <c r="A474" t="s">
        <v>73</v>
      </c>
      <c r="B474" t="s">
        <v>74</v>
      </c>
      <c r="C474" t="s">
        <v>75</v>
      </c>
      <c r="D474" s="1">
        <v>40481</v>
      </c>
      <c r="E474" s="2">
        <v>40</v>
      </c>
      <c r="F474" t="s">
        <v>76</v>
      </c>
      <c r="G474" t="s">
        <v>77</v>
      </c>
    </row>
    <row r="475" spans="1:7" x14ac:dyDescent="0.25">
      <c r="A475" t="s">
        <v>82</v>
      </c>
      <c r="B475" t="s">
        <v>83</v>
      </c>
      <c r="C475" t="s">
        <v>84</v>
      </c>
      <c r="D475" s="1">
        <v>40481</v>
      </c>
      <c r="E475" s="2">
        <v>10</v>
      </c>
      <c r="F475" t="s">
        <v>85</v>
      </c>
      <c r="G475" t="s">
        <v>67</v>
      </c>
    </row>
    <row r="476" spans="1:7" x14ac:dyDescent="0.25">
      <c r="A476" t="s">
        <v>82</v>
      </c>
      <c r="B476" t="s">
        <v>83</v>
      </c>
      <c r="C476" t="s">
        <v>84</v>
      </c>
      <c r="D476" s="1">
        <v>40481</v>
      </c>
      <c r="E476" s="2">
        <v>10</v>
      </c>
      <c r="F476" t="s">
        <v>86</v>
      </c>
      <c r="G476" t="s">
        <v>67</v>
      </c>
    </row>
    <row r="477" spans="1:7" x14ac:dyDescent="0.25">
      <c r="A477" t="s">
        <v>82</v>
      </c>
      <c r="B477" t="s">
        <v>83</v>
      </c>
      <c r="C477" t="s">
        <v>84</v>
      </c>
      <c r="D477" s="1">
        <v>40481</v>
      </c>
      <c r="E477" s="2">
        <v>5</v>
      </c>
      <c r="F477" t="s">
        <v>85</v>
      </c>
      <c r="G477" t="s">
        <v>77</v>
      </c>
    </row>
    <row r="478" spans="1:7" x14ac:dyDescent="0.25">
      <c r="A478" t="s">
        <v>82</v>
      </c>
      <c r="B478" t="s">
        <v>83</v>
      </c>
      <c r="C478" t="s">
        <v>84</v>
      </c>
      <c r="D478" s="1">
        <v>40481</v>
      </c>
      <c r="E478" s="2">
        <v>5</v>
      </c>
      <c r="F478" t="s">
        <v>86</v>
      </c>
      <c r="G478" t="s">
        <v>77</v>
      </c>
    </row>
    <row r="479" spans="1:7" x14ac:dyDescent="0.25">
      <c r="A479" t="s">
        <v>78</v>
      </c>
      <c r="B479" t="s">
        <v>79</v>
      </c>
      <c r="C479" t="s">
        <v>80</v>
      </c>
      <c r="D479" s="1">
        <v>40481</v>
      </c>
      <c r="E479" s="2">
        <v>35</v>
      </c>
      <c r="F479" t="s">
        <v>81</v>
      </c>
      <c r="G479" t="s">
        <v>9</v>
      </c>
    </row>
    <row r="480" spans="1:7" x14ac:dyDescent="0.25">
      <c r="A480" t="s">
        <v>78</v>
      </c>
      <c r="B480" t="s">
        <v>79</v>
      </c>
      <c r="C480" t="s">
        <v>80</v>
      </c>
      <c r="D480" s="1">
        <v>40481</v>
      </c>
      <c r="E480" s="2">
        <v>35</v>
      </c>
      <c r="F480" t="s">
        <v>81</v>
      </c>
      <c r="G480" t="s">
        <v>9</v>
      </c>
    </row>
    <row r="481" spans="1:7" x14ac:dyDescent="0.25">
      <c r="A481" t="s">
        <v>93</v>
      </c>
      <c r="B481" t="s">
        <v>94</v>
      </c>
      <c r="C481" t="s">
        <v>95</v>
      </c>
      <c r="D481" s="1">
        <v>40481</v>
      </c>
      <c r="E481" s="2">
        <v>5</v>
      </c>
      <c r="F481" t="s">
        <v>96</v>
      </c>
      <c r="G481" t="s">
        <v>97</v>
      </c>
    </row>
    <row r="482" spans="1:7" x14ac:dyDescent="0.25">
      <c r="A482" t="s">
        <v>93</v>
      </c>
      <c r="B482" t="s">
        <v>94</v>
      </c>
      <c r="C482" t="s">
        <v>95</v>
      </c>
      <c r="D482" s="1">
        <v>40481</v>
      </c>
      <c r="E482" s="2">
        <v>5</v>
      </c>
      <c r="F482" t="s">
        <v>98</v>
      </c>
      <c r="G482" t="s">
        <v>97</v>
      </c>
    </row>
    <row r="483" spans="1:7" x14ac:dyDescent="0.25">
      <c r="A483" t="s">
        <v>87</v>
      </c>
      <c r="B483" t="s">
        <v>88</v>
      </c>
      <c r="C483" t="s">
        <v>89</v>
      </c>
      <c r="D483" s="1">
        <v>40481</v>
      </c>
      <c r="E483" s="2">
        <v>25</v>
      </c>
      <c r="F483" t="s">
        <v>90</v>
      </c>
      <c r="G483" t="s">
        <v>77</v>
      </c>
    </row>
    <row r="484" spans="1:7" x14ac:dyDescent="0.25">
      <c r="A484" t="s">
        <v>87</v>
      </c>
      <c r="B484" t="s">
        <v>88</v>
      </c>
      <c r="C484" t="s">
        <v>89</v>
      </c>
      <c r="D484" s="1">
        <v>40481</v>
      </c>
      <c r="E484" s="2">
        <v>25</v>
      </c>
      <c r="F484" t="s">
        <v>91</v>
      </c>
      <c r="G484" t="s">
        <v>77</v>
      </c>
    </row>
    <row r="485" spans="1:7" x14ac:dyDescent="0.25">
      <c r="A485" t="s">
        <v>87</v>
      </c>
      <c r="B485" t="s">
        <v>88</v>
      </c>
      <c r="C485" t="s">
        <v>89</v>
      </c>
      <c r="D485" s="1">
        <v>40481</v>
      </c>
      <c r="E485" s="2">
        <v>25</v>
      </c>
      <c r="F485" t="s">
        <v>91</v>
      </c>
      <c r="G485" t="s">
        <v>77</v>
      </c>
    </row>
    <row r="486" spans="1:7" x14ac:dyDescent="0.25">
      <c r="A486" t="s">
        <v>87</v>
      </c>
      <c r="B486" t="s">
        <v>88</v>
      </c>
      <c r="C486" t="s">
        <v>89</v>
      </c>
      <c r="D486" s="1">
        <v>40481</v>
      </c>
      <c r="E486" s="2">
        <v>25</v>
      </c>
      <c r="F486" t="s">
        <v>92</v>
      </c>
      <c r="G486" t="s">
        <v>77</v>
      </c>
    </row>
    <row r="487" spans="1:7" x14ac:dyDescent="0.25">
      <c r="A487" t="s">
        <v>178</v>
      </c>
      <c r="B487" t="s">
        <v>179</v>
      </c>
      <c r="C487" t="s">
        <v>180</v>
      </c>
      <c r="D487" s="1">
        <v>40481</v>
      </c>
      <c r="E487" s="2">
        <v>5</v>
      </c>
      <c r="F487" t="s">
        <v>181</v>
      </c>
      <c r="G487" t="s">
        <v>182</v>
      </c>
    </row>
    <row r="488" spans="1:7" x14ac:dyDescent="0.25">
      <c r="A488" t="s">
        <v>247</v>
      </c>
      <c r="B488" t="s">
        <v>248</v>
      </c>
      <c r="C488" t="s">
        <v>249</v>
      </c>
      <c r="D488" s="1">
        <v>40481</v>
      </c>
      <c r="E488" s="2">
        <v>20</v>
      </c>
      <c r="F488" t="s">
        <v>250</v>
      </c>
      <c r="G488" t="s">
        <v>251</v>
      </c>
    </row>
    <row r="489" spans="1:7" x14ac:dyDescent="0.25">
      <c r="A489" t="s">
        <v>247</v>
      </c>
      <c r="B489" t="s">
        <v>248</v>
      </c>
      <c r="C489" t="s">
        <v>249</v>
      </c>
      <c r="D489" s="1">
        <v>40481</v>
      </c>
      <c r="E489" s="2">
        <v>20</v>
      </c>
      <c r="F489" t="s">
        <v>252</v>
      </c>
      <c r="G489" t="s">
        <v>251</v>
      </c>
    </row>
    <row r="490" spans="1:7" x14ac:dyDescent="0.25">
      <c r="A490" t="s">
        <v>253</v>
      </c>
      <c r="B490" t="s">
        <v>254</v>
      </c>
      <c r="C490" t="s">
        <v>255</v>
      </c>
      <c r="D490" s="1">
        <v>40481</v>
      </c>
      <c r="E490" s="2">
        <v>15</v>
      </c>
      <c r="F490" t="s">
        <v>256</v>
      </c>
      <c r="G490" t="s">
        <v>257</v>
      </c>
    </row>
    <row r="491" spans="1:7" x14ac:dyDescent="0.25">
      <c r="A491" t="s">
        <v>253</v>
      </c>
      <c r="B491" t="s">
        <v>254</v>
      </c>
      <c r="C491" t="s">
        <v>255</v>
      </c>
      <c r="D491" s="1">
        <v>40481</v>
      </c>
      <c r="E491" s="2">
        <v>15</v>
      </c>
      <c r="F491" t="s">
        <v>258</v>
      </c>
      <c r="G491" t="s">
        <v>257</v>
      </c>
    </row>
    <row r="492" spans="1:7" x14ac:dyDescent="0.25">
      <c r="A492" t="s">
        <v>174</v>
      </c>
      <c r="B492" t="s">
        <v>175</v>
      </c>
      <c r="C492" t="s">
        <v>176</v>
      </c>
      <c r="D492" s="1">
        <v>40481</v>
      </c>
      <c r="E492" s="2">
        <v>10</v>
      </c>
      <c r="F492" t="s">
        <v>177</v>
      </c>
      <c r="G492" t="s">
        <v>114</v>
      </c>
    </row>
    <row r="493" spans="1:7" x14ac:dyDescent="0.25">
      <c r="A493" t="s">
        <v>241</v>
      </c>
      <c r="B493" t="s">
        <v>242</v>
      </c>
      <c r="C493" t="s">
        <v>243</v>
      </c>
      <c r="D493" s="1">
        <v>40481</v>
      </c>
      <c r="E493" s="2">
        <v>300</v>
      </c>
      <c r="F493" t="s">
        <v>244</v>
      </c>
      <c r="G493" t="s">
        <v>245</v>
      </c>
    </row>
    <row r="494" spans="1:7" x14ac:dyDescent="0.25">
      <c r="A494" t="s">
        <v>241</v>
      </c>
      <c r="B494" t="s">
        <v>242</v>
      </c>
      <c r="C494" t="s">
        <v>243</v>
      </c>
      <c r="D494" s="1">
        <v>40481</v>
      </c>
      <c r="E494" s="2">
        <v>300</v>
      </c>
      <c r="F494" t="s">
        <v>246</v>
      </c>
      <c r="G494" t="s">
        <v>245</v>
      </c>
    </row>
    <row r="495" spans="1:7" x14ac:dyDescent="0.25">
      <c r="A495" t="s">
        <v>169</v>
      </c>
      <c r="B495" t="s">
        <v>170</v>
      </c>
      <c r="C495" t="s">
        <v>171</v>
      </c>
      <c r="D495" s="1">
        <v>40481</v>
      </c>
      <c r="E495" s="2">
        <v>10</v>
      </c>
      <c r="F495" t="s">
        <v>172</v>
      </c>
      <c r="G495" t="s">
        <v>97</v>
      </c>
    </row>
    <row r="496" spans="1:7" x14ac:dyDescent="0.25">
      <c r="A496" t="s">
        <v>169</v>
      </c>
      <c r="B496" t="s">
        <v>170</v>
      </c>
      <c r="C496" t="s">
        <v>171</v>
      </c>
      <c r="D496" s="1">
        <v>40481</v>
      </c>
      <c r="E496" s="2">
        <v>10</v>
      </c>
      <c r="F496" t="s">
        <v>173</v>
      </c>
      <c r="G496" t="s">
        <v>97</v>
      </c>
    </row>
    <row r="497" spans="1:7" x14ac:dyDescent="0.25">
      <c r="A497" t="s">
        <v>164</v>
      </c>
      <c r="B497" t="s">
        <v>165</v>
      </c>
      <c r="C497" t="s">
        <v>166</v>
      </c>
      <c r="D497" s="1">
        <v>40481</v>
      </c>
      <c r="E497" s="2">
        <v>25</v>
      </c>
      <c r="F497" t="s">
        <v>167</v>
      </c>
      <c r="G497" t="s">
        <v>77</v>
      </c>
    </row>
    <row r="498" spans="1:7" x14ac:dyDescent="0.25">
      <c r="A498" t="s">
        <v>164</v>
      </c>
      <c r="B498" t="s">
        <v>165</v>
      </c>
      <c r="C498" t="s">
        <v>166</v>
      </c>
      <c r="D498" s="1">
        <v>40481</v>
      </c>
      <c r="E498" s="2">
        <v>25</v>
      </c>
      <c r="F498" t="s">
        <v>168</v>
      </c>
      <c r="G498" t="s">
        <v>77</v>
      </c>
    </row>
    <row r="499" spans="1:7" x14ac:dyDescent="0.25">
      <c r="A499" t="s">
        <v>159</v>
      </c>
      <c r="B499" t="s">
        <v>160</v>
      </c>
      <c r="C499" t="s">
        <v>161</v>
      </c>
      <c r="D499" s="1">
        <v>40481</v>
      </c>
      <c r="E499" s="2">
        <v>15</v>
      </c>
      <c r="F499" t="s">
        <v>162</v>
      </c>
      <c r="G499" t="s">
        <v>163</v>
      </c>
    </row>
    <row r="500" spans="1:7" x14ac:dyDescent="0.25">
      <c r="A500" t="s">
        <v>159</v>
      </c>
      <c r="B500" t="s">
        <v>160</v>
      </c>
      <c r="C500" t="s">
        <v>161</v>
      </c>
      <c r="D500" s="1">
        <v>40481</v>
      </c>
      <c r="E500" s="2">
        <v>40</v>
      </c>
      <c r="F500" t="s">
        <v>162</v>
      </c>
      <c r="G500" t="s">
        <v>114</v>
      </c>
    </row>
    <row r="501" spans="1:7" x14ac:dyDescent="0.25">
      <c r="A501" t="s">
        <v>155</v>
      </c>
      <c r="B501" t="s">
        <v>156</v>
      </c>
      <c r="C501" t="s">
        <v>157</v>
      </c>
      <c r="D501" s="1">
        <v>40481</v>
      </c>
      <c r="E501" s="2">
        <v>5</v>
      </c>
      <c r="F501" t="s">
        <v>158</v>
      </c>
      <c r="G501" t="s">
        <v>77</v>
      </c>
    </row>
    <row r="502" spans="1:7" x14ac:dyDescent="0.25">
      <c r="A502" t="s">
        <v>155</v>
      </c>
      <c r="B502" t="s">
        <v>156</v>
      </c>
      <c r="C502" t="s">
        <v>157</v>
      </c>
      <c r="D502" s="1">
        <v>40481</v>
      </c>
      <c r="E502" s="2">
        <v>5</v>
      </c>
      <c r="F502" t="s">
        <v>158</v>
      </c>
      <c r="G502" t="s">
        <v>77</v>
      </c>
    </row>
    <row r="503" spans="1:7" x14ac:dyDescent="0.25">
      <c r="A503" t="s">
        <v>142</v>
      </c>
      <c r="B503" t="s">
        <v>143</v>
      </c>
      <c r="C503" t="s">
        <v>144</v>
      </c>
      <c r="D503" s="1">
        <v>40481</v>
      </c>
      <c r="E503" s="2">
        <v>7.5</v>
      </c>
      <c r="G503" t="s">
        <v>77</v>
      </c>
    </row>
    <row r="504" spans="1:7" x14ac:dyDescent="0.25">
      <c r="A504" t="s">
        <v>142</v>
      </c>
      <c r="B504" t="s">
        <v>143</v>
      </c>
      <c r="C504" t="s">
        <v>144</v>
      </c>
      <c r="D504" s="1">
        <v>40481</v>
      </c>
      <c r="E504" s="2">
        <v>7.5</v>
      </c>
      <c r="G504" t="s">
        <v>145</v>
      </c>
    </row>
    <row r="505" spans="1:7" x14ac:dyDescent="0.25">
      <c r="A505" t="s">
        <v>151</v>
      </c>
      <c r="B505" t="s">
        <v>152</v>
      </c>
      <c r="C505" t="s">
        <v>153</v>
      </c>
      <c r="D505" s="1">
        <v>40481</v>
      </c>
      <c r="E505" s="2">
        <v>40</v>
      </c>
      <c r="F505" t="s">
        <v>154</v>
      </c>
      <c r="G505" t="s">
        <v>114</v>
      </c>
    </row>
    <row r="506" spans="1:7" x14ac:dyDescent="0.25">
      <c r="A506" t="s">
        <v>133</v>
      </c>
      <c r="B506" t="s">
        <v>134</v>
      </c>
      <c r="C506" t="s">
        <v>95</v>
      </c>
      <c r="D506" s="1">
        <v>40481</v>
      </c>
      <c r="E506" s="2">
        <v>5</v>
      </c>
      <c r="F506" t="s">
        <v>135</v>
      </c>
      <c r="G506" t="s">
        <v>97</v>
      </c>
    </row>
    <row r="507" spans="1:7" x14ac:dyDescent="0.25">
      <c r="A507" t="s">
        <v>133</v>
      </c>
      <c r="B507" t="s">
        <v>134</v>
      </c>
      <c r="C507" t="s">
        <v>95</v>
      </c>
      <c r="D507" s="1">
        <v>40481</v>
      </c>
      <c r="E507" s="2">
        <v>5</v>
      </c>
      <c r="F507" t="s">
        <v>136</v>
      </c>
      <c r="G507" t="s">
        <v>97</v>
      </c>
    </row>
    <row r="508" spans="1:7" x14ac:dyDescent="0.25">
      <c r="A508" t="s">
        <v>133</v>
      </c>
      <c r="B508" t="s">
        <v>134</v>
      </c>
      <c r="C508" t="s">
        <v>95</v>
      </c>
      <c r="D508" s="1">
        <v>40481</v>
      </c>
      <c r="E508" s="2">
        <v>5</v>
      </c>
      <c r="F508" t="s">
        <v>137</v>
      </c>
      <c r="G508" t="s">
        <v>97</v>
      </c>
    </row>
    <row r="509" spans="1:7" x14ac:dyDescent="0.25">
      <c r="A509" t="s">
        <v>293</v>
      </c>
      <c r="B509" t="s">
        <v>248</v>
      </c>
      <c r="C509" t="s">
        <v>294</v>
      </c>
      <c r="D509" s="1">
        <v>40481</v>
      </c>
      <c r="E509" s="2">
        <v>15</v>
      </c>
      <c r="F509" t="s">
        <v>295</v>
      </c>
      <c r="G509" t="s">
        <v>182</v>
      </c>
    </row>
    <row r="510" spans="1:7" x14ac:dyDescent="0.25">
      <c r="A510" t="s">
        <v>293</v>
      </c>
      <c r="B510" t="s">
        <v>248</v>
      </c>
      <c r="C510" t="s">
        <v>294</v>
      </c>
      <c r="D510" s="1">
        <v>40481</v>
      </c>
      <c r="E510" s="2">
        <v>15</v>
      </c>
      <c r="F510" t="s">
        <v>295</v>
      </c>
      <c r="G510" t="s">
        <v>182</v>
      </c>
    </row>
    <row r="511" spans="1:7" x14ac:dyDescent="0.25">
      <c r="A511" t="s">
        <v>129</v>
      </c>
      <c r="B511" t="s">
        <v>130</v>
      </c>
      <c r="C511" t="s">
        <v>131</v>
      </c>
      <c r="D511" s="1">
        <v>40481</v>
      </c>
      <c r="E511" s="2">
        <v>10</v>
      </c>
      <c r="F511" t="s">
        <v>132</v>
      </c>
      <c r="G511" t="s">
        <v>9</v>
      </c>
    </row>
    <row r="512" spans="1:7" x14ac:dyDescent="0.25">
      <c r="A512" t="s">
        <v>138</v>
      </c>
      <c r="B512" t="s">
        <v>139</v>
      </c>
      <c r="C512" t="s">
        <v>140</v>
      </c>
      <c r="D512" s="1">
        <v>40481</v>
      </c>
      <c r="E512" s="2">
        <v>40</v>
      </c>
      <c r="F512" t="s">
        <v>141</v>
      </c>
      <c r="G512" t="s">
        <v>77</v>
      </c>
    </row>
    <row r="513" spans="1:7" x14ac:dyDescent="0.25">
      <c r="A513" t="s">
        <v>278</v>
      </c>
      <c r="B513" t="s">
        <v>279</v>
      </c>
      <c r="C513" t="s">
        <v>280</v>
      </c>
      <c r="D513" s="1">
        <v>40481</v>
      </c>
      <c r="E513" s="2">
        <v>5</v>
      </c>
      <c r="F513" t="s">
        <v>281</v>
      </c>
      <c r="G513" t="s">
        <v>282</v>
      </c>
    </row>
    <row r="514" spans="1:7" x14ac:dyDescent="0.25">
      <c r="A514" t="s">
        <v>289</v>
      </c>
      <c r="B514" t="s">
        <v>290</v>
      </c>
      <c r="C514" t="s">
        <v>291</v>
      </c>
      <c r="D514" s="1">
        <v>40481</v>
      </c>
      <c r="E514" s="2">
        <v>40</v>
      </c>
      <c r="F514" t="s">
        <v>292</v>
      </c>
      <c r="G514" t="s">
        <v>209</v>
      </c>
    </row>
    <row r="515" spans="1:7" x14ac:dyDescent="0.25">
      <c r="A515" t="s">
        <v>289</v>
      </c>
      <c r="B515" t="s">
        <v>290</v>
      </c>
      <c r="C515" t="s">
        <v>291</v>
      </c>
      <c r="D515" s="1">
        <v>40481</v>
      </c>
      <c r="E515" s="2">
        <v>40</v>
      </c>
      <c r="F515" t="s">
        <v>292</v>
      </c>
      <c r="G515" t="s">
        <v>209</v>
      </c>
    </row>
    <row r="516" spans="1:7" x14ac:dyDescent="0.25">
      <c r="A516" t="s">
        <v>306</v>
      </c>
      <c r="B516" t="s">
        <v>307</v>
      </c>
      <c r="C516" t="s">
        <v>308</v>
      </c>
      <c r="D516" s="1">
        <v>40481</v>
      </c>
      <c r="E516" s="2">
        <v>10</v>
      </c>
      <c r="F516" t="s">
        <v>309</v>
      </c>
      <c r="G516" t="s">
        <v>310</v>
      </c>
    </row>
    <row r="517" spans="1:7" x14ac:dyDescent="0.25">
      <c r="A517" t="s">
        <v>306</v>
      </c>
      <c r="B517" t="s">
        <v>307</v>
      </c>
      <c r="C517" t="s">
        <v>308</v>
      </c>
      <c r="D517" s="1">
        <v>40481</v>
      </c>
      <c r="E517" s="2">
        <v>10</v>
      </c>
      <c r="F517" t="s">
        <v>311</v>
      </c>
      <c r="G517" t="s">
        <v>310</v>
      </c>
    </row>
    <row r="518" spans="1:7" x14ac:dyDescent="0.25">
      <c r="A518" t="s">
        <v>302</v>
      </c>
      <c r="B518" t="s">
        <v>303</v>
      </c>
      <c r="C518" t="s">
        <v>304</v>
      </c>
      <c r="D518" s="1">
        <v>40481</v>
      </c>
      <c r="E518" s="2">
        <v>36.99</v>
      </c>
      <c r="F518" t="s">
        <v>305</v>
      </c>
      <c r="G518" t="s">
        <v>114</v>
      </c>
    </row>
    <row r="519" spans="1:7" x14ac:dyDescent="0.25">
      <c r="A519" t="s">
        <v>296</v>
      </c>
      <c r="B519" t="s">
        <v>297</v>
      </c>
      <c r="C519" t="s">
        <v>298</v>
      </c>
      <c r="D519" s="1">
        <v>40481</v>
      </c>
      <c r="E519" s="2">
        <v>100</v>
      </c>
      <c r="F519" t="s">
        <v>299</v>
      </c>
      <c r="G519" t="s">
        <v>21</v>
      </c>
    </row>
    <row r="520" spans="1:7" x14ac:dyDescent="0.25">
      <c r="A520" t="s">
        <v>296</v>
      </c>
      <c r="B520" t="s">
        <v>297</v>
      </c>
      <c r="C520" t="s">
        <v>298</v>
      </c>
      <c r="D520" s="1">
        <v>40481</v>
      </c>
      <c r="E520" s="2">
        <v>100</v>
      </c>
      <c r="F520" t="s">
        <v>300</v>
      </c>
      <c r="G520" t="s">
        <v>21</v>
      </c>
    </row>
    <row r="521" spans="1:7" x14ac:dyDescent="0.25">
      <c r="A521" t="s">
        <v>296</v>
      </c>
      <c r="B521" t="s">
        <v>297</v>
      </c>
      <c r="C521" t="s">
        <v>298</v>
      </c>
      <c r="D521" s="1">
        <v>40481</v>
      </c>
      <c r="E521" s="2">
        <v>100</v>
      </c>
      <c r="F521" t="s">
        <v>301</v>
      </c>
      <c r="G521" t="s">
        <v>21</v>
      </c>
    </row>
    <row r="522" spans="1:7" x14ac:dyDescent="0.25">
      <c r="A522" t="s">
        <v>440</v>
      </c>
      <c r="B522" t="s">
        <v>441</v>
      </c>
      <c r="C522" t="s">
        <v>442</v>
      </c>
      <c r="D522" s="1">
        <v>40481</v>
      </c>
      <c r="E522" s="2">
        <v>10</v>
      </c>
      <c r="F522" t="s">
        <v>443</v>
      </c>
      <c r="G522" t="s">
        <v>444</v>
      </c>
    </row>
    <row r="523" spans="1:7" x14ac:dyDescent="0.25">
      <c r="A523" t="s">
        <v>440</v>
      </c>
      <c r="B523" t="s">
        <v>441</v>
      </c>
      <c r="C523" t="s">
        <v>442</v>
      </c>
      <c r="D523" s="1">
        <v>40481</v>
      </c>
      <c r="E523" s="2">
        <v>10</v>
      </c>
      <c r="F523" t="s">
        <v>445</v>
      </c>
      <c r="G523" t="s">
        <v>444</v>
      </c>
    </row>
    <row r="524" spans="1:7" x14ac:dyDescent="0.25">
      <c r="A524" t="s">
        <v>440</v>
      </c>
      <c r="B524" t="s">
        <v>441</v>
      </c>
      <c r="C524" t="s">
        <v>442</v>
      </c>
      <c r="D524" s="1">
        <v>40481</v>
      </c>
      <c r="E524" s="2">
        <v>10</v>
      </c>
      <c r="F524" t="s">
        <v>446</v>
      </c>
      <c r="G524" t="s">
        <v>444</v>
      </c>
    </row>
    <row r="525" spans="1:7" x14ac:dyDescent="0.25">
      <c r="A525" t="s">
        <v>115</v>
      </c>
      <c r="B525" t="s">
        <v>116</v>
      </c>
      <c r="C525" t="s">
        <v>117</v>
      </c>
      <c r="D525" s="1">
        <v>40481</v>
      </c>
      <c r="E525" s="2">
        <v>5</v>
      </c>
      <c r="F525" t="s">
        <v>118</v>
      </c>
      <c r="G525" t="s">
        <v>97</v>
      </c>
    </row>
    <row r="526" spans="1:7" x14ac:dyDescent="0.25">
      <c r="A526" t="s">
        <v>115</v>
      </c>
      <c r="B526" t="s">
        <v>116</v>
      </c>
      <c r="C526" t="s">
        <v>117</v>
      </c>
      <c r="D526" s="1">
        <v>40481</v>
      </c>
      <c r="E526" s="2">
        <v>5</v>
      </c>
      <c r="F526" t="s">
        <v>119</v>
      </c>
      <c r="G526" t="s">
        <v>97</v>
      </c>
    </row>
    <row r="527" spans="1:7" x14ac:dyDescent="0.25">
      <c r="A527" t="s">
        <v>115</v>
      </c>
      <c r="B527" t="s">
        <v>116</v>
      </c>
      <c r="C527" t="s">
        <v>117</v>
      </c>
      <c r="D527" s="1">
        <v>40481</v>
      </c>
      <c r="E527" s="2">
        <v>5</v>
      </c>
      <c r="F527" t="s">
        <v>120</v>
      </c>
      <c r="G527" t="s">
        <v>97</v>
      </c>
    </row>
    <row r="528" spans="1:7" x14ac:dyDescent="0.25">
      <c r="A528" t="s">
        <v>263</v>
      </c>
      <c r="B528" t="s">
        <v>264</v>
      </c>
      <c r="C528" t="s">
        <v>265</v>
      </c>
      <c r="D528" s="1">
        <v>40481</v>
      </c>
      <c r="E528" s="2">
        <v>50</v>
      </c>
      <c r="F528" t="s">
        <v>266</v>
      </c>
      <c r="G528" t="s">
        <v>77</v>
      </c>
    </row>
    <row r="529" spans="1:7" x14ac:dyDescent="0.25">
      <c r="A529" t="s">
        <v>272</v>
      </c>
      <c r="B529" t="s">
        <v>175</v>
      </c>
      <c r="C529" t="s">
        <v>273</v>
      </c>
      <c r="D529" s="1">
        <v>40481</v>
      </c>
      <c r="E529" s="2">
        <v>10</v>
      </c>
      <c r="F529" t="s">
        <v>274</v>
      </c>
      <c r="G529" t="s">
        <v>276</v>
      </c>
    </row>
    <row r="530" spans="1:7" x14ac:dyDescent="0.25">
      <c r="A530" t="s">
        <v>272</v>
      </c>
      <c r="B530" t="s">
        <v>175</v>
      </c>
      <c r="C530" t="s">
        <v>273</v>
      </c>
      <c r="D530" s="1">
        <v>40481</v>
      </c>
      <c r="E530" s="2">
        <v>10</v>
      </c>
      <c r="F530" t="s">
        <v>274</v>
      </c>
      <c r="G530" t="s">
        <v>276</v>
      </c>
    </row>
    <row r="531" spans="1:7" x14ac:dyDescent="0.25">
      <c r="A531" t="s">
        <v>272</v>
      </c>
      <c r="B531" t="s">
        <v>175</v>
      </c>
      <c r="C531" t="s">
        <v>273</v>
      </c>
      <c r="D531" s="1">
        <v>40481</v>
      </c>
      <c r="E531" s="2">
        <v>5</v>
      </c>
      <c r="F531" t="s">
        <v>274</v>
      </c>
      <c r="G531" t="s">
        <v>275</v>
      </c>
    </row>
    <row r="532" spans="1:7" x14ac:dyDescent="0.25">
      <c r="A532" t="s">
        <v>272</v>
      </c>
      <c r="B532" t="s">
        <v>175</v>
      </c>
      <c r="C532" t="s">
        <v>273</v>
      </c>
      <c r="D532" s="1">
        <v>40481</v>
      </c>
      <c r="E532" s="2">
        <v>5</v>
      </c>
      <c r="F532" t="s">
        <v>274</v>
      </c>
      <c r="G532" t="s">
        <v>275</v>
      </c>
    </row>
    <row r="533" spans="1:7" x14ac:dyDescent="0.25">
      <c r="A533" t="s">
        <v>272</v>
      </c>
      <c r="B533" t="s">
        <v>175</v>
      </c>
      <c r="C533" t="s">
        <v>273</v>
      </c>
      <c r="D533" s="1">
        <v>40481</v>
      </c>
      <c r="E533" s="2">
        <v>10</v>
      </c>
      <c r="F533" t="s">
        <v>274</v>
      </c>
      <c r="G533" t="s">
        <v>277</v>
      </c>
    </row>
    <row r="534" spans="1:7" x14ac:dyDescent="0.25">
      <c r="A534" t="s">
        <v>272</v>
      </c>
      <c r="B534" t="s">
        <v>175</v>
      </c>
      <c r="C534" t="s">
        <v>273</v>
      </c>
      <c r="D534" s="1">
        <v>40481</v>
      </c>
      <c r="E534" s="2">
        <v>10</v>
      </c>
      <c r="F534" t="s">
        <v>274</v>
      </c>
      <c r="G534" t="s">
        <v>277</v>
      </c>
    </row>
    <row r="535" spans="1:7" x14ac:dyDescent="0.25">
      <c r="A535" t="s">
        <v>125</v>
      </c>
      <c r="B535" t="s">
        <v>126</v>
      </c>
      <c r="C535" t="s">
        <v>127</v>
      </c>
      <c r="D535" s="1">
        <v>40481</v>
      </c>
      <c r="E535" s="2">
        <v>5</v>
      </c>
      <c r="F535" t="s">
        <v>128</v>
      </c>
      <c r="G535" t="s">
        <v>97</v>
      </c>
    </row>
    <row r="536" spans="1:7" x14ac:dyDescent="0.25">
      <c r="A536" t="s">
        <v>121</v>
      </c>
      <c r="B536" t="s">
        <v>122</v>
      </c>
      <c r="C536" t="s">
        <v>123</v>
      </c>
      <c r="D536" s="1">
        <v>40481</v>
      </c>
      <c r="E536" s="2">
        <v>50</v>
      </c>
      <c r="F536" t="s">
        <v>124</v>
      </c>
      <c r="G536" t="s">
        <v>77</v>
      </c>
    </row>
    <row r="537" spans="1:7" x14ac:dyDescent="0.25">
      <c r="A537" t="s">
        <v>121</v>
      </c>
      <c r="B537" t="s">
        <v>122</v>
      </c>
      <c r="C537" t="s">
        <v>123</v>
      </c>
      <c r="D537" s="1">
        <v>40481</v>
      </c>
      <c r="E537" s="2">
        <v>20</v>
      </c>
      <c r="F537" t="s">
        <v>124</v>
      </c>
      <c r="G537" t="s">
        <v>97</v>
      </c>
    </row>
    <row r="538" spans="1:7" x14ac:dyDescent="0.25">
      <c r="A538" t="s">
        <v>267</v>
      </c>
      <c r="B538" t="s">
        <v>268</v>
      </c>
      <c r="C538" t="s">
        <v>269</v>
      </c>
      <c r="D538" s="1">
        <v>40481</v>
      </c>
      <c r="E538" s="2">
        <v>25</v>
      </c>
      <c r="F538" t="s">
        <v>270</v>
      </c>
      <c r="G538" t="s">
        <v>271</v>
      </c>
    </row>
    <row r="539" spans="1:7" x14ac:dyDescent="0.25">
      <c r="A539" t="s">
        <v>142</v>
      </c>
      <c r="B539" t="s">
        <v>143</v>
      </c>
      <c r="C539" t="s">
        <v>144</v>
      </c>
      <c r="D539" s="1">
        <v>40483</v>
      </c>
      <c r="E539" s="2">
        <v>40</v>
      </c>
      <c r="G539" t="s">
        <v>471</v>
      </c>
    </row>
    <row r="540" spans="1:7" x14ac:dyDescent="0.25">
      <c r="A540" t="s">
        <v>570</v>
      </c>
      <c r="B540" t="s">
        <v>571</v>
      </c>
      <c r="C540" t="s">
        <v>572</v>
      </c>
      <c r="D540" s="1">
        <v>40483</v>
      </c>
      <c r="E540" s="2">
        <v>25</v>
      </c>
      <c r="F540" t="s">
        <v>573</v>
      </c>
      <c r="G540" t="s">
        <v>471</v>
      </c>
    </row>
    <row r="541" spans="1:7" x14ac:dyDescent="0.25">
      <c r="A541" t="s">
        <v>636</v>
      </c>
      <c r="B541" t="s">
        <v>637</v>
      </c>
      <c r="C541" t="s">
        <v>638</v>
      </c>
      <c r="D541" s="1">
        <v>40483</v>
      </c>
      <c r="E541" s="2">
        <v>50</v>
      </c>
      <c r="F541" t="s">
        <v>639</v>
      </c>
      <c r="G541" t="s">
        <v>471</v>
      </c>
    </row>
    <row r="542" spans="1:7" x14ac:dyDescent="0.25">
      <c r="A542" t="s">
        <v>447</v>
      </c>
      <c r="B542" t="s">
        <v>448</v>
      </c>
      <c r="C542" t="s">
        <v>449</v>
      </c>
      <c r="D542" s="1">
        <v>40483</v>
      </c>
      <c r="E542" s="2">
        <v>25</v>
      </c>
      <c r="F542" t="s">
        <v>450</v>
      </c>
      <c r="G542" t="s">
        <v>471</v>
      </c>
    </row>
    <row r="543" spans="1:7" x14ac:dyDescent="0.25">
      <c r="A543" t="s">
        <v>640</v>
      </c>
      <c r="B543" t="s">
        <v>641</v>
      </c>
      <c r="C543" t="s">
        <v>642</v>
      </c>
      <c r="D543" s="1">
        <v>40484</v>
      </c>
      <c r="E543" s="2">
        <v>125</v>
      </c>
      <c r="F543" t="s">
        <v>643</v>
      </c>
      <c r="G543" t="s">
        <v>34</v>
      </c>
    </row>
    <row r="544" spans="1:7" x14ac:dyDescent="0.25">
      <c r="A544" t="s">
        <v>644</v>
      </c>
      <c r="B544" t="s">
        <v>645</v>
      </c>
      <c r="C544" t="s">
        <v>646</v>
      </c>
      <c r="D544" s="1">
        <v>40484</v>
      </c>
      <c r="E544" s="2">
        <v>25</v>
      </c>
      <c r="F544" t="s">
        <v>647</v>
      </c>
      <c r="G544" t="s">
        <v>471</v>
      </c>
    </row>
    <row r="545" spans="1:7" x14ac:dyDescent="0.25">
      <c r="A545" t="s">
        <v>87</v>
      </c>
      <c r="B545" t="s">
        <v>88</v>
      </c>
      <c r="C545" t="s">
        <v>89</v>
      </c>
      <c r="D545" s="1">
        <v>40484</v>
      </c>
      <c r="E545" s="2">
        <v>25</v>
      </c>
      <c r="F545" t="s">
        <v>90</v>
      </c>
      <c r="G545" t="s">
        <v>471</v>
      </c>
    </row>
    <row r="546" spans="1:7" x14ac:dyDescent="0.25">
      <c r="A546" t="s">
        <v>87</v>
      </c>
      <c r="B546" t="s">
        <v>88</v>
      </c>
      <c r="C546" t="s">
        <v>89</v>
      </c>
      <c r="D546" s="1">
        <v>40484</v>
      </c>
      <c r="E546" s="2">
        <v>25</v>
      </c>
      <c r="F546" t="s">
        <v>91</v>
      </c>
      <c r="G546" t="s">
        <v>471</v>
      </c>
    </row>
    <row r="547" spans="1:7" x14ac:dyDescent="0.25">
      <c r="A547" t="s">
        <v>87</v>
      </c>
      <c r="B547" t="s">
        <v>88</v>
      </c>
      <c r="C547" t="s">
        <v>89</v>
      </c>
      <c r="D547" s="1">
        <v>40484</v>
      </c>
      <c r="E547" s="2">
        <v>25</v>
      </c>
      <c r="F547" t="s">
        <v>91</v>
      </c>
      <c r="G547" t="s">
        <v>471</v>
      </c>
    </row>
    <row r="548" spans="1:7" x14ac:dyDescent="0.25">
      <c r="A548" t="s">
        <v>87</v>
      </c>
      <c r="B548" t="s">
        <v>88</v>
      </c>
      <c r="C548" t="s">
        <v>89</v>
      </c>
      <c r="D548" s="1">
        <v>40484</v>
      </c>
      <c r="E548" s="2">
        <v>25</v>
      </c>
      <c r="F548" t="s">
        <v>92</v>
      </c>
      <c r="G548" t="s">
        <v>471</v>
      </c>
    </row>
    <row r="549" spans="1:7" x14ac:dyDescent="0.25">
      <c r="A549" t="s">
        <v>648</v>
      </c>
      <c r="B549" t="s">
        <v>175</v>
      </c>
      <c r="C549" t="s">
        <v>620</v>
      </c>
      <c r="D549" s="1">
        <v>40484</v>
      </c>
      <c r="E549" s="2">
        <v>25</v>
      </c>
      <c r="F549" t="s">
        <v>649</v>
      </c>
      <c r="G549" t="s">
        <v>471</v>
      </c>
    </row>
    <row r="550" spans="1:7" x14ac:dyDescent="0.25">
      <c r="A550" t="s">
        <v>650</v>
      </c>
      <c r="B550" t="s">
        <v>651</v>
      </c>
      <c r="C550" t="s">
        <v>652</v>
      </c>
      <c r="D550" s="1">
        <v>40484</v>
      </c>
      <c r="E550" s="2">
        <v>25</v>
      </c>
      <c r="G550" t="s">
        <v>471</v>
      </c>
    </row>
    <row r="551" spans="1:7" x14ac:dyDescent="0.25">
      <c r="A551" t="s">
        <v>653</v>
      </c>
      <c r="B551" t="s">
        <v>654</v>
      </c>
      <c r="C551" t="s">
        <v>655</v>
      </c>
      <c r="D551" s="1">
        <v>40484</v>
      </c>
      <c r="E551" s="2">
        <v>25</v>
      </c>
      <c r="F551" t="s">
        <v>656</v>
      </c>
      <c r="G551" t="s">
        <v>471</v>
      </c>
    </row>
    <row r="552" spans="1:7" x14ac:dyDescent="0.25">
      <c r="A552" t="s">
        <v>657</v>
      </c>
      <c r="B552" t="s">
        <v>658</v>
      </c>
      <c r="C552" t="s">
        <v>659</v>
      </c>
      <c r="D552" s="1">
        <v>40484</v>
      </c>
      <c r="E552" s="2">
        <v>10</v>
      </c>
      <c r="G552" t="s">
        <v>471</v>
      </c>
    </row>
    <row r="553" spans="1:7" x14ac:dyDescent="0.25">
      <c r="A553" t="s">
        <v>660</v>
      </c>
      <c r="B553" t="s">
        <v>661</v>
      </c>
      <c r="D553" s="1">
        <v>40484</v>
      </c>
      <c r="E553" s="2">
        <v>1000</v>
      </c>
      <c r="F553" t="s">
        <v>662</v>
      </c>
      <c r="G553" t="s">
        <v>34</v>
      </c>
    </row>
    <row r="554" spans="1:7" x14ac:dyDescent="0.25">
      <c r="A554" t="s">
        <v>663</v>
      </c>
      <c r="B554" t="s">
        <v>664</v>
      </c>
      <c r="C554" t="s">
        <v>665</v>
      </c>
      <c r="D554" s="1">
        <v>40484</v>
      </c>
      <c r="E554" s="2">
        <v>25</v>
      </c>
      <c r="F554" t="s">
        <v>666</v>
      </c>
      <c r="G554" t="s">
        <v>471</v>
      </c>
    </row>
    <row r="555" spans="1:7" x14ac:dyDescent="0.25">
      <c r="A555" t="s">
        <v>667</v>
      </c>
      <c r="B555" t="s">
        <v>668</v>
      </c>
      <c r="C555" t="s">
        <v>669</v>
      </c>
      <c r="D555" s="1">
        <v>40484</v>
      </c>
      <c r="E555" s="2">
        <v>25</v>
      </c>
      <c r="F555" t="s">
        <v>670</v>
      </c>
      <c r="G555" t="s">
        <v>471</v>
      </c>
    </row>
    <row r="556" spans="1:7" x14ac:dyDescent="0.25">
      <c r="A556" t="s">
        <v>671</v>
      </c>
      <c r="B556" t="s">
        <v>672</v>
      </c>
      <c r="C556" t="s">
        <v>673</v>
      </c>
      <c r="D556" s="1">
        <v>40484</v>
      </c>
      <c r="E556" s="2">
        <v>100</v>
      </c>
      <c r="F556" t="s">
        <v>674</v>
      </c>
      <c r="G556" t="s">
        <v>471</v>
      </c>
    </row>
    <row r="557" spans="1:7" x14ac:dyDescent="0.25">
      <c r="A557" t="s">
        <v>671</v>
      </c>
      <c r="B557" t="s">
        <v>672</v>
      </c>
      <c r="C557" t="s">
        <v>673</v>
      </c>
      <c r="D557" s="1">
        <v>40484</v>
      </c>
      <c r="E557" s="2">
        <v>100</v>
      </c>
      <c r="F557" t="s">
        <v>675</v>
      </c>
      <c r="G557" t="s">
        <v>471</v>
      </c>
    </row>
    <row r="558" spans="1:7" x14ac:dyDescent="0.25">
      <c r="A558" t="s">
        <v>676</v>
      </c>
      <c r="B558" t="s">
        <v>200</v>
      </c>
      <c r="C558" t="s">
        <v>677</v>
      </c>
      <c r="D558" s="1">
        <v>40484</v>
      </c>
      <c r="E558" s="2">
        <v>25</v>
      </c>
      <c r="F558" t="s">
        <v>678</v>
      </c>
      <c r="G558" t="s">
        <v>471</v>
      </c>
    </row>
    <row r="559" spans="1:7" x14ac:dyDescent="0.25">
      <c r="A559" t="s">
        <v>606</v>
      </c>
      <c r="B559" t="s">
        <v>607</v>
      </c>
      <c r="C559" t="s">
        <v>608</v>
      </c>
      <c r="D559" s="1">
        <v>40484</v>
      </c>
      <c r="E559" s="2">
        <v>1000</v>
      </c>
      <c r="F559" t="s">
        <v>609</v>
      </c>
      <c r="G559" t="s">
        <v>34</v>
      </c>
    </row>
    <row r="560" spans="1:7" x14ac:dyDescent="0.25">
      <c r="A560" t="s">
        <v>679</v>
      </c>
      <c r="B560" t="s">
        <v>680</v>
      </c>
      <c r="C560" t="s">
        <v>681</v>
      </c>
      <c r="D560" s="1">
        <v>40485</v>
      </c>
      <c r="E560" s="2">
        <v>25</v>
      </c>
      <c r="G560" t="s">
        <v>471</v>
      </c>
    </row>
    <row r="561" spans="1:7" x14ac:dyDescent="0.25">
      <c r="A561" t="s">
        <v>682</v>
      </c>
      <c r="B561" t="s">
        <v>683</v>
      </c>
      <c r="C561" t="s">
        <v>684</v>
      </c>
      <c r="D561" s="1">
        <v>40485</v>
      </c>
      <c r="E561" s="2">
        <v>25</v>
      </c>
      <c r="F561" t="s">
        <v>685</v>
      </c>
      <c r="G561" t="s">
        <v>471</v>
      </c>
    </row>
    <row r="562" spans="1:7" x14ac:dyDescent="0.25">
      <c r="A562" t="s">
        <v>164</v>
      </c>
      <c r="B562" t="s">
        <v>165</v>
      </c>
      <c r="C562" t="s">
        <v>166</v>
      </c>
      <c r="D562" s="1">
        <v>40485</v>
      </c>
      <c r="E562" s="2">
        <v>25</v>
      </c>
      <c r="F562" t="s">
        <v>167</v>
      </c>
      <c r="G562" t="s">
        <v>471</v>
      </c>
    </row>
    <row r="563" spans="1:7" x14ac:dyDescent="0.25">
      <c r="A563" t="s">
        <v>164</v>
      </c>
      <c r="B563" t="s">
        <v>165</v>
      </c>
      <c r="C563" t="s">
        <v>166</v>
      </c>
      <c r="D563" s="1">
        <v>40485</v>
      </c>
      <c r="E563" s="2">
        <v>25</v>
      </c>
      <c r="F563" t="s">
        <v>168</v>
      </c>
      <c r="G563" t="s">
        <v>471</v>
      </c>
    </row>
    <row r="564" spans="1:7" x14ac:dyDescent="0.25">
      <c r="A564" t="s">
        <v>686</v>
      </c>
      <c r="B564" t="s">
        <v>687</v>
      </c>
      <c r="C564" t="s">
        <v>688</v>
      </c>
      <c r="D564" s="1">
        <v>40486</v>
      </c>
      <c r="E564" s="2">
        <v>25</v>
      </c>
      <c r="F564" t="s">
        <v>689</v>
      </c>
      <c r="G564" t="s">
        <v>471</v>
      </c>
    </row>
    <row r="565" spans="1:7" x14ac:dyDescent="0.25">
      <c r="A565" t="s">
        <v>686</v>
      </c>
      <c r="B565" t="s">
        <v>687</v>
      </c>
      <c r="C565" t="s">
        <v>688</v>
      </c>
      <c r="D565" s="1">
        <v>40486</v>
      </c>
      <c r="E565" s="2">
        <v>25</v>
      </c>
      <c r="F565" t="s">
        <v>690</v>
      </c>
      <c r="G565" t="s">
        <v>471</v>
      </c>
    </row>
    <row r="566" spans="1:7" x14ac:dyDescent="0.25">
      <c r="A566" t="s">
        <v>479</v>
      </c>
      <c r="B566" t="s">
        <v>480</v>
      </c>
      <c r="D566" s="1">
        <v>40486</v>
      </c>
      <c r="E566" s="2">
        <v>1000</v>
      </c>
      <c r="F566" t="s">
        <v>481</v>
      </c>
      <c r="G566" t="s">
        <v>34</v>
      </c>
    </row>
    <row r="567" spans="1:7" x14ac:dyDescent="0.25">
      <c r="A567" t="s">
        <v>482</v>
      </c>
      <c r="B567" t="s">
        <v>483</v>
      </c>
      <c r="C567" t="s">
        <v>484</v>
      </c>
      <c r="D567" s="1">
        <v>40486</v>
      </c>
      <c r="E567" s="2">
        <v>100</v>
      </c>
      <c r="F567" t="s">
        <v>485</v>
      </c>
      <c r="G567" t="s">
        <v>34</v>
      </c>
    </row>
    <row r="568" spans="1:7" x14ac:dyDescent="0.25">
      <c r="A568" t="s">
        <v>73</v>
      </c>
      <c r="B568" t="s">
        <v>74</v>
      </c>
      <c r="C568" t="s">
        <v>75</v>
      </c>
      <c r="D568" s="1">
        <v>40487</v>
      </c>
      <c r="E568" s="2">
        <v>50</v>
      </c>
      <c r="F568" t="s">
        <v>76</v>
      </c>
      <c r="G568" t="s">
        <v>471</v>
      </c>
    </row>
    <row r="569" spans="1:7" x14ac:dyDescent="0.25">
      <c r="A569" t="s">
        <v>73</v>
      </c>
      <c r="B569" t="s">
        <v>74</v>
      </c>
      <c r="C569" t="s">
        <v>75</v>
      </c>
      <c r="D569" s="1">
        <v>40487</v>
      </c>
      <c r="E569" s="2">
        <v>50</v>
      </c>
      <c r="F569" t="s">
        <v>76</v>
      </c>
      <c r="G569" t="s">
        <v>471</v>
      </c>
    </row>
    <row r="570" spans="1:7" x14ac:dyDescent="0.25">
      <c r="A570" t="s">
        <v>691</v>
      </c>
      <c r="B570" t="s">
        <v>692</v>
      </c>
      <c r="C570" t="s">
        <v>693</v>
      </c>
      <c r="D570" s="1">
        <v>40487</v>
      </c>
      <c r="E570" s="2">
        <v>25</v>
      </c>
      <c r="F570" t="s">
        <v>694</v>
      </c>
      <c r="G570" t="s">
        <v>471</v>
      </c>
    </row>
    <row r="571" spans="1:7" x14ac:dyDescent="0.25">
      <c r="A571" t="s">
        <v>601</v>
      </c>
      <c r="B571" t="s">
        <v>602</v>
      </c>
      <c r="C571" t="s">
        <v>603</v>
      </c>
      <c r="D571" s="1">
        <v>40488</v>
      </c>
      <c r="E571" s="2">
        <v>1500</v>
      </c>
      <c r="F571" t="s">
        <v>604</v>
      </c>
      <c r="G571" t="s">
        <v>34</v>
      </c>
    </row>
    <row r="572" spans="1:7" x14ac:dyDescent="0.25">
      <c r="A572" t="s">
        <v>601</v>
      </c>
      <c r="B572" t="s">
        <v>602</v>
      </c>
      <c r="C572" t="s">
        <v>603</v>
      </c>
      <c r="D572" s="1">
        <v>40488</v>
      </c>
      <c r="E572" s="2">
        <v>1500</v>
      </c>
      <c r="F572" t="s">
        <v>604</v>
      </c>
      <c r="G572" t="s">
        <v>34</v>
      </c>
    </row>
    <row r="573" spans="1:7" x14ac:dyDescent="0.25">
      <c r="A573" t="s">
        <v>601</v>
      </c>
      <c r="B573" t="s">
        <v>602</v>
      </c>
      <c r="C573" t="s">
        <v>603</v>
      </c>
      <c r="D573" s="1">
        <v>40488</v>
      </c>
      <c r="E573" s="2">
        <v>1500</v>
      </c>
      <c r="F573" t="s">
        <v>605</v>
      </c>
      <c r="G573" t="s">
        <v>34</v>
      </c>
    </row>
    <row r="574" spans="1:7" x14ac:dyDescent="0.25">
      <c r="A574" t="s">
        <v>695</v>
      </c>
      <c r="B574" t="s">
        <v>696</v>
      </c>
      <c r="C574" t="s">
        <v>697</v>
      </c>
      <c r="D574" s="1">
        <v>40488</v>
      </c>
      <c r="E574" s="2">
        <v>250</v>
      </c>
      <c r="F574" t="s">
        <v>698</v>
      </c>
      <c r="G574" t="s">
        <v>699</v>
      </c>
    </row>
    <row r="575" spans="1:7" x14ac:dyDescent="0.25">
      <c r="A575" t="s">
        <v>700</v>
      </c>
      <c r="B575" t="s">
        <v>701</v>
      </c>
      <c r="C575" t="s">
        <v>702</v>
      </c>
      <c r="D575" s="1">
        <v>40489</v>
      </c>
      <c r="E575" s="2">
        <v>100</v>
      </c>
      <c r="G575" t="s">
        <v>209</v>
      </c>
    </row>
    <row r="576" spans="1:7" x14ac:dyDescent="0.25">
      <c r="A576" t="s">
        <v>30</v>
      </c>
      <c r="B576" t="s">
        <v>31</v>
      </c>
      <c r="C576" t="s">
        <v>32</v>
      </c>
      <c r="D576" s="1">
        <v>40490</v>
      </c>
      <c r="E576" s="2">
        <v>50</v>
      </c>
      <c r="F576" t="s">
        <v>33</v>
      </c>
      <c r="G576" t="s">
        <v>471</v>
      </c>
    </row>
    <row r="577" spans="1:7" x14ac:dyDescent="0.25">
      <c r="A577" t="s">
        <v>30</v>
      </c>
      <c r="B577" t="s">
        <v>31</v>
      </c>
      <c r="C577" t="s">
        <v>32</v>
      </c>
      <c r="D577" s="1">
        <v>40490</v>
      </c>
      <c r="E577" s="2">
        <v>50</v>
      </c>
      <c r="F577" t="s">
        <v>35</v>
      </c>
      <c r="G577" t="s">
        <v>471</v>
      </c>
    </row>
    <row r="578" spans="1:7" x14ac:dyDescent="0.25">
      <c r="A578" t="s">
        <v>105</v>
      </c>
      <c r="B578" t="s">
        <v>106</v>
      </c>
      <c r="C578" t="s">
        <v>107</v>
      </c>
      <c r="D578" s="1">
        <v>40490</v>
      </c>
      <c r="E578" s="2">
        <v>25</v>
      </c>
      <c r="F578" t="s">
        <v>108</v>
      </c>
      <c r="G578" t="s">
        <v>471</v>
      </c>
    </row>
    <row r="579" spans="1:7" x14ac:dyDescent="0.25">
      <c r="A579" t="s">
        <v>105</v>
      </c>
      <c r="B579" t="s">
        <v>106</v>
      </c>
      <c r="C579" t="s">
        <v>107</v>
      </c>
      <c r="D579" s="1">
        <v>40490</v>
      </c>
      <c r="E579" s="2">
        <v>25</v>
      </c>
      <c r="F579" t="s">
        <v>108</v>
      </c>
      <c r="G579" t="s">
        <v>471</v>
      </c>
    </row>
    <row r="580" spans="1:7" x14ac:dyDescent="0.25">
      <c r="A580" t="s">
        <v>105</v>
      </c>
      <c r="B580" t="s">
        <v>106</v>
      </c>
      <c r="C580" t="s">
        <v>107</v>
      </c>
      <c r="D580" s="1">
        <v>40490</v>
      </c>
      <c r="E580" s="2">
        <v>25</v>
      </c>
      <c r="F580" t="s">
        <v>109</v>
      </c>
      <c r="G580" t="s">
        <v>471</v>
      </c>
    </row>
    <row r="581" spans="1:7" x14ac:dyDescent="0.25">
      <c r="A581" t="s">
        <v>703</v>
      </c>
      <c r="B581" t="s">
        <v>704</v>
      </c>
      <c r="C581" t="s">
        <v>705</v>
      </c>
      <c r="D581" s="1">
        <v>40490</v>
      </c>
      <c r="E581" s="2">
        <v>150</v>
      </c>
      <c r="G581" t="s">
        <v>471</v>
      </c>
    </row>
    <row r="582" spans="1:7" x14ac:dyDescent="0.25">
      <c r="A582" t="s">
        <v>306</v>
      </c>
      <c r="B582" t="s">
        <v>307</v>
      </c>
      <c r="C582" t="s">
        <v>308</v>
      </c>
      <c r="D582" s="1">
        <v>40490</v>
      </c>
      <c r="E582" s="2">
        <v>400</v>
      </c>
      <c r="F582" t="s">
        <v>309</v>
      </c>
      <c r="G582" t="s">
        <v>706</v>
      </c>
    </row>
    <row r="583" spans="1:7" x14ac:dyDescent="0.25">
      <c r="A583" t="s">
        <v>306</v>
      </c>
      <c r="B583" t="s">
        <v>307</v>
      </c>
      <c r="C583" t="s">
        <v>308</v>
      </c>
      <c r="D583" s="1">
        <v>40490</v>
      </c>
      <c r="E583" s="2">
        <v>400</v>
      </c>
      <c r="F583" t="s">
        <v>311</v>
      </c>
      <c r="G583" t="s">
        <v>706</v>
      </c>
    </row>
    <row r="584" spans="1:7" x14ac:dyDescent="0.25">
      <c r="A584" t="s">
        <v>707</v>
      </c>
      <c r="B584" t="s">
        <v>378</v>
      </c>
      <c r="C584" t="s">
        <v>708</v>
      </c>
      <c r="D584" s="1">
        <v>40491</v>
      </c>
      <c r="E584" s="2">
        <v>125</v>
      </c>
      <c r="G584" t="s">
        <v>34</v>
      </c>
    </row>
    <row r="585" spans="1:7" x14ac:dyDescent="0.25">
      <c r="A585" t="s">
        <v>366</v>
      </c>
      <c r="B585" t="s">
        <v>367</v>
      </c>
      <c r="C585" t="s">
        <v>368</v>
      </c>
      <c r="D585" s="1">
        <v>40491</v>
      </c>
      <c r="E585" s="2">
        <v>25</v>
      </c>
      <c r="F585" t="s">
        <v>369</v>
      </c>
      <c r="G585" t="s">
        <v>706</v>
      </c>
    </row>
    <row r="586" spans="1:7" x14ac:dyDescent="0.25">
      <c r="A586" t="s">
        <v>598</v>
      </c>
      <c r="B586" t="s">
        <v>15</v>
      </c>
      <c r="C586" t="s">
        <v>599</v>
      </c>
      <c r="D586" s="1">
        <v>40491</v>
      </c>
      <c r="E586" s="2">
        <v>50</v>
      </c>
      <c r="F586" t="s">
        <v>600</v>
      </c>
      <c r="G586" t="s">
        <v>706</v>
      </c>
    </row>
    <row r="587" spans="1:7" x14ac:dyDescent="0.25">
      <c r="A587" t="s">
        <v>709</v>
      </c>
      <c r="B587" t="s">
        <v>710</v>
      </c>
      <c r="C587" t="s">
        <v>705</v>
      </c>
      <c r="D587" s="1">
        <v>40491</v>
      </c>
      <c r="E587" s="2">
        <v>25</v>
      </c>
      <c r="F587" t="s">
        <v>711</v>
      </c>
      <c r="G587" t="s">
        <v>471</v>
      </c>
    </row>
    <row r="588" spans="1:7" x14ac:dyDescent="0.25">
      <c r="A588" t="s">
        <v>709</v>
      </c>
      <c r="B588" t="s">
        <v>710</v>
      </c>
      <c r="C588" t="s">
        <v>705</v>
      </c>
      <c r="D588" s="1">
        <v>40491</v>
      </c>
      <c r="E588" s="2">
        <v>25</v>
      </c>
      <c r="F588" t="s">
        <v>712</v>
      </c>
      <c r="G588" t="s">
        <v>471</v>
      </c>
    </row>
    <row r="589" spans="1:7" x14ac:dyDescent="0.25">
      <c r="A589" t="s">
        <v>709</v>
      </c>
      <c r="B589" t="s">
        <v>710</v>
      </c>
      <c r="C589" t="s">
        <v>705</v>
      </c>
      <c r="D589" s="1">
        <v>40491</v>
      </c>
      <c r="E589" s="2">
        <v>25</v>
      </c>
      <c r="F589" t="s">
        <v>712</v>
      </c>
      <c r="G589" t="s">
        <v>471</v>
      </c>
    </row>
    <row r="590" spans="1:7" x14ac:dyDescent="0.25">
      <c r="A590" t="s">
        <v>713</v>
      </c>
      <c r="B590" t="s">
        <v>714</v>
      </c>
      <c r="C590" t="s">
        <v>715</v>
      </c>
      <c r="D590" s="1">
        <v>40491</v>
      </c>
      <c r="E590" s="2">
        <v>1000</v>
      </c>
      <c r="F590" t="s">
        <v>716</v>
      </c>
      <c r="G590" t="s">
        <v>706</v>
      </c>
    </row>
    <row r="591" spans="1:7" x14ac:dyDescent="0.25">
      <c r="A591">
        <v>5</v>
      </c>
      <c r="B591" t="s">
        <v>717</v>
      </c>
      <c r="C591" t="s">
        <v>718</v>
      </c>
      <c r="D591" s="1">
        <v>40491</v>
      </c>
      <c r="E591" s="2">
        <v>25</v>
      </c>
      <c r="F591" t="s">
        <v>719</v>
      </c>
      <c r="G591" t="s">
        <v>471</v>
      </c>
    </row>
    <row r="592" spans="1:7" x14ac:dyDescent="0.25">
      <c r="A592" t="s">
        <v>720</v>
      </c>
      <c r="B592" t="s">
        <v>721</v>
      </c>
      <c r="C592" t="s">
        <v>722</v>
      </c>
      <c r="D592" s="1">
        <v>40492</v>
      </c>
      <c r="E592" s="2">
        <v>70</v>
      </c>
      <c r="G592" t="s">
        <v>209</v>
      </c>
    </row>
    <row r="593" spans="1:7" x14ac:dyDescent="0.25">
      <c r="A593" t="s">
        <v>723</v>
      </c>
      <c r="B593" t="s">
        <v>724</v>
      </c>
      <c r="C593" t="s">
        <v>725</v>
      </c>
      <c r="D593" s="1">
        <v>40492</v>
      </c>
      <c r="E593" s="2">
        <v>20</v>
      </c>
      <c r="F593" t="s">
        <v>726</v>
      </c>
      <c r="G593" t="s">
        <v>209</v>
      </c>
    </row>
    <row r="594" spans="1:7" x14ac:dyDescent="0.25">
      <c r="A594" t="s">
        <v>241</v>
      </c>
      <c r="B594" t="s">
        <v>242</v>
      </c>
      <c r="C594" t="s">
        <v>243</v>
      </c>
      <c r="D594" s="1">
        <v>40492</v>
      </c>
      <c r="E594" s="2">
        <v>100</v>
      </c>
      <c r="F594" t="s">
        <v>244</v>
      </c>
      <c r="G594" t="s">
        <v>471</v>
      </c>
    </row>
    <row r="595" spans="1:7" x14ac:dyDescent="0.25">
      <c r="A595" t="s">
        <v>241</v>
      </c>
      <c r="B595" t="s">
        <v>242</v>
      </c>
      <c r="C595" t="s">
        <v>243</v>
      </c>
      <c r="D595" s="1">
        <v>40492</v>
      </c>
      <c r="E595" s="2">
        <v>100</v>
      </c>
      <c r="F595" t="s">
        <v>246</v>
      </c>
      <c r="G595" t="s">
        <v>471</v>
      </c>
    </row>
    <row r="596" spans="1:7" x14ac:dyDescent="0.25">
      <c r="A596" t="s">
        <v>727</v>
      </c>
      <c r="B596" t="s">
        <v>728</v>
      </c>
      <c r="C596" t="s">
        <v>729</v>
      </c>
      <c r="D596" s="1">
        <v>40493</v>
      </c>
      <c r="E596" s="2">
        <v>1000</v>
      </c>
      <c r="F596" t="s">
        <v>730</v>
      </c>
      <c r="G596" t="s">
        <v>34</v>
      </c>
    </row>
    <row r="597" spans="1:7" x14ac:dyDescent="0.25">
      <c r="A597" t="s">
        <v>731</v>
      </c>
      <c r="B597" t="s">
        <v>732</v>
      </c>
      <c r="C597" t="s">
        <v>733</v>
      </c>
      <c r="D597" s="1">
        <v>40493</v>
      </c>
      <c r="E597" s="2">
        <v>250</v>
      </c>
      <c r="F597" t="s">
        <v>734</v>
      </c>
      <c r="G597" t="s">
        <v>77</v>
      </c>
    </row>
    <row r="598" spans="1:7" x14ac:dyDescent="0.25">
      <c r="A598" t="s">
        <v>735</v>
      </c>
      <c r="B598" t="s">
        <v>736</v>
      </c>
      <c r="C598" t="s">
        <v>737</v>
      </c>
      <c r="D598" s="1">
        <v>40493</v>
      </c>
      <c r="E598" s="2">
        <v>100</v>
      </c>
      <c r="F598" t="s">
        <v>738</v>
      </c>
      <c r="G598" t="s">
        <v>209</v>
      </c>
    </row>
    <row r="599" spans="1:7" x14ac:dyDescent="0.25">
      <c r="A599" t="s">
        <v>739</v>
      </c>
      <c r="B599" t="s">
        <v>740</v>
      </c>
      <c r="C599" t="s">
        <v>741</v>
      </c>
      <c r="D599" s="1">
        <v>40493</v>
      </c>
      <c r="E599" s="2">
        <v>25</v>
      </c>
      <c r="F599" t="s">
        <v>742</v>
      </c>
      <c r="G599" t="s">
        <v>471</v>
      </c>
    </row>
    <row r="600" spans="1:7" x14ac:dyDescent="0.25">
      <c r="A600" t="s">
        <v>743</v>
      </c>
      <c r="B600" t="s">
        <v>744</v>
      </c>
      <c r="C600" t="s">
        <v>745</v>
      </c>
      <c r="D600" s="1">
        <v>40493</v>
      </c>
      <c r="E600" s="2">
        <v>100</v>
      </c>
      <c r="F600" t="s">
        <v>746</v>
      </c>
      <c r="G600" t="s">
        <v>706</v>
      </c>
    </row>
    <row r="601" spans="1:7" x14ac:dyDescent="0.25">
      <c r="A601" t="s">
        <v>743</v>
      </c>
      <c r="B601" t="s">
        <v>744</v>
      </c>
      <c r="C601" t="s">
        <v>745</v>
      </c>
      <c r="D601" s="1">
        <v>40493</v>
      </c>
      <c r="E601" s="2">
        <v>100</v>
      </c>
      <c r="F601" t="s">
        <v>746</v>
      </c>
      <c r="G601" t="s">
        <v>706</v>
      </c>
    </row>
    <row r="602" spans="1:7" x14ac:dyDescent="0.25">
      <c r="A602" t="s">
        <v>53</v>
      </c>
      <c r="B602" t="s">
        <v>54</v>
      </c>
      <c r="C602" t="s">
        <v>55</v>
      </c>
      <c r="D602" s="1">
        <v>40493</v>
      </c>
      <c r="E602" s="2">
        <v>25</v>
      </c>
      <c r="F602" t="s">
        <v>56</v>
      </c>
      <c r="G602" t="s">
        <v>471</v>
      </c>
    </row>
    <row r="603" spans="1:7" x14ac:dyDescent="0.25">
      <c r="A603" t="s">
        <v>53</v>
      </c>
      <c r="B603" t="s">
        <v>54</v>
      </c>
      <c r="C603" t="s">
        <v>55</v>
      </c>
      <c r="D603" s="1">
        <v>40493</v>
      </c>
      <c r="E603" s="2">
        <v>25</v>
      </c>
      <c r="F603" t="s">
        <v>57</v>
      </c>
      <c r="G603" t="s">
        <v>471</v>
      </c>
    </row>
    <row r="604" spans="1:7" x14ac:dyDescent="0.25">
      <c r="A604" t="s">
        <v>747</v>
      </c>
      <c r="B604" t="s">
        <v>748</v>
      </c>
      <c r="C604" t="s">
        <v>749</v>
      </c>
      <c r="D604" s="1">
        <v>40494</v>
      </c>
      <c r="E604" s="2">
        <v>25</v>
      </c>
      <c r="G604" t="s">
        <v>310</v>
      </c>
    </row>
    <row r="605" spans="1:7" x14ac:dyDescent="0.25">
      <c r="A605" t="s">
        <v>750</v>
      </c>
      <c r="B605" t="s">
        <v>751</v>
      </c>
      <c r="C605" t="s">
        <v>752</v>
      </c>
      <c r="D605" s="1">
        <v>40494</v>
      </c>
      <c r="E605" s="2">
        <v>100</v>
      </c>
      <c r="G605" t="s">
        <v>706</v>
      </c>
    </row>
    <row r="606" spans="1:7" x14ac:dyDescent="0.25">
      <c r="A606" t="s">
        <v>405</v>
      </c>
      <c r="B606" t="s">
        <v>406</v>
      </c>
      <c r="C606" t="s">
        <v>407</v>
      </c>
      <c r="D606" s="1">
        <v>40496</v>
      </c>
      <c r="E606" s="2">
        <v>50</v>
      </c>
      <c r="G606" t="s">
        <v>471</v>
      </c>
    </row>
    <row r="607" spans="1:7" x14ac:dyDescent="0.25">
      <c r="A607" t="s">
        <v>753</v>
      </c>
      <c r="B607" t="s">
        <v>754</v>
      </c>
      <c r="C607" t="s">
        <v>755</v>
      </c>
      <c r="D607" s="1">
        <v>40497</v>
      </c>
      <c r="E607" s="2">
        <v>500</v>
      </c>
      <c r="G607" t="s">
        <v>209</v>
      </c>
    </row>
    <row r="608" spans="1:7" x14ac:dyDescent="0.25">
      <c r="A608" t="s">
        <v>756</v>
      </c>
      <c r="B608" t="s">
        <v>757</v>
      </c>
      <c r="C608" t="s">
        <v>758</v>
      </c>
      <c r="D608" s="1">
        <v>40497</v>
      </c>
      <c r="E608" s="2">
        <v>100</v>
      </c>
      <c r="F608" t="s">
        <v>759</v>
      </c>
      <c r="G608" t="s">
        <v>209</v>
      </c>
    </row>
    <row r="609" spans="1:7" x14ac:dyDescent="0.25">
      <c r="A609" t="s">
        <v>40</v>
      </c>
      <c r="B609" t="s">
        <v>41</v>
      </c>
      <c r="C609" t="s">
        <v>42</v>
      </c>
      <c r="D609" s="1">
        <v>40497</v>
      </c>
      <c r="E609" s="2">
        <v>166.66</v>
      </c>
      <c r="F609" t="s">
        <v>43</v>
      </c>
      <c r="G609" t="s">
        <v>34</v>
      </c>
    </row>
    <row r="610" spans="1:7" x14ac:dyDescent="0.25">
      <c r="A610" t="s">
        <v>235</v>
      </c>
      <c r="B610" t="s">
        <v>236</v>
      </c>
      <c r="C610" t="s">
        <v>237</v>
      </c>
      <c r="D610" s="1">
        <v>40497</v>
      </c>
      <c r="E610" s="2">
        <v>214.29</v>
      </c>
      <c r="F610" t="s">
        <v>238</v>
      </c>
      <c r="G610" t="s">
        <v>34</v>
      </c>
    </row>
    <row r="611" spans="1:7" x14ac:dyDescent="0.25">
      <c r="A611" t="s">
        <v>235</v>
      </c>
      <c r="B611" t="s">
        <v>236</v>
      </c>
      <c r="C611" t="s">
        <v>237</v>
      </c>
      <c r="D611" s="1">
        <v>40497</v>
      </c>
      <c r="E611" s="2">
        <v>214.29</v>
      </c>
      <c r="F611" t="s">
        <v>239</v>
      </c>
      <c r="G611" t="s">
        <v>34</v>
      </c>
    </row>
    <row r="612" spans="1:7" x14ac:dyDescent="0.25">
      <c r="A612" t="s">
        <v>49</v>
      </c>
      <c r="B612" t="s">
        <v>50</v>
      </c>
      <c r="C612" t="s">
        <v>51</v>
      </c>
      <c r="D612" s="1">
        <v>40497</v>
      </c>
      <c r="E612" s="2">
        <v>83.33</v>
      </c>
      <c r="F612" t="s">
        <v>52</v>
      </c>
      <c r="G612" t="s">
        <v>34</v>
      </c>
    </row>
    <row r="613" spans="1:7" x14ac:dyDescent="0.25">
      <c r="A613" t="s">
        <v>44</v>
      </c>
      <c r="B613" t="s">
        <v>45</v>
      </c>
      <c r="C613" t="s">
        <v>46</v>
      </c>
      <c r="D613" s="1">
        <v>40497</v>
      </c>
      <c r="E613" s="2">
        <v>83.33</v>
      </c>
      <c r="F613" t="s">
        <v>47</v>
      </c>
      <c r="G613" t="s">
        <v>34</v>
      </c>
    </row>
    <row r="614" spans="1:7" x14ac:dyDescent="0.25">
      <c r="A614" t="s">
        <v>44</v>
      </c>
      <c r="B614" t="s">
        <v>45</v>
      </c>
      <c r="C614" t="s">
        <v>46</v>
      </c>
      <c r="D614" s="1">
        <v>40497</v>
      </c>
      <c r="E614" s="2">
        <v>83.33</v>
      </c>
      <c r="F614" t="s">
        <v>48</v>
      </c>
      <c r="G614" t="s">
        <v>34</v>
      </c>
    </row>
    <row r="615" spans="1:7" x14ac:dyDescent="0.25">
      <c r="A615" t="s">
        <v>53</v>
      </c>
      <c r="B615" t="s">
        <v>54</v>
      </c>
      <c r="C615" t="s">
        <v>55</v>
      </c>
      <c r="D615" s="1">
        <v>40497</v>
      </c>
      <c r="E615" s="2">
        <v>83.33</v>
      </c>
      <c r="F615" t="s">
        <v>56</v>
      </c>
      <c r="G615" t="s">
        <v>34</v>
      </c>
    </row>
    <row r="616" spans="1:7" x14ac:dyDescent="0.25">
      <c r="A616" t="s">
        <v>53</v>
      </c>
      <c r="B616" t="s">
        <v>54</v>
      </c>
      <c r="C616" t="s">
        <v>55</v>
      </c>
      <c r="D616" s="1">
        <v>40497</v>
      </c>
      <c r="E616" s="2">
        <v>83.33</v>
      </c>
      <c r="F616" t="s">
        <v>57</v>
      </c>
      <c r="G616" t="s">
        <v>34</v>
      </c>
    </row>
    <row r="617" spans="1:7" x14ac:dyDescent="0.25">
      <c r="A617" t="s">
        <v>58</v>
      </c>
      <c r="B617" t="s">
        <v>59</v>
      </c>
      <c r="C617" t="s">
        <v>60</v>
      </c>
      <c r="D617" s="1">
        <v>40497</v>
      </c>
      <c r="E617" s="2">
        <v>100</v>
      </c>
      <c r="G617" t="s">
        <v>34</v>
      </c>
    </row>
    <row r="618" spans="1:7" x14ac:dyDescent="0.25">
      <c r="A618" t="s">
        <v>61</v>
      </c>
      <c r="B618" t="s">
        <v>62</v>
      </c>
      <c r="D618" s="1">
        <v>40497</v>
      </c>
      <c r="E618" s="2">
        <v>83.33</v>
      </c>
      <c r="G618" t="s">
        <v>34</v>
      </c>
    </row>
    <row r="619" spans="1:7" x14ac:dyDescent="0.25">
      <c r="A619" t="s">
        <v>19</v>
      </c>
      <c r="B619" t="s">
        <v>20</v>
      </c>
      <c r="D619" s="1">
        <v>40497</v>
      </c>
      <c r="E619" s="2">
        <v>83.33</v>
      </c>
      <c r="G619" t="s">
        <v>21</v>
      </c>
    </row>
    <row r="620" spans="1:7" x14ac:dyDescent="0.25">
      <c r="A620" t="s">
        <v>760</v>
      </c>
      <c r="B620" t="s">
        <v>761</v>
      </c>
      <c r="C620" t="s">
        <v>762</v>
      </c>
      <c r="D620" s="1">
        <v>40497</v>
      </c>
      <c r="E620" s="2">
        <v>25</v>
      </c>
      <c r="G620" t="s">
        <v>471</v>
      </c>
    </row>
    <row r="621" spans="1:7" x14ac:dyDescent="0.25">
      <c r="A621" t="s">
        <v>747</v>
      </c>
      <c r="B621" t="s">
        <v>748</v>
      </c>
      <c r="C621" t="s">
        <v>749</v>
      </c>
      <c r="D621" s="1">
        <v>40499</v>
      </c>
      <c r="E621" s="2">
        <v>50</v>
      </c>
      <c r="G621" t="s">
        <v>706</v>
      </c>
    </row>
    <row r="622" spans="1:7" x14ac:dyDescent="0.25">
      <c r="A622" t="s">
        <v>763</v>
      </c>
      <c r="B622" t="s">
        <v>764</v>
      </c>
      <c r="C622" t="s">
        <v>765</v>
      </c>
      <c r="D622" s="1">
        <v>40499</v>
      </c>
      <c r="E622" s="2">
        <v>35</v>
      </c>
      <c r="F622" t="s">
        <v>766</v>
      </c>
      <c r="G622" t="s">
        <v>114</v>
      </c>
    </row>
    <row r="623" spans="1:7" x14ac:dyDescent="0.25">
      <c r="A623" t="s">
        <v>767</v>
      </c>
      <c r="B623" t="s">
        <v>768</v>
      </c>
      <c r="D623" s="1">
        <v>40499</v>
      </c>
      <c r="E623" s="2">
        <v>500</v>
      </c>
      <c r="G623" t="s">
        <v>471</v>
      </c>
    </row>
    <row r="624" spans="1:7" x14ac:dyDescent="0.25">
      <c r="A624" t="s">
        <v>769</v>
      </c>
      <c r="B624" t="s">
        <v>770</v>
      </c>
      <c r="C624" t="s">
        <v>771</v>
      </c>
      <c r="D624" s="1">
        <v>40500</v>
      </c>
      <c r="E624" s="2">
        <v>125</v>
      </c>
      <c r="G624" t="s">
        <v>209</v>
      </c>
    </row>
    <row r="625" spans="1:7" x14ac:dyDescent="0.25">
      <c r="A625" t="s">
        <v>772</v>
      </c>
      <c r="B625" t="s">
        <v>371</v>
      </c>
      <c r="C625" t="s">
        <v>205</v>
      </c>
      <c r="D625" s="1">
        <v>40500</v>
      </c>
      <c r="E625" s="2">
        <v>100</v>
      </c>
      <c r="G625" t="s">
        <v>67</v>
      </c>
    </row>
    <row r="626" spans="1:7" x14ac:dyDescent="0.25">
      <c r="A626" t="s">
        <v>773</v>
      </c>
      <c r="B626" t="s">
        <v>774</v>
      </c>
      <c r="C626" t="s">
        <v>775</v>
      </c>
      <c r="D626" s="1">
        <v>40500</v>
      </c>
      <c r="E626" s="2">
        <v>100</v>
      </c>
      <c r="F626" t="s">
        <v>776</v>
      </c>
      <c r="G626" t="s">
        <v>114</v>
      </c>
    </row>
    <row r="627" spans="1:7" x14ac:dyDescent="0.25">
      <c r="A627" t="s">
        <v>777</v>
      </c>
      <c r="B627" t="s">
        <v>778</v>
      </c>
      <c r="C627" t="s">
        <v>779</v>
      </c>
      <c r="D627" s="1">
        <v>40500</v>
      </c>
      <c r="E627" s="2">
        <v>100</v>
      </c>
      <c r="F627" t="s">
        <v>780</v>
      </c>
      <c r="G627" t="s">
        <v>209</v>
      </c>
    </row>
    <row r="628" spans="1:7" x14ac:dyDescent="0.25">
      <c r="A628" t="s">
        <v>350</v>
      </c>
      <c r="B628" t="s">
        <v>351</v>
      </c>
      <c r="C628" t="s">
        <v>352</v>
      </c>
      <c r="D628" s="1">
        <v>40500</v>
      </c>
      <c r="E628" s="2">
        <v>1250</v>
      </c>
      <c r="G628" t="s">
        <v>781</v>
      </c>
    </row>
    <row r="629" spans="1:7" x14ac:dyDescent="0.25">
      <c r="A629" t="s">
        <v>782</v>
      </c>
      <c r="B629" t="s">
        <v>783</v>
      </c>
      <c r="C629" t="s">
        <v>144</v>
      </c>
      <c r="D629" s="1">
        <v>40501</v>
      </c>
      <c r="E629" s="2">
        <v>250</v>
      </c>
      <c r="F629" t="s">
        <v>784</v>
      </c>
      <c r="G629" t="s">
        <v>785</v>
      </c>
    </row>
    <row r="630" spans="1:7" x14ac:dyDescent="0.25">
      <c r="A630" t="s">
        <v>786</v>
      </c>
      <c r="B630" t="s">
        <v>406</v>
      </c>
      <c r="C630" t="s">
        <v>787</v>
      </c>
      <c r="D630" s="1">
        <v>40501</v>
      </c>
      <c r="E630" s="2">
        <v>50</v>
      </c>
      <c r="F630" t="s">
        <v>788</v>
      </c>
      <c r="G630" t="s">
        <v>209</v>
      </c>
    </row>
    <row r="631" spans="1:7" x14ac:dyDescent="0.25">
      <c r="A631" t="s">
        <v>789</v>
      </c>
      <c r="B631" t="s">
        <v>683</v>
      </c>
      <c r="C631" t="s">
        <v>790</v>
      </c>
      <c r="D631" s="1">
        <v>40501</v>
      </c>
      <c r="E631" s="2">
        <v>100</v>
      </c>
      <c r="G631" t="s">
        <v>114</v>
      </c>
    </row>
    <row r="632" spans="1:7" x14ac:dyDescent="0.25">
      <c r="A632" t="s">
        <v>791</v>
      </c>
      <c r="B632" t="s">
        <v>792</v>
      </c>
      <c r="C632" t="s">
        <v>793</v>
      </c>
      <c r="D632" s="1">
        <v>40502</v>
      </c>
      <c r="E632" s="2">
        <v>100</v>
      </c>
      <c r="G632" t="s">
        <v>114</v>
      </c>
    </row>
    <row r="633" spans="1:7" x14ac:dyDescent="0.25">
      <c r="A633" t="s">
        <v>794</v>
      </c>
      <c r="B633" t="s">
        <v>795</v>
      </c>
      <c r="C633" t="s">
        <v>796</v>
      </c>
      <c r="D633" s="1">
        <v>40502</v>
      </c>
      <c r="E633" s="2">
        <v>100</v>
      </c>
      <c r="G633" t="s">
        <v>522</v>
      </c>
    </row>
    <row r="634" spans="1:7" x14ac:dyDescent="0.25">
      <c r="A634" t="s">
        <v>797</v>
      </c>
      <c r="B634" t="s">
        <v>798</v>
      </c>
      <c r="C634" t="s">
        <v>799</v>
      </c>
      <c r="D634" s="1">
        <v>40502</v>
      </c>
      <c r="E634" s="2">
        <v>100</v>
      </c>
      <c r="G634" t="s">
        <v>114</v>
      </c>
    </row>
    <row r="635" spans="1:7" x14ac:dyDescent="0.25">
      <c r="A635" t="s">
        <v>800</v>
      </c>
      <c r="B635" t="s">
        <v>801</v>
      </c>
      <c r="C635" t="s">
        <v>802</v>
      </c>
      <c r="D635" s="1">
        <v>40504</v>
      </c>
      <c r="E635" s="2">
        <v>100</v>
      </c>
      <c r="F635" t="s">
        <v>803</v>
      </c>
      <c r="G635" t="s">
        <v>34</v>
      </c>
    </row>
    <row r="636" spans="1:7" x14ac:dyDescent="0.25">
      <c r="A636" t="s">
        <v>800</v>
      </c>
      <c r="B636" t="s">
        <v>801</v>
      </c>
      <c r="C636" t="s">
        <v>802</v>
      </c>
      <c r="D636" s="1">
        <v>40504</v>
      </c>
      <c r="E636" s="2">
        <v>100</v>
      </c>
      <c r="F636" t="s">
        <v>803</v>
      </c>
      <c r="G636" t="s">
        <v>34</v>
      </c>
    </row>
    <row r="637" spans="1:7" x14ac:dyDescent="0.25">
      <c r="A637" t="s">
        <v>804</v>
      </c>
      <c r="B637" t="s">
        <v>805</v>
      </c>
      <c r="C637" t="s">
        <v>806</v>
      </c>
      <c r="D637" s="1">
        <v>40505</v>
      </c>
      <c r="E637" s="2">
        <v>25</v>
      </c>
      <c r="G637" t="s">
        <v>67</v>
      </c>
    </row>
    <row r="638" spans="1:7" x14ac:dyDescent="0.25">
      <c r="A638" t="s">
        <v>807</v>
      </c>
      <c r="B638" t="s">
        <v>808</v>
      </c>
      <c r="C638" t="s">
        <v>809</v>
      </c>
      <c r="D638" s="1">
        <v>40506</v>
      </c>
      <c r="E638" s="2">
        <v>100</v>
      </c>
      <c r="G638" t="s">
        <v>114</v>
      </c>
    </row>
    <row r="639" spans="1:7" x14ac:dyDescent="0.25">
      <c r="A639" t="s">
        <v>810</v>
      </c>
      <c r="B639" t="s">
        <v>811</v>
      </c>
      <c r="C639" t="s">
        <v>812</v>
      </c>
      <c r="D639" s="1">
        <v>40506</v>
      </c>
      <c r="E639" s="2">
        <v>157</v>
      </c>
      <c r="F639" t="s">
        <v>813</v>
      </c>
      <c r="G639" t="s">
        <v>310</v>
      </c>
    </row>
    <row r="640" spans="1:7" x14ac:dyDescent="0.25">
      <c r="A640" t="s">
        <v>810</v>
      </c>
      <c r="B640" t="s">
        <v>811</v>
      </c>
      <c r="C640" t="s">
        <v>812</v>
      </c>
      <c r="D640" s="1">
        <v>40506</v>
      </c>
      <c r="E640" s="2">
        <v>157</v>
      </c>
      <c r="F640" t="s">
        <v>813</v>
      </c>
      <c r="G640" t="s">
        <v>310</v>
      </c>
    </row>
    <row r="641" spans="1:7" x14ac:dyDescent="0.25">
      <c r="A641" t="s">
        <v>814</v>
      </c>
      <c r="B641" t="s">
        <v>815</v>
      </c>
      <c r="C641" t="s">
        <v>816</v>
      </c>
      <c r="D641" s="1">
        <v>40507</v>
      </c>
      <c r="E641" s="2">
        <v>200</v>
      </c>
      <c r="G641" t="s">
        <v>209</v>
      </c>
    </row>
    <row r="642" spans="1:7" x14ac:dyDescent="0.25">
      <c r="A642" t="s">
        <v>817</v>
      </c>
      <c r="B642" t="s">
        <v>818</v>
      </c>
      <c r="C642" t="s">
        <v>819</v>
      </c>
      <c r="D642" s="1">
        <v>40508</v>
      </c>
      <c r="E642" s="2">
        <v>100</v>
      </c>
      <c r="F642" t="s">
        <v>820</v>
      </c>
      <c r="G642" t="s">
        <v>67</v>
      </c>
    </row>
    <row r="643" spans="1:7" x14ac:dyDescent="0.25">
      <c r="A643" t="s">
        <v>462</v>
      </c>
      <c r="B643" t="s">
        <v>463</v>
      </c>
      <c r="C643" t="s">
        <v>464</v>
      </c>
      <c r="D643" s="1">
        <v>40508</v>
      </c>
      <c r="E643" s="2">
        <v>4.51</v>
      </c>
      <c r="F643" t="s">
        <v>465</v>
      </c>
      <c r="G643" t="s">
        <v>34</v>
      </c>
    </row>
    <row r="644" spans="1:7" x14ac:dyDescent="0.25">
      <c r="A644" t="s">
        <v>188</v>
      </c>
      <c r="B644" t="s">
        <v>189</v>
      </c>
      <c r="C644" t="s">
        <v>190</v>
      </c>
      <c r="D644" s="1">
        <v>40509</v>
      </c>
      <c r="E644" s="2">
        <v>150</v>
      </c>
      <c r="F644" t="s">
        <v>191</v>
      </c>
      <c r="G644" t="s">
        <v>192</v>
      </c>
    </row>
    <row r="645" spans="1:7" x14ac:dyDescent="0.25">
      <c r="A645" t="s">
        <v>188</v>
      </c>
      <c r="B645" t="s">
        <v>189</v>
      </c>
      <c r="C645" t="s">
        <v>190</v>
      </c>
      <c r="D645" s="1">
        <v>40509</v>
      </c>
      <c r="E645" s="2">
        <v>100</v>
      </c>
      <c r="F645" t="s">
        <v>191</v>
      </c>
      <c r="G645" t="s">
        <v>21</v>
      </c>
    </row>
    <row r="646" spans="1:7" x14ac:dyDescent="0.25">
      <c r="A646" t="s">
        <v>821</v>
      </c>
      <c r="B646" t="s">
        <v>822</v>
      </c>
      <c r="C646" t="s">
        <v>823</v>
      </c>
      <c r="D646" s="1">
        <v>40510</v>
      </c>
      <c r="E646" s="2">
        <v>2000</v>
      </c>
      <c r="G646" t="s">
        <v>34</v>
      </c>
    </row>
    <row r="647" spans="1:7" x14ac:dyDescent="0.25">
      <c r="A647" t="s">
        <v>824</v>
      </c>
      <c r="B647" t="s">
        <v>825</v>
      </c>
      <c r="C647" t="s">
        <v>826</v>
      </c>
      <c r="D647" s="1">
        <v>40511</v>
      </c>
      <c r="E647" s="2">
        <v>100</v>
      </c>
      <c r="F647" t="s">
        <v>827</v>
      </c>
      <c r="G647" t="s">
        <v>114</v>
      </c>
    </row>
    <row r="648" spans="1:7" x14ac:dyDescent="0.25">
      <c r="A648" t="s">
        <v>259</v>
      </c>
      <c r="B648" t="s">
        <v>260</v>
      </c>
      <c r="C648" t="s">
        <v>261</v>
      </c>
      <c r="D648" s="1">
        <v>40512</v>
      </c>
      <c r="E648" s="2">
        <v>10</v>
      </c>
      <c r="F648" t="s">
        <v>262</v>
      </c>
      <c r="G648" t="s">
        <v>77</v>
      </c>
    </row>
    <row r="649" spans="1:7" x14ac:dyDescent="0.25">
      <c r="A649" t="s">
        <v>253</v>
      </c>
      <c r="B649" t="s">
        <v>254</v>
      </c>
      <c r="C649" t="s">
        <v>255</v>
      </c>
      <c r="D649" s="1">
        <v>40512</v>
      </c>
      <c r="E649" s="2">
        <v>15</v>
      </c>
      <c r="F649" t="s">
        <v>256</v>
      </c>
      <c r="G649" t="s">
        <v>257</v>
      </c>
    </row>
    <row r="650" spans="1:7" x14ac:dyDescent="0.25">
      <c r="A650" t="s">
        <v>253</v>
      </c>
      <c r="B650" t="s">
        <v>254</v>
      </c>
      <c r="C650" t="s">
        <v>255</v>
      </c>
      <c r="D650" s="1">
        <v>40512</v>
      </c>
      <c r="E650" s="2">
        <v>15</v>
      </c>
      <c r="F650" t="s">
        <v>258</v>
      </c>
      <c r="G650" t="s">
        <v>257</v>
      </c>
    </row>
    <row r="651" spans="1:7" x14ac:dyDescent="0.25">
      <c r="A651" t="s">
        <v>247</v>
      </c>
      <c r="B651" t="s">
        <v>248</v>
      </c>
      <c r="C651" t="s">
        <v>249</v>
      </c>
      <c r="D651" s="1">
        <v>40512</v>
      </c>
      <c r="E651" s="2">
        <v>20</v>
      </c>
      <c r="F651" t="s">
        <v>250</v>
      </c>
      <c r="G651" t="s">
        <v>251</v>
      </c>
    </row>
    <row r="652" spans="1:7" x14ac:dyDescent="0.25">
      <c r="A652" t="s">
        <v>247</v>
      </c>
      <c r="B652" t="s">
        <v>248</v>
      </c>
      <c r="C652" t="s">
        <v>249</v>
      </c>
      <c r="D652" s="1">
        <v>40512</v>
      </c>
      <c r="E652" s="2">
        <v>20</v>
      </c>
      <c r="F652" t="s">
        <v>252</v>
      </c>
      <c r="G652" t="s">
        <v>251</v>
      </c>
    </row>
    <row r="653" spans="1:7" x14ac:dyDescent="0.25">
      <c r="A653" t="s">
        <v>178</v>
      </c>
      <c r="B653" t="s">
        <v>179</v>
      </c>
      <c r="C653" t="s">
        <v>180</v>
      </c>
      <c r="D653" s="1">
        <v>40512</v>
      </c>
      <c r="E653" s="2">
        <v>5</v>
      </c>
      <c r="F653" t="s">
        <v>181</v>
      </c>
      <c r="G653" t="s">
        <v>182</v>
      </c>
    </row>
    <row r="654" spans="1:7" x14ac:dyDescent="0.25">
      <c r="A654" t="s">
        <v>241</v>
      </c>
      <c r="B654" t="s">
        <v>242</v>
      </c>
      <c r="C654" t="s">
        <v>243</v>
      </c>
      <c r="D654" s="1">
        <v>40512</v>
      </c>
      <c r="E654" s="2">
        <v>300</v>
      </c>
      <c r="F654" t="s">
        <v>244</v>
      </c>
      <c r="G654" t="s">
        <v>245</v>
      </c>
    </row>
    <row r="655" spans="1:7" x14ac:dyDescent="0.25">
      <c r="A655" t="s">
        <v>241</v>
      </c>
      <c r="B655" t="s">
        <v>242</v>
      </c>
      <c r="C655" t="s">
        <v>243</v>
      </c>
      <c r="D655" s="1">
        <v>40512</v>
      </c>
      <c r="E655" s="2">
        <v>300</v>
      </c>
      <c r="F655" t="s">
        <v>246</v>
      </c>
      <c r="G655" t="s">
        <v>245</v>
      </c>
    </row>
    <row r="656" spans="1:7" x14ac:dyDescent="0.25">
      <c r="A656" t="s">
        <v>164</v>
      </c>
      <c r="B656" t="s">
        <v>165</v>
      </c>
      <c r="C656" t="s">
        <v>166</v>
      </c>
      <c r="D656" s="1">
        <v>40512</v>
      </c>
      <c r="E656" s="2">
        <v>25</v>
      </c>
      <c r="F656" t="s">
        <v>167</v>
      </c>
      <c r="G656" t="s">
        <v>77</v>
      </c>
    </row>
    <row r="657" spans="1:7" x14ac:dyDescent="0.25">
      <c r="A657" t="s">
        <v>164</v>
      </c>
      <c r="B657" t="s">
        <v>165</v>
      </c>
      <c r="C657" t="s">
        <v>166</v>
      </c>
      <c r="D657" s="1">
        <v>40512</v>
      </c>
      <c r="E657" s="2">
        <v>25</v>
      </c>
      <c r="F657" t="s">
        <v>168</v>
      </c>
      <c r="G657" t="s">
        <v>77</v>
      </c>
    </row>
    <row r="658" spans="1:7" x14ac:dyDescent="0.25">
      <c r="A658" t="s">
        <v>169</v>
      </c>
      <c r="B658" t="s">
        <v>170</v>
      </c>
      <c r="C658" t="s">
        <v>171</v>
      </c>
      <c r="D658" s="1">
        <v>40512</v>
      </c>
      <c r="E658" s="2">
        <v>10</v>
      </c>
      <c r="F658" t="s">
        <v>172</v>
      </c>
      <c r="G658" t="s">
        <v>97</v>
      </c>
    </row>
    <row r="659" spans="1:7" x14ac:dyDescent="0.25">
      <c r="A659" t="s">
        <v>169</v>
      </c>
      <c r="B659" t="s">
        <v>170</v>
      </c>
      <c r="C659" t="s">
        <v>171</v>
      </c>
      <c r="D659" s="1">
        <v>40512</v>
      </c>
      <c r="E659" s="2">
        <v>10</v>
      </c>
      <c r="F659" t="s">
        <v>173</v>
      </c>
      <c r="G659" t="s">
        <v>97</v>
      </c>
    </row>
    <row r="660" spans="1:7" x14ac:dyDescent="0.25">
      <c r="A660" t="s">
        <v>174</v>
      </c>
      <c r="B660" t="s">
        <v>175</v>
      </c>
      <c r="C660" t="s">
        <v>176</v>
      </c>
      <c r="D660" s="1">
        <v>40512</v>
      </c>
      <c r="E660" s="2">
        <v>10</v>
      </c>
      <c r="F660" t="s">
        <v>177</v>
      </c>
      <c r="G660" t="s">
        <v>114</v>
      </c>
    </row>
    <row r="661" spans="1:7" x14ac:dyDescent="0.25">
      <c r="A661" t="s">
        <v>142</v>
      </c>
      <c r="B661" t="s">
        <v>143</v>
      </c>
      <c r="C661" t="s">
        <v>144</v>
      </c>
      <c r="D661" s="1">
        <v>40512</v>
      </c>
      <c r="E661" s="2">
        <v>7.5</v>
      </c>
      <c r="G661" t="s">
        <v>77</v>
      </c>
    </row>
    <row r="662" spans="1:7" x14ac:dyDescent="0.25">
      <c r="A662" t="s">
        <v>142</v>
      </c>
      <c r="B662" t="s">
        <v>143</v>
      </c>
      <c r="C662" t="s">
        <v>144</v>
      </c>
      <c r="D662" s="1">
        <v>40512</v>
      </c>
      <c r="E662" s="2">
        <v>7.5</v>
      </c>
      <c r="G662" t="s">
        <v>145</v>
      </c>
    </row>
    <row r="663" spans="1:7" x14ac:dyDescent="0.25">
      <c r="A663" t="s">
        <v>151</v>
      </c>
      <c r="B663" t="s">
        <v>152</v>
      </c>
      <c r="C663" t="s">
        <v>153</v>
      </c>
      <c r="D663" s="1">
        <v>40512</v>
      </c>
      <c r="E663" s="2">
        <v>40</v>
      </c>
      <c r="F663" t="s">
        <v>154</v>
      </c>
      <c r="G663" t="s">
        <v>114</v>
      </c>
    </row>
    <row r="664" spans="1:7" x14ac:dyDescent="0.25">
      <c r="A664" t="s">
        <v>155</v>
      </c>
      <c r="B664" t="s">
        <v>156</v>
      </c>
      <c r="C664" t="s">
        <v>157</v>
      </c>
      <c r="D664" s="1">
        <v>40512</v>
      </c>
      <c r="E664" s="2">
        <v>5</v>
      </c>
      <c r="F664" t="s">
        <v>158</v>
      </c>
      <c r="G664" t="s">
        <v>77</v>
      </c>
    </row>
    <row r="665" spans="1:7" x14ac:dyDescent="0.25">
      <c r="A665" t="s">
        <v>155</v>
      </c>
      <c r="B665" t="s">
        <v>156</v>
      </c>
      <c r="C665" t="s">
        <v>157</v>
      </c>
      <c r="D665" s="1">
        <v>40512</v>
      </c>
      <c r="E665" s="2">
        <v>5</v>
      </c>
      <c r="F665" t="s">
        <v>158</v>
      </c>
      <c r="G665" t="s">
        <v>77</v>
      </c>
    </row>
    <row r="666" spans="1:7" x14ac:dyDescent="0.25">
      <c r="A666" t="s">
        <v>159</v>
      </c>
      <c r="B666" t="s">
        <v>160</v>
      </c>
      <c r="C666" t="s">
        <v>161</v>
      </c>
      <c r="D666" s="1">
        <v>40512</v>
      </c>
      <c r="E666" s="2">
        <v>15</v>
      </c>
      <c r="F666" t="s">
        <v>162</v>
      </c>
      <c r="G666" t="s">
        <v>163</v>
      </c>
    </row>
    <row r="667" spans="1:7" x14ac:dyDescent="0.25">
      <c r="A667" t="s">
        <v>159</v>
      </c>
      <c r="B667" t="s">
        <v>160</v>
      </c>
      <c r="C667" t="s">
        <v>161</v>
      </c>
      <c r="D667" s="1">
        <v>40512</v>
      </c>
      <c r="E667" s="2">
        <v>40</v>
      </c>
      <c r="F667" t="s">
        <v>162</v>
      </c>
      <c r="G667" t="s">
        <v>114</v>
      </c>
    </row>
    <row r="668" spans="1:7" x14ac:dyDescent="0.25">
      <c r="A668" t="s">
        <v>121</v>
      </c>
      <c r="B668" t="s">
        <v>122</v>
      </c>
      <c r="C668" t="s">
        <v>123</v>
      </c>
      <c r="D668" s="1">
        <v>40512</v>
      </c>
      <c r="E668" s="2">
        <v>50</v>
      </c>
      <c r="F668" t="s">
        <v>124</v>
      </c>
      <c r="G668" t="s">
        <v>77</v>
      </c>
    </row>
    <row r="669" spans="1:7" x14ac:dyDescent="0.25">
      <c r="A669" t="s">
        <v>121</v>
      </c>
      <c r="B669" t="s">
        <v>122</v>
      </c>
      <c r="C669" t="s">
        <v>123</v>
      </c>
      <c r="D669" s="1">
        <v>40512</v>
      </c>
      <c r="E669" s="2">
        <v>20</v>
      </c>
      <c r="F669" t="s">
        <v>124</v>
      </c>
      <c r="G669" t="s">
        <v>97</v>
      </c>
    </row>
    <row r="670" spans="1:7" x14ac:dyDescent="0.25">
      <c r="A670" t="s">
        <v>267</v>
      </c>
      <c r="B670" t="s">
        <v>268</v>
      </c>
      <c r="C670" t="s">
        <v>269</v>
      </c>
      <c r="D670" s="1">
        <v>40512</v>
      </c>
      <c r="E670" s="2">
        <v>25</v>
      </c>
      <c r="F670" t="s">
        <v>270</v>
      </c>
      <c r="G670" t="s">
        <v>271</v>
      </c>
    </row>
    <row r="671" spans="1:7" x14ac:dyDescent="0.25">
      <c r="A671" t="s">
        <v>125</v>
      </c>
      <c r="B671" t="s">
        <v>126</v>
      </c>
      <c r="C671" t="s">
        <v>127</v>
      </c>
      <c r="D671" s="1">
        <v>40512</v>
      </c>
      <c r="E671" s="2">
        <v>5</v>
      </c>
      <c r="F671" t="s">
        <v>128</v>
      </c>
      <c r="G671" t="s">
        <v>97</v>
      </c>
    </row>
    <row r="672" spans="1:7" x14ac:dyDescent="0.25">
      <c r="A672" t="s">
        <v>272</v>
      </c>
      <c r="B672" t="s">
        <v>175</v>
      </c>
      <c r="C672" t="s">
        <v>273</v>
      </c>
      <c r="D672" s="1">
        <v>40512</v>
      </c>
      <c r="E672" s="2">
        <v>5</v>
      </c>
      <c r="F672" t="s">
        <v>274</v>
      </c>
      <c r="G672" t="s">
        <v>275</v>
      </c>
    </row>
    <row r="673" spans="1:7" x14ac:dyDescent="0.25">
      <c r="A673" t="s">
        <v>272</v>
      </c>
      <c r="B673" t="s">
        <v>175</v>
      </c>
      <c r="C673" t="s">
        <v>273</v>
      </c>
      <c r="D673" s="1">
        <v>40512</v>
      </c>
      <c r="E673" s="2">
        <v>5</v>
      </c>
      <c r="F673" t="s">
        <v>274</v>
      </c>
      <c r="G673" t="s">
        <v>275</v>
      </c>
    </row>
    <row r="674" spans="1:7" x14ac:dyDescent="0.25">
      <c r="A674" t="s">
        <v>272</v>
      </c>
      <c r="B674" t="s">
        <v>175</v>
      </c>
      <c r="C674" t="s">
        <v>273</v>
      </c>
      <c r="D674" s="1">
        <v>40512</v>
      </c>
      <c r="E674" s="2">
        <v>10</v>
      </c>
      <c r="F674" t="s">
        <v>274</v>
      </c>
      <c r="G674" t="s">
        <v>276</v>
      </c>
    </row>
    <row r="675" spans="1:7" x14ac:dyDescent="0.25">
      <c r="A675" t="s">
        <v>272</v>
      </c>
      <c r="B675" t="s">
        <v>175</v>
      </c>
      <c r="C675" t="s">
        <v>273</v>
      </c>
      <c r="D675" s="1">
        <v>40512</v>
      </c>
      <c r="E675" s="2">
        <v>10</v>
      </c>
      <c r="F675" t="s">
        <v>274</v>
      </c>
      <c r="G675" t="s">
        <v>276</v>
      </c>
    </row>
    <row r="676" spans="1:7" x14ac:dyDescent="0.25">
      <c r="A676" t="s">
        <v>272</v>
      </c>
      <c r="B676" t="s">
        <v>175</v>
      </c>
      <c r="C676" t="s">
        <v>273</v>
      </c>
      <c r="D676" s="1">
        <v>40512</v>
      </c>
      <c r="E676" s="2">
        <v>10</v>
      </c>
      <c r="F676" t="s">
        <v>274</v>
      </c>
      <c r="G676" t="s">
        <v>277</v>
      </c>
    </row>
    <row r="677" spans="1:7" x14ac:dyDescent="0.25">
      <c r="A677" t="s">
        <v>272</v>
      </c>
      <c r="B677" t="s">
        <v>175</v>
      </c>
      <c r="C677" t="s">
        <v>273</v>
      </c>
      <c r="D677" s="1">
        <v>40512</v>
      </c>
      <c r="E677" s="2">
        <v>10</v>
      </c>
      <c r="F677" t="s">
        <v>274</v>
      </c>
      <c r="G677" t="s">
        <v>277</v>
      </c>
    </row>
    <row r="678" spans="1:7" x14ac:dyDescent="0.25">
      <c r="A678" t="s">
        <v>440</v>
      </c>
      <c r="B678" t="s">
        <v>441</v>
      </c>
      <c r="C678" t="s">
        <v>442</v>
      </c>
      <c r="D678" s="1">
        <v>40512</v>
      </c>
      <c r="E678" s="2">
        <v>10</v>
      </c>
      <c r="F678" t="s">
        <v>443</v>
      </c>
      <c r="G678" t="s">
        <v>444</v>
      </c>
    </row>
    <row r="679" spans="1:7" x14ac:dyDescent="0.25">
      <c r="A679" t="s">
        <v>440</v>
      </c>
      <c r="B679" t="s">
        <v>441</v>
      </c>
      <c r="C679" t="s">
        <v>442</v>
      </c>
      <c r="D679" s="1">
        <v>40512</v>
      </c>
      <c r="E679" s="2">
        <v>10</v>
      </c>
      <c r="F679" t="s">
        <v>445</v>
      </c>
      <c r="G679" t="s">
        <v>444</v>
      </c>
    </row>
    <row r="680" spans="1:7" x14ac:dyDescent="0.25">
      <c r="A680" t="s">
        <v>440</v>
      </c>
      <c r="B680" t="s">
        <v>441</v>
      </c>
      <c r="C680" t="s">
        <v>442</v>
      </c>
      <c r="D680" s="1">
        <v>40512</v>
      </c>
      <c r="E680" s="2">
        <v>10</v>
      </c>
      <c r="F680" t="s">
        <v>446</v>
      </c>
      <c r="G680" t="s">
        <v>444</v>
      </c>
    </row>
    <row r="681" spans="1:7" x14ac:dyDescent="0.25">
      <c r="A681" t="s">
        <v>263</v>
      </c>
      <c r="B681" t="s">
        <v>264</v>
      </c>
      <c r="C681" t="s">
        <v>265</v>
      </c>
      <c r="D681" s="1">
        <v>40512</v>
      </c>
      <c r="E681" s="2">
        <v>50</v>
      </c>
      <c r="F681" t="s">
        <v>266</v>
      </c>
      <c r="G681" t="s">
        <v>77</v>
      </c>
    </row>
    <row r="682" spans="1:7" x14ac:dyDescent="0.25">
      <c r="A682" t="s">
        <v>115</v>
      </c>
      <c r="B682" t="s">
        <v>116</v>
      </c>
      <c r="C682" t="s">
        <v>117</v>
      </c>
      <c r="D682" s="1">
        <v>40512</v>
      </c>
      <c r="E682" s="2">
        <v>5</v>
      </c>
      <c r="F682" t="s">
        <v>118</v>
      </c>
      <c r="G682" t="s">
        <v>97</v>
      </c>
    </row>
    <row r="683" spans="1:7" x14ac:dyDescent="0.25">
      <c r="A683" t="s">
        <v>115</v>
      </c>
      <c r="B683" t="s">
        <v>116</v>
      </c>
      <c r="C683" t="s">
        <v>117</v>
      </c>
      <c r="D683" s="1">
        <v>40512</v>
      </c>
      <c r="E683" s="2">
        <v>5</v>
      </c>
      <c r="F683" t="s">
        <v>119</v>
      </c>
      <c r="G683" t="s">
        <v>97</v>
      </c>
    </row>
    <row r="684" spans="1:7" x14ac:dyDescent="0.25">
      <c r="A684" t="s">
        <v>115</v>
      </c>
      <c r="B684" t="s">
        <v>116</v>
      </c>
      <c r="C684" t="s">
        <v>117</v>
      </c>
      <c r="D684" s="1">
        <v>40512</v>
      </c>
      <c r="E684" s="2">
        <v>5</v>
      </c>
      <c r="F684" t="s">
        <v>120</v>
      </c>
      <c r="G684" t="s">
        <v>97</v>
      </c>
    </row>
    <row r="685" spans="1:7" x14ac:dyDescent="0.25">
      <c r="A685" t="s">
        <v>289</v>
      </c>
      <c r="B685" t="s">
        <v>290</v>
      </c>
      <c r="C685" t="s">
        <v>291</v>
      </c>
      <c r="D685" s="1">
        <v>40512</v>
      </c>
      <c r="E685" s="2">
        <v>40</v>
      </c>
      <c r="F685" t="s">
        <v>292</v>
      </c>
      <c r="G685" t="s">
        <v>209</v>
      </c>
    </row>
    <row r="686" spans="1:7" x14ac:dyDescent="0.25">
      <c r="A686" t="s">
        <v>289</v>
      </c>
      <c r="B686" t="s">
        <v>290</v>
      </c>
      <c r="C686" t="s">
        <v>291</v>
      </c>
      <c r="D686" s="1">
        <v>40512</v>
      </c>
      <c r="E686" s="2">
        <v>40</v>
      </c>
      <c r="F686" t="s">
        <v>292</v>
      </c>
      <c r="G686" t="s">
        <v>209</v>
      </c>
    </row>
    <row r="687" spans="1:7" x14ac:dyDescent="0.25">
      <c r="A687" t="s">
        <v>278</v>
      </c>
      <c r="B687" t="s">
        <v>279</v>
      </c>
      <c r="C687" t="s">
        <v>280</v>
      </c>
      <c r="D687" s="1">
        <v>40512</v>
      </c>
      <c r="E687" s="2">
        <v>5</v>
      </c>
      <c r="F687" t="s">
        <v>281</v>
      </c>
      <c r="G687" t="s">
        <v>282</v>
      </c>
    </row>
    <row r="688" spans="1:7" x14ac:dyDescent="0.25">
      <c r="A688" t="s">
        <v>138</v>
      </c>
      <c r="B688" t="s">
        <v>139</v>
      </c>
      <c r="C688" t="s">
        <v>140</v>
      </c>
      <c r="D688" s="1">
        <v>40512</v>
      </c>
      <c r="E688" s="2">
        <v>40</v>
      </c>
      <c r="F688" t="s">
        <v>141</v>
      </c>
      <c r="G688" t="s">
        <v>77</v>
      </c>
    </row>
    <row r="689" spans="1:7" x14ac:dyDescent="0.25">
      <c r="A689" t="s">
        <v>293</v>
      </c>
      <c r="B689" t="s">
        <v>248</v>
      </c>
      <c r="C689" t="s">
        <v>294</v>
      </c>
      <c r="D689" s="1">
        <v>40512</v>
      </c>
      <c r="E689" s="2">
        <v>15</v>
      </c>
      <c r="F689" t="s">
        <v>295</v>
      </c>
      <c r="G689" t="s">
        <v>182</v>
      </c>
    </row>
    <row r="690" spans="1:7" x14ac:dyDescent="0.25">
      <c r="A690" t="s">
        <v>293</v>
      </c>
      <c r="B690" t="s">
        <v>248</v>
      </c>
      <c r="C690" t="s">
        <v>294</v>
      </c>
      <c r="D690" s="1">
        <v>40512</v>
      </c>
      <c r="E690" s="2">
        <v>15</v>
      </c>
      <c r="F690" t="s">
        <v>295</v>
      </c>
      <c r="G690" t="s">
        <v>182</v>
      </c>
    </row>
    <row r="691" spans="1:7" x14ac:dyDescent="0.25">
      <c r="A691" t="s">
        <v>133</v>
      </c>
      <c r="B691" t="s">
        <v>134</v>
      </c>
      <c r="C691" t="s">
        <v>95</v>
      </c>
      <c r="D691" s="1">
        <v>40512</v>
      </c>
      <c r="E691" s="2">
        <v>5</v>
      </c>
      <c r="F691" t="s">
        <v>135</v>
      </c>
      <c r="G691" t="s">
        <v>97</v>
      </c>
    </row>
    <row r="692" spans="1:7" x14ac:dyDescent="0.25">
      <c r="A692" t="s">
        <v>133</v>
      </c>
      <c r="B692" t="s">
        <v>134</v>
      </c>
      <c r="C692" t="s">
        <v>95</v>
      </c>
      <c r="D692" s="1">
        <v>40512</v>
      </c>
      <c r="E692" s="2">
        <v>5</v>
      </c>
      <c r="F692" t="s">
        <v>136</v>
      </c>
      <c r="G692" t="s">
        <v>97</v>
      </c>
    </row>
    <row r="693" spans="1:7" x14ac:dyDescent="0.25">
      <c r="A693" t="s">
        <v>133</v>
      </c>
      <c r="B693" t="s">
        <v>134</v>
      </c>
      <c r="C693" t="s">
        <v>95</v>
      </c>
      <c r="D693" s="1">
        <v>40512</v>
      </c>
      <c r="E693" s="2">
        <v>5</v>
      </c>
      <c r="F693" t="s">
        <v>137</v>
      </c>
      <c r="G693" t="s">
        <v>97</v>
      </c>
    </row>
    <row r="694" spans="1:7" x14ac:dyDescent="0.25">
      <c r="A694" t="s">
        <v>129</v>
      </c>
      <c r="B694" t="s">
        <v>130</v>
      </c>
      <c r="C694" t="s">
        <v>131</v>
      </c>
      <c r="D694" s="1">
        <v>40512</v>
      </c>
      <c r="E694" s="2">
        <v>10</v>
      </c>
      <c r="F694" t="s">
        <v>132</v>
      </c>
      <c r="G694" t="s">
        <v>9</v>
      </c>
    </row>
    <row r="695" spans="1:7" x14ac:dyDescent="0.25">
      <c r="A695" t="s">
        <v>306</v>
      </c>
      <c r="B695" t="s">
        <v>307</v>
      </c>
      <c r="C695" t="s">
        <v>308</v>
      </c>
      <c r="D695" s="1">
        <v>40512</v>
      </c>
      <c r="E695" s="2">
        <v>10</v>
      </c>
      <c r="F695" t="s">
        <v>309</v>
      </c>
      <c r="G695" t="s">
        <v>310</v>
      </c>
    </row>
    <row r="696" spans="1:7" x14ac:dyDescent="0.25">
      <c r="A696" t="s">
        <v>306</v>
      </c>
      <c r="B696" t="s">
        <v>307</v>
      </c>
      <c r="C696" t="s">
        <v>308</v>
      </c>
      <c r="D696" s="1">
        <v>40512</v>
      </c>
      <c r="E696" s="2">
        <v>10</v>
      </c>
      <c r="F696" t="s">
        <v>311</v>
      </c>
      <c r="G696" t="s">
        <v>310</v>
      </c>
    </row>
    <row r="697" spans="1:7" x14ac:dyDescent="0.25">
      <c r="A697" t="s">
        <v>296</v>
      </c>
      <c r="B697" t="s">
        <v>297</v>
      </c>
      <c r="C697" t="s">
        <v>298</v>
      </c>
      <c r="D697" s="1">
        <v>40512</v>
      </c>
      <c r="E697" s="2">
        <v>100</v>
      </c>
      <c r="F697" t="s">
        <v>299</v>
      </c>
      <c r="G697" t="s">
        <v>21</v>
      </c>
    </row>
    <row r="698" spans="1:7" x14ac:dyDescent="0.25">
      <c r="A698" t="s">
        <v>296</v>
      </c>
      <c r="B698" t="s">
        <v>297</v>
      </c>
      <c r="C698" t="s">
        <v>298</v>
      </c>
      <c r="D698" s="1">
        <v>40512</v>
      </c>
      <c r="E698" s="2">
        <v>100</v>
      </c>
      <c r="F698" t="s">
        <v>300</v>
      </c>
      <c r="G698" t="s">
        <v>21</v>
      </c>
    </row>
    <row r="699" spans="1:7" x14ac:dyDescent="0.25">
      <c r="A699" t="s">
        <v>296</v>
      </c>
      <c r="B699" t="s">
        <v>297</v>
      </c>
      <c r="C699" t="s">
        <v>298</v>
      </c>
      <c r="D699" s="1">
        <v>40512</v>
      </c>
      <c r="E699" s="2">
        <v>100</v>
      </c>
      <c r="F699" t="s">
        <v>301</v>
      </c>
      <c r="G699" t="s">
        <v>21</v>
      </c>
    </row>
    <row r="700" spans="1:7" x14ac:dyDescent="0.25">
      <c r="A700" t="s">
        <v>302</v>
      </c>
      <c r="B700" t="s">
        <v>303</v>
      </c>
      <c r="C700" t="s">
        <v>304</v>
      </c>
      <c r="D700" s="1">
        <v>40512</v>
      </c>
      <c r="E700" s="2">
        <v>36.99</v>
      </c>
      <c r="F700" t="s">
        <v>305</v>
      </c>
      <c r="G700" t="s">
        <v>114</v>
      </c>
    </row>
    <row r="701" spans="1:7" x14ac:dyDescent="0.25">
      <c r="A701" t="s">
        <v>322</v>
      </c>
      <c r="B701" t="s">
        <v>323</v>
      </c>
      <c r="C701" t="s">
        <v>324</v>
      </c>
      <c r="D701" s="1">
        <v>40512</v>
      </c>
      <c r="E701" s="2">
        <v>25</v>
      </c>
      <c r="F701" t="s">
        <v>325</v>
      </c>
      <c r="G701" t="s">
        <v>326</v>
      </c>
    </row>
    <row r="702" spans="1:7" x14ac:dyDescent="0.25">
      <c r="A702" t="s">
        <v>322</v>
      </c>
      <c r="B702" t="s">
        <v>323</v>
      </c>
      <c r="C702" t="s">
        <v>324</v>
      </c>
      <c r="D702" s="1">
        <v>40512</v>
      </c>
      <c r="E702" s="2">
        <v>25</v>
      </c>
      <c r="F702" t="s">
        <v>327</v>
      </c>
      <c r="G702" t="s">
        <v>326</v>
      </c>
    </row>
    <row r="703" spans="1:7" x14ac:dyDescent="0.25">
      <c r="A703" t="s">
        <v>316</v>
      </c>
      <c r="B703" t="s">
        <v>317</v>
      </c>
      <c r="C703" t="s">
        <v>318</v>
      </c>
      <c r="D703" s="1">
        <v>40512</v>
      </c>
      <c r="E703" s="2">
        <v>10</v>
      </c>
      <c r="F703" t="s">
        <v>319</v>
      </c>
      <c r="G703" t="s">
        <v>182</v>
      </c>
    </row>
    <row r="704" spans="1:7" x14ac:dyDescent="0.25">
      <c r="A704" t="s">
        <v>316</v>
      </c>
      <c r="B704" t="s">
        <v>317</v>
      </c>
      <c r="C704" t="s">
        <v>318</v>
      </c>
      <c r="D704" s="1">
        <v>40512</v>
      </c>
      <c r="E704" s="2">
        <v>10</v>
      </c>
      <c r="F704" t="s">
        <v>320</v>
      </c>
      <c r="G704" t="s">
        <v>182</v>
      </c>
    </row>
    <row r="705" spans="1:7" x14ac:dyDescent="0.25">
      <c r="A705" t="s">
        <v>316</v>
      </c>
      <c r="B705" t="s">
        <v>317</v>
      </c>
      <c r="C705" t="s">
        <v>318</v>
      </c>
      <c r="D705" s="1">
        <v>40512</v>
      </c>
      <c r="E705" s="2">
        <v>10</v>
      </c>
      <c r="F705" t="s">
        <v>319</v>
      </c>
      <c r="G705" t="s">
        <v>251</v>
      </c>
    </row>
    <row r="706" spans="1:7" x14ac:dyDescent="0.25">
      <c r="A706" t="s">
        <v>316</v>
      </c>
      <c r="B706" t="s">
        <v>317</v>
      </c>
      <c r="C706" t="s">
        <v>318</v>
      </c>
      <c r="D706" s="1">
        <v>40512</v>
      </c>
      <c r="E706" s="2">
        <v>10</v>
      </c>
      <c r="F706" t="s">
        <v>320</v>
      </c>
      <c r="G706" t="s">
        <v>251</v>
      </c>
    </row>
    <row r="707" spans="1:7" x14ac:dyDescent="0.25">
      <c r="A707" t="s">
        <v>316</v>
      </c>
      <c r="B707" t="s">
        <v>317</v>
      </c>
      <c r="C707" t="s">
        <v>318</v>
      </c>
      <c r="D707" s="1">
        <v>40512</v>
      </c>
      <c r="E707" s="2">
        <v>20</v>
      </c>
      <c r="F707" t="s">
        <v>319</v>
      </c>
      <c r="G707" t="s">
        <v>321</v>
      </c>
    </row>
    <row r="708" spans="1:7" x14ac:dyDescent="0.25">
      <c r="A708" t="s">
        <v>316</v>
      </c>
      <c r="B708" t="s">
        <v>317</v>
      </c>
      <c r="C708" t="s">
        <v>318</v>
      </c>
      <c r="D708" s="1">
        <v>40512</v>
      </c>
      <c r="E708" s="2">
        <v>20</v>
      </c>
      <c r="F708" t="s">
        <v>320</v>
      </c>
      <c r="G708" t="s">
        <v>321</v>
      </c>
    </row>
    <row r="709" spans="1:7" x14ac:dyDescent="0.25">
      <c r="A709" t="s">
        <v>99</v>
      </c>
      <c r="B709" t="s">
        <v>100</v>
      </c>
      <c r="C709" t="s">
        <v>101</v>
      </c>
      <c r="D709" s="1">
        <v>40512</v>
      </c>
      <c r="E709" s="2">
        <v>10</v>
      </c>
      <c r="F709" t="s">
        <v>102</v>
      </c>
      <c r="G709" t="s">
        <v>97</v>
      </c>
    </row>
    <row r="710" spans="1:7" x14ac:dyDescent="0.25">
      <c r="A710" t="s">
        <v>99</v>
      </c>
      <c r="B710" t="s">
        <v>100</v>
      </c>
      <c r="C710" t="s">
        <v>101</v>
      </c>
      <c r="D710" s="1">
        <v>40512</v>
      </c>
      <c r="E710" s="2">
        <v>10</v>
      </c>
      <c r="F710" t="s">
        <v>103</v>
      </c>
      <c r="G710" t="s">
        <v>97</v>
      </c>
    </row>
    <row r="711" spans="1:7" x14ac:dyDescent="0.25">
      <c r="A711" t="s">
        <v>99</v>
      </c>
      <c r="B711" t="s">
        <v>100</v>
      </c>
      <c r="C711" t="s">
        <v>101</v>
      </c>
      <c r="D711" s="1">
        <v>40512</v>
      </c>
      <c r="E711" s="2">
        <v>10</v>
      </c>
      <c r="F711" t="s">
        <v>104</v>
      </c>
      <c r="G711" t="s">
        <v>97</v>
      </c>
    </row>
    <row r="712" spans="1:7" x14ac:dyDescent="0.25">
      <c r="A712" t="s">
        <v>312</v>
      </c>
      <c r="B712" t="s">
        <v>248</v>
      </c>
      <c r="C712" t="s">
        <v>313</v>
      </c>
      <c r="D712" s="1">
        <v>40512</v>
      </c>
      <c r="E712" s="2">
        <v>50</v>
      </c>
      <c r="F712" t="s">
        <v>314</v>
      </c>
      <c r="G712" t="s">
        <v>315</v>
      </c>
    </row>
    <row r="713" spans="1:7" x14ac:dyDescent="0.25">
      <c r="A713" t="s">
        <v>105</v>
      </c>
      <c r="B713" t="s">
        <v>106</v>
      </c>
      <c r="C713" t="s">
        <v>107</v>
      </c>
      <c r="D713" s="1">
        <v>40512</v>
      </c>
      <c r="E713" s="2">
        <v>5</v>
      </c>
      <c r="F713" t="s">
        <v>108</v>
      </c>
      <c r="G713" t="s">
        <v>77</v>
      </c>
    </row>
    <row r="714" spans="1:7" x14ac:dyDescent="0.25">
      <c r="A714" t="s">
        <v>105</v>
      </c>
      <c r="B714" t="s">
        <v>106</v>
      </c>
      <c r="C714" t="s">
        <v>107</v>
      </c>
      <c r="D714" s="1">
        <v>40512</v>
      </c>
      <c r="E714" s="2">
        <v>5</v>
      </c>
      <c r="F714" t="s">
        <v>108</v>
      </c>
      <c r="G714" t="s">
        <v>77</v>
      </c>
    </row>
    <row r="715" spans="1:7" x14ac:dyDescent="0.25">
      <c r="A715" t="s">
        <v>105</v>
      </c>
      <c r="B715" t="s">
        <v>106</v>
      </c>
      <c r="C715" t="s">
        <v>107</v>
      </c>
      <c r="D715" s="1">
        <v>40512</v>
      </c>
      <c r="E715" s="2">
        <v>5</v>
      </c>
      <c r="F715" t="s">
        <v>109</v>
      </c>
      <c r="G715" t="s">
        <v>77</v>
      </c>
    </row>
    <row r="716" spans="1:7" x14ac:dyDescent="0.25">
      <c r="A716" t="s">
        <v>110</v>
      </c>
      <c r="B716" t="s">
        <v>111</v>
      </c>
      <c r="C716" t="s">
        <v>112</v>
      </c>
      <c r="D716" s="1">
        <v>40512</v>
      </c>
      <c r="E716" s="2">
        <v>10</v>
      </c>
      <c r="F716" t="s">
        <v>113</v>
      </c>
      <c r="G716" t="s">
        <v>114</v>
      </c>
    </row>
    <row r="717" spans="1:7" x14ac:dyDescent="0.25">
      <c r="A717" t="s">
        <v>110</v>
      </c>
      <c r="B717" t="s">
        <v>111</v>
      </c>
      <c r="C717" t="s">
        <v>112</v>
      </c>
      <c r="D717" s="1">
        <v>40512</v>
      </c>
      <c r="E717" s="2">
        <v>10</v>
      </c>
      <c r="F717" t="s">
        <v>113</v>
      </c>
      <c r="G717" t="s">
        <v>114</v>
      </c>
    </row>
    <row r="718" spans="1:7" x14ac:dyDescent="0.25">
      <c r="A718" t="s">
        <v>30</v>
      </c>
      <c r="B718" t="s">
        <v>31</v>
      </c>
      <c r="C718" t="s">
        <v>32</v>
      </c>
      <c r="D718" s="1">
        <v>40512</v>
      </c>
      <c r="E718" s="2">
        <v>84</v>
      </c>
      <c r="F718" t="s">
        <v>33</v>
      </c>
      <c r="G718" t="s">
        <v>34</v>
      </c>
    </row>
    <row r="719" spans="1:7" x14ac:dyDescent="0.25">
      <c r="A719" t="s">
        <v>30</v>
      </c>
      <c r="B719" t="s">
        <v>31</v>
      </c>
      <c r="C719" t="s">
        <v>32</v>
      </c>
      <c r="D719" s="1">
        <v>40512</v>
      </c>
      <c r="E719" s="2">
        <v>84</v>
      </c>
      <c r="F719" t="s">
        <v>35</v>
      </c>
      <c r="G719" t="s">
        <v>34</v>
      </c>
    </row>
    <row r="720" spans="1:7" x14ac:dyDescent="0.25">
      <c r="A720" t="s">
        <v>333</v>
      </c>
      <c r="B720" t="s">
        <v>152</v>
      </c>
      <c r="C720" t="s">
        <v>334</v>
      </c>
      <c r="D720" s="1">
        <v>40512</v>
      </c>
      <c r="E720" s="2">
        <v>2</v>
      </c>
      <c r="F720" t="s">
        <v>335</v>
      </c>
      <c r="G720" t="s">
        <v>114</v>
      </c>
    </row>
    <row r="721" spans="1:7" x14ac:dyDescent="0.25">
      <c r="A721" t="s">
        <v>333</v>
      </c>
      <c r="B721" t="s">
        <v>152</v>
      </c>
      <c r="C721" t="s">
        <v>334</v>
      </c>
      <c r="D721" s="1">
        <v>40512</v>
      </c>
      <c r="E721" s="2">
        <v>2</v>
      </c>
      <c r="F721" t="s">
        <v>336</v>
      </c>
      <c r="G721" t="s">
        <v>114</v>
      </c>
    </row>
    <row r="722" spans="1:7" x14ac:dyDescent="0.25">
      <c r="A722" t="s">
        <v>328</v>
      </c>
      <c r="B722" t="s">
        <v>329</v>
      </c>
      <c r="C722" t="s">
        <v>330</v>
      </c>
      <c r="D722" s="1">
        <v>40512</v>
      </c>
      <c r="E722" s="2">
        <v>150</v>
      </c>
      <c r="F722" t="s">
        <v>331</v>
      </c>
      <c r="G722" t="s">
        <v>828</v>
      </c>
    </row>
    <row r="723" spans="1:7" x14ac:dyDescent="0.25">
      <c r="A723" t="s">
        <v>328</v>
      </c>
      <c r="B723" t="s">
        <v>329</v>
      </c>
      <c r="C723" t="s">
        <v>330</v>
      </c>
      <c r="D723" s="1">
        <v>40512</v>
      </c>
      <c r="E723" s="2">
        <v>150</v>
      </c>
      <c r="F723" t="s">
        <v>332</v>
      </c>
      <c r="G723" t="s">
        <v>828</v>
      </c>
    </row>
    <row r="724" spans="1:7" x14ac:dyDescent="0.25">
      <c r="A724" t="s">
        <v>93</v>
      </c>
      <c r="B724" t="s">
        <v>94</v>
      </c>
      <c r="C724" t="s">
        <v>95</v>
      </c>
      <c r="D724" s="1">
        <v>40512</v>
      </c>
      <c r="E724" s="2">
        <v>5</v>
      </c>
      <c r="F724" t="s">
        <v>96</v>
      </c>
      <c r="G724" t="s">
        <v>97</v>
      </c>
    </row>
    <row r="725" spans="1:7" x14ac:dyDescent="0.25">
      <c r="A725" t="s">
        <v>93</v>
      </c>
      <c r="B725" t="s">
        <v>94</v>
      </c>
      <c r="C725" t="s">
        <v>95</v>
      </c>
      <c r="D725" s="1">
        <v>40512</v>
      </c>
      <c r="E725" s="2">
        <v>5</v>
      </c>
      <c r="F725" t="s">
        <v>98</v>
      </c>
      <c r="G725" t="s">
        <v>97</v>
      </c>
    </row>
    <row r="726" spans="1:7" x14ac:dyDescent="0.25">
      <c r="A726" t="s">
        <v>87</v>
      </c>
      <c r="B726" t="s">
        <v>88</v>
      </c>
      <c r="C726" t="s">
        <v>89</v>
      </c>
      <c r="D726" s="1">
        <v>40512</v>
      </c>
      <c r="E726" s="2">
        <v>25</v>
      </c>
      <c r="F726" t="s">
        <v>90</v>
      </c>
      <c r="G726" t="s">
        <v>77</v>
      </c>
    </row>
    <row r="727" spans="1:7" x14ac:dyDescent="0.25">
      <c r="A727" t="s">
        <v>87</v>
      </c>
      <c r="B727" t="s">
        <v>88</v>
      </c>
      <c r="C727" t="s">
        <v>89</v>
      </c>
      <c r="D727" s="1">
        <v>40512</v>
      </c>
      <c r="E727" s="2">
        <v>25</v>
      </c>
      <c r="F727" t="s">
        <v>91</v>
      </c>
      <c r="G727" t="s">
        <v>77</v>
      </c>
    </row>
    <row r="728" spans="1:7" x14ac:dyDescent="0.25">
      <c r="A728" t="s">
        <v>87</v>
      </c>
      <c r="B728" t="s">
        <v>88</v>
      </c>
      <c r="C728" t="s">
        <v>89</v>
      </c>
      <c r="D728" s="1">
        <v>40512</v>
      </c>
      <c r="E728" s="2">
        <v>25</v>
      </c>
      <c r="F728" t="s">
        <v>91</v>
      </c>
      <c r="G728" t="s">
        <v>77</v>
      </c>
    </row>
    <row r="729" spans="1:7" x14ac:dyDescent="0.25">
      <c r="A729" t="s">
        <v>87</v>
      </c>
      <c r="B729" t="s">
        <v>88</v>
      </c>
      <c r="C729" t="s">
        <v>89</v>
      </c>
      <c r="D729" s="1">
        <v>40512</v>
      </c>
      <c r="E729" s="2">
        <v>25</v>
      </c>
      <c r="F729" t="s">
        <v>92</v>
      </c>
      <c r="G729" t="s">
        <v>77</v>
      </c>
    </row>
    <row r="730" spans="1:7" x14ac:dyDescent="0.25">
      <c r="A730" t="s">
        <v>337</v>
      </c>
      <c r="B730" t="s">
        <v>338</v>
      </c>
      <c r="C730" t="s">
        <v>339</v>
      </c>
      <c r="D730" s="1">
        <v>40512</v>
      </c>
      <c r="E730" s="2">
        <v>15</v>
      </c>
      <c r="F730" t="s">
        <v>340</v>
      </c>
      <c r="G730" t="s">
        <v>341</v>
      </c>
    </row>
    <row r="731" spans="1:7" x14ac:dyDescent="0.25">
      <c r="A731" t="s">
        <v>73</v>
      </c>
      <c r="B731" t="s">
        <v>74</v>
      </c>
      <c r="C731" t="s">
        <v>75</v>
      </c>
      <c r="D731" s="1">
        <v>40512</v>
      </c>
      <c r="E731" s="2">
        <v>40</v>
      </c>
      <c r="F731" t="s">
        <v>76</v>
      </c>
      <c r="G731" t="s">
        <v>77</v>
      </c>
    </row>
    <row r="732" spans="1:7" x14ac:dyDescent="0.25">
      <c r="A732" t="s">
        <v>73</v>
      </c>
      <c r="B732" t="s">
        <v>74</v>
      </c>
      <c r="C732" t="s">
        <v>75</v>
      </c>
      <c r="D732" s="1">
        <v>40512</v>
      </c>
      <c r="E732" s="2">
        <v>40</v>
      </c>
      <c r="F732" t="s">
        <v>76</v>
      </c>
      <c r="G732" t="s">
        <v>77</v>
      </c>
    </row>
    <row r="733" spans="1:7" x14ac:dyDescent="0.25">
      <c r="A733" t="s">
        <v>78</v>
      </c>
      <c r="B733" t="s">
        <v>79</v>
      </c>
      <c r="C733" t="s">
        <v>80</v>
      </c>
      <c r="D733" s="1">
        <v>40512</v>
      </c>
      <c r="E733" s="2">
        <v>35</v>
      </c>
      <c r="F733" t="s">
        <v>81</v>
      </c>
      <c r="G733" t="s">
        <v>9</v>
      </c>
    </row>
    <row r="734" spans="1:7" x14ac:dyDescent="0.25">
      <c r="A734" t="s">
        <v>78</v>
      </c>
      <c r="B734" t="s">
        <v>79</v>
      </c>
      <c r="C734" t="s">
        <v>80</v>
      </c>
      <c r="D734" s="1">
        <v>40512</v>
      </c>
      <c r="E734" s="2">
        <v>35</v>
      </c>
      <c r="F734" t="s">
        <v>81</v>
      </c>
      <c r="G734" t="s">
        <v>9</v>
      </c>
    </row>
    <row r="735" spans="1:7" x14ac:dyDescent="0.25">
      <c r="A735" t="s">
        <v>82</v>
      </c>
      <c r="B735" t="s">
        <v>83</v>
      </c>
      <c r="C735" t="s">
        <v>84</v>
      </c>
      <c r="D735" s="1">
        <v>40512</v>
      </c>
      <c r="E735" s="2">
        <v>10</v>
      </c>
      <c r="F735" t="s">
        <v>85</v>
      </c>
      <c r="G735" t="s">
        <v>67</v>
      </c>
    </row>
    <row r="736" spans="1:7" x14ac:dyDescent="0.25">
      <c r="A736" t="s">
        <v>82</v>
      </c>
      <c r="B736" t="s">
        <v>83</v>
      </c>
      <c r="C736" t="s">
        <v>84</v>
      </c>
      <c r="D736" s="1">
        <v>40512</v>
      </c>
      <c r="E736" s="2">
        <v>10</v>
      </c>
      <c r="F736" t="s">
        <v>86</v>
      </c>
      <c r="G736" t="s">
        <v>67</v>
      </c>
    </row>
    <row r="737" spans="1:7" x14ac:dyDescent="0.25">
      <c r="A737" t="s">
        <v>82</v>
      </c>
      <c r="B737" t="s">
        <v>83</v>
      </c>
      <c r="C737" t="s">
        <v>84</v>
      </c>
      <c r="D737" s="1">
        <v>40512</v>
      </c>
      <c r="E737" s="2">
        <v>5</v>
      </c>
      <c r="F737" t="s">
        <v>85</v>
      </c>
      <c r="G737" t="s">
        <v>77</v>
      </c>
    </row>
    <row r="738" spans="1:7" x14ac:dyDescent="0.25">
      <c r="A738" t="s">
        <v>82</v>
      </c>
      <c r="B738" t="s">
        <v>83</v>
      </c>
      <c r="C738" t="s">
        <v>84</v>
      </c>
      <c r="D738" s="1">
        <v>40512</v>
      </c>
      <c r="E738" s="2">
        <v>5</v>
      </c>
      <c r="F738" t="s">
        <v>86</v>
      </c>
      <c r="G738" t="s">
        <v>77</v>
      </c>
    </row>
    <row r="739" spans="1:7" x14ac:dyDescent="0.25">
      <c r="A739" t="s">
        <v>829</v>
      </c>
      <c r="B739" t="s">
        <v>830</v>
      </c>
      <c r="D739" s="1">
        <v>40513</v>
      </c>
      <c r="E739" s="2">
        <v>1000</v>
      </c>
      <c r="F739" t="s">
        <v>831</v>
      </c>
      <c r="G739" t="s">
        <v>34</v>
      </c>
    </row>
    <row r="740" spans="1:7" x14ac:dyDescent="0.25">
      <c r="A740" t="s">
        <v>832</v>
      </c>
      <c r="B740" t="s">
        <v>833</v>
      </c>
      <c r="D740" s="1">
        <v>40513</v>
      </c>
      <c r="E740" s="2">
        <v>40000</v>
      </c>
      <c r="F740" t="s">
        <v>834</v>
      </c>
      <c r="G740" t="s">
        <v>835</v>
      </c>
    </row>
    <row r="741" spans="1:7" x14ac:dyDescent="0.25">
      <c r="A741" t="s">
        <v>836</v>
      </c>
      <c r="B741" t="s">
        <v>584</v>
      </c>
      <c r="C741" t="s">
        <v>837</v>
      </c>
      <c r="D741" s="1">
        <v>40514</v>
      </c>
      <c r="E741" s="2">
        <v>100</v>
      </c>
      <c r="G741" t="s">
        <v>838</v>
      </c>
    </row>
    <row r="742" spans="1:7" x14ac:dyDescent="0.25">
      <c r="A742" t="s">
        <v>707</v>
      </c>
      <c r="B742" t="s">
        <v>378</v>
      </c>
      <c r="C742" t="s">
        <v>708</v>
      </c>
      <c r="D742" s="1">
        <v>40515</v>
      </c>
      <c r="E742" s="2">
        <v>125</v>
      </c>
      <c r="G742" t="s">
        <v>34</v>
      </c>
    </row>
    <row r="743" spans="1:7" x14ac:dyDescent="0.25">
      <c r="A743" t="s">
        <v>640</v>
      </c>
      <c r="B743" t="s">
        <v>641</v>
      </c>
      <c r="C743" t="s">
        <v>642</v>
      </c>
      <c r="D743" s="1">
        <v>40515</v>
      </c>
      <c r="E743" s="2">
        <v>125</v>
      </c>
      <c r="F743" t="s">
        <v>643</v>
      </c>
      <c r="G743" t="s">
        <v>34</v>
      </c>
    </row>
    <row r="744" spans="1:7" x14ac:dyDescent="0.25">
      <c r="A744" t="s">
        <v>532</v>
      </c>
      <c r="B744" t="s">
        <v>533</v>
      </c>
      <c r="C744" t="s">
        <v>534</v>
      </c>
      <c r="D744" s="1">
        <v>40515</v>
      </c>
      <c r="E744" s="2">
        <v>500</v>
      </c>
      <c r="F744" t="s">
        <v>535</v>
      </c>
      <c r="G744" t="s">
        <v>706</v>
      </c>
    </row>
    <row r="745" spans="1:7" x14ac:dyDescent="0.25">
      <c r="A745" t="s">
        <v>532</v>
      </c>
      <c r="B745" t="s">
        <v>533</v>
      </c>
      <c r="C745" t="s">
        <v>534</v>
      </c>
      <c r="D745" s="1">
        <v>40515</v>
      </c>
      <c r="E745" s="2">
        <v>500</v>
      </c>
      <c r="F745" t="s">
        <v>535</v>
      </c>
      <c r="G745" t="s">
        <v>706</v>
      </c>
    </row>
    <row r="746" spans="1:7" x14ac:dyDescent="0.25">
      <c r="A746" t="s">
        <v>221</v>
      </c>
      <c r="B746" t="s">
        <v>222</v>
      </c>
      <c r="C746" t="s">
        <v>223</v>
      </c>
      <c r="D746" s="1">
        <v>40515</v>
      </c>
      <c r="E746" s="2">
        <v>1000</v>
      </c>
      <c r="F746" t="s">
        <v>224</v>
      </c>
      <c r="G746" t="s">
        <v>67</v>
      </c>
    </row>
    <row r="747" spans="1:7" x14ac:dyDescent="0.25">
      <c r="A747" t="s">
        <v>839</v>
      </c>
      <c r="B747" t="s">
        <v>840</v>
      </c>
      <c r="C747" t="s">
        <v>841</v>
      </c>
      <c r="D747" s="1">
        <v>40516</v>
      </c>
      <c r="E747" s="2">
        <v>7500</v>
      </c>
      <c r="F747" t="s">
        <v>842</v>
      </c>
      <c r="G747" t="s">
        <v>843</v>
      </c>
    </row>
    <row r="748" spans="1:7" x14ac:dyDescent="0.25">
      <c r="A748" t="s">
        <v>489</v>
      </c>
      <c r="B748" t="s">
        <v>490</v>
      </c>
      <c r="C748" t="s">
        <v>491</v>
      </c>
      <c r="D748" s="1">
        <v>40518</v>
      </c>
      <c r="E748" s="2">
        <v>100</v>
      </c>
      <c r="F748" t="s">
        <v>492</v>
      </c>
      <c r="G748" t="s">
        <v>114</v>
      </c>
    </row>
    <row r="749" spans="1:7" x14ac:dyDescent="0.25">
      <c r="A749" t="s">
        <v>844</v>
      </c>
      <c r="B749" t="s">
        <v>845</v>
      </c>
      <c r="C749" t="s">
        <v>758</v>
      </c>
      <c r="D749" s="1">
        <v>40518</v>
      </c>
      <c r="E749" s="2">
        <v>1000</v>
      </c>
      <c r="F749" t="s">
        <v>846</v>
      </c>
      <c r="G749" t="s">
        <v>114</v>
      </c>
    </row>
    <row r="750" spans="1:7" x14ac:dyDescent="0.25">
      <c r="A750" t="s">
        <v>482</v>
      </c>
      <c r="B750" t="s">
        <v>483</v>
      </c>
      <c r="C750" t="s">
        <v>484</v>
      </c>
      <c r="D750" s="1">
        <v>40518</v>
      </c>
      <c r="E750" s="2">
        <v>100</v>
      </c>
      <c r="F750" t="s">
        <v>485</v>
      </c>
      <c r="G750" t="s">
        <v>34</v>
      </c>
    </row>
    <row r="751" spans="1:7" x14ac:dyDescent="0.25">
      <c r="A751" t="s">
        <v>847</v>
      </c>
      <c r="B751" t="s">
        <v>744</v>
      </c>
      <c r="C751" t="s">
        <v>848</v>
      </c>
      <c r="D751" s="1">
        <v>40519</v>
      </c>
      <c r="E751" s="2">
        <v>500</v>
      </c>
      <c r="F751" t="s">
        <v>849</v>
      </c>
      <c r="G751" t="s">
        <v>850</v>
      </c>
    </row>
    <row r="752" spans="1:7" x14ac:dyDescent="0.25">
      <c r="A752" t="s">
        <v>851</v>
      </c>
      <c r="B752" t="s">
        <v>852</v>
      </c>
      <c r="D752" s="1">
        <v>40519</v>
      </c>
      <c r="E752" s="2">
        <v>100</v>
      </c>
      <c r="G752" t="s">
        <v>853</v>
      </c>
    </row>
    <row r="753" spans="1:7" x14ac:dyDescent="0.25">
      <c r="A753" t="s">
        <v>854</v>
      </c>
      <c r="B753" t="s">
        <v>855</v>
      </c>
      <c r="C753" t="s">
        <v>856</v>
      </c>
      <c r="D753" s="1">
        <v>40519</v>
      </c>
      <c r="E753" s="2">
        <v>50</v>
      </c>
      <c r="F753" t="s">
        <v>857</v>
      </c>
      <c r="G753" t="s">
        <v>114</v>
      </c>
    </row>
    <row r="754" spans="1:7" x14ac:dyDescent="0.25">
      <c r="A754" t="s">
        <v>858</v>
      </c>
      <c r="B754" t="s">
        <v>378</v>
      </c>
      <c r="C754" t="s">
        <v>859</v>
      </c>
      <c r="D754" s="1">
        <v>40520</v>
      </c>
      <c r="E754" s="2">
        <v>100</v>
      </c>
      <c r="F754" t="s">
        <v>860</v>
      </c>
      <c r="G754" t="s">
        <v>34</v>
      </c>
    </row>
    <row r="755" spans="1:7" x14ac:dyDescent="0.25">
      <c r="A755" t="s">
        <v>247</v>
      </c>
      <c r="B755" t="s">
        <v>248</v>
      </c>
      <c r="C755" t="s">
        <v>249</v>
      </c>
      <c r="D755" s="1">
        <v>40520</v>
      </c>
      <c r="E755" s="2">
        <v>125</v>
      </c>
      <c r="F755" t="s">
        <v>250</v>
      </c>
      <c r="G755" t="s">
        <v>251</v>
      </c>
    </row>
    <row r="756" spans="1:7" x14ac:dyDescent="0.25">
      <c r="A756" t="s">
        <v>247</v>
      </c>
      <c r="B756" t="s">
        <v>248</v>
      </c>
      <c r="C756" t="s">
        <v>249</v>
      </c>
      <c r="D756" s="1">
        <v>40520</v>
      </c>
      <c r="E756" s="2">
        <v>125</v>
      </c>
      <c r="F756" t="s">
        <v>252</v>
      </c>
      <c r="G756" t="s">
        <v>251</v>
      </c>
    </row>
    <row r="757" spans="1:7" x14ac:dyDescent="0.25">
      <c r="A757" t="s">
        <v>861</v>
      </c>
      <c r="B757" t="s">
        <v>862</v>
      </c>
      <c r="D757" s="1">
        <v>40520</v>
      </c>
      <c r="E757" s="2">
        <v>1000</v>
      </c>
      <c r="F757" t="s">
        <v>863</v>
      </c>
      <c r="G757" t="s">
        <v>34</v>
      </c>
    </row>
    <row r="758" spans="1:7" x14ac:dyDescent="0.25">
      <c r="A758" t="s">
        <v>864</v>
      </c>
      <c r="B758" t="s">
        <v>371</v>
      </c>
      <c r="C758" t="s">
        <v>865</v>
      </c>
      <c r="D758" s="1">
        <v>40521</v>
      </c>
      <c r="E758" s="2">
        <v>200</v>
      </c>
      <c r="F758" t="s">
        <v>866</v>
      </c>
      <c r="G758" t="s">
        <v>867</v>
      </c>
    </row>
    <row r="759" spans="1:7" x14ac:dyDescent="0.25">
      <c r="A759" t="s">
        <v>868</v>
      </c>
      <c r="B759" t="s">
        <v>200</v>
      </c>
      <c r="C759" t="s">
        <v>631</v>
      </c>
      <c r="D759" s="1">
        <v>40521</v>
      </c>
      <c r="E759" s="2">
        <v>500</v>
      </c>
      <c r="F759" t="s">
        <v>869</v>
      </c>
      <c r="G759" t="s">
        <v>870</v>
      </c>
    </row>
    <row r="760" spans="1:7" x14ac:dyDescent="0.25">
      <c r="A760" t="s">
        <v>871</v>
      </c>
      <c r="B760" t="s">
        <v>872</v>
      </c>
      <c r="C760" t="s">
        <v>873</v>
      </c>
      <c r="D760" s="1">
        <v>40521</v>
      </c>
      <c r="E760" s="2">
        <v>25</v>
      </c>
      <c r="G760" t="s">
        <v>114</v>
      </c>
    </row>
    <row r="761" spans="1:7" x14ac:dyDescent="0.25">
      <c r="A761" t="s">
        <v>874</v>
      </c>
      <c r="B761" t="s">
        <v>15</v>
      </c>
      <c r="C761" t="s">
        <v>875</v>
      </c>
      <c r="D761" s="1">
        <v>40522</v>
      </c>
      <c r="E761" s="2">
        <v>400</v>
      </c>
      <c r="F761" t="s">
        <v>876</v>
      </c>
      <c r="G761" t="s">
        <v>275</v>
      </c>
    </row>
    <row r="762" spans="1:7" x14ac:dyDescent="0.25">
      <c r="A762" t="s">
        <v>877</v>
      </c>
      <c r="B762" t="s">
        <v>559</v>
      </c>
      <c r="C762" t="s">
        <v>878</v>
      </c>
      <c r="D762" s="1">
        <v>40522</v>
      </c>
      <c r="E762" s="2">
        <v>1000</v>
      </c>
      <c r="F762" t="s">
        <v>879</v>
      </c>
      <c r="G762" t="s">
        <v>880</v>
      </c>
    </row>
    <row r="763" spans="1:7" x14ac:dyDescent="0.25">
      <c r="A763" t="s">
        <v>877</v>
      </c>
      <c r="B763" t="s">
        <v>559</v>
      </c>
      <c r="C763" t="s">
        <v>878</v>
      </c>
      <c r="D763" s="1">
        <v>40522</v>
      </c>
      <c r="E763" s="2">
        <v>1000</v>
      </c>
      <c r="F763" t="s">
        <v>881</v>
      </c>
      <c r="G763" t="s">
        <v>880</v>
      </c>
    </row>
    <row r="764" spans="1:7" x14ac:dyDescent="0.25">
      <c r="A764" t="s">
        <v>877</v>
      </c>
      <c r="B764" t="s">
        <v>559</v>
      </c>
      <c r="C764" t="s">
        <v>878</v>
      </c>
      <c r="D764" s="1">
        <v>40522</v>
      </c>
      <c r="E764" s="2">
        <v>1000</v>
      </c>
      <c r="F764" t="s">
        <v>879</v>
      </c>
      <c r="G764" t="s">
        <v>34</v>
      </c>
    </row>
    <row r="765" spans="1:7" x14ac:dyDescent="0.25">
      <c r="A765" t="s">
        <v>877</v>
      </c>
      <c r="B765" t="s">
        <v>559</v>
      </c>
      <c r="C765" t="s">
        <v>878</v>
      </c>
      <c r="D765" s="1">
        <v>40522</v>
      </c>
      <c r="E765" s="2">
        <v>1000</v>
      </c>
      <c r="F765" t="s">
        <v>881</v>
      </c>
      <c r="G765" t="s">
        <v>34</v>
      </c>
    </row>
    <row r="766" spans="1:7" x14ac:dyDescent="0.25">
      <c r="A766" t="s">
        <v>877</v>
      </c>
      <c r="B766" t="s">
        <v>559</v>
      </c>
      <c r="C766" t="s">
        <v>878</v>
      </c>
      <c r="D766" s="1">
        <v>40522</v>
      </c>
      <c r="E766" s="2">
        <v>500</v>
      </c>
      <c r="F766" t="s">
        <v>879</v>
      </c>
      <c r="G766" t="s">
        <v>882</v>
      </c>
    </row>
    <row r="767" spans="1:7" x14ac:dyDescent="0.25">
      <c r="A767" t="s">
        <v>877</v>
      </c>
      <c r="B767" t="s">
        <v>559</v>
      </c>
      <c r="C767" t="s">
        <v>878</v>
      </c>
      <c r="D767" s="1">
        <v>40522</v>
      </c>
      <c r="E767" s="2">
        <v>500</v>
      </c>
      <c r="F767" t="s">
        <v>881</v>
      </c>
      <c r="G767" t="s">
        <v>882</v>
      </c>
    </row>
    <row r="768" spans="1:7" x14ac:dyDescent="0.25">
      <c r="A768" t="s">
        <v>877</v>
      </c>
      <c r="B768" t="s">
        <v>559</v>
      </c>
      <c r="C768" t="s">
        <v>878</v>
      </c>
      <c r="D768" s="1">
        <v>40522</v>
      </c>
      <c r="E768" s="2">
        <v>4500</v>
      </c>
      <c r="F768" t="s">
        <v>879</v>
      </c>
      <c r="G768" t="s">
        <v>883</v>
      </c>
    </row>
    <row r="769" spans="1:7" x14ac:dyDescent="0.25">
      <c r="A769" t="s">
        <v>877</v>
      </c>
      <c r="B769" t="s">
        <v>559</v>
      </c>
      <c r="C769" t="s">
        <v>878</v>
      </c>
      <c r="D769" s="1">
        <v>40522</v>
      </c>
      <c r="E769" s="2">
        <v>4500</v>
      </c>
      <c r="F769" t="s">
        <v>881</v>
      </c>
      <c r="G769" t="s">
        <v>883</v>
      </c>
    </row>
    <row r="770" spans="1:7" x14ac:dyDescent="0.25">
      <c r="A770" t="s">
        <v>884</v>
      </c>
      <c r="B770" t="s">
        <v>885</v>
      </c>
      <c r="C770" t="s">
        <v>886</v>
      </c>
      <c r="D770" s="1">
        <v>40524</v>
      </c>
      <c r="E770" s="2">
        <v>100</v>
      </c>
      <c r="G770" t="s">
        <v>887</v>
      </c>
    </row>
    <row r="771" spans="1:7" x14ac:dyDescent="0.25">
      <c r="A771" t="s">
        <v>402</v>
      </c>
      <c r="B771" t="s">
        <v>403</v>
      </c>
      <c r="D771" s="1">
        <v>40525</v>
      </c>
      <c r="E771" s="2">
        <v>5000</v>
      </c>
      <c r="F771" t="s">
        <v>404</v>
      </c>
      <c r="G771" t="s">
        <v>888</v>
      </c>
    </row>
    <row r="772" spans="1:7" x14ac:dyDescent="0.25">
      <c r="A772" t="s">
        <v>713</v>
      </c>
      <c r="B772" t="s">
        <v>714</v>
      </c>
      <c r="C772" t="s">
        <v>715</v>
      </c>
      <c r="D772" s="1">
        <v>40525</v>
      </c>
      <c r="E772" s="2">
        <v>108</v>
      </c>
      <c r="F772" t="s">
        <v>716</v>
      </c>
      <c r="G772" t="s">
        <v>706</v>
      </c>
    </row>
    <row r="773" spans="1:7" x14ac:dyDescent="0.25">
      <c r="A773" t="s">
        <v>889</v>
      </c>
      <c r="B773" t="s">
        <v>890</v>
      </c>
      <c r="C773" t="s">
        <v>891</v>
      </c>
      <c r="D773" s="1">
        <v>40526</v>
      </c>
      <c r="E773" s="2">
        <v>100</v>
      </c>
      <c r="G773" t="s">
        <v>522</v>
      </c>
    </row>
    <row r="774" spans="1:7" x14ac:dyDescent="0.25">
      <c r="A774" t="s">
        <v>892</v>
      </c>
      <c r="B774" t="s">
        <v>893</v>
      </c>
      <c r="C774" t="s">
        <v>894</v>
      </c>
      <c r="D774" s="1">
        <v>40527</v>
      </c>
      <c r="E774" s="2">
        <v>1000</v>
      </c>
      <c r="F774" t="s">
        <v>895</v>
      </c>
      <c r="G774" t="s">
        <v>706</v>
      </c>
    </row>
    <row r="775" spans="1:7" x14ac:dyDescent="0.25">
      <c r="A775" t="s">
        <v>892</v>
      </c>
      <c r="B775" t="s">
        <v>893</v>
      </c>
      <c r="C775" t="s">
        <v>894</v>
      </c>
      <c r="D775" s="1">
        <v>40527</v>
      </c>
      <c r="E775" s="2">
        <v>1000</v>
      </c>
      <c r="F775" t="s">
        <v>895</v>
      </c>
      <c r="G775" t="s">
        <v>706</v>
      </c>
    </row>
    <row r="776" spans="1:7" x14ac:dyDescent="0.25">
      <c r="A776" t="s">
        <v>767</v>
      </c>
      <c r="B776" t="s">
        <v>768</v>
      </c>
      <c r="D776" s="1">
        <v>40527</v>
      </c>
      <c r="E776" s="2">
        <v>3000</v>
      </c>
      <c r="G776" t="s">
        <v>828</v>
      </c>
    </row>
    <row r="777" spans="1:7" x14ac:dyDescent="0.25">
      <c r="A777" t="s">
        <v>767</v>
      </c>
      <c r="B777" t="s">
        <v>768</v>
      </c>
      <c r="D777" s="1">
        <v>40527</v>
      </c>
      <c r="E777" s="2">
        <v>436.95</v>
      </c>
      <c r="G777" t="s">
        <v>471</v>
      </c>
    </row>
    <row r="778" spans="1:7" x14ac:dyDescent="0.25">
      <c r="A778" t="s">
        <v>61</v>
      </c>
      <c r="B778" t="s">
        <v>62</v>
      </c>
      <c r="D778" s="1">
        <v>40528</v>
      </c>
      <c r="E778" s="2">
        <v>83.33</v>
      </c>
      <c r="G778" t="s">
        <v>34</v>
      </c>
    </row>
    <row r="779" spans="1:7" x14ac:dyDescent="0.25">
      <c r="A779" t="s">
        <v>896</v>
      </c>
      <c r="B779" t="s">
        <v>897</v>
      </c>
      <c r="D779" s="1">
        <v>40528</v>
      </c>
      <c r="E779" s="2">
        <v>30000</v>
      </c>
      <c r="G779" t="s">
        <v>898</v>
      </c>
    </row>
    <row r="780" spans="1:7" x14ac:dyDescent="0.25">
      <c r="A780" t="s">
        <v>58</v>
      </c>
      <c r="B780" t="s">
        <v>59</v>
      </c>
      <c r="C780" t="s">
        <v>60</v>
      </c>
      <c r="D780" s="1">
        <v>40528</v>
      </c>
      <c r="E780" s="2">
        <v>100</v>
      </c>
      <c r="G780" t="s">
        <v>34</v>
      </c>
    </row>
    <row r="781" spans="1:7" x14ac:dyDescent="0.25">
      <c r="A781" t="s">
        <v>53</v>
      </c>
      <c r="B781" t="s">
        <v>54</v>
      </c>
      <c r="C781" t="s">
        <v>55</v>
      </c>
      <c r="D781" s="1">
        <v>40528</v>
      </c>
      <c r="E781" s="2">
        <v>83.33</v>
      </c>
      <c r="F781" t="s">
        <v>56</v>
      </c>
      <c r="G781" t="s">
        <v>21</v>
      </c>
    </row>
    <row r="782" spans="1:7" x14ac:dyDescent="0.25">
      <c r="A782" t="s">
        <v>53</v>
      </c>
      <c r="B782" t="s">
        <v>54</v>
      </c>
      <c r="C782" t="s">
        <v>55</v>
      </c>
      <c r="D782" s="1">
        <v>40528</v>
      </c>
      <c r="E782" s="2">
        <v>83.33</v>
      </c>
      <c r="F782" t="s">
        <v>57</v>
      </c>
      <c r="G782" t="s">
        <v>21</v>
      </c>
    </row>
    <row r="783" spans="1:7" x14ac:dyDescent="0.25">
      <c r="A783" t="s">
        <v>235</v>
      </c>
      <c r="B783" t="s">
        <v>236</v>
      </c>
      <c r="C783" t="s">
        <v>237</v>
      </c>
      <c r="D783" s="1">
        <v>40528</v>
      </c>
      <c r="E783" s="2">
        <v>241.29</v>
      </c>
      <c r="F783" t="s">
        <v>238</v>
      </c>
      <c r="G783" t="s">
        <v>34</v>
      </c>
    </row>
    <row r="784" spans="1:7" x14ac:dyDescent="0.25">
      <c r="A784" t="s">
        <v>235</v>
      </c>
      <c r="B784" t="s">
        <v>236</v>
      </c>
      <c r="C784" t="s">
        <v>237</v>
      </c>
      <c r="D784" s="1">
        <v>40528</v>
      </c>
      <c r="E784" s="2">
        <v>241.29</v>
      </c>
      <c r="F784" t="s">
        <v>239</v>
      </c>
      <c r="G784" t="s">
        <v>34</v>
      </c>
    </row>
    <row r="785" spans="1:7" x14ac:dyDescent="0.25">
      <c r="A785" t="s">
        <v>49</v>
      </c>
      <c r="B785" t="s">
        <v>50</v>
      </c>
      <c r="C785" t="s">
        <v>51</v>
      </c>
      <c r="D785" s="1">
        <v>40528</v>
      </c>
      <c r="E785" s="2">
        <v>83.33</v>
      </c>
      <c r="F785" t="s">
        <v>52</v>
      </c>
      <c r="G785" t="s">
        <v>34</v>
      </c>
    </row>
    <row r="786" spans="1:7" x14ac:dyDescent="0.25">
      <c r="A786" t="s">
        <v>899</v>
      </c>
      <c r="B786" t="s">
        <v>900</v>
      </c>
      <c r="C786" t="s">
        <v>901</v>
      </c>
      <c r="D786" s="1">
        <v>40528</v>
      </c>
      <c r="E786" s="2">
        <v>300</v>
      </c>
      <c r="G786" t="s">
        <v>838</v>
      </c>
    </row>
    <row r="787" spans="1:7" x14ac:dyDescent="0.25">
      <c r="A787" t="s">
        <v>44</v>
      </c>
      <c r="B787" t="s">
        <v>45</v>
      </c>
      <c r="C787" t="s">
        <v>46</v>
      </c>
      <c r="D787" s="1">
        <v>40528</v>
      </c>
      <c r="E787" s="2">
        <v>83.33</v>
      </c>
      <c r="F787" t="s">
        <v>47</v>
      </c>
      <c r="G787" t="s">
        <v>34</v>
      </c>
    </row>
    <row r="788" spans="1:7" x14ac:dyDescent="0.25">
      <c r="A788" t="s">
        <v>44</v>
      </c>
      <c r="B788" t="s">
        <v>45</v>
      </c>
      <c r="C788" t="s">
        <v>46</v>
      </c>
      <c r="D788" s="1">
        <v>40528</v>
      </c>
      <c r="E788" s="2">
        <v>83.33</v>
      </c>
      <c r="F788" t="s">
        <v>48</v>
      </c>
      <c r="G788" t="s">
        <v>34</v>
      </c>
    </row>
    <row r="789" spans="1:7" x14ac:dyDescent="0.25">
      <c r="A789" t="s">
        <v>40</v>
      </c>
      <c r="B789" t="s">
        <v>41</v>
      </c>
      <c r="C789" t="s">
        <v>42</v>
      </c>
      <c r="D789" s="1">
        <v>40528</v>
      </c>
      <c r="E789" s="2">
        <v>166.66</v>
      </c>
      <c r="F789" t="s">
        <v>43</v>
      </c>
      <c r="G789" t="s">
        <v>34</v>
      </c>
    </row>
    <row r="790" spans="1:7" x14ac:dyDescent="0.25">
      <c r="A790" t="s">
        <v>902</v>
      </c>
      <c r="B790" t="s">
        <v>903</v>
      </c>
      <c r="C790" t="s">
        <v>904</v>
      </c>
      <c r="D790" s="1">
        <v>40528</v>
      </c>
      <c r="E790" s="2">
        <v>100</v>
      </c>
      <c r="G790" t="s">
        <v>867</v>
      </c>
    </row>
    <row r="791" spans="1:7" x14ac:dyDescent="0.25">
      <c r="A791" t="s">
        <v>905</v>
      </c>
      <c r="B791" t="s">
        <v>906</v>
      </c>
      <c r="C791" t="s">
        <v>907</v>
      </c>
      <c r="D791" s="1">
        <v>40528</v>
      </c>
      <c r="E791" s="2">
        <v>100</v>
      </c>
      <c r="G791" t="s">
        <v>114</v>
      </c>
    </row>
    <row r="792" spans="1:7" x14ac:dyDescent="0.25">
      <c r="A792" t="s">
        <v>188</v>
      </c>
      <c r="B792" t="s">
        <v>189</v>
      </c>
      <c r="C792" t="s">
        <v>190</v>
      </c>
      <c r="D792" s="1">
        <v>40529</v>
      </c>
      <c r="E792" s="2">
        <v>150</v>
      </c>
      <c r="F792" t="s">
        <v>191</v>
      </c>
      <c r="G792" t="s">
        <v>192</v>
      </c>
    </row>
    <row r="793" spans="1:7" x14ac:dyDescent="0.25">
      <c r="A793" t="s">
        <v>188</v>
      </c>
      <c r="B793" t="s">
        <v>189</v>
      </c>
      <c r="C793" t="s">
        <v>190</v>
      </c>
      <c r="D793" s="1">
        <v>40529</v>
      </c>
      <c r="E793" s="2">
        <v>100</v>
      </c>
      <c r="F793" t="s">
        <v>191</v>
      </c>
      <c r="G793" t="s">
        <v>21</v>
      </c>
    </row>
    <row r="794" spans="1:7" x14ac:dyDescent="0.25">
      <c r="A794" t="s">
        <v>908</v>
      </c>
      <c r="B794" t="s">
        <v>909</v>
      </c>
      <c r="C794" t="s">
        <v>910</v>
      </c>
      <c r="D794" s="1">
        <v>40529</v>
      </c>
      <c r="E794" s="2">
        <v>2000</v>
      </c>
      <c r="F794" t="s">
        <v>911</v>
      </c>
      <c r="G794" t="s">
        <v>912</v>
      </c>
    </row>
    <row r="795" spans="1:7" x14ac:dyDescent="0.25">
      <c r="A795" t="s">
        <v>913</v>
      </c>
      <c r="B795" t="s">
        <v>914</v>
      </c>
      <c r="C795" t="s">
        <v>46</v>
      </c>
      <c r="D795" s="1">
        <v>40529</v>
      </c>
      <c r="E795" s="2">
        <v>250</v>
      </c>
      <c r="F795" t="s">
        <v>915</v>
      </c>
      <c r="G795" t="s">
        <v>522</v>
      </c>
    </row>
    <row r="796" spans="1:7" x14ac:dyDescent="0.25">
      <c r="A796" t="s">
        <v>916</v>
      </c>
      <c r="B796" t="s">
        <v>15</v>
      </c>
      <c r="C796" t="s">
        <v>917</v>
      </c>
      <c r="D796" s="1">
        <v>40529</v>
      </c>
      <c r="E796" s="2">
        <v>1000</v>
      </c>
      <c r="F796" t="s">
        <v>918</v>
      </c>
      <c r="G796" t="s">
        <v>34</v>
      </c>
    </row>
    <row r="797" spans="1:7" x14ac:dyDescent="0.25">
      <c r="A797" t="s">
        <v>919</v>
      </c>
      <c r="B797" t="s">
        <v>893</v>
      </c>
      <c r="C797" t="s">
        <v>865</v>
      </c>
      <c r="D797" s="1">
        <v>40530</v>
      </c>
      <c r="E797" s="2">
        <v>25</v>
      </c>
      <c r="G797" t="s">
        <v>867</v>
      </c>
    </row>
    <row r="798" spans="1:7" x14ac:dyDescent="0.25">
      <c r="A798" t="s">
        <v>920</v>
      </c>
      <c r="B798" t="s">
        <v>921</v>
      </c>
      <c r="C798" t="s">
        <v>922</v>
      </c>
      <c r="D798" s="1">
        <v>40531</v>
      </c>
      <c r="E798" s="2">
        <v>500</v>
      </c>
      <c r="F798" t="s">
        <v>923</v>
      </c>
      <c r="G798" t="s">
        <v>209</v>
      </c>
    </row>
    <row r="799" spans="1:7" x14ac:dyDescent="0.25">
      <c r="A799" t="s">
        <v>920</v>
      </c>
      <c r="B799" t="s">
        <v>921</v>
      </c>
      <c r="C799" t="s">
        <v>922</v>
      </c>
      <c r="D799" s="1">
        <v>40531</v>
      </c>
      <c r="E799" s="2">
        <v>500</v>
      </c>
      <c r="F799" t="s">
        <v>924</v>
      </c>
      <c r="G799" t="s">
        <v>209</v>
      </c>
    </row>
    <row r="800" spans="1:7" x14ac:dyDescent="0.25">
      <c r="A800" t="s">
        <v>925</v>
      </c>
      <c r="B800" t="s">
        <v>926</v>
      </c>
      <c r="D800" s="1">
        <v>40532</v>
      </c>
      <c r="E800" s="2">
        <v>2000</v>
      </c>
      <c r="G800" t="s">
        <v>927</v>
      </c>
    </row>
    <row r="801" spans="1:7" x14ac:dyDescent="0.25">
      <c r="A801" t="s">
        <v>928</v>
      </c>
      <c r="B801" t="s">
        <v>929</v>
      </c>
      <c r="C801" t="s">
        <v>930</v>
      </c>
      <c r="D801" s="1">
        <v>40532</v>
      </c>
      <c r="E801" s="2">
        <v>100</v>
      </c>
      <c r="G801" t="s">
        <v>114</v>
      </c>
    </row>
    <row r="802" spans="1:7" x14ac:dyDescent="0.25">
      <c r="A802" t="s">
        <v>931</v>
      </c>
      <c r="B802" t="s">
        <v>932</v>
      </c>
      <c r="C802" t="s">
        <v>933</v>
      </c>
      <c r="D802" s="1">
        <v>40533</v>
      </c>
      <c r="E802" s="2">
        <v>500</v>
      </c>
      <c r="G802" t="s">
        <v>114</v>
      </c>
    </row>
    <row r="803" spans="1:7" x14ac:dyDescent="0.25">
      <c r="A803" t="s">
        <v>188</v>
      </c>
      <c r="B803" t="s">
        <v>189</v>
      </c>
      <c r="C803" t="s">
        <v>190</v>
      </c>
      <c r="D803" s="1">
        <v>40533</v>
      </c>
      <c r="E803" s="2">
        <v>140</v>
      </c>
      <c r="F803" t="s">
        <v>191</v>
      </c>
      <c r="G803" t="s">
        <v>192</v>
      </c>
    </row>
    <row r="804" spans="1:7" x14ac:dyDescent="0.25">
      <c r="A804" t="s">
        <v>188</v>
      </c>
      <c r="B804" t="s">
        <v>189</v>
      </c>
      <c r="C804" t="s">
        <v>190</v>
      </c>
      <c r="D804" s="1">
        <v>40533</v>
      </c>
      <c r="E804" s="2">
        <v>100</v>
      </c>
      <c r="F804" t="s">
        <v>191</v>
      </c>
      <c r="G804" t="s">
        <v>21</v>
      </c>
    </row>
    <row r="805" spans="1:7" x14ac:dyDescent="0.25">
      <c r="A805" t="s">
        <v>934</v>
      </c>
      <c r="B805" t="s">
        <v>935</v>
      </c>
      <c r="C805" t="s">
        <v>936</v>
      </c>
      <c r="D805" s="1">
        <v>40533</v>
      </c>
      <c r="E805" s="2">
        <v>1500</v>
      </c>
      <c r="F805" t="s">
        <v>937</v>
      </c>
      <c r="G805" t="s">
        <v>34</v>
      </c>
    </row>
    <row r="806" spans="1:7" x14ac:dyDescent="0.25">
      <c r="A806" t="s">
        <v>902</v>
      </c>
      <c r="B806" t="s">
        <v>903</v>
      </c>
      <c r="C806" t="s">
        <v>904</v>
      </c>
      <c r="D806" s="1">
        <v>40535</v>
      </c>
      <c r="E806" s="2">
        <v>50</v>
      </c>
      <c r="G806" t="s">
        <v>867</v>
      </c>
    </row>
    <row r="807" spans="1:7" x14ac:dyDescent="0.25">
      <c r="A807" t="s">
        <v>195</v>
      </c>
      <c r="B807" t="s">
        <v>196</v>
      </c>
      <c r="C807" t="s">
        <v>197</v>
      </c>
      <c r="D807" s="1">
        <v>40535</v>
      </c>
      <c r="E807" s="2">
        <v>1000</v>
      </c>
      <c r="F807" t="s">
        <v>198</v>
      </c>
      <c r="G807" t="s">
        <v>938</v>
      </c>
    </row>
    <row r="808" spans="1:7" x14ac:dyDescent="0.25">
      <c r="A808" t="s">
        <v>283</v>
      </c>
      <c r="B808" t="s">
        <v>284</v>
      </c>
      <c r="C808" t="s">
        <v>285</v>
      </c>
      <c r="D808" s="1">
        <v>40535</v>
      </c>
      <c r="E808" s="2">
        <v>25</v>
      </c>
      <c r="F808" t="s">
        <v>286</v>
      </c>
      <c r="G808" t="s">
        <v>114</v>
      </c>
    </row>
    <row r="809" spans="1:7" x14ac:dyDescent="0.25">
      <c r="A809" t="s">
        <v>283</v>
      </c>
      <c r="B809" t="s">
        <v>284</v>
      </c>
      <c r="C809" t="s">
        <v>285</v>
      </c>
      <c r="D809" s="1">
        <v>40535</v>
      </c>
      <c r="E809" s="2">
        <v>25</v>
      </c>
      <c r="F809" t="s">
        <v>288</v>
      </c>
      <c r="G809" t="s">
        <v>114</v>
      </c>
    </row>
    <row r="810" spans="1:7" x14ac:dyDescent="0.25">
      <c r="A810" t="s">
        <v>283</v>
      </c>
      <c r="B810" t="s">
        <v>284</v>
      </c>
      <c r="C810" t="s">
        <v>285</v>
      </c>
      <c r="D810" s="1">
        <v>40535</v>
      </c>
      <c r="E810" s="2">
        <v>100</v>
      </c>
      <c r="F810" t="s">
        <v>286</v>
      </c>
      <c r="G810" t="s">
        <v>114</v>
      </c>
    </row>
    <row r="811" spans="1:7" x14ac:dyDescent="0.25">
      <c r="A811" t="s">
        <v>283</v>
      </c>
      <c r="B811" t="s">
        <v>284</v>
      </c>
      <c r="C811" t="s">
        <v>285</v>
      </c>
      <c r="D811" s="1">
        <v>40535</v>
      </c>
      <c r="E811" s="2">
        <v>100</v>
      </c>
      <c r="F811" t="s">
        <v>288</v>
      </c>
      <c r="G811" t="s">
        <v>114</v>
      </c>
    </row>
    <row r="812" spans="1:7" x14ac:dyDescent="0.25">
      <c r="A812" t="s">
        <v>939</v>
      </c>
      <c r="B812" t="s">
        <v>940</v>
      </c>
      <c r="C812" t="s">
        <v>264</v>
      </c>
      <c r="D812" s="1">
        <v>40537</v>
      </c>
      <c r="E812" s="2">
        <v>1000</v>
      </c>
      <c r="G812" t="s">
        <v>34</v>
      </c>
    </row>
    <row r="813" spans="1:7" x14ac:dyDescent="0.25">
      <c r="A813" t="s">
        <v>388</v>
      </c>
      <c r="B813" t="s">
        <v>389</v>
      </c>
      <c r="D813" s="1">
        <v>40537</v>
      </c>
      <c r="E813" s="2">
        <v>500</v>
      </c>
      <c r="G813" t="s">
        <v>67</v>
      </c>
    </row>
    <row r="814" spans="1:7" x14ac:dyDescent="0.25">
      <c r="A814" t="s">
        <v>941</v>
      </c>
      <c r="B814" t="s">
        <v>942</v>
      </c>
      <c r="C814" t="s">
        <v>943</v>
      </c>
      <c r="D814" s="1">
        <v>40538</v>
      </c>
      <c r="E814" s="2">
        <v>500</v>
      </c>
      <c r="F814" t="s">
        <v>944</v>
      </c>
      <c r="G814" t="s">
        <v>67</v>
      </c>
    </row>
    <row r="815" spans="1:7" x14ac:dyDescent="0.25">
      <c r="A815" t="s">
        <v>945</v>
      </c>
      <c r="B815" t="s">
        <v>946</v>
      </c>
      <c r="C815" t="s">
        <v>947</v>
      </c>
      <c r="D815" s="1">
        <v>40540</v>
      </c>
      <c r="E815" s="2">
        <v>250</v>
      </c>
      <c r="G815" t="s">
        <v>67</v>
      </c>
    </row>
    <row r="816" spans="1:7" x14ac:dyDescent="0.25">
      <c r="A816" t="s">
        <v>427</v>
      </c>
      <c r="B816" t="s">
        <v>428</v>
      </c>
      <c r="D816" s="1">
        <v>40540</v>
      </c>
      <c r="E816" s="2">
        <v>19258.54</v>
      </c>
      <c r="F816" t="s">
        <v>429</v>
      </c>
      <c r="G816" t="s">
        <v>430</v>
      </c>
    </row>
    <row r="817" spans="1:7" x14ac:dyDescent="0.25">
      <c r="A817" t="s">
        <v>427</v>
      </c>
      <c r="B817" t="s">
        <v>428</v>
      </c>
      <c r="D817" s="1">
        <v>40540</v>
      </c>
      <c r="E817" s="2">
        <v>6419.51</v>
      </c>
      <c r="F817" t="s">
        <v>429</v>
      </c>
      <c r="G817" t="s">
        <v>431</v>
      </c>
    </row>
    <row r="818" spans="1:7" x14ac:dyDescent="0.25">
      <c r="A818" t="s">
        <v>61</v>
      </c>
      <c r="B818" t="s">
        <v>62</v>
      </c>
      <c r="D818" s="1">
        <v>40540</v>
      </c>
      <c r="E818" s="2">
        <v>500</v>
      </c>
      <c r="G818" t="s">
        <v>424</v>
      </c>
    </row>
    <row r="819" spans="1:7" x14ac:dyDescent="0.25">
      <c r="A819" t="s">
        <v>626</v>
      </c>
      <c r="B819" t="s">
        <v>242</v>
      </c>
      <c r="C819" t="s">
        <v>627</v>
      </c>
      <c r="D819" s="1">
        <v>40540</v>
      </c>
      <c r="E819" s="2">
        <v>100</v>
      </c>
      <c r="F819" t="s">
        <v>628</v>
      </c>
      <c r="G819" t="s">
        <v>114</v>
      </c>
    </row>
    <row r="820" spans="1:7" x14ac:dyDescent="0.25">
      <c r="A820" t="s">
        <v>328</v>
      </c>
      <c r="B820" t="s">
        <v>329</v>
      </c>
      <c r="C820" t="s">
        <v>330</v>
      </c>
      <c r="D820" s="1">
        <v>40541</v>
      </c>
      <c r="E820" s="2">
        <v>150</v>
      </c>
      <c r="F820" t="s">
        <v>331</v>
      </c>
      <c r="G820" t="s">
        <v>828</v>
      </c>
    </row>
    <row r="821" spans="1:7" x14ac:dyDescent="0.25">
      <c r="A821" t="s">
        <v>328</v>
      </c>
      <c r="B821" t="s">
        <v>329</v>
      </c>
      <c r="C821" t="s">
        <v>330</v>
      </c>
      <c r="D821" s="1">
        <v>40541</v>
      </c>
      <c r="E821" s="2">
        <v>150</v>
      </c>
      <c r="F821" t="s">
        <v>332</v>
      </c>
      <c r="G821" t="s">
        <v>828</v>
      </c>
    </row>
    <row r="822" spans="1:7" x14ac:dyDescent="0.25">
      <c r="A822" t="s">
        <v>333</v>
      </c>
      <c r="B822" t="s">
        <v>152</v>
      </c>
      <c r="C822" t="s">
        <v>334</v>
      </c>
      <c r="D822" s="1">
        <v>40541</v>
      </c>
      <c r="E822" s="2">
        <v>2</v>
      </c>
      <c r="F822" t="s">
        <v>335</v>
      </c>
      <c r="G822" t="s">
        <v>114</v>
      </c>
    </row>
    <row r="823" spans="1:7" x14ac:dyDescent="0.25">
      <c r="A823" t="s">
        <v>333</v>
      </c>
      <c r="B823" t="s">
        <v>152</v>
      </c>
      <c r="C823" t="s">
        <v>334</v>
      </c>
      <c r="D823" s="1">
        <v>40541</v>
      </c>
      <c r="E823" s="2">
        <v>2</v>
      </c>
      <c r="F823" t="s">
        <v>336</v>
      </c>
      <c r="G823" t="s">
        <v>114</v>
      </c>
    </row>
    <row r="824" spans="1:7" x14ac:dyDescent="0.25">
      <c r="A824" t="s">
        <v>30</v>
      </c>
      <c r="B824" t="s">
        <v>31</v>
      </c>
      <c r="C824" t="s">
        <v>32</v>
      </c>
      <c r="D824" s="1">
        <v>40541</v>
      </c>
      <c r="E824" s="2">
        <v>84</v>
      </c>
      <c r="F824" t="s">
        <v>33</v>
      </c>
      <c r="G824" t="s">
        <v>34</v>
      </c>
    </row>
    <row r="825" spans="1:7" x14ac:dyDescent="0.25">
      <c r="A825" t="s">
        <v>30</v>
      </c>
      <c r="B825" t="s">
        <v>31</v>
      </c>
      <c r="C825" t="s">
        <v>32</v>
      </c>
      <c r="D825" s="1">
        <v>40541</v>
      </c>
      <c r="E825" s="2">
        <v>84</v>
      </c>
      <c r="F825" t="s">
        <v>35</v>
      </c>
      <c r="G825" t="s">
        <v>34</v>
      </c>
    </row>
    <row r="826" spans="1:7" x14ac:dyDescent="0.25">
      <c r="A826" t="s">
        <v>105</v>
      </c>
      <c r="B826" t="s">
        <v>106</v>
      </c>
      <c r="C826" t="s">
        <v>107</v>
      </c>
      <c r="D826" s="1">
        <v>40541</v>
      </c>
      <c r="E826" s="2">
        <v>5</v>
      </c>
      <c r="F826" t="s">
        <v>108</v>
      </c>
      <c r="G826" t="s">
        <v>77</v>
      </c>
    </row>
    <row r="827" spans="1:7" x14ac:dyDescent="0.25">
      <c r="A827" t="s">
        <v>105</v>
      </c>
      <c r="B827" t="s">
        <v>106</v>
      </c>
      <c r="C827" t="s">
        <v>107</v>
      </c>
      <c r="D827" s="1">
        <v>40541</v>
      </c>
      <c r="E827" s="2">
        <v>5</v>
      </c>
      <c r="F827" t="s">
        <v>108</v>
      </c>
      <c r="G827" t="s">
        <v>77</v>
      </c>
    </row>
    <row r="828" spans="1:7" x14ac:dyDescent="0.25">
      <c r="A828" t="s">
        <v>105</v>
      </c>
      <c r="B828" t="s">
        <v>106</v>
      </c>
      <c r="C828" t="s">
        <v>107</v>
      </c>
      <c r="D828" s="1">
        <v>40541</v>
      </c>
      <c r="E828" s="2">
        <v>5</v>
      </c>
      <c r="F828" t="s">
        <v>109</v>
      </c>
      <c r="G828" t="s">
        <v>77</v>
      </c>
    </row>
    <row r="829" spans="1:7" x14ac:dyDescent="0.25">
      <c r="A829" t="s">
        <v>110</v>
      </c>
      <c r="B829" t="s">
        <v>111</v>
      </c>
      <c r="C829" t="s">
        <v>112</v>
      </c>
      <c r="D829" s="1">
        <v>40541</v>
      </c>
      <c r="E829" s="2">
        <v>10</v>
      </c>
      <c r="F829" t="s">
        <v>113</v>
      </c>
      <c r="G829" t="s">
        <v>114</v>
      </c>
    </row>
    <row r="830" spans="1:7" x14ac:dyDescent="0.25">
      <c r="A830" t="s">
        <v>110</v>
      </c>
      <c r="B830" t="s">
        <v>111</v>
      </c>
      <c r="C830" t="s">
        <v>112</v>
      </c>
      <c r="D830" s="1">
        <v>40541</v>
      </c>
      <c r="E830" s="2">
        <v>10</v>
      </c>
      <c r="F830" t="s">
        <v>113</v>
      </c>
      <c r="G830" t="s">
        <v>114</v>
      </c>
    </row>
    <row r="831" spans="1:7" x14ac:dyDescent="0.25">
      <c r="A831" t="s">
        <v>948</v>
      </c>
      <c r="B831" t="s">
        <v>949</v>
      </c>
      <c r="C831" t="s">
        <v>950</v>
      </c>
      <c r="D831" s="1">
        <v>40541</v>
      </c>
      <c r="E831" s="2">
        <v>100</v>
      </c>
      <c r="G831" t="s">
        <v>67</v>
      </c>
    </row>
    <row r="832" spans="1:7" x14ac:dyDescent="0.25">
      <c r="A832" t="s">
        <v>322</v>
      </c>
      <c r="B832" t="s">
        <v>323</v>
      </c>
      <c r="C832" t="s">
        <v>324</v>
      </c>
      <c r="D832" s="1">
        <v>40541</v>
      </c>
      <c r="E832" s="2">
        <v>25</v>
      </c>
      <c r="F832" t="s">
        <v>325</v>
      </c>
      <c r="G832" t="s">
        <v>326</v>
      </c>
    </row>
    <row r="833" spans="1:7" x14ac:dyDescent="0.25">
      <c r="A833" t="s">
        <v>322</v>
      </c>
      <c r="B833" t="s">
        <v>323</v>
      </c>
      <c r="C833" t="s">
        <v>324</v>
      </c>
      <c r="D833" s="1">
        <v>40541</v>
      </c>
      <c r="E833" s="2">
        <v>25</v>
      </c>
      <c r="F833" t="s">
        <v>327</v>
      </c>
      <c r="G833" t="s">
        <v>326</v>
      </c>
    </row>
    <row r="834" spans="1:7" x14ac:dyDescent="0.25">
      <c r="A834" t="s">
        <v>316</v>
      </c>
      <c r="B834" t="s">
        <v>317</v>
      </c>
      <c r="C834" t="s">
        <v>318</v>
      </c>
      <c r="D834" s="1">
        <v>40541</v>
      </c>
      <c r="E834" s="2">
        <v>10</v>
      </c>
      <c r="F834" t="s">
        <v>319</v>
      </c>
      <c r="G834" t="s">
        <v>251</v>
      </c>
    </row>
    <row r="835" spans="1:7" x14ac:dyDescent="0.25">
      <c r="A835" t="s">
        <v>316</v>
      </c>
      <c r="B835" t="s">
        <v>317</v>
      </c>
      <c r="C835" t="s">
        <v>318</v>
      </c>
      <c r="D835" s="1">
        <v>40541</v>
      </c>
      <c r="E835" s="2">
        <v>10</v>
      </c>
      <c r="F835" t="s">
        <v>320</v>
      </c>
      <c r="G835" t="s">
        <v>251</v>
      </c>
    </row>
    <row r="836" spans="1:7" x14ac:dyDescent="0.25">
      <c r="A836" t="s">
        <v>316</v>
      </c>
      <c r="B836" t="s">
        <v>317</v>
      </c>
      <c r="C836" t="s">
        <v>318</v>
      </c>
      <c r="D836" s="1">
        <v>40541</v>
      </c>
      <c r="E836" s="2">
        <v>10</v>
      </c>
      <c r="F836" t="s">
        <v>319</v>
      </c>
      <c r="G836" t="s">
        <v>182</v>
      </c>
    </row>
    <row r="837" spans="1:7" x14ac:dyDescent="0.25">
      <c r="A837" t="s">
        <v>316</v>
      </c>
      <c r="B837" t="s">
        <v>317</v>
      </c>
      <c r="C837" t="s">
        <v>318</v>
      </c>
      <c r="D837" s="1">
        <v>40541</v>
      </c>
      <c r="E837" s="2">
        <v>10</v>
      </c>
      <c r="F837" t="s">
        <v>320</v>
      </c>
      <c r="G837" t="s">
        <v>182</v>
      </c>
    </row>
    <row r="838" spans="1:7" x14ac:dyDescent="0.25">
      <c r="A838" t="s">
        <v>316</v>
      </c>
      <c r="B838" t="s">
        <v>317</v>
      </c>
      <c r="C838" t="s">
        <v>318</v>
      </c>
      <c r="D838" s="1">
        <v>40541</v>
      </c>
      <c r="E838" s="2">
        <v>20</v>
      </c>
      <c r="F838" t="s">
        <v>319</v>
      </c>
      <c r="G838" t="s">
        <v>321</v>
      </c>
    </row>
    <row r="839" spans="1:7" x14ac:dyDescent="0.25">
      <c r="A839" t="s">
        <v>316</v>
      </c>
      <c r="B839" t="s">
        <v>317</v>
      </c>
      <c r="C839" t="s">
        <v>318</v>
      </c>
      <c r="D839" s="1">
        <v>40541</v>
      </c>
      <c r="E839" s="2">
        <v>20</v>
      </c>
      <c r="F839" t="s">
        <v>320</v>
      </c>
      <c r="G839" t="s">
        <v>321</v>
      </c>
    </row>
    <row r="840" spans="1:7" x14ac:dyDescent="0.25">
      <c r="A840" t="s">
        <v>99</v>
      </c>
      <c r="B840" t="s">
        <v>100</v>
      </c>
      <c r="C840" t="s">
        <v>101</v>
      </c>
      <c r="D840" s="1">
        <v>40541</v>
      </c>
      <c r="E840" s="2">
        <v>10</v>
      </c>
      <c r="F840" t="s">
        <v>102</v>
      </c>
      <c r="G840" t="s">
        <v>97</v>
      </c>
    </row>
    <row r="841" spans="1:7" x14ac:dyDescent="0.25">
      <c r="A841" t="s">
        <v>99</v>
      </c>
      <c r="B841" t="s">
        <v>100</v>
      </c>
      <c r="C841" t="s">
        <v>101</v>
      </c>
      <c r="D841" s="1">
        <v>40541</v>
      </c>
      <c r="E841" s="2">
        <v>10</v>
      </c>
      <c r="F841" t="s">
        <v>103</v>
      </c>
      <c r="G841" t="s">
        <v>97</v>
      </c>
    </row>
    <row r="842" spans="1:7" x14ac:dyDescent="0.25">
      <c r="A842" t="s">
        <v>99</v>
      </c>
      <c r="B842" t="s">
        <v>100</v>
      </c>
      <c r="C842" t="s">
        <v>101</v>
      </c>
      <c r="D842" s="1">
        <v>40541</v>
      </c>
      <c r="E842" s="2">
        <v>10</v>
      </c>
      <c r="F842" t="s">
        <v>104</v>
      </c>
      <c r="G842" t="s">
        <v>97</v>
      </c>
    </row>
    <row r="843" spans="1:7" x14ac:dyDescent="0.25">
      <c r="A843" t="s">
        <v>312</v>
      </c>
      <c r="B843" t="s">
        <v>248</v>
      </c>
      <c r="C843" t="s">
        <v>313</v>
      </c>
      <c r="D843" s="1">
        <v>40541</v>
      </c>
      <c r="E843" s="2">
        <v>50</v>
      </c>
      <c r="F843" t="s">
        <v>314</v>
      </c>
      <c r="G843" t="s">
        <v>315</v>
      </c>
    </row>
    <row r="844" spans="1:7" x14ac:dyDescent="0.25">
      <c r="A844" t="s">
        <v>73</v>
      </c>
      <c r="B844" t="s">
        <v>74</v>
      </c>
      <c r="C844" t="s">
        <v>75</v>
      </c>
      <c r="D844" s="1">
        <v>40541</v>
      </c>
      <c r="E844" s="2">
        <v>40</v>
      </c>
      <c r="F844" t="s">
        <v>76</v>
      </c>
      <c r="G844" t="s">
        <v>77</v>
      </c>
    </row>
    <row r="845" spans="1:7" x14ac:dyDescent="0.25">
      <c r="A845" t="s">
        <v>73</v>
      </c>
      <c r="B845" t="s">
        <v>74</v>
      </c>
      <c r="C845" t="s">
        <v>75</v>
      </c>
      <c r="D845" s="1">
        <v>40541</v>
      </c>
      <c r="E845" s="2">
        <v>40</v>
      </c>
      <c r="F845" t="s">
        <v>76</v>
      </c>
      <c r="G845" t="s">
        <v>77</v>
      </c>
    </row>
    <row r="846" spans="1:7" x14ac:dyDescent="0.25">
      <c r="A846" t="s">
        <v>337</v>
      </c>
      <c r="B846" t="s">
        <v>338</v>
      </c>
      <c r="C846" t="s">
        <v>339</v>
      </c>
      <c r="D846" s="1">
        <v>40541</v>
      </c>
      <c r="E846" s="2">
        <v>15</v>
      </c>
      <c r="F846" t="s">
        <v>340</v>
      </c>
      <c r="G846" t="s">
        <v>341</v>
      </c>
    </row>
    <row r="847" spans="1:7" x14ac:dyDescent="0.25">
      <c r="A847" t="s">
        <v>78</v>
      </c>
      <c r="B847" t="s">
        <v>79</v>
      </c>
      <c r="C847" t="s">
        <v>80</v>
      </c>
      <c r="D847" s="1">
        <v>40541</v>
      </c>
      <c r="E847" s="2">
        <v>35</v>
      </c>
      <c r="F847" t="s">
        <v>81</v>
      </c>
      <c r="G847" t="s">
        <v>9</v>
      </c>
    </row>
    <row r="848" spans="1:7" x14ac:dyDescent="0.25">
      <c r="A848" t="s">
        <v>78</v>
      </c>
      <c r="B848" t="s">
        <v>79</v>
      </c>
      <c r="C848" t="s">
        <v>80</v>
      </c>
      <c r="D848" s="1">
        <v>40541</v>
      </c>
      <c r="E848" s="2">
        <v>35</v>
      </c>
      <c r="F848" t="s">
        <v>81</v>
      </c>
      <c r="G848" t="s">
        <v>9</v>
      </c>
    </row>
    <row r="849" spans="1:7" x14ac:dyDescent="0.25">
      <c r="A849" t="s">
        <v>82</v>
      </c>
      <c r="B849" t="s">
        <v>83</v>
      </c>
      <c r="C849" t="s">
        <v>84</v>
      </c>
      <c r="D849" s="1">
        <v>40541</v>
      </c>
      <c r="E849" s="2">
        <v>10</v>
      </c>
      <c r="F849" t="s">
        <v>85</v>
      </c>
      <c r="G849" t="s">
        <v>67</v>
      </c>
    </row>
    <row r="850" spans="1:7" x14ac:dyDescent="0.25">
      <c r="A850" t="s">
        <v>82</v>
      </c>
      <c r="B850" t="s">
        <v>83</v>
      </c>
      <c r="C850" t="s">
        <v>84</v>
      </c>
      <c r="D850" s="1">
        <v>40541</v>
      </c>
      <c r="E850" s="2">
        <v>10</v>
      </c>
      <c r="F850" t="s">
        <v>86</v>
      </c>
      <c r="G850" t="s">
        <v>67</v>
      </c>
    </row>
    <row r="851" spans="1:7" x14ac:dyDescent="0.25">
      <c r="A851" t="s">
        <v>82</v>
      </c>
      <c r="B851" t="s">
        <v>83</v>
      </c>
      <c r="C851" t="s">
        <v>84</v>
      </c>
      <c r="D851" s="1">
        <v>40541</v>
      </c>
      <c r="E851" s="2">
        <v>5</v>
      </c>
      <c r="F851" t="s">
        <v>85</v>
      </c>
      <c r="G851" t="s">
        <v>77</v>
      </c>
    </row>
    <row r="852" spans="1:7" x14ac:dyDescent="0.25">
      <c r="A852" t="s">
        <v>82</v>
      </c>
      <c r="B852" t="s">
        <v>83</v>
      </c>
      <c r="C852" t="s">
        <v>84</v>
      </c>
      <c r="D852" s="1">
        <v>40541</v>
      </c>
      <c r="E852" s="2">
        <v>5</v>
      </c>
      <c r="F852" t="s">
        <v>86</v>
      </c>
      <c r="G852" t="s">
        <v>77</v>
      </c>
    </row>
    <row r="853" spans="1:7" x14ac:dyDescent="0.25">
      <c r="A853" t="s">
        <v>93</v>
      </c>
      <c r="B853" t="s">
        <v>94</v>
      </c>
      <c r="C853" t="s">
        <v>95</v>
      </c>
      <c r="D853" s="1">
        <v>40541</v>
      </c>
      <c r="E853" s="2">
        <v>5</v>
      </c>
      <c r="F853" t="s">
        <v>96</v>
      </c>
      <c r="G853" t="s">
        <v>97</v>
      </c>
    </row>
    <row r="854" spans="1:7" x14ac:dyDescent="0.25">
      <c r="A854" t="s">
        <v>93</v>
      </c>
      <c r="B854" t="s">
        <v>94</v>
      </c>
      <c r="C854" t="s">
        <v>95</v>
      </c>
      <c r="D854" s="1">
        <v>40541</v>
      </c>
      <c r="E854" s="2">
        <v>5</v>
      </c>
      <c r="F854" t="s">
        <v>98</v>
      </c>
      <c r="G854" t="s">
        <v>97</v>
      </c>
    </row>
    <row r="855" spans="1:7" x14ac:dyDescent="0.25">
      <c r="A855" t="s">
        <v>87</v>
      </c>
      <c r="B855" t="s">
        <v>88</v>
      </c>
      <c r="C855" t="s">
        <v>89</v>
      </c>
      <c r="D855" s="1">
        <v>40541</v>
      </c>
      <c r="E855" s="2">
        <v>25</v>
      </c>
      <c r="F855" t="s">
        <v>90</v>
      </c>
      <c r="G855" t="s">
        <v>77</v>
      </c>
    </row>
    <row r="856" spans="1:7" x14ac:dyDescent="0.25">
      <c r="A856" t="s">
        <v>87</v>
      </c>
      <c r="B856" t="s">
        <v>88</v>
      </c>
      <c r="C856" t="s">
        <v>89</v>
      </c>
      <c r="D856" s="1">
        <v>40541</v>
      </c>
      <c r="E856" s="2">
        <v>25</v>
      </c>
      <c r="F856" t="s">
        <v>91</v>
      </c>
      <c r="G856" t="s">
        <v>77</v>
      </c>
    </row>
    <row r="857" spans="1:7" x14ac:dyDescent="0.25">
      <c r="A857" t="s">
        <v>87</v>
      </c>
      <c r="B857" t="s">
        <v>88</v>
      </c>
      <c r="C857" t="s">
        <v>89</v>
      </c>
      <c r="D857" s="1">
        <v>40541</v>
      </c>
      <c r="E857" s="2">
        <v>25</v>
      </c>
      <c r="F857" t="s">
        <v>91</v>
      </c>
      <c r="G857" t="s">
        <v>77</v>
      </c>
    </row>
    <row r="858" spans="1:7" x14ac:dyDescent="0.25">
      <c r="A858" t="s">
        <v>87</v>
      </c>
      <c r="B858" t="s">
        <v>88</v>
      </c>
      <c r="C858" t="s">
        <v>89</v>
      </c>
      <c r="D858" s="1">
        <v>40541</v>
      </c>
      <c r="E858" s="2">
        <v>25</v>
      </c>
      <c r="F858" t="s">
        <v>92</v>
      </c>
      <c r="G858" t="s">
        <v>77</v>
      </c>
    </row>
    <row r="859" spans="1:7" x14ac:dyDescent="0.25">
      <c r="A859" t="s">
        <v>19</v>
      </c>
      <c r="B859" t="s">
        <v>20</v>
      </c>
      <c r="D859" s="1">
        <v>40541</v>
      </c>
      <c r="E859" s="2">
        <v>83.33</v>
      </c>
      <c r="G859" t="s">
        <v>21</v>
      </c>
    </row>
    <row r="860" spans="1:7" x14ac:dyDescent="0.25">
      <c r="A860" t="s">
        <v>832</v>
      </c>
      <c r="B860" t="s">
        <v>833</v>
      </c>
      <c r="D860" s="1">
        <v>40541</v>
      </c>
      <c r="E860" s="2">
        <v>602.02</v>
      </c>
      <c r="F860" t="s">
        <v>834</v>
      </c>
      <c r="G860" t="s">
        <v>114</v>
      </c>
    </row>
    <row r="861" spans="1:7" x14ac:dyDescent="0.25">
      <c r="A861" t="s">
        <v>155</v>
      </c>
      <c r="B861" t="s">
        <v>156</v>
      </c>
      <c r="C861" t="s">
        <v>157</v>
      </c>
      <c r="D861" s="1">
        <v>40541</v>
      </c>
      <c r="E861" s="2">
        <v>5</v>
      </c>
      <c r="F861" t="s">
        <v>158</v>
      </c>
      <c r="G861" t="s">
        <v>77</v>
      </c>
    </row>
    <row r="862" spans="1:7" x14ac:dyDescent="0.25">
      <c r="A862" t="s">
        <v>155</v>
      </c>
      <c r="B862" t="s">
        <v>156</v>
      </c>
      <c r="C862" t="s">
        <v>157</v>
      </c>
      <c r="D862" s="1">
        <v>40541</v>
      </c>
      <c r="E862" s="2">
        <v>5</v>
      </c>
      <c r="F862" t="s">
        <v>158</v>
      </c>
      <c r="G862" t="s">
        <v>77</v>
      </c>
    </row>
    <row r="863" spans="1:7" x14ac:dyDescent="0.25">
      <c r="A863" t="s">
        <v>159</v>
      </c>
      <c r="B863" t="s">
        <v>160</v>
      </c>
      <c r="C863" t="s">
        <v>161</v>
      </c>
      <c r="D863" s="1">
        <v>40541</v>
      </c>
      <c r="E863" s="2">
        <v>40</v>
      </c>
      <c r="F863" t="s">
        <v>162</v>
      </c>
      <c r="G863" t="s">
        <v>114</v>
      </c>
    </row>
    <row r="864" spans="1:7" x14ac:dyDescent="0.25">
      <c r="A864" t="s">
        <v>159</v>
      </c>
      <c r="B864" t="s">
        <v>160</v>
      </c>
      <c r="C864" t="s">
        <v>161</v>
      </c>
      <c r="D864" s="1">
        <v>40541</v>
      </c>
      <c r="E864" s="2">
        <v>15</v>
      </c>
      <c r="F864" t="s">
        <v>162</v>
      </c>
      <c r="G864" t="s">
        <v>163</v>
      </c>
    </row>
    <row r="865" spans="1:7" x14ac:dyDescent="0.25">
      <c r="A865" t="s">
        <v>151</v>
      </c>
      <c r="B865" t="s">
        <v>152</v>
      </c>
      <c r="C865" t="s">
        <v>153</v>
      </c>
      <c r="D865" s="1">
        <v>40541</v>
      </c>
      <c r="E865" s="2">
        <v>40</v>
      </c>
      <c r="F865" t="s">
        <v>154</v>
      </c>
      <c r="G865" t="s">
        <v>114</v>
      </c>
    </row>
    <row r="866" spans="1:7" x14ac:dyDescent="0.25">
      <c r="A866" t="s">
        <v>142</v>
      </c>
      <c r="B866" t="s">
        <v>143</v>
      </c>
      <c r="C866" t="s">
        <v>144</v>
      </c>
      <c r="D866" s="1">
        <v>40541</v>
      </c>
      <c r="E866" s="2">
        <v>7.5</v>
      </c>
      <c r="G866" t="s">
        <v>77</v>
      </c>
    </row>
    <row r="867" spans="1:7" x14ac:dyDescent="0.25">
      <c r="A867" t="s">
        <v>142</v>
      </c>
      <c r="B867" t="s">
        <v>143</v>
      </c>
      <c r="C867" t="s">
        <v>144</v>
      </c>
      <c r="D867" s="1">
        <v>40541</v>
      </c>
      <c r="E867" s="2">
        <v>7.5</v>
      </c>
      <c r="G867" t="s">
        <v>145</v>
      </c>
    </row>
    <row r="868" spans="1:7" x14ac:dyDescent="0.25">
      <c r="A868" t="s">
        <v>259</v>
      </c>
      <c r="B868" t="s">
        <v>260</v>
      </c>
      <c r="C868" t="s">
        <v>261</v>
      </c>
      <c r="D868" s="1">
        <v>40541</v>
      </c>
      <c r="E868" s="2">
        <v>10</v>
      </c>
      <c r="F868" t="s">
        <v>262</v>
      </c>
      <c r="G868" t="s">
        <v>77</v>
      </c>
    </row>
    <row r="869" spans="1:7" x14ac:dyDescent="0.25">
      <c r="A869" t="s">
        <v>253</v>
      </c>
      <c r="B869" t="s">
        <v>254</v>
      </c>
      <c r="C869" t="s">
        <v>255</v>
      </c>
      <c r="D869" s="1">
        <v>40541</v>
      </c>
      <c r="E869" s="2">
        <v>15</v>
      </c>
      <c r="F869" t="s">
        <v>256</v>
      </c>
      <c r="G869" t="s">
        <v>257</v>
      </c>
    </row>
    <row r="870" spans="1:7" x14ac:dyDescent="0.25">
      <c r="A870" t="s">
        <v>253</v>
      </c>
      <c r="B870" t="s">
        <v>254</v>
      </c>
      <c r="C870" t="s">
        <v>255</v>
      </c>
      <c r="D870" s="1">
        <v>40541</v>
      </c>
      <c r="E870" s="2">
        <v>15</v>
      </c>
      <c r="F870" t="s">
        <v>258</v>
      </c>
      <c r="G870" t="s">
        <v>257</v>
      </c>
    </row>
    <row r="871" spans="1:7" x14ac:dyDescent="0.25">
      <c r="A871" t="s">
        <v>951</v>
      </c>
      <c r="B871" t="s">
        <v>952</v>
      </c>
      <c r="C871" t="s">
        <v>953</v>
      </c>
      <c r="D871" s="1">
        <v>40541</v>
      </c>
      <c r="E871" s="2">
        <v>25</v>
      </c>
      <c r="G871" t="s">
        <v>114</v>
      </c>
    </row>
    <row r="872" spans="1:7" x14ac:dyDescent="0.25">
      <c r="A872" t="s">
        <v>247</v>
      </c>
      <c r="B872" t="s">
        <v>248</v>
      </c>
      <c r="C872" t="s">
        <v>249</v>
      </c>
      <c r="D872" s="1">
        <v>40541</v>
      </c>
      <c r="E872" s="2">
        <v>20</v>
      </c>
      <c r="F872" t="s">
        <v>250</v>
      </c>
      <c r="G872" t="s">
        <v>251</v>
      </c>
    </row>
    <row r="873" spans="1:7" x14ac:dyDescent="0.25">
      <c r="A873" t="s">
        <v>247</v>
      </c>
      <c r="B873" t="s">
        <v>248</v>
      </c>
      <c r="C873" t="s">
        <v>249</v>
      </c>
      <c r="D873" s="1">
        <v>40541</v>
      </c>
      <c r="E873" s="2">
        <v>20</v>
      </c>
      <c r="F873" t="s">
        <v>252</v>
      </c>
      <c r="G873" t="s">
        <v>251</v>
      </c>
    </row>
    <row r="874" spans="1:7" x14ac:dyDescent="0.25">
      <c r="A874" t="s">
        <v>178</v>
      </c>
      <c r="B874" t="s">
        <v>179</v>
      </c>
      <c r="C874" t="s">
        <v>180</v>
      </c>
      <c r="D874" s="1">
        <v>40541</v>
      </c>
      <c r="E874" s="2">
        <v>5</v>
      </c>
      <c r="F874" t="s">
        <v>181</v>
      </c>
      <c r="G874" t="s">
        <v>182</v>
      </c>
    </row>
    <row r="875" spans="1:7" x14ac:dyDescent="0.25">
      <c r="A875" t="s">
        <v>174</v>
      </c>
      <c r="B875" t="s">
        <v>175</v>
      </c>
      <c r="C875" t="s">
        <v>176</v>
      </c>
      <c r="D875" s="1">
        <v>40541</v>
      </c>
      <c r="E875" s="2">
        <v>10</v>
      </c>
      <c r="F875" t="s">
        <v>177</v>
      </c>
      <c r="G875" t="s">
        <v>114</v>
      </c>
    </row>
    <row r="876" spans="1:7" x14ac:dyDescent="0.25">
      <c r="A876" t="s">
        <v>188</v>
      </c>
      <c r="B876" t="s">
        <v>189</v>
      </c>
      <c r="C876" t="s">
        <v>190</v>
      </c>
      <c r="D876" s="1">
        <v>40541</v>
      </c>
      <c r="E876" s="2">
        <v>10</v>
      </c>
      <c r="F876" t="s">
        <v>191</v>
      </c>
      <c r="G876" t="s">
        <v>192</v>
      </c>
    </row>
    <row r="877" spans="1:7" x14ac:dyDescent="0.25">
      <c r="A877" t="s">
        <v>241</v>
      </c>
      <c r="B877" t="s">
        <v>242</v>
      </c>
      <c r="C877" t="s">
        <v>243</v>
      </c>
      <c r="D877" s="1">
        <v>40541</v>
      </c>
      <c r="E877" s="2">
        <v>300</v>
      </c>
      <c r="F877" t="s">
        <v>244</v>
      </c>
      <c r="G877" t="s">
        <v>245</v>
      </c>
    </row>
    <row r="878" spans="1:7" x14ac:dyDescent="0.25">
      <c r="A878" t="s">
        <v>241</v>
      </c>
      <c r="B878" t="s">
        <v>242</v>
      </c>
      <c r="C878" t="s">
        <v>243</v>
      </c>
      <c r="D878" s="1">
        <v>40541</v>
      </c>
      <c r="E878" s="2">
        <v>300</v>
      </c>
      <c r="F878" t="s">
        <v>246</v>
      </c>
      <c r="G878" t="s">
        <v>245</v>
      </c>
    </row>
    <row r="879" spans="1:7" x14ac:dyDescent="0.25">
      <c r="A879" t="s">
        <v>169</v>
      </c>
      <c r="B879" t="s">
        <v>170</v>
      </c>
      <c r="C879" t="s">
        <v>171</v>
      </c>
      <c r="D879" s="1">
        <v>40541</v>
      </c>
      <c r="E879" s="2">
        <v>10</v>
      </c>
      <c r="F879" t="s">
        <v>172</v>
      </c>
      <c r="G879" t="s">
        <v>97</v>
      </c>
    </row>
    <row r="880" spans="1:7" x14ac:dyDescent="0.25">
      <c r="A880" t="s">
        <v>169</v>
      </c>
      <c r="B880" t="s">
        <v>170</v>
      </c>
      <c r="C880" t="s">
        <v>171</v>
      </c>
      <c r="D880" s="1">
        <v>40541</v>
      </c>
      <c r="E880" s="2">
        <v>10</v>
      </c>
      <c r="F880" t="s">
        <v>173</v>
      </c>
      <c r="G880" t="s">
        <v>97</v>
      </c>
    </row>
    <row r="881" spans="1:7" x14ac:dyDescent="0.25">
      <c r="A881" t="s">
        <v>164</v>
      </c>
      <c r="B881" t="s">
        <v>165</v>
      </c>
      <c r="C881" t="s">
        <v>166</v>
      </c>
      <c r="D881" s="1">
        <v>40541</v>
      </c>
      <c r="E881" s="2">
        <v>25</v>
      </c>
      <c r="F881" t="s">
        <v>167</v>
      </c>
      <c r="G881" t="s">
        <v>77</v>
      </c>
    </row>
    <row r="882" spans="1:7" x14ac:dyDescent="0.25">
      <c r="A882" t="s">
        <v>164</v>
      </c>
      <c r="B882" t="s">
        <v>165</v>
      </c>
      <c r="C882" t="s">
        <v>166</v>
      </c>
      <c r="D882" s="1">
        <v>40541</v>
      </c>
      <c r="E882" s="2">
        <v>25</v>
      </c>
      <c r="F882" t="s">
        <v>168</v>
      </c>
      <c r="G882" t="s">
        <v>77</v>
      </c>
    </row>
    <row r="883" spans="1:7" x14ac:dyDescent="0.25">
      <c r="A883" t="s">
        <v>138</v>
      </c>
      <c r="B883" t="s">
        <v>139</v>
      </c>
      <c r="C883" t="s">
        <v>140</v>
      </c>
      <c r="D883" s="1">
        <v>40541</v>
      </c>
      <c r="E883" s="2">
        <v>40</v>
      </c>
      <c r="F883" t="s">
        <v>141</v>
      </c>
      <c r="G883" t="s">
        <v>77</v>
      </c>
    </row>
    <row r="884" spans="1:7" x14ac:dyDescent="0.25">
      <c r="A884" t="s">
        <v>278</v>
      </c>
      <c r="B884" t="s">
        <v>279</v>
      </c>
      <c r="C884" t="s">
        <v>280</v>
      </c>
      <c r="D884" s="1">
        <v>40541</v>
      </c>
      <c r="E884" s="2">
        <v>5</v>
      </c>
      <c r="F884" t="s">
        <v>281</v>
      </c>
      <c r="G884" t="s">
        <v>282</v>
      </c>
    </row>
    <row r="885" spans="1:7" x14ac:dyDescent="0.25">
      <c r="A885" t="s">
        <v>289</v>
      </c>
      <c r="B885" t="s">
        <v>290</v>
      </c>
      <c r="C885" t="s">
        <v>291</v>
      </c>
      <c r="D885" s="1">
        <v>40541</v>
      </c>
      <c r="E885" s="2">
        <v>40</v>
      </c>
      <c r="F885" t="s">
        <v>292</v>
      </c>
      <c r="G885" t="s">
        <v>209</v>
      </c>
    </row>
    <row r="886" spans="1:7" x14ac:dyDescent="0.25">
      <c r="A886" t="s">
        <v>289</v>
      </c>
      <c r="B886" t="s">
        <v>290</v>
      </c>
      <c r="C886" t="s">
        <v>291</v>
      </c>
      <c r="D886" s="1">
        <v>40541</v>
      </c>
      <c r="E886" s="2">
        <v>40</v>
      </c>
      <c r="F886" t="s">
        <v>292</v>
      </c>
      <c r="G886" t="s">
        <v>209</v>
      </c>
    </row>
    <row r="887" spans="1:7" x14ac:dyDescent="0.25">
      <c r="A887" t="s">
        <v>129</v>
      </c>
      <c r="B887" t="s">
        <v>130</v>
      </c>
      <c r="C887" t="s">
        <v>131</v>
      </c>
      <c r="D887" s="1">
        <v>40541</v>
      </c>
      <c r="E887" s="2">
        <v>10</v>
      </c>
      <c r="F887" t="s">
        <v>132</v>
      </c>
      <c r="G887" t="s">
        <v>9</v>
      </c>
    </row>
    <row r="888" spans="1:7" x14ac:dyDescent="0.25">
      <c r="A888" t="s">
        <v>133</v>
      </c>
      <c r="B888" t="s">
        <v>134</v>
      </c>
      <c r="C888" t="s">
        <v>95</v>
      </c>
      <c r="D888" s="1">
        <v>40541</v>
      </c>
      <c r="E888" s="2">
        <v>5</v>
      </c>
      <c r="F888" t="s">
        <v>135</v>
      </c>
      <c r="G888" t="s">
        <v>97</v>
      </c>
    </row>
    <row r="889" spans="1:7" x14ac:dyDescent="0.25">
      <c r="A889" t="s">
        <v>133</v>
      </c>
      <c r="B889" t="s">
        <v>134</v>
      </c>
      <c r="C889" t="s">
        <v>95</v>
      </c>
      <c r="D889" s="1">
        <v>40541</v>
      </c>
      <c r="E889" s="2">
        <v>5</v>
      </c>
      <c r="F889" t="s">
        <v>136</v>
      </c>
      <c r="G889" t="s">
        <v>97</v>
      </c>
    </row>
    <row r="890" spans="1:7" x14ac:dyDescent="0.25">
      <c r="A890" t="s">
        <v>133</v>
      </c>
      <c r="B890" t="s">
        <v>134</v>
      </c>
      <c r="C890" t="s">
        <v>95</v>
      </c>
      <c r="D890" s="1">
        <v>40541</v>
      </c>
      <c r="E890" s="2">
        <v>5</v>
      </c>
      <c r="F890" t="s">
        <v>137</v>
      </c>
      <c r="G890" t="s">
        <v>97</v>
      </c>
    </row>
    <row r="891" spans="1:7" x14ac:dyDescent="0.25">
      <c r="A891" t="s">
        <v>293</v>
      </c>
      <c r="B891" t="s">
        <v>248</v>
      </c>
      <c r="C891" t="s">
        <v>294</v>
      </c>
      <c r="D891" s="1">
        <v>40541</v>
      </c>
      <c r="E891" s="2">
        <v>15</v>
      </c>
      <c r="F891" t="s">
        <v>295</v>
      </c>
      <c r="G891" t="s">
        <v>182</v>
      </c>
    </row>
    <row r="892" spans="1:7" x14ac:dyDescent="0.25">
      <c r="A892" t="s">
        <v>293</v>
      </c>
      <c r="B892" t="s">
        <v>248</v>
      </c>
      <c r="C892" t="s">
        <v>294</v>
      </c>
      <c r="D892" s="1">
        <v>40541</v>
      </c>
      <c r="E892" s="2">
        <v>15</v>
      </c>
      <c r="F892" t="s">
        <v>295</v>
      </c>
      <c r="G892" t="s">
        <v>182</v>
      </c>
    </row>
    <row r="893" spans="1:7" x14ac:dyDescent="0.25">
      <c r="A893" t="s">
        <v>306</v>
      </c>
      <c r="B893" t="s">
        <v>307</v>
      </c>
      <c r="C893" t="s">
        <v>308</v>
      </c>
      <c r="D893" s="1">
        <v>40541</v>
      </c>
      <c r="E893" s="2">
        <v>10</v>
      </c>
      <c r="F893" t="s">
        <v>309</v>
      </c>
      <c r="G893" t="s">
        <v>310</v>
      </c>
    </row>
    <row r="894" spans="1:7" x14ac:dyDescent="0.25">
      <c r="A894" t="s">
        <v>306</v>
      </c>
      <c r="B894" t="s">
        <v>307</v>
      </c>
      <c r="C894" t="s">
        <v>308</v>
      </c>
      <c r="D894" s="1">
        <v>40541</v>
      </c>
      <c r="E894" s="2">
        <v>10</v>
      </c>
      <c r="F894" t="s">
        <v>311</v>
      </c>
      <c r="G894" t="s">
        <v>310</v>
      </c>
    </row>
    <row r="895" spans="1:7" x14ac:dyDescent="0.25">
      <c r="A895" t="s">
        <v>302</v>
      </c>
      <c r="B895" t="s">
        <v>303</v>
      </c>
      <c r="C895" t="s">
        <v>304</v>
      </c>
      <c r="D895" s="1">
        <v>40541</v>
      </c>
      <c r="E895" s="2">
        <v>36.99</v>
      </c>
      <c r="F895" t="s">
        <v>305</v>
      </c>
      <c r="G895" t="s">
        <v>114</v>
      </c>
    </row>
    <row r="896" spans="1:7" x14ac:dyDescent="0.25">
      <c r="A896" t="s">
        <v>296</v>
      </c>
      <c r="B896" t="s">
        <v>297</v>
      </c>
      <c r="C896" t="s">
        <v>298</v>
      </c>
      <c r="D896" s="1">
        <v>40541</v>
      </c>
      <c r="E896" s="2">
        <v>100</v>
      </c>
      <c r="F896" t="s">
        <v>299</v>
      </c>
      <c r="G896" t="s">
        <v>21</v>
      </c>
    </row>
    <row r="897" spans="1:7" x14ac:dyDescent="0.25">
      <c r="A897" t="s">
        <v>296</v>
      </c>
      <c r="B897" t="s">
        <v>297</v>
      </c>
      <c r="C897" t="s">
        <v>298</v>
      </c>
      <c r="D897" s="1">
        <v>40541</v>
      </c>
      <c r="E897" s="2">
        <v>100</v>
      </c>
      <c r="F897" t="s">
        <v>300</v>
      </c>
      <c r="G897" t="s">
        <v>21</v>
      </c>
    </row>
    <row r="898" spans="1:7" x14ac:dyDescent="0.25">
      <c r="A898" t="s">
        <v>296</v>
      </c>
      <c r="B898" t="s">
        <v>297</v>
      </c>
      <c r="C898" t="s">
        <v>298</v>
      </c>
      <c r="D898" s="1">
        <v>40541</v>
      </c>
      <c r="E898" s="2">
        <v>100</v>
      </c>
      <c r="F898" t="s">
        <v>301</v>
      </c>
      <c r="G898" t="s">
        <v>21</v>
      </c>
    </row>
    <row r="899" spans="1:7" x14ac:dyDescent="0.25">
      <c r="A899" t="s">
        <v>267</v>
      </c>
      <c r="B899" t="s">
        <v>268</v>
      </c>
      <c r="C899" t="s">
        <v>269</v>
      </c>
      <c r="D899" s="1">
        <v>40541</v>
      </c>
      <c r="E899" s="2">
        <v>25</v>
      </c>
      <c r="F899" t="s">
        <v>270</v>
      </c>
      <c r="G899" t="s">
        <v>271</v>
      </c>
    </row>
    <row r="900" spans="1:7" x14ac:dyDescent="0.25">
      <c r="A900" t="s">
        <v>121</v>
      </c>
      <c r="B900" t="s">
        <v>122</v>
      </c>
      <c r="C900" t="s">
        <v>123</v>
      </c>
      <c r="D900" s="1">
        <v>40541</v>
      </c>
      <c r="E900" s="2">
        <v>50</v>
      </c>
      <c r="F900" t="s">
        <v>124</v>
      </c>
      <c r="G900" t="s">
        <v>77</v>
      </c>
    </row>
    <row r="901" spans="1:7" x14ac:dyDescent="0.25">
      <c r="A901" t="s">
        <v>121</v>
      </c>
      <c r="B901" t="s">
        <v>122</v>
      </c>
      <c r="C901" t="s">
        <v>123</v>
      </c>
      <c r="D901" s="1">
        <v>40541</v>
      </c>
      <c r="E901" s="2">
        <v>20</v>
      </c>
      <c r="F901" t="s">
        <v>124</v>
      </c>
      <c r="G901" t="s">
        <v>97</v>
      </c>
    </row>
    <row r="902" spans="1:7" x14ac:dyDescent="0.25">
      <c r="A902" t="s">
        <v>272</v>
      </c>
      <c r="B902" t="s">
        <v>175</v>
      </c>
      <c r="C902" t="s">
        <v>273</v>
      </c>
      <c r="D902" s="1">
        <v>40541</v>
      </c>
      <c r="E902" s="2">
        <v>5</v>
      </c>
      <c r="F902" t="s">
        <v>274</v>
      </c>
      <c r="G902" t="s">
        <v>275</v>
      </c>
    </row>
    <row r="903" spans="1:7" x14ac:dyDescent="0.25">
      <c r="A903" t="s">
        <v>272</v>
      </c>
      <c r="B903" t="s">
        <v>175</v>
      </c>
      <c r="C903" t="s">
        <v>273</v>
      </c>
      <c r="D903" s="1">
        <v>40541</v>
      </c>
      <c r="E903" s="2">
        <v>5</v>
      </c>
      <c r="F903" t="s">
        <v>274</v>
      </c>
      <c r="G903" t="s">
        <v>275</v>
      </c>
    </row>
    <row r="904" spans="1:7" x14ac:dyDescent="0.25">
      <c r="A904" t="s">
        <v>272</v>
      </c>
      <c r="B904" t="s">
        <v>175</v>
      </c>
      <c r="C904" t="s">
        <v>273</v>
      </c>
      <c r="D904" s="1">
        <v>40541</v>
      </c>
      <c r="E904" s="2">
        <v>10</v>
      </c>
      <c r="F904" t="s">
        <v>274</v>
      </c>
      <c r="G904" t="s">
        <v>276</v>
      </c>
    </row>
    <row r="905" spans="1:7" x14ac:dyDescent="0.25">
      <c r="A905" t="s">
        <v>272</v>
      </c>
      <c r="B905" t="s">
        <v>175</v>
      </c>
      <c r="C905" t="s">
        <v>273</v>
      </c>
      <c r="D905" s="1">
        <v>40541</v>
      </c>
      <c r="E905" s="2">
        <v>10</v>
      </c>
      <c r="F905" t="s">
        <v>274</v>
      </c>
      <c r="G905" t="s">
        <v>276</v>
      </c>
    </row>
    <row r="906" spans="1:7" x14ac:dyDescent="0.25">
      <c r="A906" t="s">
        <v>272</v>
      </c>
      <c r="B906" t="s">
        <v>175</v>
      </c>
      <c r="C906" t="s">
        <v>273</v>
      </c>
      <c r="D906" s="1">
        <v>40541</v>
      </c>
      <c r="E906" s="2">
        <v>10</v>
      </c>
      <c r="F906" t="s">
        <v>274</v>
      </c>
      <c r="G906" t="s">
        <v>277</v>
      </c>
    </row>
    <row r="907" spans="1:7" x14ac:dyDescent="0.25">
      <c r="A907" t="s">
        <v>272</v>
      </c>
      <c r="B907" t="s">
        <v>175</v>
      </c>
      <c r="C907" t="s">
        <v>273</v>
      </c>
      <c r="D907" s="1">
        <v>40541</v>
      </c>
      <c r="E907" s="2">
        <v>10</v>
      </c>
      <c r="F907" t="s">
        <v>274</v>
      </c>
      <c r="G907" t="s">
        <v>277</v>
      </c>
    </row>
    <row r="908" spans="1:7" x14ac:dyDescent="0.25">
      <c r="A908" t="s">
        <v>125</v>
      </c>
      <c r="B908" t="s">
        <v>126</v>
      </c>
      <c r="C908" t="s">
        <v>127</v>
      </c>
      <c r="D908" s="1">
        <v>40541</v>
      </c>
      <c r="E908" s="2">
        <v>5</v>
      </c>
      <c r="F908" t="s">
        <v>128</v>
      </c>
      <c r="G908" t="s">
        <v>97</v>
      </c>
    </row>
    <row r="909" spans="1:7" x14ac:dyDescent="0.25">
      <c r="A909" t="s">
        <v>440</v>
      </c>
      <c r="B909" t="s">
        <v>441</v>
      </c>
      <c r="C909" t="s">
        <v>442</v>
      </c>
      <c r="D909" s="1">
        <v>40541</v>
      </c>
      <c r="E909" s="2">
        <v>10</v>
      </c>
      <c r="F909" t="s">
        <v>443</v>
      </c>
      <c r="G909" t="s">
        <v>444</v>
      </c>
    </row>
    <row r="910" spans="1:7" x14ac:dyDescent="0.25">
      <c r="A910" t="s">
        <v>440</v>
      </c>
      <c r="B910" t="s">
        <v>441</v>
      </c>
      <c r="C910" t="s">
        <v>442</v>
      </c>
      <c r="D910" s="1">
        <v>40541</v>
      </c>
      <c r="E910" s="2">
        <v>10</v>
      </c>
      <c r="F910" t="s">
        <v>445</v>
      </c>
      <c r="G910" t="s">
        <v>444</v>
      </c>
    </row>
    <row r="911" spans="1:7" x14ac:dyDescent="0.25">
      <c r="A911" t="s">
        <v>440</v>
      </c>
      <c r="B911" t="s">
        <v>441</v>
      </c>
      <c r="C911" t="s">
        <v>442</v>
      </c>
      <c r="D911" s="1">
        <v>40541</v>
      </c>
      <c r="E911" s="2">
        <v>10</v>
      </c>
      <c r="F911" t="s">
        <v>446</v>
      </c>
      <c r="G911" t="s">
        <v>444</v>
      </c>
    </row>
    <row r="912" spans="1:7" x14ac:dyDescent="0.25">
      <c r="A912" t="s">
        <v>115</v>
      </c>
      <c r="B912" t="s">
        <v>116</v>
      </c>
      <c r="C912" t="s">
        <v>117</v>
      </c>
      <c r="D912" s="1">
        <v>40541</v>
      </c>
      <c r="E912" s="2">
        <v>5</v>
      </c>
      <c r="F912" t="s">
        <v>118</v>
      </c>
      <c r="G912" t="s">
        <v>97</v>
      </c>
    </row>
    <row r="913" spans="1:7" x14ac:dyDescent="0.25">
      <c r="A913" t="s">
        <v>115</v>
      </c>
      <c r="B913" t="s">
        <v>116</v>
      </c>
      <c r="C913" t="s">
        <v>117</v>
      </c>
      <c r="D913" s="1">
        <v>40541</v>
      </c>
      <c r="E913" s="2">
        <v>5</v>
      </c>
      <c r="F913" t="s">
        <v>119</v>
      </c>
      <c r="G913" t="s">
        <v>97</v>
      </c>
    </row>
    <row r="914" spans="1:7" x14ac:dyDescent="0.25">
      <c r="A914" t="s">
        <v>115</v>
      </c>
      <c r="B914" t="s">
        <v>116</v>
      </c>
      <c r="C914" t="s">
        <v>117</v>
      </c>
      <c r="D914" s="1">
        <v>40541</v>
      </c>
      <c r="E914" s="2">
        <v>5</v>
      </c>
      <c r="F914" t="s">
        <v>120</v>
      </c>
      <c r="G914" t="s">
        <v>97</v>
      </c>
    </row>
    <row r="915" spans="1:7" x14ac:dyDescent="0.25">
      <c r="A915" t="s">
        <v>263</v>
      </c>
      <c r="B915" t="s">
        <v>264</v>
      </c>
      <c r="C915" t="s">
        <v>265</v>
      </c>
      <c r="D915" s="1">
        <v>40541</v>
      </c>
      <c r="E915" s="2">
        <v>50</v>
      </c>
      <c r="F915" t="s">
        <v>266</v>
      </c>
      <c r="G915" t="s">
        <v>77</v>
      </c>
    </row>
    <row r="916" spans="1:7" x14ac:dyDescent="0.25">
      <c r="A916" t="s">
        <v>954</v>
      </c>
      <c r="B916" t="s">
        <v>955</v>
      </c>
      <c r="C916" t="s">
        <v>956</v>
      </c>
      <c r="D916" s="1">
        <v>40542</v>
      </c>
      <c r="E916" s="2">
        <v>500</v>
      </c>
      <c r="G916" t="s">
        <v>522</v>
      </c>
    </row>
    <row r="917" spans="1:7" x14ac:dyDescent="0.25">
      <c r="A917" t="s">
        <v>957</v>
      </c>
      <c r="B917" t="s">
        <v>958</v>
      </c>
      <c r="C917" t="s">
        <v>959</v>
      </c>
      <c r="D917" s="1">
        <v>40542</v>
      </c>
      <c r="E917" s="2">
        <v>100</v>
      </c>
      <c r="F917" t="s">
        <v>960</v>
      </c>
      <c r="G917" t="s">
        <v>114</v>
      </c>
    </row>
    <row r="918" spans="1:7" x14ac:dyDescent="0.25">
      <c r="A918" t="s">
        <v>961</v>
      </c>
      <c r="B918" t="s">
        <v>962</v>
      </c>
      <c r="D918" s="1">
        <v>40543</v>
      </c>
      <c r="E918" s="2">
        <v>1000</v>
      </c>
      <c r="G918" t="s">
        <v>34</v>
      </c>
    </row>
    <row r="919" spans="1:7" x14ac:dyDescent="0.25">
      <c r="A919" t="s">
        <v>963</v>
      </c>
      <c r="B919" t="s">
        <v>964</v>
      </c>
      <c r="C919" t="s">
        <v>965</v>
      </c>
      <c r="D919" s="1">
        <v>40543</v>
      </c>
      <c r="E919" s="2">
        <v>1000</v>
      </c>
      <c r="G919" t="s">
        <v>34</v>
      </c>
    </row>
    <row r="920" spans="1:7" x14ac:dyDescent="0.25">
      <c r="A920" t="s">
        <v>966</v>
      </c>
      <c r="B920" t="s">
        <v>967</v>
      </c>
      <c r="C920" t="s">
        <v>968</v>
      </c>
      <c r="D920" s="1">
        <v>40543</v>
      </c>
      <c r="E920" s="2">
        <v>50</v>
      </c>
      <c r="G920" t="s">
        <v>209</v>
      </c>
    </row>
    <row r="921" spans="1:7" x14ac:dyDescent="0.25">
      <c r="A921" t="s">
        <v>969</v>
      </c>
      <c r="B921" t="s">
        <v>970</v>
      </c>
      <c r="C921" t="s">
        <v>971</v>
      </c>
      <c r="D921" s="1">
        <v>40543</v>
      </c>
      <c r="E921" s="2">
        <v>50</v>
      </c>
      <c r="F921" t="s">
        <v>972</v>
      </c>
      <c r="G921" t="s">
        <v>67</v>
      </c>
    </row>
    <row r="922" spans="1:7" x14ac:dyDescent="0.25">
      <c r="A922" t="s">
        <v>973</v>
      </c>
      <c r="B922" t="s">
        <v>974</v>
      </c>
      <c r="C922" t="s">
        <v>975</v>
      </c>
      <c r="D922" s="1">
        <v>40543</v>
      </c>
      <c r="E922" s="2">
        <v>200</v>
      </c>
      <c r="G922" t="s">
        <v>34</v>
      </c>
    </row>
    <row r="923" spans="1:7" x14ac:dyDescent="0.25">
      <c r="A923" t="s">
        <v>976</v>
      </c>
      <c r="B923" t="s">
        <v>977</v>
      </c>
      <c r="C923" t="s">
        <v>978</v>
      </c>
      <c r="D923" s="1">
        <v>40543</v>
      </c>
      <c r="E923" s="2">
        <v>50</v>
      </c>
      <c r="G923" t="s">
        <v>114</v>
      </c>
    </row>
    <row r="924" spans="1:7" x14ac:dyDescent="0.25">
      <c r="A924" t="s">
        <v>979</v>
      </c>
      <c r="B924" t="s">
        <v>575</v>
      </c>
      <c r="C924" t="s">
        <v>980</v>
      </c>
      <c r="D924" s="1">
        <v>40543</v>
      </c>
      <c r="E924" s="2">
        <v>100</v>
      </c>
      <c r="F924" t="s">
        <v>981</v>
      </c>
      <c r="G924" t="s">
        <v>114</v>
      </c>
    </row>
    <row r="925" spans="1:7" x14ac:dyDescent="0.25">
      <c r="A925" t="s">
        <v>979</v>
      </c>
      <c r="B925" t="s">
        <v>575</v>
      </c>
      <c r="C925" t="s">
        <v>980</v>
      </c>
      <c r="D925" s="1">
        <v>40543</v>
      </c>
      <c r="E925" s="2">
        <v>100</v>
      </c>
      <c r="F925" t="s">
        <v>982</v>
      </c>
      <c r="G925" t="s">
        <v>114</v>
      </c>
    </row>
    <row r="926" spans="1:7" x14ac:dyDescent="0.25">
      <c r="A926" t="s">
        <v>983</v>
      </c>
      <c r="B926" t="s">
        <v>984</v>
      </c>
      <c r="D926" s="1">
        <v>40546</v>
      </c>
      <c r="E926" s="2">
        <v>624</v>
      </c>
      <c r="G926" t="s">
        <v>114</v>
      </c>
    </row>
    <row r="927" spans="1:7" x14ac:dyDescent="0.25">
      <c r="A927" t="s">
        <v>985</v>
      </c>
      <c r="B927" t="s">
        <v>986</v>
      </c>
      <c r="D927" s="1">
        <v>40546</v>
      </c>
      <c r="E927" s="2">
        <v>1500</v>
      </c>
      <c r="F927" t="s">
        <v>987</v>
      </c>
      <c r="G927" t="s">
        <v>988</v>
      </c>
    </row>
    <row r="928" spans="1:7" x14ac:dyDescent="0.25">
      <c r="A928" t="s">
        <v>989</v>
      </c>
      <c r="B928" t="s">
        <v>990</v>
      </c>
      <c r="D928" s="1">
        <v>40546</v>
      </c>
      <c r="E928" s="2">
        <v>1000</v>
      </c>
      <c r="F928" t="s">
        <v>991</v>
      </c>
      <c r="G928" t="s">
        <v>34</v>
      </c>
    </row>
    <row r="929" spans="1:7" x14ac:dyDescent="0.25">
      <c r="A929" t="s">
        <v>989</v>
      </c>
      <c r="B929" t="s">
        <v>990</v>
      </c>
      <c r="D929" s="1">
        <v>40546</v>
      </c>
      <c r="E929" s="2">
        <v>1000</v>
      </c>
      <c r="F929" t="s">
        <v>992</v>
      </c>
      <c r="G929" t="s">
        <v>34</v>
      </c>
    </row>
    <row r="930" spans="1:7" x14ac:dyDescent="0.25">
      <c r="A930" t="s">
        <v>993</v>
      </c>
      <c r="B930" t="s">
        <v>994</v>
      </c>
      <c r="D930" s="1">
        <v>40549</v>
      </c>
      <c r="E930" s="2">
        <v>1000</v>
      </c>
      <c r="G930" t="s">
        <v>276</v>
      </c>
    </row>
    <row r="931" spans="1:7" x14ac:dyDescent="0.25">
      <c r="A931" t="s">
        <v>482</v>
      </c>
      <c r="B931" t="s">
        <v>483</v>
      </c>
      <c r="C931" t="s">
        <v>484</v>
      </c>
      <c r="D931" s="1">
        <v>40549</v>
      </c>
      <c r="E931" s="2">
        <v>100</v>
      </c>
      <c r="F931" t="s">
        <v>485</v>
      </c>
      <c r="G931" t="s">
        <v>34</v>
      </c>
    </row>
    <row r="932" spans="1:7" x14ac:dyDescent="0.25">
      <c r="A932" t="s">
        <v>640</v>
      </c>
      <c r="B932" t="s">
        <v>641</v>
      </c>
      <c r="C932" t="s">
        <v>642</v>
      </c>
      <c r="D932" s="1">
        <v>40549</v>
      </c>
      <c r="E932" s="2">
        <v>125</v>
      </c>
      <c r="F932" t="s">
        <v>643</v>
      </c>
      <c r="G932" t="s">
        <v>34</v>
      </c>
    </row>
    <row r="933" spans="1:7" x14ac:dyDescent="0.25">
      <c r="A933" t="s">
        <v>707</v>
      </c>
      <c r="B933" t="s">
        <v>378</v>
      </c>
      <c r="C933" t="s">
        <v>708</v>
      </c>
      <c r="D933" s="1">
        <v>40549</v>
      </c>
      <c r="E933" s="2">
        <v>125</v>
      </c>
      <c r="G933" t="s">
        <v>34</v>
      </c>
    </row>
    <row r="934" spans="1:7" x14ac:dyDescent="0.25">
      <c r="A934" t="s">
        <v>747</v>
      </c>
      <c r="B934" t="s">
        <v>748</v>
      </c>
      <c r="C934" t="s">
        <v>749</v>
      </c>
      <c r="D934" s="1">
        <v>40555</v>
      </c>
      <c r="E934" s="2">
        <v>40</v>
      </c>
      <c r="G934" t="s">
        <v>67</v>
      </c>
    </row>
    <row r="935" spans="1:7" x14ac:dyDescent="0.25">
      <c r="A935" t="s">
        <v>995</v>
      </c>
      <c r="B935" t="s">
        <v>996</v>
      </c>
      <c r="C935" t="s">
        <v>997</v>
      </c>
      <c r="D935" s="1">
        <v>40556</v>
      </c>
      <c r="E935" s="2">
        <v>1000</v>
      </c>
      <c r="F935" t="s">
        <v>998</v>
      </c>
      <c r="G935" t="s">
        <v>999</v>
      </c>
    </row>
    <row r="936" spans="1:7" x14ac:dyDescent="0.25">
      <c r="A936" t="s">
        <v>53</v>
      </c>
      <c r="B936" t="s">
        <v>54</v>
      </c>
      <c r="C936" t="s">
        <v>55</v>
      </c>
      <c r="D936" s="1">
        <v>40557</v>
      </c>
      <c r="E936" s="2">
        <v>83.33</v>
      </c>
      <c r="F936" t="s">
        <v>56</v>
      </c>
      <c r="G936" t="s">
        <v>21</v>
      </c>
    </row>
    <row r="937" spans="1:7" x14ac:dyDescent="0.25">
      <c r="A937" t="s">
        <v>53</v>
      </c>
      <c r="B937" t="s">
        <v>54</v>
      </c>
      <c r="C937" t="s">
        <v>55</v>
      </c>
      <c r="D937" s="1">
        <v>40557</v>
      </c>
      <c r="E937" s="2">
        <v>83.33</v>
      </c>
      <c r="F937" t="s">
        <v>57</v>
      </c>
      <c r="G937" t="s">
        <v>21</v>
      </c>
    </row>
    <row r="938" spans="1:7" x14ac:dyDescent="0.25">
      <c r="A938" t="s">
        <v>58</v>
      </c>
      <c r="B938" t="s">
        <v>59</v>
      </c>
      <c r="C938" t="s">
        <v>60</v>
      </c>
      <c r="D938" s="1">
        <v>40557</v>
      </c>
      <c r="E938" s="2">
        <v>100</v>
      </c>
      <c r="G938" t="s">
        <v>34</v>
      </c>
    </row>
    <row r="939" spans="1:7" x14ac:dyDescent="0.25">
      <c r="A939" t="s">
        <v>235</v>
      </c>
      <c r="B939" t="s">
        <v>236</v>
      </c>
      <c r="C939" t="s">
        <v>237</v>
      </c>
      <c r="D939" s="1">
        <v>40557</v>
      </c>
      <c r="E939" s="2">
        <v>214.29</v>
      </c>
      <c r="F939" t="s">
        <v>238</v>
      </c>
      <c r="G939" t="s">
        <v>34</v>
      </c>
    </row>
    <row r="940" spans="1:7" x14ac:dyDescent="0.25">
      <c r="A940" t="s">
        <v>235</v>
      </c>
      <c r="B940" t="s">
        <v>236</v>
      </c>
      <c r="C940" t="s">
        <v>237</v>
      </c>
      <c r="D940" s="1">
        <v>40557</v>
      </c>
      <c r="E940" s="2">
        <v>214.29</v>
      </c>
      <c r="F940" t="s">
        <v>239</v>
      </c>
      <c r="G940" t="s">
        <v>34</v>
      </c>
    </row>
    <row r="941" spans="1:7" x14ac:dyDescent="0.25">
      <c r="A941" t="s">
        <v>49</v>
      </c>
      <c r="B941" t="s">
        <v>50</v>
      </c>
      <c r="C941" t="s">
        <v>51</v>
      </c>
      <c r="D941" s="1">
        <v>40557</v>
      </c>
      <c r="E941" s="2">
        <v>83.33</v>
      </c>
      <c r="F941" t="s">
        <v>52</v>
      </c>
      <c r="G941" t="s">
        <v>34</v>
      </c>
    </row>
    <row r="942" spans="1:7" x14ac:dyDescent="0.25">
      <c r="A942" t="s">
        <v>44</v>
      </c>
      <c r="B942" t="s">
        <v>45</v>
      </c>
      <c r="C942" t="s">
        <v>46</v>
      </c>
      <c r="D942" s="1">
        <v>40557</v>
      </c>
      <c r="E942" s="2">
        <v>83.33</v>
      </c>
      <c r="F942" t="s">
        <v>47</v>
      </c>
      <c r="G942" t="s">
        <v>34</v>
      </c>
    </row>
    <row r="943" spans="1:7" x14ac:dyDescent="0.25">
      <c r="A943" t="s">
        <v>44</v>
      </c>
      <c r="B943" t="s">
        <v>45</v>
      </c>
      <c r="C943" t="s">
        <v>46</v>
      </c>
      <c r="D943" s="1">
        <v>40557</v>
      </c>
      <c r="E943" s="2">
        <v>83.33</v>
      </c>
      <c r="F943" t="s">
        <v>48</v>
      </c>
      <c r="G943" t="s">
        <v>34</v>
      </c>
    </row>
    <row r="944" spans="1:7" x14ac:dyDescent="0.25">
      <c r="A944" t="s">
        <v>40</v>
      </c>
      <c r="B944" t="s">
        <v>41</v>
      </c>
      <c r="C944" t="s">
        <v>42</v>
      </c>
      <c r="D944" s="1">
        <v>40557</v>
      </c>
      <c r="E944" s="2">
        <v>166.66</v>
      </c>
      <c r="F944" t="s">
        <v>43</v>
      </c>
      <c r="G944" t="s">
        <v>34</v>
      </c>
    </row>
    <row r="945" spans="1:7" x14ac:dyDescent="0.25">
      <c r="A945" t="s">
        <v>61</v>
      </c>
      <c r="B945" t="s">
        <v>62</v>
      </c>
      <c r="D945" s="1">
        <v>40557</v>
      </c>
      <c r="E945" s="2">
        <v>83.33</v>
      </c>
      <c r="G945" t="s">
        <v>34</v>
      </c>
    </row>
    <row r="946" spans="1:7" x14ac:dyDescent="0.25">
      <c r="A946" t="s">
        <v>229</v>
      </c>
      <c r="B946" t="s">
        <v>230</v>
      </c>
      <c r="D946" s="1">
        <v>40557</v>
      </c>
      <c r="E946" s="2">
        <v>5000</v>
      </c>
      <c r="G946" t="s">
        <v>231</v>
      </c>
    </row>
    <row r="947" spans="1:7" x14ac:dyDescent="0.25">
      <c r="A947" t="s">
        <v>452</v>
      </c>
      <c r="B947" t="s">
        <v>453</v>
      </c>
      <c r="D947" s="1">
        <v>40561</v>
      </c>
      <c r="E947" s="2">
        <v>287.49</v>
      </c>
      <c r="G947" t="s">
        <v>34</v>
      </c>
    </row>
    <row r="948" spans="1:7" x14ac:dyDescent="0.25">
      <c r="A948" t="s">
        <v>1000</v>
      </c>
      <c r="B948" t="s">
        <v>371</v>
      </c>
      <c r="C948" t="s">
        <v>1001</v>
      </c>
      <c r="D948" s="1">
        <v>40568</v>
      </c>
      <c r="E948" s="2">
        <v>250</v>
      </c>
      <c r="G948" t="s">
        <v>209</v>
      </c>
    </row>
    <row r="949" spans="1:7" x14ac:dyDescent="0.25">
      <c r="A949" t="s">
        <v>1000</v>
      </c>
      <c r="B949" t="s">
        <v>371</v>
      </c>
      <c r="C949" t="s">
        <v>1001</v>
      </c>
      <c r="D949" s="1">
        <v>40568</v>
      </c>
      <c r="E949" s="2">
        <v>250</v>
      </c>
      <c r="G949" t="s">
        <v>209</v>
      </c>
    </row>
    <row r="950" spans="1:7" x14ac:dyDescent="0.25">
      <c r="A950" t="s">
        <v>1002</v>
      </c>
      <c r="B950" t="s">
        <v>116</v>
      </c>
      <c r="C950" t="s">
        <v>1003</v>
      </c>
      <c r="D950" s="1">
        <v>40569</v>
      </c>
      <c r="E950" s="2">
        <v>1000</v>
      </c>
      <c r="G950" t="s">
        <v>850</v>
      </c>
    </row>
    <row r="951" spans="1:7" x14ac:dyDescent="0.25">
      <c r="A951" t="s">
        <v>1004</v>
      </c>
      <c r="B951" t="s">
        <v>1005</v>
      </c>
      <c r="D951" s="1">
        <v>40569</v>
      </c>
      <c r="E951" s="2">
        <v>500</v>
      </c>
      <c r="G951" t="s">
        <v>1006</v>
      </c>
    </row>
    <row r="952" spans="1:7" x14ac:dyDescent="0.25">
      <c r="A952" t="s">
        <v>188</v>
      </c>
      <c r="B952" t="s">
        <v>189</v>
      </c>
      <c r="C952" t="s">
        <v>190</v>
      </c>
      <c r="D952" s="1">
        <v>40571</v>
      </c>
      <c r="E952" s="2">
        <v>150</v>
      </c>
      <c r="F952" t="s">
        <v>191</v>
      </c>
      <c r="G952" t="s">
        <v>192</v>
      </c>
    </row>
    <row r="953" spans="1:7" x14ac:dyDescent="0.25">
      <c r="A953" t="s">
        <v>188</v>
      </c>
      <c r="B953" t="s">
        <v>189</v>
      </c>
      <c r="C953" t="s">
        <v>190</v>
      </c>
      <c r="D953" s="1">
        <v>40571</v>
      </c>
      <c r="E953" s="2">
        <v>100</v>
      </c>
      <c r="F953" t="s">
        <v>191</v>
      </c>
      <c r="G953" t="s">
        <v>21</v>
      </c>
    </row>
    <row r="954" spans="1:7" x14ac:dyDescent="0.25">
      <c r="A954" t="s">
        <v>1007</v>
      </c>
      <c r="B954" t="s">
        <v>1008</v>
      </c>
      <c r="D954" s="1">
        <v>40573</v>
      </c>
      <c r="E954" s="2">
        <v>50</v>
      </c>
      <c r="G954" t="s">
        <v>209</v>
      </c>
    </row>
    <row r="955" spans="1:7" x14ac:dyDescent="0.25">
      <c r="A955" t="s">
        <v>1009</v>
      </c>
      <c r="B955" t="s">
        <v>1010</v>
      </c>
      <c r="D955" s="1">
        <v>40574</v>
      </c>
      <c r="E955" s="2">
        <v>2000</v>
      </c>
      <c r="F955" t="s">
        <v>1011</v>
      </c>
      <c r="G955" t="s">
        <v>1012</v>
      </c>
    </row>
    <row r="956" spans="1:7" x14ac:dyDescent="0.25">
      <c r="A956" t="s">
        <v>328</v>
      </c>
      <c r="B956" t="s">
        <v>329</v>
      </c>
      <c r="C956" t="s">
        <v>330</v>
      </c>
      <c r="D956" s="1">
        <v>40574</v>
      </c>
      <c r="E956" s="2">
        <v>150</v>
      </c>
      <c r="F956" t="s">
        <v>331</v>
      </c>
      <c r="G956" t="s">
        <v>828</v>
      </c>
    </row>
    <row r="957" spans="1:7" x14ac:dyDescent="0.25">
      <c r="A957" t="s">
        <v>328</v>
      </c>
      <c r="B957" t="s">
        <v>329</v>
      </c>
      <c r="C957" t="s">
        <v>330</v>
      </c>
      <c r="D957" s="1">
        <v>40574</v>
      </c>
      <c r="E957" s="2">
        <v>150</v>
      </c>
      <c r="F957" t="s">
        <v>332</v>
      </c>
      <c r="G957" t="s">
        <v>828</v>
      </c>
    </row>
    <row r="958" spans="1:7" x14ac:dyDescent="0.25">
      <c r="A958" t="s">
        <v>333</v>
      </c>
      <c r="B958" t="s">
        <v>152</v>
      </c>
      <c r="C958" t="s">
        <v>334</v>
      </c>
      <c r="D958" s="1">
        <v>40574</v>
      </c>
      <c r="E958" s="2">
        <v>2</v>
      </c>
      <c r="F958" t="s">
        <v>335</v>
      </c>
      <c r="G958" t="s">
        <v>114</v>
      </c>
    </row>
    <row r="959" spans="1:7" x14ac:dyDescent="0.25">
      <c r="A959" t="s">
        <v>333</v>
      </c>
      <c r="B959" t="s">
        <v>152</v>
      </c>
      <c r="C959" t="s">
        <v>334</v>
      </c>
      <c r="D959" s="1">
        <v>40574</v>
      </c>
      <c r="E959" s="2">
        <v>2</v>
      </c>
      <c r="F959" t="s">
        <v>336</v>
      </c>
      <c r="G959" t="s">
        <v>114</v>
      </c>
    </row>
    <row r="960" spans="1:7" x14ac:dyDescent="0.25">
      <c r="A960" t="s">
        <v>105</v>
      </c>
      <c r="B960" t="s">
        <v>106</v>
      </c>
      <c r="C960" t="s">
        <v>107</v>
      </c>
      <c r="D960" s="1">
        <v>40574</v>
      </c>
      <c r="E960" s="2">
        <v>5</v>
      </c>
      <c r="F960" t="s">
        <v>108</v>
      </c>
      <c r="G960" t="s">
        <v>77</v>
      </c>
    </row>
    <row r="961" spans="1:7" x14ac:dyDescent="0.25">
      <c r="A961" t="s">
        <v>105</v>
      </c>
      <c r="B961" t="s">
        <v>106</v>
      </c>
      <c r="C961" t="s">
        <v>107</v>
      </c>
      <c r="D961" s="1">
        <v>40574</v>
      </c>
      <c r="E961" s="2">
        <v>5</v>
      </c>
      <c r="F961" t="s">
        <v>108</v>
      </c>
      <c r="G961" t="s">
        <v>77</v>
      </c>
    </row>
    <row r="962" spans="1:7" x14ac:dyDescent="0.25">
      <c r="A962" t="s">
        <v>105</v>
      </c>
      <c r="B962" t="s">
        <v>106</v>
      </c>
      <c r="C962" t="s">
        <v>107</v>
      </c>
      <c r="D962" s="1">
        <v>40574</v>
      </c>
      <c r="E962" s="2">
        <v>5</v>
      </c>
      <c r="F962" t="s">
        <v>109</v>
      </c>
      <c r="G962" t="s">
        <v>77</v>
      </c>
    </row>
    <row r="963" spans="1:7" x14ac:dyDescent="0.25">
      <c r="A963" t="s">
        <v>30</v>
      </c>
      <c r="B963" t="s">
        <v>31</v>
      </c>
      <c r="C963" t="s">
        <v>32</v>
      </c>
      <c r="D963" s="1">
        <v>40574</v>
      </c>
      <c r="E963" s="2">
        <v>84</v>
      </c>
      <c r="F963" t="s">
        <v>33</v>
      </c>
      <c r="G963" t="s">
        <v>34</v>
      </c>
    </row>
    <row r="964" spans="1:7" x14ac:dyDescent="0.25">
      <c r="A964" t="s">
        <v>30</v>
      </c>
      <c r="B964" t="s">
        <v>31</v>
      </c>
      <c r="C964" t="s">
        <v>32</v>
      </c>
      <c r="D964" s="1">
        <v>40574</v>
      </c>
      <c r="E964" s="2">
        <v>84</v>
      </c>
      <c r="F964" t="s">
        <v>35</v>
      </c>
      <c r="G964" t="s">
        <v>34</v>
      </c>
    </row>
    <row r="965" spans="1:7" x14ac:dyDescent="0.25">
      <c r="A965" t="s">
        <v>99</v>
      </c>
      <c r="B965" t="s">
        <v>100</v>
      </c>
      <c r="C965" t="s">
        <v>101</v>
      </c>
      <c r="D965" s="1">
        <v>40574</v>
      </c>
      <c r="E965" s="2">
        <v>10</v>
      </c>
      <c r="F965" t="s">
        <v>102</v>
      </c>
      <c r="G965" t="s">
        <v>97</v>
      </c>
    </row>
    <row r="966" spans="1:7" x14ac:dyDescent="0.25">
      <c r="A966" t="s">
        <v>99</v>
      </c>
      <c r="B966" t="s">
        <v>100</v>
      </c>
      <c r="C966" t="s">
        <v>101</v>
      </c>
      <c r="D966" s="1">
        <v>40574</v>
      </c>
      <c r="E966" s="2">
        <v>10</v>
      </c>
      <c r="F966" t="s">
        <v>103</v>
      </c>
      <c r="G966" t="s">
        <v>97</v>
      </c>
    </row>
    <row r="967" spans="1:7" x14ac:dyDescent="0.25">
      <c r="A967" t="s">
        <v>99</v>
      </c>
      <c r="B967" t="s">
        <v>100</v>
      </c>
      <c r="C967" t="s">
        <v>101</v>
      </c>
      <c r="D967" s="1">
        <v>40574</v>
      </c>
      <c r="E967" s="2">
        <v>10</v>
      </c>
      <c r="F967" t="s">
        <v>104</v>
      </c>
      <c r="G967" t="s">
        <v>97</v>
      </c>
    </row>
    <row r="968" spans="1:7" x14ac:dyDescent="0.25">
      <c r="A968" t="s">
        <v>316</v>
      </c>
      <c r="B968" t="s">
        <v>317</v>
      </c>
      <c r="C968" t="s">
        <v>318</v>
      </c>
      <c r="D968" s="1">
        <v>40574</v>
      </c>
      <c r="E968" s="2">
        <v>20</v>
      </c>
      <c r="F968" t="s">
        <v>319</v>
      </c>
      <c r="G968" t="s">
        <v>321</v>
      </c>
    </row>
    <row r="969" spans="1:7" x14ac:dyDescent="0.25">
      <c r="A969" t="s">
        <v>316</v>
      </c>
      <c r="B969" t="s">
        <v>317</v>
      </c>
      <c r="C969" t="s">
        <v>318</v>
      </c>
      <c r="D969" s="1">
        <v>40574</v>
      </c>
      <c r="E969" s="2">
        <v>20</v>
      </c>
      <c r="F969" t="s">
        <v>320</v>
      </c>
      <c r="G969" t="s">
        <v>321</v>
      </c>
    </row>
    <row r="970" spans="1:7" x14ac:dyDescent="0.25">
      <c r="A970" t="s">
        <v>316</v>
      </c>
      <c r="B970" t="s">
        <v>317</v>
      </c>
      <c r="C970" t="s">
        <v>318</v>
      </c>
      <c r="D970" s="1">
        <v>40574</v>
      </c>
      <c r="E970" s="2">
        <v>10</v>
      </c>
      <c r="F970" t="s">
        <v>319</v>
      </c>
      <c r="G970" t="s">
        <v>182</v>
      </c>
    </row>
    <row r="971" spans="1:7" x14ac:dyDescent="0.25">
      <c r="A971" t="s">
        <v>316</v>
      </c>
      <c r="B971" t="s">
        <v>317</v>
      </c>
      <c r="C971" t="s">
        <v>318</v>
      </c>
      <c r="D971" s="1">
        <v>40574</v>
      </c>
      <c r="E971" s="2">
        <v>10</v>
      </c>
      <c r="F971" t="s">
        <v>320</v>
      </c>
      <c r="G971" t="s">
        <v>182</v>
      </c>
    </row>
    <row r="972" spans="1:7" x14ac:dyDescent="0.25">
      <c r="A972" t="s">
        <v>316</v>
      </c>
      <c r="B972" t="s">
        <v>317</v>
      </c>
      <c r="C972" t="s">
        <v>318</v>
      </c>
      <c r="D972" s="1">
        <v>40574</v>
      </c>
      <c r="E972" s="2">
        <v>10</v>
      </c>
      <c r="F972" t="s">
        <v>319</v>
      </c>
      <c r="G972" t="s">
        <v>251</v>
      </c>
    </row>
    <row r="973" spans="1:7" x14ac:dyDescent="0.25">
      <c r="A973" t="s">
        <v>316</v>
      </c>
      <c r="B973" t="s">
        <v>317</v>
      </c>
      <c r="C973" t="s">
        <v>318</v>
      </c>
      <c r="D973" s="1">
        <v>40574</v>
      </c>
      <c r="E973" s="2">
        <v>10</v>
      </c>
      <c r="F973" t="s">
        <v>320</v>
      </c>
      <c r="G973" t="s">
        <v>251</v>
      </c>
    </row>
    <row r="974" spans="1:7" x14ac:dyDescent="0.25">
      <c r="A974" t="s">
        <v>312</v>
      </c>
      <c r="B974" t="s">
        <v>248</v>
      </c>
      <c r="C974" t="s">
        <v>313</v>
      </c>
      <c r="D974" s="1">
        <v>40574</v>
      </c>
      <c r="E974" s="2">
        <v>50</v>
      </c>
      <c r="F974" t="s">
        <v>314</v>
      </c>
      <c r="G974" t="s">
        <v>315</v>
      </c>
    </row>
    <row r="975" spans="1:7" x14ac:dyDescent="0.25">
      <c r="A975" t="s">
        <v>87</v>
      </c>
      <c r="B975" t="s">
        <v>88</v>
      </c>
      <c r="C975" t="s">
        <v>89</v>
      </c>
      <c r="D975" s="1">
        <v>40574</v>
      </c>
      <c r="E975" s="2">
        <v>25</v>
      </c>
      <c r="F975" t="s">
        <v>90</v>
      </c>
      <c r="G975" t="s">
        <v>77</v>
      </c>
    </row>
    <row r="976" spans="1:7" x14ac:dyDescent="0.25">
      <c r="A976" t="s">
        <v>87</v>
      </c>
      <c r="B976" t="s">
        <v>88</v>
      </c>
      <c r="C976" t="s">
        <v>89</v>
      </c>
      <c r="D976" s="1">
        <v>40574</v>
      </c>
      <c r="E976" s="2">
        <v>25</v>
      </c>
      <c r="F976" t="s">
        <v>91</v>
      </c>
      <c r="G976" t="s">
        <v>77</v>
      </c>
    </row>
    <row r="977" spans="1:7" x14ac:dyDescent="0.25">
      <c r="A977" t="s">
        <v>87</v>
      </c>
      <c r="B977" t="s">
        <v>88</v>
      </c>
      <c r="C977" t="s">
        <v>89</v>
      </c>
      <c r="D977" s="1">
        <v>40574</v>
      </c>
      <c r="E977" s="2">
        <v>25</v>
      </c>
      <c r="F977" t="s">
        <v>91</v>
      </c>
      <c r="G977" t="s">
        <v>77</v>
      </c>
    </row>
    <row r="978" spans="1:7" x14ac:dyDescent="0.25">
      <c r="A978" t="s">
        <v>87</v>
      </c>
      <c r="B978" t="s">
        <v>88</v>
      </c>
      <c r="C978" t="s">
        <v>89</v>
      </c>
      <c r="D978" s="1">
        <v>40574</v>
      </c>
      <c r="E978" s="2">
        <v>25</v>
      </c>
      <c r="F978" t="s">
        <v>92</v>
      </c>
      <c r="G978" t="s">
        <v>77</v>
      </c>
    </row>
    <row r="979" spans="1:7" x14ac:dyDescent="0.25">
      <c r="A979" t="s">
        <v>93</v>
      </c>
      <c r="B979" t="s">
        <v>94</v>
      </c>
      <c r="C979" t="s">
        <v>95</v>
      </c>
      <c r="D979" s="1">
        <v>40574</v>
      </c>
      <c r="E979" s="2">
        <v>5</v>
      </c>
      <c r="F979" t="s">
        <v>96</v>
      </c>
      <c r="G979" t="s">
        <v>97</v>
      </c>
    </row>
    <row r="980" spans="1:7" x14ac:dyDescent="0.25">
      <c r="A980" t="s">
        <v>93</v>
      </c>
      <c r="B980" t="s">
        <v>94</v>
      </c>
      <c r="C980" t="s">
        <v>95</v>
      </c>
      <c r="D980" s="1">
        <v>40574</v>
      </c>
      <c r="E980" s="2">
        <v>5</v>
      </c>
      <c r="F980" t="s">
        <v>98</v>
      </c>
      <c r="G980" t="s">
        <v>97</v>
      </c>
    </row>
    <row r="981" spans="1:7" x14ac:dyDescent="0.25">
      <c r="A981" t="s">
        <v>73</v>
      </c>
      <c r="B981" t="s">
        <v>74</v>
      </c>
      <c r="C981" t="s">
        <v>75</v>
      </c>
      <c r="D981" s="1">
        <v>40574</v>
      </c>
      <c r="E981" s="2">
        <v>40</v>
      </c>
      <c r="F981" t="s">
        <v>76</v>
      </c>
      <c r="G981" t="s">
        <v>77</v>
      </c>
    </row>
    <row r="982" spans="1:7" x14ac:dyDescent="0.25">
      <c r="A982" t="s">
        <v>73</v>
      </c>
      <c r="B982" t="s">
        <v>74</v>
      </c>
      <c r="C982" t="s">
        <v>75</v>
      </c>
      <c r="D982" s="1">
        <v>40574</v>
      </c>
      <c r="E982" s="2">
        <v>40</v>
      </c>
      <c r="F982" t="s">
        <v>76</v>
      </c>
      <c r="G982" t="s">
        <v>77</v>
      </c>
    </row>
    <row r="983" spans="1:7" x14ac:dyDescent="0.25">
      <c r="A983" t="s">
        <v>337</v>
      </c>
      <c r="B983" t="s">
        <v>338</v>
      </c>
      <c r="C983" t="s">
        <v>339</v>
      </c>
      <c r="D983" s="1">
        <v>40574</v>
      </c>
      <c r="E983" s="2">
        <v>15</v>
      </c>
      <c r="F983" t="s">
        <v>340</v>
      </c>
      <c r="G983" t="s">
        <v>341</v>
      </c>
    </row>
    <row r="984" spans="1:7" x14ac:dyDescent="0.25">
      <c r="A984" t="s">
        <v>78</v>
      </c>
      <c r="B984" t="s">
        <v>79</v>
      </c>
      <c r="C984" t="s">
        <v>80</v>
      </c>
      <c r="D984" s="1">
        <v>40574</v>
      </c>
      <c r="E984" s="2">
        <v>35</v>
      </c>
      <c r="F984" t="s">
        <v>81</v>
      </c>
      <c r="G984" t="s">
        <v>9</v>
      </c>
    </row>
    <row r="985" spans="1:7" x14ac:dyDescent="0.25">
      <c r="A985" t="s">
        <v>78</v>
      </c>
      <c r="B985" t="s">
        <v>79</v>
      </c>
      <c r="C985" t="s">
        <v>80</v>
      </c>
      <c r="D985" s="1">
        <v>40574</v>
      </c>
      <c r="E985" s="2">
        <v>35</v>
      </c>
      <c r="F985" t="s">
        <v>81</v>
      </c>
      <c r="G985" t="s">
        <v>9</v>
      </c>
    </row>
    <row r="986" spans="1:7" x14ac:dyDescent="0.25">
      <c r="A986" t="s">
        <v>82</v>
      </c>
      <c r="B986" t="s">
        <v>83</v>
      </c>
      <c r="C986" t="s">
        <v>84</v>
      </c>
      <c r="D986" s="1">
        <v>40574</v>
      </c>
      <c r="E986" s="2">
        <v>10</v>
      </c>
      <c r="F986" t="s">
        <v>85</v>
      </c>
      <c r="G986" t="s">
        <v>67</v>
      </c>
    </row>
    <row r="987" spans="1:7" x14ac:dyDescent="0.25">
      <c r="A987" t="s">
        <v>82</v>
      </c>
      <c r="B987" t="s">
        <v>83</v>
      </c>
      <c r="C987" t="s">
        <v>84</v>
      </c>
      <c r="D987" s="1">
        <v>40574</v>
      </c>
      <c r="E987" s="2">
        <v>10</v>
      </c>
      <c r="F987" t="s">
        <v>86</v>
      </c>
      <c r="G987" t="s">
        <v>67</v>
      </c>
    </row>
    <row r="988" spans="1:7" x14ac:dyDescent="0.25">
      <c r="A988" t="s">
        <v>82</v>
      </c>
      <c r="B988" t="s">
        <v>83</v>
      </c>
      <c r="C988" t="s">
        <v>84</v>
      </c>
      <c r="D988" s="1">
        <v>40574</v>
      </c>
      <c r="E988" s="2">
        <v>5</v>
      </c>
      <c r="F988" t="s">
        <v>85</v>
      </c>
      <c r="G988" t="s">
        <v>77</v>
      </c>
    </row>
    <row r="989" spans="1:7" x14ac:dyDescent="0.25">
      <c r="A989" t="s">
        <v>82</v>
      </c>
      <c r="B989" t="s">
        <v>83</v>
      </c>
      <c r="C989" t="s">
        <v>84</v>
      </c>
      <c r="D989" s="1">
        <v>40574</v>
      </c>
      <c r="E989" s="2">
        <v>5</v>
      </c>
      <c r="F989" t="s">
        <v>86</v>
      </c>
      <c r="G989" t="s">
        <v>77</v>
      </c>
    </row>
    <row r="990" spans="1:7" x14ac:dyDescent="0.25">
      <c r="A990" t="s">
        <v>241</v>
      </c>
      <c r="B990" t="s">
        <v>242</v>
      </c>
      <c r="C990" t="s">
        <v>243</v>
      </c>
      <c r="D990" s="1">
        <v>40574</v>
      </c>
      <c r="E990" s="2">
        <v>300</v>
      </c>
      <c r="F990" t="s">
        <v>244</v>
      </c>
      <c r="G990" t="s">
        <v>245</v>
      </c>
    </row>
    <row r="991" spans="1:7" x14ac:dyDescent="0.25">
      <c r="A991" t="s">
        <v>241</v>
      </c>
      <c r="B991" t="s">
        <v>242</v>
      </c>
      <c r="C991" t="s">
        <v>243</v>
      </c>
      <c r="D991" s="1">
        <v>40574</v>
      </c>
      <c r="E991" s="2">
        <v>300</v>
      </c>
      <c r="F991" t="s">
        <v>246</v>
      </c>
      <c r="G991" t="s">
        <v>245</v>
      </c>
    </row>
    <row r="992" spans="1:7" x14ac:dyDescent="0.25">
      <c r="A992" t="s">
        <v>164</v>
      </c>
      <c r="B992" t="s">
        <v>165</v>
      </c>
      <c r="C992" t="s">
        <v>166</v>
      </c>
      <c r="D992" s="1">
        <v>40574</v>
      </c>
      <c r="E992" s="2">
        <v>25</v>
      </c>
      <c r="F992" t="s">
        <v>167</v>
      </c>
      <c r="G992" t="s">
        <v>77</v>
      </c>
    </row>
    <row r="993" spans="1:7" x14ac:dyDescent="0.25">
      <c r="A993" t="s">
        <v>164</v>
      </c>
      <c r="B993" t="s">
        <v>165</v>
      </c>
      <c r="C993" t="s">
        <v>166</v>
      </c>
      <c r="D993" s="1">
        <v>40574</v>
      </c>
      <c r="E993" s="2">
        <v>25</v>
      </c>
      <c r="F993" t="s">
        <v>168</v>
      </c>
      <c r="G993" t="s">
        <v>77</v>
      </c>
    </row>
    <row r="994" spans="1:7" x14ac:dyDescent="0.25">
      <c r="A994" t="s">
        <v>169</v>
      </c>
      <c r="B994" t="s">
        <v>170</v>
      </c>
      <c r="C994" t="s">
        <v>171</v>
      </c>
      <c r="D994" s="1">
        <v>40574</v>
      </c>
      <c r="E994" s="2">
        <v>10</v>
      </c>
      <c r="F994" t="s">
        <v>172</v>
      </c>
      <c r="G994" t="s">
        <v>97</v>
      </c>
    </row>
    <row r="995" spans="1:7" x14ac:dyDescent="0.25">
      <c r="A995" t="s">
        <v>169</v>
      </c>
      <c r="B995" t="s">
        <v>170</v>
      </c>
      <c r="C995" t="s">
        <v>171</v>
      </c>
      <c r="D995" s="1">
        <v>40574</v>
      </c>
      <c r="E995" s="2">
        <v>10</v>
      </c>
      <c r="F995" t="s">
        <v>173</v>
      </c>
      <c r="G995" t="s">
        <v>97</v>
      </c>
    </row>
    <row r="996" spans="1:7" x14ac:dyDescent="0.25">
      <c r="A996" t="s">
        <v>174</v>
      </c>
      <c r="B996" t="s">
        <v>175</v>
      </c>
      <c r="C996" t="s">
        <v>176</v>
      </c>
      <c r="D996" s="1">
        <v>40574</v>
      </c>
      <c r="E996" s="2">
        <v>10</v>
      </c>
      <c r="F996" t="s">
        <v>177</v>
      </c>
      <c r="G996" t="s">
        <v>114</v>
      </c>
    </row>
    <row r="997" spans="1:7" x14ac:dyDescent="0.25">
      <c r="A997" t="s">
        <v>259</v>
      </c>
      <c r="B997" t="s">
        <v>260</v>
      </c>
      <c r="C997" t="s">
        <v>261</v>
      </c>
      <c r="D997" s="1">
        <v>40574</v>
      </c>
      <c r="E997" s="2">
        <v>10</v>
      </c>
      <c r="F997" t="s">
        <v>262</v>
      </c>
      <c r="G997" t="s">
        <v>77</v>
      </c>
    </row>
    <row r="998" spans="1:7" x14ac:dyDescent="0.25">
      <c r="A998" t="s">
        <v>178</v>
      </c>
      <c r="B998" t="s">
        <v>179</v>
      </c>
      <c r="C998" t="s">
        <v>180</v>
      </c>
      <c r="D998" s="1">
        <v>40574</v>
      </c>
      <c r="E998" s="2">
        <v>5</v>
      </c>
      <c r="F998" t="s">
        <v>181</v>
      </c>
      <c r="G998" t="s">
        <v>182</v>
      </c>
    </row>
    <row r="999" spans="1:7" x14ac:dyDescent="0.25">
      <c r="A999" t="s">
        <v>247</v>
      </c>
      <c r="B999" t="s">
        <v>248</v>
      </c>
      <c r="C999" t="s">
        <v>249</v>
      </c>
      <c r="D999" s="1">
        <v>40574</v>
      </c>
      <c r="E999" s="2">
        <v>20</v>
      </c>
      <c r="F999" t="s">
        <v>250</v>
      </c>
      <c r="G999" t="s">
        <v>251</v>
      </c>
    </row>
    <row r="1000" spans="1:7" x14ac:dyDescent="0.25">
      <c r="A1000" t="s">
        <v>247</v>
      </c>
      <c r="B1000" t="s">
        <v>248</v>
      </c>
      <c r="C1000" t="s">
        <v>249</v>
      </c>
      <c r="D1000" s="1">
        <v>40574</v>
      </c>
      <c r="E1000" s="2">
        <v>20</v>
      </c>
      <c r="F1000" t="s">
        <v>252</v>
      </c>
      <c r="G1000" t="s">
        <v>251</v>
      </c>
    </row>
    <row r="1001" spans="1:7" x14ac:dyDescent="0.25">
      <c r="A1001" t="s">
        <v>253</v>
      </c>
      <c r="B1001" t="s">
        <v>254</v>
      </c>
      <c r="C1001" t="s">
        <v>255</v>
      </c>
      <c r="D1001" s="1">
        <v>40574</v>
      </c>
      <c r="E1001" s="2">
        <v>15</v>
      </c>
      <c r="F1001" t="s">
        <v>256</v>
      </c>
      <c r="G1001" t="s">
        <v>257</v>
      </c>
    </row>
    <row r="1002" spans="1:7" x14ac:dyDescent="0.25">
      <c r="A1002" t="s">
        <v>253</v>
      </c>
      <c r="B1002" t="s">
        <v>254</v>
      </c>
      <c r="C1002" t="s">
        <v>255</v>
      </c>
      <c r="D1002" s="1">
        <v>40574</v>
      </c>
      <c r="E1002" s="2">
        <v>15</v>
      </c>
      <c r="F1002" t="s">
        <v>258</v>
      </c>
      <c r="G1002" t="s">
        <v>257</v>
      </c>
    </row>
    <row r="1003" spans="1:7" x14ac:dyDescent="0.25">
      <c r="A1003" t="s">
        <v>155</v>
      </c>
      <c r="B1003" t="s">
        <v>156</v>
      </c>
      <c r="C1003" t="s">
        <v>157</v>
      </c>
      <c r="D1003" s="1">
        <v>40574</v>
      </c>
      <c r="E1003" s="2">
        <v>5</v>
      </c>
      <c r="F1003" t="s">
        <v>158</v>
      </c>
      <c r="G1003" t="s">
        <v>77</v>
      </c>
    </row>
    <row r="1004" spans="1:7" x14ac:dyDescent="0.25">
      <c r="A1004" t="s">
        <v>155</v>
      </c>
      <c r="B1004" t="s">
        <v>156</v>
      </c>
      <c r="C1004" t="s">
        <v>157</v>
      </c>
      <c r="D1004" s="1">
        <v>40574</v>
      </c>
      <c r="E1004" s="2">
        <v>5</v>
      </c>
      <c r="F1004" t="s">
        <v>158</v>
      </c>
      <c r="G1004" t="s">
        <v>77</v>
      </c>
    </row>
    <row r="1005" spans="1:7" x14ac:dyDescent="0.25">
      <c r="A1005" t="s">
        <v>159</v>
      </c>
      <c r="B1005" t="s">
        <v>160</v>
      </c>
      <c r="C1005" t="s">
        <v>161</v>
      </c>
      <c r="D1005" s="1">
        <v>40574</v>
      </c>
      <c r="E1005" s="2">
        <v>15</v>
      </c>
      <c r="F1005" t="s">
        <v>162</v>
      </c>
      <c r="G1005" t="s">
        <v>163</v>
      </c>
    </row>
    <row r="1006" spans="1:7" x14ac:dyDescent="0.25">
      <c r="A1006" t="s">
        <v>159</v>
      </c>
      <c r="B1006" t="s">
        <v>160</v>
      </c>
      <c r="C1006" t="s">
        <v>161</v>
      </c>
      <c r="D1006" s="1">
        <v>40574</v>
      </c>
      <c r="E1006" s="2">
        <v>40</v>
      </c>
      <c r="F1006" t="s">
        <v>162</v>
      </c>
      <c r="G1006" t="s">
        <v>114</v>
      </c>
    </row>
    <row r="1007" spans="1:7" x14ac:dyDescent="0.25">
      <c r="A1007" t="s">
        <v>142</v>
      </c>
      <c r="B1007" t="s">
        <v>143</v>
      </c>
      <c r="C1007" t="s">
        <v>144</v>
      </c>
      <c r="D1007" s="1">
        <v>40574</v>
      </c>
      <c r="E1007" s="2">
        <v>7.5</v>
      </c>
      <c r="G1007" t="s">
        <v>77</v>
      </c>
    </row>
    <row r="1008" spans="1:7" x14ac:dyDescent="0.25">
      <c r="A1008" t="s">
        <v>142</v>
      </c>
      <c r="B1008" t="s">
        <v>143</v>
      </c>
      <c r="C1008" t="s">
        <v>144</v>
      </c>
      <c r="D1008" s="1">
        <v>40574</v>
      </c>
      <c r="E1008" s="2">
        <v>7.5</v>
      </c>
      <c r="G1008" t="s">
        <v>145</v>
      </c>
    </row>
    <row r="1009" spans="1:7" x14ac:dyDescent="0.25">
      <c r="A1009" t="s">
        <v>151</v>
      </c>
      <c r="B1009" t="s">
        <v>152</v>
      </c>
      <c r="C1009" t="s">
        <v>153</v>
      </c>
      <c r="D1009" s="1">
        <v>40574</v>
      </c>
      <c r="E1009" s="2">
        <v>40</v>
      </c>
      <c r="F1009" t="s">
        <v>154</v>
      </c>
      <c r="G1009" t="s">
        <v>114</v>
      </c>
    </row>
    <row r="1010" spans="1:7" x14ac:dyDescent="0.25">
      <c r="A1010" t="s">
        <v>293</v>
      </c>
      <c r="B1010" t="s">
        <v>248</v>
      </c>
      <c r="C1010" t="s">
        <v>294</v>
      </c>
      <c r="D1010" s="1">
        <v>40574</v>
      </c>
      <c r="E1010" s="2">
        <v>15</v>
      </c>
      <c r="F1010" t="s">
        <v>295</v>
      </c>
      <c r="G1010" t="s">
        <v>182</v>
      </c>
    </row>
    <row r="1011" spans="1:7" x14ac:dyDescent="0.25">
      <c r="A1011" t="s">
        <v>293</v>
      </c>
      <c r="B1011" t="s">
        <v>248</v>
      </c>
      <c r="C1011" t="s">
        <v>294</v>
      </c>
      <c r="D1011" s="1">
        <v>40574</v>
      </c>
      <c r="E1011" s="2">
        <v>15</v>
      </c>
      <c r="F1011" t="s">
        <v>295</v>
      </c>
      <c r="G1011" t="s">
        <v>182</v>
      </c>
    </row>
    <row r="1012" spans="1:7" x14ac:dyDescent="0.25">
      <c r="A1012" t="s">
        <v>133</v>
      </c>
      <c r="B1012" t="s">
        <v>134</v>
      </c>
      <c r="C1012" t="s">
        <v>95</v>
      </c>
      <c r="D1012" s="1">
        <v>40574</v>
      </c>
      <c r="E1012" s="2">
        <v>5</v>
      </c>
      <c r="F1012" t="s">
        <v>135</v>
      </c>
      <c r="G1012" t="s">
        <v>97</v>
      </c>
    </row>
    <row r="1013" spans="1:7" x14ac:dyDescent="0.25">
      <c r="A1013" t="s">
        <v>133</v>
      </c>
      <c r="B1013" t="s">
        <v>134</v>
      </c>
      <c r="C1013" t="s">
        <v>95</v>
      </c>
      <c r="D1013" s="1">
        <v>40574</v>
      </c>
      <c r="E1013" s="2">
        <v>5</v>
      </c>
      <c r="F1013" t="s">
        <v>136</v>
      </c>
      <c r="G1013" t="s">
        <v>97</v>
      </c>
    </row>
    <row r="1014" spans="1:7" x14ac:dyDescent="0.25">
      <c r="A1014" t="s">
        <v>133</v>
      </c>
      <c r="B1014" t="s">
        <v>134</v>
      </c>
      <c r="C1014" t="s">
        <v>95</v>
      </c>
      <c r="D1014" s="1">
        <v>40574</v>
      </c>
      <c r="E1014" s="2">
        <v>5</v>
      </c>
      <c r="F1014" t="s">
        <v>137</v>
      </c>
      <c r="G1014" t="s">
        <v>97</v>
      </c>
    </row>
    <row r="1015" spans="1:7" x14ac:dyDescent="0.25">
      <c r="A1015" t="s">
        <v>129</v>
      </c>
      <c r="B1015" t="s">
        <v>130</v>
      </c>
      <c r="C1015" t="s">
        <v>131</v>
      </c>
      <c r="D1015" s="1">
        <v>40574</v>
      </c>
      <c r="E1015" s="2">
        <v>10</v>
      </c>
      <c r="F1015" t="s">
        <v>132</v>
      </c>
      <c r="G1015" t="s">
        <v>9</v>
      </c>
    </row>
    <row r="1016" spans="1:7" x14ac:dyDescent="0.25">
      <c r="A1016" t="s">
        <v>289</v>
      </c>
      <c r="B1016" t="s">
        <v>290</v>
      </c>
      <c r="C1016" t="s">
        <v>291</v>
      </c>
      <c r="D1016" s="1">
        <v>40574</v>
      </c>
      <c r="E1016" s="2">
        <v>40</v>
      </c>
      <c r="F1016" t="s">
        <v>292</v>
      </c>
      <c r="G1016" t="s">
        <v>209</v>
      </c>
    </row>
    <row r="1017" spans="1:7" x14ac:dyDescent="0.25">
      <c r="A1017" t="s">
        <v>289</v>
      </c>
      <c r="B1017" t="s">
        <v>290</v>
      </c>
      <c r="C1017" t="s">
        <v>291</v>
      </c>
      <c r="D1017" s="1">
        <v>40574</v>
      </c>
      <c r="E1017" s="2">
        <v>40</v>
      </c>
      <c r="F1017" t="s">
        <v>292</v>
      </c>
      <c r="G1017" t="s">
        <v>209</v>
      </c>
    </row>
    <row r="1018" spans="1:7" x14ac:dyDescent="0.25">
      <c r="A1018" t="s">
        <v>278</v>
      </c>
      <c r="B1018" t="s">
        <v>279</v>
      </c>
      <c r="C1018" t="s">
        <v>280</v>
      </c>
      <c r="D1018" s="1">
        <v>40574</v>
      </c>
      <c r="E1018" s="2">
        <v>5</v>
      </c>
      <c r="F1018" t="s">
        <v>281</v>
      </c>
      <c r="G1018" t="s">
        <v>282</v>
      </c>
    </row>
    <row r="1019" spans="1:7" x14ac:dyDescent="0.25">
      <c r="A1019" t="s">
        <v>138</v>
      </c>
      <c r="B1019" t="s">
        <v>139</v>
      </c>
      <c r="C1019" t="s">
        <v>140</v>
      </c>
      <c r="D1019" s="1">
        <v>40574</v>
      </c>
      <c r="E1019" s="2">
        <v>40</v>
      </c>
      <c r="F1019" t="s">
        <v>141</v>
      </c>
      <c r="G1019" t="s">
        <v>77</v>
      </c>
    </row>
    <row r="1020" spans="1:7" x14ac:dyDescent="0.25">
      <c r="A1020" t="s">
        <v>306</v>
      </c>
      <c r="B1020" t="s">
        <v>307</v>
      </c>
      <c r="C1020" t="s">
        <v>308</v>
      </c>
      <c r="D1020" s="1">
        <v>40574</v>
      </c>
      <c r="E1020" s="2">
        <v>10</v>
      </c>
      <c r="F1020" t="s">
        <v>309</v>
      </c>
      <c r="G1020" t="s">
        <v>310</v>
      </c>
    </row>
    <row r="1021" spans="1:7" x14ac:dyDescent="0.25">
      <c r="A1021" t="s">
        <v>306</v>
      </c>
      <c r="B1021" t="s">
        <v>307</v>
      </c>
      <c r="C1021" t="s">
        <v>308</v>
      </c>
      <c r="D1021" s="1">
        <v>40574</v>
      </c>
      <c r="E1021" s="2">
        <v>10</v>
      </c>
      <c r="F1021" t="s">
        <v>311</v>
      </c>
      <c r="G1021" t="s">
        <v>310</v>
      </c>
    </row>
    <row r="1022" spans="1:7" x14ac:dyDescent="0.25">
      <c r="A1022" t="s">
        <v>296</v>
      </c>
      <c r="B1022" t="s">
        <v>297</v>
      </c>
      <c r="C1022" t="s">
        <v>298</v>
      </c>
      <c r="D1022" s="1">
        <v>40574</v>
      </c>
      <c r="E1022" s="2">
        <v>100</v>
      </c>
      <c r="F1022" t="s">
        <v>299</v>
      </c>
      <c r="G1022" t="s">
        <v>21</v>
      </c>
    </row>
    <row r="1023" spans="1:7" x14ac:dyDescent="0.25">
      <c r="A1023" t="s">
        <v>296</v>
      </c>
      <c r="B1023" t="s">
        <v>297</v>
      </c>
      <c r="C1023" t="s">
        <v>298</v>
      </c>
      <c r="D1023" s="1">
        <v>40574</v>
      </c>
      <c r="E1023" s="2">
        <v>100</v>
      </c>
      <c r="F1023" t="s">
        <v>300</v>
      </c>
      <c r="G1023" t="s">
        <v>21</v>
      </c>
    </row>
    <row r="1024" spans="1:7" x14ac:dyDescent="0.25">
      <c r="A1024" t="s">
        <v>296</v>
      </c>
      <c r="B1024" t="s">
        <v>297</v>
      </c>
      <c r="C1024" t="s">
        <v>298</v>
      </c>
      <c r="D1024" s="1">
        <v>40574</v>
      </c>
      <c r="E1024" s="2">
        <v>100</v>
      </c>
      <c r="F1024" t="s">
        <v>301</v>
      </c>
      <c r="G1024" t="s">
        <v>21</v>
      </c>
    </row>
    <row r="1025" spans="1:7" x14ac:dyDescent="0.25">
      <c r="A1025" t="s">
        <v>302</v>
      </c>
      <c r="B1025" t="s">
        <v>303</v>
      </c>
      <c r="C1025" t="s">
        <v>304</v>
      </c>
      <c r="D1025" s="1">
        <v>40574</v>
      </c>
      <c r="E1025" s="2">
        <v>36.99</v>
      </c>
      <c r="F1025" t="s">
        <v>305</v>
      </c>
      <c r="G1025" t="s">
        <v>114</v>
      </c>
    </row>
    <row r="1026" spans="1:7" x14ac:dyDescent="0.25">
      <c r="A1026" t="s">
        <v>263</v>
      </c>
      <c r="B1026" t="s">
        <v>264</v>
      </c>
      <c r="C1026" t="s">
        <v>265</v>
      </c>
      <c r="D1026" s="1">
        <v>40574</v>
      </c>
      <c r="E1026" s="2">
        <v>50</v>
      </c>
      <c r="F1026" t="s">
        <v>266</v>
      </c>
      <c r="G1026" t="s">
        <v>77</v>
      </c>
    </row>
    <row r="1027" spans="1:7" x14ac:dyDescent="0.25">
      <c r="A1027" t="s">
        <v>115</v>
      </c>
      <c r="B1027" t="s">
        <v>116</v>
      </c>
      <c r="C1027" t="s">
        <v>117</v>
      </c>
      <c r="D1027" s="1">
        <v>40574</v>
      </c>
      <c r="E1027" s="2">
        <v>5</v>
      </c>
      <c r="F1027" t="s">
        <v>118</v>
      </c>
      <c r="G1027" t="s">
        <v>97</v>
      </c>
    </row>
    <row r="1028" spans="1:7" x14ac:dyDescent="0.25">
      <c r="A1028" t="s">
        <v>115</v>
      </c>
      <c r="B1028" t="s">
        <v>116</v>
      </c>
      <c r="C1028" t="s">
        <v>117</v>
      </c>
      <c r="D1028" s="1">
        <v>40574</v>
      </c>
      <c r="E1028" s="2">
        <v>5</v>
      </c>
      <c r="F1028" t="s">
        <v>119</v>
      </c>
      <c r="G1028" t="s">
        <v>97</v>
      </c>
    </row>
    <row r="1029" spans="1:7" x14ac:dyDescent="0.25">
      <c r="A1029" t="s">
        <v>115</v>
      </c>
      <c r="B1029" t="s">
        <v>116</v>
      </c>
      <c r="C1029" t="s">
        <v>117</v>
      </c>
      <c r="D1029" s="1">
        <v>40574</v>
      </c>
      <c r="E1029" s="2">
        <v>5</v>
      </c>
      <c r="F1029" t="s">
        <v>120</v>
      </c>
      <c r="G1029" t="s">
        <v>97</v>
      </c>
    </row>
    <row r="1030" spans="1:7" x14ac:dyDescent="0.25">
      <c r="A1030" t="s">
        <v>440</v>
      </c>
      <c r="B1030" t="s">
        <v>441</v>
      </c>
      <c r="C1030" t="s">
        <v>442</v>
      </c>
      <c r="D1030" s="1">
        <v>40574</v>
      </c>
      <c r="E1030" s="2">
        <v>10</v>
      </c>
      <c r="F1030" t="s">
        <v>443</v>
      </c>
      <c r="G1030" t="s">
        <v>444</v>
      </c>
    </row>
    <row r="1031" spans="1:7" x14ac:dyDescent="0.25">
      <c r="A1031" t="s">
        <v>440</v>
      </c>
      <c r="B1031" t="s">
        <v>441</v>
      </c>
      <c r="C1031" t="s">
        <v>442</v>
      </c>
      <c r="D1031" s="1">
        <v>40574</v>
      </c>
      <c r="E1031" s="2">
        <v>10</v>
      </c>
      <c r="F1031" t="s">
        <v>445</v>
      </c>
      <c r="G1031" t="s">
        <v>444</v>
      </c>
    </row>
    <row r="1032" spans="1:7" x14ac:dyDescent="0.25">
      <c r="A1032" t="s">
        <v>440</v>
      </c>
      <c r="B1032" t="s">
        <v>441</v>
      </c>
      <c r="C1032" t="s">
        <v>442</v>
      </c>
      <c r="D1032" s="1">
        <v>40574</v>
      </c>
      <c r="E1032" s="2">
        <v>10</v>
      </c>
      <c r="F1032" t="s">
        <v>446</v>
      </c>
      <c r="G1032" t="s">
        <v>444</v>
      </c>
    </row>
    <row r="1033" spans="1:7" x14ac:dyDescent="0.25">
      <c r="A1033" t="s">
        <v>125</v>
      </c>
      <c r="B1033" t="s">
        <v>126</v>
      </c>
      <c r="C1033" t="s">
        <v>127</v>
      </c>
      <c r="D1033" s="1">
        <v>40574</v>
      </c>
      <c r="E1033" s="2">
        <v>5</v>
      </c>
      <c r="F1033" t="s">
        <v>128</v>
      </c>
      <c r="G1033" t="s">
        <v>97</v>
      </c>
    </row>
    <row r="1034" spans="1:7" x14ac:dyDescent="0.25">
      <c r="A1034" t="s">
        <v>272</v>
      </c>
      <c r="B1034" t="s">
        <v>175</v>
      </c>
      <c r="C1034" t="s">
        <v>273</v>
      </c>
      <c r="D1034" s="1">
        <v>40574</v>
      </c>
      <c r="E1034" s="2">
        <v>5</v>
      </c>
      <c r="F1034" t="s">
        <v>274</v>
      </c>
      <c r="G1034" t="s">
        <v>275</v>
      </c>
    </row>
    <row r="1035" spans="1:7" x14ac:dyDescent="0.25">
      <c r="A1035" t="s">
        <v>272</v>
      </c>
      <c r="B1035" t="s">
        <v>175</v>
      </c>
      <c r="C1035" t="s">
        <v>273</v>
      </c>
      <c r="D1035" s="1">
        <v>40574</v>
      </c>
      <c r="E1035" s="2">
        <v>5</v>
      </c>
      <c r="F1035" t="s">
        <v>274</v>
      </c>
      <c r="G1035" t="s">
        <v>275</v>
      </c>
    </row>
    <row r="1036" spans="1:7" x14ac:dyDescent="0.25">
      <c r="A1036" t="s">
        <v>272</v>
      </c>
      <c r="B1036" t="s">
        <v>175</v>
      </c>
      <c r="C1036" t="s">
        <v>273</v>
      </c>
      <c r="D1036" s="1">
        <v>40574</v>
      </c>
      <c r="E1036" s="2">
        <v>10</v>
      </c>
      <c r="F1036" t="s">
        <v>274</v>
      </c>
      <c r="G1036" t="s">
        <v>276</v>
      </c>
    </row>
    <row r="1037" spans="1:7" x14ac:dyDescent="0.25">
      <c r="A1037" t="s">
        <v>272</v>
      </c>
      <c r="B1037" t="s">
        <v>175</v>
      </c>
      <c r="C1037" t="s">
        <v>273</v>
      </c>
      <c r="D1037" s="1">
        <v>40574</v>
      </c>
      <c r="E1037" s="2">
        <v>10</v>
      </c>
      <c r="F1037" t="s">
        <v>274</v>
      </c>
      <c r="G1037" t="s">
        <v>276</v>
      </c>
    </row>
    <row r="1038" spans="1:7" x14ac:dyDescent="0.25">
      <c r="A1038" t="s">
        <v>272</v>
      </c>
      <c r="B1038" t="s">
        <v>175</v>
      </c>
      <c r="C1038" t="s">
        <v>273</v>
      </c>
      <c r="D1038" s="1">
        <v>40574</v>
      </c>
      <c r="E1038" s="2">
        <v>10</v>
      </c>
      <c r="F1038" t="s">
        <v>274</v>
      </c>
      <c r="G1038" t="s">
        <v>277</v>
      </c>
    </row>
    <row r="1039" spans="1:7" x14ac:dyDescent="0.25">
      <c r="A1039" t="s">
        <v>272</v>
      </c>
      <c r="B1039" t="s">
        <v>175</v>
      </c>
      <c r="C1039" t="s">
        <v>273</v>
      </c>
      <c r="D1039" s="1">
        <v>40574</v>
      </c>
      <c r="E1039" s="2">
        <v>10</v>
      </c>
      <c r="F1039" t="s">
        <v>274</v>
      </c>
      <c r="G1039" t="s">
        <v>277</v>
      </c>
    </row>
    <row r="1040" spans="1:7" x14ac:dyDescent="0.25">
      <c r="A1040" t="s">
        <v>267</v>
      </c>
      <c r="B1040" t="s">
        <v>268</v>
      </c>
      <c r="C1040" t="s">
        <v>269</v>
      </c>
      <c r="D1040" s="1">
        <v>40574</v>
      </c>
      <c r="E1040" s="2">
        <v>25</v>
      </c>
      <c r="F1040" t="s">
        <v>270</v>
      </c>
      <c r="G1040" t="s">
        <v>271</v>
      </c>
    </row>
    <row r="1041" spans="1:7" x14ac:dyDescent="0.25">
      <c r="A1041" t="s">
        <v>121</v>
      </c>
      <c r="B1041" t="s">
        <v>122</v>
      </c>
      <c r="C1041" t="s">
        <v>123</v>
      </c>
      <c r="D1041" s="1">
        <v>40574</v>
      </c>
      <c r="E1041" s="2">
        <v>20</v>
      </c>
      <c r="F1041" t="s">
        <v>124</v>
      </c>
      <c r="G1041" t="s">
        <v>97</v>
      </c>
    </row>
    <row r="1042" spans="1:7" x14ac:dyDescent="0.25">
      <c r="A1042" t="s">
        <v>121</v>
      </c>
      <c r="B1042" t="s">
        <v>122</v>
      </c>
      <c r="C1042" t="s">
        <v>123</v>
      </c>
      <c r="D1042" s="1">
        <v>40574</v>
      </c>
      <c r="E1042" s="2">
        <v>50</v>
      </c>
      <c r="F1042" t="s">
        <v>124</v>
      </c>
      <c r="G1042" t="s">
        <v>77</v>
      </c>
    </row>
    <row r="1043" spans="1:7" x14ac:dyDescent="0.25">
      <c r="A1043" t="s">
        <v>1013</v>
      </c>
      <c r="B1043" t="s">
        <v>1014</v>
      </c>
      <c r="C1043" t="s">
        <v>1015</v>
      </c>
      <c r="D1043" s="1">
        <v>40575</v>
      </c>
      <c r="E1043" s="2">
        <v>30</v>
      </c>
      <c r="F1043" t="s">
        <v>1016</v>
      </c>
      <c r="G1043" t="s">
        <v>67</v>
      </c>
    </row>
    <row r="1044" spans="1:7" x14ac:dyDescent="0.25">
      <c r="A1044" t="s">
        <v>1017</v>
      </c>
      <c r="B1044" t="s">
        <v>200</v>
      </c>
      <c r="C1044" t="s">
        <v>1018</v>
      </c>
      <c r="D1044" s="1">
        <v>40575</v>
      </c>
      <c r="E1044" s="2">
        <v>375</v>
      </c>
      <c r="F1044" t="s">
        <v>1019</v>
      </c>
      <c r="G1044" t="s">
        <v>1020</v>
      </c>
    </row>
    <row r="1045" spans="1:7" x14ac:dyDescent="0.25">
      <c r="A1045" t="s">
        <v>1021</v>
      </c>
      <c r="B1045" t="s">
        <v>1022</v>
      </c>
      <c r="C1045" t="s">
        <v>1023</v>
      </c>
      <c r="D1045" s="1">
        <v>40575</v>
      </c>
      <c r="E1045" s="2">
        <v>250</v>
      </c>
      <c r="F1045" t="s">
        <v>1024</v>
      </c>
      <c r="G1045" t="s">
        <v>67</v>
      </c>
    </row>
    <row r="1046" spans="1:7" x14ac:dyDescent="0.25">
      <c r="A1046" t="s">
        <v>1025</v>
      </c>
      <c r="B1046" t="s">
        <v>1026</v>
      </c>
      <c r="C1046" t="s">
        <v>1027</v>
      </c>
      <c r="D1046" s="1">
        <v>40575</v>
      </c>
      <c r="E1046" s="2">
        <v>50</v>
      </c>
      <c r="F1046" t="s">
        <v>1028</v>
      </c>
      <c r="G1046" t="s">
        <v>67</v>
      </c>
    </row>
    <row r="1047" spans="1:7" x14ac:dyDescent="0.25">
      <c r="A1047" t="s">
        <v>1029</v>
      </c>
      <c r="B1047" t="s">
        <v>1030</v>
      </c>
      <c r="C1047" t="s">
        <v>1031</v>
      </c>
      <c r="D1047" s="1">
        <v>40576</v>
      </c>
      <c r="E1047" s="2">
        <v>100</v>
      </c>
      <c r="G1047" t="s">
        <v>67</v>
      </c>
    </row>
    <row r="1048" spans="1:7" x14ac:dyDescent="0.25">
      <c r="A1048" t="s">
        <v>1032</v>
      </c>
      <c r="B1048" t="s">
        <v>1033</v>
      </c>
      <c r="D1048" s="1">
        <v>40576</v>
      </c>
      <c r="E1048" s="2">
        <v>100</v>
      </c>
      <c r="G1048" t="s">
        <v>67</v>
      </c>
    </row>
    <row r="1049" spans="1:7" x14ac:dyDescent="0.25">
      <c r="A1049" t="s">
        <v>1034</v>
      </c>
      <c r="B1049" t="s">
        <v>1035</v>
      </c>
      <c r="C1049" t="s">
        <v>1036</v>
      </c>
      <c r="D1049" s="1">
        <v>40576</v>
      </c>
      <c r="E1049" s="2">
        <v>100</v>
      </c>
      <c r="G1049" t="s">
        <v>67</v>
      </c>
    </row>
    <row r="1050" spans="1:7" x14ac:dyDescent="0.25">
      <c r="A1050" t="s">
        <v>1037</v>
      </c>
      <c r="B1050" t="s">
        <v>1038</v>
      </c>
      <c r="C1050" t="s">
        <v>1039</v>
      </c>
      <c r="D1050" s="1">
        <v>40576</v>
      </c>
      <c r="E1050" s="2">
        <v>100</v>
      </c>
      <c r="F1050" t="s">
        <v>1040</v>
      </c>
      <c r="G1050" t="s">
        <v>67</v>
      </c>
    </row>
    <row r="1051" spans="1:7" x14ac:dyDescent="0.25">
      <c r="A1051" t="s">
        <v>913</v>
      </c>
      <c r="B1051" t="s">
        <v>914</v>
      </c>
      <c r="C1051" t="s">
        <v>46</v>
      </c>
      <c r="D1051" s="1">
        <v>40576</v>
      </c>
      <c r="E1051" s="2">
        <v>50</v>
      </c>
      <c r="F1051" t="s">
        <v>915</v>
      </c>
      <c r="G1051" t="s">
        <v>522</v>
      </c>
    </row>
    <row r="1052" spans="1:7" x14ac:dyDescent="0.25">
      <c r="A1052" t="s">
        <v>1041</v>
      </c>
      <c r="B1052" t="s">
        <v>1042</v>
      </c>
      <c r="C1052" t="s">
        <v>1043</v>
      </c>
      <c r="D1052" s="1">
        <v>40577</v>
      </c>
      <c r="E1052" s="2">
        <v>500</v>
      </c>
      <c r="F1052" t="s">
        <v>1044</v>
      </c>
      <c r="G1052" t="s">
        <v>1045</v>
      </c>
    </row>
    <row r="1053" spans="1:7" x14ac:dyDescent="0.25">
      <c r="A1053" t="s">
        <v>1041</v>
      </c>
      <c r="B1053" t="s">
        <v>1042</v>
      </c>
      <c r="C1053" t="s">
        <v>1043</v>
      </c>
      <c r="D1053" s="1">
        <v>40577</v>
      </c>
      <c r="E1053" s="2">
        <v>500</v>
      </c>
      <c r="F1053" t="s">
        <v>1046</v>
      </c>
      <c r="G1053" t="s">
        <v>1045</v>
      </c>
    </row>
    <row r="1054" spans="1:7" x14ac:dyDescent="0.25">
      <c r="A1054" t="s">
        <v>1047</v>
      </c>
      <c r="B1054" t="s">
        <v>1048</v>
      </c>
      <c r="D1054" s="1">
        <v>40577</v>
      </c>
      <c r="E1054" s="2">
        <v>1500</v>
      </c>
      <c r="F1054" t="s">
        <v>1049</v>
      </c>
      <c r="G1054" t="s">
        <v>1050</v>
      </c>
    </row>
    <row r="1055" spans="1:7" x14ac:dyDescent="0.25">
      <c r="A1055" t="s">
        <v>482</v>
      </c>
      <c r="B1055" t="s">
        <v>483</v>
      </c>
      <c r="C1055" t="s">
        <v>484</v>
      </c>
      <c r="D1055" s="1">
        <v>40577</v>
      </c>
      <c r="E1055" s="2">
        <v>100</v>
      </c>
      <c r="F1055" t="s">
        <v>485</v>
      </c>
      <c r="G1055" t="s">
        <v>34</v>
      </c>
    </row>
    <row r="1056" spans="1:7" x14ac:dyDescent="0.25">
      <c r="A1056" t="s">
        <v>296</v>
      </c>
      <c r="B1056" t="s">
        <v>297</v>
      </c>
      <c r="C1056" t="s">
        <v>298</v>
      </c>
      <c r="D1056" s="1">
        <v>40578</v>
      </c>
      <c r="E1056" s="2">
        <v>550</v>
      </c>
      <c r="F1056" t="s">
        <v>299</v>
      </c>
      <c r="G1056" t="s">
        <v>67</v>
      </c>
    </row>
    <row r="1057" spans="1:7" x14ac:dyDescent="0.25">
      <c r="A1057" t="s">
        <v>296</v>
      </c>
      <c r="B1057" t="s">
        <v>297</v>
      </c>
      <c r="C1057" t="s">
        <v>298</v>
      </c>
      <c r="D1057" s="1">
        <v>40578</v>
      </c>
      <c r="E1057" s="2">
        <v>550</v>
      </c>
      <c r="F1057" t="s">
        <v>300</v>
      </c>
      <c r="G1057" t="s">
        <v>67</v>
      </c>
    </row>
    <row r="1058" spans="1:7" x14ac:dyDescent="0.25">
      <c r="A1058" t="s">
        <v>296</v>
      </c>
      <c r="B1058" t="s">
        <v>297</v>
      </c>
      <c r="C1058" t="s">
        <v>298</v>
      </c>
      <c r="D1058" s="1">
        <v>40578</v>
      </c>
      <c r="E1058" s="2">
        <v>550</v>
      </c>
      <c r="F1058" t="s">
        <v>301</v>
      </c>
      <c r="G1058" t="s">
        <v>67</v>
      </c>
    </row>
    <row r="1059" spans="1:7" x14ac:dyDescent="0.25">
      <c r="A1059" t="s">
        <v>1051</v>
      </c>
      <c r="B1059" t="s">
        <v>1052</v>
      </c>
      <c r="C1059" t="s">
        <v>1053</v>
      </c>
      <c r="D1059" s="1">
        <v>40578</v>
      </c>
      <c r="E1059" s="2">
        <v>25</v>
      </c>
      <c r="F1059" t="s">
        <v>1054</v>
      </c>
      <c r="G1059" t="s">
        <v>67</v>
      </c>
    </row>
    <row r="1060" spans="1:7" x14ac:dyDescent="0.25">
      <c r="A1060" t="s">
        <v>22</v>
      </c>
      <c r="B1060" t="s">
        <v>23</v>
      </c>
      <c r="C1060" t="s">
        <v>24</v>
      </c>
      <c r="D1060" s="1">
        <v>40582</v>
      </c>
      <c r="E1060" s="2">
        <v>20</v>
      </c>
      <c r="G1060" t="s">
        <v>67</v>
      </c>
    </row>
    <row r="1061" spans="1:7" x14ac:dyDescent="0.25">
      <c r="A1061" t="s">
        <v>1055</v>
      </c>
      <c r="B1061" t="s">
        <v>1056</v>
      </c>
      <c r="D1061" s="1">
        <v>40582</v>
      </c>
      <c r="E1061" s="2">
        <v>432</v>
      </c>
      <c r="G1061" t="s">
        <v>114</v>
      </c>
    </row>
    <row r="1062" spans="1:7" x14ac:dyDescent="0.25">
      <c r="A1062" t="s">
        <v>640</v>
      </c>
      <c r="B1062" t="s">
        <v>641</v>
      </c>
      <c r="C1062" t="s">
        <v>642</v>
      </c>
      <c r="D1062" s="1">
        <v>40583</v>
      </c>
      <c r="E1062" s="2">
        <v>125</v>
      </c>
      <c r="F1062" t="s">
        <v>643</v>
      </c>
      <c r="G1062" t="s">
        <v>34</v>
      </c>
    </row>
    <row r="1063" spans="1:7" x14ac:dyDescent="0.25">
      <c r="A1063" t="s">
        <v>707</v>
      </c>
      <c r="B1063" t="s">
        <v>378</v>
      </c>
      <c r="C1063" t="s">
        <v>708</v>
      </c>
      <c r="D1063" s="1">
        <v>40583</v>
      </c>
      <c r="E1063" s="2">
        <v>125</v>
      </c>
      <c r="G1063" t="s">
        <v>34</v>
      </c>
    </row>
    <row r="1064" spans="1:7" x14ac:dyDescent="0.25">
      <c r="A1064" t="s">
        <v>1057</v>
      </c>
      <c r="B1064" t="s">
        <v>1058</v>
      </c>
      <c r="C1064" t="s">
        <v>1059</v>
      </c>
      <c r="D1064" s="1">
        <v>40584</v>
      </c>
      <c r="E1064" s="2">
        <v>211</v>
      </c>
      <c r="G1064" t="s">
        <v>34</v>
      </c>
    </row>
    <row r="1065" spans="1:7" x14ac:dyDescent="0.25">
      <c r="A1065" t="s">
        <v>350</v>
      </c>
      <c r="B1065" t="s">
        <v>351</v>
      </c>
      <c r="C1065" t="s">
        <v>352</v>
      </c>
      <c r="D1065" s="1">
        <v>40584</v>
      </c>
      <c r="E1065" s="2">
        <v>25000</v>
      </c>
      <c r="G1065" t="s">
        <v>1060</v>
      </c>
    </row>
    <row r="1066" spans="1:7" x14ac:dyDescent="0.25">
      <c r="A1066" t="s">
        <v>1061</v>
      </c>
      <c r="B1066" t="s">
        <v>1062</v>
      </c>
      <c r="C1066" t="s">
        <v>1063</v>
      </c>
      <c r="D1066" s="1">
        <v>40585</v>
      </c>
      <c r="E1066" s="2">
        <v>1000</v>
      </c>
      <c r="F1066" t="s">
        <v>1064</v>
      </c>
      <c r="G1066" t="s">
        <v>209</v>
      </c>
    </row>
    <row r="1067" spans="1:7" x14ac:dyDescent="0.25">
      <c r="A1067" t="s">
        <v>1065</v>
      </c>
      <c r="B1067" t="s">
        <v>1066</v>
      </c>
      <c r="D1067" s="1">
        <v>40585</v>
      </c>
      <c r="E1067" s="2">
        <v>2000</v>
      </c>
      <c r="F1067" t="s">
        <v>1067</v>
      </c>
      <c r="G1067" t="s">
        <v>1068</v>
      </c>
    </row>
    <row r="1068" spans="1:7" x14ac:dyDescent="0.25">
      <c r="A1068" t="s">
        <v>229</v>
      </c>
      <c r="B1068" t="s">
        <v>230</v>
      </c>
      <c r="D1068" s="1">
        <v>40585</v>
      </c>
      <c r="E1068" s="2">
        <v>8000</v>
      </c>
      <c r="G1068" t="s">
        <v>478</v>
      </c>
    </row>
    <row r="1069" spans="1:7" x14ac:dyDescent="0.25">
      <c r="A1069" t="s">
        <v>61</v>
      </c>
      <c r="B1069" t="s">
        <v>62</v>
      </c>
      <c r="D1069" s="1">
        <v>40588</v>
      </c>
      <c r="E1069" s="2">
        <v>83.33</v>
      </c>
      <c r="G1069" t="s">
        <v>34</v>
      </c>
    </row>
    <row r="1070" spans="1:7" x14ac:dyDescent="0.25">
      <c r="A1070" t="s">
        <v>1069</v>
      </c>
      <c r="B1070" t="s">
        <v>1070</v>
      </c>
      <c r="D1070" s="1">
        <v>40588</v>
      </c>
      <c r="E1070" s="2">
        <v>1800</v>
      </c>
      <c r="G1070" t="s">
        <v>209</v>
      </c>
    </row>
    <row r="1071" spans="1:7" x14ac:dyDescent="0.25">
      <c r="A1071" t="s">
        <v>53</v>
      </c>
      <c r="B1071" t="s">
        <v>54</v>
      </c>
      <c r="C1071" t="s">
        <v>55</v>
      </c>
      <c r="D1071" s="1">
        <v>40588</v>
      </c>
      <c r="E1071" s="2">
        <v>83.33</v>
      </c>
      <c r="F1071" t="s">
        <v>56</v>
      </c>
      <c r="G1071" t="s">
        <v>21</v>
      </c>
    </row>
    <row r="1072" spans="1:7" x14ac:dyDescent="0.25">
      <c r="A1072" t="s">
        <v>53</v>
      </c>
      <c r="B1072" t="s">
        <v>54</v>
      </c>
      <c r="C1072" t="s">
        <v>55</v>
      </c>
      <c r="D1072" s="1">
        <v>40588</v>
      </c>
      <c r="E1072" s="2">
        <v>83.33</v>
      </c>
      <c r="F1072" t="s">
        <v>57</v>
      </c>
      <c r="G1072" t="s">
        <v>21</v>
      </c>
    </row>
    <row r="1073" spans="1:7" x14ac:dyDescent="0.25">
      <c r="A1073" t="s">
        <v>58</v>
      </c>
      <c r="B1073" t="s">
        <v>59</v>
      </c>
      <c r="C1073" t="s">
        <v>60</v>
      </c>
      <c r="D1073" s="1">
        <v>40588</v>
      </c>
      <c r="E1073" s="2">
        <v>100</v>
      </c>
      <c r="G1073" t="s">
        <v>34</v>
      </c>
    </row>
    <row r="1074" spans="1:7" x14ac:dyDescent="0.25">
      <c r="A1074" t="s">
        <v>235</v>
      </c>
      <c r="B1074" t="s">
        <v>236</v>
      </c>
      <c r="C1074" t="s">
        <v>237</v>
      </c>
      <c r="D1074" s="1">
        <v>40588</v>
      </c>
      <c r="E1074" s="2">
        <v>214.29</v>
      </c>
      <c r="F1074" t="s">
        <v>238</v>
      </c>
      <c r="G1074" t="s">
        <v>34</v>
      </c>
    </row>
    <row r="1075" spans="1:7" x14ac:dyDescent="0.25">
      <c r="A1075" t="s">
        <v>235</v>
      </c>
      <c r="B1075" t="s">
        <v>236</v>
      </c>
      <c r="C1075" t="s">
        <v>237</v>
      </c>
      <c r="D1075" s="1">
        <v>40588</v>
      </c>
      <c r="E1075" s="2">
        <v>214.29</v>
      </c>
      <c r="F1075" t="s">
        <v>239</v>
      </c>
      <c r="G1075" t="s">
        <v>34</v>
      </c>
    </row>
    <row r="1076" spans="1:7" x14ac:dyDescent="0.25">
      <c r="A1076" t="s">
        <v>49</v>
      </c>
      <c r="B1076" t="s">
        <v>50</v>
      </c>
      <c r="C1076" t="s">
        <v>51</v>
      </c>
      <c r="D1076" s="1">
        <v>40588</v>
      </c>
      <c r="E1076" s="2">
        <v>83.33</v>
      </c>
      <c r="F1076" t="s">
        <v>52</v>
      </c>
      <c r="G1076" t="s">
        <v>34</v>
      </c>
    </row>
    <row r="1077" spans="1:7" x14ac:dyDescent="0.25">
      <c r="A1077" t="s">
        <v>322</v>
      </c>
      <c r="B1077" t="s">
        <v>323</v>
      </c>
      <c r="C1077" t="s">
        <v>324</v>
      </c>
      <c r="D1077" s="1">
        <v>40588</v>
      </c>
      <c r="E1077" s="2">
        <v>25</v>
      </c>
      <c r="F1077" t="s">
        <v>325</v>
      </c>
      <c r="G1077" t="s">
        <v>326</v>
      </c>
    </row>
    <row r="1078" spans="1:7" x14ac:dyDescent="0.25">
      <c r="A1078" t="s">
        <v>322</v>
      </c>
      <c r="B1078" t="s">
        <v>323</v>
      </c>
      <c r="C1078" t="s">
        <v>324</v>
      </c>
      <c r="D1078" s="1">
        <v>40588</v>
      </c>
      <c r="E1078" s="2">
        <v>25</v>
      </c>
      <c r="F1078" t="s">
        <v>327</v>
      </c>
      <c r="G1078" t="s">
        <v>326</v>
      </c>
    </row>
    <row r="1079" spans="1:7" x14ac:dyDescent="0.25">
      <c r="A1079" t="s">
        <v>40</v>
      </c>
      <c r="B1079" t="s">
        <v>41</v>
      </c>
      <c r="C1079" t="s">
        <v>42</v>
      </c>
      <c r="D1079" s="1">
        <v>40588</v>
      </c>
      <c r="E1079" s="2">
        <v>166.66</v>
      </c>
      <c r="F1079" t="s">
        <v>43</v>
      </c>
      <c r="G1079" t="s">
        <v>34</v>
      </c>
    </row>
    <row r="1080" spans="1:7" x14ac:dyDescent="0.25">
      <c r="A1080" t="s">
        <v>110</v>
      </c>
      <c r="B1080" t="s">
        <v>111</v>
      </c>
      <c r="C1080" t="s">
        <v>112</v>
      </c>
      <c r="D1080" s="1">
        <v>40588</v>
      </c>
      <c r="E1080" s="2">
        <v>10</v>
      </c>
      <c r="F1080" t="s">
        <v>113</v>
      </c>
      <c r="G1080" t="s">
        <v>114</v>
      </c>
    </row>
    <row r="1081" spans="1:7" x14ac:dyDescent="0.25">
      <c r="A1081" t="s">
        <v>110</v>
      </c>
      <c r="B1081" t="s">
        <v>111</v>
      </c>
      <c r="C1081" t="s">
        <v>112</v>
      </c>
      <c r="D1081" s="1">
        <v>40588</v>
      </c>
      <c r="E1081" s="2">
        <v>10</v>
      </c>
      <c r="F1081" t="s">
        <v>113</v>
      </c>
      <c r="G1081" t="s">
        <v>114</v>
      </c>
    </row>
    <row r="1082" spans="1:7" x14ac:dyDescent="0.25">
      <c r="A1082" t="s">
        <v>1071</v>
      </c>
      <c r="B1082" t="s">
        <v>12</v>
      </c>
      <c r="C1082" t="s">
        <v>1072</v>
      </c>
      <c r="D1082" s="1">
        <v>40589</v>
      </c>
      <c r="E1082" s="2">
        <v>500</v>
      </c>
      <c r="F1082" t="s">
        <v>1073</v>
      </c>
      <c r="G1082" t="s">
        <v>1074</v>
      </c>
    </row>
    <row r="1083" spans="1:7" x14ac:dyDescent="0.25">
      <c r="A1083" t="s">
        <v>518</v>
      </c>
      <c r="B1083" t="s">
        <v>519</v>
      </c>
      <c r="C1083" t="s">
        <v>520</v>
      </c>
      <c r="D1083" s="1">
        <v>40589</v>
      </c>
      <c r="E1083" s="2">
        <v>500</v>
      </c>
      <c r="F1083" t="s">
        <v>521</v>
      </c>
      <c r="G1083" t="s">
        <v>522</v>
      </c>
    </row>
    <row r="1084" spans="1:7" x14ac:dyDescent="0.25">
      <c r="A1084" t="s">
        <v>606</v>
      </c>
      <c r="B1084" t="s">
        <v>607</v>
      </c>
      <c r="C1084" t="s">
        <v>608</v>
      </c>
      <c r="D1084" s="1">
        <v>40589</v>
      </c>
      <c r="E1084" s="2">
        <v>100</v>
      </c>
      <c r="F1084" t="s">
        <v>609</v>
      </c>
      <c r="G1084" t="s">
        <v>1075</v>
      </c>
    </row>
    <row r="1085" spans="1:7" x14ac:dyDescent="0.25">
      <c r="A1085" t="s">
        <v>366</v>
      </c>
      <c r="B1085" t="s">
        <v>367</v>
      </c>
      <c r="C1085" t="s">
        <v>368</v>
      </c>
      <c r="D1085" s="1">
        <v>40590</v>
      </c>
      <c r="E1085" s="2">
        <v>100</v>
      </c>
      <c r="F1085" t="s">
        <v>369</v>
      </c>
      <c r="G1085" t="s">
        <v>1075</v>
      </c>
    </row>
    <row r="1086" spans="1:7" x14ac:dyDescent="0.25">
      <c r="A1086" t="s">
        <v>30</v>
      </c>
      <c r="B1086" t="s">
        <v>31</v>
      </c>
      <c r="C1086" t="s">
        <v>32</v>
      </c>
      <c r="D1086" s="1">
        <v>40591</v>
      </c>
      <c r="E1086" s="2">
        <v>100</v>
      </c>
      <c r="F1086" t="s">
        <v>33</v>
      </c>
      <c r="G1086" t="s">
        <v>1075</v>
      </c>
    </row>
    <row r="1087" spans="1:7" x14ac:dyDescent="0.25">
      <c r="A1087" t="s">
        <v>30</v>
      </c>
      <c r="B1087" t="s">
        <v>31</v>
      </c>
      <c r="C1087" t="s">
        <v>32</v>
      </c>
      <c r="D1087" s="1">
        <v>40591</v>
      </c>
      <c r="E1087" s="2">
        <v>100</v>
      </c>
      <c r="F1087" t="s">
        <v>35</v>
      </c>
      <c r="G1087" t="s">
        <v>1075</v>
      </c>
    </row>
    <row r="1088" spans="1:7" x14ac:dyDescent="0.25">
      <c r="A1088" t="s">
        <v>574</v>
      </c>
      <c r="B1088" t="s">
        <v>575</v>
      </c>
      <c r="C1088" t="s">
        <v>576</v>
      </c>
      <c r="D1088" s="1">
        <v>40591</v>
      </c>
      <c r="E1088" s="2">
        <v>500</v>
      </c>
      <c r="F1088" t="s">
        <v>577</v>
      </c>
      <c r="G1088" t="s">
        <v>1075</v>
      </c>
    </row>
    <row r="1089" spans="1:7" x14ac:dyDescent="0.25">
      <c r="A1089" t="s">
        <v>574</v>
      </c>
      <c r="B1089" t="s">
        <v>575</v>
      </c>
      <c r="C1089" t="s">
        <v>576</v>
      </c>
      <c r="D1089" s="1">
        <v>40591</v>
      </c>
      <c r="E1089" s="2">
        <v>500</v>
      </c>
      <c r="F1089" t="s">
        <v>578</v>
      </c>
      <c r="G1089" t="s">
        <v>1075</v>
      </c>
    </row>
    <row r="1090" spans="1:7" x14ac:dyDescent="0.25">
      <c r="A1090" t="s">
        <v>1076</v>
      </c>
      <c r="B1090" t="s">
        <v>1077</v>
      </c>
      <c r="D1090" s="1">
        <v>40591</v>
      </c>
      <c r="E1090" s="2">
        <v>7.28</v>
      </c>
      <c r="G1090" t="s">
        <v>853</v>
      </c>
    </row>
    <row r="1091" spans="1:7" x14ac:dyDescent="0.25">
      <c r="A1091" t="s">
        <v>1078</v>
      </c>
      <c r="B1091" t="s">
        <v>1079</v>
      </c>
      <c r="D1091" s="1">
        <v>40591</v>
      </c>
      <c r="E1091" s="2">
        <v>100</v>
      </c>
      <c r="G1091" t="s">
        <v>67</v>
      </c>
    </row>
    <row r="1092" spans="1:7" x14ac:dyDescent="0.25">
      <c r="A1092" t="s">
        <v>1080</v>
      </c>
      <c r="B1092" t="s">
        <v>1081</v>
      </c>
      <c r="D1092" s="1">
        <v>40596</v>
      </c>
      <c r="E1092" s="2">
        <v>2750</v>
      </c>
      <c r="G1092" t="s">
        <v>1082</v>
      </c>
    </row>
    <row r="1093" spans="1:7" x14ac:dyDescent="0.25">
      <c r="A1093" t="s">
        <v>1083</v>
      </c>
      <c r="B1093" t="s">
        <v>1084</v>
      </c>
      <c r="D1093" s="1">
        <v>40597</v>
      </c>
      <c r="E1093" s="2">
        <v>300</v>
      </c>
      <c r="G1093" t="s">
        <v>271</v>
      </c>
    </row>
    <row r="1094" spans="1:7" x14ac:dyDescent="0.25">
      <c r="A1094" t="s">
        <v>7</v>
      </c>
      <c r="B1094" t="s">
        <v>8</v>
      </c>
      <c r="D1094" s="1">
        <v>40597</v>
      </c>
      <c r="E1094" s="2">
        <v>505</v>
      </c>
      <c r="G1094" t="s">
        <v>9</v>
      </c>
    </row>
    <row r="1095" spans="1:7" x14ac:dyDescent="0.25">
      <c r="A1095" t="s">
        <v>1085</v>
      </c>
      <c r="B1095" t="s">
        <v>1086</v>
      </c>
      <c r="C1095" t="s">
        <v>1087</v>
      </c>
      <c r="D1095" s="1">
        <v>40597</v>
      </c>
      <c r="E1095" s="2">
        <v>4000</v>
      </c>
      <c r="G1095" t="s">
        <v>1088</v>
      </c>
    </row>
    <row r="1096" spans="1:7" x14ac:dyDescent="0.25">
      <c r="A1096" t="s">
        <v>505</v>
      </c>
      <c r="B1096" t="s">
        <v>506</v>
      </c>
      <c r="D1096" s="1">
        <v>40598</v>
      </c>
      <c r="E1096" s="2">
        <v>1050</v>
      </c>
      <c r="G1096" t="s">
        <v>507</v>
      </c>
    </row>
    <row r="1097" spans="1:7" x14ac:dyDescent="0.25">
      <c r="A1097" t="s">
        <v>19</v>
      </c>
      <c r="B1097" t="s">
        <v>20</v>
      </c>
      <c r="D1097" s="1">
        <v>40599</v>
      </c>
      <c r="E1097" s="2">
        <v>166.66</v>
      </c>
      <c r="G1097" t="s">
        <v>21</v>
      </c>
    </row>
    <row r="1098" spans="1:7" x14ac:dyDescent="0.25">
      <c r="A1098" t="s">
        <v>1089</v>
      </c>
      <c r="B1098" t="s">
        <v>1090</v>
      </c>
      <c r="D1098" s="1">
        <v>40602</v>
      </c>
      <c r="E1098" s="2">
        <v>5000</v>
      </c>
      <c r="G1098" t="s">
        <v>67</v>
      </c>
    </row>
    <row r="1099" spans="1:7" x14ac:dyDescent="0.25">
      <c r="A1099" t="s">
        <v>93</v>
      </c>
      <c r="B1099" t="s">
        <v>94</v>
      </c>
      <c r="C1099" t="s">
        <v>95</v>
      </c>
      <c r="D1099" s="1">
        <v>40602</v>
      </c>
      <c r="E1099" s="2">
        <v>5</v>
      </c>
      <c r="F1099" t="s">
        <v>96</v>
      </c>
      <c r="G1099" t="s">
        <v>97</v>
      </c>
    </row>
    <row r="1100" spans="1:7" x14ac:dyDescent="0.25">
      <c r="A1100" t="s">
        <v>93</v>
      </c>
      <c r="B1100" t="s">
        <v>94</v>
      </c>
      <c r="C1100" t="s">
        <v>95</v>
      </c>
      <c r="D1100" s="1">
        <v>40602</v>
      </c>
      <c r="E1100" s="2">
        <v>5</v>
      </c>
      <c r="F1100" t="s">
        <v>98</v>
      </c>
      <c r="G1100" t="s">
        <v>97</v>
      </c>
    </row>
    <row r="1101" spans="1:7" x14ac:dyDescent="0.25">
      <c r="A1101" t="s">
        <v>390</v>
      </c>
      <c r="B1101" t="s">
        <v>343</v>
      </c>
      <c r="C1101" t="s">
        <v>391</v>
      </c>
      <c r="D1101" s="1">
        <v>40602</v>
      </c>
      <c r="E1101" s="2">
        <v>10</v>
      </c>
      <c r="F1101" t="s">
        <v>392</v>
      </c>
      <c r="G1101" t="s">
        <v>276</v>
      </c>
    </row>
    <row r="1102" spans="1:7" x14ac:dyDescent="0.25">
      <c r="A1102" t="s">
        <v>390</v>
      </c>
      <c r="B1102" t="s">
        <v>343</v>
      </c>
      <c r="C1102" t="s">
        <v>391</v>
      </c>
      <c r="D1102" s="1">
        <v>40602</v>
      </c>
      <c r="E1102" s="2">
        <v>10</v>
      </c>
      <c r="F1102" t="s">
        <v>392</v>
      </c>
      <c r="G1102" t="s">
        <v>276</v>
      </c>
    </row>
    <row r="1103" spans="1:7" x14ac:dyDescent="0.25">
      <c r="A1103" t="s">
        <v>390</v>
      </c>
      <c r="B1103" t="s">
        <v>343</v>
      </c>
      <c r="C1103" t="s">
        <v>391</v>
      </c>
      <c r="D1103" s="1">
        <v>40602</v>
      </c>
      <c r="E1103" s="2">
        <v>10</v>
      </c>
      <c r="F1103" t="s">
        <v>393</v>
      </c>
      <c r="G1103" t="s">
        <v>276</v>
      </c>
    </row>
    <row r="1104" spans="1:7" x14ac:dyDescent="0.25">
      <c r="A1104" t="s">
        <v>390</v>
      </c>
      <c r="B1104" t="s">
        <v>343</v>
      </c>
      <c r="C1104" t="s">
        <v>391</v>
      </c>
      <c r="D1104" s="1">
        <v>40602</v>
      </c>
      <c r="E1104" s="2">
        <v>10</v>
      </c>
      <c r="F1104" t="s">
        <v>392</v>
      </c>
      <c r="G1104" t="s">
        <v>828</v>
      </c>
    </row>
    <row r="1105" spans="1:7" x14ac:dyDescent="0.25">
      <c r="A1105" t="s">
        <v>390</v>
      </c>
      <c r="B1105" t="s">
        <v>343</v>
      </c>
      <c r="C1105" t="s">
        <v>391</v>
      </c>
      <c r="D1105" s="1">
        <v>40602</v>
      </c>
      <c r="E1105" s="2">
        <v>10</v>
      </c>
      <c r="F1105" t="s">
        <v>392</v>
      </c>
      <c r="G1105" t="s">
        <v>828</v>
      </c>
    </row>
    <row r="1106" spans="1:7" x14ac:dyDescent="0.25">
      <c r="A1106" t="s">
        <v>390</v>
      </c>
      <c r="B1106" t="s">
        <v>343</v>
      </c>
      <c r="C1106" t="s">
        <v>391</v>
      </c>
      <c r="D1106" s="1">
        <v>40602</v>
      </c>
      <c r="E1106" s="2">
        <v>10</v>
      </c>
      <c r="F1106" t="s">
        <v>393</v>
      </c>
      <c r="G1106" t="s">
        <v>828</v>
      </c>
    </row>
    <row r="1107" spans="1:7" x14ac:dyDescent="0.25">
      <c r="A1107" t="s">
        <v>87</v>
      </c>
      <c r="B1107" t="s">
        <v>88</v>
      </c>
      <c r="C1107" t="s">
        <v>89</v>
      </c>
      <c r="D1107" s="1">
        <v>40602</v>
      </c>
      <c r="E1107" s="2">
        <v>25</v>
      </c>
      <c r="F1107" t="s">
        <v>90</v>
      </c>
      <c r="G1107" t="s">
        <v>77</v>
      </c>
    </row>
    <row r="1108" spans="1:7" x14ac:dyDescent="0.25">
      <c r="A1108" t="s">
        <v>87</v>
      </c>
      <c r="B1108" t="s">
        <v>88</v>
      </c>
      <c r="C1108" t="s">
        <v>89</v>
      </c>
      <c r="D1108" s="1">
        <v>40602</v>
      </c>
      <c r="E1108" s="2">
        <v>25</v>
      </c>
      <c r="F1108" t="s">
        <v>91</v>
      </c>
      <c r="G1108" t="s">
        <v>77</v>
      </c>
    </row>
    <row r="1109" spans="1:7" x14ac:dyDescent="0.25">
      <c r="A1109" t="s">
        <v>87</v>
      </c>
      <c r="B1109" t="s">
        <v>88</v>
      </c>
      <c r="C1109" t="s">
        <v>89</v>
      </c>
      <c r="D1109" s="1">
        <v>40602</v>
      </c>
      <c r="E1109" s="2">
        <v>25</v>
      </c>
      <c r="F1109" t="s">
        <v>91</v>
      </c>
      <c r="G1109" t="s">
        <v>77</v>
      </c>
    </row>
    <row r="1110" spans="1:7" x14ac:dyDescent="0.25">
      <c r="A1110" t="s">
        <v>87</v>
      </c>
      <c r="B1110" t="s">
        <v>88</v>
      </c>
      <c r="C1110" t="s">
        <v>89</v>
      </c>
      <c r="D1110" s="1">
        <v>40602</v>
      </c>
      <c r="E1110" s="2">
        <v>25</v>
      </c>
      <c r="F1110" t="s">
        <v>92</v>
      </c>
      <c r="G1110" t="s">
        <v>77</v>
      </c>
    </row>
    <row r="1111" spans="1:7" x14ac:dyDescent="0.25">
      <c r="A1111" t="s">
        <v>73</v>
      </c>
      <c r="B1111" t="s">
        <v>74</v>
      </c>
      <c r="C1111" t="s">
        <v>75</v>
      </c>
      <c r="D1111" s="1">
        <v>40602</v>
      </c>
      <c r="E1111" s="2">
        <v>40</v>
      </c>
      <c r="F1111" t="s">
        <v>76</v>
      </c>
      <c r="G1111" t="s">
        <v>77</v>
      </c>
    </row>
    <row r="1112" spans="1:7" x14ac:dyDescent="0.25">
      <c r="A1112" t="s">
        <v>73</v>
      </c>
      <c r="B1112" t="s">
        <v>74</v>
      </c>
      <c r="C1112" t="s">
        <v>75</v>
      </c>
      <c r="D1112" s="1">
        <v>40602</v>
      </c>
      <c r="E1112" s="2">
        <v>40</v>
      </c>
      <c r="F1112" t="s">
        <v>76</v>
      </c>
      <c r="G1112" t="s">
        <v>77</v>
      </c>
    </row>
    <row r="1113" spans="1:7" x14ac:dyDescent="0.25">
      <c r="A1113" t="s">
        <v>337</v>
      </c>
      <c r="B1113" t="s">
        <v>338</v>
      </c>
      <c r="C1113" t="s">
        <v>339</v>
      </c>
      <c r="D1113" s="1">
        <v>40602</v>
      </c>
      <c r="E1113" s="2">
        <v>15</v>
      </c>
      <c r="F1113" t="s">
        <v>340</v>
      </c>
      <c r="G1113" t="s">
        <v>341</v>
      </c>
    </row>
    <row r="1114" spans="1:7" x14ac:dyDescent="0.25">
      <c r="A1114" t="s">
        <v>78</v>
      </c>
      <c r="B1114" t="s">
        <v>79</v>
      </c>
      <c r="C1114" t="s">
        <v>80</v>
      </c>
      <c r="D1114" s="1">
        <v>40602</v>
      </c>
      <c r="E1114" s="2">
        <v>35</v>
      </c>
      <c r="F1114" t="s">
        <v>81</v>
      </c>
      <c r="G1114" t="s">
        <v>9</v>
      </c>
    </row>
    <row r="1115" spans="1:7" x14ac:dyDescent="0.25">
      <c r="A1115" t="s">
        <v>78</v>
      </c>
      <c r="B1115" t="s">
        <v>79</v>
      </c>
      <c r="C1115" t="s">
        <v>80</v>
      </c>
      <c r="D1115" s="1">
        <v>40602</v>
      </c>
      <c r="E1115" s="2">
        <v>35</v>
      </c>
      <c r="F1115" t="s">
        <v>81</v>
      </c>
      <c r="G1115" t="s">
        <v>9</v>
      </c>
    </row>
    <row r="1116" spans="1:7" x14ac:dyDescent="0.25">
      <c r="A1116" t="s">
        <v>82</v>
      </c>
      <c r="B1116" t="s">
        <v>83</v>
      </c>
      <c r="C1116" t="s">
        <v>84</v>
      </c>
      <c r="D1116" s="1">
        <v>40602</v>
      </c>
      <c r="E1116" s="2">
        <v>10</v>
      </c>
      <c r="F1116" t="s">
        <v>85</v>
      </c>
      <c r="G1116" t="s">
        <v>67</v>
      </c>
    </row>
    <row r="1117" spans="1:7" x14ac:dyDescent="0.25">
      <c r="A1117" t="s">
        <v>82</v>
      </c>
      <c r="B1117" t="s">
        <v>83</v>
      </c>
      <c r="C1117" t="s">
        <v>84</v>
      </c>
      <c r="D1117" s="1">
        <v>40602</v>
      </c>
      <c r="E1117" s="2">
        <v>10</v>
      </c>
      <c r="F1117" t="s">
        <v>86</v>
      </c>
      <c r="G1117" t="s">
        <v>67</v>
      </c>
    </row>
    <row r="1118" spans="1:7" x14ac:dyDescent="0.25">
      <c r="A1118" t="s">
        <v>82</v>
      </c>
      <c r="B1118" t="s">
        <v>83</v>
      </c>
      <c r="C1118" t="s">
        <v>84</v>
      </c>
      <c r="D1118" s="1">
        <v>40602</v>
      </c>
      <c r="E1118" s="2">
        <v>5</v>
      </c>
      <c r="F1118" t="s">
        <v>85</v>
      </c>
      <c r="G1118" t="s">
        <v>77</v>
      </c>
    </row>
    <row r="1119" spans="1:7" x14ac:dyDescent="0.25">
      <c r="A1119" t="s">
        <v>82</v>
      </c>
      <c r="B1119" t="s">
        <v>83</v>
      </c>
      <c r="C1119" t="s">
        <v>84</v>
      </c>
      <c r="D1119" s="1">
        <v>40602</v>
      </c>
      <c r="E1119" s="2">
        <v>5</v>
      </c>
      <c r="F1119" t="s">
        <v>86</v>
      </c>
      <c r="G1119" t="s">
        <v>77</v>
      </c>
    </row>
    <row r="1120" spans="1:7" x14ac:dyDescent="0.25">
      <c r="A1120" t="s">
        <v>30</v>
      </c>
      <c r="B1120" t="s">
        <v>31</v>
      </c>
      <c r="C1120" t="s">
        <v>32</v>
      </c>
      <c r="D1120" s="1">
        <v>40602</v>
      </c>
      <c r="E1120" s="2">
        <v>84</v>
      </c>
      <c r="F1120" t="s">
        <v>33</v>
      </c>
      <c r="G1120" t="s">
        <v>34</v>
      </c>
    </row>
    <row r="1121" spans="1:7" x14ac:dyDescent="0.25">
      <c r="A1121" t="s">
        <v>30</v>
      </c>
      <c r="B1121" t="s">
        <v>31</v>
      </c>
      <c r="C1121" t="s">
        <v>32</v>
      </c>
      <c r="D1121" s="1">
        <v>40602</v>
      </c>
      <c r="E1121" s="2">
        <v>84</v>
      </c>
      <c r="F1121" t="s">
        <v>35</v>
      </c>
      <c r="G1121" t="s">
        <v>34</v>
      </c>
    </row>
    <row r="1122" spans="1:7" x14ac:dyDescent="0.25">
      <c r="A1122" t="s">
        <v>105</v>
      </c>
      <c r="B1122" t="s">
        <v>106</v>
      </c>
      <c r="C1122" t="s">
        <v>107</v>
      </c>
      <c r="D1122" s="1">
        <v>40602</v>
      </c>
      <c r="E1122" s="2">
        <v>5</v>
      </c>
      <c r="F1122" t="s">
        <v>108</v>
      </c>
      <c r="G1122" t="s">
        <v>77</v>
      </c>
    </row>
    <row r="1123" spans="1:7" x14ac:dyDescent="0.25">
      <c r="A1123" t="s">
        <v>105</v>
      </c>
      <c r="B1123" t="s">
        <v>106</v>
      </c>
      <c r="C1123" t="s">
        <v>107</v>
      </c>
      <c r="D1123" s="1">
        <v>40602</v>
      </c>
      <c r="E1123" s="2">
        <v>5</v>
      </c>
      <c r="F1123" t="s">
        <v>108</v>
      </c>
      <c r="G1123" t="s">
        <v>77</v>
      </c>
    </row>
    <row r="1124" spans="1:7" x14ac:dyDescent="0.25">
      <c r="A1124" t="s">
        <v>105</v>
      </c>
      <c r="B1124" t="s">
        <v>106</v>
      </c>
      <c r="C1124" t="s">
        <v>107</v>
      </c>
      <c r="D1124" s="1">
        <v>40602</v>
      </c>
      <c r="E1124" s="2">
        <v>5</v>
      </c>
      <c r="F1124" t="s">
        <v>109</v>
      </c>
      <c r="G1124" t="s">
        <v>77</v>
      </c>
    </row>
    <row r="1125" spans="1:7" x14ac:dyDescent="0.25">
      <c r="A1125" t="s">
        <v>110</v>
      </c>
      <c r="B1125" t="s">
        <v>111</v>
      </c>
      <c r="C1125" t="s">
        <v>112</v>
      </c>
      <c r="D1125" s="1">
        <v>40602</v>
      </c>
      <c r="E1125" s="2">
        <v>10</v>
      </c>
      <c r="F1125" t="s">
        <v>113</v>
      </c>
      <c r="G1125" t="s">
        <v>114</v>
      </c>
    </row>
    <row r="1126" spans="1:7" x14ac:dyDescent="0.25">
      <c r="A1126" t="s">
        <v>110</v>
      </c>
      <c r="B1126" t="s">
        <v>111</v>
      </c>
      <c r="C1126" t="s">
        <v>112</v>
      </c>
      <c r="D1126" s="1">
        <v>40602</v>
      </c>
      <c r="E1126" s="2">
        <v>10</v>
      </c>
      <c r="F1126" t="s">
        <v>113</v>
      </c>
      <c r="G1126" t="s">
        <v>114</v>
      </c>
    </row>
    <row r="1127" spans="1:7" x14ac:dyDescent="0.25">
      <c r="A1127" t="s">
        <v>333</v>
      </c>
      <c r="B1127" t="s">
        <v>152</v>
      </c>
      <c r="C1127" t="s">
        <v>334</v>
      </c>
      <c r="D1127" s="1">
        <v>40602</v>
      </c>
      <c r="E1127" s="2">
        <v>2</v>
      </c>
      <c r="F1127" t="s">
        <v>335</v>
      </c>
      <c r="G1127" t="s">
        <v>114</v>
      </c>
    </row>
    <row r="1128" spans="1:7" x14ac:dyDescent="0.25">
      <c r="A1128" t="s">
        <v>333</v>
      </c>
      <c r="B1128" t="s">
        <v>152</v>
      </c>
      <c r="C1128" t="s">
        <v>334</v>
      </c>
      <c r="D1128" s="1">
        <v>40602</v>
      </c>
      <c r="E1128" s="2">
        <v>2</v>
      </c>
      <c r="F1128" t="s">
        <v>336</v>
      </c>
      <c r="G1128" t="s">
        <v>114</v>
      </c>
    </row>
    <row r="1129" spans="1:7" x14ac:dyDescent="0.25">
      <c r="A1129" t="s">
        <v>328</v>
      </c>
      <c r="B1129" t="s">
        <v>329</v>
      </c>
      <c r="C1129" t="s">
        <v>330</v>
      </c>
      <c r="D1129" s="1">
        <v>40602</v>
      </c>
      <c r="E1129" s="2">
        <v>150</v>
      </c>
      <c r="F1129" t="s">
        <v>331</v>
      </c>
      <c r="G1129" t="s">
        <v>828</v>
      </c>
    </row>
    <row r="1130" spans="1:7" x14ac:dyDescent="0.25">
      <c r="A1130" t="s">
        <v>328</v>
      </c>
      <c r="B1130" t="s">
        <v>329</v>
      </c>
      <c r="C1130" t="s">
        <v>330</v>
      </c>
      <c r="D1130" s="1">
        <v>40602</v>
      </c>
      <c r="E1130" s="2">
        <v>150</v>
      </c>
      <c r="F1130" t="s">
        <v>332</v>
      </c>
      <c r="G1130" t="s">
        <v>828</v>
      </c>
    </row>
    <row r="1131" spans="1:7" x14ac:dyDescent="0.25">
      <c r="A1131" t="s">
        <v>322</v>
      </c>
      <c r="B1131" t="s">
        <v>323</v>
      </c>
      <c r="C1131" t="s">
        <v>324</v>
      </c>
      <c r="D1131" s="1">
        <v>40602</v>
      </c>
      <c r="E1131" s="2">
        <v>25</v>
      </c>
      <c r="F1131" t="s">
        <v>325</v>
      </c>
      <c r="G1131" t="s">
        <v>326</v>
      </c>
    </row>
    <row r="1132" spans="1:7" x14ac:dyDescent="0.25">
      <c r="A1132" t="s">
        <v>322</v>
      </c>
      <c r="B1132" t="s">
        <v>323</v>
      </c>
      <c r="C1132" t="s">
        <v>324</v>
      </c>
      <c r="D1132" s="1">
        <v>40602</v>
      </c>
      <c r="E1132" s="2">
        <v>25</v>
      </c>
      <c r="F1132" t="s">
        <v>327</v>
      </c>
      <c r="G1132" t="s">
        <v>326</v>
      </c>
    </row>
    <row r="1133" spans="1:7" x14ac:dyDescent="0.25">
      <c r="A1133" t="s">
        <v>316</v>
      </c>
      <c r="B1133" t="s">
        <v>317</v>
      </c>
      <c r="C1133" t="s">
        <v>318</v>
      </c>
      <c r="D1133" s="1">
        <v>40602</v>
      </c>
      <c r="E1133" s="2">
        <v>10</v>
      </c>
      <c r="F1133" t="s">
        <v>319</v>
      </c>
      <c r="G1133" t="s">
        <v>182</v>
      </c>
    </row>
    <row r="1134" spans="1:7" x14ac:dyDescent="0.25">
      <c r="A1134" t="s">
        <v>316</v>
      </c>
      <c r="B1134" t="s">
        <v>317</v>
      </c>
      <c r="C1134" t="s">
        <v>318</v>
      </c>
      <c r="D1134" s="1">
        <v>40602</v>
      </c>
      <c r="E1134" s="2">
        <v>10</v>
      </c>
      <c r="F1134" t="s">
        <v>320</v>
      </c>
      <c r="G1134" t="s">
        <v>182</v>
      </c>
    </row>
    <row r="1135" spans="1:7" x14ac:dyDescent="0.25">
      <c r="A1135" t="s">
        <v>316</v>
      </c>
      <c r="B1135" t="s">
        <v>317</v>
      </c>
      <c r="C1135" t="s">
        <v>318</v>
      </c>
      <c r="D1135" s="1">
        <v>40602</v>
      </c>
      <c r="E1135" s="2">
        <v>10</v>
      </c>
      <c r="F1135" t="s">
        <v>319</v>
      </c>
      <c r="G1135" t="s">
        <v>251</v>
      </c>
    </row>
    <row r="1136" spans="1:7" x14ac:dyDescent="0.25">
      <c r="A1136" t="s">
        <v>316</v>
      </c>
      <c r="B1136" t="s">
        <v>317</v>
      </c>
      <c r="C1136" t="s">
        <v>318</v>
      </c>
      <c r="D1136" s="1">
        <v>40602</v>
      </c>
      <c r="E1136" s="2">
        <v>10</v>
      </c>
      <c r="F1136" t="s">
        <v>320</v>
      </c>
      <c r="G1136" t="s">
        <v>251</v>
      </c>
    </row>
    <row r="1137" spans="1:7" x14ac:dyDescent="0.25">
      <c r="A1137" t="s">
        <v>316</v>
      </c>
      <c r="B1137" t="s">
        <v>317</v>
      </c>
      <c r="C1137" t="s">
        <v>318</v>
      </c>
      <c r="D1137" s="1">
        <v>40602</v>
      </c>
      <c r="E1137" s="2">
        <v>20</v>
      </c>
      <c r="F1137" t="s">
        <v>319</v>
      </c>
      <c r="G1137" t="s">
        <v>321</v>
      </c>
    </row>
    <row r="1138" spans="1:7" x14ac:dyDescent="0.25">
      <c r="A1138" t="s">
        <v>316</v>
      </c>
      <c r="B1138" t="s">
        <v>317</v>
      </c>
      <c r="C1138" t="s">
        <v>318</v>
      </c>
      <c r="D1138" s="1">
        <v>40602</v>
      </c>
      <c r="E1138" s="2">
        <v>20</v>
      </c>
      <c r="F1138" t="s">
        <v>320</v>
      </c>
      <c r="G1138" t="s">
        <v>321</v>
      </c>
    </row>
    <row r="1139" spans="1:7" x14ac:dyDescent="0.25">
      <c r="A1139" t="s">
        <v>99</v>
      </c>
      <c r="B1139" t="s">
        <v>100</v>
      </c>
      <c r="C1139" t="s">
        <v>101</v>
      </c>
      <c r="D1139" s="1">
        <v>40602</v>
      </c>
      <c r="E1139" s="2">
        <v>10</v>
      </c>
      <c r="F1139" t="s">
        <v>102</v>
      </c>
      <c r="G1139" t="s">
        <v>97</v>
      </c>
    </row>
    <row r="1140" spans="1:7" x14ac:dyDescent="0.25">
      <c r="A1140" t="s">
        <v>99</v>
      </c>
      <c r="B1140" t="s">
        <v>100</v>
      </c>
      <c r="C1140" t="s">
        <v>101</v>
      </c>
      <c r="D1140" s="1">
        <v>40602</v>
      </c>
      <c r="E1140" s="2">
        <v>10</v>
      </c>
      <c r="F1140" t="s">
        <v>103</v>
      </c>
      <c r="G1140" t="s">
        <v>97</v>
      </c>
    </row>
    <row r="1141" spans="1:7" x14ac:dyDescent="0.25">
      <c r="A1141" t="s">
        <v>99</v>
      </c>
      <c r="B1141" t="s">
        <v>100</v>
      </c>
      <c r="C1141" t="s">
        <v>101</v>
      </c>
      <c r="D1141" s="1">
        <v>40602</v>
      </c>
      <c r="E1141" s="2">
        <v>10</v>
      </c>
      <c r="F1141" t="s">
        <v>104</v>
      </c>
      <c r="G1141" t="s">
        <v>97</v>
      </c>
    </row>
    <row r="1142" spans="1:7" x14ac:dyDescent="0.25">
      <c r="A1142" t="s">
        <v>312</v>
      </c>
      <c r="B1142" t="s">
        <v>248</v>
      </c>
      <c r="C1142" t="s">
        <v>313</v>
      </c>
      <c r="D1142" s="1">
        <v>40602</v>
      </c>
      <c r="E1142" s="2">
        <v>50</v>
      </c>
      <c r="F1142" t="s">
        <v>314</v>
      </c>
      <c r="G1142" t="s">
        <v>315</v>
      </c>
    </row>
    <row r="1143" spans="1:7" x14ac:dyDescent="0.25">
      <c r="A1143" t="s">
        <v>247</v>
      </c>
      <c r="B1143" t="s">
        <v>248</v>
      </c>
      <c r="C1143" t="s">
        <v>249</v>
      </c>
      <c r="D1143" s="1">
        <v>40602</v>
      </c>
      <c r="E1143" s="2">
        <v>20</v>
      </c>
      <c r="F1143" t="s">
        <v>250</v>
      </c>
      <c r="G1143" t="s">
        <v>251</v>
      </c>
    </row>
    <row r="1144" spans="1:7" x14ac:dyDescent="0.25">
      <c r="A1144" t="s">
        <v>247</v>
      </c>
      <c r="B1144" t="s">
        <v>248</v>
      </c>
      <c r="C1144" t="s">
        <v>249</v>
      </c>
      <c r="D1144" s="1">
        <v>40602</v>
      </c>
      <c r="E1144" s="2">
        <v>20</v>
      </c>
      <c r="F1144" t="s">
        <v>252</v>
      </c>
      <c r="G1144" t="s">
        <v>251</v>
      </c>
    </row>
    <row r="1145" spans="1:7" x14ac:dyDescent="0.25">
      <c r="A1145" t="s">
        <v>178</v>
      </c>
      <c r="B1145" t="s">
        <v>179</v>
      </c>
      <c r="C1145" t="s">
        <v>180</v>
      </c>
      <c r="D1145" s="1">
        <v>40602</v>
      </c>
      <c r="E1145" s="2">
        <v>5</v>
      </c>
      <c r="F1145" t="s">
        <v>181</v>
      </c>
      <c r="G1145" t="s">
        <v>182</v>
      </c>
    </row>
    <row r="1146" spans="1:7" x14ac:dyDescent="0.25">
      <c r="A1146" t="s">
        <v>1091</v>
      </c>
      <c r="B1146" t="s">
        <v>1092</v>
      </c>
      <c r="C1146" t="s">
        <v>157</v>
      </c>
      <c r="D1146" s="1">
        <v>40602</v>
      </c>
      <c r="E1146" s="2">
        <v>100</v>
      </c>
      <c r="F1146" t="s">
        <v>1093</v>
      </c>
      <c r="G1146" t="s">
        <v>1075</v>
      </c>
    </row>
    <row r="1147" spans="1:7" x14ac:dyDescent="0.25">
      <c r="A1147" t="s">
        <v>1091</v>
      </c>
      <c r="B1147" t="s">
        <v>1092</v>
      </c>
      <c r="C1147" t="s">
        <v>157</v>
      </c>
      <c r="D1147" s="1">
        <v>40602</v>
      </c>
      <c r="E1147" s="2">
        <v>100</v>
      </c>
      <c r="F1147" t="s">
        <v>1093</v>
      </c>
      <c r="G1147" t="s">
        <v>1075</v>
      </c>
    </row>
    <row r="1148" spans="1:7" x14ac:dyDescent="0.25">
      <c r="A1148" t="s">
        <v>1091</v>
      </c>
      <c r="B1148" t="s">
        <v>1092</v>
      </c>
      <c r="C1148" t="s">
        <v>157</v>
      </c>
      <c r="D1148" s="1">
        <v>40602</v>
      </c>
      <c r="E1148" s="2">
        <v>100</v>
      </c>
      <c r="F1148" t="s">
        <v>1094</v>
      </c>
      <c r="G1148" t="s">
        <v>1075</v>
      </c>
    </row>
    <row r="1149" spans="1:7" x14ac:dyDescent="0.25">
      <c r="A1149" t="s">
        <v>253</v>
      </c>
      <c r="B1149" t="s">
        <v>254</v>
      </c>
      <c r="C1149" t="s">
        <v>255</v>
      </c>
      <c r="D1149" s="1">
        <v>40602</v>
      </c>
      <c r="E1149" s="2">
        <v>15</v>
      </c>
      <c r="F1149" t="s">
        <v>256</v>
      </c>
      <c r="G1149" t="s">
        <v>257</v>
      </c>
    </row>
    <row r="1150" spans="1:7" x14ac:dyDescent="0.25">
      <c r="A1150" t="s">
        <v>253</v>
      </c>
      <c r="B1150" t="s">
        <v>254</v>
      </c>
      <c r="C1150" t="s">
        <v>255</v>
      </c>
      <c r="D1150" s="1">
        <v>40602</v>
      </c>
      <c r="E1150" s="2">
        <v>15</v>
      </c>
      <c r="F1150" t="s">
        <v>258</v>
      </c>
      <c r="G1150" t="s">
        <v>257</v>
      </c>
    </row>
    <row r="1151" spans="1:7" x14ac:dyDescent="0.25">
      <c r="A1151" t="s">
        <v>259</v>
      </c>
      <c r="B1151" t="s">
        <v>260</v>
      </c>
      <c r="C1151" t="s">
        <v>261</v>
      </c>
      <c r="D1151" s="1">
        <v>40602</v>
      </c>
      <c r="E1151" s="2">
        <v>10</v>
      </c>
      <c r="F1151" t="s">
        <v>262</v>
      </c>
      <c r="G1151" t="s">
        <v>77</v>
      </c>
    </row>
    <row r="1152" spans="1:7" x14ac:dyDescent="0.25">
      <c r="A1152" t="s">
        <v>174</v>
      </c>
      <c r="B1152" t="s">
        <v>175</v>
      </c>
      <c r="C1152" t="s">
        <v>176</v>
      </c>
      <c r="D1152" s="1">
        <v>40602</v>
      </c>
      <c r="E1152" s="2">
        <v>10</v>
      </c>
      <c r="F1152" t="s">
        <v>177</v>
      </c>
      <c r="G1152" t="s">
        <v>114</v>
      </c>
    </row>
    <row r="1153" spans="1:7" x14ac:dyDescent="0.25">
      <c r="A1153" t="s">
        <v>169</v>
      </c>
      <c r="B1153" t="s">
        <v>170</v>
      </c>
      <c r="C1153" t="s">
        <v>171</v>
      </c>
      <c r="D1153" s="1">
        <v>40602</v>
      </c>
      <c r="E1153" s="2">
        <v>10</v>
      </c>
      <c r="F1153" t="s">
        <v>172</v>
      </c>
      <c r="G1153" t="s">
        <v>97</v>
      </c>
    </row>
    <row r="1154" spans="1:7" x14ac:dyDescent="0.25">
      <c r="A1154" t="s">
        <v>169</v>
      </c>
      <c r="B1154" t="s">
        <v>170</v>
      </c>
      <c r="C1154" t="s">
        <v>171</v>
      </c>
      <c r="D1154" s="1">
        <v>40602</v>
      </c>
      <c r="E1154" s="2">
        <v>10</v>
      </c>
      <c r="F1154" t="s">
        <v>173</v>
      </c>
      <c r="G1154" t="s">
        <v>97</v>
      </c>
    </row>
    <row r="1155" spans="1:7" x14ac:dyDescent="0.25">
      <c r="A1155" t="s">
        <v>164</v>
      </c>
      <c r="B1155" t="s">
        <v>165</v>
      </c>
      <c r="C1155" t="s">
        <v>166</v>
      </c>
      <c r="D1155" s="1">
        <v>40602</v>
      </c>
      <c r="E1155" s="2">
        <v>25</v>
      </c>
      <c r="F1155" t="s">
        <v>167</v>
      </c>
      <c r="G1155" t="s">
        <v>77</v>
      </c>
    </row>
    <row r="1156" spans="1:7" x14ac:dyDescent="0.25">
      <c r="A1156" t="s">
        <v>164</v>
      </c>
      <c r="B1156" t="s">
        <v>165</v>
      </c>
      <c r="C1156" t="s">
        <v>166</v>
      </c>
      <c r="D1156" s="1">
        <v>40602</v>
      </c>
      <c r="E1156" s="2">
        <v>25</v>
      </c>
      <c r="F1156" t="s">
        <v>168</v>
      </c>
      <c r="G1156" t="s">
        <v>77</v>
      </c>
    </row>
    <row r="1157" spans="1:7" x14ac:dyDescent="0.25">
      <c r="A1157" t="s">
        <v>241</v>
      </c>
      <c r="B1157" t="s">
        <v>242</v>
      </c>
      <c r="C1157" t="s">
        <v>243</v>
      </c>
      <c r="D1157" s="1">
        <v>40602</v>
      </c>
      <c r="E1157" s="2">
        <v>300</v>
      </c>
      <c r="F1157" t="s">
        <v>244</v>
      </c>
      <c r="G1157" t="s">
        <v>245</v>
      </c>
    </row>
    <row r="1158" spans="1:7" x14ac:dyDescent="0.25">
      <c r="A1158" t="s">
        <v>241</v>
      </c>
      <c r="B1158" t="s">
        <v>242</v>
      </c>
      <c r="C1158" t="s">
        <v>243</v>
      </c>
      <c r="D1158" s="1">
        <v>40602</v>
      </c>
      <c r="E1158" s="2">
        <v>300</v>
      </c>
      <c r="F1158" t="s">
        <v>246</v>
      </c>
      <c r="G1158" t="s">
        <v>245</v>
      </c>
    </row>
    <row r="1159" spans="1:7" x14ac:dyDescent="0.25">
      <c r="A1159" t="s">
        <v>142</v>
      </c>
      <c r="B1159" t="s">
        <v>143</v>
      </c>
      <c r="C1159" t="s">
        <v>144</v>
      </c>
      <c r="D1159" s="1">
        <v>40602</v>
      </c>
      <c r="E1159" s="2">
        <v>7.5</v>
      </c>
      <c r="G1159" t="s">
        <v>77</v>
      </c>
    </row>
    <row r="1160" spans="1:7" x14ac:dyDescent="0.25">
      <c r="A1160" t="s">
        <v>142</v>
      </c>
      <c r="B1160" t="s">
        <v>143</v>
      </c>
      <c r="C1160" t="s">
        <v>144</v>
      </c>
      <c r="D1160" s="1">
        <v>40602</v>
      </c>
      <c r="E1160" s="2">
        <v>7.5</v>
      </c>
      <c r="G1160" t="s">
        <v>145</v>
      </c>
    </row>
    <row r="1161" spans="1:7" x14ac:dyDescent="0.25">
      <c r="A1161" t="s">
        <v>1095</v>
      </c>
      <c r="B1161" t="s">
        <v>1096</v>
      </c>
      <c r="C1161" t="s">
        <v>1097</v>
      </c>
      <c r="D1161" s="1">
        <v>40602</v>
      </c>
      <c r="E1161" s="2">
        <v>10</v>
      </c>
      <c r="F1161" t="s">
        <v>1098</v>
      </c>
      <c r="G1161" t="s">
        <v>257</v>
      </c>
    </row>
    <row r="1162" spans="1:7" x14ac:dyDescent="0.25">
      <c r="A1162" t="s">
        <v>1095</v>
      </c>
      <c r="B1162" t="s">
        <v>1096</v>
      </c>
      <c r="C1162" t="s">
        <v>1097</v>
      </c>
      <c r="D1162" s="1">
        <v>40602</v>
      </c>
      <c r="E1162" s="2">
        <v>10</v>
      </c>
      <c r="F1162" t="s">
        <v>1099</v>
      </c>
      <c r="G1162" t="s">
        <v>257</v>
      </c>
    </row>
    <row r="1163" spans="1:7" x14ac:dyDescent="0.25">
      <c r="A1163" t="s">
        <v>1095</v>
      </c>
      <c r="B1163" t="s">
        <v>1096</v>
      </c>
      <c r="C1163" t="s">
        <v>1097</v>
      </c>
      <c r="D1163" s="1">
        <v>40602</v>
      </c>
      <c r="E1163" s="2">
        <v>10</v>
      </c>
      <c r="F1163" t="s">
        <v>1099</v>
      </c>
      <c r="G1163" t="s">
        <v>257</v>
      </c>
    </row>
    <row r="1164" spans="1:7" x14ac:dyDescent="0.25">
      <c r="A1164" t="s">
        <v>1095</v>
      </c>
      <c r="B1164" t="s">
        <v>1096</v>
      </c>
      <c r="C1164" t="s">
        <v>1097</v>
      </c>
      <c r="D1164" s="1">
        <v>40602</v>
      </c>
      <c r="E1164" s="2">
        <v>10</v>
      </c>
      <c r="F1164" t="s">
        <v>1099</v>
      </c>
      <c r="G1164" t="s">
        <v>257</v>
      </c>
    </row>
    <row r="1165" spans="1:7" x14ac:dyDescent="0.25">
      <c r="A1165" t="s">
        <v>1095</v>
      </c>
      <c r="B1165" t="s">
        <v>1096</v>
      </c>
      <c r="C1165" t="s">
        <v>1097</v>
      </c>
      <c r="D1165" s="1">
        <v>40602</v>
      </c>
      <c r="E1165" s="2">
        <v>15</v>
      </c>
      <c r="F1165" t="s">
        <v>1098</v>
      </c>
      <c r="G1165" t="s">
        <v>114</v>
      </c>
    </row>
    <row r="1166" spans="1:7" x14ac:dyDescent="0.25">
      <c r="A1166" t="s">
        <v>1095</v>
      </c>
      <c r="B1166" t="s">
        <v>1096</v>
      </c>
      <c r="C1166" t="s">
        <v>1097</v>
      </c>
      <c r="D1166" s="1">
        <v>40602</v>
      </c>
      <c r="E1166" s="2">
        <v>15</v>
      </c>
      <c r="F1166" t="s">
        <v>1099</v>
      </c>
      <c r="G1166" t="s">
        <v>114</v>
      </c>
    </row>
    <row r="1167" spans="1:7" x14ac:dyDescent="0.25">
      <c r="A1167" t="s">
        <v>1095</v>
      </c>
      <c r="B1167" t="s">
        <v>1096</v>
      </c>
      <c r="C1167" t="s">
        <v>1097</v>
      </c>
      <c r="D1167" s="1">
        <v>40602</v>
      </c>
      <c r="E1167" s="2">
        <v>15</v>
      </c>
      <c r="F1167" t="s">
        <v>1099</v>
      </c>
      <c r="G1167" t="s">
        <v>114</v>
      </c>
    </row>
    <row r="1168" spans="1:7" x14ac:dyDescent="0.25">
      <c r="A1168" t="s">
        <v>1095</v>
      </c>
      <c r="B1168" t="s">
        <v>1096</v>
      </c>
      <c r="C1168" t="s">
        <v>1097</v>
      </c>
      <c r="D1168" s="1">
        <v>40602</v>
      </c>
      <c r="E1168" s="2">
        <v>15</v>
      </c>
      <c r="F1168" t="s">
        <v>1099</v>
      </c>
      <c r="G1168" t="s">
        <v>114</v>
      </c>
    </row>
    <row r="1169" spans="1:7" x14ac:dyDescent="0.25">
      <c r="A1169" t="s">
        <v>151</v>
      </c>
      <c r="B1169" t="s">
        <v>152</v>
      </c>
      <c r="C1169" t="s">
        <v>153</v>
      </c>
      <c r="D1169" s="1">
        <v>40602</v>
      </c>
      <c r="E1169" s="2">
        <v>40</v>
      </c>
      <c r="F1169" t="s">
        <v>154</v>
      </c>
      <c r="G1169" t="s">
        <v>114</v>
      </c>
    </row>
    <row r="1170" spans="1:7" x14ac:dyDescent="0.25">
      <c r="A1170" t="s">
        <v>159</v>
      </c>
      <c r="B1170" t="s">
        <v>160</v>
      </c>
      <c r="C1170" t="s">
        <v>161</v>
      </c>
      <c r="D1170" s="1">
        <v>40602</v>
      </c>
      <c r="E1170" s="2">
        <v>15</v>
      </c>
      <c r="F1170" t="s">
        <v>162</v>
      </c>
      <c r="G1170" t="s">
        <v>163</v>
      </c>
    </row>
    <row r="1171" spans="1:7" x14ac:dyDescent="0.25">
      <c r="A1171" t="s">
        <v>159</v>
      </c>
      <c r="B1171" t="s">
        <v>160</v>
      </c>
      <c r="C1171" t="s">
        <v>161</v>
      </c>
      <c r="D1171" s="1">
        <v>40602</v>
      </c>
      <c r="E1171" s="2">
        <v>40</v>
      </c>
      <c r="F1171" t="s">
        <v>162</v>
      </c>
      <c r="G1171" t="s">
        <v>114</v>
      </c>
    </row>
    <row r="1172" spans="1:7" x14ac:dyDescent="0.25">
      <c r="A1172" t="s">
        <v>155</v>
      </c>
      <c r="B1172" t="s">
        <v>156</v>
      </c>
      <c r="C1172" t="s">
        <v>157</v>
      </c>
      <c r="D1172" s="1">
        <v>40602</v>
      </c>
      <c r="E1172" s="2">
        <v>5</v>
      </c>
      <c r="F1172" t="s">
        <v>158</v>
      </c>
      <c r="G1172" t="s">
        <v>77</v>
      </c>
    </row>
    <row r="1173" spans="1:7" x14ac:dyDescent="0.25">
      <c r="A1173" t="s">
        <v>155</v>
      </c>
      <c r="B1173" t="s">
        <v>156</v>
      </c>
      <c r="C1173" t="s">
        <v>157</v>
      </c>
      <c r="D1173" s="1">
        <v>40602</v>
      </c>
      <c r="E1173" s="2">
        <v>5</v>
      </c>
      <c r="F1173" t="s">
        <v>158</v>
      </c>
      <c r="G1173" t="s">
        <v>77</v>
      </c>
    </row>
    <row r="1174" spans="1:7" x14ac:dyDescent="0.25">
      <c r="A1174" t="s">
        <v>440</v>
      </c>
      <c r="B1174" t="s">
        <v>441</v>
      </c>
      <c r="C1174" t="s">
        <v>442</v>
      </c>
      <c r="D1174" s="1">
        <v>40602</v>
      </c>
      <c r="E1174" s="2">
        <v>10</v>
      </c>
      <c r="F1174" t="s">
        <v>443</v>
      </c>
      <c r="G1174" t="s">
        <v>444</v>
      </c>
    </row>
    <row r="1175" spans="1:7" x14ac:dyDescent="0.25">
      <c r="A1175" t="s">
        <v>440</v>
      </c>
      <c r="B1175" t="s">
        <v>441</v>
      </c>
      <c r="C1175" t="s">
        <v>442</v>
      </c>
      <c r="D1175" s="1">
        <v>40602</v>
      </c>
      <c r="E1175" s="2">
        <v>10</v>
      </c>
      <c r="F1175" t="s">
        <v>445</v>
      </c>
      <c r="G1175" t="s">
        <v>444</v>
      </c>
    </row>
    <row r="1176" spans="1:7" x14ac:dyDescent="0.25">
      <c r="A1176" t="s">
        <v>440</v>
      </c>
      <c r="B1176" t="s">
        <v>441</v>
      </c>
      <c r="C1176" t="s">
        <v>442</v>
      </c>
      <c r="D1176" s="1">
        <v>40602</v>
      </c>
      <c r="E1176" s="2">
        <v>10</v>
      </c>
      <c r="F1176" t="s">
        <v>446</v>
      </c>
      <c r="G1176" t="s">
        <v>444</v>
      </c>
    </row>
    <row r="1177" spans="1:7" x14ac:dyDescent="0.25">
      <c r="A1177" t="s">
        <v>115</v>
      </c>
      <c r="B1177" t="s">
        <v>116</v>
      </c>
      <c r="C1177" t="s">
        <v>117</v>
      </c>
      <c r="D1177" s="1">
        <v>40602</v>
      </c>
      <c r="E1177" s="2">
        <v>5</v>
      </c>
      <c r="F1177" t="s">
        <v>118</v>
      </c>
      <c r="G1177" t="s">
        <v>97</v>
      </c>
    </row>
    <row r="1178" spans="1:7" x14ac:dyDescent="0.25">
      <c r="A1178" t="s">
        <v>115</v>
      </c>
      <c r="B1178" t="s">
        <v>116</v>
      </c>
      <c r="C1178" t="s">
        <v>117</v>
      </c>
      <c r="D1178" s="1">
        <v>40602</v>
      </c>
      <c r="E1178" s="2">
        <v>5</v>
      </c>
      <c r="F1178" t="s">
        <v>119</v>
      </c>
      <c r="G1178" t="s">
        <v>97</v>
      </c>
    </row>
    <row r="1179" spans="1:7" x14ac:dyDescent="0.25">
      <c r="A1179" t="s">
        <v>115</v>
      </c>
      <c r="B1179" t="s">
        <v>116</v>
      </c>
      <c r="C1179" t="s">
        <v>117</v>
      </c>
      <c r="D1179" s="1">
        <v>40602</v>
      </c>
      <c r="E1179" s="2">
        <v>5</v>
      </c>
      <c r="F1179" t="s">
        <v>120</v>
      </c>
      <c r="G1179" t="s">
        <v>97</v>
      </c>
    </row>
    <row r="1180" spans="1:7" x14ac:dyDescent="0.25">
      <c r="A1180" t="s">
        <v>263</v>
      </c>
      <c r="B1180" t="s">
        <v>264</v>
      </c>
      <c r="C1180" t="s">
        <v>265</v>
      </c>
      <c r="D1180" s="1">
        <v>40602</v>
      </c>
      <c r="E1180" s="2">
        <v>50</v>
      </c>
      <c r="F1180" t="s">
        <v>266</v>
      </c>
      <c r="G1180" t="s">
        <v>77</v>
      </c>
    </row>
    <row r="1181" spans="1:7" x14ac:dyDescent="0.25">
      <c r="A1181" t="s">
        <v>1100</v>
      </c>
      <c r="B1181" t="s">
        <v>1101</v>
      </c>
      <c r="C1181" t="s">
        <v>1102</v>
      </c>
      <c r="D1181" s="1">
        <v>40602</v>
      </c>
      <c r="E1181" s="2">
        <v>10</v>
      </c>
      <c r="F1181" t="s">
        <v>1103</v>
      </c>
      <c r="G1181" t="s">
        <v>276</v>
      </c>
    </row>
    <row r="1182" spans="1:7" x14ac:dyDescent="0.25">
      <c r="A1182" t="s">
        <v>1100</v>
      </c>
      <c r="B1182" t="s">
        <v>1101</v>
      </c>
      <c r="C1182" t="s">
        <v>1102</v>
      </c>
      <c r="D1182" s="1">
        <v>40602</v>
      </c>
      <c r="E1182" s="2">
        <v>10</v>
      </c>
      <c r="F1182" t="s">
        <v>1104</v>
      </c>
      <c r="G1182" t="s">
        <v>276</v>
      </c>
    </row>
    <row r="1183" spans="1:7" x14ac:dyDescent="0.25">
      <c r="A1183" t="s">
        <v>1100</v>
      </c>
      <c r="B1183" t="s">
        <v>1101</v>
      </c>
      <c r="C1183" t="s">
        <v>1102</v>
      </c>
      <c r="D1183" s="1">
        <v>40602</v>
      </c>
      <c r="E1183" s="2">
        <v>15</v>
      </c>
      <c r="F1183" t="s">
        <v>1103</v>
      </c>
      <c r="G1183" t="s">
        <v>828</v>
      </c>
    </row>
    <row r="1184" spans="1:7" x14ac:dyDescent="0.25">
      <c r="A1184" t="s">
        <v>1100</v>
      </c>
      <c r="B1184" t="s">
        <v>1101</v>
      </c>
      <c r="C1184" t="s">
        <v>1102</v>
      </c>
      <c r="D1184" s="1">
        <v>40602</v>
      </c>
      <c r="E1184" s="2">
        <v>15</v>
      </c>
      <c r="F1184" t="s">
        <v>1104</v>
      </c>
      <c r="G1184" t="s">
        <v>828</v>
      </c>
    </row>
    <row r="1185" spans="1:7" x14ac:dyDescent="0.25">
      <c r="A1185" t="s">
        <v>267</v>
      </c>
      <c r="B1185" t="s">
        <v>268</v>
      </c>
      <c r="C1185" t="s">
        <v>269</v>
      </c>
      <c r="D1185" s="1">
        <v>40602</v>
      </c>
      <c r="E1185" s="2">
        <v>25</v>
      </c>
      <c r="F1185" t="s">
        <v>270</v>
      </c>
      <c r="G1185" t="s">
        <v>271</v>
      </c>
    </row>
    <row r="1186" spans="1:7" x14ac:dyDescent="0.25">
      <c r="A1186" t="s">
        <v>121</v>
      </c>
      <c r="B1186" t="s">
        <v>122</v>
      </c>
      <c r="C1186" t="s">
        <v>123</v>
      </c>
      <c r="D1186" s="1">
        <v>40602</v>
      </c>
      <c r="E1186" s="2">
        <v>50</v>
      </c>
      <c r="F1186" t="s">
        <v>124</v>
      </c>
      <c r="G1186" t="s">
        <v>77</v>
      </c>
    </row>
    <row r="1187" spans="1:7" x14ac:dyDescent="0.25">
      <c r="A1187" t="s">
        <v>121</v>
      </c>
      <c r="B1187" t="s">
        <v>122</v>
      </c>
      <c r="C1187" t="s">
        <v>123</v>
      </c>
      <c r="D1187" s="1">
        <v>40602</v>
      </c>
      <c r="E1187" s="2">
        <v>20</v>
      </c>
      <c r="F1187" t="s">
        <v>124</v>
      </c>
      <c r="G1187" t="s">
        <v>97</v>
      </c>
    </row>
    <row r="1188" spans="1:7" x14ac:dyDescent="0.25">
      <c r="A1188" t="s">
        <v>272</v>
      </c>
      <c r="B1188" t="s">
        <v>175</v>
      </c>
      <c r="C1188" t="s">
        <v>273</v>
      </c>
      <c r="D1188" s="1">
        <v>40602</v>
      </c>
      <c r="E1188" s="2">
        <v>5</v>
      </c>
      <c r="F1188" t="s">
        <v>274</v>
      </c>
      <c r="G1188" t="s">
        <v>275</v>
      </c>
    </row>
    <row r="1189" spans="1:7" x14ac:dyDescent="0.25">
      <c r="A1189" t="s">
        <v>272</v>
      </c>
      <c r="B1189" t="s">
        <v>175</v>
      </c>
      <c r="C1189" t="s">
        <v>273</v>
      </c>
      <c r="D1189" s="1">
        <v>40602</v>
      </c>
      <c r="E1189" s="2">
        <v>5</v>
      </c>
      <c r="F1189" t="s">
        <v>274</v>
      </c>
      <c r="G1189" t="s">
        <v>275</v>
      </c>
    </row>
    <row r="1190" spans="1:7" x14ac:dyDescent="0.25">
      <c r="A1190" t="s">
        <v>272</v>
      </c>
      <c r="B1190" t="s">
        <v>175</v>
      </c>
      <c r="C1190" t="s">
        <v>273</v>
      </c>
      <c r="D1190" s="1">
        <v>40602</v>
      </c>
      <c r="E1190" s="2">
        <v>10</v>
      </c>
      <c r="F1190" t="s">
        <v>274</v>
      </c>
      <c r="G1190" t="s">
        <v>276</v>
      </c>
    </row>
    <row r="1191" spans="1:7" x14ac:dyDescent="0.25">
      <c r="A1191" t="s">
        <v>272</v>
      </c>
      <c r="B1191" t="s">
        <v>175</v>
      </c>
      <c r="C1191" t="s">
        <v>273</v>
      </c>
      <c r="D1191" s="1">
        <v>40602</v>
      </c>
      <c r="E1191" s="2">
        <v>10</v>
      </c>
      <c r="F1191" t="s">
        <v>274</v>
      </c>
      <c r="G1191" t="s">
        <v>276</v>
      </c>
    </row>
    <row r="1192" spans="1:7" x14ac:dyDescent="0.25">
      <c r="A1192" t="s">
        <v>272</v>
      </c>
      <c r="B1192" t="s">
        <v>175</v>
      </c>
      <c r="C1192" t="s">
        <v>273</v>
      </c>
      <c r="D1192" s="1">
        <v>40602</v>
      </c>
      <c r="E1192" s="2">
        <v>10</v>
      </c>
      <c r="F1192" t="s">
        <v>274</v>
      </c>
      <c r="G1192" t="s">
        <v>277</v>
      </c>
    </row>
    <row r="1193" spans="1:7" x14ac:dyDescent="0.25">
      <c r="A1193" t="s">
        <v>272</v>
      </c>
      <c r="B1193" t="s">
        <v>175</v>
      </c>
      <c r="C1193" t="s">
        <v>273</v>
      </c>
      <c r="D1193" s="1">
        <v>40602</v>
      </c>
      <c r="E1193" s="2">
        <v>10</v>
      </c>
      <c r="F1193" t="s">
        <v>274</v>
      </c>
      <c r="G1193" t="s">
        <v>277</v>
      </c>
    </row>
    <row r="1194" spans="1:7" x14ac:dyDescent="0.25">
      <c r="A1194" t="s">
        <v>125</v>
      </c>
      <c r="B1194" t="s">
        <v>126</v>
      </c>
      <c r="C1194" t="s">
        <v>127</v>
      </c>
      <c r="D1194" s="1">
        <v>40602</v>
      </c>
      <c r="E1194" s="2">
        <v>5</v>
      </c>
      <c r="F1194" t="s">
        <v>128</v>
      </c>
      <c r="G1194" t="s">
        <v>97</v>
      </c>
    </row>
    <row r="1195" spans="1:7" x14ac:dyDescent="0.25">
      <c r="A1195" t="s">
        <v>133</v>
      </c>
      <c r="B1195" t="s">
        <v>134</v>
      </c>
      <c r="C1195" t="s">
        <v>95</v>
      </c>
      <c r="D1195" s="1">
        <v>40602</v>
      </c>
      <c r="E1195" s="2">
        <v>5</v>
      </c>
      <c r="F1195" t="s">
        <v>135</v>
      </c>
      <c r="G1195" t="s">
        <v>97</v>
      </c>
    </row>
    <row r="1196" spans="1:7" x14ac:dyDescent="0.25">
      <c r="A1196" t="s">
        <v>133</v>
      </c>
      <c r="B1196" t="s">
        <v>134</v>
      </c>
      <c r="C1196" t="s">
        <v>95</v>
      </c>
      <c r="D1196" s="1">
        <v>40602</v>
      </c>
      <c r="E1196" s="2">
        <v>5</v>
      </c>
      <c r="F1196" t="s">
        <v>136</v>
      </c>
      <c r="G1196" t="s">
        <v>97</v>
      </c>
    </row>
    <row r="1197" spans="1:7" x14ac:dyDescent="0.25">
      <c r="A1197" t="s">
        <v>133</v>
      </c>
      <c r="B1197" t="s">
        <v>134</v>
      </c>
      <c r="C1197" t="s">
        <v>95</v>
      </c>
      <c r="D1197" s="1">
        <v>40602</v>
      </c>
      <c r="E1197" s="2">
        <v>5</v>
      </c>
      <c r="F1197" t="s">
        <v>137</v>
      </c>
      <c r="G1197" t="s">
        <v>97</v>
      </c>
    </row>
    <row r="1198" spans="1:7" x14ac:dyDescent="0.25">
      <c r="A1198" t="s">
        <v>293</v>
      </c>
      <c r="B1198" t="s">
        <v>248</v>
      </c>
      <c r="C1198" t="s">
        <v>294</v>
      </c>
      <c r="D1198" s="1">
        <v>40602</v>
      </c>
      <c r="E1198" s="2">
        <v>15</v>
      </c>
      <c r="F1198" t="s">
        <v>295</v>
      </c>
      <c r="G1198" t="s">
        <v>182</v>
      </c>
    </row>
    <row r="1199" spans="1:7" x14ac:dyDescent="0.25">
      <c r="A1199" t="s">
        <v>293</v>
      </c>
      <c r="B1199" t="s">
        <v>248</v>
      </c>
      <c r="C1199" t="s">
        <v>294</v>
      </c>
      <c r="D1199" s="1">
        <v>40602</v>
      </c>
      <c r="E1199" s="2">
        <v>15</v>
      </c>
      <c r="F1199" t="s">
        <v>295</v>
      </c>
      <c r="G1199" t="s">
        <v>182</v>
      </c>
    </row>
    <row r="1200" spans="1:7" x14ac:dyDescent="0.25">
      <c r="A1200" t="s">
        <v>129</v>
      </c>
      <c r="B1200" t="s">
        <v>130</v>
      </c>
      <c r="C1200" t="s">
        <v>131</v>
      </c>
      <c r="D1200" s="1">
        <v>40602</v>
      </c>
      <c r="E1200" s="2">
        <v>10</v>
      </c>
      <c r="F1200" t="s">
        <v>132</v>
      </c>
      <c r="G1200" t="s">
        <v>9</v>
      </c>
    </row>
    <row r="1201" spans="1:7" x14ac:dyDescent="0.25">
      <c r="A1201" t="s">
        <v>289</v>
      </c>
      <c r="B1201" t="s">
        <v>290</v>
      </c>
      <c r="C1201" t="s">
        <v>291</v>
      </c>
      <c r="D1201" s="1">
        <v>40602</v>
      </c>
      <c r="E1201" s="2">
        <v>40</v>
      </c>
      <c r="F1201" t="s">
        <v>292</v>
      </c>
      <c r="G1201" t="s">
        <v>209</v>
      </c>
    </row>
    <row r="1202" spans="1:7" x14ac:dyDescent="0.25">
      <c r="A1202" t="s">
        <v>289</v>
      </c>
      <c r="B1202" t="s">
        <v>290</v>
      </c>
      <c r="C1202" t="s">
        <v>291</v>
      </c>
      <c r="D1202" s="1">
        <v>40602</v>
      </c>
      <c r="E1202" s="2">
        <v>40</v>
      </c>
      <c r="F1202" t="s">
        <v>292</v>
      </c>
      <c r="G1202" t="s">
        <v>209</v>
      </c>
    </row>
    <row r="1203" spans="1:7" x14ac:dyDescent="0.25">
      <c r="A1203" t="s">
        <v>138</v>
      </c>
      <c r="B1203" t="s">
        <v>139</v>
      </c>
      <c r="C1203" t="s">
        <v>140</v>
      </c>
      <c r="D1203" s="1">
        <v>40602</v>
      </c>
      <c r="E1203" s="2">
        <v>40</v>
      </c>
      <c r="F1203" t="s">
        <v>141</v>
      </c>
      <c r="G1203" t="s">
        <v>77</v>
      </c>
    </row>
    <row r="1204" spans="1:7" x14ac:dyDescent="0.25">
      <c r="A1204" t="s">
        <v>278</v>
      </c>
      <c r="B1204" t="s">
        <v>279</v>
      </c>
      <c r="C1204" t="s">
        <v>280</v>
      </c>
      <c r="D1204" s="1">
        <v>40602</v>
      </c>
      <c r="E1204" s="2">
        <v>5</v>
      </c>
      <c r="F1204" t="s">
        <v>281</v>
      </c>
      <c r="G1204" t="s">
        <v>282</v>
      </c>
    </row>
    <row r="1205" spans="1:7" x14ac:dyDescent="0.25">
      <c r="A1205" t="s">
        <v>306</v>
      </c>
      <c r="B1205" t="s">
        <v>307</v>
      </c>
      <c r="C1205" t="s">
        <v>308</v>
      </c>
      <c r="D1205" s="1">
        <v>40602</v>
      </c>
      <c r="E1205" s="2">
        <v>10</v>
      </c>
      <c r="F1205" t="s">
        <v>309</v>
      </c>
      <c r="G1205" t="s">
        <v>310</v>
      </c>
    </row>
    <row r="1206" spans="1:7" x14ac:dyDescent="0.25">
      <c r="A1206" t="s">
        <v>306</v>
      </c>
      <c r="B1206" t="s">
        <v>307</v>
      </c>
      <c r="C1206" t="s">
        <v>308</v>
      </c>
      <c r="D1206" s="1">
        <v>40602</v>
      </c>
      <c r="E1206" s="2">
        <v>10</v>
      </c>
      <c r="F1206" t="s">
        <v>311</v>
      </c>
      <c r="G1206" t="s">
        <v>310</v>
      </c>
    </row>
    <row r="1207" spans="1:7" x14ac:dyDescent="0.25">
      <c r="A1207" t="s">
        <v>296</v>
      </c>
      <c r="B1207" t="s">
        <v>297</v>
      </c>
      <c r="C1207" t="s">
        <v>298</v>
      </c>
      <c r="D1207" s="1">
        <v>40602</v>
      </c>
      <c r="E1207" s="2">
        <v>100</v>
      </c>
      <c r="F1207" t="s">
        <v>299</v>
      </c>
      <c r="G1207" t="s">
        <v>21</v>
      </c>
    </row>
    <row r="1208" spans="1:7" x14ac:dyDescent="0.25">
      <c r="A1208" t="s">
        <v>296</v>
      </c>
      <c r="B1208" t="s">
        <v>297</v>
      </c>
      <c r="C1208" t="s">
        <v>298</v>
      </c>
      <c r="D1208" s="1">
        <v>40602</v>
      </c>
      <c r="E1208" s="2">
        <v>100</v>
      </c>
      <c r="F1208" t="s">
        <v>300</v>
      </c>
      <c r="G1208" t="s">
        <v>21</v>
      </c>
    </row>
    <row r="1209" spans="1:7" x14ac:dyDescent="0.25">
      <c r="A1209" t="s">
        <v>296</v>
      </c>
      <c r="B1209" t="s">
        <v>297</v>
      </c>
      <c r="C1209" t="s">
        <v>298</v>
      </c>
      <c r="D1209" s="1">
        <v>40602</v>
      </c>
      <c r="E1209" s="2">
        <v>100</v>
      </c>
      <c r="F1209" t="s">
        <v>301</v>
      </c>
      <c r="G1209" t="s">
        <v>21</v>
      </c>
    </row>
    <row r="1210" spans="1:7" x14ac:dyDescent="0.25">
      <c r="A1210" t="s">
        <v>302</v>
      </c>
      <c r="B1210" t="s">
        <v>303</v>
      </c>
      <c r="C1210" t="s">
        <v>304</v>
      </c>
      <c r="D1210" s="1">
        <v>40602</v>
      </c>
      <c r="E1210" s="2">
        <v>36.99</v>
      </c>
      <c r="F1210" t="s">
        <v>305</v>
      </c>
      <c r="G1210" t="s">
        <v>114</v>
      </c>
    </row>
    <row r="1211" spans="1:7" x14ac:dyDescent="0.25">
      <c r="A1211" t="s">
        <v>1105</v>
      </c>
      <c r="B1211" t="s">
        <v>1106</v>
      </c>
      <c r="C1211" t="s">
        <v>1107</v>
      </c>
      <c r="D1211" s="1">
        <v>40602</v>
      </c>
      <c r="E1211" s="2">
        <v>25</v>
      </c>
      <c r="F1211" t="s">
        <v>1108</v>
      </c>
      <c r="G1211" t="s">
        <v>828</v>
      </c>
    </row>
    <row r="1212" spans="1:7" x14ac:dyDescent="0.25">
      <c r="A1212" t="s">
        <v>482</v>
      </c>
      <c r="B1212" t="s">
        <v>483</v>
      </c>
      <c r="C1212" t="s">
        <v>484</v>
      </c>
      <c r="D1212" s="1">
        <v>40603</v>
      </c>
      <c r="E1212" s="2">
        <v>25</v>
      </c>
      <c r="F1212" t="s">
        <v>485</v>
      </c>
      <c r="G1212" t="s">
        <v>67</v>
      </c>
    </row>
    <row r="1213" spans="1:7" x14ac:dyDescent="0.25">
      <c r="A1213" t="s">
        <v>482</v>
      </c>
      <c r="B1213" t="s">
        <v>483</v>
      </c>
      <c r="C1213" t="s">
        <v>484</v>
      </c>
      <c r="D1213" s="1">
        <v>40604</v>
      </c>
      <c r="E1213" s="2">
        <v>100</v>
      </c>
      <c r="F1213" t="s">
        <v>485</v>
      </c>
      <c r="G1213" t="s">
        <v>34</v>
      </c>
    </row>
    <row r="1214" spans="1:7" x14ac:dyDescent="0.25">
      <c r="A1214" t="s">
        <v>1109</v>
      </c>
      <c r="B1214" t="s">
        <v>1110</v>
      </c>
      <c r="D1214" s="1">
        <v>40604</v>
      </c>
      <c r="E1214" s="2">
        <v>1000</v>
      </c>
      <c r="G1214" t="s">
        <v>34</v>
      </c>
    </row>
    <row r="1215" spans="1:7" x14ac:dyDescent="0.25">
      <c r="A1215" t="s">
        <v>1111</v>
      </c>
      <c r="B1215" t="s">
        <v>1112</v>
      </c>
      <c r="D1215" s="1">
        <v>40605</v>
      </c>
      <c r="E1215" s="2">
        <v>500</v>
      </c>
      <c r="G1215" t="s">
        <v>1113</v>
      </c>
    </row>
    <row r="1216" spans="1:7" x14ac:dyDescent="0.25">
      <c r="A1216" t="s">
        <v>422</v>
      </c>
      <c r="B1216" t="s">
        <v>423</v>
      </c>
      <c r="D1216" s="1">
        <v>40605</v>
      </c>
      <c r="E1216" s="2">
        <v>300</v>
      </c>
      <c r="G1216" t="s">
        <v>271</v>
      </c>
    </row>
    <row r="1217" spans="1:7" x14ac:dyDescent="0.25">
      <c r="A1217" t="s">
        <v>1114</v>
      </c>
      <c r="B1217" t="s">
        <v>1115</v>
      </c>
      <c r="D1217" s="1">
        <v>40606</v>
      </c>
      <c r="E1217" s="2">
        <v>2000</v>
      </c>
      <c r="F1217" t="s">
        <v>1116</v>
      </c>
      <c r="G1217" t="s">
        <v>209</v>
      </c>
    </row>
    <row r="1218" spans="1:7" x14ac:dyDescent="0.25">
      <c r="A1218" t="s">
        <v>408</v>
      </c>
      <c r="B1218" t="s">
        <v>409</v>
      </c>
      <c r="C1218" t="s">
        <v>410</v>
      </c>
      <c r="D1218" s="1">
        <v>40606</v>
      </c>
      <c r="E1218" s="2">
        <v>25</v>
      </c>
      <c r="F1218" t="s">
        <v>411</v>
      </c>
      <c r="G1218" t="s">
        <v>67</v>
      </c>
    </row>
    <row r="1219" spans="1:7" x14ac:dyDescent="0.25">
      <c r="A1219" t="s">
        <v>36</v>
      </c>
      <c r="B1219" t="s">
        <v>37</v>
      </c>
      <c r="C1219" t="s">
        <v>38</v>
      </c>
      <c r="D1219" s="1">
        <v>40606</v>
      </c>
      <c r="E1219" s="2">
        <v>2000</v>
      </c>
      <c r="F1219" t="s">
        <v>39</v>
      </c>
      <c r="G1219" t="s">
        <v>187</v>
      </c>
    </row>
    <row r="1220" spans="1:7" x14ac:dyDescent="0.25">
      <c r="A1220" t="s">
        <v>707</v>
      </c>
      <c r="B1220" t="s">
        <v>378</v>
      </c>
      <c r="C1220" t="s">
        <v>708</v>
      </c>
      <c r="D1220" s="1">
        <v>40609</v>
      </c>
      <c r="E1220" s="2">
        <v>125</v>
      </c>
      <c r="G1220" t="s">
        <v>34</v>
      </c>
    </row>
    <row r="1221" spans="1:7" x14ac:dyDescent="0.25">
      <c r="A1221" t="s">
        <v>225</v>
      </c>
      <c r="B1221" t="s">
        <v>226</v>
      </c>
      <c r="C1221" t="s">
        <v>227</v>
      </c>
      <c r="D1221" s="1">
        <v>40609</v>
      </c>
      <c r="E1221" s="2">
        <v>25</v>
      </c>
      <c r="F1221" t="s">
        <v>228</v>
      </c>
      <c r="G1221" t="s">
        <v>67</v>
      </c>
    </row>
    <row r="1222" spans="1:7" x14ac:dyDescent="0.25">
      <c r="A1222" t="s">
        <v>188</v>
      </c>
      <c r="B1222" t="s">
        <v>189</v>
      </c>
      <c r="C1222" t="s">
        <v>190</v>
      </c>
      <c r="D1222" s="1">
        <v>40609</v>
      </c>
      <c r="E1222" s="2">
        <v>150</v>
      </c>
      <c r="F1222" t="s">
        <v>191</v>
      </c>
      <c r="G1222" t="s">
        <v>192</v>
      </c>
    </row>
    <row r="1223" spans="1:7" x14ac:dyDescent="0.25">
      <c r="A1223" t="s">
        <v>188</v>
      </c>
      <c r="B1223" t="s">
        <v>189</v>
      </c>
      <c r="C1223" t="s">
        <v>190</v>
      </c>
      <c r="D1223" s="1">
        <v>40609</v>
      </c>
      <c r="E1223" s="2">
        <v>100</v>
      </c>
      <c r="F1223" t="s">
        <v>191</v>
      </c>
      <c r="G1223" t="s">
        <v>21</v>
      </c>
    </row>
    <row r="1224" spans="1:7" x14ac:dyDescent="0.25">
      <c r="A1224" t="s">
        <v>727</v>
      </c>
      <c r="B1224" t="s">
        <v>728</v>
      </c>
      <c r="C1224" t="s">
        <v>729</v>
      </c>
      <c r="D1224" s="1">
        <v>40609</v>
      </c>
      <c r="E1224" s="2">
        <v>50</v>
      </c>
      <c r="F1224" t="s">
        <v>730</v>
      </c>
      <c r="G1224" t="s">
        <v>67</v>
      </c>
    </row>
    <row r="1225" spans="1:7" x14ac:dyDescent="0.25">
      <c r="A1225" t="s">
        <v>640</v>
      </c>
      <c r="B1225" t="s">
        <v>641</v>
      </c>
      <c r="C1225" t="s">
        <v>642</v>
      </c>
      <c r="D1225" s="1">
        <v>40609</v>
      </c>
      <c r="E1225" s="2">
        <v>125</v>
      </c>
      <c r="F1225" t="s">
        <v>643</v>
      </c>
      <c r="G1225" t="s">
        <v>34</v>
      </c>
    </row>
    <row r="1226" spans="1:7" x14ac:dyDescent="0.25">
      <c r="A1226" t="s">
        <v>1117</v>
      </c>
      <c r="B1226" t="s">
        <v>1118</v>
      </c>
      <c r="D1226" s="1">
        <v>40609</v>
      </c>
      <c r="E1226" s="2">
        <v>100</v>
      </c>
      <c r="G1226" t="s">
        <v>67</v>
      </c>
    </row>
    <row r="1227" spans="1:7" x14ac:dyDescent="0.25">
      <c r="A1227" t="s">
        <v>195</v>
      </c>
      <c r="B1227" t="s">
        <v>196</v>
      </c>
      <c r="C1227" t="s">
        <v>197</v>
      </c>
      <c r="D1227" s="1">
        <v>40610</v>
      </c>
      <c r="E1227" s="2">
        <v>50</v>
      </c>
      <c r="F1227" t="s">
        <v>198</v>
      </c>
      <c r="G1227" t="s">
        <v>67</v>
      </c>
    </row>
    <row r="1228" spans="1:7" x14ac:dyDescent="0.25">
      <c r="A1228" t="s">
        <v>14</v>
      </c>
      <c r="B1228" t="s">
        <v>15</v>
      </c>
      <c r="C1228" t="s">
        <v>16</v>
      </c>
      <c r="D1228" s="1">
        <v>40610</v>
      </c>
      <c r="E1228" s="2">
        <v>50</v>
      </c>
      <c r="F1228" t="s">
        <v>17</v>
      </c>
      <c r="G1228" t="s">
        <v>67</v>
      </c>
    </row>
    <row r="1229" spans="1:7" x14ac:dyDescent="0.25">
      <c r="A1229" t="s">
        <v>767</v>
      </c>
      <c r="B1229" t="s">
        <v>768</v>
      </c>
      <c r="D1229" s="1">
        <v>40611</v>
      </c>
      <c r="E1229" s="2">
        <v>114.4</v>
      </c>
      <c r="G1229" t="s">
        <v>341</v>
      </c>
    </row>
    <row r="1230" spans="1:7" x14ac:dyDescent="0.25">
      <c r="A1230" t="s">
        <v>1119</v>
      </c>
      <c r="B1230" t="s">
        <v>1120</v>
      </c>
      <c r="D1230" s="1">
        <v>40612</v>
      </c>
      <c r="E1230" s="2">
        <v>10000</v>
      </c>
      <c r="G1230" t="s">
        <v>1121</v>
      </c>
    </row>
    <row r="1231" spans="1:7" x14ac:dyDescent="0.25">
      <c r="A1231" t="s">
        <v>1122</v>
      </c>
      <c r="B1231" t="s">
        <v>1123</v>
      </c>
      <c r="D1231" s="1">
        <v>40612</v>
      </c>
      <c r="E1231" s="2">
        <v>500</v>
      </c>
      <c r="G1231" t="s">
        <v>341</v>
      </c>
    </row>
    <row r="1232" spans="1:7" x14ac:dyDescent="0.25">
      <c r="A1232" t="s">
        <v>221</v>
      </c>
      <c r="B1232" t="s">
        <v>222</v>
      </c>
      <c r="C1232" t="s">
        <v>223</v>
      </c>
      <c r="D1232" s="1">
        <v>40612</v>
      </c>
      <c r="E1232" s="2">
        <v>50</v>
      </c>
      <c r="F1232" t="s">
        <v>224</v>
      </c>
      <c r="G1232" t="s">
        <v>67</v>
      </c>
    </row>
    <row r="1233" spans="1:7" x14ac:dyDescent="0.25">
      <c r="A1233" t="s">
        <v>1124</v>
      </c>
      <c r="B1233" t="s">
        <v>1125</v>
      </c>
      <c r="C1233" t="s">
        <v>1126</v>
      </c>
      <c r="D1233" s="1">
        <v>40612</v>
      </c>
      <c r="E1233" s="2">
        <v>1200</v>
      </c>
      <c r="F1233" t="s">
        <v>1127</v>
      </c>
      <c r="G1233" t="s">
        <v>34</v>
      </c>
    </row>
    <row r="1234" spans="1:7" x14ac:dyDescent="0.25">
      <c r="A1234" t="s">
        <v>606</v>
      </c>
      <c r="B1234" t="s">
        <v>607</v>
      </c>
      <c r="C1234" t="s">
        <v>608</v>
      </c>
      <c r="D1234" s="1">
        <v>40613</v>
      </c>
      <c r="E1234" s="2">
        <v>25</v>
      </c>
      <c r="F1234" t="s">
        <v>609</v>
      </c>
      <c r="G1234" t="s">
        <v>67</v>
      </c>
    </row>
    <row r="1235" spans="1:7" x14ac:dyDescent="0.25">
      <c r="A1235" t="s">
        <v>210</v>
      </c>
      <c r="B1235" t="s">
        <v>211</v>
      </c>
      <c r="C1235" t="s">
        <v>212</v>
      </c>
      <c r="D1235" s="1">
        <v>40613</v>
      </c>
      <c r="E1235" s="2">
        <v>500</v>
      </c>
      <c r="F1235" t="s">
        <v>213</v>
      </c>
      <c r="G1235" t="s">
        <v>67</v>
      </c>
    </row>
    <row r="1236" spans="1:7" x14ac:dyDescent="0.25">
      <c r="A1236" t="s">
        <v>1128</v>
      </c>
      <c r="B1236" t="s">
        <v>1129</v>
      </c>
      <c r="C1236" t="s">
        <v>1130</v>
      </c>
      <c r="D1236" s="1">
        <v>40613</v>
      </c>
      <c r="E1236" s="2">
        <v>30</v>
      </c>
      <c r="G1236" t="s">
        <v>114</v>
      </c>
    </row>
    <row r="1237" spans="1:7" x14ac:dyDescent="0.25">
      <c r="A1237" t="s">
        <v>40</v>
      </c>
      <c r="B1237" t="s">
        <v>41</v>
      </c>
      <c r="C1237" t="s">
        <v>42</v>
      </c>
      <c r="D1237" s="1">
        <v>40613</v>
      </c>
      <c r="E1237" s="2">
        <v>50</v>
      </c>
      <c r="F1237" t="s">
        <v>43</v>
      </c>
      <c r="G1237" t="s">
        <v>67</v>
      </c>
    </row>
    <row r="1238" spans="1:7" x14ac:dyDescent="0.25">
      <c r="A1238" t="s">
        <v>40</v>
      </c>
      <c r="B1238" t="s">
        <v>41</v>
      </c>
      <c r="C1238" t="s">
        <v>42</v>
      </c>
      <c r="D1238" s="1">
        <v>40616</v>
      </c>
      <c r="E1238" s="2">
        <v>166.66</v>
      </c>
      <c r="F1238" t="s">
        <v>43</v>
      </c>
      <c r="G1238" t="s">
        <v>34</v>
      </c>
    </row>
    <row r="1239" spans="1:7" x14ac:dyDescent="0.25">
      <c r="A1239" t="s">
        <v>235</v>
      </c>
      <c r="B1239" t="s">
        <v>236</v>
      </c>
      <c r="C1239" t="s">
        <v>237</v>
      </c>
      <c r="D1239" s="1">
        <v>40616</v>
      </c>
      <c r="E1239" s="2">
        <v>214.29</v>
      </c>
      <c r="F1239" t="s">
        <v>238</v>
      </c>
      <c r="G1239" t="s">
        <v>34</v>
      </c>
    </row>
    <row r="1240" spans="1:7" x14ac:dyDescent="0.25">
      <c r="A1240" t="s">
        <v>235</v>
      </c>
      <c r="B1240" t="s">
        <v>236</v>
      </c>
      <c r="C1240" t="s">
        <v>237</v>
      </c>
      <c r="D1240" s="1">
        <v>40616</v>
      </c>
      <c r="E1240" s="2">
        <v>214.29</v>
      </c>
      <c r="F1240" t="s">
        <v>239</v>
      </c>
      <c r="G1240" t="s">
        <v>34</v>
      </c>
    </row>
    <row r="1241" spans="1:7" x14ac:dyDescent="0.25">
      <c r="A1241" t="s">
        <v>49</v>
      </c>
      <c r="B1241" t="s">
        <v>50</v>
      </c>
      <c r="C1241" t="s">
        <v>51</v>
      </c>
      <c r="D1241" s="1">
        <v>40616</v>
      </c>
      <c r="E1241" s="2">
        <v>83.33</v>
      </c>
      <c r="F1241" t="s">
        <v>52</v>
      </c>
      <c r="G1241" t="s">
        <v>34</v>
      </c>
    </row>
    <row r="1242" spans="1:7" x14ac:dyDescent="0.25">
      <c r="A1242" t="s">
        <v>53</v>
      </c>
      <c r="B1242" t="s">
        <v>54</v>
      </c>
      <c r="C1242" t="s">
        <v>55</v>
      </c>
      <c r="D1242" s="1">
        <v>40616</v>
      </c>
      <c r="E1242" s="2">
        <v>83.33</v>
      </c>
      <c r="F1242" t="s">
        <v>56</v>
      </c>
      <c r="G1242" t="s">
        <v>21</v>
      </c>
    </row>
    <row r="1243" spans="1:7" x14ac:dyDescent="0.25">
      <c r="A1243" t="s">
        <v>53</v>
      </c>
      <c r="B1243" t="s">
        <v>54</v>
      </c>
      <c r="C1243" t="s">
        <v>55</v>
      </c>
      <c r="D1243" s="1">
        <v>40616</v>
      </c>
      <c r="E1243" s="2">
        <v>83.33</v>
      </c>
      <c r="F1243" t="s">
        <v>57</v>
      </c>
      <c r="G1243" t="s">
        <v>21</v>
      </c>
    </row>
    <row r="1244" spans="1:7" x14ac:dyDescent="0.25">
      <c r="A1244" t="s">
        <v>58</v>
      </c>
      <c r="B1244" t="s">
        <v>59</v>
      </c>
      <c r="C1244" t="s">
        <v>60</v>
      </c>
      <c r="D1244" s="1">
        <v>40616</v>
      </c>
      <c r="E1244" s="2">
        <v>100</v>
      </c>
      <c r="G1244" t="s">
        <v>34</v>
      </c>
    </row>
    <row r="1245" spans="1:7" x14ac:dyDescent="0.25">
      <c r="A1245" t="s">
        <v>61</v>
      </c>
      <c r="B1245" t="s">
        <v>62</v>
      </c>
      <c r="D1245" s="1">
        <v>40616</v>
      </c>
      <c r="E1245" s="2">
        <v>83.33</v>
      </c>
      <c r="G1245" t="s">
        <v>34</v>
      </c>
    </row>
    <row r="1246" spans="1:7" x14ac:dyDescent="0.25">
      <c r="A1246" t="s">
        <v>36</v>
      </c>
      <c r="B1246" t="s">
        <v>37</v>
      </c>
      <c r="C1246" t="s">
        <v>38</v>
      </c>
      <c r="D1246" s="1">
        <v>40616</v>
      </c>
      <c r="E1246" s="2">
        <v>25</v>
      </c>
      <c r="F1246" t="s">
        <v>39</v>
      </c>
      <c r="G1246" t="s">
        <v>67</v>
      </c>
    </row>
    <row r="1247" spans="1:7" x14ac:dyDescent="0.25">
      <c r="A1247" t="s">
        <v>1131</v>
      </c>
      <c r="B1247" t="s">
        <v>1132</v>
      </c>
      <c r="D1247" s="1">
        <v>40618</v>
      </c>
      <c r="E1247" s="2">
        <v>25</v>
      </c>
      <c r="G1247" t="s">
        <v>67</v>
      </c>
    </row>
    <row r="1248" spans="1:7" x14ac:dyDescent="0.25">
      <c r="A1248" t="s">
        <v>14</v>
      </c>
      <c r="B1248" t="s">
        <v>15</v>
      </c>
      <c r="C1248" t="s">
        <v>16</v>
      </c>
      <c r="D1248" s="1">
        <v>40619</v>
      </c>
      <c r="E1248" s="2">
        <v>1000</v>
      </c>
      <c r="F1248" t="s">
        <v>17</v>
      </c>
      <c r="G1248" t="s">
        <v>1133</v>
      </c>
    </row>
    <row r="1249" spans="1:7" x14ac:dyDescent="0.25">
      <c r="A1249" t="s">
        <v>14</v>
      </c>
      <c r="B1249" t="s">
        <v>15</v>
      </c>
      <c r="C1249" t="s">
        <v>16</v>
      </c>
      <c r="D1249" s="1">
        <v>40619</v>
      </c>
      <c r="E1249" s="2">
        <v>2500</v>
      </c>
      <c r="F1249" t="s">
        <v>17</v>
      </c>
      <c r="G1249" t="s">
        <v>18</v>
      </c>
    </row>
    <row r="1250" spans="1:7" x14ac:dyDescent="0.25">
      <c r="A1250" t="s">
        <v>1134</v>
      </c>
      <c r="B1250" t="s">
        <v>1135</v>
      </c>
      <c r="D1250" s="1">
        <v>40620</v>
      </c>
      <c r="E1250" s="2">
        <v>750</v>
      </c>
      <c r="G1250" t="s">
        <v>209</v>
      </c>
    </row>
    <row r="1251" spans="1:7" x14ac:dyDescent="0.25">
      <c r="A1251" t="s">
        <v>1136</v>
      </c>
      <c r="B1251" t="s">
        <v>116</v>
      </c>
      <c r="C1251" t="s">
        <v>1137</v>
      </c>
      <c r="D1251" s="1">
        <v>40622</v>
      </c>
      <c r="E1251" s="2">
        <v>1000</v>
      </c>
      <c r="G1251" t="s">
        <v>1138</v>
      </c>
    </row>
    <row r="1252" spans="1:7" x14ac:dyDescent="0.25">
      <c r="A1252" t="s">
        <v>1122</v>
      </c>
      <c r="B1252" t="s">
        <v>1123</v>
      </c>
      <c r="D1252" s="1">
        <v>40623</v>
      </c>
      <c r="E1252" s="2">
        <v>100</v>
      </c>
      <c r="G1252" t="s">
        <v>67</v>
      </c>
    </row>
    <row r="1253" spans="1:7" x14ac:dyDescent="0.25">
      <c r="A1253" t="s">
        <v>214</v>
      </c>
      <c r="B1253" t="s">
        <v>215</v>
      </c>
      <c r="C1253" t="s">
        <v>216</v>
      </c>
      <c r="D1253" s="1">
        <v>40623</v>
      </c>
      <c r="E1253" s="2">
        <v>25</v>
      </c>
      <c r="F1253" t="s">
        <v>217</v>
      </c>
      <c r="G1253" t="s">
        <v>67</v>
      </c>
    </row>
    <row r="1254" spans="1:7" x14ac:dyDescent="0.25">
      <c r="A1254" t="s">
        <v>53</v>
      </c>
      <c r="B1254" t="s">
        <v>54</v>
      </c>
      <c r="C1254" t="s">
        <v>55</v>
      </c>
      <c r="D1254" s="1">
        <v>40624</v>
      </c>
      <c r="E1254" s="2">
        <v>25</v>
      </c>
      <c r="F1254" t="s">
        <v>56</v>
      </c>
      <c r="G1254" t="s">
        <v>67</v>
      </c>
    </row>
    <row r="1255" spans="1:7" x14ac:dyDescent="0.25">
      <c r="A1255" t="s">
        <v>53</v>
      </c>
      <c r="B1255" t="s">
        <v>54</v>
      </c>
      <c r="C1255" t="s">
        <v>55</v>
      </c>
      <c r="D1255" s="1">
        <v>40624</v>
      </c>
      <c r="E1255" s="2">
        <v>25</v>
      </c>
      <c r="F1255" t="s">
        <v>57</v>
      </c>
      <c r="G1255" t="s">
        <v>67</v>
      </c>
    </row>
    <row r="1256" spans="1:7" x14ac:dyDescent="0.25">
      <c r="A1256" t="s">
        <v>1139</v>
      </c>
      <c r="B1256" t="s">
        <v>354</v>
      </c>
      <c r="C1256" t="s">
        <v>1140</v>
      </c>
      <c r="D1256" s="1">
        <v>40626</v>
      </c>
      <c r="E1256" s="2">
        <v>500</v>
      </c>
      <c r="G1256" t="s">
        <v>209</v>
      </c>
    </row>
    <row r="1257" spans="1:7" x14ac:dyDescent="0.25">
      <c r="A1257" t="s">
        <v>30</v>
      </c>
      <c r="B1257" t="s">
        <v>31</v>
      </c>
      <c r="C1257" t="s">
        <v>32</v>
      </c>
      <c r="D1257" s="1">
        <v>40627</v>
      </c>
      <c r="E1257" s="2">
        <v>25</v>
      </c>
      <c r="F1257" t="s">
        <v>33</v>
      </c>
      <c r="G1257" t="s">
        <v>67</v>
      </c>
    </row>
    <row r="1258" spans="1:7" x14ac:dyDescent="0.25">
      <c r="A1258" t="s">
        <v>30</v>
      </c>
      <c r="B1258" t="s">
        <v>31</v>
      </c>
      <c r="C1258" t="s">
        <v>32</v>
      </c>
      <c r="D1258" s="1">
        <v>40627</v>
      </c>
      <c r="E1258" s="2">
        <v>25</v>
      </c>
      <c r="F1258" t="s">
        <v>35</v>
      </c>
      <c r="G1258" t="s">
        <v>67</v>
      </c>
    </row>
    <row r="1259" spans="1:7" x14ac:dyDescent="0.25">
      <c r="A1259" t="s">
        <v>19</v>
      </c>
      <c r="B1259" t="s">
        <v>20</v>
      </c>
      <c r="D1259" s="1">
        <v>40627</v>
      </c>
      <c r="E1259" s="2">
        <v>83.33</v>
      </c>
      <c r="G1259" t="s">
        <v>21</v>
      </c>
    </row>
    <row r="1260" spans="1:7" x14ac:dyDescent="0.25">
      <c r="A1260" t="s">
        <v>427</v>
      </c>
      <c r="B1260" t="s">
        <v>428</v>
      </c>
      <c r="D1260" s="1">
        <v>40630</v>
      </c>
      <c r="E1260" s="2">
        <v>18662</v>
      </c>
      <c r="F1260" t="s">
        <v>429</v>
      </c>
      <c r="G1260" t="s">
        <v>430</v>
      </c>
    </row>
    <row r="1261" spans="1:7" x14ac:dyDescent="0.25">
      <c r="A1261" t="s">
        <v>427</v>
      </c>
      <c r="B1261" t="s">
        <v>428</v>
      </c>
      <c r="D1261" s="1">
        <v>40630</v>
      </c>
      <c r="E1261" s="2">
        <v>6221</v>
      </c>
      <c r="F1261" t="s">
        <v>429</v>
      </c>
      <c r="G1261" t="s">
        <v>431</v>
      </c>
    </row>
    <row r="1262" spans="1:7" x14ac:dyDescent="0.25">
      <c r="A1262" t="s">
        <v>30</v>
      </c>
      <c r="B1262" t="s">
        <v>31</v>
      </c>
      <c r="C1262" t="s">
        <v>32</v>
      </c>
      <c r="D1262" s="1">
        <v>40633</v>
      </c>
      <c r="E1262" s="2">
        <v>84</v>
      </c>
      <c r="F1262" t="s">
        <v>33</v>
      </c>
      <c r="G1262" t="s">
        <v>34</v>
      </c>
    </row>
    <row r="1263" spans="1:7" x14ac:dyDescent="0.25">
      <c r="A1263" t="s">
        <v>30</v>
      </c>
      <c r="B1263" t="s">
        <v>31</v>
      </c>
      <c r="C1263" t="s">
        <v>32</v>
      </c>
      <c r="D1263" s="1">
        <v>40633</v>
      </c>
      <c r="E1263" s="2">
        <v>84</v>
      </c>
      <c r="F1263" t="s">
        <v>35</v>
      </c>
      <c r="G1263" t="s">
        <v>34</v>
      </c>
    </row>
    <row r="1264" spans="1:7" x14ac:dyDescent="0.25">
      <c r="A1264" t="s">
        <v>105</v>
      </c>
      <c r="B1264" t="s">
        <v>106</v>
      </c>
      <c r="C1264" t="s">
        <v>107</v>
      </c>
      <c r="D1264" s="1">
        <v>40633</v>
      </c>
      <c r="E1264" s="2">
        <v>5</v>
      </c>
      <c r="F1264" t="s">
        <v>108</v>
      </c>
      <c r="G1264" t="s">
        <v>77</v>
      </c>
    </row>
    <row r="1265" spans="1:7" x14ac:dyDescent="0.25">
      <c r="A1265" t="s">
        <v>105</v>
      </c>
      <c r="B1265" t="s">
        <v>106</v>
      </c>
      <c r="C1265" t="s">
        <v>107</v>
      </c>
      <c r="D1265" s="1">
        <v>40633</v>
      </c>
      <c r="E1265" s="2">
        <v>5</v>
      </c>
      <c r="F1265" t="s">
        <v>108</v>
      </c>
      <c r="G1265" t="s">
        <v>77</v>
      </c>
    </row>
    <row r="1266" spans="1:7" x14ac:dyDescent="0.25">
      <c r="A1266" t="s">
        <v>105</v>
      </c>
      <c r="B1266" t="s">
        <v>106</v>
      </c>
      <c r="C1266" t="s">
        <v>107</v>
      </c>
      <c r="D1266" s="1">
        <v>40633</v>
      </c>
      <c r="E1266" s="2">
        <v>5</v>
      </c>
      <c r="F1266" t="s">
        <v>109</v>
      </c>
      <c r="G1266" t="s">
        <v>77</v>
      </c>
    </row>
    <row r="1267" spans="1:7" x14ac:dyDescent="0.25">
      <c r="A1267" t="s">
        <v>333</v>
      </c>
      <c r="B1267" t="s">
        <v>152</v>
      </c>
      <c r="C1267" t="s">
        <v>334</v>
      </c>
      <c r="D1267" s="1">
        <v>40633</v>
      </c>
      <c r="E1267" s="2">
        <v>2</v>
      </c>
      <c r="F1267" t="s">
        <v>335</v>
      </c>
      <c r="G1267" t="s">
        <v>114</v>
      </c>
    </row>
    <row r="1268" spans="1:7" x14ac:dyDescent="0.25">
      <c r="A1268" t="s">
        <v>333</v>
      </c>
      <c r="B1268" t="s">
        <v>152</v>
      </c>
      <c r="C1268" t="s">
        <v>334</v>
      </c>
      <c r="D1268" s="1">
        <v>40633</v>
      </c>
      <c r="E1268" s="2">
        <v>2</v>
      </c>
      <c r="F1268" t="s">
        <v>336</v>
      </c>
      <c r="G1268" t="s">
        <v>114</v>
      </c>
    </row>
    <row r="1269" spans="1:7" x14ac:dyDescent="0.25">
      <c r="A1269" t="s">
        <v>110</v>
      </c>
      <c r="B1269" t="s">
        <v>111</v>
      </c>
      <c r="C1269" t="s">
        <v>112</v>
      </c>
      <c r="D1269" s="1">
        <v>40633</v>
      </c>
      <c r="E1269" s="2">
        <v>10</v>
      </c>
      <c r="F1269" t="s">
        <v>113</v>
      </c>
      <c r="G1269" t="s">
        <v>114</v>
      </c>
    </row>
    <row r="1270" spans="1:7" x14ac:dyDescent="0.25">
      <c r="A1270" t="s">
        <v>110</v>
      </c>
      <c r="B1270" t="s">
        <v>111</v>
      </c>
      <c r="C1270" t="s">
        <v>112</v>
      </c>
      <c r="D1270" s="1">
        <v>40633</v>
      </c>
      <c r="E1270" s="2">
        <v>10</v>
      </c>
      <c r="F1270" t="s">
        <v>113</v>
      </c>
      <c r="G1270" t="s">
        <v>114</v>
      </c>
    </row>
    <row r="1271" spans="1:7" x14ac:dyDescent="0.25">
      <c r="A1271" t="s">
        <v>328</v>
      </c>
      <c r="B1271" t="s">
        <v>329</v>
      </c>
      <c r="C1271" t="s">
        <v>330</v>
      </c>
      <c r="D1271" s="1">
        <v>40633</v>
      </c>
      <c r="E1271" s="2">
        <v>150</v>
      </c>
      <c r="F1271" t="s">
        <v>331</v>
      </c>
      <c r="G1271" t="s">
        <v>828</v>
      </c>
    </row>
    <row r="1272" spans="1:7" x14ac:dyDescent="0.25">
      <c r="A1272" t="s">
        <v>328</v>
      </c>
      <c r="B1272" t="s">
        <v>329</v>
      </c>
      <c r="C1272" t="s">
        <v>330</v>
      </c>
      <c r="D1272" s="1">
        <v>40633</v>
      </c>
      <c r="E1272" s="2">
        <v>150</v>
      </c>
      <c r="F1272" t="s">
        <v>332</v>
      </c>
      <c r="G1272" t="s">
        <v>828</v>
      </c>
    </row>
    <row r="1273" spans="1:7" x14ac:dyDescent="0.25">
      <c r="A1273" t="s">
        <v>322</v>
      </c>
      <c r="B1273" t="s">
        <v>323</v>
      </c>
      <c r="C1273" t="s">
        <v>324</v>
      </c>
      <c r="D1273" s="1">
        <v>40633</v>
      </c>
      <c r="E1273" s="2">
        <v>25</v>
      </c>
      <c r="F1273" t="s">
        <v>325</v>
      </c>
      <c r="G1273" t="s">
        <v>326</v>
      </c>
    </row>
    <row r="1274" spans="1:7" x14ac:dyDescent="0.25">
      <c r="A1274" t="s">
        <v>322</v>
      </c>
      <c r="B1274" t="s">
        <v>323</v>
      </c>
      <c r="C1274" t="s">
        <v>324</v>
      </c>
      <c r="D1274" s="1">
        <v>40633</v>
      </c>
      <c r="E1274" s="2">
        <v>25</v>
      </c>
      <c r="F1274" t="s">
        <v>327</v>
      </c>
      <c r="G1274" t="s">
        <v>326</v>
      </c>
    </row>
    <row r="1275" spans="1:7" x14ac:dyDescent="0.25">
      <c r="A1275" t="s">
        <v>99</v>
      </c>
      <c r="B1275" t="s">
        <v>100</v>
      </c>
      <c r="C1275" t="s">
        <v>101</v>
      </c>
      <c r="D1275" s="1">
        <v>40633</v>
      </c>
      <c r="E1275" s="2">
        <v>10</v>
      </c>
      <c r="F1275" t="s">
        <v>102</v>
      </c>
      <c r="G1275" t="s">
        <v>97</v>
      </c>
    </row>
    <row r="1276" spans="1:7" x14ac:dyDescent="0.25">
      <c r="A1276" t="s">
        <v>99</v>
      </c>
      <c r="B1276" t="s">
        <v>100</v>
      </c>
      <c r="C1276" t="s">
        <v>101</v>
      </c>
      <c r="D1276" s="1">
        <v>40633</v>
      </c>
      <c r="E1276" s="2">
        <v>10</v>
      </c>
      <c r="F1276" t="s">
        <v>103</v>
      </c>
      <c r="G1276" t="s">
        <v>97</v>
      </c>
    </row>
    <row r="1277" spans="1:7" x14ac:dyDescent="0.25">
      <c r="A1277" t="s">
        <v>99</v>
      </c>
      <c r="B1277" t="s">
        <v>100</v>
      </c>
      <c r="C1277" t="s">
        <v>101</v>
      </c>
      <c r="D1277" s="1">
        <v>40633</v>
      </c>
      <c r="E1277" s="2">
        <v>10</v>
      </c>
      <c r="F1277" t="s">
        <v>104</v>
      </c>
      <c r="G1277" t="s">
        <v>97</v>
      </c>
    </row>
    <row r="1278" spans="1:7" x14ac:dyDescent="0.25">
      <c r="A1278" t="s">
        <v>316</v>
      </c>
      <c r="B1278" t="s">
        <v>317</v>
      </c>
      <c r="C1278" t="s">
        <v>318</v>
      </c>
      <c r="D1278" s="1">
        <v>40633</v>
      </c>
      <c r="E1278" s="2">
        <v>10</v>
      </c>
      <c r="F1278" t="s">
        <v>319</v>
      </c>
      <c r="G1278" t="s">
        <v>182</v>
      </c>
    </row>
    <row r="1279" spans="1:7" x14ac:dyDescent="0.25">
      <c r="A1279" t="s">
        <v>316</v>
      </c>
      <c r="B1279" t="s">
        <v>317</v>
      </c>
      <c r="C1279" t="s">
        <v>318</v>
      </c>
      <c r="D1279" s="1">
        <v>40633</v>
      </c>
      <c r="E1279" s="2">
        <v>10</v>
      </c>
      <c r="F1279" t="s">
        <v>320</v>
      </c>
      <c r="G1279" t="s">
        <v>182</v>
      </c>
    </row>
    <row r="1280" spans="1:7" x14ac:dyDescent="0.25">
      <c r="A1280" t="s">
        <v>316</v>
      </c>
      <c r="B1280" t="s">
        <v>317</v>
      </c>
      <c r="C1280" t="s">
        <v>318</v>
      </c>
      <c r="D1280" s="1">
        <v>40633</v>
      </c>
      <c r="E1280" s="2">
        <v>10</v>
      </c>
      <c r="F1280" t="s">
        <v>319</v>
      </c>
      <c r="G1280" t="s">
        <v>251</v>
      </c>
    </row>
    <row r="1281" spans="1:7" x14ac:dyDescent="0.25">
      <c r="A1281" t="s">
        <v>316</v>
      </c>
      <c r="B1281" t="s">
        <v>317</v>
      </c>
      <c r="C1281" t="s">
        <v>318</v>
      </c>
      <c r="D1281" s="1">
        <v>40633</v>
      </c>
      <c r="E1281" s="2">
        <v>10</v>
      </c>
      <c r="F1281" t="s">
        <v>320</v>
      </c>
      <c r="G1281" t="s">
        <v>251</v>
      </c>
    </row>
    <row r="1282" spans="1:7" x14ac:dyDescent="0.25">
      <c r="A1282" t="s">
        <v>316</v>
      </c>
      <c r="B1282" t="s">
        <v>317</v>
      </c>
      <c r="C1282" t="s">
        <v>318</v>
      </c>
      <c r="D1282" s="1">
        <v>40633</v>
      </c>
      <c r="E1282" s="2">
        <v>20</v>
      </c>
      <c r="F1282" t="s">
        <v>319</v>
      </c>
      <c r="G1282" t="s">
        <v>321</v>
      </c>
    </row>
    <row r="1283" spans="1:7" x14ac:dyDescent="0.25">
      <c r="A1283" t="s">
        <v>316</v>
      </c>
      <c r="B1283" t="s">
        <v>317</v>
      </c>
      <c r="C1283" t="s">
        <v>318</v>
      </c>
      <c r="D1283" s="1">
        <v>40633</v>
      </c>
      <c r="E1283" s="2">
        <v>20</v>
      </c>
      <c r="F1283" t="s">
        <v>320</v>
      </c>
      <c r="G1283" t="s">
        <v>321</v>
      </c>
    </row>
    <row r="1284" spans="1:7" x14ac:dyDescent="0.25">
      <c r="A1284" t="s">
        <v>312</v>
      </c>
      <c r="B1284" t="s">
        <v>248</v>
      </c>
      <c r="C1284" t="s">
        <v>313</v>
      </c>
      <c r="D1284" s="1">
        <v>40633</v>
      </c>
      <c r="E1284" s="2">
        <v>50</v>
      </c>
      <c r="F1284" t="s">
        <v>314</v>
      </c>
      <c r="G1284" t="s">
        <v>315</v>
      </c>
    </row>
    <row r="1285" spans="1:7" x14ac:dyDescent="0.25">
      <c r="A1285" t="s">
        <v>78</v>
      </c>
      <c r="B1285" t="s">
        <v>79</v>
      </c>
      <c r="C1285" t="s">
        <v>80</v>
      </c>
      <c r="D1285" s="1">
        <v>40633</v>
      </c>
      <c r="E1285" s="2">
        <v>35</v>
      </c>
      <c r="F1285" t="s">
        <v>81</v>
      </c>
      <c r="G1285" t="s">
        <v>9</v>
      </c>
    </row>
    <row r="1286" spans="1:7" x14ac:dyDescent="0.25">
      <c r="A1286" t="s">
        <v>78</v>
      </c>
      <c r="B1286" t="s">
        <v>79</v>
      </c>
      <c r="C1286" t="s">
        <v>80</v>
      </c>
      <c r="D1286" s="1">
        <v>40633</v>
      </c>
      <c r="E1286" s="2">
        <v>35</v>
      </c>
      <c r="F1286" t="s">
        <v>81</v>
      </c>
      <c r="G1286" t="s">
        <v>9</v>
      </c>
    </row>
    <row r="1287" spans="1:7" x14ac:dyDescent="0.25">
      <c r="A1287" t="s">
        <v>82</v>
      </c>
      <c r="B1287" t="s">
        <v>83</v>
      </c>
      <c r="C1287" t="s">
        <v>84</v>
      </c>
      <c r="D1287" s="1">
        <v>40633</v>
      </c>
      <c r="E1287" s="2">
        <v>10</v>
      </c>
      <c r="F1287" t="s">
        <v>85</v>
      </c>
      <c r="G1287" t="s">
        <v>67</v>
      </c>
    </row>
    <row r="1288" spans="1:7" x14ac:dyDescent="0.25">
      <c r="A1288" t="s">
        <v>82</v>
      </c>
      <c r="B1288" t="s">
        <v>83</v>
      </c>
      <c r="C1288" t="s">
        <v>84</v>
      </c>
      <c r="D1288" s="1">
        <v>40633</v>
      </c>
      <c r="E1288" s="2">
        <v>10</v>
      </c>
      <c r="F1288" t="s">
        <v>86</v>
      </c>
      <c r="G1288" t="s">
        <v>67</v>
      </c>
    </row>
    <row r="1289" spans="1:7" x14ac:dyDescent="0.25">
      <c r="A1289" t="s">
        <v>82</v>
      </c>
      <c r="B1289" t="s">
        <v>83</v>
      </c>
      <c r="C1289" t="s">
        <v>84</v>
      </c>
      <c r="D1289" s="1">
        <v>40633</v>
      </c>
      <c r="E1289" s="2">
        <v>5</v>
      </c>
      <c r="F1289" t="s">
        <v>85</v>
      </c>
      <c r="G1289" t="s">
        <v>77</v>
      </c>
    </row>
    <row r="1290" spans="1:7" x14ac:dyDescent="0.25">
      <c r="A1290" t="s">
        <v>82</v>
      </c>
      <c r="B1290" t="s">
        <v>83</v>
      </c>
      <c r="C1290" t="s">
        <v>84</v>
      </c>
      <c r="D1290" s="1">
        <v>40633</v>
      </c>
      <c r="E1290" s="2">
        <v>5</v>
      </c>
      <c r="F1290" t="s">
        <v>86</v>
      </c>
      <c r="G1290" t="s">
        <v>77</v>
      </c>
    </row>
    <row r="1291" spans="1:7" x14ac:dyDescent="0.25">
      <c r="A1291" t="s">
        <v>73</v>
      </c>
      <c r="B1291" t="s">
        <v>74</v>
      </c>
      <c r="C1291" t="s">
        <v>75</v>
      </c>
      <c r="D1291" s="1">
        <v>40633</v>
      </c>
      <c r="E1291" s="2">
        <v>40</v>
      </c>
      <c r="F1291" t="s">
        <v>76</v>
      </c>
      <c r="G1291" t="s">
        <v>77</v>
      </c>
    </row>
    <row r="1292" spans="1:7" x14ac:dyDescent="0.25">
      <c r="A1292" t="s">
        <v>73</v>
      </c>
      <c r="B1292" t="s">
        <v>74</v>
      </c>
      <c r="C1292" t="s">
        <v>75</v>
      </c>
      <c r="D1292" s="1">
        <v>40633</v>
      </c>
      <c r="E1292" s="2">
        <v>40</v>
      </c>
      <c r="F1292" t="s">
        <v>76</v>
      </c>
      <c r="G1292" t="s">
        <v>77</v>
      </c>
    </row>
    <row r="1293" spans="1:7" x14ac:dyDescent="0.25">
      <c r="A1293" t="s">
        <v>337</v>
      </c>
      <c r="B1293" t="s">
        <v>338</v>
      </c>
      <c r="C1293" t="s">
        <v>339</v>
      </c>
      <c r="D1293" s="1">
        <v>40633</v>
      </c>
      <c r="E1293" s="2">
        <v>15</v>
      </c>
      <c r="F1293" t="s">
        <v>340</v>
      </c>
      <c r="G1293" t="s">
        <v>341</v>
      </c>
    </row>
    <row r="1294" spans="1:7" x14ac:dyDescent="0.25">
      <c r="A1294" t="s">
        <v>87</v>
      </c>
      <c r="B1294" t="s">
        <v>88</v>
      </c>
      <c r="C1294" t="s">
        <v>89</v>
      </c>
      <c r="D1294" s="1">
        <v>40633</v>
      </c>
      <c r="E1294" s="2">
        <v>25</v>
      </c>
      <c r="F1294" t="s">
        <v>90</v>
      </c>
      <c r="G1294" t="s">
        <v>77</v>
      </c>
    </row>
    <row r="1295" spans="1:7" x14ac:dyDescent="0.25">
      <c r="A1295" t="s">
        <v>87</v>
      </c>
      <c r="B1295" t="s">
        <v>88</v>
      </c>
      <c r="C1295" t="s">
        <v>89</v>
      </c>
      <c r="D1295" s="1">
        <v>40633</v>
      </c>
      <c r="E1295" s="2">
        <v>25</v>
      </c>
      <c r="F1295" t="s">
        <v>91</v>
      </c>
      <c r="G1295" t="s">
        <v>77</v>
      </c>
    </row>
    <row r="1296" spans="1:7" x14ac:dyDescent="0.25">
      <c r="A1296" t="s">
        <v>87</v>
      </c>
      <c r="B1296" t="s">
        <v>88</v>
      </c>
      <c r="C1296" t="s">
        <v>89</v>
      </c>
      <c r="D1296" s="1">
        <v>40633</v>
      </c>
      <c r="E1296" s="2">
        <v>25</v>
      </c>
      <c r="F1296" t="s">
        <v>91</v>
      </c>
      <c r="G1296" t="s">
        <v>77</v>
      </c>
    </row>
    <row r="1297" spans="1:7" x14ac:dyDescent="0.25">
      <c r="A1297" t="s">
        <v>87</v>
      </c>
      <c r="B1297" t="s">
        <v>88</v>
      </c>
      <c r="C1297" t="s">
        <v>89</v>
      </c>
      <c r="D1297" s="1">
        <v>40633</v>
      </c>
      <c r="E1297" s="2">
        <v>25</v>
      </c>
      <c r="F1297" t="s">
        <v>92</v>
      </c>
      <c r="G1297" t="s">
        <v>77</v>
      </c>
    </row>
    <row r="1298" spans="1:7" x14ac:dyDescent="0.25">
      <c r="A1298" t="s">
        <v>390</v>
      </c>
      <c r="B1298" t="s">
        <v>343</v>
      </c>
      <c r="C1298" t="s">
        <v>391</v>
      </c>
      <c r="D1298" s="1">
        <v>40633</v>
      </c>
      <c r="E1298" s="2">
        <v>10</v>
      </c>
      <c r="F1298" t="s">
        <v>392</v>
      </c>
      <c r="G1298" t="s">
        <v>67</v>
      </c>
    </row>
    <row r="1299" spans="1:7" x14ac:dyDescent="0.25">
      <c r="A1299" t="s">
        <v>390</v>
      </c>
      <c r="B1299" t="s">
        <v>343</v>
      </c>
      <c r="C1299" t="s">
        <v>391</v>
      </c>
      <c r="D1299" s="1">
        <v>40633</v>
      </c>
      <c r="E1299" s="2">
        <v>10</v>
      </c>
      <c r="F1299" t="s">
        <v>392</v>
      </c>
      <c r="G1299" t="s">
        <v>67</v>
      </c>
    </row>
    <row r="1300" spans="1:7" x14ac:dyDescent="0.25">
      <c r="A1300" t="s">
        <v>390</v>
      </c>
      <c r="B1300" t="s">
        <v>343</v>
      </c>
      <c r="C1300" t="s">
        <v>391</v>
      </c>
      <c r="D1300" s="1">
        <v>40633</v>
      </c>
      <c r="E1300" s="2">
        <v>10</v>
      </c>
      <c r="F1300" t="s">
        <v>393</v>
      </c>
      <c r="G1300" t="s">
        <v>67</v>
      </c>
    </row>
    <row r="1301" spans="1:7" x14ac:dyDescent="0.25">
      <c r="A1301" t="s">
        <v>390</v>
      </c>
      <c r="B1301" t="s">
        <v>343</v>
      </c>
      <c r="C1301" t="s">
        <v>391</v>
      </c>
      <c r="D1301" s="1">
        <v>40633</v>
      </c>
      <c r="E1301" s="2">
        <v>10</v>
      </c>
      <c r="F1301" t="s">
        <v>392</v>
      </c>
      <c r="G1301" t="s">
        <v>828</v>
      </c>
    </row>
    <row r="1302" spans="1:7" x14ac:dyDescent="0.25">
      <c r="A1302" t="s">
        <v>390</v>
      </c>
      <c r="B1302" t="s">
        <v>343</v>
      </c>
      <c r="C1302" t="s">
        <v>391</v>
      </c>
      <c r="D1302" s="1">
        <v>40633</v>
      </c>
      <c r="E1302" s="2">
        <v>10</v>
      </c>
      <c r="F1302" t="s">
        <v>392</v>
      </c>
      <c r="G1302" t="s">
        <v>828</v>
      </c>
    </row>
    <row r="1303" spans="1:7" x14ac:dyDescent="0.25">
      <c r="A1303" t="s">
        <v>390</v>
      </c>
      <c r="B1303" t="s">
        <v>343</v>
      </c>
      <c r="C1303" t="s">
        <v>391</v>
      </c>
      <c r="D1303" s="1">
        <v>40633</v>
      </c>
      <c r="E1303" s="2">
        <v>10</v>
      </c>
      <c r="F1303" t="s">
        <v>393</v>
      </c>
      <c r="G1303" t="s">
        <v>828</v>
      </c>
    </row>
    <row r="1304" spans="1:7" x14ac:dyDescent="0.25">
      <c r="A1304" t="s">
        <v>93</v>
      </c>
      <c r="B1304" t="s">
        <v>94</v>
      </c>
      <c r="C1304" t="s">
        <v>95</v>
      </c>
      <c r="D1304" s="1">
        <v>40633</v>
      </c>
      <c r="E1304" s="2">
        <v>5</v>
      </c>
      <c r="F1304" t="s">
        <v>96</v>
      </c>
      <c r="G1304" t="s">
        <v>97</v>
      </c>
    </row>
    <row r="1305" spans="1:7" x14ac:dyDescent="0.25">
      <c r="A1305" t="s">
        <v>93</v>
      </c>
      <c r="B1305" t="s">
        <v>94</v>
      </c>
      <c r="C1305" t="s">
        <v>95</v>
      </c>
      <c r="D1305" s="1">
        <v>40633</v>
      </c>
      <c r="E1305" s="2">
        <v>5</v>
      </c>
      <c r="F1305" t="s">
        <v>98</v>
      </c>
      <c r="G1305" t="s">
        <v>97</v>
      </c>
    </row>
    <row r="1306" spans="1:7" x14ac:dyDescent="0.25">
      <c r="A1306" t="s">
        <v>306</v>
      </c>
      <c r="B1306" t="s">
        <v>307</v>
      </c>
      <c r="C1306" t="s">
        <v>308</v>
      </c>
      <c r="D1306" s="1">
        <v>40633</v>
      </c>
      <c r="E1306" s="2">
        <v>10</v>
      </c>
      <c r="F1306" t="s">
        <v>309</v>
      </c>
      <c r="G1306" t="s">
        <v>310</v>
      </c>
    </row>
    <row r="1307" spans="1:7" x14ac:dyDescent="0.25">
      <c r="A1307" t="s">
        <v>306</v>
      </c>
      <c r="B1307" t="s">
        <v>307</v>
      </c>
      <c r="C1307" t="s">
        <v>308</v>
      </c>
      <c r="D1307" s="1">
        <v>40633</v>
      </c>
      <c r="E1307" s="2">
        <v>10</v>
      </c>
      <c r="F1307" t="s">
        <v>311</v>
      </c>
      <c r="G1307" t="s">
        <v>310</v>
      </c>
    </row>
    <row r="1308" spans="1:7" x14ac:dyDescent="0.25">
      <c r="A1308" t="s">
        <v>302</v>
      </c>
      <c r="B1308" t="s">
        <v>303</v>
      </c>
      <c r="C1308" t="s">
        <v>304</v>
      </c>
      <c r="D1308" s="1">
        <v>40633</v>
      </c>
      <c r="E1308" s="2">
        <v>36.99</v>
      </c>
      <c r="F1308" t="s">
        <v>305</v>
      </c>
      <c r="G1308" t="s">
        <v>114</v>
      </c>
    </row>
    <row r="1309" spans="1:7" x14ac:dyDescent="0.25">
      <c r="A1309" t="s">
        <v>1105</v>
      </c>
      <c r="B1309" t="s">
        <v>1106</v>
      </c>
      <c r="C1309" t="s">
        <v>1107</v>
      </c>
      <c r="D1309" s="1">
        <v>40633</v>
      </c>
      <c r="E1309" s="2">
        <v>25</v>
      </c>
      <c r="F1309" t="s">
        <v>1108</v>
      </c>
      <c r="G1309" t="s">
        <v>828</v>
      </c>
    </row>
    <row r="1310" spans="1:7" x14ac:dyDescent="0.25">
      <c r="A1310" t="s">
        <v>296</v>
      </c>
      <c r="B1310" t="s">
        <v>297</v>
      </c>
      <c r="C1310" t="s">
        <v>298</v>
      </c>
      <c r="D1310" s="1">
        <v>40633</v>
      </c>
      <c r="E1310" s="2">
        <v>100</v>
      </c>
      <c r="F1310" t="s">
        <v>299</v>
      </c>
      <c r="G1310" t="s">
        <v>34</v>
      </c>
    </row>
    <row r="1311" spans="1:7" x14ac:dyDescent="0.25">
      <c r="A1311" t="s">
        <v>296</v>
      </c>
      <c r="B1311" t="s">
        <v>297</v>
      </c>
      <c r="C1311" t="s">
        <v>298</v>
      </c>
      <c r="D1311" s="1">
        <v>40633</v>
      </c>
      <c r="E1311" s="2">
        <v>100</v>
      </c>
      <c r="F1311" t="s">
        <v>300</v>
      </c>
      <c r="G1311" t="s">
        <v>34</v>
      </c>
    </row>
    <row r="1312" spans="1:7" x14ac:dyDescent="0.25">
      <c r="A1312" t="s">
        <v>296</v>
      </c>
      <c r="B1312" t="s">
        <v>297</v>
      </c>
      <c r="C1312" t="s">
        <v>298</v>
      </c>
      <c r="D1312" s="1">
        <v>40633</v>
      </c>
      <c r="E1312" s="2">
        <v>100</v>
      </c>
      <c r="F1312" t="s">
        <v>301</v>
      </c>
      <c r="G1312" t="s">
        <v>34</v>
      </c>
    </row>
    <row r="1313" spans="1:7" x14ac:dyDescent="0.25">
      <c r="A1313" t="s">
        <v>293</v>
      </c>
      <c r="B1313" t="s">
        <v>248</v>
      </c>
      <c r="C1313" t="s">
        <v>294</v>
      </c>
      <c r="D1313" s="1">
        <v>40633</v>
      </c>
      <c r="E1313" s="2">
        <v>15</v>
      </c>
      <c r="F1313" t="s">
        <v>295</v>
      </c>
      <c r="G1313" t="s">
        <v>182</v>
      </c>
    </row>
    <row r="1314" spans="1:7" x14ac:dyDescent="0.25">
      <c r="A1314" t="s">
        <v>293</v>
      </c>
      <c r="B1314" t="s">
        <v>248</v>
      </c>
      <c r="C1314" t="s">
        <v>294</v>
      </c>
      <c r="D1314" s="1">
        <v>40633</v>
      </c>
      <c r="E1314" s="2">
        <v>15</v>
      </c>
      <c r="F1314" t="s">
        <v>295</v>
      </c>
      <c r="G1314" t="s">
        <v>182</v>
      </c>
    </row>
    <row r="1315" spans="1:7" x14ac:dyDescent="0.25">
      <c r="A1315" t="s">
        <v>133</v>
      </c>
      <c r="B1315" t="s">
        <v>134</v>
      </c>
      <c r="C1315" t="s">
        <v>95</v>
      </c>
      <c r="D1315" s="1">
        <v>40633</v>
      </c>
      <c r="E1315" s="2">
        <v>5</v>
      </c>
      <c r="F1315" t="s">
        <v>135</v>
      </c>
      <c r="G1315" t="s">
        <v>97</v>
      </c>
    </row>
    <row r="1316" spans="1:7" x14ac:dyDescent="0.25">
      <c r="A1316" t="s">
        <v>133</v>
      </c>
      <c r="B1316" t="s">
        <v>134</v>
      </c>
      <c r="C1316" t="s">
        <v>95</v>
      </c>
      <c r="D1316" s="1">
        <v>40633</v>
      </c>
      <c r="E1316" s="2">
        <v>5</v>
      </c>
      <c r="F1316" t="s">
        <v>136</v>
      </c>
      <c r="G1316" t="s">
        <v>97</v>
      </c>
    </row>
    <row r="1317" spans="1:7" x14ac:dyDescent="0.25">
      <c r="A1317" t="s">
        <v>133</v>
      </c>
      <c r="B1317" t="s">
        <v>134</v>
      </c>
      <c r="C1317" t="s">
        <v>95</v>
      </c>
      <c r="D1317" s="1">
        <v>40633</v>
      </c>
      <c r="E1317" s="2">
        <v>5</v>
      </c>
      <c r="F1317" t="s">
        <v>137</v>
      </c>
      <c r="G1317" t="s">
        <v>97</v>
      </c>
    </row>
    <row r="1318" spans="1:7" x14ac:dyDescent="0.25">
      <c r="A1318" t="s">
        <v>129</v>
      </c>
      <c r="B1318" t="s">
        <v>130</v>
      </c>
      <c r="C1318" t="s">
        <v>131</v>
      </c>
      <c r="D1318" s="1">
        <v>40633</v>
      </c>
      <c r="E1318" s="2">
        <v>10</v>
      </c>
      <c r="F1318" t="s">
        <v>132</v>
      </c>
      <c r="G1318" t="s">
        <v>9</v>
      </c>
    </row>
    <row r="1319" spans="1:7" x14ac:dyDescent="0.25">
      <c r="A1319" t="s">
        <v>289</v>
      </c>
      <c r="B1319" t="s">
        <v>290</v>
      </c>
      <c r="C1319" t="s">
        <v>291</v>
      </c>
      <c r="D1319" s="1">
        <v>40633</v>
      </c>
      <c r="E1319" s="2">
        <v>40</v>
      </c>
      <c r="F1319" t="s">
        <v>292</v>
      </c>
      <c r="G1319" t="s">
        <v>209</v>
      </c>
    </row>
    <row r="1320" spans="1:7" x14ac:dyDescent="0.25">
      <c r="A1320" t="s">
        <v>289</v>
      </c>
      <c r="B1320" t="s">
        <v>290</v>
      </c>
      <c r="C1320" t="s">
        <v>291</v>
      </c>
      <c r="D1320" s="1">
        <v>40633</v>
      </c>
      <c r="E1320" s="2">
        <v>40</v>
      </c>
      <c r="F1320" t="s">
        <v>292</v>
      </c>
      <c r="G1320" t="s">
        <v>209</v>
      </c>
    </row>
    <row r="1321" spans="1:7" x14ac:dyDescent="0.25">
      <c r="A1321" t="s">
        <v>278</v>
      </c>
      <c r="B1321" t="s">
        <v>279</v>
      </c>
      <c r="C1321" t="s">
        <v>280</v>
      </c>
      <c r="D1321" s="1">
        <v>40633</v>
      </c>
      <c r="E1321" s="2">
        <v>5</v>
      </c>
      <c r="F1321" t="s">
        <v>281</v>
      </c>
      <c r="G1321" t="s">
        <v>282</v>
      </c>
    </row>
    <row r="1322" spans="1:7" x14ac:dyDescent="0.25">
      <c r="A1322" t="s">
        <v>138</v>
      </c>
      <c r="B1322" t="s">
        <v>139</v>
      </c>
      <c r="C1322" t="s">
        <v>140</v>
      </c>
      <c r="D1322" s="1">
        <v>40633</v>
      </c>
      <c r="E1322" s="2">
        <v>40</v>
      </c>
      <c r="F1322" t="s">
        <v>141</v>
      </c>
      <c r="G1322" t="s">
        <v>77</v>
      </c>
    </row>
    <row r="1323" spans="1:7" x14ac:dyDescent="0.25">
      <c r="A1323" t="s">
        <v>121</v>
      </c>
      <c r="B1323" t="s">
        <v>122</v>
      </c>
      <c r="C1323" t="s">
        <v>123</v>
      </c>
      <c r="D1323" s="1">
        <v>40633</v>
      </c>
      <c r="E1323" s="2">
        <v>50</v>
      </c>
      <c r="F1323" t="s">
        <v>124</v>
      </c>
      <c r="G1323" t="s">
        <v>77</v>
      </c>
    </row>
    <row r="1324" spans="1:7" x14ac:dyDescent="0.25">
      <c r="A1324" t="s">
        <v>121</v>
      </c>
      <c r="B1324" t="s">
        <v>122</v>
      </c>
      <c r="C1324" t="s">
        <v>123</v>
      </c>
      <c r="D1324" s="1">
        <v>40633</v>
      </c>
      <c r="E1324" s="2">
        <v>20</v>
      </c>
      <c r="F1324" t="s">
        <v>124</v>
      </c>
      <c r="G1324" t="s">
        <v>97</v>
      </c>
    </row>
    <row r="1325" spans="1:7" x14ac:dyDescent="0.25">
      <c r="A1325" t="s">
        <v>267</v>
      </c>
      <c r="B1325" t="s">
        <v>268</v>
      </c>
      <c r="C1325" t="s">
        <v>269</v>
      </c>
      <c r="D1325" s="1">
        <v>40633</v>
      </c>
      <c r="E1325" s="2">
        <v>25</v>
      </c>
      <c r="F1325" t="s">
        <v>270</v>
      </c>
      <c r="G1325" t="s">
        <v>271</v>
      </c>
    </row>
    <row r="1326" spans="1:7" x14ac:dyDescent="0.25">
      <c r="A1326" t="s">
        <v>125</v>
      </c>
      <c r="B1326" t="s">
        <v>126</v>
      </c>
      <c r="C1326" t="s">
        <v>127</v>
      </c>
      <c r="D1326" s="1">
        <v>40633</v>
      </c>
      <c r="E1326" s="2">
        <v>5</v>
      </c>
      <c r="F1326" t="s">
        <v>128</v>
      </c>
      <c r="G1326" t="s">
        <v>97</v>
      </c>
    </row>
    <row r="1327" spans="1:7" x14ac:dyDescent="0.25">
      <c r="A1327" t="s">
        <v>272</v>
      </c>
      <c r="B1327" t="s">
        <v>175</v>
      </c>
      <c r="C1327" t="s">
        <v>273</v>
      </c>
      <c r="D1327" s="1">
        <v>40633</v>
      </c>
      <c r="E1327" s="2">
        <v>5</v>
      </c>
      <c r="F1327" t="s">
        <v>274</v>
      </c>
      <c r="G1327" t="s">
        <v>275</v>
      </c>
    </row>
    <row r="1328" spans="1:7" x14ac:dyDescent="0.25">
      <c r="A1328" t="s">
        <v>272</v>
      </c>
      <c r="B1328" t="s">
        <v>175</v>
      </c>
      <c r="C1328" t="s">
        <v>273</v>
      </c>
      <c r="D1328" s="1">
        <v>40633</v>
      </c>
      <c r="E1328" s="2">
        <v>5</v>
      </c>
      <c r="F1328" t="s">
        <v>274</v>
      </c>
      <c r="G1328" t="s">
        <v>275</v>
      </c>
    </row>
    <row r="1329" spans="1:7" x14ac:dyDescent="0.25">
      <c r="A1329" t="s">
        <v>272</v>
      </c>
      <c r="B1329" t="s">
        <v>175</v>
      </c>
      <c r="C1329" t="s">
        <v>273</v>
      </c>
      <c r="D1329" s="1">
        <v>40633</v>
      </c>
      <c r="E1329" s="2">
        <v>10</v>
      </c>
      <c r="F1329" t="s">
        <v>274</v>
      </c>
      <c r="G1329" t="s">
        <v>276</v>
      </c>
    </row>
    <row r="1330" spans="1:7" x14ac:dyDescent="0.25">
      <c r="A1330" t="s">
        <v>272</v>
      </c>
      <c r="B1330" t="s">
        <v>175</v>
      </c>
      <c r="C1330" t="s">
        <v>273</v>
      </c>
      <c r="D1330" s="1">
        <v>40633</v>
      </c>
      <c r="E1330" s="2">
        <v>10</v>
      </c>
      <c r="F1330" t="s">
        <v>274</v>
      </c>
      <c r="G1330" t="s">
        <v>276</v>
      </c>
    </row>
    <row r="1331" spans="1:7" x14ac:dyDescent="0.25">
      <c r="A1331" t="s">
        <v>272</v>
      </c>
      <c r="B1331" t="s">
        <v>175</v>
      </c>
      <c r="C1331" t="s">
        <v>273</v>
      </c>
      <c r="D1331" s="1">
        <v>40633</v>
      </c>
      <c r="E1331" s="2">
        <v>10</v>
      </c>
      <c r="F1331" t="s">
        <v>274</v>
      </c>
      <c r="G1331" t="s">
        <v>277</v>
      </c>
    </row>
    <row r="1332" spans="1:7" x14ac:dyDescent="0.25">
      <c r="A1332" t="s">
        <v>272</v>
      </c>
      <c r="B1332" t="s">
        <v>175</v>
      </c>
      <c r="C1332" t="s">
        <v>273</v>
      </c>
      <c r="D1332" s="1">
        <v>40633</v>
      </c>
      <c r="E1332" s="2">
        <v>10</v>
      </c>
      <c r="F1332" t="s">
        <v>274</v>
      </c>
      <c r="G1332" t="s">
        <v>277</v>
      </c>
    </row>
    <row r="1333" spans="1:7" x14ac:dyDescent="0.25">
      <c r="A1333" t="s">
        <v>440</v>
      </c>
      <c r="B1333" t="s">
        <v>441</v>
      </c>
      <c r="C1333" t="s">
        <v>442</v>
      </c>
      <c r="D1333" s="1">
        <v>40633</v>
      </c>
      <c r="E1333" s="2">
        <v>10</v>
      </c>
      <c r="F1333" t="s">
        <v>443</v>
      </c>
      <c r="G1333" t="s">
        <v>444</v>
      </c>
    </row>
    <row r="1334" spans="1:7" x14ac:dyDescent="0.25">
      <c r="A1334" t="s">
        <v>440</v>
      </c>
      <c r="B1334" t="s">
        <v>441</v>
      </c>
      <c r="C1334" t="s">
        <v>442</v>
      </c>
      <c r="D1334" s="1">
        <v>40633</v>
      </c>
      <c r="E1334" s="2">
        <v>10</v>
      </c>
      <c r="F1334" t="s">
        <v>445</v>
      </c>
      <c r="G1334" t="s">
        <v>444</v>
      </c>
    </row>
    <row r="1335" spans="1:7" x14ac:dyDescent="0.25">
      <c r="A1335" t="s">
        <v>440</v>
      </c>
      <c r="B1335" t="s">
        <v>441</v>
      </c>
      <c r="C1335" t="s">
        <v>442</v>
      </c>
      <c r="D1335" s="1">
        <v>40633</v>
      </c>
      <c r="E1335" s="2">
        <v>10</v>
      </c>
      <c r="F1335" t="s">
        <v>446</v>
      </c>
      <c r="G1335" t="s">
        <v>444</v>
      </c>
    </row>
    <row r="1336" spans="1:7" x14ac:dyDescent="0.25">
      <c r="A1336" t="s">
        <v>263</v>
      </c>
      <c r="B1336" t="s">
        <v>264</v>
      </c>
      <c r="C1336" t="s">
        <v>265</v>
      </c>
      <c r="D1336" s="1">
        <v>40633</v>
      </c>
      <c r="E1336" s="2">
        <v>50</v>
      </c>
      <c r="F1336" t="s">
        <v>266</v>
      </c>
      <c r="G1336" t="s">
        <v>77</v>
      </c>
    </row>
    <row r="1337" spans="1:7" x14ac:dyDescent="0.25">
      <c r="A1337" t="s">
        <v>115</v>
      </c>
      <c r="B1337" t="s">
        <v>116</v>
      </c>
      <c r="C1337" t="s">
        <v>117</v>
      </c>
      <c r="D1337" s="1">
        <v>40633</v>
      </c>
      <c r="E1337" s="2">
        <v>5</v>
      </c>
      <c r="F1337" t="s">
        <v>118</v>
      </c>
      <c r="G1337" t="s">
        <v>97</v>
      </c>
    </row>
    <row r="1338" spans="1:7" x14ac:dyDescent="0.25">
      <c r="A1338" t="s">
        <v>115</v>
      </c>
      <c r="B1338" t="s">
        <v>116</v>
      </c>
      <c r="C1338" t="s">
        <v>117</v>
      </c>
      <c r="D1338" s="1">
        <v>40633</v>
      </c>
      <c r="E1338" s="2">
        <v>5</v>
      </c>
      <c r="F1338" t="s">
        <v>119</v>
      </c>
      <c r="G1338" t="s">
        <v>97</v>
      </c>
    </row>
    <row r="1339" spans="1:7" x14ac:dyDescent="0.25">
      <c r="A1339" t="s">
        <v>115</v>
      </c>
      <c r="B1339" t="s">
        <v>116</v>
      </c>
      <c r="C1339" t="s">
        <v>117</v>
      </c>
      <c r="D1339" s="1">
        <v>40633</v>
      </c>
      <c r="E1339" s="2">
        <v>5</v>
      </c>
      <c r="F1339" t="s">
        <v>120</v>
      </c>
      <c r="G1339" t="s">
        <v>97</v>
      </c>
    </row>
    <row r="1340" spans="1:7" x14ac:dyDescent="0.25">
      <c r="A1340" t="s">
        <v>1100</v>
      </c>
      <c r="B1340" t="s">
        <v>1101</v>
      </c>
      <c r="C1340" t="s">
        <v>1102</v>
      </c>
      <c r="D1340" s="1">
        <v>40633</v>
      </c>
      <c r="E1340" s="2">
        <v>10</v>
      </c>
      <c r="F1340" t="s">
        <v>1103</v>
      </c>
      <c r="G1340" t="s">
        <v>276</v>
      </c>
    </row>
    <row r="1341" spans="1:7" x14ac:dyDescent="0.25">
      <c r="A1341" t="s">
        <v>1100</v>
      </c>
      <c r="B1341" t="s">
        <v>1101</v>
      </c>
      <c r="C1341" t="s">
        <v>1102</v>
      </c>
      <c r="D1341" s="1">
        <v>40633</v>
      </c>
      <c r="E1341" s="2">
        <v>10</v>
      </c>
      <c r="F1341" t="s">
        <v>1104</v>
      </c>
      <c r="G1341" t="s">
        <v>276</v>
      </c>
    </row>
    <row r="1342" spans="1:7" x14ac:dyDescent="0.25">
      <c r="A1342" t="s">
        <v>1100</v>
      </c>
      <c r="B1342" t="s">
        <v>1101</v>
      </c>
      <c r="C1342" t="s">
        <v>1102</v>
      </c>
      <c r="D1342" s="1">
        <v>40633</v>
      </c>
      <c r="E1342" s="2">
        <v>15</v>
      </c>
      <c r="F1342" t="s">
        <v>1103</v>
      </c>
      <c r="G1342" t="s">
        <v>828</v>
      </c>
    </row>
    <row r="1343" spans="1:7" x14ac:dyDescent="0.25">
      <c r="A1343" t="s">
        <v>1100</v>
      </c>
      <c r="B1343" t="s">
        <v>1101</v>
      </c>
      <c r="C1343" t="s">
        <v>1102</v>
      </c>
      <c r="D1343" s="1">
        <v>40633</v>
      </c>
      <c r="E1343" s="2">
        <v>15</v>
      </c>
      <c r="F1343" t="s">
        <v>1104</v>
      </c>
      <c r="G1343" t="s">
        <v>828</v>
      </c>
    </row>
    <row r="1344" spans="1:7" x14ac:dyDescent="0.25">
      <c r="A1344" t="s">
        <v>259</v>
      </c>
      <c r="B1344" t="s">
        <v>260</v>
      </c>
      <c r="C1344" t="s">
        <v>261</v>
      </c>
      <c r="D1344" s="1">
        <v>40633</v>
      </c>
      <c r="E1344" s="2">
        <v>10</v>
      </c>
      <c r="F1344" t="s">
        <v>262</v>
      </c>
      <c r="G1344" t="s">
        <v>77</v>
      </c>
    </row>
    <row r="1345" spans="1:7" x14ac:dyDescent="0.25">
      <c r="A1345" t="s">
        <v>178</v>
      </c>
      <c r="B1345" t="s">
        <v>179</v>
      </c>
      <c r="C1345" t="s">
        <v>180</v>
      </c>
      <c r="D1345" s="1">
        <v>40633</v>
      </c>
      <c r="E1345" s="2">
        <v>5</v>
      </c>
      <c r="F1345" t="s">
        <v>181</v>
      </c>
      <c r="G1345" t="s">
        <v>182</v>
      </c>
    </row>
    <row r="1346" spans="1:7" x14ac:dyDescent="0.25">
      <c r="A1346" t="s">
        <v>247</v>
      </c>
      <c r="B1346" t="s">
        <v>248</v>
      </c>
      <c r="C1346" t="s">
        <v>249</v>
      </c>
      <c r="D1346" s="1">
        <v>40633</v>
      </c>
      <c r="E1346" s="2">
        <v>20</v>
      </c>
      <c r="F1346" t="s">
        <v>250</v>
      </c>
      <c r="G1346" t="s">
        <v>251</v>
      </c>
    </row>
    <row r="1347" spans="1:7" x14ac:dyDescent="0.25">
      <c r="A1347" t="s">
        <v>247</v>
      </c>
      <c r="B1347" t="s">
        <v>248</v>
      </c>
      <c r="C1347" t="s">
        <v>249</v>
      </c>
      <c r="D1347" s="1">
        <v>40633</v>
      </c>
      <c r="E1347" s="2">
        <v>20</v>
      </c>
      <c r="F1347" t="s">
        <v>252</v>
      </c>
      <c r="G1347" t="s">
        <v>251</v>
      </c>
    </row>
    <row r="1348" spans="1:7" x14ac:dyDescent="0.25">
      <c r="A1348" t="s">
        <v>174</v>
      </c>
      <c r="B1348" t="s">
        <v>175</v>
      </c>
      <c r="C1348" t="s">
        <v>176</v>
      </c>
      <c r="D1348" s="1">
        <v>40633</v>
      </c>
      <c r="E1348" s="2">
        <v>10</v>
      </c>
      <c r="F1348" t="s">
        <v>177</v>
      </c>
      <c r="G1348" t="s">
        <v>114</v>
      </c>
    </row>
    <row r="1349" spans="1:7" x14ac:dyDescent="0.25">
      <c r="A1349" t="s">
        <v>241</v>
      </c>
      <c r="B1349" t="s">
        <v>242</v>
      </c>
      <c r="C1349" t="s">
        <v>243</v>
      </c>
      <c r="D1349" s="1">
        <v>40633</v>
      </c>
      <c r="E1349" s="2">
        <v>300</v>
      </c>
      <c r="F1349" t="s">
        <v>244</v>
      </c>
      <c r="G1349" t="s">
        <v>245</v>
      </c>
    </row>
    <row r="1350" spans="1:7" x14ac:dyDescent="0.25">
      <c r="A1350" t="s">
        <v>241</v>
      </c>
      <c r="B1350" t="s">
        <v>242</v>
      </c>
      <c r="C1350" t="s">
        <v>243</v>
      </c>
      <c r="D1350" s="1">
        <v>40633</v>
      </c>
      <c r="E1350" s="2">
        <v>300</v>
      </c>
      <c r="F1350" t="s">
        <v>246</v>
      </c>
      <c r="G1350" t="s">
        <v>245</v>
      </c>
    </row>
    <row r="1351" spans="1:7" x14ac:dyDescent="0.25">
      <c r="A1351" t="s">
        <v>164</v>
      </c>
      <c r="B1351" t="s">
        <v>165</v>
      </c>
      <c r="C1351" t="s">
        <v>166</v>
      </c>
      <c r="D1351" s="1">
        <v>40633</v>
      </c>
      <c r="E1351" s="2">
        <v>25</v>
      </c>
      <c r="F1351" t="s">
        <v>167</v>
      </c>
      <c r="G1351" t="s">
        <v>77</v>
      </c>
    </row>
    <row r="1352" spans="1:7" x14ac:dyDescent="0.25">
      <c r="A1352" t="s">
        <v>164</v>
      </c>
      <c r="B1352" t="s">
        <v>165</v>
      </c>
      <c r="C1352" t="s">
        <v>166</v>
      </c>
      <c r="D1352" s="1">
        <v>40633</v>
      </c>
      <c r="E1352" s="2">
        <v>25</v>
      </c>
      <c r="F1352" t="s">
        <v>168</v>
      </c>
      <c r="G1352" t="s">
        <v>77</v>
      </c>
    </row>
    <row r="1353" spans="1:7" x14ac:dyDescent="0.25">
      <c r="A1353" t="s">
        <v>169</v>
      </c>
      <c r="B1353" t="s">
        <v>170</v>
      </c>
      <c r="C1353" t="s">
        <v>171</v>
      </c>
      <c r="D1353" s="1">
        <v>40633</v>
      </c>
      <c r="E1353" s="2">
        <v>10</v>
      </c>
      <c r="F1353" t="s">
        <v>172</v>
      </c>
      <c r="G1353" t="s">
        <v>97</v>
      </c>
    </row>
    <row r="1354" spans="1:7" x14ac:dyDescent="0.25">
      <c r="A1354" t="s">
        <v>169</v>
      </c>
      <c r="B1354" t="s">
        <v>170</v>
      </c>
      <c r="C1354" t="s">
        <v>171</v>
      </c>
      <c r="D1354" s="1">
        <v>40633</v>
      </c>
      <c r="E1354" s="2">
        <v>10</v>
      </c>
      <c r="F1354" t="s">
        <v>173</v>
      </c>
      <c r="G1354" t="s">
        <v>97</v>
      </c>
    </row>
    <row r="1355" spans="1:7" x14ac:dyDescent="0.25">
      <c r="A1355" t="s">
        <v>159</v>
      </c>
      <c r="B1355" t="s">
        <v>160</v>
      </c>
      <c r="C1355" t="s">
        <v>161</v>
      </c>
      <c r="D1355" s="1">
        <v>40633</v>
      </c>
      <c r="E1355" s="2">
        <v>40</v>
      </c>
      <c r="F1355" t="s">
        <v>162</v>
      </c>
      <c r="G1355" t="s">
        <v>114</v>
      </c>
    </row>
    <row r="1356" spans="1:7" x14ac:dyDescent="0.25">
      <c r="A1356" t="s">
        <v>159</v>
      </c>
      <c r="B1356" t="s">
        <v>160</v>
      </c>
      <c r="C1356" t="s">
        <v>161</v>
      </c>
      <c r="D1356" s="1">
        <v>40633</v>
      </c>
      <c r="E1356" s="2">
        <v>15</v>
      </c>
      <c r="F1356" t="s">
        <v>162</v>
      </c>
      <c r="G1356" t="s">
        <v>163</v>
      </c>
    </row>
    <row r="1357" spans="1:7" x14ac:dyDescent="0.25">
      <c r="A1357" t="s">
        <v>155</v>
      </c>
      <c r="B1357" t="s">
        <v>156</v>
      </c>
      <c r="C1357" t="s">
        <v>157</v>
      </c>
      <c r="D1357" s="1">
        <v>40633</v>
      </c>
      <c r="E1357" s="2">
        <v>5</v>
      </c>
      <c r="F1357" t="s">
        <v>158</v>
      </c>
      <c r="G1357" t="s">
        <v>77</v>
      </c>
    </row>
    <row r="1358" spans="1:7" x14ac:dyDescent="0.25">
      <c r="A1358" t="s">
        <v>155</v>
      </c>
      <c r="B1358" t="s">
        <v>156</v>
      </c>
      <c r="C1358" t="s">
        <v>157</v>
      </c>
      <c r="D1358" s="1">
        <v>40633</v>
      </c>
      <c r="E1358" s="2">
        <v>5</v>
      </c>
      <c r="F1358" t="s">
        <v>158</v>
      </c>
      <c r="G1358" t="s">
        <v>77</v>
      </c>
    </row>
    <row r="1359" spans="1:7" x14ac:dyDescent="0.25">
      <c r="A1359" t="s">
        <v>151</v>
      </c>
      <c r="B1359" t="s">
        <v>152</v>
      </c>
      <c r="C1359" t="s">
        <v>153</v>
      </c>
      <c r="D1359" s="1">
        <v>40633</v>
      </c>
      <c r="E1359" s="2">
        <v>40</v>
      </c>
      <c r="F1359" t="s">
        <v>154</v>
      </c>
      <c r="G1359" t="s">
        <v>114</v>
      </c>
    </row>
    <row r="1360" spans="1:7" x14ac:dyDescent="0.25">
      <c r="A1360" t="s">
        <v>1095</v>
      </c>
      <c r="B1360" t="s">
        <v>1096</v>
      </c>
      <c r="C1360" t="s">
        <v>1097</v>
      </c>
      <c r="D1360" s="1">
        <v>40633</v>
      </c>
      <c r="E1360" s="2">
        <v>10</v>
      </c>
      <c r="F1360" t="s">
        <v>1098</v>
      </c>
      <c r="G1360" t="s">
        <v>257</v>
      </c>
    </row>
    <row r="1361" spans="1:7" x14ac:dyDescent="0.25">
      <c r="A1361" t="s">
        <v>1095</v>
      </c>
      <c r="B1361" t="s">
        <v>1096</v>
      </c>
      <c r="C1361" t="s">
        <v>1097</v>
      </c>
      <c r="D1361" s="1">
        <v>40633</v>
      </c>
      <c r="E1361" s="2">
        <v>10</v>
      </c>
      <c r="F1361" t="s">
        <v>1099</v>
      </c>
      <c r="G1361" t="s">
        <v>257</v>
      </c>
    </row>
    <row r="1362" spans="1:7" x14ac:dyDescent="0.25">
      <c r="A1362" t="s">
        <v>1095</v>
      </c>
      <c r="B1362" t="s">
        <v>1096</v>
      </c>
      <c r="C1362" t="s">
        <v>1097</v>
      </c>
      <c r="D1362" s="1">
        <v>40633</v>
      </c>
      <c r="E1362" s="2">
        <v>10</v>
      </c>
      <c r="F1362" t="s">
        <v>1099</v>
      </c>
      <c r="G1362" t="s">
        <v>257</v>
      </c>
    </row>
    <row r="1363" spans="1:7" x14ac:dyDescent="0.25">
      <c r="A1363" t="s">
        <v>1095</v>
      </c>
      <c r="B1363" t="s">
        <v>1096</v>
      </c>
      <c r="C1363" t="s">
        <v>1097</v>
      </c>
      <c r="D1363" s="1">
        <v>40633</v>
      </c>
      <c r="E1363" s="2">
        <v>10</v>
      </c>
      <c r="F1363" t="s">
        <v>1099</v>
      </c>
      <c r="G1363" t="s">
        <v>257</v>
      </c>
    </row>
    <row r="1364" spans="1:7" x14ac:dyDescent="0.25">
      <c r="A1364" t="s">
        <v>1095</v>
      </c>
      <c r="B1364" t="s">
        <v>1096</v>
      </c>
      <c r="C1364" t="s">
        <v>1097</v>
      </c>
      <c r="D1364" s="1">
        <v>40633</v>
      </c>
      <c r="E1364" s="2">
        <v>15</v>
      </c>
      <c r="F1364" t="s">
        <v>1098</v>
      </c>
      <c r="G1364" t="s">
        <v>114</v>
      </c>
    </row>
    <row r="1365" spans="1:7" x14ac:dyDescent="0.25">
      <c r="A1365" t="s">
        <v>1095</v>
      </c>
      <c r="B1365" t="s">
        <v>1096</v>
      </c>
      <c r="C1365" t="s">
        <v>1097</v>
      </c>
      <c r="D1365" s="1">
        <v>40633</v>
      </c>
      <c r="E1365" s="2">
        <v>15</v>
      </c>
      <c r="F1365" t="s">
        <v>1099</v>
      </c>
      <c r="G1365" t="s">
        <v>114</v>
      </c>
    </row>
    <row r="1366" spans="1:7" x14ac:dyDescent="0.25">
      <c r="A1366" t="s">
        <v>1095</v>
      </c>
      <c r="B1366" t="s">
        <v>1096</v>
      </c>
      <c r="C1366" t="s">
        <v>1097</v>
      </c>
      <c r="D1366" s="1">
        <v>40633</v>
      </c>
      <c r="E1366" s="2">
        <v>15</v>
      </c>
      <c r="F1366" t="s">
        <v>1099</v>
      </c>
      <c r="G1366" t="s">
        <v>114</v>
      </c>
    </row>
    <row r="1367" spans="1:7" x14ac:dyDescent="0.25">
      <c r="A1367" t="s">
        <v>1095</v>
      </c>
      <c r="B1367" t="s">
        <v>1096</v>
      </c>
      <c r="C1367" t="s">
        <v>1097</v>
      </c>
      <c r="D1367" s="1">
        <v>40633</v>
      </c>
      <c r="E1367" s="2">
        <v>15</v>
      </c>
      <c r="F1367" t="s">
        <v>1099</v>
      </c>
      <c r="G1367" t="s">
        <v>114</v>
      </c>
    </row>
    <row r="1368" spans="1:7" x14ac:dyDescent="0.25">
      <c r="A1368" t="s">
        <v>142</v>
      </c>
      <c r="B1368" t="s">
        <v>143</v>
      </c>
      <c r="C1368" t="s">
        <v>144</v>
      </c>
      <c r="D1368" s="1">
        <v>40633</v>
      </c>
      <c r="E1368" s="2">
        <v>7.5</v>
      </c>
      <c r="G1368" t="s">
        <v>77</v>
      </c>
    </row>
    <row r="1369" spans="1:7" x14ac:dyDescent="0.25">
      <c r="A1369" t="s">
        <v>142</v>
      </c>
      <c r="B1369" t="s">
        <v>143</v>
      </c>
      <c r="C1369" t="s">
        <v>144</v>
      </c>
      <c r="D1369" s="1">
        <v>40633</v>
      </c>
      <c r="E1369" s="2">
        <v>7.5</v>
      </c>
      <c r="G1369" t="s">
        <v>145</v>
      </c>
    </row>
    <row r="1370" spans="1:7" x14ac:dyDescent="0.25">
      <c r="A1370" t="s">
        <v>1141</v>
      </c>
      <c r="B1370" t="s">
        <v>1142</v>
      </c>
      <c r="C1370" t="s">
        <v>1143</v>
      </c>
      <c r="D1370" s="1">
        <v>40634</v>
      </c>
      <c r="E1370" s="2">
        <v>250</v>
      </c>
      <c r="F1370" t="s">
        <v>1144</v>
      </c>
      <c r="G1370" t="s">
        <v>282</v>
      </c>
    </row>
    <row r="1371" spans="1:7" x14ac:dyDescent="0.25">
      <c r="A1371" t="s">
        <v>482</v>
      </c>
      <c r="B1371" t="s">
        <v>483</v>
      </c>
      <c r="C1371" t="s">
        <v>484</v>
      </c>
      <c r="D1371" s="1">
        <v>40634</v>
      </c>
      <c r="E1371" s="2">
        <v>100</v>
      </c>
      <c r="F1371" t="s">
        <v>485</v>
      </c>
      <c r="G1371" t="s">
        <v>34</v>
      </c>
    </row>
    <row r="1372" spans="1:7" x14ac:dyDescent="0.25">
      <c r="A1372" t="s">
        <v>10</v>
      </c>
      <c r="B1372" t="s">
        <v>11</v>
      </c>
      <c r="C1372" t="s">
        <v>12</v>
      </c>
      <c r="D1372" s="1">
        <v>40634</v>
      </c>
      <c r="E1372" s="2">
        <v>400</v>
      </c>
      <c r="G1372" t="s">
        <v>13</v>
      </c>
    </row>
    <row r="1373" spans="1:7" x14ac:dyDescent="0.25">
      <c r="A1373" t="s">
        <v>1145</v>
      </c>
      <c r="B1373" t="s">
        <v>1146</v>
      </c>
      <c r="D1373" s="1">
        <v>40635</v>
      </c>
      <c r="E1373" s="2">
        <v>500</v>
      </c>
      <c r="G1373" t="s">
        <v>564</v>
      </c>
    </row>
    <row r="1374" spans="1:7" x14ac:dyDescent="0.25">
      <c r="A1374" t="s">
        <v>1145</v>
      </c>
      <c r="B1374" t="s">
        <v>1146</v>
      </c>
      <c r="D1374" s="1">
        <v>40635</v>
      </c>
      <c r="E1374" s="2">
        <v>500</v>
      </c>
      <c r="G1374" t="s">
        <v>67</v>
      </c>
    </row>
    <row r="1375" spans="1:7" x14ac:dyDescent="0.25">
      <c r="A1375" t="s">
        <v>1147</v>
      </c>
      <c r="B1375" t="s">
        <v>1148</v>
      </c>
      <c r="C1375" t="s">
        <v>1149</v>
      </c>
      <c r="D1375" s="1">
        <v>40636</v>
      </c>
      <c r="E1375" s="2">
        <v>100</v>
      </c>
      <c r="G1375" t="s">
        <v>310</v>
      </c>
    </row>
    <row r="1376" spans="1:7" x14ac:dyDescent="0.25">
      <c r="A1376" t="s">
        <v>188</v>
      </c>
      <c r="B1376" t="s">
        <v>189</v>
      </c>
      <c r="C1376" t="s">
        <v>190</v>
      </c>
      <c r="D1376" s="1">
        <v>40637</v>
      </c>
      <c r="E1376" s="2">
        <v>150</v>
      </c>
      <c r="F1376" t="s">
        <v>191</v>
      </c>
      <c r="G1376" t="s">
        <v>192</v>
      </c>
    </row>
    <row r="1377" spans="1:7" x14ac:dyDescent="0.25">
      <c r="A1377" t="s">
        <v>188</v>
      </c>
      <c r="B1377" t="s">
        <v>189</v>
      </c>
      <c r="C1377" t="s">
        <v>190</v>
      </c>
      <c r="D1377" s="1">
        <v>40637</v>
      </c>
      <c r="E1377" s="2">
        <v>100</v>
      </c>
      <c r="F1377" t="s">
        <v>191</v>
      </c>
      <c r="G1377" t="s">
        <v>21</v>
      </c>
    </row>
    <row r="1378" spans="1:7" x14ac:dyDescent="0.25">
      <c r="A1378" t="s">
        <v>1150</v>
      </c>
      <c r="B1378" t="s">
        <v>1151</v>
      </c>
      <c r="C1378" t="s">
        <v>865</v>
      </c>
      <c r="D1378" s="1">
        <v>40638</v>
      </c>
      <c r="E1378" s="2">
        <v>60</v>
      </c>
      <c r="F1378" t="s">
        <v>1152</v>
      </c>
      <c r="G1378" t="s">
        <v>867</v>
      </c>
    </row>
    <row r="1379" spans="1:7" x14ac:dyDescent="0.25">
      <c r="A1379" t="s">
        <v>1153</v>
      </c>
      <c r="B1379" t="s">
        <v>1154</v>
      </c>
      <c r="C1379" t="s">
        <v>1155</v>
      </c>
      <c r="D1379" s="1">
        <v>40638</v>
      </c>
      <c r="E1379" s="2">
        <v>500</v>
      </c>
      <c r="F1379" t="s">
        <v>1156</v>
      </c>
      <c r="G1379" t="s">
        <v>209</v>
      </c>
    </row>
    <row r="1380" spans="1:7" x14ac:dyDescent="0.25">
      <c r="A1380" t="s">
        <v>1157</v>
      </c>
      <c r="B1380" t="s">
        <v>1158</v>
      </c>
      <c r="C1380" t="s">
        <v>1159</v>
      </c>
      <c r="D1380" s="1">
        <v>40638</v>
      </c>
      <c r="E1380" s="2">
        <v>500</v>
      </c>
      <c r="F1380" t="s">
        <v>1160</v>
      </c>
      <c r="G1380" t="s">
        <v>67</v>
      </c>
    </row>
    <row r="1381" spans="1:7" x14ac:dyDescent="0.25">
      <c r="A1381" t="s">
        <v>1161</v>
      </c>
      <c r="B1381" t="s">
        <v>1162</v>
      </c>
      <c r="D1381" s="1">
        <v>40640</v>
      </c>
      <c r="E1381" s="2">
        <v>600</v>
      </c>
      <c r="G1381" t="s">
        <v>67</v>
      </c>
    </row>
    <row r="1382" spans="1:7" x14ac:dyDescent="0.25">
      <c r="A1382" t="s">
        <v>1163</v>
      </c>
      <c r="B1382" t="s">
        <v>1164</v>
      </c>
      <c r="C1382" t="s">
        <v>1165</v>
      </c>
      <c r="D1382" s="1">
        <v>40640</v>
      </c>
      <c r="E1382" s="2">
        <v>225</v>
      </c>
      <c r="F1382" t="s">
        <v>1166</v>
      </c>
      <c r="G1382" t="s">
        <v>271</v>
      </c>
    </row>
    <row r="1383" spans="1:7" x14ac:dyDescent="0.25">
      <c r="A1383" t="s">
        <v>1163</v>
      </c>
      <c r="B1383" t="s">
        <v>1164</v>
      </c>
      <c r="C1383" t="s">
        <v>1165</v>
      </c>
      <c r="D1383" s="1">
        <v>40640</v>
      </c>
      <c r="E1383" s="2">
        <v>225</v>
      </c>
      <c r="F1383" t="s">
        <v>1167</v>
      </c>
      <c r="G1383" t="s">
        <v>271</v>
      </c>
    </row>
    <row r="1384" spans="1:7" x14ac:dyDescent="0.25">
      <c r="A1384" t="s">
        <v>1163</v>
      </c>
      <c r="B1384" t="s">
        <v>1164</v>
      </c>
      <c r="C1384" t="s">
        <v>1165</v>
      </c>
      <c r="D1384" s="1">
        <v>40640</v>
      </c>
      <c r="E1384" s="2">
        <v>225</v>
      </c>
      <c r="F1384" t="s">
        <v>1167</v>
      </c>
      <c r="G1384" t="s">
        <v>271</v>
      </c>
    </row>
    <row r="1385" spans="1:7" x14ac:dyDescent="0.25">
      <c r="A1385" t="s">
        <v>1168</v>
      </c>
      <c r="B1385" t="s">
        <v>1169</v>
      </c>
      <c r="C1385" t="s">
        <v>1170</v>
      </c>
      <c r="D1385" s="1">
        <v>40642</v>
      </c>
      <c r="E1385" s="2">
        <v>385</v>
      </c>
      <c r="G1385" t="s">
        <v>114</v>
      </c>
    </row>
    <row r="1386" spans="1:7" x14ac:dyDescent="0.25">
      <c r="A1386" t="s">
        <v>283</v>
      </c>
      <c r="B1386" t="s">
        <v>284</v>
      </c>
      <c r="C1386" t="s">
        <v>285</v>
      </c>
      <c r="D1386" s="1">
        <v>40644</v>
      </c>
      <c r="E1386" s="2">
        <v>100</v>
      </c>
      <c r="F1386" t="s">
        <v>286</v>
      </c>
      <c r="G1386" t="s">
        <v>67</v>
      </c>
    </row>
    <row r="1387" spans="1:7" x14ac:dyDescent="0.25">
      <c r="A1387" t="s">
        <v>283</v>
      </c>
      <c r="B1387" t="s">
        <v>284</v>
      </c>
      <c r="C1387" t="s">
        <v>285</v>
      </c>
      <c r="D1387" s="1">
        <v>40644</v>
      </c>
      <c r="E1387" s="2">
        <v>100</v>
      </c>
      <c r="F1387" t="s">
        <v>288</v>
      </c>
      <c r="G1387" t="s">
        <v>67</v>
      </c>
    </row>
    <row r="1388" spans="1:7" x14ac:dyDescent="0.25">
      <c r="A1388" t="s">
        <v>707</v>
      </c>
      <c r="B1388" t="s">
        <v>378</v>
      </c>
      <c r="C1388" t="s">
        <v>708</v>
      </c>
      <c r="D1388" s="1">
        <v>40645</v>
      </c>
      <c r="E1388" s="2">
        <v>125</v>
      </c>
      <c r="G1388" t="s">
        <v>34</v>
      </c>
    </row>
    <row r="1389" spans="1:7" x14ac:dyDescent="0.25">
      <c r="A1389" t="s">
        <v>183</v>
      </c>
      <c r="B1389" t="s">
        <v>184</v>
      </c>
      <c r="D1389" s="1">
        <v>40645</v>
      </c>
      <c r="E1389" s="2">
        <v>3000</v>
      </c>
      <c r="F1389" t="s">
        <v>185</v>
      </c>
      <c r="G1389" t="s">
        <v>186</v>
      </c>
    </row>
    <row r="1390" spans="1:7" x14ac:dyDescent="0.25">
      <c r="A1390" t="s">
        <v>640</v>
      </c>
      <c r="B1390" t="s">
        <v>641</v>
      </c>
      <c r="C1390" t="s">
        <v>642</v>
      </c>
      <c r="D1390" s="1">
        <v>40645</v>
      </c>
      <c r="E1390" s="2">
        <v>125</v>
      </c>
      <c r="F1390" t="s">
        <v>643</v>
      </c>
      <c r="G1390" t="s">
        <v>34</v>
      </c>
    </row>
    <row r="1391" spans="1:7" x14ac:dyDescent="0.25">
      <c r="A1391" t="s">
        <v>58</v>
      </c>
      <c r="B1391" t="s">
        <v>59</v>
      </c>
      <c r="C1391" t="s">
        <v>60</v>
      </c>
      <c r="D1391" s="1">
        <v>40647</v>
      </c>
      <c r="E1391" s="2">
        <v>100</v>
      </c>
      <c r="G1391" t="s">
        <v>34</v>
      </c>
    </row>
    <row r="1392" spans="1:7" x14ac:dyDescent="0.25">
      <c r="A1392" t="s">
        <v>53</v>
      </c>
      <c r="B1392" t="s">
        <v>54</v>
      </c>
      <c r="C1392" t="s">
        <v>55</v>
      </c>
      <c r="D1392" s="1">
        <v>40647</v>
      </c>
      <c r="E1392" s="2">
        <v>83.33</v>
      </c>
      <c r="F1392" t="s">
        <v>56</v>
      </c>
      <c r="G1392" t="s">
        <v>21</v>
      </c>
    </row>
    <row r="1393" spans="1:7" x14ac:dyDescent="0.25">
      <c r="A1393" t="s">
        <v>53</v>
      </c>
      <c r="B1393" t="s">
        <v>54</v>
      </c>
      <c r="C1393" t="s">
        <v>55</v>
      </c>
      <c r="D1393" s="1">
        <v>40647</v>
      </c>
      <c r="E1393" s="2">
        <v>83.33</v>
      </c>
      <c r="F1393" t="s">
        <v>57</v>
      </c>
      <c r="G1393" t="s">
        <v>21</v>
      </c>
    </row>
    <row r="1394" spans="1:7" x14ac:dyDescent="0.25">
      <c r="A1394" t="s">
        <v>235</v>
      </c>
      <c r="B1394" t="s">
        <v>236</v>
      </c>
      <c r="C1394" t="s">
        <v>237</v>
      </c>
      <c r="D1394" s="1">
        <v>40647</v>
      </c>
      <c r="E1394" s="2">
        <v>214.29</v>
      </c>
      <c r="F1394" t="s">
        <v>238</v>
      </c>
      <c r="G1394" t="s">
        <v>34</v>
      </c>
    </row>
    <row r="1395" spans="1:7" x14ac:dyDescent="0.25">
      <c r="A1395" t="s">
        <v>235</v>
      </c>
      <c r="B1395" t="s">
        <v>236</v>
      </c>
      <c r="C1395" t="s">
        <v>237</v>
      </c>
      <c r="D1395" s="1">
        <v>40647</v>
      </c>
      <c r="E1395" s="2">
        <v>214.29</v>
      </c>
      <c r="F1395" t="s">
        <v>239</v>
      </c>
      <c r="G1395" t="s">
        <v>34</v>
      </c>
    </row>
    <row r="1396" spans="1:7" x14ac:dyDescent="0.25">
      <c r="A1396" t="s">
        <v>49</v>
      </c>
      <c r="B1396" t="s">
        <v>50</v>
      </c>
      <c r="C1396" t="s">
        <v>51</v>
      </c>
      <c r="D1396" s="1">
        <v>40647</v>
      </c>
      <c r="E1396" s="2">
        <v>83.33</v>
      </c>
      <c r="F1396" t="s">
        <v>52</v>
      </c>
      <c r="G1396" t="s">
        <v>34</v>
      </c>
    </row>
    <row r="1397" spans="1:7" x14ac:dyDescent="0.25">
      <c r="A1397" t="s">
        <v>40</v>
      </c>
      <c r="B1397" t="s">
        <v>41</v>
      </c>
      <c r="C1397" t="s">
        <v>42</v>
      </c>
      <c r="D1397" s="1">
        <v>40647</v>
      </c>
      <c r="E1397" s="2">
        <v>166.66</v>
      </c>
      <c r="F1397" t="s">
        <v>43</v>
      </c>
      <c r="G1397" t="s">
        <v>34</v>
      </c>
    </row>
    <row r="1398" spans="1:7" x14ac:dyDescent="0.25">
      <c r="A1398" t="s">
        <v>61</v>
      </c>
      <c r="B1398" t="s">
        <v>62</v>
      </c>
      <c r="D1398" s="1">
        <v>40647</v>
      </c>
      <c r="E1398" s="2">
        <v>83.33</v>
      </c>
      <c r="G1398" t="s">
        <v>34</v>
      </c>
    </row>
    <row r="1399" spans="1:7" x14ac:dyDescent="0.25">
      <c r="A1399" t="s">
        <v>1171</v>
      </c>
      <c r="B1399" t="s">
        <v>1172</v>
      </c>
      <c r="C1399" t="s">
        <v>1173</v>
      </c>
      <c r="D1399" s="1">
        <v>40647</v>
      </c>
      <c r="E1399" s="2">
        <v>50</v>
      </c>
      <c r="G1399" t="s">
        <v>67</v>
      </c>
    </row>
    <row r="1400" spans="1:7" x14ac:dyDescent="0.25">
      <c r="A1400" t="s">
        <v>1174</v>
      </c>
      <c r="B1400" t="s">
        <v>1175</v>
      </c>
      <c r="C1400" t="s">
        <v>1176</v>
      </c>
      <c r="D1400" s="1">
        <v>40651</v>
      </c>
      <c r="E1400" s="2">
        <v>1500</v>
      </c>
      <c r="G1400" t="s">
        <v>114</v>
      </c>
    </row>
    <row r="1401" spans="1:7" x14ac:dyDescent="0.25">
      <c r="A1401" t="s">
        <v>1177</v>
      </c>
      <c r="B1401" t="s">
        <v>1178</v>
      </c>
      <c r="D1401" s="1">
        <v>40652</v>
      </c>
      <c r="E1401" s="2">
        <v>500</v>
      </c>
      <c r="G1401" t="s">
        <v>1179</v>
      </c>
    </row>
    <row r="1402" spans="1:7" x14ac:dyDescent="0.25">
      <c r="A1402" t="s">
        <v>452</v>
      </c>
      <c r="B1402" t="s">
        <v>453</v>
      </c>
      <c r="D1402" s="1">
        <v>40654</v>
      </c>
      <c r="E1402" s="2">
        <v>287.49</v>
      </c>
      <c r="G1402" t="s">
        <v>34</v>
      </c>
    </row>
    <row r="1403" spans="1:7" x14ac:dyDescent="0.25">
      <c r="A1403" t="s">
        <v>1180</v>
      </c>
      <c r="B1403" t="s">
        <v>1181</v>
      </c>
      <c r="D1403" s="1">
        <v>40658</v>
      </c>
      <c r="E1403" s="2">
        <v>2000</v>
      </c>
      <c r="F1403" t="s">
        <v>1182</v>
      </c>
      <c r="G1403" t="s">
        <v>209</v>
      </c>
    </row>
    <row r="1404" spans="1:7" x14ac:dyDescent="0.25">
      <c r="A1404" t="s">
        <v>1180</v>
      </c>
      <c r="B1404" t="s">
        <v>1181</v>
      </c>
      <c r="D1404" s="1">
        <v>40658</v>
      </c>
      <c r="E1404" s="2">
        <v>2000</v>
      </c>
      <c r="F1404" t="s">
        <v>1183</v>
      </c>
      <c r="G1404" t="s">
        <v>209</v>
      </c>
    </row>
    <row r="1405" spans="1:7" x14ac:dyDescent="0.25">
      <c r="A1405" t="s">
        <v>1184</v>
      </c>
      <c r="B1405" t="s">
        <v>1185</v>
      </c>
      <c r="D1405" s="1">
        <v>40659</v>
      </c>
      <c r="E1405" s="2">
        <v>1000</v>
      </c>
      <c r="G1405" t="s">
        <v>34</v>
      </c>
    </row>
    <row r="1406" spans="1:7" x14ac:dyDescent="0.25">
      <c r="A1406" t="s">
        <v>328</v>
      </c>
      <c r="B1406" t="s">
        <v>329</v>
      </c>
      <c r="C1406" t="s">
        <v>330</v>
      </c>
      <c r="D1406" s="1">
        <v>40662</v>
      </c>
      <c r="E1406" s="2">
        <v>150</v>
      </c>
      <c r="F1406" t="s">
        <v>331</v>
      </c>
      <c r="G1406" t="s">
        <v>828</v>
      </c>
    </row>
    <row r="1407" spans="1:7" x14ac:dyDescent="0.25">
      <c r="A1407" t="s">
        <v>328</v>
      </c>
      <c r="B1407" t="s">
        <v>329</v>
      </c>
      <c r="C1407" t="s">
        <v>330</v>
      </c>
      <c r="D1407" s="1">
        <v>40662</v>
      </c>
      <c r="E1407" s="2">
        <v>150</v>
      </c>
      <c r="F1407" t="s">
        <v>332</v>
      </c>
      <c r="G1407" t="s">
        <v>828</v>
      </c>
    </row>
    <row r="1408" spans="1:7" x14ac:dyDescent="0.25">
      <c r="A1408" t="s">
        <v>110</v>
      </c>
      <c r="B1408" t="s">
        <v>111</v>
      </c>
      <c r="C1408" t="s">
        <v>112</v>
      </c>
      <c r="D1408" s="1">
        <v>40662</v>
      </c>
      <c r="E1408" s="2">
        <v>10</v>
      </c>
      <c r="F1408" t="s">
        <v>113</v>
      </c>
      <c r="G1408" t="s">
        <v>114</v>
      </c>
    </row>
    <row r="1409" spans="1:7" x14ac:dyDescent="0.25">
      <c r="A1409" t="s">
        <v>110</v>
      </c>
      <c r="B1409" t="s">
        <v>111</v>
      </c>
      <c r="C1409" t="s">
        <v>112</v>
      </c>
      <c r="D1409" s="1">
        <v>40662</v>
      </c>
      <c r="E1409" s="2">
        <v>10</v>
      </c>
      <c r="F1409" t="s">
        <v>113</v>
      </c>
      <c r="G1409" t="s">
        <v>114</v>
      </c>
    </row>
    <row r="1410" spans="1:7" x14ac:dyDescent="0.25">
      <c r="A1410" t="s">
        <v>333</v>
      </c>
      <c r="B1410" t="s">
        <v>152</v>
      </c>
      <c r="C1410" t="s">
        <v>334</v>
      </c>
      <c r="D1410" s="1">
        <v>40662</v>
      </c>
      <c r="E1410" s="2">
        <v>2</v>
      </c>
      <c r="F1410" t="s">
        <v>335</v>
      </c>
      <c r="G1410" t="s">
        <v>114</v>
      </c>
    </row>
    <row r="1411" spans="1:7" x14ac:dyDescent="0.25">
      <c r="A1411" t="s">
        <v>333</v>
      </c>
      <c r="B1411" t="s">
        <v>152</v>
      </c>
      <c r="C1411" t="s">
        <v>334</v>
      </c>
      <c r="D1411" s="1">
        <v>40662</v>
      </c>
      <c r="E1411" s="2">
        <v>2</v>
      </c>
      <c r="F1411" t="s">
        <v>336</v>
      </c>
      <c r="G1411" t="s">
        <v>114</v>
      </c>
    </row>
    <row r="1412" spans="1:7" x14ac:dyDescent="0.25">
      <c r="A1412" t="s">
        <v>105</v>
      </c>
      <c r="B1412" t="s">
        <v>106</v>
      </c>
      <c r="C1412" t="s">
        <v>107</v>
      </c>
      <c r="D1412" s="1">
        <v>40662</v>
      </c>
      <c r="E1412" s="2">
        <v>5</v>
      </c>
      <c r="F1412" t="s">
        <v>108</v>
      </c>
      <c r="G1412" t="s">
        <v>77</v>
      </c>
    </row>
    <row r="1413" spans="1:7" x14ac:dyDescent="0.25">
      <c r="A1413" t="s">
        <v>105</v>
      </c>
      <c r="B1413" t="s">
        <v>106</v>
      </c>
      <c r="C1413" t="s">
        <v>107</v>
      </c>
      <c r="D1413" s="1">
        <v>40662</v>
      </c>
      <c r="E1413" s="2">
        <v>5</v>
      </c>
      <c r="F1413" t="s">
        <v>108</v>
      </c>
      <c r="G1413" t="s">
        <v>77</v>
      </c>
    </row>
    <row r="1414" spans="1:7" x14ac:dyDescent="0.25">
      <c r="A1414" t="s">
        <v>105</v>
      </c>
      <c r="B1414" t="s">
        <v>106</v>
      </c>
      <c r="C1414" t="s">
        <v>107</v>
      </c>
      <c r="D1414" s="1">
        <v>40662</v>
      </c>
      <c r="E1414" s="2">
        <v>5</v>
      </c>
      <c r="F1414" t="s">
        <v>109</v>
      </c>
      <c r="G1414" t="s">
        <v>77</v>
      </c>
    </row>
    <row r="1415" spans="1:7" x14ac:dyDescent="0.25">
      <c r="A1415" t="s">
        <v>30</v>
      </c>
      <c r="B1415" t="s">
        <v>31</v>
      </c>
      <c r="C1415" t="s">
        <v>32</v>
      </c>
      <c r="D1415" s="1">
        <v>40662</v>
      </c>
      <c r="E1415" s="2">
        <v>84</v>
      </c>
      <c r="F1415" t="s">
        <v>33</v>
      </c>
      <c r="G1415" t="s">
        <v>34</v>
      </c>
    </row>
    <row r="1416" spans="1:7" x14ac:dyDescent="0.25">
      <c r="A1416" t="s">
        <v>30</v>
      </c>
      <c r="B1416" t="s">
        <v>31</v>
      </c>
      <c r="C1416" t="s">
        <v>32</v>
      </c>
      <c r="D1416" s="1">
        <v>40662</v>
      </c>
      <c r="E1416" s="2">
        <v>84</v>
      </c>
      <c r="F1416" t="s">
        <v>35</v>
      </c>
      <c r="G1416" t="s">
        <v>34</v>
      </c>
    </row>
    <row r="1417" spans="1:7" x14ac:dyDescent="0.25">
      <c r="A1417" t="s">
        <v>316</v>
      </c>
      <c r="B1417" t="s">
        <v>317</v>
      </c>
      <c r="C1417" t="s">
        <v>318</v>
      </c>
      <c r="D1417" s="1">
        <v>40662</v>
      </c>
      <c r="E1417" s="2">
        <v>10</v>
      </c>
      <c r="F1417" t="s">
        <v>319</v>
      </c>
      <c r="G1417" t="s">
        <v>182</v>
      </c>
    </row>
    <row r="1418" spans="1:7" x14ac:dyDescent="0.25">
      <c r="A1418" t="s">
        <v>316</v>
      </c>
      <c r="B1418" t="s">
        <v>317</v>
      </c>
      <c r="C1418" t="s">
        <v>318</v>
      </c>
      <c r="D1418" s="1">
        <v>40662</v>
      </c>
      <c r="E1418" s="2">
        <v>10</v>
      </c>
      <c r="F1418" t="s">
        <v>320</v>
      </c>
      <c r="G1418" t="s">
        <v>182</v>
      </c>
    </row>
    <row r="1419" spans="1:7" x14ac:dyDescent="0.25">
      <c r="A1419" t="s">
        <v>316</v>
      </c>
      <c r="B1419" t="s">
        <v>317</v>
      </c>
      <c r="C1419" t="s">
        <v>318</v>
      </c>
      <c r="D1419" s="1">
        <v>40662</v>
      </c>
      <c r="E1419" s="2">
        <v>20</v>
      </c>
      <c r="F1419" t="s">
        <v>319</v>
      </c>
      <c r="G1419" t="s">
        <v>321</v>
      </c>
    </row>
    <row r="1420" spans="1:7" x14ac:dyDescent="0.25">
      <c r="A1420" t="s">
        <v>316</v>
      </c>
      <c r="B1420" t="s">
        <v>317</v>
      </c>
      <c r="C1420" t="s">
        <v>318</v>
      </c>
      <c r="D1420" s="1">
        <v>40662</v>
      </c>
      <c r="E1420" s="2">
        <v>20</v>
      </c>
      <c r="F1420" t="s">
        <v>320</v>
      </c>
      <c r="G1420" t="s">
        <v>321</v>
      </c>
    </row>
    <row r="1421" spans="1:7" x14ac:dyDescent="0.25">
      <c r="A1421" t="s">
        <v>316</v>
      </c>
      <c r="B1421" t="s">
        <v>317</v>
      </c>
      <c r="C1421" t="s">
        <v>318</v>
      </c>
      <c r="D1421" s="1">
        <v>40662</v>
      </c>
      <c r="E1421" s="2">
        <v>10</v>
      </c>
      <c r="F1421" t="s">
        <v>319</v>
      </c>
      <c r="G1421" t="s">
        <v>251</v>
      </c>
    </row>
    <row r="1422" spans="1:7" x14ac:dyDescent="0.25">
      <c r="A1422" t="s">
        <v>316</v>
      </c>
      <c r="B1422" t="s">
        <v>317</v>
      </c>
      <c r="C1422" t="s">
        <v>318</v>
      </c>
      <c r="D1422" s="1">
        <v>40662</v>
      </c>
      <c r="E1422" s="2">
        <v>10</v>
      </c>
      <c r="F1422" t="s">
        <v>320</v>
      </c>
      <c r="G1422" t="s">
        <v>251</v>
      </c>
    </row>
    <row r="1423" spans="1:7" x14ac:dyDescent="0.25">
      <c r="A1423" t="s">
        <v>99</v>
      </c>
      <c r="B1423" t="s">
        <v>100</v>
      </c>
      <c r="C1423" t="s">
        <v>101</v>
      </c>
      <c r="D1423" s="1">
        <v>40662</v>
      </c>
      <c r="E1423" s="2">
        <v>10</v>
      </c>
      <c r="F1423" t="s">
        <v>102</v>
      </c>
      <c r="G1423" t="s">
        <v>97</v>
      </c>
    </row>
    <row r="1424" spans="1:7" x14ac:dyDescent="0.25">
      <c r="A1424" t="s">
        <v>99</v>
      </c>
      <c r="B1424" t="s">
        <v>100</v>
      </c>
      <c r="C1424" t="s">
        <v>101</v>
      </c>
      <c r="D1424" s="1">
        <v>40662</v>
      </c>
      <c r="E1424" s="2">
        <v>10</v>
      </c>
      <c r="F1424" t="s">
        <v>103</v>
      </c>
      <c r="G1424" t="s">
        <v>97</v>
      </c>
    </row>
    <row r="1425" spans="1:7" x14ac:dyDescent="0.25">
      <c r="A1425" t="s">
        <v>99</v>
      </c>
      <c r="B1425" t="s">
        <v>100</v>
      </c>
      <c r="C1425" t="s">
        <v>101</v>
      </c>
      <c r="D1425" s="1">
        <v>40662</v>
      </c>
      <c r="E1425" s="2">
        <v>10</v>
      </c>
      <c r="F1425" t="s">
        <v>104</v>
      </c>
      <c r="G1425" t="s">
        <v>97</v>
      </c>
    </row>
    <row r="1426" spans="1:7" x14ac:dyDescent="0.25">
      <c r="A1426" t="s">
        <v>312</v>
      </c>
      <c r="B1426" t="s">
        <v>248</v>
      </c>
      <c r="C1426" t="s">
        <v>313</v>
      </c>
      <c r="D1426" s="1">
        <v>40662</v>
      </c>
      <c r="E1426" s="2">
        <v>50</v>
      </c>
      <c r="F1426" t="s">
        <v>314</v>
      </c>
      <c r="G1426" t="s">
        <v>315</v>
      </c>
    </row>
    <row r="1427" spans="1:7" x14ac:dyDescent="0.25">
      <c r="A1427" t="s">
        <v>322</v>
      </c>
      <c r="B1427" t="s">
        <v>323</v>
      </c>
      <c r="C1427" t="s">
        <v>324</v>
      </c>
      <c r="D1427" s="1">
        <v>40662</v>
      </c>
      <c r="E1427" s="2">
        <v>25</v>
      </c>
      <c r="F1427" t="s">
        <v>325</v>
      </c>
      <c r="G1427" t="s">
        <v>326</v>
      </c>
    </row>
    <row r="1428" spans="1:7" x14ac:dyDescent="0.25">
      <c r="A1428" t="s">
        <v>322</v>
      </c>
      <c r="B1428" t="s">
        <v>323</v>
      </c>
      <c r="C1428" t="s">
        <v>324</v>
      </c>
      <c r="D1428" s="1">
        <v>40662</v>
      </c>
      <c r="E1428" s="2">
        <v>25</v>
      </c>
      <c r="F1428" t="s">
        <v>327</v>
      </c>
      <c r="G1428" t="s">
        <v>326</v>
      </c>
    </row>
    <row r="1429" spans="1:7" x14ac:dyDescent="0.25">
      <c r="A1429" t="s">
        <v>78</v>
      </c>
      <c r="B1429" t="s">
        <v>79</v>
      </c>
      <c r="C1429" t="s">
        <v>80</v>
      </c>
      <c r="D1429" s="1">
        <v>40662</v>
      </c>
      <c r="E1429" s="2">
        <v>35</v>
      </c>
      <c r="F1429" t="s">
        <v>81</v>
      </c>
      <c r="G1429" t="s">
        <v>9</v>
      </c>
    </row>
    <row r="1430" spans="1:7" x14ac:dyDescent="0.25">
      <c r="A1430" t="s">
        <v>78</v>
      </c>
      <c r="B1430" t="s">
        <v>79</v>
      </c>
      <c r="C1430" t="s">
        <v>80</v>
      </c>
      <c r="D1430" s="1">
        <v>40662</v>
      </c>
      <c r="E1430" s="2">
        <v>35</v>
      </c>
      <c r="F1430" t="s">
        <v>81</v>
      </c>
      <c r="G1430" t="s">
        <v>9</v>
      </c>
    </row>
    <row r="1431" spans="1:7" x14ac:dyDescent="0.25">
      <c r="A1431" t="s">
        <v>82</v>
      </c>
      <c r="B1431" t="s">
        <v>83</v>
      </c>
      <c r="C1431" t="s">
        <v>84</v>
      </c>
      <c r="D1431" s="1">
        <v>40662</v>
      </c>
      <c r="E1431" s="2">
        <v>10</v>
      </c>
      <c r="F1431" t="s">
        <v>85</v>
      </c>
      <c r="G1431" t="s">
        <v>67</v>
      </c>
    </row>
    <row r="1432" spans="1:7" x14ac:dyDescent="0.25">
      <c r="A1432" t="s">
        <v>82</v>
      </c>
      <c r="B1432" t="s">
        <v>83</v>
      </c>
      <c r="C1432" t="s">
        <v>84</v>
      </c>
      <c r="D1432" s="1">
        <v>40662</v>
      </c>
      <c r="E1432" s="2">
        <v>10</v>
      </c>
      <c r="F1432" t="s">
        <v>86</v>
      </c>
      <c r="G1432" t="s">
        <v>67</v>
      </c>
    </row>
    <row r="1433" spans="1:7" x14ac:dyDescent="0.25">
      <c r="A1433" t="s">
        <v>82</v>
      </c>
      <c r="B1433" t="s">
        <v>83</v>
      </c>
      <c r="C1433" t="s">
        <v>84</v>
      </c>
      <c r="D1433" s="1">
        <v>40662</v>
      </c>
      <c r="E1433" s="2">
        <v>5</v>
      </c>
      <c r="F1433" t="s">
        <v>85</v>
      </c>
      <c r="G1433" t="s">
        <v>77</v>
      </c>
    </row>
    <row r="1434" spans="1:7" x14ac:dyDescent="0.25">
      <c r="A1434" t="s">
        <v>82</v>
      </c>
      <c r="B1434" t="s">
        <v>83</v>
      </c>
      <c r="C1434" t="s">
        <v>84</v>
      </c>
      <c r="D1434" s="1">
        <v>40662</v>
      </c>
      <c r="E1434" s="2">
        <v>5</v>
      </c>
      <c r="F1434" t="s">
        <v>86</v>
      </c>
      <c r="G1434" t="s">
        <v>77</v>
      </c>
    </row>
    <row r="1435" spans="1:7" x14ac:dyDescent="0.25">
      <c r="A1435" t="s">
        <v>73</v>
      </c>
      <c r="B1435" t="s">
        <v>74</v>
      </c>
      <c r="C1435" t="s">
        <v>75</v>
      </c>
      <c r="D1435" s="1">
        <v>40662</v>
      </c>
      <c r="E1435" s="2">
        <v>40</v>
      </c>
      <c r="F1435" t="s">
        <v>76</v>
      </c>
      <c r="G1435" t="s">
        <v>77</v>
      </c>
    </row>
    <row r="1436" spans="1:7" x14ac:dyDescent="0.25">
      <c r="A1436" t="s">
        <v>73</v>
      </c>
      <c r="B1436" t="s">
        <v>74</v>
      </c>
      <c r="C1436" t="s">
        <v>75</v>
      </c>
      <c r="D1436" s="1">
        <v>40662</v>
      </c>
      <c r="E1436" s="2">
        <v>40</v>
      </c>
      <c r="F1436" t="s">
        <v>76</v>
      </c>
      <c r="G1436" t="s">
        <v>77</v>
      </c>
    </row>
    <row r="1437" spans="1:7" x14ac:dyDescent="0.25">
      <c r="A1437" t="s">
        <v>337</v>
      </c>
      <c r="B1437" t="s">
        <v>338</v>
      </c>
      <c r="C1437" t="s">
        <v>339</v>
      </c>
      <c r="D1437" s="1">
        <v>40662</v>
      </c>
      <c r="E1437" s="2">
        <v>15</v>
      </c>
      <c r="F1437" t="s">
        <v>340</v>
      </c>
      <c r="G1437" t="s">
        <v>341</v>
      </c>
    </row>
    <row r="1438" spans="1:7" x14ac:dyDescent="0.25">
      <c r="A1438" t="s">
        <v>93</v>
      </c>
      <c r="B1438" t="s">
        <v>94</v>
      </c>
      <c r="C1438" t="s">
        <v>95</v>
      </c>
      <c r="D1438" s="1">
        <v>40662</v>
      </c>
      <c r="E1438" s="2">
        <v>5</v>
      </c>
      <c r="F1438" t="s">
        <v>96</v>
      </c>
      <c r="G1438" t="s">
        <v>97</v>
      </c>
    </row>
    <row r="1439" spans="1:7" x14ac:dyDescent="0.25">
      <c r="A1439" t="s">
        <v>93</v>
      </c>
      <c r="B1439" t="s">
        <v>94</v>
      </c>
      <c r="C1439" t="s">
        <v>95</v>
      </c>
      <c r="D1439" s="1">
        <v>40662</v>
      </c>
      <c r="E1439" s="2">
        <v>5</v>
      </c>
      <c r="F1439" t="s">
        <v>98</v>
      </c>
      <c r="G1439" t="s">
        <v>97</v>
      </c>
    </row>
    <row r="1440" spans="1:7" x14ac:dyDescent="0.25">
      <c r="A1440" t="s">
        <v>390</v>
      </c>
      <c r="B1440" t="s">
        <v>343</v>
      </c>
      <c r="C1440" t="s">
        <v>391</v>
      </c>
      <c r="D1440" s="1">
        <v>40662</v>
      </c>
      <c r="E1440" s="2">
        <v>10</v>
      </c>
      <c r="F1440" t="s">
        <v>392</v>
      </c>
      <c r="G1440" t="s">
        <v>67</v>
      </c>
    </row>
    <row r="1441" spans="1:7" x14ac:dyDescent="0.25">
      <c r="A1441" t="s">
        <v>390</v>
      </c>
      <c r="B1441" t="s">
        <v>343</v>
      </c>
      <c r="C1441" t="s">
        <v>391</v>
      </c>
      <c r="D1441" s="1">
        <v>40662</v>
      </c>
      <c r="E1441" s="2">
        <v>10</v>
      </c>
      <c r="F1441" t="s">
        <v>392</v>
      </c>
      <c r="G1441" t="s">
        <v>67</v>
      </c>
    </row>
    <row r="1442" spans="1:7" x14ac:dyDescent="0.25">
      <c r="A1442" t="s">
        <v>390</v>
      </c>
      <c r="B1442" t="s">
        <v>343</v>
      </c>
      <c r="C1442" t="s">
        <v>391</v>
      </c>
      <c r="D1442" s="1">
        <v>40662</v>
      </c>
      <c r="E1442" s="2">
        <v>10</v>
      </c>
      <c r="F1442" t="s">
        <v>393</v>
      </c>
      <c r="G1442" t="s">
        <v>67</v>
      </c>
    </row>
    <row r="1443" spans="1:7" x14ac:dyDescent="0.25">
      <c r="A1443" t="s">
        <v>390</v>
      </c>
      <c r="B1443" t="s">
        <v>343</v>
      </c>
      <c r="C1443" t="s">
        <v>391</v>
      </c>
      <c r="D1443" s="1">
        <v>40662</v>
      </c>
      <c r="E1443" s="2">
        <v>10</v>
      </c>
      <c r="F1443" t="s">
        <v>392</v>
      </c>
      <c r="G1443" t="s">
        <v>828</v>
      </c>
    </row>
    <row r="1444" spans="1:7" x14ac:dyDescent="0.25">
      <c r="A1444" t="s">
        <v>390</v>
      </c>
      <c r="B1444" t="s">
        <v>343</v>
      </c>
      <c r="C1444" t="s">
        <v>391</v>
      </c>
      <c r="D1444" s="1">
        <v>40662</v>
      </c>
      <c r="E1444" s="2">
        <v>10</v>
      </c>
      <c r="F1444" t="s">
        <v>392</v>
      </c>
      <c r="G1444" t="s">
        <v>828</v>
      </c>
    </row>
    <row r="1445" spans="1:7" x14ac:dyDescent="0.25">
      <c r="A1445" t="s">
        <v>390</v>
      </c>
      <c r="B1445" t="s">
        <v>343</v>
      </c>
      <c r="C1445" t="s">
        <v>391</v>
      </c>
      <c r="D1445" s="1">
        <v>40662</v>
      </c>
      <c r="E1445" s="2">
        <v>10</v>
      </c>
      <c r="F1445" t="s">
        <v>393</v>
      </c>
      <c r="G1445" t="s">
        <v>828</v>
      </c>
    </row>
    <row r="1446" spans="1:7" x14ac:dyDescent="0.25">
      <c r="A1446" t="s">
        <v>87</v>
      </c>
      <c r="B1446" t="s">
        <v>88</v>
      </c>
      <c r="C1446" t="s">
        <v>89</v>
      </c>
      <c r="D1446" s="1">
        <v>40662</v>
      </c>
      <c r="E1446" s="2">
        <v>25</v>
      </c>
      <c r="F1446" t="s">
        <v>90</v>
      </c>
      <c r="G1446" t="s">
        <v>77</v>
      </c>
    </row>
    <row r="1447" spans="1:7" x14ac:dyDescent="0.25">
      <c r="A1447" t="s">
        <v>87</v>
      </c>
      <c r="B1447" t="s">
        <v>88</v>
      </c>
      <c r="C1447" t="s">
        <v>89</v>
      </c>
      <c r="D1447" s="1">
        <v>40662</v>
      </c>
      <c r="E1447" s="2">
        <v>25</v>
      </c>
      <c r="F1447" t="s">
        <v>91</v>
      </c>
      <c r="G1447" t="s">
        <v>77</v>
      </c>
    </row>
    <row r="1448" spans="1:7" x14ac:dyDescent="0.25">
      <c r="A1448" t="s">
        <v>87</v>
      </c>
      <c r="B1448" t="s">
        <v>88</v>
      </c>
      <c r="C1448" t="s">
        <v>89</v>
      </c>
      <c r="D1448" s="1">
        <v>40662</v>
      </c>
      <c r="E1448" s="2">
        <v>25</v>
      </c>
      <c r="F1448" t="s">
        <v>91</v>
      </c>
      <c r="G1448" t="s">
        <v>77</v>
      </c>
    </row>
    <row r="1449" spans="1:7" x14ac:dyDescent="0.25">
      <c r="A1449" t="s">
        <v>87</v>
      </c>
      <c r="B1449" t="s">
        <v>88</v>
      </c>
      <c r="C1449" t="s">
        <v>89</v>
      </c>
      <c r="D1449" s="1">
        <v>40662</v>
      </c>
      <c r="E1449" s="2">
        <v>25</v>
      </c>
      <c r="F1449" t="s">
        <v>92</v>
      </c>
      <c r="G1449" t="s">
        <v>77</v>
      </c>
    </row>
    <row r="1450" spans="1:7" x14ac:dyDescent="0.25">
      <c r="A1450" t="s">
        <v>259</v>
      </c>
      <c r="B1450" t="s">
        <v>260</v>
      </c>
      <c r="C1450" t="s">
        <v>261</v>
      </c>
      <c r="D1450" s="1">
        <v>40662</v>
      </c>
      <c r="E1450" s="2">
        <v>10</v>
      </c>
      <c r="F1450" t="s">
        <v>262</v>
      </c>
      <c r="G1450" t="s">
        <v>77</v>
      </c>
    </row>
    <row r="1451" spans="1:7" x14ac:dyDescent="0.25">
      <c r="A1451" t="s">
        <v>247</v>
      </c>
      <c r="B1451" t="s">
        <v>248</v>
      </c>
      <c r="C1451" t="s">
        <v>249</v>
      </c>
      <c r="D1451" s="1">
        <v>40662</v>
      </c>
      <c r="E1451" s="2">
        <v>20</v>
      </c>
      <c r="F1451" t="s">
        <v>250</v>
      </c>
      <c r="G1451" t="s">
        <v>251</v>
      </c>
    </row>
    <row r="1452" spans="1:7" x14ac:dyDescent="0.25">
      <c r="A1452" t="s">
        <v>247</v>
      </c>
      <c r="B1452" t="s">
        <v>248</v>
      </c>
      <c r="C1452" t="s">
        <v>249</v>
      </c>
      <c r="D1452" s="1">
        <v>40662</v>
      </c>
      <c r="E1452" s="2">
        <v>20</v>
      </c>
      <c r="F1452" t="s">
        <v>252</v>
      </c>
      <c r="G1452" t="s">
        <v>251</v>
      </c>
    </row>
    <row r="1453" spans="1:7" x14ac:dyDescent="0.25">
      <c r="A1453" t="s">
        <v>178</v>
      </c>
      <c r="B1453" t="s">
        <v>179</v>
      </c>
      <c r="C1453" t="s">
        <v>180</v>
      </c>
      <c r="D1453" s="1">
        <v>40662</v>
      </c>
      <c r="E1453" s="2">
        <v>5</v>
      </c>
      <c r="F1453" t="s">
        <v>181</v>
      </c>
      <c r="G1453" t="s">
        <v>182</v>
      </c>
    </row>
    <row r="1454" spans="1:7" x14ac:dyDescent="0.25">
      <c r="A1454" t="s">
        <v>241</v>
      </c>
      <c r="B1454" t="s">
        <v>242</v>
      </c>
      <c r="C1454" t="s">
        <v>243</v>
      </c>
      <c r="D1454" s="1">
        <v>40662</v>
      </c>
      <c r="E1454" s="2">
        <v>300</v>
      </c>
      <c r="F1454" t="s">
        <v>244</v>
      </c>
      <c r="G1454" t="s">
        <v>245</v>
      </c>
    </row>
    <row r="1455" spans="1:7" x14ac:dyDescent="0.25">
      <c r="A1455" t="s">
        <v>241</v>
      </c>
      <c r="B1455" t="s">
        <v>242</v>
      </c>
      <c r="C1455" t="s">
        <v>243</v>
      </c>
      <c r="D1455" s="1">
        <v>40662</v>
      </c>
      <c r="E1455" s="2">
        <v>300</v>
      </c>
      <c r="F1455" t="s">
        <v>246</v>
      </c>
      <c r="G1455" t="s">
        <v>245</v>
      </c>
    </row>
    <row r="1456" spans="1:7" x14ac:dyDescent="0.25">
      <c r="A1456" t="s">
        <v>169</v>
      </c>
      <c r="B1456" t="s">
        <v>170</v>
      </c>
      <c r="C1456" t="s">
        <v>171</v>
      </c>
      <c r="D1456" s="1">
        <v>40662</v>
      </c>
      <c r="E1456" s="2">
        <v>10</v>
      </c>
      <c r="F1456" t="s">
        <v>172</v>
      </c>
      <c r="G1456" t="s">
        <v>97</v>
      </c>
    </row>
    <row r="1457" spans="1:7" x14ac:dyDescent="0.25">
      <c r="A1457" t="s">
        <v>169</v>
      </c>
      <c r="B1457" t="s">
        <v>170</v>
      </c>
      <c r="C1457" t="s">
        <v>171</v>
      </c>
      <c r="D1457" s="1">
        <v>40662</v>
      </c>
      <c r="E1457" s="2">
        <v>10</v>
      </c>
      <c r="F1457" t="s">
        <v>173</v>
      </c>
      <c r="G1457" t="s">
        <v>97</v>
      </c>
    </row>
    <row r="1458" spans="1:7" x14ac:dyDescent="0.25">
      <c r="A1458" t="s">
        <v>164</v>
      </c>
      <c r="B1458" t="s">
        <v>165</v>
      </c>
      <c r="C1458" t="s">
        <v>166</v>
      </c>
      <c r="D1458" s="1">
        <v>40662</v>
      </c>
      <c r="E1458" s="2">
        <v>25</v>
      </c>
      <c r="F1458" t="s">
        <v>167</v>
      </c>
      <c r="G1458" t="s">
        <v>77</v>
      </c>
    </row>
    <row r="1459" spans="1:7" x14ac:dyDescent="0.25">
      <c r="A1459" t="s">
        <v>164</v>
      </c>
      <c r="B1459" t="s">
        <v>165</v>
      </c>
      <c r="C1459" t="s">
        <v>166</v>
      </c>
      <c r="D1459" s="1">
        <v>40662</v>
      </c>
      <c r="E1459" s="2">
        <v>25</v>
      </c>
      <c r="F1459" t="s">
        <v>168</v>
      </c>
      <c r="G1459" t="s">
        <v>77</v>
      </c>
    </row>
    <row r="1460" spans="1:7" x14ac:dyDescent="0.25">
      <c r="A1460" t="s">
        <v>174</v>
      </c>
      <c r="B1460" t="s">
        <v>175</v>
      </c>
      <c r="C1460" t="s">
        <v>176</v>
      </c>
      <c r="D1460" s="1">
        <v>40662</v>
      </c>
      <c r="E1460" s="2">
        <v>10</v>
      </c>
      <c r="F1460" t="s">
        <v>177</v>
      </c>
      <c r="G1460" t="s">
        <v>114</v>
      </c>
    </row>
    <row r="1461" spans="1:7" x14ac:dyDescent="0.25">
      <c r="A1461" t="s">
        <v>155</v>
      </c>
      <c r="B1461" t="s">
        <v>156</v>
      </c>
      <c r="C1461" t="s">
        <v>157</v>
      </c>
      <c r="D1461" s="1">
        <v>40662</v>
      </c>
      <c r="E1461" s="2">
        <v>5</v>
      </c>
      <c r="F1461" t="s">
        <v>158</v>
      </c>
      <c r="G1461" t="s">
        <v>77</v>
      </c>
    </row>
    <row r="1462" spans="1:7" x14ac:dyDescent="0.25">
      <c r="A1462" t="s">
        <v>155</v>
      </c>
      <c r="B1462" t="s">
        <v>156</v>
      </c>
      <c r="C1462" t="s">
        <v>157</v>
      </c>
      <c r="D1462" s="1">
        <v>40662</v>
      </c>
      <c r="E1462" s="2">
        <v>5</v>
      </c>
      <c r="F1462" t="s">
        <v>158</v>
      </c>
      <c r="G1462" t="s">
        <v>77</v>
      </c>
    </row>
    <row r="1463" spans="1:7" x14ac:dyDescent="0.25">
      <c r="A1463" t="s">
        <v>142</v>
      </c>
      <c r="B1463" t="s">
        <v>143</v>
      </c>
      <c r="C1463" t="s">
        <v>144</v>
      </c>
      <c r="D1463" s="1">
        <v>40662</v>
      </c>
      <c r="E1463" s="2">
        <v>7.5</v>
      </c>
      <c r="G1463" t="s">
        <v>77</v>
      </c>
    </row>
    <row r="1464" spans="1:7" x14ac:dyDescent="0.25">
      <c r="A1464" t="s">
        <v>142</v>
      </c>
      <c r="B1464" t="s">
        <v>143</v>
      </c>
      <c r="C1464" t="s">
        <v>144</v>
      </c>
      <c r="D1464" s="1">
        <v>40662</v>
      </c>
      <c r="E1464" s="2">
        <v>7.5</v>
      </c>
      <c r="G1464" t="s">
        <v>145</v>
      </c>
    </row>
    <row r="1465" spans="1:7" x14ac:dyDescent="0.25">
      <c r="A1465" t="s">
        <v>1095</v>
      </c>
      <c r="B1465" t="s">
        <v>1096</v>
      </c>
      <c r="C1465" t="s">
        <v>1097</v>
      </c>
      <c r="D1465" s="1">
        <v>40662</v>
      </c>
      <c r="E1465" s="2">
        <v>10</v>
      </c>
      <c r="F1465" t="s">
        <v>1098</v>
      </c>
      <c r="G1465" t="s">
        <v>257</v>
      </c>
    </row>
    <row r="1466" spans="1:7" x14ac:dyDescent="0.25">
      <c r="A1466" t="s">
        <v>1095</v>
      </c>
      <c r="B1466" t="s">
        <v>1096</v>
      </c>
      <c r="C1466" t="s">
        <v>1097</v>
      </c>
      <c r="D1466" s="1">
        <v>40662</v>
      </c>
      <c r="E1466" s="2">
        <v>10</v>
      </c>
      <c r="F1466" t="s">
        <v>1099</v>
      </c>
      <c r="G1466" t="s">
        <v>257</v>
      </c>
    </row>
    <row r="1467" spans="1:7" x14ac:dyDescent="0.25">
      <c r="A1467" t="s">
        <v>1095</v>
      </c>
      <c r="B1467" t="s">
        <v>1096</v>
      </c>
      <c r="C1467" t="s">
        <v>1097</v>
      </c>
      <c r="D1467" s="1">
        <v>40662</v>
      </c>
      <c r="E1467" s="2">
        <v>10</v>
      </c>
      <c r="F1467" t="s">
        <v>1099</v>
      </c>
      <c r="G1467" t="s">
        <v>257</v>
      </c>
    </row>
    <row r="1468" spans="1:7" x14ac:dyDescent="0.25">
      <c r="A1468" t="s">
        <v>1095</v>
      </c>
      <c r="B1468" t="s">
        <v>1096</v>
      </c>
      <c r="C1468" t="s">
        <v>1097</v>
      </c>
      <c r="D1468" s="1">
        <v>40662</v>
      </c>
      <c r="E1468" s="2">
        <v>10</v>
      </c>
      <c r="F1468" t="s">
        <v>1099</v>
      </c>
      <c r="G1468" t="s">
        <v>257</v>
      </c>
    </row>
    <row r="1469" spans="1:7" x14ac:dyDescent="0.25">
      <c r="A1469" t="s">
        <v>1095</v>
      </c>
      <c r="B1469" t="s">
        <v>1096</v>
      </c>
      <c r="C1469" t="s">
        <v>1097</v>
      </c>
      <c r="D1469" s="1">
        <v>40662</v>
      </c>
      <c r="E1469" s="2">
        <v>15</v>
      </c>
      <c r="F1469" t="s">
        <v>1098</v>
      </c>
      <c r="G1469" t="s">
        <v>114</v>
      </c>
    </row>
    <row r="1470" spans="1:7" x14ac:dyDescent="0.25">
      <c r="A1470" t="s">
        <v>1095</v>
      </c>
      <c r="B1470" t="s">
        <v>1096</v>
      </c>
      <c r="C1470" t="s">
        <v>1097</v>
      </c>
      <c r="D1470" s="1">
        <v>40662</v>
      </c>
      <c r="E1470" s="2">
        <v>15</v>
      </c>
      <c r="F1470" t="s">
        <v>1099</v>
      </c>
      <c r="G1470" t="s">
        <v>114</v>
      </c>
    </row>
    <row r="1471" spans="1:7" x14ac:dyDescent="0.25">
      <c r="A1471" t="s">
        <v>1095</v>
      </c>
      <c r="B1471" t="s">
        <v>1096</v>
      </c>
      <c r="C1471" t="s">
        <v>1097</v>
      </c>
      <c r="D1471" s="1">
        <v>40662</v>
      </c>
      <c r="E1471" s="2">
        <v>15</v>
      </c>
      <c r="F1471" t="s">
        <v>1099</v>
      </c>
      <c r="G1471" t="s">
        <v>114</v>
      </c>
    </row>
    <row r="1472" spans="1:7" x14ac:dyDescent="0.25">
      <c r="A1472" t="s">
        <v>1095</v>
      </c>
      <c r="B1472" t="s">
        <v>1096</v>
      </c>
      <c r="C1472" t="s">
        <v>1097</v>
      </c>
      <c r="D1472" s="1">
        <v>40662</v>
      </c>
      <c r="E1472" s="2">
        <v>15</v>
      </c>
      <c r="F1472" t="s">
        <v>1099</v>
      </c>
      <c r="G1472" t="s">
        <v>114</v>
      </c>
    </row>
    <row r="1473" spans="1:7" x14ac:dyDescent="0.25">
      <c r="A1473" t="s">
        <v>151</v>
      </c>
      <c r="B1473" t="s">
        <v>152</v>
      </c>
      <c r="C1473" t="s">
        <v>153</v>
      </c>
      <c r="D1473" s="1">
        <v>40662</v>
      </c>
      <c r="E1473" s="2">
        <v>40</v>
      </c>
      <c r="F1473" t="s">
        <v>154</v>
      </c>
      <c r="G1473" t="s">
        <v>114</v>
      </c>
    </row>
    <row r="1474" spans="1:7" x14ac:dyDescent="0.25">
      <c r="A1474" t="s">
        <v>1100</v>
      </c>
      <c r="B1474" t="s">
        <v>1101</v>
      </c>
      <c r="C1474" t="s">
        <v>1102</v>
      </c>
      <c r="D1474" s="1">
        <v>40662</v>
      </c>
      <c r="E1474" s="2">
        <v>10</v>
      </c>
      <c r="F1474" t="s">
        <v>1103</v>
      </c>
      <c r="G1474" t="s">
        <v>276</v>
      </c>
    </row>
    <row r="1475" spans="1:7" x14ac:dyDescent="0.25">
      <c r="A1475" t="s">
        <v>1100</v>
      </c>
      <c r="B1475" t="s">
        <v>1101</v>
      </c>
      <c r="C1475" t="s">
        <v>1102</v>
      </c>
      <c r="D1475" s="1">
        <v>40662</v>
      </c>
      <c r="E1475" s="2">
        <v>10</v>
      </c>
      <c r="F1475" t="s">
        <v>1104</v>
      </c>
      <c r="G1475" t="s">
        <v>276</v>
      </c>
    </row>
    <row r="1476" spans="1:7" x14ac:dyDescent="0.25">
      <c r="A1476" t="s">
        <v>1100</v>
      </c>
      <c r="B1476" t="s">
        <v>1101</v>
      </c>
      <c r="C1476" t="s">
        <v>1102</v>
      </c>
      <c r="D1476" s="1">
        <v>40662</v>
      </c>
      <c r="E1476" s="2">
        <v>15</v>
      </c>
      <c r="F1476" t="s">
        <v>1103</v>
      </c>
      <c r="G1476" t="s">
        <v>828</v>
      </c>
    </row>
    <row r="1477" spans="1:7" x14ac:dyDescent="0.25">
      <c r="A1477" t="s">
        <v>1100</v>
      </c>
      <c r="B1477" t="s">
        <v>1101</v>
      </c>
      <c r="C1477" t="s">
        <v>1102</v>
      </c>
      <c r="D1477" s="1">
        <v>40662</v>
      </c>
      <c r="E1477" s="2">
        <v>15</v>
      </c>
      <c r="F1477" t="s">
        <v>1104</v>
      </c>
      <c r="G1477" t="s">
        <v>828</v>
      </c>
    </row>
    <row r="1478" spans="1:7" x14ac:dyDescent="0.25">
      <c r="A1478" t="s">
        <v>1186</v>
      </c>
      <c r="B1478" t="s">
        <v>1187</v>
      </c>
      <c r="C1478" t="s">
        <v>1188</v>
      </c>
      <c r="D1478" s="1">
        <v>40662</v>
      </c>
      <c r="E1478" s="2">
        <v>20</v>
      </c>
      <c r="F1478" t="s">
        <v>1189</v>
      </c>
      <c r="G1478" t="s">
        <v>209</v>
      </c>
    </row>
    <row r="1479" spans="1:7" x14ac:dyDescent="0.25">
      <c r="A1479" t="s">
        <v>440</v>
      </c>
      <c r="B1479" t="s">
        <v>441</v>
      </c>
      <c r="C1479" t="s">
        <v>442</v>
      </c>
      <c r="D1479" s="1">
        <v>40662</v>
      </c>
      <c r="E1479" s="2">
        <v>10</v>
      </c>
      <c r="F1479" t="s">
        <v>443</v>
      </c>
      <c r="G1479" t="s">
        <v>444</v>
      </c>
    </row>
    <row r="1480" spans="1:7" x14ac:dyDescent="0.25">
      <c r="A1480" t="s">
        <v>440</v>
      </c>
      <c r="B1480" t="s">
        <v>441</v>
      </c>
      <c r="C1480" t="s">
        <v>442</v>
      </c>
      <c r="D1480" s="1">
        <v>40662</v>
      </c>
      <c r="E1480" s="2">
        <v>10</v>
      </c>
      <c r="F1480" t="s">
        <v>445</v>
      </c>
      <c r="G1480" t="s">
        <v>444</v>
      </c>
    </row>
    <row r="1481" spans="1:7" x14ac:dyDescent="0.25">
      <c r="A1481" t="s">
        <v>440</v>
      </c>
      <c r="B1481" t="s">
        <v>441</v>
      </c>
      <c r="C1481" t="s">
        <v>442</v>
      </c>
      <c r="D1481" s="1">
        <v>40662</v>
      </c>
      <c r="E1481" s="2">
        <v>10</v>
      </c>
      <c r="F1481" t="s">
        <v>446</v>
      </c>
      <c r="G1481" t="s">
        <v>444</v>
      </c>
    </row>
    <row r="1482" spans="1:7" x14ac:dyDescent="0.25">
      <c r="A1482" t="s">
        <v>115</v>
      </c>
      <c r="B1482" t="s">
        <v>116</v>
      </c>
      <c r="C1482" t="s">
        <v>117</v>
      </c>
      <c r="D1482" s="1">
        <v>40662</v>
      </c>
      <c r="E1482" s="2">
        <v>5</v>
      </c>
      <c r="F1482" t="s">
        <v>118</v>
      </c>
      <c r="G1482" t="s">
        <v>97</v>
      </c>
    </row>
    <row r="1483" spans="1:7" x14ac:dyDescent="0.25">
      <c r="A1483" t="s">
        <v>115</v>
      </c>
      <c r="B1483" t="s">
        <v>116</v>
      </c>
      <c r="C1483" t="s">
        <v>117</v>
      </c>
      <c r="D1483" s="1">
        <v>40662</v>
      </c>
      <c r="E1483" s="2">
        <v>5</v>
      </c>
      <c r="F1483" t="s">
        <v>119</v>
      </c>
      <c r="G1483" t="s">
        <v>97</v>
      </c>
    </row>
    <row r="1484" spans="1:7" x14ac:dyDescent="0.25">
      <c r="A1484" t="s">
        <v>115</v>
      </c>
      <c r="B1484" t="s">
        <v>116</v>
      </c>
      <c r="C1484" t="s">
        <v>117</v>
      </c>
      <c r="D1484" s="1">
        <v>40662</v>
      </c>
      <c r="E1484" s="2">
        <v>5</v>
      </c>
      <c r="F1484" t="s">
        <v>120</v>
      </c>
      <c r="G1484" t="s">
        <v>97</v>
      </c>
    </row>
    <row r="1485" spans="1:7" x14ac:dyDescent="0.25">
      <c r="A1485" t="s">
        <v>263</v>
      </c>
      <c r="B1485" t="s">
        <v>264</v>
      </c>
      <c r="C1485" t="s">
        <v>265</v>
      </c>
      <c r="D1485" s="1">
        <v>40662</v>
      </c>
      <c r="E1485" s="2">
        <v>50</v>
      </c>
      <c r="F1485" t="s">
        <v>266</v>
      </c>
      <c r="G1485" t="s">
        <v>77</v>
      </c>
    </row>
    <row r="1486" spans="1:7" x14ac:dyDescent="0.25">
      <c r="A1486" t="s">
        <v>272</v>
      </c>
      <c r="B1486" t="s">
        <v>175</v>
      </c>
      <c r="C1486" t="s">
        <v>273</v>
      </c>
      <c r="D1486" s="1">
        <v>40662</v>
      </c>
      <c r="E1486" s="2">
        <v>5</v>
      </c>
      <c r="F1486" t="s">
        <v>274</v>
      </c>
      <c r="G1486" t="s">
        <v>275</v>
      </c>
    </row>
    <row r="1487" spans="1:7" x14ac:dyDescent="0.25">
      <c r="A1487" t="s">
        <v>272</v>
      </c>
      <c r="B1487" t="s">
        <v>175</v>
      </c>
      <c r="C1487" t="s">
        <v>273</v>
      </c>
      <c r="D1487" s="1">
        <v>40662</v>
      </c>
      <c r="E1487" s="2">
        <v>5</v>
      </c>
      <c r="F1487" t="s">
        <v>274</v>
      </c>
      <c r="G1487" t="s">
        <v>275</v>
      </c>
    </row>
    <row r="1488" spans="1:7" x14ac:dyDescent="0.25">
      <c r="A1488" t="s">
        <v>272</v>
      </c>
      <c r="B1488" t="s">
        <v>175</v>
      </c>
      <c r="C1488" t="s">
        <v>273</v>
      </c>
      <c r="D1488" s="1">
        <v>40662</v>
      </c>
      <c r="E1488" s="2">
        <v>10</v>
      </c>
      <c r="F1488" t="s">
        <v>274</v>
      </c>
      <c r="G1488" t="s">
        <v>277</v>
      </c>
    </row>
    <row r="1489" spans="1:7" x14ac:dyDescent="0.25">
      <c r="A1489" t="s">
        <v>272</v>
      </c>
      <c r="B1489" t="s">
        <v>175</v>
      </c>
      <c r="C1489" t="s">
        <v>273</v>
      </c>
      <c r="D1489" s="1">
        <v>40662</v>
      </c>
      <c r="E1489" s="2">
        <v>10</v>
      </c>
      <c r="F1489" t="s">
        <v>274</v>
      </c>
      <c r="G1489" t="s">
        <v>277</v>
      </c>
    </row>
    <row r="1490" spans="1:7" x14ac:dyDescent="0.25">
      <c r="A1490" t="s">
        <v>272</v>
      </c>
      <c r="B1490" t="s">
        <v>175</v>
      </c>
      <c r="C1490" t="s">
        <v>273</v>
      </c>
      <c r="D1490" s="1">
        <v>40662</v>
      </c>
      <c r="E1490" s="2">
        <v>10</v>
      </c>
      <c r="F1490" t="s">
        <v>274</v>
      </c>
      <c r="G1490" t="s">
        <v>276</v>
      </c>
    </row>
    <row r="1491" spans="1:7" x14ac:dyDescent="0.25">
      <c r="A1491" t="s">
        <v>272</v>
      </c>
      <c r="B1491" t="s">
        <v>175</v>
      </c>
      <c r="C1491" t="s">
        <v>273</v>
      </c>
      <c r="D1491" s="1">
        <v>40662</v>
      </c>
      <c r="E1491" s="2">
        <v>10</v>
      </c>
      <c r="F1491" t="s">
        <v>274</v>
      </c>
      <c r="G1491" t="s">
        <v>276</v>
      </c>
    </row>
    <row r="1492" spans="1:7" x14ac:dyDescent="0.25">
      <c r="A1492" t="s">
        <v>125</v>
      </c>
      <c r="B1492" t="s">
        <v>126</v>
      </c>
      <c r="C1492" t="s">
        <v>127</v>
      </c>
      <c r="D1492" s="1">
        <v>40662</v>
      </c>
      <c r="E1492" s="2">
        <v>5</v>
      </c>
      <c r="F1492" t="s">
        <v>128</v>
      </c>
      <c r="G1492" t="s">
        <v>97</v>
      </c>
    </row>
    <row r="1493" spans="1:7" x14ac:dyDescent="0.25">
      <c r="A1493" t="s">
        <v>267</v>
      </c>
      <c r="B1493" t="s">
        <v>268</v>
      </c>
      <c r="C1493" t="s">
        <v>269</v>
      </c>
      <c r="D1493" s="1">
        <v>40662</v>
      </c>
      <c r="E1493" s="2">
        <v>25</v>
      </c>
      <c r="F1493" t="s">
        <v>270</v>
      </c>
      <c r="G1493" t="s">
        <v>271</v>
      </c>
    </row>
    <row r="1494" spans="1:7" x14ac:dyDescent="0.25">
      <c r="A1494" t="s">
        <v>121</v>
      </c>
      <c r="B1494" t="s">
        <v>122</v>
      </c>
      <c r="C1494" t="s">
        <v>123</v>
      </c>
      <c r="D1494" s="1">
        <v>40662</v>
      </c>
      <c r="E1494" s="2">
        <v>20</v>
      </c>
      <c r="F1494" t="s">
        <v>124</v>
      </c>
      <c r="G1494" t="s">
        <v>97</v>
      </c>
    </row>
    <row r="1495" spans="1:7" x14ac:dyDescent="0.25">
      <c r="A1495" t="s">
        <v>121</v>
      </c>
      <c r="B1495" t="s">
        <v>122</v>
      </c>
      <c r="C1495" t="s">
        <v>123</v>
      </c>
      <c r="D1495" s="1">
        <v>40662</v>
      </c>
      <c r="E1495" s="2">
        <v>50</v>
      </c>
      <c r="F1495" t="s">
        <v>124</v>
      </c>
      <c r="G1495" t="s">
        <v>77</v>
      </c>
    </row>
    <row r="1496" spans="1:7" x14ac:dyDescent="0.25">
      <c r="A1496" t="s">
        <v>289</v>
      </c>
      <c r="B1496" t="s">
        <v>290</v>
      </c>
      <c r="C1496" t="s">
        <v>291</v>
      </c>
      <c r="D1496" s="1">
        <v>40662</v>
      </c>
      <c r="E1496" s="2">
        <v>40</v>
      </c>
      <c r="F1496" t="s">
        <v>292</v>
      </c>
      <c r="G1496" t="s">
        <v>209</v>
      </c>
    </row>
    <row r="1497" spans="1:7" x14ac:dyDescent="0.25">
      <c r="A1497" t="s">
        <v>289</v>
      </c>
      <c r="B1497" t="s">
        <v>290</v>
      </c>
      <c r="C1497" t="s">
        <v>291</v>
      </c>
      <c r="D1497" s="1">
        <v>40662</v>
      </c>
      <c r="E1497" s="2">
        <v>40</v>
      </c>
      <c r="F1497" t="s">
        <v>292</v>
      </c>
      <c r="G1497" t="s">
        <v>209</v>
      </c>
    </row>
    <row r="1498" spans="1:7" x14ac:dyDescent="0.25">
      <c r="A1498" t="s">
        <v>138</v>
      </c>
      <c r="B1498" t="s">
        <v>139</v>
      </c>
      <c r="C1498" t="s">
        <v>140</v>
      </c>
      <c r="D1498" s="1">
        <v>40662</v>
      </c>
      <c r="E1498" s="2">
        <v>40</v>
      </c>
      <c r="F1498" t="s">
        <v>141</v>
      </c>
      <c r="G1498" t="s">
        <v>77</v>
      </c>
    </row>
    <row r="1499" spans="1:7" x14ac:dyDescent="0.25">
      <c r="A1499" t="s">
        <v>278</v>
      </c>
      <c r="B1499" t="s">
        <v>279</v>
      </c>
      <c r="C1499" t="s">
        <v>280</v>
      </c>
      <c r="D1499" s="1">
        <v>40662</v>
      </c>
      <c r="E1499" s="2">
        <v>5</v>
      </c>
      <c r="F1499" t="s">
        <v>281</v>
      </c>
      <c r="G1499" t="s">
        <v>282</v>
      </c>
    </row>
    <row r="1500" spans="1:7" x14ac:dyDescent="0.25">
      <c r="A1500" t="s">
        <v>129</v>
      </c>
      <c r="B1500" t="s">
        <v>130</v>
      </c>
      <c r="C1500" t="s">
        <v>131</v>
      </c>
      <c r="D1500" s="1">
        <v>40662</v>
      </c>
      <c r="E1500" s="2">
        <v>10</v>
      </c>
      <c r="F1500" t="s">
        <v>132</v>
      </c>
      <c r="G1500" t="s">
        <v>9</v>
      </c>
    </row>
    <row r="1501" spans="1:7" x14ac:dyDescent="0.25">
      <c r="A1501" t="s">
        <v>133</v>
      </c>
      <c r="B1501" t="s">
        <v>134</v>
      </c>
      <c r="C1501" t="s">
        <v>95</v>
      </c>
      <c r="D1501" s="1">
        <v>40662</v>
      </c>
      <c r="E1501" s="2">
        <v>5</v>
      </c>
      <c r="F1501" t="s">
        <v>135</v>
      </c>
      <c r="G1501" t="s">
        <v>97</v>
      </c>
    </row>
    <row r="1502" spans="1:7" x14ac:dyDescent="0.25">
      <c r="A1502" t="s">
        <v>133</v>
      </c>
      <c r="B1502" t="s">
        <v>134</v>
      </c>
      <c r="C1502" t="s">
        <v>95</v>
      </c>
      <c r="D1502" s="1">
        <v>40662</v>
      </c>
      <c r="E1502" s="2">
        <v>5</v>
      </c>
      <c r="F1502" t="s">
        <v>136</v>
      </c>
      <c r="G1502" t="s">
        <v>97</v>
      </c>
    </row>
    <row r="1503" spans="1:7" x14ac:dyDescent="0.25">
      <c r="A1503" t="s">
        <v>133</v>
      </c>
      <c r="B1503" t="s">
        <v>134</v>
      </c>
      <c r="C1503" t="s">
        <v>95</v>
      </c>
      <c r="D1503" s="1">
        <v>40662</v>
      </c>
      <c r="E1503" s="2">
        <v>5</v>
      </c>
      <c r="F1503" t="s">
        <v>137</v>
      </c>
      <c r="G1503" t="s">
        <v>97</v>
      </c>
    </row>
    <row r="1504" spans="1:7" x14ac:dyDescent="0.25">
      <c r="A1504" t="s">
        <v>293</v>
      </c>
      <c r="B1504" t="s">
        <v>248</v>
      </c>
      <c r="C1504" t="s">
        <v>294</v>
      </c>
      <c r="D1504" s="1">
        <v>40662</v>
      </c>
      <c r="E1504" s="2">
        <v>15</v>
      </c>
      <c r="F1504" t="s">
        <v>295</v>
      </c>
      <c r="G1504" t="s">
        <v>182</v>
      </c>
    </row>
    <row r="1505" spans="1:7" x14ac:dyDescent="0.25">
      <c r="A1505" t="s">
        <v>293</v>
      </c>
      <c r="B1505" t="s">
        <v>248</v>
      </c>
      <c r="C1505" t="s">
        <v>294</v>
      </c>
      <c r="D1505" s="1">
        <v>40662</v>
      </c>
      <c r="E1505" s="2">
        <v>15</v>
      </c>
      <c r="F1505" t="s">
        <v>295</v>
      </c>
      <c r="G1505" t="s">
        <v>182</v>
      </c>
    </row>
    <row r="1506" spans="1:7" x14ac:dyDescent="0.25">
      <c r="A1506" t="s">
        <v>296</v>
      </c>
      <c r="B1506" t="s">
        <v>297</v>
      </c>
      <c r="C1506" t="s">
        <v>298</v>
      </c>
      <c r="D1506" s="1">
        <v>40662</v>
      </c>
      <c r="E1506" s="2">
        <v>100</v>
      </c>
      <c r="F1506" t="s">
        <v>299</v>
      </c>
      <c r="G1506" t="s">
        <v>34</v>
      </c>
    </row>
    <row r="1507" spans="1:7" x14ac:dyDescent="0.25">
      <c r="A1507" t="s">
        <v>296</v>
      </c>
      <c r="B1507" t="s">
        <v>297</v>
      </c>
      <c r="C1507" t="s">
        <v>298</v>
      </c>
      <c r="D1507" s="1">
        <v>40662</v>
      </c>
      <c r="E1507" s="2">
        <v>100</v>
      </c>
      <c r="F1507" t="s">
        <v>300</v>
      </c>
      <c r="G1507" t="s">
        <v>34</v>
      </c>
    </row>
    <row r="1508" spans="1:7" x14ac:dyDescent="0.25">
      <c r="A1508" t="s">
        <v>296</v>
      </c>
      <c r="B1508" t="s">
        <v>297</v>
      </c>
      <c r="C1508" t="s">
        <v>298</v>
      </c>
      <c r="D1508" s="1">
        <v>40662</v>
      </c>
      <c r="E1508" s="2">
        <v>100</v>
      </c>
      <c r="F1508" t="s">
        <v>301</v>
      </c>
      <c r="G1508" t="s">
        <v>34</v>
      </c>
    </row>
    <row r="1509" spans="1:7" x14ac:dyDescent="0.25">
      <c r="A1509" t="s">
        <v>1105</v>
      </c>
      <c r="B1509" t="s">
        <v>1106</v>
      </c>
      <c r="C1509" t="s">
        <v>1107</v>
      </c>
      <c r="D1509" s="1">
        <v>40662</v>
      </c>
      <c r="E1509" s="2">
        <v>25</v>
      </c>
      <c r="F1509" t="s">
        <v>1108</v>
      </c>
      <c r="G1509" t="s">
        <v>828</v>
      </c>
    </row>
    <row r="1510" spans="1:7" x14ac:dyDescent="0.25">
      <c r="A1510" t="s">
        <v>302</v>
      </c>
      <c r="B1510" t="s">
        <v>303</v>
      </c>
      <c r="C1510" t="s">
        <v>304</v>
      </c>
      <c r="D1510" s="1">
        <v>40662</v>
      </c>
      <c r="E1510" s="2">
        <v>36.99</v>
      </c>
      <c r="F1510" t="s">
        <v>305</v>
      </c>
      <c r="G1510" t="s">
        <v>114</v>
      </c>
    </row>
    <row r="1511" spans="1:7" x14ac:dyDescent="0.25">
      <c r="A1511" t="s">
        <v>306</v>
      </c>
      <c r="B1511" t="s">
        <v>307</v>
      </c>
      <c r="C1511" t="s">
        <v>308</v>
      </c>
      <c r="D1511" s="1">
        <v>40662</v>
      </c>
      <c r="E1511" s="2">
        <v>10</v>
      </c>
      <c r="F1511" t="s">
        <v>309</v>
      </c>
      <c r="G1511" t="s">
        <v>310</v>
      </c>
    </row>
    <row r="1512" spans="1:7" x14ac:dyDescent="0.25">
      <c r="A1512" t="s">
        <v>306</v>
      </c>
      <c r="B1512" t="s">
        <v>307</v>
      </c>
      <c r="C1512" t="s">
        <v>308</v>
      </c>
      <c r="D1512" s="1">
        <v>40662</v>
      </c>
      <c r="E1512" s="2">
        <v>10</v>
      </c>
      <c r="F1512" t="s">
        <v>311</v>
      </c>
      <c r="G1512" t="s">
        <v>310</v>
      </c>
    </row>
    <row r="1513" spans="1:7" x14ac:dyDescent="0.25">
      <c r="A1513" t="s">
        <v>1190</v>
      </c>
      <c r="B1513" t="s">
        <v>1191</v>
      </c>
      <c r="C1513" t="s">
        <v>1192</v>
      </c>
      <c r="D1513" s="1">
        <v>40663</v>
      </c>
      <c r="E1513" s="2">
        <v>25</v>
      </c>
      <c r="G1513" t="s">
        <v>67</v>
      </c>
    </row>
    <row r="1514" spans="1:7" x14ac:dyDescent="0.25">
      <c r="A1514" t="s">
        <v>482</v>
      </c>
      <c r="B1514" t="s">
        <v>483</v>
      </c>
      <c r="C1514" t="s">
        <v>484</v>
      </c>
      <c r="D1514" s="1">
        <v>40665</v>
      </c>
      <c r="E1514" s="2">
        <v>100</v>
      </c>
      <c r="F1514" t="s">
        <v>485</v>
      </c>
      <c r="G1514" t="s">
        <v>34</v>
      </c>
    </row>
    <row r="1515" spans="1:7" x14ac:dyDescent="0.25">
      <c r="A1515" t="s">
        <v>1193</v>
      </c>
      <c r="B1515" t="s">
        <v>1194</v>
      </c>
      <c r="D1515" s="1">
        <v>40666</v>
      </c>
      <c r="E1515" s="2">
        <v>1000</v>
      </c>
      <c r="F1515" t="s">
        <v>1195</v>
      </c>
      <c r="G1515" t="s">
        <v>1196</v>
      </c>
    </row>
    <row r="1516" spans="1:7" x14ac:dyDescent="0.25">
      <c r="A1516" t="s">
        <v>1193</v>
      </c>
      <c r="B1516" t="s">
        <v>1194</v>
      </c>
      <c r="D1516" s="1">
        <v>40666</v>
      </c>
      <c r="E1516" s="2">
        <v>1000</v>
      </c>
      <c r="F1516" t="s">
        <v>1197</v>
      </c>
      <c r="G1516" t="s">
        <v>1196</v>
      </c>
    </row>
    <row r="1517" spans="1:7" x14ac:dyDescent="0.25">
      <c r="A1517" t="s">
        <v>1198</v>
      </c>
      <c r="B1517" t="s">
        <v>1199</v>
      </c>
      <c r="D1517" s="1">
        <v>40667</v>
      </c>
      <c r="E1517" s="2">
        <v>1000</v>
      </c>
      <c r="F1517" t="s">
        <v>1200</v>
      </c>
      <c r="G1517" t="s">
        <v>34</v>
      </c>
    </row>
    <row r="1518" spans="1:7" x14ac:dyDescent="0.25">
      <c r="A1518" t="s">
        <v>68</v>
      </c>
      <c r="B1518" t="s">
        <v>69</v>
      </c>
      <c r="D1518" s="1">
        <v>40668</v>
      </c>
      <c r="E1518" s="2">
        <v>50</v>
      </c>
      <c r="G1518" t="s">
        <v>276</v>
      </c>
    </row>
    <row r="1519" spans="1:7" x14ac:dyDescent="0.25">
      <c r="A1519" t="s">
        <v>1201</v>
      </c>
      <c r="B1519" t="s">
        <v>1202</v>
      </c>
      <c r="D1519" s="1">
        <v>40668</v>
      </c>
      <c r="E1519" s="2">
        <v>2500</v>
      </c>
      <c r="G1519" t="s">
        <v>1203</v>
      </c>
    </row>
    <row r="1520" spans="1:7" x14ac:dyDescent="0.25">
      <c r="A1520" t="s">
        <v>640</v>
      </c>
      <c r="B1520" t="s">
        <v>641</v>
      </c>
      <c r="C1520" t="s">
        <v>642</v>
      </c>
      <c r="D1520" s="1">
        <v>40668</v>
      </c>
      <c r="E1520" s="2">
        <v>125</v>
      </c>
      <c r="F1520" t="s">
        <v>643</v>
      </c>
      <c r="G1520" t="s">
        <v>34</v>
      </c>
    </row>
    <row r="1521" spans="1:7" x14ac:dyDescent="0.25">
      <c r="A1521" t="s">
        <v>707</v>
      </c>
      <c r="B1521" t="s">
        <v>378</v>
      </c>
      <c r="C1521" t="s">
        <v>708</v>
      </c>
      <c r="D1521" s="1">
        <v>40668</v>
      </c>
      <c r="E1521" s="2">
        <v>125</v>
      </c>
      <c r="G1521" t="s">
        <v>34</v>
      </c>
    </row>
    <row r="1522" spans="1:7" x14ac:dyDescent="0.25">
      <c r="A1522" t="s">
        <v>1037</v>
      </c>
      <c r="B1522" t="s">
        <v>1038</v>
      </c>
      <c r="C1522" t="s">
        <v>1039</v>
      </c>
      <c r="D1522" s="1">
        <v>40668</v>
      </c>
      <c r="E1522" s="2">
        <v>1000</v>
      </c>
      <c r="F1522" t="s">
        <v>1040</v>
      </c>
      <c r="G1522" t="s">
        <v>34</v>
      </c>
    </row>
    <row r="1523" spans="1:7" x14ac:dyDescent="0.25">
      <c r="A1523" t="s">
        <v>1204</v>
      </c>
      <c r="B1523" t="s">
        <v>1205</v>
      </c>
      <c r="C1523" t="s">
        <v>1206</v>
      </c>
      <c r="D1523" s="1">
        <v>40670</v>
      </c>
      <c r="E1523" s="2">
        <v>500</v>
      </c>
      <c r="F1523" t="s">
        <v>1207</v>
      </c>
      <c r="G1523" t="s">
        <v>706</v>
      </c>
    </row>
    <row r="1524" spans="1:7" x14ac:dyDescent="0.25">
      <c r="A1524" t="s">
        <v>1204</v>
      </c>
      <c r="B1524" t="s">
        <v>1205</v>
      </c>
      <c r="C1524" t="s">
        <v>1206</v>
      </c>
      <c r="D1524" s="1">
        <v>40670</v>
      </c>
      <c r="E1524" s="2">
        <v>500</v>
      </c>
      <c r="F1524" t="s">
        <v>1207</v>
      </c>
      <c r="G1524" t="s">
        <v>706</v>
      </c>
    </row>
    <row r="1525" spans="1:7" x14ac:dyDescent="0.25">
      <c r="A1525" t="s">
        <v>1208</v>
      </c>
      <c r="B1525" t="s">
        <v>584</v>
      </c>
      <c r="C1525" t="s">
        <v>837</v>
      </c>
      <c r="D1525" s="1">
        <v>40671</v>
      </c>
      <c r="E1525" s="2">
        <v>200</v>
      </c>
      <c r="G1525" t="s">
        <v>838</v>
      </c>
    </row>
    <row r="1526" spans="1:7" x14ac:dyDescent="0.25">
      <c r="A1526" t="s">
        <v>159</v>
      </c>
      <c r="B1526" t="s">
        <v>160</v>
      </c>
      <c r="C1526" t="s">
        <v>161</v>
      </c>
      <c r="D1526" s="1">
        <v>40673</v>
      </c>
      <c r="E1526" s="2">
        <v>50</v>
      </c>
      <c r="F1526" t="s">
        <v>162</v>
      </c>
      <c r="G1526" t="s">
        <v>1075</v>
      </c>
    </row>
    <row r="1527" spans="1:7" x14ac:dyDescent="0.25">
      <c r="A1527" t="s">
        <v>1209</v>
      </c>
      <c r="B1527" t="s">
        <v>1210</v>
      </c>
      <c r="C1527" t="s">
        <v>1211</v>
      </c>
      <c r="D1527" s="1">
        <v>40673</v>
      </c>
      <c r="E1527" s="2">
        <v>12000</v>
      </c>
      <c r="F1527" t="s">
        <v>1212</v>
      </c>
      <c r="G1527" t="s">
        <v>1213</v>
      </c>
    </row>
    <row r="1528" spans="1:7" x14ac:dyDescent="0.25">
      <c r="A1528" t="s">
        <v>328</v>
      </c>
      <c r="B1528" t="s">
        <v>329</v>
      </c>
      <c r="C1528" t="s">
        <v>330</v>
      </c>
      <c r="D1528" s="1">
        <v>40673</v>
      </c>
      <c r="E1528" s="2">
        <v>100</v>
      </c>
      <c r="F1528" t="s">
        <v>331</v>
      </c>
      <c r="G1528" t="s">
        <v>67</v>
      </c>
    </row>
    <row r="1529" spans="1:7" x14ac:dyDescent="0.25">
      <c r="A1529" t="s">
        <v>328</v>
      </c>
      <c r="B1529" t="s">
        <v>329</v>
      </c>
      <c r="C1529" t="s">
        <v>330</v>
      </c>
      <c r="D1529" s="1">
        <v>40673</v>
      </c>
      <c r="E1529" s="2">
        <v>100</v>
      </c>
      <c r="F1529" t="s">
        <v>332</v>
      </c>
      <c r="G1529" t="s">
        <v>67</v>
      </c>
    </row>
    <row r="1530" spans="1:7" x14ac:dyDescent="0.25">
      <c r="A1530" t="s">
        <v>1214</v>
      </c>
      <c r="B1530" t="s">
        <v>1215</v>
      </c>
      <c r="C1530" t="s">
        <v>1216</v>
      </c>
      <c r="D1530" s="1">
        <v>40674</v>
      </c>
      <c r="E1530" s="2">
        <v>25</v>
      </c>
      <c r="F1530" t="s">
        <v>1217</v>
      </c>
      <c r="G1530" t="s">
        <v>310</v>
      </c>
    </row>
    <row r="1531" spans="1:7" x14ac:dyDescent="0.25">
      <c r="A1531" t="s">
        <v>1218</v>
      </c>
      <c r="B1531" t="s">
        <v>1219</v>
      </c>
      <c r="D1531" s="1">
        <v>40675</v>
      </c>
      <c r="E1531" s="2">
        <v>25</v>
      </c>
      <c r="G1531" t="s">
        <v>271</v>
      </c>
    </row>
    <row r="1532" spans="1:7" x14ac:dyDescent="0.25">
      <c r="A1532" t="s">
        <v>193</v>
      </c>
      <c r="B1532" t="s">
        <v>194</v>
      </c>
      <c r="D1532" s="1">
        <v>40676</v>
      </c>
      <c r="E1532" s="2">
        <v>9800</v>
      </c>
      <c r="G1532" t="s">
        <v>145</v>
      </c>
    </row>
    <row r="1533" spans="1:7" x14ac:dyDescent="0.25">
      <c r="A1533" t="s">
        <v>362</v>
      </c>
      <c r="B1533" t="s">
        <v>363</v>
      </c>
      <c r="D1533" s="1">
        <v>40676</v>
      </c>
      <c r="E1533" s="2">
        <v>750</v>
      </c>
      <c r="F1533" t="s">
        <v>364</v>
      </c>
      <c r="G1533" t="s">
        <v>1220</v>
      </c>
    </row>
    <row r="1534" spans="1:7" x14ac:dyDescent="0.25">
      <c r="A1534" t="s">
        <v>362</v>
      </c>
      <c r="B1534" t="s">
        <v>363</v>
      </c>
      <c r="D1534" s="1">
        <v>40676</v>
      </c>
      <c r="E1534" s="2">
        <v>750</v>
      </c>
      <c r="F1534" t="s">
        <v>365</v>
      </c>
      <c r="G1534" t="s">
        <v>1220</v>
      </c>
    </row>
    <row r="1535" spans="1:7" x14ac:dyDescent="0.25">
      <c r="A1535" t="s">
        <v>19</v>
      </c>
      <c r="B1535" t="s">
        <v>20</v>
      </c>
      <c r="D1535" s="1">
        <v>40679</v>
      </c>
      <c r="E1535" s="2">
        <v>83.33</v>
      </c>
      <c r="G1535" t="s">
        <v>21</v>
      </c>
    </row>
    <row r="1536" spans="1:7" x14ac:dyDescent="0.25">
      <c r="A1536" t="s">
        <v>61</v>
      </c>
      <c r="B1536" t="s">
        <v>62</v>
      </c>
      <c r="D1536" s="1">
        <v>40679</v>
      </c>
      <c r="E1536" s="2">
        <v>83.33</v>
      </c>
      <c r="G1536" t="s">
        <v>34</v>
      </c>
    </row>
    <row r="1537" spans="1:7" x14ac:dyDescent="0.25">
      <c r="A1537" t="s">
        <v>58</v>
      </c>
      <c r="B1537" t="s">
        <v>59</v>
      </c>
      <c r="C1537" t="s">
        <v>60</v>
      </c>
      <c r="D1537" s="1">
        <v>40679</v>
      </c>
      <c r="E1537" s="2">
        <v>100</v>
      </c>
      <c r="G1537" t="s">
        <v>34</v>
      </c>
    </row>
    <row r="1538" spans="1:7" x14ac:dyDescent="0.25">
      <c r="A1538" t="s">
        <v>53</v>
      </c>
      <c r="B1538" t="s">
        <v>54</v>
      </c>
      <c r="C1538" t="s">
        <v>55</v>
      </c>
      <c r="D1538" s="1">
        <v>40679</v>
      </c>
      <c r="E1538" s="2">
        <v>125</v>
      </c>
      <c r="F1538" t="s">
        <v>56</v>
      </c>
      <c r="G1538" t="s">
        <v>34</v>
      </c>
    </row>
    <row r="1539" spans="1:7" x14ac:dyDescent="0.25">
      <c r="A1539" t="s">
        <v>53</v>
      </c>
      <c r="B1539" t="s">
        <v>54</v>
      </c>
      <c r="C1539" t="s">
        <v>55</v>
      </c>
      <c r="D1539" s="1">
        <v>40679</v>
      </c>
      <c r="E1539" s="2">
        <v>125</v>
      </c>
      <c r="F1539" t="s">
        <v>57</v>
      </c>
      <c r="G1539" t="s">
        <v>34</v>
      </c>
    </row>
    <row r="1540" spans="1:7" x14ac:dyDescent="0.25">
      <c r="A1540" t="s">
        <v>40</v>
      </c>
      <c r="B1540" t="s">
        <v>41</v>
      </c>
      <c r="C1540" t="s">
        <v>42</v>
      </c>
      <c r="D1540" s="1">
        <v>40679</v>
      </c>
      <c r="E1540" s="2">
        <v>166.66</v>
      </c>
      <c r="F1540" t="s">
        <v>43</v>
      </c>
      <c r="G1540" t="s">
        <v>34</v>
      </c>
    </row>
    <row r="1541" spans="1:7" x14ac:dyDescent="0.25">
      <c r="A1541" t="s">
        <v>235</v>
      </c>
      <c r="B1541" t="s">
        <v>236</v>
      </c>
      <c r="C1541" t="s">
        <v>237</v>
      </c>
      <c r="D1541" s="1">
        <v>40679</v>
      </c>
      <c r="E1541" s="2">
        <v>214.29</v>
      </c>
      <c r="F1541" t="s">
        <v>238</v>
      </c>
      <c r="G1541" t="s">
        <v>34</v>
      </c>
    </row>
    <row r="1542" spans="1:7" x14ac:dyDescent="0.25">
      <c r="A1542" t="s">
        <v>235</v>
      </c>
      <c r="B1542" t="s">
        <v>236</v>
      </c>
      <c r="C1542" t="s">
        <v>237</v>
      </c>
      <c r="D1542" s="1">
        <v>40679</v>
      </c>
      <c r="E1542" s="2">
        <v>214.29</v>
      </c>
      <c r="F1542" t="s">
        <v>239</v>
      </c>
      <c r="G1542" t="s">
        <v>34</v>
      </c>
    </row>
    <row r="1543" spans="1:7" x14ac:dyDescent="0.25">
      <c r="A1543" t="s">
        <v>49</v>
      </c>
      <c r="B1543" t="s">
        <v>50</v>
      </c>
      <c r="C1543" t="s">
        <v>51</v>
      </c>
      <c r="D1543" s="1">
        <v>40679</v>
      </c>
      <c r="E1543" s="2">
        <v>83.33</v>
      </c>
      <c r="F1543" t="s">
        <v>52</v>
      </c>
      <c r="G1543" t="s">
        <v>34</v>
      </c>
    </row>
    <row r="1544" spans="1:7" x14ac:dyDescent="0.25">
      <c r="A1544" t="s">
        <v>1221</v>
      </c>
      <c r="B1544" t="s">
        <v>1222</v>
      </c>
      <c r="C1544" t="s">
        <v>1223</v>
      </c>
      <c r="D1544" s="1">
        <v>40679</v>
      </c>
      <c r="E1544" s="2">
        <v>250</v>
      </c>
      <c r="F1544" t="s">
        <v>1224</v>
      </c>
      <c r="G1544" t="s">
        <v>282</v>
      </c>
    </row>
    <row r="1545" spans="1:7" x14ac:dyDescent="0.25">
      <c r="A1545" t="s">
        <v>188</v>
      </c>
      <c r="B1545" t="s">
        <v>189</v>
      </c>
      <c r="C1545" t="s">
        <v>190</v>
      </c>
      <c r="D1545" s="1">
        <v>40680</v>
      </c>
      <c r="E1545" s="2">
        <v>150</v>
      </c>
      <c r="F1545" t="s">
        <v>191</v>
      </c>
      <c r="G1545" t="s">
        <v>192</v>
      </c>
    </row>
    <row r="1546" spans="1:7" x14ac:dyDescent="0.25">
      <c r="A1546" t="s">
        <v>188</v>
      </c>
      <c r="B1546" t="s">
        <v>189</v>
      </c>
      <c r="C1546" t="s">
        <v>190</v>
      </c>
      <c r="D1546" s="1">
        <v>40680</v>
      </c>
      <c r="E1546" s="2">
        <v>100</v>
      </c>
      <c r="F1546" t="s">
        <v>191</v>
      </c>
      <c r="G1546" t="s">
        <v>34</v>
      </c>
    </row>
    <row r="1547" spans="1:7" x14ac:dyDescent="0.25">
      <c r="A1547" t="s">
        <v>574</v>
      </c>
      <c r="B1547" t="s">
        <v>575</v>
      </c>
      <c r="C1547" t="s">
        <v>576</v>
      </c>
      <c r="D1547" s="1">
        <v>40680</v>
      </c>
      <c r="E1547" s="2">
        <v>500</v>
      </c>
      <c r="F1547" t="s">
        <v>577</v>
      </c>
      <c r="G1547" t="s">
        <v>67</v>
      </c>
    </row>
    <row r="1548" spans="1:7" x14ac:dyDescent="0.25">
      <c r="A1548" t="s">
        <v>574</v>
      </c>
      <c r="B1548" t="s">
        <v>575</v>
      </c>
      <c r="C1548" t="s">
        <v>576</v>
      </c>
      <c r="D1548" s="1">
        <v>40680</v>
      </c>
      <c r="E1548" s="2">
        <v>500</v>
      </c>
      <c r="F1548" t="s">
        <v>578</v>
      </c>
      <c r="G1548" t="s">
        <v>67</v>
      </c>
    </row>
    <row r="1549" spans="1:7" x14ac:dyDescent="0.25">
      <c r="A1549" t="s">
        <v>896</v>
      </c>
      <c r="B1549" t="s">
        <v>897</v>
      </c>
      <c r="D1549" s="1">
        <v>40681</v>
      </c>
      <c r="E1549" s="2">
        <v>200000</v>
      </c>
      <c r="G1549" t="s">
        <v>898</v>
      </c>
    </row>
    <row r="1550" spans="1:7" x14ac:dyDescent="0.25">
      <c r="A1550" t="s">
        <v>1225</v>
      </c>
      <c r="B1550" t="s">
        <v>1226</v>
      </c>
      <c r="D1550" s="1">
        <v>40682</v>
      </c>
      <c r="E1550" s="2">
        <v>2800</v>
      </c>
      <c r="F1550" t="s">
        <v>1227</v>
      </c>
      <c r="G1550" t="s">
        <v>1228</v>
      </c>
    </row>
    <row r="1551" spans="1:7" x14ac:dyDescent="0.25">
      <c r="A1551" t="s">
        <v>1225</v>
      </c>
      <c r="B1551" t="s">
        <v>1226</v>
      </c>
      <c r="D1551" s="1">
        <v>40682</v>
      </c>
      <c r="E1551" s="2">
        <v>3000</v>
      </c>
      <c r="F1551" t="s">
        <v>1227</v>
      </c>
      <c r="G1551" t="s">
        <v>1228</v>
      </c>
    </row>
    <row r="1552" spans="1:7" x14ac:dyDescent="0.25">
      <c r="A1552" t="s">
        <v>1229</v>
      </c>
      <c r="B1552" t="s">
        <v>1230</v>
      </c>
      <c r="D1552" s="1">
        <v>40683</v>
      </c>
      <c r="E1552" s="2">
        <v>1500</v>
      </c>
      <c r="G1552" t="s">
        <v>114</v>
      </c>
    </row>
    <row r="1553" spans="1:7" x14ac:dyDescent="0.25">
      <c r="A1553" t="s">
        <v>241</v>
      </c>
      <c r="B1553" t="s">
        <v>242</v>
      </c>
      <c r="C1553" t="s">
        <v>243</v>
      </c>
      <c r="D1553" s="1">
        <v>40683</v>
      </c>
      <c r="E1553" s="2">
        <v>1000</v>
      </c>
      <c r="F1553" t="s">
        <v>244</v>
      </c>
      <c r="G1553" t="s">
        <v>245</v>
      </c>
    </row>
    <row r="1554" spans="1:7" x14ac:dyDescent="0.25">
      <c r="A1554" t="s">
        <v>241</v>
      </c>
      <c r="B1554" t="s">
        <v>242</v>
      </c>
      <c r="C1554" t="s">
        <v>243</v>
      </c>
      <c r="D1554" s="1">
        <v>40683</v>
      </c>
      <c r="E1554" s="2">
        <v>1000</v>
      </c>
      <c r="F1554" t="s">
        <v>246</v>
      </c>
      <c r="G1554" t="s">
        <v>245</v>
      </c>
    </row>
    <row r="1555" spans="1:7" x14ac:dyDescent="0.25">
      <c r="A1555" t="s">
        <v>1231</v>
      </c>
      <c r="B1555" t="s">
        <v>1026</v>
      </c>
      <c r="C1555" t="s">
        <v>1232</v>
      </c>
      <c r="D1555" s="1">
        <v>40686</v>
      </c>
      <c r="E1555" s="2">
        <v>500</v>
      </c>
      <c r="G1555" t="s">
        <v>1233</v>
      </c>
    </row>
    <row r="1556" spans="1:7" x14ac:dyDescent="0.25">
      <c r="A1556" t="s">
        <v>832</v>
      </c>
      <c r="B1556" t="s">
        <v>833</v>
      </c>
      <c r="D1556" s="1">
        <v>40686</v>
      </c>
      <c r="E1556" s="2">
        <v>1000</v>
      </c>
      <c r="F1556" t="s">
        <v>834</v>
      </c>
      <c r="G1556" t="s">
        <v>34</v>
      </c>
    </row>
    <row r="1557" spans="1:7" x14ac:dyDescent="0.25">
      <c r="A1557" t="s">
        <v>1234</v>
      </c>
      <c r="B1557" t="s">
        <v>1235</v>
      </c>
      <c r="D1557" s="1">
        <v>40686</v>
      </c>
      <c r="E1557" s="2">
        <v>100</v>
      </c>
      <c r="G1557" t="s">
        <v>114</v>
      </c>
    </row>
    <row r="1558" spans="1:7" x14ac:dyDescent="0.25">
      <c r="A1558" t="s">
        <v>1236</v>
      </c>
      <c r="B1558" t="s">
        <v>903</v>
      </c>
      <c r="C1558" t="s">
        <v>997</v>
      </c>
      <c r="D1558" s="1">
        <v>40688</v>
      </c>
      <c r="E1558" s="2">
        <v>1000</v>
      </c>
      <c r="F1558" t="s">
        <v>1237</v>
      </c>
      <c r="G1558" t="s">
        <v>34</v>
      </c>
    </row>
    <row r="1559" spans="1:7" x14ac:dyDescent="0.25">
      <c r="A1559" t="s">
        <v>1238</v>
      </c>
      <c r="B1559" t="s">
        <v>1239</v>
      </c>
      <c r="D1559" s="1">
        <v>40690</v>
      </c>
      <c r="E1559" s="2">
        <v>1000</v>
      </c>
      <c r="G1559" t="s">
        <v>34</v>
      </c>
    </row>
    <row r="1560" spans="1:7" x14ac:dyDescent="0.25">
      <c r="A1560" t="s">
        <v>159</v>
      </c>
      <c r="B1560" t="s">
        <v>160</v>
      </c>
      <c r="C1560" t="s">
        <v>161</v>
      </c>
      <c r="D1560" s="1">
        <v>40692</v>
      </c>
      <c r="E1560" s="2">
        <v>15</v>
      </c>
      <c r="F1560" t="s">
        <v>162</v>
      </c>
      <c r="G1560" t="s">
        <v>163</v>
      </c>
    </row>
    <row r="1561" spans="1:7" x14ac:dyDescent="0.25">
      <c r="A1561" t="s">
        <v>159</v>
      </c>
      <c r="B1561" t="s">
        <v>160</v>
      </c>
      <c r="C1561" t="s">
        <v>161</v>
      </c>
      <c r="D1561" s="1">
        <v>40692</v>
      </c>
      <c r="E1561" s="2">
        <v>40</v>
      </c>
      <c r="F1561" t="s">
        <v>162</v>
      </c>
      <c r="G1561" t="s">
        <v>114</v>
      </c>
    </row>
    <row r="1562" spans="1:7" x14ac:dyDescent="0.25">
      <c r="A1562" t="s">
        <v>159</v>
      </c>
      <c r="B1562" t="s">
        <v>160</v>
      </c>
      <c r="C1562" t="s">
        <v>161</v>
      </c>
      <c r="D1562" s="1">
        <v>40694</v>
      </c>
      <c r="E1562" s="2">
        <v>40</v>
      </c>
      <c r="F1562" t="s">
        <v>162</v>
      </c>
      <c r="G1562" t="s">
        <v>114</v>
      </c>
    </row>
    <row r="1563" spans="1:7" x14ac:dyDescent="0.25">
      <c r="A1563" t="s">
        <v>159</v>
      </c>
      <c r="B1563" t="s">
        <v>160</v>
      </c>
      <c r="C1563" t="s">
        <v>161</v>
      </c>
      <c r="D1563" s="1">
        <v>40694</v>
      </c>
      <c r="E1563" s="2">
        <v>15</v>
      </c>
      <c r="F1563" t="s">
        <v>162</v>
      </c>
      <c r="G1563" t="s">
        <v>114</v>
      </c>
    </row>
    <row r="1564" spans="1:7" x14ac:dyDescent="0.25">
      <c r="A1564" t="s">
        <v>155</v>
      </c>
      <c r="B1564" t="s">
        <v>156</v>
      </c>
      <c r="C1564" t="s">
        <v>157</v>
      </c>
      <c r="D1564" s="1">
        <v>40694</v>
      </c>
      <c r="E1564" s="2">
        <v>5</v>
      </c>
      <c r="F1564" t="s">
        <v>158</v>
      </c>
      <c r="G1564" t="s">
        <v>77</v>
      </c>
    </row>
    <row r="1565" spans="1:7" x14ac:dyDescent="0.25">
      <c r="A1565" t="s">
        <v>155</v>
      </c>
      <c r="B1565" t="s">
        <v>156</v>
      </c>
      <c r="C1565" t="s">
        <v>157</v>
      </c>
      <c r="D1565" s="1">
        <v>40694</v>
      </c>
      <c r="E1565" s="2">
        <v>5</v>
      </c>
      <c r="F1565" t="s">
        <v>158</v>
      </c>
      <c r="G1565" t="s">
        <v>77</v>
      </c>
    </row>
    <row r="1566" spans="1:7" x14ac:dyDescent="0.25">
      <c r="A1566" t="s">
        <v>151</v>
      </c>
      <c r="B1566" t="s">
        <v>152</v>
      </c>
      <c r="C1566" t="s">
        <v>153</v>
      </c>
      <c r="D1566" s="1">
        <v>40694</v>
      </c>
      <c r="E1566" s="2">
        <v>40</v>
      </c>
      <c r="F1566" t="s">
        <v>154</v>
      </c>
      <c r="G1566" t="s">
        <v>114</v>
      </c>
    </row>
    <row r="1567" spans="1:7" x14ac:dyDescent="0.25">
      <c r="A1567" t="s">
        <v>1095</v>
      </c>
      <c r="B1567" t="s">
        <v>1096</v>
      </c>
      <c r="C1567" t="s">
        <v>1097</v>
      </c>
      <c r="D1567" s="1">
        <v>40694</v>
      </c>
      <c r="E1567" s="2">
        <v>10</v>
      </c>
      <c r="F1567" t="s">
        <v>1098</v>
      </c>
      <c r="G1567" t="s">
        <v>257</v>
      </c>
    </row>
    <row r="1568" spans="1:7" x14ac:dyDescent="0.25">
      <c r="A1568" t="s">
        <v>1095</v>
      </c>
      <c r="B1568" t="s">
        <v>1096</v>
      </c>
      <c r="C1568" t="s">
        <v>1097</v>
      </c>
      <c r="D1568" s="1">
        <v>40694</v>
      </c>
      <c r="E1568" s="2">
        <v>10</v>
      </c>
      <c r="F1568" t="s">
        <v>1099</v>
      </c>
      <c r="G1568" t="s">
        <v>257</v>
      </c>
    </row>
    <row r="1569" spans="1:7" x14ac:dyDescent="0.25">
      <c r="A1569" t="s">
        <v>1095</v>
      </c>
      <c r="B1569" t="s">
        <v>1096</v>
      </c>
      <c r="C1569" t="s">
        <v>1097</v>
      </c>
      <c r="D1569" s="1">
        <v>40694</v>
      </c>
      <c r="E1569" s="2">
        <v>10</v>
      </c>
      <c r="F1569" t="s">
        <v>1099</v>
      </c>
      <c r="G1569" t="s">
        <v>257</v>
      </c>
    </row>
    <row r="1570" spans="1:7" x14ac:dyDescent="0.25">
      <c r="A1570" t="s">
        <v>1095</v>
      </c>
      <c r="B1570" t="s">
        <v>1096</v>
      </c>
      <c r="C1570" t="s">
        <v>1097</v>
      </c>
      <c r="D1570" s="1">
        <v>40694</v>
      </c>
      <c r="E1570" s="2">
        <v>10</v>
      </c>
      <c r="F1570" t="s">
        <v>1099</v>
      </c>
      <c r="G1570" t="s">
        <v>257</v>
      </c>
    </row>
    <row r="1571" spans="1:7" x14ac:dyDescent="0.25">
      <c r="A1571" t="s">
        <v>1095</v>
      </c>
      <c r="B1571" t="s">
        <v>1096</v>
      </c>
      <c r="C1571" t="s">
        <v>1097</v>
      </c>
      <c r="D1571" s="1">
        <v>40694</v>
      </c>
      <c r="E1571" s="2">
        <v>15</v>
      </c>
      <c r="F1571" t="s">
        <v>1098</v>
      </c>
      <c r="G1571" t="s">
        <v>114</v>
      </c>
    </row>
    <row r="1572" spans="1:7" x14ac:dyDescent="0.25">
      <c r="A1572" t="s">
        <v>1095</v>
      </c>
      <c r="B1572" t="s">
        <v>1096</v>
      </c>
      <c r="C1572" t="s">
        <v>1097</v>
      </c>
      <c r="D1572" s="1">
        <v>40694</v>
      </c>
      <c r="E1572" s="2">
        <v>15</v>
      </c>
      <c r="F1572" t="s">
        <v>1099</v>
      </c>
      <c r="G1572" t="s">
        <v>114</v>
      </c>
    </row>
    <row r="1573" spans="1:7" x14ac:dyDescent="0.25">
      <c r="A1573" t="s">
        <v>1095</v>
      </c>
      <c r="B1573" t="s">
        <v>1096</v>
      </c>
      <c r="C1573" t="s">
        <v>1097</v>
      </c>
      <c r="D1573" s="1">
        <v>40694</v>
      </c>
      <c r="E1573" s="2">
        <v>15</v>
      </c>
      <c r="F1573" t="s">
        <v>1099</v>
      </c>
      <c r="G1573" t="s">
        <v>114</v>
      </c>
    </row>
    <row r="1574" spans="1:7" x14ac:dyDescent="0.25">
      <c r="A1574" t="s">
        <v>1095</v>
      </c>
      <c r="B1574" t="s">
        <v>1096</v>
      </c>
      <c r="C1574" t="s">
        <v>1097</v>
      </c>
      <c r="D1574" s="1">
        <v>40694</v>
      </c>
      <c r="E1574" s="2">
        <v>15</v>
      </c>
      <c r="F1574" t="s">
        <v>1099</v>
      </c>
      <c r="G1574" t="s">
        <v>114</v>
      </c>
    </row>
    <row r="1575" spans="1:7" x14ac:dyDescent="0.25">
      <c r="A1575" t="s">
        <v>142</v>
      </c>
      <c r="B1575" t="s">
        <v>143</v>
      </c>
      <c r="C1575" t="s">
        <v>144</v>
      </c>
      <c r="D1575" s="1">
        <v>40694</v>
      </c>
      <c r="E1575" s="2">
        <v>7.5</v>
      </c>
      <c r="G1575" t="s">
        <v>77</v>
      </c>
    </row>
    <row r="1576" spans="1:7" x14ac:dyDescent="0.25">
      <c r="A1576" t="s">
        <v>142</v>
      </c>
      <c r="B1576" t="s">
        <v>143</v>
      </c>
      <c r="C1576" t="s">
        <v>144</v>
      </c>
      <c r="D1576" s="1">
        <v>40694</v>
      </c>
      <c r="E1576" s="2">
        <v>7.5</v>
      </c>
      <c r="G1576" t="s">
        <v>145</v>
      </c>
    </row>
    <row r="1577" spans="1:7" x14ac:dyDescent="0.25">
      <c r="A1577" t="s">
        <v>178</v>
      </c>
      <c r="B1577" t="s">
        <v>179</v>
      </c>
      <c r="C1577" t="s">
        <v>180</v>
      </c>
      <c r="D1577" s="1">
        <v>40694</v>
      </c>
      <c r="E1577" s="2">
        <v>5</v>
      </c>
      <c r="F1577" t="s">
        <v>181</v>
      </c>
      <c r="G1577" t="s">
        <v>182</v>
      </c>
    </row>
    <row r="1578" spans="1:7" x14ac:dyDescent="0.25">
      <c r="A1578" t="s">
        <v>247</v>
      </c>
      <c r="B1578" t="s">
        <v>248</v>
      </c>
      <c r="C1578" t="s">
        <v>249</v>
      </c>
      <c r="D1578" s="1">
        <v>40694</v>
      </c>
      <c r="E1578" s="2">
        <v>20</v>
      </c>
      <c r="F1578" t="s">
        <v>250</v>
      </c>
      <c r="G1578" t="s">
        <v>251</v>
      </c>
    </row>
    <row r="1579" spans="1:7" x14ac:dyDescent="0.25">
      <c r="A1579" t="s">
        <v>247</v>
      </c>
      <c r="B1579" t="s">
        <v>248</v>
      </c>
      <c r="C1579" t="s">
        <v>249</v>
      </c>
      <c r="D1579" s="1">
        <v>40694</v>
      </c>
      <c r="E1579" s="2">
        <v>20</v>
      </c>
      <c r="F1579" t="s">
        <v>252</v>
      </c>
      <c r="G1579" t="s">
        <v>251</v>
      </c>
    </row>
    <row r="1580" spans="1:7" x14ac:dyDescent="0.25">
      <c r="A1580" t="s">
        <v>259</v>
      </c>
      <c r="B1580" t="s">
        <v>260</v>
      </c>
      <c r="C1580" t="s">
        <v>261</v>
      </c>
      <c r="D1580" s="1">
        <v>40694</v>
      </c>
      <c r="E1580" s="2">
        <v>10</v>
      </c>
      <c r="F1580" t="s">
        <v>262</v>
      </c>
      <c r="G1580" t="s">
        <v>77</v>
      </c>
    </row>
    <row r="1581" spans="1:7" x14ac:dyDescent="0.25">
      <c r="A1581" t="s">
        <v>241</v>
      </c>
      <c r="B1581" t="s">
        <v>242</v>
      </c>
      <c r="C1581" t="s">
        <v>243</v>
      </c>
      <c r="D1581" s="1">
        <v>40694</v>
      </c>
      <c r="E1581" s="2">
        <v>300</v>
      </c>
      <c r="F1581" t="s">
        <v>244</v>
      </c>
      <c r="G1581" t="s">
        <v>245</v>
      </c>
    </row>
    <row r="1582" spans="1:7" x14ac:dyDescent="0.25">
      <c r="A1582" t="s">
        <v>241</v>
      </c>
      <c r="B1582" t="s">
        <v>242</v>
      </c>
      <c r="C1582" t="s">
        <v>243</v>
      </c>
      <c r="D1582" s="1">
        <v>40694</v>
      </c>
      <c r="E1582" s="2">
        <v>300</v>
      </c>
      <c r="F1582" t="s">
        <v>246</v>
      </c>
      <c r="G1582" t="s">
        <v>245</v>
      </c>
    </row>
    <row r="1583" spans="1:7" x14ac:dyDescent="0.25">
      <c r="A1583" t="s">
        <v>164</v>
      </c>
      <c r="B1583" t="s">
        <v>165</v>
      </c>
      <c r="C1583" t="s">
        <v>166</v>
      </c>
      <c r="D1583" s="1">
        <v>40694</v>
      </c>
      <c r="E1583" s="2">
        <v>25</v>
      </c>
      <c r="F1583" t="s">
        <v>167</v>
      </c>
      <c r="G1583" t="s">
        <v>77</v>
      </c>
    </row>
    <row r="1584" spans="1:7" x14ac:dyDescent="0.25">
      <c r="A1584" t="s">
        <v>164</v>
      </c>
      <c r="B1584" t="s">
        <v>165</v>
      </c>
      <c r="C1584" t="s">
        <v>166</v>
      </c>
      <c r="D1584" s="1">
        <v>40694</v>
      </c>
      <c r="E1584" s="2">
        <v>25</v>
      </c>
      <c r="F1584" t="s">
        <v>168</v>
      </c>
      <c r="G1584" t="s">
        <v>77</v>
      </c>
    </row>
    <row r="1585" spans="1:7" x14ac:dyDescent="0.25">
      <c r="A1585" t="s">
        <v>169</v>
      </c>
      <c r="B1585" t="s">
        <v>170</v>
      </c>
      <c r="C1585" t="s">
        <v>171</v>
      </c>
      <c r="D1585" s="1">
        <v>40694</v>
      </c>
      <c r="E1585" s="2">
        <v>10</v>
      </c>
      <c r="F1585" t="s">
        <v>172</v>
      </c>
      <c r="G1585" t="s">
        <v>97</v>
      </c>
    </row>
    <row r="1586" spans="1:7" x14ac:dyDescent="0.25">
      <c r="A1586" t="s">
        <v>169</v>
      </c>
      <c r="B1586" t="s">
        <v>170</v>
      </c>
      <c r="C1586" t="s">
        <v>171</v>
      </c>
      <c r="D1586" s="1">
        <v>40694</v>
      </c>
      <c r="E1586" s="2">
        <v>10</v>
      </c>
      <c r="F1586" t="s">
        <v>173</v>
      </c>
      <c r="G1586" t="s">
        <v>97</v>
      </c>
    </row>
    <row r="1587" spans="1:7" x14ac:dyDescent="0.25">
      <c r="A1587" t="s">
        <v>174</v>
      </c>
      <c r="B1587" t="s">
        <v>175</v>
      </c>
      <c r="C1587" t="s">
        <v>176</v>
      </c>
      <c r="D1587" s="1">
        <v>40694</v>
      </c>
      <c r="E1587" s="2">
        <v>10</v>
      </c>
      <c r="F1587" t="s">
        <v>177</v>
      </c>
      <c r="G1587" t="s">
        <v>114</v>
      </c>
    </row>
    <row r="1588" spans="1:7" x14ac:dyDescent="0.25">
      <c r="A1588" t="s">
        <v>1100</v>
      </c>
      <c r="B1588" t="s">
        <v>1101</v>
      </c>
      <c r="C1588" t="s">
        <v>1102</v>
      </c>
      <c r="D1588" s="1">
        <v>40694</v>
      </c>
      <c r="E1588" s="2">
        <v>10</v>
      </c>
      <c r="F1588" t="s">
        <v>1103</v>
      </c>
      <c r="G1588" t="s">
        <v>276</v>
      </c>
    </row>
    <row r="1589" spans="1:7" x14ac:dyDescent="0.25">
      <c r="A1589" t="s">
        <v>1100</v>
      </c>
      <c r="B1589" t="s">
        <v>1101</v>
      </c>
      <c r="C1589" t="s">
        <v>1102</v>
      </c>
      <c r="D1589" s="1">
        <v>40694</v>
      </c>
      <c r="E1589" s="2">
        <v>10</v>
      </c>
      <c r="F1589" t="s">
        <v>1104</v>
      </c>
      <c r="G1589" t="s">
        <v>276</v>
      </c>
    </row>
    <row r="1590" spans="1:7" x14ac:dyDescent="0.25">
      <c r="A1590" t="s">
        <v>1100</v>
      </c>
      <c r="B1590" t="s">
        <v>1101</v>
      </c>
      <c r="C1590" t="s">
        <v>1102</v>
      </c>
      <c r="D1590" s="1">
        <v>40694</v>
      </c>
      <c r="E1590" s="2">
        <v>15</v>
      </c>
      <c r="F1590" t="s">
        <v>1103</v>
      </c>
      <c r="G1590" t="s">
        <v>828</v>
      </c>
    </row>
    <row r="1591" spans="1:7" x14ac:dyDescent="0.25">
      <c r="A1591" t="s">
        <v>1100</v>
      </c>
      <c r="B1591" t="s">
        <v>1101</v>
      </c>
      <c r="C1591" t="s">
        <v>1102</v>
      </c>
      <c r="D1591" s="1">
        <v>40694</v>
      </c>
      <c r="E1591" s="2">
        <v>15</v>
      </c>
      <c r="F1591" t="s">
        <v>1104</v>
      </c>
      <c r="G1591" t="s">
        <v>828</v>
      </c>
    </row>
    <row r="1592" spans="1:7" x14ac:dyDescent="0.25">
      <c r="A1592" t="s">
        <v>440</v>
      </c>
      <c r="B1592" t="s">
        <v>441</v>
      </c>
      <c r="C1592" t="s">
        <v>442</v>
      </c>
      <c r="D1592" s="1">
        <v>40694</v>
      </c>
      <c r="E1592" s="2">
        <v>10</v>
      </c>
      <c r="F1592" t="s">
        <v>443</v>
      </c>
      <c r="G1592" t="s">
        <v>444</v>
      </c>
    </row>
    <row r="1593" spans="1:7" x14ac:dyDescent="0.25">
      <c r="A1593" t="s">
        <v>440</v>
      </c>
      <c r="B1593" t="s">
        <v>441</v>
      </c>
      <c r="C1593" t="s">
        <v>442</v>
      </c>
      <c r="D1593" s="1">
        <v>40694</v>
      </c>
      <c r="E1593" s="2">
        <v>10</v>
      </c>
      <c r="F1593" t="s">
        <v>445</v>
      </c>
      <c r="G1593" t="s">
        <v>444</v>
      </c>
    </row>
    <row r="1594" spans="1:7" x14ac:dyDescent="0.25">
      <c r="A1594" t="s">
        <v>440</v>
      </c>
      <c r="B1594" t="s">
        <v>441</v>
      </c>
      <c r="C1594" t="s">
        <v>442</v>
      </c>
      <c r="D1594" s="1">
        <v>40694</v>
      </c>
      <c r="E1594" s="2">
        <v>10</v>
      </c>
      <c r="F1594" t="s">
        <v>446</v>
      </c>
      <c r="G1594" t="s">
        <v>444</v>
      </c>
    </row>
    <row r="1595" spans="1:7" x14ac:dyDescent="0.25">
      <c r="A1595" t="s">
        <v>263</v>
      </c>
      <c r="B1595" t="s">
        <v>264</v>
      </c>
      <c r="C1595" t="s">
        <v>265</v>
      </c>
      <c r="D1595" s="1">
        <v>40694</v>
      </c>
      <c r="E1595" s="2">
        <v>50</v>
      </c>
      <c r="F1595" t="s">
        <v>266</v>
      </c>
      <c r="G1595" t="s">
        <v>77</v>
      </c>
    </row>
    <row r="1596" spans="1:7" x14ac:dyDescent="0.25">
      <c r="A1596" t="s">
        <v>115</v>
      </c>
      <c r="B1596" t="s">
        <v>116</v>
      </c>
      <c r="C1596" t="s">
        <v>117</v>
      </c>
      <c r="D1596" s="1">
        <v>40694</v>
      </c>
      <c r="E1596" s="2">
        <v>5</v>
      </c>
      <c r="F1596" t="s">
        <v>118</v>
      </c>
      <c r="G1596" t="s">
        <v>97</v>
      </c>
    </row>
    <row r="1597" spans="1:7" x14ac:dyDescent="0.25">
      <c r="A1597" t="s">
        <v>115</v>
      </c>
      <c r="B1597" t="s">
        <v>116</v>
      </c>
      <c r="C1597" t="s">
        <v>117</v>
      </c>
      <c r="D1597" s="1">
        <v>40694</v>
      </c>
      <c r="E1597" s="2">
        <v>5</v>
      </c>
      <c r="F1597" t="s">
        <v>119</v>
      </c>
      <c r="G1597" t="s">
        <v>97</v>
      </c>
    </row>
    <row r="1598" spans="1:7" x14ac:dyDescent="0.25">
      <c r="A1598" t="s">
        <v>115</v>
      </c>
      <c r="B1598" t="s">
        <v>116</v>
      </c>
      <c r="C1598" t="s">
        <v>117</v>
      </c>
      <c r="D1598" s="1">
        <v>40694</v>
      </c>
      <c r="E1598" s="2">
        <v>5</v>
      </c>
      <c r="F1598" t="s">
        <v>120</v>
      </c>
      <c r="G1598" t="s">
        <v>97</v>
      </c>
    </row>
    <row r="1599" spans="1:7" x14ac:dyDescent="0.25">
      <c r="A1599" t="s">
        <v>121</v>
      </c>
      <c r="B1599" t="s">
        <v>122</v>
      </c>
      <c r="C1599" t="s">
        <v>123</v>
      </c>
      <c r="D1599" s="1">
        <v>40694</v>
      </c>
      <c r="E1599" s="2">
        <v>50</v>
      </c>
      <c r="F1599" t="s">
        <v>124</v>
      </c>
      <c r="G1599" t="s">
        <v>77</v>
      </c>
    </row>
    <row r="1600" spans="1:7" x14ac:dyDescent="0.25">
      <c r="A1600" t="s">
        <v>121</v>
      </c>
      <c r="B1600" t="s">
        <v>122</v>
      </c>
      <c r="C1600" t="s">
        <v>123</v>
      </c>
      <c r="D1600" s="1">
        <v>40694</v>
      </c>
      <c r="E1600" s="2">
        <v>20</v>
      </c>
      <c r="F1600" t="s">
        <v>124</v>
      </c>
      <c r="G1600" t="s">
        <v>97</v>
      </c>
    </row>
    <row r="1601" spans="1:7" x14ac:dyDescent="0.25">
      <c r="A1601" t="s">
        <v>267</v>
      </c>
      <c r="B1601" t="s">
        <v>268</v>
      </c>
      <c r="C1601" t="s">
        <v>269</v>
      </c>
      <c r="D1601" s="1">
        <v>40694</v>
      </c>
      <c r="E1601" s="2">
        <v>25</v>
      </c>
      <c r="F1601" t="s">
        <v>270</v>
      </c>
      <c r="G1601" t="s">
        <v>271</v>
      </c>
    </row>
    <row r="1602" spans="1:7" x14ac:dyDescent="0.25">
      <c r="A1602" t="s">
        <v>125</v>
      </c>
      <c r="B1602" t="s">
        <v>126</v>
      </c>
      <c r="C1602" t="s">
        <v>127</v>
      </c>
      <c r="D1602" s="1">
        <v>40694</v>
      </c>
      <c r="E1602" s="2">
        <v>5</v>
      </c>
      <c r="F1602" t="s">
        <v>128</v>
      </c>
      <c r="G1602" t="s">
        <v>97</v>
      </c>
    </row>
    <row r="1603" spans="1:7" x14ac:dyDescent="0.25">
      <c r="A1603" t="s">
        <v>272</v>
      </c>
      <c r="B1603" t="s">
        <v>175</v>
      </c>
      <c r="C1603" t="s">
        <v>273</v>
      </c>
      <c r="D1603" s="1">
        <v>40694</v>
      </c>
      <c r="E1603" s="2">
        <v>5</v>
      </c>
      <c r="F1603" t="s">
        <v>274</v>
      </c>
      <c r="G1603" t="s">
        <v>275</v>
      </c>
    </row>
    <row r="1604" spans="1:7" x14ac:dyDescent="0.25">
      <c r="A1604" t="s">
        <v>272</v>
      </c>
      <c r="B1604" t="s">
        <v>175</v>
      </c>
      <c r="C1604" t="s">
        <v>273</v>
      </c>
      <c r="D1604" s="1">
        <v>40694</v>
      </c>
      <c r="E1604" s="2">
        <v>5</v>
      </c>
      <c r="F1604" t="s">
        <v>274</v>
      </c>
      <c r="G1604" t="s">
        <v>275</v>
      </c>
    </row>
    <row r="1605" spans="1:7" x14ac:dyDescent="0.25">
      <c r="A1605" t="s">
        <v>272</v>
      </c>
      <c r="B1605" t="s">
        <v>175</v>
      </c>
      <c r="C1605" t="s">
        <v>273</v>
      </c>
      <c r="D1605" s="1">
        <v>40694</v>
      </c>
      <c r="E1605" s="2">
        <v>10</v>
      </c>
      <c r="F1605" t="s">
        <v>274</v>
      </c>
      <c r="G1605" t="s">
        <v>276</v>
      </c>
    </row>
    <row r="1606" spans="1:7" x14ac:dyDescent="0.25">
      <c r="A1606" t="s">
        <v>272</v>
      </c>
      <c r="B1606" t="s">
        <v>175</v>
      </c>
      <c r="C1606" t="s">
        <v>273</v>
      </c>
      <c r="D1606" s="1">
        <v>40694</v>
      </c>
      <c r="E1606" s="2">
        <v>10</v>
      </c>
      <c r="F1606" t="s">
        <v>274</v>
      </c>
      <c r="G1606" t="s">
        <v>276</v>
      </c>
    </row>
    <row r="1607" spans="1:7" x14ac:dyDescent="0.25">
      <c r="A1607" t="s">
        <v>272</v>
      </c>
      <c r="B1607" t="s">
        <v>175</v>
      </c>
      <c r="C1607" t="s">
        <v>273</v>
      </c>
      <c r="D1607" s="1">
        <v>40694</v>
      </c>
      <c r="E1607" s="2">
        <v>10</v>
      </c>
      <c r="F1607" t="s">
        <v>274</v>
      </c>
      <c r="G1607" t="s">
        <v>277</v>
      </c>
    </row>
    <row r="1608" spans="1:7" x14ac:dyDescent="0.25">
      <c r="A1608" t="s">
        <v>272</v>
      </c>
      <c r="B1608" t="s">
        <v>175</v>
      </c>
      <c r="C1608" t="s">
        <v>273</v>
      </c>
      <c r="D1608" s="1">
        <v>40694</v>
      </c>
      <c r="E1608" s="2">
        <v>10</v>
      </c>
      <c r="F1608" t="s">
        <v>274</v>
      </c>
      <c r="G1608" t="s">
        <v>277</v>
      </c>
    </row>
    <row r="1609" spans="1:7" x14ac:dyDescent="0.25">
      <c r="A1609" t="s">
        <v>289</v>
      </c>
      <c r="B1609" t="s">
        <v>290</v>
      </c>
      <c r="C1609" t="s">
        <v>291</v>
      </c>
      <c r="D1609" s="1">
        <v>40694</v>
      </c>
      <c r="E1609" s="2">
        <v>40</v>
      </c>
      <c r="F1609" t="s">
        <v>292</v>
      </c>
      <c r="G1609" t="s">
        <v>209</v>
      </c>
    </row>
    <row r="1610" spans="1:7" x14ac:dyDescent="0.25">
      <c r="A1610" t="s">
        <v>289</v>
      </c>
      <c r="B1610" t="s">
        <v>290</v>
      </c>
      <c r="C1610" t="s">
        <v>291</v>
      </c>
      <c r="D1610" s="1">
        <v>40694</v>
      </c>
      <c r="E1610" s="2">
        <v>40</v>
      </c>
      <c r="F1610" t="s">
        <v>292</v>
      </c>
      <c r="G1610" t="s">
        <v>209</v>
      </c>
    </row>
    <row r="1611" spans="1:7" x14ac:dyDescent="0.25">
      <c r="A1611" t="s">
        <v>138</v>
      </c>
      <c r="B1611" t="s">
        <v>139</v>
      </c>
      <c r="C1611" t="s">
        <v>140</v>
      </c>
      <c r="D1611" s="1">
        <v>40694</v>
      </c>
      <c r="E1611" s="2">
        <v>40</v>
      </c>
      <c r="F1611" t="s">
        <v>141</v>
      </c>
      <c r="G1611" t="s">
        <v>77</v>
      </c>
    </row>
    <row r="1612" spans="1:7" x14ac:dyDescent="0.25">
      <c r="A1612" t="s">
        <v>278</v>
      </c>
      <c r="B1612" t="s">
        <v>279</v>
      </c>
      <c r="C1612" t="s">
        <v>280</v>
      </c>
      <c r="D1612" s="1">
        <v>40694</v>
      </c>
      <c r="E1612" s="2">
        <v>5</v>
      </c>
      <c r="F1612" t="s">
        <v>281</v>
      </c>
      <c r="G1612" t="s">
        <v>282</v>
      </c>
    </row>
    <row r="1613" spans="1:7" x14ac:dyDescent="0.25">
      <c r="A1613" t="s">
        <v>293</v>
      </c>
      <c r="B1613" t="s">
        <v>248</v>
      </c>
      <c r="C1613" t="s">
        <v>294</v>
      </c>
      <c r="D1613" s="1">
        <v>40694</v>
      </c>
      <c r="E1613" s="2">
        <v>15</v>
      </c>
      <c r="F1613" t="s">
        <v>295</v>
      </c>
      <c r="G1613" t="s">
        <v>182</v>
      </c>
    </row>
    <row r="1614" spans="1:7" x14ac:dyDescent="0.25">
      <c r="A1614" t="s">
        <v>293</v>
      </c>
      <c r="B1614" t="s">
        <v>248</v>
      </c>
      <c r="C1614" t="s">
        <v>294</v>
      </c>
      <c r="D1614" s="1">
        <v>40694</v>
      </c>
      <c r="E1614" s="2">
        <v>15</v>
      </c>
      <c r="F1614" t="s">
        <v>295</v>
      </c>
      <c r="G1614" t="s">
        <v>182</v>
      </c>
    </row>
    <row r="1615" spans="1:7" x14ac:dyDescent="0.25">
      <c r="A1615" t="s">
        <v>133</v>
      </c>
      <c r="B1615" t="s">
        <v>134</v>
      </c>
      <c r="C1615" t="s">
        <v>95</v>
      </c>
      <c r="D1615" s="1">
        <v>40694</v>
      </c>
      <c r="E1615" s="2">
        <v>5</v>
      </c>
      <c r="F1615" t="s">
        <v>135</v>
      </c>
      <c r="G1615" t="s">
        <v>97</v>
      </c>
    </row>
    <row r="1616" spans="1:7" x14ac:dyDescent="0.25">
      <c r="A1616" t="s">
        <v>133</v>
      </c>
      <c r="B1616" t="s">
        <v>134</v>
      </c>
      <c r="C1616" t="s">
        <v>95</v>
      </c>
      <c r="D1616" s="1">
        <v>40694</v>
      </c>
      <c r="E1616" s="2">
        <v>5</v>
      </c>
      <c r="F1616" t="s">
        <v>136</v>
      </c>
      <c r="G1616" t="s">
        <v>97</v>
      </c>
    </row>
    <row r="1617" spans="1:7" x14ac:dyDescent="0.25">
      <c r="A1617" t="s">
        <v>133</v>
      </c>
      <c r="B1617" t="s">
        <v>134</v>
      </c>
      <c r="C1617" t="s">
        <v>95</v>
      </c>
      <c r="D1617" s="1">
        <v>40694</v>
      </c>
      <c r="E1617" s="2">
        <v>5</v>
      </c>
      <c r="F1617" t="s">
        <v>137</v>
      </c>
      <c r="G1617" t="s">
        <v>97</v>
      </c>
    </row>
    <row r="1618" spans="1:7" x14ac:dyDescent="0.25">
      <c r="A1618" t="s">
        <v>129</v>
      </c>
      <c r="B1618" t="s">
        <v>130</v>
      </c>
      <c r="C1618" t="s">
        <v>131</v>
      </c>
      <c r="D1618" s="1">
        <v>40694</v>
      </c>
      <c r="E1618" s="2">
        <v>10</v>
      </c>
      <c r="F1618" t="s">
        <v>132</v>
      </c>
      <c r="G1618" t="s">
        <v>9</v>
      </c>
    </row>
    <row r="1619" spans="1:7" x14ac:dyDescent="0.25">
      <c r="A1619" t="s">
        <v>306</v>
      </c>
      <c r="B1619" t="s">
        <v>307</v>
      </c>
      <c r="C1619" t="s">
        <v>308</v>
      </c>
      <c r="D1619" s="1">
        <v>40694</v>
      </c>
      <c r="E1619" s="2">
        <v>10</v>
      </c>
      <c r="F1619" t="s">
        <v>309</v>
      </c>
      <c r="G1619" t="s">
        <v>310</v>
      </c>
    </row>
    <row r="1620" spans="1:7" x14ac:dyDescent="0.25">
      <c r="A1620" t="s">
        <v>306</v>
      </c>
      <c r="B1620" t="s">
        <v>307</v>
      </c>
      <c r="C1620" t="s">
        <v>308</v>
      </c>
      <c r="D1620" s="1">
        <v>40694</v>
      </c>
      <c r="E1620" s="2">
        <v>10</v>
      </c>
      <c r="F1620" t="s">
        <v>311</v>
      </c>
      <c r="G1620" t="s">
        <v>310</v>
      </c>
    </row>
    <row r="1621" spans="1:7" x14ac:dyDescent="0.25">
      <c r="A1621" t="s">
        <v>302</v>
      </c>
      <c r="B1621" t="s">
        <v>303</v>
      </c>
      <c r="C1621" t="s">
        <v>304</v>
      </c>
      <c r="D1621" s="1">
        <v>40694</v>
      </c>
      <c r="E1621" s="2">
        <v>36.99</v>
      </c>
      <c r="F1621" t="s">
        <v>305</v>
      </c>
      <c r="G1621" t="s">
        <v>114</v>
      </c>
    </row>
    <row r="1622" spans="1:7" x14ac:dyDescent="0.25">
      <c r="A1622" t="s">
        <v>1105</v>
      </c>
      <c r="B1622" t="s">
        <v>1106</v>
      </c>
      <c r="C1622" t="s">
        <v>1107</v>
      </c>
      <c r="D1622" s="1">
        <v>40694</v>
      </c>
      <c r="E1622" s="2">
        <v>25</v>
      </c>
      <c r="F1622" t="s">
        <v>1108</v>
      </c>
      <c r="G1622" t="s">
        <v>828</v>
      </c>
    </row>
    <row r="1623" spans="1:7" x14ac:dyDescent="0.25">
      <c r="A1623" t="s">
        <v>296</v>
      </c>
      <c r="B1623" t="s">
        <v>297</v>
      </c>
      <c r="C1623" t="s">
        <v>298</v>
      </c>
      <c r="D1623" s="1">
        <v>40694</v>
      </c>
      <c r="E1623" s="2">
        <v>100</v>
      </c>
      <c r="F1623" t="s">
        <v>299</v>
      </c>
      <c r="G1623" t="s">
        <v>34</v>
      </c>
    </row>
    <row r="1624" spans="1:7" x14ac:dyDescent="0.25">
      <c r="A1624" t="s">
        <v>296</v>
      </c>
      <c r="B1624" t="s">
        <v>297</v>
      </c>
      <c r="C1624" t="s">
        <v>298</v>
      </c>
      <c r="D1624" s="1">
        <v>40694</v>
      </c>
      <c r="E1624" s="2">
        <v>100</v>
      </c>
      <c r="F1624" t="s">
        <v>300</v>
      </c>
      <c r="G1624" t="s">
        <v>34</v>
      </c>
    </row>
    <row r="1625" spans="1:7" x14ac:dyDescent="0.25">
      <c r="A1625" t="s">
        <v>296</v>
      </c>
      <c r="B1625" t="s">
        <v>297</v>
      </c>
      <c r="C1625" t="s">
        <v>298</v>
      </c>
      <c r="D1625" s="1">
        <v>40694</v>
      </c>
      <c r="E1625" s="2">
        <v>100</v>
      </c>
      <c r="F1625" t="s">
        <v>301</v>
      </c>
      <c r="G1625" t="s">
        <v>34</v>
      </c>
    </row>
    <row r="1626" spans="1:7" x14ac:dyDescent="0.25">
      <c r="A1626" t="s">
        <v>93</v>
      </c>
      <c r="B1626" t="s">
        <v>94</v>
      </c>
      <c r="C1626" t="s">
        <v>95</v>
      </c>
      <c r="D1626" s="1">
        <v>40694</v>
      </c>
      <c r="E1626" s="2">
        <v>5</v>
      </c>
      <c r="F1626" t="s">
        <v>96</v>
      </c>
      <c r="G1626" t="s">
        <v>97</v>
      </c>
    </row>
    <row r="1627" spans="1:7" x14ac:dyDescent="0.25">
      <c r="A1627" t="s">
        <v>93</v>
      </c>
      <c r="B1627" t="s">
        <v>94</v>
      </c>
      <c r="C1627" t="s">
        <v>95</v>
      </c>
      <c r="D1627" s="1">
        <v>40694</v>
      </c>
      <c r="E1627" s="2">
        <v>5</v>
      </c>
      <c r="F1627" t="s">
        <v>98</v>
      </c>
      <c r="G1627" t="s">
        <v>97</v>
      </c>
    </row>
    <row r="1628" spans="1:7" x14ac:dyDescent="0.25">
      <c r="A1628" t="s">
        <v>390</v>
      </c>
      <c r="B1628" t="s">
        <v>343</v>
      </c>
      <c r="C1628" t="s">
        <v>391</v>
      </c>
      <c r="D1628" s="1">
        <v>40694</v>
      </c>
      <c r="E1628" s="2">
        <v>10</v>
      </c>
      <c r="F1628" t="s">
        <v>392</v>
      </c>
      <c r="G1628" t="s">
        <v>67</v>
      </c>
    </row>
    <row r="1629" spans="1:7" x14ac:dyDescent="0.25">
      <c r="A1629" t="s">
        <v>390</v>
      </c>
      <c r="B1629" t="s">
        <v>343</v>
      </c>
      <c r="C1629" t="s">
        <v>391</v>
      </c>
      <c r="D1629" s="1">
        <v>40694</v>
      </c>
      <c r="E1629" s="2">
        <v>10</v>
      </c>
      <c r="F1629" t="s">
        <v>392</v>
      </c>
      <c r="G1629" t="s">
        <v>67</v>
      </c>
    </row>
    <row r="1630" spans="1:7" x14ac:dyDescent="0.25">
      <c r="A1630" t="s">
        <v>390</v>
      </c>
      <c r="B1630" t="s">
        <v>343</v>
      </c>
      <c r="C1630" t="s">
        <v>391</v>
      </c>
      <c r="D1630" s="1">
        <v>40694</v>
      </c>
      <c r="E1630" s="2">
        <v>10</v>
      </c>
      <c r="F1630" t="s">
        <v>393</v>
      </c>
      <c r="G1630" t="s">
        <v>67</v>
      </c>
    </row>
    <row r="1631" spans="1:7" x14ac:dyDescent="0.25">
      <c r="A1631" t="s">
        <v>390</v>
      </c>
      <c r="B1631" t="s">
        <v>343</v>
      </c>
      <c r="C1631" t="s">
        <v>391</v>
      </c>
      <c r="D1631" s="1">
        <v>40694</v>
      </c>
      <c r="E1631" s="2">
        <v>10</v>
      </c>
      <c r="F1631" t="s">
        <v>392</v>
      </c>
      <c r="G1631" t="s">
        <v>828</v>
      </c>
    </row>
    <row r="1632" spans="1:7" x14ac:dyDescent="0.25">
      <c r="A1632" t="s">
        <v>390</v>
      </c>
      <c r="B1632" t="s">
        <v>343</v>
      </c>
      <c r="C1632" t="s">
        <v>391</v>
      </c>
      <c r="D1632" s="1">
        <v>40694</v>
      </c>
      <c r="E1632" s="2">
        <v>10</v>
      </c>
      <c r="F1632" t="s">
        <v>392</v>
      </c>
      <c r="G1632" t="s">
        <v>828</v>
      </c>
    </row>
    <row r="1633" spans="1:7" x14ac:dyDescent="0.25">
      <c r="A1633" t="s">
        <v>390</v>
      </c>
      <c r="B1633" t="s">
        <v>343</v>
      </c>
      <c r="C1633" t="s">
        <v>391</v>
      </c>
      <c r="D1633" s="1">
        <v>40694</v>
      </c>
      <c r="E1633" s="2">
        <v>10</v>
      </c>
      <c r="F1633" t="s">
        <v>393</v>
      </c>
      <c r="G1633" t="s">
        <v>828</v>
      </c>
    </row>
    <row r="1634" spans="1:7" x14ac:dyDescent="0.25">
      <c r="A1634" t="s">
        <v>87</v>
      </c>
      <c r="B1634" t="s">
        <v>88</v>
      </c>
      <c r="C1634" t="s">
        <v>89</v>
      </c>
      <c r="D1634" s="1">
        <v>40694</v>
      </c>
      <c r="E1634" s="2">
        <v>25</v>
      </c>
      <c r="F1634" t="s">
        <v>90</v>
      </c>
      <c r="G1634" t="s">
        <v>77</v>
      </c>
    </row>
    <row r="1635" spans="1:7" x14ac:dyDescent="0.25">
      <c r="A1635" t="s">
        <v>87</v>
      </c>
      <c r="B1635" t="s">
        <v>88</v>
      </c>
      <c r="C1635" t="s">
        <v>89</v>
      </c>
      <c r="D1635" s="1">
        <v>40694</v>
      </c>
      <c r="E1635" s="2">
        <v>25</v>
      </c>
      <c r="F1635" t="s">
        <v>91</v>
      </c>
      <c r="G1635" t="s">
        <v>77</v>
      </c>
    </row>
    <row r="1636" spans="1:7" x14ac:dyDescent="0.25">
      <c r="A1636" t="s">
        <v>87</v>
      </c>
      <c r="B1636" t="s">
        <v>88</v>
      </c>
      <c r="C1636" t="s">
        <v>89</v>
      </c>
      <c r="D1636" s="1">
        <v>40694</v>
      </c>
      <c r="E1636" s="2">
        <v>25</v>
      </c>
      <c r="F1636" t="s">
        <v>91</v>
      </c>
      <c r="G1636" t="s">
        <v>77</v>
      </c>
    </row>
    <row r="1637" spans="1:7" x14ac:dyDescent="0.25">
      <c r="A1637" t="s">
        <v>87</v>
      </c>
      <c r="B1637" t="s">
        <v>88</v>
      </c>
      <c r="C1637" t="s">
        <v>89</v>
      </c>
      <c r="D1637" s="1">
        <v>40694</v>
      </c>
      <c r="E1637" s="2">
        <v>25</v>
      </c>
      <c r="F1637" t="s">
        <v>92</v>
      </c>
      <c r="G1637" t="s">
        <v>77</v>
      </c>
    </row>
    <row r="1638" spans="1:7" x14ac:dyDescent="0.25">
      <c r="A1638" t="s">
        <v>78</v>
      </c>
      <c r="B1638" t="s">
        <v>79</v>
      </c>
      <c r="C1638" t="s">
        <v>80</v>
      </c>
      <c r="D1638" s="1">
        <v>40694</v>
      </c>
      <c r="E1638" s="2">
        <v>35</v>
      </c>
      <c r="F1638" t="s">
        <v>81</v>
      </c>
      <c r="G1638" t="s">
        <v>9</v>
      </c>
    </row>
    <row r="1639" spans="1:7" x14ac:dyDescent="0.25">
      <c r="A1639" t="s">
        <v>78</v>
      </c>
      <c r="B1639" t="s">
        <v>79</v>
      </c>
      <c r="C1639" t="s">
        <v>80</v>
      </c>
      <c r="D1639" s="1">
        <v>40694</v>
      </c>
      <c r="E1639" s="2">
        <v>35</v>
      </c>
      <c r="F1639" t="s">
        <v>81</v>
      </c>
      <c r="G1639" t="s">
        <v>9</v>
      </c>
    </row>
    <row r="1640" spans="1:7" x14ac:dyDescent="0.25">
      <c r="A1640" t="s">
        <v>82</v>
      </c>
      <c r="B1640" t="s">
        <v>83</v>
      </c>
      <c r="C1640" t="s">
        <v>84</v>
      </c>
      <c r="D1640" s="1">
        <v>40694</v>
      </c>
      <c r="E1640" s="2">
        <v>10</v>
      </c>
      <c r="F1640" t="s">
        <v>85</v>
      </c>
      <c r="G1640" t="s">
        <v>67</v>
      </c>
    </row>
    <row r="1641" spans="1:7" x14ac:dyDescent="0.25">
      <c r="A1641" t="s">
        <v>82</v>
      </c>
      <c r="B1641" t="s">
        <v>83</v>
      </c>
      <c r="C1641" t="s">
        <v>84</v>
      </c>
      <c r="D1641" s="1">
        <v>40694</v>
      </c>
      <c r="E1641" s="2">
        <v>10</v>
      </c>
      <c r="F1641" t="s">
        <v>86</v>
      </c>
      <c r="G1641" t="s">
        <v>67</v>
      </c>
    </row>
    <row r="1642" spans="1:7" x14ac:dyDescent="0.25">
      <c r="A1642" t="s">
        <v>82</v>
      </c>
      <c r="B1642" t="s">
        <v>83</v>
      </c>
      <c r="C1642" t="s">
        <v>84</v>
      </c>
      <c r="D1642" s="1">
        <v>40694</v>
      </c>
      <c r="E1642" s="2">
        <v>5</v>
      </c>
      <c r="F1642" t="s">
        <v>85</v>
      </c>
      <c r="G1642" t="s">
        <v>77</v>
      </c>
    </row>
    <row r="1643" spans="1:7" x14ac:dyDescent="0.25">
      <c r="A1643" t="s">
        <v>82</v>
      </c>
      <c r="B1643" t="s">
        <v>83</v>
      </c>
      <c r="C1643" t="s">
        <v>84</v>
      </c>
      <c r="D1643" s="1">
        <v>40694</v>
      </c>
      <c r="E1643" s="2">
        <v>5</v>
      </c>
      <c r="F1643" t="s">
        <v>86</v>
      </c>
      <c r="G1643" t="s">
        <v>77</v>
      </c>
    </row>
    <row r="1644" spans="1:7" x14ac:dyDescent="0.25">
      <c r="A1644" t="s">
        <v>73</v>
      </c>
      <c r="B1644" t="s">
        <v>74</v>
      </c>
      <c r="C1644" t="s">
        <v>75</v>
      </c>
      <c r="D1644" s="1">
        <v>40694</v>
      </c>
      <c r="E1644" s="2">
        <v>40</v>
      </c>
      <c r="F1644" t="s">
        <v>76</v>
      </c>
      <c r="G1644" t="s">
        <v>77</v>
      </c>
    </row>
    <row r="1645" spans="1:7" x14ac:dyDescent="0.25">
      <c r="A1645" t="s">
        <v>73</v>
      </c>
      <c r="B1645" t="s">
        <v>74</v>
      </c>
      <c r="C1645" t="s">
        <v>75</v>
      </c>
      <c r="D1645" s="1">
        <v>40694</v>
      </c>
      <c r="E1645" s="2">
        <v>40</v>
      </c>
      <c r="F1645" t="s">
        <v>76</v>
      </c>
      <c r="G1645" t="s">
        <v>77</v>
      </c>
    </row>
    <row r="1646" spans="1:7" x14ac:dyDescent="0.25">
      <c r="A1646" t="s">
        <v>337</v>
      </c>
      <c r="B1646" t="s">
        <v>338</v>
      </c>
      <c r="C1646" t="s">
        <v>339</v>
      </c>
      <c r="D1646" s="1">
        <v>40694</v>
      </c>
      <c r="E1646" s="2">
        <v>15</v>
      </c>
      <c r="F1646" t="s">
        <v>340</v>
      </c>
      <c r="G1646" t="s">
        <v>341</v>
      </c>
    </row>
    <row r="1647" spans="1:7" x14ac:dyDescent="0.25">
      <c r="A1647" t="s">
        <v>99</v>
      </c>
      <c r="B1647" t="s">
        <v>100</v>
      </c>
      <c r="C1647" t="s">
        <v>101</v>
      </c>
      <c r="D1647" s="1">
        <v>40694</v>
      </c>
      <c r="E1647" s="2">
        <v>10</v>
      </c>
      <c r="F1647" t="s">
        <v>102</v>
      </c>
      <c r="G1647" t="s">
        <v>97</v>
      </c>
    </row>
    <row r="1648" spans="1:7" x14ac:dyDescent="0.25">
      <c r="A1648" t="s">
        <v>99</v>
      </c>
      <c r="B1648" t="s">
        <v>100</v>
      </c>
      <c r="C1648" t="s">
        <v>101</v>
      </c>
      <c r="D1648" s="1">
        <v>40694</v>
      </c>
      <c r="E1648" s="2">
        <v>10</v>
      </c>
      <c r="F1648" t="s">
        <v>103</v>
      </c>
      <c r="G1648" t="s">
        <v>97</v>
      </c>
    </row>
    <row r="1649" spans="1:7" x14ac:dyDescent="0.25">
      <c r="A1649" t="s">
        <v>99</v>
      </c>
      <c r="B1649" t="s">
        <v>100</v>
      </c>
      <c r="C1649" t="s">
        <v>101</v>
      </c>
      <c r="D1649" s="1">
        <v>40694</v>
      </c>
      <c r="E1649" s="2">
        <v>10</v>
      </c>
      <c r="F1649" t="s">
        <v>104</v>
      </c>
      <c r="G1649" t="s">
        <v>97</v>
      </c>
    </row>
    <row r="1650" spans="1:7" x14ac:dyDescent="0.25">
      <c r="A1650" t="s">
        <v>316</v>
      </c>
      <c r="B1650" t="s">
        <v>317</v>
      </c>
      <c r="C1650" t="s">
        <v>318</v>
      </c>
      <c r="D1650" s="1">
        <v>40694</v>
      </c>
      <c r="E1650" s="2">
        <v>10</v>
      </c>
      <c r="F1650" t="s">
        <v>319</v>
      </c>
      <c r="G1650" t="s">
        <v>251</v>
      </c>
    </row>
    <row r="1651" spans="1:7" x14ac:dyDescent="0.25">
      <c r="A1651" t="s">
        <v>316</v>
      </c>
      <c r="B1651" t="s">
        <v>317</v>
      </c>
      <c r="C1651" t="s">
        <v>318</v>
      </c>
      <c r="D1651" s="1">
        <v>40694</v>
      </c>
      <c r="E1651" s="2">
        <v>10</v>
      </c>
      <c r="F1651" t="s">
        <v>320</v>
      </c>
      <c r="G1651" t="s">
        <v>251</v>
      </c>
    </row>
    <row r="1652" spans="1:7" x14ac:dyDescent="0.25">
      <c r="A1652" t="s">
        <v>316</v>
      </c>
      <c r="B1652" t="s">
        <v>317</v>
      </c>
      <c r="C1652" t="s">
        <v>318</v>
      </c>
      <c r="D1652" s="1">
        <v>40694</v>
      </c>
      <c r="E1652" s="2">
        <v>10</v>
      </c>
      <c r="F1652" t="s">
        <v>319</v>
      </c>
      <c r="G1652" t="s">
        <v>182</v>
      </c>
    </row>
    <row r="1653" spans="1:7" x14ac:dyDescent="0.25">
      <c r="A1653" t="s">
        <v>316</v>
      </c>
      <c r="B1653" t="s">
        <v>317</v>
      </c>
      <c r="C1653" t="s">
        <v>318</v>
      </c>
      <c r="D1653" s="1">
        <v>40694</v>
      </c>
      <c r="E1653" s="2">
        <v>10</v>
      </c>
      <c r="F1653" t="s">
        <v>320</v>
      </c>
      <c r="G1653" t="s">
        <v>182</v>
      </c>
    </row>
    <row r="1654" spans="1:7" x14ac:dyDescent="0.25">
      <c r="A1654" t="s">
        <v>316</v>
      </c>
      <c r="B1654" t="s">
        <v>317</v>
      </c>
      <c r="C1654" t="s">
        <v>318</v>
      </c>
      <c r="D1654" s="1">
        <v>40694</v>
      </c>
      <c r="E1654" s="2">
        <v>20</v>
      </c>
      <c r="F1654" t="s">
        <v>319</v>
      </c>
      <c r="G1654" t="s">
        <v>321</v>
      </c>
    </row>
    <row r="1655" spans="1:7" x14ac:dyDescent="0.25">
      <c r="A1655" t="s">
        <v>316</v>
      </c>
      <c r="B1655" t="s">
        <v>317</v>
      </c>
      <c r="C1655" t="s">
        <v>318</v>
      </c>
      <c r="D1655" s="1">
        <v>40694</v>
      </c>
      <c r="E1655" s="2">
        <v>20</v>
      </c>
      <c r="F1655" t="s">
        <v>320</v>
      </c>
      <c r="G1655" t="s">
        <v>321</v>
      </c>
    </row>
    <row r="1656" spans="1:7" x14ac:dyDescent="0.25">
      <c r="A1656" t="s">
        <v>312</v>
      </c>
      <c r="B1656" t="s">
        <v>248</v>
      </c>
      <c r="C1656" t="s">
        <v>313</v>
      </c>
      <c r="D1656" s="1">
        <v>40694</v>
      </c>
      <c r="E1656" s="2">
        <v>50</v>
      </c>
      <c r="F1656" t="s">
        <v>314</v>
      </c>
      <c r="G1656" t="s">
        <v>315</v>
      </c>
    </row>
    <row r="1657" spans="1:7" x14ac:dyDescent="0.25">
      <c r="A1657" t="s">
        <v>322</v>
      </c>
      <c r="B1657" t="s">
        <v>323</v>
      </c>
      <c r="C1657" t="s">
        <v>324</v>
      </c>
      <c r="D1657" s="1">
        <v>40694</v>
      </c>
      <c r="E1657" s="2">
        <v>25</v>
      </c>
      <c r="F1657" t="s">
        <v>325</v>
      </c>
      <c r="G1657" t="s">
        <v>326</v>
      </c>
    </row>
    <row r="1658" spans="1:7" x14ac:dyDescent="0.25">
      <c r="A1658" t="s">
        <v>322</v>
      </c>
      <c r="B1658" t="s">
        <v>323</v>
      </c>
      <c r="C1658" t="s">
        <v>324</v>
      </c>
      <c r="D1658" s="1">
        <v>40694</v>
      </c>
      <c r="E1658" s="2">
        <v>25</v>
      </c>
      <c r="F1658" t="s">
        <v>327</v>
      </c>
      <c r="G1658" t="s">
        <v>326</v>
      </c>
    </row>
    <row r="1659" spans="1:7" x14ac:dyDescent="0.25">
      <c r="A1659" t="s">
        <v>328</v>
      </c>
      <c r="B1659" t="s">
        <v>329</v>
      </c>
      <c r="C1659" t="s">
        <v>330</v>
      </c>
      <c r="D1659" s="1">
        <v>40694</v>
      </c>
      <c r="E1659" s="2">
        <v>150</v>
      </c>
      <c r="F1659" t="s">
        <v>331</v>
      </c>
      <c r="G1659" t="s">
        <v>828</v>
      </c>
    </row>
    <row r="1660" spans="1:7" x14ac:dyDescent="0.25">
      <c r="A1660" t="s">
        <v>328</v>
      </c>
      <c r="B1660" t="s">
        <v>329</v>
      </c>
      <c r="C1660" t="s">
        <v>330</v>
      </c>
      <c r="D1660" s="1">
        <v>40694</v>
      </c>
      <c r="E1660" s="2">
        <v>150</v>
      </c>
      <c r="F1660" t="s">
        <v>332</v>
      </c>
      <c r="G1660" t="s">
        <v>828</v>
      </c>
    </row>
    <row r="1661" spans="1:7" x14ac:dyDescent="0.25">
      <c r="A1661" t="s">
        <v>30</v>
      </c>
      <c r="B1661" t="s">
        <v>31</v>
      </c>
      <c r="C1661" t="s">
        <v>32</v>
      </c>
      <c r="D1661" s="1">
        <v>40694</v>
      </c>
      <c r="E1661" s="2">
        <v>84</v>
      </c>
      <c r="F1661" t="s">
        <v>33</v>
      </c>
      <c r="G1661" t="s">
        <v>34</v>
      </c>
    </row>
    <row r="1662" spans="1:7" x14ac:dyDescent="0.25">
      <c r="A1662" t="s">
        <v>30</v>
      </c>
      <c r="B1662" t="s">
        <v>31</v>
      </c>
      <c r="C1662" t="s">
        <v>32</v>
      </c>
      <c r="D1662" s="1">
        <v>40694</v>
      </c>
      <c r="E1662" s="2">
        <v>84</v>
      </c>
      <c r="F1662" t="s">
        <v>35</v>
      </c>
      <c r="G1662" t="s">
        <v>34</v>
      </c>
    </row>
    <row r="1663" spans="1:7" x14ac:dyDescent="0.25">
      <c r="A1663" t="s">
        <v>105</v>
      </c>
      <c r="B1663" t="s">
        <v>106</v>
      </c>
      <c r="C1663" t="s">
        <v>107</v>
      </c>
      <c r="D1663" s="1">
        <v>40694</v>
      </c>
      <c r="E1663" s="2">
        <v>5</v>
      </c>
      <c r="F1663" t="s">
        <v>108</v>
      </c>
      <c r="G1663" t="s">
        <v>77</v>
      </c>
    </row>
    <row r="1664" spans="1:7" x14ac:dyDescent="0.25">
      <c r="A1664" t="s">
        <v>105</v>
      </c>
      <c r="B1664" t="s">
        <v>106</v>
      </c>
      <c r="C1664" t="s">
        <v>107</v>
      </c>
      <c r="D1664" s="1">
        <v>40694</v>
      </c>
      <c r="E1664" s="2">
        <v>5</v>
      </c>
      <c r="F1664" t="s">
        <v>108</v>
      </c>
      <c r="G1664" t="s">
        <v>77</v>
      </c>
    </row>
    <row r="1665" spans="1:7" x14ac:dyDescent="0.25">
      <c r="A1665" t="s">
        <v>105</v>
      </c>
      <c r="B1665" t="s">
        <v>106</v>
      </c>
      <c r="C1665" t="s">
        <v>107</v>
      </c>
      <c r="D1665" s="1">
        <v>40694</v>
      </c>
      <c r="E1665" s="2">
        <v>5</v>
      </c>
      <c r="F1665" t="s">
        <v>109</v>
      </c>
      <c r="G1665" t="s">
        <v>77</v>
      </c>
    </row>
    <row r="1666" spans="1:7" x14ac:dyDescent="0.25">
      <c r="A1666" t="s">
        <v>333</v>
      </c>
      <c r="B1666" t="s">
        <v>152</v>
      </c>
      <c r="C1666" t="s">
        <v>334</v>
      </c>
      <c r="D1666" s="1">
        <v>40694</v>
      </c>
      <c r="E1666" s="2">
        <v>2</v>
      </c>
      <c r="F1666" t="s">
        <v>335</v>
      </c>
      <c r="G1666" t="s">
        <v>114</v>
      </c>
    </row>
    <row r="1667" spans="1:7" x14ac:dyDescent="0.25">
      <c r="A1667" t="s">
        <v>333</v>
      </c>
      <c r="B1667" t="s">
        <v>152</v>
      </c>
      <c r="C1667" t="s">
        <v>334</v>
      </c>
      <c r="D1667" s="1">
        <v>40694</v>
      </c>
      <c r="E1667" s="2">
        <v>2</v>
      </c>
      <c r="F1667" t="s">
        <v>336</v>
      </c>
      <c r="G1667" t="s">
        <v>114</v>
      </c>
    </row>
    <row r="1668" spans="1:7" x14ac:dyDescent="0.25">
      <c r="A1668" t="s">
        <v>110</v>
      </c>
      <c r="B1668" t="s">
        <v>111</v>
      </c>
      <c r="C1668" t="s">
        <v>112</v>
      </c>
      <c r="D1668" s="1">
        <v>40694</v>
      </c>
      <c r="E1668" s="2">
        <v>10</v>
      </c>
      <c r="F1668" t="s">
        <v>113</v>
      </c>
      <c r="G1668" t="s">
        <v>114</v>
      </c>
    </row>
    <row r="1669" spans="1:7" x14ac:dyDescent="0.25">
      <c r="A1669" t="s">
        <v>110</v>
      </c>
      <c r="B1669" t="s">
        <v>111</v>
      </c>
      <c r="C1669" t="s">
        <v>112</v>
      </c>
      <c r="D1669" s="1">
        <v>40694</v>
      </c>
      <c r="E1669" s="2">
        <v>10</v>
      </c>
      <c r="F1669" t="s">
        <v>113</v>
      </c>
      <c r="G1669" t="s">
        <v>114</v>
      </c>
    </row>
    <row r="1670" spans="1:7" x14ac:dyDescent="0.25">
      <c r="A1670" t="s">
        <v>482</v>
      </c>
      <c r="B1670" t="s">
        <v>483</v>
      </c>
      <c r="C1670" t="s">
        <v>484</v>
      </c>
      <c r="D1670" s="1">
        <v>40697</v>
      </c>
      <c r="E1670" s="2">
        <v>100</v>
      </c>
      <c r="F1670" t="s">
        <v>485</v>
      </c>
      <c r="G1670" t="s">
        <v>1240</v>
      </c>
    </row>
    <row r="1671" spans="1:7" x14ac:dyDescent="0.25">
      <c r="A1671" t="s">
        <v>482</v>
      </c>
      <c r="B1671" t="s">
        <v>483</v>
      </c>
      <c r="C1671" t="s">
        <v>484</v>
      </c>
      <c r="D1671" s="1">
        <v>40697</v>
      </c>
      <c r="E1671" s="2">
        <v>100</v>
      </c>
      <c r="F1671" t="s">
        <v>485</v>
      </c>
      <c r="G1671" t="s">
        <v>34</v>
      </c>
    </row>
    <row r="1672" spans="1:7" x14ac:dyDescent="0.25">
      <c r="A1672" t="s">
        <v>1241</v>
      </c>
      <c r="B1672" t="s">
        <v>351</v>
      </c>
      <c r="C1672" t="s">
        <v>1242</v>
      </c>
      <c r="D1672" s="1">
        <v>40703</v>
      </c>
      <c r="E1672" s="2">
        <v>250</v>
      </c>
      <c r="F1672" t="s">
        <v>1243</v>
      </c>
      <c r="G1672" t="s">
        <v>209</v>
      </c>
    </row>
    <row r="1673" spans="1:7" x14ac:dyDescent="0.25">
      <c r="A1673" t="s">
        <v>61</v>
      </c>
      <c r="B1673" t="s">
        <v>62</v>
      </c>
      <c r="D1673" s="1">
        <v>40708</v>
      </c>
      <c r="E1673" s="2">
        <v>83.33</v>
      </c>
      <c r="G1673" t="s">
        <v>34</v>
      </c>
    </row>
    <row r="1674" spans="1:7" x14ac:dyDescent="0.25">
      <c r="A1674" t="s">
        <v>235</v>
      </c>
      <c r="B1674" t="s">
        <v>236</v>
      </c>
      <c r="C1674" t="s">
        <v>237</v>
      </c>
      <c r="D1674" s="1">
        <v>40708</v>
      </c>
      <c r="E1674" s="2">
        <v>214.29</v>
      </c>
      <c r="F1674" t="s">
        <v>238</v>
      </c>
      <c r="G1674" t="s">
        <v>34</v>
      </c>
    </row>
    <row r="1675" spans="1:7" x14ac:dyDescent="0.25">
      <c r="A1675" t="s">
        <v>235</v>
      </c>
      <c r="B1675" t="s">
        <v>236</v>
      </c>
      <c r="C1675" t="s">
        <v>237</v>
      </c>
      <c r="D1675" s="1">
        <v>40708</v>
      </c>
      <c r="E1675" s="2">
        <v>214.29</v>
      </c>
      <c r="F1675" t="s">
        <v>239</v>
      </c>
      <c r="G1675" t="s">
        <v>34</v>
      </c>
    </row>
    <row r="1676" spans="1:7" x14ac:dyDescent="0.25">
      <c r="A1676" t="s">
        <v>49</v>
      </c>
      <c r="B1676" t="s">
        <v>50</v>
      </c>
      <c r="C1676" t="s">
        <v>51</v>
      </c>
      <c r="D1676" s="1">
        <v>40708</v>
      </c>
      <c r="E1676" s="2">
        <v>83.33</v>
      </c>
      <c r="F1676" t="s">
        <v>52</v>
      </c>
      <c r="G1676" t="s">
        <v>34</v>
      </c>
    </row>
    <row r="1677" spans="1:7" x14ac:dyDescent="0.25">
      <c r="A1677" t="s">
        <v>40</v>
      </c>
      <c r="B1677" t="s">
        <v>41</v>
      </c>
      <c r="C1677" t="s">
        <v>42</v>
      </c>
      <c r="D1677" s="1">
        <v>40708</v>
      </c>
      <c r="E1677" s="2">
        <v>166.66</v>
      </c>
      <c r="F1677" t="s">
        <v>43</v>
      </c>
      <c r="G1677" t="s">
        <v>34</v>
      </c>
    </row>
    <row r="1678" spans="1:7" x14ac:dyDescent="0.25">
      <c r="A1678" t="s">
        <v>58</v>
      </c>
      <c r="B1678" t="s">
        <v>59</v>
      </c>
      <c r="C1678" t="s">
        <v>60</v>
      </c>
      <c r="D1678" s="1">
        <v>40708</v>
      </c>
      <c r="E1678" s="2">
        <v>100</v>
      </c>
      <c r="G1678" t="s">
        <v>34</v>
      </c>
    </row>
    <row r="1679" spans="1:7" x14ac:dyDescent="0.25">
      <c r="A1679" t="s">
        <v>53</v>
      </c>
      <c r="B1679" t="s">
        <v>54</v>
      </c>
      <c r="C1679" t="s">
        <v>55</v>
      </c>
      <c r="D1679" s="1">
        <v>40708</v>
      </c>
      <c r="E1679" s="2">
        <v>125</v>
      </c>
      <c r="F1679" t="s">
        <v>56</v>
      </c>
      <c r="G1679" t="s">
        <v>34</v>
      </c>
    </row>
    <row r="1680" spans="1:7" x14ac:dyDescent="0.25">
      <c r="A1680" t="s">
        <v>53</v>
      </c>
      <c r="B1680" t="s">
        <v>54</v>
      </c>
      <c r="C1680" t="s">
        <v>55</v>
      </c>
      <c r="D1680" s="1">
        <v>40708</v>
      </c>
      <c r="E1680" s="2">
        <v>125</v>
      </c>
      <c r="F1680" t="s">
        <v>57</v>
      </c>
      <c r="G1680" t="s">
        <v>34</v>
      </c>
    </row>
    <row r="1681" spans="1:7" x14ac:dyDescent="0.25">
      <c r="A1681" t="s">
        <v>767</v>
      </c>
      <c r="B1681" t="s">
        <v>768</v>
      </c>
      <c r="D1681" s="1">
        <v>40709</v>
      </c>
      <c r="E1681" s="2">
        <v>1000</v>
      </c>
      <c r="G1681" t="s">
        <v>67</v>
      </c>
    </row>
    <row r="1682" spans="1:7" x14ac:dyDescent="0.25">
      <c r="A1682" t="s">
        <v>203</v>
      </c>
      <c r="B1682" t="s">
        <v>204</v>
      </c>
      <c r="C1682" t="s">
        <v>205</v>
      </c>
      <c r="D1682" s="1">
        <v>40714</v>
      </c>
      <c r="E1682" s="2">
        <v>35000</v>
      </c>
      <c r="G1682" t="s">
        <v>34</v>
      </c>
    </row>
    <row r="1683" spans="1:7" x14ac:dyDescent="0.25">
      <c r="A1683" t="s">
        <v>707</v>
      </c>
      <c r="B1683" t="s">
        <v>378</v>
      </c>
      <c r="C1683" t="s">
        <v>708</v>
      </c>
      <c r="D1683" s="1">
        <v>40715</v>
      </c>
      <c r="E1683" s="2">
        <v>125</v>
      </c>
      <c r="G1683" t="s">
        <v>34</v>
      </c>
    </row>
    <row r="1684" spans="1:7" x14ac:dyDescent="0.25">
      <c r="A1684" t="s">
        <v>640</v>
      </c>
      <c r="B1684" t="s">
        <v>641</v>
      </c>
      <c r="C1684" t="s">
        <v>642</v>
      </c>
      <c r="D1684" s="1">
        <v>40715</v>
      </c>
      <c r="E1684" s="2">
        <v>125</v>
      </c>
      <c r="F1684" t="s">
        <v>643</v>
      </c>
      <c r="G1684" t="s">
        <v>34</v>
      </c>
    </row>
    <row r="1685" spans="1:7" x14ac:dyDescent="0.25">
      <c r="A1685" t="s">
        <v>452</v>
      </c>
      <c r="B1685" t="s">
        <v>453</v>
      </c>
      <c r="D1685" s="1">
        <v>40716</v>
      </c>
      <c r="E1685" s="2">
        <v>287.49</v>
      </c>
      <c r="G1685" t="s">
        <v>34</v>
      </c>
    </row>
    <row r="1686" spans="1:7" x14ac:dyDescent="0.25">
      <c r="A1686" t="s">
        <v>333</v>
      </c>
      <c r="B1686" t="s">
        <v>152</v>
      </c>
      <c r="C1686" t="s">
        <v>334</v>
      </c>
      <c r="D1686" s="1">
        <v>40724</v>
      </c>
      <c r="E1686" s="2">
        <v>24</v>
      </c>
      <c r="F1686" t="s">
        <v>335</v>
      </c>
      <c r="G1686" t="s">
        <v>114</v>
      </c>
    </row>
    <row r="1687" spans="1:7" x14ac:dyDescent="0.25">
      <c r="A1687" t="s">
        <v>333</v>
      </c>
      <c r="B1687" t="s">
        <v>152</v>
      </c>
      <c r="C1687" t="s">
        <v>334</v>
      </c>
      <c r="D1687" s="1">
        <v>40724</v>
      </c>
      <c r="E1687" s="2">
        <v>24</v>
      </c>
      <c r="F1687" t="s">
        <v>336</v>
      </c>
      <c r="G1687" t="s">
        <v>114</v>
      </c>
    </row>
    <row r="1688" spans="1:7" x14ac:dyDescent="0.25">
      <c r="A1688" t="s">
        <v>155</v>
      </c>
      <c r="B1688" t="s">
        <v>156</v>
      </c>
      <c r="C1688" t="s">
        <v>157</v>
      </c>
      <c r="D1688" s="1">
        <v>40724</v>
      </c>
      <c r="E1688" s="2">
        <v>60</v>
      </c>
      <c r="F1688" t="s">
        <v>158</v>
      </c>
      <c r="G1688" t="s">
        <v>77</v>
      </c>
    </row>
    <row r="1689" spans="1:7" x14ac:dyDescent="0.25">
      <c r="A1689" t="s">
        <v>155</v>
      </c>
      <c r="B1689" t="s">
        <v>156</v>
      </c>
      <c r="C1689" t="s">
        <v>157</v>
      </c>
      <c r="D1689" s="1">
        <v>40724</v>
      </c>
      <c r="E1689" s="2">
        <v>60</v>
      </c>
      <c r="F1689" t="s">
        <v>158</v>
      </c>
      <c r="G1689" t="s">
        <v>77</v>
      </c>
    </row>
    <row r="1690" spans="1:7" x14ac:dyDescent="0.25">
      <c r="A1690" t="s">
        <v>159</v>
      </c>
      <c r="B1690" t="s">
        <v>160</v>
      </c>
      <c r="C1690" t="s">
        <v>161</v>
      </c>
      <c r="D1690" s="1">
        <v>40725</v>
      </c>
      <c r="E1690" s="2">
        <v>660</v>
      </c>
      <c r="F1690" t="s">
        <v>162</v>
      </c>
      <c r="G1690" t="s">
        <v>1244</v>
      </c>
    </row>
    <row r="1691" spans="1:7" x14ac:dyDescent="0.25">
      <c r="A1691" t="s">
        <v>169</v>
      </c>
      <c r="B1691" t="s">
        <v>170</v>
      </c>
      <c r="C1691" t="s">
        <v>171</v>
      </c>
      <c r="D1691" s="1">
        <v>40725</v>
      </c>
      <c r="E1691" s="2">
        <v>120</v>
      </c>
      <c r="F1691" t="s">
        <v>172</v>
      </c>
      <c r="G1691" t="s">
        <v>1245</v>
      </c>
    </row>
    <row r="1692" spans="1:7" x14ac:dyDescent="0.25">
      <c r="A1692" t="s">
        <v>169</v>
      </c>
      <c r="B1692" t="s">
        <v>170</v>
      </c>
      <c r="C1692" t="s">
        <v>171</v>
      </c>
      <c r="D1692" s="1">
        <v>40725</v>
      </c>
      <c r="E1692" s="2">
        <v>120</v>
      </c>
      <c r="F1692" t="s">
        <v>173</v>
      </c>
      <c r="G1692" t="s">
        <v>1245</v>
      </c>
    </row>
    <row r="1693" spans="1:7" x14ac:dyDescent="0.25">
      <c r="A1693" t="s">
        <v>174</v>
      </c>
      <c r="B1693" t="s">
        <v>175</v>
      </c>
      <c r="C1693" t="s">
        <v>176</v>
      </c>
      <c r="D1693" s="1">
        <v>40725</v>
      </c>
      <c r="E1693" s="2">
        <v>120</v>
      </c>
      <c r="F1693" t="s">
        <v>177</v>
      </c>
      <c r="G1693" t="s">
        <v>114</v>
      </c>
    </row>
    <row r="1694" spans="1:7" x14ac:dyDescent="0.25">
      <c r="A1694" t="s">
        <v>241</v>
      </c>
      <c r="B1694" t="s">
        <v>242</v>
      </c>
      <c r="C1694" t="s">
        <v>243</v>
      </c>
      <c r="D1694" s="1">
        <v>40725</v>
      </c>
      <c r="E1694" s="2">
        <v>3000</v>
      </c>
      <c r="F1694" t="s">
        <v>244</v>
      </c>
      <c r="G1694" t="s">
        <v>245</v>
      </c>
    </row>
    <row r="1695" spans="1:7" x14ac:dyDescent="0.25">
      <c r="A1695" t="s">
        <v>241</v>
      </c>
      <c r="B1695" t="s">
        <v>242</v>
      </c>
      <c r="C1695" t="s">
        <v>243</v>
      </c>
      <c r="D1695" s="1">
        <v>40725</v>
      </c>
      <c r="E1695" s="2">
        <v>3000</v>
      </c>
      <c r="F1695" t="s">
        <v>246</v>
      </c>
      <c r="G1695" t="s">
        <v>245</v>
      </c>
    </row>
    <row r="1696" spans="1:7" x14ac:dyDescent="0.25">
      <c r="A1696" t="s">
        <v>164</v>
      </c>
      <c r="B1696" t="s">
        <v>165</v>
      </c>
      <c r="C1696" t="s">
        <v>166</v>
      </c>
      <c r="D1696" s="1">
        <v>40725</v>
      </c>
      <c r="E1696" s="2">
        <v>300</v>
      </c>
      <c r="F1696" t="s">
        <v>167</v>
      </c>
      <c r="G1696" t="s">
        <v>77</v>
      </c>
    </row>
    <row r="1697" spans="1:7" x14ac:dyDescent="0.25">
      <c r="A1697" t="s">
        <v>164</v>
      </c>
      <c r="B1697" t="s">
        <v>165</v>
      </c>
      <c r="C1697" t="s">
        <v>166</v>
      </c>
      <c r="D1697" s="1">
        <v>40725</v>
      </c>
      <c r="E1697" s="2">
        <v>300</v>
      </c>
      <c r="F1697" t="s">
        <v>168</v>
      </c>
      <c r="G1697" t="s">
        <v>77</v>
      </c>
    </row>
    <row r="1698" spans="1:7" x14ac:dyDescent="0.25">
      <c r="A1698" t="s">
        <v>178</v>
      </c>
      <c r="B1698" t="s">
        <v>179</v>
      </c>
      <c r="C1698" t="s">
        <v>180</v>
      </c>
      <c r="D1698" s="1">
        <v>40725</v>
      </c>
      <c r="E1698" s="2">
        <v>60</v>
      </c>
      <c r="F1698" t="s">
        <v>181</v>
      </c>
      <c r="G1698" t="s">
        <v>182</v>
      </c>
    </row>
    <row r="1699" spans="1:7" x14ac:dyDescent="0.25">
      <c r="A1699" t="s">
        <v>247</v>
      </c>
      <c r="B1699" t="s">
        <v>248</v>
      </c>
      <c r="C1699" t="s">
        <v>249</v>
      </c>
      <c r="D1699" s="1">
        <v>40725</v>
      </c>
      <c r="E1699" s="2">
        <v>200</v>
      </c>
      <c r="F1699" t="s">
        <v>250</v>
      </c>
      <c r="G1699" t="s">
        <v>251</v>
      </c>
    </row>
    <row r="1700" spans="1:7" x14ac:dyDescent="0.25">
      <c r="A1700" t="s">
        <v>247</v>
      </c>
      <c r="B1700" t="s">
        <v>248</v>
      </c>
      <c r="C1700" t="s">
        <v>249</v>
      </c>
      <c r="D1700" s="1">
        <v>40725</v>
      </c>
      <c r="E1700" s="2">
        <v>200</v>
      </c>
      <c r="F1700" t="s">
        <v>252</v>
      </c>
      <c r="G1700" t="s">
        <v>251</v>
      </c>
    </row>
    <row r="1701" spans="1:7" x14ac:dyDescent="0.25">
      <c r="A1701" t="s">
        <v>278</v>
      </c>
      <c r="B1701" t="s">
        <v>279</v>
      </c>
      <c r="C1701" t="s">
        <v>280</v>
      </c>
      <c r="D1701" s="1">
        <v>40725</v>
      </c>
      <c r="E1701" s="2">
        <v>50</v>
      </c>
      <c r="F1701" t="s">
        <v>281</v>
      </c>
      <c r="G1701" t="s">
        <v>282</v>
      </c>
    </row>
    <row r="1702" spans="1:7" x14ac:dyDescent="0.25">
      <c r="A1702" t="s">
        <v>138</v>
      </c>
      <c r="B1702" t="s">
        <v>139</v>
      </c>
      <c r="C1702" t="s">
        <v>140</v>
      </c>
      <c r="D1702" s="1">
        <v>40725</v>
      </c>
      <c r="E1702" s="2">
        <v>480</v>
      </c>
      <c r="F1702" t="s">
        <v>141</v>
      </c>
      <c r="G1702" t="s">
        <v>77</v>
      </c>
    </row>
    <row r="1703" spans="1:7" x14ac:dyDescent="0.25">
      <c r="A1703" t="s">
        <v>129</v>
      </c>
      <c r="B1703" t="s">
        <v>130</v>
      </c>
      <c r="C1703" t="s">
        <v>131</v>
      </c>
      <c r="D1703" s="1">
        <v>40725</v>
      </c>
      <c r="E1703" s="2">
        <v>120</v>
      </c>
      <c r="F1703" t="s">
        <v>132</v>
      </c>
      <c r="G1703" t="s">
        <v>9</v>
      </c>
    </row>
    <row r="1704" spans="1:7" x14ac:dyDescent="0.25">
      <c r="A1704" t="s">
        <v>293</v>
      </c>
      <c r="B1704" t="s">
        <v>248</v>
      </c>
      <c r="C1704" t="s">
        <v>294</v>
      </c>
      <c r="D1704" s="1">
        <v>40725</v>
      </c>
      <c r="E1704" s="2">
        <v>150</v>
      </c>
      <c r="F1704" t="s">
        <v>295</v>
      </c>
      <c r="G1704" t="s">
        <v>182</v>
      </c>
    </row>
    <row r="1705" spans="1:7" x14ac:dyDescent="0.25">
      <c r="A1705" t="s">
        <v>293</v>
      </c>
      <c r="B1705" t="s">
        <v>248</v>
      </c>
      <c r="C1705" t="s">
        <v>294</v>
      </c>
      <c r="D1705" s="1">
        <v>40725</v>
      </c>
      <c r="E1705" s="2">
        <v>150</v>
      </c>
      <c r="F1705" t="s">
        <v>295</v>
      </c>
      <c r="G1705" t="s">
        <v>182</v>
      </c>
    </row>
    <row r="1706" spans="1:7" x14ac:dyDescent="0.25">
      <c r="A1706" t="s">
        <v>133</v>
      </c>
      <c r="B1706" t="s">
        <v>134</v>
      </c>
      <c r="C1706" t="s">
        <v>95</v>
      </c>
      <c r="D1706" s="1">
        <v>40725</v>
      </c>
      <c r="E1706" s="2">
        <v>60</v>
      </c>
      <c r="F1706" t="s">
        <v>135</v>
      </c>
      <c r="G1706" t="s">
        <v>97</v>
      </c>
    </row>
    <row r="1707" spans="1:7" x14ac:dyDescent="0.25">
      <c r="A1707" t="s">
        <v>133</v>
      </c>
      <c r="B1707" t="s">
        <v>134</v>
      </c>
      <c r="C1707" t="s">
        <v>95</v>
      </c>
      <c r="D1707" s="1">
        <v>40725</v>
      </c>
      <c r="E1707" s="2">
        <v>60</v>
      </c>
      <c r="F1707" t="s">
        <v>136</v>
      </c>
      <c r="G1707" t="s">
        <v>97</v>
      </c>
    </row>
    <row r="1708" spans="1:7" x14ac:dyDescent="0.25">
      <c r="A1708" t="s">
        <v>133</v>
      </c>
      <c r="B1708" t="s">
        <v>134</v>
      </c>
      <c r="C1708" t="s">
        <v>95</v>
      </c>
      <c r="D1708" s="1">
        <v>40725</v>
      </c>
      <c r="E1708" s="2">
        <v>60</v>
      </c>
      <c r="F1708" t="s">
        <v>137</v>
      </c>
      <c r="G1708" t="s">
        <v>97</v>
      </c>
    </row>
    <row r="1709" spans="1:7" x14ac:dyDescent="0.25">
      <c r="A1709" t="s">
        <v>1105</v>
      </c>
      <c r="B1709" t="s">
        <v>1106</v>
      </c>
      <c r="C1709" t="s">
        <v>1107</v>
      </c>
      <c r="D1709" s="1">
        <v>40725</v>
      </c>
      <c r="E1709" s="2">
        <v>300</v>
      </c>
      <c r="F1709" t="s">
        <v>1108</v>
      </c>
      <c r="G1709" t="s">
        <v>828</v>
      </c>
    </row>
    <row r="1710" spans="1:7" x14ac:dyDescent="0.25">
      <c r="A1710" t="s">
        <v>302</v>
      </c>
      <c r="B1710" t="s">
        <v>303</v>
      </c>
      <c r="C1710" t="s">
        <v>304</v>
      </c>
      <c r="D1710" s="1">
        <v>40725</v>
      </c>
      <c r="E1710" s="2">
        <v>369.9</v>
      </c>
      <c r="F1710" t="s">
        <v>305</v>
      </c>
      <c r="G1710" t="s">
        <v>114</v>
      </c>
    </row>
    <row r="1711" spans="1:7" x14ac:dyDescent="0.25">
      <c r="A1711" t="s">
        <v>1095</v>
      </c>
      <c r="B1711" t="s">
        <v>1096</v>
      </c>
      <c r="C1711" t="s">
        <v>1097</v>
      </c>
      <c r="D1711" s="1">
        <v>40725</v>
      </c>
      <c r="E1711" s="2">
        <v>250</v>
      </c>
      <c r="F1711" t="s">
        <v>1098</v>
      </c>
      <c r="G1711" t="s">
        <v>1246</v>
      </c>
    </row>
    <row r="1712" spans="1:7" x14ac:dyDescent="0.25">
      <c r="A1712" t="s">
        <v>1095</v>
      </c>
      <c r="B1712" t="s">
        <v>1096</v>
      </c>
      <c r="C1712" t="s">
        <v>1097</v>
      </c>
      <c r="D1712" s="1">
        <v>40725</v>
      </c>
      <c r="E1712" s="2">
        <v>250</v>
      </c>
      <c r="F1712" t="s">
        <v>1099</v>
      </c>
      <c r="G1712" t="s">
        <v>1246</v>
      </c>
    </row>
    <row r="1713" spans="1:7" x14ac:dyDescent="0.25">
      <c r="A1713" t="s">
        <v>1095</v>
      </c>
      <c r="B1713" t="s">
        <v>1096</v>
      </c>
      <c r="C1713" t="s">
        <v>1097</v>
      </c>
      <c r="D1713" s="1">
        <v>40725</v>
      </c>
      <c r="E1713" s="2">
        <v>250</v>
      </c>
      <c r="F1713" t="s">
        <v>1099</v>
      </c>
      <c r="G1713" t="s">
        <v>1246</v>
      </c>
    </row>
    <row r="1714" spans="1:7" x14ac:dyDescent="0.25">
      <c r="A1714" t="s">
        <v>1095</v>
      </c>
      <c r="B1714" t="s">
        <v>1096</v>
      </c>
      <c r="C1714" t="s">
        <v>1097</v>
      </c>
      <c r="D1714" s="1">
        <v>40725</v>
      </c>
      <c r="E1714" s="2">
        <v>250</v>
      </c>
      <c r="F1714" t="s">
        <v>1099</v>
      </c>
      <c r="G1714" t="s">
        <v>1246</v>
      </c>
    </row>
    <row r="1715" spans="1:7" x14ac:dyDescent="0.25">
      <c r="A1715" t="s">
        <v>296</v>
      </c>
      <c r="B1715" t="s">
        <v>297</v>
      </c>
      <c r="C1715" t="s">
        <v>298</v>
      </c>
      <c r="D1715" s="1">
        <v>40725</v>
      </c>
      <c r="E1715" s="2">
        <v>1000</v>
      </c>
      <c r="F1715" t="s">
        <v>299</v>
      </c>
      <c r="G1715" t="s">
        <v>34</v>
      </c>
    </row>
    <row r="1716" spans="1:7" x14ac:dyDescent="0.25">
      <c r="A1716" t="s">
        <v>296</v>
      </c>
      <c r="B1716" t="s">
        <v>297</v>
      </c>
      <c r="C1716" t="s">
        <v>298</v>
      </c>
      <c r="D1716" s="1">
        <v>40725</v>
      </c>
      <c r="E1716" s="2">
        <v>1000</v>
      </c>
      <c r="F1716" t="s">
        <v>300</v>
      </c>
      <c r="G1716" t="s">
        <v>34</v>
      </c>
    </row>
    <row r="1717" spans="1:7" x14ac:dyDescent="0.25">
      <c r="A1717" t="s">
        <v>296</v>
      </c>
      <c r="B1717" t="s">
        <v>297</v>
      </c>
      <c r="C1717" t="s">
        <v>298</v>
      </c>
      <c r="D1717" s="1">
        <v>40725</v>
      </c>
      <c r="E1717" s="2">
        <v>1000</v>
      </c>
      <c r="F1717" t="s">
        <v>301</v>
      </c>
      <c r="G1717" t="s">
        <v>34</v>
      </c>
    </row>
    <row r="1718" spans="1:7" x14ac:dyDescent="0.25">
      <c r="A1718" t="s">
        <v>306</v>
      </c>
      <c r="B1718" t="s">
        <v>307</v>
      </c>
      <c r="C1718" t="s">
        <v>308</v>
      </c>
      <c r="D1718" s="1">
        <v>40725</v>
      </c>
      <c r="E1718" s="2">
        <v>120</v>
      </c>
      <c r="F1718" t="s">
        <v>309</v>
      </c>
      <c r="G1718" t="s">
        <v>310</v>
      </c>
    </row>
    <row r="1719" spans="1:7" x14ac:dyDescent="0.25">
      <c r="A1719" t="s">
        <v>306</v>
      </c>
      <c r="B1719" t="s">
        <v>307</v>
      </c>
      <c r="C1719" t="s">
        <v>308</v>
      </c>
      <c r="D1719" s="1">
        <v>40725</v>
      </c>
      <c r="E1719" s="2">
        <v>120</v>
      </c>
      <c r="F1719" t="s">
        <v>311</v>
      </c>
      <c r="G1719" t="s">
        <v>310</v>
      </c>
    </row>
    <row r="1720" spans="1:7" x14ac:dyDescent="0.25">
      <c r="A1720" t="s">
        <v>440</v>
      </c>
      <c r="B1720" t="s">
        <v>441</v>
      </c>
      <c r="C1720" t="s">
        <v>442</v>
      </c>
      <c r="D1720" s="1">
        <v>40725</v>
      </c>
      <c r="E1720" s="2">
        <v>100</v>
      </c>
      <c r="F1720" t="s">
        <v>443</v>
      </c>
      <c r="G1720" t="s">
        <v>444</v>
      </c>
    </row>
    <row r="1721" spans="1:7" x14ac:dyDescent="0.25">
      <c r="A1721" t="s">
        <v>440</v>
      </c>
      <c r="B1721" t="s">
        <v>441</v>
      </c>
      <c r="C1721" t="s">
        <v>442</v>
      </c>
      <c r="D1721" s="1">
        <v>40725</v>
      </c>
      <c r="E1721" s="2">
        <v>100</v>
      </c>
      <c r="F1721" t="s">
        <v>445</v>
      </c>
      <c r="G1721" t="s">
        <v>444</v>
      </c>
    </row>
    <row r="1722" spans="1:7" x14ac:dyDescent="0.25">
      <c r="A1722" t="s">
        <v>440</v>
      </c>
      <c r="B1722" t="s">
        <v>441</v>
      </c>
      <c r="C1722" t="s">
        <v>442</v>
      </c>
      <c r="D1722" s="1">
        <v>40725</v>
      </c>
      <c r="E1722" s="2">
        <v>100</v>
      </c>
      <c r="F1722" t="s">
        <v>446</v>
      </c>
      <c r="G1722" t="s">
        <v>444</v>
      </c>
    </row>
    <row r="1723" spans="1:7" x14ac:dyDescent="0.25">
      <c r="A1723" t="s">
        <v>1100</v>
      </c>
      <c r="B1723" t="s">
        <v>1101</v>
      </c>
      <c r="C1723" t="s">
        <v>1102</v>
      </c>
      <c r="D1723" s="1">
        <v>40725</v>
      </c>
      <c r="E1723" s="2">
        <v>300</v>
      </c>
      <c r="F1723" t="s">
        <v>1103</v>
      </c>
      <c r="G1723" t="s">
        <v>1247</v>
      </c>
    </row>
    <row r="1724" spans="1:7" x14ac:dyDescent="0.25">
      <c r="A1724" t="s">
        <v>1100</v>
      </c>
      <c r="B1724" t="s">
        <v>1101</v>
      </c>
      <c r="C1724" t="s">
        <v>1102</v>
      </c>
      <c r="D1724" s="1">
        <v>40725</v>
      </c>
      <c r="E1724" s="2">
        <v>300</v>
      </c>
      <c r="F1724" t="s">
        <v>1104</v>
      </c>
      <c r="G1724" t="s">
        <v>1247</v>
      </c>
    </row>
    <row r="1725" spans="1:7" x14ac:dyDescent="0.25">
      <c r="A1725" t="s">
        <v>115</v>
      </c>
      <c r="B1725" t="s">
        <v>116</v>
      </c>
      <c r="C1725" t="s">
        <v>117</v>
      </c>
      <c r="D1725" s="1">
        <v>40725</v>
      </c>
      <c r="E1725" s="2">
        <v>60</v>
      </c>
      <c r="F1725" t="s">
        <v>118</v>
      </c>
      <c r="G1725" t="s">
        <v>97</v>
      </c>
    </row>
    <row r="1726" spans="1:7" x14ac:dyDescent="0.25">
      <c r="A1726" t="s">
        <v>115</v>
      </c>
      <c r="B1726" t="s">
        <v>116</v>
      </c>
      <c r="C1726" t="s">
        <v>117</v>
      </c>
      <c r="D1726" s="1">
        <v>40725</v>
      </c>
      <c r="E1726" s="2">
        <v>60</v>
      </c>
      <c r="F1726" t="s">
        <v>119</v>
      </c>
      <c r="G1726" t="s">
        <v>97</v>
      </c>
    </row>
    <row r="1727" spans="1:7" x14ac:dyDescent="0.25">
      <c r="A1727" t="s">
        <v>115</v>
      </c>
      <c r="B1727" t="s">
        <v>116</v>
      </c>
      <c r="C1727" t="s">
        <v>117</v>
      </c>
      <c r="D1727" s="1">
        <v>40725</v>
      </c>
      <c r="E1727" s="2">
        <v>60</v>
      </c>
      <c r="F1727" t="s">
        <v>120</v>
      </c>
      <c r="G1727" t="s">
        <v>97</v>
      </c>
    </row>
    <row r="1728" spans="1:7" x14ac:dyDescent="0.25">
      <c r="A1728" t="s">
        <v>125</v>
      </c>
      <c r="B1728" t="s">
        <v>126</v>
      </c>
      <c r="C1728" t="s">
        <v>127</v>
      </c>
      <c r="D1728" s="1">
        <v>40725</v>
      </c>
      <c r="E1728" s="2">
        <v>60</v>
      </c>
      <c r="F1728" t="s">
        <v>128</v>
      </c>
      <c r="G1728" t="s">
        <v>97</v>
      </c>
    </row>
    <row r="1729" spans="1:7" x14ac:dyDescent="0.25">
      <c r="A1729" t="s">
        <v>267</v>
      </c>
      <c r="B1729" t="s">
        <v>268</v>
      </c>
      <c r="C1729" t="s">
        <v>269</v>
      </c>
      <c r="D1729" s="1">
        <v>40725</v>
      </c>
      <c r="E1729" s="2">
        <v>250</v>
      </c>
      <c r="F1729" t="s">
        <v>270</v>
      </c>
      <c r="G1729" t="s">
        <v>271</v>
      </c>
    </row>
    <row r="1730" spans="1:7" x14ac:dyDescent="0.25">
      <c r="A1730" t="s">
        <v>121</v>
      </c>
      <c r="B1730" t="s">
        <v>122</v>
      </c>
      <c r="C1730" t="s">
        <v>123</v>
      </c>
      <c r="D1730" s="1">
        <v>40725</v>
      </c>
      <c r="E1730" s="2">
        <v>840</v>
      </c>
      <c r="F1730" t="s">
        <v>124</v>
      </c>
      <c r="G1730" t="s">
        <v>1248</v>
      </c>
    </row>
    <row r="1731" spans="1:7" x14ac:dyDescent="0.25">
      <c r="A1731" t="s">
        <v>110</v>
      </c>
      <c r="B1731" t="s">
        <v>111</v>
      </c>
      <c r="C1731" t="s">
        <v>112</v>
      </c>
      <c r="D1731" s="1">
        <v>40725</v>
      </c>
      <c r="E1731" s="2">
        <v>120</v>
      </c>
      <c r="F1731" t="s">
        <v>113</v>
      </c>
      <c r="G1731" t="s">
        <v>114</v>
      </c>
    </row>
    <row r="1732" spans="1:7" x14ac:dyDescent="0.25">
      <c r="A1732" t="s">
        <v>110</v>
      </c>
      <c r="B1732" t="s">
        <v>111</v>
      </c>
      <c r="C1732" t="s">
        <v>112</v>
      </c>
      <c r="D1732" s="1">
        <v>40725</v>
      </c>
      <c r="E1732" s="2">
        <v>120</v>
      </c>
      <c r="F1732" t="s">
        <v>113</v>
      </c>
      <c r="G1732" t="s">
        <v>114</v>
      </c>
    </row>
    <row r="1733" spans="1:7" x14ac:dyDescent="0.25">
      <c r="A1733" t="s">
        <v>105</v>
      </c>
      <c r="B1733" t="s">
        <v>106</v>
      </c>
      <c r="C1733" t="s">
        <v>107</v>
      </c>
      <c r="D1733" s="1">
        <v>40725</v>
      </c>
      <c r="E1733" s="2">
        <v>60</v>
      </c>
      <c r="F1733" t="s">
        <v>108</v>
      </c>
      <c r="G1733" t="s">
        <v>77</v>
      </c>
    </row>
    <row r="1734" spans="1:7" x14ac:dyDescent="0.25">
      <c r="A1734" t="s">
        <v>105</v>
      </c>
      <c r="B1734" t="s">
        <v>106</v>
      </c>
      <c r="C1734" t="s">
        <v>107</v>
      </c>
      <c r="D1734" s="1">
        <v>40725</v>
      </c>
      <c r="E1734" s="2">
        <v>60</v>
      </c>
      <c r="F1734" t="s">
        <v>108</v>
      </c>
      <c r="G1734" t="s">
        <v>77</v>
      </c>
    </row>
    <row r="1735" spans="1:7" x14ac:dyDescent="0.25">
      <c r="A1735" t="s">
        <v>105</v>
      </c>
      <c r="B1735" t="s">
        <v>106</v>
      </c>
      <c r="C1735" t="s">
        <v>107</v>
      </c>
      <c r="D1735" s="1">
        <v>40725</v>
      </c>
      <c r="E1735" s="2">
        <v>60</v>
      </c>
      <c r="F1735" t="s">
        <v>109</v>
      </c>
      <c r="G1735" t="s">
        <v>77</v>
      </c>
    </row>
    <row r="1736" spans="1:7" x14ac:dyDescent="0.25">
      <c r="A1736" t="s">
        <v>30</v>
      </c>
      <c r="B1736" t="s">
        <v>31</v>
      </c>
      <c r="C1736" t="s">
        <v>32</v>
      </c>
      <c r="D1736" s="1">
        <v>40725</v>
      </c>
      <c r="E1736" s="2">
        <v>1008</v>
      </c>
      <c r="F1736" t="s">
        <v>33</v>
      </c>
      <c r="G1736" t="s">
        <v>34</v>
      </c>
    </row>
    <row r="1737" spans="1:7" x14ac:dyDescent="0.25">
      <c r="A1737" t="s">
        <v>30</v>
      </c>
      <c r="B1737" t="s">
        <v>31</v>
      </c>
      <c r="C1737" t="s">
        <v>32</v>
      </c>
      <c r="D1737" s="1">
        <v>40725</v>
      </c>
      <c r="E1737" s="2">
        <v>1008</v>
      </c>
      <c r="F1737" t="s">
        <v>35</v>
      </c>
      <c r="G1737" t="s">
        <v>34</v>
      </c>
    </row>
    <row r="1738" spans="1:7" x14ac:dyDescent="0.25">
      <c r="A1738" t="s">
        <v>328</v>
      </c>
      <c r="B1738" t="s">
        <v>329</v>
      </c>
      <c r="C1738" t="s">
        <v>330</v>
      </c>
      <c r="D1738" s="1">
        <v>40725</v>
      </c>
      <c r="E1738" s="2">
        <v>1500</v>
      </c>
      <c r="F1738" t="s">
        <v>331</v>
      </c>
      <c r="G1738" t="s">
        <v>828</v>
      </c>
    </row>
    <row r="1739" spans="1:7" x14ac:dyDescent="0.25">
      <c r="A1739" t="s">
        <v>328</v>
      </c>
      <c r="B1739" t="s">
        <v>329</v>
      </c>
      <c r="C1739" t="s">
        <v>330</v>
      </c>
      <c r="D1739" s="1">
        <v>40725</v>
      </c>
      <c r="E1739" s="2">
        <v>1500</v>
      </c>
      <c r="F1739" t="s">
        <v>332</v>
      </c>
      <c r="G1739" t="s">
        <v>828</v>
      </c>
    </row>
    <row r="1740" spans="1:7" x14ac:dyDescent="0.25">
      <c r="A1740" t="s">
        <v>99</v>
      </c>
      <c r="B1740" t="s">
        <v>100</v>
      </c>
      <c r="C1740" t="s">
        <v>101</v>
      </c>
      <c r="D1740" s="1">
        <v>40725</v>
      </c>
      <c r="E1740" s="2">
        <v>120</v>
      </c>
      <c r="F1740" t="s">
        <v>102</v>
      </c>
      <c r="G1740" t="s">
        <v>97</v>
      </c>
    </row>
    <row r="1741" spans="1:7" x14ac:dyDescent="0.25">
      <c r="A1741" t="s">
        <v>99</v>
      </c>
      <c r="B1741" t="s">
        <v>100</v>
      </c>
      <c r="C1741" t="s">
        <v>101</v>
      </c>
      <c r="D1741" s="1">
        <v>40725</v>
      </c>
      <c r="E1741" s="2">
        <v>120</v>
      </c>
      <c r="F1741" t="s">
        <v>103</v>
      </c>
      <c r="G1741" t="s">
        <v>97</v>
      </c>
    </row>
    <row r="1742" spans="1:7" x14ac:dyDescent="0.25">
      <c r="A1742" t="s">
        <v>99</v>
      </c>
      <c r="B1742" t="s">
        <v>100</v>
      </c>
      <c r="C1742" t="s">
        <v>101</v>
      </c>
      <c r="D1742" s="1">
        <v>40725</v>
      </c>
      <c r="E1742" s="2">
        <v>120</v>
      </c>
      <c r="F1742" t="s">
        <v>104</v>
      </c>
      <c r="G1742" t="s">
        <v>97</v>
      </c>
    </row>
    <row r="1743" spans="1:7" x14ac:dyDescent="0.25">
      <c r="A1743" t="s">
        <v>235</v>
      </c>
      <c r="B1743" t="s">
        <v>236</v>
      </c>
      <c r="C1743" t="s">
        <v>237</v>
      </c>
      <c r="D1743" s="1">
        <v>40725</v>
      </c>
      <c r="E1743" s="2">
        <v>785.71</v>
      </c>
      <c r="F1743" t="s">
        <v>238</v>
      </c>
      <c r="G1743" t="s">
        <v>34</v>
      </c>
    </row>
    <row r="1744" spans="1:7" x14ac:dyDescent="0.25">
      <c r="A1744" t="s">
        <v>235</v>
      </c>
      <c r="B1744" t="s">
        <v>236</v>
      </c>
      <c r="C1744" t="s">
        <v>237</v>
      </c>
      <c r="D1744" s="1">
        <v>40725</v>
      </c>
      <c r="E1744" s="2">
        <v>785.71</v>
      </c>
      <c r="F1744" t="s">
        <v>239</v>
      </c>
      <c r="G1744" t="s">
        <v>34</v>
      </c>
    </row>
    <row r="1745" spans="1:7" x14ac:dyDescent="0.25">
      <c r="A1745" t="s">
        <v>312</v>
      </c>
      <c r="B1745" t="s">
        <v>248</v>
      </c>
      <c r="C1745" t="s">
        <v>313</v>
      </c>
      <c r="D1745" s="1">
        <v>40725</v>
      </c>
      <c r="E1745" s="2">
        <v>600</v>
      </c>
      <c r="F1745" t="s">
        <v>314</v>
      </c>
      <c r="G1745" t="s">
        <v>315</v>
      </c>
    </row>
    <row r="1746" spans="1:7" x14ac:dyDescent="0.25">
      <c r="A1746" t="s">
        <v>322</v>
      </c>
      <c r="B1746" t="s">
        <v>323</v>
      </c>
      <c r="C1746" t="s">
        <v>324</v>
      </c>
      <c r="D1746" s="1">
        <v>40725</v>
      </c>
      <c r="E1746" s="2">
        <v>300</v>
      </c>
      <c r="F1746" t="s">
        <v>325</v>
      </c>
      <c r="G1746" t="s">
        <v>326</v>
      </c>
    </row>
    <row r="1747" spans="1:7" x14ac:dyDescent="0.25">
      <c r="A1747" t="s">
        <v>322</v>
      </c>
      <c r="B1747" t="s">
        <v>323</v>
      </c>
      <c r="C1747" t="s">
        <v>324</v>
      </c>
      <c r="D1747" s="1">
        <v>40725</v>
      </c>
      <c r="E1747" s="2">
        <v>300</v>
      </c>
      <c r="F1747" t="s">
        <v>327</v>
      </c>
      <c r="G1747" t="s">
        <v>326</v>
      </c>
    </row>
    <row r="1748" spans="1:7" x14ac:dyDescent="0.25">
      <c r="A1748" t="s">
        <v>93</v>
      </c>
      <c r="B1748" t="s">
        <v>94</v>
      </c>
      <c r="C1748" t="s">
        <v>95</v>
      </c>
      <c r="D1748" s="1">
        <v>40725</v>
      </c>
      <c r="E1748" s="2">
        <v>60</v>
      </c>
      <c r="F1748" t="s">
        <v>96</v>
      </c>
      <c r="G1748" t="s">
        <v>97</v>
      </c>
    </row>
    <row r="1749" spans="1:7" x14ac:dyDescent="0.25">
      <c r="A1749" t="s">
        <v>93</v>
      </c>
      <c r="B1749" t="s">
        <v>94</v>
      </c>
      <c r="C1749" t="s">
        <v>95</v>
      </c>
      <c r="D1749" s="1">
        <v>40725</v>
      </c>
      <c r="E1749" s="2">
        <v>60</v>
      </c>
      <c r="F1749" t="s">
        <v>98</v>
      </c>
      <c r="G1749" t="s">
        <v>97</v>
      </c>
    </row>
    <row r="1750" spans="1:7" x14ac:dyDescent="0.25">
      <c r="A1750" t="s">
        <v>87</v>
      </c>
      <c r="B1750" t="s">
        <v>88</v>
      </c>
      <c r="C1750" t="s">
        <v>89</v>
      </c>
      <c r="D1750" s="1">
        <v>40725</v>
      </c>
      <c r="E1750" s="2">
        <v>300</v>
      </c>
      <c r="F1750" t="s">
        <v>90</v>
      </c>
      <c r="G1750" t="s">
        <v>77</v>
      </c>
    </row>
    <row r="1751" spans="1:7" x14ac:dyDescent="0.25">
      <c r="A1751" t="s">
        <v>87</v>
      </c>
      <c r="B1751" t="s">
        <v>88</v>
      </c>
      <c r="C1751" t="s">
        <v>89</v>
      </c>
      <c r="D1751" s="1">
        <v>40725</v>
      </c>
      <c r="E1751" s="2">
        <v>300</v>
      </c>
      <c r="F1751" t="s">
        <v>91</v>
      </c>
      <c r="G1751" t="s">
        <v>77</v>
      </c>
    </row>
    <row r="1752" spans="1:7" x14ac:dyDescent="0.25">
      <c r="A1752" t="s">
        <v>87</v>
      </c>
      <c r="B1752" t="s">
        <v>88</v>
      </c>
      <c r="C1752" t="s">
        <v>89</v>
      </c>
      <c r="D1752" s="1">
        <v>40725</v>
      </c>
      <c r="E1752" s="2">
        <v>300</v>
      </c>
      <c r="F1752" t="s">
        <v>91</v>
      </c>
      <c r="G1752" t="s">
        <v>77</v>
      </c>
    </row>
    <row r="1753" spans="1:7" x14ac:dyDescent="0.25">
      <c r="A1753" t="s">
        <v>87</v>
      </c>
      <c r="B1753" t="s">
        <v>88</v>
      </c>
      <c r="C1753" t="s">
        <v>89</v>
      </c>
      <c r="D1753" s="1">
        <v>40725</v>
      </c>
      <c r="E1753" s="2">
        <v>300</v>
      </c>
      <c r="F1753" t="s">
        <v>92</v>
      </c>
      <c r="G1753" t="s">
        <v>77</v>
      </c>
    </row>
    <row r="1754" spans="1:7" x14ac:dyDescent="0.25">
      <c r="A1754" t="s">
        <v>78</v>
      </c>
      <c r="B1754" t="s">
        <v>79</v>
      </c>
      <c r="C1754" t="s">
        <v>80</v>
      </c>
      <c r="D1754" s="1">
        <v>40725</v>
      </c>
      <c r="E1754" s="2">
        <v>420</v>
      </c>
      <c r="F1754" t="s">
        <v>81</v>
      </c>
      <c r="G1754" t="s">
        <v>9</v>
      </c>
    </row>
    <row r="1755" spans="1:7" x14ac:dyDescent="0.25">
      <c r="A1755" t="s">
        <v>78</v>
      </c>
      <c r="B1755" t="s">
        <v>79</v>
      </c>
      <c r="C1755" t="s">
        <v>80</v>
      </c>
      <c r="D1755" s="1">
        <v>40725</v>
      </c>
      <c r="E1755" s="2">
        <v>420</v>
      </c>
      <c r="F1755" t="s">
        <v>81</v>
      </c>
      <c r="G1755" t="s">
        <v>9</v>
      </c>
    </row>
    <row r="1756" spans="1:7" x14ac:dyDescent="0.25">
      <c r="A1756" t="s">
        <v>82</v>
      </c>
      <c r="B1756" t="s">
        <v>83</v>
      </c>
      <c r="C1756" t="s">
        <v>84</v>
      </c>
      <c r="D1756" s="1">
        <v>40725</v>
      </c>
      <c r="E1756" s="2">
        <v>180</v>
      </c>
      <c r="F1756" t="s">
        <v>85</v>
      </c>
      <c r="G1756" t="s">
        <v>1249</v>
      </c>
    </row>
    <row r="1757" spans="1:7" x14ac:dyDescent="0.25">
      <c r="A1757" t="s">
        <v>82</v>
      </c>
      <c r="B1757" t="s">
        <v>83</v>
      </c>
      <c r="C1757" t="s">
        <v>84</v>
      </c>
      <c r="D1757" s="1">
        <v>40725</v>
      </c>
      <c r="E1757" s="2">
        <v>180</v>
      </c>
      <c r="F1757" t="s">
        <v>86</v>
      </c>
      <c r="G1757" t="s">
        <v>1249</v>
      </c>
    </row>
    <row r="1758" spans="1:7" x14ac:dyDescent="0.25">
      <c r="A1758" t="s">
        <v>73</v>
      </c>
      <c r="B1758" t="s">
        <v>74</v>
      </c>
      <c r="C1758" t="s">
        <v>75</v>
      </c>
      <c r="D1758" s="1">
        <v>40725</v>
      </c>
      <c r="E1758" s="2">
        <v>480</v>
      </c>
      <c r="F1758" t="s">
        <v>76</v>
      </c>
      <c r="G1758" t="s">
        <v>77</v>
      </c>
    </row>
    <row r="1759" spans="1:7" x14ac:dyDescent="0.25">
      <c r="A1759" t="s">
        <v>73</v>
      </c>
      <c r="B1759" t="s">
        <v>74</v>
      </c>
      <c r="C1759" t="s">
        <v>75</v>
      </c>
      <c r="D1759" s="1">
        <v>40725</v>
      </c>
      <c r="E1759" s="2">
        <v>480</v>
      </c>
      <c r="F1759" t="s">
        <v>76</v>
      </c>
      <c r="G1759" t="s">
        <v>77</v>
      </c>
    </row>
    <row r="1760" spans="1:7" x14ac:dyDescent="0.25">
      <c r="A1760" t="s">
        <v>73</v>
      </c>
      <c r="B1760" t="s">
        <v>74</v>
      </c>
      <c r="C1760" t="s">
        <v>75</v>
      </c>
      <c r="D1760" s="1">
        <v>40729</v>
      </c>
      <c r="E1760" s="2">
        <v>40</v>
      </c>
      <c r="F1760" t="s">
        <v>76</v>
      </c>
      <c r="G1760" t="s">
        <v>77</v>
      </c>
    </row>
    <row r="1761" spans="1:7" x14ac:dyDescent="0.25">
      <c r="A1761" t="s">
        <v>73</v>
      </c>
      <c r="B1761" t="s">
        <v>74</v>
      </c>
      <c r="C1761" t="s">
        <v>75</v>
      </c>
      <c r="D1761" s="1">
        <v>40729</v>
      </c>
      <c r="E1761" s="2">
        <v>40</v>
      </c>
      <c r="F1761" t="s">
        <v>76</v>
      </c>
      <c r="G1761" t="s">
        <v>77</v>
      </c>
    </row>
    <row r="1762" spans="1:7" x14ac:dyDescent="0.25">
      <c r="A1762" t="s">
        <v>78</v>
      </c>
      <c r="B1762" t="s">
        <v>79</v>
      </c>
      <c r="C1762" t="s">
        <v>80</v>
      </c>
      <c r="D1762" s="1">
        <v>40729</v>
      </c>
      <c r="E1762" s="2">
        <v>35</v>
      </c>
      <c r="F1762" t="s">
        <v>81</v>
      </c>
      <c r="G1762" t="s">
        <v>9</v>
      </c>
    </row>
    <row r="1763" spans="1:7" x14ac:dyDescent="0.25">
      <c r="A1763" t="s">
        <v>78</v>
      </c>
      <c r="B1763" t="s">
        <v>79</v>
      </c>
      <c r="C1763" t="s">
        <v>80</v>
      </c>
      <c r="D1763" s="1">
        <v>40729</v>
      </c>
      <c r="E1763" s="2">
        <v>35</v>
      </c>
      <c r="F1763" t="s">
        <v>81</v>
      </c>
      <c r="G1763" t="s">
        <v>9</v>
      </c>
    </row>
    <row r="1764" spans="1:7" x14ac:dyDescent="0.25">
      <c r="A1764" t="s">
        <v>82</v>
      </c>
      <c r="B1764" t="s">
        <v>83</v>
      </c>
      <c r="C1764" t="s">
        <v>84</v>
      </c>
      <c r="D1764" s="1">
        <v>40729</v>
      </c>
      <c r="E1764" s="2">
        <v>15</v>
      </c>
      <c r="F1764" t="s">
        <v>85</v>
      </c>
      <c r="G1764" t="s">
        <v>1249</v>
      </c>
    </row>
    <row r="1765" spans="1:7" x14ac:dyDescent="0.25">
      <c r="A1765" t="s">
        <v>82</v>
      </c>
      <c r="B1765" t="s">
        <v>83</v>
      </c>
      <c r="C1765" t="s">
        <v>84</v>
      </c>
      <c r="D1765" s="1">
        <v>40729</v>
      </c>
      <c r="E1765" s="2">
        <v>15</v>
      </c>
      <c r="F1765" t="s">
        <v>86</v>
      </c>
      <c r="G1765" t="s">
        <v>1249</v>
      </c>
    </row>
    <row r="1766" spans="1:7" x14ac:dyDescent="0.25">
      <c r="A1766" t="s">
        <v>87</v>
      </c>
      <c r="B1766" t="s">
        <v>88</v>
      </c>
      <c r="C1766" t="s">
        <v>89</v>
      </c>
      <c r="D1766" s="1">
        <v>40729</v>
      </c>
      <c r="E1766" s="2">
        <v>25</v>
      </c>
      <c r="F1766" t="s">
        <v>90</v>
      </c>
      <c r="G1766" t="s">
        <v>77</v>
      </c>
    </row>
    <row r="1767" spans="1:7" x14ac:dyDescent="0.25">
      <c r="A1767" t="s">
        <v>87</v>
      </c>
      <c r="B1767" t="s">
        <v>88</v>
      </c>
      <c r="C1767" t="s">
        <v>89</v>
      </c>
      <c r="D1767" s="1">
        <v>40729</v>
      </c>
      <c r="E1767" s="2">
        <v>25</v>
      </c>
      <c r="F1767" t="s">
        <v>91</v>
      </c>
      <c r="G1767" t="s">
        <v>77</v>
      </c>
    </row>
    <row r="1768" spans="1:7" x14ac:dyDescent="0.25">
      <c r="A1768" t="s">
        <v>87</v>
      </c>
      <c r="B1768" t="s">
        <v>88</v>
      </c>
      <c r="C1768" t="s">
        <v>89</v>
      </c>
      <c r="D1768" s="1">
        <v>40729</v>
      </c>
      <c r="E1768" s="2">
        <v>25</v>
      </c>
      <c r="F1768" t="s">
        <v>91</v>
      </c>
      <c r="G1768" t="s">
        <v>77</v>
      </c>
    </row>
    <row r="1769" spans="1:7" x14ac:dyDescent="0.25">
      <c r="A1769" t="s">
        <v>87</v>
      </c>
      <c r="B1769" t="s">
        <v>88</v>
      </c>
      <c r="C1769" t="s">
        <v>89</v>
      </c>
      <c r="D1769" s="1">
        <v>40729</v>
      </c>
      <c r="E1769" s="2">
        <v>25</v>
      </c>
      <c r="F1769" t="s">
        <v>92</v>
      </c>
      <c r="G1769" t="s">
        <v>77</v>
      </c>
    </row>
    <row r="1770" spans="1:7" x14ac:dyDescent="0.25">
      <c r="A1770" t="s">
        <v>93</v>
      </c>
      <c r="B1770" t="s">
        <v>94</v>
      </c>
      <c r="C1770" t="s">
        <v>95</v>
      </c>
      <c r="D1770" s="1">
        <v>40729</v>
      </c>
      <c r="E1770" s="2">
        <v>5</v>
      </c>
      <c r="F1770" t="s">
        <v>96</v>
      </c>
      <c r="G1770" t="s">
        <v>97</v>
      </c>
    </row>
    <row r="1771" spans="1:7" x14ac:dyDescent="0.25">
      <c r="A1771" t="s">
        <v>93</v>
      </c>
      <c r="B1771" t="s">
        <v>94</v>
      </c>
      <c r="C1771" t="s">
        <v>95</v>
      </c>
      <c r="D1771" s="1">
        <v>40729</v>
      </c>
      <c r="E1771" s="2">
        <v>5</v>
      </c>
      <c r="F1771" t="s">
        <v>98</v>
      </c>
      <c r="G1771" t="s">
        <v>97</v>
      </c>
    </row>
    <row r="1772" spans="1:7" x14ac:dyDescent="0.25">
      <c r="A1772" t="s">
        <v>390</v>
      </c>
      <c r="B1772" t="s">
        <v>343</v>
      </c>
      <c r="C1772" t="s">
        <v>391</v>
      </c>
      <c r="D1772" s="1">
        <v>40729</v>
      </c>
      <c r="E1772" s="2">
        <v>20</v>
      </c>
      <c r="F1772" t="s">
        <v>392</v>
      </c>
      <c r="G1772" t="s">
        <v>1250</v>
      </c>
    </row>
    <row r="1773" spans="1:7" x14ac:dyDescent="0.25">
      <c r="A1773" t="s">
        <v>390</v>
      </c>
      <c r="B1773" t="s">
        <v>343</v>
      </c>
      <c r="C1773" t="s">
        <v>391</v>
      </c>
      <c r="D1773" s="1">
        <v>40729</v>
      </c>
      <c r="E1773" s="2">
        <v>20</v>
      </c>
      <c r="F1773" t="s">
        <v>392</v>
      </c>
      <c r="G1773" t="s">
        <v>1250</v>
      </c>
    </row>
    <row r="1774" spans="1:7" x14ac:dyDescent="0.25">
      <c r="A1774" t="s">
        <v>390</v>
      </c>
      <c r="B1774" t="s">
        <v>343</v>
      </c>
      <c r="C1774" t="s">
        <v>391</v>
      </c>
      <c r="D1774" s="1">
        <v>40729</v>
      </c>
      <c r="E1774" s="2">
        <v>20</v>
      </c>
      <c r="F1774" t="s">
        <v>393</v>
      </c>
      <c r="G1774" t="s">
        <v>1250</v>
      </c>
    </row>
    <row r="1775" spans="1:7" x14ac:dyDescent="0.25">
      <c r="A1775" t="s">
        <v>99</v>
      </c>
      <c r="B1775" t="s">
        <v>100</v>
      </c>
      <c r="C1775" t="s">
        <v>101</v>
      </c>
      <c r="D1775" s="1">
        <v>40729</v>
      </c>
      <c r="E1775" s="2">
        <v>10</v>
      </c>
      <c r="F1775" t="s">
        <v>102</v>
      </c>
      <c r="G1775" t="s">
        <v>97</v>
      </c>
    </row>
    <row r="1776" spans="1:7" x14ac:dyDescent="0.25">
      <c r="A1776" t="s">
        <v>99</v>
      </c>
      <c r="B1776" t="s">
        <v>100</v>
      </c>
      <c r="C1776" t="s">
        <v>101</v>
      </c>
      <c r="D1776" s="1">
        <v>40729</v>
      </c>
      <c r="E1776" s="2">
        <v>10</v>
      </c>
      <c r="F1776" t="s">
        <v>103</v>
      </c>
      <c r="G1776" t="s">
        <v>97</v>
      </c>
    </row>
    <row r="1777" spans="1:7" x14ac:dyDescent="0.25">
      <c r="A1777" t="s">
        <v>99</v>
      </c>
      <c r="B1777" t="s">
        <v>100</v>
      </c>
      <c r="C1777" t="s">
        <v>101</v>
      </c>
      <c r="D1777" s="1">
        <v>40729</v>
      </c>
      <c r="E1777" s="2">
        <v>10</v>
      </c>
      <c r="F1777" t="s">
        <v>104</v>
      </c>
      <c r="G1777" t="s">
        <v>97</v>
      </c>
    </row>
    <row r="1778" spans="1:7" x14ac:dyDescent="0.25">
      <c r="A1778" t="s">
        <v>30</v>
      </c>
      <c r="B1778" t="s">
        <v>31</v>
      </c>
      <c r="C1778" t="s">
        <v>32</v>
      </c>
      <c r="D1778" s="1">
        <v>40729</v>
      </c>
      <c r="E1778" s="2">
        <v>84</v>
      </c>
      <c r="F1778" t="s">
        <v>33</v>
      </c>
      <c r="G1778" t="s">
        <v>34</v>
      </c>
    </row>
    <row r="1779" spans="1:7" x14ac:dyDescent="0.25">
      <c r="A1779" t="s">
        <v>30</v>
      </c>
      <c r="B1779" t="s">
        <v>31</v>
      </c>
      <c r="C1779" t="s">
        <v>32</v>
      </c>
      <c r="D1779" s="1">
        <v>40729</v>
      </c>
      <c r="E1779" s="2">
        <v>84</v>
      </c>
      <c r="F1779" t="s">
        <v>35</v>
      </c>
      <c r="G1779" t="s">
        <v>34</v>
      </c>
    </row>
    <row r="1780" spans="1:7" x14ac:dyDescent="0.25">
      <c r="A1780" t="s">
        <v>105</v>
      </c>
      <c r="B1780" t="s">
        <v>106</v>
      </c>
      <c r="C1780" t="s">
        <v>107</v>
      </c>
      <c r="D1780" s="1">
        <v>40729</v>
      </c>
      <c r="E1780" s="2">
        <v>5</v>
      </c>
      <c r="F1780" t="s">
        <v>108</v>
      </c>
      <c r="G1780" t="s">
        <v>77</v>
      </c>
    </row>
    <row r="1781" spans="1:7" x14ac:dyDescent="0.25">
      <c r="A1781" t="s">
        <v>105</v>
      </c>
      <c r="B1781" t="s">
        <v>106</v>
      </c>
      <c r="C1781" t="s">
        <v>107</v>
      </c>
      <c r="D1781" s="1">
        <v>40729</v>
      </c>
      <c r="E1781" s="2">
        <v>5</v>
      </c>
      <c r="F1781" t="s">
        <v>108</v>
      </c>
      <c r="G1781" t="s">
        <v>77</v>
      </c>
    </row>
    <row r="1782" spans="1:7" x14ac:dyDescent="0.25">
      <c r="A1782" t="s">
        <v>105</v>
      </c>
      <c r="B1782" t="s">
        <v>106</v>
      </c>
      <c r="C1782" t="s">
        <v>107</v>
      </c>
      <c r="D1782" s="1">
        <v>40729</v>
      </c>
      <c r="E1782" s="2">
        <v>5</v>
      </c>
      <c r="F1782" t="s">
        <v>109</v>
      </c>
      <c r="G1782" t="s">
        <v>77</v>
      </c>
    </row>
    <row r="1783" spans="1:7" x14ac:dyDescent="0.25">
      <c r="A1783" t="s">
        <v>110</v>
      </c>
      <c r="B1783" t="s">
        <v>111</v>
      </c>
      <c r="C1783" t="s">
        <v>112</v>
      </c>
      <c r="D1783" s="1">
        <v>40729</v>
      </c>
      <c r="E1783" s="2">
        <v>10</v>
      </c>
      <c r="F1783" t="s">
        <v>113</v>
      </c>
      <c r="G1783" t="s">
        <v>114</v>
      </c>
    </row>
    <row r="1784" spans="1:7" x14ac:dyDescent="0.25">
      <c r="A1784" t="s">
        <v>110</v>
      </c>
      <c r="B1784" t="s">
        <v>111</v>
      </c>
      <c r="C1784" t="s">
        <v>112</v>
      </c>
      <c r="D1784" s="1">
        <v>40729</v>
      </c>
      <c r="E1784" s="2">
        <v>10</v>
      </c>
      <c r="F1784" t="s">
        <v>113</v>
      </c>
      <c r="G1784" t="s">
        <v>114</v>
      </c>
    </row>
    <row r="1785" spans="1:7" x14ac:dyDescent="0.25">
      <c r="A1785" t="s">
        <v>121</v>
      </c>
      <c r="B1785" t="s">
        <v>122</v>
      </c>
      <c r="C1785" t="s">
        <v>123</v>
      </c>
      <c r="D1785" s="1">
        <v>40729</v>
      </c>
      <c r="E1785" s="2">
        <v>70</v>
      </c>
      <c r="F1785" t="s">
        <v>124</v>
      </c>
      <c r="G1785" t="s">
        <v>1248</v>
      </c>
    </row>
    <row r="1786" spans="1:7" x14ac:dyDescent="0.25">
      <c r="A1786" t="s">
        <v>125</v>
      </c>
      <c r="B1786" t="s">
        <v>126</v>
      </c>
      <c r="C1786" t="s">
        <v>127</v>
      </c>
      <c r="D1786" s="1">
        <v>40729</v>
      </c>
      <c r="E1786" s="2">
        <v>5</v>
      </c>
      <c r="F1786" t="s">
        <v>128</v>
      </c>
      <c r="G1786" t="s">
        <v>97</v>
      </c>
    </row>
    <row r="1787" spans="1:7" x14ac:dyDescent="0.25">
      <c r="A1787" t="s">
        <v>1100</v>
      </c>
      <c r="B1787" t="s">
        <v>1101</v>
      </c>
      <c r="C1787" t="s">
        <v>1102</v>
      </c>
      <c r="D1787" s="1">
        <v>40729</v>
      </c>
      <c r="E1787" s="2">
        <v>25</v>
      </c>
      <c r="F1787" t="s">
        <v>1103</v>
      </c>
      <c r="G1787" t="s">
        <v>1247</v>
      </c>
    </row>
    <row r="1788" spans="1:7" x14ac:dyDescent="0.25">
      <c r="A1788" t="s">
        <v>1100</v>
      </c>
      <c r="B1788" t="s">
        <v>1101</v>
      </c>
      <c r="C1788" t="s">
        <v>1102</v>
      </c>
      <c r="D1788" s="1">
        <v>40729</v>
      </c>
      <c r="E1788" s="2">
        <v>25</v>
      </c>
      <c r="F1788" t="s">
        <v>1104</v>
      </c>
      <c r="G1788" t="s">
        <v>1247</v>
      </c>
    </row>
    <row r="1789" spans="1:7" x14ac:dyDescent="0.25">
      <c r="A1789" t="s">
        <v>115</v>
      </c>
      <c r="B1789" t="s">
        <v>116</v>
      </c>
      <c r="C1789" t="s">
        <v>117</v>
      </c>
      <c r="D1789" s="1">
        <v>40729</v>
      </c>
      <c r="E1789" s="2">
        <v>5</v>
      </c>
      <c r="F1789" t="s">
        <v>118</v>
      </c>
      <c r="G1789" t="s">
        <v>97</v>
      </c>
    </row>
    <row r="1790" spans="1:7" x14ac:dyDescent="0.25">
      <c r="A1790" t="s">
        <v>115</v>
      </c>
      <c r="B1790" t="s">
        <v>116</v>
      </c>
      <c r="C1790" t="s">
        <v>117</v>
      </c>
      <c r="D1790" s="1">
        <v>40729</v>
      </c>
      <c r="E1790" s="2">
        <v>5</v>
      </c>
      <c r="F1790" t="s">
        <v>119</v>
      </c>
      <c r="G1790" t="s">
        <v>97</v>
      </c>
    </row>
    <row r="1791" spans="1:7" x14ac:dyDescent="0.25">
      <c r="A1791" t="s">
        <v>115</v>
      </c>
      <c r="B1791" t="s">
        <v>116</v>
      </c>
      <c r="C1791" t="s">
        <v>117</v>
      </c>
      <c r="D1791" s="1">
        <v>40729</v>
      </c>
      <c r="E1791" s="2">
        <v>5</v>
      </c>
      <c r="F1791" t="s">
        <v>120</v>
      </c>
      <c r="G1791" t="s">
        <v>97</v>
      </c>
    </row>
    <row r="1792" spans="1:7" x14ac:dyDescent="0.25">
      <c r="A1792" t="s">
        <v>133</v>
      </c>
      <c r="B1792" t="s">
        <v>134</v>
      </c>
      <c r="C1792" t="s">
        <v>95</v>
      </c>
      <c r="D1792" s="1">
        <v>40729</v>
      </c>
      <c r="E1792" s="2">
        <v>5</v>
      </c>
      <c r="F1792" t="s">
        <v>135</v>
      </c>
      <c r="G1792" t="s">
        <v>97</v>
      </c>
    </row>
    <row r="1793" spans="1:7" x14ac:dyDescent="0.25">
      <c r="A1793" t="s">
        <v>133</v>
      </c>
      <c r="B1793" t="s">
        <v>134</v>
      </c>
      <c r="C1793" t="s">
        <v>95</v>
      </c>
      <c r="D1793" s="1">
        <v>40729</v>
      </c>
      <c r="E1793" s="2">
        <v>5</v>
      </c>
      <c r="F1793" t="s">
        <v>136</v>
      </c>
      <c r="G1793" t="s">
        <v>97</v>
      </c>
    </row>
    <row r="1794" spans="1:7" x14ac:dyDescent="0.25">
      <c r="A1794" t="s">
        <v>133</v>
      </c>
      <c r="B1794" t="s">
        <v>134</v>
      </c>
      <c r="C1794" t="s">
        <v>95</v>
      </c>
      <c r="D1794" s="1">
        <v>40729</v>
      </c>
      <c r="E1794" s="2">
        <v>5</v>
      </c>
      <c r="F1794" t="s">
        <v>137</v>
      </c>
      <c r="G1794" t="s">
        <v>97</v>
      </c>
    </row>
    <row r="1795" spans="1:7" x14ac:dyDescent="0.25">
      <c r="A1795" t="s">
        <v>129</v>
      </c>
      <c r="B1795" t="s">
        <v>130</v>
      </c>
      <c r="C1795" t="s">
        <v>131</v>
      </c>
      <c r="D1795" s="1">
        <v>40729</v>
      </c>
      <c r="E1795" s="2">
        <v>10</v>
      </c>
      <c r="F1795" t="s">
        <v>132</v>
      </c>
      <c r="G1795" t="s">
        <v>9</v>
      </c>
    </row>
    <row r="1796" spans="1:7" x14ac:dyDescent="0.25">
      <c r="A1796" t="s">
        <v>138</v>
      </c>
      <c r="B1796" t="s">
        <v>139</v>
      </c>
      <c r="C1796" t="s">
        <v>140</v>
      </c>
      <c r="D1796" s="1">
        <v>40729</v>
      </c>
      <c r="E1796" s="2">
        <v>40</v>
      </c>
      <c r="F1796" t="s">
        <v>141</v>
      </c>
      <c r="G1796" t="s">
        <v>77</v>
      </c>
    </row>
    <row r="1797" spans="1:7" x14ac:dyDescent="0.25">
      <c r="A1797" t="s">
        <v>178</v>
      </c>
      <c r="B1797" t="s">
        <v>179</v>
      </c>
      <c r="C1797" t="s">
        <v>180</v>
      </c>
      <c r="D1797" s="1">
        <v>40729</v>
      </c>
      <c r="E1797" s="2">
        <v>5</v>
      </c>
      <c r="F1797" t="s">
        <v>181</v>
      </c>
      <c r="G1797" t="s">
        <v>182</v>
      </c>
    </row>
    <row r="1798" spans="1:7" x14ac:dyDescent="0.25">
      <c r="A1798" t="s">
        <v>164</v>
      </c>
      <c r="B1798" t="s">
        <v>165</v>
      </c>
      <c r="C1798" t="s">
        <v>166</v>
      </c>
      <c r="D1798" s="1">
        <v>40729</v>
      </c>
      <c r="E1798" s="2">
        <v>25</v>
      </c>
      <c r="F1798" t="s">
        <v>167</v>
      </c>
      <c r="G1798" t="s">
        <v>77</v>
      </c>
    </row>
    <row r="1799" spans="1:7" x14ac:dyDescent="0.25">
      <c r="A1799" t="s">
        <v>164</v>
      </c>
      <c r="B1799" t="s">
        <v>165</v>
      </c>
      <c r="C1799" t="s">
        <v>166</v>
      </c>
      <c r="D1799" s="1">
        <v>40729</v>
      </c>
      <c r="E1799" s="2">
        <v>25</v>
      </c>
      <c r="F1799" t="s">
        <v>168</v>
      </c>
      <c r="G1799" t="s">
        <v>77</v>
      </c>
    </row>
    <row r="1800" spans="1:7" x14ac:dyDescent="0.25">
      <c r="A1800" t="s">
        <v>174</v>
      </c>
      <c r="B1800" t="s">
        <v>175</v>
      </c>
      <c r="C1800" t="s">
        <v>176</v>
      </c>
      <c r="D1800" s="1">
        <v>40729</v>
      </c>
      <c r="E1800" s="2">
        <v>10</v>
      </c>
      <c r="F1800" t="s">
        <v>177</v>
      </c>
      <c r="G1800" t="s">
        <v>114</v>
      </c>
    </row>
    <row r="1801" spans="1:7" x14ac:dyDescent="0.25">
      <c r="A1801" t="s">
        <v>169</v>
      </c>
      <c r="B1801" t="s">
        <v>170</v>
      </c>
      <c r="C1801" t="s">
        <v>171</v>
      </c>
      <c r="D1801" s="1">
        <v>40729</v>
      </c>
      <c r="E1801" s="2">
        <v>10</v>
      </c>
      <c r="F1801" t="s">
        <v>172</v>
      </c>
      <c r="G1801" t="s">
        <v>1245</v>
      </c>
    </row>
    <row r="1802" spans="1:7" x14ac:dyDescent="0.25">
      <c r="A1802" t="s">
        <v>169</v>
      </c>
      <c r="B1802" t="s">
        <v>170</v>
      </c>
      <c r="C1802" t="s">
        <v>171</v>
      </c>
      <c r="D1802" s="1">
        <v>40729</v>
      </c>
      <c r="E1802" s="2">
        <v>10</v>
      </c>
      <c r="F1802" t="s">
        <v>173</v>
      </c>
      <c r="G1802" t="s">
        <v>1245</v>
      </c>
    </row>
    <row r="1803" spans="1:7" x14ac:dyDescent="0.25">
      <c r="A1803" t="s">
        <v>159</v>
      </c>
      <c r="B1803" t="s">
        <v>160</v>
      </c>
      <c r="C1803" t="s">
        <v>161</v>
      </c>
      <c r="D1803" s="1">
        <v>40729</v>
      </c>
      <c r="E1803" s="2">
        <v>55</v>
      </c>
      <c r="F1803" t="s">
        <v>162</v>
      </c>
      <c r="G1803" t="s">
        <v>1244</v>
      </c>
    </row>
    <row r="1804" spans="1:7" x14ac:dyDescent="0.25">
      <c r="A1804" t="s">
        <v>155</v>
      </c>
      <c r="B1804" t="s">
        <v>156</v>
      </c>
      <c r="C1804" t="s">
        <v>157</v>
      </c>
      <c r="D1804" s="1">
        <v>40729</v>
      </c>
      <c r="E1804" s="2">
        <v>5</v>
      </c>
      <c r="F1804" t="s">
        <v>158</v>
      </c>
      <c r="G1804" t="s">
        <v>77</v>
      </c>
    </row>
    <row r="1805" spans="1:7" x14ac:dyDescent="0.25">
      <c r="A1805" t="s">
        <v>155</v>
      </c>
      <c r="B1805" t="s">
        <v>156</v>
      </c>
      <c r="C1805" t="s">
        <v>157</v>
      </c>
      <c r="D1805" s="1">
        <v>40729</v>
      </c>
      <c r="E1805" s="2">
        <v>5</v>
      </c>
      <c r="F1805" t="s">
        <v>158</v>
      </c>
      <c r="G1805" t="s">
        <v>77</v>
      </c>
    </row>
    <row r="1806" spans="1:7" x14ac:dyDescent="0.25">
      <c r="A1806" t="s">
        <v>151</v>
      </c>
      <c r="B1806" t="s">
        <v>152</v>
      </c>
      <c r="C1806" t="s">
        <v>153</v>
      </c>
      <c r="D1806" s="1">
        <v>40729</v>
      </c>
      <c r="E1806" s="2">
        <v>40</v>
      </c>
      <c r="F1806" t="s">
        <v>154</v>
      </c>
      <c r="G1806" t="s">
        <v>114</v>
      </c>
    </row>
    <row r="1807" spans="1:7" x14ac:dyDescent="0.25">
      <c r="A1807" t="s">
        <v>151</v>
      </c>
      <c r="B1807" t="s">
        <v>152</v>
      </c>
      <c r="C1807" t="s">
        <v>153</v>
      </c>
      <c r="D1807" s="1">
        <v>40729</v>
      </c>
      <c r="E1807" s="2">
        <v>480</v>
      </c>
      <c r="F1807" t="s">
        <v>154</v>
      </c>
      <c r="G1807" t="s">
        <v>114</v>
      </c>
    </row>
    <row r="1808" spans="1:7" x14ac:dyDescent="0.25">
      <c r="A1808" t="s">
        <v>427</v>
      </c>
      <c r="B1808" t="s">
        <v>428</v>
      </c>
      <c r="D1808" s="1">
        <v>40730</v>
      </c>
      <c r="E1808" s="2">
        <v>6221</v>
      </c>
      <c r="F1808" t="s">
        <v>429</v>
      </c>
      <c r="G1808" t="s">
        <v>431</v>
      </c>
    </row>
    <row r="1809" spans="1:7" x14ac:dyDescent="0.25">
      <c r="A1809" t="s">
        <v>427</v>
      </c>
      <c r="B1809" t="s">
        <v>428</v>
      </c>
      <c r="D1809" s="1">
        <v>40730</v>
      </c>
      <c r="E1809" s="2">
        <v>18662</v>
      </c>
      <c r="F1809" t="s">
        <v>429</v>
      </c>
      <c r="G1809" t="s">
        <v>430</v>
      </c>
    </row>
    <row r="1810" spans="1:7" x14ac:dyDescent="0.25">
      <c r="A1810" t="s">
        <v>1251</v>
      </c>
      <c r="B1810" t="s">
        <v>1252</v>
      </c>
      <c r="D1810" s="1">
        <v>40731</v>
      </c>
      <c r="E1810" s="2">
        <v>50</v>
      </c>
      <c r="G1810" t="s">
        <v>67</v>
      </c>
    </row>
    <row r="1811" spans="1:7" x14ac:dyDescent="0.25">
      <c r="A1811" t="s">
        <v>482</v>
      </c>
      <c r="B1811" t="s">
        <v>483</v>
      </c>
      <c r="C1811" t="s">
        <v>484</v>
      </c>
      <c r="D1811" s="1">
        <v>40731</v>
      </c>
      <c r="E1811" s="2">
        <v>200</v>
      </c>
      <c r="F1811" t="s">
        <v>485</v>
      </c>
      <c r="G1811" t="s">
        <v>1253</v>
      </c>
    </row>
    <row r="1812" spans="1:7" x14ac:dyDescent="0.25">
      <c r="A1812" t="s">
        <v>40</v>
      </c>
      <c r="B1812" t="s">
        <v>41</v>
      </c>
      <c r="C1812" t="s">
        <v>42</v>
      </c>
      <c r="D1812" s="1">
        <v>40731</v>
      </c>
      <c r="E1812" s="2">
        <v>2000</v>
      </c>
      <c r="F1812" t="s">
        <v>43</v>
      </c>
      <c r="G1812" t="s">
        <v>34</v>
      </c>
    </row>
    <row r="1813" spans="1:7" x14ac:dyDescent="0.25">
      <c r="A1813" t="s">
        <v>1254</v>
      </c>
      <c r="B1813" t="s">
        <v>1255</v>
      </c>
      <c r="C1813" t="s">
        <v>46</v>
      </c>
      <c r="D1813" s="1">
        <v>40731</v>
      </c>
      <c r="E1813" s="2">
        <v>100</v>
      </c>
      <c r="F1813" t="s">
        <v>1256</v>
      </c>
      <c r="G1813" t="s">
        <v>522</v>
      </c>
    </row>
    <row r="1814" spans="1:7" x14ac:dyDescent="0.25">
      <c r="A1814" t="s">
        <v>1085</v>
      </c>
      <c r="B1814" t="s">
        <v>1086</v>
      </c>
      <c r="C1814" t="s">
        <v>1087</v>
      </c>
      <c r="D1814" s="1">
        <v>40731</v>
      </c>
      <c r="E1814" s="2">
        <v>4000</v>
      </c>
      <c r="G1814" t="s">
        <v>1088</v>
      </c>
    </row>
    <row r="1815" spans="1:7" x14ac:dyDescent="0.25">
      <c r="A1815" t="s">
        <v>1257</v>
      </c>
      <c r="B1815" t="s">
        <v>1258</v>
      </c>
      <c r="C1815" t="s">
        <v>1259</v>
      </c>
      <c r="D1815" s="1">
        <v>40738</v>
      </c>
      <c r="E1815" s="2">
        <v>83.33</v>
      </c>
      <c r="F1815" t="s">
        <v>1260</v>
      </c>
      <c r="G1815" t="s">
        <v>34</v>
      </c>
    </row>
    <row r="1816" spans="1:7" x14ac:dyDescent="0.25">
      <c r="A1816" t="s">
        <v>40</v>
      </c>
      <c r="B1816" t="s">
        <v>41</v>
      </c>
      <c r="C1816" t="s">
        <v>42</v>
      </c>
      <c r="D1816" s="1">
        <v>40738</v>
      </c>
      <c r="E1816" s="2">
        <v>166.66</v>
      </c>
      <c r="F1816" t="s">
        <v>43</v>
      </c>
      <c r="G1816" t="s">
        <v>34</v>
      </c>
    </row>
    <row r="1817" spans="1:7" x14ac:dyDescent="0.25">
      <c r="A1817" t="s">
        <v>53</v>
      </c>
      <c r="B1817" t="s">
        <v>54</v>
      </c>
      <c r="C1817" t="s">
        <v>55</v>
      </c>
      <c r="D1817" s="1">
        <v>40738</v>
      </c>
      <c r="E1817" s="2">
        <v>125</v>
      </c>
      <c r="F1817" t="s">
        <v>56</v>
      </c>
      <c r="G1817" t="s">
        <v>34</v>
      </c>
    </row>
    <row r="1818" spans="1:7" x14ac:dyDescent="0.25">
      <c r="A1818" t="s">
        <v>53</v>
      </c>
      <c r="B1818" t="s">
        <v>54</v>
      </c>
      <c r="C1818" t="s">
        <v>55</v>
      </c>
      <c r="D1818" s="1">
        <v>40738</v>
      </c>
      <c r="E1818" s="2">
        <v>125</v>
      </c>
      <c r="F1818" t="s">
        <v>57</v>
      </c>
      <c r="G1818" t="s">
        <v>34</v>
      </c>
    </row>
    <row r="1819" spans="1:7" x14ac:dyDescent="0.25">
      <c r="A1819" t="s">
        <v>1261</v>
      </c>
      <c r="B1819" t="s">
        <v>687</v>
      </c>
      <c r="C1819" t="s">
        <v>1262</v>
      </c>
      <c r="D1819" s="1">
        <v>40738</v>
      </c>
      <c r="E1819" s="2">
        <v>100</v>
      </c>
      <c r="G1819" t="s">
        <v>67</v>
      </c>
    </row>
    <row r="1820" spans="1:7" x14ac:dyDescent="0.25">
      <c r="A1820" t="s">
        <v>58</v>
      </c>
      <c r="B1820" t="s">
        <v>59</v>
      </c>
      <c r="C1820" t="s">
        <v>60</v>
      </c>
      <c r="D1820" s="1">
        <v>40738</v>
      </c>
      <c r="E1820" s="2">
        <v>100</v>
      </c>
      <c r="G1820" t="s">
        <v>34</v>
      </c>
    </row>
    <row r="1821" spans="1:7" x14ac:dyDescent="0.25">
      <c r="A1821" t="s">
        <v>235</v>
      </c>
      <c r="B1821" t="s">
        <v>236</v>
      </c>
      <c r="C1821" t="s">
        <v>237</v>
      </c>
      <c r="D1821" s="1">
        <v>40738</v>
      </c>
      <c r="E1821" s="2">
        <v>71.430000000000007</v>
      </c>
      <c r="F1821" t="s">
        <v>238</v>
      </c>
      <c r="G1821" t="s">
        <v>34</v>
      </c>
    </row>
    <row r="1822" spans="1:7" x14ac:dyDescent="0.25">
      <c r="A1822" t="s">
        <v>235</v>
      </c>
      <c r="B1822" t="s">
        <v>236</v>
      </c>
      <c r="C1822" t="s">
        <v>237</v>
      </c>
      <c r="D1822" s="1">
        <v>40738</v>
      </c>
      <c r="E1822" s="2">
        <v>71.430000000000007</v>
      </c>
      <c r="F1822" t="s">
        <v>239</v>
      </c>
      <c r="G1822" t="s">
        <v>34</v>
      </c>
    </row>
    <row r="1823" spans="1:7" x14ac:dyDescent="0.25">
      <c r="A1823" t="s">
        <v>49</v>
      </c>
      <c r="B1823" t="s">
        <v>50</v>
      </c>
      <c r="C1823" t="s">
        <v>51</v>
      </c>
      <c r="D1823" s="1">
        <v>40738</v>
      </c>
      <c r="E1823" s="2">
        <v>83.33</v>
      </c>
      <c r="F1823" t="s">
        <v>52</v>
      </c>
      <c r="G1823" t="s">
        <v>34</v>
      </c>
    </row>
    <row r="1824" spans="1:7" x14ac:dyDescent="0.25">
      <c r="A1824" t="s">
        <v>1263</v>
      </c>
      <c r="B1824" t="s">
        <v>1264</v>
      </c>
      <c r="D1824" s="1">
        <v>40738</v>
      </c>
      <c r="E1824" s="2">
        <v>14.12</v>
      </c>
      <c r="G1824" t="s">
        <v>145</v>
      </c>
    </row>
    <row r="1825" spans="1:7" x14ac:dyDescent="0.25">
      <c r="A1825" t="s">
        <v>1265</v>
      </c>
      <c r="B1825" t="s">
        <v>1266</v>
      </c>
      <c r="D1825" s="1">
        <v>40738</v>
      </c>
      <c r="E1825" s="2">
        <v>500</v>
      </c>
      <c r="F1825" t="s">
        <v>1267</v>
      </c>
      <c r="G1825" t="s">
        <v>209</v>
      </c>
    </row>
    <row r="1826" spans="1:7" x14ac:dyDescent="0.25">
      <c r="A1826" t="s">
        <v>388</v>
      </c>
      <c r="B1826" t="s">
        <v>389</v>
      </c>
      <c r="D1826" s="1">
        <v>40749</v>
      </c>
      <c r="E1826" s="2">
        <v>500</v>
      </c>
      <c r="G1826" t="s">
        <v>1268</v>
      </c>
    </row>
    <row r="1827" spans="1:7" x14ac:dyDescent="0.25">
      <c r="A1827" t="s">
        <v>1269</v>
      </c>
      <c r="B1827" t="s">
        <v>1270</v>
      </c>
      <c r="C1827" t="s">
        <v>190</v>
      </c>
      <c r="D1827" s="1">
        <v>40749</v>
      </c>
      <c r="E1827" s="2">
        <v>250</v>
      </c>
      <c r="F1827" t="s">
        <v>1271</v>
      </c>
      <c r="G1827" t="s">
        <v>1272</v>
      </c>
    </row>
    <row r="1828" spans="1:7" x14ac:dyDescent="0.25">
      <c r="A1828" t="s">
        <v>913</v>
      </c>
      <c r="B1828" t="s">
        <v>914</v>
      </c>
      <c r="C1828" t="s">
        <v>46</v>
      </c>
      <c r="D1828" s="1">
        <v>40749</v>
      </c>
      <c r="E1828" s="2">
        <v>100</v>
      </c>
      <c r="F1828" t="s">
        <v>915</v>
      </c>
      <c r="G1828" t="s">
        <v>522</v>
      </c>
    </row>
    <row r="1829" spans="1:7" x14ac:dyDescent="0.25">
      <c r="A1829" t="s">
        <v>518</v>
      </c>
      <c r="B1829" t="s">
        <v>519</v>
      </c>
      <c r="C1829" t="s">
        <v>520</v>
      </c>
      <c r="D1829" s="1">
        <v>40749</v>
      </c>
      <c r="E1829" s="2">
        <v>500</v>
      </c>
      <c r="F1829" t="s">
        <v>521</v>
      </c>
      <c r="G1829" t="s">
        <v>522</v>
      </c>
    </row>
    <row r="1830" spans="1:7" x14ac:dyDescent="0.25">
      <c r="A1830" t="s">
        <v>1273</v>
      </c>
      <c r="B1830" t="s">
        <v>378</v>
      </c>
      <c r="C1830" t="s">
        <v>1274</v>
      </c>
      <c r="D1830" s="1">
        <v>40749</v>
      </c>
      <c r="E1830" s="2">
        <v>250</v>
      </c>
      <c r="G1830" t="s">
        <v>67</v>
      </c>
    </row>
    <row r="1831" spans="1:7" x14ac:dyDescent="0.25">
      <c r="A1831" t="s">
        <v>259</v>
      </c>
      <c r="B1831" t="s">
        <v>260</v>
      </c>
      <c r="C1831" t="s">
        <v>261</v>
      </c>
      <c r="D1831" s="1">
        <v>40755</v>
      </c>
      <c r="E1831" s="2">
        <v>100</v>
      </c>
      <c r="F1831" t="s">
        <v>262</v>
      </c>
      <c r="G1831" t="s">
        <v>77</v>
      </c>
    </row>
    <row r="1832" spans="1:7" x14ac:dyDescent="0.25">
      <c r="A1832" t="s">
        <v>316</v>
      </c>
      <c r="B1832" t="s">
        <v>317</v>
      </c>
      <c r="C1832" t="s">
        <v>318</v>
      </c>
      <c r="D1832" s="1">
        <v>40755</v>
      </c>
      <c r="E1832" s="2">
        <v>400</v>
      </c>
      <c r="F1832" t="s">
        <v>319</v>
      </c>
      <c r="G1832" t="s">
        <v>1275</v>
      </c>
    </row>
    <row r="1833" spans="1:7" x14ac:dyDescent="0.25">
      <c r="A1833" t="s">
        <v>316</v>
      </c>
      <c r="B1833" t="s">
        <v>317</v>
      </c>
      <c r="C1833" t="s">
        <v>318</v>
      </c>
      <c r="D1833" s="1">
        <v>40755</v>
      </c>
      <c r="E1833" s="2">
        <v>400</v>
      </c>
      <c r="F1833" t="s">
        <v>320</v>
      </c>
      <c r="G1833" t="s">
        <v>1275</v>
      </c>
    </row>
    <row r="1834" spans="1:7" x14ac:dyDescent="0.25">
      <c r="A1834" t="s">
        <v>390</v>
      </c>
      <c r="B1834" t="s">
        <v>343</v>
      </c>
      <c r="C1834" t="s">
        <v>391</v>
      </c>
      <c r="D1834" s="1">
        <v>40755</v>
      </c>
      <c r="E1834" s="2">
        <v>240</v>
      </c>
      <c r="F1834" t="s">
        <v>392</v>
      </c>
      <c r="G1834" t="s">
        <v>1250</v>
      </c>
    </row>
    <row r="1835" spans="1:7" x14ac:dyDescent="0.25">
      <c r="A1835" t="s">
        <v>390</v>
      </c>
      <c r="B1835" t="s">
        <v>343</v>
      </c>
      <c r="C1835" t="s">
        <v>391</v>
      </c>
      <c r="D1835" s="1">
        <v>40755</v>
      </c>
      <c r="E1835" s="2">
        <v>240</v>
      </c>
      <c r="F1835" t="s">
        <v>392</v>
      </c>
      <c r="G1835" t="s">
        <v>1250</v>
      </c>
    </row>
    <row r="1836" spans="1:7" x14ac:dyDescent="0.25">
      <c r="A1836" t="s">
        <v>390</v>
      </c>
      <c r="B1836" t="s">
        <v>343</v>
      </c>
      <c r="C1836" t="s">
        <v>391</v>
      </c>
      <c r="D1836" s="1">
        <v>40755</v>
      </c>
      <c r="E1836" s="2">
        <v>240</v>
      </c>
      <c r="F1836" t="s">
        <v>393</v>
      </c>
      <c r="G1836" t="s">
        <v>1250</v>
      </c>
    </row>
    <row r="1837" spans="1:7" x14ac:dyDescent="0.25">
      <c r="A1837" t="s">
        <v>390</v>
      </c>
      <c r="B1837" t="s">
        <v>343</v>
      </c>
      <c r="C1837" t="s">
        <v>391</v>
      </c>
      <c r="D1837" s="1">
        <v>40759</v>
      </c>
      <c r="E1837" s="2">
        <v>20</v>
      </c>
      <c r="F1837" t="s">
        <v>392</v>
      </c>
      <c r="G1837" t="s">
        <v>1250</v>
      </c>
    </row>
    <row r="1838" spans="1:7" x14ac:dyDescent="0.25">
      <c r="A1838" t="s">
        <v>390</v>
      </c>
      <c r="B1838" t="s">
        <v>343</v>
      </c>
      <c r="C1838" t="s">
        <v>391</v>
      </c>
      <c r="D1838" s="1">
        <v>40759</v>
      </c>
      <c r="E1838" s="2">
        <v>20</v>
      </c>
      <c r="F1838" t="s">
        <v>392</v>
      </c>
      <c r="G1838" t="s">
        <v>1250</v>
      </c>
    </row>
    <row r="1839" spans="1:7" x14ac:dyDescent="0.25">
      <c r="A1839" t="s">
        <v>390</v>
      </c>
      <c r="B1839" t="s">
        <v>343</v>
      </c>
      <c r="C1839" t="s">
        <v>391</v>
      </c>
      <c r="D1839" s="1">
        <v>40759</v>
      </c>
      <c r="E1839" s="2">
        <v>20</v>
      </c>
      <c r="F1839" t="s">
        <v>393</v>
      </c>
      <c r="G1839" t="s">
        <v>1250</v>
      </c>
    </row>
    <row r="1840" spans="1:7" x14ac:dyDescent="0.25">
      <c r="A1840" t="s">
        <v>87</v>
      </c>
      <c r="B1840" t="s">
        <v>88</v>
      </c>
      <c r="C1840" t="s">
        <v>89</v>
      </c>
      <c r="D1840" s="1">
        <v>40759</v>
      </c>
      <c r="E1840" s="2">
        <v>25</v>
      </c>
      <c r="F1840" t="s">
        <v>90</v>
      </c>
      <c r="G1840" t="s">
        <v>77</v>
      </c>
    </row>
    <row r="1841" spans="1:7" x14ac:dyDescent="0.25">
      <c r="A1841" t="s">
        <v>87</v>
      </c>
      <c r="B1841" t="s">
        <v>88</v>
      </c>
      <c r="C1841" t="s">
        <v>89</v>
      </c>
      <c r="D1841" s="1">
        <v>40759</v>
      </c>
      <c r="E1841" s="2">
        <v>25</v>
      </c>
      <c r="F1841" t="s">
        <v>91</v>
      </c>
      <c r="G1841" t="s">
        <v>77</v>
      </c>
    </row>
    <row r="1842" spans="1:7" x14ac:dyDescent="0.25">
      <c r="A1842" t="s">
        <v>87</v>
      </c>
      <c r="B1842" t="s">
        <v>88</v>
      </c>
      <c r="C1842" t="s">
        <v>89</v>
      </c>
      <c r="D1842" s="1">
        <v>40759</v>
      </c>
      <c r="E1842" s="2">
        <v>25</v>
      </c>
      <c r="F1842" t="s">
        <v>91</v>
      </c>
      <c r="G1842" t="s">
        <v>77</v>
      </c>
    </row>
    <row r="1843" spans="1:7" x14ac:dyDescent="0.25">
      <c r="A1843" t="s">
        <v>87</v>
      </c>
      <c r="B1843" t="s">
        <v>88</v>
      </c>
      <c r="C1843" t="s">
        <v>89</v>
      </c>
      <c r="D1843" s="1">
        <v>40759</v>
      </c>
      <c r="E1843" s="2">
        <v>25</v>
      </c>
      <c r="F1843" t="s">
        <v>92</v>
      </c>
      <c r="G1843" t="s">
        <v>77</v>
      </c>
    </row>
    <row r="1844" spans="1:7" x14ac:dyDescent="0.25">
      <c r="A1844" t="s">
        <v>78</v>
      </c>
      <c r="B1844" t="s">
        <v>79</v>
      </c>
      <c r="C1844" t="s">
        <v>80</v>
      </c>
      <c r="D1844" s="1">
        <v>40759</v>
      </c>
      <c r="E1844" s="2">
        <v>35</v>
      </c>
      <c r="F1844" t="s">
        <v>81</v>
      </c>
      <c r="G1844" t="s">
        <v>9</v>
      </c>
    </row>
    <row r="1845" spans="1:7" x14ac:dyDescent="0.25">
      <c r="A1845" t="s">
        <v>78</v>
      </c>
      <c r="B1845" t="s">
        <v>79</v>
      </c>
      <c r="C1845" t="s">
        <v>80</v>
      </c>
      <c r="D1845" s="1">
        <v>40759</v>
      </c>
      <c r="E1845" s="2">
        <v>35</v>
      </c>
      <c r="F1845" t="s">
        <v>81</v>
      </c>
      <c r="G1845" t="s">
        <v>9</v>
      </c>
    </row>
    <row r="1846" spans="1:7" x14ac:dyDescent="0.25">
      <c r="A1846" t="s">
        <v>82</v>
      </c>
      <c r="B1846" t="s">
        <v>83</v>
      </c>
      <c r="C1846" t="s">
        <v>84</v>
      </c>
      <c r="D1846" s="1">
        <v>40759</v>
      </c>
      <c r="E1846" s="2">
        <v>15</v>
      </c>
      <c r="F1846" t="s">
        <v>85</v>
      </c>
      <c r="G1846" t="s">
        <v>1249</v>
      </c>
    </row>
    <row r="1847" spans="1:7" x14ac:dyDescent="0.25">
      <c r="A1847" t="s">
        <v>82</v>
      </c>
      <c r="B1847" t="s">
        <v>83</v>
      </c>
      <c r="C1847" t="s">
        <v>84</v>
      </c>
      <c r="D1847" s="1">
        <v>40759</v>
      </c>
      <c r="E1847" s="2">
        <v>15</v>
      </c>
      <c r="F1847" t="s">
        <v>86</v>
      </c>
      <c r="G1847" t="s">
        <v>1249</v>
      </c>
    </row>
    <row r="1848" spans="1:7" x14ac:dyDescent="0.25">
      <c r="A1848" t="s">
        <v>99</v>
      </c>
      <c r="B1848" t="s">
        <v>100</v>
      </c>
      <c r="C1848" t="s">
        <v>101</v>
      </c>
      <c r="D1848" s="1">
        <v>40759</v>
      </c>
      <c r="E1848" s="2">
        <v>10</v>
      </c>
      <c r="F1848" t="s">
        <v>102</v>
      </c>
      <c r="G1848" t="s">
        <v>97</v>
      </c>
    </row>
    <row r="1849" spans="1:7" x14ac:dyDescent="0.25">
      <c r="A1849" t="s">
        <v>99</v>
      </c>
      <c r="B1849" t="s">
        <v>100</v>
      </c>
      <c r="C1849" t="s">
        <v>101</v>
      </c>
      <c r="D1849" s="1">
        <v>40759</v>
      </c>
      <c r="E1849" s="2">
        <v>10</v>
      </c>
      <c r="F1849" t="s">
        <v>103</v>
      </c>
      <c r="G1849" t="s">
        <v>97</v>
      </c>
    </row>
    <row r="1850" spans="1:7" x14ac:dyDescent="0.25">
      <c r="A1850" t="s">
        <v>99</v>
      </c>
      <c r="B1850" t="s">
        <v>100</v>
      </c>
      <c r="C1850" t="s">
        <v>101</v>
      </c>
      <c r="D1850" s="1">
        <v>40759</v>
      </c>
      <c r="E1850" s="2">
        <v>10</v>
      </c>
      <c r="F1850" t="s">
        <v>104</v>
      </c>
      <c r="G1850" t="s">
        <v>97</v>
      </c>
    </row>
    <row r="1851" spans="1:7" x14ac:dyDescent="0.25">
      <c r="A1851" t="s">
        <v>110</v>
      </c>
      <c r="B1851" t="s">
        <v>111</v>
      </c>
      <c r="C1851" t="s">
        <v>112</v>
      </c>
      <c r="D1851" s="1">
        <v>40759</v>
      </c>
      <c r="E1851" s="2">
        <v>10</v>
      </c>
      <c r="F1851" t="s">
        <v>113</v>
      </c>
      <c r="G1851" t="s">
        <v>114</v>
      </c>
    </row>
    <row r="1852" spans="1:7" x14ac:dyDescent="0.25">
      <c r="A1852" t="s">
        <v>110</v>
      </c>
      <c r="B1852" t="s">
        <v>111</v>
      </c>
      <c r="C1852" t="s">
        <v>112</v>
      </c>
      <c r="D1852" s="1">
        <v>40759</v>
      </c>
      <c r="E1852" s="2">
        <v>10</v>
      </c>
      <c r="F1852" t="s">
        <v>113</v>
      </c>
      <c r="G1852" t="s">
        <v>114</v>
      </c>
    </row>
    <row r="1853" spans="1:7" x14ac:dyDescent="0.25">
      <c r="A1853" t="s">
        <v>30</v>
      </c>
      <c r="B1853" t="s">
        <v>31</v>
      </c>
      <c r="C1853" t="s">
        <v>32</v>
      </c>
      <c r="D1853" s="1">
        <v>40759</v>
      </c>
      <c r="E1853" s="2">
        <v>84</v>
      </c>
      <c r="F1853" t="s">
        <v>33</v>
      </c>
      <c r="G1853" t="s">
        <v>34</v>
      </c>
    </row>
    <row r="1854" spans="1:7" x14ac:dyDescent="0.25">
      <c r="A1854" t="s">
        <v>30</v>
      </c>
      <c r="B1854" t="s">
        <v>31</v>
      </c>
      <c r="C1854" t="s">
        <v>32</v>
      </c>
      <c r="D1854" s="1">
        <v>40759</v>
      </c>
      <c r="E1854" s="2">
        <v>84</v>
      </c>
      <c r="F1854" t="s">
        <v>35</v>
      </c>
      <c r="G1854" t="s">
        <v>34</v>
      </c>
    </row>
    <row r="1855" spans="1:7" x14ac:dyDescent="0.25">
      <c r="A1855" t="s">
        <v>105</v>
      </c>
      <c r="B1855" t="s">
        <v>106</v>
      </c>
      <c r="C1855" t="s">
        <v>107</v>
      </c>
      <c r="D1855" s="1">
        <v>40759</v>
      </c>
      <c r="E1855" s="2">
        <v>5</v>
      </c>
      <c r="F1855" t="s">
        <v>108</v>
      </c>
      <c r="G1855" t="s">
        <v>77</v>
      </c>
    </row>
    <row r="1856" spans="1:7" x14ac:dyDescent="0.25">
      <c r="A1856" t="s">
        <v>105</v>
      </c>
      <c r="B1856" t="s">
        <v>106</v>
      </c>
      <c r="C1856" t="s">
        <v>107</v>
      </c>
      <c r="D1856" s="1">
        <v>40759</v>
      </c>
      <c r="E1856" s="2">
        <v>5</v>
      </c>
      <c r="F1856" t="s">
        <v>108</v>
      </c>
      <c r="G1856" t="s">
        <v>77</v>
      </c>
    </row>
    <row r="1857" spans="1:7" x14ac:dyDescent="0.25">
      <c r="A1857" t="s">
        <v>105</v>
      </c>
      <c r="B1857" t="s">
        <v>106</v>
      </c>
      <c r="C1857" t="s">
        <v>107</v>
      </c>
      <c r="D1857" s="1">
        <v>40759</v>
      </c>
      <c r="E1857" s="2">
        <v>5</v>
      </c>
      <c r="F1857" t="s">
        <v>109</v>
      </c>
      <c r="G1857" t="s">
        <v>77</v>
      </c>
    </row>
    <row r="1858" spans="1:7" x14ac:dyDescent="0.25">
      <c r="A1858" t="s">
        <v>1076</v>
      </c>
      <c r="B1858" t="s">
        <v>1077</v>
      </c>
      <c r="D1858" s="1">
        <v>40759</v>
      </c>
      <c r="E1858" s="2">
        <v>17.03</v>
      </c>
      <c r="G1858" t="s">
        <v>853</v>
      </c>
    </row>
    <row r="1859" spans="1:7" x14ac:dyDescent="0.25">
      <c r="A1859" t="s">
        <v>178</v>
      </c>
      <c r="B1859" t="s">
        <v>179</v>
      </c>
      <c r="C1859" t="s">
        <v>180</v>
      </c>
      <c r="D1859" s="1">
        <v>40759</v>
      </c>
      <c r="E1859" s="2">
        <v>5</v>
      </c>
      <c r="F1859" t="s">
        <v>181</v>
      </c>
      <c r="G1859" t="s">
        <v>182</v>
      </c>
    </row>
    <row r="1860" spans="1:7" x14ac:dyDescent="0.25">
      <c r="A1860" t="s">
        <v>169</v>
      </c>
      <c r="B1860" t="s">
        <v>170</v>
      </c>
      <c r="C1860" t="s">
        <v>171</v>
      </c>
      <c r="D1860" s="1">
        <v>40759</v>
      </c>
      <c r="E1860" s="2">
        <v>10</v>
      </c>
      <c r="F1860" t="s">
        <v>172</v>
      </c>
      <c r="G1860" t="s">
        <v>1245</v>
      </c>
    </row>
    <row r="1861" spans="1:7" x14ac:dyDescent="0.25">
      <c r="A1861" t="s">
        <v>169</v>
      </c>
      <c r="B1861" t="s">
        <v>170</v>
      </c>
      <c r="C1861" t="s">
        <v>171</v>
      </c>
      <c r="D1861" s="1">
        <v>40759</v>
      </c>
      <c r="E1861" s="2">
        <v>10</v>
      </c>
      <c r="F1861" t="s">
        <v>173</v>
      </c>
      <c r="G1861" t="s">
        <v>1245</v>
      </c>
    </row>
    <row r="1862" spans="1:7" x14ac:dyDescent="0.25">
      <c r="A1862" t="s">
        <v>174</v>
      </c>
      <c r="B1862" t="s">
        <v>175</v>
      </c>
      <c r="C1862" t="s">
        <v>176</v>
      </c>
      <c r="D1862" s="1">
        <v>40759</v>
      </c>
      <c r="E1862" s="2">
        <v>10</v>
      </c>
      <c r="F1862" t="s">
        <v>177</v>
      </c>
      <c r="G1862" t="s">
        <v>114</v>
      </c>
    </row>
    <row r="1863" spans="1:7" x14ac:dyDescent="0.25">
      <c r="A1863" t="s">
        <v>164</v>
      </c>
      <c r="B1863" t="s">
        <v>165</v>
      </c>
      <c r="C1863" t="s">
        <v>166</v>
      </c>
      <c r="D1863" s="1">
        <v>40759</v>
      </c>
      <c r="E1863" s="2">
        <v>25</v>
      </c>
      <c r="F1863" t="s">
        <v>167</v>
      </c>
      <c r="G1863" t="s">
        <v>77</v>
      </c>
    </row>
    <row r="1864" spans="1:7" x14ac:dyDescent="0.25">
      <c r="A1864" t="s">
        <v>164</v>
      </c>
      <c r="B1864" t="s">
        <v>165</v>
      </c>
      <c r="C1864" t="s">
        <v>166</v>
      </c>
      <c r="D1864" s="1">
        <v>40759</v>
      </c>
      <c r="E1864" s="2">
        <v>25</v>
      </c>
      <c r="F1864" t="s">
        <v>168</v>
      </c>
      <c r="G1864" t="s">
        <v>77</v>
      </c>
    </row>
    <row r="1865" spans="1:7" x14ac:dyDescent="0.25">
      <c r="A1865" t="s">
        <v>155</v>
      </c>
      <c r="B1865" t="s">
        <v>156</v>
      </c>
      <c r="C1865" t="s">
        <v>157</v>
      </c>
      <c r="D1865" s="1">
        <v>40759</v>
      </c>
      <c r="E1865" s="2">
        <v>5</v>
      </c>
      <c r="F1865" t="s">
        <v>158</v>
      </c>
      <c r="G1865" t="s">
        <v>77</v>
      </c>
    </row>
    <row r="1866" spans="1:7" x14ac:dyDescent="0.25">
      <c r="A1866" t="s">
        <v>155</v>
      </c>
      <c r="B1866" t="s">
        <v>156</v>
      </c>
      <c r="C1866" t="s">
        <v>157</v>
      </c>
      <c r="D1866" s="1">
        <v>40759</v>
      </c>
      <c r="E1866" s="2">
        <v>5</v>
      </c>
      <c r="F1866" t="s">
        <v>158</v>
      </c>
      <c r="G1866" t="s">
        <v>77</v>
      </c>
    </row>
    <row r="1867" spans="1:7" x14ac:dyDescent="0.25">
      <c r="A1867" t="s">
        <v>159</v>
      </c>
      <c r="B1867" t="s">
        <v>160</v>
      </c>
      <c r="C1867" t="s">
        <v>161</v>
      </c>
      <c r="D1867" s="1">
        <v>40759</v>
      </c>
      <c r="E1867" s="2">
        <v>55</v>
      </c>
      <c r="F1867" t="s">
        <v>162</v>
      </c>
      <c r="G1867" t="s">
        <v>1244</v>
      </c>
    </row>
    <row r="1868" spans="1:7" x14ac:dyDescent="0.25">
      <c r="A1868" t="s">
        <v>151</v>
      </c>
      <c r="B1868" t="s">
        <v>152</v>
      </c>
      <c r="C1868" t="s">
        <v>153</v>
      </c>
      <c r="D1868" s="1">
        <v>40759</v>
      </c>
      <c r="E1868" s="2">
        <v>40</v>
      </c>
      <c r="F1868" t="s">
        <v>154</v>
      </c>
      <c r="G1868" t="s">
        <v>114</v>
      </c>
    </row>
    <row r="1869" spans="1:7" x14ac:dyDescent="0.25">
      <c r="A1869" t="s">
        <v>133</v>
      </c>
      <c r="B1869" t="s">
        <v>134</v>
      </c>
      <c r="C1869" t="s">
        <v>95</v>
      </c>
      <c r="D1869" s="1">
        <v>40759</v>
      </c>
      <c r="E1869" s="2">
        <v>5</v>
      </c>
      <c r="F1869" t="s">
        <v>135</v>
      </c>
      <c r="G1869" t="s">
        <v>97</v>
      </c>
    </row>
    <row r="1870" spans="1:7" x14ac:dyDescent="0.25">
      <c r="A1870" t="s">
        <v>133</v>
      </c>
      <c r="B1870" t="s">
        <v>134</v>
      </c>
      <c r="C1870" t="s">
        <v>95</v>
      </c>
      <c r="D1870" s="1">
        <v>40759</v>
      </c>
      <c r="E1870" s="2">
        <v>5</v>
      </c>
      <c r="F1870" t="s">
        <v>136</v>
      </c>
      <c r="G1870" t="s">
        <v>97</v>
      </c>
    </row>
    <row r="1871" spans="1:7" x14ac:dyDescent="0.25">
      <c r="A1871" t="s">
        <v>133</v>
      </c>
      <c r="B1871" t="s">
        <v>134</v>
      </c>
      <c r="C1871" t="s">
        <v>95</v>
      </c>
      <c r="D1871" s="1">
        <v>40759</v>
      </c>
      <c r="E1871" s="2">
        <v>5</v>
      </c>
      <c r="F1871" t="s">
        <v>137</v>
      </c>
      <c r="G1871" t="s">
        <v>97</v>
      </c>
    </row>
    <row r="1872" spans="1:7" x14ac:dyDescent="0.25">
      <c r="A1872" t="s">
        <v>129</v>
      </c>
      <c r="B1872" t="s">
        <v>130</v>
      </c>
      <c r="C1872" t="s">
        <v>131</v>
      </c>
      <c r="D1872" s="1">
        <v>40759</v>
      </c>
      <c r="E1872" s="2">
        <v>10</v>
      </c>
      <c r="F1872" t="s">
        <v>132</v>
      </c>
      <c r="G1872" t="s">
        <v>9</v>
      </c>
    </row>
    <row r="1873" spans="1:7" x14ac:dyDescent="0.25">
      <c r="A1873" t="s">
        <v>138</v>
      </c>
      <c r="B1873" t="s">
        <v>139</v>
      </c>
      <c r="C1873" t="s">
        <v>140</v>
      </c>
      <c r="D1873" s="1">
        <v>40759</v>
      </c>
      <c r="E1873" s="2">
        <v>40</v>
      </c>
      <c r="F1873" t="s">
        <v>141</v>
      </c>
      <c r="G1873" t="s">
        <v>77</v>
      </c>
    </row>
    <row r="1874" spans="1:7" x14ac:dyDescent="0.25">
      <c r="A1874" t="s">
        <v>1100</v>
      </c>
      <c r="B1874" t="s">
        <v>1101</v>
      </c>
      <c r="C1874" t="s">
        <v>1102</v>
      </c>
      <c r="D1874" s="1">
        <v>40759</v>
      </c>
      <c r="E1874" s="2">
        <v>25</v>
      </c>
      <c r="F1874" t="s">
        <v>1103</v>
      </c>
      <c r="G1874" t="s">
        <v>1247</v>
      </c>
    </row>
    <row r="1875" spans="1:7" x14ac:dyDescent="0.25">
      <c r="A1875" t="s">
        <v>1100</v>
      </c>
      <c r="B1875" t="s">
        <v>1101</v>
      </c>
      <c r="C1875" t="s">
        <v>1102</v>
      </c>
      <c r="D1875" s="1">
        <v>40759</v>
      </c>
      <c r="E1875" s="2">
        <v>25</v>
      </c>
      <c r="F1875" t="s">
        <v>1104</v>
      </c>
      <c r="G1875" t="s">
        <v>1247</v>
      </c>
    </row>
    <row r="1876" spans="1:7" x14ac:dyDescent="0.25">
      <c r="A1876" t="s">
        <v>115</v>
      </c>
      <c r="B1876" t="s">
        <v>116</v>
      </c>
      <c r="C1876" t="s">
        <v>117</v>
      </c>
      <c r="D1876" s="1">
        <v>40759</v>
      </c>
      <c r="E1876" s="2">
        <v>5</v>
      </c>
      <c r="F1876" t="s">
        <v>118</v>
      </c>
      <c r="G1876" t="s">
        <v>97</v>
      </c>
    </row>
    <row r="1877" spans="1:7" x14ac:dyDescent="0.25">
      <c r="A1877" t="s">
        <v>115</v>
      </c>
      <c r="B1877" t="s">
        <v>116</v>
      </c>
      <c r="C1877" t="s">
        <v>117</v>
      </c>
      <c r="D1877" s="1">
        <v>40759</v>
      </c>
      <c r="E1877" s="2">
        <v>5</v>
      </c>
      <c r="F1877" t="s">
        <v>119</v>
      </c>
      <c r="G1877" t="s">
        <v>97</v>
      </c>
    </row>
    <row r="1878" spans="1:7" x14ac:dyDescent="0.25">
      <c r="A1878" t="s">
        <v>115</v>
      </c>
      <c r="B1878" t="s">
        <v>116</v>
      </c>
      <c r="C1878" t="s">
        <v>117</v>
      </c>
      <c r="D1878" s="1">
        <v>40759</v>
      </c>
      <c r="E1878" s="2">
        <v>5</v>
      </c>
      <c r="F1878" t="s">
        <v>120</v>
      </c>
      <c r="G1878" t="s">
        <v>97</v>
      </c>
    </row>
    <row r="1879" spans="1:7" x14ac:dyDescent="0.25">
      <c r="A1879" t="s">
        <v>125</v>
      </c>
      <c r="B1879" t="s">
        <v>126</v>
      </c>
      <c r="C1879" t="s">
        <v>127</v>
      </c>
      <c r="D1879" s="1">
        <v>40759</v>
      </c>
      <c r="E1879" s="2">
        <v>5</v>
      </c>
      <c r="F1879" t="s">
        <v>128</v>
      </c>
      <c r="G1879" t="s">
        <v>97</v>
      </c>
    </row>
    <row r="1880" spans="1:7" x14ac:dyDescent="0.25">
      <c r="A1880" t="s">
        <v>121</v>
      </c>
      <c r="B1880" t="s">
        <v>122</v>
      </c>
      <c r="C1880" t="s">
        <v>123</v>
      </c>
      <c r="D1880" s="1">
        <v>40759</v>
      </c>
      <c r="E1880" s="2">
        <v>70</v>
      </c>
      <c r="F1880" t="s">
        <v>124</v>
      </c>
      <c r="G1880" t="s">
        <v>1248</v>
      </c>
    </row>
    <row r="1881" spans="1:7" x14ac:dyDescent="0.25">
      <c r="A1881" t="s">
        <v>283</v>
      </c>
      <c r="B1881" t="s">
        <v>284</v>
      </c>
      <c r="C1881" t="s">
        <v>285</v>
      </c>
      <c r="D1881" s="1">
        <v>40763</v>
      </c>
      <c r="E1881" s="2">
        <v>1500</v>
      </c>
      <c r="F1881" t="s">
        <v>286</v>
      </c>
      <c r="G1881" t="s">
        <v>34</v>
      </c>
    </row>
    <row r="1882" spans="1:7" x14ac:dyDescent="0.25">
      <c r="A1882" t="s">
        <v>283</v>
      </c>
      <c r="B1882" t="s">
        <v>284</v>
      </c>
      <c r="C1882" t="s">
        <v>285</v>
      </c>
      <c r="D1882" s="1">
        <v>40763</v>
      </c>
      <c r="E1882" s="2">
        <v>1500</v>
      </c>
      <c r="F1882" t="s">
        <v>288</v>
      </c>
      <c r="G1882" t="s">
        <v>34</v>
      </c>
    </row>
    <row r="1883" spans="1:7" x14ac:dyDescent="0.25">
      <c r="A1883" t="s">
        <v>1276</v>
      </c>
      <c r="B1883" t="s">
        <v>1277</v>
      </c>
      <c r="D1883" s="1">
        <v>40763</v>
      </c>
      <c r="E1883" s="2">
        <v>1000</v>
      </c>
      <c r="G1883" t="s">
        <v>1278</v>
      </c>
    </row>
    <row r="1884" spans="1:7" x14ac:dyDescent="0.25">
      <c r="A1884" t="s">
        <v>660</v>
      </c>
      <c r="B1884" t="s">
        <v>661</v>
      </c>
      <c r="D1884" s="1">
        <v>40763</v>
      </c>
      <c r="E1884" s="2">
        <v>300</v>
      </c>
      <c r="F1884" t="s">
        <v>662</v>
      </c>
      <c r="G1884" t="s">
        <v>67</v>
      </c>
    </row>
    <row r="1885" spans="1:7" x14ac:dyDescent="0.25">
      <c r="A1885" t="s">
        <v>482</v>
      </c>
      <c r="B1885" t="s">
        <v>483</v>
      </c>
      <c r="C1885" t="s">
        <v>484</v>
      </c>
      <c r="D1885" s="1">
        <v>40763</v>
      </c>
      <c r="E1885" s="2">
        <v>200</v>
      </c>
      <c r="F1885" t="s">
        <v>485</v>
      </c>
      <c r="G1885" t="s">
        <v>1253</v>
      </c>
    </row>
    <row r="1886" spans="1:7" x14ac:dyDescent="0.25">
      <c r="A1886" t="s">
        <v>235</v>
      </c>
      <c r="B1886" t="s">
        <v>236</v>
      </c>
      <c r="C1886" t="s">
        <v>237</v>
      </c>
      <c r="D1886" s="1">
        <v>40770</v>
      </c>
      <c r="E1886" s="2">
        <v>71.430000000000007</v>
      </c>
      <c r="F1886" t="s">
        <v>238</v>
      </c>
      <c r="G1886" t="s">
        <v>34</v>
      </c>
    </row>
    <row r="1887" spans="1:7" x14ac:dyDescent="0.25">
      <c r="A1887" t="s">
        <v>235</v>
      </c>
      <c r="B1887" t="s">
        <v>236</v>
      </c>
      <c r="C1887" t="s">
        <v>237</v>
      </c>
      <c r="D1887" s="1">
        <v>40770</v>
      </c>
      <c r="E1887" s="2">
        <v>71.430000000000007</v>
      </c>
      <c r="F1887" t="s">
        <v>239</v>
      </c>
      <c r="G1887" t="s">
        <v>34</v>
      </c>
    </row>
    <row r="1888" spans="1:7" x14ac:dyDescent="0.25">
      <c r="A1888" t="s">
        <v>49</v>
      </c>
      <c r="B1888" t="s">
        <v>50</v>
      </c>
      <c r="C1888" t="s">
        <v>51</v>
      </c>
      <c r="D1888" s="1">
        <v>40770</v>
      </c>
      <c r="E1888" s="2">
        <v>83.33</v>
      </c>
      <c r="F1888" t="s">
        <v>52</v>
      </c>
      <c r="G1888" t="s">
        <v>34</v>
      </c>
    </row>
    <row r="1889" spans="1:7" x14ac:dyDescent="0.25">
      <c r="A1889" t="s">
        <v>53</v>
      </c>
      <c r="B1889" t="s">
        <v>54</v>
      </c>
      <c r="C1889" t="s">
        <v>55</v>
      </c>
      <c r="D1889" s="1">
        <v>40770</v>
      </c>
      <c r="E1889" s="2">
        <v>125</v>
      </c>
      <c r="F1889" t="s">
        <v>56</v>
      </c>
      <c r="G1889" t="s">
        <v>34</v>
      </c>
    </row>
    <row r="1890" spans="1:7" x14ac:dyDescent="0.25">
      <c r="A1890" t="s">
        <v>53</v>
      </c>
      <c r="B1890" t="s">
        <v>54</v>
      </c>
      <c r="C1890" t="s">
        <v>55</v>
      </c>
      <c r="D1890" s="1">
        <v>40770</v>
      </c>
      <c r="E1890" s="2">
        <v>125</v>
      </c>
      <c r="F1890" t="s">
        <v>57</v>
      </c>
      <c r="G1890" t="s">
        <v>34</v>
      </c>
    </row>
    <row r="1891" spans="1:7" x14ac:dyDescent="0.25">
      <c r="A1891" t="s">
        <v>58</v>
      </c>
      <c r="B1891" t="s">
        <v>59</v>
      </c>
      <c r="C1891" t="s">
        <v>60</v>
      </c>
      <c r="D1891" s="1">
        <v>40770</v>
      </c>
      <c r="E1891" s="2">
        <v>100</v>
      </c>
      <c r="G1891" t="s">
        <v>34</v>
      </c>
    </row>
    <row r="1892" spans="1:7" x14ac:dyDescent="0.25">
      <c r="A1892" t="s">
        <v>40</v>
      </c>
      <c r="B1892" t="s">
        <v>41</v>
      </c>
      <c r="C1892" t="s">
        <v>42</v>
      </c>
      <c r="D1892" s="1">
        <v>40770</v>
      </c>
      <c r="E1892" s="2">
        <v>166.66</v>
      </c>
      <c r="F1892" t="s">
        <v>43</v>
      </c>
      <c r="G1892" t="s">
        <v>34</v>
      </c>
    </row>
    <row r="1893" spans="1:7" x14ac:dyDescent="0.25">
      <c r="A1893" t="s">
        <v>1257</v>
      </c>
      <c r="B1893" t="s">
        <v>1258</v>
      </c>
      <c r="C1893" t="s">
        <v>1259</v>
      </c>
      <c r="D1893" s="1">
        <v>40770</v>
      </c>
      <c r="E1893" s="2">
        <v>83.33</v>
      </c>
      <c r="F1893" t="s">
        <v>1260</v>
      </c>
      <c r="G1893" t="s">
        <v>34</v>
      </c>
    </row>
    <row r="1894" spans="1:7" x14ac:dyDescent="0.25">
      <c r="A1894" t="s">
        <v>1279</v>
      </c>
      <c r="B1894" t="s">
        <v>1280</v>
      </c>
      <c r="C1894" t="s">
        <v>1281</v>
      </c>
      <c r="D1894" s="1">
        <v>40771</v>
      </c>
      <c r="E1894" s="2">
        <v>100</v>
      </c>
      <c r="G1894" t="s">
        <v>326</v>
      </c>
    </row>
    <row r="1895" spans="1:7" x14ac:dyDescent="0.25">
      <c r="A1895" t="s">
        <v>40</v>
      </c>
      <c r="B1895" t="s">
        <v>41</v>
      </c>
      <c r="C1895" t="s">
        <v>42</v>
      </c>
      <c r="D1895" s="1">
        <v>40771</v>
      </c>
      <c r="E1895" s="2">
        <v>100</v>
      </c>
      <c r="F1895" t="s">
        <v>43</v>
      </c>
      <c r="G1895" t="s">
        <v>1282</v>
      </c>
    </row>
    <row r="1896" spans="1:7" x14ac:dyDescent="0.25">
      <c r="A1896" t="s">
        <v>221</v>
      </c>
      <c r="B1896" t="s">
        <v>222</v>
      </c>
      <c r="C1896" t="s">
        <v>223</v>
      </c>
      <c r="D1896" s="1">
        <v>40771</v>
      </c>
      <c r="E1896" s="2">
        <v>100</v>
      </c>
      <c r="F1896" t="s">
        <v>224</v>
      </c>
      <c r="G1896" t="s">
        <v>1282</v>
      </c>
    </row>
    <row r="1897" spans="1:7" x14ac:dyDescent="0.25">
      <c r="A1897" t="s">
        <v>68</v>
      </c>
      <c r="B1897" t="s">
        <v>69</v>
      </c>
      <c r="D1897" s="1">
        <v>40771</v>
      </c>
      <c r="E1897" s="2">
        <v>5750</v>
      </c>
      <c r="G1897" t="s">
        <v>1283</v>
      </c>
    </row>
    <row r="1898" spans="1:7" x14ac:dyDescent="0.25">
      <c r="A1898" t="s">
        <v>1284</v>
      </c>
      <c r="B1898" t="s">
        <v>1285</v>
      </c>
      <c r="D1898" s="1">
        <v>40771</v>
      </c>
      <c r="E1898" s="2">
        <v>5000</v>
      </c>
      <c r="G1898" t="s">
        <v>240</v>
      </c>
    </row>
    <row r="1899" spans="1:7" x14ac:dyDescent="0.25">
      <c r="A1899" t="s">
        <v>229</v>
      </c>
      <c r="B1899" t="s">
        <v>230</v>
      </c>
      <c r="D1899" s="1">
        <v>40771</v>
      </c>
      <c r="E1899" s="2">
        <v>4500</v>
      </c>
      <c r="G1899" t="s">
        <v>231</v>
      </c>
    </row>
    <row r="1900" spans="1:7" x14ac:dyDescent="0.25">
      <c r="A1900" t="s">
        <v>1286</v>
      </c>
      <c r="B1900" t="s">
        <v>1287</v>
      </c>
      <c r="D1900" s="1">
        <v>40771</v>
      </c>
      <c r="E1900" s="2">
        <v>1000</v>
      </c>
      <c r="G1900" t="s">
        <v>1288</v>
      </c>
    </row>
    <row r="1901" spans="1:7" x14ac:dyDescent="0.25">
      <c r="A1901" t="s">
        <v>475</v>
      </c>
      <c r="B1901" t="s">
        <v>476</v>
      </c>
      <c r="D1901" s="1">
        <v>40774</v>
      </c>
      <c r="E1901" s="2">
        <v>2000</v>
      </c>
      <c r="F1901" t="s">
        <v>477</v>
      </c>
      <c r="G1901" t="s">
        <v>1289</v>
      </c>
    </row>
    <row r="1902" spans="1:7" x14ac:dyDescent="0.25">
      <c r="A1902" t="s">
        <v>199</v>
      </c>
      <c r="B1902" t="s">
        <v>200</v>
      </c>
      <c r="C1902" t="s">
        <v>201</v>
      </c>
      <c r="D1902" s="1">
        <v>40774</v>
      </c>
      <c r="E1902" s="2">
        <v>20000</v>
      </c>
      <c r="G1902" t="s">
        <v>202</v>
      </c>
    </row>
    <row r="1903" spans="1:7" x14ac:dyDescent="0.25">
      <c r="A1903" t="s">
        <v>1290</v>
      </c>
      <c r="B1903" t="s">
        <v>1291</v>
      </c>
      <c r="D1903" s="1">
        <v>40777</v>
      </c>
      <c r="E1903" s="2">
        <v>1500</v>
      </c>
      <c r="G1903" t="s">
        <v>1292</v>
      </c>
    </row>
    <row r="1904" spans="1:7" x14ac:dyDescent="0.25">
      <c r="A1904" t="s">
        <v>1293</v>
      </c>
      <c r="B1904" t="s">
        <v>1294</v>
      </c>
      <c r="D1904" s="1">
        <v>40778</v>
      </c>
      <c r="E1904" s="2">
        <v>1000</v>
      </c>
      <c r="F1904" t="s">
        <v>1295</v>
      </c>
      <c r="G1904" t="s">
        <v>34</v>
      </c>
    </row>
    <row r="1905" spans="1:7" x14ac:dyDescent="0.25">
      <c r="A1905" t="s">
        <v>53</v>
      </c>
      <c r="B1905" t="s">
        <v>54</v>
      </c>
      <c r="C1905" t="s">
        <v>55</v>
      </c>
      <c r="D1905" s="1">
        <v>40778</v>
      </c>
      <c r="E1905" s="2">
        <v>100</v>
      </c>
      <c r="F1905" t="s">
        <v>56</v>
      </c>
      <c r="G1905" t="s">
        <v>1282</v>
      </c>
    </row>
    <row r="1906" spans="1:7" x14ac:dyDescent="0.25">
      <c r="A1906" t="s">
        <v>53</v>
      </c>
      <c r="B1906" t="s">
        <v>54</v>
      </c>
      <c r="C1906" t="s">
        <v>55</v>
      </c>
      <c r="D1906" s="1">
        <v>40778</v>
      </c>
      <c r="E1906" s="2">
        <v>100</v>
      </c>
      <c r="F1906" t="s">
        <v>57</v>
      </c>
      <c r="G1906" t="s">
        <v>1282</v>
      </c>
    </row>
    <row r="1907" spans="1:7" x14ac:dyDescent="0.25">
      <c r="A1907" t="s">
        <v>14</v>
      </c>
      <c r="B1907" t="s">
        <v>15</v>
      </c>
      <c r="C1907" t="s">
        <v>16</v>
      </c>
      <c r="D1907" s="1">
        <v>40778</v>
      </c>
      <c r="E1907" s="2">
        <v>2500</v>
      </c>
      <c r="F1907" t="s">
        <v>17</v>
      </c>
      <c r="G1907" t="s">
        <v>34</v>
      </c>
    </row>
    <row r="1908" spans="1:7" x14ac:dyDescent="0.25">
      <c r="A1908" t="s">
        <v>225</v>
      </c>
      <c r="B1908" t="s">
        <v>226</v>
      </c>
      <c r="C1908" t="s">
        <v>227</v>
      </c>
      <c r="D1908" s="1">
        <v>40780</v>
      </c>
      <c r="E1908" s="2">
        <v>1000</v>
      </c>
      <c r="F1908" t="s">
        <v>228</v>
      </c>
      <c r="G1908" t="s">
        <v>34</v>
      </c>
    </row>
    <row r="1909" spans="1:7" x14ac:dyDescent="0.25">
      <c r="A1909" t="s">
        <v>188</v>
      </c>
      <c r="B1909" t="s">
        <v>189</v>
      </c>
      <c r="C1909" t="s">
        <v>190</v>
      </c>
      <c r="D1909" s="1">
        <v>40784</v>
      </c>
      <c r="E1909" s="2">
        <v>250</v>
      </c>
      <c r="F1909" t="s">
        <v>191</v>
      </c>
      <c r="G1909" t="s">
        <v>1272</v>
      </c>
    </row>
    <row r="1910" spans="1:7" x14ac:dyDescent="0.25">
      <c r="A1910" t="s">
        <v>660</v>
      </c>
      <c r="B1910" t="s">
        <v>661</v>
      </c>
      <c r="D1910" s="1">
        <v>40784</v>
      </c>
      <c r="E1910" s="2">
        <v>300</v>
      </c>
      <c r="F1910" t="s">
        <v>662</v>
      </c>
      <c r="G1910" t="s">
        <v>67</v>
      </c>
    </row>
    <row r="1911" spans="1:7" x14ac:dyDescent="0.25">
      <c r="A1911" t="s">
        <v>380</v>
      </c>
      <c r="B1911" t="s">
        <v>381</v>
      </c>
      <c r="D1911" s="1">
        <v>40784</v>
      </c>
      <c r="E1911" s="2">
        <v>1000</v>
      </c>
      <c r="F1911" t="s">
        <v>382</v>
      </c>
      <c r="G1911" t="s">
        <v>34</v>
      </c>
    </row>
    <row r="1912" spans="1:7" x14ac:dyDescent="0.25">
      <c r="A1912" t="s">
        <v>1296</v>
      </c>
      <c r="B1912" t="s">
        <v>1297</v>
      </c>
      <c r="D1912" s="1">
        <v>40784</v>
      </c>
      <c r="E1912" s="2">
        <v>100</v>
      </c>
      <c r="G1912" t="s">
        <v>1298</v>
      </c>
    </row>
    <row r="1913" spans="1:7" x14ac:dyDescent="0.25">
      <c r="A1913" t="s">
        <v>296</v>
      </c>
      <c r="B1913" t="s">
        <v>297</v>
      </c>
      <c r="C1913" t="s">
        <v>298</v>
      </c>
      <c r="D1913" s="1">
        <v>40786</v>
      </c>
      <c r="E1913" s="2">
        <v>100</v>
      </c>
      <c r="F1913" t="s">
        <v>299</v>
      </c>
      <c r="G1913" t="s">
        <v>34</v>
      </c>
    </row>
    <row r="1914" spans="1:7" x14ac:dyDescent="0.25">
      <c r="A1914" t="s">
        <v>296</v>
      </c>
      <c r="B1914" t="s">
        <v>297</v>
      </c>
      <c r="C1914" t="s">
        <v>298</v>
      </c>
      <c r="D1914" s="1">
        <v>40786</v>
      </c>
      <c r="E1914" s="2">
        <v>100</v>
      </c>
      <c r="F1914" t="s">
        <v>300</v>
      </c>
      <c r="G1914" t="s">
        <v>34</v>
      </c>
    </row>
    <row r="1915" spans="1:7" x14ac:dyDescent="0.25">
      <c r="A1915" t="s">
        <v>296</v>
      </c>
      <c r="B1915" t="s">
        <v>297</v>
      </c>
      <c r="C1915" t="s">
        <v>298</v>
      </c>
      <c r="D1915" s="1">
        <v>40786</v>
      </c>
      <c r="E1915" s="2">
        <v>100</v>
      </c>
      <c r="F1915" t="s">
        <v>301</v>
      </c>
      <c r="G1915" t="s">
        <v>34</v>
      </c>
    </row>
    <row r="1916" spans="1:7" x14ac:dyDescent="0.25">
      <c r="A1916" t="s">
        <v>263</v>
      </c>
      <c r="B1916" t="s">
        <v>264</v>
      </c>
      <c r="C1916" t="s">
        <v>265</v>
      </c>
      <c r="D1916" s="1">
        <v>40787</v>
      </c>
      <c r="E1916" s="2">
        <v>500</v>
      </c>
      <c r="F1916" t="s">
        <v>266</v>
      </c>
      <c r="G1916" t="s">
        <v>77</v>
      </c>
    </row>
    <row r="1917" spans="1:7" x14ac:dyDescent="0.25">
      <c r="A1917" t="s">
        <v>263</v>
      </c>
      <c r="B1917" t="s">
        <v>264</v>
      </c>
      <c r="C1917" t="s">
        <v>265</v>
      </c>
      <c r="D1917" s="1">
        <v>40798</v>
      </c>
      <c r="E1917" s="2">
        <v>50</v>
      </c>
      <c r="F1917" t="s">
        <v>266</v>
      </c>
      <c r="G1917" t="s">
        <v>77</v>
      </c>
    </row>
    <row r="1918" spans="1:7" x14ac:dyDescent="0.25">
      <c r="A1918" t="s">
        <v>115</v>
      </c>
      <c r="B1918" t="s">
        <v>116</v>
      </c>
      <c r="C1918" t="s">
        <v>117</v>
      </c>
      <c r="D1918" s="1">
        <v>40798</v>
      </c>
      <c r="E1918" s="2">
        <v>5</v>
      </c>
      <c r="F1918" t="s">
        <v>118</v>
      </c>
      <c r="G1918" t="s">
        <v>97</v>
      </c>
    </row>
    <row r="1919" spans="1:7" x14ac:dyDescent="0.25">
      <c r="A1919" t="s">
        <v>115</v>
      </c>
      <c r="B1919" t="s">
        <v>116</v>
      </c>
      <c r="C1919" t="s">
        <v>117</v>
      </c>
      <c r="D1919" s="1">
        <v>40798</v>
      </c>
      <c r="E1919" s="2">
        <v>5</v>
      </c>
      <c r="F1919" t="s">
        <v>119</v>
      </c>
      <c r="G1919" t="s">
        <v>97</v>
      </c>
    </row>
    <row r="1920" spans="1:7" x14ac:dyDescent="0.25">
      <c r="A1920" t="s">
        <v>115</v>
      </c>
      <c r="B1920" t="s">
        <v>116</v>
      </c>
      <c r="C1920" t="s">
        <v>117</v>
      </c>
      <c r="D1920" s="1">
        <v>40798</v>
      </c>
      <c r="E1920" s="2">
        <v>5</v>
      </c>
      <c r="F1920" t="s">
        <v>120</v>
      </c>
      <c r="G1920" t="s">
        <v>97</v>
      </c>
    </row>
    <row r="1921" spans="1:7" x14ac:dyDescent="0.25">
      <c r="A1921" t="s">
        <v>1100</v>
      </c>
      <c r="B1921" t="s">
        <v>1101</v>
      </c>
      <c r="C1921" t="s">
        <v>1102</v>
      </c>
      <c r="D1921" s="1">
        <v>40798</v>
      </c>
      <c r="E1921" s="2">
        <v>25</v>
      </c>
      <c r="F1921" t="s">
        <v>1103</v>
      </c>
      <c r="G1921" t="s">
        <v>1247</v>
      </c>
    </row>
    <row r="1922" spans="1:7" x14ac:dyDescent="0.25">
      <c r="A1922" t="s">
        <v>1100</v>
      </c>
      <c r="B1922" t="s">
        <v>1101</v>
      </c>
      <c r="C1922" t="s">
        <v>1102</v>
      </c>
      <c r="D1922" s="1">
        <v>40798</v>
      </c>
      <c r="E1922" s="2">
        <v>25</v>
      </c>
      <c r="F1922" t="s">
        <v>1104</v>
      </c>
      <c r="G1922" t="s">
        <v>1247</v>
      </c>
    </row>
    <row r="1923" spans="1:7" x14ac:dyDescent="0.25">
      <c r="A1923" t="s">
        <v>121</v>
      </c>
      <c r="B1923" t="s">
        <v>122</v>
      </c>
      <c r="C1923" t="s">
        <v>123</v>
      </c>
      <c r="D1923" s="1">
        <v>40798</v>
      </c>
      <c r="E1923" s="2">
        <v>70</v>
      </c>
      <c r="F1923" t="s">
        <v>124</v>
      </c>
      <c r="G1923" t="s">
        <v>1248</v>
      </c>
    </row>
    <row r="1924" spans="1:7" x14ac:dyDescent="0.25">
      <c r="A1924" t="s">
        <v>125</v>
      </c>
      <c r="B1924" t="s">
        <v>126</v>
      </c>
      <c r="C1924" t="s">
        <v>127</v>
      </c>
      <c r="D1924" s="1">
        <v>40798</v>
      </c>
      <c r="E1924" s="2">
        <v>5</v>
      </c>
      <c r="F1924" t="s">
        <v>128</v>
      </c>
      <c r="G1924" t="s">
        <v>97</v>
      </c>
    </row>
    <row r="1925" spans="1:7" x14ac:dyDescent="0.25">
      <c r="A1925" t="s">
        <v>267</v>
      </c>
      <c r="B1925" t="s">
        <v>268</v>
      </c>
      <c r="C1925" t="s">
        <v>269</v>
      </c>
      <c r="D1925" s="1">
        <v>40798</v>
      </c>
      <c r="E1925" s="2">
        <v>25</v>
      </c>
      <c r="F1925" t="s">
        <v>270</v>
      </c>
      <c r="G1925" t="s">
        <v>271</v>
      </c>
    </row>
    <row r="1926" spans="1:7" x14ac:dyDescent="0.25">
      <c r="A1926" t="s">
        <v>272</v>
      </c>
      <c r="B1926" t="s">
        <v>175</v>
      </c>
      <c r="C1926" t="s">
        <v>273</v>
      </c>
      <c r="D1926" s="1">
        <v>40798</v>
      </c>
      <c r="E1926" s="2">
        <v>25</v>
      </c>
      <c r="F1926" t="s">
        <v>274</v>
      </c>
      <c r="G1926" t="s">
        <v>1299</v>
      </c>
    </row>
    <row r="1927" spans="1:7" x14ac:dyDescent="0.25">
      <c r="A1927" t="s">
        <v>272</v>
      </c>
      <c r="B1927" t="s">
        <v>175</v>
      </c>
      <c r="C1927" t="s">
        <v>273</v>
      </c>
      <c r="D1927" s="1">
        <v>40798</v>
      </c>
      <c r="E1927" s="2">
        <v>25</v>
      </c>
      <c r="F1927" t="s">
        <v>274</v>
      </c>
      <c r="G1927" t="s">
        <v>1299</v>
      </c>
    </row>
    <row r="1928" spans="1:7" x14ac:dyDescent="0.25">
      <c r="A1928" t="s">
        <v>1105</v>
      </c>
      <c r="B1928" t="s">
        <v>1106</v>
      </c>
      <c r="C1928" t="s">
        <v>1107</v>
      </c>
      <c r="D1928" s="1">
        <v>40798</v>
      </c>
      <c r="E1928" s="2">
        <v>25</v>
      </c>
      <c r="F1928" t="s">
        <v>1108</v>
      </c>
      <c r="G1928" t="s">
        <v>828</v>
      </c>
    </row>
    <row r="1929" spans="1:7" x14ac:dyDescent="0.25">
      <c r="A1929" t="s">
        <v>302</v>
      </c>
      <c r="B1929" t="s">
        <v>303</v>
      </c>
      <c r="C1929" t="s">
        <v>304</v>
      </c>
      <c r="D1929" s="1">
        <v>40798</v>
      </c>
      <c r="E1929" s="2">
        <v>36.99</v>
      </c>
      <c r="F1929" t="s">
        <v>305</v>
      </c>
      <c r="G1929" t="s">
        <v>114</v>
      </c>
    </row>
    <row r="1930" spans="1:7" x14ac:dyDescent="0.25">
      <c r="A1930" t="s">
        <v>1095</v>
      </c>
      <c r="B1930" t="s">
        <v>1096</v>
      </c>
      <c r="C1930" t="s">
        <v>1097</v>
      </c>
      <c r="D1930" s="1">
        <v>40798</v>
      </c>
      <c r="E1930" s="2">
        <v>25</v>
      </c>
      <c r="F1930" t="s">
        <v>1098</v>
      </c>
      <c r="G1930" t="s">
        <v>1246</v>
      </c>
    </row>
    <row r="1931" spans="1:7" x14ac:dyDescent="0.25">
      <c r="A1931" t="s">
        <v>1095</v>
      </c>
      <c r="B1931" t="s">
        <v>1096</v>
      </c>
      <c r="C1931" t="s">
        <v>1097</v>
      </c>
      <c r="D1931" s="1">
        <v>40798</v>
      </c>
      <c r="E1931" s="2">
        <v>25</v>
      </c>
      <c r="F1931" t="s">
        <v>1099</v>
      </c>
      <c r="G1931" t="s">
        <v>1246</v>
      </c>
    </row>
    <row r="1932" spans="1:7" x14ac:dyDescent="0.25">
      <c r="A1932" t="s">
        <v>1095</v>
      </c>
      <c r="B1932" t="s">
        <v>1096</v>
      </c>
      <c r="C1932" t="s">
        <v>1097</v>
      </c>
      <c r="D1932" s="1">
        <v>40798</v>
      </c>
      <c r="E1932" s="2">
        <v>25</v>
      </c>
      <c r="F1932" t="s">
        <v>1099</v>
      </c>
      <c r="G1932" t="s">
        <v>1246</v>
      </c>
    </row>
    <row r="1933" spans="1:7" x14ac:dyDescent="0.25">
      <c r="A1933" t="s">
        <v>1095</v>
      </c>
      <c r="B1933" t="s">
        <v>1096</v>
      </c>
      <c r="C1933" t="s">
        <v>1097</v>
      </c>
      <c r="D1933" s="1">
        <v>40798</v>
      </c>
      <c r="E1933" s="2">
        <v>25</v>
      </c>
      <c r="F1933" t="s">
        <v>1099</v>
      </c>
      <c r="G1933" t="s">
        <v>1246</v>
      </c>
    </row>
    <row r="1934" spans="1:7" x14ac:dyDescent="0.25">
      <c r="A1934" t="s">
        <v>306</v>
      </c>
      <c r="B1934" t="s">
        <v>307</v>
      </c>
      <c r="C1934" t="s">
        <v>308</v>
      </c>
      <c r="D1934" s="1">
        <v>40798</v>
      </c>
      <c r="E1934" s="2">
        <v>10</v>
      </c>
      <c r="F1934" t="s">
        <v>309</v>
      </c>
      <c r="G1934" t="s">
        <v>310</v>
      </c>
    </row>
    <row r="1935" spans="1:7" x14ac:dyDescent="0.25">
      <c r="A1935" t="s">
        <v>306</v>
      </c>
      <c r="B1935" t="s">
        <v>307</v>
      </c>
      <c r="C1935" t="s">
        <v>308</v>
      </c>
      <c r="D1935" s="1">
        <v>40798</v>
      </c>
      <c r="E1935" s="2">
        <v>10</v>
      </c>
      <c r="F1935" t="s">
        <v>311</v>
      </c>
      <c r="G1935" t="s">
        <v>310</v>
      </c>
    </row>
    <row r="1936" spans="1:7" x14ac:dyDescent="0.25">
      <c r="A1936" t="s">
        <v>133</v>
      </c>
      <c r="B1936" t="s">
        <v>134</v>
      </c>
      <c r="C1936" t="s">
        <v>95</v>
      </c>
      <c r="D1936" s="1">
        <v>40798</v>
      </c>
      <c r="E1936" s="2">
        <v>5</v>
      </c>
      <c r="F1936" t="s">
        <v>135</v>
      </c>
      <c r="G1936" t="s">
        <v>97</v>
      </c>
    </row>
    <row r="1937" spans="1:7" x14ac:dyDescent="0.25">
      <c r="A1937" t="s">
        <v>133</v>
      </c>
      <c r="B1937" t="s">
        <v>134</v>
      </c>
      <c r="C1937" t="s">
        <v>95</v>
      </c>
      <c r="D1937" s="1">
        <v>40798</v>
      </c>
      <c r="E1937" s="2">
        <v>5</v>
      </c>
      <c r="F1937" t="s">
        <v>136</v>
      </c>
      <c r="G1937" t="s">
        <v>97</v>
      </c>
    </row>
    <row r="1938" spans="1:7" x14ac:dyDescent="0.25">
      <c r="A1938" t="s">
        <v>133</v>
      </c>
      <c r="B1938" t="s">
        <v>134</v>
      </c>
      <c r="C1938" t="s">
        <v>95</v>
      </c>
      <c r="D1938" s="1">
        <v>40798</v>
      </c>
      <c r="E1938" s="2">
        <v>5</v>
      </c>
      <c r="F1938" t="s">
        <v>137</v>
      </c>
      <c r="G1938" t="s">
        <v>97</v>
      </c>
    </row>
    <row r="1939" spans="1:7" x14ac:dyDescent="0.25">
      <c r="A1939" t="s">
        <v>129</v>
      </c>
      <c r="B1939" t="s">
        <v>130</v>
      </c>
      <c r="C1939" t="s">
        <v>131</v>
      </c>
      <c r="D1939" s="1">
        <v>40798</v>
      </c>
      <c r="E1939" s="2">
        <v>10</v>
      </c>
      <c r="F1939" t="s">
        <v>132</v>
      </c>
      <c r="G1939" t="s">
        <v>9</v>
      </c>
    </row>
    <row r="1940" spans="1:7" x14ac:dyDescent="0.25">
      <c r="A1940" t="s">
        <v>293</v>
      </c>
      <c r="B1940" t="s">
        <v>248</v>
      </c>
      <c r="C1940" t="s">
        <v>294</v>
      </c>
      <c r="D1940" s="1">
        <v>40798</v>
      </c>
      <c r="E1940" s="2">
        <v>15</v>
      </c>
      <c r="F1940" t="s">
        <v>295</v>
      </c>
      <c r="G1940" t="s">
        <v>182</v>
      </c>
    </row>
    <row r="1941" spans="1:7" x14ac:dyDescent="0.25">
      <c r="A1941" t="s">
        <v>293</v>
      </c>
      <c r="B1941" t="s">
        <v>248</v>
      </c>
      <c r="C1941" t="s">
        <v>294</v>
      </c>
      <c r="D1941" s="1">
        <v>40798</v>
      </c>
      <c r="E1941" s="2">
        <v>15</v>
      </c>
      <c r="F1941" t="s">
        <v>295</v>
      </c>
      <c r="G1941" t="s">
        <v>182</v>
      </c>
    </row>
    <row r="1942" spans="1:7" x14ac:dyDescent="0.25">
      <c r="A1942" t="s">
        <v>278</v>
      </c>
      <c r="B1942" t="s">
        <v>279</v>
      </c>
      <c r="C1942" t="s">
        <v>280</v>
      </c>
      <c r="D1942" s="1">
        <v>40798</v>
      </c>
      <c r="E1942" s="2">
        <v>5</v>
      </c>
      <c r="F1942" t="s">
        <v>281</v>
      </c>
      <c r="G1942" t="s">
        <v>282</v>
      </c>
    </row>
    <row r="1943" spans="1:7" x14ac:dyDescent="0.25">
      <c r="A1943" t="s">
        <v>138</v>
      </c>
      <c r="B1943" t="s">
        <v>139</v>
      </c>
      <c r="C1943" t="s">
        <v>140</v>
      </c>
      <c r="D1943" s="1">
        <v>40798</v>
      </c>
      <c r="E1943" s="2">
        <v>40</v>
      </c>
      <c r="F1943" t="s">
        <v>141</v>
      </c>
      <c r="G1943" t="s">
        <v>77</v>
      </c>
    </row>
    <row r="1944" spans="1:7" x14ac:dyDescent="0.25">
      <c r="A1944" t="s">
        <v>241</v>
      </c>
      <c r="B1944" t="s">
        <v>242</v>
      </c>
      <c r="C1944" t="s">
        <v>243</v>
      </c>
      <c r="D1944" s="1">
        <v>40798</v>
      </c>
      <c r="E1944" s="2">
        <v>300</v>
      </c>
      <c r="F1944" t="s">
        <v>244</v>
      </c>
      <c r="G1944" t="s">
        <v>245</v>
      </c>
    </row>
    <row r="1945" spans="1:7" x14ac:dyDescent="0.25">
      <c r="A1945" t="s">
        <v>241</v>
      </c>
      <c r="B1945" t="s">
        <v>242</v>
      </c>
      <c r="C1945" t="s">
        <v>243</v>
      </c>
      <c r="D1945" s="1">
        <v>40798</v>
      </c>
      <c r="E1945" s="2">
        <v>300</v>
      </c>
      <c r="F1945" t="s">
        <v>246</v>
      </c>
      <c r="G1945" t="s">
        <v>245</v>
      </c>
    </row>
    <row r="1946" spans="1:7" x14ac:dyDescent="0.25">
      <c r="A1946" t="s">
        <v>164</v>
      </c>
      <c r="B1946" t="s">
        <v>165</v>
      </c>
      <c r="C1946" t="s">
        <v>166</v>
      </c>
      <c r="D1946" s="1">
        <v>40798</v>
      </c>
      <c r="E1946" s="2">
        <v>25</v>
      </c>
      <c r="F1946" t="s">
        <v>167</v>
      </c>
      <c r="G1946" t="s">
        <v>77</v>
      </c>
    </row>
    <row r="1947" spans="1:7" x14ac:dyDescent="0.25">
      <c r="A1947" t="s">
        <v>164</v>
      </c>
      <c r="B1947" t="s">
        <v>165</v>
      </c>
      <c r="C1947" t="s">
        <v>166</v>
      </c>
      <c r="D1947" s="1">
        <v>40798</v>
      </c>
      <c r="E1947" s="2">
        <v>25</v>
      </c>
      <c r="F1947" t="s">
        <v>168</v>
      </c>
      <c r="G1947" t="s">
        <v>77</v>
      </c>
    </row>
    <row r="1948" spans="1:7" x14ac:dyDescent="0.25">
      <c r="A1948" t="s">
        <v>169</v>
      </c>
      <c r="B1948" t="s">
        <v>170</v>
      </c>
      <c r="C1948" t="s">
        <v>171</v>
      </c>
      <c r="D1948" s="1">
        <v>40798</v>
      </c>
      <c r="E1948" s="2">
        <v>10</v>
      </c>
      <c r="F1948" t="s">
        <v>172</v>
      </c>
      <c r="G1948" t="s">
        <v>1245</v>
      </c>
    </row>
    <row r="1949" spans="1:7" x14ac:dyDescent="0.25">
      <c r="A1949" t="s">
        <v>169</v>
      </c>
      <c r="B1949" t="s">
        <v>170</v>
      </c>
      <c r="C1949" t="s">
        <v>171</v>
      </c>
      <c r="D1949" s="1">
        <v>40798</v>
      </c>
      <c r="E1949" s="2">
        <v>10</v>
      </c>
      <c r="F1949" t="s">
        <v>173</v>
      </c>
      <c r="G1949" t="s">
        <v>1245</v>
      </c>
    </row>
    <row r="1950" spans="1:7" x14ac:dyDescent="0.25">
      <c r="A1950" t="s">
        <v>174</v>
      </c>
      <c r="B1950" t="s">
        <v>175</v>
      </c>
      <c r="C1950" t="s">
        <v>176</v>
      </c>
      <c r="D1950" s="1">
        <v>40798</v>
      </c>
      <c r="E1950" s="2">
        <v>10</v>
      </c>
      <c r="F1950" t="s">
        <v>177</v>
      </c>
      <c r="G1950" t="s">
        <v>114</v>
      </c>
    </row>
    <row r="1951" spans="1:7" x14ac:dyDescent="0.25">
      <c r="A1951" t="s">
        <v>178</v>
      </c>
      <c r="B1951" t="s">
        <v>179</v>
      </c>
      <c r="C1951" t="s">
        <v>180</v>
      </c>
      <c r="D1951" s="1">
        <v>40798</v>
      </c>
      <c r="E1951" s="2">
        <v>5</v>
      </c>
      <c r="F1951" t="s">
        <v>181</v>
      </c>
      <c r="G1951" t="s">
        <v>182</v>
      </c>
    </row>
    <row r="1952" spans="1:7" x14ac:dyDescent="0.25">
      <c r="A1952" t="s">
        <v>247</v>
      </c>
      <c r="B1952" t="s">
        <v>248</v>
      </c>
      <c r="C1952" t="s">
        <v>249</v>
      </c>
      <c r="D1952" s="1">
        <v>40798</v>
      </c>
      <c r="E1952" s="2">
        <v>20</v>
      </c>
      <c r="F1952" t="s">
        <v>250</v>
      </c>
      <c r="G1952" t="s">
        <v>251</v>
      </c>
    </row>
    <row r="1953" spans="1:7" x14ac:dyDescent="0.25">
      <c r="A1953" t="s">
        <v>247</v>
      </c>
      <c r="B1953" t="s">
        <v>248</v>
      </c>
      <c r="C1953" t="s">
        <v>249</v>
      </c>
      <c r="D1953" s="1">
        <v>40798</v>
      </c>
      <c r="E1953" s="2">
        <v>20</v>
      </c>
      <c r="F1953" t="s">
        <v>252</v>
      </c>
      <c r="G1953" t="s">
        <v>251</v>
      </c>
    </row>
    <row r="1954" spans="1:7" x14ac:dyDescent="0.25">
      <c r="A1954" t="s">
        <v>259</v>
      </c>
      <c r="B1954" t="s">
        <v>260</v>
      </c>
      <c r="C1954" t="s">
        <v>261</v>
      </c>
      <c r="D1954" s="1">
        <v>40798</v>
      </c>
      <c r="E1954" s="2">
        <v>10</v>
      </c>
      <c r="F1954" t="s">
        <v>262</v>
      </c>
      <c r="G1954" t="s">
        <v>77</v>
      </c>
    </row>
    <row r="1955" spans="1:7" x14ac:dyDescent="0.25">
      <c r="A1955" t="s">
        <v>159</v>
      </c>
      <c r="B1955" t="s">
        <v>160</v>
      </c>
      <c r="C1955" t="s">
        <v>161</v>
      </c>
      <c r="D1955" s="1">
        <v>40798</v>
      </c>
      <c r="E1955" s="2">
        <v>55</v>
      </c>
      <c r="F1955" t="s">
        <v>162</v>
      </c>
      <c r="G1955" t="s">
        <v>1244</v>
      </c>
    </row>
    <row r="1956" spans="1:7" x14ac:dyDescent="0.25">
      <c r="A1956" t="s">
        <v>155</v>
      </c>
      <c r="B1956" t="s">
        <v>156</v>
      </c>
      <c r="C1956" t="s">
        <v>157</v>
      </c>
      <c r="D1956" s="1">
        <v>40798</v>
      </c>
      <c r="E1956" s="2">
        <v>5</v>
      </c>
      <c r="F1956" t="s">
        <v>158</v>
      </c>
      <c r="G1956" t="s">
        <v>77</v>
      </c>
    </row>
    <row r="1957" spans="1:7" x14ac:dyDescent="0.25">
      <c r="A1957" t="s">
        <v>155</v>
      </c>
      <c r="B1957" t="s">
        <v>156</v>
      </c>
      <c r="C1957" t="s">
        <v>157</v>
      </c>
      <c r="D1957" s="1">
        <v>40798</v>
      </c>
      <c r="E1957" s="2">
        <v>5</v>
      </c>
      <c r="F1957" t="s">
        <v>158</v>
      </c>
      <c r="G1957" t="s">
        <v>77</v>
      </c>
    </row>
    <row r="1958" spans="1:7" x14ac:dyDescent="0.25">
      <c r="A1958" t="s">
        <v>151</v>
      </c>
      <c r="B1958" t="s">
        <v>152</v>
      </c>
      <c r="C1958" t="s">
        <v>153</v>
      </c>
      <c r="D1958" s="1">
        <v>40798</v>
      </c>
      <c r="E1958" s="2">
        <v>40</v>
      </c>
      <c r="F1958" t="s">
        <v>154</v>
      </c>
      <c r="G1958" t="s">
        <v>114</v>
      </c>
    </row>
    <row r="1959" spans="1:7" x14ac:dyDescent="0.25">
      <c r="A1959" t="s">
        <v>82</v>
      </c>
      <c r="B1959" t="s">
        <v>83</v>
      </c>
      <c r="C1959" t="s">
        <v>84</v>
      </c>
      <c r="D1959" s="1">
        <v>40798</v>
      </c>
      <c r="E1959" s="2">
        <v>15</v>
      </c>
      <c r="F1959" t="s">
        <v>85</v>
      </c>
      <c r="G1959" t="s">
        <v>1249</v>
      </c>
    </row>
    <row r="1960" spans="1:7" x14ac:dyDescent="0.25">
      <c r="A1960" t="s">
        <v>82</v>
      </c>
      <c r="B1960" t="s">
        <v>83</v>
      </c>
      <c r="C1960" t="s">
        <v>84</v>
      </c>
      <c r="D1960" s="1">
        <v>40798</v>
      </c>
      <c r="E1960" s="2">
        <v>15</v>
      </c>
      <c r="F1960" t="s">
        <v>86</v>
      </c>
      <c r="G1960" t="s">
        <v>1249</v>
      </c>
    </row>
    <row r="1961" spans="1:7" x14ac:dyDescent="0.25">
      <c r="A1961" t="s">
        <v>78</v>
      </c>
      <c r="B1961" t="s">
        <v>79</v>
      </c>
      <c r="C1961" t="s">
        <v>80</v>
      </c>
      <c r="D1961" s="1">
        <v>40798</v>
      </c>
      <c r="E1961" s="2">
        <v>35</v>
      </c>
      <c r="F1961" t="s">
        <v>81</v>
      </c>
      <c r="G1961" t="s">
        <v>9</v>
      </c>
    </row>
    <row r="1962" spans="1:7" x14ac:dyDescent="0.25">
      <c r="A1962" t="s">
        <v>78</v>
      </c>
      <c r="B1962" t="s">
        <v>79</v>
      </c>
      <c r="C1962" t="s">
        <v>80</v>
      </c>
      <c r="D1962" s="1">
        <v>40798</v>
      </c>
      <c r="E1962" s="2">
        <v>35</v>
      </c>
      <c r="F1962" t="s">
        <v>81</v>
      </c>
      <c r="G1962" t="s">
        <v>9</v>
      </c>
    </row>
    <row r="1963" spans="1:7" x14ac:dyDescent="0.25">
      <c r="A1963" t="s">
        <v>87</v>
      </c>
      <c r="B1963" t="s">
        <v>88</v>
      </c>
      <c r="C1963" t="s">
        <v>89</v>
      </c>
      <c r="D1963" s="1">
        <v>40798</v>
      </c>
      <c r="E1963" s="2">
        <v>25</v>
      </c>
      <c r="F1963" t="s">
        <v>90</v>
      </c>
      <c r="G1963" t="s">
        <v>77</v>
      </c>
    </row>
    <row r="1964" spans="1:7" x14ac:dyDescent="0.25">
      <c r="A1964" t="s">
        <v>87</v>
      </c>
      <c r="B1964" t="s">
        <v>88</v>
      </c>
      <c r="C1964" t="s">
        <v>89</v>
      </c>
      <c r="D1964" s="1">
        <v>40798</v>
      </c>
      <c r="E1964" s="2">
        <v>25</v>
      </c>
      <c r="F1964" t="s">
        <v>91</v>
      </c>
      <c r="G1964" t="s">
        <v>77</v>
      </c>
    </row>
    <row r="1965" spans="1:7" x14ac:dyDescent="0.25">
      <c r="A1965" t="s">
        <v>87</v>
      </c>
      <c r="B1965" t="s">
        <v>88</v>
      </c>
      <c r="C1965" t="s">
        <v>89</v>
      </c>
      <c r="D1965" s="1">
        <v>40798</v>
      </c>
      <c r="E1965" s="2">
        <v>25</v>
      </c>
      <c r="F1965" t="s">
        <v>91</v>
      </c>
      <c r="G1965" t="s">
        <v>77</v>
      </c>
    </row>
    <row r="1966" spans="1:7" x14ac:dyDescent="0.25">
      <c r="A1966" t="s">
        <v>87</v>
      </c>
      <c r="B1966" t="s">
        <v>88</v>
      </c>
      <c r="C1966" t="s">
        <v>89</v>
      </c>
      <c r="D1966" s="1">
        <v>40798</v>
      </c>
      <c r="E1966" s="2">
        <v>25</v>
      </c>
      <c r="F1966" t="s">
        <v>92</v>
      </c>
      <c r="G1966" t="s">
        <v>77</v>
      </c>
    </row>
    <row r="1967" spans="1:7" x14ac:dyDescent="0.25">
      <c r="A1967" t="s">
        <v>390</v>
      </c>
      <c r="B1967" t="s">
        <v>343</v>
      </c>
      <c r="C1967" t="s">
        <v>391</v>
      </c>
      <c r="D1967" s="1">
        <v>40798</v>
      </c>
      <c r="E1967" s="2">
        <v>20</v>
      </c>
      <c r="F1967" t="s">
        <v>392</v>
      </c>
      <c r="G1967" t="s">
        <v>1250</v>
      </c>
    </row>
    <row r="1968" spans="1:7" x14ac:dyDescent="0.25">
      <c r="A1968" t="s">
        <v>390</v>
      </c>
      <c r="B1968" t="s">
        <v>343</v>
      </c>
      <c r="C1968" t="s">
        <v>391</v>
      </c>
      <c r="D1968" s="1">
        <v>40798</v>
      </c>
      <c r="E1968" s="2">
        <v>20</v>
      </c>
      <c r="F1968" t="s">
        <v>392</v>
      </c>
      <c r="G1968" t="s">
        <v>1250</v>
      </c>
    </row>
    <row r="1969" spans="1:7" x14ac:dyDescent="0.25">
      <c r="A1969" t="s">
        <v>390</v>
      </c>
      <c r="B1969" t="s">
        <v>343</v>
      </c>
      <c r="C1969" t="s">
        <v>391</v>
      </c>
      <c r="D1969" s="1">
        <v>40798</v>
      </c>
      <c r="E1969" s="2">
        <v>20</v>
      </c>
      <c r="F1969" t="s">
        <v>393</v>
      </c>
      <c r="G1969" t="s">
        <v>1250</v>
      </c>
    </row>
    <row r="1970" spans="1:7" x14ac:dyDescent="0.25">
      <c r="A1970" t="s">
        <v>322</v>
      </c>
      <c r="B1970" t="s">
        <v>323</v>
      </c>
      <c r="C1970" t="s">
        <v>324</v>
      </c>
      <c r="D1970" s="1">
        <v>40798</v>
      </c>
      <c r="E1970" s="2">
        <v>25</v>
      </c>
      <c r="F1970" t="s">
        <v>325</v>
      </c>
      <c r="G1970" t="s">
        <v>326</v>
      </c>
    </row>
    <row r="1971" spans="1:7" x14ac:dyDescent="0.25">
      <c r="A1971" t="s">
        <v>322</v>
      </c>
      <c r="B1971" t="s">
        <v>323</v>
      </c>
      <c r="C1971" t="s">
        <v>324</v>
      </c>
      <c r="D1971" s="1">
        <v>40798</v>
      </c>
      <c r="E1971" s="2">
        <v>25</v>
      </c>
      <c r="F1971" t="s">
        <v>327</v>
      </c>
      <c r="G1971" t="s">
        <v>326</v>
      </c>
    </row>
    <row r="1972" spans="1:7" x14ac:dyDescent="0.25">
      <c r="A1972" t="s">
        <v>99</v>
      </c>
      <c r="B1972" t="s">
        <v>100</v>
      </c>
      <c r="C1972" t="s">
        <v>101</v>
      </c>
      <c r="D1972" s="1">
        <v>40798</v>
      </c>
      <c r="E1972" s="2">
        <v>10</v>
      </c>
      <c r="F1972" t="s">
        <v>102</v>
      </c>
      <c r="G1972" t="s">
        <v>97</v>
      </c>
    </row>
    <row r="1973" spans="1:7" x14ac:dyDescent="0.25">
      <c r="A1973" t="s">
        <v>99</v>
      </c>
      <c r="B1973" t="s">
        <v>100</v>
      </c>
      <c r="C1973" t="s">
        <v>101</v>
      </c>
      <c r="D1973" s="1">
        <v>40798</v>
      </c>
      <c r="E1973" s="2">
        <v>10</v>
      </c>
      <c r="F1973" t="s">
        <v>103</v>
      </c>
      <c r="G1973" t="s">
        <v>97</v>
      </c>
    </row>
    <row r="1974" spans="1:7" x14ac:dyDescent="0.25">
      <c r="A1974" t="s">
        <v>99</v>
      </c>
      <c r="B1974" t="s">
        <v>100</v>
      </c>
      <c r="C1974" t="s">
        <v>101</v>
      </c>
      <c r="D1974" s="1">
        <v>40798</v>
      </c>
      <c r="E1974" s="2">
        <v>10</v>
      </c>
      <c r="F1974" t="s">
        <v>104</v>
      </c>
      <c r="G1974" t="s">
        <v>97</v>
      </c>
    </row>
    <row r="1975" spans="1:7" x14ac:dyDescent="0.25">
      <c r="A1975" t="s">
        <v>316</v>
      </c>
      <c r="B1975" t="s">
        <v>317</v>
      </c>
      <c r="C1975" t="s">
        <v>318</v>
      </c>
      <c r="D1975" s="1">
        <v>40798</v>
      </c>
      <c r="E1975" s="2">
        <v>40</v>
      </c>
      <c r="F1975" t="s">
        <v>319</v>
      </c>
      <c r="G1975" t="s">
        <v>1275</v>
      </c>
    </row>
    <row r="1976" spans="1:7" x14ac:dyDescent="0.25">
      <c r="A1976" t="s">
        <v>316</v>
      </c>
      <c r="B1976" t="s">
        <v>317</v>
      </c>
      <c r="C1976" t="s">
        <v>318</v>
      </c>
      <c r="D1976" s="1">
        <v>40798</v>
      </c>
      <c r="E1976" s="2">
        <v>40</v>
      </c>
      <c r="F1976" t="s">
        <v>320</v>
      </c>
      <c r="G1976" t="s">
        <v>1275</v>
      </c>
    </row>
    <row r="1977" spans="1:7" x14ac:dyDescent="0.25">
      <c r="A1977" t="s">
        <v>312</v>
      </c>
      <c r="B1977" t="s">
        <v>248</v>
      </c>
      <c r="C1977" t="s">
        <v>313</v>
      </c>
      <c r="D1977" s="1">
        <v>40798</v>
      </c>
      <c r="E1977" s="2">
        <v>50</v>
      </c>
      <c r="F1977" t="s">
        <v>314</v>
      </c>
      <c r="G1977" t="s">
        <v>315</v>
      </c>
    </row>
    <row r="1978" spans="1:7" x14ac:dyDescent="0.25">
      <c r="A1978" t="s">
        <v>30</v>
      </c>
      <c r="B1978" t="s">
        <v>31</v>
      </c>
      <c r="C1978" t="s">
        <v>32</v>
      </c>
      <c r="D1978" s="1">
        <v>40798</v>
      </c>
      <c r="E1978" s="2">
        <v>84</v>
      </c>
      <c r="F1978" t="s">
        <v>33</v>
      </c>
      <c r="G1978" t="s">
        <v>34</v>
      </c>
    </row>
    <row r="1979" spans="1:7" x14ac:dyDescent="0.25">
      <c r="A1979" t="s">
        <v>30</v>
      </c>
      <c r="B1979" t="s">
        <v>31</v>
      </c>
      <c r="C1979" t="s">
        <v>32</v>
      </c>
      <c r="D1979" s="1">
        <v>40798</v>
      </c>
      <c r="E1979" s="2">
        <v>84</v>
      </c>
      <c r="F1979" t="s">
        <v>35</v>
      </c>
      <c r="G1979" t="s">
        <v>34</v>
      </c>
    </row>
    <row r="1980" spans="1:7" x14ac:dyDescent="0.25">
      <c r="A1980" t="s">
        <v>105</v>
      </c>
      <c r="B1980" t="s">
        <v>106</v>
      </c>
      <c r="C1980" t="s">
        <v>107</v>
      </c>
      <c r="D1980" s="1">
        <v>40798</v>
      </c>
      <c r="E1980" s="2">
        <v>5</v>
      </c>
      <c r="F1980" t="s">
        <v>108</v>
      </c>
      <c r="G1980" t="s">
        <v>77</v>
      </c>
    </row>
    <row r="1981" spans="1:7" x14ac:dyDescent="0.25">
      <c r="A1981" t="s">
        <v>105</v>
      </c>
      <c r="B1981" t="s">
        <v>106</v>
      </c>
      <c r="C1981" t="s">
        <v>107</v>
      </c>
      <c r="D1981" s="1">
        <v>40798</v>
      </c>
      <c r="E1981" s="2">
        <v>5</v>
      </c>
      <c r="F1981" t="s">
        <v>108</v>
      </c>
      <c r="G1981" t="s">
        <v>77</v>
      </c>
    </row>
    <row r="1982" spans="1:7" x14ac:dyDescent="0.25">
      <c r="A1982" t="s">
        <v>105</v>
      </c>
      <c r="B1982" t="s">
        <v>106</v>
      </c>
      <c r="C1982" t="s">
        <v>107</v>
      </c>
      <c r="D1982" s="1">
        <v>40798</v>
      </c>
      <c r="E1982" s="2">
        <v>5</v>
      </c>
      <c r="F1982" t="s">
        <v>109</v>
      </c>
      <c r="G1982" t="s">
        <v>77</v>
      </c>
    </row>
    <row r="1983" spans="1:7" x14ac:dyDescent="0.25">
      <c r="A1983" t="s">
        <v>110</v>
      </c>
      <c r="B1983" t="s">
        <v>111</v>
      </c>
      <c r="C1983" t="s">
        <v>112</v>
      </c>
      <c r="D1983" s="1">
        <v>40798</v>
      </c>
      <c r="E1983" s="2">
        <v>10</v>
      </c>
      <c r="F1983" t="s">
        <v>113</v>
      </c>
      <c r="G1983" t="s">
        <v>114</v>
      </c>
    </row>
    <row r="1984" spans="1:7" x14ac:dyDescent="0.25">
      <c r="A1984" t="s">
        <v>110</v>
      </c>
      <c r="B1984" t="s">
        <v>111</v>
      </c>
      <c r="C1984" t="s">
        <v>112</v>
      </c>
      <c r="D1984" s="1">
        <v>40798</v>
      </c>
      <c r="E1984" s="2">
        <v>10</v>
      </c>
      <c r="F1984" t="s">
        <v>113</v>
      </c>
      <c r="G1984" t="s">
        <v>114</v>
      </c>
    </row>
    <row r="1985" spans="1:7" x14ac:dyDescent="0.25">
      <c r="A1985" t="s">
        <v>333</v>
      </c>
      <c r="B1985" t="s">
        <v>152</v>
      </c>
      <c r="C1985" t="s">
        <v>334</v>
      </c>
      <c r="D1985" s="1">
        <v>40798</v>
      </c>
      <c r="E1985" s="2">
        <v>2</v>
      </c>
      <c r="F1985" t="s">
        <v>335</v>
      </c>
      <c r="G1985" t="s">
        <v>114</v>
      </c>
    </row>
    <row r="1986" spans="1:7" x14ac:dyDescent="0.25">
      <c r="A1986" t="s">
        <v>333</v>
      </c>
      <c r="B1986" t="s">
        <v>152</v>
      </c>
      <c r="C1986" t="s">
        <v>334</v>
      </c>
      <c r="D1986" s="1">
        <v>40798</v>
      </c>
      <c r="E1986" s="2">
        <v>2</v>
      </c>
      <c r="F1986" t="s">
        <v>336</v>
      </c>
      <c r="G1986" t="s">
        <v>114</v>
      </c>
    </row>
    <row r="1987" spans="1:7" x14ac:dyDescent="0.25">
      <c r="A1987" t="s">
        <v>328</v>
      </c>
      <c r="B1987" t="s">
        <v>329</v>
      </c>
      <c r="C1987" t="s">
        <v>330</v>
      </c>
      <c r="D1987" s="1">
        <v>40798</v>
      </c>
      <c r="E1987" s="2">
        <v>150</v>
      </c>
      <c r="F1987" t="s">
        <v>331</v>
      </c>
      <c r="G1987" t="s">
        <v>828</v>
      </c>
    </row>
    <row r="1988" spans="1:7" x14ac:dyDescent="0.25">
      <c r="A1988" t="s">
        <v>328</v>
      </c>
      <c r="B1988" t="s">
        <v>329</v>
      </c>
      <c r="C1988" t="s">
        <v>330</v>
      </c>
      <c r="D1988" s="1">
        <v>40798</v>
      </c>
      <c r="E1988" s="2">
        <v>150</v>
      </c>
      <c r="F1988" t="s">
        <v>332</v>
      </c>
      <c r="G1988" t="s">
        <v>828</v>
      </c>
    </row>
    <row r="1989" spans="1:7" x14ac:dyDescent="0.25">
      <c r="A1989" t="s">
        <v>832</v>
      </c>
      <c r="B1989" t="s">
        <v>833</v>
      </c>
      <c r="D1989" s="1">
        <v>40799</v>
      </c>
      <c r="E1989" s="2">
        <v>15828</v>
      </c>
      <c r="F1989" t="s">
        <v>834</v>
      </c>
      <c r="G1989" t="s">
        <v>1300</v>
      </c>
    </row>
    <row r="1990" spans="1:7" x14ac:dyDescent="0.25">
      <c r="A1990" t="s">
        <v>388</v>
      </c>
      <c r="B1990" t="s">
        <v>389</v>
      </c>
      <c r="D1990" s="1">
        <v>40800</v>
      </c>
      <c r="E1990" s="2">
        <v>500</v>
      </c>
      <c r="G1990" t="s">
        <v>1268</v>
      </c>
    </row>
    <row r="1991" spans="1:7" x14ac:dyDescent="0.25">
      <c r="A1991" t="s">
        <v>1301</v>
      </c>
      <c r="B1991" t="s">
        <v>1302</v>
      </c>
      <c r="D1991" s="1">
        <v>40800</v>
      </c>
      <c r="E1991" s="2">
        <v>500</v>
      </c>
      <c r="F1991" t="s">
        <v>1303</v>
      </c>
      <c r="G1991" t="s">
        <v>1113</v>
      </c>
    </row>
    <row r="1992" spans="1:7" x14ac:dyDescent="0.25">
      <c r="A1992" t="s">
        <v>65</v>
      </c>
      <c r="B1992" t="s">
        <v>66</v>
      </c>
      <c r="D1992" s="1">
        <v>40800</v>
      </c>
      <c r="E1992" s="2">
        <v>500</v>
      </c>
      <c r="G1992" t="s">
        <v>67</v>
      </c>
    </row>
    <row r="1993" spans="1:7" x14ac:dyDescent="0.25">
      <c r="A1993" t="s">
        <v>1304</v>
      </c>
      <c r="B1993" t="s">
        <v>1305</v>
      </c>
      <c r="C1993" t="s">
        <v>1306</v>
      </c>
      <c r="D1993" s="1">
        <v>40800</v>
      </c>
      <c r="E1993" s="2">
        <v>100</v>
      </c>
      <c r="F1993" t="s">
        <v>1307</v>
      </c>
      <c r="G1993" t="s">
        <v>828</v>
      </c>
    </row>
    <row r="1994" spans="1:7" x14ac:dyDescent="0.25">
      <c r="A1994" t="s">
        <v>482</v>
      </c>
      <c r="B1994" t="s">
        <v>483</v>
      </c>
      <c r="C1994" t="s">
        <v>484</v>
      </c>
      <c r="D1994" s="1">
        <v>40800</v>
      </c>
      <c r="E1994" s="2">
        <v>100</v>
      </c>
      <c r="F1994" t="s">
        <v>485</v>
      </c>
      <c r="G1994" t="s">
        <v>34</v>
      </c>
    </row>
    <row r="1995" spans="1:7" x14ac:dyDescent="0.25">
      <c r="A1995" t="s">
        <v>49</v>
      </c>
      <c r="B1995" t="s">
        <v>50</v>
      </c>
      <c r="C1995" t="s">
        <v>51</v>
      </c>
      <c r="D1995" s="1">
        <v>40800</v>
      </c>
      <c r="E1995" s="2">
        <v>83.33</v>
      </c>
      <c r="F1995" t="s">
        <v>52</v>
      </c>
      <c r="G1995" t="s">
        <v>34</v>
      </c>
    </row>
    <row r="1996" spans="1:7" x14ac:dyDescent="0.25">
      <c r="A1996" t="s">
        <v>1308</v>
      </c>
      <c r="B1996" t="s">
        <v>1309</v>
      </c>
      <c r="C1996" t="s">
        <v>1310</v>
      </c>
      <c r="D1996" s="1">
        <v>40800</v>
      </c>
      <c r="E1996" s="2">
        <v>450</v>
      </c>
      <c r="F1996" t="s">
        <v>1311</v>
      </c>
      <c r="G1996" t="s">
        <v>34</v>
      </c>
    </row>
    <row r="1997" spans="1:7" x14ac:dyDescent="0.25">
      <c r="A1997" t="s">
        <v>606</v>
      </c>
      <c r="B1997" t="s">
        <v>607</v>
      </c>
      <c r="C1997" t="s">
        <v>608</v>
      </c>
      <c r="D1997" s="1">
        <v>40800</v>
      </c>
      <c r="E1997" s="2">
        <v>100</v>
      </c>
      <c r="F1997" t="s">
        <v>609</v>
      </c>
      <c r="G1997" t="s">
        <v>114</v>
      </c>
    </row>
    <row r="1998" spans="1:7" x14ac:dyDescent="0.25">
      <c r="A1998" t="s">
        <v>210</v>
      </c>
      <c r="B1998" t="s">
        <v>211</v>
      </c>
      <c r="C1998" t="s">
        <v>212</v>
      </c>
      <c r="D1998" s="1">
        <v>40800</v>
      </c>
      <c r="E1998" s="2">
        <v>1000</v>
      </c>
      <c r="F1998" t="s">
        <v>213</v>
      </c>
      <c r="G1998" t="s">
        <v>34</v>
      </c>
    </row>
    <row r="1999" spans="1:7" x14ac:dyDescent="0.25">
      <c r="A1999" t="s">
        <v>1257</v>
      </c>
      <c r="B1999" t="s">
        <v>1258</v>
      </c>
      <c r="C1999" t="s">
        <v>1259</v>
      </c>
      <c r="D1999" s="1">
        <v>40802</v>
      </c>
      <c r="E1999" s="2">
        <v>83.33</v>
      </c>
      <c r="F1999" t="s">
        <v>1260</v>
      </c>
      <c r="G1999" t="s">
        <v>34</v>
      </c>
    </row>
    <row r="2000" spans="1:7" x14ac:dyDescent="0.25">
      <c r="A2000" t="s">
        <v>235</v>
      </c>
      <c r="B2000" t="s">
        <v>236</v>
      </c>
      <c r="C2000" t="s">
        <v>237</v>
      </c>
      <c r="D2000" s="1">
        <v>40802</v>
      </c>
      <c r="E2000" s="2">
        <v>71.430000000000007</v>
      </c>
      <c r="F2000" t="s">
        <v>238</v>
      </c>
      <c r="G2000" t="s">
        <v>34</v>
      </c>
    </row>
    <row r="2001" spans="1:7" x14ac:dyDescent="0.25">
      <c r="A2001" t="s">
        <v>235</v>
      </c>
      <c r="B2001" t="s">
        <v>236</v>
      </c>
      <c r="C2001" t="s">
        <v>237</v>
      </c>
      <c r="D2001" s="1">
        <v>40802</v>
      </c>
      <c r="E2001" s="2">
        <v>71.430000000000007</v>
      </c>
      <c r="F2001" t="s">
        <v>239</v>
      </c>
      <c r="G2001" t="s">
        <v>34</v>
      </c>
    </row>
    <row r="2002" spans="1:7" x14ac:dyDescent="0.25">
      <c r="A2002" t="s">
        <v>40</v>
      </c>
      <c r="B2002" t="s">
        <v>41</v>
      </c>
      <c r="C2002" t="s">
        <v>42</v>
      </c>
      <c r="D2002" s="1">
        <v>40802</v>
      </c>
      <c r="E2002" s="2">
        <v>166.66</v>
      </c>
      <c r="F2002" t="s">
        <v>43</v>
      </c>
      <c r="G2002" t="s">
        <v>34</v>
      </c>
    </row>
    <row r="2003" spans="1:7" x14ac:dyDescent="0.25">
      <c r="A2003" t="s">
        <v>53</v>
      </c>
      <c r="B2003" t="s">
        <v>54</v>
      </c>
      <c r="C2003" t="s">
        <v>55</v>
      </c>
      <c r="D2003" s="1">
        <v>40802</v>
      </c>
      <c r="E2003" s="2">
        <v>125</v>
      </c>
      <c r="F2003" t="s">
        <v>56</v>
      </c>
      <c r="G2003" t="s">
        <v>34</v>
      </c>
    </row>
    <row r="2004" spans="1:7" x14ac:dyDescent="0.25">
      <c r="A2004" t="s">
        <v>53</v>
      </c>
      <c r="B2004" t="s">
        <v>54</v>
      </c>
      <c r="C2004" t="s">
        <v>55</v>
      </c>
      <c r="D2004" s="1">
        <v>40802</v>
      </c>
      <c r="E2004" s="2">
        <v>125</v>
      </c>
      <c r="F2004" t="s">
        <v>57</v>
      </c>
      <c r="G2004" t="s">
        <v>34</v>
      </c>
    </row>
    <row r="2005" spans="1:7" x14ac:dyDescent="0.25">
      <c r="A2005" t="s">
        <v>58</v>
      </c>
      <c r="B2005" t="s">
        <v>59</v>
      </c>
      <c r="C2005" t="s">
        <v>60</v>
      </c>
      <c r="D2005" s="1">
        <v>40802</v>
      </c>
      <c r="E2005" s="2">
        <v>100</v>
      </c>
      <c r="G2005" t="s">
        <v>34</v>
      </c>
    </row>
    <row r="2006" spans="1:7" x14ac:dyDescent="0.25">
      <c r="A2006" t="s">
        <v>1312</v>
      </c>
      <c r="B2006" t="s">
        <v>1313</v>
      </c>
      <c r="D2006" s="1">
        <v>40805</v>
      </c>
      <c r="E2006" s="2">
        <v>1000</v>
      </c>
      <c r="F2006" t="s">
        <v>1314</v>
      </c>
      <c r="G2006" t="s">
        <v>34</v>
      </c>
    </row>
    <row r="2007" spans="1:7" x14ac:dyDescent="0.25">
      <c r="A2007" t="s">
        <v>397</v>
      </c>
      <c r="B2007" t="s">
        <v>398</v>
      </c>
      <c r="D2007" s="1">
        <v>40805</v>
      </c>
      <c r="E2007" s="2">
        <v>15000</v>
      </c>
      <c r="G2007" t="s">
        <v>399</v>
      </c>
    </row>
    <row r="2008" spans="1:7" x14ac:dyDescent="0.25">
      <c r="A2008" t="s">
        <v>1315</v>
      </c>
      <c r="B2008" t="s">
        <v>1316</v>
      </c>
      <c r="D2008" s="1">
        <v>40805</v>
      </c>
      <c r="E2008" s="2">
        <v>1000</v>
      </c>
      <c r="G2008" t="s">
        <v>67</v>
      </c>
    </row>
    <row r="2009" spans="1:7" x14ac:dyDescent="0.25">
      <c r="A2009" t="s">
        <v>1317</v>
      </c>
      <c r="B2009" t="s">
        <v>1318</v>
      </c>
      <c r="C2009" t="s">
        <v>1319</v>
      </c>
      <c r="D2009" s="1">
        <v>40805</v>
      </c>
      <c r="E2009" s="2">
        <v>1000</v>
      </c>
      <c r="F2009" t="s">
        <v>1320</v>
      </c>
      <c r="G2009" t="s">
        <v>34</v>
      </c>
    </row>
    <row r="2010" spans="1:7" x14ac:dyDescent="0.25">
      <c r="A2010" t="s">
        <v>1317</v>
      </c>
      <c r="B2010" t="s">
        <v>1318</v>
      </c>
      <c r="C2010" t="s">
        <v>1319</v>
      </c>
      <c r="D2010" s="1">
        <v>40805</v>
      </c>
      <c r="E2010" s="2">
        <v>1000</v>
      </c>
      <c r="F2010" t="s">
        <v>1321</v>
      </c>
      <c r="G2010" t="s">
        <v>34</v>
      </c>
    </row>
    <row r="2011" spans="1:7" x14ac:dyDescent="0.25">
      <c r="A2011" t="s">
        <v>402</v>
      </c>
      <c r="B2011" t="s">
        <v>403</v>
      </c>
      <c r="D2011" s="1">
        <v>40807</v>
      </c>
      <c r="E2011" s="2">
        <v>2500</v>
      </c>
      <c r="F2011" t="s">
        <v>404</v>
      </c>
      <c r="G2011" t="s">
        <v>276</v>
      </c>
    </row>
    <row r="2012" spans="1:7" x14ac:dyDescent="0.25">
      <c r="A2012" t="s">
        <v>296</v>
      </c>
      <c r="B2012" t="s">
        <v>297</v>
      </c>
      <c r="C2012" t="s">
        <v>298</v>
      </c>
      <c r="D2012" s="1">
        <v>40816</v>
      </c>
      <c r="E2012" s="2">
        <v>100</v>
      </c>
      <c r="F2012" t="s">
        <v>299</v>
      </c>
      <c r="G2012" t="s">
        <v>34</v>
      </c>
    </row>
    <row r="2013" spans="1:7" x14ac:dyDescent="0.25">
      <c r="A2013" t="s">
        <v>296</v>
      </c>
      <c r="B2013" t="s">
        <v>297</v>
      </c>
      <c r="C2013" t="s">
        <v>298</v>
      </c>
      <c r="D2013" s="1">
        <v>40816</v>
      </c>
      <c r="E2013" s="2">
        <v>100</v>
      </c>
      <c r="F2013" t="s">
        <v>300</v>
      </c>
      <c r="G2013" t="s">
        <v>34</v>
      </c>
    </row>
    <row r="2014" spans="1:7" x14ac:dyDescent="0.25">
      <c r="A2014" t="s">
        <v>296</v>
      </c>
      <c r="B2014" t="s">
        <v>297</v>
      </c>
      <c r="C2014" t="s">
        <v>298</v>
      </c>
      <c r="D2014" s="1">
        <v>40816</v>
      </c>
      <c r="E2014" s="2">
        <v>100</v>
      </c>
      <c r="F2014" t="s">
        <v>301</v>
      </c>
      <c r="G2014" t="s">
        <v>34</v>
      </c>
    </row>
    <row r="2015" spans="1:7" x14ac:dyDescent="0.25">
      <c r="A2015" t="s">
        <v>1322</v>
      </c>
      <c r="B2015" t="s">
        <v>1323</v>
      </c>
      <c r="C2015" t="s">
        <v>1324</v>
      </c>
      <c r="D2015" s="1">
        <v>40820</v>
      </c>
      <c r="E2015" s="2">
        <v>500</v>
      </c>
      <c r="F2015" t="s">
        <v>1325</v>
      </c>
      <c r="G2015" t="s">
        <v>1326</v>
      </c>
    </row>
    <row r="2016" spans="1:7" x14ac:dyDescent="0.25">
      <c r="A2016" t="s">
        <v>1322</v>
      </c>
      <c r="B2016" t="s">
        <v>1323</v>
      </c>
      <c r="C2016" t="s">
        <v>1324</v>
      </c>
      <c r="D2016" s="1">
        <v>40820</v>
      </c>
      <c r="E2016" s="2">
        <v>500</v>
      </c>
      <c r="F2016" t="s">
        <v>1325</v>
      </c>
      <c r="G2016" t="s">
        <v>1326</v>
      </c>
    </row>
    <row r="2017" spans="1:7" x14ac:dyDescent="0.25">
      <c r="A2017" t="s">
        <v>1322</v>
      </c>
      <c r="B2017" t="s">
        <v>1323</v>
      </c>
      <c r="C2017" t="s">
        <v>1324</v>
      </c>
      <c r="D2017" s="1">
        <v>40820</v>
      </c>
      <c r="E2017" s="2">
        <v>500</v>
      </c>
      <c r="F2017" t="s">
        <v>1327</v>
      </c>
      <c r="G2017" t="s">
        <v>1326</v>
      </c>
    </row>
    <row r="2018" spans="1:7" x14ac:dyDescent="0.25">
      <c r="A2018" t="s">
        <v>747</v>
      </c>
      <c r="B2018" t="s">
        <v>748</v>
      </c>
      <c r="C2018" t="s">
        <v>749</v>
      </c>
      <c r="D2018" s="1">
        <v>40820</v>
      </c>
      <c r="E2018" s="2">
        <v>40</v>
      </c>
      <c r="G2018" t="s">
        <v>276</v>
      </c>
    </row>
    <row r="2019" spans="1:7" x14ac:dyDescent="0.25">
      <c r="A2019" t="s">
        <v>454</v>
      </c>
      <c r="B2019" t="s">
        <v>455</v>
      </c>
      <c r="D2019" s="1">
        <v>40820</v>
      </c>
      <c r="E2019" s="2">
        <v>9000</v>
      </c>
      <c r="G2019" t="s">
        <v>456</v>
      </c>
    </row>
    <row r="2020" spans="1:7" x14ac:dyDescent="0.25">
      <c r="A2020" t="s">
        <v>505</v>
      </c>
      <c r="B2020" t="s">
        <v>506</v>
      </c>
      <c r="D2020" s="1">
        <v>40820</v>
      </c>
      <c r="E2020" s="2">
        <v>8000</v>
      </c>
      <c r="G2020" t="s">
        <v>507</v>
      </c>
    </row>
    <row r="2021" spans="1:7" x14ac:dyDescent="0.25">
      <c r="A2021" t="s">
        <v>427</v>
      </c>
      <c r="B2021" t="s">
        <v>428</v>
      </c>
      <c r="D2021" s="1">
        <v>40820</v>
      </c>
      <c r="E2021" s="2">
        <v>18662</v>
      </c>
      <c r="F2021" t="s">
        <v>429</v>
      </c>
      <c r="G2021" t="s">
        <v>430</v>
      </c>
    </row>
    <row r="2022" spans="1:7" x14ac:dyDescent="0.25">
      <c r="A2022" t="s">
        <v>427</v>
      </c>
      <c r="B2022" t="s">
        <v>428</v>
      </c>
      <c r="D2022" s="1">
        <v>40820</v>
      </c>
      <c r="E2022" s="2">
        <v>6221</v>
      </c>
      <c r="F2022" t="s">
        <v>429</v>
      </c>
      <c r="G2022" t="s">
        <v>431</v>
      </c>
    </row>
    <row r="2023" spans="1:7" x14ac:dyDescent="0.25">
      <c r="A2023" t="s">
        <v>482</v>
      </c>
      <c r="B2023" t="s">
        <v>483</v>
      </c>
      <c r="C2023" t="s">
        <v>484</v>
      </c>
      <c r="D2023" s="1">
        <v>40820</v>
      </c>
      <c r="E2023" s="2">
        <v>100</v>
      </c>
      <c r="F2023" t="s">
        <v>485</v>
      </c>
      <c r="G2023" t="s">
        <v>34</v>
      </c>
    </row>
    <row r="2024" spans="1:7" x14ac:dyDescent="0.25">
      <c r="A2024" t="s">
        <v>606</v>
      </c>
      <c r="B2024" t="s">
        <v>607</v>
      </c>
      <c r="C2024" t="s">
        <v>608</v>
      </c>
      <c r="D2024" s="1">
        <v>40822</v>
      </c>
      <c r="E2024" s="2">
        <v>1000</v>
      </c>
      <c r="F2024" t="s">
        <v>609</v>
      </c>
      <c r="G2024" t="s">
        <v>34</v>
      </c>
    </row>
    <row r="2025" spans="1:7" x14ac:dyDescent="0.25">
      <c r="A2025" t="s">
        <v>133</v>
      </c>
      <c r="B2025" t="s">
        <v>134</v>
      </c>
      <c r="C2025" t="s">
        <v>95</v>
      </c>
      <c r="D2025" s="1">
        <v>40826</v>
      </c>
      <c r="E2025" s="2">
        <v>5</v>
      </c>
      <c r="F2025" t="s">
        <v>135</v>
      </c>
      <c r="G2025" t="s">
        <v>97</v>
      </c>
    </row>
    <row r="2026" spans="1:7" x14ac:dyDescent="0.25">
      <c r="A2026" t="s">
        <v>133</v>
      </c>
      <c r="B2026" t="s">
        <v>134</v>
      </c>
      <c r="C2026" t="s">
        <v>95</v>
      </c>
      <c r="D2026" s="1">
        <v>40826</v>
      </c>
      <c r="E2026" s="2">
        <v>5</v>
      </c>
      <c r="F2026" t="s">
        <v>136</v>
      </c>
      <c r="G2026" t="s">
        <v>97</v>
      </c>
    </row>
    <row r="2027" spans="1:7" x14ac:dyDescent="0.25">
      <c r="A2027" t="s">
        <v>133</v>
      </c>
      <c r="B2027" t="s">
        <v>134</v>
      </c>
      <c r="C2027" t="s">
        <v>95</v>
      </c>
      <c r="D2027" s="1">
        <v>40826</v>
      </c>
      <c r="E2027" s="2">
        <v>5</v>
      </c>
      <c r="F2027" t="s">
        <v>137</v>
      </c>
      <c r="G2027" t="s">
        <v>97</v>
      </c>
    </row>
    <row r="2028" spans="1:7" x14ac:dyDescent="0.25">
      <c r="A2028" t="s">
        <v>293</v>
      </c>
      <c r="B2028" t="s">
        <v>248</v>
      </c>
      <c r="C2028" t="s">
        <v>294</v>
      </c>
      <c r="D2028" s="1">
        <v>40826</v>
      </c>
      <c r="E2028" s="2">
        <v>15</v>
      </c>
      <c r="F2028" t="s">
        <v>295</v>
      </c>
      <c r="G2028" t="s">
        <v>182</v>
      </c>
    </row>
    <row r="2029" spans="1:7" x14ac:dyDescent="0.25">
      <c r="A2029" t="s">
        <v>293</v>
      </c>
      <c r="B2029" t="s">
        <v>248</v>
      </c>
      <c r="C2029" t="s">
        <v>294</v>
      </c>
      <c r="D2029" s="1">
        <v>40826</v>
      </c>
      <c r="E2029" s="2">
        <v>15</v>
      </c>
      <c r="F2029" t="s">
        <v>295</v>
      </c>
      <c r="G2029" t="s">
        <v>182</v>
      </c>
    </row>
    <row r="2030" spans="1:7" x14ac:dyDescent="0.25">
      <c r="A2030" t="s">
        <v>129</v>
      </c>
      <c r="B2030" t="s">
        <v>130</v>
      </c>
      <c r="C2030" t="s">
        <v>131</v>
      </c>
      <c r="D2030" s="1">
        <v>40826</v>
      </c>
      <c r="E2030" s="2">
        <v>10</v>
      </c>
      <c r="F2030" t="s">
        <v>132</v>
      </c>
      <c r="G2030" t="s">
        <v>9</v>
      </c>
    </row>
    <row r="2031" spans="1:7" x14ac:dyDescent="0.25">
      <c r="A2031" t="s">
        <v>138</v>
      </c>
      <c r="B2031" t="s">
        <v>139</v>
      </c>
      <c r="C2031" t="s">
        <v>140</v>
      </c>
      <c r="D2031" s="1">
        <v>40826</v>
      </c>
      <c r="E2031" s="2">
        <v>40</v>
      </c>
      <c r="F2031" t="s">
        <v>141</v>
      </c>
      <c r="G2031" t="s">
        <v>77</v>
      </c>
    </row>
    <row r="2032" spans="1:7" x14ac:dyDescent="0.25">
      <c r="A2032" t="s">
        <v>278</v>
      </c>
      <c r="B2032" t="s">
        <v>279</v>
      </c>
      <c r="C2032" t="s">
        <v>280</v>
      </c>
      <c r="D2032" s="1">
        <v>40826</v>
      </c>
      <c r="E2032" s="2">
        <v>5</v>
      </c>
      <c r="F2032" t="s">
        <v>281</v>
      </c>
      <c r="G2032" t="s">
        <v>282</v>
      </c>
    </row>
    <row r="2033" spans="1:7" x14ac:dyDescent="0.25">
      <c r="A2033" t="s">
        <v>306</v>
      </c>
      <c r="B2033" t="s">
        <v>307</v>
      </c>
      <c r="C2033" t="s">
        <v>308</v>
      </c>
      <c r="D2033" s="1">
        <v>40826</v>
      </c>
      <c r="E2033" s="2">
        <v>10</v>
      </c>
      <c r="F2033" t="s">
        <v>309</v>
      </c>
      <c r="G2033" t="s">
        <v>310</v>
      </c>
    </row>
    <row r="2034" spans="1:7" x14ac:dyDescent="0.25">
      <c r="A2034" t="s">
        <v>306</v>
      </c>
      <c r="B2034" t="s">
        <v>307</v>
      </c>
      <c r="C2034" t="s">
        <v>308</v>
      </c>
      <c r="D2034" s="1">
        <v>40826</v>
      </c>
      <c r="E2034" s="2">
        <v>10</v>
      </c>
      <c r="F2034" t="s">
        <v>311</v>
      </c>
      <c r="G2034" t="s">
        <v>310</v>
      </c>
    </row>
    <row r="2035" spans="1:7" x14ac:dyDescent="0.25">
      <c r="A2035" t="s">
        <v>1105</v>
      </c>
      <c r="B2035" t="s">
        <v>1106</v>
      </c>
      <c r="C2035" t="s">
        <v>1107</v>
      </c>
      <c r="D2035" s="1">
        <v>40826</v>
      </c>
      <c r="E2035" s="2">
        <v>25</v>
      </c>
      <c r="F2035" t="s">
        <v>1108</v>
      </c>
      <c r="G2035" t="s">
        <v>828</v>
      </c>
    </row>
    <row r="2036" spans="1:7" x14ac:dyDescent="0.25">
      <c r="A2036" t="s">
        <v>302</v>
      </c>
      <c r="B2036" t="s">
        <v>303</v>
      </c>
      <c r="C2036" t="s">
        <v>304</v>
      </c>
      <c r="D2036" s="1">
        <v>40826</v>
      </c>
      <c r="E2036" s="2">
        <v>36.99</v>
      </c>
      <c r="F2036" t="s">
        <v>305</v>
      </c>
      <c r="G2036" t="s">
        <v>114</v>
      </c>
    </row>
    <row r="2037" spans="1:7" x14ac:dyDescent="0.25">
      <c r="A2037" t="s">
        <v>1095</v>
      </c>
      <c r="B2037" t="s">
        <v>1096</v>
      </c>
      <c r="C2037" t="s">
        <v>1097</v>
      </c>
      <c r="D2037" s="1">
        <v>40826</v>
      </c>
      <c r="E2037" s="2">
        <v>25</v>
      </c>
      <c r="F2037" t="s">
        <v>1098</v>
      </c>
      <c r="G2037" t="s">
        <v>1246</v>
      </c>
    </row>
    <row r="2038" spans="1:7" x14ac:dyDescent="0.25">
      <c r="A2038" t="s">
        <v>1095</v>
      </c>
      <c r="B2038" t="s">
        <v>1096</v>
      </c>
      <c r="C2038" t="s">
        <v>1097</v>
      </c>
      <c r="D2038" s="1">
        <v>40826</v>
      </c>
      <c r="E2038" s="2">
        <v>25</v>
      </c>
      <c r="F2038" t="s">
        <v>1099</v>
      </c>
      <c r="G2038" t="s">
        <v>1246</v>
      </c>
    </row>
    <row r="2039" spans="1:7" x14ac:dyDescent="0.25">
      <c r="A2039" t="s">
        <v>1095</v>
      </c>
      <c r="B2039" t="s">
        <v>1096</v>
      </c>
      <c r="C2039" t="s">
        <v>1097</v>
      </c>
      <c r="D2039" s="1">
        <v>40826</v>
      </c>
      <c r="E2039" s="2">
        <v>25</v>
      </c>
      <c r="F2039" t="s">
        <v>1099</v>
      </c>
      <c r="G2039" t="s">
        <v>1246</v>
      </c>
    </row>
    <row r="2040" spans="1:7" x14ac:dyDescent="0.25">
      <c r="A2040" t="s">
        <v>1095</v>
      </c>
      <c r="B2040" t="s">
        <v>1096</v>
      </c>
      <c r="C2040" t="s">
        <v>1097</v>
      </c>
      <c r="D2040" s="1">
        <v>40826</v>
      </c>
      <c r="E2040" s="2">
        <v>25</v>
      </c>
      <c r="F2040" t="s">
        <v>1099</v>
      </c>
      <c r="G2040" t="s">
        <v>1246</v>
      </c>
    </row>
    <row r="2041" spans="1:7" x14ac:dyDescent="0.25">
      <c r="A2041" t="s">
        <v>267</v>
      </c>
      <c r="B2041" t="s">
        <v>268</v>
      </c>
      <c r="C2041" t="s">
        <v>269</v>
      </c>
      <c r="D2041" s="1">
        <v>40826</v>
      </c>
      <c r="E2041" s="2">
        <v>25</v>
      </c>
      <c r="F2041" t="s">
        <v>270</v>
      </c>
      <c r="G2041" t="s">
        <v>271</v>
      </c>
    </row>
    <row r="2042" spans="1:7" x14ac:dyDescent="0.25">
      <c r="A2042" t="s">
        <v>125</v>
      </c>
      <c r="B2042" t="s">
        <v>126</v>
      </c>
      <c r="C2042" t="s">
        <v>127</v>
      </c>
      <c r="D2042" s="1">
        <v>40826</v>
      </c>
      <c r="E2042" s="2">
        <v>5</v>
      </c>
      <c r="F2042" t="s">
        <v>128</v>
      </c>
      <c r="G2042" t="s">
        <v>97</v>
      </c>
    </row>
    <row r="2043" spans="1:7" x14ac:dyDescent="0.25">
      <c r="A2043" t="s">
        <v>121</v>
      </c>
      <c r="B2043" t="s">
        <v>122</v>
      </c>
      <c r="C2043" t="s">
        <v>123</v>
      </c>
      <c r="D2043" s="1">
        <v>40826</v>
      </c>
      <c r="E2043" s="2">
        <v>70</v>
      </c>
      <c r="F2043" t="s">
        <v>124</v>
      </c>
      <c r="G2043" t="s">
        <v>1248</v>
      </c>
    </row>
    <row r="2044" spans="1:7" x14ac:dyDescent="0.25">
      <c r="A2044" t="s">
        <v>272</v>
      </c>
      <c r="B2044" t="s">
        <v>175</v>
      </c>
      <c r="C2044" t="s">
        <v>273</v>
      </c>
      <c r="D2044" s="1">
        <v>40826</v>
      </c>
      <c r="E2044" s="2">
        <v>25</v>
      </c>
      <c r="F2044" t="s">
        <v>274</v>
      </c>
      <c r="G2044" t="s">
        <v>1299</v>
      </c>
    </row>
    <row r="2045" spans="1:7" x14ac:dyDescent="0.25">
      <c r="A2045" t="s">
        <v>272</v>
      </c>
      <c r="B2045" t="s">
        <v>175</v>
      </c>
      <c r="C2045" t="s">
        <v>273</v>
      </c>
      <c r="D2045" s="1">
        <v>40826</v>
      </c>
      <c r="E2045" s="2">
        <v>25</v>
      </c>
      <c r="F2045" t="s">
        <v>274</v>
      </c>
      <c r="G2045" t="s">
        <v>1299</v>
      </c>
    </row>
    <row r="2046" spans="1:7" x14ac:dyDescent="0.25">
      <c r="A2046" t="s">
        <v>1100</v>
      </c>
      <c r="B2046" t="s">
        <v>1101</v>
      </c>
      <c r="C2046" t="s">
        <v>1102</v>
      </c>
      <c r="D2046" s="1">
        <v>40826</v>
      </c>
      <c r="E2046" s="2">
        <v>25</v>
      </c>
      <c r="F2046" t="s">
        <v>1103</v>
      </c>
      <c r="G2046" t="s">
        <v>1247</v>
      </c>
    </row>
    <row r="2047" spans="1:7" x14ac:dyDescent="0.25">
      <c r="A2047" t="s">
        <v>1100</v>
      </c>
      <c r="B2047" t="s">
        <v>1101</v>
      </c>
      <c r="C2047" t="s">
        <v>1102</v>
      </c>
      <c r="D2047" s="1">
        <v>40826</v>
      </c>
      <c r="E2047" s="2">
        <v>25</v>
      </c>
      <c r="F2047" t="s">
        <v>1104</v>
      </c>
      <c r="G2047" t="s">
        <v>1247</v>
      </c>
    </row>
    <row r="2048" spans="1:7" x14ac:dyDescent="0.25">
      <c r="A2048" t="s">
        <v>115</v>
      </c>
      <c r="B2048" t="s">
        <v>116</v>
      </c>
      <c r="C2048" t="s">
        <v>117</v>
      </c>
      <c r="D2048" s="1">
        <v>40826</v>
      </c>
      <c r="E2048" s="2">
        <v>5</v>
      </c>
      <c r="F2048" t="s">
        <v>118</v>
      </c>
      <c r="G2048" t="s">
        <v>97</v>
      </c>
    </row>
    <row r="2049" spans="1:7" x14ac:dyDescent="0.25">
      <c r="A2049" t="s">
        <v>115</v>
      </c>
      <c r="B2049" t="s">
        <v>116</v>
      </c>
      <c r="C2049" t="s">
        <v>117</v>
      </c>
      <c r="D2049" s="1">
        <v>40826</v>
      </c>
      <c r="E2049" s="2">
        <v>5</v>
      </c>
      <c r="F2049" t="s">
        <v>119</v>
      </c>
      <c r="G2049" t="s">
        <v>97</v>
      </c>
    </row>
    <row r="2050" spans="1:7" x14ac:dyDescent="0.25">
      <c r="A2050" t="s">
        <v>115</v>
      </c>
      <c r="B2050" t="s">
        <v>116</v>
      </c>
      <c r="C2050" t="s">
        <v>117</v>
      </c>
      <c r="D2050" s="1">
        <v>40826</v>
      </c>
      <c r="E2050" s="2">
        <v>5</v>
      </c>
      <c r="F2050" t="s">
        <v>120</v>
      </c>
      <c r="G2050" t="s">
        <v>97</v>
      </c>
    </row>
    <row r="2051" spans="1:7" x14ac:dyDescent="0.25">
      <c r="A2051" t="s">
        <v>263</v>
      </c>
      <c r="B2051" t="s">
        <v>264</v>
      </c>
      <c r="C2051" t="s">
        <v>265</v>
      </c>
      <c r="D2051" s="1">
        <v>40826</v>
      </c>
      <c r="E2051" s="2">
        <v>50</v>
      </c>
      <c r="F2051" t="s">
        <v>266</v>
      </c>
      <c r="G2051" t="s">
        <v>77</v>
      </c>
    </row>
    <row r="2052" spans="1:7" x14ac:dyDescent="0.25">
      <c r="A2052" t="s">
        <v>1317</v>
      </c>
      <c r="B2052" t="s">
        <v>1318</v>
      </c>
      <c r="C2052" t="s">
        <v>1319</v>
      </c>
      <c r="D2052" s="1">
        <v>40826</v>
      </c>
      <c r="E2052" s="2">
        <v>200</v>
      </c>
      <c r="F2052" t="s">
        <v>1320</v>
      </c>
      <c r="G2052" t="s">
        <v>1328</v>
      </c>
    </row>
    <row r="2053" spans="1:7" x14ac:dyDescent="0.25">
      <c r="A2053" t="s">
        <v>1317</v>
      </c>
      <c r="B2053" t="s">
        <v>1318</v>
      </c>
      <c r="C2053" t="s">
        <v>1319</v>
      </c>
      <c r="D2053" s="1">
        <v>40826</v>
      </c>
      <c r="E2053" s="2">
        <v>200</v>
      </c>
      <c r="F2053" t="s">
        <v>1321</v>
      </c>
      <c r="G2053" t="s">
        <v>1328</v>
      </c>
    </row>
    <row r="2054" spans="1:7" x14ac:dyDescent="0.25">
      <c r="A2054" t="s">
        <v>247</v>
      </c>
      <c r="B2054" t="s">
        <v>248</v>
      </c>
      <c r="C2054" t="s">
        <v>249</v>
      </c>
      <c r="D2054" s="1">
        <v>40826</v>
      </c>
      <c r="E2054" s="2">
        <v>20</v>
      </c>
      <c r="F2054" t="s">
        <v>250</v>
      </c>
      <c r="G2054" t="s">
        <v>251</v>
      </c>
    </row>
    <row r="2055" spans="1:7" x14ac:dyDescent="0.25">
      <c r="A2055" t="s">
        <v>247</v>
      </c>
      <c r="B2055" t="s">
        <v>248</v>
      </c>
      <c r="C2055" t="s">
        <v>249</v>
      </c>
      <c r="D2055" s="1">
        <v>40826</v>
      </c>
      <c r="E2055" s="2">
        <v>20</v>
      </c>
      <c r="F2055" t="s">
        <v>252</v>
      </c>
      <c r="G2055" t="s">
        <v>251</v>
      </c>
    </row>
    <row r="2056" spans="1:7" x14ac:dyDescent="0.25">
      <c r="A2056" t="s">
        <v>178</v>
      </c>
      <c r="B2056" t="s">
        <v>179</v>
      </c>
      <c r="C2056" t="s">
        <v>180</v>
      </c>
      <c r="D2056" s="1">
        <v>40826</v>
      </c>
      <c r="E2056" s="2">
        <v>5</v>
      </c>
      <c r="F2056" t="s">
        <v>181</v>
      </c>
      <c r="G2056" t="s">
        <v>182</v>
      </c>
    </row>
    <row r="2057" spans="1:7" x14ac:dyDescent="0.25">
      <c r="A2057" t="s">
        <v>259</v>
      </c>
      <c r="B2057" t="s">
        <v>260</v>
      </c>
      <c r="C2057" t="s">
        <v>261</v>
      </c>
      <c r="D2057" s="1">
        <v>40826</v>
      </c>
      <c r="E2057" s="2">
        <v>10</v>
      </c>
      <c r="F2057" t="s">
        <v>262</v>
      </c>
      <c r="G2057" t="s">
        <v>77</v>
      </c>
    </row>
    <row r="2058" spans="1:7" x14ac:dyDescent="0.25">
      <c r="A2058" t="s">
        <v>174</v>
      </c>
      <c r="B2058" t="s">
        <v>175</v>
      </c>
      <c r="C2058" t="s">
        <v>176</v>
      </c>
      <c r="D2058" s="1">
        <v>40826</v>
      </c>
      <c r="E2058" s="2">
        <v>10</v>
      </c>
      <c r="F2058" t="s">
        <v>177</v>
      </c>
      <c r="G2058" t="s">
        <v>114</v>
      </c>
    </row>
    <row r="2059" spans="1:7" x14ac:dyDescent="0.25">
      <c r="A2059" t="s">
        <v>169</v>
      </c>
      <c r="B2059" t="s">
        <v>170</v>
      </c>
      <c r="C2059" t="s">
        <v>171</v>
      </c>
      <c r="D2059" s="1">
        <v>40826</v>
      </c>
      <c r="E2059" s="2">
        <v>10</v>
      </c>
      <c r="F2059" t="s">
        <v>172</v>
      </c>
      <c r="G2059" t="s">
        <v>1245</v>
      </c>
    </row>
    <row r="2060" spans="1:7" x14ac:dyDescent="0.25">
      <c r="A2060" t="s">
        <v>169</v>
      </c>
      <c r="B2060" t="s">
        <v>170</v>
      </c>
      <c r="C2060" t="s">
        <v>171</v>
      </c>
      <c r="D2060" s="1">
        <v>40826</v>
      </c>
      <c r="E2060" s="2">
        <v>10</v>
      </c>
      <c r="F2060" t="s">
        <v>173</v>
      </c>
      <c r="G2060" t="s">
        <v>1245</v>
      </c>
    </row>
    <row r="2061" spans="1:7" x14ac:dyDescent="0.25">
      <c r="A2061" t="s">
        <v>241</v>
      </c>
      <c r="B2061" t="s">
        <v>242</v>
      </c>
      <c r="C2061" t="s">
        <v>243</v>
      </c>
      <c r="D2061" s="1">
        <v>40826</v>
      </c>
      <c r="E2061" s="2">
        <v>300</v>
      </c>
      <c r="F2061" t="s">
        <v>244</v>
      </c>
      <c r="G2061" t="s">
        <v>245</v>
      </c>
    </row>
    <row r="2062" spans="1:7" x14ac:dyDescent="0.25">
      <c r="A2062" t="s">
        <v>241</v>
      </c>
      <c r="B2062" t="s">
        <v>242</v>
      </c>
      <c r="C2062" t="s">
        <v>243</v>
      </c>
      <c r="D2062" s="1">
        <v>40826</v>
      </c>
      <c r="E2062" s="2">
        <v>300</v>
      </c>
      <c r="F2062" t="s">
        <v>246</v>
      </c>
      <c r="G2062" t="s">
        <v>245</v>
      </c>
    </row>
    <row r="2063" spans="1:7" x14ac:dyDescent="0.25">
      <c r="A2063" t="s">
        <v>164</v>
      </c>
      <c r="B2063" t="s">
        <v>165</v>
      </c>
      <c r="C2063" t="s">
        <v>166</v>
      </c>
      <c r="D2063" s="1">
        <v>40826</v>
      </c>
      <c r="E2063" s="2">
        <v>25</v>
      </c>
      <c r="F2063" t="s">
        <v>167</v>
      </c>
      <c r="G2063" t="s">
        <v>77</v>
      </c>
    </row>
    <row r="2064" spans="1:7" x14ac:dyDescent="0.25">
      <c r="A2064" t="s">
        <v>164</v>
      </c>
      <c r="B2064" t="s">
        <v>165</v>
      </c>
      <c r="C2064" t="s">
        <v>166</v>
      </c>
      <c r="D2064" s="1">
        <v>40826</v>
      </c>
      <c r="E2064" s="2">
        <v>25</v>
      </c>
      <c r="F2064" t="s">
        <v>168</v>
      </c>
      <c r="G2064" t="s">
        <v>77</v>
      </c>
    </row>
    <row r="2065" spans="1:7" x14ac:dyDescent="0.25">
      <c r="A2065" t="s">
        <v>151</v>
      </c>
      <c r="B2065" t="s">
        <v>152</v>
      </c>
      <c r="C2065" t="s">
        <v>153</v>
      </c>
      <c r="D2065" s="1">
        <v>40826</v>
      </c>
      <c r="E2065" s="2">
        <v>40</v>
      </c>
      <c r="F2065" t="s">
        <v>154</v>
      </c>
      <c r="G2065" t="s">
        <v>114</v>
      </c>
    </row>
    <row r="2066" spans="1:7" x14ac:dyDescent="0.25">
      <c r="A2066" t="s">
        <v>155</v>
      </c>
      <c r="B2066" t="s">
        <v>156</v>
      </c>
      <c r="C2066" t="s">
        <v>157</v>
      </c>
      <c r="D2066" s="1">
        <v>40826</v>
      </c>
      <c r="E2066" s="2">
        <v>5</v>
      </c>
      <c r="F2066" t="s">
        <v>158</v>
      </c>
      <c r="G2066" t="s">
        <v>77</v>
      </c>
    </row>
    <row r="2067" spans="1:7" x14ac:dyDescent="0.25">
      <c r="A2067" t="s">
        <v>155</v>
      </c>
      <c r="B2067" t="s">
        <v>156</v>
      </c>
      <c r="C2067" t="s">
        <v>157</v>
      </c>
      <c r="D2067" s="1">
        <v>40826</v>
      </c>
      <c r="E2067" s="2">
        <v>5</v>
      </c>
      <c r="F2067" t="s">
        <v>158</v>
      </c>
      <c r="G2067" t="s">
        <v>77</v>
      </c>
    </row>
    <row r="2068" spans="1:7" x14ac:dyDescent="0.25">
      <c r="A2068" t="s">
        <v>159</v>
      </c>
      <c r="B2068" t="s">
        <v>160</v>
      </c>
      <c r="C2068" t="s">
        <v>161</v>
      </c>
      <c r="D2068" s="1">
        <v>40826</v>
      </c>
      <c r="E2068" s="2">
        <v>55</v>
      </c>
      <c r="F2068" t="s">
        <v>162</v>
      </c>
      <c r="G2068" t="s">
        <v>1244</v>
      </c>
    </row>
    <row r="2069" spans="1:7" x14ac:dyDescent="0.25">
      <c r="A2069" t="s">
        <v>312</v>
      </c>
      <c r="B2069" t="s">
        <v>248</v>
      </c>
      <c r="C2069" t="s">
        <v>313</v>
      </c>
      <c r="D2069" s="1">
        <v>40826</v>
      </c>
      <c r="E2069" s="2">
        <v>50</v>
      </c>
      <c r="F2069" t="s">
        <v>314</v>
      </c>
      <c r="G2069" t="s">
        <v>315</v>
      </c>
    </row>
    <row r="2070" spans="1:7" x14ac:dyDescent="0.25">
      <c r="A2070" t="s">
        <v>316</v>
      </c>
      <c r="B2070" t="s">
        <v>317</v>
      </c>
      <c r="C2070" t="s">
        <v>318</v>
      </c>
      <c r="D2070" s="1">
        <v>40826</v>
      </c>
      <c r="E2070" s="2">
        <v>40</v>
      </c>
      <c r="F2070" t="s">
        <v>319</v>
      </c>
      <c r="G2070" t="s">
        <v>1275</v>
      </c>
    </row>
    <row r="2071" spans="1:7" x14ac:dyDescent="0.25">
      <c r="A2071" t="s">
        <v>316</v>
      </c>
      <c r="B2071" t="s">
        <v>317</v>
      </c>
      <c r="C2071" t="s">
        <v>318</v>
      </c>
      <c r="D2071" s="1">
        <v>40826</v>
      </c>
      <c r="E2071" s="2">
        <v>40</v>
      </c>
      <c r="F2071" t="s">
        <v>320</v>
      </c>
      <c r="G2071" t="s">
        <v>1275</v>
      </c>
    </row>
    <row r="2072" spans="1:7" x14ac:dyDescent="0.25">
      <c r="A2072" t="s">
        <v>99</v>
      </c>
      <c r="B2072" t="s">
        <v>100</v>
      </c>
      <c r="C2072" t="s">
        <v>101</v>
      </c>
      <c r="D2072" s="1">
        <v>40826</v>
      </c>
      <c r="E2072" s="2">
        <v>10</v>
      </c>
      <c r="F2072" t="s">
        <v>102</v>
      </c>
      <c r="G2072" t="s">
        <v>97</v>
      </c>
    </row>
    <row r="2073" spans="1:7" x14ac:dyDescent="0.25">
      <c r="A2073" t="s">
        <v>99</v>
      </c>
      <c r="B2073" t="s">
        <v>100</v>
      </c>
      <c r="C2073" t="s">
        <v>101</v>
      </c>
      <c r="D2073" s="1">
        <v>40826</v>
      </c>
      <c r="E2073" s="2">
        <v>10</v>
      </c>
      <c r="F2073" t="s">
        <v>103</v>
      </c>
      <c r="G2073" t="s">
        <v>97</v>
      </c>
    </row>
    <row r="2074" spans="1:7" x14ac:dyDescent="0.25">
      <c r="A2074" t="s">
        <v>99</v>
      </c>
      <c r="B2074" t="s">
        <v>100</v>
      </c>
      <c r="C2074" t="s">
        <v>101</v>
      </c>
      <c r="D2074" s="1">
        <v>40826</v>
      </c>
      <c r="E2074" s="2">
        <v>10</v>
      </c>
      <c r="F2074" t="s">
        <v>104</v>
      </c>
      <c r="G2074" t="s">
        <v>97</v>
      </c>
    </row>
    <row r="2075" spans="1:7" x14ac:dyDescent="0.25">
      <c r="A2075" t="s">
        <v>322</v>
      </c>
      <c r="B2075" t="s">
        <v>323</v>
      </c>
      <c r="C2075" t="s">
        <v>324</v>
      </c>
      <c r="D2075" s="1">
        <v>40826</v>
      </c>
      <c r="E2075" s="2">
        <v>25</v>
      </c>
      <c r="F2075" t="s">
        <v>325</v>
      </c>
      <c r="G2075" t="s">
        <v>326</v>
      </c>
    </row>
    <row r="2076" spans="1:7" x14ac:dyDescent="0.25">
      <c r="A2076" t="s">
        <v>322</v>
      </c>
      <c r="B2076" t="s">
        <v>323</v>
      </c>
      <c r="C2076" t="s">
        <v>324</v>
      </c>
      <c r="D2076" s="1">
        <v>40826</v>
      </c>
      <c r="E2076" s="2">
        <v>25</v>
      </c>
      <c r="F2076" t="s">
        <v>327</v>
      </c>
      <c r="G2076" t="s">
        <v>326</v>
      </c>
    </row>
    <row r="2077" spans="1:7" x14ac:dyDescent="0.25">
      <c r="A2077" t="s">
        <v>328</v>
      </c>
      <c r="B2077" t="s">
        <v>329</v>
      </c>
      <c r="C2077" t="s">
        <v>330</v>
      </c>
      <c r="D2077" s="1">
        <v>40826</v>
      </c>
      <c r="E2077" s="2">
        <v>150</v>
      </c>
      <c r="F2077" t="s">
        <v>331</v>
      </c>
      <c r="G2077" t="s">
        <v>828</v>
      </c>
    </row>
    <row r="2078" spans="1:7" x14ac:dyDescent="0.25">
      <c r="A2078" t="s">
        <v>328</v>
      </c>
      <c r="B2078" t="s">
        <v>329</v>
      </c>
      <c r="C2078" t="s">
        <v>330</v>
      </c>
      <c r="D2078" s="1">
        <v>40826</v>
      </c>
      <c r="E2078" s="2">
        <v>150</v>
      </c>
      <c r="F2078" t="s">
        <v>332</v>
      </c>
      <c r="G2078" t="s">
        <v>828</v>
      </c>
    </row>
    <row r="2079" spans="1:7" x14ac:dyDescent="0.25">
      <c r="A2079" t="s">
        <v>110</v>
      </c>
      <c r="B2079" t="s">
        <v>111</v>
      </c>
      <c r="C2079" t="s">
        <v>112</v>
      </c>
      <c r="D2079" s="1">
        <v>40826</v>
      </c>
      <c r="E2079" s="2">
        <v>10</v>
      </c>
      <c r="F2079" t="s">
        <v>113</v>
      </c>
      <c r="G2079" t="s">
        <v>114</v>
      </c>
    </row>
    <row r="2080" spans="1:7" x14ac:dyDescent="0.25">
      <c r="A2080" t="s">
        <v>110</v>
      </c>
      <c r="B2080" t="s">
        <v>111</v>
      </c>
      <c r="C2080" t="s">
        <v>112</v>
      </c>
      <c r="D2080" s="1">
        <v>40826</v>
      </c>
      <c r="E2080" s="2">
        <v>10</v>
      </c>
      <c r="F2080" t="s">
        <v>113</v>
      </c>
      <c r="G2080" t="s">
        <v>114</v>
      </c>
    </row>
    <row r="2081" spans="1:7" x14ac:dyDescent="0.25">
      <c r="A2081" t="s">
        <v>333</v>
      </c>
      <c r="B2081" t="s">
        <v>152</v>
      </c>
      <c r="C2081" t="s">
        <v>334</v>
      </c>
      <c r="D2081" s="1">
        <v>40826</v>
      </c>
      <c r="E2081" s="2">
        <v>2</v>
      </c>
      <c r="F2081" t="s">
        <v>335</v>
      </c>
      <c r="G2081" t="s">
        <v>114</v>
      </c>
    </row>
    <row r="2082" spans="1:7" x14ac:dyDescent="0.25">
      <c r="A2082" t="s">
        <v>333</v>
      </c>
      <c r="B2082" t="s">
        <v>152</v>
      </c>
      <c r="C2082" t="s">
        <v>334</v>
      </c>
      <c r="D2082" s="1">
        <v>40826</v>
      </c>
      <c r="E2082" s="2">
        <v>2</v>
      </c>
      <c r="F2082" t="s">
        <v>336</v>
      </c>
      <c r="G2082" t="s">
        <v>114</v>
      </c>
    </row>
    <row r="2083" spans="1:7" x14ac:dyDescent="0.25">
      <c r="A2083" t="s">
        <v>105</v>
      </c>
      <c r="B2083" t="s">
        <v>106</v>
      </c>
      <c r="C2083" t="s">
        <v>107</v>
      </c>
      <c r="D2083" s="1">
        <v>40826</v>
      </c>
      <c r="E2083" s="2">
        <v>5</v>
      </c>
      <c r="F2083" t="s">
        <v>108</v>
      </c>
      <c r="G2083" t="s">
        <v>77</v>
      </c>
    </row>
    <row r="2084" spans="1:7" x14ac:dyDescent="0.25">
      <c r="A2084" t="s">
        <v>105</v>
      </c>
      <c r="B2084" t="s">
        <v>106</v>
      </c>
      <c r="C2084" t="s">
        <v>107</v>
      </c>
      <c r="D2084" s="1">
        <v>40826</v>
      </c>
      <c r="E2084" s="2">
        <v>5</v>
      </c>
      <c r="F2084" t="s">
        <v>108</v>
      </c>
      <c r="G2084" t="s">
        <v>77</v>
      </c>
    </row>
    <row r="2085" spans="1:7" x14ac:dyDescent="0.25">
      <c r="A2085" t="s">
        <v>105</v>
      </c>
      <c r="B2085" t="s">
        <v>106</v>
      </c>
      <c r="C2085" t="s">
        <v>107</v>
      </c>
      <c r="D2085" s="1">
        <v>40826</v>
      </c>
      <c r="E2085" s="2">
        <v>5</v>
      </c>
      <c r="F2085" t="s">
        <v>109</v>
      </c>
      <c r="G2085" t="s">
        <v>77</v>
      </c>
    </row>
    <row r="2086" spans="1:7" x14ac:dyDescent="0.25">
      <c r="A2086" t="s">
        <v>30</v>
      </c>
      <c r="B2086" t="s">
        <v>31</v>
      </c>
      <c r="C2086" t="s">
        <v>32</v>
      </c>
      <c r="D2086" s="1">
        <v>40826</v>
      </c>
      <c r="E2086" s="2">
        <v>84</v>
      </c>
      <c r="F2086" t="s">
        <v>33</v>
      </c>
      <c r="G2086" t="s">
        <v>34</v>
      </c>
    </row>
    <row r="2087" spans="1:7" x14ac:dyDescent="0.25">
      <c r="A2087" t="s">
        <v>30</v>
      </c>
      <c r="B2087" t="s">
        <v>31</v>
      </c>
      <c r="C2087" t="s">
        <v>32</v>
      </c>
      <c r="D2087" s="1">
        <v>40826</v>
      </c>
      <c r="E2087" s="2">
        <v>84</v>
      </c>
      <c r="F2087" t="s">
        <v>35</v>
      </c>
      <c r="G2087" t="s">
        <v>34</v>
      </c>
    </row>
    <row r="2088" spans="1:7" x14ac:dyDescent="0.25">
      <c r="A2088" t="s">
        <v>78</v>
      </c>
      <c r="B2088" t="s">
        <v>79</v>
      </c>
      <c r="C2088" t="s">
        <v>80</v>
      </c>
      <c r="D2088" s="1">
        <v>40826</v>
      </c>
      <c r="E2088" s="2">
        <v>35</v>
      </c>
      <c r="F2088" t="s">
        <v>81</v>
      </c>
      <c r="G2088" t="s">
        <v>9</v>
      </c>
    </row>
    <row r="2089" spans="1:7" x14ac:dyDescent="0.25">
      <c r="A2089" t="s">
        <v>78</v>
      </c>
      <c r="B2089" t="s">
        <v>79</v>
      </c>
      <c r="C2089" t="s">
        <v>80</v>
      </c>
      <c r="D2089" s="1">
        <v>40826</v>
      </c>
      <c r="E2089" s="2">
        <v>35</v>
      </c>
      <c r="F2089" t="s">
        <v>81</v>
      </c>
      <c r="G2089" t="s">
        <v>9</v>
      </c>
    </row>
    <row r="2090" spans="1:7" x14ac:dyDescent="0.25">
      <c r="A2090" t="s">
        <v>82</v>
      </c>
      <c r="B2090" t="s">
        <v>83</v>
      </c>
      <c r="C2090" t="s">
        <v>84</v>
      </c>
      <c r="D2090" s="1">
        <v>40826</v>
      </c>
      <c r="E2090" s="2">
        <v>15</v>
      </c>
      <c r="F2090" t="s">
        <v>85</v>
      </c>
      <c r="G2090" t="s">
        <v>1249</v>
      </c>
    </row>
    <row r="2091" spans="1:7" x14ac:dyDescent="0.25">
      <c r="A2091" t="s">
        <v>82</v>
      </c>
      <c r="B2091" t="s">
        <v>83</v>
      </c>
      <c r="C2091" t="s">
        <v>84</v>
      </c>
      <c r="D2091" s="1">
        <v>40826</v>
      </c>
      <c r="E2091" s="2">
        <v>15</v>
      </c>
      <c r="F2091" t="s">
        <v>86</v>
      </c>
      <c r="G2091" t="s">
        <v>1249</v>
      </c>
    </row>
    <row r="2092" spans="1:7" x14ac:dyDescent="0.25">
      <c r="A2092" t="s">
        <v>87</v>
      </c>
      <c r="B2092" t="s">
        <v>88</v>
      </c>
      <c r="C2092" t="s">
        <v>89</v>
      </c>
      <c r="D2092" s="1">
        <v>40826</v>
      </c>
      <c r="E2092" s="2">
        <v>25</v>
      </c>
      <c r="F2092" t="s">
        <v>90</v>
      </c>
      <c r="G2092" t="s">
        <v>77</v>
      </c>
    </row>
    <row r="2093" spans="1:7" x14ac:dyDescent="0.25">
      <c r="A2093" t="s">
        <v>87</v>
      </c>
      <c r="B2093" t="s">
        <v>88</v>
      </c>
      <c r="C2093" t="s">
        <v>89</v>
      </c>
      <c r="D2093" s="1">
        <v>40826</v>
      </c>
      <c r="E2093" s="2">
        <v>25</v>
      </c>
      <c r="F2093" t="s">
        <v>91</v>
      </c>
      <c r="G2093" t="s">
        <v>77</v>
      </c>
    </row>
    <row r="2094" spans="1:7" x14ac:dyDescent="0.25">
      <c r="A2094" t="s">
        <v>87</v>
      </c>
      <c r="B2094" t="s">
        <v>88</v>
      </c>
      <c r="C2094" t="s">
        <v>89</v>
      </c>
      <c r="D2094" s="1">
        <v>40826</v>
      </c>
      <c r="E2094" s="2">
        <v>25</v>
      </c>
      <c r="F2094" t="s">
        <v>91</v>
      </c>
      <c r="G2094" t="s">
        <v>77</v>
      </c>
    </row>
    <row r="2095" spans="1:7" x14ac:dyDescent="0.25">
      <c r="A2095" t="s">
        <v>87</v>
      </c>
      <c r="B2095" t="s">
        <v>88</v>
      </c>
      <c r="C2095" t="s">
        <v>89</v>
      </c>
      <c r="D2095" s="1">
        <v>40826</v>
      </c>
      <c r="E2095" s="2">
        <v>25</v>
      </c>
      <c r="F2095" t="s">
        <v>92</v>
      </c>
      <c r="G2095" t="s">
        <v>77</v>
      </c>
    </row>
    <row r="2096" spans="1:7" x14ac:dyDescent="0.25">
      <c r="A2096" t="s">
        <v>390</v>
      </c>
      <c r="B2096" t="s">
        <v>343</v>
      </c>
      <c r="C2096" t="s">
        <v>391</v>
      </c>
      <c r="D2096" s="1">
        <v>40826</v>
      </c>
      <c r="E2096" s="2">
        <v>20</v>
      </c>
      <c r="F2096" t="s">
        <v>392</v>
      </c>
      <c r="G2096" t="s">
        <v>1250</v>
      </c>
    </row>
    <row r="2097" spans="1:7" x14ac:dyDescent="0.25">
      <c r="A2097" t="s">
        <v>390</v>
      </c>
      <c r="B2097" t="s">
        <v>343</v>
      </c>
      <c r="C2097" t="s">
        <v>391</v>
      </c>
      <c r="D2097" s="1">
        <v>40826</v>
      </c>
      <c r="E2097" s="2">
        <v>20</v>
      </c>
      <c r="F2097" t="s">
        <v>392</v>
      </c>
      <c r="G2097" t="s">
        <v>1250</v>
      </c>
    </row>
    <row r="2098" spans="1:7" x14ac:dyDescent="0.25">
      <c r="A2098" t="s">
        <v>390</v>
      </c>
      <c r="B2098" t="s">
        <v>343</v>
      </c>
      <c r="C2098" t="s">
        <v>391</v>
      </c>
      <c r="D2098" s="1">
        <v>40826</v>
      </c>
      <c r="E2098" s="2">
        <v>20</v>
      </c>
      <c r="F2098" t="s">
        <v>393</v>
      </c>
      <c r="G2098" t="s">
        <v>1250</v>
      </c>
    </row>
    <row r="2099" spans="1:7" x14ac:dyDescent="0.25">
      <c r="A2099" t="s">
        <v>1329</v>
      </c>
      <c r="B2099" t="s">
        <v>1330</v>
      </c>
      <c r="C2099" t="s">
        <v>1331</v>
      </c>
      <c r="D2099" s="1">
        <v>40827</v>
      </c>
      <c r="E2099" s="2">
        <v>25</v>
      </c>
      <c r="F2099" t="s">
        <v>1332</v>
      </c>
      <c r="G2099" t="s">
        <v>310</v>
      </c>
    </row>
    <row r="2100" spans="1:7" x14ac:dyDescent="0.25">
      <c r="A2100" t="s">
        <v>188</v>
      </c>
      <c r="B2100" t="s">
        <v>189</v>
      </c>
      <c r="C2100" t="s">
        <v>190</v>
      </c>
      <c r="D2100" s="1">
        <v>40827</v>
      </c>
      <c r="E2100" s="2">
        <v>400</v>
      </c>
      <c r="F2100" t="s">
        <v>191</v>
      </c>
      <c r="G2100" t="s">
        <v>1272</v>
      </c>
    </row>
    <row r="2101" spans="1:7" x14ac:dyDescent="0.25">
      <c r="A2101" t="s">
        <v>727</v>
      </c>
      <c r="B2101" t="s">
        <v>728</v>
      </c>
      <c r="C2101" t="s">
        <v>729</v>
      </c>
      <c r="D2101" s="1">
        <v>40827</v>
      </c>
      <c r="E2101" s="2">
        <v>1100</v>
      </c>
      <c r="F2101" t="s">
        <v>730</v>
      </c>
      <c r="G2101" t="s">
        <v>1333</v>
      </c>
    </row>
    <row r="2102" spans="1:7" x14ac:dyDescent="0.25">
      <c r="A2102" t="s">
        <v>1334</v>
      </c>
      <c r="B2102" t="s">
        <v>1335</v>
      </c>
      <c r="C2102" t="s">
        <v>1336</v>
      </c>
      <c r="D2102" s="1">
        <v>40828</v>
      </c>
      <c r="E2102" s="2">
        <v>200</v>
      </c>
      <c r="F2102" t="s">
        <v>1337</v>
      </c>
      <c r="G2102" t="s">
        <v>67</v>
      </c>
    </row>
    <row r="2103" spans="1:7" x14ac:dyDescent="0.25">
      <c r="A2103" t="s">
        <v>489</v>
      </c>
      <c r="B2103" t="s">
        <v>490</v>
      </c>
      <c r="C2103" t="s">
        <v>491</v>
      </c>
      <c r="D2103" s="1">
        <v>40834</v>
      </c>
      <c r="E2103" s="2">
        <v>1000</v>
      </c>
      <c r="F2103" t="s">
        <v>492</v>
      </c>
      <c r="G2103" t="s">
        <v>34</v>
      </c>
    </row>
    <row r="2104" spans="1:7" x14ac:dyDescent="0.25">
      <c r="A2104" t="s">
        <v>1338</v>
      </c>
      <c r="B2104" t="s">
        <v>774</v>
      </c>
      <c r="C2104" t="s">
        <v>1339</v>
      </c>
      <c r="D2104" s="1">
        <v>40835</v>
      </c>
      <c r="E2104" s="2">
        <v>1000</v>
      </c>
      <c r="F2104" t="s">
        <v>1340</v>
      </c>
      <c r="G2104" t="s">
        <v>34</v>
      </c>
    </row>
    <row r="2105" spans="1:7" x14ac:dyDescent="0.25">
      <c r="A2105" t="s">
        <v>296</v>
      </c>
      <c r="B2105" t="s">
        <v>297</v>
      </c>
      <c r="C2105" t="s">
        <v>298</v>
      </c>
      <c r="D2105" s="1">
        <v>40847</v>
      </c>
      <c r="E2105" s="2">
        <v>100</v>
      </c>
      <c r="F2105" t="s">
        <v>299</v>
      </c>
      <c r="G2105" t="s">
        <v>34</v>
      </c>
    </row>
    <row r="2106" spans="1:7" x14ac:dyDescent="0.25">
      <c r="A2106" t="s">
        <v>296</v>
      </c>
      <c r="B2106" t="s">
        <v>297</v>
      </c>
      <c r="C2106" t="s">
        <v>298</v>
      </c>
      <c r="D2106" s="1">
        <v>40847</v>
      </c>
      <c r="E2106" s="2">
        <v>100</v>
      </c>
      <c r="F2106" t="s">
        <v>300</v>
      </c>
      <c r="G2106" t="s">
        <v>34</v>
      </c>
    </row>
    <row r="2107" spans="1:7" x14ac:dyDescent="0.25">
      <c r="A2107" t="s">
        <v>296</v>
      </c>
      <c r="B2107" t="s">
        <v>297</v>
      </c>
      <c r="C2107" t="s">
        <v>298</v>
      </c>
      <c r="D2107" s="1">
        <v>40847</v>
      </c>
      <c r="E2107" s="2">
        <v>100</v>
      </c>
      <c r="F2107" t="s">
        <v>301</v>
      </c>
      <c r="G2107" t="s">
        <v>34</v>
      </c>
    </row>
    <row r="2108" spans="1:7" x14ac:dyDescent="0.25">
      <c r="A2108" t="s">
        <v>542</v>
      </c>
      <c r="B2108" t="s">
        <v>543</v>
      </c>
      <c r="C2108" t="s">
        <v>544</v>
      </c>
      <c r="D2108" s="1">
        <v>40849</v>
      </c>
      <c r="E2108" s="2">
        <v>25</v>
      </c>
      <c r="F2108" t="s">
        <v>545</v>
      </c>
      <c r="G2108" t="s">
        <v>471</v>
      </c>
    </row>
    <row r="2109" spans="1:7" x14ac:dyDescent="0.25">
      <c r="A2109" t="s">
        <v>482</v>
      </c>
      <c r="B2109" t="s">
        <v>483</v>
      </c>
      <c r="C2109" t="s">
        <v>484</v>
      </c>
      <c r="D2109" s="1">
        <v>40849</v>
      </c>
      <c r="E2109" s="2">
        <v>100</v>
      </c>
      <c r="F2109" t="s">
        <v>485</v>
      </c>
      <c r="G2109" t="s">
        <v>34</v>
      </c>
    </row>
    <row r="2110" spans="1:7" x14ac:dyDescent="0.25">
      <c r="A2110" t="s">
        <v>19</v>
      </c>
      <c r="B2110" t="s">
        <v>20</v>
      </c>
      <c r="D2110" s="1">
        <v>40849</v>
      </c>
      <c r="E2110" s="2">
        <v>83.33</v>
      </c>
      <c r="G2110" t="s">
        <v>34</v>
      </c>
    </row>
    <row r="2111" spans="1:7" x14ac:dyDescent="0.25">
      <c r="A2111" t="s">
        <v>479</v>
      </c>
      <c r="B2111" t="s">
        <v>480</v>
      </c>
      <c r="D2111" s="1">
        <v>40849</v>
      </c>
      <c r="E2111" s="2">
        <v>1000</v>
      </c>
      <c r="F2111" t="s">
        <v>481</v>
      </c>
      <c r="G2111" t="s">
        <v>276</v>
      </c>
    </row>
    <row r="2112" spans="1:7" x14ac:dyDescent="0.25">
      <c r="A2112" t="s">
        <v>1229</v>
      </c>
      <c r="B2112" t="s">
        <v>1230</v>
      </c>
      <c r="D2112" s="1">
        <v>40849</v>
      </c>
      <c r="E2112" s="2">
        <v>1000</v>
      </c>
      <c r="G2112" t="s">
        <v>1341</v>
      </c>
    </row>
    <row r="2113" spans="1:7" x14ac:dyDescent="0.25">
      <c r="A2113" t="s">
        <v>660</v>
      </c>
      <c r="B2113" t="s">
        <v>661</v>
      </c>
      <c r="D2113" s="1">
        <v>40849</v>
      </c>
      <c r="E2113" s="2">
        <v>300</v>
      </c>
      <c r="F2113" t="s">
        <v>662</v>
      </c>
      <c r="G2113" t="s">
        <v>67</v>
      </c>
    </row>
    <row r="2114" spans="1:7" x14ac:dyDescent="0.25">
      <c r="A2114" t="s">
        <v>1342</v>
      </c>
      <c r="B2114" t="s">
        <v>1343</v>
      </c>
      <c r="D2114" s="1">
        <v>40849</v>
      </c>
      <c r="E2114" s="2">
        <v>1500</v>
      </c>
      <c r="G2114" t="s">
        <v>34</v>
      </c>
    </row>
    <row r="2115" spans="1:7" x14ac:dyDescent="0.25">
      <c r="A2115" t="s">
        <v>1076</v>
      </c>
      <c r="B2115" t="s">
        <v>1077</v>
      </c>
      <c r="D2115" s="1">
        <v>40851</v>
      </c>
      <c r="E2115" s="2">
        <v>23.28</v>
      </c>
      <c r="G2115" t="s">
        <v>853</v>
      </c>
    </row>
    <row r="2116" spans="1:7" x14ac:dyDescent="0.25">
      <c r="A2116" t="s">
        <v>452</v>
      </c>
      <c r="B2116" t="s">
        <v>453</v>
      </c>
      <c r="D2116" s="1">
        <v>40851</v>
      </c>
      <c r="E2116" s="2">
        <v>375</v>
      </c>
      <c r="G2116" t="s">
        <v>34</v>
      </c>
    </row>
    <row r="2117" spans="1:7" x14ac:dyDescent="0.25">
      <c r="A2117" t="s">
        <v>1344</v>
      </c>
      <c r="B2117" t="s">
        <v>1345</v>
      </c>
      <c r="D2117" s="1">
        <v>40851</v>
      </c>
      <c r="E2117" s="2">
        <v>2000</v>
      </c>
      <c r="G2117" t="s">
        <v>276</v>
      </c>
    </row>
    <row r="2118" spans="1:7" x14ac:dyDescent="0.25">
      <c r="A2118" t="s">
        <v>235</v>
      </c>
      <c r="B2118" t="s">
        <v>236</v>
      </c>
      <c r="C2118" t="s">
        <v>237</v>
      </c>
      <c r="D2118" s="1">
        <v>40857</v>
      </c>
      <c r="E2118" s="2">
        <v>71.430000000000007</v>
      </c>
      <c r="F2118" t="s">
        <v>238</v>
      </c>
      <c r="G2118" t="s">
        <v>34</v>
      </c>
    </row>
    <row r="2119" spans="1:7" x14ac:dyDescent="0.25">
      <c r="A2119" t="s">
        <v>235</v>
      </c>
      <c r="B2119" t="s">
        <v>236</v>
      </c>
      <c r="C2119" t="s">
        <v>237</v>
      </c>
      <c r="D2119" s="1">
        <v>40857</v>
      </c>
      <c r="E2119" s="2">
        <v>71.430000000000007</v>
      </c>
      <c r="F2119" t="s">
        <v>239</v>
      </c>
      <c r="G2119" t="s">
        <v>34</v>
      </c>
    </row>
    <row r="2120" spans="1:7" x14ac:dyDescent="0.25">
      <c r="A2120" t="s">
        <v>49</v>
      </c>
      <c r="B2120" t="s">
        <v>50</v>
      </c>
      <c r="C2120" t="s">
        <v>51</v>
      </c>
      <c r="D2120" s="1">
        <v>40857</v>
      </c>
      <c r="E2120" s="2">
        <v>83.33</v>
      </c>
      <c r="F2120" t="s">
        <v>52</v>
      </c>
      <c r="G2120" t="s">
        <v>34</v>
      </c>
    </row>
    <row r="2121" spans="1:7" x14ac:dyDescent="0.25">
      <c r="A2121" t="s">
        <v>40</v>
      </c>
      <c r="B2121" t="s">
        <v>41</v>
      </c>
      <c r="C2121" t="s">
        <v>42</v>
      </c>
      <c r="D2121" s="1">
        <v>40857</v>
      </c>
      <c r="E2121" s="2">
        <v>166.66</v>
      </c>
      <c r="F2121" t="s">
        <v>43</v>
      </c>
      <c r="G2121" t="s">
        <v>34</v>
      </c>
    </row>
    <row r="2122" spans="1:7" x14ac:dyDescent="0.25">
      <c r="A2122" t="s">
        <v>53</v>
      </c>
      <c r="B2122" t="s">
        <v>54</v>
      </c>
      <c r="C2122" t="s">
        <v>55</v>
      </c>
      <c r="D2122" s="1">
        <v>40857</v>
      </c>
      <c r="E2122" s="2">
        <v>125</v>
      </c>
      <c r="F2122" t="s">
        <v>56</v>
      </c>
      <c r="G2122" t="s">
        <v>34</v>
      </c>
    </row>
    <row r="2123" spans="1:7" x14ac:dyDescent="0.25">
      <c r="A2123" t="s">
        <v>53</v>
      </c>
      <c r="B2123" t="s">
        <v>54</v>
      </c>
      <c r="C2123" t="s">
        <v>55</v>
      </c>
      <c r="D2123" s="1">
        <v>40857</v>
      </c>
      <c r="E2123" s="2">
        <v>125</v>
      </c>
      <c r="F2123" t="s">
        <v>57</v>
      </c>
      <c r="G2123" t="s">
        <v>34</v>
      </c>
    </row>
    <row r="2124" spans="1:7" x14ac:dyDescent="0.25">
      <c r="A2124" t="s">
        <v>1308</v>
      </c>
      <c r="B2124" t="s">
        <v>1309</v>
      </c>
      <c r="C2124" t="s">
        <v>1310</v>
      </c>
      <c r="D2124" s="1">
        <v>40857</v>
      </c>
      <c r="E2124" s="2">
        <v>100</v>
      </c>
      <c r="F2124" t="s">
        <v>1311</v>
      </c>
      <c r="G2124" t="s">
        <v>34</v>
      </c>
    </row>
    <row r="2125" spans="1:7" x14ac:dyDescent="0.25">
      <c r="A2125" t="s">
        <v>1257</v>
      </c>
      <c r="B2125" t="s">
        <v>1258</v>
      </c>
      <c r="C2125" t="s">
        <v>1259</v>
      </c>
      <c r="D2125" s="1">
        <v>40857</v>
      </c>
      <c r="E2125" s="2">
        <v>83.33</v>
      </c>
      <c r="F2125" t="s">
        <v>1260</v>
      </c>
      <c r="G2125" t="s">
        <v>34</v>
      </c>
    </row>
    <row r="2126" spans="1:7" x14ac:dyDescent="0.25">
      <c r="A2126" t="s">
        <v>1257</v>
      </c>
      <c r="B2126" t="s">
        <v>1258</v>
      </c>
      <c r="C2126" t="s">
        <v>1259</v>
      </c>
      <c r="D2126" s="1">
        <v>40861</v>
      </c>
      <c r="E2126" s="2">
        <v>83.33</v>
      </c>
      <c r="F2126" t="s">
        <v>1260</v>
      </c>
      <c r="G2126" t="s">
        <v>34</v>
      </c>
    </row>
    <row r="2127" spans="1:7" x14ac:dyDescent="0.25">
      <c r="A2127" t="s">
        <v>133</v>
      </c>
      <c r="B2127" t="s">
        <v>134</v>
      </c>
      <c r="C2127" t="s">
        <v>95</v>
      </c>
      <c r="D2127" s="1">
        <v>40861</v>
      </c>
      <c r="E2127" s="2">
        <v>5</v>
      </c>
      <c r="F2127" t="s">
        <v>135</v>
      </c>
      <c r="G2127" t="s">
        <v>97</v>
      </c>
    </row>
    <row r="2128" spans="1:7" x14ac:dyDescent="0.25">
      <c r="A2128" t="s">
        <v>133</v>
      </c>
      <c r="B2128" t="s">
        <v>134</v>
      </c>
      <c r="C2128" t="s">
        <v>95</v>
      </c>
      <c r="D2128" s="1">
        <v>40861</v>
      </c>
      <c r="E2128" s="2">
        <v>5</v>
      </c>
      <c r="F2128" t="s">
        <v>136</v>
      </c>
      <c r="G2128" t="s">
        <v>97</v>
      </c>
    </row>
    <row r="2129" spans="1:7" x14ac:dyDescent="0.25">
      <c r="A2129" t="s">
        <v>133</v>
      </c>
      <c r="B2129" t="s">
        <v>134</v>
      </c>
      <c r="C2129" t="s">
        <v>95</v>
      </c>
      <c r="D2129" s="1">
        <v>40861</v>
      </c>
      <c r="E2129" s="2">
        <v>5</v>
      </c>
      <c r="F2129" t="s">
        <v>137</v>
      </c>
      <c r="G2129" t="s">
        <v>97</v>
      </c>
    </row>
    <row r="2130" spans="1:7" x14ac:dyDescent="0.25">
      <c r="A2130" t="s">
        <v>293</v>
      </c>
      <c r="B2130" t="s">
        <v>248</v>
      </c>
      <c r="C2130" t="s">
        <v>294</v>
      </c>
      <c r="D2130" s="1">
        <v>40861</v>
      </c>
      <c r="E2130" s="2">
        <v>15</v>
      </c>
      <c r="F2130" t="s">
        <v>295</v>
      </c>
      <c r="G2130" t="s">
        <v>182</v>
      </c>
    </row>
    <row r="2131" spans="1:7" x14ac:dyDescent="0.25">
      <c r="A2131" t="s">
        <v>293</v>
      </c>
      <c r="B2131" t="s">
        <v>248</v>
      </c>
      <c r="C2131" t="s">
        <v>294</v>
      </c>
      <c r="D2131" s="1">
        <v>40861</v>
      </c>
      <c r="E2131" s="2">
        <v>15</v>
      </c>
      <c r="F2131" t="s">
        <v>295</v>
      </c>
      <c r="G2131" t="s">
        <v>182</v>
      </c>
    </row>
    <row r="2132" spans="1:7" x14ac:dyDescent="0.25">
      <c r="A2132" t="s">
        <v>129</v>
      </c>
      <c r="B2132" t="s">
        <v>130</v>
      </c>
      <c r="C2132" t="s">
        <v>131</v>
      </c>
      <c r="D2132" s="1">
        <v>40861</v>
      </c>
      <c r="E2132" s="2">
        <v>10</v>
      </c>
      <c r="F2132" t="s">
        <v>132</v>
      </c>
      <c r="G2132" t="s">
        <v>9</v>
      </c>
    </row>
    <row r="2133" spans="1:7" x14ac:dyDescent="0.25">
      <c r="A2133" t="s">
        <v>138</v>
      </c>
      <c r="B2133" t="s">
        <v>139</v>
      </c>
      <c r="C2133" t="s">
        <v>140</v>
      </c>
      <c r="D2133" s="1">
        <v>40861</v>
      </c>
      <c r="E2133" s="2">
        <v>40</v>
      </c>
      <c r="F2133" t="s">
        <v>141</v>
      </c>
      <c r="G2133" t="s">
        <v>77</v>
      </c>
    </row>
    <row r="2134" spans="1:7" x14ac:dyDescent="0.25">
      <c r="A2134" t="s">
        <v>278</v>
      </c>
      <c r="B2134" t="s">
        <v>279</v>
      </c>
      <c r="C2134" t="s">
        <v>280</v>
      </c>
      <c r="D2134" s="1">
        <v>40861</v>
      </c>
      <c r="E2134" s="2">
        <v>5</v>
      </c>
      <c r="F2134" t="s">
        <v>281</v>
      </c>
      <c r="G2134" t="s">
        <v>282</v>
      </c>
    </row>
    <row r="2135" spans="1:7" x14ac:dyDescent="0.25">
      <c r="A2135" t="s">
        <v>1095</v>
      </c>
      <c r="B2135" t="s">
        <v>1096</v>
      </c>
      <c r="C2135" t="s">
        <v>1097</v>
      </c>
      <c r="D2135" s="1">
        <v>40861</v>
      </c>
      <c r="E2135" s="2">
        <v>25</v>
      </c>
      <c r="F2135" t="s">
        <v>1098</v>
      </c>
      <c r="G2135" t="s">
        <v>1246</v>
      </c>
    </row>
    <row r="2136" spans="1:7" x14ac:dyDescent="0.25">
      <c r="A2136" t="s">
        <v>1095</v>
      </c>
      <c r="B2136" t="s">
        <v>1096</v>
      </c>
      <c r="C2136" t="s">
        <v>1097</v>
      </c>
      <c r="D2136" s="1">
        <v>40861</v>
      </c>
      <c r="E2136" s="2">
        <v>25</v>
      </c>
      <c r="F2136" t="s">
        <v>1099</v>
      </c>
      <c r="G2136" t="s">
        <v>1246</v>
      </c>
    </row>
    <row r="2137" spans="1:7" x14ac:dyDescent="0.25">
      <c r="A2137" t="s">
        <v>1095</v>
      </c>
      <c r="B2137" t="s">
        <v>1096</v>
      </c>
      <c r="C2137" t="s">
        <v>1097</v>
      </c>
      <c r="D2137" s="1">
        <v>40861</v>
      </c>
      <c r="E2137" s="2">
        <v>25</v>
      </c>
      <c r="F2137" t="s">
        <v>1099</v>
      </c>
      <c r="G2137" t="s">
        <v>1246</v>
      </c>
    </row>
    <row r="2138" spans="1:7" x14ac:dyDescent="0.25">
      <c r="A2138" t="s">
        <v>1095</v>
      </c>
      <c r="B2138" t="s">
        <v>1096</v>
      </c>
      <c r="C2138" t="s">
        <v>1097</v>
      </c>
      <c r="D2138" s="1">
        <v>40861</v>
      </c>
      <c r="E2138" s="2">
        <v>25</v>
      </c>
      <c r="F2138" t="s">
        <v>1099</v>
      </c>
      <c r="G2138" t="s">
        <v>1246</v>
      </c>
    </row>
    <row r="2139" spans="1:7" x14ac:dyDescent="0.25">
      <c r="A2139" t="s">
        <v>1105</v>
      </c>
      <c r="B2139" t="s">
        <v>1106</v>
      </c>
      <c r="C2139" t="s">
        <v>1107</v>
      </c>
      <c r="D2139" s="1">
        <v>40861</v>
      </c>
      <c r="E2139" s="2">
        <v>25</v>
      </c>
      <c r="F2139" t="s">
        <v>1108</v>
      </c>
      <c r="G2139" t="s">
        <v>828</v>
      </c>
    </row>
    <row r="2140" spans="1:7" x14ac:dyDescent="0.25">
      <c r="A2140" t="s">
        <v>302</v>
      </c>
      <c r="B2140" t="s">
        <v>303</v>
      </c>
      <c r="C2140" t="s">
        <v>304</v>
      </c>
      <c r="D2140" s="1">
        <v>40861</v>
      </c>
      <c r="E2140" s="2">
        <v>36.99</v>
      </c>
      <c r="F2140" t="s">
        <v>305</v>
      </c>
      <c r="G2140" t="s">
        <v>114</v>
      </c>
    </row>
    <row r="2141" spans="1:7" x14ac:dyDescent="0.25">
      <c r="A2141" t="s">
        <v>306</v>
      </c>
      <c r="B2141" t="s">
        <v>307</v>
      </c>
      <c r="C2141" t="s">
        <v>308</v>
      </c>
      <c r="D2141" s="1">
        <v>40861</v>
      </c>
      <c r="E2141" s="2">
        <v>10</v>
      </c>
      <c r="F2141" t="s">
        <v>309</v>
      </c>
      <c r="G2141" t="s">
        <v>310</v>
      </c>
    </row>
    <row r="2142" spans="1:7" x14ac:dyDescent="0.25">
      <c r="A2142" t="s">
        <v>306</v>
      </c>
      <c r="B2142" t="s">
        <v>307</v>
      </c>
      <c r="C2142" t="s">
        <v>308</v>
      </c>
      <c r="D2142" s="1">
        <v>40861</v>
      </c>
      <c r="E2142" s="2">
        <v>10</v>
      </c>
      <c r="F2142" t="s">
        <v>311</v>
      </c>
      <c r="G2142" t="s">
        <v>310</v>
      </c>
    </row>
    <row r="2143" spans="1:7" x14ac:dyDescent="0.25">
      <c r="A2143" t="s">
        <v>263</v>
      </c>
      <c r="B2143" t="s">
        <v>264</v>
      </c>
      <c r="C2143" t="s">
        <v>265</v>
      </c>
      <c r="D2143" s="1">
        <v>40861</v>
      </c>
      <c r="E2143" s="2">
        <v>50</v>
      </c>
      <c r="F2143" t="s">
        <v>266</v>
      </c>
      <c r="G2143" t="s">
        <v>77</v>
      </c>
    </row>
    <row r="2144" spans="1:7" x14ac:dyDescent="0.25">
      <c r="A2144" t="s">
        <v>115</v>
      </c>
      <c r="B2144" t="s">
        <v>116</v>
      </c>
      <c r="C2144" t="s">
        <v>117</v>
      </c>
      <c r="D2144" s="1">
        <v>40861</v>
      </c>
      <c r="E2144" s="2">
        <v>5</v>
      </c>
      <c r="F2144" t="s">
        <v>118</v>
      </c>
      <c r="G2144" t="s">
        <v>97</v>
      </c>
    </row>
    <row r="2145" spans="1:7" x14ac:dyDescent="0.25">
      <c r="A2145" t="s">
        <v>115</v>
      </c>
      <c r="B2145" t="s">
        <v>116</v>
      </c>
      <c r="C2145" t="s">
        <v>117</v>
      </c>
      <c r="D2145" s="1">
        <v>40861</v>
      </c>
      <c r="E2145" s="2">
        <v>5</v>
      </c>
      <c r="F2145" t="s">
        <v>119</v>
      </c>
      <c r="G2145" t="s">
        <v>97</v>
      </c>
    </row>
    <row r="2146" spans="1:7" x14ac:dyDescent="0.25">
      <c r="A2146" t="s">
        <v>115</v>
      </c>
      <c r="B2146" t="s">
        <v>116</v>
      </c>
      <c r="C2146" t="s">
        <v>117</v>
      </c>
      <c r="D2146" s="1">
        <v>40861</v>
      </c>
      <c r="E2146" s="2">
        <v>5</v>
      </c>
      <c r="F2146" t="s">
        <v>120</v>
      </c>
      <c r="G2146" t="s">
        <v>97</v>
      </c>
    </row>
    <row r="2147" spans="1:7" x14ac:dyDescent="0.25">
      <c r="A2147" t="s">
        <v>1100</v>
      </c>
      <c r="B2147" t="s">
        <v>1101</v>
      </c>
      <c r="C2147" t="s">
        <v>1102</v>
      </c>
      <c r="D2147" s="1">
        <v>40861</v>
      </c>
      <c r="E2147" s="2">
        <v>25</v>
      </c>
      <c r="F2147" t="s">
        <v>1103</v>
      </c>
      <c r="G2147" t="s">
        <v>1247</v>
      </c>
    </row>
    <row r="2148" spans="1:7" x14ac:dyDescent="0.25">
      <c r="A2148" t="s">
        <v>1100</v>
      </c>
      <c r="B2148" t="s">
        <v>1101</v>
      </c>
      <c r="C2148" t="s">
        <v>1102</v>
      </c>
      <c r="D2148" s="1">
        <v>40861</v>
      </c>
      <c r="E2148" s="2">
        <v>25</v>
      </c>
      <c r="F2148" t="s">
        <v>1104</v>
      </c>
      <c r="G2148" t="s">
        <v>1247</v>
      </c>
    </row>
    <row r="2149" spans="1:7" x14ac:dyDescent="0.25">
      <c r="A2149" t="s">
        <v>272</v>
      </c>
      <c r="B2149" t="s">
        <v>175</v>
      </c>
      <c r="C2149" t="s">
        <v>273</v>
      </c>
      <c r="D2149" s="1">
        <v>40861</v>
      </c>
      <c r="E2149" s="2">
        <v>25</v>
      </c>
      <c r="F2149" t="s">
        <v>274</v>
      </c>
      <c r="G2149" t="s">
        <v>1299</v>
      </c>
    </row>
    <row r="2150" spans="1:7" x14ac:dyDescent="0.25">
      <c r="A2150" t="s">
        <v>272</v>
      </c>
      <c r="B2150" t="s">
        <v>175</v>
      </c>
      <c r="C2150" t="s">
        <v>273</v>
      </c>
      <c r="D2150" s="1">
        <v>40861</v>
      </c>
      <c r="E2150" s="2">
        <v>25</v>
      </c>
      <c r="F2150" t="s">
        <v>274</v>
      </c>
      <c r="G2150" t="s">
        <v>1299</v>
      </c>
    </row>
    <row r="2151" spans="1:7" x14ac:dyDescent="0.25">
      <c r="A2151" t="s">
        <v>121</v>
      </c>
      <c r="B2151" t="s">
        <v>122</v>
      </c>
      <c r="C2151" t="s">
        <v>123</v>
      </c>
      <c r="D2151" s="1">
        <v>40861</v>
      </c>
      <c r="E2151" s="2">
        <v>70</v>
      </c>
      <c r="F2151" t="s">
        <v>124</v>
      </c>
      <c r="G2151" t="s">
        <v>1248</v>
      </c>
    </row>
    <row r="2152" spans="1:7" x14ac:dyDescent="0.25">
      <c r="A2152" t="s">
        <v>125</v>
      </c>
      <c r="B2152" t="s">
        <v>126</v>
      </c>
      <c r="C2152" t="s">
        <v>127</v>
      </c>
      <c r="D2152" s="1">
        <v>40861</v>
      </c>
      <c r="E2152" s="2">
        <v>5</v>
      </c>
      <c r="F2152" t="s">
        <v>128</v>
      </c>
      <c r="G2152" t="s">
        <v>97</v>
      </c>
    </row>
    <row r="2153" spans="1:7" x14ac:dyDescent="0.25">
      <c r="A2153" t="s">
        <v>267</v>
      </c>
      <c r="B2153" t="s">
        <v>268</v>
      </c>
      <c r="C2153" t="s">
        <v>269</v>
      </c>
      <c r="D2153" s="1">
        <v>40861</v>
      </c>
      <c r="E2153" s="2">
        <v>25</v>
      </c>
      <c r="F2153" t="s">
        <v>270</v>
      </c>
      <c r="G2153" t="s">
        <v>271</v>
      </c>
    </row>
    <row r="2154" spans="1:7" x14ac:dyDescent="0.25">
      <c r="A2154" t="s">
        <v>159</v>
      </c>
      <c r="B2154" t="s">
        <v>160</v>
      </c>
      <c r="C2154" t="s">
        <v>161</v>
      </c>
      <c r="D2154" s="1">
        <v>40861</v>
      </c>
      <c r="E2154" s="2">
        <v>55</v>
      </c>
      <c r="F2154" t="s">
        <v>162</v>
      </c>
      <c r="G2154" t="s">
        <v>1244</v>
      </c>
    </row>
    <row r="2155" spans="1:7" x14ac:dyDescent="0.25">
      <c r="A2155" t="s">
        <v>155</v>
      </c>
      <c r="B2155" t="s">
        <v>156</v>
      </c>
      <c r="C2155" t="s">
        <v>157</v>
      </c>
      <c r="D2155" s="1">
        <v>40861</v>
      </c>
      <c r="E2155" s="2">
        <v>5</v>
      </c>
      <c r="F2155" t="s">
        <v>158</v>
      </c>
      <c r="G2155" t="s">
        <v>77</v>
      </c>
    </row>
    <row r="2156" spans="1:7" x14ac:dyDescent="0.25">
      <c r="A2156" t="s">
        <v>155</v>
      </c>
      <c r="B2156" t="s">
        <v>156</v>
      </c>
      <c r="C2156" t="s">
        <v>157</v>
      </c>
      <c r="D2156" s="1">
        <v>40861</v>
      </c>
      <c r="E2156" s="2">
        <v>5</v>
      </c>
      <c r="F2156" t="s">
        <v>158</v>
      </c>
      <c r="G2156" t="s">
        <v>77</v>
      </c>
    </row>
    <row r="2157" spans="1:7" x14ac:dyDescent="0.25">
      <c r="A2157" t="s">
        <v>151</v>
      </c>
      <c r="B2157" t="s">
        <v>152</v>
      </c>
      <c r="C2157" t="s">
        <v>153</v>
      </c>
      <c r="D2157" s="1">
        <v>40861</v>
      </c>
      <c r="E2157" s="2">
        <v>40</v>
      </c>
      <c r="F2157" t="s">
        <v>154</v>
      </c>
      <c r="G2157" t="s">
        <v>114</v>
      </c>
    </row>
    <row r="2158" spans="1:7" x14ac:dyDescent="0.25">
      <c r="A2158" t="s">
        <v>259</v>
      </c>
      <c r="B2158" t="s">
        <v>260</v>
      </c>
      <c r="C2158" t="s">
        <v>261</v>
      </c>
      <c r="D2158" s="1">
        <v>40861</v>
      </c>
      <c r="E2158" s="2">
        <v>10</v>
      </c>
      <c r="F2158" t="s">
        <v>262</v>
      </c>
      <c r="G2158" t="s">
        <v>77</v>
      </c>
    </row>
    <row r="2159" spans="1:7" x14ac:dyDescent="0.25">
      <c r="A2159" t="s">
        <v>247</v>
      </c>
      <c r="B2159" t="s">
        <v>248</v>
      </c>
      <c r="C2159" t="s">
        <v>249</v>
      </c>
      <c r="D2159" s="1">
        <v>40861</v>
      </c>
      <c r="E2159" s="2">
        <v>20</v>
      </c>
      <c r="F2159" t="s">
        <v>250</v>
      </c>
      <c r="G2159" t="s">
        <v>251</v>
      </c>
    </row>
    <row r="2160" spans="1:7" x14ac:dyDescent="0.25">
      <c r="A2160" t="s">
        <v>247</v>
      </c>
      <c r="B2160" t="s">
        <v>248</v>
      </c>
      <c r="C2160" t="s">
        <v>249</v>
      </c>
      <c r="D2160" s="1">
        <v>40861</v>
      </c>
      <c r="E2160" s="2">
        <v>20</v>
      </c>
      <c r="F2160" t="s">
        <v>252</v>
      </c>
      <c r="G2160" t="s">
        <v>251</v>
      </c>
    </row>
    <row r="2161" spans="1:7" x14ac:dyDescent="0.25">
      <c r="A2161" t="s">
        <v>178</v>
      </c>
      <c r="B2161" t="s">
        <v>179</v>
      </c>
      <c r="C2161" t="s">
        <v>180</v>
      </c>
      <c r="D2161" s="1">
        <v>40861</v>
      </c>
      <c r="E2161" s="2">
        <v>5</v>
      </c>
      <c r="F2161" t="s">
        <v>181</v>
      </c>
      <c r="G2161" t="s">
        <v>182</v>
      </c>
    </row>
    <row r="2162" spans="1:7" x14ac:dyDescent="0.25">
      <c r="A2162" t="s">
        <v>1317</v>
      </c>
      <c r="B2162" t="s">
        <v>1318</v>
      </c>
      <c r="C2162" t="s">
        <v>1319</v>
      </c>
      <c r="D2162" s="1">
        <v>40861</v>
      </c>
      <c r="E2162" s="2">
        <v>200</v>
      </c>
      <c r="F2162" t="s">
        <v>1320</v>
      </c>
      <c r="G2162" t="s">
        <v>1328</v>
      </c>
    </row>
    <row r="2163" spans="1:7" x14ac:dyDescent="0.25">
      <c r="A2163" t="s">
        <v>1317</v>
      </c>
      <c r="B2163" t="s">
        <v>1318</v>
      </c>
      <c r="C2163" t="s">
        <v>1319</v>
      </c>
      <c r="D2163" s="1">
        <v>40861</v>
      </c>
      <c r="E2163" s="2">
        <v>200</v>
      </c>
      <c r="F2163" t="s">
        <v>1321</v>
      </c>
      <c r="G2163" t="s">
        <v>1328</v>
      </c>
    </row>
    <row r="2164" spans="1:7" x14ac:dyDescent="0.25">
      <c r="A2164" t="s">
        <v>241</v>
      </c>
      <c r="B2164" t="s">
        <v>242</v>
      </c>
      <c r="C2164" t="s">
        <v>243</v>
      </c>
      <c r="D2164" s="1">
        <v>40861</v>
      </c>
      <c r="E2164" s="2">
        <v>300</v>
      </c>
      <c r="F2164" t="s">
        <v>244</v>
      </c>
      <c r="G2164" t="s">
        <v>245</v>
      </c>
    </row>
    <row r="2165" spans="1:7" x14ac:dyDescent="0.25">
      <c r="A2165" t="s">
        <v>241</v>
      </c>
      <c r="B2165" t="s">
        <v>242</v>
      </c>
      <c r="C2165" t="s">
        <v>243</v>
      </c>
      <c r="D2165" s="1">
        <v>40861</v>
      </c>
      <c r="E2165" s="2">
        <v>300</v>
      </c>
      <c r="F2165" t="s">
        <v>246</v>
      </c>
      <c r="G2165" t="s">
        <v>245</v>
      </c>
    </row>
    <row r="2166" spans="1:7" x14ac:dyDescent="0.25">
      <c r="A2166" t="s">
        <v>164</v>
      </c>
      <c r="B2166" t="s">
        <v>165</v>
      </c>
      <c r="C2166" t="s">
        <v>166</v>
      </c>
      <c r="D2166" s="1">
        <v>40861</v>
      </c>
      <c r="E2166" s="2">
        <v>25</v>
      </c>
      <c r="F2166" t="s">
        <v>167</v>
      </c>
      <c r="G2166" t="s">
        <v>77</v>
      </c>
    </row>
    <row r="2167" spans="1:7" x14ac:dyDescent="0.25">
      <c r="A2167" t="s">
        <v>164</v>
      </c>
      <c r="B2167" t="s">
        <v>165</v>
      </c>
      <c r="C2167" t="s">
        <v>166</v>
      </c>
      <c r="D2167" s="1">
        <v>40861</v>
      </c>
      <c r="E2167" s="2">
        <v>25</v>
      </c>
      <c r="F2167" t="s">
        <v>168</v>
      </c>
      <c r="G2167" t="s">
        <v>77</v>
      </c>
    </row>
    <row r="2168" spans="1:7" x14ac:dyDescent="0.25">
      <c r="A2168" t="s">
        <v>169</v>
      </c>
      <c r="B2168" t="s">
        <v>170</v>
      </c>
      <c r="C2168" t="s">
        <v>171</v>
      </c>
      <c r="D2168" s="1">
        <v>40861</v>
      </c>
      <c r="E2168" s="2">
        <v>10</v>
      </c>
      <c r="F2168" t="s">
        <v>172</v>
      </c>
      <c r="G2168" t="s">
        <v>1245</v>
      </c>
    </row>
    <row r="2169" spans="1:7" x14ac:dyDescent="0.25">
      <c r="A2169" t="s">
        <v>169</v>
      </c>
      <c r="B2169" t="s">
        <v>170</v>
      </c>
      <c r="C2169" t="s">
        <v>171</v>
      </c>
      <c r="D2169" s="1">
        <v>40861</v>
      </c>
      <c r="E2169" s="2">
        <v>10</v>
      </c>
      <c r="F2169" t="s">
        <v>173</v>
      </c>
      <c r="G2169" t="s">
        <v>1245</v>
      </c>
    </row>
    <row r="2170" spans="1:7" x14ac:dyDescent="0.25">
      <c r="A2170" t="s">
        <v>174</v>
      </c>
      <c r="B2170" t="s">
        <v>175</v>
      </c>
      <c r="C2170" t="s">
        <v>176</v>
      </c>
      <c r="D2170" s="1">
        <v>40861</v>
      </c>
      <c r="E2170" s="2">
        <v>10</v>
      </c>
      <c r="F2170" t="s">
        <v>177</v>
      </c>
      <c r="G2170" t="s">
        <v>114</v>
      </c>
    </row>
    <row r="2171" spans="1:7" x14ac:dyDescent="0.25">
      <c r="A2171" t="s">
        <v>53</v>
      </c>
      <c r="B2171" t="s">
        <v>54</v>
      </c>
      <c r="C2171" t="s">
        <v>55</v>
      </c>
      <c r="D2171" s="1">
        <v>40861</v>
      </c>
      <c r="E2171" s="2">
        <v>125</v>
      </c>
      <c r="F2171" t="s">
        <v>56</v>
      </c>
      <c r="G2171" t="s">
        <v>34</v>
      </c>
    </row>
    <row r="2172" spans="1:7" x14ac:dyDescent="0.25">
      <c r="A2172" t="s">
        <v>53</v>
      </c>
      <c r="B2172" t="s">
        <v>54</v>
      </c>
      <c r="C2172" t="s">
        <v>55</v>
      </c>
      <c r="D2172" s="1">
        <v>40861</v>
      </c>
      <c r="E2172" s="2">
        <v>125</v>
      </c>
      <c r="F2172" t="s">
        <v>57</v>
      </c>
      <c r="G2172" t="s">
        <v>34</v>
      </c>
    </row>
    <row r="2173" spans="1:7" x14ac:dyDescent="0.25">
      <c r="A2173" t="s">
        <v>82</v>
      </c>
      <c r="B2173" t="s">
        <v>83</v>
      </c>
      <c r="C2173" t="s">
        <v>84</v>
      </c>
      <c r="D2173" s="1">
        <v>40861</v>
      </c>
      <c r="E2173" s="2">
        <v>15</v>
      </c>
      <c r="F2173" t="s">
        <v>85</v>
      </c>
      <c r="G2173" t="s">
        <v>1249</v>
      </c>
    </row>
    <row r="2174" spans="1:7" x14ac:dyDescent="0.25">
      <c r="A2174" t="s">
        <v>82</v>
      </c>
      <c r="B2174" t="s">
        <v>83</v>
      </c>
      <c r="C2174" t="s">
        <v>84</v>
      </c>
      <c r="D2174" s="1">
        <v>40861</v>
      </c>
      <c r="E2174" s="2">
        <v>15</v>
      </c>
      <c r="F2174" t="s">
        <v>86</v>
      </c>
      <c r="G2174" t="s">
        <v>1249</v>
      </c>
    </row>
    <row r="2175" spans="1:7" x14ac:dyDescent="0.25">
      <c r="A2175" t="s">
        <v>78</v>
      </c>
      <c r="B2175" t="s">
        <v>79</v>
      </c>
      <c r="C2175" t="s">
        <v>80</v>
      </c>
      <c r="D2175" s="1">
        <v>40861</v>
      </c>
      <c r="E2175" s="2">
        <v>35</v>
      </c>
      <c r="F2175" t="s">
        <v>81</v>
      </c>
      <c r="G2175" t="s">
        <v>9</v>
      </c>
    </row>
    <row r="2176" spans="1:7" x14ac:dyDescent="0.25">
      <c r="A2176" t="s">
        <v>78</v>
      </c>
      <c r="B2176" t="s">
        <v>79</v>
      </c>
      <c r="C2176" t="s">
        <v>80</v>
      </c>
      <c r="D2176" s="1">
        <v>40861</v>
      </c>
      <c r="E2176" s="2">
        <v>35</v>
      </c>
      <c r="F2176" t="s">
        <v>81</v>
      </c>
      <c r="G2176" t="s">
        <v>9</v>
      </c>
    </row>
    <row r="2177" spans="1:7" x14ac:dyDescent="0.25">
      <c r="A2177" t="s">
        <v>58</v>
      </c>
      <c r="B2177" t="s">
        <v>59</v>
      </c>
      <c r="C2177" t="s">
        <v>60</v>
      </c>
      <c r="D2177" s="1">
        <v>40861</v>
      </c>
      <c r="E2177" s="2">
        <v>100</v>
      </c>
      <c r="G2177" t="s">
        <v>34</v>
      </c>
    </row>
    <row r="2178" spans="1:7" x14ac:dyDescent="0.25">
      <c r="A2178" t="s">
        <v>87</v>
      </c>
      <c r="B2178" t="s">
        <v>88</v>
      </c>
      <c r="C2178" t="s">
        <v>89</v>
      </c>
      <c r="D2178" s="1">
        <v>40861</v>
      </c>
      <c r="E2178" s="2">
        <v>25</v>
      </c>
      <c r="F2178" t="s">
        <v>90</v>
      </c>
      <c r="G2178" t="s">
        <v>77</v>
      </c>
    </row>
    <row r="2179" spans="1:7" x14ac:dyDescent="0.25">
      <c r="A2179" t="s">
        <v>87</v>
      </c>
      <c r="B2179" t="s">
        <v>88</v>
      </c>
      <c r="C2179" t="s">
        <v>89</v>
      </c>
      <c r="D2179" s="1">
        <v>40861</v>
      </c>
      <c r="E2179" s="2">
        <v>25</v>
      </c>
      <c r="F2179" t="s">
        <v>91</v>
      </c>
      <c r="G2179" t="s">
        <v>77</v>
      </c>
    </row>
    <row r="2180" spans="1:7" x14ac:dyDescent="0.25">
      <c r="A2180" t="s">
        <v>87</v>
      </c>
      <c r="B2180" t="s">
        <v>88</v>
      </c>
      <c r="C2180" t="s">
        <v>89</v>
      </c>
      <c r="D2180" s="1">
        <v>40861</v>
      </c>
      <c r="E2180" s="2">
        <v>25</v>
      </c>
      <c r="F2180" t="s">
        <v>91</v>
      </c>
      <c r="G2180" t="s">
        <v>77</v>
      </c>
    </row>
    <row r="2181" spans="1:7" x14ac:dyDescent="0.25">
      <c r="A2181" t="s">
        <v>87</v>
      </c>
      <c r="B2181" t="s">
        <v>88</v>
      </c>
      <c r="C2181" t="s">
        <v>89</v>
      </c>
      <c r="D2181" s="1">
        <v>40861</v>
      </c>
      <c r="E2181" s="2">
        <v>25</v>
      </c>
      <c r="F2181" t="s">
        <v>92</v>
      </c>
      <c r="G2181" t="s">
        <v>77</v>
      </c>
    </row>
    <row r="2182" spans="1:7" x14ac:dyDescent="0.25">
      <c r="A2182" t="s">
        <v>40</v>
      </c>
      <c r="B2182" t="s">
        <v>41</v>
      </c>
      <c r="C2182" t="s">
        <v>42</v>
      </c>
      <c r="D2182" s="1">
        <v>40861</v>
      </c>
      <c r="E2182" s="2">
        <v>166.66</v>
      </c>
      <c r="F2182" t="s">
        <v>43</v>
      </c>
      <c r="G2182" t="s">
        <v>34</v>
      </c>
    </row>
    <row r="2183" spans="1:7" x14ac:dyDescent="0.25">
      <c r="A2183" t="s">
        <v>390</v>
      </c>
      <c r="B2183" t="s">
        <v>343</v>
      </c>
      <c r="C2183" t="s">
        <v>391</v>
      </c>
      <c r="D2183" s="1">
        <v>40861</v>
      </c>
      <c r="E2183" s="2">
        <v>20</v>
      </c>
      <c r="F2183" t="s">
        <v>392</v>
      </c>
      <c r="G2183" t="s">
        <v>1250</v>
      </c>
    </row>
    <row r="2184" spans="1:7" x14ac:dyDescent="0.25">
      <c r="A2184" t="s">
        <v>390</v>
      </c>
      <c r="B2184" t="s">
        <v>343</v>
      </c>
      <c r="C2184" t="s">
        <v>391</v>
      </c>
      <c r="D2184" s="1">
        <v>40861</v>
      </c>
      <c r="E2184" s="2">
        <v>20</v>
      </c>
      <c r="F2184" t="s">
        <v>392</v>
      </c>
      <c r="G2184" t="s">
        <v>1250</v>
      </c>
    </row>
    <row r="2185" spans="1:7" x14ac:dyDescent="0.25">
      <c r="A2185" t="s">
        <v>390</v>
      </c>
      <c r="B2185" t="s">
        <v>343</v>
      </c>
      <c r="C2185" t="s">
        <v>391</v>
      </c>
      <c r="D2185" s="1">
        <v>40861</v>
      </c>
      <c r="E2185" s="2">
        <v>20</v>
      </c>
      <c r="F2185" t="s">
        <v>393</v>
      </c>
      <c r="G2185" t="s">
        <v>1250</v>
      </c>
    </row>
    <row r="2186" spans="1:7" x14ac:dyDescent="0.25">
      <c r="A2186" t="s">
        <v>49</v>
      </c>
      <c r="B2186" t="s">
        <v>50</v>
      </c>
      <c r="C2186" t="s">
        <v>51</v>
      </c>
      <c r="D2186" s="1">
        <v>40861</v>
      </c>
      <c r="E2186" s="2">
        <v>83.33</v>
      </c>
      <c r="F2186" t="s">
        <v>52</v>
      </c>
      <c r="G2186" t="s">
        <v>34</v>
      </c>
    </row>
    <row r="2187" spans="1:7" x14ac:dyDescent="0.25">
      <c r="A2187" t="s">
        <v>316</v>
      </c>
      <c r="B2187" t="s">
        <v>317</v>
      </c>
      <c r="C2187" t="s">
        <v>318</v>
      </c>
      <c r="D2187" s="1">
        <v>40861</v>
      </c>
      <c r="E2187" s="2">
        <v>40</v>
      </c>
      <c r="F2187" t="s">
        <v>319</v>
      </c>
      <c r="G2187" t="s">
        <v>1275</v>
      </c>
    </row>
    <row r="2188" spans="1:7" x14ac:dyDescent="0.25">
      <c r="A2188" t="s">
        <v>316</v>
      </c>
      <c r="B2188" t="s">
        <v>317</v>
      </c>
      <c r="C2188" t="s">
        <v>318</v>
      </c>
      <c r="D2188" s="1">
        <v>40861</v>
      </c>
      <c r="E2188" s="2">
        <v>40</v>
      </c>
      <c r="F2188" t="s">
        <v>320</v>
      </c>
      <c r="G2188" t="s">
        <v>1275</v>
      </c>
    </row>
    <row r="2189" spans="1:7" x14ac:dyDescent="0.25">
      <c r="A2189" t="s">
        <v>99</v>
      </c>
      <c r="B2189" t="s">
        <v>100</v>
      </c>
      <c r="C2189" t="s">
        <v>101</v>
      </c>
      <c r="D2189" s="1">
        <v>40861</v>
      </c>
      <c r="E2189" s="2">
        <v>10</v>
      </c>
      <c r="F2189" t="s">
        <v>102</v>
      </c>
      <c r="G2189" t="s">
        <v>97</v>
      </c>
    </row>
    <row r="2190" spans="1:7" x14ac:dyDescent="0.25">
      <c r="A2190" t="s">
        <v>99</v>
      </c>
      <c r="B2190" t="s">
        <v>100</v>
      </c>
      <c r="C2190" t="s">
        <v>101</v>
      </c>
      <c r="D2190" s="1">
        <v>40861</v>
      </c>
      <c r="E2190" s="2">
        <v>10</v>
      </c>
      <c r="F2190" t="s">
        <v>103</v>
      </c>
      <c r="G2190" t="s">
        <v>97</v>
      </c>
    </row>
    <row r="2191" spans="1:7" x14ac:dyDescent="0.25">
      <c r="A2191" t="s">
        <v>99</v>
      </c>
      <c r="B2191" t="s">
        <v>100</v>
      </c>
      <c r="C2191" t="s">
        <v>101</v>
      </c>
      <c r="D2191" s="1">
        <v>40861</v>
      </c>
      <c r="E2191" s="2">
        <v>10</v>
      </c>
      <c r="F2191" t="s">
        <v>104</v>
      </c>
      <c r="G2191" t="s">
        <v>97</v>
      </c>
    </row>
    <row r="2192" spans="1:7" x14ac:dyDescent="0.25">
      <c r="A2192" t="s">
        <v>235</v>
      </c>
      <c r="B2192" t="s">
        <v>236</v>
      </c>
      <c r="C2192" t="s">
        <v>237</v>
      </c>
      <c r="D2192" s="1">
        <v>40861</v>
      </c>
      <c r="E2192" s="2">
        <v>71.430000000000007</v>
      </c>
      <c r="F2192" t="s">
        <v>238</v>
      </c>
      <c r="G2192" t="s">
        <v>34</v>
      </c>
    </row>
    <row r="2193" spans="1:7" x14ac:dyDescent="0.25">
      <c r="A2193" t="s">
        <v>235</v>
      </c>
      <c r="B2193" t="s">
        <v>236</v>
      </c>
      <c r="C2193" t="s">
        <v>237</v>
      </c>
      <c r="D2193" s="1">
        <v>40861</v>
      </c>
      <c r="E2193" s="2">
        <v>71.430000000000007</v>
      </c>
      <c r="F2193" t="s">
        <v>239</v>
      </c>
      <c r="G2193" t="s">
        <v>34</v>
      </c>
    </row>
    <row r="2194" spans="1:7" x14ac:dyDescent="0.25">
      <c r="A2194" t="s">
        <v>312</v>
      </c>
      <c r="B2194" t="s">
        <v>248</v>
      </c>
      <c r="C2194" t="s">
        <v>313</v>
      </c>
      <c r="D2194" s="1">
        <v>40861</v>
      </c>
      <c r="E2194" s="2">
        <v>50</v>
      </c>
      <c r="F2194" t="s">
        <v>314</v>
      </c>
      <c r="G2194" t="s">
        <v>315</v>
      </c>
    </row>
    <row r="2195" spans="1:7" x14ac:dyDescent="0.25">
      <c r="A2195" t="s">
        <v>322</v>
      </c>
      <c r="B2195" t="s">
        <v>323</v>
      </c>
      <c r="C2195" t="s">
        <v>324</v>
      </c>
      <c r="D2195" s="1">
        <v>40861</v>
      </c>
      <c r="E2195" s="2">
        <v>25</v>
      </c>
      <c r="F2195" t="s">
        <v>325</v>
      </c>
      <c r="G2195" t="s">
        <v>326</v>
      </c>
    </row>
    <row r="2196" spans="1:7" x14ac:dyDescent="0.25">
      <c r="A2196" t="s">
        <v>322</v>
      </c>
      <c r="B2196" t="s">
        <v>323</v>
      </c>
      <c r="C2196" t="s">
        <v>324</v>
      </c>
      <c r="D2196" s="1">
        <v>40861</v>
      </c>
      <c r="E2196" s="2">
        <v>25</v>
      </c>
      <c r="F2196" t="s">
        <v>327</v>
      </c>
      <c r="G2196" t="s">
        <v>326</v>
      </c>
    </row>
    <row r="2197" spans="1:7" x14ac:dyDescent="0.25">
      <c r="A2197" t="s">
        <v>30</v>
      </c>
      <c r="B2197" t="s">
        <v>31</v>
      </c>
      <c r="C2197" t="s">
        <v>32</v>
      </c>
      <c r="D2197" s="1">
        <v>40861</v>
      </c>
      <c r="E2197" s="2">
        <v>84</v>
      </c>
      <c r="F2197" t="s">
        <v>33</v>
      </c>
      <c r="G2197" t="s">
        <v>34</v>
      </c>
    </row>
    <row r="2198" spans="1:7" x14ac:dyDescent="0.25">
      <c r="A2198" t="s">
        <v>30</v>
      </c>
      <c r="B2198" t="s">
        <v>31</v>
      </c>
      <c r="C2198" t="s">
        <v>32</v>
      </c>
      <c r="D2198" s="1">
        <v>40861</v>
      </c>
      <c r="E2198" s="2">
        <v>84</v>
      </c>
      <c r="F2198" t="s">
        <v>35</v>
      </c>
      <c r="G2198" t="s">
        <v>34</v>
      </c>
    </row>
    <row r="2199" spans="1:7" x14ac:dyDescent="0.25">
      <c r="A2199" t="s">
        <v>105</v>
      </c>
      <c r="B2199" t="s">
        <v>106</v>
      </c>
      <c r="C2199" t="s">
        <v>107</v>
      </c>
      <c r="D2199" s="1">
        <v>40861</v>
      </c>
      <c r="E2199" s="2">
        <v>5</v>
      </c>
      <c r="F2199" t="s">
        <v>108</v>
      </c>
      <c r="G2199" t="s">
        <v>77</v>
      </c>
    </row>
    <row r="2200" spans="1:7" x14ac:dyDescent="0.25">
      <c r="A2200" t="s">
        <v>105</v>
      </c>
      <c r="B2200" t="s">
        <v>106</v>
      </c>
      <c r="C2200" t="s">
        <v>107</v>
      </c>
      <c r="D2200" s="1">
        <v>40861</v>
      </c>
      <c r="E2200" s="2">
        <v>5</v>
      </c>
      <c r="F2200" t="s">
        <v>108</v>
      </c>
      <c r="G2200" t="s">
        <v>77</v>
      </c>
    </row>
    <row r="2201" spans="1:7" x14ac:dyDescent="0.25">
      <c r="A2201" t="s">
        <v>105</v>
      </c>
      <c r="B2201" t="s">
        <v>106</v>
      </c>
      <c r="C2201" t="s">
        <v>107</v>
      </c>
      <c r="D2201" s="1">
        <v>40861</v>
      </c>
      <c r="E2201" s="2">
        <v>5</v>
      </c>
      <c r="F2201" t="s">
        <v>109</v>
      </c>
      <c r="G2201" t="s">
        <v>77</v>
      </c>
    </row>
    <row r="2202" spans="1:7" x14ac:dyDescent="0.25">
      <c r="A2202" t="s">
        <v>110</v>
      </c>
      <c r="B2202" t="s">
        <v>111</v>
      </c>
      <c r="C2202" t="s">
        <v>112</v>
      </c>
      <c r="D2202" s="1">
        <v>40861</v>
      </c>
      <c r="E2202" s="2">
        <v>10</v>
      </c>
      <c r="F2202" t="s">
        <v>113</v>
      </c>
      <c r="G2202" t="s">
        <v>114</v>
      </c>
    </row>
    <row r="2203" spans="1:7" x14ac:dyDescent="0.25">
      <c r="A2203" t="s">
        <v>110</v>
      </c>
      <c r="B2203" t="s">
        <v>111</v>
      </c>
      <c r="C2203" t="s">
        <v>112</v>
      </c>
      <c r="D2203" s="1">
        <v>40861</v>
      </c>
      <c r="E2203" s="2">
        <v>10</v>
      </c>
      <c r="F2203" t="s">
        <v>113</v>
      </c>
      <c r="G2203" t="s">
        <v>114</v>
      </c>
    </row>
    <row r="2204" spans="1:7" x14ac:dyDescent="0.25">
      <c r="A2204" t="s">
        <v>333</v>
      </c>
      <c r="B2204" t="s">
        <v>152</v>
      </c>
      <c r="C2204" t="s">
        <v>334</v>
      </c>
      <c r="D2204" s="1">
        <v>40861</v>
      </c>
      <c r="E2204" s="2">
        <v>2</v>
      </c>
      <c r="F2204" t="s">
        <v>335</v>
      </c>
      <c r="G2204" t="s">
        <v>114</v>
      </c>
    </row>
    <row r="2205" spans="1:7" x14ac:dyDescent="0.25">
      <c r="A2205" t="s">
        <v>333</v>
      </c>
      <c r="B2205" t="s">
        <v>152</v>
      </c>
      <c r="C2205" t="s">
        <v>334</v>
      </c>
      <c r="D2205" s="1">
        <v>40861</v>
      </c>
      <c r="E2205" s="2">
        <v>2</v>
      </c>
      <c r="F2205" t="s">
        <v>336</v>
      </c>
      <c r="G2205" t="s">
        <v>114</v>
      </c>
    </row>
    <row r="2206" spans="1:7" x14ac:dyDescent="0.25">
      <c r="A2206" t="s">
        <v>328</v>
      </c>
      <c r="B2206" t="s">
        <v>329</v>
      </c>
      <c r="C2206" t="s">
        <v>330</v>
      </c>
      <c r="D2206" s="1">
        <v>40861</v>
      </c>
      <c r="E2206" s="2">
        <v>150</v>
      </c>
      <c r="F2206" t="s">
        <v>331</v>
      </c>
      <c r="G2206" t="s">
        <v>828</v>
      </c>
    </row>
    <row r="2207" spans="1:7" x14ac:dyDescent="0.25">
      <c r="A2207" t="s">
        <v>328</v>
      </c>
      <c r="B2207" t="s">
        <v>329</v>
      </c>
      <c r="C2207" t="s">
        <v>330</v>
      </c>
      <c r="D2207" s="1">
        <v>40861</v>
      </c>
      <c r="E2207" s="2">
        <v>150</v>
      </c>
      <c r="F2207" t="s">
        <v>332</v>
      </c>
      <c r="G2207" t="s">
        <v>828</v>
      </c>
    </row>
    <row r="2208" spans="1:7" x14ac:dyDescent="0.25">
      <c r="A2208" t="s">
        <v>1346</v>
      </c>
      <c r="B2208" t="s">
        <v>1347</v>
      </c>
      <c r="C2208" t="s">
        <v>1348</v>
      </c>
      <c r="D2208" s="1">
        <v>40862</v>
      </c>
      <c r="E2208" s="2">
        <v>100</v>
      </c>
      <c r="G2208" t="s">
        <v>564</v>
      </c>
    </row>
    <row r="2209" spans="1:7" x14ac:dyDescent="0.25">
      <c r="A2209" t="s">
        <v>847</v>
      </c>
      <c r="B2209" t="s">
        <v>744</v>
      </c>
      <c r="C2209" t="s">
        <v>848</v>
      </c>
      <c r="D2209" s="1">
        <v>40862</v>
      </c>
      <c r="E2209" s="2">
        <v>1000</v>
      </c>
      <c r="F2209" t="s">
        <v>849</v>
      </c>
      <c r="G2209" t="s">
        <v>850</v>
      </c>
    </row>
    <row r="2210" spans="1:7" x14ac:dyDescent="0.25">
      <c r="A2210" t="s">
        <v>985</v>
      </c>
      <c r="B2210" t="s">
        <v>986</v>
      </c>
      <c r="D2210" s="1">
        <v>40862</v>
      </c>
      <c r="E2210" s="2">
        <v>1125</v>
      </c>
      <c r="F2210" t="s">
        <v>987</v>
      </c>
      <c r="G2210" t="s">
        <v>988</v>
      </c>
    </row>
    <row r="2211" spans="1:7" x14ac:dyDescent="0.25">
      <c r="A2211" t="s">
        <v>388</v>
      </c>
      <c r="B2211" t="s">
        <v>389</v>
      </c>
      <c r="D2211" s="1">
        <v>40862</v>
      </c>
      <c r="E2211" s="2">
        <v>500</v>
      </c>
      <c r="G2211" t="s">
        <v>1268</v>
      </c>
    </row>
    <row r="2212" spans="1:7" x14ac:dyDescent="0.25">
      <c r="A2212" t="s">
        <v>188</v>
      </c>
      <c r="B2212" t="s">
        <v>189</v>
      </c>
      <c r="C2212" t="s">
        <v>190</v>
      </c>
      <c r="D2212" s="1">
        <v>40862</v>
      </c>
      <c r="E2212" s="2">
        <v>300</v>
      </c>
      <c r="F2212" t="s">
        <v>191</v>
      </c>
      <c r="G2212" t="s">
        <v>1272</v>
      </c>
    </row>
    <row r="2213" spans="1:7" x14ac:dyDescent="0.25">
      <c r="A2213" t="s">
        <v>586</v>
      </c>
      <c r="B2213" t="s">
        <v>587</v>
      </c>
      <c r="C2213" t="s">
        <v>588</v>
      </c>
      <c r="D2213" s="1">
        <v>40863</v>
      </c>
      <c r="E2213" s="2">
        <v>50</v>
      </c>
      <c r="F2213" t="s">
        <v>589</v>
      </c>
      <c r="G2213" t="s">
        <v>471</v>
      </c>
    </row>
    <row r="2214" spans="1:7" x14ac:dyDescent="0.25">
      <c r="A2214" t="s">
        <v>586</v>
      </c>
      <c r="B2214" t="s">
        <v>587</v>
      </c>
      <c r="C2214" t="s">
        <v>588</v>
      </c>
      <c r="D2214" s="1">
        <v>40863</v>
      </c>
      <c r="E2214" s="2">
        <v>50</v>
      </c>
      <c r="F2214" t="s">
        <v>590</v>
      </c>
      <c r="G2214" t="s">
        <v>471</v>
      </c>
    </row>
    <row r="2215" spans="1:7" x14ac:dyDescent="0.25">
      <c r="A2215" t="s">
        <v>493</v>
      </c>
      <c r="B2215" t="s">
        <v>494</v>
      </c>
      <c r="C2215" t="s">
        <v>495</v>
      </c>
      <c r="D2215" s="1">
        <v>40863</v>
      </c>
      <c r="E2215" s="2">
        <v>25</v>
      </c>
      <c r="F2215" t="s">
        <v>496</v>
      </c>
      <c r="G2215" t="s">
        <v>471</v>
      </c>
    </row>
    <row r="2216" spans="1:7" x14ac:dyDescent="0.25">
      <c r="A2216" t="s">
        <v>493</v>
      </c>
      <c r="B2216" t="s">
        <v>494</v>
      </c>
      <c r="C2216" t="s">
        <v>495</v>
      </c>
      <c r="D2216" s="1">
        <v>40863</v>
      </c>
      <c r="E2216" s="2">
        <v>25</v>
      </c>
      <c r="F2216" t="s">
        <v>497</v>
      </c>
      <c r="G2216" t="s">
        <v>471</v>
      </c>
    </row>
    <row r="2217" spans="1:7" x14ac:dyDescent="0.25">
      <c r="A2217" t="s">
        <v>686</v>
      </c>
      <c r="B2217" t="s">
        <v>687</v>
      </c>
      <c r="C2217" t="s">
        <v>688</v>
      </c>
      <c r="D2217" s="1">
        <v>40863</v>
      </c>
      <c r="E2217" s="2">
        <v>25</v>
      </c>
      <c r="F2217" t="s">
        <v>689</v>
      </c>
      <c r="G2217" t="s">
        <v>471</v>
      </c>
    </row>
    <row r="2218" spans="1:7" x14ac:dyDescent="0.25">
      <c r="A2218" t="s">
        <v>686</v>
      </c>
      <c r="B2218" t="s">
        <v>687</v>
      </c>
      <c r="C2218" t="s">
        <v>688</v>
      </c>
      <c r="D2218" s="1">
        <v>40863</v>
      </c>
      <c r="E2218" s="2">
        <v>25</v>
      </c>
      <c r="F2218" t="s">
        <v>690</v>
      </c>
      <c r="G2218" t="s">
        <v>471</v>
      </c>
    </row>
    <row r="2219" spans="1:7" x14ac:dyDescent="0.25">
      <c r="A2219" t="s">
        <v>1349</v>
      </c>
      <c r="B2219" t="s">
        <v>1350</v>
      </c>
      <c r="C2219" t="s">
        <v>157</v>
      </c>
      <c r="D2219" s="1">
        <v>40863</v>
      </c>
      <c r="E2219" s="2">
        <v>25</v>
      </c>
      <c r="F2219" t="s">
        <v>1351</v>
      </c>
      <c r="G2219" t="s">
        <v>471</v>
      </c>
    </row>
    <row r="2220" spans="1:7" x14ac:dyDescent="0.25">
      <c r="A2220" t="s">
        <v>1349</v>
      </c>
      <c r="B2220" t="s">
        <v>1350</v>
      </c>
      <c r="C2220" t="s">
        <v>157</v>
      </c>
      <c r="D2220" s="1">
        <v>40863</v>
      </c>
      <c r="E2220" s="2">
        <v>25</v>
      </c>
      <c r="F2220" t="s">
        <v>1352</v>
      </c>
      <c r="G2220" t="s">
        <v>471</v>
      </c>
    </row>
    <row r="2221" spans="1:7" x14ac:dyDescent="0.25">
      <c r="A2221" t="s">
        <v>1349</v>
      </c>
      <c r="B2221" t="s">
        <v>1350</v>
      </c>
      <c r="C2221" t="s">
        <v>157</v>
      </c>
      <c r="D2221" s="1">
        <v>40863</v>
      </c>
      <c r="E2221" s="2">
        <v>25</v>
      </c>
      <c r="F2221" t="s">
        <v>1353</v>
      </c>
      <c r="G2221" t="s">
        <v>471</v>
      </c>
    </row>
    <row r="2222" spans="1:7" x14ac:dyDescent="0.25">
      <c r="A2222" t="s">
        <v>1354</v>
      </c>
      <c r="B2222" t="s">
        <v>371</v>
      </c>
      <c r="C2222" t="s">
        <v>1355</v>
      </c>
      <c r="D2222" s="1">
        <v>40863</v>
      </c>
      <c r="E2222" s="2">
        <v>20</v>
      </c>
      <c r="G2222" t="s">
        <v>471</v>
      </c>
    </row>
    <row r="2223" spans="1:7" x14ac:dyDescent="0.25">
      <c r="A2223" t="s">
        <v>671</v>
      </c>
      <c r="B2223" t="s">
        <v>672</v>
      </c>
      <c r="C2223" t="s">
        <v>673</v>
      </c>
      <c r="D2223" s="1">
        <v>40863</v>
      </c>
      <c r="E2223" s="2">
        <v>100</v>
      </c>
      <c r="F2223" t="s">
        <v>674</v>
      </c>
      <c r="G2223" t="s">
        <v>471</v>
      </c>
    </row>
    <row r="2224" spans="1:7" x14ac:dyDescent="0.25">
      <c r="A2224" t="s">
        <v>671</v>
      </c>
      <c r="B2224" t="s">
        <v>672</v>
      </c>
      <c r="C2224" t="s">
        <v>673</v>
      </c>
      <c r="D2224" s="1">
        <v>40863</v>
      </c>
      <c r="E2224" s="2">
        <v>100</v>
      </c>
      <c r="F2224" t="s">
        <v>675</v>
      </c>
      <c r="G2224" t="s">
        <v>471</v>
      </c>
    </row>
    <row r="2225" spans="1:7" x14ac:dyDescent="0.25">
      <c r="A2225" t="s">
        <v>1356</v>
      </c>
      <c r="B2225" t="s">
        <v>307</v>
      </c>
      <c r="C2225" t="s">
        <v>1357</v>
      </c>
      <c r="D2225" s="1">
        <v>40863</v>
      </c>
      <c r="E2225" s="2">
        <v>25</v>
      </c>
      <c r="F2225" t="s">
        <v>1358</v>
      </c>
      <c r="G2225" t="s">
        <v>471</v>
      </c>
    </row>
    <row r="2226" spans="1:7" x14ac:dyDescent="0.25">
      <c r="A2226" t="s">
        <v>553</v>
      </c>
      <c r="B2226" t="s">
        <v>554</v>
      </c>
      <c r="C2226" t="s">
        <v>555</v>
      </c>
      <c r="D2226" s="1">
        <v>40863</v>
      </c>
      <c r="E2226" s="2">
        <v>50</v>
      </c>
      <c r="F2226" t="s">
        <v>556</v>
      </c>
      <c r="G2226" t="s">
        <v>471</v>
      </c>
    </row>
    <row r="2227" spans="1:7" x14ac:dyDescent="0.25">
      <c r="A2227" t="s">
        <v>553</v>
      </c>
      <c r="B2227" t="s">
        <v>554</v>
      </c>
      <c r="C2227" t="s">
        <v>555</v>
      </c>
      <c r="D2227" s="1">
        <v>40863</v>
      </c>
      <c r="E2227" s="2">
        <v>50</v>
      </c>
      <c r="F2227" t="s">
        <v>557</v>
      </c>
      <c r="G2227" t="s">
        <v>471</v>
      </c>
    </row>
    <row r="2228" spans="1:7" x14ac:dyDescent="0.25">
      <c r="A2228" t="s">
        <v>1359</v>
      </c>
      <c r="B2228" t="s">
        <v>1360</v>
      </c>
      <c r="C2228" t="s">
        <v>1361</v>
      </c>
      <c r="D2228" s="1">
        <v>40863</v>
      </c>
      <c r="E2228" s="2">
        <v>25</v>
      </c>
      <c r="F2228" t="s">
        <v>1362</v>
      </c>
      <c r="G2228" t="s">
        <v>471</v>
      </c>
    </row>
    <row r="2229" spans="1:7" x14ac:dyDescent="0.25">
      <c r="A2229" t="s">
        <v>1359</v>
      </c>
      <c r="B2229" t="s">
        <v>1360</v>
      </c>
      <c r="C2229" t="s">
        <v>1361</v>
      </c>
      <c r="D2229" s="1">
        <v>40863</v>
      </c>
      <c r="E2229" s="2">
        <v>25</v>
      </c>
      <c r="F2229" t="s">
        <v>1363</v>
      </c>
      <c r="G2229" t="s">
        <v>471</v>
      </c>
    </row>
    <row r="2230" spans="1:7" x14ac:dyDescent="0.25">
      <c r="A2230" t="s">
        <v>1359</v>
      </c>
      <c r="B2230" t="s">
        <v>1360</v>
      </c>
      <c r="C2230" t="s">
        <v>1361</v>
      </c>
      <c r="D2230" s="1">
        <v>40863</v>
      </c>
      <c r="E2230" s="2">
        <v>25</v>
      </c>
      <c r="F2230" t="s">
        <v>1363</v>
      </c>
      <c r="G2230" t="s">
        <v>471</v>
      </c>
    </row>
    <row r="2231" spans="1:7" x14ac:dyDescent="0.25">
      <c r="A2231" t="s">
        <v>1221</v>
      </c>
      <c r="B2231" t="s">
        <v>1222</v>
      </c>
      <c r="C2231" t="s">
        <v>1223</v>
      </c>
      <c r="D2231" s="1">
        <v>40863</v>
      </c>
      <c r="E2231" s="2">
        <v>50</v>
      </c>
      <c r="F2231" t="s">
        <v>1224</v>
      </c>
      <c r="G2231" t="s">
        <v>471</v>
      </c>
    </row>
    <row r="2232" spans="1:7" x14ac:dyDescent="0.25">
      <c r="A2232" t="s">
        <v>1364</v>
      </c>
      <c r="B2232" t="s">
        <v>1365</v>
      </c>
      <c r="C2232" t="s">
        <v>1366</v>
      </c>
      <c r="D2232" s="1">
        <v>40863</v>
      </c>
      <c r="E2232" s="2">
        <v>25</v>
      </c>
      <c r="F2232" t="s">
        <v>1367</v>
      </c>
      <c r="G2232" t="s">
        <v>471</v>
      </c>
    </row>
    <row r="2233" spans="1:7" x14ac:dyDescent="0.25">
      <c r="A2233" t="s">
        <v>14</v>
      </c>
      <c r="B2233" t="s">
        <v>15</v>
      </c>
      <c r="C2233" t="s">
        <v>16</v>
      </c>
      <c r="D2233" s="1">
        <v>40863</v>
      </c>
      <c r="E2233" s="2">
        <v>100</v>
      </c>
      <c r="F2233" t="s">
        <v>17</v>
      </c>
      <c r="G2233" t="s">
        <v>471</v>
      </c>
    </row>
    <row r="2234" spans="1:7" x14ac:dyDescent="0.25">
      <c r="A2234" t="s">
        <v>1368</v>
      </c>
      <c r="B2234" t="s">
        <v>1369</v>
      </c>
      <c r="C2234" t="s">
        <v>1370</v>
      </c>
      <c r="D2234" s="1">
        <v>40863</v>
      </c>
      <c r="E2234" s="2">
        <v>25</v>
      </c>
      <c r="F2234" t="s">
        <v>1371</v>
      </c>
      <c r="G2234" t="s">
        <v>471</v>
      </c>
    </row>
    <row r="2235" spans="1:7" x14ac:dyDescent="0.25">
      <c r="A2235" t="s">
        <v>121</v>
      </c>
      <c r="B2235" t="s">
        <v>122</v>
      </c>
      <c r="C2235" t="s">
        <v>123</v>
      </c>
      <c r="D2235" s="1">
        <v>40863</v>
      </c>
      <c r="E2235" s="2">
        <v>25</v>
      </c>
      <c r="F2235" t="s">
        <v>124</v>
      </c>
      <c r="G2235" t="s">
        <v>471</v>
      </c>
    </row>
    <row r="2236" spans="1:7" x14ac:dyDescent="0.25">
      <c r="A2236" t="s">
        <v>598</v>
      </c>
      <c r="B2236" t="s">
        <v>15</v>
      </c>
      <c r="C2236" t="s">
        <v>599</v>
      </c>
      <c r="D2236" s="1">
        <v>40863</v>
      </c>
      <c r="E2236" s="2">
        <v>25</v>
      </c>
      <c r="F2236" t="s">
        <v>600</v>
      </c>
      <c r="G2236" t="s">
        <v>471</v>
      </c>
    </row>
    <row r="2237" spans="1:7" x14ac:dyDescent="0.25">
      <c r="A2237" t="s">
        <v>1372</v>
      </c>
      <c r="B2237" t="s">
        <v>1373</v>
      </c>
      <c r="C2237" t="s">
        <v>1374</v>
      </c>
      <c r="D2237" s="1">
        <v>40863</v>
      </c>
      <c r="E2237" s="2">
        <v>20</v>
      </c>
      <c r="F2237" t="s">
        <v>1375</v>
      </c>
      <c r="G2237" t="s">
        <v>471</v>
      </c>
    </row>
    <row r="2238" spans="1:7" x14ac:dyDescent="0.25">
      <c r="A2238" t="s">
        <v>1372</v>
      </c>
      <c r="B2238" t="s">
        <v>1373</v>
      </c>
      <c r="C2238" t="s">
        <v>1374</v>
      </c>
      <c r="D2238" s="1">
        <v>40863</v>
      </c>
      <c r="E2238" s="2">
        <v>20</v>
      </c>
      <c r="F2238" t="s">
        <v>1376</v>
      </c>
      <c r="G2238" t="s">
        <v>471</v>
      </c>
    </row>
    <row r="2239" spans="1:7" x14ac:dyDescent="0.25">
      <c r="A2239" t="s">
        <v>601</v>
      </c>
      <c r="B2239" t="s">
        <v>602</v>
      </c>
      <c r="C2239" t="s">
        <v>603</v>
      </c>
      <c r="D2239" s="1">
        <v>40863</v>
      </c>
      <c r="E2239" s="2">
        <v>25</v>
      </c>
      <c r="F2239" t="s">
        <v>604</v>
      </c>
      <c r="G2239" t="s">
        <v>471</v>
      </c>
    </row>
    <row r="2240" spans="1:7" x14ac:dyDescent="0.25">
      <c r="A2240" t="s">
        <v>601</v>
      </c>
      <c r="B2240" t="s">
        <v>602</v>
      </c>
      <c r="C2240" t="s">
        <v>603</v>
      </c>
      <c r="D2240" s="1">
        <v>40863</v>
      </c>
      <c r="E2240" s="2">
        <v>25</v>
      </c>
      <c r="F2240" t="s">
        <v>604</v>
      </c>
      <c r="G2240" t="s">
        <v>471</v>
      </c>
    </row>
    <row r="2241" spans="1:7" x14ac:dyDescent="0.25">
      <c r="A2241" t="s">
        <v>601</v>
      </c>
      <c r="B2241" t="s">
        <v>602</v>
      </c>
      <c r="C2241" t="s">
        <v>603</v>
      </c>
      <c r="D2241" s="1">
        <v>40863</v>
      </c>
      <c r="E2241" s="2">
        <v>25</v>
      </c>
      <c r="F2241" t="s">
        <v>605</v>
      </c>
      <c r="G2241" t="s">
        <v>471</v>
      </c>
    </row>
    <row r="2242" spans="1:7" x14ac:dyDescent="0.25">
      <c r="A2242" t="s">
        <v>1095</v>
      </c>
      <c r="B2242" t="s">
        <v>1096</v>
      </c>
      <c r="C2242" t="s">
        <v>1097</v>
      </c>
      <c r="D2242" s="1">
        <v>40863</v>
      </c>
      <c r="E2242" s="2">
        <v>25</v>
      </c>
      <c r="F2242" t="s">
        <v>1098</v>
      </c>
      <c r="G2242" t="s">
        <v>471</v>
      </c>
    </row>
    <row r="2243" spans="1:7" x14ac:dyDescent="0.25">
      <c r="A2243" t="s">
        <v>1095</v>
      </c>
      <c r="B2243" t="s">
        <v>1096</v>
      </c>
      <c r="C2243" t="s">
        <v>1097</v>
      </c>
      <c r="D2243" s="1">
        <v>40863</v>
      </c>
      <c r="E2243" s="2">
        <v>25</v>
      </c>
      <c r="F2243" t="s">
        <v>1099</v>
      </c>
      <c r="G2243" t="s">
        <v>471</v>
      </c>
    </row>
    <row r="2244" spans="1:7" x14ac:dyDescent="0.25">
      <c r="A2244" t="s">
        <v>1095</v>
      </c>
      <c r="B2244" t="s">
        <v>1096</v>
      </c>
      <c r="C2244" t="s">
        <v>1097</v>
      </c>
      <c r="D2244" s="1">
        <v>40863</v>
      </c>
      <c r="E2244" s="2">
        <v>25</v>
      </c>
      <c r="F2244" t="s">
        <v>1099</v>
      </c>
      <c r="G2244" t="s">
        <v>471</v>
      </c>
    </row>
    <row r="2245" spans="1:7" x14ac:dyDescent="0.25">
      <c r="A2245" t="s">
        <v>1095</v>
      </c>
      <c r="B2245" t="s">
        <v>1096</v>
      </c>
      <c r="C2245" t="s">
        <v>1097</v>
      </c>
      <c r="D2245" s="1">
        <v>40863</v>
      </c>
      <c r="E2245" s="2">
        <v>25</v>
      </c>
      <c r="F2245" t="s">
        <v>1099</v>
      </c>
      <c r="G2245" t="s">
        <v>471</v>
      </c>
    </row>
    <row r="2246" spans="1:7" x14ac:dyDescent="0.25">
      <c r="A2246" t="s">
        <v>1308</v>
      </c>
      <c r="B2246" t="s">
        <v>1309</v>
      </c>
      <c r="C2246" t="s">
        <v>1310</v>
      </c>
      <c r="D2246" s="1">
        <v>40863</v>
      </c>
      <c r="E2246" s="2">
        <v>25</v>
      </c>
      <c r="F2246" t="s">
        <v>1311</v>
      </c>
      <c r="G2246" t="s">
        <v>471</v>
      </c>
    </row>
    <row r="2247" spans="1:7" x14ac:dyDescent="0.25">
      <c r="A2247" t="s">
        <v>1377</v>
      </c>
      <c r="B2247" t="s">
        <v>1378</v>
      </c>
      <c r="C2247" t="s">
        <v>1379</v>
      </c>
      <c r="D2247" s="1">
        <v>40863</v>
      </c>
      <c r="E2247" s="2">
        <v>25</v>
      </c>
      <c r="G2247" t="s">
        <v>471</v>
      </c>
    </row>
    <row r="2248" spans="1:7" x14ac:dyDescent="0.25">
      <c r="A2248" t="s">
        <v>524</v>
      </c>
      <c r="B2248" t="s">
        <v>525</v>
      </c>
      <c r="C2248" t="s">
        <v>526</v>
      </c>
      <c r="D2248" s="1">
        <v>40863</v>
      </c>
      <c r="E2248" s="2">
        <v>25</v>
      </c>
      <c r="F2248" t="s">
        <v>527</v>
      </c>
      <c r="G2248" t="s">
        <v>471</v>
      </c>
    </row>
    <row r="2249" spans="1:7" x14ac:dyDescent="0.25">
      <c r="A2249" t="s">
        <v>524</v>
      </c>
      <c r="B2249" t="s">
        <v>525</v>
      </c>
      <c r="C2249" t="s">
        <v>526</v>
      </c>
      <c r="D2249" s="1">
        <v>40863</v>
      </c>
      <c r="E2249" s="2">
        <v>25</v>
      </c>
      <c r="F2249" t="s">
        <v>528</v>
      </c>
      <c r="G2249" t="s">
        <v>471</v>
      </c>
    </row>
    <row r="2250" spans="1:7" x14ac:dyDescent="0.25">
      <c r="A2250" t="s">
        <v>1380</v>
      </c>
      <c r="B2250" t="s">
        <v>1381</v>
      </c>
      <c r="C2250" t="s">
        <v>1382</v>
      </c>
      <c r="D2250" s="1">
        <v>40863</v>
      </c>
      <c r="E2250" s="2">
        <v>25</v>
      </c>
      <c r="F2250" t="s">
        <v>1383</v>
      </c>
      <c r="G2250" t="s">
        <v>471</v>
      </c>
    </row>
    <row r="2251" spans="1:7" x14ac:dyDescent="0.25">
      <c r="A2251" t="s">
        <v>1384</v>
      </c>
      <c r="B2251" t="s">
        <v>242</v>
      </c>
      <c r="C2251" t="s">
        <v>1385</v>
      </c>
      <c r="D2251" s="1">
        <v>40863</v>
      </c>
      <c r="E2251" s="2">
        <v>25</v>
      </c>
      <c r="F2251" t="s">
        <v>1386</v>
      </c>
      <c r="G2251" t="s">
        <v>471</v>
      </c>
    </row>
    <row r="2252" spans="1:7" x14ac:dyDescent="0.25">
      <c r="A2252" t="s">
        <v>1384</v>
      </c>
      <c r="B2252" t="s">
        <v>242</v>
      </c>
      <c r="C2252" t="s">
        <v>1385</v>
      </c>
      <c r="D2252" s="1">
        <v>40863</v>
      </c>
      <c r="E2252" s="2">
        <v>25</v>
      </c>
      <c r="F2252" t="s">
        <v>1387</v>
      </c>
      <c r="G2252" t="s">
        <v>471</v>
      </c>
    </row>
    <row r="2253" spans="1:7" x14ac:dyDescent="0.25">
      <c r="A2253" t="s">
        <v>82</v>
      </c>
      <c r="B2253" t="s">
        <v>83</v>
      </c>
      <c r="C2253" t="s">
        <v>84</v>
      </c>
      <c r="D2253" s="1">
        <v>40863</v>
      </c>
      <c r="E2253" s="2">
        <v>10</v>
      </c>
      <c r="F2253" t="s">
        <v>85</v>
      </c>
      <c r="G2253" t="s">
        <v>471</v>
      </c>
    </row>
    <row r="2254" spans="1:7" x14ac:dyDescent="0.25">
      <c r="A2254" t="s">
        <v>82</v>
      </c>
      <c r="B2254" t="s">
        <v>83</v>
      </c>
      <c r="C2254" t="s">
        <v>84</v>
      </c>
      <c r="D2254" s="1">
        <v>40863</v>
      </c>
      <c r="E2254" s="2">
        <v>10</v>
      </c>
      <c r="F2254" t="s">
        <v>86</v>
      </c>
      <c r="G2254" t="s">
        <v>471</v>
      </c>
    </row>
    <row r="2255" spans="1:7" x14ac:dyDescent="0.25">
      <c r="A2255" t="s">
        <v>390</v>
      </c>
      <c r="B2255" t="s">
        <v>343</v>
      </c>
      <c r="C2255" t="s">
        <v>391</v>
      </c>
      <c r="D2255" s="1">
        <v>40863</v>
      </c>
      <c r="E2255" s="2">
        <v>20</v>
      </c>
      <c r="F2255" t="s">
        <v>392</v>
      </c>
      <c r="G2255" t="s">
        <v>471</v>
      </c>
    </row>
    <row r="2256" spans="1:7" x14ac:dyDescent="0.25">
      <c r="A2256" t="s">
        <v>390</v>
      </c>
      <c r="B2256" t="s">
        <v>343</v>
      </c>
      <c r="C2256" t="s">
        <v>391</v>
      </c>
      <c r="D2256" s="1">
        <v>40863</v>
      </c>
      <c r="E2256" s="2">
        <v>20</v>
      </c>
      <c r="F2256" t="s">
        <v>392</v>
      </c>
      <c r="G2256" t="s">
        <v>471</v>
      </c>
    </row>
    <row r="2257" spans="1:7" x14ac:dyDescent="0.25">
      <c r="A2257" t="s">
        <v>390</v>
      </c>
      <c r="B2257" t="s">
        <v>343</v>
      </c>
      <c r="C2257" t="s">
        <v>391</v>
      </c>
      <c r="D2257" s="1">
        <v>40863</v>
      </c>
      <c r="E2257" s="2">
        <v>20</v>
      </c>
      <c r="F2257" t="s">
        <v>393</v>
      </c>
      <c r="G2257" t="s">
        <v>471</v>
      </c>
    </row>
    <row r="2258" spans="1:7" x14ac:dyDescent="0.25">
      <c r="A2258" t="s">
        <v>565</v>
      </c>
      <c r="B2258" t="s">
        <v>566</v>
      </c>
      <c r="C2258" t="s">
        <v>567</v>
      </c>
      <c r="D2258" s="1">
        <v>40863</v>
      </c>
      <c r="E2258" s="2">
        <v>50</v>
      </c>
      <c r="F2258" t="s">
        <v>568</v>
      </c>
      <c r="G2258" t="s">
        <v>471</v>
      </c>
    </row>
    <row r="2259" spans="1:7" x14ac:dyDescent="0.25">
      <c r="A2259" t="s">
        <v>565</v>
      </c>
      <c r="B2259" t="s">
        <v>566</v>
      </c>
      <c r="C2259" t="s">
        <v>567</v>
      </c>
      <c r="D2259" s="1">
        <v>40863</v>
      </c>
      <c r="E2259" s="2">
        <v>50</v>
      </c>
      <c r="F2259" t="s">
        <v>569</v>
      </c>
      <c r="G2259" t="s">
        <v>471</v>
      </c>
    </row>
    <row r="2260" spans="1:7" x14ac:dyDescent="0.25">
      <c r="A2260" t="s">
        <v>529</v>
      </c>
      <c r="B2260" t="s">
        <v>290</v>
      </c>
      <c r="C2260" t="s">
        <v>530</v>
      </c>
      <c r="D2260" s="1">
        <v>40863</v>
      </c>
      <c r="E2260" s="2">
        <v>25</v>
      </c>
      <c r="F2260" t="s">
        <v>531</v>
      </c>
      <c r="G2260" t="s">
        <v>471</v>
      </c>
    </row>
    <row r="2261" spans="1:7" x14ac:dyDescent="0.25">
      <c r="A2261" t="s">
        <v>626</v>
      </c>
      <c r="B2261" t="s">
        <v>242</v>
      </c>
      <c r="C2261" t="s">
        <v>627</v>
      </c>
      <c r="D2261" s="1">
        <v>40863</v>
      </c>
      <c r="E2261" s="2">
        <v>25</v>
      </c>
      <c r="F2261" t="s">
        <v>628</v>
      </c>
      <c r="G2261" t="s">
        <v>471</v>
      </c>
    </row>
    <row r="2262" spans="1:7" x14ac:dyDescent="0.25">
      <c r="A2262" t="s">
        <v>30</v>
      </c>
      <c r="B2262" t="s">
        <v>31</v>
      </c>
      <c r="C2262" t="s">
        <v>32</v>
      </c>
      <c r="D2262" s="1">
        <v>40863</v>
      </c>
      <c r="E2262" s="2">
        <v>25</v>
      </c>
      <c r="F2262" t="s">
        <v>33</v>
      </c>
      <c r="G2262" t="s">
        <v>471</v>
      </c>
    </row>
    <row r="2263" spans="1:7" x14ac:dyDescent="0.25">
      <c r="A2263" t="s">
        <v>30</v>
      </c>
      <c r="B2263" t="s">
        <v>31</v>
      </c>
      <c r="C2263" t="s">
        <v>32</v>
      </c>
      <c r="D2263" s="1">
        <v>40863</v>
      </c>
      <c r="E2263" s="2">
        <v>25</v>
      </c>
      <c r="F2263" t="s">
        <v>35</v>
      </c>
      <c r="G2263" t="s">
        <v>471</v>
      </c>
    </row>
    <row r="2264" spans="1:7" x14ac:dyDescent="0.25">
      <c r="A2264" t="s">
        <v>1388</v>
      </c>
      <c r="B2264" t="s">
        <v>1389</v>
      </c>
      <c r="C2264" t="s">
        <v>1390</v>
      </c>
      <c r="D2264" s="1">
        <v>40863</v>
      </c>
      <c r="E2264" s="2">
        <v>10</v>
      </c>
      <c r="F2264" t="s">
        <v>1391</v>
      </c>
      <c r="G2264" t="s">
        <v>471</v>
      </c>
    </row>
    <row r="2265" spans="1:7" x14ac:dyDescent="0.25">
      <c r="A2265" t="s">
        <v>1392</v>
      </c>
      <c r="B2265" t="s">
        <v>1393</v>
      </c>
      <c r="C2265" t="s">
        <v>140</v>
      </c>
      <c r="D2265" s="1">
        <v>40863</v>
      </c>
      <c r="E2265" s="2">
        <v>5</v>
      </c>
      <c r="F2265" t="s">
        <v>1394</v>
      </c>
      <c r="G2265" t="s">
        <v>471</v>
      </c>
    </row>
    <row r="2266" spans="1:7" x14ac:dyDescent="0.25">
      <c r="A2266" t="s">
        <v>1392</v>
      </c>
      <c r="B2266" t="s">
        <v>1393</v>
      </c>
      <c r="C2266" t="s">
        <v>140</v>
      </c>
      <c r="D2266" s="1">
        <v>40863</v>
      </c>
      <c r="E2266" s="2">
        <v>5</v>
      </c>
      <c r="F2266" t="s">
        <v>1395</v>
      </c>
      <c r="G2266" t="s">
        <v>471</v>
      </c>
    </row>
    <row r="2267" spans="1:7" x14ac:dyDescent="0.25">
      <c r="A2267" t="s">
        <v>1396</v>
      </c>
      <c r="B2267" t="s">
        <v>1397</v>
      </c>
      <c r="C2267" t="s">
        <v>1398</v>
      </c>
      <c r="D2267" s="1">
        <v>40863</v>
      </c>
      <c r="E2267" s="2">
        <v>25</v>
      </c>
      <c r="F2267" t="s">
        <v>1399</v>
      </c>
      <c r="G2267" t="s">
        <v>471</v>
      </c>
    </row>
    <row r="2268" spans="1:7" x14ac:dyDescent="0.25">
      <c r="A2268" t="s">
        <v>482</v>
      </c>
      <c r="B2268" t="s">
        <v>483</v>
      </c>
      <c r="C2268" t="s">
        <v>484</v>
      </c>
      <c r="D2268" s="1">
        <v>40863</v>
      </c>
      <c r="E2268" s="2">
        <v>25</v>
      </c>
      <c r="F2268" t="s">
        <v>485</v>
      </c>
      <c r="G2268" t="s">
        <v>471</v>
      </c>
    </row>
    <row r="2269" spans="1:7" x14ac:dyDescent="0.25">
      <c r="A2269" t="s">
        <v>532</v>
      </c>
      <c r="B2269" t="s">
        <v>533</v>
      </c>
      <c r="C2269" t="s">
        <v>534</v>
      </c>
      <c r="D2269" s="1">
        <v>40864</v>
      </c>
      <c r="E2269" s="2">
        <v>50</v>
      </c>
      <c r="F2269" t="s">
        <v>535</v>
      </c>
      <c r="G2269" t="s">
        <v>310</v>
      </c>
    </row>
    <row r="2270" spans="1:7" x14ac:dyDescent="0.25">
      <c r="A2270" t="s">
        <v>532</v>
      </c>
      <c r="B2270" t="s">
        <v>533</v>
      </c>
      <c r="C2270" t="s">
        <v>534</v>
      </c>
      <c r="D2270" s="1">
        <v>40864</v>
      </c>
      <c r="E2270" s="2">
        <v>50</v>
      </c>
      <c r="F2270" t="s">
        <v>535</v>
      </c>
      <c r="G2270" t="s">
        <v>310</v>
      </c>
    </row>
    <row r="2271" spans="1:7" x14ac:dyDescent="0.25">
      <c r="A2271" t="s">
        <v>337</v>
      </c>
      <c r="B2271" t="s">
        <v>338</v>
      </c>
      <c r="C2271" t="s">
        <v>339</v>
      </c>
      <c r="D2271" s="1">
        <v>40864</v>
      </c>
      <c r="E2271" s="2">
        <v>250</v>
      </c>
      <c r="F2271" t="s">
        <v>340</v>
      </c>
      <c r="G2271" t="s">
        <v>282</v>
      </c>
    </row>
    <row r="2272" spans="1:7" x14ac:dyDescent="0.25">
      <c r="A2272" t="s">
        <v>1400</v>
      </c>
      <c r="B2272" t="s">
        <v>1401</v>
      </c>
      <c r="D2272" s="1">
        <v>40864</v>
      </c>
      <c r="E2272" s="2">
        <v>1500</v>
      </c>
      <c r="F2272" t="s">
        <v>1402</v>
      </c>
      <c r="G2272" t="s">
        <v>1403</v>
      </c>
    </row>
    <row r="2273" spans="1:7" x14ac:dyDescent="0.25">
      <c r="A2273" t="s">
        <v>1400</v>
      </c>
      <c r="B2273" t="s">
        <v>1401</v>
      </c>
      <c r="D2273" s="1">
        <v>40864</v>
      </c>
      <c r="E2273" s="2">
        <v>1500</v>
      </c>
      <c r="F2273" t="s">
        <v>1404</v>
      </c>
      <c r="G2273" t="s">
        <v>1403</v>
      </c>
    </row>
    <row r="2274" spans="1:7" x14ac:dyDescent="0.25">
      <c r="A2274" t="s">
        <v>1145</v>
      </c>
      <c r="B2274" t="s">
        <v>1146</v>
      </c>
      <c r="D2274" s="1">
        <v>40864</v>
      </c>
      <c r="E2274" s="2">
        <v>1000</v>
      </c>
      <c r="G2274" t="s">
        <v>67</v>
      </c>
    </row>
    <row r="2275" spans="1:7" x14ac:dyDescent="0.25">
      <c r="A2275" t="s">
        <v>452</v>
      </c>
      <c r="B2275" t="s">
        <v>453</v>
      </c>
      <c r="D2275" s="1">
        <v>40864</v>
      </c>
      <c r="E2275" s="2">
        <v>56.25</v>
      </c>
      <c r="G2275" t="s">
        <v>34</v>
      </c>
    </row>
    <row r="2276" spans="1:7" x14ac:dyDescent="0.25">
      <c r="A2276" t="s">
        <v>400</v>
      </c>
      <c r="B2276" t="s">
        <v>401</v>
      </c>
      <c r="D2276" s="1">
        <v>40864</v>
      </c>
      <c r="E2276" s="2">
        <v>1000</v>
      </c>
      <c r="G2276" t="s">
        <v>276</v>
      </c>
    </row>
    <row r="2277" spans="1:7" x14ac:dyDescent="0.25">
      <c r="A2277" t="s">
        <v>1405</v>
      </c>
      <c r="B2277" t="s">
        <v>1406</v>
      </c>
      <c r="D2277" s="1">
        <v>40864</v>
      </c>
      <c r="E2277" s="2">
        <v>500</v>
      </c>
      <c r="G2277" t="s">
        <v>310</v>
      </c>
    </row>
    <row r="2278" spans="1:7" x14ac:dyDescent="0.25">
      <c r="A2278" t="s">
        <v>1407</v>
      </c>
      <c r="B2278" t="s">
        <v>1408</v>
      </c>
      <c r="C2278" t="s">
        <v>144</v>
      </c>
      <c r="D2278" s="1">
        <v>40864</v>
      </c>
      <c r="E2278" s="2">
        <v>500</v>
      </c>
      <c r="F2278" t="s">
        <v>1409</v>
      </c>
      <c r="G2278" t="s">
        <v>785</v>
      </c>
    </row>
    <row r="2279" spans="1:7" x14ac:dyDescent="0.25">
      <c r="A2279" t="s">
        <v>1410</v>
      </c>
      <c r="B2279" t="s">
        <v>1411</v>
      </c>
      <c r="C2279" t="s">
        <v>1412</v>
      </c>
      <c r="D2279" s="1">
        <v>40864</v>
      </c>
      <c r="E2279" s="2">
        <v>25</v>
      </c>
      <c r="F2279" t="s">
        <v>1413</v>
      </c>
      <c r="G2279" t="s">
        <v>522</v>
      </c>
    </row>
    <row r="2280" spans="1:7" x14ac:dyDescent="0.25">
      <c r="A2280" t="s">
        <v>1414</v>
      </c>
      <c r="B2280" t="s">
        <v>1415</v>
      </c>
      <c r="C2280" t="s">
        <v>1416</v>
      </c>
      <c r="D2280" s="1">
        <v>40864</v>
      </c>
      <c r="E2280" s="2">
        <v>200</v>
      </c>
      <c r="G2280" t="s">
        <v>1417</v>
      </c>
    </row>
    <row r="2281" spans="1:7" x14ac:dyDescent="0.25">
      <c r="A2281" t="s">
        <v>1418</v>
      </c>
      <c r="B2281" t="s">
        <v>1419</v>
      </c>
      <c r="C2281" t="s">
        <v>1420</v>
      </c>
      <c r="D2281" s="1">
        <v>40864</v>
      </c>
      <c r="E2281" s="2">
        <v>25</v>
      </c>
      <c r="F2281" t="s">
        <v>1421</v>
      </c>
      <c r="G2281" t="s">
        <v>310</v>
      </c>
    </row>
    <row r="2282" spans="1:7" x14ac:dyDescent="0.25">
      <c r="A2282" t="s">
        <v>1422</v>
      </c>
      <c r="B2282" t="s">
        <v>1423</v>
      </c>
      <c r="C2282" t="s">
        <v>1424</v>
      </c>
      <c r="D2282" s="1">
        <v>40866</v>
      </c>
      <c r="E2282" s="2">
        <v>50</v>
      </c>
      <c r="F2282" t="s">
        <v>1425</v>
      </c>
      <c r="G2282" t="s">
        <v>209</v>
      </c>
    </row>
    <row r="2283" spans="1:7" x14ac:dyDescent="0.25">
      <c r="A2283" t="s">
        <v>1426</v>
      </c>
      <c r="B2283" t="s">
        <v>1427</v>
      </c>
      <c r="C2283" t="s">
        <v>826</v>
      </c>
      <c r="D2283" s="1">
        <v>40875</v>
      </c>
      <c r="E2283" s="2">
        <v>100</v>
      </c>
      <c r="F2283" t="s">
        <v>1428</v>
      </c>
      <c r="G2283" t="s">
        <v>471</v>
      </c>
    </row>
    <row r="2284" spans="1:7" x14ac:dyDescent="0.25">
      <c r="A2284" t="s">
        <v>1429</v>
      </c>
      <c r="B2284" t="s">
        <v>1430</v>
      </c>
      <c r="C2284" t="s">
        <v>1431</v>
      </c>
      <c r="D2284" s="1">
        <v>40875</v>
      </c>
      <c r="E2284" s="2">
        <v>75</v>
      </c>
      <c r="F2284" t="s">
        <v>1432</v>
      </c>
      <c r="G2284" t="s">
        <v>1245</v>
      </c>
    </row>
    <row r="2285" spans="1:7" x14ac:dyDescent="0.25">
      <c r="A2285" t="s">
        <v>1429</v>
      </c>
      <c r="B2285" t="s">
        <v>1430</v>
      </c>
      <c r="C2285" t="s">
        <v>1431</v>
      </c>
      <c r="D2285" s="1">
        <v>40875</v>
      </c>
      <c r="E2285" s="2">
        <v>75</v>
      </c>
      <c r="F2285" t="s">
        <v>1433</v>
      </c>
      <c r="G2285" t="s">
        <v>1245</v>
      </c>
    </row>
    <row r="2286" spans="1:7" x14ac:dyDescent="0.25">
      <c r="A2286" t="s">
        <v>1429</v>
      </c>
      <c r="B2286" t="s">
        <v>1430</v>
      </c>
      <c r="C2286" t="s">
        <v>1431</v>
      </c>
      <c r="D2286" s="1">
        <v>40875</v>
      </c>
      <c r="E2286" s="2">
        <v>75</v>
      </c>
      <c r="F2286" t="s">
        <v>1434</v>
      </c>
      <c r="G2286" t="s">
        <v>1245</v>
      </c>
    </row>
    <row r="2287" spans="1:7" x14ac:dyDescent="0.25">
      <c r="A2287" t="s">
        <v>146</v>
      </c>
      <c r="B2287" t="s">
        <v>147</v>
      </c>
      <c r="C2287" t="s">
        <v>148</v>
      </c>
      <c r="D2287" s="1">
        <v>40875</v>
      </c>
      <c r="E2287" s="2">
        <v>25</v>
      </c>
      <c r="F2287" t="s">
        <v>149</v>
      </c>
      <c r="G2287" t="s">
        <v>471</v>
      </c>
    </row>
    <row r="2288" spans="1:7" x14ac:dyDescent="0.25">
      <c r="A2288" t="s">
        <v>146</v>
      </c>
      <c r="B2288" t="s">
        <v>147</v>
      </c>
      <c r="C2288" t="s">
        <v>148</v>
      </c>
      <c r="D2288" s="1">
        <v>40875</v>
      </c>
      <c r="E2288" s="2">
        <v>25</v>
      </c>
      <c r="F2288" t="s">
        <v>150</v>
      </c>
      <c r="G2288" t="s">
        <v>471</v>
      </c>
    </row>
    <row r="2289" spans="1:7" x14ac:dyDescent="0.25">
      <c r="A2289" t="s">
        <v>931</v>
      </c>
      <c r="B2289" t="s">
        <v>932</v>
      </c>
      <c r="C2289" t="s">
        <v>933</v>
      </c>
      <c r="D2289" s="1">
        <v>40875</v>
      </c>
      <c r="E2289" s="2">
        <v>500</v>
      </c>
      <c r="G2289" t="s">
        <v>114</v>
      </c>
    </row>
    <row r="2290" spans="1:7" x14ac:dyDescent="0.25">
      <c r="A2290" t="s">
        <v>731</v>
      </c>
      <c r="B2290" t="s">
        <v>732</v>
      </c>
      <c r="C2290" t="s">
        <v>733</v>
      </c>
      <c r="D2290" s="1">
        <v>40875</v>
      </c>
      <c r="E2290" s="2">
        <v>250</v>
      </c>
      <c r="F2290" t="s">
        <v>734</v>
      </c>
      <c r="G2290" t="s">
        <v>77</v>
      </c>
    </row>
    <row r="2291" spans="1:7" x14ac:dyDescent="0.25">
      <c r="A2291" t="s">
        <v>1145</v>
      </c>
      <c r="B2291" t="s">
        <v>1146</v>
      </c>
      <c r="D2291" s="1">
        <v>40875</v>
      </c>
      <c r="E2291" s="2">
        <v>500</v>
      </c>
      <c r="G2291" t="s">
        <v>564</v>
      </c>
    </row>
    <row r="2292" spans="1:7" x14ac:dyDescent="0.25">
      <c r="A2292" t="s">
        <v>1435</v>
      </c>
      <c r="B2292" t="s">
        <v>1436</v>
      </c>
      <c r="D2292" s="1">
        <v>40875</v>
      </c>
      <c r="E2292" s="2">
        <v>1000</v>
      </c>
      <c r="F2292" t="s">
        <v>1437</v>
      </c>
      <c r="G2292" t="s">
        <v>209</v>
      </c>
    </row>
    <row r="2293" spans="1:7" x14ac:dyDescent="0.25">
      <c r="A2293" t="s">
        <v>1438</v>
      </c>
      <c r="B2293" t="s">
        <v>1439</v>
      </c>
      <c r="D2293" s="1">
        <v>40875</v>
      </c>
      <c r="E2293" s="2">
        <v>1500</v>
      </c>
      <c r="F2293" t="s">
        <v>39</v>
      </c>
      <c r="G2293" t="s">
        <v>187</v>
      </c>
    </row>
    <row r="2294" spans="1:7" x14ac:dyDescent="0.25">
      <c r="A2294" t="s">
        <v>574</v>
      </c>
      <c r="B2294" t="s">
        <v>575</v>
      </c>
      <c r="C2294" t="s">
        <v>576</v>
      </c>
      <c r="D2294" s="1">
        <v>40875</v>
      </c>
      <c r="E2294" s="2">
        <v>500</v>
      </c>
      <c r="F2294" t="s">
        <v>577</v>
      </c>
      <c r="G2294" t="s">
        <v>1440</v>
      </c>
    </row>
    <row r="2295" spans="1:7" x14ac:dyDescent="0.25">
      <c r="A2295" t="s">
        <v>574</v>
      </c>
      <c r="B2295" t="s">
        <v>575</v>
      </c>
      <c r="C2295" t="s">
        <v>576</v>
      </c>
      <c r="D2295" s="1">
        <v>40875</v>
      </c>
      <c r="E2295" s="2">
        <v>500</v>
      </c>
      <c r="F2295" t="s">
        <v>578</v>
      </c>
      <c r="G2295" t="s">
        <v>1440</v>
      </c>
    </row>
    <row r="2296" spans="1:7" x14ac:dyDescent="0.25">
      <c r="A2296" t="s">
        <v>767</v>
      </c>
      <c r="B2296" t="s">
        <v>768</v>
      </c>
      <c r="D2296" s="1">
        <v>40876</v>
      </c>
      <c r="E2296" s="2">
        <v>2000</v>
      </c>
      <c r="G2296" t="s">
        <v>471</v>
      </c>
    </row>
    <row r="2297" spans="1:7" x14ac:dyDescent="0.25">
      <c r="A2297" t="s">
        <v>1441</v>
      </c>
      <c r="B2297" t="s">
        <v>1096</v>
      </c>
      <c r="C2297" t="s">
        <v>1442</v>
      </c>
      <c r="D2297" s="1">
        <v>40876</v>
      </c>
      <c r="E2297" s="2">
        <v>25</v>
      </c>
      <c r="F2297" t="s">
        <v>1443</v>
      </c>
      <c r="G2297" t="s">
        <v>471</v>
      </c>
    </row>
    <row r="2298" spans="1:7" x14ac:dyDescent="0.25">
      <c r="A2298" t="s">
        <v>1441</v>
      </c>
      <c r="B2298" t="s">
        <v>1096</v>
      </c>
      <c r="C2298" t="s">
        <v>1442</v>
      </c>
      <c r="D2298" s="1">
        <v>40876</v>
      </c>
      <c r="E2298" s="2">
        <v>25</v>
      </c>
      <c r="F2298" t="s">
        <v>1444</v>
      </c>
      <c r="G2298" t="s">
        <v>471</v>
      </c>
    </row>
    <row r="2299" spans="1:7" x14ac:dyDescent="0.25">
      <c r="A2299" t="s">
        <v>296</v>
      </c>
      <c r="B2299" t="s">
        <v>297</v>
      </c>
      <c r="C2299" t="s">
        <v>298</v>
      </c>
      <c r="D2299" s="1">
        <v>40877</v>
      </c>
      <c r="E2299" s="2">
        <v>100</v>
      </c>
      <c r="F2299" t="s">
        <v>299</v>
      </c>
      <c r="G2299" t="s">
        <v>34</v>
      </c>
    </row>
    <row r="2300" spans="1:7" x14ac:dyDescent="0.25">
      <c r="A2300" t="s">
        <v>296</v>
      </c>
      <c r="B2300" t="s">
        <v>297</v>
      </c>
      <c r="C2300" t="s">
        <v>298</v>
      </c>
      <c r="D2300" s="1">
        <v>40877</v>
      </c>
      <c r="E2300" s="2">
        <v>100</v>
      </c>
      <c r="F2300" t="s">
        <v>300</v>
      </c>
      <c r="G2300" t="s">
        <v>34</v>
      </c>
    </row>
    <row r="2301" spans="1:7" x14ac:dyDescent="0.25">
      <c r="A2301" t="s">
        <v>296</v>
      </c>
      <c r="B2301" t="s">
        <v>297</v>
      </c>
      <c r="C2301" t="s">
        <v>298</v>
      </c>
      <c r="D2301" s="1">
        <v>40877</v>
      </c>
      <c r="E2301" s="2">
        <v>100</v>
      </c>
      <c r="F2301" t="s">
        <v>301</v>
      </c>
      <c r="G2301" t="s">
        <v>34</v>
      </c>
    </row>
    <row r="2302" spans="1:7" x14ac:dyDescent="0.25">
      <c r="A2302" t="s">
        <v>1105</v>
      </c>
      <c r="B2302" t="s">
        <v>1106</v>
      </c>
      <c r="C2302" t="s">
        <v>1107</v>
      </c>
      <c r="D2302" s="1">
        <v>40883</v>
      </c>
      <c r="E2302" s="2">
        <v>50</v>
      </c>
      <c r="F2302" t="s">
        <v>1108</v>
      </c>
      <c r="G2302" t="s">
        <v>471</v>
      </c>
    </row>
    <row r="2303" spans="1:7" x14ac:dyDescent="0.25">
      <c r="A2303" t="s">
        <v>1445</v>
      </c>
      <c r="B2303" t="s">
        <v>607</v>
      </c>
      <c r="C2303" t="s">
        <v>796</v>
      </c>
      <c r="D2303" s="1">
        <v>40883</v>
      </c>
      <c r="E2303" s="2">
        <v>100</v>
      </c>
      <c r="G2303" t="s">
        <v>522</v>
      </c>
    </row>
    <row r="2304" spans="1:7" x14ac:dyDescent="0.25">
      <c r="A2304" t="s">
        <v>1446</v>
      </c>
      <c r="B2304" t="s">
        <v>1447</v>
      </c>
      <c r="C2304" t="s">
        <v>1448</v>
      </c>
      <c r="D2304" s="1">
        <v>40883</v>
      </c>
      <c r="E2304" s="2">
        <v>50</v>
      </c>
      <c r="F2304" t="s">
        <v>1449</v>
      </c>
      <c r="G2304" t="s">
        <v>67</v>
      </c>
    </row>
    <row r="2305" spans="1:7" x14ac:dyDescent="0.25">
      <c r="A2305" t="s">
        <v>550</v>
      </c>
      <c r="B2305" t="s">
        <v>551</v>
      </c>
      <c r="C2305" t="s">
        <v>552</v>
      </c>
      <c r="D2305" s="1">
        <v>40883</v>
      </c>
      <c r="E2305" s="2">
        <v>100</v>
      </c>
      <c r="G2305" t="s">
        <v>471</v>
      </c>
    </row>
    <row r="2306" spans="1:7" x14ac:dyDescent="0.25">
      <c r="A2306" t="s">
        <v>1450</v>
      </c>
      <c r="B2306" t="s">
        <v>1451</v>
      </c>
      <c r="C2306" t="s">
        <v>1452</v>
      </c>
      <c r="D2306" s="1">
        <v>40883</v>
      </c>
      <c r="E2306" s="2">
        <v>100</v>
      </c>
      <c r="F2306" t="s">
        <v>1453</v>
      </c>
      <c r="G2306" t="s">
        <v>471</v>
      </c>
    </row>
    <row r="2307" spans="1:7" x14ac:dyDescent="0.25">
      <c r="A2307" t="s">
        <v>1450</v>
      </c>
      <c r="B2307" t="s">
        <v>1451</v>
      </c>
      <c r="C2307" t="s">
        <v>1452</v>
      </c>
      <c r="D2307" s="1">
        <v>40883</v>
      </c>
      <c r="E2307" s="2">
        <v>100</v>
      </c>
      <c r="F2307" t="s">
        <v>1454</v>
      </c>
      <c r="G2307" t="s">
        <v>471</v>
      </c>
    </row>
    <row r="2308" spans="1:7" x14ac:dyDescent="0.25">
      <c r="A2308" t="s">
        <v>1450</v>
      </c>
      <c r="B2308" t="s">
        <v>1451</v>
      </c>
      <c r="C2308" t="s">
        <v>1452</v>
      </c>
      <c r="D2308" s="1">
        <v>40883</v>
      </c>
      <c r="E2308" s="2">
        <v>100</v>
      </c>
      <c r="F2308" t="s">
        <v>1454</v>
      </c>
      <c r="G2308" t="s">
        <v>471</v>
      </c>
    </row>
    <row r="2309" spans="1:7" x14ac:dyDescent="0.25">
      <c r="A2309" t="s">
        <v>489</v>
      </c>
      <c r="B2309" t="s">
        <v>490</v>
      </c>
      <c r="C2309" t="s">
        <v>491</v>
      </c>
      <c r="D2309" s="1">
        <v>40883</v>
      </c>
      <c r="E2309" s="2">
        <v>100</v>
      </c>
      <c r="F2309" t="s">
        <v>492</v>
      </c>
      <c r="G2309" t="s">
        <v>114</v>
      </c>
    </row>
    <row r="2310" spans="1:7" x14ac:dyDescent="0.25">
      <c r="A2310" t="s">
        <v>1455</v>
      </c>
      <c r="B2310" t="s">
        <v>111</v>
      </c>
      <c r="C2310" t="s">
        <v>1456</v>
      </c>
      <c r="D2310" s="1">
        <v>40883</v>
      </c>
      <c r="E2310" s="2">
        <v>100</v>
      </c>
      <c r="G2310" t="s">
        <v>114</v>
      </c>
    </row>
    <row r="2311" spans="1:7" x14ac:dyDescent="0.25">
      <c r="A2311" t="s">
        <v>1457</v>
      </c>
      <c r="B2311" t="s">
        <v>1458</v>
      </c>
      <c r="C2311" t="s">
        <v>1459</v>
      </c>
      <c r="D2311" s="1">
        <v>40883</v>
      </c>
      <c r="E2311" s="2">
        <v>100</v>
      </c>
      <c r="G2311" t="s">
        <v>114</v>
      </c>
    </row>
    <row r="2312" spans="1:7" x14ac:dyDescent="0.25">
      <c r="A2312" t="s">
        <v>695</v>
      </c>
      <c r="B2312" t="s">
        <v>696</v>
      </c>
      <c r="C2312" t="s">
        <v>697</v>
      </c>
      <c r="D2312" s="1">
        <v>40883</v>
      </c>
      <c r="E2312" s="2">
        <v>50</v>
      </c>
      <c r="F2312" t="s">
        <v>698</v>
      </c>
      <c r="G2312" t="s">
        <v>114</v>
      </c>
    </row>
    <row r="2313" spans="1:7" x14ac:dyDescent="0.25">
      <c r="A2313" t="s">
        <v>709</v>
      </c>
      <c r="B2313" t="s">
        <v>710</v>
      </c>
      <c r="C2313" t="s">
        <v>705</v>
      </c>
      <c r="D2313" s="1">
        <v>40883</v>
      </c>
      <c r="E2313" s="2">
        <v>25</v>
      </c>
      <c r="F2313" t="s">
        <v>711</v>
      </c>
      <c r="G2313" t="s">
        <v>471</v>
      </c>
    </row>
    <row r="2314" spans="1:7" x14ac:dyDescent="0.25">
      <c r="A2314" t="s">
        <v>709</v>
      </c>
      <c r="B2314" t="s">
        <v>710</v>
      </c>
      <c r="C2314" t="s">
        <v>705</v>
      </c>
      <c r="D2314" s="1">
        <v>40883</v>
      </c>
      <c r="E2314" s="2">
        <v>25</v>
      </c>
      <c r="F2314" t="s">
        <v>712</v>
      </c>
      <c r="G2314" t="s">
        <v>471</v>
      </c>
    </row>
    <row r="2315" spans="1:7" x14ac:dyDescent="0.25">
      <c r="A2315" t="s">
        <v>709</v>
      </c>
      <c r="B2315" t="s">
        <v>710</v>
      </c>
      <c r="C2315" t="s">
        <v>705</v>
      </c>
      <c r="D2315" s="1">
        <v>40883</v>
      </c>
      <c r="E2315" s="2">
        <v>25</v>
      </c>
      <c r="F2315" t="s">
        <v>712</v>
      </c>
      <c r="G2315" t="s">
        <v>471</v>
      </c>
    </row>
    <row r="2316" spans="1:7" x14ac:dyDescent="0.25">
      <c r="A2316" t="s">
        <v>65</v>
      </c>
      <c r="B2316" t="s">
        <v>66</v>
      </c>
      <c r="D2316" s="1">
        <v>40883</v>
      </c>
      <c r="E2316" s="2">
        <v>100</v>
      </c>
      <c r="G2316" t="s">
        <v>471</v>
      </c>
    </row>
    <row r="2317" spans="1:7" x14ac:dyDescent="0.25">
      <c r="A2317" t="s">
        <v>574</v>
      </c>
      <c r="B2317" t="s">
        <v>575</v>
      </c>
      <c r="C2317" t="s">
        <v>576</v>
      </c>
      <c r="D2317" s="1">
        <v>40883</v>
      </c>
      <c r="E2317" s="2">
        <v>100</v>
      </c>
      <c r="F2317" t="s">
        <v>577</v>
      </c>
      <c r="G2317" t="s">
        <v>471</v>
      </c>
    </row>
    <row r="2318" spans="1:7" x14ac:dyDescent="0.25">
      <c r="A2318" t="s">
        <v>574</v>
      </c>
      <c r="B2318" t="s">
        <v>575</v>
      </c>
      <c r="C2318" t="s">
        <v>576</v>
      </c>
      <c r="D2318" s="1">
        <v>40883</v>
      </c>
      <c r="E2318" s="2">
        <v>100</v>
      </c>
      <c r="F2318" t="s">
        <v>578</v>
      </c>
      <c r="G2318" t="s">
        <v>471</v>
      </c>
    </row>
    <row r="2319" spans="1:7" x14ac:dyDescent="0.25">
      <c r="A2319" t="s">
        <v>482</v>
      </c>
      <c r="B2319" t="s">
        <v>483</v>
      </c>
      <c r="C2319" t="s">
        <v>484</v>
      </c>
      <c r="D2319" s="1">
        <v>40883</v>
      </c>
      <c r="E2319" s="2">
        <v>100</v>
      </c>
      <c r="F2319" t="s">
        <v>485</v>
      </c>
      <c r="G2319" t="s">
        <v>34</v>
      </c>
    </row>
    <row r="2320" spans="1:7" x14ac:dyDescent="0.25">
      <c r="A2320" t="s">
        <v>1460</v>
      </c>
      <c r="B2320" t="s">
        <v>1461</v>
      </c>
      <c r="C2320" t="s">
        <v>1462</v>
      </c>
      <c r="D2320" s="1">
        <v>40883</v>
      </c>
      <c r="E2320" s="2">
        <v>50</v>
      </c>
      <c r="G2320" t="s">
        <v>114</v>
      </c>
    </row>
    <row r="2321" spans="1:7" x14ac:dyDescent="0.25">
      <c r="A2321" t="s">
        <v>700</v>
      </c>
      <c r="B2321" t="s">
        <v>701</v>
      </c>
      <c r="C2321" t="s">
        <v>702</v>
      </c>
      <c r="D2321" s="1">
        <v>40883</v>
      </c>
      <c r="E2321" s="2">
        <v>25</v>
      </c>
      <c r="G2321" t="s">
        <v>209</v>
      </c>
    </row>
    <row r="2322" spans="1:7" x14ac:dyDescent="0.25">
      <c r="A2322" t="s">
        <v>328</v>
      </c>
      <c r="B2322" t="s">
        <v>329</v>
      </c>
      <c r="C2322" t="s">
        <v>330</v>
      </c>
      <c r="D2322" s="1">
        <v>40883</v>
      </c>
      <c r="E2322" s="2">
        <v>50</v>
      </c>
      <c r="F2322" t="s">
        <v>331</v>
      </c>
      <c r="G2322" t="s">
        <v>471</v>
      </c>
    </row>
    <row r="2323" spans="1:7" x14ac:dyDescent="0.25">
      <c r="A2323" t="s">
        <v>328</v>
      </c>
      <c r="B2323" t="s">
        <v>329</v>
      </c>
      <c r="C2323" t="s">
        <v>330</v>
      </c>
      <c r="D2323" s="1">
        <v>40883</v>
      </c>
      <c r="E2323" s="2">
        <v>50</v>
      </c>
      <c r="F2323" t="s">
        <v>332</v>
      </c>
      <c r="G2323" t="s">
        <v>471</v>
      </c>
    </row>
    <row r="2324" spans="1:7" x14ac:dyDescent="0.25">
      <c r="A2324" t="s">
        <v>877</v>
      </c>
      <c r="B2324" t="s">
        <v>559</v>
      </c>
      <c r="C2324" t="s">
        <v>878</v>
      </c>
      <c r="D2324" s="1">
        <v>40884</v>
      </c>
      <c r="E2324" s="2">
        <v>7000</v>
      </c>
      <c r="F2324" t="s">
        <v>879</v>
      </c>
      <c r="G2324" t="s">
        <v>1463</v>
      </c>
    </row>
    <row r="2325" spans="1:7" x14ac:dyDescent="0.25">
      <c r="A2325" t="s">
        <v>877</v>
      </c>
      <c r="B2325" t="s">
        <v>559</v>
      </c>
      <c r="C2325" t="s">
        <v>878</v>
      </c>
      <c r="D2325" s="1">
        <v>40884</v>
      </c>
      <c r="E2325" s="2">
        <v>7000</v>
      </c>
      <c r="F2325" t="s">
        <v>881</v>
      </c>
      <c r="G2325" t="s">
        <v>1463</v>
      </c>
    </row>
    <row r="2326" spans="1:7" x14ac:dyDescent="0.25">
      <c r="A2326" t="s">
        <v>1464</v>
      </c>
      <c r="B2326" t="s">
        <v>1465</v>
      </c>
      <c r="C2326" t="s">
        <v>627</v>
      </c>
      <c r="D2326" s="1">
        <v>40885</v>
      </c>
      <c r="E2326" s="2">
        <v>25</v>
      </c>
      <c r="F2326" t="s">
        <v>1466</v>
      </c>
      <c r="G2326" t="s">
        <v>471</v>
      </c>
    </row>
    <row r="2327" spans="1:7" x14ac:dyDescent="0.25">
      <c r="A2327" t="s">
        <v>1464</v>
      </c>
      <c r="B2327" t="s">
        <v>1465</v>
      </c>
      <c r="C2327" t="s">
        <v>627</v>
      </c>
      <c r="D2327" s="1">
        <v>40885</v>
      </c>
      <c r="E2327" s="2">
        <v>25</v>
      </c>
      <c r="F2327" t="s">
        <v>1466</v>
      </c>
      <c r="G2327" t="s">
        <v>471</v>
      </c>
    </row>
    <row r="2328" spans="1:7" x14ac:dyDescent="0.25">
      <c r="A2328" t="s">
        <v>1467</v>
      </c>
      <c r="B2328" t="s">
        <v>1468</v>
      </c>
      <c r="C2328" t="s">
        <v>1469</v>
      </c>
      <c r="D2328" s="1">
        <v>40885</v>
      </c>
      <c r="E2328" s="2">
        <v>25</v>
      </c>
      <c r="F2328" t="s">
        <v>1470</v>
      </c>
      <c r="G2328" t="s">
        <v>471</v>
      </c>
    </row>
    <row r="2329" spans="1:7" x14ac:dyDescent="0.25">
      <c r="A2329" t="s">
        <v>1467</v>
      </c>
      <c r="B2329" t="s">
        <v>1468</v>
      </c>
      <c r="C2329" t="s">
        <v>1469</v>
      </c>
      <c r="D2329" s="1">
        <v>40885</v>
      </c>
      <c r="E2329" s="2">
        <v>25</v>
      </c>
      <c r="F2329" t="s">
        <v>1471</v>
      </c>
      <c r="G2329" t="s">
        <v>471</v>
      </c>
    </row>
    <row r="2330" spans="1:7" x14ac:dyDescent="0.25">
      <c r="A2330" t="s">
        <v>579</v>
      </c>
      <c r="B2330" t="s">
        <v>580</v>
      </c>
      <c r="C2330" t="s">
        <v>581</v>
      </c>
      <c r="D2330" s="1">
        <v>40885</v>
      </c>
      <c r="E2330" s="2">
        <v>25</v>
      </c>
      <c r="F2330" t="s">
        <v>582</v>
      </c>
      <c r="G2330" t="s">
        <v>471</v>
      </c>
    </row>
    <row r="2331" spans="1:7" x14ac:dyDescent="0.25">
      <c r="A2331" t="s">
        <v>1472</v>
      </c>
      <c r="B2331" t="s">
        <v>1473</v>
      </c>
      <c r="C2331" t="s">
        <v>1474</v>
      </c>
      <c r="D2331" s="1">
        <v>40885</v>
      </c>
      <c r="E2331" s="2">
        <v>675</v>
      </c>
      <c r="G2331" t="s">
        <v>1475</v>
      </c>
    </row>
    <row r="2332" spans="1:7" x14ac:dyDescent="0.25">
      <c r="A2332" t="s">
        <v>1476</v>
      </c>
      <c r="B2332" t="s">
        <v>1477</v>
      </c>
      <c r="C2332" t="s">
        <v>1478</v>
      </c>
      <c r="D2332" s="1">
        <v>40885</v>
      </c>
      <c r="E2332" s="2">
        <v>750</v>
      </c>
      <c r="G2332" t="s">
        <v>1479</v>
      </c>
    </row>
    <row r="2333" spans="1:7" x14ac:dyDescent="0.25">
      <c r="A2333" t="s">
        <v>159</v>
      </c>
      <c r="B2333" t="s">
        <v>160</v>
      </c>
      <c r="C2333" t="s">
        <v>161</v>
      </c>
      <c r="D2333" s="1">
        <v>40885</v>
      </c>
      <c r="E2333" s="2">
        <v>25</v>
      </c>
      <c r="F2333" t="s">
        <v>162</v>
      </c>
      <c r="G2333" t="s">
        <v>471</v>
      </c>
    </row>
    <row r="2334" spans="1:7" x14ac:dyDescent="0.25">
      <c r="A2334" t="s">
        <v>1480</v>
      </c>
      <c r="B2334" t="s">
        <v>1481</v>
      </c>
      <c r="C2334" t="s">
        <v>1482</v>
      </c>
      <c r="D2334" s="1">
        <v>40885</v>
      </c>
      <c r="E2334" s="2">
        <v>50</v>
      </c>
      <c r="G2334" t="s">
        <v>114</v>
      </c>
    </row>
    <row r="2335" spans="1:7" x14ac:dyDescent="0.25">
      <c r="A2335" t="s">
        <v>1483</v>
      </c>
      <c r="B2335" t="s">
        <v>1484</v>
      </c>
      <c r="C2335" t="s">
        <v>1485</v>
      </c>
      <c r="D2335" s="1">
        <v>40885</v>
      </c>
      <c r="E2335" s="2">
        <v>25</v>
      </c>
      <c r="F2335" t="s">
        <v>1486</v>
      </c>
      <c r="G2335" t="s">
        <v>471</v>
      </c>
    </row>
    <row r="2336" spans="1:7" x14ac:dyDescent="0.25">
      <c r="A2336" t="s">
        <v>1487</v>
      </c>
      <c r="B2336" t="s">
        <v>1488</v>
      </c>
      <c r="C2336" t="s">
        <v>1489</v>
      </c>
      <c r="D2336" s="1">
        <v>40885</v>
      </c>
      <c r="E2336" s="2">
        <v>25</v>
      </c>
      <c r="F2336" t="s">
        <v>1490</v>
      </c>
      <c r="G2336" t="s">
        <v>471</v>
      </c>
    </row>
    <row r="2337" spans="1:7" x14ac:dyDescent="0.25">
      <c r="A2337" t="s">
        <v>1487</v>
      </c>
      <c r="B2337" t="s">
        <v>1488</v>
      </c>
      <c r="C2337" t="s">
        <v>1489</v>
      </c>
      <c r="D2337" s="1">
        <v>40885</v>
      </c>
      <c r="E2337" s="2">
        <v>25</v>
      </c>
      <c r="F2337" t="s">
        <v>1491</v>
      </c>
      <c r="G2337" t="s">
        <v>471</v>
      </c>
    </row>
    <row r="2338" spans="1:7" x14ac:dyDescent="0.25">
      <c r="A2338" t="s">
        <v>1492</v>
      </c>
      <c r="B2338" t="s">
        <v>1493</v>
      </c>
      <c r="C2338" t="s">
        <v>1494</v>
      </c>
      <c r="D2338" s="1">
        <v>40885</v>
      </c>
      <c r="E2338" s="2">
        <v>25</v>
      </c>
      <c r="F2338" t="s">
        <v>1495</v>
      </c>
      <c r="G2338" t="s">
        <v>471</v>
      </c>
    </row>
    <row r="2339" spans="1:7" x14ac:dyDescent="0.25">
      <c r="A2339" t="s">
        <v>1496</v>
      </c>
      <c r="B2339" t="s">
        <v>1497</v>
      </c>
      <c r="C2339" t="s">
        <v>32</v>
      </c>
      <c r="D2339" s="1">
        <v>40885</v>
      </c>
      <c r="E2339" s="2">
        <v>25</v>
      </c>
      <c r="F2339" t="s">
        <v>1498</v>
      </c>
      <c r="G2339" t="s">
        <v>471</v>
      </c>
    </row>
    <row r="2340" spans="1:7" x14ac:dyDescent="0.25">
      <c r="A2340" t="s">
        <v>739</v>
      </c>
      <c r="B2340" t="s">
        <v>740</v>
      </c>
      <c r="C2340" t="s">
        <v>741</v>
      </c>
      <c r="D2340" s="1">
        <v>40885</v>
      </c>
      <c r="E2340" s="2">
        <v>25</v>
      </c>
      <c r="F2340" t="s">
        <v>742</v>
      </c>
      <c r="G2340" t="s">
        <v>471</v>
      </c>
    </row>
    <row r="2341" spans="1:7" x14ac:dyDescent="0.25">
      <c r="A2341" t="s">
        <v>1499</v>
      </c>
      <c r="B2341" t="s">
        <v>1500</v>
      </c>
      <c r="C2341" t="s">
        <v>1501</v>
      </c>
      <c r="D2341" s="1">
        <v>40885</v>
      </c>
      <c r="E2341" s="2">
        <v>25</v>
      </c>
      <c r="F2341" t="s">
        <v>1502</v>
      </c>
      <c r="G2341" t="s">
        <v>471</v>
      </c>
    </row>
    <row r="2342" spans="1:7" x14ac:dyDescent="0.25">
      <c r="A2342" t="s">
        <v>1499</v>
      </c>
      <c r="B2342" t="s">
        <v>1500</v>
      </c>
      <c r="C2342" t="s">
        <v>1501</v>
      </c>
      <c r="D2342" s="1">
        <v>40885</v>
      </c>
      <c r="E2342" s="2">
        <v>25</v>
      </c>
      <c r="F2342" t="s">
        <v>1503</v>
      </c>
      <c r="G2342" t="s">
        <v>471</v>
      </c>
    </row>
    <row r="2343" spans="1:7" x14ac:dyDescent="0.25">
      <c r="A2343" t="s">
        <v>1504</v>
      </c>
      <c r="B2343" t="s">
        <v>1505</v>
      </c>
      <c r="C2343" t="s">
        <v>1506</v>
      </c>
      <c r="D2343" s="1">
        <v>40885</v>
      </c>
      <c r="E2343" s="2">
        <v>25</v>
      </c>
      <c r="F2343" t="s">
        <v>1507</v>
      </c>
      <c r="G2343" t="s">
        <v>471</v>
      </c>
    </row>
    <row r="2344" spans="1:7" x14ac:dyDescent="0.25">
      <c r="A2344" t="s">
        <v>1508</v>
      </c>
      <c r="B2344" t="s">
        <v>1509</v>
      </c>
      <c r="C2344" t="s">
        <v>965</v>
      </c>
      <c r="D2344" s="1">
        <v>40885</v>
      </c>
      <c r="E2344" s="2">
        <v>1000</v>
      </c>
      <c r="F2344" t="s">
        <v>1510</v>
      </c>
      <c r="G2344" t="s">
        <v>34</v>
      </c>
    </row>
    <row r="2345" spans="1:7" x14ac:dyDescent="0.25">
      <c r="A2345" t="s">
        <v>1511</v>
      </c>
      <c r="B2345" t="s">
        <v>1330</v>
      </c>
      <c r="C2345" t="s">
        <v>1512</v>
      </c>
      <c r="D2345" s="1">
        <v>40885</v>
      </c>
      <c r="E2345" s="2">
        <v>25</v>
      </c>
      <c r="F2345" t="s">
        <v>1513</v>
      </c>
      <c r="G2345" t="s">
        <v>471</v>
      </c>
    </row>
    <row r="2346" spans="1:7" x14ac:dyDescent="0.25">
      <c r="A2346" t="s">
        <v>1511</v>
      </c>
      <c r="B2346" t="s">
        <v>1330</v>
      </c>
      <c r="C2346" t="s">
        <v>1512</v>
      </c>
      <c r="D2346" s="1">
        <v>40885</v>
      </c>
      <c r="E2346" s="2">
        <v>25</v>
      </c>
      <c r="F2346" t="s">
        <v>1514</v>
      </c>
      <c r="G2346" t="s">
        <v>471</v>
      </c>
    </row>
    <row r="2347" spans="1:7" x14ac:dyDescent="0.25">
      <c r="A2347" t="s">
        <v>1511</v>
      </c>
      <c r="B2347" t="s">
        <v>1330</v>
      </c>
      <c r="C2347" t="s">
        <v>1512</v>
      </c>
      <c r="D2347" s="1">
        <v>40885</v>
      </c>
      <c r="E2347" s="2">
        <v>25</v>
      </c>
      <c r="F2347" t="s">
        <v>1514</v>
      </c>
      <c r="G2347" t="s">
        <v>471</v>
      </c>
    </row>
    <row r="2348" spans="1:7" x14ac:dyDescent="0.25">
      <c r="A2348" t="s">
        <v>1515</v>
      </c>
      <c r="B2348" t="s">
        <v>1516</v>
      </c>
      <c r="C2348" t="s">
        <v>762</v>
      </c>
      <c r="D2348" s="1">
        <v>40885</v>
      </c>
      <c r="E2348" s="2">
        <v>25</v>
      </c>
      <c r="F2348" t="s">
        <v>1517</v>
      </c>
      <c r="G2348" t="s">
        <v>471</v>
      </c>
    </row>
    <row r="2349" spans="1:7" x14ac:dyDescent="0.25">
      <c r="A2349" t="s">
        <v>1515</v>
      </c>
      <c r="B2349" t="s">
        <v>1516</v>
      </c>
      <c r="C2349" t="s">
        <v>762</v>
      </c>
      <c r="D2349" s="1">
        <v>40885</v>
      </c>
      <c r="E2349" s="2">
        <v>25</v>
      </c>
      <c r="F2349" t="s">
        <v>1518</v>
      </c>
      <c r="G2349" t="s">
        <v>471</v>
      </c>
    </row>
    <row r="2350" spans="1:7" x14ac:dyDescent="0.25">
      <c r="A2350" t="s">
        <v>479</v>
      </c>
      <c r="B2350" t="s">
        <v>480</v>
      </c>
      <c r="D2350" s="1">
        <v>40885</v>
      </c>
      <c r="E2350" s="2">
        <v>1000</v>
      </c>
      <c r="F2350" t="s">
        <v>481</v>
      </c>
      <c r="G2350" t="s">
        <v>34</v>
      </c>
    </row>
    <row r="2351" spans="1:7" x14ac:dyDescent="0.25">
      <c r="A2351" t="s">
        <v>19</v>
      </c>
      <c r="B2351" t="s">
        <v>20</v>
      </c>
      <c r="D2351" s="1">
        <v>40886</v>
      </c>
      <c r="E2351" s="2">
        <v>83.33</v>
      </c>
      <c r="G2351" t="s">
        <v>34</v>
      </c>
    </row>
    <row r="2352" spans="1:7" x14ac:dyDescent="0.25">
      <c r="A2352" t="s">
        <v>78</v>
      </c>
      <c r="B2352" t="s">
        <v>79</v>
      </c>
      <c r="C2352" t="s">
        <v>80</v>
      </c>
      <c r="D2352" s="1">
        <v>40886</v>
      </c>
      <c r="E2352" s="2">
        <v>35</v>
      </c>
      <c r="F2352" t="s">
        <v>81</v>
      </c>
      <c r="G2352" t="s">
        <v>9</v>
      </c>
    </row>
    <row r="2353" spans="1:7" x14ac:dyDescent="0.25">
      <c r="A2353" t="s">
        <v>78</v>
      </c>
      <c r="B2353" t="s">
        <v>79</v>
      </c>
      <c r="C2353" t="s">
        <v>80</v>
      </c>
      <c r="D2353" s="1">
        <v>40886</v>
      </c>
      <c r="E2353" s="2">
        <v>35</v>
      </c>
      <c r="F2353" t="s">
        <v>81</v>
      </c>
      <c r="G2353" t="s">
        <v>9</v>
      </c>
    </row>
    <row r="2354" spans="1:7" x14ac:dyDescent="0.25">
      <c r="A2354" t="s">
        <v>82</v>
      </c>
      <c r="B2354" t="s">
        <v>83</v>
      </c>
      <c r="C2354" t="s">
        <v>84</v>
      </c>
      <c r="D2354" s="1">
        <v>40886</v>
      </c>
      <c r="E2354" s="2">
        <v>15</v>
      </c>
      <c r="F2354" t="s">
        <v>85</v>
      </c>
      <c r="G2354" t="s">
        <v>1249</v>
      </c>
    </row>
    <row r="2355" spans="1:7" x14ac:dyDescent="0.25">
      <c r="A2355" t="s">
        <v>82</v>
      </c>
      <c r="B2355" t="s">
        <v>83</v>
      </c>
      <c r="C2355" t="s">
        <v>84</v>
      </c>
      <c r="D2355" s="1">
        <v>40886</v>
      </c>
      <c r="E2355" s="2">
        <v>15</v>
      </c>
      <c r="F2355" t="s">
        <v>86</v>
      </c>
      <c r="G2355" t="s">
        <v>1249</v>
      </c>
    </row>
    <row r="2356" spans="1:7" x14ac:dyDescent="0.25">
      <c r="A2356" t="s">
        <v>804</v>
      </c>
      <c r="B2356" t="s">
        <v>805</v>
      </c>
      <c r="C2356" t="s">
        <v>806</v>
      </c>
      <c r="D2356" s="1">
        <v>40886</v>
      </c>
      <c r="E2356" s="2">
        <v>25</v>
      </c>
      <c r="G2356" t="s">
        <v>67</v>
      </c>
    </row>
    <row r="2357" spans="1:7" x14ac:dyDescent="0.25">
      <c r="A2357" t="s">
        <v>390</v>
      </c>
      <c r="B2357" t="s">
        <v>343</v>
      </c>
      <c r="C2357" t="s">
        <v>391</v>
      </c>
      <c r="D2357" s="1">
        <v>40886</v>
      </c>
      <c r="E2357" s="2">
        <v>20</v>
      </c>
      <c r="F2357" t="s">
        <v>392</v>
      </c>
      <c r="G2357" t="s">
        <v>1250</v>
      </c>
    </row>
    <row r="2358" spans="1:7" x14ac:dyDescent="0.25">
      <c r="A2358" t="s">
        <v>390</v>
      </c>
      <c r="B2358" t="s">
        <v>343</v>
      </c>
      <c r="C2358" t="s">
        <v>391</v>
      </c>
      <c r="D2358" s="1">
        <v>40886</v>
      </c>
      <c r="E2358" s="2">
        <v>20</v>
      </c>
      <c r="F2358" t="s">
        <v>392</v>
      </c>
      <c r="G2358" t="s">
        <v>1250</v>
      </c>
    </row>
    <row r="2359" spans="1:7" x14ac:dyDescent="0.25">
      <c r="A2359" t="s">
        <v>390</v>
      </c>
      <c r="B2359" t="s">
        <v>343</v>
      </c>
      <c r="C2359" t="s">
        <v>391</v>
      </c>
      <c r="D2359" s="1">
        <v>40886</v>
      </c>
      <c r="E2359" s="2">
        <v>20</v>
      </c>
      <c r="F2359" t="s">
        <v>393</v>
      </c>
      <c r="G2359" t="s">
        <v>1250</v>
      </c>
    </row>
    <row r="2360" spans="1:7" x14ac:dyDescent="0.25">
      <c r="A2360" t="s">
        <v>87</v>
      </c>
      <c r="B2360" t="s">
        <v>88</v>
      </c>
      <c r="C2360" t="s">
        <v>89</v>
      </c>
      <c r="D2360" s="1">
        <v>40886</v>
      </c>
      <c r="E2360" s="2">
        <v>25</v>
      </c>
      <c r="F2360" t="s">
        <v>90</v>
      </c>
      <c r="G2360" t="s">
        <v>77</v>
      </c>
    </row>
    <row r="2361" spans="1:7" x14ac:dyDescent="0.25">
      <c r="A2361" t="s">
        <v>87</v>
      </c>
      <c r="B2361" t="s">
        <v>88</v>
      </c>
      <c r="C2361" t="s">
        <v>89</v>
      </c>
      <c r="D2361" s="1">
        <v>40886</v>
      </c>
      <c r="E2361" s="2">
        <v>25</v>
      </c>
      <c r="F2361" t="s">
        <v>91</v>
      </c>
      <c r="G2361" t="s">
        <v>77</v>
      </c>
    </row>
    <row r="2362" spans="1:7" x14ac:dyDescent="0.25">
      <c r="A2362" t="s">
        <v>87</v>
      </c>
      <c r="B2362" t="s">
        <v>88</v>
      </c>
      <c r="C2362" t="s">
        <v>89</v>
      </c>
      <c r="D2362" s="1">
        <v>40886</v>
      </c>
      <c r="E2362" s="2">
        <v>25</v>
      </c>
      <c r="F2362" t="s">
        <v>91</v>
      </c>
      <c r="G2362" t="s">
        <v>77</v>
      </c>
    </row>
    <row r="2363" spans="1:7" x14ac:dyDescent="0.25">
      <c r="A2363" t="s">
        <v>87</v>
      </c>
      <c r="B2363" t="s">
        <v>88</v>
      </c>
      <c r="C2363" t="s">
        <v>89</v>
      </c>
      <c r="D2363" s="1">
        <v>40886</v>
      </c>
      <c r="E2363" s="2">
        <v>25</v>
      </c>
      <c r="F2363" t="s">
        <v>92</v>
      </c>
      <c r="G2363" t="s">
        <v>77</v>
      </c>
    </row>
    <row r="2364" spans="1:7" x14ac:dyDescent="0.25">
      <c r="A2364" t="s">
        <v>322</v>
      </c>
      <c r="B2364" t="s">
        <v>323</v>
      </c>
      <c r="C2364" t="s">
        <v>324</v>
      </c>
      <c r="D2364" s="1">
        <v>40886</v>
      </c>
      <c r="E2364" s="2">
        <v>25</v>
      </c>
      <c r="F2364" t="s">
        <v>325</v>
      </c>
      <c r="G2364" t="s">
        <v>326</v>
      </c>
    </row>
    <row r="2365" spans="1:7" x14ac:dyDescent="0.25">
      <c r="A2365" t="s">
        <v>322</v>
      </c>
      <c r="B2365" t="s">
        <v>323</v>
      </c>
      <c r="C2365" t="s">
        <v>324</v>
      </c>
      <c r="D2365" s="1">
        <v>40886</v>
      </c>
      <c r="E2365" s="2">
        <v>25</v>
      </c>
      <c r="F2365" t="s">
        <v>327</v>
      </c>
      <c r="G2365" t="s">
        <v>326</v>
      </c>
    </row>
    <row r="2366" spans="1:7" x14ac:dyDescent="0.25">
      <c r="A2366" t="s">
        <v>221</v>
      </c>
      <c r="B2366" t="s">
        <v>222</v>
      </c>
      <c r="C2366" t="s">
        <v>223</v>
      </c>
      <c r="D2366" s="1">
        <v>40886</v>
      </c>
      <c r="E2366" s="2">
        <v>1000</v>
      </c>
      <c r="F2366" t="s">
        <v>224</v>
      </c>
      <c r="G2366" t="s">
        <v>1519</v>
      </c>
    </row>
    <row r="2367" spans="1:7" x14ac:dyDescent="0.25">
      <c r="A2367" t="s">
        <v>312</v>
      </c>
      <c r="B2367" t="s">
        <v>248</v>
      </c>
      <c r="C2367" t="s">
        <v>313</v>
      </c>
      <c r="D2367" s="1">
        <v>40886</v>
      </c>
      <c r="E2367" s="2">
        <v>50</v>
      </c>
      <c r="F2367" t="s">
        <v>314</v>
      </c>
      <c r="G2367" t="s">
        <v>315</v>
      </c>
    </row>
    <row r="2368" spans="1:7" x14ac:dyDescent="0.25">
      <c r="A2368" t="s">
        <v>1520</v>
      </c>
      <c r="B2368" t="s">
        <v>1521</v>
      </c>
      <c r="C2368" t="s">
        <v>1522</v>
      </c>
      <c r="D2368" s="1">
        <v>40886</v>
      </c>
      <c r="E2368" s="2">
        <v>50</v>
      </c>
      <c r="G2368" t="s">
        <v>114</v>
      </c>
    </row>
    <row r="2369" spans="1:7" x14ac:dyDescent="0.25">
      <c r="A2369" t="s">
        <v>99</v>
      </c>
      <c r="B2369" t="s">
        <v>100</v>
      </c>
      <c r="C2369" t="s">
        <v>101</v>
      </c>
      <c r="D2369" s="1">
        <v>40886</v>
      </c>
      <c r="E2369" s="2">
        <v>10</v>
      </c>
      <c r="F2369" t="s">
        <v>102</v>
      </c>
      <c r="G2369" t="s">
        <v>97</v>
      </c>
    </row>
    <row r="2370" spans="1:7" x14ac:dyDescent="0.25">
      <c r="A2370" t="s">
        <v>99</v>
      </c>
      <c r="B2370" t="s">
        <v>100</v>
      </c>
      <c r="C2370" t="s">
        <v>101</v>
      </c>
      <c r="D2370" s="1">
        <v>40886</v>
      </c>
      <c r="E2370" s="2">
        <v>10</v>
      </c>
      <c r="F2370" t="s">
        <v>103</v>
      </c>
      <c r="G2370" t="s">
        <v>97</v>
      </c>
    </row>
    <row r="2371" spans="1:7" x14ac:dyDescent="0.25">
      <c r="A2371" t="s">
        <v>99</v>
      </c>
      <c r="B2371" t="s">
        <v>100</v>
      </c>
      <c r="C2371" t="s">
        <v>101</v>
      </c>
      <c r="D2371" s="1">
        <v>40886</v>
      </c>
      <c r="E2371" s="2">
        <v>10</v>
      </c>
      <c r="F2371" t="s">
        <v>104</v>
      </c>
      <c r="G2371" t="s">
        <v>97</v>
      </c>
    </row>
    <row r="2372" spans="1:7" x14ac:dyDescent="0.25">
      <c r="A2372" t="s">
        <v>316</v>
      </c>
      <c r="B2372" t="s">
        <v>317</v>
      </c>
      <c r="C2372" t="s">
        <v>318</v>
      </c>
      <c r="D2372" s="1">
        <v>40886</v>
      </c>
      <c r="E2372" s="2">
        <v>40</v>
      </c>
      <c r="F2372" t="s">
        <v>319</v>
      </c>
      <c r="G2372" t="s">
        <v>1275</v>
      </c>
    </row>
    <row r="2373" spans="1:7" x14ac:dyDescent="0.25">
      <c r="A2373" t="s">
        <v>316</v>
      </c>
      <c r="B2373" t="s">
        <v>317</v>
      </c>
      <c r="C2373" t="s">
        <v>318</v>
      </c>
      <c r="D2373" s="1">
        <v>40886</v>
      </c>
      <c r="E2373" s="2">
        <v>40</v>
      </c>
      <c r="F2373" t="s">
        <v>320</v>
      </c>
      <c r="G2373" t="s">
        <v>1275</v>
      </c>
    </row>
    <row r="2374" spans="1:7" x14ac:dyDescent="0.25">
      <c r="A2374" t="s">
        <v>328</v>
      </c>
      <c r="B2374" t="s">
        <v>329</v>
      </c>
      <c r="C2374" t="s">
        <v>330</v>
      </c>
      <c r="D2374" s="1">
        <v>40886</v>
      </c>
      <c r="E2374" s="2">
        <v>150</v>
      </c>
      <c r="F2374" t="s">
        <v>331</v>
      </c>
      <c r="G2374" t="s">
        <v>828</v>
      </c>
    </row>
    <row r="2375" spans="1:7" x14ac:dyDescent="0.25">
      <c r="A2375" t="s">
        <v>328</v>
      </c>
      <c r="B2375" t="s">
        <v>329</v>
      </c>
      <c r="C2375" t="s">
        <v>330</v>
      </c>
      <c r="D2375" s="1">
        <v>40886</v>
      </c>
      <c r="E2375" s="2">
        <v>150</v>
      </c>
      <c r="F2375" t="s">
        <v>332</v>
      </c>
      <c r="G2375" t="s">
        <v>828</v>
      </c>
    </row>
    <row r="2376" spans="1:7" x14ac:dyDescent="0.25">
      <c r="A2376" t="s">
        <v>105</v>
      </c>
      <c r="B2376" t="s">
        <v>106</v>
      </c>
      <c r="C2376" t="s">
        <v>107</v>
      </c>
      <c r="D2376" s="1">
        <v>40886</v>
      </c>
      <c r="E2376" s="2">
        <v>5</v>
      </c>
      <c r="F2376" t="s">
        <v>108</v>
      </c>
      <c r="G2376" t="s">
        <v>77</v>
      </c>
    </row>
    <row r="2377" spans="1:7" x14ac:dyDescent="0.25">
      <c r="A2377" t="s">
        <v>105</v>
      </c>
      <c r="B2377" t="s">
        <v>106</v>
      </c>
      <c r="C2377" t="s">
        <v>107</v>
      </c>
      <c r="D2377" s="1">
        <v>40886</v>
      </c>
      <c r="E2377" s="2">
        <v>5</v>
      </c>
      <c r="F2377" t="s">
        <v>108</v>
      </c>
      <c r="G2377" t="s">
        <v>77</v>
      </c>
    </row>
    <row r="2378" spans="1:7" x14ac:dyDescent="0.25">
      <c r="A2378" t="s">
        <v>105</v>
      </c>
      <c r="B2378" t="s">
        <v>106</v>
      </c>
      <c r="C2378" t="s">
        <v>107</v>
      </c>
      <c r="D2378" s="1">
        <v>40886</v>
      </c>
      <c r="E2378" s="2">
        <v>5</v>
      </c>
      <c r="F2378" t="s">
        <v>109</v>
      </c>
      <c r="G2378" t="s">
        <v>77</v>
      </c>
    </row>
    <row r="2379" spans="1:7" x14ac:dyDescent="0.25">
      <c r="A2379" t="s">
        <v>30</v>
      </c>
      <c r="B2379" t="s">
        <v>31</v>
      </c>
      <c r="C2379" t="s">
        <v>32</v>
      </c>
      <c r="D2379" s="1">
        <v>40886</v>
      </c>
      <c r="E2379" s="2">
        <v>84</v>
      </c>
      <c r="F2379" t="s">
        <v>33</v>
      </c>
      <c r="G2379" t="s">
        <v>34</v>
      </c>
    </row>
    <row r="2380" spans="1:7" x14ac:dyDescent="0.25">
      <c r="A2380" t="s">
        <v>30</v>
      </c>
      <c r="B2380" t="s">
        <v>31</v>
      </c>
      <c r="C2380" t="s">
        <v>32</v>
      </c>
      <c r="D2380" s="1">
        <v>40886</v>
      </c>
      <c r="E2380" s="2">
        <v>84</v>
      </c>
      <c r="F2380" t="s">
        <v>35</v>
      </c>
      <c r="G2380" t="s">
        <v>34</v>
      </c>
    </row>
    <row r="2381" spans="1:7" x14ac:dyDescent="0.25">
      <c r="A2381" t="s">
        <v>333</v>
      </c>
      <c r="B2381" t="s">
        <v>152</v>
      </c>
      <c r="C2381" t="s">
        <v>334</v>
      </c>
      <c r="D2381" s="1">
        <v>40886</v>
      </c>
      <c r="E2381" s="2">
        <v>2</v>
      </c>
      <c r="F2381" t="s">
        <v>335</v>
      </c>
      <c r="G2381" t="s">
        <v>114</v>
      </c>
    </row>
    <row r="2382" spans="1:7" x14ac:dyDescent="0.25">
      <c r="A2382" t="s">
        <v>333</v>
      </c>
      <c r="B2382" t="s">
        <v>152</v>
      </c>
      <c r="C2382" t="s">
        <v>334</v>
      </c>
      <c r="D2382" s="1">
        <v>40886</v>
      </c>
      <c r="E2382" s="2">
        <v>2</v>
      </c>
      <c r="F2382" t="s">
        <v>336</v>
      </c>
      <c r="G2382" t="s">
        <v>114</v>
      </c>
    </row>
    <row r="2383" spans="1:7" x14ac:dyDescent="0.25">
      <c r="A2383" t="s">
        <v>110</v>
      </c>
      <c r="B2383" t="s">
        <v>111</v>
      </c>
      <c r="C2383" t="s">
        <v>112</v>
      </c>
      <c r="D2383" s="1">
        <v>40886</v>
      </c>
      <c r="E2383" s="2">
        <v>10</v>
      </c>
      <c r="F2383" t="s">
        <v>113</v>
      </c>
      <c r="G2383" t="s">
        <v>114</v>
      </c>
    </row>
    <row r="2384" spans="1:7" x14ac:dyDescent="0.25">
      <c r="A2384" t="s">
        <v>110</v>
      </c>
      <c r="B2384" t="s">
        <v>111</v>
      </c>
      <c r="C2384" t="s">
        <v>112</v>
      </c>
      <c r="D2384" s="1">
        <v>40886</v>
      </c>
      <c r="E2384" s="2">
        <v>10</v>
      </c>
      <c r="F2384" t="s">
        <v>113</v>
      </c>
      <c r="G2384" t="s">
        <v>114</v>
      </c>
    </row>
    <row r="2385" spans="1:7" x14ac:dyDescent="0.25">
      <c r="A2385" t="s">
        <v>306</v>
      </c>
      <c r="B2385" t="s">
        <v>307</v>
      </c>
      <c r="C2385" t="s">
        <v>308</v>
      </c>
      <c r="D2385" s="1">
        <v>40886</v>
      </c>
      <c r="E2385" s="2">
        <v>10</v>
      </c>
      <c r="F2385" t="s">
        <v>309</v>
      </c>
      <c r="G2385" t="s">
        <v>310</v>
      </c>
    </row>
    <row r="2386" spans="1:7" x14ac:dyDescent="0.25">
      <c r="A2386" t="s">
        <v>306</v>
      </c>
      <c r="B2386" t="s">
        <v>307</v>
      </c>
      <c r="C2386" t="s">
        <v>308</v>
      </c>
      <c r="D2386" s="1">
        <v>40886</v>
      </c>
      <c r="E2386" s="2">
        <v>10</v>
      </c>
      <c r="F2386" t="s">
        <v>311</v>
      </c>
      <c r="G2386" t="s">
        <v>310</v>
      </c>
    </row>
    <row r="2387" spans="1:7" x14ac:dyDescent="0.25">
      <c r="A2387" t="s">
        <v>1105</v>
      </c>
      <c r="B2387" t="s">
        <v>1106</v>
      </c>
      <c r="C2387" t="s">
        <v>1107</v>
      </c>
      <c r="D2387" s="1">
        <v>40886</v>
      </c>
      <c r="E2387" s="2">
        <v>25</v>
      </c>
      <c r="F2387" t="s">
        <v>1108</v>
      </c>
      <c r="G2387" t="s">
        <v>828</v>
      </c>
    </row>
    <row r="2388" spans="1:7" x14ac:dyDescent="0.25">
      <c r="A2388" t="s">
        <v>302</v>
      </c>
      <c r="B2388" t="s">
        <v>303</v>
      </c>
      <c r="C2388" t="s">
        <v>304</v>
      </c>
      <c r="D2388" s="1">
        <v>40886</v>
      </c>
      <c r="E2388" s="2">
        <v>36.99</v>
      </c>
      <c r="F2388" t="s">
        <v>305</v>
      </c>
      <c r="G2388" t="s">
        <v>114</v>
      </c>
    </row>
    <row r="2389" spans="1:7" x14ac:dyDescent="0.25">
      <c r="A2389" t="s">
        <v>1095</v>
      </c>
      <c r="B2389" t="s">
        <v>1096</v>
      </c>
      <c r="C2389" t="s">
        <v>1097</v>
      </c>
      <c r="D2389" s="1">
        <v>40886</v>
      </c>
      <c r="E2389" s="2">
        <v>25</v>
      </c>
      <c r="F2389" t="s">
        <v>1098</v>
      </c>
      <c r="G2389" t="s">
        <v>1246</v>
      </c>
    </row>
    <row r="2390" spans="1:7" x14ac:dyDescent="0.25">
      <c r="A2390" t="s">
        <v>1095</v>
      </c>
      <c r="B2390" t="s">
        <v>1096</v>
      </c>
      <c r="C2390" t="s">
        <v>1097</v>
      </c>
      <c r="D2390" s="1">
        <v>40886</v>
      </c>
      <c r="E2390" s="2">
        <v>25</v>
      </c>
      <c r="F2390" t="s">
        <v>1099</v>
      </c>
      <c r="G2390" t="s">
        <v>1246</v>
      </c>
    </row>
    <row r="2391" spans="1:7" x14ac:dyDescent="0.25">
      <c r="A2391" t="s">
        <v>1095</v>
      </c>
      <c r="B2391" t="s">
        <v>1096</v>
      </c>
      <c r="C2391" t="s">
        <v>1097</v>
      </c>
      <c r="D2391" s="1">
        <v>40886</v>
      </c>
      <c r="E2391" s="2">
        <v>25</v>
      </c>
      <c r="F2391" t="s">
        <v>1099</v>
      </c>
      <c r="G2391" t="s">
        <v>1246</v>
      </c>
    </row>
    <row r="2392" spans="1:7" x14ac:dyDescent="0.25">
      <c r="A2392" t="s">
        <v>1095</v>
      </c>
      <c r="B2392" t="s">
        <v>1096</v>
      </c>
      <c r="C2392" t="s">
        <v>1097</v>
      </c>
      <c r="D2392" s="1">
        <v>40886</v>
      </c>
      <c r="E2392" s="2">
        <v>25</v>
      </c>
      <c r="F2392" t="s">
        <v>1099</v>
      </c>
      <c r="G2392" t="s">
        <v>1246</v>
      </c>
    </row>
    <row r="2393" spans="1:7" x14ac:dyDescent="0.25">
      <c r="A2393" t="s">
        <v>278</v>
      </c>
      <c r="B2393" t="s">
        <v>279</v>
      </c>
      <c r="C2393" t="s">
        <v>280</v>
      </c>
      <c r="D2393" s="1">
        <v>40886</v>
      </c>
      <c r="E2393" s="2">
        <v>5</v>
      </c>
      <c r="F2393" t="s">
        <v>281</v>
      </c>
      <c r="G2393" t="s">
        <v>282</v>
      </c>
    </row>
    <row r="2394" spans="1:7" x14ac:dyDescent="0.25">
      <c r="A2394" t="s">
        <v>138</v>
      </c>
      <c r="B2394" t="s">
        <v>139</v>
      </c>
      <c r="C2394" t="s">
        <v>140</v>
      </c>
      <c r="D2394" s="1">
        <v>40886</v>
      </c>
      <c r="E2394" s="2">
        <v>40</v>
      </c>
      <c r="F2394" t="s">
        <v>141</v>
      </c>
      <c r="G2394" t="s">
        <v>77</v>
      </c>
    </row>
    <row r="2395" spans="1:7" x14ac:dyDescent="0.25">
      <c r="A2395" t="s">
        <v>129</v>
      </c>
      <c r="B2395" t="s">
        <v>130</v>
      </c>
      <c r="C2395" t="s">
        <v>131</v>
      </c>
      <c r="D2395" s="1">
        <v>40886</v>
      </c>
      <c r="E2395" s="2">
        <v>10</v>
      </c>
      <c r="F2395" t="s">
        <v>132</v>
      </c>
      <c r="G2395" t="s">
        <v>9</v>
      </c>
    </row>
    <row r="2396" spans="1:7" x14ac:dyDescent="0.25">
      <c r="A2396" t="s">
        <v>293</v>
      </c>
      <c r="B2396" t="s">
        <v>248</v>
      </c>
      <c r="C2396" t="s">
        <v>294</v>
      </c>
      <c r="D2396" s="1">
        <v>40886</v>
      </c>
      <c r="E2396" s="2">
        <v>15</v>
      </c>
      <c r="F2396" t="s">
        <v>295</v>
      </c>
      <c r="G2396" t="s">
        <v>182</v>
      </c>
    </row>
    <row r="2397" spans="1:7" x14ac:dyDescent="0.25">
      <c r="A2397" t="s">
        <v>293</v>
      </c>
      <c r="B2397" t="s">
        <v>248</v>
      </c>
      <c r="C2397" t="s">
        <v>294</v>
      </c>
      <c r="D2397" s="1">
        <v>40886</v>
      </c>
      <c r="E2397" s="2">
        <v>15</v>
      </c>
      <c r="F2397" t="s">
        <v>295</v>
      </c>
      <c r="G2397" t="s">
        <v>182</v>
      </c>
    </row>
    <row r="2398" spans="1:7" x14ac:dyDescent="0.25">
      <c r="A2398" t="s">
        <v>133</v>
      </c>
      <c r="B2398" t="s">
        <v>134</v>
      </c>
      <c r="C2398" t="s">
        <v>95</v>
      </c>
      <c r="D2398" s="1">
        <v>40886</v>
      </c>
      <c r="E2398" s="2">
        <v>5</v>
      </c>
      <c r="F2398" t="s">
        <v>135</v>
      </c>
      <c r="G2398" t="s">
        <v>97</v>
      </c>
    </row>
    <row r="2399" spans="1:7" x14ac:dyDescent="0.25">
      <c r="A2399" t="s">
        <v>133</v>
      </c>
      <c r="B2399" t="s">
        <v>134</v>
      </c>
      <c r="C2399" t="s">
        <v>95</v>
      </c>
      <c r="D2399" s="1">
        <v>40886</v>
      </c>
      <c r="E2399" s="2">
        <v>5</v>
      </c>
      <c r="F2399" t="s">
        <v>136</v>
      </c>
      <c r="G2399" t="s">
        <v>97</v>
      </c>
    </row>
    <row r="2400" spans="1:7" x14ac:dyDescent="0.25">
      <c r="A2400" t="s">
        <v>133</v>
      </c>
      <c r="B2400" t="s">
        <v>134</v>
      </c>
      <c r="C2400" t="s">
        <v>95</v>
      </c>
      <c r="D2400" s="1">
        <v>40886</v>
      </c>
      <c r="E2400" s="2">
        <v>5</v>
      </c>
      <c r="F2400" t="s">
        <v>137</v>
      </c>
      <c r="G2400" t="s">
        <v>97</v>
      </c>
    </row>
    <row r="2401" spans="1:7" x14ac:dyDescent="0.25">
      <c r="A2401" t="s">
        <v>263</v>
      </c>
      <c r="B2401" t="s">
        <v>264</v>
      </c>
      <c r="C2401" t="s">
        <v>265</v>
      </c>
      <c r="D2401" s="1">
        <v>40886</v>
      </c>
      <c r="E2401" s="2">
        <v>50</v>
      </c>
      <c r="F2401" t="s">
        <v>266</v>
      </c>
      <c r="G2401" t="s">
        <v>77</v>
      </c>
    </row>
    <row r="2402" spans="1:7" x14ac:dyDescent="0.25">
      <c r="A2402" t="s">
        <v>1100</v>
      </c>
      <c r="B2402" t="s">
        <v>1101</v>
      </c>
      <c r="C2402" t="s">
        <v>1102</v>
      </c>
      <c r="D2402" s="1">
        <v>40886</v>
      </c>
      <c r="E2402" s="2">
        <v>25</v>
      </c>
      <c r="F2402" t="s">
        <v>1103</v>
      </c>
      <c r="G2402" t="s">
        <v>1247</v>
      </c>
    </row>
    <row r="2403" spans="1:7" x14ac:dyDescent="0.25">
      <c r="A2403" t="s">
        <v>1100</v>
      </c>
      <c r="B2403" t="s">
        <v>1101</v>
      </c>
      <c r="C2403" t="s">
        <v>1102</v>
      </c>
      <c r="D2403" s="1">
        <v>40886</v>
      </c>
      <c r="E2403" s="2">
        <v>25</v>
      </c>
      <c r="F2403" t="s">
        <v>1104</v>
      </c>
      <c r="G2403" t="s">
        <v>1247</v>
      </c>
    </row>
    <row r="2404" spans="1:7" x14ac:dyDescent="0.25">
      <c r="A2404" t="s">
        <v>115</v>
      </c>
      <c r="B2404" t="s">
        <v>116</v>
      </c>
      <c r="C2404" t="s">
        <v>117</v>
      </c>
      <c r="D2404" s="1">
        <v>40886</v>
      </c>
      <c r="E2404" s="2">
        <v>5</v>
      </c>
      <c r="F2404" t="s">
        <v>118</v>
      </c>
      <c r="G2404" t="s">
        <v>97</v>
      </c>
    </row>
    <row r="2405" spans="1:7" x14ac:dyDescent="0.25">
      <c r="A2405" t="s">
        <v>115</v>
      </c>
      <c r="B2405" t="s">
        <v>116</v>
      </c>
      <c r="C2405" t="s">
        <v>117</v>
      </c>
      <c r="D2405" s="1">
        <v>40886</v>
      </c>
      <c r="E2405" s="2">
        <v>5</v>
      </c>
      <c r="F2405" t="s">
        <v>119</v>
      </c>
      <c r="G2405" t="s">
        <v>97</v>
      </c>
    </row>
    <row r="2406" spans="1:7" x14ac:dyDescent="0.25">
      <c r="A2406" t="s">
        <v>115</v>
      </c>
      <c r="B2406" t="s">
        <v>116</v>
      </c>
      <c r="C2406" t="s">
        <v>117</v>
      </c>
      <c r="D2406" s="1">
        <v>40886</v>
      </c>
      <c r="E2406" s="2">
        <v>5</v>
      </c>
      <c r="F2406" t="s">
        <v>120</v>
      </c>
      <c r="G2406" t="s">
        <v>97</v>
      </c>
    </row>
    <row r="2407" spans="1:7" x14ac:dyDescent="0.25">
      <c r="A2407" t="s">
        <v>121</v>
      </c>
      <c r="B2407" t="s">
        <v>122</v>
      </c>
      <c r="C2407" t="s">
        <v>123</v>
      </c>
      <c r="D2407" s="1">
        <v>40886</v>
      </c>
      <c r="E2407" s="2">
        <v>70</v>
      </c>
      <c r="F2407" t="s">
        <v>124</v>
      </c>
      <c r="G2407" t="s">
        <v>1248</v>
      </c>
    </row>
    <row r="2408" spans="1:7" x14ac:dyDescent="0.25">
      <c r="A2408" t="s">
        <v>267</v>
      </c>
      <c r="B2408" t="s">
        <v>268</v>
      </c>
      <c r="C2408" t="s">
        <v>269</v>
      </c>
      <c r="D2408" s="1">
        <v>40886</v>
      </c>
      <c r="E2408" s="2">
        <v>25</v>
      </c>
      <c r="F2408" t="s">
        <v>270</v>
      </c>
      <c r="G2408" t="s">
        <v>271</v>
      </c>
    </row>
    <row r="2409" spans="1:7" x14ac:dyDescent="0.25">
      <c r="A2409" t="s">
        <v>125</v>
      </c>
      <c r="B2409" t="s">
        <v>126</v>
      </c>
      <c r="C2409" t="s">
        <v>127</v>
      </c>
      <c r="D2409" s="1">
        <v>40886</v>
      </c>
      <c r="E2409" s="2">
        <v>5</v>
      </c>
      <c r="F2409" t="s">
        <v>128</v>
      </c>
      <c r="G2409" t="s">
        <v>97</v>
      </c>
    </row>
    <row r="2410" spans="1:7" x14ac:dyDescent="0.25">
      <c r="A2410" t="s">
        <v>272</v>
      </c>
      <c r="B2410" t="s">
        <v>175</v>
      </c>
      <c r="C2410" t="s">
        <v>273</v>
      </c>
      <c r="D2410" s="1">
        <v>40886</v>
      </c>
      <c r="E2410" s="2">
        <v>25</v>
      </c>
      <c r="F2410" t="s">
        <v>274</v>
      </c>
      <c r="G2410" t="s">
        <v>1299</v>
      </c>
    </row>
    <row r="2411" spans="1:7" x14ac:dyDescent="0.25">
      <c r="A2411" t="s">
        <v>272</v>
      </c>
      <c r="B2411" t="s">
        <v>175</v>
      </c>
      <c r="C2411" t="s">
        <v>273</v>
      </c>
      <c r="D2411" s="1">
        <v>40886</v>
      </c>
      <c r="E2411" s="2">
        <v>25</v>
      </c>
      <c r="F2411" t="s">
        <v>274</v>
      </c>
      <c r="G2411" t="s">
        <v>1299</v>
      </c>
    </row>
    <row r="2412" spans="1:7" x14ac:dyDescent="0.25">
      <c r="A2412" t="s">
        <v>159</v>
      </c>
      <c r="B2412" t="s">
        <v>160</v>
      </c>
      <c r="C2412" t="s">
        <v>161</v>
      </c>
      <c r="D2412" s="1">
        <v>40886</v>
      </c>
      <c r="E2412" s="2">
        <v>83.33</v>
      </c>
      <c r="F2412" t="s">
        <v>162</v>
      </c>
      <c r="G2412" t="s">
        <v>34</v>
      </c>
    </row>
    <row r="2413" spans="1:7" x14ac:dyDescent="0.25">
      <c r="A2413" t="s">
        <v>155</v>
      </c>
      <c r="B2413" t="s">
        <v>156</v>
      </c>
      <c r="C2413" t="s">
        <v>157</v>
      </c>
      <c r="D2413" s="1">
        <v>40886</v>
      </c>
      <c r="E2413" s="2">
        <v>5</v>
      </c>
      <c r="F2413" t="s">
        <v>158</v>
      </c>
      <c r="G2413" t="s">
        <v>77</v>
      </c>
    </row>
    <row r="2414" spans="1:7" x14ac:dyDescent="0.25">
      <c r="A2414" t="s">
        <v>155</v>
      </c>
      <c r="B2414" t="s">
        <v>156</v>
      </c>
      <c r="C2414" t="s">
        <v>157</v>
      </c>
      <c r="D2414" s="1">
        <v>40886</v>
      </c>
      <c r="E2414" s="2">
        <v>5</v>
      </c>
      <c r="F2414" t="s">
        <v>158</v>
      </c>
      <c r="G2414" t="s">
        <v>77</v>
      </c>
    </row>
    <row r="2415" spans="1:7" x14ac:dyDescent="0.25">
      <c r="A2415" t="s">
        <v>151</v>
      </c>
      <c r="B2415" t="s">
        <v>152</v>
      </c>
      <c r="C2415" t="s">
        <v>153</v>
      </c>
      <c r="D2415" s="1">
        <v>40886</v>
      </c>
      <c r="E2415" s="2">
        <v>40</v>
      </c>
      <c r="F2415" t="s">
        <v>154</v>
      </c>
      <c r="G2415" t="s">
        <v>114</v>
      </c>
    </row>
    <row r="2416" spans="1:7" x14ac:dyDescent="0.25">
      <c r="A2416" t="s">
        <v>259</v>
      </c>
      <c r="B2416" t="s">
        <v>260</v>
      </c>
      <c r="C2416" t="s">
        <v>261</v>
      </c>
      <c r="D2416" s="1">
        <v>40886</v>
      </c>
      <c r="E2416" s="2">
        <v>10</v>
      </c>
      <c r="F2416" t="s">
        <v>262</v>
      </c>
      <c r="G2416" t="s">
        <v>77</v>
      </c>
    </row>
    <row r="2417" spans="1:7" x14ac:dyDescent="0.25">
      <c r="A2417" t="s">
        <v>1317</v>
      </c>
      <c r="B2417" t="s">
        <v>1318</v>
      </c>
      <c r="C2417" t="s">
        <v>1319</v>
      </c>
      <c r="D2417" s="1">
        <v>40886</v>
      </c>
      <c r="E2417" s="2">
        <v>200</v>
      </c>
      <c r="F2417" t="s">
        <v>1320</v>
      </c>
      <c r="G2417" t="s">
        <v>1328</v>
      </c>
    </row>
    <row r="2418" spans="1:7" x14ac:dyDescent="0.25">
      <c r="A2418" t="s">
        <v>1317</v>
      </c>
      <c r="B2418" t="s">
        <v>1318</v>
      </c>
      <c r="C2418" t="s">
        <v>1319</v>
      </c>
      <c r="D2418" s="1">
        <v>40886</v>
      </c>
      <c r="E2418" s="2">
        <v>200</v>
      </c>
      <c r="F2418" t="s">
        <v>1321</v>
      </c>
      <c r="G2418" t="s">
        <v>1328</v>
      </c>
    </row>
    <row r="2419" spans="1:7" x14ac:dyDescent="0.25">
      <c r="A2419" t="s">
        <v>178</v>
      </c>
      <c r="B2419" t="s">
        <v>179</v>
      </c>
      <c r="C2419" t="s">
        <v>180</v>
      </c>
      <c r="D2419" s="1">
        <v>40886</v>
      </c>
      <c r="E2419" s="2">
        <v>5</v>
      </c>
      <c r="F2419" t="s">
        <v>181</v>
      </c>
      <c r="G2419" t="s">
        <v>182</v>
      </c>
    </row>
    <row r="2420" spans="1:7" x14ac:dyDescent="0.25">
      <c r="A2420" t="s">
        <v>247</v>
      </c>
      <c r="B2420" t="s">
        <v>248</v>
      </c>
      <c r="C2420" t="s">
        <v>249</v>
      </c>
      <c r="D2420" s="1">
        <v>40886</v>
      </c>
      <c r="E2420" s="2">
        <v>20</v>
      </c>
      <c r="F2420" t="s">
        <v>250</v>
      </c>
      <c r="G2420" t="s">
        <v>251</v>
      </c>
    </row>
    <row r="2421" spans="1:7" x14ac:dyDescent="0.25">
      <c r="A2421" t="s">
        <v>247</v>
      </c>
      <c r="B2421" t="s">
        <v>248</v>
      </c>
      <c r="C2421" t="s">
        <v>249</v>
      </c>
      <c r="D2421" s="1">
        <v>40886</v>
      </c>
      <c r="E2421" s="2">
        <v>20</v>
      </c>
      <c r="F2421" t="s">
        <v>252</v>
      </c>
      <c r="G2421" t="s">
        <v>251</v>
      </c>
    </row>
    <row r="2422" spans="1:7" x14ac:dyDescent="0.25">
      <c r="A2422" t="s">
        <v>174</v>
      </c>
      <c r="B2422" t="s">
        <v>175</v>
      </c>
      <c r="C2422" t="s">
        <v>176</v>
      </c>
      <c r="D2422" s="1">
        <v>40886</v>
      </c>
      <c r="E2422" s="2">
        <v>10</v>
      </c>
      <c r="F2422" t="s">
        <v>177</v>
      </c>
      <c r="G2422" t="s">
        <v>114</v>
      </c>
    </row>
    <row r="2423" spans="1:7" x14ac:dyDescent="0.25">
      <c r="A2423" t="s">
        <v>169</v>
      </c>
      <c r="B2423" t="s">
        <v>170</v>
      </c>
      <c r="C2423" t="s">
        <v>171</v>
      </c>
      <c r="D2423" s="1">
        <v>40886</v>
      </c>
      <c r="E2423" s="2">
        <v>10</v>
      </c>
      <c r="F2423" t="s">
        <v>172</v>
      </c>
      <c r="G2423" t="s">
        <v>1245</v>
      </c>
    </row>
    <row r="2424" spans="1:7" x14ac:dyDescent="0.25">
      <c r="A2424" t="s">
        <v>169</v>
      </c>
      <c r="B2424" t="s">
        <v>170</v>
      </c>
      <c r="C2424" t="s">
        <v>171</v>
      </c>
      <c r="D2424" s="1">
        <v>40886</v>
      </c>
      <c r="E2424" s="2">
        <v>10</v>
      </c>
      <c r="F2424" t="s">
        <v>173</v>
      </c>
      <c r="G2424" t="s">
        <v>1245</v>
      </c>
    </row>
    <row r="2425" spans="1:7" x14ac:dyDescent="0.25">
      <c r="A2425" t="s">
        <v>241</v>
      </c>
      <c r="B2425" t="s">
        <v>242</v>
      </c>
      <c r="C2425" t="s">
        <v>243</v>
      </c>
      <c r="D2425" s="1">
        <v>40886</v>
      </c>
      <c r="E2425" s="2">
        <v>300</v>
      </c>
      <c r="F2425" t="s">
        <v>244</v>
      </c>
      <c r="G2425" t="s">
        <v>245</v>
      </c>
    </row>
    <row r="2426" spans="1:7" x14ac:dyDescent="0.25">
      <c r="A2426" t="s">
        <v>241</v>
      </c>
      <c r="B2426" t="s">
        <v>242</v>
      </c>
      <c r="C2426" t="s">
        <v>243</v>
      </c>
      <c r="D2426" s="1">
        <v>40886</v>
      </c>
      <c r="E2426" s="2">
        <v>300</v>
      </c>
      <c r="F2426" t="s">
        <v>246</v>
      </c>
      <c r="G2426" t="s">
        <v>245</v>
      </c>
    </row>
    <row r="2427" spans="1:7" x14ac:dyDescent="0.25">
      <c r="A2427" t="s">
        <v>164</v>
      </c>
      <c r="B2427" t="s">
        <v>165</v>
      </c>
      <c r="C2427" t="s">
        <v>166</v>
      </c>
      <c r="D2427" s="1">
        <v>40886</v>
      </c>
      <c r="E2427" s="2">
        <v>25</v>
      </c>
      <c r="F2427" t="s">
        <v>167</v>
      </c>
      <c r="G2427" t="s">
        <v>77</v>
      </c>
    </row>
    <row r="2428" spans="1:7" x14ac:dyDescent="0.25">
      <c r="A2428" t="s">
        <v>164</v>
      </c>
      <c r="B2428" t="s">
        <v>165</v>
      </c>
      <c r="C2428" t="s">
        <v>166</v>
      </c>
      <c r="D2428" s="1">
        <v>40886</v>
      </c>
      <c r="E2428" s="2">
        <v>25</v>
      </c>
      <c r="F2428" t="s">
        <v>168</v>
      </c>
      <c r="G2428" t="s">
        <v>77</v>
      </c>
    </row>
    <row r="2429" spans="1:7" x14ac:dyDescent="0.25">
      <c r="A2429" t="s">
        <v>159</v>
      </c>
      <c r="B2429" t="s">
        <v>160</v>
      </c>
      <c r="C2429" t="s">
        <v>161</v>
      </c>
      <c r="D2429" s="1">
        <v>40890</v>
      </c>
      <c r="E2429" s="2">
        <v>916.67</v>
      </c>
      <c r="F2429" t="s">
        <v>162</v>
      </c>
      <c r="G2429" t="s">
        <v>34</v>
      </c>
    </row>
    <row r="2430" spans="1:7" x14ac:dyDescent="0.25">
      <c r="A2430" t="s">
        <v>1198</v>
      </c>
      <c r="B2430" t="s">
        <v>1199</v>
      </c>
      <c r="D2430" s="1">
        <v>40890</v>
      </c>
      <c r="E2430" s="2">
        <v>30000</v>
      </c>
      <c r="F2430" t="s">
        <v>1200</v>
      </c>
      <c r="G2430" t="s">
        <v>1113</v>
      </c>
    </row>
    <row r="2431" spans="1:7" x14ac:dyDescent="0.25">
      <c r="A2431" t="s">
        <v>1111</v>
      </c>
      <c r="B2431" t="s">
        <v>1112</v>
      </c>
      <c r="D2431" s="1">
        <v>40890</v>
      </c>
      <c r="E2431" s="2">
        <v>400</v>
      </c>
      <c r="G2431" t="s">
        <v>1113</v>
      </c>
    </row>
    <row r="2432" spans="1:7" x14ac:dyDescent="0.25">
      <c r="A2432" t="s">
        <v>1111</v>
      </c>
      <c r="B2432" t="s">
        <v>1112</v>
      </c>
      <c r="D2432" s="1">
        <v>40890</v>
      </c>
      <c r="E2432" s="2">
        <v>96.84</v>
      </c>
      <c r="G2432" t="s">
        <v>1113</v>
      </c>
    </row>
    <row r="2433" spans="1:7" x14ac:dyDescent="0.25">
      <c r="A2433" t="s">
        <v>1523</v>
      </c>
      <c r="B2433" t="s">
        <v>1524</v>
      </c>
      <c r="D2433" s="1">
        <v>40891</v>
      </c>
      <c r="E2433" s="2">
        <v>1000</v>
      </c>
      <c r="F2433" t="s">
        <v>1525</v>
      </c>
      <c r="G2433" t="s">
        <v>114</v>
      </c>
    </row>
    <row r="2434" spans="1:7" x14ac:dyDescent="0.25">
      <c r="A2434" t="s">
        <v>868</v>
      </c>
      <c r="B2434" t="s">
        <v>200</v>
      </c>
      <c r="C2434" t="s">
        <v>631</v>
      </c>
      <c r="D2434" s="1">
        <v>40891</v>
      </c>
      <c r="E2434" s="2">
        <v>1500</v>
      </c>
      <c r="F2434" t="s">
        <v>869</v>
      </c>
      <c r="G2434" t="s">
        <v>870</v>
      </c>
    </row>
    <row r="2435" spans="1:7" x14ac:dyDescent="0.25">
      <c r="A2435" t="s">
        <v>1476</v>
      </c>
      <c r="B2435" t="s">
        <v>1477</v>
      </c>
      <c r="C2435" t="s">
        <v>1478</v>
      </c>
      <c r="D2435" s="1">
        <v>40891</v>
      </c>
      <c r="E2435" s="2">
        <v>600</v>
      </c>
      <c r="G2435" t="s">
        <v>1526</v>
      </c>
    </row>
    <row r="2436" spans="1:7" x14ac:dyDescent="0.25">
      <c r="A2436" t="s">
        <v>1527</v>
      </c>
      <c r="B2436" t="s">
        <v>1528</v>
      </c>
      <c r="C2436" t="s">
        <v>1529</v>
      </c>
      <c r="D2436" s="1">
        <v>40891</v>
      </c>
      <c r="E2436" s="2">
        <v>150</v>
      </c>
      <c r="F2436" t="s">
        <v>1530</v>
      </c>
      <c r="G2436" t="s">
        <v>1113</v>
      </c>
    </row>
    <row r="2437" spans="1:7" x14ac:dyDescent="0.25">
      <c r="A2437" t="s">
        <v>1527</v>
      </c>
      <c r="B2437" t="s">
        <v>1528</v>
      </c>
      <c r="C2437" t="s">
        <v>1529</v>
      </c>
      <c r="D2437" s="1">
        <v>40891</v>
      </c>
      <c r="E2437" s="2">
        <v>150</v>
      </c>
      <c r="F2437" t="s">
        <v>1530</v>
      </c>
      <c r="G2437" t="s">
        <v>1113</v>
      </c>
    </row>
    <row r="2438" spans="1:7" x14ac:dyDescent="0.25">
      <c r="A2438" t="s">
        <v>1527</v>
      </c>
      <c r="B2438" t="s">
        <v>1528</v>
      </c>
      <c r="C2438" t="s">
        <v>1529</v>
      </c>
      <c r="D2438" s="1">
        <v>40891</v>
      </c>
      <c r="E2438" s="2">
        <v>150</v>
      </c>
      <c r="F2438" t="s">
        <v>1531</v>
      </c>
      <c r="G2438" t="s">
        <v>1113</v>
      </c>
    </row>
    <row r="2439" spans="1:7" x14ac:dyDescent="0.25">
      <c r="A2439" t="s">
        <v>773</v>
      </c>
      <c r="B2439" t="s">
        <v>774</v>
      </c>
      <c r="C2439" t="s">
        <v>775</v>
      </c>
      <c r="D2439" s="1">
        <v>40891</v>
      </c>
      <c r="E2439" s="2">
        <v>100</v>
      </c>
      <c r="F2439" t="s">
        <v>776</v>
      </c>
      <c r="G2439" t="s">
        <v>114</v>
      </c>
    </row>
    <row r="2440" spans="1:7" x14ac:dyDescent="0.25">
      <c r="A2440" t="s">
        <v>1532</v>
      </c>
      <c r="B2440" t="s">
        <v>1533</v>
      </c>
      <c r="C2440" t="s">
        <v>1534</v>
      </c>
      <c r="D2440" s="1">
        <v>40891</v>
      </c>
      <c r="E2440" s="2">
        <v>25</v>
      </c>
      <c r="G2440" t="s">
        <v>114</v>
      </c>
    </row>
    <row r="2441" spans="1:7" x14ac:dyDescent="0.25">
      <c r="A2441" t="s">
        <v>1535</v>
      </c>
      <c r="B2441" t="s">
        <v>1536</v>
      </c>
      <c r="C2441" t="s">
        <v>1537</v>
      </c>
      <c r="D2441" s="1">
        <v>40891</v>
      </c>
      <c r="E2441" s="2">
        <v>30</v>
      </c>
      <c r="F2441" t="s">
        <v>1538</v>
      </c>
      <c r="G2441" t="s">
        <v>114</v>
      </c>
    </row>
    <row r="2442" spans="1:7" x14ac:dyDescent="0.25">
      <c r="A2442" t="s">
        <v>1257</v>
      </c>
      <c r="B2442" t="s">
        <v>1258</v>
      </c>
      <c r="C2442" t="s">
        <v>1259</v>
      </c>
      <c r="D2442" s="1">
        <v>40893</v>
      </c>
      <c r="E2442" s="2">
        <v>83.33</v>
      </c>
      <c r="F2442" t="s">
        <v>1260</v>
      </c>
      <c r="G2442" t="s">
        <v>34</v>
      </c>
    </row>
    <row r="2443" spans="1:7" x14ac:dyDescent="0.25">
      <c r="A2443" t="s">
        <v>1308</v>
      </c>
      <c r="B2443" t="s">
        <v>1309</v>
      </c>
      <c r="C2443" t="s">
        <v>1310</v>
      </c>
      <c r="D2443" s="1">
        <v>40893</v>
      </c>
      <c r="E2443" s="2">
        <v>50</v>
      </c>
      <c r="F2443" t="s">
        <v>1311</v>
      </c>
      <c r="G2443" t="s">
        <v>34</v>
      </c>
    </row>
    <row r="2444" spans="1:7" x14ac:dyDescent="0.25">
      <c r="A2444" t="s">
        <v>1308</v>
      </c>
      <c r="B2444" t="s">
        <v>1309</v>
      </c>
      <c r="C2444" t="s">
        <v>1310</v>
      </c>
      <c r="D2444" s="1">
        <v>40893</v>
      </c>
      <c r="E2444" s="2">
        <v>25</v>
      </c>
      <c r="F2444" t="s">
        <v>1311</v>
      </c>
      <c r="G2444" t="s">
        <v>145</v>
      </c>
    </row>
    <row r="2445" spans="1:7" x14ac:dyDescent="0.25">
      <c r="A2445" t="s">
        <v>1539</v>
      </c>
      <c r="B2445" t="s">
        <v>1540</v>
      </c>
      <c r="C2445" t="s">
        <v>1540</v>
      </c>
      <c r="D2445" s="1">
        <v>40893</v>
      </c>
      <c r="E2445" s="2">
        <v>285.68</v>
      </c>
      <c r="G2445" t="s">
        <v>471</v>
      </c>
    </row>
    <row r="2446" spans="1:7" x14ac:dyDescent="0.25">
      <c r="A2446" t="s">
        <v>1541</v>
      </c>
      <c r="B2446" t="s">
        <v>1542</v>
      </c>
      <c r="C2446" t="s">
        <v>1543</v>
      </c>
      <c r="D2446" s="1">
        <v>40893</v>
      </c>
      <c r="E2446" s="2">
        <v>100</v>
      </c>
      <c r="F2446" t="s">
        <v>1544</v>
      </c>
      <c r="G2446" t="s">
        <v>114</v>
      </c>
    </row>
    <row r="2447" spans="1:7" x14ac:dyDescent="0.25">
      <c r="A2447" t="s">
        <v>1541</v>
      </c>
      <c r="B2447" t="s">
        <v>1542</v>
      </c>
      <c r="C2447" t="s">
        <v>1543</v>
      </c>
      <c r="D2447" s="1">
        <v>40893</v>
      </c>
      <c r="E2447" s="2">
        <v>100</v>
      </c>
      <c r="F2447" t="s">
        <v>1545</v>
      </c>
      <c r="G2447" t="s">
        <v>114</v>
      </c>
    </row>
    <row r="2448" spans="1:7" x14ac:dyDescent="0.25">
      <c r="A2448" t="s">
        <v>767</v>
      </c>
      <c r="B2448" t="s">
        <v>768</v>
      </c>
      <c r="D2448" s="1">
        <v>40893</v>
      </c>
      <c r="E2448" s="2">
        <v>500</v>
      </c>
      <c r="G2448" t="s">
        <v>471</v>
      </c>
    </row>
    <row r="2449" spans="1:7" x14ac:dyDescent="0.25">
      <c r="A2449" t="s">
        <v>457</v>
      </c>
      <c r="B2449" t="s">
        <v>458</v>
      </c>
      <c r="C2449" t="s">
        <v>459</v>
      </c>
      <c r="D2449" s="1">
        <v>40893</v>
      </c>
      <c r="E2449" s="2">
        <v>25</v>
      </c>
      <c r="F2449" t="s">
        <v>460</v>
      </c>
      <c r="G2449" t="s">
        <v>471</v>
      </c>
    </row>
    <row r="2450" spans="1:7" x14ac:dyDescent="0.25">
      <c r="A2450" t="s">
        <v>457</v>
      </c>
      <c r="B2450" t="s">
        <v>458</v>
      </c>
      <c r="C2450" t="s">
        <v>459</v>
      </c>
      <c r="D2450" s="1">
        <v>40893</v>
      </c>
      <c r="E2450" s="2">
        <v>25</v>
      </c>
      <c r="F2450" t="s">
        <v>461</v>
      </c>
      <c r="G2450" t="s">
        <v>471</v>
      </c>
    </row>
    <row r="2451" spans="1:7" x14ac:dyDescent="0.25">
      <c r="A2451" t="s">
        <v>1546</v>
      </c>
      <c r="B2451" t="s">
        <v>1547</v>
      </c>
      <c r="C2451" t="s">
        <v>1548</v>
      </c>
      <c r="D2451" s="1">
        <v>40893</v>
      </c>
      <c r="E2451" s="2">
        <v>25</v>
      </c>
      <c r="F2451" t="s">
        <v>1549</v>
      </c>
      <c r="G2451" t="s">
        <v>471</v>
      </c>
    </row>
    <row r="2452" spans="1:7" x14ac:dyDescent="0.25">
      <c r="A2452" t="s">
        <v>1546</v>
      </c>
      <c r="B2452" t="s">
        <v>1547</v>
      </c>
      <c r="C2452" t="s">
        <v>1548</v>
      </c>
      <c r="D2452" s="1">
        <v>40893</v>
      </c>
      <c r="E2452" s="2">
        <v>25</v>
      </c>
      <c r="F2452" t="s">
        <v>1549</v>
      </c>
      <c r="G2452" t="s">
        <v>471</v>
      </c>
    </row>
    <row r="2453" spans="1:7" x14ac:dyDescent="0.25">
      <c r="A2453" t="s">
        <v>49</v>
      </c>
      <c r="B2453" t="s">
        <v>50</v>
      </c>
      <c r="C2453" t="s">
        <v>51</v>
      </c>
      <c r="D2453" s="1">
        <v>40893</v>
      </c>
      <c r="E2453" s="2">
        <v>83.33</v>
      </c>
      <c r="F2453" t="s">
        <v>52</v>
      </c>
      <c r="G2453" t="s">
        <v>34</v>
      </c>
    </row>
    <row r="2454" spans="1:7" x14ac:dyDescent="0.25">
      <c r="A2454" t="s">
        <v>235</v>
      </c>
      <c r="B2454" t="s">
        <v>236</v>
      </c>
      <c r="C2454" t="s">
        <v>237</v>
      </c>
      <c r="D2454" s="1">
        <v>40893</v>
      </c>
      <c r="E2454" s="2">
        <v>71.430000000000007</v>
      </c>
      <c r="F2454" t="s">
        <v>238</v>
      </c>
      <c r="G2454" t="s">
        <v>34</v>
      </c>
    </row>
    <row r="2455" spans="1:7" x14ac:dyDescent="0.25">
      <c r="A2455" t="s">
        <v>235</v>
      </c>
      <c r="B2455" t="s">
        <v>236</v>
      </c>
      <c r="C2455" t="s">
        <v>237</v>
      </c>
      <c r="D2455" s="1">
        <v>40893</v>
      </c>
      <c r="E2455" s="2">
        <v>71.430000000000007</v>
      </c>
      <c r="F2455" t="s">
        <v>239</v>
      </c>
      <c r="G2455" t="s">
        <v>34</v>
      </c>
    </row>
    <row r="2456" spans="1:7" x14ac:dyDescent="0.25">
      <c r="A2456" t="s">
        <v>1550</v>
      </c>
      <c r="B2456" t="s">
        <v>1551</v>
      </c>
      <c r="C2456" t="s">
        <v>1552</v>
      </c>
      <c r="D2456" s="1">
        <v>40893</v>
      </c>
      <c r="E2456" s="2">
        <v>100</v>
      </c>
      <c r="F2456" t="s">
        <v>1553</v>
      </c>
      <c r="G2456" t="s">
        <v>471</v>
      </c>
    </row>
    <row r="2457" spans="1:7" x14ac:dyDescent="0.25">
      <c r="A2457" t="s">
        <v>40</v>
      </c>
      <c r="B2457" t="s">
        <v>41</v>
      </c>
      <c r="C2457" t="s">
        <v>42</v>
      </c>
      <c r="D2457" s="1">
        <v>40893</v>
      </c>
      <c r="E2457" s="2">
        <v>166.66</v>
      </c>
      <c r="F2457" t="s">
        <v>43</v>
      </c>
      <c r="G2457" t="s">
        <v>34</v>
      </c>
    </row>
    <row r="2458" spans="1:7" x14ac:dyDescent="0.25">
      <c r="A2458" t="s">
        <v>53</v>
      </c>
      <c r="B2458" t="s">
        <v>54</v>
      </c>
      <c r="C2458" t="s">
        <v>55</v>
      </c>
      <c r="D2458" s="1">
        <v>40893</v>
      </c>
      <c r="E2458" s="2">
        <v>125</v>
      </c>
      <c r="F2458" t="s">
        <v>56</v>
      </c>
      <c r="G2458" t="s">
        <v>34</v>
      </c>
    </row>
    <row r="2459" spans="1:7" x14ac:dyDescent="0.25">
      <c r="A2459" t="s">
        <v>53</v>
      </c>
      <c r="B2459" t="s">
        <v>54</v>
      </c>
      <c r="C2459" t="s">
        <v>55</v>
      </c>
      <c r="D2459" s="1">
        <v>40893</v>
      </c>
      <c r="E2459" s="2">
        <v>125</v>
      </c>
      <c r="F2459" t="s">
        <v>57</v>
      </c>
      <c r="G2459" t="s">
        <v>34</v>
      </c>
    </row>
    <row r="2460" spans="1:7" x14ac:dyDescent="0.25">
      <c r="A2460" t="s">
        <v>58</v>
      </c>
      <c r="B2460" t="s">
        <v>59</v>
      </c>
      <c r="C2460" t="s">
        <v>60</v>
      </c>
      <c r="D2460" s="1">
        <v>40893</v>
      </c>
      <c r="E2460" s="2">
        <v>100</v>
      </c>
      <c r="G2460" t="s">
        <v>34</v>
      </c>
    </row>
    <row r="2461" spans="1:7" x14ac:dyDescent="0.25">
      <c r="A2461" t="s">
        <v>916</v>
      </c>
      <c r="B2461" t="s">
        <v>15</v>
      </c>
      <c r="C2461" t="s">
        <v>917</v>
      </c>
      <c r="D2461" s="1">
        <v>40897</v>
      </c>
      <c r="E2461" s="2">
        <v>1000</v>
      </c>
      <c r="F2461" t="s">
        <v>918</v>
      </c>
      <c r="G2461" t="s">
        <v>34</v>
      </c>
    </row>
    <row r="2462" spans="1:7" x14ac:dyDescent="0.25">
      <c r="A2462" t="s">
        <v>939</v>
      </c>
      <c r="B2462" t="s">
        <v>940</v>
      </c>
      <c r="C2462" t="s">
        <v>264</v>
      </c>
      <c r="D2462" s="1">
        <v>40897</v>
      </c>
      <c r="E2462" s="2">
        <v>1000</v>
      </c>
      <c r="G2462" t="s">
        <v>34</v>
      </c>
    </row>
    <row r="2463" spans="1:7" x14ac:dyDescent="0.25">
      <c r="A2463" t="s">
        <v>1231</v>
      </c>
      <c r="B2463" t="s">
        <v>1026</v>
      </c>
      <c r="C2463" t="s">
        <v>1232</v>
      </c>
      <c r="D2463" s="1">
        <v>40897</v>
      </c>
      <c r="E2463" s="2">
        <v>500</v>
      </c>
      <c r="G2463" t="s">
        <v>1233</v>
      </c>
    </row>
    <row r="2464" spans="1:7" x14ac:dyDescent="0.25">
      <c r="A2464" t="s">
        <v>1499</v>
      </c>
      <c r="B2464" t="s">
        <v>1500</v>
      </c>
      <c r="C2464" t="s">
        <v>1501</v>
      </c>
      <c r="D2464" s="1">
        <v>40898</v>
      </c>
      <c r="E2464" s="2">
        <v>50</v>
      </c>
      <c r="F2464" t="s">
        <v>1502</v>
      </c>
      <c r="G2464" t="s">
        <v>1554</v>
      </c>
    </row>
    <row r="2465" spans="1:7" x14ac:dyDescent="0.25">
      <c r="A2465" t="s">
        <v>1499</v>
      </c>
      <c r="B2465" t="s">
        <v>1500</v>
      </c>
      <c r="C2465" t="s">
        <v>1501</v>
      </c>
      <c r="D2465" s="1">
        <v>40898</v>
      </c>
      <c r="E2465" s="2">
        <v>50</v>
      </c>
      <c r="F2465" t="s">
        <v>1503</v>
      </c>
      <c r="G2465" t="s">
        <v>1554</v>
      </c>
    </row>
    <row r="2466" spans="1:7" x14ac:dyDescent="0.25">
      <c r="A2466" t="s">
        <v>1136</v>
      </c>
      <c r="B2466" t="s">
        <v>116</v>
      </c>
      <c r="C2466" t="s">
        <v>1137</v>
      </c>
      <c r="D2466" s="1">
        <v>40898</v>
      </c>
      <c r="E2466" s="2">
        <v>500</v>
      </c>
      <c r="G2466" t="s">
        <v>1138</v>
      </c>
    </row>
    <row r="2467" spans="1:7" x14ac:dyDescent="0.25">
      <c r="A2467" t="s">
        <v>913</v>
      </c>
      <c r="B2467" t="s">
        <v>914</v>
      </c>
      <c r="C2467" t="s">
        <v>46</v>
      </c>
      <c r="D2467" s="1">
        <v>40898</v>
      </c>
      <c r="E2467" s="2">
        <v>200</v>
      </c>
      <c r="F2467" t="s">
        <v>915</v>
      </c>
      <c r="G2467" t="s">
        <v>522</v>
      </c>
    </row>
    <row r="2468" spans="1:7" x14ac:dyDescent="0.25">
      <c r="A2468" t="s">
        <v>874</v>
      </c>
      <c r="B2468" t="s">
        <v>15</v>
      </c>
      <c r="C2468" t="s">
        <v>875</v>
      </c>
      <c r="D2468" s="1">
        <v>40898</v>
      </c>
      <c r="E2468" s="2">
        <v>500</v>
      </c>
      <c r="F2468" t="s">
        <v>876</v>
      </c>
      <c r="G2468" t="s">
        <v>275</v>
      </c>
    </row>
    <row r="2469" spans="1:7" x14ac:dyDescent="0.25">
      <c r="A2469" t="s">
        <v>1555</v>
      </c>
      <c r="B2469" t="s">
        <v>1556</v>
      </c>
      <c r="C2469" t="s">
        <v>1557</v>
      </c>
      <c r="D2469" s="1">
        <v>40898</v>
      </c>
      <c r="E2469" s="2">
        <v>50</v>
      </c>
      <c r="F2469" t="s">
        <v>1558</v>
      </c>
      <c r="G2469" t="s">
        <v>522</v>
      </c>
    </row>
    <row r="2470" spans="1:7" x14ac:dyDescent="0.25">
      <c r="A2470" t="s">
        <v>195</v>
      </c>
      <c r="B2470" t="s">
        <v>196</v>
      </c>
      <c r="C2470" t="s">
        <v>197</v>
      </c>
      <c r="D2470" s="1">
        <v>40898</v>
      </c>
      <c r="E2470" s="2">
        <v>1000</v>
      </c>
      <c r="F2470" t="s">
        <v>198</v>
      </c>
      <c r="G2470" t="s">
        <v>938</v>
      </c>
    </row>
    <row r="2471" spans="1:7" x14ac:dyDescent="0.25">
      <c r="A2471" t="s">
        <v>188</v>
      </c>
      <c r="B2471" t="s">
        <v>189</v>
      </c>
      <c r="C2471" t="s">
        <v>190</v>
      </c>
      <c r="D2471" s="1">
        <v>40898</v>
      </c>
      <c r="E2471" s="2">
        <v>300</v>
      </c>
      <c r="F2471" t="s">
        <v>191</v>
      </c>
      <c r="G2471" t="s">
        <v>1559</v>
      </c>
    </row>
    <row r="2472" spans="1:7" x14ac:dyDescent="0.25">
      <c r="A2472" t="s">
        <v>1560</v>
      </c>
      <c r="B2472" t="s">
        <v>1561</v>
      </c>
      <c r="D2472" s="1">
        <v>40898</v>
      </c>
      <c r="E2472" s="2">
        <v>66</v>
      </c>
      <c r="G2472" t="s">
        <v>67</v>
      </c>
    </row>
    <row r="2473" spans="1:7" x14ac:dyDescent="0.25">
      <c r="A2473" t="s">
        <v>1562</v>
      </c>
      <c r="B2473" t="s">
        <v>1563</v>
      </c>
      <c r="D2473" s="1">
        <v>40905</v>
      </c>
      <c r="E2473" s="2">
        <v>200</v>
      </c>
      <c r="G2473" t="s">
        <v>1564</v>
      </c>
    </row>
    <row r="2474" spans="1:7" x14ac:dyDescent="0.25">
      <c r="A2474" t="s">
        <v>1565</v>
      </c>
      <c r="B2474" t="s">
        <v>1566</v>
      </c>
      <c r="D2474" s="1">
        <v>40905</v>
      </c>
      <c r="E2474" s="2">
        <v>100</v>
      </c>
      <c r="G2474" t="s">
        <v>67</v>
      </c>
    </row>
    <row r="2475" spans="1:7" x14ac:dyDescent="0.25">
      <c r="A2475" t="s">
        <v>864</v>
      </c>
      <c r="B2475" t="s">
        <v>371</v>
      </c>
      <c r="C2475" t="s">
        <v>865</v>
      </c>
      <c r="D2475" s="1">
        <v>40905</v>
      </c>
      <c r="E2475" s="2">
        <v>250</v>
      </c>
      <c r="F2475" t="s">
        <v>866</v>
      </c>
      <c r="G2475" t="s">
        <v>867</v>
      </c>
    </row>
    <row r="2476" spans="1:7" x14ac:dyDescent="0.25">
      <c r="A2476" t="s">
        <v>462</v>
      </c>
      <c r="B2476" t="s">
        <v>463</v>
      </c>
      <c r="C2476" t="s">
        <v>464</v>
      </c>
      <c r="D2476" s="1">
        <v>40905</v>
      </c>
      <c r="E2476" s="2">
        <v>6.52</v>
      </c>
      <c r="F2476" t="s">
        <v>465</v>
      </c>
      <c r="G2476" t="s">
        <v>34</v>
      </c>
    </row>
    <row r="2477" spans="1:7" x14ac:dyDescent="0.25">
      <c r="A2477" t="s">
        <v>586</v>
      </c>
      <c r="B2477" t="s">
        <v>587</v>
      </c>
      <c r="C2477" t="s">
        <v>588</v>
      </c>
      <c r="D2477" s="1">
        <v>40905</v>
      </c>
      <c r="E2477" s="2">
        <v>1000</v>
      </c>
      <c r="F2477" t="s">
        <v>589</v>
      </c>
      <c r="G2477" t="s">
        <v>276</v>
      </c>
    </row>
    <row r="2478" spans="1:7" x14ac:dyDescent="0.25">
      <c r="A2478" t="s">
        <v>586</v>
      </c>
      <c r="B2478" t="s">
        <v>587</v>
      </c>
      <c r="C2478" t="s">
        <v>588</v>
      </c>
      <c r="D2478" s="1">
        <v>40905</v>
      </c>
      <c r="E2478" s="2">
        <v>1000</v>
      </c>
      <c r="F2478" t="s">
        <v>590</v>
      </c>
      <c r="G2478" t="s">
        <v>276</v>
      </c>
    </row>
    <row r="2479" spans="1:7" x14ac:dyDescent="0.25">
      <c r="A2479" t="s">
        <v>807</v>
      </c>
      <c r="B2479" t="s">
        <v>808</v>
      </c>
      <c r="C2479" t="s">
        <v>809</v>
      </c>
      <c r="D2479" s="1">
        <v>40905</v>
      </c>
      <c r="E2479" s="2">
        <v>100</v>
      </c>
      <c r="G2479" t="s">
        <v>114</v>
      </c>
    </row>
    <row r="2480" spans="1:7" x14ac:dyDescent="0.25">
      <c r="A2480" t="s">
        <v>695</v>
      </c>
      <c r="B2480" t="s">
        <v>696</v>
      </c>
      <c r="C2480" t="s">
        <v>697</v>
      </c>
      <c r="D2480" s="1">
        <v>40905</v>
      </c>
      <c r="E2480" s="2">
        <v>200</v>
      </c>
      <c r="F2480" t="s">
        <v>698</v>
      </c>
      <c r="G2480" t="s">
        <v>699</v>
      </c>
    </row>
    <row r="2481" spans="1:7" x14ac:dyDescent="0.25">
      <c r="A2481" t="s">
        <v>1567</v>
      </c>
      <c r="B2481" t="s">
        <v>1568</v>
      </c>
      <c r="C2481" t="s">
        <v>1569</v>
      </c>
      <c r="D2481" s="1">
        <v>40905</v>
      </c>
      <c r="E2481" s="2">
        <v>1000</v>
      </c>
      <c r="F2481" t="s">
        <v>1570</v>
      </c>
      <c r="G2481" t="s">
        <v>34</v>
      </c>
    </row>
    <row r="2482" spans="1:7" x14ac:dyDescent="0.25">
      <c r="A2482" t="s">
        <v>1571</v>
      </c>
      <c r="B2482" t="s">
        <v>1572</v>
      </c>
      <c r="C2482" t="s">
        <v>1573</v>
      </c>
      <c r="D2482" s="1">
        <v>40905</v>
      </c>
      <c r="E2482" s="2">
        <v>100</v>
      </c>
      <c r="G2482" t="s">
        <v>838</v>
      </c>
    </row>
    <row r="2483" spans="1:7" x14ac:dyDescent="0.25">
      <c r="A2483" t="s">
        <v>1574</v>
      </c>
      <c r="B2483" t="s">
        <v>1575</v>
      </c>
      <c r="C2483" t="s">
        <v>355</v>
      </c>
      <c r="D2483" s="1">
        <v>40905</v>
      </c>
      <c r="E2483" s="2">
        <v>200</v>
      </c>
      <c r="F2483" t="s">
        <v>1576</v>
      </c>
      <c r="G2483" t="s">
        <v>67</v>
      </c>
    </row>
    <row r="2484" spans="1:7" x14ac:dyDescent="0.25">
      <c r="A2484" t="s">
        <v>1577</v>
      </c>
      <c r="B2484" t="s">
        <v>1578</v>
      </c>
      <c r="C2484" t="s">
        <v>1579</v>
      </c>
      <c r="D2484" s="1">
        <v>40905</v>
      </c>
      <c r="E2484" s="2">
        <v>25</v>
      </c>
      <c r="G2484" t="s">
        <v>867</v>
      </c>
    </row>
    <row r="2485" spans="1:7" x14ac:dyDescent="0.25">
      <c r="A2485" t="s">
        <v>138</v>
      </c>
      <c r="B2485" t="s">
        <v>139</v>
      </c>
      <c r="C2485" t="s">
        <v>140</v>
      </c>
      <c r="D2485" s="1">
        <v>40906</v>
      </c>
      <c r="E2485" s="2">
        <v>40</v>
      </c>
      <c r="F2485" t="s">
        <v>141</v>
      </c>
      <c r="G2485" t="s">
        <v>1245</v>
      </c>
    </row>
    <row r="2486" spans="1:7" x14ac:dyDescent="0.25">
      <c r="A2486" t="s">
        <v>278</v>
      </c>
      <c r="B2486" t="s">
        <v>279</v>
      </c>
      <c r="C2486" t="s">
        <v>280</v>
      </c>
      <c r="D2486" s="1">
        <v>40906</v>
      </c>
      <c r="E2486" s="2">
        <v>5</v>
      </c>
      <c r="F2486" t="s">
        <v>281</v>
      </c>
      <c r="G2486" t="s">
        <v>114</v>
      </c>
    </row>
    <row r="2487" spans="1:7" x14ac:dyDescent="0.25">
      <c r="A2487" t="s">
        <v>293</v>
      </c>
      <c r="B2487" t="s">
        <v>248</v>
      </c>
      <c r="C2487" t="s">
        <v>294</v>
      </c>
      <c r="D2487" s="1">
        <v>40906</v>
      </c>
      <c r="E2487" s="2">
        <v>15</v>
      </c>
      <c r="F2487" t="s">
        <v>295</v>
      </c>
      <c r="G2487" t="s">
        <v>182</v>
      </c>
    </row>
    <row r="2488" spans="1:7" x14ac:dyDescent="0.25">
      <c r="A2488" t="s">
        <v>293</v>
      </c>
      <c r="B2488" t="s">
        <v>248</v>
      </c>
      <c r="C2488" t="s">
        <v>294</v>
      </c>
      <c r="D2488" s="1">
        <v>40906</v>
      </c>
      <c r="E2488" s="2">
        <v>15</v>
      </c>
      <c r="F2488" t="s">
        <v>295</v>
      </c>
      <c r="G2488" t="s">
        <v>182</v>
      </c>
    </row>
    <row r="2489" spans="1:7" x14ac:dyDescent="0.25">
      <c r="A2489" t="s">
        <v>133</v>
      </c>
      <c r="B2489" t="s">
        <v>134</v>
      </c>
      <c r="C2489" t="s">
        <v>95</v>
      </c>
      <c r="D2489" s="1">
        <v>40906</v>
      </c>
      <c r="E2489" s="2">
        <v>10</v>
      </c>
      <c r="F2489" t="s">
        <v>135</v>
      </c>
      <c r="G2489" t="s">
        <v>1245</v>
      </c>
    </row>
    <row r="2490" spans="1:7" x14ac:dyDescent="0.25">
      <c r="A2490" t="s">
        <v>133</v>
      </c>
      <c r="B2490" t="s">
        <v>134</v>
      </c>
      <c r="C2490" t="s">
        <v>95</v>
      </c>
      <c r="D2490" s="1">
        <v>40906</v>
      </c>
      <c r="E2490" s="2">
        <v>10</v>
      </c>
      <c r="F2490" t="s">
        <v>136</v>
      </c>
      <c r="G2490" t="s">
        <v>1245</v>
      </c>
    </row>
    <row r="2491" spans="1:7" x14ac:dyDescent="0.25">
      <c r="A2491" t="s">
        <v>133</v>
      </c>
      <c r="B2491" t="s">
        <v>134</v>
      </c>
      <c r="C2491" t="s">
        <v>95</v>
      </c>
      <c r="D2491" s="1">
        <v>40906</v>
      </c>
      <c r="E2491" s="2">
        <v>10</v>
      </c>
      <c r="F2491" t="s">
        <v>137</v>
      </c>
      <c r="G2491" t="s">
        <v>1245</v>
      </c>
    </row>
    <row r="2492" spans="1:7" x14ac:dyDescent="0.25">
      <c r="A2492" t="s">
        <v>129</v>
      </c>
      <c r="B2492" t="s">
        <v>130</v>
      </c>
      <c r="C2492" t="s">
        <v>131</v>
      </c>
      <c r="D2492" s="1">
        <v>40906</v>
      </c>
      <c r="E2492" s="2">
        <v>10</v>
      </c>
      <c r="F2492" t="s">
        <v>132</v>
      </c>
      <c r="G2492" t="s">
        <v>9</v>
      </c>
    </row>
    <row r="2493" spans="1:7" x14ac:dyDescent="0.25">
      <c r="A2493" t="s">
        <v>306</v>
      </c>
      <c r="B2493" t="s">
        <v>307</v>
      </c>
      <c r="C2493" t="s">
        <v>308</v>
      </c>
      <c r="D2493" s="1">
        <v>40906</v>
      </c>
      <c r="E2493" s="2">
        <v>10</v>
      </c>
      <c r="F2493" t="s">
        <v>309</v>
      </c>
      <c r="G2493" t="s">
        <v>310</v>
      </c>
    </row>
    <row r="2494" spans="1:7" x14ac:dyDescent="0.25">
      <c r="A2494" t="s">
        <v>306</v>
      </c>
      <c r="B2494" t="s">
        <v>307</v>
      </c>
      <c r="C2494" t="s">
        <v>308</v>
      </c>
      <c r="D2494" s="1">
        <v>40906</v>
      </c>
      <c r="E2494" s="2">
        <v>10</v>
      </c>
      <c r="F2494" t="s">
        <v>311</v>
      </c>
      <c r="G2494" t="s">
        <v>310</v>
      </c>
    </row>
    <row r="2495" spans="1:7" x14ac:dyDescent="0.25">
      <c r="A2495" t="s">
        <v>302</v>
      </c>
      <c r="B2495" t="s">
        <v>303</v>
      </c>
      <c r="C2495" t="s">
        <v>304</v>
      </c>
      <c r="D2495" s="1">
        <v>40906</v>
      </c>
      <c r="E2495" s="2">
        <v>51.99</v>
      </c>
      <c r="F2495" t="s">
        <v>305</v>
      </c>
      <c r="G2495" t="s">
        <v>114</v>
      </c>
    </row>
    <row r="2496" spans="1:7" x14ac:dyDescent="0.25">
      <c r="A2496" t="s">
        <v>1580</v>
      </c>
      <c r="B2496" t="s">
        <v>1581</v>
      </c>
      <c r="C2496" t="s">
        <v>1582</v>
      </c>
      <c r="D2496" s="1">
        <v>40906</v>
      </c>
      <c r="E2496" s="2">
        <v>20</v>
      </c>
      <c r="F2496" t="s">
        <v>1583</v>
      </c>
      <c r="G2496" t="s">
        <v>1245</v>
      </c>
    </row>
    <row r="2497" spans="1:7" x14ac:dyDescent="0.25">
      <c r="A2497" t="s">
        <v>1584</v>
      </c>
      <c r="B2497" t="s">
        <v>1585</v>
      </c>
      <c r="C2497" t="s">
        <v>1586</v>
      </c>
      <c r="D2497" s="1">
        <v>40906</v>
      </c>
      <c r="E2497" s="2">
        <v>10</v>
      </c>
      <c r="F2497" t="s">
        <v>1587</v>
      </c>
      <c r="G2497" t="s">
        <v>1245</v>
      </c>
    </row>
    <row r="2498" spans="1:7" x14ac:dyDescent="0.25">
      <c r="A2498" t="s">
        <v>1095</v>
      </c>
      <c r="B2498" t="s">
        <v>1096</v>
      </c>
      <c r="C2498" t="s">
        <v>1097</v>
      </c>
      <c r="D2498" s="1">
        <v>40906</v>
      </c>
      <c r="E2498" s="2">
        <v>25</v>
      </c>
      <c r="F2498" t="s">
        <v>1098</v>
      </c>
      <c r="G2498" t="s">
        <v>1246</v>
      </c>
    </row>
    <row r="2499" spans="1:7" x14ac:dyDescent="0.25">
      <c r="A2499" t="s">
        <v>1095</v>
      </c>
      <c r="B2499" t="s">
        <v>1096</v>
      </c>
      <c r="C2499" t="s">
        <v>1097</v>
      </c>
      <c r="D2499" s="1">
        <v>40906</v>
      </c>
      <c r="E2499" s="2">
        <v>25</v>
      </c>
      <c r="F2499" t="s">
        <v>1099</v>
      </c>
      <c r="G2499" t="s">
        <v>1246</v>
      </c>
    </row>
    <row r="2500" spans="1:7" x14ac:dyDescent="0.25">
      <c r="A2500" t="s">
        <v>1095</v>
      </c>
      <c r="B2500" t="s">
        <v>1096</v>
      </c>
      <c r="C2500" t="s">
        <v>1097</v>
      </c>
      <c r="D2500" s="1">
        <v>40906</v>
      </c>
      <c r="E2500" s="2">
        <v>25</v>
      </c>
      <c r="F2500" t="s">
        <v>1099</v>
      </c>
      <c r="G2500" t="s">
        <v>1246</v>
      </c>
    </row>
    <row r="2501" spans="1:7" x14ac:dyDescent="0.25">
      <c r="A2501" t="s">
        <v>1095</v>
      </c>
      <c r="B2501" t="s">
        <v>1096</v>
      </c>
      <c r="C2501" t="s">
        <v>1097</v>
      </c>
      <c r="D2501" s="1">
        <v>40906</v>
      </c>
      <c r="E2501" s="2">
        <v>25</v>
      </c>
      <c r="F2501" t="s">
        <v>1099</v>
      </c>
      <c r="G2501" t="s">
        <v>1246</v>
      </c>
    </row>
    <row r="2502" spans="1:7" x14ac:dyDescent="0.25">
      <c r="A2502" t="s">
        <v>1105</v>
      </c>
      <c r="B2502" t="s">
        <v>1106</v>
      </c>
      <c r="C2502" t="s">
        <v>1107</v>
      </c>
      <c r="D2502" s="1">
        <v>40906</v>
      </c>
      <c r="E2502" s="2">
        <v>25</v>
      </c>
      <c r="F2502" t="s">
        <v>1108</v>
      </c>
      <c r="G2502" t="s">
        <v>828</v>
      </c>
    </row>
    <row r="2503" spans="1:7" x14ac:dyDescent="0.25">
      <c r="A2503" t="s">
        <v>296</v>
      </c>
      <c r="B2503" t="s">
        <v>297</v>
      </c>
      <c r="C2503" t="s">
        <v>298</v>
      </c>
      <c r="D2503" s="1">
        <v>40906</v>
      </c>
      <c r="E2503" s="2">
        <v>100</v>
      </c>
      <c r="F2503" t="s">
        <v>299</v>
      </c>
      <c r="G2503" t="s">
        <v>34</v>
      </c>
    </row>
    <row r="2504" spans="1:7" x14ac:dyDescent="0.25">
      <c r="A2504" t="s">
        <v>296</v>
      </c>
      <c r="B2504" t="s">
        <v>297</v>
      </c>
      <c r="C2504" t="s">
        <v>298</v>
      </c>
      <c r="D2504" s="1">
        <v>40906</v>
      </c>
      <c r="E2504" s="2">
        <v>100</v>
      </c>
      <c r="F2504" t="s">
        <v>300</v>
      </c>
      <c r="G2504" t="s">
        <v>34</v>
      </c>
    </row>
    <row r="2505" spans="1:7" x14ac:dyDescent="0.25">
      <c r="A2505" t="s">
        <v>296</v>
      </c>
      <c r="B2505" t="s">
        <v>297</v>
      </c>
      <c r="C2505" t="s">
        <v>298</v>
      </c>
      <c r="D2505" s="1">
        <v>40906</v>
      </c>
      <c r="E2505" s="2">
        <v>100</v>
      </c>
      <c r="F2505" t="s">
        <v>301</v>
      </c>
      <c r="G2505" t="s">
        <v>34</v>
      </c>
    </row>
    <row r="2506" spans="1:7" x14ac:dyDescent="0.25">
      <c r="A2506" t="s">
        <v>267</v>
      </c>
      <c r="B2506" t="s">
        <v>268</v>
      </c>
      <c r="C2506" t="s">
        <v>269</v>
      </c>
      <c r="D2506" s="1">
        <v>40906</v>
      </c>
      <c r="E2506" s="2">
        <v>25</v>
      </c>
      <c r="F2506" t="s">
        <v>270</v>
      </c>
      <c r="G2506" t="s">
        <v>271</v>
      </c>
    </row>
    <row r="2507" spans="1:7" x14ac:dyDescent="0.25">
      <c r="A2507" t="s">
        <v>121</v>
      </c>
      <c r="B2507" t="s">
        <v>122</v>
      </c>
      <c r="C2507" t="s">
        <v>123</v>
      </c>
      <c r="D2507" s="1">
        <v>40906</v>
      </c>
      <c r="E2507" s="2">
        <v>70</v>
      </c>
      <c r="F2507" t="s">
        <v>124</v>
      </c>
      <c r="G2507" t="s">
        <v>1588</v>
      </c>
    </row>
    <row r="2508" spans="1:7" x14ac:dyDescent="0.25">
      <c r="A2508" t="s">
        <v>125</v>
      </c>
      <c r="B2508" t="s">
        <v>126</v>
      </c>
      <c r="C2508" t="s">
        <v>127</v>
      </c>
      <c r="D2508" s="1">
        <v>40906</v>
      </c>
      <c r="E2508" s="2">
        <v>5</v>
      </c>
      <c r="F2508" t="s">
        <v>128</v>
      </c>
      <c r="G2508" t="s">
        <v>1245</v>
      </c>
    </row>
    <row r="2509" spans="1:7" x14ac:dyDescent="0.25">
      <c r="A2509" t="s">
        <v>272</v>
      </c>
      <c r="B2509" t="s">
        <v>175</v>
      </c>
      <c r="C2509" t="s">
        <v>273</v>
      </c>
      <c r="D2509" s="1">
        <v>40906</v>
      </c>
      <c r="E2509" s="2">
        <v>25</v>
      </c>
      <c r="F2509" t="s">
        <v>274</v>
      </c>
      <c r="G2509" t="s">
        <v>1299</v>
      </c>
    </row>
    <row r="2510" spans="1:7" x14ac:dyDescent="0.25">
      <c r="A2510" t="s">
        <v>272</v>
      </c>
      <c r="B2510" t="s">
        <v>175</v>
      </c>
      <c r="C2510" t="s">
        <v>273</v>
      </c>
      <c r="D2510" s="1">
        <v>40906</v>
      </c>
      <c r="E2510" s="2">
        <v>25</v>
      </c>
      <c r="F2510" t="s">
        <v>274</v>
      </c>
      <c r="G2510" t="s">
        <v>1299</v>
      </c>
    </row>
    <row r="2511" spans="1:7" x14ac:dyDescent="0.25">
      <c r="A2511" t="s">
        <v>115</v>
      </c>
      <c r="B2511" t="s">
        <v>116</v>
      </c>
      <c r="C2511" t="s">
        <v>117</v>
      </c>
      <c r="D2511" s="1">
        <v>40906</v>
      </c>
      <c r="E2511" s="2">
        <v>5</v>
      </c>
      <c r="F2511" t="s">
        <v>118</v>
      </c>
      <c r="G2511" t="s">
        <v>1245</v>
      </c>
    </row>
    <row r="2512" spans="1:7" x14ac:dyDescent="0.25">
      <c r="A2512" t="s">
        <v>115</v>
      </c>
      <c r="B2512" t="s">
        <v>116</v>
      </c>
      <c r="C2512" t="s">
        <v>117</v>
      </c>
      <c r="D2512" s="1">
        <v>40906</v>
      </c>
      <c r="E2512" s="2">
        <v>5</v>
      </c>
      <c r="F2512" t="s">
        <v>119</v>
      </c>
      <c r="G2512" t="s">
        <v>1245</v>
      </c>
    </row>
    <row r="2513" spans="1:7" x14ac:dyDescent="0.25">
      <c r="A2513" t="s">
        <v>115</v>
      </c>
      <c r="B2513" t="s">
        <v>116</v>
      </c>
      <c r="C2513" t="s">
        <v>117</v>
      </c>
      <c r="D2513" s="1">
        <v>40906</v>
      </c>
      <c r="E2513" s="2">
        <v>5</v>
      </c>
      <c r="F2513" t="s">
        <v>120</v>
      </c>
      <c r="G2513" t="s">
        <v>1245</v>
      </c>
    </row>
    <row r="2514" spans="1:7" x14ac:dyDescent="0.25">
      <c r="A2514" t="s">
        <v>263</v>
      </c>
      <c r="B2514" t="s">
        <v>264</v>
      </c>
      <c r="C2514" t="s">
        <v>265</v>
      </c>
      <c r="D2514" s="1">
        <v>40906</v>
      </c>
      <c r="E2514" s="2">
        <v>50</v>
      </c>
      <c r="F2514" t="s">
        <v>266</v>
      </c>
      <c r="G2514" t="s">
        <v>77</v>
      </c>
    </row>
    <row r="2515" spans="1:7" x14ac:dyDescent="0.25">
      <c r="A2515" t="s">
        <v>546</v>
      </c>
      <c r="B2515" t="s">
        <v>547</v>
      </c>
      <c r="C2515" t="s">
        <v>548</v>
      </c>
      <c r="D2515" s="1">
        <v>40906</v>
      </c>
      <c r="E2515" s="2">
        <v>25</v>
      </c>
      <c r="F2515" t="s">
        <v>549</v>
      </c>
      <c r="G2515" t="s">
        <v>1245</v>
      </c>
    </row>
    <row r="2516" spans="1:7" x14ac:dyDescent="0.25">
      <c r="A2516" t="s">
        <v>1100</v>
      </c>
      <c r="B2516" t="s">
        <v>1101</v>
      </c>
      <c r="C2516" t="s">
        <v>1102</v>
      </c>
      <c r="D2516" s="1">
        <v>40906</v>
      </c>
      <c r="E2516" s="2">
        <v>25</v>
      </c>
      <c r="F2516" t="s">
        <v>1103</v>
      </c>
      <c r="G2516" t="s">
        <v>1247</v>
      </c>
    </row>
    <row r="2517" spans="1:7" x14ac:dyDescent="0.25">
      <c r="A2517" t="s">
        <v>1100</v>
      </c>
      <c r="B2517" t="s">
        <v>1101</v>
      </c>
      <c r="C2517" t="s">
        <v>1102</v>
      </c>
      <c r="D2517" s="1">
        <v>40906</v>
      </c>
      <c r="E2517" s="2">
        <v>25</v>
      </c>
      <c r="F2517" t="s">
        <v>1104</v>
      </c>
      <c r="G2517" t="s">
        <v>1247</v>
      </c>
    </row>
    <row r="2518" spans="1:7" x14ac:dyDescent="0.25">
      <c r="A2518" t="s">
        <v>151</v>
      </c>
      <c r="B2518" t="s">
        <v>152</v>
      </c>
      <c r="C2518" t="s">
        <v>153</v>
      </c>
      <c r="D2518" s="1">
        <v>40906</v>
      </c>
      <c r="E2518" s="2">
        <v>40</v>
      </c>
      <c r="F2518" t="s">
        <v>154</v>
      </c>
      <c r="G2518" t="s">
        <v>114</v>
      </c>
    </row>
    <row r="2519" spans="1:7" x14ac:dyDescent="0.25">
      <c r="A2519" t="s">
        <v>159</v>
      </c>
      <c r="B2519" t="s">
        <v>160</v>
      </c>
      <c r="C2519" t="s">
        <v>161</v>
      </c>
      <c r="D2519" s="1">
        <v>40906</v>
      </c>
      <c r="E2519" s="2">
        <v>83.33</v>
      </c>
      <c r="F2519" t="s">
        <v>162</v>
      </c>
      <c r="G2519" t="s">
        <v>34</v>
      </c>
    </row>
    <row r="2520" spans="1:7" x14ac:dyDescent="0.25">
      <c r="A2520" t="s">
        <v>155</v>
      </c>
      <c r="B2520" t="s">
        <v>156</v>
      </c>
      <c r="C2520" t="s">
        <v>157</v>
      </c>
      <c r="D2520" s="1">
        <v>40906</v>
      </c>
      <c r="E2520" s="2">
        <v>5</v>
      </c>
      <c r="F2520" t="s">
        <v>158</v>
      </c>
      <c r="G2520" t="s">
        <v>1245</v>
      </c>
    </row>
    <row r="2521" spans="1:7" x14ac:dyDescent="0.25">
      <c r="A2521" t="s">
        <v>155</v>
      </c>
      <c r="B2521" t="s">
        <v>156</v>
      </c>
      <c r="C2521" t="s">
        <v>157</v>
      </c>
      <c r="D2521" s="1">
        <v>40906</v>
      </c>
      <c r="E2521" s="2">
        <v>5</v>
      </c>
      <c r="F2521" t="s">
        <v>158</v>
      </c>
      <c r="G2521" t="s">
        <v>1245</v>
      </c>
    </row>
    <row r="2522" spans="1:7" x14ac:dyDescent="0.25">
      <c r="A2522" t="s">
        <v>1356</v>
      </c>
      <c r="B2522" t="s">
        <v>307</v>
      </c>
      <c r="C2522" t="s">
        <v>1357</v>
      </c>
      <c r="D2522" s="1">
        <v>40906</v>
      </c>
      <c r="E2522" s="2">
        <v>5</v>
      </c>
      <c r="F2522" t="s">
        <v>1358</v>
      </c>
      <c r="G2522" t="s">
        <v>1245</v>
      </c>
    </row>
    <row r="2523" spans="1:7" x14ac:dyDescent="0.25">
      <c r="A2523" t="s">
        <v>259</v>
      </c>
      <c r="B2523" t="s">
        <v>260</v>
      </c>
      <c r="C2523" t="s">
        <v>261</v>
      </c>
      <c r="D2523" s="1">
        <v>40906</v>
      </c>
      <c r="E2523" s="2">
        <v>10</v>
      </c>
      <c r="F2523" t="s">
        <v>262</v>
      </c>
      <c r="G2523" t="s">
        <v>77</v>
      </c>
    </row>
    <row r="2524" spans="1:7" x14ac:dyDescent="0.25">
      <c r="A2524" t="s">
        <v>247</v>
      </c>
      <c r="B2524" t="s">
        <v>248</v>
      </c>
      <c r="C2524" t="s">
        <v>249</v>
      </c>
      <c r="D2524" s="1">
        <v>40906</v>
      </c>
      <c r="E2524" s="2">
        <v>20</v>
      </c>
      <c r="F2524" t="s">
        <v>250</v>
      </c>
      <c r="G2524" t="s">
        <v>251</v>
      </c>
    </row>
    <row r="2525" spans="1:7" x14ac:dyDescent="0.25">
      <c r="A2525" t="s">
        <v>247</v>
      </c>
      <c r="B2525" t="s">
        <v>248</v>
      </c>
      <c r="C2525" t="s">
        <v>249</v>
      </c>
      <c r="D2525" s="1">
        <v>40906</v>
      </c>
      <c r="E2525" s="2">
        <v>20</v>
      </c>
      <c r="F2525" t="s">
        <v>252</v>
      </c>
      <c r="G2525" t="s">
        <v>251</v>
      </c>
    </row>
    <row r="2526" spans="1:7" x14ac:dyDescent="0.25">
      <c r="A2526" t="s">
        <v>1317</v>
      </c>
      <c r="B2526" t="s">
        <v>1318</v>
      </c>
      <c r="C2526" t="s">
        <v>1319</v>
      </c>
      <c r="D2526" s="1">
        <v>40906</v>
      </c>
      <c r="E2526" s="2">
        <v>200</v>
      </c>
      <c r="F2526" t="s">
        <v>1320</v>
      </c>
      <c r="G2526" t="s">
        <v>1328</v>
      </c>
    </row>
    <row r="2527" spans="1:7" x14ac:dyDescent="0.25">
      <c r="A2527" t="s">
        <v>1317</v>
      </c>
      <c r="B2527" t="s">
        <v>1318</v>
      </c>
      <c r="C2527" t="s">
        <v>1319</v>
      </c>
      <c r="D2527" s="1">
        <v>40906</v>
      </c>
      <c r="E2527" s="2">
        <v>200</v>
      </c>
      <c r="F2527" t="s">
        <v>1321</v>
      </c>
      <c r="G2527" t="s">
        <v>1328</v>
      </c>
    </row>
    <row r="2528" spans="1:7" x14ac:dyDescent="0.25">
      <c r="A2528" t="s">
        <v>178</v>
      </c>
      <c r="B2528" t="s">
        <v>179</v>
      </c>
      <c r="C2528" t="s">
        <v>180</v>
      </c>
      <c r="D2528" s="1">
        <v>40906</v>
      </c>
      <c r="E2528" s="2">
        <v>5</v>
      </c>
      <c r="F2528" t="s">
        <v>181</v>
      </c>
      <c r="G2528" t="s">
        <v>182</v>
      </c>
    </row>
    <row r="2529" spans="1:7" x14ac:dyDescent="0.25">
      <c r="A2529" t="s">
        <v>174</v>
      </c>
      <c r="B2529" t="s">
        <v>175</v>
      </c>
      <c r="C2529" t="s">
        <v>176</v>
      </c>
      <c r="D2529" s="1">
        <v>40906</v>
      </c>
      <c r="E2529" s="2">
        <v>10</v>
      </c>
      <c r="F2529" t="s">
        <v>177</v>
      </c>
      <c r="G2529" t="s">
        <v>114</v>
      </c>
    </row>
    <row r="2530" spans="1:7" x14ac:dyDescent="0.25">
      <c r="A2530" t="s">
        <v>241</v>
      </c>
      <c r="B2530" t="s">
        <v>242</v>
      </c>
      <c r="C2530" t="s">
        <v>243</v>
      </c>
      <c r="D2530" s="1">
        <v>40906</v>
      </c>
      <c r="E2530" s="2">
        <v>300</v>
      </c>
      <c r="F2530" t="s">
        <v>244</v>
      </c>
      <c r="G2530" t="s">
        <v>245</v>
      </c>
    </row>
    <row r="2531" spans="1:7" x14ac:dyDescent="0.25">
      <c r="A2531" t="s">
        <v>241</v>
      </c>
      <c r="B2531" t="s">
        <v>242</v>
      </c>
      <c r="C2531" t="s">
        <v>243</v>
      </c>
      <c r="D2531" s="1">
        <v>40906</v>
      </c>
      <c r="E2531" s="2">
        <v>300</v>
      </c>
      <c r="F2531" t="s">
        <v>246</v>
      </c>
      <c r="G2531" t="s">
        <v>245</v>
      </c>
    </row>
    <row r="2532" spans="1:7" x14ac:dyDescent="0.25">
      <c r="A2532" t="s">
        <v>164</v>
      </c>
      <c r="B2532" t="s">
        <v>165</v>
      </c>
      <c r="C2532" t="s">
        <v>166</v>
      </c>
      <c r="D2532" s="1">
        <v>40906</v>
      </c>
      <c r="E2532" s="2">
        <v>25</v>
      </c>
      <c r="F2532" t="s">
        <v>167</v>
      </c>
      <c r="G2532" t="s">
        <v>77</v>
      </c>
    </row>
    <row r="2533" spans="1:7" x14ac:dyDescent="0.25">
      <c r="A2533" t="s">
        <v>164</v>
      </c>
      <c r="B2533" t="s">
        <v>165</v>
      </c>
      <c r="C2533" t="s">
        <v>166</v>
      </c>
      <c r="D2533" s="1">
        <v>40906</v>
      </c>
      <c r="E2533" s="2">
        <v>25</v>
      </c>
      <c r="F2533" t="s">
        <v>168</v>
      </c>
      <c r="G2533" t="s">
        <v>77</v>
      </c>
    </row>
    <row r="2534" spans="1:7" x14ac:dyDescent="0.25">
      <c r="A2534" t="s">
        <v>169</v>
      </c>
      <c r="B2534" t="s">
        <v>170</v>
      </c>
      <c r="C2534" t="s">
        <v>171</v>
      </c>
      <c r="D2534" s="1">
        <v>40906</v>
      </c>
      <c r="E2534" s="2">
        <v>10</v>
      </c>
      <c r="F2534" t="s">
        <v>172</v>
      </c>
      <c r="G2534" t="s">
        <v>1245</v>
      </c>
    </row>
    <row r="2535" spans="1:7" x14ac:dyDescent="0.25">
      <c r="A2535" t="s">
        <v>169</v>
      </c>
      <c r="B2535" t="s">
        <v>170</v>
      </c>
      <c r="C2535" t="s">
        <v>171</v>
      </c>
      <c r="D2535" s="1">
        <v>40906</v>
      </c>
      <c r="E2535" s="2">
        <v>10</v>
      </c>
      <c r="F2535" t="s">
        <v>173</v>
      </c>
      <c r="G2535" t="s">
        <v>1245</v>
      </c>
    </row>
    <row r="2536" spans="1:7" x14ac:dyDescent="0.25">
      <c r="A2536" t="s">
        <v>322</v>
      </c>
      <c r="B2536" t="s">
        <v>323</v>
      </c>
      <c r="C2536" t="s">
        <v>324</v>
      </c>
      <c r="D2536" s="1">
        <v>40906</v>
      </c>
      <c r="E2536" s="2">
        <v>25</v>
      </c>
      <c r="F2536" t="s">
        <v>325</v>
      </c>
      <c r="G2536" t="s">
        <v>326</v>
      </c>
    </row>
    <row r="2537" spans="1:7" x14ac:dyDescent="0.25">
      <c r="A2537" t="s">
        <v>322</v>
      </c>
      <c r="B2537" t="s">
        <v>323</v>
      </c>
      <c r="C2537" t="s">
        <v>324</v>
      </c>
      <c r="D2537" s="1">
        <v>40906</v>
      </c>
      <c r="E2537" s="2">
        <v>25</v>
      </c>
      <c r="F2537" t="s">
        <v>327</v>
      </c>
      <c r="G2537" t="s">
        <v>326</v>
      </c>
    </row>
    <row r="2538" spans="1:7" x14ac:dyDescent="0.25">
      <c r="A2538" t="s">
        <v>312</v>
      </c>
      <c r="B2538" t="s">
        <v>248</v>
      </c>
      <c r="C2538" t="s">
        <v>313</v>
      </c>
      <c r="D2538" s="1">
        <v>40906</v>
      </c>
      <c r="E2538" s="2">
        <v>50</v>
      </c>
      <c r="F2538" t="s">
        <v>314</v>
      </c>
      <c r="G2538" t="s">
        <v>315</v>
      </c>
    </row>
    <row r="2539" spans="1:7" x14ac:dyDescent="0.25">
      <c r="A2539" t="s">
        <v>316</v>
      </c>
      <c r="B2539" t="s">
        <v>317</v>
      </c>
      <c r="C2539" t="s">
        <v>318</v>
      </c>
      <c r="D2539" s="1">
        <v>40906</v>
      </c>
      <c r="E2539" s="2">
        <v>20</v>
      </c>
      <c r="F2539" t="s">
        <v>319</v>
      </c>
      <c r="G2539" t="s">
        <v>321</v>
      </c>
    </row>
    <row r="2540" spans="1:7" x14ac:dyDescent="0.25">
      <c r="A2540" t="s">
        <v>316</v>
      </c>
      <c r="B2540" t="s">
        <v>317</v>
      </c>
      <c r="C2540" t="s">
        <v>318</v>
      </c>
      <c r="D2540" s="1">
        <v>40906</v>
      </c>
      <c r="E2540" s="2">
        <v>20</v>
      </c>
      <c r="F2540" t="s">
        <v>320</v>
      </c>
      <c r="G2540" t="s">
        <v>321</v>
      </c>
    </row>
    <row r="2541" spans="1:7" x14ac:dyDescent="0.25">
      <c r="A2541" t="s">
        <v>316</v>
      </c>
      <c r="B2541" t="s">
        <v>317</v>
      </c>
      <c r="C2541" t="s">
        <v>318</v>
      </c>
      <c r="D2541" s="1">
        <v>40906</v>
      </c>
      <c r="E2541" s="2">
        <v>20</v>
      </c>
      <c r="F2541" t="s">
        <v>319</v>
      </c>
      <c r="G2541" t="s">
        <v>1589</v>
      </c>
    </row>
    <row r="2542" spans="1:7" x14ac:dyDescent="0.25">
      <c r="A2542" t="s">
        <v>316</v>
      </c>
      <c r="B2542" t="s">
        <v>317</v>
      </c>
      <c r="C2542" t="s">
        <v>318</v>
      </c>
      <c r="D2542" s="1">
        <v>40906</v>
      </c>
      <c r="E2542" s="2">
        <v>20</v>
      </c>
      <c r="F2542" t="s">
        <v>320</v>
      </c>
      <c r="G2542" t="s">
        <v>1589</v>
      </c>
    </row>
    <row r="2543" spans="1:7" x14ac:dyDescent="0.25">
      <c r="A2543" t="s">
        <v>99</v>
      </c>
      <c r="B2543" t="s">
        <v>100</v>
      </c>
      <c r="C2543" t="s">
        <v>101</v>
      </c>
      <c r="D2543" s="1">
        <v>40906</v>
      </c>
      <c r="E2543" s="2">
        <v>10</v>
      </c>
      <c r="F2543" t="s">
        <v>102</v>
      </c>
      <c r="G2543" t="s">
        <v>114</v>
      </c>
    </row>
    <row r="2544" spans="1:7" x14ac:dyDescent="0.25">
      <c r="A2544" t="s">
        <v>99</v>
      </c>
      <c r="B2544" t="s">
        <v>100</v>
      </c>
      <c r="C2544" t="s">
        <v>101</v>
      </c>
      <c r="D2544" s="1">
        <v>40906</v>
      </c>
      <c r="E2544" s="2">
        <v>10</v>
      </c>
      <c r="F2544" t="s">
        <v>103</v>
      </c>
      <c r="G2544" t="s">
        <v>114</v>
      </c>
    </row>
    <row r="2545" spans="1:7" x14ac:dyDescent="0.25">
      <c r="A2545" t="s">
        <v>99</v>
      </c>
      <c r="B2545" t="s">
        <v>100</v>
      </c>
      <c r="C2545" t="s">
        <v>101</v>
      </c>
      <c r="D2545" s="1">
        <v>40906</v>
      </c>
      <c r="E2545" s="2">
        <v>10</v>
      </c>
      <c r="F2545" t="s">
        <v>104</v>
      </c>
      <c r="G2545" t="s">
        <v>114</v>
      </c>
    </row>
    <row r="2546" spans="1:7" x14ac:dyDescent="0.25">
      <c r="A2546" t="s">
        <v>328</v>
      </c>
      <c r="B2546" t="s">
        <v>329</v>
      </c>
      <c r="C2546" t="s">
        <v>330</v>
      </c>
      <c r="D2546" s="1">
        <v>40906</v>
      </c>
      <c r="E2546" s="2">
        <v>150</v>
      </c>
      <c r="F2546" t="s">
        <v>331</v>
      </c>
      <c r="G2546" t="s">
        <v>828</v>
      </c>
    </row>
    <row r="2547" spans="1:7" x14ac:dyDescent="0.25">
      <c r="A2547" t="s">
        <v>328</v>
      </c>
      <c r="B2547" t="s">
        <v>329</v>
      </c>
      <c r="C2547" t="s">
        <v>330</v>
      </c>
      <c r="D2547" s="1">
        <v>40906</v>
      </c>
      <c r="E2547" s="2">
        <v>150</v>
      </c>
      <c r="F2547" t="s">
        <v>332</v>
      </c>
      <c r="G2547" t="s">
        <v>828</v>
      </c>
    </row>
    <row r="2548" spans="1:7" x14ac:dyDescent="0.25">
      <c r="A2548" t="s">
        <v>30</v>
      </c>
      <c r="B2548" t="s">
        <v>31</v>
      </c>
      <c r="C2548" t="s">
        <v>32</v>
      </c>
      <c r="D2548" s="1">
        <v>40906</v>
      </c>
      <c r="E2548" s="2">
        <v>84</v>
      </c>
      <c r="F2548" t="s">
        <v>33</v>
      </c>
      <c r="G2548" t="s">
        <v>34</v>
      </c>
    </row>
    <row r="2549" spans="1:7" x14ac:dyDescent="0.25">
      <c r="A2549" t="s">
        <v>30</v>
      </c>
      <c r="B2549" t="s">
        <v>31</v>
      </c>
      <c r="C2549" t="s">
        <v>32</v>
      </c>
      <c r="D2549" s="1">
        <v>40906</v>
      </c>
      <c r="E2549" s="2">
        <v>84</v>
      </c>
      <c r="F2549" t="s">
        <v>35</v>
      </c>
      <c r="G2549" t="s">
        <v>34</v>
      </c>
    </row>
    <row r="2550" spans="1:7" x14ac:dyDescent="0.25">
      <c r="A2550" t="s">
        <v>110</v>
      </c>
      <c r="B2550" t="s">
        <v>111</v>
      </c>
      <c r="C2550" t="s">
        <v>112</v>
      </c>
      <c r="D2550" s="1">
        <v>40906</v>
      </c>
      <c r="E2550" s="2">
        <v>10</v>
      </c>
      <c r="F2550" t="s">
        <v>113</v>
      </c>
      <c r="G2550" t="s">
        <v>114</v>
      </c>
    </row>
    <row r="2551" spans="1:7" x14ac:dyDescent="0.25">
      <c r="A2551" t="s">
        <v>110</v>
      </c>
      <c r="B2551" t="s">
        <v>111</v>
      </c>
      <c r="C2551" t="s">
        <v>112</v>
      </c>
      <c r="D2551" s="1">
        <v>40906</v>
      </c>
      <c r="E2551" s="2">
        <v>10</v>
      </c>
      <c r="F2551" t="s">
        <v>113</v>
      </c>
      <c r="G2551" t="s">
        <v>114</v>
      </c>
    </row>
    <row r="2552" spans="1:7" x14ac:dyDescent="0.25">
      <c r="A2552" t="s">
        <v>105</v>
      </c>
      <c r="B2552" t="s">
        <v>106</v>
      </c>
      <c r="C2552" t="s">
        <v>107</v>
      </c>
      <c r="D2552" s="1">
        <v>40906</v>
      </c>
      <c r="E2552" s="2">
        <v>5</v>
      </c>
      <c r="F2552" t="s">
        <v>108</v>
      </c>
      <c r="G2552" t="s">
        <v>77</v>
      </c>
    </row>
    <row r="2553" spans="1:7" x14ac:dyDescent="0.25">
      <c r="A2553" t="s">
        <v>105</v>
      </c>
      <c r="B2553" t="s">
        <v>106</v>
      </c>
      <c r="C2553" t="s">
        <v>107</v>
      </c>
      <c r="D2553" s="1">
        <v>40906</v>
      </c>
      <c r="E2553" s="2">
        <v>5</v>
      </c>
      <c r="F2553" t="s">
        <v>108</v>
      </c>
      <c r="G2553" t="s">
        <v>77</v>
      </c>
    </row>
    <row r="2554" spans="1:7" x14ac:dyDescent="0.25">
      <c r="A2554" t="s">
        <v>105</v>
      </c>
      <c r="B2554" t="s">
        <v>106</v>
      </c>
      <c r="C2554" t="s">
        <v>107</v>
      </c>
      <c r="D2554" s="1">
        <v>40906</v>
      </c>
      <c r="E2554" s="2">
        <v>5</v>
      </c>
      <c r="F2554" t="s">
        <v>109</v>
      </c>
      <c r="G2554" t="s">
        <v>77</v>
      </c>
    </row>
    <row r="2555" spans="1:7" x14ac:dyDescent="0.25">
      <c r="A2555" t="s">
        <v>333</v>
      </c>
      <c r="B2555" t="s">
        <v>152</v>
      </c>
      <c r="C2555" t="s">
        <v>334</v>
      </c>
      <c r="D2555" s="1">
        <v>40906</v>
      </c>
      <c r="E2555" s="2">
        <v>2</v>
      </c>
      <c r="F2555" t="s">
        <v>335</v>
      </c>
      <c r="G2555" t="s">
        <v>114</v>
      </c>
    </row>
    <row r="2556" spans="1:7" x14ac:dyDescent="0.25">
      <c r="A2556" t="s">
        <v>333</v>
      </c>
      <c r="B2556" t="s">
        <v>152</v>
      </c>
      <c r="C2556" t="s">
        <v>334</v>
      </c>
      <c r="D2556" s="1">
        <v>40906</v>
      </c>
      <c r="E2556" s="2">
        <v>2</v>
      </c>
      <c r="F2556" t="s">
        <v>336</v>
      </c>
      <c r="G2556" t="s">
        <v>114</v>
      </c>
    </row>
    <row r="2557" spans="1:7" x14ac:dyDescent="0.25">
      <c r="A2557" t="s">
        <v>1590</v>
      </c>
      <c r="B2557" t="s">
        <v>1591</v>
      </c>
      <c r="C2557" t="s">
        <v>1592</v>
      </c>
      <c r="D2557" s="1">
        <v>40906</v>
      </c>
      <c r="E2557" s="2">
        <v>5</v>
      </c>
      <c r="F2557" t="s">
        <v>1593</v>
      </c>
      <c r="G2557" t="s">
        <v>1245</v>
      </c>
    </row>
    <row r="2558" spans="1:7" x14ac:dyDescent="0.25">
      <c r="A2558" t="s">
        <v>390</v>
      </c>
      <c r="B2558" t="s">
        <v>343</v>
      </c>
      <c r="C2558" t="s">
        <v>391</v>
      </c>
      <c r="D2558" s="1">
        <v>40906</v>
      </c>
      <c r="E2558" s="2">
        <v>30</v>
      </c>
      <c r="F2558" t="s">
        <v>392</v>
      </c>
      <c r="G2558" t="s">
        <v>1245</v>
      </c>
    </row>
    <row r="2559" spans="1:7" x14ac:dyDescent="0.25">
      <c r="A2559" t="s">
        <v>390</v>
      </c>
      <c r="B2559" t="s">
        <v>343</v>
      </c>
      <c r="C2559" t="s">
        <v>391</v>
      </c>
      <c r="D2559" s="1">
        <v>40906</v>
      </c>
      <c r="E2559" s="2">
        <v>30</v>
      </c>
      <c r="F2559" t="s">
        <v>392</v>
      </c>
      <c r="G2559" t="s">
        <v>1245</v>
      </c>
    </row>
    <row r="2560" spans="1:7" x14ac:dyDescent="0.25">
      <c r="A2560" t="s">
        <v>390</v>
      </c>
      <c r="B2560" t="s">
        <v>343</v>
      </c>
      <c r="C2560" t="s">
        <v>391</v>
      </c>
      <c r="D2560" s="1">
        <v>40906</v>
      </c>
      <c r="E2560" s="2">
        <v>30</v>
      </c>
      <c r="F2560" t="s">
        <v>393</v>
      </c>
      <c r="G2560" t="s">
        <v>1245</v>
      </c>
    </row>
    <row r="2561" spans="1:7" x14ac:dyDescent="0.25">
      <c r="A2561" t="s">
        <v>87</v>
      </c>
      <c r="B2561" t="s">
        <v>88</v>
      </c>
      <c r="C2561" t="s">
        <v>89</v>
      </c>
      <c r="D2561" s="1">
        <v>40906</v>
      </c>
      <c r="E2561" s="2">
        <v>25</v>
      </c>
      <c r="F2561" t="s">
        <v>90</v>
      </c>
      <c r="G2561" t="s">
        <v>77</v>
      </c>
    </row>
    <row r="2562" spans="1:7" x14ac:dyDescent="0.25">
      <c r="A2562" t="s">
        <v>87</v>
      </c>
      <c r="B2562" t="s">
        <v>88</v>
      </c>
      <c r="C2562" t="s">
        <v>89</v>
      </c>
      <c r="D2562" s="1">
        <v>40906</v>
      </c>
      <c r="E2562" s="2">
        <v>25</v>
      </c>
      <c r="F2562" t="s">
        <v>91</v>
      </c>
      <c r="G2562" t="s">
        <v>77</v>
      </c>
    </row>
    <row r="2563" spans="1:7" x14ac:dyDescent="0.25">
      <c r="A2563" t="s">
        <v>87</v>
      </c>
      <c r="B2563" t="s">
        <v>88</v>
      </c>
      <c r="C2563" t="s">
        <v>89</v>
      </c>
      <c r="D2563" s="1">
        <v>40906</v>
      </c>
      <c r="E2563" s="2">
        <v>25</v>
      </c>
      <c r="F2563" t="s">
        <v>91</v>
      </c>
      <c r="G2563" t="s">
        <v>77</v>
      </c>
    </row>
    <row r="2564" spans="1:7" x14ac:dyDescent="0.25">
      <c r="A2564" t="s">
        <v>87</v>
      </c>
      <c r="B2564" t="s">
        <v>88</v>
      </c>
      <c r="C2564" t="s">
        <v>89</v>
      </c>
      <c r="D2564" s="1">
        <v>40906</v>
      </c>
      <c r="E2564" s="2">
        <v>25</v>
      </c>
      <c r="F2564" t="s">
        <v>92</v>
      </c>
      <c r="G2564" t="s">
        <v>77</v>
      </c>
    </row>
    <row r="2565" spans="1:7" x14ac:dyDescent="0.25">
      <c r="A2565" t="s">
        <v>636</v>
      </c>
      <c r="B2565" t="s">
        <v>637</v>
      </c>
      <c r="C2565" t="s">
        <v>638</v>
      </c>
      <c r="D2565" s="1">
        <v>40906</v>
      </c>
      <c r="E2565" s="2">
        <v>10</v>
      </c>
      <c r="F2565" t="s">
        <v>639</v>
      </c>
      <c r="G2565" t="s">
        <v>1594</v>
      </c>
    </row>
    <row r="2566" spans="1:7" x14ac:dyDescent="0.25">
      <c r="A2566" t="s">
        <v>78</v>
      </c>
      <c r="B2566" t="s">
        <v>79</v>
      </c>
      <c r="C2566" t="s">
        <v>80</v>
      </c>
      <c r="D2566" s="1">
        <v>40906</v>
      </c>
      <c r="E2566" s="2">
        <v>35</v>
      </c>
      <c r="F2566" t="s">
        <v>81</v>
      </c>
      <c r="G2566" t="s">
        <v>9</v>
      </c>
    </row>
    <row r="2567" spans="1:7" x14ac:dyDescent="0.25">
      <c r="A2567" t="s">
        <v>78</v>
      </c>
      <c r="B2567" t="s">
        <v>79</v>
      </c>
      <c r="C2567" t="s">
        <v>80</v>
      </c>
      <c r="D2567" s="1">
        <v>40906</v>
      </c>
      <c r="E2567" s="2">
        <v>35</v>
      </c>
      <c r="F2567" t="s">
        <v>81</v>
      </c>
      <c r="G2567" t="s">
        <v>9</v>
      </c>
    </row>
    <row r="2568" spans="1:7" x14ac:dyDescent="0.25">
      <c r="A2568" t="s">
        <v>82</v>
      </c>
      <c r="B2568" t="s">
        <v>83</v>
      </c>
      <c r="C2568" t="s">
        <v>84</v>
      </c>
      <c r="D2568" s="1">
        <v>40906</v>
      </c>
      <c r="E2568" s="2">
        <v>10</v>
      </c>
      <c r="F2568" t="s">
        <v>85</v>
      </c>
      <c r="G2568" t="s">
        <v>1245</v>
      </c>
    </row>
    <row r="2569" spans="1:7" x14ac:dyDescent="0.25">
      <c r="A2569" t="s">
        <v>82</v>
      </c>
      <c r="B2569" t="s">
        <v>83</v>
      </c>
      <c r="C2569" t="s">
        <v>84</v>
      </c>
      <c r="D2569" s="1">
        <v>40906</v>
      </c>
      <c r="E2569" s="2">
        <v>10</v>
      </c>
      <c r="F2569" t="s">
        <v>86</v>
      </c>
      <c r="G2569" t="s">
        <v>1245</v>
      </c>
    </row>
    <row r="2570" spans="1:7" x14ac:dyDescent="0.25">
      <c r="A2570" t="s">
        <v>626</v>
      </c>
      <c r="B2570" t="s">
        <v>242</v>
      </c>
      <c r="C2570" t="s">
        <v>627</v>
      </c>
      <c r="D2570" s="1">
        <v>40913</v>
      </c>
      <c r="E2570" s="2">
        <v>100</v>
      </c>
      <c r="F2570" t="s">
        <v>628</v>
      </c>
      <c r="G2570" t="s">
        <v>114</v>
      </c>
    </row>
    <row r="2571" spans="1:7" x14ac:dyDescent="0.25">
      <c r="A2571" t="s">
        <v>899</v>
      </c>
      <c r="B2571" t="s">
        <v>900</v>
      </c>
      <c r="C2571" t="s">
        <v>901</v>
      </c>
      <c r="D2571" s="1">
        <v>40913</v>
      </c>
      <c r="E2571" s="2">
        <v>200</v>
      </c>
      <c r="G2571" t="s">
        <v>838</v>
      </c>
    </row>
    <row r="2572" spans="1:7" x14ac:dyDescent="0.25">
      <c r="A2572" t="s">
        <v>462</v>
      </c>
      <c r="B2572" t="s">
        <v>463</v>
      </c>
      <c r="C2572" t="s">
        <v>464</v>
      </c>
      <c r="D2572" s="1">
        <v>40913</v>
      </c>
      <c r="E2572" s="2">
        <v>993.48</v>
      </c>
      <c r="F2572" t="s">
        <v>465</v>
      </c>
      <c r="G2572" t="s">
        <v>34</v>
      </c>
    </row>
    <row r="2573" spans="1:7" x14ac:dyDescent="0.25">
      <c r="A2573" t="s">
        <v>957</v>
      </c>
      <c r="B2573" t="s">
        <v>958</v>
      </c>
      <c r="C2573" t="s">
        <v>959</v>
      </c>
      <c r="D2573" s="1">
        <v>40913</v>
      </c>
      <c r="E2573" s="2">
        <v>100</v>
      </c>
      <c r="F2573" t="s">
        <v>960</v>
      </c>
      <c r="G2573" t="s">
        <v>114</v>
      </c>
    </row>
    <row r="2574" spans="1:7" x14ac:dyDescent="0.25">
      <c r="A2574" t="s">
        <v>1438</v>
      </c>
      <c r="B2574" t="s">
        <v>1439</v>
      </c>
      <c r="D2574" s="1">
        <v>40913</v>
      </c>
      <c r="E2574" s="2">
        <v>1500</v>
      </c>
      <c r="F2574" t="s">
        <v>39</v>
      </c>
      <c r="G2574" t="s">
        <v>34</v>
      </c>
    </row>
    <row r="2575" spans="1:7" x14ac:dyDescent="0.25">
      <c r="A2575" t="s">
        <v>660</v>
      </c>
      <c r="B2575" t="s">
        <v>661</v>
      </c>
      <c r="D2575" s="1">
        <v>40913</v>
      </c>
      <c r="E2575" s="2">
        <v>300</v>
      </c>
      <c r="F2575" t="s">
        <v>662</v>
      </c>
      <c r="G2575" t="s">
        <v>67</v>
      </c>
    </row>
    <row r="2576" spans="1:7" x14ac:dyDescent="0.25">
      <c r="A2576" t="s">
        <v>1595</v>
      </c>
      <c r="B2576" t="s">
        <v>1596</v>
      </c>
      <c r="D2576" s="1">
        <v>40913</v>
      </c>
      <c r="E2576" s="2">
        <v>500</v>
      </c>
      <c r="F2576" t="s">
        <v>1597</v>
      </c>
      <c r="G2576" t="s">
        <v>1598</v>
      </c>
    </row>
    <row r="2577" spans="1:7" x14ac:dyDescent="0.25">
      <c r="A2577" t="s">
        <v>1599</v>
      </c>
      <c r="B2577" t="s">
        <v>1600</v>
      </c>
      <c r="D2577" s="1">
        <v>40913</v>
      </c>
      <c r="E2577" s="2">
        <v>18000</v>
      </c>
      <c r="G2577" t="s">
        <v>898</v>
      </c>
    </row>
    <row r="2578" spans="1:7" x14ac:dyDescent="0.25">
      <c r="A2578" t="s">
        <v>925</v>
      </c>
      <c r="B2578" t="s">
        <v>926</v>
      </c>
      <c r="D2578" s="1">
        <v>40913</v>
      </c>
      <c r="E2578" s="2">
        <v>2000</v>
      </c>
      <c r="G2578" t="s">
        <v>927</v>
      </c>
    </row>
    <row r="2579" spans="1:7" x14ac:dyDescent="0.25">
      <c r="A2579" t="s">
        <v>427</v>
      </c>
      <c r="B2579" t="s">
        <v>428</v>
      </c>
      <c r="D2579" s="1">
        <v>40913</v>
      </c>
      <c r="E2579" s="2">
        <v>18662</v>
      </c>
      <c r="F2579" t="s">
        <v>429</v>
      </c>
      <c r="G2579" t="s">
        <v>430</v>
      </c>
    </row>
    <row r="2580" spans="1:7" x14ac:dyDescent="0.25">
      <c r="A2580" t="s">
        <v>427</v>
      </c>
      <c r="B2580" t="s">
        <v>428</v>
      </c>
      <c r="D2580" s="1">
        <v>40913</v>
      </c>
      <c r="E2580" s="2">
        <v>6221</v>
      </c>
      <c r="F2580" t="s">
        <v>429</v>
      </c>
      <c r="G2580" t="s">
        <v>431</v>
      </c>
    </row>
    <row r="2581" spans="1:7" x14ac:dyDescent="0.25">
      <c r="A2581" t="s">
        <v>61</v>
      </c>
      <c r="B2581" t="s">
        <v>62</v>
      </c>
      <c r="D2581" s="1">
        <v>40913</v>
      </c>
      <c r="E2581" s="2">
        <v>500</v>
      </c>
      <c r="G2581" t="s">
        <v>424</v>
      </c>
    </row>
    <row r="2582" spans="1:7" x14ac:dyDescent="0.25">
      <c r="A2582" t="s">
        <v>941</v>
      </c>
      <c r="B2582" t="s">
        <v>942</v>
      </c>
      <c r="C2582" t="s">
        <v>943</v>
      </c>
      <c r="D2582" s="1">
        <v>40913</v>
      </c>
      <c r="E2582" s="2">
        <v>250</v>
      </c>
      <c r="F2582" t="s">
        <v>944</v>
      </c>
      <c r="G2582" t="s">
        <v>114</v>
      </c>
    </row>
    <row r="2583" spans="1:7" x14ac:dyDescent="0.25">
      <c r="A2583" t="s">
        <v>1601</v>
      </c>
      <c r="B2583" t="s">
        <v>1602</v>
      </c>
      <c r="C2583" t="s">
        <v>1603</v>
      </c>
      <c r="D2583" s="1">
        <v>40913</v>
      </c>
      <c r="E2583" s="2">
        <v>25</v>
      </c>
      <c r="G2583" t="s">
        <v>867</v>
      </c>
    </row>
    <row r="2584" spans="1:7" x14ac:dyDescent="0.25">
      <c r="A2584" t="s">
        <v>969</v>
      </c>
      <c r="B2584" t="s">
        <v>970</v>
      </c>
      <c r="C2584" t="s">
        <v>971</v>
      </c>
      <c r="D2584" s="1">
        <v>40913</v>
      </c>
      <c r="E2584" s="2">
        <v>50</v>
      </c>
      <c r="F2584" t="s">
        <v>972</v>
      </c>
      <c r="G2584" t="s">
        <v>67</v>
      </c>
    </row>
    <row r="2585" spans="1:7" x14ac:dyDescent="0.25">
      <c r="A2585" t="s">
        <v>858</v>
      </c>
      <c r="B2585" t="s">
        <v>378</v>
      </c>
      <c r="C2585" t="s">
        <v>859</v>
      </c>
      <c r="D2585" s="1">
        <v>40913</v>
      </c>
      <c r="E2585" s="2">
        <v>100</v>
      </c>
      <c r="F2585" t="s">
        <v>860</v>
      </c>
      <c r="G2585" t="s">
        <v>114</v>
      </c>
    </row>
    <row r="2586" spans="1:7" x14ac:dyDescent="0.25">
      <c r="A2586" t="s">
        <v>1604</v>
      </c>
      <c r="B2586" t="s">
        <v>1605</v>
      </c>
      <c r="C2586" t="s">
        <v>1606</v>
      </c>
      <c r="D2586" s="1">
        <v>40913</v>
      </c>
      <c r="E2586" s="2">
        <v>50</v>
      </c>
      <c r="F2586" t="s">
        <v>1607</v>
      </c>
      <c r="G2586" t="s">
        <v>114</v>
      </c>
    </row>
    <row r="2587" spans="1:7" x14ac:dyDescent="0.25">
      <c r="A2587" t="s">
        <v>908</v>
      </c>
      <c r="B2587" t="s">
        <v>909</v>
      </c>
      <c r="C2587" t="s">
        <v>910</v>
      </c>
      <c r="D2587" s="1">
        <v>40913</v>
      </c>
      <c r="E2587" s="2">
        <v>1000</v>
      </c>
      <c r="F2587" t="s">
        <v>911</v>
      </c>
      <c r="G2587" t="s">
        <v>912</v>
      </c>
    </row>
    <row r="2588" spans="1:7" x14ac:dyDescent="0.25">
      <c r="A2588" t="s">
        <v>839</v>
      </c>
      <c r="B2588" t="s">
        <v>840</v>
      </c>
      <c r="C2588" t="s">
        <v>841</v>
      </c>
      <c r="D2588" s="1">
        <v>40913</v>
      </c>
      <c r="E2588" s="2">
        <v>7500</v>
      </c>
      <c r="F2588" t="s">
        <v>842</v>
      </c>
      <c r="G2588" t="s">
        <v>843</v>
      </c>
    </row>
    <row r="2589" spans="1:7" x14ac:dyDescent="0.25">
      <c r="A2589" t="s">
        <v>1608</v>
      </c>
      <c r="B2589" t="s">
        <v>1609</v>
      </c>
      <c r="C2589" t="s">
        <v>1610</v>
      </c>
      <c r="D2589" s="1">
        <v>40913</v>
      </c>
      <c r="E2589" s="2">
        <v>10</v>
      </c>
      <c r="G2589" t="s">
        <v>114</v>
      </c>
    </row>
    <row r="2590" spans="1:7" x14ac:dyDescent="0.25">
      <c r="A2590" t="s">
        <v>1041</v>
      </c>
      <c r="B2590" t="s">
        <v>1042</v>
      </c>
      <c r="C2590" t="s">
        <v>1043</v>
      </c>
      <c r="D2590" s="1">
        <v>40917</v>
      </c>
      <c r="E2590" s="2">
        <v>500</v>
      </c>
      <c r="F2590" t="s">
        <v>1044</v>
      </c>
      <c r="G2590" t="s">
        <v>1045</v>
      </c>
    </row>
    <row r="2591" spans="1:7" x14ac:dyDescent="0.25">
      <c r="A2591" t="s">
        <v>1041</v>
      </c>
      <c r="B2591" t="s">
        <v>1042</v>
      </c>
      <c r="C2591" t="s">
        <v>1043</v>
      </c>
      <c r="D2591" s="1">
        <v>40917</v>
      </c>
      <c r="E2591" s="2">
        <v>500</v>
      </c>
      <c r="F2591" t="s">
        <v>1046</v>
      </c>
      <c r="G2591" t="s">
        <v>1045</v>
      </c>
    </row>
    <row r="2592" spans="1:7" x14ac:dyDescent="0.25">
      <c r="A2592" t="s">
        <v>1611</v>
      </c>
      <c r="B2592" t="s">
        <v>1612</v>
      </c>
      <c r="D2592" s="1">
        <v>40917</v>
      </c>
      <c r="E2592" s="2">
        <v>440</v>
      </c>
      <c r="G2592" t="s">
        <v>114</v>
      </c>
    </row>
    <row r="2593" spans="1:7" x14ac:dyDescent="0.25">
      <c r="A2593" t="s">
        <v>432</v>
      </c>
      <c r="B2593" t="s">
        <v>433</v>
      </c>
      <c r="D2593" s="1">
        <v>40917</v>
      </c>
      <c r="E2593" s="2">
        <v>444</v>
      </c>
      <c r="G2593" t="s">
        <v>114</v>
      </c>
    </row>
    <row r="2594" spans="1:7" x14ac:dyDescent="0.25">
      <c r="A2594" t="s">
        <v>1613</v>
      </c>
      <c r="B2594" t="s">
        <v>1614</v>
      </c>
      <c r="D2594" s="1">
        <v>40917</v>
      </c>
      <c r="E2594" s="2">
        <v>408</v>
      </c>
      <c r="G2594" t="s">
        <v>114</v>
      </c>
    </row>
    <row r="2595" spans="1:7" x14ac:dyDescent="0.25">
      <c r="A2595" t="s">
        <v>1615</v>
      </c>
      <c r="B2595" t="s">
        <v>1616</v>
      </c>
      <c r="C2595" t="s">
        <v>1617</v>
      </c>
      <c r="D2595" s="1">
        <v>40917</v>
      </c>
      <c r="E2595" s="2">
        <v>100</v>
      </c>
      <c r="F2595" t="s">
        <v>1618</v>
      </c>
      <c r="G2595" t="s">
        <v>67</v>
      </c>
    </row>
    <row r="2596" spans="1:7" x14ac:dyDescent="0.25">
      <c r="A2596" t="s">
        <v>482</v>
      </c>
      <c r="B2596" t="s">
        <v>483</v>
      </c>
      <c r="C2596" t="s">
        <v>484</v>
      </c>
      <c r="D2596" s="1">
        <v>40920</v>
      </c>
      <c r="E2596" s="2">
        <v>100</v>
      </c>
      <c r="F2596" t="s">
        <v>485</v>
      </c>
      <c r="G2596" t="s">
        <v>34</v>
      </c>
    </row>
    <row r="2597" spans="1:7" x14ac:dyDescent="0.25">
      <c r="A2597" t="s">
        <v>993</v>
      </c>
      <c r="B2597" t="s">
        <v>994</v>
      </c>
      <c r="D2597" s="1">
        <v>40920</v>
      </c>
      <c r="E2597" s="2">
        <v>1000</v>
      </c>
      <c r="G2597" t="s">
        <v>276</v>
      </c>
    </row>
    <row r="2598" spans="1:7" x14ac:dyDescent="0.25">
      <c r="A2598" t="s">
        <v>973</v>
      </c>
      <c r="B2598" t="s">
        <v>974</v>
      </c>
      <c r="C2598" t="s">
        <v>975</v>
      </c>
      <c r="D2598" s="1">
        <v>40920</v>
      </c>
      <c r="E2598" s="2">
        <v>100</v>
      </c>
      <c r="G2598" t="s">
        <v>114</v>
      </c>
    </row>
    <row r="2599" spans="1:7" x14ac:dyDescent="0.25">
      <c r="A2599" t="s">
        <v>954</v>
      </c>
      <c r="B2599" t="s">
        <v>955</v>
      </c>
      <c r="C2599" t="s">
        <v>956</v>
      </c>
      <c r="D2599" s="1">
        <v>40920</v>
      </c>
      <c r="E2599" s="2">
        <v>500</v>
      </c>
      <c r="G2599" t="s">
        <v>522</v>
      </c>
    </row>
    <row r="2600" spans="1:7" x14ac:dyDescent="0.25">
      <c r="A2600" t="s">
        <v>188</v>
      </c>
      <c r="B2600" t="s">
        <v>189</v>
      </c>
      <c r="C2600" t="s">
        <v>190</v>
      </c>
      <c r="D2600" s="1">
        <v>40920</v>
      </c>
      <c r="E2600" s="2">
        <v>250</v>
      </c>
      <c r="F2600" t="s">
        <v>191</v>
      </c>
      <c r="G2600" t="s">
        <v>1559</v>
      </c>
    </row>
    <row r="2601" spans="1:7" x14ac:dyDescent="0.25">
      <c r="A2601" t="s">
        <v>1308</v>
      </c>
      <c r="B2601" t="s">
        <v>1309</v>
      </c>
      <c r="C2601" t="s">
        <v>1310</v>
      </c>
      <c r="D2601" s="1">
        <v>40925</v>
      </c>
      <c r="E2601" s="2">
        <v>50</v>
      </c>
      <c r="F2601" t="s">
        <v>1311</v>
      </c>
      <c r="G2601" t="s">
        <v>34</v>
      </c>
    </row>
    <row r="2602" spans="1:7" x14ac:dyDescent="0.25">
      <c r="A2602" t="s">
        <v>1257</v>
      </c>
      <c r="B2602" t="s">
        <v>1258</v>
      </c>
      <c r="C2602" t="s">
        <v>1259</v>
      </c>
      <c r="D2602" s="1">
        <v>40925</v>
      </c>
      <c r="E2602" s="2">
        <v>83.33</v>
      </c>
      <c r="F2602" t="s">
        <v>1260</v>
      </c>
      <c r="G2602" t="s">
        <v>34</v>
      </c>
    </row>
    <row r="2603" spans="1:7" x14ac:dyDescent="0.25">
      <c r="A2603" t="s">
        <v>235</v>
      </c>
      <c r="B2603" t="s">
        <v>236</v>
      </c>
      <c r="C2603" t="s">
        <v>237</v>
      </c>
      <c r="D2603" s="1">
        <v>40925</v>
      </c>
      <c r="E2603" s="2">
        <v>71.430000000000007</v>
      </c>
      <c r="F2603" t="s">
        <v>238</v>
      </c>
      <c r="G2603" t="s">
        <v>34</v>
      </c>
    </row>
    <row r="2604" spans="1:7" x14ac:dyDescent="0.25">
      <c r="A2604" t="s">
        <v>235</v>
      </c>
      <c r="B2604" t="s">
        <v>236</v>
      </c>
      <c r="C2604" t="s">
        <v>237</v>
      </c>
      <c r="D2604" s="1">
        <v>40925</v>
      </c>
      <c r="E2604" s="2">
        <v>71.430000000000007</v>
      </c>
      <c r="F2604" t="s">
        <v>239</v>
      </c>
      <c r="G2604" t="s">
        <v>34</v>
      </c>
    </row>
    <row r="2605" spans="1:7" x14ac:dyDescent="0.25">
      <c r="A2605" t="s">
        <v>49</v>
      </c>
      <c r="B2605" t="s">
        <v>50</v>
      </c>
      <c r="C2605" t="s">
        <v>51</v>
      </c>
      <c r="D2605" s="1">
        <v>40925</v>
      </c>
      <c r="E2605" s="2">
        <v>83.33</v>
      </c>
      <c r="F2605" t="s">
        <v>52</v>
      </c>
      <c r="G2605" t="s">
        <v>34</v>
      </c>
    </row>
    <row r="2606" spans="1:7" x14ac:dyDescent="0.25">
      <c r="A2606" t="s">
        <v>53</v>
      </c>
      <c r="B2606" t="s">
        <v>54</v>
      </c>
      <c r="C2606" t="s">
        <v>55</v>
      </c>
      <c r="D2606" s="1">
        <v>40925</v>
      </c>
      <c r="E2606" s="2">
        <v>125</v>
      </c>
      <c r="F2606" t="s">
        <v>56</v>
      </c>
      <c r="G2606" t="s">
        <v>34</v>
      </c>
    </row>
    <row r="2607" spans="1:7" x14ac:dyDescent="0.25">
      <c r="A2607" t="s">
        <v>53</v>
      </c>
      <c r="B2607" t="s">
        <v>54</v>
      </c>
      <c r="C2607" t="s">
        <v>55</v>
      </c>
      <c r="D2607" s="1">
        <v>40925</v>
      </c>
      <c r="E2607" s="2">
        <v>125</v>
      </c>
      <c r="F2607" t="s">
        <v>57</v>
      </c>
      <c r="G2607" t="s">
        <v>34</v>
      </c>
    </row>
    <row r="2608" spans="1:7" x14ac:dyDescent="0.25">
      <c r="A2608" t="s">
        <v>58</v>
      </c>
      <c r="B2608" t="s">
        <v>59</v>
      </c>
      <c r="C2608" t="s">
        <v>60</v>
      </c>
      <c r="D2608" s="1">
        <v>40925</v>
      </c>
      <c r="E2608" s="2">
        <v>100</v>
      </c>
      <c r="G2608" t="s">
        <v>34</v>
      </c>
    </row>
    <row r="2609" spans="1:7" x14ac:dyDescent="0.25">
      <c r="A2609" t="s">
        <v>40</v>
      </c>
      <c r="B2609" t="s">
        <v>41</v>
      </c>
      <c r="C2609" t="s">
        <v>42</v>
      </c>
      <c r="D2609" s="1">
        <v>40925</v>
      </c>
      <c r="E2609" s="2">
        <v>166.66</v>
      </c>
      <c r="F2609" t="s">
        <v>43</v>
      </c>
      <c r="G2609" t="s">
        <v>34</v>
      </c>
    </row>
    <row r="2610" spans="1:7" x14ac:dyDescent="0.25">
      <c r="A2610" t="s">
        <v>1157</v>
      </c>
      <c r="B2610" t="s">
        <v>1158</v>
      </c>
      <c r="C2610" t="s">
        <v>1159</v>
      </c>
      <c r="D2610" s="1">
        <v>40930</v>
      </c>
      <c r="E2610" s="2">
        <v>500</v>
      </c>
      <c r="F2610" t="s">
        <v>1160</v>
      </c>
      <c r="G2610" t="s">
        <v>67</v>
      </c>
    </row>
    <row r="2611" spans="1:7" x14ac:dyDescent="0.25">
      <c r="A2611" t="s">
        <v>229</v>
      </c>
      <c r="B2611" t="s">
        <v>230</v>
      </c>
      <c r="D2611" s="1">
        <v>40930</v>
      </c>
      <c r="E2611" s="2">
        <v>4500</v>
      </c>
      <c r="G2611" t="s">
        <v>231</v>
      </c>
    </row>
    <row r="2612" spans="1:7" x14ac:dyDescent="0.25">
      <c r="A2612" t="s">
        <v>1619</v>
      </c>
      <c r="B2612" t="s">
        <v>1620</v>
      </c>
      <c r="C2612" t="s">
        <v>1621</v>
      </c>
      <c r="D2612" s="1">
        <v>40931</v>
      </c>
      <c r="E2612" s="2">
        <v>100</v>
      </c>
      <c r="F2612" t="s">
        <v>1622</v>
      </c>
      <c r="G2612" t="s">
        <v>67</v>
      </c>
    </row>
    <row r="2613" spans="1:7" x14ac:dyDescent="0.25">
      <c r="A2613" t="s">
        <v>1623</v>
      </c>
      <c r="B2613" t="s">
        <v>1624</v>
      </c>
      <c r="C2613" t="s">
        <v>1625</v>
      </c>
      <c r="D2613" s="1">
        <v>40932</v>
      </c>
      <c r="E2613" s="2">
        <v>50</v>
      </c>
      <c r="F2613" t="s">
        <v>1626</v>
      </c>
      <c r="G2613" t="s">
        <v>1627</v>
      </c>
    </row>
    <row r="2614" spans="1:7" x14ac:dyDescent="0.25">
      <c r="A2614" t="s">
        <v>532</v>
      </c>
      <c r="B2614" t="s">
        <v>533</v>
      </c>
      <c r="C2614" t="s">
        <v>534</v>
      </c>
      <c r="D2614" s="1">
        <v>40932</v>
      </c>
      <c r="E2614" s="2">
        <v>500</v>
      </c>
      <c r="F2614" t="s">
        <v>535</v>
      </c>
      <c r="G2614" t="s">
        <v>1628</v>
      </c>
    </row>
    <row r="2615" spans="1:7" x14ac:dyDescent="0.25">
      <c r="A2615" t="s">
        <v>532</v>
      </c>
      <c r="B2615" t="s">
        <v>533</v>
      </c>
      <c r="C2615" t="s">
        <v>534</v>
      </c>
      <c r="D2615" s="1">
        <v>40932</v>
      </c>
      <c r="E2615" s="2">
        <v>500</v>
      </c>
      <c r="F2615" t="s">
        <v>535</v>
      </c>
      <c r="G2615" t="s">
        <v>1628</v>
      </c>
    </row>
    <row r="2616" spans="1:7" x14ac:dyDescent="0.25">
      <c r="A2616" t="s">
        <v>513</v>
      </c>
      <c r="B2616" t="s">
        <v>514</v>
      </c>
      <c r="D2616" s="1">
        <v>40932</v>
      </c>
      <c r="E2616" s="2">
        <v>25000</v>
      </c>
      <c r="F2616" t="s">
        <v>515</v>
      </c>
      <c r="G2616" t="s">
        <v>310</v>
      </c>
    </row>
    <row r="2617" spans="1:7" x14ac:dyDescent="0.25">
      <c r="A2617" t="s">
        <v>1004</v>
      </c>
      <c r="B2617" t="s">
        <v>1005</v>
      </c>
      <c r="D2617" s="1">
        <v>40935</v>
      </c>
      <c r="E2617" s="2">
        <v>250</v>
      </c>
      <c r="G2617" t="s">
        <v>1006</v>
      </c>
    </row>
    <row r="2618" spans="1:7" x14ac:dyDescent="0.25">
      <c r="A2618" t="s">
        <v>1293</v>
      </c>
      <c r="B2618" t="s">
        <v>1294</v>
      </c>
      <c r="D2618" s="1">
        <v>40935</v>
      </c>
      <c r="E2618" s="2">
        <v>3000</v>
      </c>
      <c r="F2618" t="s">
        <v>1295</v>
      </c>
      <c r="G2618" t="s">
        <v>781</v>
      </c>
    </row>
    <row r="2619" spans="1:7" x14ac:dyDescent="0.25">
      <c r="A2619" t="s">
        <v>232</v>
      </c>
      <c r="B2619" t="s">
        <v>233</v>
      </c>
      <c r="D2619" s="1">
        <v>40938</v>
      </c>
      <c r="E2619" s="2">
        <v>1000</v>
      </c>
      <c r="F2619" t="s">
        <v>234</v>
      </c>
      <c r="G2619" t="s">
        <v>34</v>
      </c>
    </row>
    <row r="2620" spans="1:7" x14ac:dyDescent="0.25">
      <c r="A2620" t="s">
        <v>945</v>
      </c>
      <c r="B2620" t="s">
        <v>946</v>
      </c>
      <c r="C2620" t="s">
        <v>947</v>
      </c>
      <c r="D2620" s="1">
        <v>40938</v>
      </c>
      <c r="E2620" s="2">
        <v>250</v>
      </c>
      <c r="G2620" t="s">
        <v>1629</v>
      </c>
    </row>
    <row r="2621" spans="1:7" x14ac:dyDescent="0.25">
      <c r="A2621" t="s">
        <v>155</v>
      </c>
      <c r="B2621" t="s">
        <v>156</v>
      </c>
      <c r="C2621" t="s">
        <v>157</v>
      </c>
      <c r="D2621" s="1">
        <v>40939</v>
      </c>
      <c r="E2621" s="2">
        <v>5</v>
      </c>
      <c r="F2621" t="s">
        <v>158</v>
      </c>
      <c r="G2621" t="s">
        <v>1245</v>
      </c>
    </row>
    <row r="2622" spans="1:7" x14ac:dyDescent="0.25">
      <c r="A2622" t="s">
        <v>155</v>
      </c>
      <c r="B2622" t="s">
        <v>156</v>
      </c>
      <c r="C2622" t="s">
        <v>157</v>
      </c>
      <c r="D2622" s="1">
        <v>40939</v>
      </c>
      <c r="E2622" s="2">
        <v>5</v>
      </c>
      <c r="F2622" t="s">
        <v>158</v>
      </c>
      <c r="G2622" t="s">
        <v>1245</v>
      </c>
    </row>
    <row r="2623" spans="1:7" x14ac:dyDescent="0.25">
      <c r="A2623" t="s">
        <v>159</v>
      </c>
      <c r="B2623" t="s">
        <v>160</v>
      </c>
      <c r="C2623" t="s">
        <v>161</v>
      </c>
      <c r="D2623" s="1">
        <v>40939</v>
      </c>
      <c r="E2623" s="2">
        <v>83.33</v>
      </c>
      <c r="F2623" t="s">
        <v>162</v>
      </c>
      <c r="G2623" t="s">
        <v>34</v>
      </c>
    </row>
    <row r="2624" spans="1:7" x14ac:dyDescent="0.25">
      <c r="A2624" t="s">
        <v>1095</v>
      </c>
      <c r="B2624" t="s">
        <v>1096</v>
      </c>
      <c r="C2624" t="s">
        <v>1097</v>
      </c>
      <c r="D2624" s="1">
        <v>40939</v>
      </c>
      <c r="E2624" s="2">
        <v>25</v>
      </c>
      <c r="F2624" t="s">
        <v>1098</v>
      </c>
      <c r="G2624" t="s">
        <v>1246</v>
      </c>
    </row>
    <row r="2625" spans="1:7" x14ac:dyDescent="0.25">
      <c r="A2625" t="s">
        <v>1095</v>
      </c>
      <c r="B2625" t="s">
        <v>1096</v>
      </c>
      <c r="C2625" t="s">
        <v>1097</v>
      </c>
      <c r="D2625" s="1">
        <v>40939</v>
      </c>
      <c r="E2625" s="2">
        <v>25</v>
      </c>
      <c r="F2625" t="s">
        <v>1099</v>
      </c>
      <c r="G2625" t="s">
        <v>1246</v>
      </c>
    </row>
    <row r="2626" spans="1:7" x14ac:dyDescent="0.25">
      <c r="A2626" t="s">
        <v>1095</v>
      </c>
      <c r="B2626" t="s">
        <v>1096</v>
      </c>
      <c r="C2626" t="s">
        <v>1097</v>
      </c>
      <c r="D2626" s="1">
        <v>40939</v>
      </c>
      <c r="E2626" s="2">
        <v>25</v>
      </c>
      <c r="F2626" t="s">
        <v>1099</v>
      </c>
      <c r="G2626" t="s">
        <v>1246</v>
      </c>
    </row>
    <row r="2627" spans="1:7" x14ac:dyDescent="0.25">
      <c r="A2627" t="s">
        <v>1095</v>
      </c>
      <c r="B2627" t="s">
        <v>1096</v>
      </c>
      <c r="C2627" t="s">
        <v>1097</v>
      </c>
      <c r="D2627" s="1">
        <v>40939</v>
      </c>
      <c r="E2627" s="2">
        <v>25</v>
      </c>
      <c r="F2627" t="s">
        <v>1099</v>
      </c>
      <c r="G2627" t="s">
        <v>1246</v>
      </c>
    </row>
    <row r="2628" spans="1:7" x14ac:dyDescent="0.25">
      <c r="A2628" t="s">
        <v>151</v>
      </c>
      <c r="B2628" t="s">
        <v>152</v>
      </c>
      <c r="C2628" t="s">
        <v>153</v>
      </c>
      <c r="D2628" s="1">
        <v>40939</v>
      </c>
      <c r="E2628" s="2">
        <v>40</v>
      </c>
      <c r="F2628" t="s">
        <v>154</v>
      </c>
      <c r="G2628" t="s">
        <v>114</v>
      </c>
    </row>
    <row r="2629" spans="1:7" x14ac:dyDescent="0.25">
      <c r="A2629" t="s">
        <v>241</v>
      </c>
      <c r="B2629" t="s">
        <v>242</v>
      </c>
      <c r="C2629" t="s">
        <v>243</v>
      </c>
      <c r="D2629" s="1">
        <v>40939</v>
      </c>
      <c r="E2629" s="2">
        <v>300</v>
      </c>
      <c r="F2629" t="s">
        <v>244</v>
      </c>
      <c r="G2629" t="s">
        <v>245</v>
      </c>
    </row>
    <row r="2630" spans="1:7" x14ac:dyDescent="0.25">
      <c r="A2630" t="s">
        <v>241</v>
      </c>
      <c r="B2630" t="s">
        <v>242</v>
      </c>
      <c r="C2630" t="s">
        <v>243</v>
      </c>
      <c r="D2630" s="1">
        <v>40939</v>
      </c>
      <c r="E2630" s="2">
        <v>300</v>
      </c>
      <c r="F2630" t="s">
        <v>246</v>
      </c>
      <c r="G2630" t="s">
        <v>245</v>
      </c>
    </row>
    <row r="2631" spans="1:7" x14ac:dyDescent="0.25">
      <c r="A2631" t="s">
        <v>169</v>
      </c>
      <c r="B2631" t="s">
        <v>170</v>
      </c>
      <c r="C2631" t="s">
        <v>171</v>
      </c>
      <c r="D2631" s="1">
        <v>40939</v>
      </c>
      <c r="E2631" s="2">
        <v>10</v>
      </c>
      <c r="F2631" t="s">
        <v>172</v>
      </c>
      <c r="G2631" t="s">
        <v>1245</v>
      </c>
    </row>
    <row r="2632" spans="1:7" x14ac:dyDescent="0.25">
      <c r="A2632" t="s">
        <v>169</v>
      </c>
      <c r="B2632" t="s">
        <v>170</v>
      </c>
      <c r="C2632" t="s">
        <v>171</v>
      </c>
      <c r="D2632" s="1">
        <v>40939</v>
      </c>
      <c r="E2632" s="2">
        <v>10</v>
      </c>
      <c r="F2632" t="s">
        <v>173</v>
      </c>
      <c r="G2632" t="s">
        <v>1245</v>
      </c>
    </row>
    <row r="2633" spans="1:7" x14ac:dyDescent="0.25">
      <c r="A2633" t="s">
        <v>164</v>
      </c>
      <c r="B2633" t="s">
        <v>165</v>
      </c>
      <c r="C2633" t="s">
        <v>166</v>
      </c>
      <c r="D2633" s="1">
        <v>40939</v>
      </c>
      <c r="E2633" s="2">
        <v>25</v>
      </c>
      <c r="F2633" t="s">
        <v>167</v>
      </c>
      <c r="G2633" t="s">
        <v>77</v>
      </c>
    </row>
    <row r="2634" spans="1:7" x14ac:dyDescent="0.25">
      <c r="A2634" t="s">
        <v>164</v>
      </c>
      <c r="B2634" t="s">
        <v>165</v>
      </c>
      <c r="C2634" t="s">
        <v>166</v>
      </c>
      <c r="D2634" s="1">
        <v>40939</v>
      </c>
      <c r="E2634" s="2">
        <v>25</v>
      </c>
      <c r="F2634" t="s">
        <v>168</v>
      </c>
      <c r="G2634" t="s">
        <v>77</v>
      </c>
    </row>
    <row r="2635" spans="1:7" x14ac:dyDescent="0.25">
      <c r="A2635" t="s">
        <v>174</v>
      </c>
      <c r="B2635" t="s">
        <v>175</v>
      </c>
      <c r="C2635" t="s">
        <v>176</v>
      </c>
      <c r="D2635" s="1">
        <v>40939</v>
      </c>
      <c r="E2635" s="2">
        <v>10</v>
      </c>
      <c r="F2635" t="s">
        <v>177</v>
      </c>
      <c r="G2635" t="s">
        <v>114</v>
      </c>
    </row>
    <row r="2636" spans="1:7" x14ac:dyDescent="0.25">
      <c r="A2636" t="s">
        <v>1356</v>
      </c>
      <c r="B2636" t="s">
        <v>307</v>
      </c>
      <c r="C2636" t="s">
        <v>1357</v>
      </c>
      <c r="D2636" s="1">
        <v>40939</v>
      </c>
      <c r="E2636" s="2">
        <v>5</v>
      </c>
      <c r="F2636" t="s">
        <v>1358</v>
      </c>
      <c r="G2636" t="s">
        <v>1245</v>
      </c>
    </row>
    <row r="2637" spans="1:7" x14ac:dyDescent="0.25">
      <c r="A2637" t="s">
        <v>259</v>
      </c>
      <c r="B2637" t="s">
        <v>260</v>
      </c>
      <c r="C2637" t="s">
        <v>261</v>
      </c>
      <c r="D2637" s="1">
        <v>40939</v>
      </c>
      <c r="E2637" s="2">
        <v>10</v>
      </c>
      <c r="F2637" t="s">
        <v>262</v>
      </c>
      <c r="G2637" t="s">
        <v>77</v>
      </c>
    </row>
    <row r="2638" spans="1:7" x14ac:dyDescent="0.25">
      <c r="A2638" t="s">
        <v>178</v>
      </c>
      <c r="B2638" t="s">
        <v>179</v>
      </c>
      <c r="C2638" t="s">
        <v>180</v>
      </c>
      <c r="D2638" s="1">
        <v>40939</v>
      </c>
      <c r="E2638" s="2">
        <v>5</v>
      </c>
      <c r="F2638" t="s">
        <v>181</v>
      </c>
      <c r="G2638" t="s">
        <v>182</v>
      </c>
    </row>
    <row r="2639" spans="1:7" x14ac:dyDescent="0.25">
      <c r="A2639" t="s">
        <v>1317</v>
      </c>
      <c r="B2639" t="s">
        <v>1318</v>
      </c>
      <c r="C2639" t="s">
        <v>1319</v>
      </c>
      <c r="D2639" s="1">
        <v>40939</v>
      </c>
      <c r="E2639" s="2">
        <v>200</v>
      </c>
      <c r="F2639" t="s">
        <v>1320</v>
      </c>
      <c r="G2639" t="s">
        <v>1328</v>
      </c>
    </row>
    <row r="2640" spans="1:7" x14ac:dyDescent="0.25">
      <c r="A2640" t="s">
        <v>1317</v>
      </c>
      <c r="B2640" t="s">
        <v>1318</v>
      </c>
      <c r="C2640" t="s">
        <v>1319</v>
      </c>
      <c r="D2640" s="1">
        <v>40939</v>
      </c>
      <c r="E2640" s="2">
        <v>200</v>
      </c>
      <c r="F2640" t="s">
        <v>1321</v>
      </c>
      <c r="G2640" t="s">
        <v>1328</v>
      </c>
    </row>
    <row r="2641" spans="1:7" x14ac:dyDescent="0.25">
      <c r="A2641" t="s">
        <v>247</v>
      </c>
      <c r="B2641" t="s">
        <v>248</v>
      </c>
      <c r="C2641" t="s">
        <v>249</v>
      </c>
      <c r="D2641" s="1">
        <v>40939</v>
      </c>
      <c r="E2641" s="2">
        <v>20</v>
      </c>
      <c r="F2641" t="s">
        <v>250</v>
      </c>
      <c r="G2641" t="s">
        <v>251</v>
      </c>
    </row>
    <row r="2642" spans="1:7" x14ac:dyDescent="0.25">
      <c r="A2642" t="s">
        <v>247</v>
      </c>
      <c r="B2642" t="s">
        <v>248</v>
      </c>
      <c r="C2642" t="s">
        <v>249</v>
      </c>
      <c r="D2642" s="1">
        <v>40939</v>
      </c>
      <c r="E2642" s="2">
        <v>20</v>
      </c>
      <c r="F2642" t="s">
        <v>252</v>
      </c>
      <c r="G2642" t="s">
        <v>251</v>
      </c>
    </row>
    <row r="2643" spans="1:7" x14ac:dyDescent="0.25">
      <c r="A2643" t="s">
        <v>133</v>
      </c>
      <c r="B2643" t="s">
        <v>134</v>
      </c>
      <c r="C2643" t="s">
        <v>95</v>
      </c>
      <c r="D2643" s="1">
        <v>40939</v>
      </c>
      <c r="E2643" s="2">
        <v>10</v>
      </c>
      <c r="F2643" t="s">
        <v>135</v>
      </c>
      <c r="G2643" t="s">
        <v>1245</v>
      </c>
    </row>
    <row r="2644" spans="1:7" x14ac:dyDescent="0.25">
      <c r="A2644" t="s">
        <v>133</v>
      </c>
      <c r="B2644" t="s">
        <v>134</v>
      </c>
      <c r="C2644" t="s">
        <v>95</v>
      </c>
      <c r="D2644" s="1">
        <v>40939</v>
      </c>
      <c r="E2644" s="2">
        <v>10</v>
      </c>
      <c r="F2644" t="s">
        <v>136</v>
      </c>
      <c r="G2644" t="s">
        <v>1245</v>
      </c>
    </row>
    <row r="2645" spans="1:7" x14ac:dyDescent="0.25">
      <c r="A2645" t="s">
        <v>133</v>
      </c>
      <c r="B2645" t="s">
        <v>134</v>
      </c>
      <c r="C2645" t="s">
        <v>95</v>
      </c>
      <c r="D2645" s="1">
        <v>40939</v>
      </c>
      <c r="E2645" s="2">
        <v>10</v>
      </c>
      <c r="F2645" t="s">
        <v>137</v>
      </c>
      <c r="G2645" t="s">
        <v>1245</v>
      </c>
    </row>
    <row r="2646" spans="1:7" x14ac:dyDescent="0.25">
      <c r="A2646" t="s">
        <v>293</v>
      </c>
      <c r="B2646" t="s">
        <v>248</v>
      </c>
      <c r="C2646" t="s">
        <v>294</v>
      </c>
      <c r="D2646" s="1">
        <v>40939</v>
      </c>
      <c r="E2646" s="2">
        <v>15</v>
      </c>
      <c r="F2646" t="s">
        <v>295</v>
      </c>
      <c r="G2646" t="s">
        <v>182</v>
      </c>
    </row>
    <row r="2647" spans="1:7" x14ac:dyDescent="0.25">
      <c r="A2647" t="s">
        <v>293</v>
      </c>
      <c r="B2647" t="s">
        <v>248</v>
      </c>
      <c r="C2647" t="s">
        <v>294</v>
      </c>
      <c r="D2647" s="1">
        <v>40939</v>
      </c>
      <c r="E2647" s="2">
        <v>15</v>
      </c>
      <c r="F2647" t="s">
        <v>295</v>
      </c>
      <c r="G2647" t="s">
        <v>182</v>
      </c>
    </row>
    <row r="2648" spans="1:7" x14ac:dyDescent="0.25">
      <c r="A2648" t="s">
        <v>129</v>
      </c>
      <c r="B2648" t="s">
        <v>130</v>
      </c>
      <c r="C2648" t="s">
        <v>131</v>
      </c>
      <c r="D2648" s="1">
        <v>40939</v>
      </c>
      <c r="E2648" s="2">
        <v>10</v>
      </c>
      <c r="F2648" t="s">
        <v>132</v>
      </c>
      <c r="G2648" t="s">
        <v>9</v>
      </c>
    </row>
    <row r="2649" spans="1:7" x14ac:dyDescent="0.25">
      <c r="A2649" t="s">
        <v>278</v>
      </c>
      <c r="B2649" t="s">
        <v>279</v>
      </c>
      <c r="C2649" t="s">
        <v>280</v>
      </c>
      <c r="D2649" s="1">
        <v>40939</v>
      </c>
      <c r="E2649" s="2">
        <v>5</v>
      </c>
      <c r="F2649" t="s">
        <v>281</v>
      </c>
      <c r="G2649" t="s">
        <v>282</v>
      </c>
    </row>
    <row r="2650" spans="1:7" x14ac:dyDescent="0.25">
      <c r="A2650" t="s">
        <v>138</v>
      </c>
      <c r="B2650" t="s">
        <v>139</v>
      </c>
      <c r="C2650" t="s">
        <v>140</v>
      </c>
      <c r="D2650" s="1">
        <v>40939</v>
      </c>
      <c r="E2650" s="2">
        <v>40</v>
      </c>
      <c r="F2650" t="s">
        <v>141</v>
      </c>
      <c r="G2650" t="s">
        <v>1245</v>
      </c>
    </row>
    <row r="2651" spans="1:7" x14ac:dyDescent="0.25">
      <c r="A2651" t="s">
        <v>296</v>
      </c>
      <c r="B2651" t="s">
        <v>297</v>
      </c>
      <c r="C2651" t="s">
        <v>298</v>
      </c>
      <c r="D2651" s="1">
        <v>40939</v>
      </c>
      <c r="E2651" s="2">
        <v>100</v>
      </c>
      <c r="F2651" t="s">
        <v>299</v>
      </c>
      <c r="G2651" t="s">
        <v>34</v>
      </c>
    </row>
    <row r="2652" spans="1:7" x14ac:dyDescent="0.25">
      <c r="A2652" t="s">
        <v>296</v>
      </c>
      <c r="B2652" t="s">
        <v>297</v>
      </c>
      <c r="C2652" t="s">
        <v>298</v>
      </c>
      <c r="D2652" s="1">
        <v>40939</v>
      </c>
      <c r="E2652" s="2">
        <v>100</v>
      </c>
      <c r="F2652" t="s">
        <v>300</v>
      </c>
      <c r="G2652" t="s">
        <v>34</v>
      </c>
    </row>
    <row r="2653" spans="1:7" x14ac:dyDescent="0.25">
      <c r="A2653" t="s">
        <v>296</v>
      </c>
      <c r="B2653" t="s">
        <v>297</v>
      </c>
      <c r="C2653" t="s">
        <v>298</v>
      </c>
      <c r="D2653" s="1">
        <v>40939</v>
      </c>
      <c r="E2653" s="2">
        <v>100</v>
      </c>
      <c r="F2653" t="s">
        <v>301</v>
      </c>
      <c r="G2653" t="s">
        <v>34</v>
      </c>
    </row>
    <row r="2654" spans="1:7" x14ac:dyDescent="0.25">
      <c r="A2654" t="s">
        <v>1105</v>
      </c>
      <c r="B2654" t="s">
        <v>1106</v>
      </c>
      <c r="C2654" t="s">
        <v>1107</v>
      </c>
      <c r="D2654" s="1">
        <v>40939</v>
      </c>
      <c r="E2654" s="2">
        <v>25</v>
      </c>
      <c r="F2654" t="s">
        <v>1108</v>
      </c>
      <c r="G2654" t="s">
        <v>828</v>
      </c>
    </row>
    <row r="2655" spans="1:7" x14ac:dyDescent="0.25">
      <c r="A2655" t="s">
        <v>1584</v>
      </c>
      <c r="B2655" t="s">
        <v>1585</v>
      </c>
      <c r="C2655" t="s">
        <v>1586</v>
      </c>
      <c r="D2655" s="1">
        <v>40939</v>
      </c>
      <c r="E2655" s="2">
        <v>10</v>
      </c>
      <c r="F2655" t="s">
        <v>1587</v>
      </c>
      <c r="G2655" t="s">
        <v>1245</v>
      </c>
    </row>
    <row r="2656" spans="1:7" x14ac:dyDescent="0.25">
      <c r="A2656" t="s">
        <v>1580</v>
      </c>
      <c r="B2656" t="s">
        <v>1581</v>
      </c>
      <c r="C2656" t="s">
        <v>1582</v>
      </c>
      <c r="D2656" s="1">
        <v>40939</v>
      </c>
      <c r="E2656" s="2">
        <v>20</v>
      </c>
      <c r="F2656" t="s">
        <v>1583</v>
      </c>
      <c r="G2656" t="s">
        <v>1245</v>
      </c>
    </row>
    <row r="2657" spans="1:7" x14ac:dyDescent="0.25">
      <c r="A2657" t="s">
        <v>302</v>
      </c>
      <c r="B2657" t="s">
        <v>303</v>
      </c>
      <c r="C2657" t="s">
        <v>304</v>
      </c>
      <c r="D2657" s="1">
        <v>40939</v>
      </c>
      <c r="E2657" s="2">
        <v>40.29</v>
      </c>
      <c r="F2657" t="s">
        <v>305</v>
      </c>
      <c r="G2657" t="s">
        <v>114</v>
      </c>
    </row>
    <row r="2658" spans="1:7" x14ac:dyDescent="0.25">
      <c r="A2658" t="s">
        <v>306</v>
      </c>
      <c r="B2658" t="s">
        <v>307</v>
      </c>
      <c r="C2658" t="s">
        <v>308</v>
      </c>
      <c r="D2658" s="1">
        <v>40939</v>
      </c>
      <c r="E2658" s="2">
        <v>10</v>
      </c>
      <c r="F2658" t="s">
        <v>309</v>
      </c>
      <c r="G2658" t="s">
        <v>310</v>
      </c>
    </row>
    <row r="2659" spans="1:7" x14ac:dyDescent="0.25">
      <c r="A2659" t="s">
        <v>306</v>
      </c>
      <c r="B2659" t="s">
        <v>307</v>
      </c>
      <c r="C2659" t="s">
        <v>308</v>
      </c>
      <c r="D2659" s="1">
        <v>40939</v>
      </c>
      <c r="E2659" s="2">
        <v>10</v>
      </c>
      <c r="F2659" t="s">
        <v>311</v>
      </c>
      <c r="G2659" t="s">
        <v>310</v>
      </c>
    </row>
    <row r="2660" spans="1:7" x14ac:dyDescent="0.25">
      <c r="A2660" t="s">
        <v>121</v>
      </c>
      <c r="B2660" t="s">
        <v>122</v>
      </c>
      <c r="C2660" t="s">
        <v>123</v>
      </c>
      <c r="D2660" s="1">
        <v>40939</v>
      </c>
      <c r="E2660" s="2">
        <v>70</v>
      </c>
      <c r="F2660" t="s">
        <v>124</v>
      </c>
      <c r="G2660" t="s">
        <v>1588</v>
      </c>
    </row>
    <row r="2661" spans="1:7" x14ac:dyDescent="0.25">
      <c r="A2661" t="s">
        <v>267</v>
      </c>
      <c r="B2661" t="s">
        <v>268</v>
      </c>
      <c r="C2661" t="s">
        <v>269</v>
      </c>
      <c r="D2661" s="1">
        <v>40939</v>
      </c>
      <c r="E2661" s="2">
        <v>25</v>
      </c>
      <c r="F2661" t="s">
        <v>270</v>
      </c>
      <c r="G2661" t="s">
        <v>271</v>
      </c>
    </row>
    <row r="2662" spans="1:7" x14ac:dyDescent="0.25">
      <c r="A2662" t="s">
        <v>272</v>
      </c>
      <c r="B2662" t="s">
        <v>175</v>
      </c>
      <c r="C2662" t="s">
        <v>273</v>
      </c>
      <c r="D2662" s="1">
        <v>40939</v>
      </c>
      <c r="E2662" s="2">
        <v>25</v>
      </c>
      <c r="F2662" t="s">
        <v>274</v>
      </c>
      <c r="G2662" t="s">
        <v>1299</v>
      </c>
    </row>
    <row r="2663" spans="1:7" x14ac:dyDescent="0.25">
      <c r="A2663" t="s">
        <v>272</v>
      </c>
      <c r="B2663" t="s">
        <v>175</v>
      </c>
      <c r="C2663" t="s">
        <v>273</v>
      </c>
      <c r="D2663" s="1">
        <v>40939</v>
      </c>
      <c r="E2663" s="2">
        <v>25</v>
      </c>
      <c r="F2663" t="s">
        <v>274</v>
      </c>
      <c r="G2663" t="s">
        <v>1299</v>
      </c>
    </row>
    <row r="2664" spans="1:7" x14ac:dyDescent="0.25">
      <c r="A2664" t="s">
        <v>125</v>
      </c>
      <c r="B2664" t="s">
        <v>126</v>
      </c>
      <c r="C2664" t="s">
        <v>127</v>
      </c>
      <c r="D2664" s="1">
        <v>40939</v>
      </c>
      <c r="E2664" s="2">
        <v>5</v>
      </c>
      <c r="F2664" t="s">
        <v>128</v>
      </c>
      <c r="G2664" t="s">
        <v>1245</v>
      </c>
    </row>
    <row r="2665" spans="1:7" x14ac:dyDescent="0.25">
      <c r="A2665" t="s">
        <v>546</v>
      </c>
      <c r="B2665" t="s">
        <v>547</v>
      </c>
      <c r="C2665" t="s">
        <v>548</v>
      </c>
      <c r="D2665" s="1">
        <v>40939</v>
      </c>
      <c r="E2665" s="2">
        <v>25</v>
      </c>
      <c r="F2665" t="s">
        <v>549</v>
      </c>
      <c r="G2665" t="s">
        <v>1245</v>
      </c>
    </row>
    <row r="2666" spans="1:7" x14ac:dyDescent="0.25">
      <c r="A2666" t="s">
        <v>263</v>
      </c>
      <c r="B2666" t="s">
        <v>264</v>
      </c>
      <c r="C2666" t="s">
        <v>265</v>
      </c>
      <c r="D2666" s="1">
        <v>40939</v>
      </c>
      <c r="E2666" s="2">
        <v>50</v>
      </c>
      <c r="F2666" t="s">
        <v>266</v>
      </c>
      <c r="G2666" t="s">
        <v>77</v>
      </c>
    </row>
    <row r="2667" spans="1:7" x14ac:dyDescent="0.25">
      <c r="A2667" t="s">
        <v>115</v>
      </c>
      <c r="B2667" t="s">
        <v>116</v>
      </c>
      <c r="C2667" t="s">
        <v>117</v>
      </c>
      <c r="D2667" s="1">
        <v>40939</v>
      </c>
      <c r="E2667" s="2">
        <v>5</v>
      </c>
      <c r="F2667" t="s">
        <v>118</v>
      </c>
      <c r="G2667" t="s">
        <v>1245</v>
      </c>
    </row>
    <row r="2668" spans="1:7" x14ac:dyDescent="0.25">
      <c r="A2668" t="s">
        <v>115</v>
      </c>
      <c r="B2668" t="s">
        <v>116</v>
      </c>
      <c r="C2668" t="s">
        <v>117</v>
      </c>
      <c r="D2668" s="1">
        <v>40939</v>
      </c>
      <c r="E2668" s="2">
        <v>5</v>
      </c>
      <c r="F2668" t="s">
        <v>119</v>
      </c>
      <c r="G2668" t="s">
        <v>1245</v>
      </c>
    </row>
    <row r="2669" spans="1:7" x14ac:dyDescent="0.25">
      <c r="A2669" t="s">
        <v>115</v>
      </c>
      <c r="B2669" t="s">
        <v>116</v>
      </c>
      <c r="C2669" t="s">
        <v>117</v>
      </c>
      <c r="D2669" s="1">
        <v>40939</v>
      </c>
      <c r="E2669" s="2">
        <v>5</v>
      </c>
      <c r="F2669" t="s">
        <v>120</v>
      </c>
      <c r="G2669" t="s">
        <v>1245</v>
      </c>
    </row>
    <row r="2670" spans="1:7" x14ac:dyDescent="0.25">
      <c r="A2670" t="s">
        <v>1100</v>
      </c>
      <c r="B2670" t="s">
        <v>1101</v>
      </c>
      <c r="C2670" t="s">
        <v>1102</v>
      </c>
      <c r="D2670" s="1">
        <v>40939</v>
      </c>
      <c r="E2670" s="2">
        <v>15</v>
      </c>
      <c r="F2670" t="s">
        <v>1103</v>
      </c>
      <c r="G2670" t="s">
        <v>828</v>
      </c>
    </row>
    <row r="2671" spans="1:7" x14ac:dyDescent="0.25">
      <c r="A2671" t="s">
        <v>1100</v>
      </c>
      <c r="B2671" t="s">
        <v>1101</v>
      </c>
      <c r="C2671" t="s">
        <v>1102</v>
      </c>
      <c r="D2671" s="1">
        <v>40939</v>
      </c>
      <c r="E2671" s="2">
        <v>15</v>
      </c>
      <c r="F2671" t="s">
        <v>1104</v>
      </c>
      <c r="G2671" t="s">
        <v>828</v>
      </c>
    </row>
    <row r="2672" spans="1:7" x14ac:dyDescent="0.25">
      <c r="A2672" t="s">
        <v>1100</v>
      </c>
      <c r="B2672" t="s">
        <v>1101</v>
      </c>
      <c r="C2672" t="s">
        <v>1102</v>
      </c>
      <c r="D2672" s="1">
        <v>40939</v>
      </c>
      <c r="E2672" s="2">
        <v>10</v>
      </c>
      <c r="F2672" t="s">
        <v>1103</v>
      </c>
      <c r="G2672" t="s">
        <v>276</v>
      </c>
    </row>
    <row r="2673" spans="1:7" x14ac:dyDescent="0.25">
      <c r="A2673" t="s">
        <v>1100</v>
      </c>
      <c r="B2673" t="s">
        <v>1101</v>
      </c>
      <c r="C2673" t="s">
        <v>1102</v>
      </c>
      <c r="D2673" s="1">
        <v>40939</v>
      </c>
      <c r="E2673" s="2">
        <v>10</v>
      </c>
      <c r="F2673" t="s">
        <v>1104</v>
      </c>
      <c r="G2673" t="s">
        <v>276</v>
      </c>
    </row>
    <row r="2674" spans="1:7" x14ac:dyDescent="0.25">
      <c r="A2674" t="s">
        <v>1076</v>
      </c>
      <c r="B2674" t="s">
        <v>1077</v>
      </c>
      <c r="D2674" s="1">
        <v>40939</v>
      </c>
      <c r="E2674" s="2">
        <v>36.83</v>
      </c>
      <c r="G2674" t="s">
        <v>853</v>
      </c>
    </row>
    <row r="2675" spans="1:7" x14ac:dyDescent="0.25">
      <c r="A2675" t="s">
        <v>1009</v>
      </c>
      <c r="B2675" t="s">
        <v>1010</v>
      </c>
      <c r="D2675" s="1">
        <v>40939</v>
      </c>
      <c r="E2675" s="2">
        <v>1000</v>
      </c>
      <c r="F2675" t="s">
        <v>1011</v>
      </c>
      <c r="G2675" t="s">
        <v>1012</v>
      </c>
    </row>
    <row r="2676" spans="1:7" x14ac:dyDescent="0.25">
      <c r="A2676" t="s">
        <v>99</v>
      </c>
      <c r="B2676" t="s">
        <v>100</v>
      </c>
      <c r="C2676" t="s">
        <v>101</v>
      </c>
      <c r="D2676" s="1">
        <v>40939</v>
      </c>
      <c r="E2676" s="2">
        <v>10</v>
      </c>
      <c r="F2676" t="s">
        <v>102</v>
      </c>
      <c r="G2676" t="s">
        <v>1245</v>
      </c>
    </row>
    <row r="2677" spans="1:7" x14ac:dyDescent="0.25">
      <c r="A2677" t="s">
        <v>99</v>
      </c>
      <c r="B2677" t="s">
        <v>100</v>
      </c>
      <c r="C2677" t="s">
        <v>101</v>
      </c>
      <c r="D2677" s="1">
        <v>40939</v>
      </c>
      <c r="E2677" s="2">
        <v>10</v>
      </c>
      <c r="F2677" t="s">
        <v>103</v>
      </c>
      <c r="G2677" t="s">
        <v>1245</v>
      </c>
    </row>
    <row r="2678" spans="1:7" x14ac:dyDescent="0.25">
      <c r="A2678" t="s">
        <v>99</v>
      </c>
      <c r="B2678" t="s">
        <v>100</v>
      </c>
      <c r="C2678" t="s">
        <v>101</v>
      </c>
      <c r="D2678" s="1">
        <v>40939</v>
      </c>
      <c r="E2678" s="2">
        <v>10</v>
      </c>
      <c r="F2678" t="s">
        <v>104</v>
      </c>
      <c r="G2678" t="s">
        <v>1245</v>
      </c>
    </row>
    <row r="2679" spans="1:7" x14ac:dyDescent="0.25">
      <c r="A2679" t="s">
        <v>316</v>
      </c>
      <c r="B2679" t="s">
        <v>317</v>
      </c>
      <c r="C2679" t="s">
        <v>318</v>
      </c>
      <c r="D2679" s="1">
        <v>40939</v>
      </c>
      <c r="E2679" s="2">
        <v>40</v>
      </c>
      <c r="F2679" t="s">
        <v>319</v>
      </c>
      <c r="G2679" t="s">
        <v>1275</v>
      </c>
    </row>
    <row r="2680" spans="1:7" x14ac:dyDescent="0.25">
      <c r="A2680" t="s">
        <v>316</v>
      </c>
      <c r="B2680" t="s">
        <v>317</v>
      </c>
      <c r="C2680" t="s">
        <v>318</v>
      </c>
      <c r="D2680" s="1">
        <v>40939</v>
      </c>
      <c r="E2680" s="2">
        <v>40</v>
      </c>
      <c r="F2680" t="s">
        <v>320</v>
      </c>
      <c r="G2680" t="s">
        <v>1275</v>
      </c>
    </row>
    <row r="2681" spans="1:7" x14ac:dyDescent="0.25">
      <c r="A2681" t="s">
        <v>312</v>
      </c>
      <c r="B2681" t="s">
        <v>248</v>
      </c>
      <c r="C2681" t="s">
        <v>313</v>
      </c>
      <c r="D2681" s="1">
        <v>40939</v>
      </c>
      <c r="E2681" s="2">
        <v>50</v>
      </c>
      <c r="F2681" t="s">
        <v>314</v>
      </c>
      <c r="G2681" t="s">
        <v>315</v>
      </c>
    </row>
    <row r="2682" spans="1:7" x14ac:dyDescent="0.25">
      <c r="A2682" t="s">
        <v>322</v>
      </c>
      <c r="B2682" t="s">
        <v>323</v>
      </c>
      <c r="C2682" t="s">
        <v>324</v>
      </c>
      <c r="D2682" s="1">
        <v>40939</v>
      </c>
      <c r="E2682" s="2">
        <v>25</v>
      </c>
      <c r="F2682" t="s">
        <v>325</v>
      </c>
      <c r="G2682" t="s">
        <v>326</v>
      </c>
    </row>
    <row r="2683" spans="1:7" x14ac:dyDescent="0.25">
      <c r="A2683" t="s">
        <v>322</v>
      </c>
      <c r="B2683" t="s">
        <v>323</v>
      </c>
      <c r="C2683" t="s">
        <v>324</v>
      </c>
      <c r="D2683" s="1">
        <v>40939</v>
      </c>
      <c r="E2683" s="2">
        <v>25</v>
      </c>
      <c r="F2683" t="s">
        <v>327</v>
      </c>
      <c r="G2683" t="s">
        <v>326</v>
      </c>
    </row>
    <row r="2684" spans="1:7" x14ac:dyDescent="0.25">
      <c r="A2684" t="s">
        <v>30</v>
      </c>
      <c r="B2684" t="s">
        <v>31</v>
      </c>
      <c r="C2684" t="s">
        <v>32</v>
      </c>
      <c r="D2684" s="1">
        <v>40939</v>
      </c>
      <c r="E2684" s="2">
        <v>84</v>
      </c>
      <c r="F2684" t="s">
        <v>33</v>
      </c>
      <c r="G2684" t="s">
        <v>34</v>
      </c>
    </row>
    <row r="2685" spans="1:7" x14ac:dyDescent="0.25">
      <c r="A2685" t="s">
        <v>30</v>
      </c>
      <c r="B2685" t="s">
        <v>31</v>
      </c>
      <c r="C2685" t="s">
        <v>32</v>
      </c>
      <c r="D2685" s="1">
        <v>40939</v>
      </c>
      <c r="E2685" s="2">
        <v>84</v>
      </c>
      <c r="F2685" t="s">
        <v>35</v>
      </c>
      <c r="G2685" t="s">
        <v>34</v>
      </c>
    </row>
    <row r="2686" spans="1:7" x14ac:dyDescent="0.25">
      <c r="A2686" t="s">
        <v>328</v>
      </c>
      <c r="B2686" t="s">
        <v>329</v>
      </c>
      <c r="C2686" t="s">
        <v>330</v>
      </c>
      <c r="D2686" s="1">
        <v>40939</v>
      </c>
      <c r="E2686" s="2">
        <v>150</v>
      </c>
      <c r="F2686" t="s">
        <v>331</v>
      </c>
      <c r="G2686" t="s">
        <v>828</v>
      </c>
    </row>
    <row r="2687" spans="1:7" x14ac:dyDescent="0.25">
      <c r="A2687" t="s">
        <v>328</v>
      </c>
      <c r="B2687" t="s">
        <v>329</v>
      </c>
      <c r="C2687" t="s">
        <v>330</v>
      </c>
      <c r="D2687" s="1">
        <v>40939</v>
      </c>
      <c r="E2687" s="2">
        <v>150</v>
      </c>
      <c r="F2687" t="s">
        <v>332</v>
      </c>
      <c r="G2687" t="s">
        <v>828</v>
      </c>
    </row>
    <row r="2688" spans="1:7" x14ac:dyDescent="0.25">
      <c r="A2688" t="s">
        <v>333</v>
      </c>
      <c r="B2688" t="s">
        <v>152</v>
      </c>
      <c r="C2688" t="s">
        <v>334</v>
      </c>
      <c r="D2688" s="1">
        <v>40939</v>
      </c>
      <c r="E2688" s="2">
        <v>2</v>
      </c>
      <c r="F2688" t="s">
        <v>335</v>
      </c>
      <c r="G2688" t="s">
        <v>114</v>
      </c>
    </row>
    <row r="2689" spans="1:7" x14ac:dyDescent="0.25">
      <c r="A2689" t="s">
        <v>333</v>
      </c>
      <c r="B2689" t="s">
        <v>152</v>
      </c>
      <c r="C2689" t="s">
        <v>334</v>
      </c>
      <c r="D2689" s="1">
        <v>40939</v>
      </c>
      <c r="E2689" s="2">
        <v>2</v>
      </c>
      <c r="F2689" t="s">
        <v>336</v>
      </c>
      <c r="G2689" t="s">
        <v>114</v>
      </c>
    </row>
    <row r="2690" spans="1:7" x14ac:dyDescent="0.25">
      <c r="A2690" t="s">
        <v>110</v>
      </c>
      <c r="B2690" t="s">
        <v>111</v>
      </c>
      <c r="C2690" t="s">
        <v>112</v>
      </c>
      <c r="D2690" s="1">
        <v>40939</v>
      </c>
      <c r="E2690" s="2">
        <v>10</v>
      </c>
      <c r="F2690" t="s">
        <v>113</v>
      </c>
      <c r="G2690" t="s">
        <v>114</v>
      </c>
    </row>
    <row r="2691" spans="1:7" x14ac:dyDescent="0.25">
      <c r="A2691" t="s">
        <v>110</v>
      </c>
      <c r="B2691" t="s">
        <v>111</v>
      </c>
      <c r="C2691" t="s">
        <v>112</v>
      </c>
      <c r="D2691" s="1">
        <v>40939</v>
      </c>
      <c r="E2691" s="2">
        <v>10</v>
      </c>
      <c r="F2691" t="s">
        <v>113</v>
      </c>
      <c r="G2691" t="s">
        <v>114</v>
      </c>
    </row>
    <row r="2692" spans="1:7" x14ac:dyDescent="0.25">
      <c r="A2692" t="s">
        <v>105</v>
      </c>
      <c r="B2692" t="s">
        <v>106</v>
      </c>
      <c r="C2692" t="s">
        <v>107</v>
      </c>
      <c r="D2692" s="1">
        <v>40939</v>
      </c>
      <c r="E2692" s="2">
        <v>5</v>
      </c>
      <c r="F2692" t="s">
        <v>108</v>
      </c>
      <c r="G2692" t="s">
        <v>77</v>
      </c>
    </row>
    <row r="2693" spans="1:7" x14ac:dyDescent="0.25">
      <c r="A2693" t="s">
        <v>105</v>
      </c>
      <c r="B2693" t="s">
        <v>106</v>
      </c>
      <c r="C2693" t="s">
        <v>107</v>
      </c>
      <c r="D2693" s="1">
        <v>40939</v>
      </c>
      <c r="E2693" s="2">
        <v>5</v>
      </c>
      <c r="F2693" t="s">
        <v>108</v>
      </c>
      <c r="G2693" t="s">
        <v>77</v>
      </c>
    </row>
    <row r="2694" spans="1:7" x14ac:dyDescent="0.25">
      <c r="A2694" t="s">
        <v>105</v>
      </c>
      <c r="B2694" t="s">
        <v>106</v>
      </c>
      <c r="C2694" t="s">
        <v>107</v>
      </c>
      <c r="D2694" s="1">
        <v>40939</v>
      </c>
      <c r="E2694" s="2">
        <v>5</v>
      </c>
      <c r="F2694" t="s">
        <v>109</v>
      </c>
      <c r="G2694" t="s">
        <v>77</v>
      </c>
    </row>
    <row r="2695" spans="1:7" x14ac:dyDescent="0.25">
      <c r="A2695" t="s">
        <v>87</v>
      </c>
      <c r="B2695" t="s">
        <v>88</v>
      </c>
      <c r="C2695" t="s">
        <v>89</v>
      </c>
      <c r="D2695" s="1">
        <v>40939</v>
      </c>
      <c r="E2695" s="2">
        <v>25</v>
      </c>
      <c r="F2695" t="s">
        <v>90</v>
      </c>
      <c r="G2695" t="s">
        <v>77</v>
      </c>
    </row>
    <row r="2696" spans="1:7" x14ac:dyDescent="0.25">
      <c r="A2696" t="s">
        <v>87</v>
      </c>
      <c r="B2696" t="s">
        <v>88</v>
      </c>
      <c r="C2696" t="s">
        <v>89</v>
      </c>
      <c r="D2696" s="1">
        <v>40939</v>
      </c>
      <c r="E2696" s="2">
        <v>25</v>
      </c>
      <c r="F2696" t="s">
        <v>91</v>
      </c>
      <c r="G2696" t="s">
        <v>77</v>
      </c>
    </row>
    <row r="2697" spans="1:7" x14ac:dyDescent="0.25">
      <c r="A2697" t="s">
        <v>87</v>
      </c>
      <c r="B2697" t="s">
        <v>88</v>
      </c>
      <c r="C2697" t="s">
        <v>89</v>
      </c>
      <c r="D2697" s="1">
        <v>40939</v>
      </c>
      <c r="E2697" s="2">
        <v>25</v>
      </c>
      <c r="F2697" t="s">
        <v>91</v>
      </c>
      <c r="G2697" t="s">
        <v>77</v>
      </c>
    </row>
    <row r="2698" spans="1:7" x14ac:dyDescent="0.25">
      <c r="A2698" t="s">
        <v>87</v>
      </c>
      <c r="B2698" t="s">
        <v>88</v>
      </c>
      <c r="C2698" t="s">
        <v>89</v>
      </c>
      <c r="D2698" s="1">
        <v>40939</v>
      </c>
      <c r="E2698" s="2">
        <v>25</v>
      </c>
      <c r="F2698" t="s">
        <v>92</v>
      </c>
      <c r="G2698" t="s">
        <v>77</v>
      </c>
    </row>
    <row r="2699" spans="1:7" x14ac:dyDescent="0.25">
      <c r="A2699" t="s">
        <v>390</v>
      </c>
      <c r="B2699" t="s">
        <v>343</v>
      </c>
      <c r="C2699" t="s">
        <v>391</v>
      </c>
      <c r="D2699" s="1">
        <v>40939</v>
      </c>
      <c r="E2699" s="2">
        <v>30</v>
      </c>
      <c r="F2699" t="s">
        <v>392</v>
      </c>
      <c r="G2699" t="s">
        <v>1245</v>
      </c>
    </row>
    <row r="2700" spans="1:7" x14ac:dyDescent="0.25">
      <c r="A2700" t="s">
        <v>390</v>
      </c>
      <c r="B2700" t="s">
        <v>343</v>
      </c>
      <c r="C2700" t="s">
        <v>391</v>
      </c>
      <c r="D2700" s="1">
        <v>40939</v>
      </c>
      <c r="E2700" s="2">
        <v>30</v>
      </c>
      <c r="F2700" t="s">
        <v>392</v>
      </c>
      <c r="G2700" t="s">
        <v>1245</v>
      </c>
    </row>
    <row r="2701" spans="1:7" x14ac:dyDescent="0.25">
      <c r="A2701" t="s">
        <v>390</v>
      </c>
      <c r="B2701" t="s">
        <v>343</v>
      </c>
      <c r="C2701" t="s">
        <v>391</v>
      </c>
      <c r="D2701" s="1">
        <v>40939</v>
      </c>
      <c r="E2701" s="2">
        <v>30</v>
      </c>
      <c r="F2701" t="s">
        <v>393</v>
      </c>
      <c r="G2701" t="s">
        <v>1245</v>
      </c>
    </row>
    <row r="2702" spans="1:7" x14ac:dyDescent="0.25">
      <c r="A2702" t="s">
        <v>1590</v>
      </c>
      <c r="B2702" t="s">
        <v>1591</v>
      </c>
      <c r="C2702" t="s">
        <v>1592</v>
      </c>
      <c r="D2702" s="1">
        <v>40939</v>
      </c>
      <c r="E2702" s="2">
        <v>5</v>
      </c>
      <c r="F2702" t="s">
        <v>1593</v>
      </c>
      <c r="G2702" t="s">
        <v>1245</v>
      </c>
    </row>
    <row r="2703" spans="1:7" x14ac:dyDescent="0.25">
      <c r="A2703" t="s">
        <v>636</v>
      </c>
      <c r="B2703" t="s">
        <v>637</v>
      </c>
      <c r="C2703" t="s">
        <v>638</v>
      </c>
      <c r="D2703" s="1">
        <v>40939</v>
      </c>
      <c r="E2703" s="2">
        <v>5</v>
      </c>
      <c r="F2703" t="s">
        <v>639</v>
      </c>
      <c r="G2703" t="s">
        <v>77</v>
      </c>
    </row>
    <row r="2704" spans="1:7" x14ac:dyDescent="0.25">
      <c r="A2704" t="s">
        <v>636</v>
      </c>
      <c r="B2704" t="s">
        <v>637</v>
      </c>
      <c r="C2704" t="s">
        <v>638</v>
      </c>
      <c r="D2704" s="1">
        <v>40939</v>
      </c>
      <c r="E2704" s="2">
        <v>5</v>
      </c>
      <c r="F2704" t="s">
        <v>639</v>
      </c>
      <c r="G2704" t="s">
        <v>471</v>
      </c>
    </row>
    <row r="2705" spans="1:7" x14ac:dyDescent="0.25">
      <c r="A2705" t="s">
        <v>82</v>
      </c>
      <c r="B2705" t="s">
        <v>83</v>
      </c>
      <c r="C2705" t="s">
        <v>84</v>
      </c>
      <c r="D2705" s="1">
        <v>40939</v>
      </c>
      <c r="E2705" s="2">
        <v>10</v>
      </c>
      <c r="F2705" t="s">
        <v>85</v>
      </c>
      <c r="G2705" t="s">
        <v>1245</v>
      </c>
    </row>
    <row r="2706" spans="1:7" x14ac:dyDescent="0.25">
      <c r="A2706" t="s">
        <v>82</v>
      </c>
      <c r="B2706" t="s">
        <v>83</v>
      </c>
      <c r="C2706" t="s">
        <v>84</v>
      </c>
      <c r="D2706" s="1">
        <v>40939</v>
      </c>
      <c r="E2706" s="2">
        <v>10</v>
      </c>
      <c r="F2706" t="s">
        <v>86</v>
      </c>
      <c r="G2706" t="s">
        <v>1245</v>
      </c>
    </row>
    <row r="2707" spans="1:7" x14ac:dyDescent="0.25">
      <c r="A2707" t="s">
        <v>78</v>
      </c>
      <c r="B2707" t="s">
        <v>79</v>
      </c>
      <c r="C2707" t="s">
        <v>80</v>
      </c>
      <c r="D2707" s="1">
        <v>40939</v>
      </c>
      <c r="E2707" s="2">
        <v>35</v>
      </c>
      <c r="F2707" t="s">
        <v>81</v>
      </c>
      <c r="G2707" t="s">
        <v>9</v>
      </c>
    </row>
    <row r="2708" spans="1:7" x14ac:dyDescent="0.25">
      <c r="A2708" t="s">
        <v>78</v>
      </c>
      <c r="B2708" t="s">
        <v>79</v>
      </c>
      <c r="C2708" t="s">
        <v>80</v>
      </c>
      <c r="D2708" s="1">
        <v>40939</v>
      </c>
      <c r="E2708" s="2">
        <v>35</v>
      </c>
      <c r="F2708" t="s">
        <v>81</v>
      </c>
      <c r="G2708" t="s">
        <v>9</v>
      </c>
    </row>
    <row r="2709" spans="1:7" x14ac:dyDescent="0.25">
      <c r="A2709" t="s">
        <v>896</v>
      </c>
      <c r="B2709" t="s">
        <v>897</v>
      </c>
      <c r="D2709" s="1">
        <v>40942</v>
      </c>
      <c r="E2709" s="2">
        <v>230000</v>
      </c>
      <c r="G2709" t="s">
        <v>1630</v>
      </c>
    </row>
    <row r="2710" spans="1:7" x14ac:dyDescent="0.25">
      <c r="A2710" t="s">
        <v>1631</v>
      </c>
      <c r="B2710" t="s">
        <v>1632</v>
      </c>
      <c r="D2710" s="1">
        <v>40953</v>
      </c>
      <c r="E2710" s="2">
        <v>500</v>
      </c>
      <c r="G2710" t="s">
        <v>67</v>
      </c>
    </row>
    <row r="2711" spans="1:7" x14ac:dyDescent="0.25">
      <c r="A2711" t="s">
        <v>1633</v>
      </c>
      <c r="B2711" t="s">
        <v>1634</v>
      </c>
      <c r="D2711" s="1">
        <v>40953</v>
      </c>
      <c r="E2711" s="2">
        <v>125</v>
      </c>
      <c r="F2711" t="s">
        <v>1635</v>
      </c>
      <c r="G2711" t="s">
        <v>209</v>
      </c>
    </row>
    <row r="2712" spans="1:7" x14ac:dyDescent="0.25">
      <c r="A2712" t="s">
        <v>26</v>
      </c>
      <c r="B2712" t="s">
        <v>27</v>
      </c>
      <c r="D2712" s="1">
        <v>40953</v>
      </c>
      <c r="E2712" s="2">
        <v>1000</v>
      </c>
      <c r="F2712" t="s">
        <v>28</v>
      </c>
      <c r="G2712" t="s">
        <v>34</v>
      </c>
    </row>
    <row r="2713" spans="1:7" x14ac:dyDescent="0.25">
      <c r="A2713" t="s">
        <v>26</v>
      </c>
      <c r="B2713" t="s">
        <v>27</v>
      </c>
      <c r="D2713" s="1">
        <v>40953</v>
      </c>
      <c r="E2713" s="2">
        <v>1000</v>
      </c>
      <c r="F2713" t="s">
        <v>29</v>
      </c>
      <c r="G2713" t="s">
        <v>34</v>
      </c>
    </row>
    <row r="2714" spans="1:7" x14ac:dyDescent="0.25">
      <c r="A2714" t="s">
        <v>53</v>
      </c>
      <c r="B2714" t="s">
        <v>54</v>
      </c>
      <c r="C2714" t="s">
        <v>55</v>
      </c>
      <c r="D2714" s="1">
        <v>40953</v>
      </c>
      <c r="E2714" s="2">
        <v>125</v>
      </c>
      <c r="F2714" t="s">
        <v>56</v>
      </c>
      <c r="G2714" t="s">
        <v>34</v>
      </c>
    </row>
    <row r="2715" spans="1:7" x14ac:dyDescent="0.25">
      <c r="A2715" t="s">
        <v>53</v>
      </c>
      <c r="B2715" t="s">
        <v>54</v>
      </c>
      <c r="C2715" t="s">
        <v>55</v>
      </c>
      <c r="D2715" s="1">
        <v>40953</v>
      </c>
      <c r="E2715" s="2">
        <v>125</v>
      </c>
      <c r="F2715" t="s">
        <v>57</v>
      </c>
      <c r="G2715" t="s">
        <v>34</v>
      </c>
    </row>
    <row r="2716" spans="1:7" x14ac:dyDescent="0.25">
      <c r="A2716" t="s">
        <v>58</v>
      </c>
      <c r="B2716" t="s">
        <v>59</v>
      </c>
      <c r="C2716" t="s">
        <v>60</v>
      </c>
      <c r="D2716" s="1">
        <v>40953</v>
      </c>
      <c r="E2716" s="2">
        <v>100</v>
      </c>
      <c r="G2716" t="s">
        <v>34</v>
      </c>
    </row>
    <row r="2717" spans="1:7" x14ac:dyDescent="0.25">
      <c r="A2717" t="s">
        <v>40</v>
      </c>
      <c r="B2717" t="s">
        <v>41</v>
      </c>
      <c r="C2717" t="s">
        <v>42</v>
      </c>
      <c r="D2717" s="1">
        <v>40953</v>
      </c>
      <c r="E2717" s="2">
        <v>166.66</v>
      </c>
      <c r="F2717" t="s">
        <v>43</v>
      </c>
      <c r="G2717" t="s">
        <v>34</v>
      </c>
    </row>
    <row r="2718" spans="1:7" x14ac:dyDescent="0.25">
      <c r="A2718" t="s">
        <v>40</v>
      </c>
      <c r="B2718" t="s">
        <v>41</v>
      </c>
      <c r="C2718" t="s">
        <v>42</v>
      </c>
      <c r="D2718" s="1">
        <v>40953</v>
      </c>
      <c r="E2718" s="2">
        <v>100</v>
      </c>
      <c r="F2718" t="s">
        <v>43</v>
      </c>
      <c r="G2718" t="s">
        <v>67</v>
      </c>
    </row>
    <row r="2719" spans="1:7" x14ac:dyDescent="0.25">
      <c r="A2719" t="s">
        <v>235</v>
      </c>
      <c r="B2719" t="s">
        <v>236</v>
      </c>
      <c r="C2719" t="s">
        <v>237</v>
      </c>
      <c r="D2719" s="1">
        <v>40953</v>
      </c>
      <c r="E2719" s="2">
        <v>71.430000000000007</v>
      </c>
      <c r="F2719" t="s">
        <v>238</v>
      </c>
      <c r="G2719" t="s">
        <v>34</v>
      </c>
    </row>
    <row r="2720" spans="1:7" x14ac:dyDescent="0.25">
      <c r="A2720" t="s">
        <v>235</v>
      </c>
      <c r="B2720" t="s">
        <v>236</v>
      </c>
      <c r="C2720" t="s">
        <v>237</v>
      </c>
      <c r="D2720" s="1">
        <v>40953</v>
      </c>
      <c r="E2720" s="2">
        <v>71.430000000000007</v>
      </c>
      <c r="F2720" t="s">
        <v>239</v>
      </c>
      <c r="G2720" t="s">
        <v>34</v>
      </c>
    </row>
    <row r="2721" spans="1:7" x14ac:dyDescent="0.25">
      <c r="A2721" t="s">
        <v>482</v>
      </c>
      <c r="B2721" t="s">
        <v>483</v>
      </c>
      <c r="C2721" t="s">
        <v>484</v>
      </c>
      <c r="D2721" s="1">
        <v>40953</v>
      </c>
      <c r="E2721" s="2">
        <v>100</v>
      </c>
      <c r="F2721" t="s">
        <v>485</v>
      </c>
      <c r="G2721" t="s">
        <v>34</v>
      </c>
    </row>
    <row r="2722" spans="1:7" x14ac:dyDescent="0.25">
      <c r="A2722" t="s">
        <v>49</v>
      </c>
      <c r="B2722" t="s">
        <v>50</v>
      </c>
      <c r="C2722" t="s">
        <v>51</v>
      </c>
      <c r="D2722" s="1">
        <v>40953</v>
      </c>
      <c r="E2722" s="2">
        <v>83.33</v>
      </c>
      <c r="F2722" t="s">
        <v>52</v>
      </c>
      <c r="G2722" t="s">
        <v>34</v>
      </c>
    </row>
    <row r="2723" spans="1:7" x14ac:dyDescent="0.25">
      <c r="A2723" t="s">
        <v>1636</v>
      </c>
      <c r="B2723" t="s">
        <v>1637</v>
      </c>
      <c r="C2723" t="s">
        <v>1638</v>
      </c>
      <c r="D2723" s="1">
        <v>40953</v>
      </c>
      <c r="E2723" s="2">
        <v>200</v>
      </c>
      <c r="G2723" t="s">
        <v>522</v>
      </c>
    </row>
    <row r="2724" spans="1:7" x14ac:dyDescent="0.25">
      <c r="A2724" t="s">
        <v>210</v>
      </c>
      <c r="B2724" t="s">
        <v>211</v>
      </c>
      <c r="C2724" t="s">
        <v>212</v>
      </c>
      <c r="D2724" s="1">
        <v>40953</v>
      </c>
      <c r="E2724" s="2">
        <v>200</v>
      </c>
      <c r="F2724" t="s">
        <v>213</v>
      </c>
      <c r="G2724" t="s">
        <v>67</v>
      </c>
    </row>
    <row r="2725" spans="1:7" x14ac:dyDescent="0.25">
      <c r="A2725" t="s">
        <v>518</v>
      </c>
      <c r="B2725" t="s">
        <v>519</v>
      </c>
      <c r="C2725" t="s">
        <v>520</v>
      </c>
      <c r="D2725" s="1">
        <v>40953</v>
      </c>
      <c r="E2725" s="2">
        <v>500</v>
      </c>
      <c r="F2725" t="s">
        <v>521</v>
      </c>
      <c r="G2725" t="s">
        <v>522</v>
      </c>
    </row>
    <row r="2726" spans="1:7" x14ac:dyDescent="0.25">
      <c r="A2726" t="s">
        <v>1190</v>
      </c>
      <c r="B2726" t="s">
        <v>1191</v>
      </c>
      <c r="C2726" t="s">
        <v>1192</v>
      </c>
      <c r="D2726" s="1">
        <v>40953</v>
      </c>
      <c r="E2726" s="2">
        <v>250</v>
      </c>
      <c r="G2726" t="s">
        <v>34</v>
      </c>
    </row>
    <row r="2727" spans="1:7" x14ac:dyDescent="0.25">
      <c r="A2727" t="s">
        <v>1308</v>
      </c>
      <c r="B2727" t="s">
        <v>1309</v>
      </c>
      <c r="C2727" t="s">
        <v>1310</v>
      </c>
      <c r="D2727" s="1">
        <v>40953</v>
      </c>
      <c r="E2727" s="2">
        <v>50</v>
      </c>
      <c r="F2727" t="s">
        <v>1311</v>
      </c>
      <c r="G2727" t="s">
        <v>34</v>
      </c>
    </row>
    <row r="2728" spans="1:7" x14ac:dyDescent="0.25">
      <c r="A2728" t="s">
        <v>1257</v>
      </c>
      <c r="B2728" t="s">
        <v>1258</v>
      </c>
      <c r="C2728" t="s">
        <v>1259</v>
      </c>
      <c r="D2728" s="1">
        <v>40953</v>
      </c>
      <c r="E2728" s="2">
        <v>83.33</v>
      </c>
      <c r="F2728" t="s">
        <v>1260</v>
      </c>
      <c r="G2728" t="s">
        <v>34</v>
      </c>
    </row>
    <row r="2729" spans="1:7" x14ac:dyDescent="0.25">
      <c r="A2729" t="s">
        <v>296</v>
      </c>
      <c r="B2729" t="s">
        <v>297</v>
      </c>
      <c r="C2729" t="s">
        <v>298</v>
      </c>
      <c r="D2729" s="1">
        <v>40960</v>
      </c>
      <c r="E2729" s="2">
        <v>0</v>
      </c>
      <c r="F2729" t="s">
        <v>299</v>
      </c>
      <c r="G2729" t="s">
        <v>1639</v>
      </c>
    </row>
    <row r="2730" spans="1:7" x14ac:dyDescent="0.25">
      <c r="A2730" t="s">
        <v>296</v>
      </c>
      <c r="B2730" t="s">
        <v>297</v>
      </c>
      <c r="C2730" t="s">
        <v>298</v>
      </c>
      <c r="D2730" s="1">
        <v>40960</v>
      </c>
      <c r="E2730" s="2">
        <v>0</v>
      </c>
      <c r="F2730" t="s">
        <v>300</v>
      </c>
      <c r="G2730" t="s">
        <v>1639</v>
      </c>
    </row>
    <row r="2731" spans="1:7" x14ac:dyDescent="0.25">
      <c r="A2731" t="s">
        <v>296</v>
      </c>
      <c r="B2731" t="s">
        <v>297</v>
      </c>
      <c r="C2731" t="s">
        <v>298</v>
      </c>
      <c r="D2731" s="1">
        <v>40960</v>
      </c>
      <c r="E2731" s="2">
        <v>0</v>
      </c>
      <c r="F2731" t="s">
        <v>301</v>
      </c>
      <c r="G2731" t="s">
        <v>1639</v>
      </c>
    </row>
    <row r="2732" spans="1:7" x14ac:dyDescent="0.25">
      <c r="A2732" t="s">
        <v>1085</v>
      </c>
      <c r="B2732" t="s">
        <v>1086</v>
      </c>
      <c r="C2732" t="s">
        <v>1087</v>
      </c>
      <c r="D2732" s="1">
        <v>40960</v>
      </c>
      <c r="E2732" s="2">
        <v>4000</v>
      </c>
      <c r="G2732" t="s">
        <v>1088</v>
      </c>
    </row>
    <row r="2733" spans="1:7" x14ac:dyDescent="0.25">
      <c r="A2733" t="s">
        <v>727</v>
      </c>
      <c r="B2733" t="s">
        <v>728</v>
      </c>
      <c r="C2733" t="s">
        <v>729</v>
      </c>
      <c r="D2733" s="1">
        <v>40967</v>
      </c>
      <c r="E2733" s="2">
        <v>100</v>
      </c>
      <c r="F2733" t="s">
        <v>730</v>
      </c>
      <c r="G2733" t="s">
        <v>67</v>
      </c>
    </row>
    <row r="2734" spans="1:7" x14ac:dyDescent="0.25">
      <c r="A2734" t="s">
        <v>188</v>
      </c>
      <c r="B2734" t="s">
        <v>189</v>
      </c>
      <c r="C2734" t="s">
        <v>190</v>
      </c>
      <c r="D2734" s="1">
        <v>40967</v>
      </c>
      <c r="E2734" s="2">
        <v>250</v>
      </c>
      <c r="F2734" t="s">
        <v>191</v>
      </c>
      <c r="G2734" t="s">
        <v>1559</v>
      </c>
    </row>
    <row r="2735" spans="1:7" x14ac:dyDescent="0.25">
      <c r="A2735" t="s">
        <v>1640</v>
      </c>
      <c r="B2735" t="s">
        <v>1641</v>
      </c>
      <c r="D2735" s="1">
        <v>40967</v>
      </c>
      <c r="E2735" s="2">
        <v>1000</v>
      </c>
      <c r="G2735" t="s">
        <v>209</v>
      </c>
    </row>
    <row r="2736" spans="1:7" x14ac:dyDescent="0.25">
      <c r="A2736" t="s">
        <v>316</v>
      </c>
      <c r="B2736" t="s">
        <v>317</v>
      </c>
      <c r="C2736" t="s">
        <v>318</v>
      </c>
      <c r="D2736" s="1">
        <v>40968</v>
      </c>
      <c r="E2736" s="2">
        <v>40</v>
      </c>
      <c r="F2736" t="s">
        <v>319</v>
      </c>
      <c r="G2736" t="s">
        <v>1275</v>
      </c>
    </row>
    <row r="2737" spans="1:7" x14ac:dyDescent="0.25">
      <c r="A2737" t="s">
        <v>316</v>
      </c>
      <c r="B2737" t="s">
        <v>317</v>
      </c>
      <c r="C2737" t="s">
        <v>318</v>
      </c>
      <c r="D2737" s="1">
        <v>40968</v>
      </c>
      <c r="E2737" s="2">
        <v>40</v>
      </c>
      <c r="F2737" t="s">
        <v>320</v>
      </c>
      <c r="G2737" t="s">
        <v>1275</v>
      </c>
    </row>
    <row r="2738" spans="1:7" x14ac:dyDescent="0.25">
      <c r="A2738" t="s">
        <v>99</v>
      </c>
      <c r="B2738" t="s">
        <v>100</v>
      </c>
      <c r="C2738" t="s">
        <v>101</v>
      </c>
      <c r="D2738" s="1">
        <v>40968</v>
      </c>
      <c r="E2738" s="2">
        <v>10</v>
      </c>
      <c r="F2738" t="s">
        <v>102</v>
      </c>
      <c r="G2738" t="s">
        <v>1245</v>
      </c>
    </row>
    <row r="2739" spans="1:7" x14ac:dyDescent="0.25">
      <c r="A2739" t="s">
        <v>99</v>
      </c>
      <c r="B2739" t="s">
        <v>100</v>
      </c>
      <c r="C2739" t="s">
        <v>101</v>
      </c>
      <c r="D2739" s="1">
        <v>40968</v>
      </c>
      <c r="E2739" s="2">
        <v>10</v>
      </c>
      <c r="F2739" t="s">
        <v>103</v>
      </c>
      <c r="G2739" t="s">
        <v>1245</v>
      </c>
    </row>
    <row r="2740" spans="1:7" x14ac:dyDescent="0.25">
      <c r="A2740" t="s">
        <v>99</v>
      </c>
      <c r="B2740" t="s">
        <v>100</v>
      </c>
      <c r="C2740" t="s">
        <v>101</v>
      </c>
      <c r="D2740" s="1">
        <v>40968</v>
      </c>
      <c r="E2740" s="2">
        <v>10</v>
      </c>
      <c r="F2740" t="s">
        <v>104</v>
      </c>
      <c r="G2740" t="s">
        <v>1245</v>
      </c>
    </row>
    <row r="2741" spans="1:7" x14ac:dyDescent="0.25">
      <c r="A2741" t="s">
        <v>312</v>
      </c>
      <c r="B2741" t="s">
        <v>248</v>
      </c>
      <c r="C2741" t="s">
        <v>313</v>
      </c>
      <c r="D2741" s="1">
        <v>40968</v>
      </c>
      <c r="E2741" s="2">
        <v>50</v>
      </c>
      <c r="F2741" t="s">
        <v>314</v>
      </c>
      <c r="G2741" t="s">
        <v>315</v>
      </c>
    </row>
    <row r="2742" spans="1:7" x14ac:dyDescent="0.25">
      <c r="A2742" t="s">
        <v>322</v>
      </c>
      <c r="B2742" t="s">
        <v>323</v>
      </c>
      <c r="C2742" t="s">
        <v>324</v>
      </c>
      <c r="D2742" s="1">
        <v>40968</v>
      </c>
      <c r="E2742" s="2">
        <v>50</v>
      </c>
      <c r="F2742" t="s">
        <v>325</v>
      </c>
      <c r="G2742" t="s">
        <v>326</v>
      </c>
    </row>
    <row r="2743" spans="1:7" x14ac:dyDescent="0.25">
      <c r="A2743" t="s">
        <v>322</v>
      </c>
      <c r="B2743" t="s">
        <v>323</v>
      </c>
      <c r="C2743" t="s">
        <v>324</v>
      </c>
      <c r="D2743" s="1">
        <v>40968</v>
      </c>
      <c r="E2743" s="2">
        <v>50</v>
      </c>
      <c r="F2743" t="s">
        <v>327</v>
      </c>
      <c r="G2743" t="s">
        <v>326</v>
      </c>
    </row>
    <row r="2744" spans="1:7" x14ac:dyDescent="0.25">
      <c r="A2744" t="s">
        <v>30</v>
      </c>
      <c r="B2744" t="s">
        <v>31</v>
      </c>
      <c r="C2744" t="s">
        <v>32</v>
      </c>
      <c r="D2744" s="1">
        <v>40968</v>
      </c>
      <c r="E2744" s="2">
        <v>84</v>
      </c>
      <c r="F2744" t="s">
        <v>33</v>
      </c>
      <c r="G2744" t="s">
        <v>34</v>
      </c>
    </row>
    <row r="2745" spans="1:7" x14ac:dyDescent="0.25">
      <c r="A2745" t="s">
        <v>30</v>
      </c>
      <c r="B2745" t="s">
        <v>31</v>
      </c>
      <c r="C2745" t="s">
        <v>32</v>
      </c>
      <c r="D2745" s="1">
        <v>40968</v>
      </c>
      <c r="E2745" s="2">
        <v>84</v>
      </c>
      <c r="F2745" t="s">
        <v>35</v>
      </c>
      <c r="G2745" t="s">
        <v>34</v>
      </c>
    </row>
    <row r="2746" spans="1:7" x14ac:dyDescent="0.25">
      <c r="A2746" t="s">
        <v>328</v>
      </c>
      <c r="B2746" t="s">
        <v>329</v>
      </c>
      <c r="C2746" t="s">
        <v>330</v>
      </c>
      <c r="D2746" s="1">
        <v>40968</v>
      </c>
      <c r="E2746" s="2">
        <v>150</v>
      </c>
      <c r="F2746" t="s">
        <v>331</v>
      </c>
      <c r="G2746" t="s">
        <v>828</v>
      </c>
    </row>
    <row r="2747" spans="1:7" x14ac:dyDescent="0.25">
      <c r="A2747" t="s">
        <v>328</v>
      </c>
      <c r="B2747" t="s">
        <v>329</v>
      </c>
      <c r="C2747" t="s">
        <v>330</v>
      </c>
      <c r="D2747" s="1">
        <v>40968</v>
      </c>
      <c r="E2747" s="2">
        <v>150</v>
      </c>
      <c r="F2747" t="s">
        <v>332</v>
      </c>
      <c r="G2747" t="s">
        <v>828</v>
      </c>
    </row>
    <row r="2748" spans="1:7" x14ac:dyDescent="0.25">
      <c r="A2748" t="s">
        <v>105</v>
      </c>
      <c r="B2748" t="s">
        <v>106</v>
      </c>
      <c r="C2748" t="s">
        <v>107</v>
      </c>
      <c r="D2748" s="1">
        <v>40968</v>
      </c>
      <c r="E2748" s="2">
        <v>5</v>
      </c>
      <c r="F2748" t="s">
        <v>108</v>
      </c>
      <c r="G2748" t="s">
        <v>77</v>
      </c>
    </row>
    <row r="2749" spans="1:7" x14ac:dyDescent="0.25">
      <c r="A2749" t="s">
        <v>105</v>
      </c>
      <c r="B2749" t="s">
        <v>106</v>
      </c>
      <c r="C2749" t="s">
        <v>107</v>
      </c>
      <c r="D2749" s="1">
        <v>40968</v>
      </c>
      <c r="E2749" s="2">
        <v>5</v>
      </c>
      <c r="F2749" t="s">
        <v>108</v>
      </c>
      <c r="G2749" t="s">
        <v>77</v>
      </c>
    </row>
    <row r="2750" spans="1:7" x14ac:dyDescent="0.25">
      <c r="A2750" t="s">
        <v>105</v>
      </c>
      <c r="B2750" t="s">
        <v>106</v>
      </c>
      <c r="C2750" t="s">
        <v>107</v>
      </c>
      <c r="D2750" s="1">
        <v>40968</v>
      </c>
      <c r="E2750" s="2">
        <v>5</v>
      </c>
      <c r="F2750" t="s">
        <v>109</v>
      </c>
      <c r="G2750" t="s">
        <v>77</v>
      </c>
    </row>
    <row r="2751" spans="1:7" x14ac:dyDescent="0.25">
      <c r="A2751" t="s">
        <v>110</v>
      </c>
      <c r="B2751" t="s">
        <v>111</v>
      </c>
      <c r="C2751" t="s">
        <v>112</v>
      </c>
      <c r="D2751" s="1">
        <v>40968</v>
      </c>
      <c r="E2751" s="2">
        <v>10</v>
      </c>
      <c r="F2751" t="s">
        <v>113</v>
      </c>
      <c r="G2751" t="s">
        <v>114</v>
      </c>
    </row>
    <row r="2752" spans="1:7" x14ac:dyDescent="0.25">
      <c r="A2752" t="s">
        <v>110</v>
      </c>
      <c r="B2752" t="s">
        <v>111</v>
      </c>
      <c r="C2752" t="s">
        <v>112</v>
      </c>
      <c r="D2752" s="1">
        <v>40968</v>
      </c>
      <c r="E2752" s="2">
        <v>10</v>
      </c>
      <c r="F2752" t="s">
        <v>113</v>
      </c>
      <c r="G2752" t="s">
        <v>114</v>
      </c>
    </row>
    <row r="2753" spans="1:7" x14ac:dyDescent="0.25">
      <c r="A2753" t="s">
        <v>333</v>
      </c>
      <c r="B2753" t="s">
        <v>152</v>
      </c>
      <c r="C2753" t="s">
        <v>334</v>
      </c>
      <c r="D2753" s="1">
        <v>40968</v>
      </c>
      <c r="E2753" s="2">
        <v>2</v>
      </c>
      <c r="F2753" t="s">
        <v>335</v>
      </c>
      <c r="G2753" t="s">
        <v>114</v>
      </c>
    </row>
    <row r="2754" spans="1:7" x14ac:dyDescent="0.25">
      <c r="A2754" t="s">
        <v>333</v>
      </c>
      <c r="B2754" t="s">
        <v>152</v>
      </c>
      <c r="C2754" t="s">
        <v>334</v>
      </c>
      <c r="D2754" s="1">
        <v>40968</v>
      </c>
      <c r="E2754" s="2">
        <v>2</v>
      </c>
      <c r="F2754" t="s">
        <v>336</v>
      </c>
      <c r="G2754" t="s">
        <v>114</v>
      </c>
    </row>
    <row r="2755" spans="1:7" x14ac:dyDescent="0.25">
      <c r="A2755" t="s">
        <v>636</v>
      </c>
      <c r="B2755" t="s">
        <v>637</v>
      </c>
      <c r="C2755" t="s">
        <v>638</v>
      </c>
      <c r="D2755" s="1">
        <v>40968</v>
      </c>
      <c r="E2755" s="2">
        <v>5</v>
      </c>
      <c r="F2755" t="s">
        <v>639</v>
      </c>
      <c r="G2755" t="s">
        <v>77</v>
      </c>
    </row>
    <row r="2756" spans="1:7" x14ac:dyDescent="0.25">
      <c r="A2756" t="s">
        <v>636</v>
      </c>
      <c r="B2756" t="s">
        <v>637</v>
      </c>
      <c r="C2756" t="s">
        <v>638</v>
      </c>
      <c r="D2756" s="1">
        <v>40968</v>
      </c>
      <c r="E2756" s="2">
        <v>5</v>
      </c>
      <c r="F2756" t="s">
        <v>639</v>
      </c>
      <c r="G2756" t="s">
        <v>471</v>
      </c>
    </row>
    <row r="2757" spans="1:7" x14ac:dyDescent="0.25">
      <c r="A2757" t="s">
        <v>78</v>
      </c>
      <c r="B2757" t="s">
        <v>79</v>
      </c>
      <c r="C2757" t="s">
        <v>80</v>
      </c>
      <c r="D2757" s="1">
        <v>40968</v>
      </c>
      <c r="E2757" s="2">
        <v>35</v>
      </c>
      <c r="F2757" t="s">
        <v>81</v>
      </c>
      <c r="G2757" t="s">
        <v>9</v>
      </c>
    </row>
    <row r="2758" spans="1:7" x14ac:dyDescent="0.25">
      <c r="A2758" t="s">
        <v>78</v>
      </c>
      <c r="B2758" t="s">
        <v>79</v>
      </c>
      <c r="C2758" t="s">
        <v>80</v>
      </c>
      <c r="D2758" s="1">
        <v>40968</v>
      </c>
      <c r="E2758" s="2">
        <v>35</v>
      </c>
      <c r="F2758" t="s">
        <v>81</v>
      </c>
      <c r="G2758" t="s">
        <v>9</v>
      </c>
    </row>
    <row r="2759" spans="1:7" x14ac:dyDescent="0.25">
      <c r="A2759" t="s">
        <v>82</v>
      </c>
      <c r="B2759" t="s">
        <v>83</v>
      </c>
      <c r="C2759" t="s">
        <v>84</v>
      </c>
      <c r="D2759" s="1">
        <v>40968</v>
      </c>
      <c r="E2759" s="2">
        <v>10</v>
      </c>
      <c r="F2759" t="s">
        <v>85</v>
      </c>
      <c r="G2759" t="s">
        <v>1245</v>
      </c>
    </row>
    <row r="2760" spans="1:7" x14ac:dyDescent="0.25">
      <c r="A2760" t="s">
        <v>82</v>
      </c>
      <c r="B2760" t="s">
        <v>83</v>
      </c>
      <c r="C2760" t="s">
        <v>84</v>
      </c>
      <c r="D2760" s="1">
        <v>40968</v>
      </c>
      <c r="E2760" s="2">
        <v>10</v>
      </c>
      <c r="F2760" t="s">
        <v>86</v>
      </c>
      <c r="G2760" t="s">
        <v>1245</v>
      </c>
    </row>
    <row r="2761" spans="1:7" x14ac:dyDescent="0.25">
      <c r="A2761" t="s">
        <v>1590</v>
      </c>
      <c r="B2761" t="s">
        <v>1591</v>
      </c>
      <c r="C2761" t="s">
        <v>1592</v>
      </c>
      <c r="D2761" s="1">
        <v>40968</v>
      </c>
      <c r="E2761" s="2">
        <v>5</v>
      </c>
      <c r="F2761" t="s">
        <v>1593</v>
      </c>
      <c r="G2761" t="s">
        <v>1245</v>
      </c>
    </row>
    <row r="2762" spans="1:7" x14ac:dyDescent="0.25">
      <c r="A2762" t="s">
        <v>390</v>
      </c>
      <c r="B2762" t="s">
        <v>343</v>
      </c>
      <c r="C2762" t="s">
        <v>391</v>
      </c>
      <c r="D2762" s="1">
        <v>40968</v>
      </c>
      <c r="E2762" s="2">
        <v>30</v>
      </c>
      <c r="F2762" t="s">
        <v>392</v>
      </c>
      <c r="G2762" t="s">
        <v>1245</v>
      </c>
    </row>
    <row r="2763" spans="1:7" x14ac:dyDescent="0.25">
      <c r="A2763" t="s">
        <v>390</v>
      </c>
      <c r="B2763" t="s">
        <v>343</v>
      </c>
      <c r="C2763" t="s">
        <v>391</v>
      </c>
      <c r="D2763" s="1">
        <v>40968</v>
      </c>
      <c r="E2763" s="2">
        <v>30</v>
      </c>
      <c r="F2763" t="s">
        <v>392</v>
      </c>
      <c r="G2763" t="s">
        <v>1245</v>
      </c>
    </row>
    <row r="2764" spans="1:7" x14ac:dyDescent="0.25">
      <c r="A2764" t="s">
        <v>390</v>
      </c>
      <c r="B2764" t="s">
        <v>343</v>
      </c>
      <c r="C2764" t="s">
        <v>391</v>
      </c>
      <c r="D2764" s="1">
        <v>40968</v>
      </c>
      <c r="E2764" s="2">
        <v>30</v>
      </c>
      <c r="F2764" t="s">
        <v>393</v>
      </c>
      <c r="G2764" t="s">
        <v>1245</v>
      </c>
    </row>
    <row r="2765" spans="1:7" x14ac:dyDescent="0.25">
      <c r="A2765" t="s">
        <v>87</v>
      </c>
      <c r="B2765" t="s">
        <v>88</v>
      </c>
      <c r="C2765" t="s">
        <v>89</v>
      </c>
      <c r="D2765" s="1">
        <v>40968</v>
      </c>
      <c r="E2765" s="2">
        <v>25</v>
      </c>
      <c r="F2765" t="s">
        <v>90</v>
      </c>
      <c r="G2765" t="s">
        <v>77</v>
      </c>
    </row>
    <row r="2766" spans="1:7" x14ac:dyDescent="0.25">
      <c r="A2766" t="s">
        <v>87</v>
      </c>
      <c r="B2766" t="s">
        <v>88</v>
      </c>
      <c r="C2766" t="s">
        <v>89</v>
      </c>
      <c r="D2766" s="1">
        <v>40968</v>
      </c>
      <c r="E2766" s="2">
        <v>25</v>
      </c>
      <c r="F2766" t="s">
        <v>91</v>
      </c>
      <c r="G2766" t="s">
        <v>77</v>
      </c>
    </row>
    <row r="2767" spans="1:7" x14ac:dyDescent="0.25">
      <c r="A2767" t="s">
        <v>87</v>
      </c>
      <c r="B2767" t="s">
        <v>88</v>
      </c>
      <c r="C2767" t="s">
        <v>89</v>
      </c>
      <c r="D2767" s="1">
        <v>40968</v>
      </c>
      <c r="E2767" s="2">
        <v>25</v>
      </c>
      <c r="F2767" t="s">
        <v>91</v>
      </c>
      <c r="G2767" t="s">
        <v>77</v>
      </c>
    </row>
    <row r="2768" spans="1:7" x14ac:dyDescent="0.25">
      <c r="A2768" t="s">
        <v>87</v>
      </c>
      <c r="B2768" t="s">
        <v>88</v>
      </c>
      <c r="C2768" t="s">
        <v>89</v>
      </c>
      <c r="D2768" s="1">
        <v>40968</v>
      </c>
      <c r="E2768" s="2">
        <v>25</v>
      </c>
      <c r="F2768" t="s">
        <v>92</v>
      </c>
      <c r="G2768" t="s">
        <v>77</v>
      </c>
    </row>
    <row r="2769" spans="1:7" x14ac:dyDescent="0.25">
      <c r="A2769" t="s">
        <v>241</v>
      </c>
      <c r="B2769" t="s">
        <v>242</v>
      </c>
      <c r="C2769" t="s">
        <v>243</v>
      </c>
      <c r="D2769" s="1">
        <v>40968</v>
      </c>
      <c r="E2769" s="2">
        <v>300</v>
      </c>
      <c r="F2769" t="s">
        <v>244</v>
      </c>
      <c r="G2769" t="s">
        <v>245</v>
      </c>
    </row>
    <row r="2770" spans="1:7" x14ac:dyDescent="0.25">
      <c r="A2770" t="s">
        <v>241</v>
      </c>
      <c r="B2770" t="s">
        <v>242</v>
      </c>
      <c r="C2770" t="s">
        <v>243</v>
      </c>
      <c r="D2770" s="1">
        <v>40968</v>
      </c>
      <c r="E2770" s="2">
        <v>300</v>
      </c>
      <c r="F2770" t="s">
        <v>246</v>
      </c>
      <c r="G2770" t="s">
        <v>245</v>
      </c>
    </row>
    <row r="2771" spans="1:7" x14ac:dyDescent="0.25">
      <c r="A2771" t="s">
        <v>164</v>
      </c>
      <c r="B2771" t="s">
        <v>165</v>
      </c>
      <c r="C2771" t="s">
        <v>166</v>
      </c>
      <c r="D2771" s="1">
        <v>40968</v>
      </c>
      <c r="E2771" s="2">
        <v>25</v>
      </c>
      <c r="F2771" t="s">
        <v>167</v>
      </c>
      <c r="G2771" t="s">
        <v>77</v>
      </c>
    </row>
    <row r="2772" spans="1:7" x14ac:dyDescent="0.25">
      <c r="A2772" t="s">
        <v>164</v>
      </c>
      <c r="B2772" t="s">
        <v>165</v>
      </c>
      <c r="C2772" t="s">
        <v>166</v>
      </c>
      <c r="D2772" s="1">
        <v>40968</v>
      </c>
      <c r="E2772" s="2">
        <v>25</v>
      </c>
      <c r="F2772" t="s">
        <v>168</v>
      </c>
      <c r="G2772" t="s">
        <v>77</v>
      </c>
    </row>
    <row r="2773" spans="1:7" x14ac:dyDescent="0.25">
      <c r="A2773" t="s">
        <v>169</v>
      </c>
      <c r="B2773" t="s">
        <v>170</v>
      </c>
      <c r="C2773" t="s">
        <v>171</v>
      </c>
      <c r="D2773" s="1">
        <v>40968</v>
      </c>
      <c r="E2773" s="2">
        <v>10</v>
      </c>
      <c r="F2773" t="s">
        <v>172</v>
      </c>
      <c r="G2773" t="s">
        <v>1245</v>
      </c>
    </row>
    <row r="2774" spans="1:7" x14ac:dyDescent="0.25">
      <c r="A2774" t="s">
        <v>169</v>
      </c>
      <c r="B2774" t="s">
        <v>170</v>
      </c>
      <c r="C2774" t="s">
        <v>171</v>
      </c>
      <c r="D2774" s="1">
        <v>40968</v>
      </c>
      <c r="E2774" s="2">
        <v>10</v>
      </c>
      <c r="F2774" t="s">
        <v>173</v>
      </c>
      <c r="G2774" t="s">
        <v>1245</v>
      </c>
    </row>
    <row r="2775" spans="1:7" x14ac:dyDescent="0.25">
      <c r="A2775" t="s">
        <v>174</v>
      </c>
      <c r="B2775" t="s">
        <v>175</v>
      </c>
      <c r="C2775" t="s">
        <v>176</v>
      </c>
      <c r="D2775" s="1">
        <v>40968</v>
      </c>
      <c r="E2775" s="2">
        <v>10</v>
      </c>
      <c r="F2775" t="s">
        <v>177</v>
      </c>
      <c r="G2775" t="s">
        <v>114</v>
      </c>
    </row>
    <row r="2776" spans="1:7" x14ac:dyDescent="0.25">
      <c r="A2776" t="s">
        <v>259</v>
      </c>
      <c r="B2776" t="s">
        <v>260</v>
      </c>
      <c r="C2776" t="s">
        <v>261</v>
      </c>
      <c r="D2776" s="1">
        <v>40968</v>
      </c>
      <c r="E2776" s="2">
        <v>10</v>
      </c>
      <c r="F2776" t="s">
        <v>262</v>
      </c>
      <c r="G2776" t="s">
        <v>77</v>
      </c>
    </row>
    <row r="2777" spans="1:7" x14ac:dyDescent="0.25">
      <c r="A2777" t="s">
        <v>1356</v>
      </c>
      <c r="B2777" t="s">
        <v>307</v>
      </c>
      <c r="C2777" t="s">
        <v>1357</v>
      </c>
      <c r="D2777" s="1">
        <v>40968</v>
      </c>
      <c r="E2777" s="2">
        <v>5</v>
      </c>
      <c r="F2777" t="s">
        <v>1358</v>
      </c>
      <c r="G2777" t="s">
        <v>1245</v>
      </c>
    </row>
    <row r="2778" spans="1:7" x14ac:dyDescent="0.25">
      <c r="A2778" t="s">
        <v>247</v>
      </c>
      <c r="B2778" t="s">
        <v>248</v>
      </c>
      <c r="C2778" t="s">
        <v>249</v>
      </c>
      <c r="D2778" s="1">
        <v>40968</v>
      </c>
      <c r="E2778" s="2">
        <v>20</v>
      </c>
      <c r="F2778" t="s">
        <v>250</v>
      </c>
      <c r="G2778" t="s">
        <v>251</v>
      </c>
    </row>
    <row r="2779" spans="1:7" x14ac:dyDescent="0.25">
      <c r="A2779" t="s">
        <v>247</v>
      </c>
      <c r="B2779" t="s">
        <v>248</v>
      </c>
      <c r="C2779" t="s">
        <v>249</v>
      </c>
      <c r="D2779" s="1">
        <v>40968</v>
      </c>
      <c r="E2779" s="2">
        <v>20</v>
      </c>
      <c r="F2779" t="s">
        <v>252</v>
      </c>
      <c r="G2779" t="s">
        <v>251</v>
      </c>
    </row>
    <row r="2780" spans="1:7" x14ac:dyDescent="0.25">
      <c r="A2780" t="s">
        <v>1317</v>
      </c>
      <c r="B2780" t="s">
        <v>1318</v>
      </c>
      <c r="C2780" t="s">
        <v>1319</v>
      </c>
      <c r="D2780" s="1">
        <v>40968</v>
      </c>
      <c r="E2780" s="2">
        <v>200</v>
      </c>
      <c r="F2780" t="s">
        <v>1320</v>
      </c>
      <c r="G2780" t="s">
        <v>1328</v>
      </c>
    </row>
    <row r="2781" spans="1:7" x14ac:dyDescent="0.25">
      <c r="A2781" t="s">
        <v>1317</v>
      </c>
      <c r="B2781" t="s">
        <v>1318</v>
      </c>
      <c r="C2781" t="s">
        <v>1319</v>
      </c>
      <c r="D2781" s="1">
        <v>40968</v>
      </c>
      <c r="E2781" s="2">
        <v>200</v>
      </c>
      <c r="F2781" t="s">
        <v>1321</v>
      </c>
      <c r="G2781" t="s">
        <v>1328</v>
      </c>
    </row>
    <row r="2782" spans="1:7" x14ac:dyDescent="0.25">
      <c r="A2782" t="s">
        <v>178</v>
      </c>
      <c r="B2782" t="s">
        <v>179</v>
      </c>
      <c r="C2782" t="s">
        <v>180</v>
      </c>
      <c r="D2782" s="1">
        <v>40968</v>
      </c>
      <c r="E2782" s="2">
        <v>5</v>
      </c>
      <c r="F2782" t="s">
        <v>181</v>
      </c>
      <c r="G2782" t="s">
        <v>182</v>
      </c>
    </row>
    <row r="2783" spans="1:7" x14ac:dyDescent="0.25">
      <c r="A2783" t="s">
        <v>151</v>
      </c>
      <c r="B2783" t="s">
        <v>152</v>
      </c>
      <c r="C2783" t="s">
        <v>153</v>
      </c>
      <c r="D2783" s="1">
        <v>40968</v>
      </c>
      <c r="E2783" s="2">
        <v>40</v>
      </c>
      <c r="F2783" t="s">
        <v>154</v>
      </c>
      <c r="G2783" t="s">
        <v>114</v>
      </c>
    </row>
    <row r="2784" spans="1:7" x14ac:dyDescent="0.25">
      <c r="A2784" t="s">
        <v>1095</v>
      </c>
      <c r="B2784" t="s">
        <v>1096</v>
      </c>
      <c r="C2784" t="s">
        <v>1097</v>
      </c>
      <c r="D2784" s="1">
        <v>40968</v>
      </c>
      <c r="E2784" s="2">
        <v>15</v>
      </c>
      <c r="F2784" t="s">
        <v>1098</v>
      </c>
      <c r="G2784" t="s">
        <v>114</v>
      </c>
    </row>
    <row r="2785" spans="1:7" x14ac:dyDescent="0.25">
      <c r="A2785" t="s">
        <v>1095</v>
      </c>
      <c r="B2785" t="s">
        <v>1096</v>
      </c>
      <c r="C2785" t="s">
        <v>1097</v>
      </c>
      <c r="D2785" s="1">
        <v>40968</v>
      </c>
      <c r="E2785" s="2">
        <v>15</v>
      </c>
      <c r="F2785" t="s">
        <v>1099</v>
      </c>
      <c r="G2785" t="s">
        <v>114</v>
      </c>
    </row>
    <row r="2786" spans="1:7" x14ac:dyDescent="0.25">
      <c r="A2786" t="s">
        <v>1095</v>
      </c>
      <c r="B2786" t="s">
        <v>1096</v>
      </c>
      <c r="C2786" t="s">
        <v>1097</v>
      </c>
      <c r="D2786" s="1">
        <v>40968</v>
      </c>
      <c r="E2786" s="2">
        <v>15</v>
      </c>
      <c r="F2786" t="s">
        <v>1099</v>
      </c>
      <c r="G2786" t="s">
        <v>114</v>
      </c>
    </row>
    <row r="2787" spans="1:7" x14ac:dyDescent="0.25">
      <c r="A2787" t="s">
        <v>1095</v>
      </c>
      <c r="B2787" t="s">
        <v>1096</v>
      </c>
      <c r="C2787" t="s">
        <v>1097</v>
      </c>
      <c r="D2787" s="1">
        <v>40968</v>
      </c>
      <c r="E2787" s="2">
        <v>15</v>
      </c>
      <c r="F2787" t="s">
        <v>1099</v>
      </c>
      <c r="G2787" t="s">
        <v>114</v>
      </c>
    </row>
    <row r="2788" spans="1:7" x14ac:dyDescent="0.25">
      <c r="A2788" t="s">
        <v>1095</v>
      </c>
      <c r="B2788" t="s">
        <v>1096</v>
      </c>
      <c r="C2788" t="s">
        <v>1097</v>
      </c>
      <c r="D2788" s="1">
        <v>40968</v>
      </c>
      <c r="E2788" s="2">
        <v>10</v>
      </c>
      <c r="F2788" t="s">
        <v>1098</v>
      </c>
      <c r="G2788" t="s">
        <v>257</v>
      </c>
    </row>
    <row r="2789" spans="1:7" x14ac:dyDescent="0.25">
      <c r="A2789" t="s">
        <v>1095</v>
      </c>
      <c r="B2789" t="s">
        <v>1096</v>
      </c>
      <c r="C2789" t="s">
        <v>1097</v>
      </c>
      <c r="D2789" s="1">
        <v>40968</v>
      </c>
      <c r="E2789" s="2">
        <v>10</v>
      </c>
      <c r="F2789" t="s">
        <v>1099</v>
      </c>
      <c r="G2789" t="s">
        <v>257</v>
      </c>
    </row>
    <row r="2790" spans="1:7" x14ac:dyDescent="0.25">
      <c r="A2790" t="s">
        <v>1095</v>
      </c>
      <c r="B2790" t="s">
        <v>1096</v>
      </c>
      <c r="C2790" t="s">
        <v>1097</v>
      </c>
      <c r="D2790" s="1">
        <v>40968</v>
      </c>
      <c r="E2790" s="2">
        <v>10</v>
      </c>
      <c r="F2790" t="s">
        <v>1099</v>
      </c>
      <c r="G2790" t="s">
        <v>257</v>
      </c>
    </row>
    <row r="2791" spans="1:7" x14ac:dyDescent="0.25">
      <c r="A2791" t="s">
        <v>1095</v>
      </c>
      <c r="B2791" t="s">
        <v>1096</v>
      </c>
      <c r="C2791" t="s">
        <v>1097</v>
      </c>
      <c r="D2791" s="1">
        <v>40968</v>
      </c>
      <c r="E2791" s="2">
        <v>10</v>
      </c>
      <c r="F2791" t="s">
        <v>1099</v>
      </c>
      <c r="G2791" t="s">
        <v>257</v>
      </c>
    </row>
    <row r="2792" spans="1:7" x14ac:dyDescent="0.25">
      <c r="A2792" t="s">
        <v>159</v>
      </c>
      <c r="B2792" t="s">
        <v>160</v>
      </c>
      <c r="C2792" t="s">
        <v>161</v>
      </c>
      <c r="D2792" s="1">
        <v>40968</v>
      </c>
      <c r="E2792" s="2">
        <v>83.33</v>
      </c>
      <c r="F2792" t="s">
        <v>162</v>
      </c>
      <c r="G2792" t="s">
        <v>34</v>
      </c>
    </row>
    <row r="2793" spans="1:7" x14ac:dyDescent="0.25">
      <c r="A2793" t="s">
        <v>155</v>
      </c>
      <c r="B2793" t="s">
        <v>156</v>
      </c>
      <c r="C2793" t="s">
        <v>157</v>
      </c>
      <c r="D2793" s="1">
        <v>40968</v>
      </c>
      <c r="E2793" s="2">
        <v>5</v>
      </c>
      <c r="F2793" t="s">
        <v>158</v>
      </c>
      <c r="G2793" t="s">
        <v>1245</v>
      </c>
    </row>
    <row r="2794" spans="1:7" x14ac:dyDescent="0.25">
      <c r="A2794" t="s">
        <v>155</v>
      </c>
      <c r="B2794" t="s">
        <v>156</v>
      </c>
      <c r="C2794" t="s">
        <v>157</v>
      </c>
      <c r="D2794" s="1">
        <v>40968</v>
      </c>
      <c r="E2794" s="2">
        <v>5</v>
      </c>
      <c r="F2794" t="s">
        <v>158</v>
      </c>
      <c r="G2794" t="s">
        <v>1245</v>
      </c>
    </row>
    <row r="2795" spans="1:7" x14ac:dyDescent="0.25">
      <c r="A2795" t="s">
        <v>296</v>
      </c>
      <c r="B2795" t="s">
        <v>297</v>
      </c>
      <c r="C2795" t="s">
        <v>298</v>
      </c>
      <c r="D2795" s="1">
        <v>40968</v>
      </c>
      <c r="E2795" s="2">
        <v>100</v>
      </c>
      <c r="F2795" t="s">
        <v>299</v>
      </c>
      <c r="G2795" t="s">
        <v>34</v>
      </c>
    </row>
    <row r="2796" spans="1:7" x14ac:dyDescent="0.25">
      <c r="A2796" t="s">
        <v>296</v>
      </c>
      <c r="B2796" t="s">
        <v>297</v>
      </c>
      <c r="C2796" t="s">
        <v>298</v>
      </c>
      <c r="D2796" s="1">
        <v>40968</v>
      </c>
      <c r="E2796" s="2">
        <v>100</v>
      </c>
      <c r="F2796" t="s">
        <v>300</v>
      </c>
      <c r="G2796" t="s">
        <v>34</v>
      </c>
    </row>
    <row r="2797" spans="1:7" x14ac:dyDescent="0.25">
      <c r="A2797" t="s">
        <v>296</v>
      </c>
      <c r="B2797" t="s">
        <v>297</v>
      </c>
      <c r="C2797" t="s">
        <v>298</v>
      </c>
      <c r="D2797" s="1">
        <v>40968</v>
      </c>
      <c r="E2797" s="2">
        <v>100</v>
      </c>
      <c r="F2797" t="s">
        <v>301</v>
      </c>
      <c r="G2797" t="s">
        <v>34</v>
      </c>
    </row>
    <row r="2798" spans="1:7" x14ac:dyDescent="0.25">
      <c r="A2798" t="s">
        <v>1105</v>
      </c>
      <c r="B2798" t="s">
        <v>1106</v>
      </c>
      <c r="C2798" t="s">
        <v>1107</v>
      </c>
      <c r="D2798" s="1">
        <v>40968</v>
      </c>
      <c r="E2798" s="2">
        <v>25</v>
      </c>
      <c r="F2798" t="s">
        <v>1108</v>
      </c>
      <c r="G2798" t="s">
        <v>828</v>
      </c>
    </row>
    <row r="2799" spans="1:7" x14ac:dyDescent="0.25">
      <c r="A2799" t="s">
        <v>1580</v>
      </c>
      <c r="B2799" t="s">
        <v>1581</v>
      </c>
      <c r="C2799" t="s">
        <v>1582</v>
      </c>
      <c r="D2799" s="1">
        <v>40968</v>
      </c>
      <c r="E2799" s="2">
        <v>20</v>
      </c>
      <c r="F2799" t="s">
        <v>1583</v>
      </c>
      <c r="G2799" t="s">
        <v>1245</v>
      </c>
    </row>
    <row r="2800" spans="1:7" x14ac:dyDescent="0.25">
      <c r="A2800" t="s">
        <v>306</v>
      </c>
      <c r="B2800" t="s">
        <v>307</v>
      </c>
      <c r="C2800" t="s">
        <v>308</v>
      </c>
      <c r="D2800" s="1">
        <v>40968</v>
      </c>
      <c r="E2800" s="2">
        <v>10</v>
      </c>
      <c r="F2800" t="s">
        <v>309</v>
      </c>
      <c r="G2800" t="s">
        <v>310</v>
      </c>
    </row>
    <row r="2801" spans="1:7" x14ac:dyDescent="0.25">
      <c r="A2801" t="s">
        <v>306</v>
      </c>
      <c r="B2801" t="s">
        <v>307</v>
      </c>
      <c r="C2801" t="s">
        <v>308</v>
      </c>
      <c r="D2801" s="1">
        <v>40968</v>
      </c>
      <c r="E2801" s="2">
        <v>10</v>
      </c>
      <c r="F2801" t="s">
        <v>311</v>
      </c>
      <c r="G2801" t="s">
        <v>310</v>
      </c>
    </row>
    <row r="2802" spans="1:7" x14ac:dyDescent="0.25">
      <c r="A2802" t="s">
        <v>302</v>
      </c>
      <c r="B2802" t="s">
        <v>303</v>
      </c>
      <c r="C2802" t="s">
        <v>304</v>
      </c>
      <c r="D2802" s="1">
        <v>40968</v>
      </c>
      <c r="E2802" s="2">
        <v>38.17</v>
      </c>
      <c r="F2802" t="s">
        <v>305</v>
      </c>
      <c r="G2802" t="s">
        <v>114</v>
      </c>
    </row>
    <row r="2803" spans="1:7" x14ac:dyDescent="0.25">
      <c r="A2803" t="s">
        <v>1584</v>
      </c>
      <c r="B2803" t="s">
        <v>1585</v>
      </c>
      <c r="C2803" t="s">
        <v>1586</v>
      </c>
      <c r="D2803" s="1">
        <v>40968</v>
      </c>
      <c r="E2803" s="2">
        <v>10</v>
      </c>
      <c r="F2803" t="s">
        <v>1587</v>
      </c>
      <c r="G2803" t="s">
        <v>1245</v>
      </c>
    </row>
    <row r="2804" spans="1:7" x14ac:dyDescent="0.25">
      <c r="A2804" t="s">
        <v>129</v>
      </c>
      <c r="B2804" t="s">
        <v>130</v>
      </c>
      <c r="C2804" t="s">
        <v>131</v>
      </c>
      <c r="D2804" s="1">
        <v>40968</v>
      </c>
      <c r="E2804" s="2">
        <v>10</v>
      </c>
      <c r="F2804" t="s">
        <v>132</v>
      </c>
      <c r="G2804" t="s">
        <v>9</v>
      </c>
    </row>
    <row r="2805" spans="1:7" x14ac:dyDescent="0.25">
      <c r="A2805" t="s">
        <v>293</v>
      </c>
      <c r="B2805" t="s">
        <v>248</v>
      </c>
      <c r="C2805" t="s">
        <v>294</v>
      </c>
      <c r="D2805" s="1">
        <v>40968</v>
      </c>
      <c r="E2805" s="2">
        <v>15</v>
      </c>
      <c r="F2805" t="s">
        <v>295</v>
      </c>
      <c r="G2805" t="s">
        <v>182</v>
      </c>
    </row>
    <row r="2806" spans="1:7" x14ac:dyDescent="0.25">
      <c r="A2806" t="s">
        <v>293</v>
      </c>
      <c r="B2806" t="s">
        <v>248</v>
      </c>
      <c r="C2806" t="s">
        <v>294</v>
      </c>
      <c r="D2806" s="1">
        <v>40968</v>
      </c>
      <c r="E2806" s="2">
        <v>15</v>
      </c>
      <c r="F2806" t="s">
        <v>295</v>
      </c>
      <c r="G2806" t="s">
        <v>182</v>
      </c>
    </row>
    <row r="2807" spans="1:7" x14ac:dyDescent="0.25">
      <c r="A2807" t="s">
        <v>133</v>
      </c>
      <c r="B2807" t="s">
        <v>134</v>
      </c>
      <c r="C2807" t="s">
        <v>95</v>
      </c>
      <c r="D2807" s="1">
        <v>40968</v>
      </c>
      <c r="E2807" s="2">
        <v>10</v>
      </c>
      <c r="F2807" t="s">
        <v>135</v>
      </c>
      <c r="G2807" t="s">
        <v>1245</v>
      </c>
    </row>
    <row r="2808" spans="1:7" x14ac:dyDescent="0.25">
      <c r="A2808" t="s">
        <v>133</v>
      </c>
      <c r="B2808" t="s">
        <v>134</v>
      </c>
      <c r="C2808" t="s">
        <v>95</v>
      </c>
      <c r="D2808" s="1">
        <v>40968</v>
      </c>
      <c r="E2808" s="2">
        <v>10</v>
      </c>
      <c r="F2808" t="s">
        <v>136</v>
      </c>
      <c r="G2808" t="s">
        <v>1245</v>
      </c>
    </row>
    <row r="2809" spans="1:7" x14ac:dyDescent="0.25">
      <c r="A2809" t="s">
        <v>133</v>
      </c>
      <c r="B2809" t="s">
        <v>134</v>
      </c>
      <c r="C2809" t="s">
        <v>95</v>
      </c>
      <c r="D2809" s="1">
        <v>40968</v>
      </c>
      <c r="E2809" s="2">
        <v>10</v>
      </c>
      <c r="F2809" t="s">
        <v>137</v>
      </c>
      <c r="G2809" t="s">
        <v>1245</v>
      </c>
    </row>
    <row r="2810" spans="1:7" x14ac:dyDescent="0.25">
      <c r="A2810" t="s">
        <v>138</v>
      </c>
      <c r="B2810" t="s">
        <v>139</v>
      </c>
      <c r="C2810" t="s">
        <v>140</v>
      </c>
      <c r="D2810" s="1">
        <v>40968</v>
      </c>
      <c r="E2810" s="2">
        <v>40</v>
      </c>
      <c r="F2810" t="s">
        <v>141</v>
      </c>
      <c r="G2810" t="s">
        <v>1245</v>
      </c>
    </row>
    <row r="2811" spans="1:7" x14ac:dyDescent="0.25">
      <c r="A2811" t="s">
        <v>278</v>
      </c>
      <c r="B2811" t="s">
        <v>279</v>
      </c>
      <c r="C2811" t="s">
        <v>280</v>
      </c>
      <c r="D2811" s="1">
        <v>40968</v>
      </c>
      <c r="E2811" s="2">
        <v>5</v>
      </c>
      <c r="F2811" t="s">
        <v>281</v>
      </c>
      <c r="G2811" t="s">
        <v>282</v>
      </c>
    </row>
    <row r="2812" spans="1:7" x14ac:dyDescent="0.25">
      <c r="A2812" t="s">
        <v>267</v>
      </c>
      <c r="B2812" t="s">
        <v>268</v>
      </c>
      <c r="C2812" t="s">
        <v>269</v>
      </c>
      <c r="D2812" s="1">
        <v>40968</v>
      </c>
      <c r="E2812" s="2">
        <v>25</v>
      </c>
      <c r="F2812" t="s">
        <v>270</v>
      </c>
      <c r="G2812" t="s">
        <v>271</v>
      </c>
    </row>
    <row r="2813" spans="1:7" x14ac:dyDescent="0.25">
      <c r="A2813" t="s">
        <v>121</v>
      </c>
      <c r="B2813" t="s">
        <v>122</v>
      </c>
      <c r="C2813" t="s">
        <v>123</v>
      </c>
      <c r="D2813" s="1">
        <v>40968</v>
      </c>
      <c r="E2813" s="2">
        <v>70</v>
      </c>
      <c r="F2813" t="s">
        <v>124</v>
      </c>
      <c r="G2813" t="s">
        <v>1588</v>
      </c>
    </row>
    <row r="2814" spans="1:7" x14ac:dyDescent="0.25">
      <c r="A2814" t="s">
        <v>125</v>
      </c>
      <c r="B2814" t="s">
        <v>126</v>
      </c>
      <c r="C2814" t="s">
        <v>127</v>
      </c>
      <c r="D2814" s="1">
        <v>40968</v>
      </c>
      <c r="E2814" s="2">
        <v>5</v>
      </c>
      <c r="F2814" t="s">
        <v>128</v>
      </c>
      <c r="G2814" t="s">
        <v>1245</v>
      </c>
    </row>
    <row r="2815" spans="1:7" x14ac:dyDescent="0.25">
      <c r="A2815" t="s">
        <v>272</v>
      </c>
      <c r="B2815" t="s">
        <v>175</v>
      </c>
      <c r="C2815" t="s">
        <v>273</v>
      </c>
      <c r="D2815" s="1">
        <v>40968</v>
      </c>
      <c r="E2815" s="2">
        <v>25</v>
      </c>
      <c r="F2815" t="s">
        <v>274</v>
      </c>
      <c r="G2815" t="s">
        <v>1299</v>
      </c>
    </row>
    <row r="2816" spans="1:7" x14ac:dyDescent="0.25">
      <c r="A2816" t="s">
        <v>272</v>
      </c>
      <c r="B2816" t="s">
        <v>175</v>
      </c>
      <c r="C2816" t="s">
        <v>273</v>
      </c>
      <c r="D2816" s="1">
        <v>40968</v>
      </c>
      <c r="E2816" s="2">
        <v>25</v>
      </c>
      <c r="F2816" t="s">
        <v>274</v>
      </c>
      <c r="G2816" t="s">
        <v>1299</v>
      </c>
    </row>
    <row r="2817" spans="1:7" x14ac:dyDescent="0.25">
      <c r="A2817" t="s">
        <v>263</v>
      </c>
      <c r="B2817" t="s">
        <v>264</v>
      </c>
      <c r="C2817" t="s">
        <v>265</v>
      </c>
      <c r="D2817" s="1">
        <v>40968</v>
      </c>
      <c r="E2817" s="2">
        <v>50</v>
      </c>
      <c r="F2817" t="s">
        <v>266</v>
      </c>
      <c r="G2817" t="s">
        <v>77</v>
      </c>
    </row>
    <row r="2818" spans="1:7" x14ac:dyDescent="0.25">
      <c r="A2818" t="s">
        <v>546</v>
      </c>
      <c r="B2818" t="s">
        <v>547</v>
      </c>
      <c r="C2818" t="s">
        <v>548</v>
      </c>
      <c r="D2818" s="1">
        <v>40968</v>
      </c>
      <c r="E2818" s="2">
        <v>25</v>
      </c>
      <c r="F2818" t="s">
        <v>549</v>
      </c>
      <c r="G2818" t="s">
        <v>1245</v>
      </c>
    </row>
    <row r="2819" spans="1:7" x14ac:dyDescent="0.25">
      <c r="A2819" t="s">
        <v>115</v>
      </c>
      <c r="B2819" t="s">
        <v>116</v>
      </c>
      <c r="C2819" t="s">
        <v>117</v>
      </c>
      <c r="D2819" s="1">
        <v>40968</v>
      </c>
      <c r="E2819" s="2">
        <v>5</v>
      </c>
      <c r="F2819" t="s">
        <v>118</v>
      </c>
      <c r="G2819" t="s">
        <v>1245</v>
      </c>
    </row>
    <row r="2820" spans="1:7" x14ac:dyDescent="0.25">
      <c r="A2820" t="s">
        <v>115</v>
      </c>
      <c r="B2820" t="s">
        <v>116</v>
      </c>
      <c r="C2820" t="s">
        <v>117</v>
      </c>
      <c r="D2820" s="1">
        <v>40968</v>
      </c>
      <c r="E2820" s="2">
        <v>5</v>
      </c>
      <c r="F2820" t="s">
        <v>119</v>
      </c>
      <c r="G2820" t="s">
        <v>1245</v>
      </c>
    </row>
    <row r="2821" spans="1:7" x14ac:dyDescent="0.25">
      <c r="A2821" t="s">
        <v>115</v>
      </c>
      <c r="B2821" t="s">
        <v>116</v>
      </c>
      <c r="C2821" t="s">
        <v>117</v>
      </c>
      <c r="D2821" s="1">
        <v>40968</v>
      </c>
      <c r="E2821" s="2">
        <v>5</v>
      </c>
      <c r="F2821" t="s">
        <v>120</v>
      </c>
      <c r="G2821" t="s">
        <v>1245</v>
      </c>
    </row>
    <row r="2822" spans="1:7" x14ac:dyDescent="0.25">
      <c r="A2822" t="s">
        <v>1100</v>
      </c>
      <c r="B2822" t="s">
        <v>1101</v>
      </c>
      <c r="C2822" t="s">
        <v>1102</v>
      </c>
      <c r="D2822" s="1">
        <v>40968</v>
      </c>
      <c r="E2822" s="2">
        <v>25</v>
      </c>
      <c r="F2822" t="s">
        <v>1103</v>
      </c>
      <c r="G2822" t="s">
        <v>1247</v>
      </c>
    </row>
    <row r="2823" spans="1:7" x14ac:dyDescent="0.25">
      <c r="A2823" t="s">
        <v>1100</v>
      </c>
      <c r="B2823" t="s">
        <v>1101</v>
      </c>
      <c r="C2823" t="s">
        <v>1102</v>
      </c>
      <c r="D2823" s="1">
        <v>40968</v>
      </c>
      <c r="E2823" s="2">
        <v>25</v>
      </c>
      <c r="F2823" t="s">
        <v>1104</v>
      </c>
      <c r="G2823" t="s">
        <v>1247</v>
      </c>
    </row>
    <row r="2824" spans="1:7" x14ac:dyDescent="0.25">
      <c r="A2824" t="s">
        <v>1071</v>
      </c>
      <c r="B2824" t="s">
        <v>12</v>
      </c>
      <c r="C2824" t="s">
        <v>1072</v>
      </c>
      <c r="D2824" s="1">
        <v>40970</v>
      </c>
      <c r="E2824" s="2">
        <v>500</v>
      </c>
      <c r="F2824" t="s">
        <v>1073</v>
      </c>
      <c r="G2824" t="s">
        <v>1074</v>
      </c>
    </row>
    <row r="2825" spans="1:7" x14ac:dyDescent="0.25">
      <c r="A2825" t="s">
        <v>87</v>
      </c>
      <c r="B2825" t="s">
        <v>88</v>
      </c>
      <c r="C2825" t="s">
        <v>89</v>
      </c>
      <c r="D2825" s="1">
        <v>40970</v>
      </c>
      <c r="E2825" s="2">
        <v>800</v>
      </c>
      <c r="F2825" t="s">
        <v>90</v>
      </c>
      <c r="G2825" t="s">
        <v>1642</v>
      </c>
    </row>
    <row r="2826" spans="1:7" x14ac:dyDescent="0.25">
      <c r="A2826" t="s">
        <v>87</v>
      </c>
      <c r="B2826" t="s">
        <v>88</v>
      </c>
      <c r="C2826" t="s">
        <v>89</v>
      </c>
      <c r="D2826" s="1">
        <v>40970</v>
      </c>
      <c r="E2826" s="2">
        <v>800</v>
      </c>
      <c r="F2826" t="s">
        <v>91</v>
      </c>
      <c r="G2826" t="s">
        <v>1642</v>
      </c>
    </row>
    <row r="2827" spans="1:7" x14ac:dyDescent="0.25">
      <c r="A2827" t="s">
        <v>87</v>
      </c>
      <c r="B2827" t="s">
        <v>88</v>
      </c>
      <c r="C2827" t="s">
        <v>89</v>
      </c>
      <c r="D2827" s="1">
        <v>40970</v>
      </c>
      <c r="E2827" s="2">
        <v>800</v>
      </c>
      <c r="F2827" t="s">
        <v>91</v>
      </c>
      <c r="G2827" t="s">
        <v>1642</v>
      </c>
    </row>
    <row r="2828" spans="1:7" x14ac:dyDescent="0.25">
      <c r="A2828" t="s">
        <v>87</v>
      </c>
      <c r="B2828" t="s">
        <v>88</v>
      </c>
      <c r="C2828" t="s">
        <v>89</v>
      </c>
      <c r="D2828" s="1">
        <v>40970</v>
      </c>
      <c r="E2828" s="2">
        <v>800</v>
      </c>
      <c r="F2828" t="s">
        <v>92</v>
      </c>
      <c r="G2828" t="s">
        <v>1642</v>
      </c>
    </row>
    <row r="2829" spans="1:7" x14ac:dyDescent="0.25">
      <c r="A2829" t="s">
        <v>53</v>
      </c>
      <c r="B2829" t="s">
        <v>54</v>
      </c>
      <c r="C2829" t="s">
        <v>55</v>
      </c>
      <c r="D2829" s="1">
        <v>40970</v>
      </c>
      <c r="E2829" s="2">
        <v>50</v>
      </c>
      <c r="F2829" t="s">
        <v>56</v>
      </c>
      <c r="G2829" t="s">
        <v>67</v>
      </c>
    </row>
    <row r="2830" spans="1:7" x14ac:dyDescent="0.25">
      <c r="A2830" t="s">
        <v>53</v>
      </c>
      <c r="B2830" t="s">
        <v>54</v>
      </c>
      <c r="C2830" t="s">
        <v>55</v>
      </c>
      <c r="D2830" s="1">
        <v>40970</v>
      </c>
      <c r="E2830" s="2">
        <v>50</v>
      </c>
      <c r="F2830" t="s">
        <v>57</v>
      </c>
      <c r="G2830" t="s">
        <v>67</v>
      </c>
    </row>
    <row r="2831" spans="1:7" x14ac:dyDescent="0.25">
      <c r="A2831" t="s">
        <v>482</v>
      </c>
      <c r="B2831" t="s">
        <v>483</v>
      </c>
      <c r="C2831" t="s">
        <v>484</v>
      </c>
      <c r="D2831" s="1">
        <v>40970</v>
      </c>
      <c r="E2831" s="2">
        <v>100</v>
      </c>
      <c r="F2831" t="s">
        <v>485</v>
      </c>
      <c r="G2831" t="s">
        <v>67</v>
      </c>
    </row>
    <row r="2832" spans="1:7" x14ac:dyDescent="0.25">
      <c r="A2832" t="s">
        <v>1065</v>
      </c>
      <c r="B2832" t="s">
        <v>1066</v>
      </c>
      <c r="D2832" s="1">
        <v>40970</v>
      </c>
      <c r="E2832" s="2">
        <v>1500</v>
      </c>
      <c r="F2832" t="s">
        <v>1067</v>
      </c>
      <c r="G2832" t="s">
        <v>1068</v>
      </c>
    </row>
    <row r="2833" spans="1:7" x14ac:dyDescent="0.25">
      <c r="A2833" t="s">
        <v>1296</v>
      </c>
      <c r="B2833" t="s">
        <v>1297</v>
      </c>
      <c r="D2833" s="1">
        <v>40973</v>
      </c>
      <c r="E2833" s="2">
        <v>750</v>
      </c>
      <c r="G2833" t="s">
        <v>1298</v>
      </c>
    </row>
    <row r="2834" spans="1:7" x14ac:dyDescent="0.25">
      <c r="A2834" t="s">
        <v>475</v>
      </c>
      <c r="B2834" t="s">
        <v>476</v>
      </c>
      <c r="D2834" s="1">
        <v>40973</v>
      </c>
      <c r="E2834" s="2">
        <v>5000</v>
      </c>
      <c r="F2834" t="s">
        <v>477</v>
      </c>
      <c r="G2834" t="s">
        <v>478</v>
      </c>
    </row>
    <row r="2835" spans="1:7" x14ac:dyDescent="0.25">
      <c r="A2835" t="s">
        <v>447</v>
      </c>
      <c r="B2835" t="s">
        <v>448</v>
      </c>
      <c r="C2835" t="s">
        <v>449</v>
      </c>
      <c r="D2835" s="1">
        <v>40973</v>
      </c>
      <c r="E2835" s="2">
        <v>25</v>
      </c>
      <c r="F2835" t="s">
        <v>450</v>
      </c>
      <c r="G2835" t="s">
        <v>67</v>
      </c>
    </row>
    <row r="2836" spans="1:7" x14ac:dyDescent="0.25">
      <c r="A2836" t="s">
        <v>1508</v>
      </c>
      <c r="B2836" t="s">
        <v>1509</v>
      </c>
      <c r="C2836" t="s">
        <v>965</v>
      </c>
      <c r="D2836" s="1">
        <v>40973</v>
      </c>
      <c r="E2836" s="2">
        <v>50</v>
      </c>
      <c r="F2836" t="s">
        <v>1510</v>
      </c>
      <c r="G2836" t="s">
        <v>67</v>
      </c>
    </row>
    <row r="2837" spans="1:7" x14ac:dyDescent="0.25">
      <c r="A2837" t="s">
        <v>1359</v>
      </c>
      <c r="B2837" t="s">
        <v>1360</v>
      </c>
      <c r="C2837" t="s">
        <v>1361</v>
      </c>
      <c r="D2837" s="1">
        <v>40973</v>
      </c>
      <c r="E2837" s="2">
        <v>10</v>
      </c>
      <c r="F2837" t="s">
        <v>1362</v>
      </c>
      <c r="G2837" t="s">
        <v>77</v>
      </c>
    </row>
    <row r="2838" spans="1:7" x14ac:dyDescent="0.25">
      <c r="A2838" t="s">
        <v>1359</v>
      </c>
      <c r="B2838" t="s">
        <v>1360</v>
      </c>
      <c r="C2838" t="s">
        <v>1361</v>
      </c>
      <c r="D2838" s="1">
        <v>40973</v>
      </c>
      <c r="E2838" s="2">
        <v>10</v>
      </c>
      <c r="F2838" t="s">
        <v>1363</v>
      </c>
      <c r="G2838" t="s">
        <v>77</v>
      </c>
    </row>
    <row r="2839" spans="1:7" x14ac:dyDescent="0.25">
      <c r="A2839" t="s">
        <v>1359</v>
      </c>
      <c r="B2839" t="s">
        <v>1360</v>
      </c>
      <c r="C2839" t="s">
        <v>1361</v>
      </c>
      <c r="D2839" s="1">
        <v>40973</v>
      </c>
      <c r="E2839" s="2">
        <v>10</v>
      </c>
      <c r="F2839" t="s">
        <v>1363</v>
      </c>
      <c r="G2839" t="s">
        <v>77</v>
      </c>
    </row>
    <row r="2840" spans="1:7" x14ac:dyDescent="0.25">
      <c r="A2840" t="s">
        <v>14</v>
      </c>
      <c r="B2840" t="s">
        <v>15</v>
      </c>
      <c r="C2840" t="s">
        <v>16</v>
      </c>
      <c r="D2840" s="1">
        <v>40973</v>
      </c>
      <c r="E2840" s="2">
        <v>100</v>
      </c>
      <c r="F2840" t="s">
        <v>17</v>
      </c>
      <c r="G2840" t="s">
        <v>67</v>
      </c>
    </row>
    <row r="2841" spans="1:7" x14ac:dyDescent="0.25">
      <c r="A2841" t="s">
        <v>1190</v>
      </c>
      <c r="B2841" t="s">
        <v>1191</v>
      </c>
      <c r="C2841" t="s">
        <v>1192</v>
      </c>
      <c r="D2841" s="1">
        <v>40973</v>
      </c>
      <c r="E2841" s="2">
        <v>50</v>
      </c>
      <c r="G2841" t="s">
        <v>67</v>
      </c>
    </row>
    <row r="2842" spans="1:7" x14ac:dyDescent="0.25">
      <c r="A2842" t="s">
        <v>225</v>
      </c>
      <c r="B2842" t="s">
        <v>226</v>
      </c>
      <c r="C2842" t="s">
        <v>227</v>
      </c>
      <c r="D2842" s="1">
        <v>40975</v>
      </c>
      <c r="E2842" s="2">
        <v>25</v>
      </c>
      <c r="F2842" t="s">
        <v>228</v>
      </c>
      <c r="G2842" t="s">
        <v>67</v>
      </c>
    </row>
    <row r="2843" spans="1:7" x14ac:dyDescent="0.25">
      <c r="A2843" t="s">
        <v>1643</v>
      </c>
      <c r="B2843" t="s">
        <v>1644</v>
      </c>
      <c r="D2843" s="1">
        <v>40975</v>
      </c>
      <c r="E2843" s="2">
        <v>1000</v>
      </c>
      <c r="F2843" t="s">
        <v>1645</v>
      </c>
      <c r="G2843" t="s">
        <v>1646</v>
      </c>
    </row>
    <row r="2844" spans="1:7" x14ac:dyDescent="0.25">
      <c r="A2844" t="s">
        <v>1080</v>
      </c>
      <c r="B2844" t="s">
        <v>1081</v>
      </c>
      <c r="D2844" s="1">
        <v>40975</v>
      </c>
      <c r="E2844" s="2">
        <v>2000</v>
      </c>
      <c r="G2844" t="s">
        <v>1082</v>
      </c>
    </row>
    <row r="2845" spans="1:7" x14ac:dyDescent="0.25">
      <c r="A2845" t="s">
        <v>1109</v>
      </c>
      <c r="B2845" t="s">
        <v>1110</v>
      </c>
      <c r="D2845" s="1">
        <v>40975</v>
      </c>
      <c r="E2845" s="2">
        <v>1000</v>
      </c>
      <c r="G2845" t="s">
        <v>34</v>
      </c>
    </row>
    <row r="2846" spans="1:7" x14ac:dyDescent="0.25">
      <c r="A2846" t="s">
        <v>1647</v>
      </c>
      <c r="B2846" t="s">
        <v>1648</v>
      </c>
      <c r="D2846" s="1">
        <v>40975</v>
      </c>
      <c r="E2846" s="2">
        <v>8700</v>
      </c>
      <c r="G2846" t="s">
        <v>507</v>
      </c>
    </row>
    <row r="2847" spans="1:7" x14ac:dyDescent="0.25">
      <c r="A2847" t="s">
        <v>1595</v>
      </c>
      <c r="B2847" t="s">
        <v>1596</v>
      </c>
      <c r="D2847" s="1">
        <v>40975</v>
      </c>
      <c r="E2847" s="2">
        <v>100</v>
      </c>
      <c r="F2847" t="s">
        <v>1597</v>
      </c>
      <c r="G2847" t="s">
        <v>67</v>
      </c>
    </row>
    <row r="2848" spans="1:7" x14ac:dyDescent="0.25">
      <c r="A2848" t="s">
        <v>7</v>
      </c>
      <c r="B2848" t="s">
        <v>8</v>
      </c>
      <c r="D2848" s="1">
        <v>40975</v>
      </c>
      <c r="E2848" s="2">
        <v>505</v>
      </c>
      <c r="G2848" t="s">
        <v>9</v>
      </c>
    </row>
    <row r="2849" spans="1:7" x14ac:dyDescent="0.25">
      <c r="A2849" t="s">
        <v>1649</v>
      </c>
      <c r="B2849" t="s">
        <v>1650</v>
      </c>
      <c r="D2849" s="1">
        <v>40977</v>
      </c>
      <c r="E2849" s="2">
        <v>25</v>
      </c>
      <c r="G2849" t="s">
        <v>67</v>
      </c>
    </row>
    <row r="2850" spans="1:7" x14ac:dyDescent="0.25">
      <c r="A2850" t="s">
        <v>1153</v>
      </c>
      <c r="B2850" t="s">
        <v>1154</v>
      </c>
      <c r="C2850" t="s">
        <v>1155</v>
      </c>
      <c r="D2850" s="1">
        <v>40977</v>
      </c>
      <c r="E2850" s="2">
        <v>500</v>
      </c>
      <c r="F2850" t="s">
        <v>1156</v>
      </c>
      <c r="G2850" t="s">
        <v>209</v>
      </c>
    </row>
    <row r="2851" spans="1:7" x14ac:dyDescent="0.25">
      <c r="A2851" t="s">
        <v>30</v>
      </c>
      <c r="B2851" t="s">
        <v>31</v>
      </c>
      <c r="C2851" t="s">
        <v>32</v>
      </c>
      <c r="D2851" s="1">
        <v>40977</v>
      </c>
      <c r="E2851" s="2">
        <v>50</v>
      </c>
      <c r="F2851" t="s">
        <v>33</v>
      </c>
      <c r="G2851" t="s">
        <v>67</v>
      </c>
    </row>
    <row r="2852" spans="1:7" x14ac:dyDescent="0.25">
      <c r="A2852" t="s">
        <v>30</v>
      </c>
      <c r="B2852" t="s">
        <v>31</v>
      </c>
      <c r="C2852" t="s">
        <v>32</v>
      </c>
      <c r="D2852" s="1">
        <v>40977</v>
      </c>
      <c r="E2852" s="2">
        <v>50</v>
      </c>
      <c r="F2852" t="s">
        <v>35</v>
      </c>
      <c r="G2852" t="s">
        <v>67</v>
      </c>
    </row>
    <row r="2853" spans="1:7" x14ac:dyDescent="0.25">
      <c r="A2853" t="s">
        <v>1139</v>
      </c>
      <c r="B2853" t="s">
        <v>354</v>
      </c>
      <c r="C2853" t="s">
        <v>1140</v>
      </c>
      <c r="D2853" s="1">
        <v>40977</v>
      </c>
      <c r="E2853" s="2">
        <v>500</v>
      </c>
      <c r="G2853" t="s">
        <v>209</v>
      </c>
    </row>
    <row r="2854" spans="1:7" x14ac:dyDescent="0.25">
      <c r="A2854" t="s">
        <v>1539</v>
      </c>
      <c r="B2854" t="s">
        <v>1540</v>
      </c>
      <c r="C2854" t="s">
        <v>1540</v>
      </c>
      <c r="D2854" s="1">
        <v>40977</v>
      </c>
      <c r="E2854" s="2">
        <v>305</v>
      </c>
      <c r="G2854" t="s">
        <v>67</v>
      </c>
    </row>
    <row r="2855" spans="1:7" x14ac:dyDescent="0.25">
      <c r="A2855" t="s">
        <v>1651</v>
      </c>
      <c r="B2855" t="s">
        <v>1652</v>
      </c>
      <c r="C2855" t="s">
        <v>1653</v>
      </c>
      <c r="D2855" s="1">
        <v>40977</v>
      </c>
      <c r="E2855" s="2">
        <v>50</v>
      </c>
      <c r="F2855" t="s">
        <v>1654</v>
      </c>
      <c r="G2855" t="s">
        <v>67</v>
      </c>
    </row>
    <row r="2856" spans="1:7" x14ac:dyDescent="0.25">
      <c r="A2856" t="s">
        <v>1651</v>
      </c>
      <c r="B2856" t="s">
        <v>1652</v>
      </c>
      <c r="C2856" t="s">
        <v>1653</v>
      </c>
      <c r="D2856" s="1">
        <v>40977</v>
      </c>
      <c r="E2856" s="2">
        <v>50</v>
      </c>
      <c r="F2856" t="s">
        <v>1655</v>
      </c>
      <c r="G2856" t="s">
        <v>67</v>
      </c>
    </row>
    <row r="2857" spans="1:7" x14ac:dyDescent="0.25">
      <c r="A2857" t="s">
        <v>178</v>
      </c>
      <c r="B2857" t="s">
        <v>179</v>
      </c>
      <c r="C2857" t="s">
        <v>180</v>
      </c>
      <c r="D2857" s="1">
        <v>40981</v>
      </c>
      <c r="E2857" s="2">
        <v>25</v>
      </c>
      <c r="F2857" t="s">
        <v>181</v>
      </c>
      <c r="G2857" t="s">
        <v>67</v>
      </c>
    </row>
    <row r="2858" spans="1:7" x14ac:dyDescent="0.25">
      <c r="A2858" t="s">
        <v>1426</v>
      </c>
      <c r="B2858" t="s">
        <v>1427</v>
      </c>
      <c r="C2858" t="s">
        <v>826</v>
      </c>
      <c r="D2858" s="1">
        <v>40981</v>
      </c>
      <c r="E2858" s="2">
        <v>100</v>
      </c>
      <c r="F2858" t="s">
        <v>1428</v>
      </c>
      <c r="G2858" t="s">
        <v>67</v>
      </c>
    </row>
    <row r="2859" spans="1:7" x14ac:dyDescent="0.25">
      <c r="A2859" t="s">
        <v>1656</v>
      </c>
      <c r="B2859" t="s">
        <v>1657</v>
      </c>
      <c r="D2859" s="1">
        <v>40981</v>
      </c>
      <c r="E2859" s="2">
        <v>100</v>
      </c>
      <c r="F2859" t="s">
        <v>1658</v>
      </c>
      <c r="G2859" t="s">
        <v>67</v>
      </c>
    </row>
    <row r="2860" spans="1:7" x14ac:dyDescent="0.25">
      <c r="A2860" t="s">
        <v>1438</v>
      </c>
      <c r="B2860" t="s">
        <v>1439</v>
      </c>
      <c r="D2860" s="1">
        <v>40981</v>
      </c>
      <c r="E2860" s="2">
        <v>200</v>
      </c>
      <c r="F2860" t="s">
        <v>39</v>
      </c>
      <c r="G2860" t="s">
        <v>67</v>
      </c>
    </row>
    <row r="2861" spans="1:7" x14ac:dyDescent="0.25">
      <c r="A2861" t="s">
        <v>1659</v>
      </c>
      <c r="B2861" t="s">
        <v>1660</v>
      </c>
      <c r="D2861" s="1">
        <v>40981</v>
      </c>
      <c r="E2861" s="2">
        <v>1000</v>
      </c>
      <c r="G2861" t="s">
        <v>1661</v>
      </c>
    </row>
    <row r="2862" spans="1:7" x14ac:dyDescent="0.25">
      <c r="A2862" t="s">
        <v>235</v>
      </c>
      <c r="B2862" t="s">
        <v>236</v>
      </c>
      <c r="C2862" t="s">
        <v>237</v>
      </c>
      <c r="D2862" s="1">
        <v>40982</v>
      </c>
      <c r="E2862" s="2">
        <v>71.430000000000007</v>
      </c>
      <c r="F2862" t="s">
        <v>238</v>
      </c>
      <c r="G2862" t="s">
        <v>34</v>
      </c>
    </row>
    <row r="2863" spans="1:7" x14ac:dyDescent="0.25">
      <c r="A2863" t="s">
        <v>235</v>
      </c>
      <c r="B2863" t="s">
        <v>236</v>
      </c>
      <c r="C2863" t="s">
        <v>237</v>
      </c>
      <c r="D2863" s="1">
        <v>40982</v>
      </c>
      <c r="E2863" s="2">
        <v>71.430000000000007</v>
      </c>
      <c r="F2863" t="s">
        <v>239</v>
      </c>
      <c r="G2863" t="s">
        <v>34</v>
      </c>
    </row>
    <row r="2864" spans="1:7" x14ac:dyDescent="0.25">
      <c r="A2864" t="s">
        <v>49</v>
      </c>
      <c r="B2864" t="s">
        <v>50</v>
      </c>
      <c r="C2864" t="s">
        <v>51</v>
      </c>
      <c r="D2864" s="1">
        <v>40982</v>
      </c>
      <c r="E2864" s="2">
        <v>83.33</v>
      </c>
      <c r="F2864" t="s">
        <v>52</v>
      </c>
      <c r="G2864" t="s">
        <v>34</v>
      </c>
    </row>
    <row r="2865" spans="1:7" x14ac:dyDescent="0.25">
      <c r="A2865" t="s">
        <v>40</v>
      </c>
      <c r="B2865" t="s">
        <v>41</v>
      </c>
      <c r="C2865" t="s">
        <v>42</v>
      </c>
      <c r="D2865" s="1">
        <v>40982</v>
      </c>
      <c r="E2865" s="2">
        <v>166.66</v>
      </c>
      <c r="F2865" t="s">
        <v>43</v>
      </c>
      <c r="G2865" t="s">
        <v>34</v>
      </c>
    </row>
    <row r="2866" spans="1:7" x14ac:dyDescent="0.25">
      <c r="A2866" t="s">
        <v>58</v>
      </c>
      <c r="B2866" t="s">
        <v>59</v>
      </c>
      <c r="C2866" t="s">
        <v>60</v>
      </c>
      <c r="D2866" s="1">
        <v>40982</v>
      </c>
      <c r="E2866" s="2">
        <v>100</v>
      </c>
      <c r="G2866" t="s">
        <v>34</v>
      </c>
    </row>
    <row r="2867" spans="1:7" x14ac:dyDescent="0.25">
      <c r="A2867" t="s">
        <v>53</v>
      </c>
      <c r="B2867" t="s">
        <v>54</v>
      </c>
      <c r="C2867" t="s">
        <v>55</v>
      </c>
      <c r="D2867" s="1">
        <v>40982</v>
      </c>
      <c r="E2867" s="2">
        <v>125</v>
      </c>
      <c r="F2867" t="s">
        <v>56</v>
      </c>
      <c r="G2867" t="s">
        <v>34</v>
      </c>
    </row>
    <row r="2868" spans="1:7" x14ac:dyDescent="0.25">
      <c r="A2868" t="s">
        <v>53</v>
      </c>
      <c r="B2868" t="s">
        <v>54</v>
      </c>
      <c r="C2868" t="s">
        <v>55</v>
      </c>
      <c r="D2868" s="1">
        <v>40982</v>
      </c>
      <c r="E2868" s="2">
        <v>125</v>
      </c>
      <c r="F2868" t="s">
        <v>57</v>
      </c>
      <c r="G2868" t="s">
        <v>34</v>
      </c>
    </row>
    <row r="2869" spans="1:7" x14ac:dyDescent="0.25">
      <c r="A2869" t="s">
        <v>1308</v>
      </c>
      <c r="B2869" t="s">
        <v>1309</v>
      </c>
      <c r="C2869" t="s">
        <v>1310</v>
      </c>
      <c r="D2869" s="1">
        <v>40982</v>
      </c>
      <c r="E2869" s="2">
        <v>50</v>
      </c>
      <c r="F2869" t="s">
        <v>1311</v>
      </c>
      <c r="G2869" t="s">
        <v>34</v>
      </c>
    </row>
    <row r="2870" spans="1:7" x14ac:dyDescent="0.25">
      <c r="A2870" t="s">
        <v>1257</v>
      </c>
      <c r="B2870" t="s">
        <v>1258</v>
      </c>
      <c r="C2870" t="s">
        <v>1259</v>
      </c>
      <c r="D2870" s="1">
        <v>40982</v>
      </c>
      <c r="E2870" s="2">
        <v>83.33</v>
      </c>
      <c r="F2870" t="s">
        <v>1260</v>
      </c>
      <c r="G2870" t="s">
        <v>34</v>
      </c>
    </row>
    <row r="2871" spans="1:7" x14ac:dyDescent="0.25">
      <c r="A2871" t="s">
        <v>328</v>
      </c>
      <c r="B2871" t="s">
        <v>329</v>
      </c>
      <c r="C2871" t="s">
        <v>330</v>
      </c>
      <c r="D2871" s="1">
        <v>40990</v>
      </c>
      <c r="E2871" s="2">
        <v>100</v>
      </c>
      <c r="F2871" t="s">
        <v>331</v>
      </c>
      <c r="G2871" t="s">
        <v>67</v>
      </c>
    </row>
    <row r="2872" spans="1:7" x14ac:dyDescent="0.25">
      <c r="A2872" t="s">
        <v>328</v>
      </c>
      <c r="B2872" t="s">
        <v>329</v>
      </c>
      <c r="C2872" t="s">
        <v>330</v>
      </c>
      <c r="D2872" s="1">
        <v>40990</v>
      </c>
      <c r="E2872" s="2">
        <v>100</v>
      </c>
      <c r="F2872" t="s">
        <v>332</v>
      </c>
      <c r="G2872" t="s">
        <v>67</v>
      </c>
    </row>
    <row r="2873" spans="1:7" x14ac:dyDescent="0.25">
      <c r="A2873" t="s">
        <v>1662</v>
      </c>
      <c r="B2873" t="s">
        <v>1663</v>
      </c>
      <c r="D2873" s="1">
        <v>40990</v>
      </c>
      <c r="E2873" s="2">
        <v>10000</v>
      </c>
      <c r="F2873" t="s">
        <v>1664</v>
      </c>
      <c r="G2873" t="s">
        <v>1665</v>
      </c>
    </row>
    <row r="2874" spans="1:7" x14ac:dyDescent="0.25">
      <c r="A2874" t="s">
        <v>1286</v>
      </c>
      <c r="B2874" t="s">
        <v>1287</v>
      </c>
      <c r="D2874" s="1">
        <v>40990</v>
      </c>
      <c r="E2874" s="2">
        <v>1000</v>
      </c>
      <c r="G2874" t="s">
        <v>1288</v>
      </c>
    </row>
    <row r="2875" spans="1:7" x14ac:dyDescent="0.25">
      <c r="A2875" t="s">
        <v>1114</v>
      </c>
      <c r="B2875" t="s">
        <v>1115</v>
      </c>
      <c r="D2875" s="1">
        <v>40990</v>
      </c>
      <c r="E2875" s="2">
        <v>1500</v>
      </c>
      <c r="F2875" t="s">
        <v>1116</v>
      </c>
      <c r="G2875" t="s">
        <v>209</v>
      </c>
    </row>
    <row r="2876" spans="1:7" x14ac:dyDescent="0.25">
      <c r="A2876" t="s">
        <v>1666</v>
      </c>
      <c r="B2876" t="s">
        <v>1667</v>
      </c>
      <c r="D2876" s="1">
        <v>40994</v>
      </c>
      <c r="E2876" s="2">
        <v>300</v>
      </c>
      <c r="G2876" t="s">
        <v>271</v>
      </c>
    </row>
    <row r="2877" spans="1:7" x14ac:dyDescent="0.25">
      <c r="A2877" t="s">
        <v>14</v>
      </c>
      <c r="B2877" t="s">
        <v>15</v>
      </c>
      <c r="C2877" t="s">
        <v>16</v>
      </c>
      <c r="D2877" s="1">
        <v>40994</v>
      </c>
      <c r="E2877" s="2">
        <v>1000</v>
      </c>
      <c r="F2877" t="s">
        <v>17</v>
      </c>
      <c r="G2877" t="s">
        <v>1133</v>
      </c>
    </row>
    <row r="2878" spans="1:7" x14ac:dyDescent="0.25">
      <c r="A2878" t="s">
        <v>14</v>
      </c>
      <c r="B2878" t="s">
        <v>15</v>
      </c>
      <c r="C2878" t="s">
        <v>16</v>
      </c>
      <c r="D2878" s="1">
        <v>40994</v>
      </c>
      <c r="E2878" s="2">
        <v>2000</v>
      </c>
      <c r="F2878" t="s">
        <v>17</v>
      </c>
      <c r="G2878" t="s">
        <v>18</v>
      </c>
    </row>
    <row r="2879" spans="1:7" x14ac:dyDescent="0.25">
      <c r="A2879" t="s">
        <v>824</v>
      </c>
      <c r="B2879" t="s">
        <v>825</v>
      </c>
      <c r="C2879" t="s">
        <v>826</v>
      </c>
      <c r="D2879" s="1">
        <v>40995</v>
      </c>
      <c r="E2879" s="2">
        <v>1000</v>
      </c>
      <c r="F2879" t="s">
        <v>827</v>
      </c>
      <c r="G2879" t="s">
        <v>34</v>
      </c>
    </row>
    <row r="2880" spans="1:7" x14ac:dyDescent="0.25">
      <c r="A2880" t="s">
        <v>1668</v>
      </c>
      <c r="B2880" t="s">
        <v>1669</v>
      </c>
      <c r="C2880" t="s">
        <v>1670</v>
      </c>
      <c r="D2880" s="1">
        <v>40995</v>
      </c>
      <c r="E2880" s="2">
        <v>1000</v>
      </c>
      <c r="F2880" t="s">
        <v>1671</v>
      </c>
      <c r="G2880" t="s">
        <v>34</v>
      </c>
    </row>
    <row r="2881" spans="1:7" x14ac:dyDescent="0.25">
      <c r="A2881" t="s">
        <v>316</v>
      </c>
      <c r="B2881" t="s">
        <v>317</v>
      </c>
      <c r="C2881" t="s">
        <v>318</v>
      </c>
      <c r="D2881" s="1">
        <v>40996</v>
      </c>
      <c r="E2881" s="2">
        <v>100</v>
      </c>
      <c r="F2881" t="s">
        <v>319</v>
      </c>
      <c r="G2881" t="s">
        <v>67</v>
      </c>
    </row>
    <row r="2882" spans="1:7" x14ac:dyDescent="0.25">
      <c r="A2882" t="s">
        <v>316</v>
      </c>
      <c r="B2882" t="s">
        <v>317</v>
      </c>
      <c r="C2882" t="s">
        <v>318</v>
      </c>
      <c r="D2882" s="1">
        <v>40996</v>
      </c>
      <c r="E2882" s="2">
        <v>100</v>
      </c>
      <c r="F2882" t="s">
        <v>320</v>
      </c>
      <c r="G2882" t="s">
        <v>67</v>
      </c>
    </row>
    <row r="2883" spans="1:7" x14ac:dyDescent="0.25">
      <c r="A2883" t="s">
        <v>1672</v>
      </c>
      <c r="B2883" t="s">
        <v>248</v>
      </c>
      <c r="C2883" t="s">
        <v>1673</v>
      </c>
      <c r="D2883" s="1">
        <v>40996</v>
      </c>
      <c r="E2883" s="2">
        <v>100</v>
      </c>
      <c r="F2883" t="s">
        <v>1674</v>
      </c>
      <c r="G2883" t="s">
        <v>67</v>
      </c>
    </row>
    <row r="2884" spans="1:7" x14ac:dyDescent="0.25">
      <c r="A2884" t="s">
        <v>19</v>
      </c>
      <c r="B2884" t="s">
        <v>20</v>
      </c>
      <c r="D2884" s="1">
        <v>40996</v>
      </c>
      <c r="E2884" s="2">
        <v>83.33</v>
      </c>
      <c r="G2884" t="s">
        <v>34</v>
      </c>
    </row>
    <row r="2885" spans="1:7" x14ac:dyDescent="0.25">
      <c r="A2885" t="s">
        <v>1675</v>
      </c>
      <c r="B2885" t="s">
        <v>1676</v>
      </c>
      <c r="D2885" s="1">
        <v>40996</v>
      </c>
      <c r="E2885" s="2">
        <v>50</v>
      </c>
      <c r="G2885" t="s">
        <v>67</v>
      </c>
    </row>
    <row r="2886" spans="1:7" x14ac:dyDescent="0.25">
      <c r="A2886" t="s">
        <v>660</v>
      </c>
      <c r="B2886" t="s">
        <v>661</v>
      </c>
      <c r="D2886" s="1">
        <v>40996</v>
      </c>
      <c r="E2886" s="2">
        <v>300</v>
      </c>
      <c r="F2886" t="s">
        <v>662</v>
      </c>
      <c r="G2886" t="s">
        <v>67</v>
      </c>
    </row>
    <row r="2887" spans="1:7" x14ac:dyDescent="0.25">
      <c r="A2887" t="s">
        <v>1677</v>
      </c>
      <c r="B2887" t="s">
        <v>1678</v>
      </c>
      <c r="C2887" t="s">
        <v>1679</v>
      </c>
      <c r="D2887" s="1">
        <v>40996</v>
      </c>
      <c r="E2887" s="2">
        <v>100</v>
      </c>
      <c r="F2887" t="s">
        <v>1680</v>
      </c>
      <c r="G2887" t="s">
        <v>67</v>
      </c>
    </row>
    <row r="2888" spans="1:7" x14ac:dyDescent="0.25">
      <c r="A2888" t="s">
        <v>1677</v>
      </c>
      <c r="B2888" t="s">
        <v>1678</v>
      </c>
      <c r="C2888" t="s">
        <v>1679</v>
      </c>
      <c r="D2888" s="1">
        <v>40996</v>
      </c>
      <c r="E2888" s="2">
        <v>100</v>
      </c>
      <c r="F2888" t="s">
        <v>1681</v>
      </c>
      <c r="G2888" t="s">
        <v>67</v>
      </c>
    </row>
    <row r="2889" spans="1:7" x14ac:dyDescent="0.25">
      <c r="A2889" t="s">
        <v>1677</v>
      </c>
      <c r="B2889" t="s">
        <v>1678</v>
      </c>
      <c r="C2889" t="s">
        <v>1679</v>
      </c>
      <c r="D2889" s="1">
        <v>40996</v>
      </c>
      <c r="E2889" s="2">
        <v>100</v>
      </c>
      <c r="F2889" t="s">
        <v>1681</v>
      </c>
      <c r="G2889" t="s">
        <v>67</v>
      </c>
    </row>
    <row r="2890" spans="1:7" x14ac:dyDescent="0.25">
      <c r="A2890" t="s">
        <v>1236</v>
      </c>
      <c r="B2890" t="s">
        <v>903</v>
      </c>
      <c r="C2890" t="s">
        <v>997</v>
      </c>
      <c r="D2890" s="1">
        <v>40996</v>
      </c>
      <c r="E2890" s="2">
        <v>1000</v>
      </c>
      <c r="F2890" t="s">
        <v>1237</v>
      </c>
      <c r="G2890" t="s">
        <v>34</v>
      </c>
    </row>
    <row r="2891" spans="1:7" x14ac:dyDescent="0.25">
      <c r="A2891" t="s">
        <v>241</v>
      </c>
      <c r="B2891" t="s">
        <v>242</v>
      </c>
      <c r="C2891" t="s">
        <v>243</v>
      </c>
      <c r="D2891" s="1">
        <v>40996</v>
      </c>
      <c r="E2891" s="2">
        <v>100</v>
      </c>
      <c r="F2891" t="s">
        <v>244</v>
      </c>
      <c r="G2891" t="s">
        <v>67</v>
      </c>
    </row>
    <row r="2892" spans="1:7" x14ac:dyDescent="0.25">
      <c r="A2892" t="s">
        <v>241</v>
      </c>
      <c r="B2892" t="s">
        <v>242</v>
      </c>
      <c r="C2892" t="s">
        <v>243</v>
      </c>
      <c r="D2892" s="1">
        <v>40996</v>
      </c>
      <c r="E2892" s="2">
        <v>100</v>
      </c>
      <c r="F2892" t="s">
        <v>246</v>
      </c>
      <c r="G2892" t="s">
        <v>67</v>
      </c>
    </row>
    <row r="2893" spans="1:7" x14ac:dyDescent="0.25">
      <c r="A2893" t="s">
        <v>553</v>
      </c>
      <c r="B2893" t="s">
        <v>554</v>
      </c>
      <c r="C2893" t="s">
        <v>555</v>
      </c>
      <c r="D2893" s="1">
        <v>40996</v>
      </c>
      <c r="E2893" s="2">
        <v>200</v>
      </c>
      <c r="F2893" t="s">
        <v>556</v>
      </c>
      <c r="G2893" t="s">
        <v>67</v>
      </c>
    </row>
    <row r="2894" spans="1:7" x14ac:dyDescent="0.25">
      <c r="A2894" t="s">
        <v>553</v>
      </c>
      <c r="B2894" t="s">
        <v>554</v>
      </c>
      <c r="C2894" t="s">
        <v>555</v>
      </c>
      <c r="D2894" s="1">
        <v>40996</v>
      </c>
      <c r="E2894" s="2">
        <v>200</v>
      </c>
      <c r="F2894" t="s">
        <v>557</v>
      </c>
      <c r="G2894" t="s">
        <v>67</v>
      </c>
    </row>
    <row r="2895" spans="1:7" x14ac:dyDescent="0.25">
      <c r="A2895" t="s">
        <v>1682</v>
      </c>
      <c r="B2895" t="s">
        <v>1683</v>
      </c>
      <c r="C2895" t="s">
        <v>1684</v>
      </c>
      <c r="D2895" s="1">
        <v>40996</v>
      </c>
      <c r="E2895" s="2">
        <v>50</v>
      </c>
      <c r="F2895" t="s">
        <v>1685</v>
      </c>
      <c r="G2895" t="s">
        <v>251</v>
      </c>
    </row>
    <row r="2896" spans="1:7" x14ac:dyDescent="0.25">
      <c r="A2896" t="s">
        <v>1682</v>
      </c>
      <c r="B2896" t="s">
        <v>1683</v>
      </c>
      <c r="C2896" t="s">
        <v>1684</v>
      </c>
      <c r="D2896" s="1">
        <v>40996</v>
      </c>
      <c r="E2896" s="2">
        <v>50</v>
      </c>
      <c r="F2896" t="s">
        <v>1686</v>
      </c>
      <c r="G2896" t="s">
        <v>251</v>
      </c>
    </row>
    <row r="2897" spans="1:7" x14ac:dyDescent="0.25">
      <c r="A2897" t="s">
        <v>1682</v>
      </c>
      <c r="B2897" t="s">
        <v>1683</v>
      </c>
      <c r="C2897" t="s">
        <v>1684</v>
      </c>
      <c r="D2897" s="1">
        <v>40996</v>
      </c>
      <c r="E2897" s="2">
        <v>50</v>
      </c>
      <c r="F2897" t="s">
        <v>1687</v>
      </c>
      <c r="G2897" t="s">
        <v>251</v>
      </c>
    </row>
    <row r="2898" spans="1:7" x14ac:dyDescent="0.25">
      <c r="A2898" t="s">
        <v>1682</v>
      </c>
      <c r="B2898" t="s">
        <v>1683</v>
      </c>
      <c r="C2898" t="s">
        <v>1684</v>
      </c>
      <c r="D2898" s="1">
        <v>40996</v>
      </c>
      <c r="E2898" s="2">
        <v>50</v>
      </c>
      <c r="F2898" t="s">
        <v>1685</v>
      </c>
      <c r="G2898" t="s">
        <v>67</v>
      </c>
    </row>
    <row r="2899" spans="1:7" x14ac:dyDescent="0.25">
      <c r="A2899" t="s">
        <v>1682</v>
      </c>
      <c r="B2899" t="s">
        <v>1683</v>
      </c>
      <c r="C2899" t="s">
        <v>1684</v>
      </c>
      <c r="D2899" s="1">
        <v>40996</v>
      </c>
      <c r="E2899" s="2">
        <v>50</v>
      </c>
      <c r="F2899" t="s">
        <v>1686</v>
      </c>
      <c r="G2899" t="s">
        <v>67</v>
      </c>
    </row>
    <row r="2900" spans="1:7" x14ac:dyDescent="0.25">
      <c r="A2900" t="s">
        <v>1682</v>
      </c>
      <c r="B2900" t="s">
        <v>1683</v>
      </c>
      <c r="C2900" t="s">
        <v>1684</v>
      </c>
      <c r="D2900" s="1">
        <v>40996</v>
      </c>
      <c r="E2900" s="2">
        <v>50</v>
      </c>
      <c r="F2900" t="s">
        <v>1687</v>
      </c>
      <c r="G2900" t="s">
        <v>67</v>
      </c>
    </row>
    <row r="2901" spans="1:7" x14ac:dyDescent="0.25">
      <c r="A2901" t="s">
        <v>1539</v>
      </c>
      <c r="B2901" t="s">
        <v>1540</v>
      </c>
      <c r="C2901" t="s">
        <v>1540</v>
      </c>
      <c r="D2901" s="1">
        <v>40996</v>
      </c>
      <c r="E2901" s="2">
        <v>20</v>
      </c>
      <c r="G2901" t="s">
        <v>67</v>
      </c>
    </row>
    <row r="2902" spans="1:7" x14ac:dyDescent="0.25">
      <c r="A2902" t="s">
        <v>1688</v>
      </c>
      <c r="B2902" t="s">
        <v>611</v>
      </c>
      <c r="C2902" t="s">
        <v>1689</v>
      </c>
      <c r="D2902" s="1">
        <v>40996</v>
      </c>
      <c r="E2902" s="2">
        <v>100</v>
      </c>
      <c r="F2902" t="s">
        <v>1690</v>
      </c>
      <c r="G2902" t="s">
        <v>67</v>
      </c>
    </row>
    <row r="2903" spans="1:7" x14ac:dyDescent="0.25">
      <c r="A2903" t="s">
        <v>1688</v>
      </c>
      <c r="B2903" t="s">
        <v>611</v>
      </c>
      <c r="C2903" t="s">
        <v>1689</v>
      </c>
      <c r="D2903" s="1">
        <v>40996</v>
      </c>
      <c r="E2903" s="2">
        <v>100</v>
      </c>
      <c r="F2903" t="s">
        <v>1691</v>
      </c>
      <c r="G2903" t="s">
        <v>67</v>
      </c>
    </row>
    <row r="2904" spans="1:7" x14ac:dyDescent="0.25">
      <c r="A2904" t="s">
        <v>1100</v>
      </c>
      <c r="B2904" t="s">
        <v>1101</v>
      </c>
      <c r="C2904" t="s">
        <v>1102</v>
      </c>
      <c r="D2904" s="1">
        <v>40999</v>
      </c>
      <c r="E2904" s="2">
        <v>25</v>
      </c>
      <c r="F2904" t="s">
        <v>1103</v>
      </c>
      <c r="G2904" t="s">
        <v>1247</v>
      </c>
    </row>
    <row r="2905" spans="1:7" x14ac:dyDescent="0.25">
      <c r="A2905" t="s">
        <v>1100</v>
      </c>
      <c r="B2905" t="s">
        <v>1101</v>
      </c>
      <c r="C2905" t="s">
        <v>1102</v>
      </c>
      <c r="D2905" s="1">
        <v>40999</v>
      </c>
      <c r="E2905" s="2">
        <v>25</v>
      </c>
      <c r="F2905" t="s">
        <v>1104</v>
      </c>
      <c r="G2905" t="s">
        <v>1247</v>
      </c>
    </row>
    <row r="2906" spans="1:7" x14ac:dyDescent="0.25">
      <c r="A2906" t="s">
        <v>1692</v>
      </c>
      <c r="B2906" t="s">
        <v>1693</v>
      </c>
      <c r="D2906" s="1">
        <v>41001</v>
      </c>
      <c r="E2906" s="2">
        <v>3344.86</v>
      </c>
      <c r="G2906" t="s">
        <v>1113</v>
      </c>
    </row>
    <row r="2907" spans="1:7" x14ac:dyDescent="0.25">
      <c r="A2907" t="s">
        <v>427</v>
      </c>
      <c r="B2907" t="s">
        <v>428</v>
      </c>
      <c r="D2907" s="1">
        <v>41001</v>
      </c>
      <c r="E2907" s="2">
        <v>6221</v>
      </c>
      <c r="F2907" t="s">
        <v>429</v>
      </c>
      <c r="G2907" t="s">
        <v>431</v>
      </c>
    </row>
    <row r="2908" spans="1:7" x14ac:dyDescent="0.25">
      <c r="A2908" t="s">
        <v>427</v>
      </c>
      <c r="B2908" t="s">
        <v>428</v>
      </c>
      <c r="D2908" s="1">
        <v>41001</v>
      </c>
      <c r="E2908" s="2">
        <v>18662</v>
      </c>
      <c r="F2908" t="s">
        <v>429</v>
      </c>
      <c r="G2908" t="s">
        <v>430</v>
      </c>
    </row>
    <row r="2909" spans="1:7" x14ac:dyDescent="0.25">
      <c r="A2909" t="s">
        <v>1009</v>
      </c>
      <c r="B2909" t="s">
        <v>1010</v>
      </c>
      <c r="D2909" s="1">
        <v>41001</v>
      </c>
      <c r="E2909" s="2">
        <v>1000</v>
      </c>
      <c r="F2909" t="s">
        <v>1011</v>
      </c>
      <c r="G2909" t="s">
        <v>1012</v>
      </c>
    </row>
    <row r="2910" spans="1:7" x14ac:dyDescent="0.25">
      <c r="A2910" t="s">
        <v>1131</v>
      </c>
      <c r="B2910" t="s">
        <v>1132</v>
      </c>
      <c r="D2910" s="1">
        <v>41003</v>
      </c>
      <c r="E2910" s="2">
        <v>25</v>
      </c>
      <c r="G2910" t="s">
        <v>67</v>
      </c>
    </row>
    <row r="2911" spans="1:7" x14ac:dyDescent="0.25">
      <c r="A2911" t="s">
        <v>183</v>
      </c>
      <c r="B2911" t="s">
        <v>184</v>
      </c>
      <c r="D2911" s="1">
        <v>41003</v>
      </c>
      <c r="E2911" s="2">
        <v>2000</v>
      </c>
      <c r="F2911" t="s">
        <v>185</v>
      </c>
      <c r="G2911" t="s">
        <v>186</v>
      </c>
    </row>
    <row r="2912" spans="1:7" x14ac:dyDescent="0.25">
      <c r="A2912" t="s">
        <v>636</v>
      </c>
      <c r="B2912" t="s">
        <v>637</v>
      </c>
      <c r="C2912" t="s">
        <v>638</v>
      </c>
      <c r="D2912" s="1">
        <v>41003</v>
      </c>
      <c r="E2912" s="2">
        <v>10</v>
      </c>
      <c r="F2912" t="s">
        <v>639</v>
      </c>
      <c r="G2912" t="s">
        <v>1694</v>
      </c>
    </row>
    <row r="2913" spans="1:7" x14ac:dyDescent="0.25">
      <c r="A2913" t="s">
        <v>82</v>
      </c>
      <c r="B2913" t="s">
        <v>83</v>
      </c>
      <c r="C2913" t="s">
        <v>84</v>
      </c>
      <c r="D2913" s="1">
        <v>41003</v>
      </c>
      <c r="E2913" s="2">
        <v>10</v>
      </c>
      <c r="F2913" t="s">
        <v>85</v>
      </c>
      <c r="G2913" t="s">
        <v>1245</v>
      </c>
    </row>
    <row r="2914" spans="1:7" x14ac:dyDescent="0.25">
      <c r="A2914" t="s">
        <v>82</v>
      </c>
      <c r="B2914" t="s">
        <v>83</v>
      </c>
      <c r="C2914" t="s">
        <v>84</v>
      </c>
      <c r="D2914" s="1">
        <v>41003</v>
      </c>
      <c r="E2914" s="2">
        <v>10</v>
      </c>
      <c r="F2914" t="s">
        <v>86</v>
      </c>
      <c r="G2914" t="s">
        <v>1245</v>
      </c>
    </row>
    <row r="2915" spans="1:7" x14ac:dyDescent="0.25">
      <c r="A2915" t="s">
        <v>78</v>
      </c>
      <c r="B2915" t="s">
        <v>79</v>
      </c>
      <c r="C2915" t="s">
        <v>80</v>
      </c>
      <c r="D2915" s="1">
        <v>41003</v>
      </c>
      <c r="E2915" s="2">
        <v>35</v>
      </c>
      <c r="F2915" t="s">
        <v>81</v>
      </c>
      <c r="G2915" t="s">
        <v>9</v>
      </c>
    </row>
    <row r="2916" spans="1:7" x14ac:dyDescent="0.25">
      <c r="A2916" t="s">
        <v>78</v>
      </c>
      <c r="B2916" t="s">
        <v>79</v>
      </c>
      <c r="C2916" t="s">
        <v>80</v>
      </c>
      <c r="D2916" s="1">
        <v>41003</v>
      </c>
      <c r="E2916" s="2">
        <v>35</v>
      </c>
      <c r="F2916" t="s">
        <v>81</v>
      </c>
      <c r="G2916" t="s">
        <v>9</v>
      </c>
    </row>
    <row r="2917" spans="1:7" x14ac:dyDescent="0.25">
      <c r="A2917" t="s">
        <v>1590</v>
      </c>
      <c r="B2917" t="s">
        <v>1591</v>
      </c>
      <c r="C2917" t="s">
        <v>1592</v>
      </c>
      <c r="D2917" s="1">
        <v>41003</v>
      </c>
      <c r="E2917" s="2">
        <v>5</v>
      </c>
      <c r="F2917" t="s">
        <v>1593</v>
      </c>
      <c r="G2917" t="s">
        <v>1245</v>
      </c>
    </row>
    <row r="2918" spans="1:7" x14ac:dyDescent="0.25">
      <c r="A2918" t="s">
        <v>390</v>
      </c>
      <c r="B2918" t="s">
        <v>343</v>
      </c>
      <c r="C2918" t="s">
        <v>391</v>
      </c>
      <c r="D2918" s="1">
        <v>41003</v>
      </c>
      <c r="E2918" s="2">
        <v>30</v>
      </c>
      <c r="F2918" t="s">
        <v>392</v>
      </c>
      <c r="G2918" t="s">
        <v>1245</v>
      </c>
    </row>
    <row r="2919" spans="1:7" x14ac:dyDescent="0.25">
      <c r="A2919" t="s">
        <v>390</v>
      </c>
      <c r="B2919" t="s">
        <v>343</v>
      </c>
      <c r="C2919" t="s">
        <v>391</v>
      </c>
      <c r="D2919" s="1">
        <v>41003</v>
      </c>
      <c r="E2919" s="2">
        <v>30</v>
      </c>
      <c r="F2919" t="s">
        <v>392</v>
      </c>
      <c r="G2919" t="s">
        <v>1245</v>
      </c>
    </row>
    <row r="2920" spans="1:7" x14ac:dyDescent="0.25">
      <c r="A2920" t="s">
        <v>390</v>
      </c>
      <c r="B2920" t="s">
        <v>343</v>
      </c>
      <c r="C2920" t="s">
        <v>391</v>
      </c>
      <c r="D2920" s="1">
        <v>41003</v>
      </c>
      <c r="E2920" s="2">
        <v>30</v>
      </c>
      <c r="F2920" t="s">
        <v>393</v>
      </c>
      <c r="G2920" t="s">
        <v>1245</v>
      </c>
    </row>
    <row r="2921" spans="1:7" x14ac:dyDescent="0.25">
      <c r="A2921" t="s">
        <v>87</v>
      </c>
      <c r="B2921" t="s">
        <v>88</v>
      </c>
      <c r="C2921" t="s">
        <v>89</v>
      </c>
      <c r="D2921" s="1">
        <v>41003</v>
      </c>
      <c r="E2921" s="2">
        <v>25</v>
      </c>
      <c r="F2921" t="s">
        <v>90</v>
      </c>
      <c r="G2921" t="s">
        <v>1695</v>
      </c>
    </row>
    <row r="2922" spans="1:7" x14ac:dyDescent="0.25">
      <c r="A2922" t="s">
        <v>87</v>
      </c>
      <c r="B2922" t="s">
        <v>88</v>
      </c>
      <c r="C2922" t="s">
        <v>89</v>
      </c>
      <c r="D2922" s="1">
        <v>41003</v>
      </c>
      <c r="E2922" s="2">
        <v>25</v>
      </c>
      <c r="F2922" t="s">
        <v>91</v>
      </c>
      <c r="G2922" t="s">
        <v>1695</v>
      </c>
    </row>
    <row r="2923" spans="1:7" x14ac:dyDescent="0.25">
      <c r="A2923" t="s">
        <v>87</v>
      </c>
      <c r="B2923" t="s">
        <v>88</v>
      </c>
      <c r="C2923" t="s">
        <v>89</v>
      </c>
      <c r="D2923" s="1">
        <v>41003</v>
      </c>
      <c r="E2923" s="2">
        <v>25</v>
      </c>
      <c r="F2923" t="s">
        <v>91</v>
      </c>
      <c r="G2923" t="s">
        <v>1695</v>
      </c>
    </row>
    <row r="2924" spans="1:7" x14ac:dyDescent="0.25">
      <c r="A2924" t="s">
        <v>87</v>
      </c>
      <c r="B2924" t="s">
        <v>88</v>
      </c>
      <c r="C2924" t="s">
        <v>89</v>
      </c>
      <c r="D2924" s="1">
        <v>41003</v>
      </c>
      <c r="E2924" s="2">
        <v>25</v>
      </c>
      <c r="F2924" t="s">
        <v>92</v>
      </c>
      <c r="G2924" t="s">
        <v>1695</v>
      </c>
    </row>
    <row r="2925" spans="1:7" x14ac:dyDescent="0.25">
      <c r="A2925" t="s">
        <v>316</v>
      </c>
      <c r="B2925" t="s">
        <v>317</v>
      </c>
      <c r="C2925" t="s">
        <v>318</v>
      </c>
      <c r="D2925" s="1">
        <v>41003</v>
      </c>
      <c r="E2925" s="2">
        <v>40</v>
      </c>
      <c r="F2925" t="s">
        <v>319</v>
      </c>
      <c r="G2925" t="s">
        <v>1275</v>
      </c>
    </row>
    <row r="2926" spans="1:7" x14ac:dyDescent="0.25">
      <c r="A2926" t="s">
        <v>316</v>
      </c>
      <c r="B2926" t="s">
        <v>317</v>
      </c>
      <c r="C2926" t="s">
        <v>318</v>
      </c>
      <c r="D2926" s="1">
        <v>41003</v>
      </c>
      <c r="E2926" s="2">
        <v>40</v>
      </c>
      <c r="F2926" t="s">
        <v>320</v>
      </c>
      <c r="G2926" t="s">
        <v>1275</v>
      </c>
    </row>
    <row r="2927" spans="1:7" x14ac:dyDescent="0.25">
      <c r="A2927" t="s">
        <v>99</v>
      </c>
      <c r="B2927" t="s">
        <v>100</v>
      </c>
      <c r="C2927" t="s">
        <v>101</v>
      </c>
      <c r="D2927" s="1">
        <v>41003</v>
      </c>
      <c r="E2927" s="2">
        <v>10</v>
      </c>
      <c r="F2927" t="s">
        <v>102</v>
      </c>
      <c r="G2927" t="s">
        <v>1245</v>
      </c>
    </row>
    <row r="2928" spans="1:7" x14ac:dyDescent="0.25">
      <c r="A2928" t="s">
        <v>99</v>
      </c>
      <c r="B2928" t="s">
        <v>100</v>
      </c>
      <c r="C2928" t="s">
        <v>101</v>
      </c>
      <c r="D2928" s="1">
        <v>41003</v>
      </c>
      <c r="E2928" s="2">
        <v>10</v>
      </c>
      <c r="F2928" t="s">
        <v>103</v>
      </c>
      <c r="G2928" t="s">
        <v>1245</v>
      </c>
    </row>
    <row r="2929" spans="1:7" x14ac:dyDescent="0.25">
      <c r="A2929" t="s">
        <v>99</v>
      </c>
      <c r="B2929" t="s">
        <v>100</v>
      </c>
      <c r="C2929" t="s">
        <v>101</v>
      </c>
      <c r="D2929" s="1">
        <v>41003</v>
      </c>
      <c r="E2929" s="2">
        <v>10</v>
      </c>
      <c r="F2929" t="s">
        <v>104</v>
      </c>
      <c r="G2929" t="s">
        <v>1245</v>
      </c>
    </row>
    <row r="2930" spans="1:7" x14ac:dyDescent="0.25">
      <c r="A2930" t="s">
        <v>482</v>
      </c>
      <c r="B2930" t="s">
        <v>483</v>
      </c>
      <c r="C2930" t="s">
        <v>484</v>
      </c>
      <c r="D2930" s="1">
        <v>41003</v>
      </c>
      <c r="E2930" s="2">
        <v>100</v>
      </c>
      <c r="F2930" t="s">
        <v>485</v>
      </c>
      <c r="G2930" t="s">
        <v>67</v>
      </c>
    </row>
    <row r="2931" spans="1:7" x14ac:dyDescent="0.25">
      <c r="A2931" t="s">
        <v>312</v>
      </c>
      <c r="B2931" t="s">
        <v>248</v>
      </c>
      <c r="C2931" t="s">
        <v>313</v>
      </c>
      <c r="D2931" s="1">
        <v>41003</v>
      </c>
      <c r="E2931" s="2">
        <v>50</v>
      </c>
      <c r="F2931" t="s">
        <v>314</v>
      </c>
      <c r="G2931" t="s">
        <v>315</v>
      </c>
    </row>
    <row r="2932" spans="1:7" x14ac:dyDescent="0.25">
      <c r="A2932" t="s">
        <v>221</v>
      </c>
      <c r="B2932" t="s">
        <v>222</v>
      </c>
      <c r="C2932" t="s">
        <v>223</v>
      </c>
      <c r="D2932" s="1">
        <v>41003</v>
      </c>
      <c r="E2932" s="2">
        <v>100</v>
      </c>
      <c r="F2932" t="s">
        <v>224</v>
      </c>
      <c r="G2932" t="s">
        <v>67</v>
      </c>
    </row>
    <row r="2933" spans="1:7" x14ac:dyDescent="0.25">
      <c r="A2933" t="s">
        <v>322</v>
      </c>
      <c r="B2933" t="s">
        <v>323</v>
      </c>
      <c r="C2933" t="s">
        <v>324</v>
      </c>
      <c r="D2933" s="1">
        <v>41003</v>
      </c>
      <c r="E2933" s="2">
        <v>50</v>
      </c>
      <c r="F2933" t="s">
        <v>325</v>
      </c>
      <c r="G2933" t="s">
        <v>326</v>
      </c>
    </row>
    <row r="2934" spans="1:7" x14ac:dyDescent="0.25">
      <c r="A2934" t="s">
        <v>322</v>
      </c>
      <c r="B2934" t="s">
        <v>323</v>
      </c>
      <c r="C2934" t="s">
        <v>324</v>
      </c>
      <c r="D2934" s="1">
        <v>41003</v>
      </c>
      <c r="E2934" s="2">
        <v>50</v>
      </c>
      <c r="F2934" t="s">
        <v>327</v>
      </c>
      <c r="G2934" t="s">
        <v>326</v>
      </c>
    </row>
    <row r="2935" spans="1:7" x14ac:dyDescent="0.25">
      <c r="A2935" t="s">
        <v>328</v>
      </c>
      <c r="B2935" t="s">
        <v>329</v>
      </c>
      <c r="C2935" t="s">
        <v>330</v>
      </c>
      <c r="D2935" s="1">
        <v>41003</v>
      </c>
      <c r="E2935" s="2">
        <v>150</v>
      </c>
      <c r="F2935" t="s">
        <v>331</v>
      </c>
      <c r="G2935" t="s">
        <v>828</v>
      </c>
    </row>
    <row r="2936" spans="1:7" x14ac:dyDescent="0.25">
      <c r="A2936" t="s">
        <v>328</v>
      </c>
      <c r="B2936" t="s">
        <v>329</v>
      </c>
      <c r="C2936" t="s">
        <v>330</v>
      </c>
      <c r="D2936" s="1">
        <v>41003</v>
      </c>
      <c r="E2936" s="2">
        <v>150</v>
      </c>
      <c r="F2936" t="s">
        <v>332</v>
      </c>
      <c r="G2936" t="s">
        <v>828</v>
      </c>
    </row>
    <row r="2937" spans="1:7" x14ac:dyDescent="0.25">
      <c r="A2937" t="s">
        <v>30</v>
      </c>
      <c r="B2937" t="s">
        <v>31</v>
      </c>
      <c r="C2937" t="s">
        <v>32</v>
      </c>
      <c r="D2937" s="1">
        <v>41003</v>
      </c>
      <c r="E2937" s="2">
        <v>84</v>
      </c>
      <c r="F2937" t="s">
        <v>33</v>
      </c>
      <c r="G2937" t="s">
        <v>34</v>
      </c>
    </row>
    <row r="2938" spans="1:7" x14ac:dyDescent="0.25">
      <c r="A2938" t="s">
        <v>30</v>
      </c>
      <c r="B2938" t="s">
        <v>31</v>
      </c>
      <c r="C2938" t="s">
        <v>32</v>
      </c>
      <c r="D2938" s="1">
        <v>41003</v>
      </c>
      <c r="E2938" s="2">
        <v>84</v>
      </c>
      <c r="F2938" t="s">
        <v>35</v>
      </c>
      <c r="G2938" t="s">
        <v>34</v>
      </c>
    </row>
    <row r="2939" spans="1:7" x14ac:dyDescent="0.25">
      <c r="A2939" t="s">
        <v>1696</v>
      </c>
      <c r="B2939" t="s">
        <v>1270</v>
      </c>
      <c r="C2939" t="s">
        <v>1697</v>
      </c>
      <c r="D2939" s="1">
        <v>41003</v>
      </c>
      <c r="E2939" s="2">
        <v>19</v>
      </c>
      <c r="F2939" t="s">
        <v>1698</v>
      </c>
      <c r="G2939" t="s">
        <v>1245</v>
      </c>
    </row>
    <row r="2940" spans="1:7" x14ac:dyDescent="0.25">
      <c r="A2940" t="s">
        <v>1696</v>
      </c>
      <c r="B2940" t="s">
        <v>1270</v>
      </c>
      <c r="C2940" t="s">
        <v>1697</v>
      </c>
      <c r="D2940" s="1">
        <v>41003</v>
      </c>
      <c r="E2940" s="2">
        <v>19</v>
      </c>
      <c r="F2940" t="s">
        <v>1698</v>
      </c>
      <c r="G2940" t="s">
        <v>1245</v>
      </c>
    </row>
    <row r="2941" spans="1:7" x14ac:dyDescent="0.25">
      <c r="A2941" t="s">
        <v>333</v>
      </c>
      <c r="B2941" t="s">
        <v>152</v>
      </c>
      <c r="C2941" t="s">
        <v>334</v>
      </c>
      <c r="D2941" s="1">
        <v>41003</v>
      </c>
      <c r="E2941" s="2">
        <v>2</v>
      </c>
      <c r="F2941" t="s">
        <v>335</v>
      </c>
      <c r="G2941" t="s">
        <v>114</v>
      </c>
    </row>
    <row r="2942" spans="1:7" x14ac:dyDescent="0.25">
      <c r="A2942" t="s">
        <v>333</v>
      </c>
      <c r="B2942" t="s">
        <v>152</v>
      </c>
      <c r="C2942" t="s">
        <v>334</v>
      </c>
      <c r="D2942" s="1">
        <v>41003</v>
      </c>
      <c r="E2942" s="2">
        <v>2</v>
      </c>
      <c r="F2942" t="s">
        <v>336</v>
      </c>
      <c r="G2942" t="s">
        <v>114</v>
      </c>
    </row>
    <row r="2943" spans="1:7" x14ac:dyDescent="0.25">
      <c r="A2943" t="s">
        <v>110</v>
      </c>
      <c r="B2943" t="s">
        <v>111</v>
      </c>
      <c r="C2943" t="s">
        <v>112</v>
      </c>
      <c r="D2943" s="1">
        <v>41003</v>
      </c>
      <c r="E2943" s="2">
        <v>10</v>
      </c>
      <c r="F2943" t="s">
        <v>113</v>
      </c>
      <c r="G2943" t="s">
        <v>114</v>
      </c>
    </row>
    <row r="2944" spans="1:7" x14ac:dyDescent="0.25">
      <c r="A2944" t="s">
        <v>110</v>
      </c>
      <c r="B2944" t="s">
        <v>111</v>
      </c>
      <c r="C2944" t="s">
        <v>112</v>
      </c>
      <c r="D2944" s="1">
        <v>41003</v>
      </c>
      <c r="E2944" s="2">
        <v>10</v>
      </c>
      <c r="F2944" t="s">
        <v>113</v>
      </c>
      <c r="G2944" t="s">
        <v>114</v>
      </c>
    </row>
    <row r="2945" spans="1:7" x14ac:dyDescent="0.25">
      <c r="A2945" t="s">
        <v>105</v>
      </c>
      <c r="B2945" t="s">
        <v>106</v>
      </c>
      <c r="C2945" t="s">
        <v>107</v>
      </c>
      <c r="D2945" s="1">
        <v>41003</v>
      </c>
      <c r="E2945" s="2">
        <v>5</v>
      </c>
      <c r="F2945" t="s">
        <v>108</v>
      </c>
      <c r="G2945" t="s">
        <v>1695</v>
      </c>
    </row>
    <row r="2946" spans="1:7" x14ac:dyDescent="0.25">
      <c r="A2946" t="s">
        <v>105</v>
      </c>
      <c r="B2946" t="s">
        <v>106</v>
      </c>
      <c r="C2946" t="s">
        <v>107</v>
      </c>
      <c r="D2946" s="1">
        <v>41003</v>
      </c>
      <c r="E2946" s="2">
        <v>5</v>
      </c>
      <c r="F2946" t="s">
        <v>108</v>
      </c>
      <c r="G2946" t="s">
        <v>1695</v>
      </c>
    </row>
    <row r="2947" spans="1:7" x14ac:dyDescent="0.25">
      <c r="A2947" t="s">
        <v>105</v>
      </c>
      <c r="B2947" t="s">
        <v>106</v>
      </c>
      <c r="C2947" t="s">
        <v>107</v>
      </c>
      <c r="D2947" s="1">
        <v>41003</v>
      </c>
      <c r="E2947" s="2">
        <v>5</v>
      </c>
      <c r="F2947" t="s">
        <v>109</v>
      </c>
      <c r="G2947" t="s">
        <v>1695</v>
      </c>
    </row>
    <row r="2948" spans="1:7" x14ac:dyDescent="0.25">
      <c r="A2948" t="s">
        <v>1100</v>
      </c>
      <c r="B2948" t="s">
        <v>1101</v>
      </c>
      <c r="C2948" t="s">
        <v>1102</v>
      </c>
      <c r="D2948" s="1">
        <v>41003</v>
      </c>
      <c r="E2948" s="2">
        <v>25</v>
      </c>
      <c r="F2948" t="s">
        <v>1103</v>
      </c>
      <c r="G2948" t="s">
        <v>1247</v>
      </c>
    </row>
    <row r="2949" spans="1:7" x14ac:dyDescent="0.25">
      <c r="A2949" t="s">
        <v>1100</v>
      </c>
      <c r="B2949" t="s">
        <v>1101</v>
      </c>
      <c r="C2949" t="s">
        <v>1102</v>
      </c>
      <c r="D2949" s="1">
        <v>41003</v>
      </c>
      <c r="E2949" s="2">
        <v>25</v>
      </c>
      <c r="F2949" t="s">
        <v>1104</v>
      </c>
      <c r="G2949" t="s">
        <v>1247</v>
      </c>
    </row>
    <row r="2950" spans="1:7" x14ac:dyDescent="0.25">
      <c r="A2950" t="s">
        <v>546</v>
      </c>
      <c r="B2950" t="s">
        <v>547</v>
      </c>
      <c r="C2950" t="s">
        <v>548</v>
      </c>
      <c r="D2950" s="1">
        <v>41003</v>
      </c>
      <c r="E2950" s="2">
        <v>25</v>
      </c>
      <c r="F2950" t="s">
        <v>549</v>
      </c>
      <c r="G2950" t="s">
        <v>1245</v>
      </c>
    </row>
    <row r="2951" spans="1:7" x14ac:dyDescent="0.25">
      <c r="A2951" t="s">
        <v>263</v>
      </c>
      <c r="B2951" t="s">
        <v>264</v>
      </c>
      <c r="C2951" t="s">
        <v>265</v>
      </c>
      <c r="D2951" s="1">
        <v>41003</v>
      </c>
      <c r="E2951" s="2">
        <v>50</v>
      </c>
      <c r="F2951" t="s">
        <v>266</v>
      </c>
      <c r="G2951" t="s">
        <v>1695</v>
      </c>
    </row>
    <row r="2952" spans="1:7" x14ac:dyDescent="0.25">
      <c r="A2952" t="s">
        <v>115</v>
      </c>
      <c r="B2952" t="s">
        <v>116</v>
      </c>
      <c r="C2952" t="s">
        <v>117</v>
      </c>
      <c r="D2952" s="1">
        <v>41003</v>
      </c>
      <c r="E2952" s="2">
        <v>5</v>
      </c>
      <c r="F2952" t="s">
        <v>118</v>
      </c>
      <c r="G2952" t="s">
        <v>1245</v>
      </c>
    </row>
    <row r="2953" spans="1:7" x14ac:dyDescent="0.25">
      <c r="A2953" t="s">
        <v>115</v>
      </c>
      <c r="B2953" t="s">
        <v>116</v>
      </c>
      <c r="C2953" t="s">
        <v>117</v>
      </c>
      <c r="D2953" s="1">
        <v>41003</v>
      </c>
      <c r="E2953" s="2">
        <v>5</v>
      </c>
      <c r="F2953" t="s">
        <v>119</v>
      </c>
      <c r="G2953" t="s">
        <v>1245</v>
      </c>
    </row>
    <row r="2954" spans="1:7" x14ac:dyDescent="0.25">
      <c r="A2954" t="s">
        <v>115</v>
      </c>
      <c r="B2954" t="s">
        <v>116</v>
      </c>
      <c r="C2954" t="s">
        <v>117</v>
      </c>
      <c r="D2954" s="1">
        <v>41003</v>
      </c>
      <c r="E2954" s="2">
        <v>5</v>
      </c>
      <c r="F2954" t="s">
        <v>120</v>
      </c>
      <c r="G2954" t="s">
        <v>1245</v>
      </c>
    </row>
    <row r="2955" spans="1:7" x14ac:dyDescent="0.25">
      <c r="A2955" t="s">
        <v>121</v>
      </c>
      <c r="B2955" t="s">
        <v>122</v>
      </c>
      <c r="C2955" t="s">
        <v>123</v>
      </c>
      <c r="D2955" s="1">
        <v>41003</v>
      </c>
      <c r="E2955" s="2">
        <v>70</v>
      </c>
      <c r="F2955" t="s">
        <v>124</v>
      </c>
      <c r="G2955" t="s">
        <v>1588</v>
      </c>
    </row>
    <row r="2956" spans="1:7" x14ac:dyDescent="0.25">
      <c r="A2956" t="s">
        <v>267</v>
      </c>
      <c r="B2956" t="s">
        <v>268</v>
      </c>
      <c r="C2956" t="s">
        <v>269</v>
      </c>
      <c r="D2956" s="1">
        <v>41003</v>
      </c>
      <c r="E2956" s="2">
        <v>25</v>
      </c>
      <c r="F2956" t="s">
        <v>270</v>
      </c>
      <c r="G2956" t="s">
        <v>271</v>
      </c>
    </row>
    <row r="2957" spans="1:7" x14ac:dyDescent="0.25">
      <c r="A2957" t="s">
        <v>272</v>
      </c>
      <c r="B2957" t="s">
        <v>175</v>
      </c>
      <c r="C2957" t="s">
        <v>273</v>
      </c>
      <c r="D2957" s="1">
        <v>41003</v>
      </c>
      <c r="E2957" s="2">
        <v>25</v>
      </c>
      <c r="F2957" t="s">
        <v>274</v>
      </c>
      <c r="G2957" t="s">
        <v>1299</v>
      </c>
    </row>
    <row r="2958" spans="1:7" x14ac:dyDescent="0.25">
      <c r="A2958" t="s">
        <v>272</v>
      </c>
      <c r="B2958" t="s">
        <v>175</v>
      </c>
      <c r="C2958" t="s">
        <v>273</v>
      </c>
      <c r="D2958" s="1">
        <v>41003</v>
      </c>
      <c r="E2958" s="2">
        <v>25</v>
      </c>
      <c r="F2958" t="s">
        <v>274</v>
      </c>
      <c r="G2958" t="s">
        <v>1299</v>
      </c>
    </row>
    <row r="2959" spans="1:7" x14ac:dyDescent="0.25">
      <c r="A2959" t="s">
        <v>125</v>
      </c>
      <c r="B2959" t="s">
        <v>126</v>
      </c>
      <c r="C2959" t="s">
        <v>127</v>
      </c>
      <c r="D2959" s="1">
        <v>41003</v>
      </c>
      <c r="E2959" s="2">
        <v>5</v>
      </c>
      <c r="F2959" t="s">
        <v>128</v>
      </c>
      <c r="G2959" t="s">
        <v>1245</v>
      </c>
    </row>
    <row r="2960" spans="1:7" x14ac:dyDescent="0.25">
      <c r="A2960" t="s">
        <v>133</v>
      </c>
      <c r="B2960" t="s">
        <v>134</v>
      </c>
      <c r="C2960" t="s">
        <v>95</v>
      </c>
      <c r="D2960" s="1">
        <v>41003</v>
      </c>
      <c r="E2960" s="2">
        <v>10</v>
      </c>
      <c r="F2960" t="s">
        <v>135</v>
      </c>
      <c r="G2960" t="s">
        <v>1245</v>
      </c>
    </row>
    <row r="2961" spans="1:7" x14ac:dyDescent="0.25">
      <c r="A2961" t="s">
        <v>133</v>
      </c>
      <c r="B2961" t="s">
        <v>134</v>
      </c>
      <c r="C2961" t="s">
        <v>95</v>
      </c>
      <c r="D2961" s="1">
        <v>41003</v>
      </c>
      <c r="E2961" s="2">
        <v>10</v>
      </c>
      <c r="F2961" t="s">
        <v>136</v>
      </c>
      <c r="G2961" t="s">
        <v>1245</v>
      </c>
    </row>
    <row r="2962" spans="1:7" x14ac:dyDescent="0.25">
      <c r="A2962" t="s">
        <v>133</v>
      </c>
      <c r="B2962" t="s">
        <v>134</v>
      </c>
      <c r="C2962" t="s">
        <v>95</v>
      </c>
      <c r="D2962" s="1">
        <v>41003</v>
      </c>
      <c r="E2962" s="2">
        <v>10</v>
      </c>
      <c r="F2962" t="s">
        <v>137</v>
      </c>
      <c r="G2962" t="s">
        <v>1245</v>
      </c>
    </row>
    <row r="2963" spans="1:7" x14ac:dyDescent="0.25">
      <c r="A2963" t="s">
        <v>293</v>
      </c>
      <c r="B2963" t="s">
        <v>248</v>
      </c>
      <c r="C2963" t="s">
        <v>294</v>
      </c>
      <c r="D2963" s="1">
        <v>41003</v>
      </c>
      <c r="E2963" s="2">
        <v>15</v>
      </c>
      <c r="F2963" t="s">
        <v>295</v>
      </c>
      <c r="G2963" t="s">
        <v>182</v>
      </c>
    </row>
    <row r="2964" spans="1:7" x14ac:dyDescent="0.25">
      <c r="A2964" t="s">
        <v>293</v>
      </c>
      <c r="B2964" t="s">
        <v>248</v>
      </c>
      <c r="C2964" t="s">
        <v>294</v>
      </c>
      <c r="D2964" s="1">
        <v>41003</v>
      </c>
      <c r="E2964" s="2">
        <v>15</v>
      </c>
      <c r="F2964" t="s">
        <v>295</v>
      </c>
      <c r="G2964" t="s">
        <v>182</v>
      </c>
    </row>
    <row r="2965" spans="1:7" x14ac:dyDescent="0.25">
      <c r="A2965" t="s">
        <v>129</v>
      </c>
      <c r="B2965" t="s">
        <v>130</v>
      </c>
      <c r="C2965" t="s">
        <v>131</v>
      </c>
      <c r="D2965" s="1">
        <v>41003</v>
      </c>
      <c r="E2965" s="2">
        <v>10</v>
      </c>
      <c r="F2965" t="s">
        <v>132</v>
      </c>
      <c r="G2965" t="s">
        <v>9</v>
      </c>
    </row>
    <row r="2966" spans="1:7" x14ac:dyDescent="0.25">
      <c r="A2966" t="s">
        <v>138</v>
      </c>
      <c r="B2966" t="s">
        <v>139</v>
      </c>
      <c r="C2966" t="s">
        <v>140</v>
      </c>
      <c r="D2966" s="1">
        <v>41003</v>
      </c>
      <c r="E2966" s="2">
        <v>40</v>
      </c>
      <c r="F2966" t="s">
        <v>141</v>
      </c>
      <c r="G2966" t="s">
        <v>1245</v>
      </c>
    </row>
    <row r="2967" spans="1:7" x14ac:dyDescent="0.25">
      <c r="A2967" t="s">
        <v>278</v>
      </c>
      <c r="B2967" t="s">
        <v>279</v>
      </c>
      <c r="C2967" t="s">
        <v>280</v>
      </c>
      <c r="D2967" s="1">
        <v>41003</v>
      </c>
      <c r="E2967" s="2">
        <v>5</v>
      </c>
      <c r="F2967" t="s">
        <v>281</v>
      </c>
      <c r="G2967" t="s">
        <v>282</v>
      </c>
    </row>
    <row r="2968" spans="1:7" x14ac:dyDescent="0.25">
      <c r="A2968" t="s">
        <v>1584</v>
      </c>
      <c r="B2968" t="s">
        <v>1585</v>
      </c>
      <c r="C2968" t="s">
        <v>1586</v>
      </c>
      <c r="D2968" s="1">
        <v>41003</v>
      </c>
      <c r="E2968" s="2">
        <v>10</v>
      </c>
      <c r="F2968" t="s">
        <v>1587</v>
      </c>
      <c r="G2968" t="s">
        <v>1245</v>
      </c>
    </row>
    <row r="2969" spans="1:7" x14ac:dyDescent="0.25">
      <c r="A2969" t="s">
        <v>302</v>
      </c>
      <c r="B2969" t="s">
        <v>303</v>
      </c>
      <c r="C2969" t="s">
        <v>304</v>
      </c>
      <c r="D2969" s="1">
        <v>41003</v>
      </c>
      <c r="E2969" s="2">
        <v>38.17</v>
      </c>
      <c r="F2969" t="s">
        <v>305</v>
      </c>
      <c r="G2969" t="s">
        <v>114</v>
      </c>
    </row>
    <row r="2970" spans="1:7" x14ac:dyDescent="0.25">
      <c r="A2970" t="s">
        <v>306</v>
      </c>
      <c r="B2970" t="s">
        <v>307</v>
      </c>
      <c r="C2970" t="s">
        <v>308</v>
      </c>
      <c r="D2970" s="1">
        <v>41003</v>
      </c>
      <c r="E2970" s="2">
        <v>10</v>
      </c>
      <c r="F2970" t="s">
        <v>309</v>
      </c>
      <c r="G2970" t="s">
        <v>310</v>
      </c>
    </row>
    <row r="2971" spans="1:7" x14ac:dyDescent="0.25">
      <c r="A2971" t="s">
        <v>306</v>
      </c>
      <c r="B2971" t="s">
        <v>307</v>
      </c>
      <c r="C2971" t="s">
        <v>308</v>
      </c>
      <c r="D2971" s="1">
        <v>41003</v>
      </c>
      <c r="E2971" s="2">
        <v>10</v>
      </c>
      <c r="F2971" t="s">
        <v>311</v>
      </c>
      <c r="G2971" t="s">
        <v>310</v>
      </c>
    </row>
    <row r="2972" spans="1:7" x14ac:dyDescent="0.25">
      <c r="A2972" t="s">
        <v>1580</v>
      </c>
      <c r="B2972" t="s">
        <v>1581</v>
      </c>
      <c r="C2972" t="s">
        <v>1582</v>
      </c>
      <c r="D2972" s="1">
        <v>41003</v>
      </c>
      <c r="E2972" s="2">
        <v>20</v>
      </c>
      <c r="F2972" t="s">
        <v>1583</v>
      </c>
      <c r="G2972" t="s">
        <v>1245</v>
      </c>
    </row>
    <row r="2973" spans="1:7" x14ac:dyDescent="0.25">
      <c r="A2973" t="s">
        <v>1105</v>
      </c>
      <c r="B2973" t="s">
        <v>1106</v>
      </c>
      <c r="C2973" t="s">
        <v>1107</v>
      </c>
      <c r="D2973" s="1">
        <v>41003</v>
      </c>
      <c r="E2973" s="2">
        <v>25</v>
      </c>
      <c r="F2973" t="s">
        <v>1108</v>
      </c>
      <c r="G2973" t="s">
        <v>828</v>
      </c>
    </row>
    <row r="2974" spans="1:7" x14ac:dyDescent="0.25">
      <c r="A2974" t="s">
        <v>296</v>
      </c>
      <c r="B2974" t="s">
        <v>297</v>
      </c>
      <c r="C2974" t="s">
        <v>298</v>
      </c>
      <c r="D2974" s="1">
        <v>41003</v>
      </c>
      <c r="E2974" s="2">
        <v>100</v>
      </c>
      <c r="F2974" t="s">
        <v>299</v>
      </c>
      <c r="G2974" t="s">
        <v>34</v>
      </c>
    </row>
    <row r="2975" spans="1:7" x14ac:dyDescent="0.25">
      <c r="A2975" t="s">
        <v>296</v>
      </c>
      <c r="B2975" t="s">
        <v>297</v>
      </c>
      <c r="C2975" t="s">
        <v>298</v>
      </c>
      <c r="D2975" s="1">
        <v>41003</v>
      </c>
      <c r="E2975" s="2">
        <v>100</v>
      </c>
      <c r="F2975" t="s">
        <v>300</v>
      </c>
      <c r="G2975" t="s">
        <v>34</v>
      </c>
    </row>
    <row r="2976" spans="1:7" x14ac:dyDescent="0.25">
      <c r="A2976" t="s">
        <v>296</v>
      </c>
      <c r="B2976" t="s">
        <v>297</v>
      </c>
      <c r="C2976" t="s">
        <v>298</v>
      </c>
      <c r="D2976" s="1">
        <v>41003</v>
      </c>
      <c r="E2976" s="2">
        <v>100</v>
      </c>
      <c r="F2976" t="s">
        <v>301</v>
      </c>
      <c r="G2976" t="s">
        <v>34</v>
      </c>
    </row>
    <row r="2977" spans="1:7" x14ac:dyDescent="0.25">
      <c r="A2977" t="s">
        <v>151</v>
      </c>
      <c r="B2977" t="s">
        <v>152</v>
      </c>
      <c r="C2977" t="s">
        <v>153</v>
      </c>
      <c r="D2977" s="1">
        <v>41003</v>
      </c>
      <c r="E2977" s="2">
        <v>40</v>
      </c>
      <c r="F2977" t="s">
        <v>154</v>
      </c>
      <c r="G2977" t="s">
        <v>114</v>
      </c>
    </row>
    <row r="2978" spans="1:7" x14ac:dyDescent="0.25">
      <c r="A2978" t="s">
        <v>1095</v>
      </c>
      <c r="B2978" t="s">
        <v>1096</v>
      </c>
      <c r="C2978" t="s">
        <v>1097</v>
      </c>
      <c r="D2978" s="1">
        <v>41003</v>
      </c>
      <c r="E2978" s="2">
        <v>25</v>
      </c>
      <c r="F2978" t="s">
        <v>1098</v>
      </c>
      <c r="G2978" t="s">
        <v>1246</v>
      </c>
    </row>
    <row r="2979" spans="1:7" x14ac:dyDescent="0.25">
      <c r="A2979" t="s">
        <v>1095</v>
      </c>
      <c r="B2979" t="s">
        <v>1096</v>
      </c>
      <c r="C2979" t="s">
        <v>1097</v>
      </c>
      <c r="D2979" s="1">
        <v>41003</v>
      </c>
      <c r="E2979" s="2">
        <v>25</v>
      </c>
      <c r="F2979" t="s">
        <v>1099</v>
      </c>
      <c r="G2979" t="s">
        <v>1246</v>
      </c>
    </row>
    <row r="2980" spans="1:7" x14ac:dyDescent="0.25">
      <c r="A2980" t="s">
        <v>1095</v>
      </c>
      <c r="B2980" t="s">
        <v>1096</v>
      </c>
      <c r="C2980" t="s">
        <v>1097</v>
      </c>
      <c r="D2980" s="1">
        <v>41003</v>
      </c>
      <c r="E2980" s="2">
        <v>25</v>
      </c>
      <c r="F2980" t="s">
        <v>1099</v>
      </c>
      <c r="G2980" t="s">
        <v>1246</v>
      </c>
    </row>
    <row r="2981" spans="1:7" x14ac:dyDescent="0.25">
      <c r="A2981" t="s">
        <v>1095</v>
      </c>
      <c r="B2981" t="s">
        <v>1096</v>
      </c>
      <c r="C2981" t="s">
        <v>1097</v>
      </c>
      <c r="D2981" s="1">
        <v>41003</v>
      </c>
      <c r="E2981" s="2">
        <v>25</v>
      </c>
      <c r="F2981" t="s">
        <v>1099</v>
      </c>
      <c r="G2981" t="s">
        <v>1246</v>
      </c>
    </row>
    <row r="2982" spans="1:7" x14ac:dyDescent="0.25">
      <c r="A2982" t="s">
        <v>159</v>
      </c>
      <c r="B2982" t="s">
        <v>160</v>
      </c>
      <c r="C2982" t="s">
        <v>161</v>
      </c>
      <c r="D2982" s="1">
        <v>41003</v>
      </c>
      <c r="E2982" s="2">
        <v>83.33</v>
      </c>
      <c r="F2982" t="s">
        <v>162</v>
      </c>
      <c r="G2982" t="s">
        <v>34</v>
      </c>
    </row>
    <row r="2983" spans="1:7" x14ac:dyDescent="0.25">
      <c r="A2983" t="s">
        <v>155</v>
      </c>
      <c r="B2983" t="s">
        <v>156</v>
      </c>
      <c r="C2983" t="s">
        <v>157</v>
      </c>
      <c r="D2983" s="1">
        <v>41003</v>
      </c>
      <c r="E2983" s="2">
        <v>5</v>
      </c>
      <c r="F2983" t="s">
        <v>158</v>
      </c>
      <c r="G2983" t="s">
        <v>1245</v>
      </c>
    </row>
    <row r="2984" spans="1:7" x14ac:dyDescent="0.25">
      <c r="A2984" t="s">
        <v>155</v>
      </c>
      <c r="B2984" t="s">
        <v>156</v>
      </c>
      <c r="C2984" t="s">
        <v>157</v>
      </c>
      <c r="D2984" s="1">
        <v>41003</v>
      </c>
      <c r="E2984" s="2">
        <v>5</v>
      </c>
      <c r="F2984" t="s">
        <v>158</v>
      </c>
      <c r="G2984" t="s">
        <v>1245</v>
      </c>
    </row>
    <row r="2985" spans="1:7" x14ac:dyDescent="0.25">
      <c r="A2985" t="s">
        <v>241</v>
      </c>
      <c r="B2985" t="s">
        <v>242</v>
      </c>
      <c r="C2985" t="s">
        <v>243</v>
      </c>
      <c r="D2985" s="1">
        <v>41003</v>
      </c>
      <c r="E2985" s="2">
        <v>300</v>
      </c>
      <c r="F2985" t="s">
        <v>244</v>
      </c>
      <c r="G2985" t="s">
        <v>245</v>
      </c>
    </row>
    <row r="2986" spans="1:7" x14ac:dyDescent="0.25">
      <c r="A2986" t="s">
        <v>241</v>
      </c>
      <c r="B2986" t="s">
        <v>242</v>
      </c>
      <c r="C2986" t="s">
        <v>243</v>
      </c>
      <c r="D2986" s="1">
        <v>41003</v>
      </c>
      <c r="E2986" s="2">
        <v>300</v>
      </c>
      <c r="F2986" t="s">
        <v>246</v>
      </c>
      <c r="G2986" t="s">
        <v>245</v>
      </c>
    </row>
    <row r="2987" spans="1:7" x14ac:dyDescent="0.25">
      <c r="A2987" t="s">
        <v>164</v>
      </c>
      <c r="B2987" t="s">
        <v>165</v>
      </c>
      <c r="C2987" t="s">
        <v>166</v>
      </c>
      <c r="D2987" s="1">
        <v>41003</v>
      </c>
      <c r="E2987" s="2">
        <v>25</v>
      </c>
      <c r="F2987" t="s">
        <v>167</v>
      </c>
      <c r="G2987" t="s">
        <v>1695</v>
      </c>
    </row>
    <row r="2988" spans="1:7" x14ac:dyDescent="0.25">
      <c r="A2988" t="s">
        <v>164</v>
      </c>
      <c r="B2988" t="s">
        <v>165</v>
      </c>
      <c r="C2988" t="s">
        <v>166</v>
      </c>
      <c r="D2988" s="1">
        <v>41003</v>
      </c>
      <c r="E2988" s="2">
        <v>25</v>
      </c>
      <c r="F2988" t="s">
        <v>168</v>
      </c>
      <c r="G2988" t="s">
        <v>1695</v>
      </c>
    </row>
    <row r="2989" spans="1:7" x14ac:dyDescent="0.25">
      <c r="A2989" t="s">
        <v>169</v>
      </c>
      <c r="B2989" t="s">
        <v>170</v>
      </c>
      <c r="C2989" t="s">
        <v>171</v>
      </c>
      <c r="D2989" s="1">
        <v>41003</v>
      </c>
      <c r="E2989" s="2">
        <v>10</v>
      </c>
      <c r="F2989" t="s">
        <v>172</v>
      </c>
      <c r="G2989" t="s">
        <v>1245</v>
      </c>
    </row>
    <row r="2990" spans="1:7" x14ac:dyDescent="0.25">
      <c r="A2990" t="s">
        <v>169</v>
      </c>
      <c r="B2990" t="s">
        <v>170</v>
      </c>
      <c r="C2990" t="s">
        <v>171</v>
      </c>
      <c r="D2990" s="1">
        <v>41003</v>
      </c>
      <c r="E2990" s="2">
        <v>10</v>
      </c>
      <c r="F2990" t="s">
        <v>173</v>
      </c>
      <c r="G2990" t="s">
        <v>1245</v>
      </c>
    </row>
    <row r="2991" spans="1:7" x14ac:dyDescent="0.25">
      <c r="A2991" t="s">
        <v>174</v>
      </c>
      <c r="B2991" t="s">
        <v>175</v>
      </c>
      <c r="C2991" t="s">
        <v>176</v>
      </c>
      <c r="D2991" s="1">
        <v>41003</v>
      </c>
      <c r="E2991" s="2">
        <v>10</v>
      </c>
      <c r="F2991" t="s">
        <v>177</v>
      </c>
      <c r="G2991" t="s">
        <v>114</v>
      </c>
    </row>
    <row r="2992" spans="1:7" x14ac:dyDescent="0.25">
      <c r="A2992" t="s">
        <v>1317</v>
      </c>
      <c r="B2992" t="s">
        <v>1318</v>
      </c>
      <c r="C2992" t="s">
        <v>1319</v>
      </c>
      <c r="D2992" s="1">
        <v>41003</v>
      </c>
      <c r="E2992" s="2">
        <v>200</v>
      </c>
      <c r="F2992" t="s">
        <v>1320</v>
      </c>
      <c r="G2992" t="s">
        <v>1328</v>
      </c>
    </row>
    <row r="2993" spans="1:7" x14ac:dyDescent="0.25">
      <c r="A2993" t="s">
        <v>1317</v>
      </c>
      <c r="B2993" t="s">
        <v>1318</v>
      </c>
      <c r="C2993" t="s">
        <v>1319</v>
      </c>
      <c r="D2993" s="1">
        <v>41003</v>
      </c>
      <c r="E2993" s="2">
        <v>200</v>
      </c>
      <c r="F2993" t="s">
        <v>1321</v>
      </c>
      <c r="G2993" t="s">
        <v>1328</v>
      </c>
    </row>
    <row r="2994" spans="1:7" x14ac:dyDescent="0.25">
      <c r="A2994" t="s">
        <v>178</v>
      </c>
      <c r="B2994" t="s">
        <v>179</v>
      </c>
      <c r="C2994" t="s">
        <v>180</v>
      </c>
      <c r="D2994" s="1">
        <v>41003</v>
      </c>
      <c r="E2994" s="2">
        <v>5</v>
      </c>
      <c r="F2994" t="s">
        <v>181</v>
      </c>
      <c r="G2994" t="s">
        <v>182</v>
      </c>
    </row>
    <row r="2995" spans="1:7" x14ac:dyDescent="0.25">
      <c r="A2995" t="s">
        <v>247</v>
      </c>
      <c r="B2995" t="s">
        <v>248</v>
      </c>
      <c r="C2995" t="s">
        <v>249</v>
      </c>
      <c r="D2995" s="1">
        <v>41003</v>
      </c>
      <c r="E2995" s="2">
        <v>20</v>
      </c>
      <c r="F2995" t="s">
        <v>250</v>
      </c>
      <c r="G2995" t="s">
        <v>251</v>
      </c>
    </row>
    <row r="2996" spans="1:7" x14ac:dyDescent="0.25">
      <c r="A2996" t="s">
        <v>247</v>
      </c>
      <c r="B2996" t="s">
        <v>248</v>
      </c>
      <c r="C2996" t="s">
        <v>249</v>
      </c>
      <c r="D2996" s="1">
        <v>41003</v>
      </c>
      <c r="E2996" s="2">
        <v>20</v>
      </c>
      <c r="F2996" t="s">
        <v>252</v>
      </c>
      <c r="G2996" t="s">
        <v>251</v>
      </c>
    </row>
    <row r="2997" spans="1:7" x14ac:dyDescent="0.25">
      <c r="A2997" t="s">
        <v>1356</v>
      </c>
      <c r="B2997" t="s">
        <v>307</v>
      </c>
      <c r="C2997" t="s">
        <v>1357</v>
      </c>
      <c r="D2997" s="1">
        <v>41003</v>
      </c>
      <c r="E2997" s="2">
        <v>5</v>
      </c>
      <c r="F2997" t="s">
        <v>1358</v>
      </c>
      <c r="G2997" t="s">
        <v>1245</v>
      </c>
    </row>
    <row r="2998" spans="1:7" x14ac:dyDescent="0.25">
      <c r="A2998" t="s">
        <v>259</v>
      </c>
      <c r="B2998" t="s">
        <v>260</v>
      </c>
      <c r="C2998" t="s">
        <v>261</v>
      </c>
      <c r="D2998" s="1">
        <v>41003</v>
      </c>
      <c r="E2998" s="2">
        <v>10</v>
      </c>
      <c r="F2998" t="s">
        <v>262</v>
      </c>
      <c r="G2998" t="s">
        <v>1695</v>
      </c>
    </row>
    <row r="2999" spans="1:7" x14ac:dyDescent="0.25">
      <c r="A2999" t="s">
        <v>1308</v>
      </c>
      <c r="B2999" t="s">
        <v>1309</v>
      </c>
      <c r="C2999" t="s">
        <v>1310</v>
      </c>
      <c r="D2999" s="1">
        <v>41015</v>
      </c>
      <c r="E2999" s="2">
        <v>50</v>
      </c>
      <c r="F2999" t="s">
        <v>1311</v>
      </c>
      <c r="G2999" t="s">
        <v>34</v>
      </c>
    </row>
    <row r="3000" spans="1:7" x14ac:dyDescent="0.25">
      <c r="A3000" t="s">
        <v>1257</v>
      </c>
      <c r="B3000" t="s">
        <v>1258</v>
      </c>
      <c r="C3000" t="s">
        <v>1259</v>
      </c>
      <c r="D3000" s="1">
        <v>41015</v>
      </c>
      <c r="E3000" s="2">
        <v>83.33</v>
      </c>
      <c r="F3000" t="s">
        <v>1260</v>
      </c>
      <c r="G3000" t="s">
        <v>34</v>
      </c>
    </row>
    <row r="3001" spans="1:7" x14ac:dyDescent="0.25">
      <c r="A3001" t="s">
        <v>40</v>
      </c>
      <c r="B3001" t="s">
        <v>41</v>
      </c>
      <c r="C3001" t="s">
        <v>42</v>
      </c>
      <c r="D3001" s="1">
        <v>41015</v>
      </c>
      <c r="E3001" s="2">
        <v>166.66</v>
      </c>
      <c r="F3001" t="s">
        <v>43</v>
      </c>
      <c r="G3001" t="s">
        <v>34</v>
      </c>
    </row>
    <row r="3002" spans="1:7" x14ac:dyDescent="0.25">
      <c r="A3002" t="s">
        <v>235</v>
      </c>
      <c r="B3002" t="s">
        <v>236</v>
      </c>
      <c r="C3002" t="s">
        <v>237</v>
      </c>
      <c r="D3002" s="1">
        <v>41015</v>
      </c>
      <c r="E3002" s="2">
        <v>71.430000000000007</v>
      </c>
      <c r="F3002" t="s">
        <v>238</v>
      </c>
      <c r="G3002" t="s">
        <v>34</v>
      </c>
    </row>
    <row r="3003" spans="1:7" x14ac:dyDescent="0.25">
      <c r="A3003" t="s">
        <v>235</v>
      </c>
      <c r="B3003" t="s">
        <v>236</v>
      </c>
      <c r="C3003" t="s">
        <v>237</v>
      </c>
      <c r="D3003" s="1">
        <v>41015</v>
      </c>
      <c r="E3003" s="2">
        <v>71.430000000000007</v>
      </c>
      <c r="F3003" t="s">
        <v>239</v>
      </c>
      <c r="G3003" t="s">
        <v>34</v>
      </c>
    </row>
    <row r="3004" spans="1:7" x14ac:dyDescent="0.25">
      <c r="A3004" t="s">
        <v>49</v>
      </c>
      <c r="B3004" t="s">
        <v>50</v>
      </c>
      <c r="C3004" t="s">
        <v>51</v>
      </c>
      <c r="D3004" s="1">
        <v>41015</v>
      </c>
      <c r="E3004" s="2">
        <v>83.33</v>
      </c>
      <c r="F3004" t="s">
        <v>52</v>
      </c>
      <c r="G3004" t="s">
        <v>34</v>
      </c>
    </row>
    <row r="3005" spans="1:7" x14ac:dyDescent="0.25">
      <c r="A3005" t="s">
        <v>53</v>
      </c>
      <c r="B3005" t="s">
        <v>54</v>
      </c>
      <c r="C3005" t="s">
        <v>55</v>
      </c>
      <c r="D3005" s="1">
        <v>41015</v>
      </c>
      <c r="E3005" s="2">
        <v>125</v>
      </c>
      <c r="F3005" t="s">
        <v>56</v>
      </c>
      <c r="G3005" t="s">
        <v>34</v>
      </c>
    </row>
    <row r="3006" spans="1:7" x14ac:dyDescent="0.25">
      <c r="A3006" t="s">
        <v>53</v>
      </c>
      <c r="B3006" t="s">
        <v>54</v>
      </c>
      <c r="C3006" t="s">
        <v>55</v>
      </c>
      <c r="D3006" s="1">
        <v>41015</v>
      </c>
      <c r="E3006" s="2">
        <v>125</v>
      </c>
      <c r="F3006" t="s">
        <v>57</v>
      </c>
      <c r="G3006" t="s">
        <v>34</v>
      </c>
    </row>
    <row r="3007" spans="1:7" x14ac:dyDescent="0.25">
      <c r="A3007" t="s">
        <v>58</v>
      </c>
      <c r="B3007" t="s">
        <v>59</v>
      </c>
      <c r="C3007" t="s">
        <v>60</v>
      </c>
      <c r="D3007" s="1">
        <v>41015</v>
      </c>
      <c r="E3007" s="2">
        <v>100</v>
      </c>
      <c r="G3007" t="s">
        <v>34</v>
      </c>
    </row>
    <row r="3008" spans="1:7" x14ac:dyDescent="0.25">
      <c r="A3008" t="s">
        <v>87</v>
      </c>
      <c r="B3008" t="s">
        <v>88</v>
      </c>
      <c r="C3008" t="s">
        <v>89</v>
      </c>
      <c r="D3008" s="1">
        <v>41017</v>
      </c>
      <c r="E3008" s="2">
        <v>150</v>
      </c>
      <c r="F3008" t="s">
        <v>90</v>
      </c>
      <c r="G3008" t="s">
        <v>1642</v>
      </c>
    </row>
    <row r="3009" spans="1:7" x14ac:dyDescent="0.25">
      <c r="A3009" t="s">
        <v>87</v>
      </c>
      <c r="B3009" t="s">
        <v>88</v>
      </c>
      <c r="C3009" t="s">
        <v>89</v>
      </c>
      <c r="D3009" s="1">
        <v>41017</v>
      </c>
      <c r="E3009" s="2">
        <v>150</v>
      </c>
      <c r="F3009" t="s">
        <v>91</v>
      </c>
      <c r="G3009" t="s">
        <v>1642</v>
      </c>
    </row>
    <row r="3010" spans="1:7" x14ac:dyDescent="0.25">
      <c r="A3010" t="s">
        <v>87</v>
      </c>
      <c r="B3010" t="s">
        <v>88</v>
      </c>
      <c r="C3010" t="s">
        <v>89</v>
      </c>
      <c r="D3010" s="1">
        <v>41017</v>
      </c>
      <c r="E3010" s="2">
        <v>150</v>
      </c>
      <c r="F3010" t="s">
        <v>91</v>
      </c>
      <c r="G3010" t="s">
        <v>1642</v>
      </c>
    </row>
    <row r="3011" spans="1:7" x14ac:dyDescent="0.25">
      <c r="A3011" t="s">
        <v>87</v>
      </c>
      <c r="B3011" t="s">
        <v>88</v>
      </c>
      <c r="C3011" t="s">
        <v>89</v>
      </c>
      <c r="D3011" s="1">
        <v>41017</v>
      </c>
      <c r="E3011" s="2">
        <v>150</v>
      </c>
      <c r="F3011" t="s">
        <v>92</v>
      </c>
      <c r="G3011" t="s">
        <v>1642</v>
      </c>
    </row>
    <row r="3012" spans="1:7" x14ac:dyDescent="0.25">
      <c r="A3012" t="s">
        <v>1668</v>
      </c>
      <c r="B3012" t="s">
        <v>1669</v>
      </c>
      <c r="C3012" t="s">
        <v>1670</v>
      </c>
      <c r="D3012" s="1">
        <v>41017</v>
      </c>
      <c r="E3012" s="2">
        <v>50</v>
      </c>
      <c r="F3012" t="s">
        <v>1671</v>
      </c>
      <c r="G3012" t="s">
        <v>67</v>
      </c>
    </row>
    <row r="3013" spans="1:7" x14ac:dyDescent="0.25">
      <c r="A3013" t="s">
        <v>1161</v>
      </c>
      <c r="B3013" t="s">
        <v>1162</v>
      </c>
      <c r="D3013" s="1">
        <v>41017</v>
      </c>
      <c r="E3013" s="2">
        <v>600</v>
      </c>
      <c r="G3013" t="s">
        <v>209</v>
      </c>
    </row>
    <row r="3014" spans="1:7" x14ac:dyDescent="0.25">
      <c r="A3014" t="s">
        <v>747</v>
      </c>
      <c r="B3014" t="s">
        <v>748</v>
      </c>
      <c r="C3014" t="s">
        <v>749</v>
      </c>
      <c r="D3014" s="1">
        <v>41017</v>
      </c>
      <c r="E3014" s="2">
        <v>25</v>
      </c>
      <c r="G3014" t="s">
        <v>67</v>
      </c>
    </row>
    <row r="3015" spans="1:7" x14ac:dyDescent="0.25">
      <c r="A3015" t="s">
        <v>1141</v>
      </c>
      <c r="B3015" t="s">
        <v>1142</v>
      </c>
      <c r="C3015" t="s">
        <v>1143</v>
      </c>
      <c r="D3015" s="1">
        <v>41017</v>
      </c>
      <c r="E3015" s="2">
        <v>250</v>
      </c>
      <c r="F3015" t="s">
        <v>1144</v>
      </c>
      <c r="G3015" t="s">
        <v>282</v>
      </c>
    </row>
    <row r="3016" spans="1:7" x14ac:dyDescent="0.25">
      <c r="A3016" t="s">
        <v>1699</v>
      </c>
      <c r="B3016" t="s">
        <v>1154</v>
      </c>
      <c r="C3016" t="s">
        <v>1700</v>
      </c>
      <c r="D3016" s="1">
        <v>41022</v>
      </c>
      <c r="E3016" s="2">
        <v>1500</v>
      </c>
      <c r="G3016" t="s">
        <v>1701</v>
      </c>
    </row>
    <row r="3017" spans="1:7" x14ac:dyDescent="0.25">
      <c r="A3017" t="s">
        <v>1702</v>
      </c>
      <c r="B3017" t="s">
        <v>815</v>
      </c>
      <c r="C3017" t="s">
        <v>1703</v>
      </c>
      <c r="D3017" s="1">
        <v>41032</v>
      </c>
      <c r="E3017" s="2">
        <v>300</v>
      </c>
      <c r="G3017" t="s">
        <v>271</v>
      </c>
    </row>
    <row r="3018" spans="1:7" x14ac:dyDescent="0.25">
      <c r="A3018" t="s">
        <v>1704</v>
      </c>
      <c r="B3018" t="s">
        <v>1705</v>
      </c>
      <c r="C3018" t="s">
        <v>1706</v>
      </c>
      <c r="D3018" s="1">
        <v>41032</v>
      </c>
      <c r="E3018" s="2">
        <v>50</v>
      </c>
      <c r="G3018" t="s">
        <v>67</v>
      </c>
    </row>
    <row r="3019" spans="1:7" x14ac:dyDescent="0.25">
      <c r="A3019" t="s">
        <v>1190</v>
      </c>
      <c r="B3019" t="s">
        <v>1191</v>
      </c>
      <c r="C3019" t="s">
        <v>1192</v>
      </c>
      <c r="D3019" s="1">
        <v>41032</v>
      </c>
      <c r="E3019" s="2">
        <v>250</v>
      </c>
      <c r="G3019" t="s">
        <v>34</v>
      </c>
    </row>
    <row r="3020" spans="1:7" x14ac:dyDescent="0.25">
      <c r="A3020" t="s">
        <v>296</v>
      </c>
      <c r="B3020" t="s">
        <v>297</v>
      </c>
      <c r="C3020" t="s">
        <v>298</v>
      </c>
      <c r="D3020" s="1">
        <v>41032</v>
      </c>
      <c r="E3020" s="2">
        <v>300</v>
      </c>
      <c r="F3020" t="s">
        <v>299</v>
      </c>
      <c r="G3020" t="s">
        <v>67</v>
      </c>
    </row>
    <row r="3021" spans="1:7" x14ac:dyDescent="0.25">
      <c r="A3021" t="s">
        <v>296</v>
      </c>
      <c r="B3021" t="s">
        <v>297</v>
      </c>
      <c r="C3021" t="s">
        <v>298</v>
      </c>
      <c r="D3021" s="1">
        <v>41032</v>
      </c>
      <c r="E3021" s="2">
        <v>300</v>
      </c>
      <c r="F3021" t="s">
        <v>300</v>
      </c>
      <c r="G3021" t="s">
        <v>67</v>
      </c>
    </row>
    <row r="3022" spans="1:7" x14ac:dyDescent="0.25">
      <c r="A3022" t="s">
        <v>296</v>
      </c>
      <c r="B3022" t="s">
        <v>297</v>
      </c>
      <c r="C3022" t="s">
        <v>298</v>
      </c>
      <c r="D3022" s="1">
        <v>41032</v>
      </c>
      <c r="E3022" s="2">
        <v>300</v>
      </c>
      <c r="F3022" t="s">
        <v>301</v>
      </c>
      <c r="G3022" t="s">
        <v>67</v>
      </c>
    </row>
    <row r="3023" spans="1:7" x14ac:dyDescent="0.25">
      <c r="A3023" t="s">
        <v>188</v>
      </c>
      <c r="B3023" t="s">
        <v>189</v>
      </c>
      <c r="C3023" t="s">
        <v>190</v>
      </c>
      <c r="D3023" s="1">
        <v>41032</v>
      </c>
      <c r="E3023" s="2">
        <v>250</v>
      </c>
      <c r="F3023" t="s">
        <v>191</v>
      </c>
      <c r="G3023" t="s">
        <v>1559</v>
      </c>
    </row>
    <row r="3024" spans="1:7" x14ac:dyDescent="0.25">
      <c r="A3024" t="s">
        <v>1707</v>
      </c>
      <c r="B3024" t="s">
        <v>1708</v>
      </c>
      <c r="C3024" t="s">
        <v>1709</v>
      </c>
      <c r="D3024" s="1">
        <v>41032</v>
      </c>
      <c r="E3024" s="2">
        <v>500</v>
      </c>
      <c r="F3024" t="s">
        <v>1710</v>
      </c>
      <c r="G3024" t="s">
        <v>67</v>
      </c>
    </row>
    <row r="3025" spans="1:7" x14ac:dyDescent="0.25">
      <c r="A3025" t="s">
        <v>1707</v>
      </c>
      <c r="B3025" t="s">
        <v>1708</v>
      </c>
      <c r="C3025" t="s">
        <v>1709</v>
      </c>
      <c r="D3025" s="1">
        <v>41032</v>
      </c>
      <c r="E3025" s="2">
        <v>500</v>
      </c>
      <c r="F3025" t="s">
        <v>1710</v>
      </c>
      <c r="G3025" t="s">
        <v>67</v>
      </c>
    </row>
    <row r="3026" spans="1:7" x14ac:dyDescent="0.25">
      <c r="A3026" t="s">
        <v>1707</v>
      </c>
      <c r="B3026" t="s">
        <v>1708</v>
      </c>
      <c r="C3026" t="s">
        <v>1709</v>
      </c>
      <c r="D3026" s="1">
        <v>41032</v>
      </c>
      <c r="E3026" s="2">
        <v>500</v>
      </c>
      <c r="F3026" t="s">
        <v>1710</v>
      </c>
      <c r="G3026" t="s">
        <v>67</v>
      </c>
    </row>
    <row r="3027" spans="1:7" x14ac:dyDescent="0.25">
      <c r="A3027" t="s">
        <v>19</v>
      </c>
      <c r="B3027" t="s">
        <v>20</v>
      </c>
      <c r="D3027" s="1">
        <v>41032</v>
      </c>
      <c r="E3027" s="2">
        <v>83.33</v>
      </c>
      <c r="G3027" t="s">
        <v>34</v>
      </c>
    </row>
    <row r="3028" spans="1:7" x14ac:dyDescent="0.25">
      <c r="A3028" t="s">
        <v>1076</v>
      </c>
      <c r="B3028" t="s">
        <v>1077</v>
      </c>
      <c r="D3028" s="1">
        <v>41032</v>
      </c>
      <c r="E3028" s="2">
        <v>19.010000000000002</v>
      </c>
      <c r="G3028" t="s">
        <v>853</v>
      </c>
    </row>
    <row r="3029" spans="1:7" x14ac:dyDescent="0.25">
      <c r="A3029" t="s">
        <v>1711</v>
      </c>
      <c r="B3029" t="s">
        <v>1712</v>
      </c>
      <c r="D3029" s="1">
        <v>41032</v>
      </c>
      <c r="E3029" s="2">
        <v>25</v>
      </c>
      <c r="G3029" t="s">
        <v>271</v>
      </c>
    </row>
    <row r="3030" spans="1:7" x14ac:dyDescent="0.25">
      <c r="A3030" t="s">
        <v>1713</v>
      </c>
      <c r="B3030" t="s">
        <v>1714</v>
      </c>
      <c r="D3030" s="1">
        <v>41032</v>
      </c>
      <c r="E3030" s="2">
        <v>50</v>
      </c>
      <c r="G3030" t="s">
        <v>271</v>
      </c>
    </row>
    <row r="3031" spans="1:7" x14ac:dyDescent="0.25">
      <c r="A3031" t="s">
        <v>1560</v>
      </c>
      <c r="B3031" t="s">
        <v>1561</v>
      </c>
      <c r="D3031" s="1">
        <v>41032</v>
      </c>
      <c r="E3031" s="2">
        <v>405.89</v>
      </c>
      <c r="G3031" t="s">
        <v>1715</v>
      </c>
    </row>
    <row r="3032" spans="1:7" x14ac:dyDescent="0.25">
      <c r="A3032" t="s">
        <v>322</v>
      </c>
      <c r="B3032" t="s">
        <v>323</v>
      </c>
      <c r="C3032" t="s">
        <v>324</v>
      </c>
      <c r="D3032" s="1">
        <v>41033</v>
      </c>
      <c r="E3032" s="2">
        <v>50</v>
      </c>
      <c r="F3032" t="s">
        <v>325</v>
      </c>
      <c r="G3032" t="s">
        <v>326</v>
      </c>
    </row>
    <row r="3033" spans="1:7" x14ac:dyDescent="0.25">
      <c r="A3033" t="s">
        <v>322</v>
      </c>
      <c r="B3033" t="s">
        <v>323</v>
      </c>
      <c r="C3033" t="s">
        <v>324</v>
      </c>
      <c r="D3033" s="1">
        <v>41033</v>
      </c>
      <c r="E3033" s="2">
        <v>50</v>
      </c>
      <c r="F3033" t="s">
        <v>327</v>
      </c>
      <c r="G3033" t="s">
        <v>326</v>
      </c>
    </row>
    <row r="3034" spans="1:7" x14ac:dyDescent="0.25">
      <c r="A3034" t="s">
        <v>316</v>
      </c>
      <c r="B3034" t="s">
        <v>317</v>
      </c>
      <c r="C3034" t="s">
        <v>318</v>
      </c>
      <c r="D3034" s="1">
        <v>41033</v>
      </c>
      <c r="E3034" s="2">
        <v>40</v>
      </c>
      <c r="F3034" t="s">
        <v>319</v>
      </c>
      <c r="G3034" t="s">
        <v>1275</v>
      </c>
    </row>
    <row r="3035" spans="1:7" x14ac:dyDescent="0.25">
      <c r="A3035" t="s">
        <v>316</v>
      </c>
      <c r="B3035" t="s">
        <v>317</v>
      </c>
      <c r="C3035" t="s">
        <v>318</v>
      </c>
      <c r="D3035" s="1">
        <v>41033</v>
      </c>
      <c r="E3035" s="2">
        <v>40</v>
      </c>
      <c r="F3035" t="s">
        <v>320</v>
      </c>
      <c r="G3035" t="s">
        <v>1275</v>
      </c>
    </row>
    <row r="3036" spans="1:7" x14ac:dyDescent="0.25">
      <c r="A3036" t="s">
        <v>99</v>
      </c>
      <c r="B3036" t="s">
        <v>100</v>
      </c>
      <c r="C3036" t="s">
        <v>101</v>
      </c>
      <c r="D3036" s="1">
        <v>41033</v>
      </c>
      <c r="E3036" s="2">
        <v>10</v>
      </c>
      <c r="F3036" t="s">
        <v>102</v>
      </c>
      <c r="G3036" t="s">
        <v>1245</v>
      </c>
    </row>
    <row r="3037" spans="1:7" x14ac:dyDescent="0.25">
      <c r="A3037" t="s">
        <v>99</v>
      </c>
      <c r="B3037" t="s">
        <v>100</v>
      </c>
      <c r="C3037" t="s">
        <v>101</v>
      </c>
      <c r="D3037" s="1">
        <v>41033</v>
      </c>
      <c r="E3037" s="2">
        <v>10</v>
      </c>
      <c r="F3037" t="s">
        <v>103</v>
      </c>
      <c r="G3037" t="s">
        <v>1245</v>
      </c>
    </row>
    <row r="3038" spans="1:7" x14ac:dyDescent="0.25">
      <c r="A3038" t="s">
        <v>99</v>
      </c>
      <c r="B3038" t="s">
        <v>100</v>
      </c>
      <c r="C3038" t="s">
        <v>101</v>
      </c>
      <c r="D3038" s="1">
        <v>41033</v>
      </c>
      <c r="E3038" s="2">
        <v>10</v>
      </c>
      <c r="F3038" t="s">
        <v>104</v>
      </c>
      <c r="G3038" t="s">
        <v>1245</v>
      </c>
    </row>
    <row r="3039" spans="1:7" x14ac:dyDescent="0.25">
      <c r="A3039" t="s">
        <v>312</v>
      </c>
      <c r="B3039" t="s">
        <v>248</v>
      </c>
      <c r="C3039" t="s">
        <v>313</v>
      </c>
      <c r="D3039" s="1">
        <v>41033</v>
      </c>
      <c r="E3039" s="2">
        <v>50</v>
      </c>
      <c r="F3039" t="s">
        <v>314</v>
      </c>
      <c r="G3039" t="s">
        <v>315</v>
      </c>
    </row>
    <row r="3040" spans="1:7" x14ac:dyDescent="0.25">
      <c r="A3040" t="s">
        <v>328</v>
      </c>
      <c r="B3040" t="s">
        <v>329</v>
      </c>
      <c r="C3040" t="s">
        <v>330</v>
      </c>
      <c r="D3040" s="1">
        <v>41033</v>
      </c>
      <c r="E3040" s="2">
        <v>150</v>
      </c>
      <c r="F3040" t="s">
        <v>331</v>
      </c>
      <c r="G3040" t="s">
        <v>828</v>
      </c>
    </row>
    <row r="3041" spans="1:7" x14ac:dyDescent="0.25">
      <c r="A3041" t="s">
        <v>328</v>
      </c>
      <c r="B3041" t="s">
        <v>329</v>
      </c>
      <c r="C3041" t="s">
        <v>330</v>
      </c>
      <c r="D3041" s="1">
        <v>41033</v>
      </c>
      <c r="E3041" s="2">
        <v>150</v>
      </c>
      <c r="F3041" t="s">
        <v>332</v>
      </c>
      <c r="G3041" t="s">
        <v>828</v>
      </c>
    </row>
    <row r="3042" spans="1:7" x14ac:dyDescent="0.25">
      <c r="A3042" t="s">
        <v>110</v>
      </c>
      <c r="B3042" t="s">
        <v>111</v>
      </c>
      <c r="C3042" t="s">
        <v>112</v>
      </c>
      <c r="D3042" s="1">
        <v>41033</v>
      </c>
      <c r="E3042" s="2">
        <v>10</v>
      </c>
      <c r="F3042" t="s">
        <v>113</v>
      </c>
      <c r="G3042" t="s">
        <v>114</v>
      </c>
    </row>
    <row r="3043" spans="1:7" x14ac:dyDescent="0.25">
      <c r="A3043" t="s">
        <v>110</v>
      </c>
      <c r="B3043" t="s">
        <v>111</v>
      </c>
      <c r="C3043" t="s">
        <v>112</v>
      </c>
      <c r="D3043" s="1">
        <v>41033</v>
      </c>
      <c r="E3043" s="2">
        <v>10</v>
      </c>
      <c r="F3043" t="s">
        <v>113</v>
      </c>
      <c r="G3043" t="s">
        <v>114</v>
      </c>
    </row>
    <row r="3044" spans="1:7" x14ac:dyDescent="0.25">
      <c r="A3044" t="s">
        <v>333</v>
      </c>
      <c r="B3044" t="s">
        <v>152</v>
      </c>
      <c r="C3044" t="s">
        <v>334</v>
      </c>
      <c r="D3044" s="1">
        <v>41033</v>
      </c>
      <c r="E3044" s="2">
        <v>2</v>
      </c>
      <c r="F3044" t="s">
        <v>335</v>
      </c>
      <c r="G3044" t="s">
        <v>114</v>
      </c>
    </row>
    <row r="3045" spans="1:7" x14ac:dyDescent="0.25">
      <c r="A3045" t="s">
        <v>333</v>
      </c>
      <c r="B3045" t="s">
        <v>152</v>
      </c>
      <c r="C3045" t="s">
        <v>334</v>
      </c>
      <c r="D3045" s="1">
        <v>41033</v>
      </c>
      <c r="E3045" s="2">
        <v>2</v>
      </c>
      <c r="F3045" t="s">
        <v>336</v>
      </c>
      <c r="G3045" t="s">
        <v>114</v>
      </c>
    </row>
    <row r="3046" spans="1:7" x14ac:dyDescent="0.25">
      <c r="A3046" t="s">
        <v>105</v>
      </c>
      <c r="B3046" t="s">
        <v>106</v>
      </c>
      <c r="C3046" t="s">
        <v>107</v>
      </c>
      <c r="D3046" s="1">
        <v>41033</v>
      </c>
      <c r="E3046" s="2">
        <v>5</v>
      </c>
      <c r="F3046" t="s">
        <v>108</v>
      </c>
      <c r="G3046" t="s">
        <v>1695</v>
      </c>
    </row>
    <row r="3047" spans="1:7" x14ac:dyDescent="0.25">
      <c r="A3047" t="s">
        <v>105</v>
      </c>
      <c r="B3047" t="s">
        <v>106</v>
      </c>
      <c r="C3047" t="s">
        <v>107</v>
      </c>
      <c r="D3047" s="1">
        <v>41033</v>
      </c>
      <c r="E3047" s="2">
        <v>5</v>
      </c>
      <c r="F3047" t="s">
        <v>108</v>
      </c>
      <c r="G3047" t="s">
        <v>1695</v>
      </c>
    </row>
    <row r="3048" spans="1:7" x14ac:dyDescent="0.25">
      <c r="A3048" t="s">
        <v>105</v>
      </c>
      <c r="B3048" t="s">
        <v>106</v>
      </c>
      <c r="C3048" t="s">
        <v>107</v>
      </c>
      <c r="D3048" s="1">
        <v>41033</v>
      </c>
      <c r="E3048" s="2">
        <v>5</v>
      </c>
      <c r="F3048" t="s">
        <v>109</v>
      </c>
      <c r="G3048" t="s">
        <v>1695</v>
      </c>
    </row>
    <row r="3049" spans="1:7" x14ac:dyDescent="0.25">
      <c r="A3049" t="s">
        <v>30</v>
      </c>
      <c r="B3049" t="s">
        <v>31</v>
      </c>
      <c r="C3049" t="s">
        <v>32</v>
      </c>
      <c r="D3049" s="1">
        <v>41033</v>
      </c>
      <c r="E3049" s="2">
        <v>84</v>
      </c>
      <c r="F3049" t="s">
        <v>33</v>
      </c>
      <c r="G3049" t="s">
        <v>34</v>
      </c>
    </row>
    <row r="3050" spans="1:7" x14ac:dyDescent="0.25">
      <c r="A3050" t="s">
        <v>30</v>
      </c>
      <c r="B3050" t="s">
        <v>31</v>
      </c>
      <c r="C3050" t="s">
        <v>32</v>
      </c>
      <c r="D3050" s="1">
        <v>41033</v>
      </c>
      <c r="E3050" s="2">
        <v>84</v>
      </c>
      <c r="F3050" t="s">
        <v>35</v>
      </c>
      <c r="G3050" t="s">
        <v>34</v>
      </c>
    </row>
    <row r="3051" spans="1:7" x14ac:dyDescent="0.25">
      <c r="A3051" t="s">
        <v>87</v>
      </c>
      <c r="B3051" t="s">
        <v>88</v>
      </c>
      <c r="C3051" t="s">
        <v>89</v>
      </c>
      <c r="D3051" s="1">
        <v>41033</v>
      </c>
      <c r="E3051" s="2">
        <v>25</v>
      </c>
      <c r="F3051" t="s">
        <v>90</v>
      </c>
      <c r="G3051" t="s">
        <v>1695</v>
      </c>
    </row>
    <row r="3052" spans="1:7" x14ac:dyDescent="0.25">
      <c r="A3052" t="s">
        <v>87</v>
      </c>
      <c r="B3052" t="s">
        <v>88</v>
      </c>
      <c r="C3052" t="s">
        <v>89</v>
      </c>
      <c r="D3052" s="1">
        <v>41033</v>
      </c>
      <c r="E3052" s="2">
        <v>25</v>
      </c>
      <c r="F3052" t="s">
        <v>91</v>
      </c>
      <c r="G3052" t="s">
        <v>1695</v>
      </c>
    </row>
    <row r="3053" spans="1:7" x14ac:dyDescent="0.25">
      <c r="A3053" t="s">
        <v>87</v>
      </c>
      <c r="B3053" t="s">
        <v>88</v>
      </c>
      <c r="C3053" t="s">
        <v>89</v>
      </c>
      <c r="D3053" s="1">
        <v>41033</v>
      </c>
      <c r="E3053" s="2">
        <v>25</v>
      </c>
      <c r="F3053" t="s">
        <v>91</v>
      </c>
      <c r="G3053" t="s">
        <v>1695</v>
      </c>
    </row>
    <row r="3054" spans="1:7" x14ac:dyDescent="0.25">
      <c r="A3054" t="s">
        <v>87</v>
      </c>
      <c r="B3054" t="s">
        <v>88</v>
      </c>
      <c r="C3054" t="s">
        <v>89</v>
      </c>
      <c r="D3054" s="1">
        <v>41033</v>
      </c>
      <c r="E3054" s="2">
        <v>25</v>
      </c>
      <c r="F3054" t="s">
        <v>92</v>
      </c>
      <c r="G3054" t="s">
        <v>1695</v>
      </c>
    </row>
    <row r="3055" spans="1:7" x14ac:dyDescent="0.25">
      <c r="A3055" t="s">
        <v>390</v>
      </c>
      <c r="B3055" t="s">
        <v>343</v>
      </c>
      <c r="C3055" t="s">
        <v>391</v>
      </c>
      <c r="D3055" s="1">
        <v>41033</v>
      </c>
      <c r="E3055" s="2">
        <v>30</v>
      </c>
      <c r="F3055" t="s">
        <v>392</v>
      </c>
      <c r="G3055" t="s">
        <v>1245</v>
      </c>
    </row>
    <row r="3056" spans="1:7" x14ac:dyDescent="0.25">
      <c r="A3056" t="s">
        <v>390</v>
      </c>
      <c r="B3056" t="s">
        <v>343</v>
      </c>
      <c r="C3056" t="s">
        <v>391</v>
      </c>
      <c r="D3056" s="1">
        <v>41033</v>
      </c>
      <c r="E3056" s="2">
        <v>30</v>
      </c>
      <c r="F3056" t="s">
        <v>392</v>
      </c>
      <c r="G3056" t="s">
        <v>1245</v>
      </c>
    </row>
    <row r="3057" spans="1:7" x14ac:dyDescent="0.25">
      <c r="A3057" t="s">
        <v>390</v>
      </c>
      <c r="B3057" t="s">
        <v>343</v>
      </c>
      <c r="C3057" t="s">
        <v>391</v>
      </c>
      <c r="D3057" s="1">
        <v>41033</v>
      </c>
      <c r="E3057" s="2">
        <v>30</v>
      </c>
      <c r="F3057" t="s">
        <v>393</v>
      </c>
      <c r="G3057" t="s">
        <v>1245</v>
      </c>
    </row>
    <row r="3058" spans="1:7" x14ac:dyDescent="0.25">
      <c r="A3058" t="s">
        <v>1590</v>
      </c>
      <c r="B3058" t="s">
        <v>1591</v>
      </c>
      <c r="C3058" t="s">
        <v>1592</v>
      </c>
      <c r="D3058" s="1">
        <v>41033</v>
      </c>
      <c r="E3058" s="2">
        <v>5</v>
      </c>
      <c r="F3058" t="s">
        <v>1593</v>
      </c>
      <c r="G3058" t="s">
        <v>1245</v>
      </c>
    </row>
    <row r="3059" spans="1:7" x14ac:dyDescent="0.25">
      <c r="A3059" t="s">
        <v>636</v>
      </c>
      <c r="B3059" t="s">
        <v>637</v>
      </c>
      <c r="C3059" t="s">
        <v>638</v>
      </c>
      <c r="D3059" s="1">
        <v>41033</v>
      </c>
      <c r="E3059" s="2">
        <v>10</v>
      </c>
      <c r="F3059" t="s">
        <v>639</v>
      </c>
      <c r="G3059" t="s">
        <v>1694</v>
      </c>
    </row>
    <row r="3060" spans="1:7" x14ac:dyDescent="0.25">
      <c r="A3060" t="s">
        <v>78</v>
      </c>
      <c r="B3060" t="s">
        <v>79</v>
      </c>
      <c r="C3060" t="s">
        <v>80</v>
      </c>
      <c r="D3060" s="1">
        <v>41033</v>
      </c>
      <c r="E3060" s="2">
        <v>35</v>
      </c>
      <c r="F3060" t="s">
        <v>81</v>
      </c>
      <c r="G3060" t="s">
        <v>1695</v>
      </c>
    </row>
    <row r="3061" spans="1:7" x14ac:dyDescent="0.25">
      <c r="A3061" t="s">
        <v>78</v>
      </c>
      <c r="B3061" t="s">
        <v>79</v>
      </c>
      <c r="C3061" t="s">
        <v>80</v>
      </c>
      <c r="D3061" s="1">
        <v>41033</v>
      </c>
      <c r="E3061" s="2">
        <v>35</v>
      </c>
      <c r="F3061" t="s">
        <v>81</v>
      </c>
      <c r="G3061" t="s">
        <v>1695</v>
      </c>
    </row>
    <row r="3062" spans="1:7" x14ac:dyDescent="0.25">
      <c r="A3062" t="s">
        <v>82</v>
      </c>
      <c r="B3062" t="s">
        <v>83</v>
      </c>
      <c r="C3062" t="s">
        <v>84</v>
      </c>
      <c r="D3062" s="1">
        <v>41033</v>
      </c>
      <c r="E3062" s="2">
        <v>10</v>
      </c>
      <c r="F3062" t="s">
        <v>85</v>
      </c>
      <c r="G3062" t="s">
        <v>1245</v>
      </c>
    </row>
    <row r="3063" spans="1:7" x14ac:dyDescent="0.25">
      <c r="A3063" t="s">
        <v>82</v>
      </c>
      <c r="B3063" t="s">
        <v>83</v>
      </c>
      <c r="C3063" t="s">
        <v>84</v>
      </c>
      <c r="D3063" s="1">
        <v>41033</v>
      </c>
      <c r="E3063" s="2">
        <v>10</v>
      </c>
      <c r="F3063" t="s">
        <v>86</v>
      </c>
      <c r="G3063" t="s">
        <v>1245</v>
      </c>
    </row>
    <row r="3064" spans="1:7" x14ac:dyDescent="0.25">
      <c r="A3064" t="s">
        <v>155</v>
      </c>
      <c r="B3064" t="s">
        <v>156</v>
      </c>
      <c r="C3064" t="s">
        <v>157</v>
      </c>
      <c r="D3064" s="1">
        <v>41033</v>
      </c>
      <c r="E3064" s="2">
        <v>5</v>
      </c>
      <c r="F3064" t="s">
        <v>158</v>
      </c>
      <c r="G3064" t="s">
        <v>1245</v>
      </c>
    </row>
    <row r="3065" spans="1:7" x14ac:dyDescent="0.25">
      <c r="A3065" t="s">
        <v>155</v>
      </c>
      <c r="B3065" t="s">
        <v>156</v>
      </c>
      <c r="C3065" t="s">
        <v>157</v>
      </c>
      <c r="D3065" s="1">
        <v>41033</v>
      </c>
      <c r="E3065" s="2">
        <v>5</v>
      </c>
      <c r="F3065" t="s">
        <v>158</v>
      </c>
      <c r="G3065" t="s">
        <v>1245</v>
      </c>
    </row>
    <row r="3066" spans="1:7" x14ac:dyDescent="0.25">
      <c r="A3066" t="s">
        <v>159</v>
      </c>
      <c r="B3066" t="s">
        <v>160</v>
      </c>
      <c r="C3066" t="s">
        <v>161</v>
      </c>
      <c r="D3066" s="1">
        <v>41033</v>
      </c>
      <c r="E3066" s="2">
        <v>83.33</v>
      </c>
      <c r="F3066" t="s">
        <v>162</v>
      </c>
      <c r="G3066" t="s">
        <v>34</v>
      </c>
    </row>
    <row r="3067" spans="1:7" x14ac:dyDescent="0.25">
      <c r="A3067" t="s">
        <v>1095</v>
      </c>
      <c r="B3067" t="s">
        <v>1096</v>
      </c>
      <c r="C3067" t="s">
        <v>1097</v>
      </c>
      <c r="D3067" s="1">
        <v>41033</v>
      </c>
      <c r="E3067" s="2">
        <v>25</v>
      </c>
      <c r="F3067" t="s">
        <v>1098</v>
      </c>
      <c r="G3067" t="s">
        <v>1246</v>
      </c>
    </row>
    <row r="3068" spans="1:7" x14ac:dyDescent="0.25">
      <c r="A3068" t="s">
        <v>1095</v>
      </c>
      <c r="B3068" t="s">
        <v>1096</v>
      </c>
      <c r="C3068" t="s">
        <v>1097</v>
      </c>
      <c r="D3068" s="1">
        <v>41033</v>
      </c>
      <c r="E3068" s="2">
        <v>25</v>
      </c>
      <c r="F3068" t="s">
        <v>1099</v>
      </c>
      <c r="G3068" t="s">
        <v>1246</v>
      </c>
    </row>
    <row r="3069" spans="1:7" x14ac:dyDescent="0.25">
      <c r="A3069" t="s">
        <v>1095</v>
      </c>
      <c r="B3069" t="s">
        <v>1096</v>
      </c>
      <c r="C3069" t="s">
        <v>1097</v>
      </c>
      <c r="D3069" s="1">
        <v>41033</v>
      </c>
      <c r="E3069" s="2">
        <v>25</v>
      </c>
      <c r="F3069" t="s">
        <v>1099</v>
      </c>
      <c r="G3069" t="s">
        <v>1246</v>
      </c>
    </row>
    <row r="3070" spans="1:7" x14ac:dyDescent="0.25">
      <c r="A3070" t="s">
        <v>1095</v>
      </c>
      <c r="B3070" t="s">
        <v>1096</v>
      </c>
      <c r="C3070" t="s">
        <v>1097</v>
      </c>
      <c r="D3070" s="1">
        <v>41033</v>
      </c>
      <c r="E3070" s="2">
        <v>25</v>
      </c>
      <c r="F3070" t="s">
        <v>1099</v>
      </c>
      <c r="G3070" t="s">
        <v>1246</v>
      </c>
    </row>
    <row r="3071" spans="1:7" x14ac:dyDescent="0.25">
      <c r="A3071" t="s">
        <v>151</v>
      </c>
      <c r="B3071" t="s">
        <v>152</v>
      </c>
      <c r="C3071" t="s">
        <v>153</v>
      </c>
      <c r="D3071" s="1">
        <v>41033</v>
      </c>
      <c r="E3071" s="2">
        <v>40</v>
      </c>
      <c r="F3071" t="s">
        <v>154</v>
      </c>
      <c r="G3071" t="s">
        <v>114</v>
      </c>
    </row>
    <row r="3072" spans="1:7" x14ac:dyDescent="0.25">
      <c r="A3072" t="s">
        <v>241</v>
      </c>
      <c r="B3072" t="s">
        <v>242</v>
      </c>
      <c r="C3072" t="s">
        <v>243</v>
      </c>
      <c r="D3072" s="1">
        <v>41033</v>
      </c>
      <c r="E3072" s="2">
        <v>300</v>
      </c>
      <c r="F3072" t="s">
        <v>244</v>
      </c>
      <c r="G3072" t="s">
        <v>245</v>
      </c>
    </row>
    <row r="3073" spans="1:7" x14ac:dyDescent="0.25">
      <c r="A3073" t="s">
        <v>241</v>
      </c>
      <c r="B3073" t="s">
        <v>242</v>
      </c>
      <c r="C3073" t="s">
        <v>243</v>
      </c>
      <c r="D3073" s="1">
        <v>41033</v>
      </c>
      <c r="E3073" s="2">
        <v>300</v>
      </c>
      <c r="F3073" t="s">
        <v>246</v>
      </c>
      <c r="G3073" t="s">
        <v>245</v>
      </c>
    </row>
    <row r="3074" spans="1:7" x14ac:dyDescent="0.25">
      <c r="A3074" t="s">
        <v>164</v>
      </c>
      <c r="B3074" t="s">
        <v>165</v>
      </c>
      <c r="C3074" t="s">
        <v>166</v>
      </c>
      <c r="D3074" s="1">
        <v>41033</v>
      </c>
      <c r="E3074" s="2">
        <v>25</v>
      </c>
      <c r="F3074" t="s">
        <v>167</v>
      </c>
      <c r="G3074" t="s">
        <v>1695</v>
      </c>
    </row>
    <row r="3075" spans="1:7" x14ac:dyDescent="0.25">
      <c r="A3075" t="s">
        <v>164</v>
      </c>
      <c r="B3075" t="s">
        <v>165</v>
      </c>
      <c r="C3075" t="s">
        <v>166</v>
      </c>
      <c r="D3075" s="1">
        <v>41033</v>
      </c>
      <c r="E3075" s="2">
        <v>25</v>
      </c>
      <c r="F3075" t="s">
        <v>168</v>
      </c>
      <c r="G3075" t="s">
        <v>1695</v>
      </c>
    </row>
    <row r="3076" spans="1:7" x14ac:dyDescent="0.25">
      <c r="A3076" t="s">
        <v>169</v>
      </c>
      <c r="B3076" t="s">
        <v>170</v>
      </c>
      <c r="C3076" t="s">
        <v>171</v>
      </c>
      <c r="D3076" s="1">
        <v>41033</v>
      </c>
      <c r="E3076" s="2">
        <v>10</v>
      </c>
      <c r="F3076" t="s">
        <v>172</v>
      </c>
      <c r="G3076" t="s">
        <v>1245</v>
      </c>
    </row>
    <row r="3077" spans="1:7" x14ac:dyDescent="0.25">
      <c r="A3077" t="s">
        <v>169</v>
      </c>
      <c r="B3077" t="s">
        <v>170</v>
      </c>
      <c r="C3077" t="s">
        <v>171</v>
      </c>
      <c r="D3077" s="1">
        <v>41033</v>
      </c>
      <c r="E3077" s="2">
        <v>10</v>
      </c>
      <c r="F3077" t="s">
        <v>173</v>
      </c>
      <c r="G3077" t="s">
        <v>1245</v>
      </c>
    </row>
    <row r="3078" spans="1:7" x14ac:dyDescent="0.25">
      <c r="A3078" t="s">
        <v>174</v>
      </c>
      <c r="B3078" t="s">
        <v>175</v>
      </c>
      <c r="C3078" t="s">
        <v>176</v>
      </c>
      <c r="D3078" s="1">
        <v>41033</v>
      </c>
      <c r="E3078" s="2">
        <v>10</v>
      </c>
      <c r="F3078" t="s">
        <v>177</v>
      </c>
      <c r="G3078" t="s">
        <v>114</v>
      </c>
    </row>
    <row r="3079" spans="1:7" x14ac:dyDescent="0.25">
      <c r="A3079" t="s">
        <v>259</v>
      </c>
      <c r="B3079" t="s">
        <v>260</v>
      </c>
      <c r="C3079" t="s">
        <v>261</v>
      </c>
      <c r="D3079" s="1">
        <v>41033</v>
      </c>
      <c r="E3079" s="2">
        <v>10</v>
      </c>
      <c r="F3079" t="s">
        <v>262</v>
      </c>
      <c r="G3079" t="s">
        <v>1695</v>
      </c>
    </row>
    <row r="3080" spans="1:7" x14ac:dyDescent="0.25">
      <c r="A3080" t="s">
        <v>1356</v>
      </c>
      <c r="B3080" t="s">
        <v>307</v>
      </c>
      <c r="C3080" t="s">
        <v>1357</v>
      </c>
      <c r="D3080" s="1">
        <v>41033</v>
      </c>
      <c r="E3080" s="2">
        <v>5</v>
      </c>
      <c r="F3080" t="s">
        <v>1358</v>
      </c>
      <c r="G3080" t="s">
        <v>1245</v>
      </c>
    </row>
    <row r="3081" spans="1:7" x14ac:dyDescent="0.25">
      <c r="A3081" t="s">
        <v>247</v>
      </c>
      <c r="B3081" t="s">
        <v>248</v>
      </c>
      <c r="C3081" t="s">
        <v>249</v>
      </c>
      <c r="D3081" s="1">
        <v>41033</v>
      </c>
      <c r="E3081" s="2">
        <v>20</v>
      </c>
      <c r="F3081" t="s">
        <v>250</v>
      </c>
      <c r="G3081" t="s">
        <v>251</v>
      </c>
    </row>
    <row r="3082" spans="1:7" x14ac:dyDescent="0.25">
      <c r="A3082" t="s">
        <v>247</v>
      </c>
      <c r="B3082" t="s">
        <v>248</v>
      </c>
      <c r="C3082" t="s">
        <v>249</v>
      </c>
      <c r="D3082" s="1">
        <v>41033</v>
      </c>
      <c r="E3082" s="2">
        <v>20</v>
      </c>
      <c r="F3082" t="s">
        <v>252</v>
      </c>
      <c r="G3082" t="s">
        <v>251</v>
      </c>
    </row>
    <row r="3083" spans="1:7" x14ac:dyDescent="0.25">
      <c r="A3083" t="s">
        <v>178</v>
      </c>
      <c r="B3083" t="s">
        <v>179</v>
      </c>
      <c r="C3083" t="s">
        <v>180</v>
      </c>
      <c r="D3083" s="1">
        <v>41033</v>
      </c>
      <c r="E3083" s="2">
        <v>5</v>
      </c>
      <c r="F3083" t="s">
        <v>181</v>
      </c>
      <c r="G3083" t="s">
        <v>182</v>
      </c>
    </row>
    <row r="3084" spans="1:7" x14ac:dyDescent="0.25">
      <c r="A3084" t="s">
        <v>1317</v>
      </c>
      <c r="B3084" t="s">
        <v>1318</v>
      </c>
      <c r="C3084" t="s">
        <v>1319</v>
      </c>
      <c r="D3084" s="1">
        <v>41033</v>
      </c>
      <c r="E3084" s="2">
        <v>200</v>
      </c>
      <c r="F3084" t="s">
        <v>1320</v>
      </c>
      <c r="G3084" t="s">
        <v>1328</v>
      </c>
    </row>
    <row r="3085" spans="1:7" x14ac:dyDescent="0.25">
      <c r="A3085" t="s">
        <v>1317</v>
      </c>
      <c r="B3085" t="s">
        <v>1318</v>
      </c>
      <c r="C3085" t="s">
        <v>1319</v>
      </c>
      <c r="D3085" s="1">
        <v>41033</v>
      </c>
      <c r="E3085" s="2">
        <v>200</v>
      </c>
      <c r="F3085" t="s">
        <v>1321</v>
      </c>
      <c r="G3085" t="s">
        <v>1328</v>
      </c>
    </row>
    <row r="3086" spans="1:7" x14ac:dyDescent="0.25">
      <c r="A3086" t="s">
        <v>1105</v>
      </c>
      <c r="B3086" t="s">
        <v>1106</v>
      </c>
      <c r="C3086" t="s">
        <v>1107</v>
      </c>
      <c r="D3086" s="1">
        <v>41033</v>
      </c>
      <c r="E3086" s="2">
        <v>25</v>
      </c>
      <c r="F3086" t="s">
        <v>1108</v>
      </c>
      <c r="G3086" t="s">
        <v>828</v>
      </c>
    </row>
    <row r="3087" spans="1:7" x14ac:dyDescent="0.25">
      <c r="A3087" t="s">
        <v>296</v>
      </c>
      <c r="B3087" t="s">
        <v>297</v>
      </c>
      <c r="C3087" t="s">
        <v>298</v>
      </c>
      <c r="D3087" s="1">
        <v>41033</v>
      </c>
      <c r="E3087" s="2">
        <v>100</v>
      </c>
      <c r="F3087" t="s">
        <v>299</v>
      </c>
      <c r="G3087" t="s">
        <v>34</v>
      </c>
    </row>
    <row r="3088" spans="1:7" x14ac:dyDescent="0.25">
      <c r="A3088" t="s">
        <v>296</v>
      </c>
      <c r="B3088" t="s">
        <v>297</v>
      </c>
      <c r="C3088" t="s">
        <v>298</v>
      </c>
      <c r="D3088" s="1">
        <v>41033</v>
      </c>
      <c r="E3088" s="2">
        <v>100</v>
      </c>
      <c r="F3088" t="s">
        <v>300</v>
      </c>
      <c r="G3088" t="s">
        <v>34</v>
      </c>
    </row>
    <row r="3089" spans="1:7" x14ac:dyDescent="0.25">
      <c r="A3089" t="s">
        <v>296</v>
      </c>
      <c r="B3089" t="s">
        <v>297</v>
      </c>
      <c r="C3089" t="s">
        <v>298</v>
      </c>
      <c r="D3089" s="1">
        <v>41033</v>
      </c>
      <c r="E3089" s="2">
        <v>100</v>
      </c>
      <c r="F3089" t="s">
        <v>301</v>
      </c>
      <c r="G3089" t="s">
        <v>34</v>
      </c>
    </row>
    <row r="3090" spans="1:7" x14ac:dyDescent="0.25">
      <c r="A3090" t="s">
        <v>1580</v>
      </c>
      <c r="B3090" t="s">
        <v>1581</v>
      </c>
      <c r="C3090" t="s">
        <v>1582</v>
      </c>
      <c r="D3090" s="1">
        <v>41033</v>
      </c>
      <c r="E3090" s="2">
        <v>20</v>
      </c>
      <c r="F3090" t="s">
        <v>1583</v>
      </c>
      <c r="G3090" t="s">
        <v>1245</v>
      </c>
    </row>
    <row r="3091" spans="1:7" x14ac:dyDescent="0.25">
      <c r="A3091" t="s">
        <v>302</v>
      </c>
      <c r="B3091" t="s">
        <v>303</v>
      </c>
      <c r="C3091" t="s">
        <v>304</v>
      </c>
      <c r="D3091" s="1">
        <v>41033</v>
      </c>
      <c r="E3091" s="2">
        <v>38.17</v>
      </c>
      <c r="F3091" t="s">
        <v>305</v>
      </c>
      <c r="G3091" t="s">
        <v>114</v>
      </c>
    </row>
    <row r="3092" spans="1:7" x14ac:dyDescent="0.25">
      <c r="A3092" t="s">
        <v>306</v>
      </c>
      <c r="B3092" t="s">
        <v>307</v>
      </c>
      <c r="C3092" t="s">
        <v>308</v>
      </c>
      <c r="D3092" s="1">
        <v>41033</v>
      </c>
      <c r="E3092" s="2">
        <v>10</v>
      </c>
      <c r="F3092" t="s">
        <v>309</v>
      </c>
      <c r="G3092" t="s">
        <v>310</v>
      </c>
    </row>
    <row r="3093" spans="1:7" x14ac:dyDescent="0.25">
      <c r="A3093" t="s">
        <v>306</v>
      </c>
      <c r="B3093" t="s">
        <v>307</v>
      </c>
      <c r="C3093" t="s">
        <v>308</v>
      </c>
      <c r="D3093" s="1">
        <v>41033</v>
      </c>
      <c r="E3093" s="2">
        <v>10</v>
      </c>
      <c r="F3093" t="s">
        <v>311</v>
      </c>
      <c r="G3093" t="s">
        <v>310</v>
      </c>
    </row>
    <row r="3094" spans="1:7" x14ac:dyDescent="0.25">
      <c r="A3094" t="s">
        <v>1584</v>
      </c>
      <c r="B3094" t="s">
        <v>1585</v>
      </c>
      <c r="C3094" t="s">
        <v>1586</v>
      </c>
      <c r="D3094" s="1">
        <v>41033</v>
      </c>
      <c r="E3094" s="2">
        <v>10</v>
      </c>
      <c r="F3094" t="s">
        <v>1587</v>
      </c>
      <c r="G3094" t="s">
        <v>1695</v>
      </c>
    </row>
    <row r="3095" spans="1:7" x14ac:dyDescent="0.25">
      <c r="A3095" t="s">
        <v>138</v>
      </c>
      <c r="B3095" t="s">
        <v>139</v>
      </c>
      <c r="C3095" t="s">
        <v>140</v>
      </c>
      <c r="D3095" s="1">
        <v>41033</v>
      </c>
      <c r="E3095" s="2">
        <v>40</v>
      </c>
      <c r="F3095" t="s">
        <v>141</v>
      </c>
      <c r="G3095" t="s">
        <v>1245</v>
      </c>
    </row>
    <row r="3096" spans="1:7" x14ac:dyDescent="0.25">
      <c r="A3096" t="s">
        <v>278</v>
      </c>
      <c r="B3096" t="s">
        <v>279</v>
      </c>
      <c r="C3096" t="s">
        <v>280</v>
      </c>
      <c r="D3096" s="1">
        <v>41033</v>
      </c>
      <c r="E3096" s="2">
        <v>5</v>
      </c>
      <c r="F3096" t="s">
        <v>281</v>
      </c>
      <c r="G3096" t="s">
        <v>282</v>
      </c>
    </row>
    <row r="3097" spans="1:7" x14ac:dyDescent="0.25">
      <c r="A3097" t="s">
        <v>293</v>
      </c>
      <c r="B3097" t="s">
        <v>248</v>
      </c>
      <c r="C3097" t="s">
        <v>294</v>
      </c>
      <c r="D3097" s="1">
        <v>41033</v>
      </c>
      <c r="E3097" s="2">
        <v>15</v>
      </c>
      <c r="F3097" t="s">
        <v>295</v>
      </c>
      <c r="G3097" t="s">
        <v>182</v>
      </c>
    </row>
    <row r="3098" spans="1:7" x14ac:dyDescent="0.25">
      <c r="A3098" t="s">
        <v>293</v>
      </c>
      <c r="B3098" t="s">
        <v>248</v>
      </c>
      <c r="C3098" t="s">
        <v>294</v>
      </c>
      <c r="D3098" s="1">
        <v>41033</v>
      </c>
      <c r="E3098" s="2">
        <v>15</v>
      </c>
      <c r="F3098" t="s">
        <v>295</v>
      </c>
      <c r="G3098" t="s">
        <v>182</v>
      </c>
    </row>
    <row r="3099" spans="1:7" x14ac:dyDescent="0.25">
      <c r="A3099" t="s">
        <v>133</v>
      </c>
      <c r="B3099" t="s">
        <v>134</v>
      </c>
      <c r="C3099" t="s">
        <v>95</v>
      </c>
      <c r="D3099" s="1">
        <v>41033</v>
      </c>
      <c r="E3099" s="2">
        <v>10</v>
      </c>
      <c r="F3099" t="s">
        <v>135</v>
      </c>
      <c r="G3099" t="s">
        <v>1245</v>
      </c>
    </row>
    <row r="3100" spans="1:7" x14ac:dyDescent="0.25">
      <c r="A3100" t="s">
        <v>133</v>
      </c>
      <c r="B3100" t="s">
        <v>134</v>
      </c>
      <c r="C3100" t="s">
        <v>95</v>
      </c>
      <c r="D3100" s="1">
        <v>41033</v>
      </c>
      <c r="E3100" s="2">
        <v>10</v>
      </c>
      <c r="F3100" t="s">
        <v>136</v>
      </c>
      <c r="G3100" t="s">
        <v>1245</v>
      </c>
    </row>
    <row r="3101" spans="1:7" x14ac:dyDescent="0.25">
      <c r="A3101" t="s">
        <v>133</v>
      </c>
      <c r="B3101" t="s">
        <v>134</v>
      </c>
      <c r="C3101" t="s">
        <v>95</v>
      </c>
      <c r="D3101" s="1">
        <v>41033</v>
      </c>
      <c r="E3101" s="2">
        <v>10</v>
      </c>
      <c r="F3101" t="s">
        <v>137</v>
      </c>
      <c r="G3101" t="s">
        <v>1245</v>
      </c>
    </row>
    <row r="3102" spans="1:7" x14ac:dyDescent="0.25">
      <c r="A3102" t="s">
        <v>129</v>
      </c>
      <c r="B3102" t="s">
        <v>130</v>
      </c>
      <c r="C3102" t="s">
        <v>131</v>
      </c>
      <c r="D3102" s="1">
        <v>41033</v>
      </c>
      <c r="E3102" s="2">
        <v>10</v>
      </c>
      <c r="F3102" t="s">
        <v>132</v>
      </c>
      <c r="G3102" t="s">
        <v>9</v>
      </c>
    </row>
    <row r="3103" spans="1:7" x14ac:dyDescent="0.25">
      <c r="A3103" t="s">
        <v>1100</v>
      </c>
      <c r="B3103" t="s">
        <v>1101</v>
      </c>
      <c r="C3103" t="s">
        <v>1102</v>
      </c>
      <c r="D3103" s="1">
        <v>41033</v>
      </c>
      <c r="E3103" s="2">
        <v>25</v>
      </c>
      <c r="F3103" t="s">
        <v>1103</v>
      </c>
      <c r="G3103" t="s">
        <v>1247</v>
      </c>
    </row>
    <row r="3104" spans="1:7" x14ac:dyDescent="0.25">
      <c r="A3104" t="s">
        <v>1100</v>
      </c>
      <c r="B3104" t="s">
        <v>1101</v>
      </c>
      <c r="C3104" t="s">
        <v>1102</v>
      </c>
      <c r="D3104" s="1">
        <v>41033</v>
      </c>
      <c r="E3104" s="2">
        <v>25</v>
      </c>
      <c r="F3104" t="s">
        <v>1104</v>
      </c>
      <c r="G3104" t="s">
        <v>1247</v>
      </c>
    </row>
    <row r="3105" spans="1:7" x14ac:dyDescent="0.25">
      <c r="A3105" t="s">
        <v>263</v>
      </c>
      <c r="B3105" t="s">
        <v>264</v>
      </c>
      <c r="C3105" t="s">
        <v>265</v>
      </c>
      <c r="D3105" s="1">
        <v>41033</v>
      </c>
      <c r="E3105" s="2">
        <v>50</v>
      </c>
      <c r="F3105" t="s">
        <v>266</v>
      </c>
      <c r="G3105" t="s">
        <v>1695</v>
      </c>
    </row>
    <row r="3106" spans="1:7" x14ac:dyDescent="0.25">
      <c r="A3106" t="s">
        <v>546</v>
      </c>
      <c r="B3106" t="s">
        <v>547</v>
      </c>
      <c r="C3106" t="s">
        <v>548</v>
      </c>
      <c r="D3106" s="1">
        <v>41033</v>
      </c>
      <c r="E3106" s="2">
        <v>25</v>
      </c>
      <c r="F3106" t="s">
        <v>549</v>
      </c>
      <c r="G3106" t="s">
        <v>1245</v>
      </c>
    </row>
    <row r="3107" spans="1:7" x14ac:dyDescent="0.25">
      <c r="A3107" t="s">
        <v>115</v>
      </c>
      <c r="B3107" t="s">
        <v>116</v>
      </c>
      <c r="C3107" t="s">
        <v>117</v>
      </c>
      <c r="D3107" s="1">
        <v>41033</v>
      </c>
      <c r="E3107" s="2">
        <v>5</v>
      </c>
      <c r="F3107" t="s">
        <v>118</v>
      </c>
      <c r="G3107" t="s">
        <v>1245</v>
      </c>
    </row>
    <row r="3108" spans="1:7" x14ac:dyDescent="0.25">
      <c r="A3108" t="s">
        <v>115</v>
      </c>
      <c r="B3108" t="s">
        <v>116</v>
      </c>
      <c r="C3108" t="s">
        <v>117</v>
      </c>
      <c r="D3108" s="1">
        <v>41033</v>
      </c>
      <c r="E3108" s="2">
        <v>5</v>
      </c>
      <c r="F3108" t="s">
        <v>119</v>
      </c>
      <c r="G3108" t="s">
        <v>1245</v>
      </c>
    </row>
    <row r="3109" spans="1:7" x14ac:dyDescent="0.25">
      <c r="A3109" t="s">
        <v>115</v>
      </c>
      <c r="B3109" t="s">
        <v>116</v>
      </c>
      <c r="C3109" t="s">
        <v>117</v>
      </c>
      <c r="D3109" s="1">
        <v>41033</v>
      </c>
      <c r="E3109" s="2">
        <v>5</v>
      </c>
      <c r="F3109" t="s">
        <v>120</v>
      </c>
      <c r="G3109" t="s">
        <v>1245</v>
      </c>
    </row>
    <row r="3110" spans="1:7" x14ac:dyDescent="0.25">
      <c r="A3110" t="s">
        <v>272</v>
      </c>
      <c r="B3110" t="s">
        <v>175</v>
      </c>
      <c r="C3110" t="s">
        <v>273</v>
      </c>
      <c r="D3110" s="1">
        <v>41033</v>
      </c>
      <c r="E3110" s="2">
        <v>25</v>
      </c>
      <c r="F3110" t="s">
        <v>274</v>
      </c>
      <c r="G3110" t="s">
        <v>1299</v>
      </c>
    </row>
    <row r="3111" spans="1:7" x14ac:dyDescent="0.25">
      <c r="A3111" t="s">
        <v>272</v>
      </c>
      <c r="B3111" t="s">
        <v>175</v>
      </c>
      <c r="C3111" t="s">
        <v>273</v>
      </c>
      <c r="D3111" s="1">
        <v>41033</v>
      </c>
      <c r="E3111" s="2">
        <v>25</v>
      </c>
      <c r="F3111" t="s">
        <v>274</v>
      </c>
      <c r="G3111" t="s">
        <v>1299</v>
      </c>
    </row>
    <row r="3112" spans="1:7" x14ac:dyDescent="0.25">
      <c r="A3112" t="s">
        <v>267</v>
      </c>
      <c r="B3112" t="s">
        <v>268</v>
      </c>
      <c r="C3112" t="s">
        <v>269</v>
      </c>
      <c r="D3112" s="1">
        <v>41033</v>
      </c>
      <c r="E3112" s="2">
        <v>25</v>
      </c>
      <c r="F3112" t="s">
        <v>270</v>
      </c>
      <c r="G3112" t="s">
        <v>271</v>
      </c>
    </row>
    <row r="3113" spans="1:7" x14ac:dyDescent="0.25">
      <c r="A3113" t="s">
        <v>125</v>
      </c>
      <c r="B3113" t="s">
        <v>126</v>
      </c>
      <c r="C3113" t="s">
        <v>127</v>
      </c>
      <c r="D3113" s="1">
        <v>41033</v>
      </c>
      <c r="E3113" s="2">
        <v>5</v>
      </c>
      <c r="F3113" t="s">
        <v>128</v>
      </c>
      <c r="G3113" t="s">
        <v>1245</v>
      </c>
    </row>
    <row r="3114" spans="1:7" x14ac:dyDescent="0.25">
      <c r="A3114" t="s">
        <v>121</v>
      </c>
      <c r="B3114" t="s">
        <v>122</v>
      </c>
      <c r="C3114" t="s">
        <v>123</v>
      </c>
      <c r="D3114" s="1">
        <v>41033</v>
      </c>
      <c r="E3114" s="2">
        <v>70</v>
      </c>
      <c r="F3114" t="s">
        <v>124</v>
      </c>
      <c r="G3114" t="s">
        <v>1588</v>
      </c>
    </row>
    <row r="3115" spans="1:7" x14ac:dyDescent="0.25">
      <c r="A3115" t="s">
        <v>1716</v>
      </c>
      <c r="B3115" t="s">
        <v>1717</v>
      </c>
      <c r="C3115" t="s">
        <v>1718</v>
      </c>
      <c r="D3115" s="1">
        <v>41043</v>
      </c>
      <c r="E3115" s="2">
        <v>75</v>
      </c>
      <c r="G3115" t="s">
        <v>271</v>
      </c>
    </row>
    <row r="3116" spans="1:7" x14ac:dyDescent="0.25">
      <c r="A3116" t="s">
        <v>1257</v>
      </c>
      <c r="B3116" t="s">
        <v>1258</v>
      </c>
      <c r="C3116" t="s">
        <v>1259</v>
      </c>
      <c r="D3116" s="1">
        <v>41043</v>
      </c>
      <c r="E3116" s="2">
        <v>83.33</v>
      </c>
      <c r="F3116" t="s">
        <v>1260</v>
      </c>
      <c r="G3116" t="s">
        <v>34</v>
      </c>
    </row>
    <row r="3117" spans="1:7" x14ac:dyDescent="0.25">
      <c r="A3117" t="s">
        <v>747</v>
      </c>
      <c r="B3117" t="s">
        <v>748</v>
      </c>
      <c r="C3117" t="s">
        <v>749</v>
      </c>
      <c r="D3117" s="1">
        <v>41043</v>
      </c>
      <c r="E3117" s="2">
        <v>25</v>
      </c>
      <c r="G3117" t="s">
        <v>67</v>
      </c>
    </row>
    <row r="3118" spans="1:7" x14ac:dyDescent="0.25">
      <c r="A3118" t="s">
        <v>1308</v>
      </c>
      <c r="B3118" t="s">
        <v>1309</v>
      </c>
      <c r="C3118" t="s">
        <v>1310</v>
      </c>
      <c r="D3118" s="1">
        <v>41043</v>
      </c>
      <c r="E3118" s="2">
        <v>50</v>
      </c>
      <c r="F3118" t="s">
        <v>1311</v>
      </c>
      <c r="G3118" t="s">
        <v>34</v>
      </c>
    </row>
    <row r="3119" spans="1:7" x14ac:dyDescent="0.25">
      <c r="A3119" t="s">
        <v>53</v>
      </c>
      <c r="B3119" t="s">
        <v>54</v>
      </c>
      <c r="C3119" t="s">
        <v>55</v>
      </c>
      <c r="D3119" s="1">
        <v>41043</v>
      </c>
      <c r="E3119" s="2">
        <v>125</v>
      </c>
      <c r="F3119" t="s">
        <v>56</v>
      </c>
      <c r="G3119" t="s">
        <v>34</v>
      </c>
    </row>
    <row r="3120" spans="1:7" x14ac:dyDescent="0.25">
      <c r="A3120" t="s">
        <v>53</v>
      </c>
      <c r="B3120" t="s">
        <v>54</v>
      </c>
      <c r="C3120" t="s">
        <v>55</v>
      </c>
      <c r="D3120" s="1">
        <v>41043</v>
      </c>
      <c r="E3120" s="2">
        <v>125</v>
      </c>
      <c r="F3120" t="s">
        <v>57</v>
      </c>
      <c r="G3120" t="s">
        <v>34</v>
      </c>
    </row>
    <row r="3121" spans="1:7" x14ac:dyDescent="0.25">
      <c r="A3121" t="s">
        <v>58</v>
      </c>
      <c r="B3121" t="s">
        <v>59</v>
      </c>
      <c r="C3121" t="s">
        <v>60</v>
      </c>
      <c r="D3121" s="1">
        <v>41043</v>
      </c>
      <c r="E3121" s="2">
        <v>100</v>
      </c>
      <c r="G3121" t="s">
        <v>34</v>
      </c>
    </row>
    <row r="3122" spans="1:7" x14ac:dyDescent="0.25">
      <c r="A3122" t="s">
        <v>40</v>
      </c>
      <c r="B3122" t="s">
        <v>41</v>
      </c>
      <c r="C3122" t="s">
        <v>42</v>
      </c>
      <c r="D3122" s="1">
        <v>41043</v>
      </c>
      <c r="E3122" s="2">
        <v>166.66</v>
      </c>
      <c r="F3122" t="s">
        <v>43</v>
      </c>
      <c r="G3122" t="s">
        <v>34</v>
      </c>
    </row>
    <row r="3123" spans="1:7" x14ac:dyDescent="0.25">
      <c r="A3123" t="s">
        <v>1002</v>
      </c>
      <c r="B3123" t="s">
        <v>116</v>
      </c>
      <c r="C3123" t="s">
        <v>1003</v>
      </c>
      <c r="D3123" s="1">
        <v>41043</v>
      </c>
      <c r="E3123" s="2">
        <v>3000</v>
      </c>
      <c r="G3123" t="s">
        <v>850</v>
      </c>
    </row>
    <row r="3124" spans="1:7" x14ac:dyDescent="0.25">
      <c r="A3124" t="s">
        <v>235</v>
      </c>
      <c r="B3124" t="s">
        <v>236</v>
      </c>
      <c r="C3124" t="s">
        <v>237</v>
      </c>
      <c r="D3124" s="1">
        <v>41043</v>
      </c>
      <c r="E3124" s="2">
        <v>71.430000000000007</v>
      </c>
      <c r="F3124" t="s">
        <v>238</v>
      </c>
      <c r="G3124" t="s">
        <v>34</v>
      </c>
    </row>
    <row r="3125" spans="1:7" x14ac:dyDescent="0.25">
      <c r="A3125" t="s">
        <v>235</v>
      </c>
      <c r="B3125" t="s">
        <v>236</v>
      </c>
      <c r="C3125" t="s">
        <v>237</v>
      </c>
      <c r="D3125" s="1">
        <v>41043</v>
      </c>
      <c r="E3125" s="2">
        <v>71.430000000000007</v>
      </c>
      <c r="F3125" t="s">
        <v>239</v>
      </c>
      <c r="G3125" t="s">
        <v>34</v>
      </c>
    </row>
    <row r="3126" spans="1:7" x14ac:dyDescent="0.25">
      <c r="A3126" t="s">
        <v>49</v>
      </c>
      <c r="B3126" t="s">
        <v>50</v>
      </c>
      <c r="C3126" t="s">
        <v>51</v>
      </c>
      <c r="D3126" s="1">
        <v>41043</v>
      </c>
      <c r="E3126" s="2">
        <v>83.33</v>
      </c>
      <c r="F3126" t="s">
        <v>52</v>
      </c>
      <c r="G3126" t="s">
        <v>34</v>
      </c>
    </row>
    <row r="3127" spans="1:7" x14ac:dyDescent="0.25">
      <c r="A3127" t="s">
        <v>214</v>
      </c>
      <c r="B3127" t="s">
        <v>215</v>
      </c>
      <c r="C3127" t="s">
        <v>216</v>
      </c>
      <c r="D3127" s="1">
        <v>41043</v>
      </c>
      <c r="E3127" s="2">
        <v>25</v>
      </c>
      <c r="F3127" t="s">
        <v>217</v>
      </c>
      <c r="G3127" t="s">
        <v>67</v>
      </c>
    </row>
    <row r="3128" spans="1:7" x14ac:dyDescent="0.25">
      <c r="A3128" t="s">
        <v>920</v>
      </c>
      <c r="B3128" t="s">
        <v>921</v>
      </c>
      <c r="C3128" t="s">
        <v>922</v>
      </c>
      <c r="D3128" s="1">
        <v>41043</v>
      </c>
      <c r="E3128" s="2">
        <v>500</v>
      </c>
      <c r="F3128" t="s">
        <v>923</v>
      </c>
      <c r="G3128" t="s">
        <v>209</v>
      </c>
    </row>
    <row r="3129" spans="1:7" x14ac:dyDescent="0.25">
      <c r="A3129" t="s">
        <v>920</v>
      </c>
      <c r="B3129" t="s">
        <v>921</v>
      </c>
      <c r="C3129" t="s">
        <v>922</v>
      </c>
      <c r="D3129" s="1">
        <v>41043</v>
      </c>
      <c r="E3129" s="2">
        <v>500</v>
      </c>
      <c r="F3129" t="s">
        <v>924</v>
      </c>
      <c r="G3129" t="s">
        <v>209</v>
      </c>
    </row>
    <row r="3130" spans="1:7" x14ac:dyDescent="0.25">
      <c r="A3130" t="s">
        <v>1719</v>
      </c>
      <c r="B3130" t="s">
        <v>1720</v>
      </c>
      <c r="D3130" s="1">
        <v>41043</v>
      </c>
      <c r="E3130" s="2">
        <v>25</v>
      </c>
      <c r="G3130" t="s">
        <v>271</v>
      </c>
    </row>
    <row r="3131" spans="1:7" x14ac:dyDescent="0.25">
      <c r="A3131" t="s">
        <v>660</v>
      </c>
      <c r="B3131" t="s">
        <v>661</v>
      </c>
      <c r="D3131" s="1">
        <v>41043</v>
      </c>
      <c r="E3131" s="2">
        <v>300</v>
      </c>
      <c r="F3131" t="s">
        <v>662</v>
      </c>
      <c r="G3131" t="s">
        <v>67</v>
      </c>
    </row>
    <row r="3132" spans="1:7" x14ac:dyDescent="0.25">
      <c r="A3132" t="s">
        <v>1721</v>
      </c>
      <c r="B3132" t="s">
        <v>1722</v>
      </c>
      <c r="D3132" s="1">
        <v>41043</v>
      </c>
      <c r="E3132" s="2">
        <v>25</v>
      </c>
      <c r="G3132" t="s">
        <v>271</v>
      </c>
    </row>
    <row r="3133" spans="1:7" x14ac:dyDescent="0.25">
      <c r="A3133" t="s">
        <v>1723</v>
      </c>
      <c r="B3133" t="s">
        <v>1724</v>
      </c>
      <c r="D3133" s="1">
        <v>41043</v>
      </c>
      <c r="E3133" s="2">
        <v>25</v>
      </c>
      <c r="G3133" t="s">
        <v>271</v>
      </c>
    </row>
    <row r="3134" spans="1:7" x14ac:dyDescent="0.25">
      <c r="A3134" t="s">
        <v>1198</v>
      </c>
      <c r="B3134" t="s">
        <v>1199</v>
      </c>
      <c r="D3134" s="1">
        <v>41043</v>
      </c>
      <c r="E3134" s="2">
        <v>1500</v>
      </c>
      <c r="F3134" t="s">
        <v>1200</v>
      </c>
      <c r="G3134" t="s">
        <v>34</v>
      </c>
    </row>
    <row r="3135" spans="1:7" x14ac:dyDescent="0.25">
      <c r="A3135" t="s">
        <v>452</v>
      </c>
      <c r="B3135" t="s">
        <v>453</v>
      </c>
      <c r="D3135" s="1">
        <v>41043</v>
      </c>
      <c r="E3135" s="2">
        <v>862.5</v>
      </c>
      <c r="G3135" t="s">
        <v>34</v>
      </c>
    </row>
    <row r="3136" spans="1:7" x14ac:dyDescent="0.25">
      <c r="A3136" t="s">
        <v>743</v>
      </c>
      <c r="B3136" t="s">
        <v>744</v>
      </c>
      <c r="C3136" t="s">
        <v>745</v>
      </c>
      <c r="D3136" s="1">
        <v>41044</v>
      </c>
      <c r="E3136" s="2">
        <v>50</v>
      </c>
      <c r="F3136" t="s">
        <v>746</v>
      </c>
      <c r="G3136" t="s">
        <v>1725</v>
      </c>
    </row>
    <row r="3137" spans="1:7" x14ac:dyDescent="0.25">
      <c r="A3137" t="s">
        <v>743</v>
      </c>
      <c r="B3137" t="s">
        <v>744</v>
      </c>
      <c r="C3137" t="s">
        <v>745</v>
      </c>
      <c r="D3137" s="1">
        <v>41044</v>
      </c>
      <c r="E3137" s="2">
        <v>50</v>
      </c>
      <c r="F3137" t="s">
        <v>746</v>
      </c>
      <c r="G3137" t="s">
        <v>1725</v>
      </c>
    </row>
    <row r="3138" spans="1:7" x14ac:dyDescent="0.25">
      <c r="A3138" t="s">
        <v>1726</v>
      </c>
      <c r="B3138" t="s">
        <v>584</v>
      </c>
      <c r="C3138" t="s">
        <v>1727</v>
      </c>
      <c r="D3138" s="1">
        <v>41044</v>
      </c>
      <c r="E3138" s="2">
        <v>50</v>
      </c>
      <c r="G3138" t="s">
        <v>271</v>
      </c>
    </row>
    <row r="3139" spans="1:7" x14ac:dyDescent="0.25">
      <c r="A3139" t="s">
        <v>1728</v>
      </c>
      <c r="B3139" t="s">
        <v>1729</v>
      </c>
      <c r="C3139" t="s">
        <v>891</v>
      </c>
      <c r="D3139" s="1">
        <v>41044</v>
      </c>
      <c r="E3139" s="2">
        <v>150</v>
      </c>
      <c r="F3139" t="s">
        <v>1730</v>
      </c>
      <c r="G3139" t="s">
        <v>1725</v>
      </c>
    </row>
    <row r="3140" spans="1:7" x14ac:dyDescent="0.25">
      <c r="A3140" t="s">
        <v>1731</v>
      </c>
      <c r="B3140" t="s">
        <v>903</v>
      </c>
      <c r="C3140" t="s">
        <v>1732</v>
      </c>
      <c r="D3140" s="1">
        <v>41044</v>
      </c>
      <c r="E3140" s="2">
        <v>100</v>
      </c>
      <c r="G3140" t="s">
        <v>1725</v>
      </c>
    </row>
    <row r="3141" spans="1:7" x14ac:dyDescent="0.25">
      <c r="A3141" t="s">
        <v>1733</v>
      </c>
      <c r="B3141" t="s">
        <v>371</v>
      </c>
      <c r="C3141" t="s">
        <v>1734</v>
      </c>
      <c r="D3141" s="1">
        <v>41044</v>
      </c>
      <c r="E3141" s="2">
        <v>25</v>
      </c>
      <c r="G3141" t="s">
        <v>271</v>
      </c>
    </row>
    <row r="3142" spans="1:7" x14ac:dyDescent="0.25">
      <c r="A3142" t="s">
        <v>1735</v>
      </c>
      <c r="B3142" t="s">
        <v>1736</v>
      </c>
      <c r="C3142" t="s">
        <v>1737</v>
      </c>
      <c r="D3142" s="1">
        <v>41044</v>
      </c>
      <c r="E3142" s="2">
        <v>1000</v>
      </c>
      <c r="F3142" t="s">
        <v>1738</v>
      </c>
      <c r="G3142" t="s">
        <v>1739</v>
      </c>
    </row>
    <row r="3143" spans="1:7" x14ac:dyDescent="0.25">
      <c r="A3143" t="s">
        <v>1735</v>
      </c>
      <c r="B3143" t="s">
        <v>1736</v>
      </c>
      <c r="C3143" t="s">
        <v>1737</v>
      </c>
      <c r="D3143" s="1">
        <v>41044</v>
      </c>
      <c r="E3143" s="2">
        <v>1000</v>
      </c>
      <c r="F3143" t="s">
        <v>1740</v>
      </c>
      <c r="G3143" t="s">
        <v>1739</v>
      </c>
    </row>
    <row r="3144" spans="1:7" x14ac:dyDescent="0.25">
      <c r="A3144" t="s">
        <v>928</v>
      </c>
      <c r="B3144" t="s">
        <v>929</v>
      </c>
      <c r="C3144" t="s">
        <v>930</v>
      </c>
      <c r="D3144" s="1">
        <v>41050</v>
      </c>
      <c r="E3144" s="2">
        <v>100</v>
      </c>
      <c r="G3144" t="s">
        <v>67</v>
      </c>
    </row>
    <row r="3145" spans="1:7" x14ac:dyDescent="0.25">
      <c r="A3145" t="s">
        <v>1741</v>
      </c>
      <c r="B3145" t="s">
        <v>88</v>
      </c>
      <c r="C3145" t="s">
        <v>1742</v>
      </c>
      <c r="D3145" s="1">
        <v>41050</v>
      </c>
      <c r="E3145" s="2">
        <v>10</v>
      </c>
      <c r="G3145" t="s">
        <v>1725</v>
      </c>
    </row>
    <row r="3146" spans="1:7" x14ac:dyDescent="0.25">
      <c r="A3146" t="s">
        <v>1231</v>
      </c>
      <c r="B3146" t="s">
        <v>1026</v>
      </c>
      <c r="C3146" t="s">
        <v>1232</v>
      </c>
      <c r="D3146" s="1">
        <v>41050</v>
      </c>
      <c r="E3146" s="2">
        <v>500</v>
      </c>
      <c r="G3146" t="s">
        <v>1233</v>
      </c>
    </row>
    <row r="3147" spans="1:7" x14ac:dyDescent="0.25">
      <c r="A3147" t="s">
        <v>1743</v>
      </c>
      <c r="B3147" t="s">
        <v>1744</v>
      </c>
      <c r="C3147" t="s">
        <v>1745</v>
      </c>
      <c r="D3147" s="1">
        <v>41050</v>
      </c>
      <c r="E3147" s="2">
        <v>25</v>
      </c>
      <c r="F3147" t="s">
        <v>1746</v>
      </c>
      <c r="G3147" t="s">
        <v>1725</v>
      </c>
    </row>
    <row r="3148" spans="1:7" x14ac:dyDescent="0.25">
      <c r="A3148" t="s">
        <v>847</v>
      </c>
      <c r="B3148" t="s">
        <v>744</v>
      </c>
      <c r="C3148" t="s">
        <v>848</v>
      </c>
      <c r="D3148" s="1">
        <v>41050</v>
      </c>
      <c r="E3148" s="2">
        <v>60</v>
      </c>
      <c r="F3148" t="s">
        <v>849</v>
      </c>
      <c r="G3148" t="s">
        <v>850</v>
      </c>
    </row>
    <row r="3149" spans="1:7" x14ac:dyDescent="0.25">
      <c r="A3149" t="s">
        <v>19</v>
      </c>
      <c r="B3149" t="s">
        <v>20</v>
      </c>
      <c r="D3149" s="1">
        <v>41050</v>
      </c>
      <c r="E3149" s="2">
        <v>83.33</v>
      </c>
      <c r="G3149" t="s">
        <v>34</v>
      </c>
    </row>
    <row r="3150" spans="1:7" x14ac:dyDescent="0.25">
      <c r="A3150" t="s">
        <v>1225</v>
      </c>
      <c r="B3150" t="s">
        <v>1226</v>
      </c>
      <c r="D3150" s="1">
        <v>41050</v>
      </c>
      <c r="E3150" s="2">
        <v>3000</v>
      </c>
      <c r="F3150" t="s">
        <v>1227</v>
      </c>
      <c r="G3150" t="s">
        <v>1228</v>
      </c>
    </row>
    <row r="3151" spans="1:7" x14ac:dyDescent="0.25">
      <c r="A3151" t="s">
        <v>1201</v>
      </c>
      <c r="B3151" t="s">
        <v>1202</v>
      </c>
      <c r="D3151" s="1">
        <v>41050</v>
      </c>
      <c r="E3151" s="2">
        <v>2500</v>
      </c>
      <c r="G3151" t="s">
        <v>1203</v>
      </c>
    </row>
    <row r="3152" spans="1:7" x14ac:dyDescent="0.25">
      <c r="A3152" t="s">
        <v>660</v>
      </c>
      <c r="B3152" t="s">
        <v>661</v>
      </c>
      <c r="D3152" s="1">
        <v>41050</v>
      </c>
      <c r="E3152" s="2">
        <v>2000</v>
      </c>
      <c r="F3152" t="s">
        <v>662</v>
      </c>
      <c r="G3152" t="s">
        <v>1747</v>
      </c>
    </row>
    <row r="3153" spans="1:7" x14ac:dyDescent="0.25">
      <c r="A3153" t="s">
        <v>660</v>
      </c>
      <c r="B3153" t="s">
        <v>661</v>
      </c>
      <c r="D3153" s="1">
        <v>41050</v>
      </c>
      <c r="E3153" s="2">
        <v>193</v>
      </c>
      <c r="F3153" t="s">
        <v>662</v>
      </c>
      <c r="G3153" t="s">
        <v>1715</v>
      </c>
    </row>
    <row r="3154" spans="1:7" x14ac:dyDescent="0.25">
      <c r="A3154" t="s">
        <v>1748</v>
      </c>
      <c r="B3154" t="s">
        <v>1749</v>
      </c>
      <c r="D3154" s="1">
        <v>41060</v>
      </c>
      <c r="E3154" s="2">
        <v>150</v>
      </c>
      <c r="G3154" t="s">
        <v>1725</v>
      </c>
    </row>
    <row r="3155" spans="1:7" x14ac:dyDescent="0.25">
      <c r="A3155" t="s">
        <v>767</v>
      </c>
      <c r="B3155" t="s">
        <v>768</v>
      </c>
      <c r="D3155" s="1">
        <v>41060</v>
      </c>
      <c r="E3155" s="2">
        <v>1000</v>
      </c>
      <c r="G3155" t="s">
        <v>1750</v>
      </c>
    </row>
    <row r="3156" spans="1:7" x14ac:dyDescent="0.25">
      <c r="A3156" t="s">
        <v>847</v>
      </c>
      <c r="B3156" t="s">
        <v>744</v>
      </c>
      <c r="C3156" t="s">
        <v>848</v>
      </c>
      <c r="D3156" s="1">
        <v>41060</v>
      </c>
      <c r="E3156" s="2">
        <v>500</v>
      </c>
      <c r="F3156" t="s">
        <v>849</v>
      </c>
      <c r="G3156" t="s">
        <v>850</v>
      </c>
    </row>
    <row r="3157" spans="1:7" x14ac:dyDescent="0.25">
      <c r="A3157" t="s">
        <v>1751</v>
      </c>
      <c r="B3157" t="s">
        <v>248</v>
      </c>
      <c r="C3157" t="s">
        <v>1752</v>
      </c>
      <c r="D3157" s="1">
        <v>41060</v>
      </c>
      <c r="E3157" s="2">
        <v>30</v>
      </c>
      <c r="F3157" t="s">
        <v>1753</v>
      </c>
      <c r="G3157" t="s">
        <v>1754</v>
      </c>
    </row>
    <row r="3158" spans="1:7" x14ac:dyDescent="0.25">
      <c r="A3158" t="s">
        <v>1751</v>
      </c>
      <c r="B3158" t="s">
        <v>248</v>
      </c>
      <c r="C3158" t="s">
        <v>1752</v>
      </c>
      <c r="D3158" s="1">
        <v>41060</v>
      </c>
      <c r="E3158" s="2">
        <v>30</v>
      </c>
      <c r="F3158" t="s">
        <v>1753</v>
      </c>
      <c r="G3158" t="s">
        <v>1754</v>
      </c>
    </row>
    <row r="3159" spans="1:7" x14ac:dyDescent="0.25">
      <c r="A3159" t="s">
        <v>1755</v>
      </c>
      <c r="B3159" t="s">
        <v>1756</v>
      </c>
      <c r="C3159" t="s">
        <v>1757</v>
      </c>
      <c r="D3159" s="1">
        <v>41060</v>
      </c>
      <c r="E3159" s="2">
        <v>30</v>
      </c>
      <c r="F3159" t="s">
        <v>1758</v>
      </c>
      <c r="G3159" t="s">
        <v>1754</v>
      </c>
    </row>
    <row r="3160" spans="1:7" x14ac:dyDescent="0.25">
      <c r="A3160" t="s">
        <v>1755</v>
      </c>
      <c r="B3160" t="s">
        <v>1756</v>
      </c>
      <c r="C3160" t="s">
        <v>1757</v>
      </c>
      <c r="D3160" s="1">
        <v>41060</v>
      </c>
      <c r="E3160" s="2">
        <v>30</v>
      </c>
      <c r="F3160" t="s">
        <v>1759</v>
      </c>
      <c r="G3160" t="s">
        <v>1754</v>
      </c>
    </row>
    <row r="3161" spans="1:7" x14ac:dyDescent="0.25">
      <c r="A3161" t="s">
        <v>1760</v>
      </c>
      <c r="B3161" t="s">
        <v>1761</v>
      </c>
      <c r="C3161" t="s">
        <v>1762</v>
      </c>
      <c r="D3161" s="1">
        <v>41060</v>
      </c>
      <c r="E3161" s="2">
        <v>100</v>
      </c>
      <c r="G3161" t="s">
        <v>1725</v>
      </c>
    </row>
    <row r="3162" spans="1:7" x14ac:dyDescent="0.25">
      <c r="A3162" t="s">
        <v>328</v>
      </c>
      <c r="B3162" t="s">
        <v>329</v>
      </c>
      <c r="C3162" t="s">
        <v>330</v>
      </c>
      <c r="D3162" s="1">
        <v>41060</v>
      </c>
      <c r="E3162" s="2">
        <v>100</v>
      </c>
      <c r="F3162" t="s">
        <v>331</v>
      </c>
      <c r="G3162" t="s">
        <v>1754</v>
      </c>
    </row>
    <row r="3163" spans="1:7" x14ac:dyDescent="0.25">
      <c r="A3163" t="s">
        <v>328</v>
      </c>
      <c r="B3163" t="s">
        <v>329</v>
      </c>
      <c r="C3163" t="s">
        <v>330</v>
      </c>
      <c r="D3163" s="1">
        <v>41060</v>
      </c>
      <c r="E3163" s="2">
        <v>100</v>
      </c>
      <c r="F3163" t="s">
        <v>332</v>
      </c>
      <c r="G3163" t="s">
        <v>1754</v>
      </c>
    </row>
    <row r="3164" spans="1:7" x14ac:dyDescent="0.25">
      <c r="A3164" t="s">
        <v>457</v>
      </c>
      <c r="B3164" t="s">
        <v>458</v>
      </c>
      <c r="C3164" t="s">
        <v>459</v>
      </c>
      <c r="D3164" s="1">
        <v>41060</v>
      </c>
      <c r="E3164" s="2">
        <v>30</v>
      </c>
      <c r="F3164" t="s">
        <v>460</v>
      </c>
      <c r="G3164" t="s">
        <v>1754</v>
      </c>
    </row>
    <row r="3165" spans="1:7" x14ac:dyDescent="0.25">
      <c r="A3165" t="s">
        <v>457</v>
      </c>
      <c r="B3165" t="s">
        <v>458</v>
      </c>
      <c r="C3165" t="s">
        <v>459</v>
      </c>
      <c r="D3165" s="1">
        <v>41060</v>
      </c>
      <c r="E3165" s="2">
        <v>30</v>
      </c>
      <c r="F3165" t="s">
        <v>461</v>
      </c>
      <c r="G3165" t="s">
        <v>1754</v>
      </c>
    </row>
    <row r="3166" spans="1:7" x14ac:dyDescent="0.25">
      <c r="A3166" t="s">
        <v>1763</v>
      </c>
      <c r="B3166" t="s">
        <v>1764</v>
      </c>
      <c r="C3166" t="s">
        <v>1765</v>
      </c>
      <c r="D3166" s="1">
        <v>41060</v>
      </c>
      <c r="E3166" s="2">
        <v>30</v>
      </c>
      <c r="F3166" t="s">
        <v>1766</v>
      </c>
      <c r="G3166" t="s">
        <v>1754</v>
      </c>
    </row>
    <row r="3167" spans="1:7" x14ac:dyDescent="0.25">
      <c r="A3167" t="s">
        <v>30</v>
      </c>
      <c r="B3167" t="s">
        <v>31</v>
      </c>
      <c r="C3167" t="s">
        <v>32</v>
      </c>
      <c r="D3167" s="1">
        <v>41060</v>
      </c>
      <c r="E3167" s="2">
        <v>20</v>
      </c>
      <c r="F3167" t="s">
        <v>33</v>
      </c>
      <c r="G3167" t="s">
        <v>1725</v>
      </c>
    </row>
    <row r="3168" spans="1:7" x14ac:dyDescent="0.25">
      <c r="A3168" t="s">
        <v>30</v>
      </c>
      <c r="B3168" t="s">
        <v>31</v>
      </c>
      <c r="C3168" t="s">
        <v>32</v>
      </c>
      <c r="D3168" s="1">
        <v>41060</v>
      </c>
      <c r="E3168" s="2">
        <v>20</v>
      </c>
      <c r="F3168" t="s">
        <v>35</v>
      </c>
      <c r="G3168" t="s">
        <v>1725</v>
      </c>
    </row>
    <row r="3169" spans="1:7" x14ac:dyDescent="0.25">
      <c r="A3169" t="s">
        <v>1767</v>
      </c>
      <c r="B3169" t="s">
        <v>1768</v>
      </c>
      <c r="C3169" t="s">
        <v>1769</v>
      </c>
      <c r="D3169" s="1">
        <v>41060</v>
      </c>
      <c r="E3169" s="2">
        <v>40</v>
      </c>
      <c r="F3169" t="s">
        <v>1770</v>
      </c>
      <c r="G3169" t="s">
        <v>1754</v>
      </c>
    </row>
    <row r="3170" spans="1:7" x14ac:dyDescent="0.25">
      <c r="A3170" t="s">
        <v>1771</v>
      </c>
      <c r="B3170" t="s">
        <v>1772</v>
      </c>
      <c r="C3170" t="s">
        <v>1773</v>
      </c>
      <c r="D3170" s="1">
        <v>41060</v>
      </c>
      <c r="E3170" s="2">
        <v>30</v>
      </c>
      <c r="F3170" t="s">
        <v>1774</v>
      </c>
      <c r="G3170" t="s">
        <v>1754</v>
      </c>
    </row>
    <row r="3171" spans="1:7" x14ac:dyDescent="0.25">
      <c r="A3171" t="s">
        <v>1771</v>
      </c>
      <c r="B3171" t="s">
        <v>1772</v>
      </c>
      <c r="C3171" t="s">
        <v>1773</v>
      </c>
      <c r="D3171" s="1">
        <v>41060</v>
      </c>
      <c r="E3171" s="2">
        <v>30</v>
      </c>
      <c r="F3171" t="s">
        <v>1775</v>
      </c>
      <c r="G3171" t="s">
        <v>1754</v>
      </c>
    </row>
    <row r="3172" spans="1:7" x14ac:dyDescent="0.25">
      <c r="A3172" t="s">
        <v>1483</v>
      </c>
      <c r="B3172" t="s">
        <v>1484</v>
      </c>
      <c r="C3172" t="s">
        <v>1485</v>
      </c>
      <c r="D3172" s="1">
        <v>41060</v>
      </c>
      <c r="E3172" s="2">
        <v>50</v>
      </c>
      <c r="F3172" t="s">
        <v>1486</v>
      </c>
      <c r="G3172" t="s">
        <v>1754</v>
      </c>
    </row>
    <row r="3173" spans="1:7" x14ac:dyDescent="0.25">
      <c r="A3173" t="s">
        <v>1441</v>
      </c>
      <c r="B3173" t="s">
        <v>1096</v>
      </c>
      <c r="C3173" t="s">
        <v>1442</v>
      </c>
      <c r="D3173" s="1">
        <v>41060</v>
      </c>
      <c r="E3173" s="2">
        <v>50</v>
      </c>
      <c r="F3173" t="s">
        <v>1443</v>
      </c>
      <c r="G3173" t="s">
        <v>1754</v>
      </c>
    </row>
    <row r="3174" spans="1:7" x14ac:dyDescent="0.25">
      <c r="A3174" t="s">
        <v>1441</v>
      </c>
      <c r="B3174" t="s">
        <v>1096</v>
      </c>
      <c r="C3174" t="s">
        <v>1442</v>
      </c>
      <c r="D3174" s="1">
        <v>41060</v>
      </c>
      <c r="E3174" s="2">
        <v>50</v>
      </c>
      <c r="F3174" t="s">
        <v>1444</v>
      </c>
      <c r="G3174" t="s">
        <v>1754</v>
      </c>
    </row>
    <row r="3175" spans="1:7" x14ac:dyDescent="0.25">
      <c r="A3175" t="s">
        <v>1190</v>
      </c>
      <c r="B3175" t="s">
        <v>1191</v>
      </c>
      <c r="C3175" t="s">
        <v>1192</v>
      </c>
      <c r="D3175" s="1">
        <v>41060</v>
      </c>
      <c r="E3175" s="2">
        <v>750</v>
      </c>
      <c r="G3175" t="s">
        <v>34</v>
      </c>
    </row>
    <row r="3176" spans="1:7" x14ac:dyDescent="0.25">
      <c r="A3176" t="s">
        <v>1776</v>
      </c>
      <c r="B3176" t="s">
        <v>1330</v>
      </c>
      <c r="C3176" t="s">
        <v>1777</v>
      </c>
      <c r="D3176" s="1">
        <v>41060</v>
      </c>
      <c r="E3176" s="2">
        <v>30</v>
      </c>
      <c r="F3176" t="s">
        <v>1778</v>
      </c>
      <c r="G3176" t="s">
        <v>1754</v>
      </c>
    </row>
    <row r="3177" spans="1:7" x14ac:dyDescent="0.25">
      <c r="A3177" t="s">
        <v>1779</v>
      </c>
      <c r="B3177" t="s">
        <v>1780</v>
      </c>
      <c r="C3177" t="s">
        <v>1781</v>
      </c>
      <c r="D3177" s="1">
        <v>41060</v>
      </c>
      <c r="E3177" s="2">
        <v>40</v>
      </c>
      <c r="F3177" t="s">
        <v>1782</v>
      </c>
      <c r="G3177" t="s">
        <v>1754</v>
      </c>
    </row>
    <row r="3178" spans="1:7" x14ac:dyDescent="0.25">
      <c r="A3178" t="s">
        <v>1779</v>
      </c>
      <c r="B3178" t="s">
        <v>1780</v>
      </c>
      <c r="C3178" t="s">
        <v>1781</v>
      </c>
      <c r="D3178" s="1">
        <v>41060</v>
      </c>
      <c r="E3178" s="2">
        <v>40</v>
      </c>
      <c r="F3178" t="s">
        <v>1783</v>
      </c>
      <c r="G3178" t="s">
        <v>1754</v>
      </c>
    </row>
    <row r="3179" spans="1:7" x14ac:dyDescent="0.25">
      <c r="A3179" t="s">
        <v>1779</v>
      </c>
      <c r="B3179" t="s">
        <v>1780</v>
      </c>
      <c r="C3179" t="s">
        <v>1781</v>
      </c>
      <c r="D3179" s="1">
        <v>41060</v>
      </c>
      <c r="E3179" s="2">
        <v>40</v>
      </c>
      <c r="F3179" t="s">
        <v>1783</v>
      </c>
      <c r="G3179" t="s">
        <v>1754</v>
      </c>
    </row>
    <row r="3180" spans="1:7" x14ac:dyDescent="0.25">
      <c r="A3180" t="s">
        <v>1499</v>
      </c>
      <c r="B3180" t="s">
        <v>1500</v>
      </c>
      <c r="C3180" t="s">
        <v>1501</v>
      </c>
      <c r="D3180" s="1">
        <v>41060</v>
      </c>
      <c r="E3180" s="2">
        <v>150</v>
      </c>
      <c r="F3180" t="s">
        <v>1502</v>
      </c>
      <c r="G3180" t="s">
        <v>1747</v>
      </c>
    </row>
    <row r="3181" spans="1:7" x14ac:dyDescent="0.25">
      <c r="A3181" t="s">
        <v>1499</v>
      </c>
      <c r="B3181" t="s">
        <v>1500</v>
      </c>
      <c r="C3181" t="s">
        <v>1501</v>
      </c>
      <c r="D3181" s="1">
        <v>41060</v>
      </c>
      <c r="E3181" s="2">
        <v>150</v>
      </c>
      <c r="F3181" t="s">
        <v>1503</v>
      </c>
      <c r="G3181" t="s">
        <v>1747</v>
      </c>
    </row>
    <row r="3182" spans="1:7" x14ac:dyDescent="0.25">
      <c r="A3182" t="s">
        <v>1784</v>
      </c>
      <c r="B3182" t="s">
        <v>15</v>
      </c>
      <c r="C3182" t="s">
        <v>1039</v>
      </c>
      <c r="D3182" s="1">
        <v>41060</v>
      </c>
      <c r="E3182" s="2">
        <v>1000</v>
      </c>
      <c r="F3182" t="s">
        <v>1785</v>
      </c>
      <c r="G3182" t="s">
        <v>34</v>
      </c>
    </row>
    <row r="3183" spans="1:7" x14ac:dyDescent="0.25">
      <c r="A3183" t="s">
        <v>1541</v>
      </c>
      <c r="B3183" t="s">
        <v>1542</v>
      </c>
      <c r="C3183" t="s">
        <v>1543</v>
      </c>
      <c r="D3183" s="1">
        <v>41060</v>
      </c>
      <c r="E3183" s="2">
        <v>100</v>
      </c>
      <c r="F3183" t="s">
        <v>1544</v>
      </c>
      <c r="G3183" t="s">
        <v>1754</v>
      </c>
    </row>
    <row r="3184" spans="1:7" x14ac:dyDescent="0.25">
      <c r="A3184" t="s">
        <v>1541</v>
      </c>
      <c r="B3184" t="s">
        <v>1542</v>
      </c>
      <c r="C3184" t="s">
        <v>1543</v>
      </c>
      <c r="D3184" s="1">
        <v>41060</v>
      </c>
      <c r="E3184" s="2">
        <v>100</v>
      </c>
      <c r="F3184" t="s">
        <v>1545</v>
      </c>
      <c r="G3184" t="s">
        <v>1754</v>
      </c>
    </row>
    <row r="3185" spans="1:7" x14ac:dyDescent="0.25">
      <c r="A3185" t="s">
        <v>1095</v>
      </c>
      <c r="B3185" t="s">
        <v>1096</v>
      </c>
      <c r="C3185" t="s">
        <v>1097</v>
      </c>
      <c r="D3185" s="1">
        <v>41060</v>
      </c>
      <c r="E3185" s="2">
        <v>40</v>
      </c>
      <c r="F3185" t="s">
        <v>1098</v>
      </c>
      <c r="G3185" t="s">
        <v>1754</v>
      </c>
    </row>
    <row r="3186" spans="1:7" x14ac:dyDescent="0.25">
      <c r="A3186" t="s">
        <v>1095</v>
      </c>
      <c r="B3186" t="s">
        <v>1096</v>
      </c>
      <c r="C3186" t="s">
        <v>1097</v>
      </c>
      <c r="D3186" s="1">
        <v>41060</v>
      </c>
      <c r="E3186" s="2">
        <v>40</v>
      </c>
      <c r="F3186" t="s">
        <v>1099</v>
      </c>
      <c r="G3186" t="s">
        <v>1754</v>
      </c>
    </row>
    <row r="3187" spans="1:7" x14ac:dyDescent="0.25">
      <c r="A3187" t="s">
        <v>1095</v>
      </c>
      <c r="B3187" t="s">
        <v>1096</v>
      </c>
      <c r="C3187" t="s">
        <v>1097</v>
      </c>
      <c r="D3187" s="1">
        <v>41060</v>
      </c>
      <c r="E3187" s="2">
        <v>40</v>
      </c>
      <c r="F3187" t="s">
        <v>1099</v>
      </c>
      <c r="G3187" t="s">
        <v>1754</v>
      </c>
    </row>
    <row r="3188" spans="1:7" x14ac:dyDescent="0.25">
      <c r="A3188" t="s">
        <v>1095</v>
      </c>
      <c r="B3188" t="s">
        <v>1096</v>
      </c>
      <c r="C3188" t="s">
        <v>1097</v>
      </c>
      <c r="D3188" s="1">
        <v>41060</v>
      </c>
      <c r="E3188" s="2">
        <v>40</v>
      </c>
      <c r="F3188" t="s">
        <v>1099</v>
      </c>
      <c r="G3188" t="s">
        <v>1754</v>
      </c>
    </row>
    <row r="3189" spans="1:7" x14ac:dyDescent="0.25">
      <c r="A3189" t="s">
        <v>1317</v>
      </c>
      <c r="B3189" t="s">
        <v>1318</v>
      </c>
      <c r="C3189" t="s">
        <v>1319</v>
      </c>
      <c r="D3189" s="1">
        <v>41060</v>
      </c>
      <c r="E3189" s="2">
        <v>30</v>
      </c>
      <c r="F3189" t="s">
        <v>1320</v>
      </c>
      <c r="G3189" t="s">
        <v>1754</v>
      </c>
    </row>
    <row r="3190" spans="1:7" x14ac:dyDescent="0.25">
      <c r="A3190" t="s">
        <v>1317</v>
      </c>
      <c r="B3190" t="s">
        <v>1318</v>
      </c>
      <c r="C3190" t="s">
        <v>1319</v>
      </c>
      <c r="D3190" s="1">
        <v>41060</v>
      </c>
      <c r="E3190" s="2">
        <v>30</v>
      </c>
      <c r="F3190" t="s">
        <v>1321</v>
      </c>
      <c r="G3190" t="s">
        <v>1754</v>
      </c>
    </row>
    <row r="3191" spans="1:7" x14ac:dyDescent="0.25">
      <c r="A3191" t="s">
        <v>1786</v>
      </c>
      <c r="B3191" t="s">
        <v>1787</v>
      </c>
      <c r="C3191" t="s">
        <v>1788</v>
      </c>
      <c r="D3191" s="1">
        <v>41060</v>
      </c>
      <c r="E3191" s="2">
        <v>30</v>
      </c>
      <c r="F3191" t="s">
        <v>1789</v>
      </c>
      <c r="G3191" t="s">
        <v>1754</v>
      </c>
    </row>
    <row r="3192" spans="1:7" x14ac:dyDescent="0.25">
      <c r="A3192" t="s">
        <v>1317</v>
      </c>
      <c r="B3192" t="s">
        <v>1318</v>
      </c>
      <c r="C3192" t="s">
        <v>1319</v>
      </c>
      <c r="D3192" s="1">
        <v>41061</v>
      </c>
      <c r="E3192" s="2">
        <v>200</v>
      </c>
      <c r="F3192" t="s">
        <v>1320</v>
      </c>
      <c r="G3192" t="s">
        <v>1328</v>
      </c>
    </row>
    <row r="3193" spans="1:7" x14ac:dyDescent="0.25">
      <c r="A3193" t="s">
        <v>1317</v>
      </c>
      <c r="B3193" t="s">
        <v>1318</v>
      </c>
      <c r="C3193" t="s">
        <v>1319</v>
      </c>
      <c r="D3193" s="1">
        <v>41061</v>
      </c>
      <c r="E3193" s="2">
        <v>200</v>
      </c>
      <c r="F3193" t="s">
        <v>1321</v>
      </c>
      <c r="G3193" t="s">
        <v>1328</v>
      </c>
    </row>
    <row r="3194" spans="1:7" x14ac:dyDescent="0.25">
      <c r="A3194" t="s">
        <v>178</v>
      </c>
      <c r="B3194" t="s">
        <v>179</v>
      </c>
      <c r="C3194" t="s">
        <v>180</v>
      </c>
      <c r="D3194" s="1">
        <v>41061</v>
      </c>
      <c r="E3194" s="2">
        <v>5</v>
      </c>
      <c r="F3194" t="s">
        <v>181</v>
      </c>
      <c r="G3194" t="s">
        <v>182</v>
      </c>
    </row>
    <row r="3195" spans="1:7" x14ac:dyDescent="0.25">
      <c r="A3195" t="s">
        <v>247</v>
      </c>
      <c r="B3195" t="s">
        <v>248</v>
      </c>
      <c r="C3195" t="s">
        <v>249</v>
      </c>
      <c r="D3195" s="1">
        <v>41061</v>
      </c>
      <c r="E3195" s="2">
        <v>20</v>
      </c>
      <c r="F3195" t="s">
        <v>250</v>
      </c>
      <c r="G3195" t="s">
        <v>251</v>
      </c>
    </row>
    <row r="3196" spans="1:7" x14ac:dyDescent="0.25">
      <c r="A3196" t="s">
        <v>247</v>
      </c>
      <c r="B3196" t="s">
        <v>248</v>
      </c>
      <c r="C3196" t="s">
        <v>249</v>
      </c>
      <c r="D3196" s="1">
        <v>41061</v>
      </c>
      <c r="E3196" s="2">
        <v>20</v>
      </c>
      <c r="F3196" t="s">
        <v>252</v>
      </c>
      <c r="G3196" t="s">
        <v>251</v>
      </c>
    </row>
    <row r="3197" spans="1:7" x14ac:dyDescent="0.25">
      <c r="A3197" t="s">
        <v>1356</v>
      </c>
      <c r="B3197" t="s">
        <v>307</v>
      </c>
      <c r="C3197" t="s">
        <v>1357</v>
      </c>
      <c r="D3197" s="1">
        <v>41061</v>
      </c>
      <c r="E3197" s="2">
        <v>5</v>
      </c>
      <c r="F3197" t="s">
        <v>1358</v>
      </c>
      <c r="G3197" t="s">
        <v>1245</v>
      </c>
    </row>
    <row r="3198" spans="1:7" x14ac:dyDescent="0.25">
      <c r="A3198" t="s">
        <v>259</v>
      </c>
      <c r="B3198" t="s">
        <v>260</v>
      </c>
      <c r="C3198" t="s">
        <v>261</v>
      </c>
      <c r="D3198" s="1">
        <v>41061</v>
      </c>
      <c r="E3198" s="2">
        <v>10</v>
      </c>
      <c r="F3198" t="s">
        <v>262</v>
      </c>
      <c r="G3198" t="s">
        <v>1695</v>
      </c>
    </row>
    <row r="3199" spans="1:7" x14ac:dyDescent="0.25">
      <c r="A3199" t="s">
        <v>174</v>
      </c>
      <c r="B3199" t="s">
        <v>175</v>
      </c>
      <c r="C3199" t="s">
        <v>176</v>
      </c>
      <c r="D3199" s="1">
        <v>41061</v>
      </c>
      <c r="E3199" s="2">
        <v>10</v>
      </c>
      <c r="F3199" t="s">
        <v>177</v>
      </c>
      <c r="G3199" t="s">
        <v>114</v>
      </c>
    </row>
    <row r="3200" spans="1:7" x14ac:dyDescent="0.25">
      <c r="A3200" t="s">
        <v>169</v>
      </c>
      <c r="B3200" t="s">
        <v>170</v>
      </c>
      <c r="C3200" t="s">
        <v>171</v>
      </c>
      <c r="D3200" s="1">
        <v>41061</v>
      </c>
      <c r="E3200" s="2">
        <v>10</v>
      </c>
      <c r="F3200" t="s">
        <v>172</v>
      </c>
      <c r="G3200" t="s">
        <v>1245</v>
      </c>
    </row>
    <row r="3201" spans="1:7" x14ac:dyDescent="0.25">
      <c r="A3201" t="s">
        <v>169</v>
      </c>
      <c r="B3201" t="s">
        <v>170</v>
      </c>
      <c r="C3201" t="s">
        <v>171</v>
      </c>
      <c r="D3201" s="1">
        <v>41061</v>
      </c>
      <c r="E3201" s="2">
        <v>10</v>
      </c>
      <c r="F3201" t="s">
        <v>173</v>
      </c>
      <c r="G3201" t="s">
        <v>1245</v>
      </c>
    </row>
    <row r="3202" spans="1:7" x14ac:dyDescent="0.25">
      <c r="A3202" t="s">
        <v>164</v>
      </c>
      <c r="B3202" t="s">
        <v>165</v>
      </c>
      <c r="C3202" t="s">
        <v>166</v>
      </c>
      <c r="D3202" s="1">
        <v>41061</v>
      </c>
      <c r="E3202" s="2">
        <v>25</v>
      </c>
      <c r="F3202" t="s">
        <v>167</v>
      </c>
      <c r="G3202" t="s">
        <v>1695</v>
      </c>
    </row>
    <row r="3203" spans="1:7" x14ac:dyDescent="0.25">
      <c r="A3203" t="s">
        <v>164</v>
      </c>
      <c r="B3203" t="s">
        <v>165</v>
      </c>
      <c r="C3203" t="s">
        <v>166</v>
      </c>
      <c r="D3203" s="1">
        <v>41061</v>
      </c>
      <c r="E3203" s="2">
        <v>25</v>
      </c>
      <c r="F3203" t="s">
        <v>168</v>
      </c>
      <c r="G3203" t="s">
        <v>1695</v>
      </c>
    </row>
    <row r="3204" spans="1:7" x14ac:dyDescent="0.25">
      <c r="A3204" t="s">
        <v>241</v>
      </c>
      <c r="B3204" t="s">
        <v>242</v>
      </c>
      <c r="C3204" t="s">
        <v>243</v>
      </c>
      <c r="D3204" s="1">
        <v>41061</v>
      </c>
      <c r="E3204" s="2">
        <v>300</v>
      </c>
      <c r="F3204" t="s">
        <v>244</v>
      </c>
      <c r="G3204" t="s">
        <v>245</v>
      </c>
    </row>
    <row r="3205" spans="1:7" x14ac:dyDescent="0.25">
      <c r="A3205" t="s">
        <v>241</v>
      </c>
      <c r="B3205" t="s">
        <v>242</v>
      </c>
      <c r="C3205" t="s">
        <v>243</v>
      </c>
      <c r="D3205" s="1">
        <v>41061</v>
      </c>
      <c r="E3205" s="2">
        <v>300</v>
      </c>
      <c r="F3205" t="s">
        <v>246</v>
      </c>
      <c r="G3205" t="s">
        <v>245</v>
      </c>
    </row>
    <row r="3206" spans="1:7" x14ac:dyDescent="0.25">
      <c r="A3206" t="s">
        <v>1095</v>
      </c>
      <c r="B3206" t="s">
        <v>1096</v>
      </c>
      <c r="C3206" t="s">
        <v>1097</v>
      </c>
      <c r="D3206" s="1">
        <v>41061</v>
      </c>
      <c r="E3206" s="2">
        <v>25</v>
      </c>
      <c r="F3206" t="s">
        <v>1098</v>
      </c>
      <c r="G3206" t="s">
        <v>1246</v>
      </c>
    </row>
    <row r="3207" spans="1:7" x14ac:dyDescent="0.25">
      <c r="A3207" t="s">
        <v>1095</v>
      </c>
      <c r="B3207" t="s">
        <v>1096</v>
      </c>
      <c r="C3207" t="s">
        <v>1097</v>
      </c>
      <c r="D3207" s="1">
        <v>41061</v>
      </c>
      <c r="E3207" s="2">
        <v>25</v>
      </c>
      <c r="F3207" t="s">
        <v>1099</v>
      </c>
      <c r="G3207" t="s">
        <v>1246</v>
      </c>
    </row>
    <row r="3208" spans="1:7" x14ac:dyDescent="0.25">
      <c r="A3208" t="s">
        <v>1095</v>
      </c>
      <c r="B3208" t="s">
        <v>1096</v>
      </c>
      <c r="C3208" t="s">
        <v>1097</v>
      </c>
      <c r="D3208" s="1">
        <v>41061</v>
      </c>
      <c r="E3208" s="2">
        <v>25</v>
      </c>
      <c r="F3208" t="s">
        <v>1099</v>
      </c>
      <c r="G3208" t="s">
        <v>1246</v>
      </c>
    </row>
    <row r="3209" spans="1:7" x14ac:dyDescent="0.25">
      <c r="A3209" t="s">
        <v>1095</v>
      </c>
      <c r="B3209" t="s">
        <v>1096</v>
      </c>
      <c r="C3209" t="s">
        <v>1097</v>
      </c>
      <c r="D3209" s="1">
        <v>41061</v>
      </c>
      <c r="E3209" s="2">
        <v>25</v>
      </c>
      <c r="F3209" t="s">
        <v>1099</v>
      </c>
      <c r="G3209" t="s">
        <v>1246</v>
      </c>
    </row>
    <row r="3210" spans="1:7" x14ac:dyDescent="0.25">
      <c r="A3210" t="s">
        <v>151</v>
      </c>
      <c r="B3210" t="s">
        <v>152</v>
      </c>
      <c r="C3210" t="s">
        <v>153</v>
      </c>
      <c r="D3210" s="1">
        <v>41061</v>
      </c>
      <c r="E3210" s="2">
        <v>40</v>
      </c>
      <c r="F3210" t="s">
        <v>154</v>
      </c>
      <c r="G3210" t="s">
        <v>114</v>
      </c>
    </row>
    <row r="3211" spans="1:7" x14ac:dyDescent="0.25">
      <c r="A3211" t="s">
        <v>159</v>
      </c>
      <c r="B3211" t="s">
        <v>160</v>
      </c>
      <c r="C3211" t="s">
        <v>161</v>
      </c>
      <c r="D3211" s="1">
        <v>41061</v>
      </c>
      <c r="E3211" s="2">
        <v>83.33</v>
      </c>
      <c r="F3211" t="s">
        <v>162</v>
      </c>
      <c r="G3211" t="s">
        <v>34</v>
      </c>
    </row>
    <row r="3212" spans="1:7" x14ac:dyDescent="0.25">
      <c r="A3212" t="s">
        <v>155</v>
      </c>
      <c r="B3212" t="s">
        <v>156</v>
      </c>
      <c r="C3212" t="s">
        <v>157</v>
      </c>
      <c r="D3212" s="1">
        <v>41061</v>
      </c>
      <c r="E3212" s="2">
        <v>5</v>
      </c>
      <c r="F3212" t="s">
        <v>158</v>
      </c>
      <c r="G3212" t="s">
        <v>1245</v>
      </c>
    </row>
    <row r="3213" spans="1:7" x14ac:dyDescent="0.25">
      <c r="A3213" t="s">
        <v>155</v>
      </c>
      <c r="B3213" t="s">
        <v>156</v>
      </c>
      <c r="C3213" t="s">
        <v>157</v>
      </c>
      <c r="D3213" s="1">
        <v>41061</v>
      </c>
      <c r="E3213" s="2">
        <v>5</v>
      </c>
      <c r="F3213" t="s">
        <v>158</v>
      </c>
      <c r="G3213" t="s">
        <v>1245</v>
      </c>
    </row>
    <row r="3214" spans="1:7" x14ac:dyDescent="0.25">
      <c r="A3214" t="s">
        <v>1584</v>
      </c>
      <c r="B3214" t="s">
        <v>1585</v>
      </c>
      <c r="C3214" t="s">
        <v>1586</v>
      </c>
      <c r="D3214" s="1">
        <v>41061</v>
      </c>
      <c r="E3214" s="2">
        <v>10</v>
      </c>
      <c r="F3214" t="s">
        <v>1587</v>
      </c>
      <c r="G3214" t="s">
        <v>1245</v>
      </c>
    </row>
    <row r="3215" spans="1:7" x14ac:dyDescent="0.25">
      <c r="A3215" t="s">
        <v>302</v>
      </c>
      <c r="B3215" t="s">
        <v>303</v>
      </c>
      <c r="C3215" t="s">
        <v>304</v>
      </c>
      <c r="D3215" s="1">
        <v>41061</v>
      </c>
      <c r="E3215" s="2">
        <v>38.17</v>
      </c>
      <c r="F3215" t="s">
        <v>305</v>
      </c>
      <c r="G3215" t="s">
        <v>114</v>
      </c>
    </row>
    <row r="3216" spans="1:7" x14ac:dyDescent="0.25">
      <c r="A3216" t="s">
        <v>306</v>
      </c>
      <c r="B3216" t="s">
        <v>307</v>
      </c>
      <c r="C3216" t="s">
        <v>308</v>
      </c>
      <c r="D3216" s="1">
        <v>41061</v>
      </c>
      <c r="E3216" s="2">
        <v>10</v>
      </c>
      <c r="F3216" t="s">
        <v>309</v>
      </c>
      <c r="G3216" t="s">
        <v>310</v>
      </c>
    </row>
    <row r="3217" spans="1:7" x14ac:dyDescent="0.25">
      <c r="A3217" t="s">
        <v>306</v>
      </c>
      <c r="B3217" t="s">
        <v>307</v>
      </c>
      <c r="C3217" t="s">
        <v>308</v>
      </c>
      <c r="D3217" s="1">
        <v>41061</v>
      </c>
      <c r="E3217" s="2">
        <v>10</v>
      </c>
      <c r="F3217" t="s">
        <v>311</v>
      </c>
      <c r="G3217" t="s">
        <v>310</v>
      </c>
    </row>
    <row r="3218" spans="1:7" x14ac:dyDescent="0.25">
      <c r="A3218" t="s">
        <v>1580</v>
      </c>
      <c r="B3218" t="s">
        <v>1581</v>
      </c>
      <c r="C3218" t="s">
        <v>1582</v>
      </c>
      <c r="D3218" s="1">
        <v>41061</v>
      </c>
      <c r="E3218" s="2">
        <v>20</v>
      </c>
      <c r="F3218" t="s">
        <v>1583</v>
      </c>
      <c r="G3218" t="s">
        <v>1245</v>
      </c>
    </row>
    <row r="3219" spans="1:7" x14ac:dyDescent="0.25">
      <c r="A3219" t="s">
        <v>296</v>
      </c>
      <c r="B3219" t="s">
        <v>297</v>
      </c>
      <c r="C3219" t="s">
        <v>298</v>
      </c>
      <c r="D3219" s="1">
        <v>41061</v>
      </c>
      <c r="E3219" s="2">
        <v>100</v>
      </c>
      <c r="F3219" t="s">
        <v>299</v>
      </c>
      <c r="G3219" t="s">
        <v>34</v>
      </c>
    </row>
    <row r="3220" spans="1:7" x14ac:dyDescent="0.25">
      <c r="A3220" t="s">
        <v>296</v>
      </c>
      <c r="B3220" t="s">
        <v>297</v>
      </c>
      <c r="C3220" t="s">
        <v>298</v>
      </c>
      <c r="D3220" s="1">
        <v>41061</v>
      </c>
      <c r="E3220" s="2">
        <v>100</v>
      </c>
      <c r="F3220" t="s">
        <v>300</v>
      </c>
      <c r="G3220" t="s">
        <v>34</v>
      </c>
    </row>
    <row r="3221" spans="1:7" x14ac:dyDescent="0.25">
      <c r="A3221" t="s">
        <v>296</v>
      </c>
      <c r="B3221" t="s">
        <v>297</v>
      </c>
      <c r="C3221" t="s">
        <v>298</v>
      </c>
      <c r="D3221" s="1">
        <v>41061</v>
      </c>
      <c r="E3221" s="2">
        <v>100</v>
      </c>
      <c r="F3221" t="s">
        <v>301</v>
      </c>
      <c r="G3221" t="s">
        <v>34</v>
      </c>
    </row>
    <row r="3222" spans="1:7" x14ac:dyDescent="0.25">
      <c r="A3222" t="s">
        <v>1105</v>
      </c>
      <c r="B3222" t="s">
        <v>1106</v>
      </c>
      <c r="C3222" t="s">
        <v>1107</v>
      </c>
      <c r="D3222" s="1">
        <v>41061</v>
      </c>
      <c r="E3222" s="2">
        <v>25</v>
      </c>
      <c r="F3222" t="s">
        <v>1108</v>
      </c>
      <c r="G3222" t="s">
        <v>828</v>
      </c>
    </row>
    <row r="3223" spans="1:7" x14ac:dyDescent="0.25">
      <c r="A3223" t="s">
        <v>129</v>
      </c>
      <c r="B3223" t="s">
        <v>130</v>
      </c>
      <c r="C3223" t="s">
        <v>131</v>
      </c>
      <c r="D3223" s="1">
        <v>41061</v>
      </c>
      <c r="E3223" s="2">
        <v>10</v>
      </c>
      <c r="F3223" t="s">
        <v>132</v>
      </c>
      <c r="G3223" t="s">
        <v>9</v>
      </c>
    </row>
    <row r="3224" spans="1:7" x14ac:dyDescent="0.25">
      <c r="A3224" t="s">
        <v>133</v>
      </c>
      <c r="B3224" t="s">
        <v>134</v>
      </c>
      <c r="C3224" t="s">
        <v>95</v>
      </c>
      <c r="D3224" s="1">
        <v>41061</v>
      </c>
      <c r="E3224" s="2">
        <v>10</v>
      </c>
      <c r="F3224" t="s">
        <v>135</v>
      </c>
      <c r="G3224" t="s">
        <v>1245</v>
      </c>
    </row>
    <row r="3225" spans="1:7" x14ac:dyDescent="0.25">
      <c r="A3225" t="s">
        <v>133</v>
      </c>
      <c r="B3225" t="s">
        <v>134</v>
      </c>
      <c r="C3225" t="s">
        <v>95</v>
      </c>
      <c r="D3225" s="1">
        <v>41061</v>
      </c>
      <c r="E3225" s="2">
        <v>10</v>
      </c>
      <c r="F3225" t="s">
        <v>136</v>
      </c>
      <c r="G3225" t="s">
        <v>1245</v>
      </c>
    </row>
    <row r="3226" spans="1:7" x14ac:dyDescent="0.25">
      <c r="A3226" t="s">
        <v>133</v>
      </c>
      <c r="B3226" t="s">
        <v>134</v>
      </c>
      <c r="C3226" t="s">
        <v>95</v>
      </c>
      <c r="D3226" s="1">
        <v>41061</v>
      </c>
      <c r="E3226" s="2">
        <v>10</v>
      </c>
      <c r="F3226" t="s">
        <v>137</v>
      </c>
      <c r="G3226" t="s">
        <v>1245</v>
      </c>
    </row>
    <row r="3227" spans="1:7" x14ac:dyDescent="0.25">
      <c r="A3227" t="s">
        <v>293</v>
      </c>
      <c r="B3227" t="s">
        <v>248</v>
      </c>
      <c r="C3227" t="s">
        <v>294</v>
      </c>
      <c r="D3227" s="1">
        <v>41061</v>
      </c>
      <c r="E3227" s="2">
        <v>15</v>
      </c>
      <c r="F3227" t="s">
        <v>295</v>
      </c>
      <c r="G3227" t="s">
        <v>182</v>
      </c>
    </row>
    <row r="3228" spans="1:7" x14ac:dyDescent="0.25">
      <c r="A3228" t="s">
        <v>293</v>
      </c>
      <c r="B3228" t="s">
        <v>248</v>
      </c>
      <c r="C3228" t="s">
        <v>294</v>
      </c>
      <c r="D3228" s="1">
        <v>41061</v>
      </c>
      <c r="E3228" s="2">
        <v>15</v>
      </c>
      <c r="F3228" t="s">
        <v>295</v>
      </c>
      <c r="G3228" t="s">
        <v>182</v>
      </c>
    </row>
    <row r="3229" spans="1:7" x14ac:dyDescent="0.25">
      <c r="A3229" t="s">
        <v>138</v>
      </c>
      <c r="B3229" t="s">
        <v>139</v>
      </c>
      <c r="C3229" t="s">
        <v>140</v>
      </c>
      <c r="D3229" s="1">
        <v>41061</v>
      </c>
      <c r="E3229" s="2">
        <v>40</v>
      </c>
      <c r="F3229" t="s">
        <v>141</v>
      </c>
      <c r="G3229" t="s">
        <v>1245</v>
      </c>
    </row>
    <row r="3230" spans="1:7" x14ac:dyDescent="0.25">
      <c r="A3230" t="s">
        <v>278</v>
      </c>
      <c r="B3230" t="s">
        <v>279</v>
      </c>
      <c r="C3230" t="s">
        <v>280</v>
      </c>
      <c r="D3230" s="1">
        <v>41061</v>
      </c>
      <c r="E3230" s="2">
        <v>5</v>
      </c>
      <c r="F3230" t="s">
        <v>281</v>
      </c>
      <c r="G3230" t="s">
        <v>282</v>
      </c>
    </row>
    <row r="3231" spans="1:7" x14ac:dyDescent="0.25">
      <c r="A3231" t="s">
        <v>1100</v>
      </c>
      <c r="B3231" t="s">
        <v>1101</v>
      </c>
      <c r="C3231" t="s">
        <v>1102</v>
      </c>
      <c r="D3231" s="1">
        <v>41061</v>
      </c>
      <c r="E3231" s="2">
        <v>25</v>
      </c>
      <c r="F3231" t="s">
        <v>1103</v>
      </c>
      <c r="G3231" t="s">
        <v>1247</v>
      </c>
    </row>
    <row r="3232" spans="1:7" x14ac:dyDescent="0.25">
      <c r="A3232" t="s">
        <v>1100</v>
      </c>
      <c r="B3232" t="s">
        <v>1101</v>
      </c>
      <c r="C3232" t="s">
        <v>1102</v>
      </c>
      <c r="D3232" s="1">
        <v>41061</v>
      </c>
      <c r="E3232" s="2">
        <v>25</v>
      </c>
      <c r="F3232" t="s">
        <v>1104</v>
      </c>
      <c r="G3232" t="s">
        <v>1247</v>
      </c>
    </row>
    <row r="3233" spans="1:7" x14ac:dyDescent="0.25">
      <c r="A3233" t="s">
        <v>115</v>
      </c>
      <c r="B3233" t="s">
        <v>116</v>
      </c>
      <c r="C3233" t="s">
        <v>117</v>
      </c>
      <c r="D3233" s="1">
        <v>41061</v>
      </c>
      <c r="E3233" s="2">
        <v>5</v>
      </c>
      <c r="F3233" t="s">
        <v>118</v>
      </c>
      <c r="G3233" t="s">
        <v>1245</v>
      </c>
    </row>
    <row r="3234" spans="1:7" x14ac:dyDescent="0.25">
      <c r="A3234" t="s">
        <v>115</v>
      </c>
      <c r="B3234" t="s">
        <v>116</v>
      </c>
      <c r="C3234" t="s">
        <v>117</v>
      </c>
      <c r="D3234" s="1">
        <v>41061</v>
      </c>
      <c r="E3234" s="2">
        <v>5</v>
      </c>
      <c r="F3234" t="s">
        <v>119</v>
      </c>
      <c r="G3234" t="s">
        <v>1245</v>
      </c>
    </row>
    <row r="3235" spans="1:7" x14ac:dyDescent="0.25">
      <c r="A3235" t="s">
        <v>115</v>
      </c>
      <c r="B3235" t="s">
        <v>116</v>
      </c>
      <c r="C3235" t="s">
        <v>117</v>
      </c>
      <c r="D3235" s="1">
        <v>41061</v>
      </c>
      <c r="E3235" s="2">
        <v>5</v>
      </c>
      <c r="F3235" t="s">
        <v>120</v>
      </c>
      <c r="G3235" t="s">
        <v>1245</v>
      </c>
    </row>
    <row r="3236" spans="1:7" x14ac:dyDescent="0.25">
      <c r="A3236" t="s">
        <v>546</v>
      </c>
      <c r="B3236" t="s">
        <v>547</v>
      </c>
      <c r="C3236" t="s">
        <v>548</v>
      </c>
      <c r="D3236" s="1">
        <v>41061</v>
      </c>
      <c r="E3236" s="2">
        <v>25</v>
      </c>
      <c r="F3236" t="s">
        <v>549</v>
      </c>
      <c r="G3236" t="s">
        <v>1245</v>
      </c>
    </row>
    <row r="3237" spans="1:7" x14ac:dyDescent="0.25">
      <c r="A3237" t="s">
        <v>263</v>
      </c>
      <c r="B3237" t="s">
        <v>264</v>
      </c>
      <c r="C3237" t="s">
        <v>265</v>
      </c>
      <c r="D3237" s="1">
        <v>41061</v>
      </c>
      <c r="E3237" s="2">
        <v>50</v>
      </c>
      <c r="F3237" t="s">
        <v>266</v>
      </c>
      <c r="G3237" t="s">
        <v>1695</v>
      </c>
    </row>
    <row r="3238" spans="1:7" x14ac:dyDescent="0.25">
      <c r="A3238" t="s">
        <v>1539</v>
      </c>
      <c r="B3238" t="s">
        <v>1540</v>
      </c>
      <c r="C3238" t="s">
        <v>1540</v>
      </c>
      <c r="D3238" s="1">
        <v>41061</v>
      </c>
      <c r="E3238" s="2">
        <v>90</v>
      </c>
      <c r="G3238" t="s">
        <v>1754</v>
      </c>
    </row>
    <row r="3239" spans="1:7" x14ac:dyDescent="0.25">
      <c r="A3239" t="s">
        <v>121</v>
      </c>
      <c r="B3239" t="s">
        <v>122</v>
      </c>
      <c r="C3239" t="s">
        <v>123</v>
      </c>
      <c r="D3239" s="1">
        <v>41061</v>
      </c>
      <c r="E3239" s="2">
        <v>70</v>
      </c>
      <c r="F3239" t="s">
        <v>124</v>
      </c>
      <c r="G3239" t="s">
        <v>1790</v>
      </c>
    </row>
    <row r="3240" spans="1:7" x14ac:dyDescent="0.25">
      <c r="A3240" t="s">
        <v>125</v>
      </c>
      <c r="B3240" t="s">
        <v>126</v>
      </c>
      <c r="C3240" t="s">
        <v>127</v>
      </c>
      <c r="D3240" s="1">
        <v>41061</v>
      </c>
      <c r="E3240" s="2">
        <v>5</v>
      </c>
      <c r="F3240" t="s">
        <v>128</v>
      </c>
      <c r="G3240" t="s">
        <v>1245</v>
      </c>
    </row>
    <row r="3241" spans="1:7" x14ac:dyDescent="0.25">
      <c r="A3241" t="s">
        <v>267</v>
      </c>
      <c r="B3241" t="s">
        <v>268</v>
      </c>
      <c r="C3241" t="s">
        <v>269</v>
      </c>
      <c r="D3241" s="1">
        <v>41061</v>
      </c>
      <c r="E3241" s="2">
        <v>25</v>
      </c>
      <c r="F3241" t="s">
        <v>270</v>
      </c>
      <c r="G3241" t="s">
        <v>271</v>
      </c>
    </row>
    <row r="3242" spans="1:7" x14ac:dyDescent="0.25">
      <c r="A3242" t="s">
        <v>272</v>
      </c>
      <c r="B3242" t="s">
        <v>175</v>
      </c>
      <c r="C3242" t="s">
        <v>273</v>
      </c>
      <c r="D3242" s="1">
        <v>41061</v>
      </c>
      <c r="E3242" s="2">
        <v>25</v>
      </c>
      <c r="F3242" t="s">
        <v>274</v>
      </c>
      <c r="G3242" t="s">
        <v>1299</v>
      </c>
    </row>
    <row r="3243" spans="1:7" x14ac:dyDescent="0.25">
      <c r="A3243" t="s">
        <v>272</v>
      </c>
      <c r="B3243" t="s">
        <v>175</v>
      </c>
      <c r="C3243" t="s">
        <v>273</v>
      </c>
      <c r="D3243" s="1">
        <v>41061</v>
      </c>
      <c r="E3243" s="2">
        <v>25</v>
      </c>
      <c r="F3243" t="s">
        <v>274</v>
      </c>
      <c r="G3243" t="s">
        <v>1299</v>
      </c>
    </row>
    <row r="3244" spans="1:7" x14ac:dyDescent="0.25">
      <c r="A3244" t="s">
        <v>30</v>
      </c>
      <c r="B3244" t="s">
        <v>31</v>
      </c>
      <c r="C3244" t="s">
        <v>32</v>
      </c>
      <c r="D3244" s="1">
        <v>41061</v>
      </c>
      <c r="E3244" s="2">
        <v>84</v>
      </c>
      <c r="F3244" t="s">
        <v>33</v>
      </c>
      <c r="G3244" t="s">
        <v>34</v>
      </c>
    </row>
    <row r="3245" spans="1:7" x14ac:dyDescent="0.25">
      <c r="A3245" t="s">
        <v>30</v>
      </c>
      <c r="B3245" t="s">
        <v>31</v>
      </c>
      <c r="C3245" t="s">
        <v>32</v>
      </c>
      <c r="D3245" s="1">
        <v>41061</v>
      </c>
      <c r="E3245" s="2">
        <v>84</v>
      </c>
      <c r="F3245" t="s">
        <v>35</v>
      </c>
      <c r="G3245" t="s">
        <v>34</v>
      </c>
    </row>
    <row r="3246" spans="1:7" x14ac:dyDescent="0.25">
      <c r="A3246" t="s">
        <v>105</v>
      </c>
      <c r="B3246" t="s">
        <v>106</v>
      </c>
      <c r="C3246" t="s">
        <v>107</v>
      </c>
      <c r="D3246" s="1">
        <v>41061</v>
      </c>
      <c r="E3246" s="2">
        <v>5</v>
      </c>
      <c r="F3246" t="s">
        <v>108</v>
      </c>
      <c r="G3246" t="s">
        <v>1695</v>
      </c>
    </row>
    <row r="3247" spans="1:7" x14ac:dyDescent="0.25">
      <c r="A3247" t="s">
        <v>105</v>
      </c>
      <c r="B3247" t="s">
        <v>106</v>
      </c>
      <c r="C3247" t="s">
        <v>107</v>
      </c>
      <c r="D3247" s="1">
        <v>41061</v>
      </c>
      <c r="E3247" s="2">
        <v>5</v>
      </c>
      <c r="F3247" t="s">
        <v>108</v>
      </c>
      <c r="G3247" t="s">
        <v>1695</v>
      </c>
    </row>
    <row r="3248" spans="1:7" x14ac:dyDescent="0.25">
      <c r="A3248" t="s">
        <v>105</v>
      </c>
      <c r="B3248" t="s">
        <v>106</v>
      </c>
      <c r="C3248" t="s">
        <v>107</v>
      </c>
      <c r="D3248" s="1">
        <v>41061</v>
      </c>
      <c r="E3248" s="2">
        <v>5</v>
      </c>
      <c r="F3248" t="s">
        <v>109</v>
      </c>
      <c r="G3248" t="s">
        <v>1695</v>
      </c>
    </row>
    <row r="3249" spans="1:7" x14ac:dyDescent="0.25">
      <c r="A3249" t="s">
        <v>333</v>
      </c>
      <c r="B3249" t="s">
        <v>152</v>
      </c>
      <c r="C3249" t="s">
        <v>334</v>
      </c>
      <c r="D3249" s="1">
        <v>41061</v>
      </c>
      <c r="E3249" s="2">
        <v>2</v>
      </c>
      <c r="F3249" t="s">
        <v>335</v>
      </c>
      <c r="G3249" t="s">
        <v>114</v>
      </c>
    </row>
    <row r="3250" spans="1:7" x14ac:dyDescent="0.25">
      <c r="A3250" t="s">
        <v>333</v>
      </c>
      <c r="B3250" t="s">
        <v>152</v>
      </c>
      <c r="C3250" t="s">
        <v>334</v>
      </c>
      <c r="D3250" s="1">
        <v>41061</v>
      </c>
      <c r="E3250" s="2">
        <v>2</v>
      </c>
      <c r="F3250" t="s">
        <v>336</v>
      </c>
      <c r="G3250" t="s">
        <v>114</v>
      </c>
    </row>
    <row r="3251" spans="1:7" x14ac:dyDescent="0.25">
      <c r="A3251" t="s">
        <v>110</v>
      </c>
      <c r="B3251" t="s">
        <v>111</v>
      </c>
      <c r="C3251" t="s">
        <v>112</v>
      </c>
      <c r="D3251" s="1">
        <v>41061</v>
      </c>
      <c r="E3251" s="2">
        <v>10</v>
      </c>
      <c r="F3251" t="s">
        <v>113</v>
      </c>
      <c r="G3251" t="s">
        <v>114</v>
      </c>
    </row>
    <row r="3252" spans="1:7" x14ac:dyDescent="0.25">
      <c r="A3252" t="s">
        <v>110</v>
      </c>
      <c r="B3252" t="s">
        <v>111</v>
      </c>
      <c r="C3252" t="s">
        <v>112</v>
      </c>
      <c r="D3252" s="1">
        <v>41061</v>
      </c>
      <c r="E3252" s="2">
        <v>10</v>
      </c>
      <c r="F3252" t="s">
        <v>113</v>
      </c>
      <c r="G3252" t="s">
        <v>114</v>
      </c>
    </row>
    <row r="3253" spans="1:7" x14ac:dyDescent="0.25">
      <c r="A3253" t="s">
        <v>328</v>
      </c>
      <c r="B3253" t="s">
        <v>329</v>
      </c>
      <c r="C3253" t="s">
        <v>330</v>
      </c>
      <c r="D3253" s="1">
        <v>41061</v>
      </c>
      <c r="E3253" s="2">
        <v>150</v>
      </c>
      <c r="F3253" t="s">
        <v>331</v>
      </c>
      <c r="G3253" t="s">
        <v>828</v>
      </c>
    </row>
    <row r="3254" spans="1:7" x14ac:dyDescent="0.25">
      <c r="A3254" t="s">
        <v>328</v>
      </c>
      <c r="B3254" t="s">
        <v>329</v>
      </c>
      <c r="C3254" t="s">
        <v>330</v>
      </c>
      <c r="D3254" s="1">
        <v>41061</v>
      </c>
      <c r="E3254" s="2">
        <v>150</v>
      </c>
      <c r="F3254" t="s">
        <v>332</v>
      </c>
      <c r="G3254" t="s">
        <v>828</v>
      </c>
    </row>
    <row r="3255" spans="1:7" x14ac:dyDescent="0.25">
      <c r="A3255" t="s">
        <v>322</v>
      </c>
      <c r="B3255" t="s">
        <v>323</v>
      </c>
      <c r="C3255" t="s">
        <v>324</v>
      </c>
      <c r="D3255" s="1">
        <v>41061</v>
      </c>
      <c r="E3255" s="2">
        <v>50</v>
      </c>
      <c r="F3255" t="s">
        <v>325</v>
      </c>
      <c r="G3255" t="s">
        <v>326</v>
      </c>
    </row>
    <row r="3256" spans="1:7" x14ac:dyDescent="0.25">
      <c r="A3256" t="s">
        <v>322</v>
      </c>
      <c r="B3256" t="s">
        <v>323</v>
      </c>
      <c r="C3256" t="s">
        <v>324</v>
      </c>
      <c r="D3256" s="1">
        <v>41061</v>
      </c>
      <c r="E3256" s="2">
        <v>50</v>
      </c>
      <c r="F3256" t="s">
        <v>327</v>
      </c>
      <c r="G3256" t="s">
        <v>326</v>
      </c>
    </row>
    <row r="3257" spans="1:7" x14ac:dyDescent="0.25">
      <c r="A3257" t="s">
        <v>316</v>
      </c>
      <c r="B3257" t="s">
        <v>317</v>
      </c>
      <c r="C3257" t="s">
        <v>318</v>
      </c>
      <c r="D3257" s="1">
        <v>41061</v>
      </c>
      <c r="E3257" s="2">
        <v>40</v>
      </c>
      <c r="F3257" t="s">
        <v>319</v>
      </c>
      <c r="G3257" t="s">
        <v>1275</v>
      </c>
    </row>
    <row r="3258" spans="1:7" x14ac:dyDescent="0.25">
      <c r="A3258" t="s">
        <v>316</v>
      </c>
      <c r="B3258" t="s">
        <v>317</v>
      </c>
      <c r="C3258" t="s">
        <v>318</v>
      </c>
      <c r="D3258" s="1">
        <v>41061</v>
      </c>
      <c r="E3258" s="2">
        <v>40</v>
      </c>
      <c r="F3258" t="s">
        <v>320</v>
      </c>
      <c r="G3258" t="s">
        <v>1275</v>
      </c>
    </row>
    <row r="3259" spans="1:7" x14ac:dyDescent="0.25">
      <c r="A3259" t="s">
        <v>99</v>
      </c>
      <c r="B3259" t="s">
        <v>100</v>
      </c>
      <c r="C3259" t="s">
        <v>101</v>
      </c>
      <c r="D3259" s="1">
        <v>41061</v>
      </c>
      <c r="E3259" s="2">
        <v>10</v>
      </c>
      <c r="F3259" t="s">
        <v>102</v>
      </c>
      <c r="G3259" t="s">
        <v>1245</v>
      </c>
    </row>
    <row r="3260" spans="1:7" x14ac:dyDescent="0.25">
      <c r="A3260" t="s">
        <v>99</v>
      </c>
      <c r="B3260" t="s">
        <v>100</v>
      </c>
      <c r="C3260" t="s">
        <v>101</v>
      </c>
      <c r="D3260" s="1">
        <v>41061</v>
      </c>
      <c r="E3260" s="2">
        <v>10</v>
      </c>
      <c r="F3260" t="s">
        <v>103</v>
      </c>
      <c r="G3260" t="s">
        <v>1245</v>
      </c>
    </row>
    <row r="3261" spans="1:7" x14ac:dyDescent="0.25">
      <c r="A3261" t="s">
        <v>99</v>
      </c>
      <c r="B3261" t="s">
        <v>100</v>
      </c>
      <c r="C3261" t="s">
        <v>101</v>
      </c>
      <c r="D3261" s="1">
        <v>41061</v>
      </c>
      <c r="E3261" s="2">
        <v>10</v>
      </c>
      <c r="F3261" t="s">
        <v>104</v>
      </c>
      <c r="G3261" t="s">
        <v>1245</v>
      </c>
    </row>
    <row r="3262" spans="1:7" x14ac:dyDescent="0.25">
      <c r="A3262" t="s">
        <v>312</v>
      </c>
      <c r="B3262" t="s">
        <v>248</v>
      </c>
      <c r="C3262" t="s">
        <v>313</v>
      </c>
      <c r="D3262" s="1">
        <v>41061</v>
      </c>
      <c r="E3262" s="2">
        <v>50</v>
      </c>
      <c r="F3262" t="s">
        <v>314</v>
      </c>
      <c r="G3262" t="s">
        <v>315</v>
      </c>
    </row>
    <row r="3263" spans="1:7" x14ac:dyDescent="0.25">
      <c r="A3263" t="s">
        <v>1590</v>
      </c>
      <c r="B3263" t="s">
        <v>1591</v>
      </c>
      <c r="C3263" t="s">
        <v>1592</v>
      </c>
      <c r="D3263" s="1">
        <v>41061</v>
      </c>
      <c r="E3263" s="2">
        <v>5</v>
      </c>
      <c r="F3263" t="s">
        <v>1593</v>
      </c>
      <c r="G3263" t="s">
        <v>1245</v>
      </c>
    </row>
    <row r="3264" spans="1:7" x14ac:dyDescent="0.25">
      <c r="A3264" t="s">
        <v>390</v>
      </c>
      <c r="B3264" t="s">
        <v>343</v>
      </c>
      <c r="C3264" t="s">
        <v>391</v>
      </c>
      <c r="D3264" s="1">
        <v>41061</v>
      </c>
      <c r="E3264" s="2">
        <v>30</v>
      </c>
      <c r="F3264" t="s">
        <v>392</v>
      </c>
      <c r="G3264" t="s">
        <v>1245</v>
      </c>
    </row>
    <row r="3265" spans="1:7" x14ac:dyDescent="0.25">
      <c r="A3265" t="s">
        <v>390</v>
      </c>
      <c r="B3265" t="s">
        <v>343</v>
      </c>
      <c r="C3265" t="s">
        <v>391</v>
      </c>
      <c r="D3265" s="1">
        <v>41061</v>
      </c>
      <c r="E3265" s="2">
        <v>30</v>
      </c>
      <c r="F3265" t="s">
        <v>392</v>
      </c>
      <c r="G3265" t="s">
        <v>1245</v>
      </c>
    </row>
    <row r="3266" spans="1:7" x14ac:dyDescent="0.25">
      <c r="A3266" t="s">
        <v>390</v>
      </c>
      <c r="B3266" t="s">
        <v>343</v>
      </c>
      <c r="C3266" t="s">
        <v>391</v>
      </c>
      <c r="D3266" s="1">
        <v>41061</v>
      </c>
      <c r="E3266" s="2">
        <v>30</v>
      </c>
      <c r="F3266" t="s">
        <v>393</v>
      </c>
      <c r="G3266" t="s">
        <v>1245</v>
      </c>
    </row>
    <row r="3267" spans="1:7" x14ac:dyDescent="0.25">
      <c r="A3267" t="s">
        <v>87</v>
      </c>
      <c r="B3267" t="s">
        <v>88</v>
      </c>
      <c r="C3267" t="s">
        <v>89</v>
      </c>
      <c r="D3267" s="1">
        <v>41061</v>
      </c>
      <c r="E3267" s="2">
        <v>25</v>
      </c>
      <c r="F3267" t="s">
        <v>90</v>
      </c>
      <c r="G3267" t="s">
        <v>1695</v>
      </c>
    </row>
    <row r="3268" spans="1:7" x14ac:dyDescent="0.25">
      <c r="A3268" t="s">
        <v>87</v>
      </c>
      <c r="B3268" t="s">
        <v>88</v>
      </c>
      <c r="C3268" t="s">
        <v>89</v>
      </c>
      <c r="D3268" s="1">
        <v>41061</v>
      </c>
      <c r="E3268" s="2">
        <v>25</v>
      </c>
      <c r="F3268" t="s">
        <v>91</v>
      </c>
      <c r="G3268" t="s">
        <v>1695</v>
      </c>
    </row>
    <row r="3269" spans="1:7" x14ac:dyDescent="0.25">
      <c r="A3269" t="s">
        <v>87</v>
      </c>
      <c r="B3269" t="s">
        <v>88</v>
      </c>
      <c r="C3269" t="s">
        <v>89</v>
      </c>
      <c r="D3269" s="1">
        <v>41061</v>
      </c>
      <c r="E3269" s="2">
        <v>25</v>
      </c>
      <c r="F3269" t="s">
        <v>91</v>
      </c>
      <c r="G3269" t="s">
        <v>1695</v>
      </c>
    </row>
    <row r="3270" spans="1:7" x14ac:dyDescent="0.25">
      <c r="A3270" t="s">
        <v>87</v>
      </c>
      <c r="B3270" t="s">
        <v>88</v>
      </c>
      <c r="C3270" t="s">
        <v>89</v>
      </c>
      <c r="D3270" s="1">
        <v>41061</v>
      </c>
      <c r="E3270" s="2">
        <v>25</v>
      </c>
      <c r="F3270" t="s">
        <v>92</v>
      </c>
      <c r="G3270" t="s">
        <v>1695</v>
      </c>
    </row>
    <row r="3271" spans="1:7" x14ac:dyDescent="0.25">
      <c r="A3271" t="s">
        <v>82</v>
      </c>
      <c r="B3271" t="s">
        <v>83</v>
      </c>
      <c r="C3271" t="s">
        <v>84</v>
      </c>
      <c r="D3271" s="1">
        <v>41061</v>
      </c>
      <c r="E3271" s="2">
        <v>10</v>
      </c>
      <c r="F3271" t="s">
        <v>85</v>
      </c>
      <c r="G3271" t="s">
        <v>1245</v>
      </c>
    </row>
    <row r="3272" spans="1:7" x14ac:dyDescent="0.25">
      <c r="A3272" t="s">
        <v>82</v>
      </c>
      <c r="B3272" t="s">
        <v>83</v>
      </c>
      <c r="C3272" t="s">
        <v>84</v>
      </c>
      <c r="D3272" s="1">
        <v>41061</v>
      </c>
      <c r="E3272" s="2">
        <v>10</v>
      </c>
      <c r="F3272" t="s">
        <v>86</v>
      </c>
      <c r="G3272" t="s">
        <v>1245</v>
      </c>
    </row>
    <row r="3273" spans="1:7" x14ac:dyDescent="0.25">
      <c r="A3273" t="s">
        <v>636</v>
      </c>
      <c r="B3273" t="s">
        <v>637</v>
      </c>
      <c r="C3273" t="s">
        <v>638</v>
      </c>
      <c r="D3273" s="1">
        <v>41061</v>
      </c>
      <c r="E3273" s="2">
        <v>10</v>
      </c>
      <c r="F3273" t="s">
        <v>639</v>
      </c>
      <c r="G3273" t="s">
        <v>1694</v>
      </c>
    </row>
    <row r="3274" spans="1:7" x14ac:dyDescent="0.25">
      <c r="A3274" t="s">
        <v>78</v>
      </c>
      <c r="B3274" t="s">
        <v>79</v>
      </c>
      <c r="C3274" t="s">
        <v>80</v>
      </c>
      <c r="D3274" s="1">
        <v>41061</v>
      </c>
      <c r="E3274" s="2">
        <v>35</v>
      </c>
      <c r="F3274" t="s">
        <v>81</v>
      </c>
      <c r="G3274" t="s">
        <v>9</v>
      </c>
    </row>
    <row r="3275" spans="1:7" x14ac:dyDescent="0.25">
      <c r="A3275" t="s">
        <v>78</v>
      </c>
      <c r="B3275" t="s">
        <v>79</v>
      </c>
      <c r="C3275" t="s">
        <v>80</v>
      </c>
      <c r="D3275" s="1">
        <v>41061</v>
      </c>
      <c r="E3275" s="2">
        <v>35</v>
      </c>
      <c r="F3275" t="s">
        <v>81</v>
      </c>
      <c r="G3275" t="s">
        <v>9</v>
      </c>
    </row>
    <row r="3276" spans="1:7" x14ac:dyDescent="0.25">
      <c r="A3276" t="s">
        <v>1791</v>
      </c>
      <c r="B3276" t="s">
        <v>1792</v>
      </c>
      <c r="D3276" s="1">
        <v>41061</v>
      </c>
      <c r="E3276" s="2">
        <v>100</v>
      </c>
      <c r="G3276" t="s">
        <v>1725</v>
      </c>
    </row>
    <row r="3277" spans="1:7" x14ac:dyDescent="0.25">
      <c r="A3277" t="s">
        <v>53</v>
      </c>
      <c r="B3277" t="s">
        <v>54</v>
      </c>
      <c r="C3277" t="s">
        <v>55</v>
      </c>
      <c r="D3277" s="1">
        <v>41074</v>
      </c>
      <c r="E3277" s="2">
        <v>125</v>
      </c>
      <c r="F3277" t="s">
        <v>56</v>
      </c>
      <c r="G3277" t="s">
        <v>34</v>
      </c>
    </row>
    <row r="3278" spans="1:7" x14ac:dyDescent="0.25">
      <c r="A3278" t="s">
        <v>53</v>
      </c>
      <c r="B3278" t="s">
        <v>54</v>
      </c>
      <c r="C3278" t="s">
        <v>55</v>
      </c>
      <c r="D3278" s="1">
        <v>41074</v>
      </c>
      <c r="E3278" s="2">
        <v>125</v>
      </c>
      <c r="F3278" t="s">
        <v>57</v>
      </c>
      <c r="G3278" t="s">
        <v>34</v>
      </c>
    </row>
    <row r="3279" spans="1:7" x14ac:dyDescent="0.25">
      <c r="A3279" t="s">
        <v>58</v>
      </c>
      <c r="B3279" t="s">
        <v>59</v>
      </c>
      <c r="C3279" t="s">
        <v>60</v>
      </c>
      <c r="D3279" s="1">
        <v>41074</v>
      </c>
      <c r="E3279" s="2">
        <v>100</v>
      </c>
      <c r="G3279" t="s">
        <v>34</v>
      </c>
    </row>
    <row r="3280" spans="1:7" x14ac:dyDescent="0.25">
      <c r="A3280" t="s">
        <v>40</v>
      </c>
      <c r="B3280" t="s">
        <v>41</v>
      </c>
      <c r="C3280" t="s">
        <v>42</v>
      </c>
      <c r="D3280" s="1">
        <v>41074</v>
      </c>
      <c r="E3280" s="2">
        <v>166.66</v>
      </c>
      <c r="F3280" t="s">
        <v>43</v>
      </c>
      <c r="G3280" t="s">
        <v>34</v>
      </c>
    </row>
    <row r="3281" spans="1:7" x14ac:dyDescent="0.25">
      <c r="A3281" t="s">
        <v>235</v>
      </c>
      <c r="B3281" t="s">
        <v>236</v>
      </c>
      <c r="C3281" t="s">
        <v>237</v>
      </c>
      <c r="D3281" s="1">
        <v>41074</v>
      </c>
      <c r="E3281" s="2">
        <v>71.430000000000007</v>
      </c>
      <c r="F3281" t="s">
        <v>238</v>
      </c>
      <c r="G3281" t="s">
        <v>34</v>
      </c>
    </row>
    <row r="3282" spans="1:7" x14ac:dyDescent="0.25">
      <c r="A3282" t="s">
        <v>235</v>
      </c>
      <c r="B3282" t="s">
        <v>236</v>
      </c>
      <c r="C3282" t="s">
        <v>237</v>
      </c>
      <c r="D3282" s="1">
        <v>41074</v>
      </c>
      <c r="E3282" s="2">
        <v>71.430000000000007</v>
      </c>
      <c r="F3282" t="s">
        <v>239</v>
      </c>
      <c r="G3282" t="s">
        <v>34</v>
      </c>
    </row>
    <row r="3283" spans="1:7" x14ac:dyDescent="0.25">
      <c r="A3283" t="s">
        <v>49</v>
      </c>
      <c r="B3283" t="s">
        <v>50</v>
      </c>
      <c r="C3283" t="s">
        <v>51</v>
      </c>
      <c r="D3283" s="1">
        <v>41074</v>
      </c>
      <c r="E3283" s="2">
        <v>83.33</v>
      </c>
      <c r="F3283" t="s">
        <v>52</v>
      </c>
      <c r="G3283" t="s">
        <v>34</v>
      </c>
    </row>
    <row r="3284" spans="1:7" x14ac:dyDescent="0.25">
      <c r="A3284" t="s">
        <v>1308</v>
      </c>
      <c r="B3284" t="s">
        <v>1309</v>
      </c>
      <c r="C3284" t="s">
        <v>1310</v>
      </c>
      <c r="D3284" s="1">
        <v>41074</v>
      </c>
      <c r="E3284" s="2">
        <v>50</v>
      </c>
      <c r="F3284" t="s">
        <v>1311</v>
      </c>
      <c r="G3284" t="s">
        <v>34</v>
      </c>
    </row>
    <row r="3285" spans="1:7" x14ac:dyDescent="0.25">
      <c r="A3285" t="s">
        <v>1257</v>
      </c>
      <c r="B3285" t="s">
        <v>1258</v>
      </c>
      <c r="C3285" t="s">
        <v>1259</v>
      </c>
      <c r="D3285" s="1">
        <v>41074</v>
      </c>
      <c r="E3285" s="2">
        <v>83.33</v>
      </c>
      <c r="F3285" t="s">
        <v>1260</v>
      </c>
      <c r="G3285" t="s">
        <v>34</v>
      </c>
    </row>
    <row r="3286" spans="1:7" x14ac:dyDescent="0.25">
      <c r="A3286" t="s">
        <v>1793</v>
      </c>
      <c r="B3286" t="s">
        <v>1794</v>
      </c>
      <c r="C3286" t="s">
        <v>1795</v>
      </c>
      <c r="D3286" s="1">
        <v>41078</v>
      </c>
      <c r="E3286" s="2">
        <v>100</v>
      </c>
      <c r="G3286" t="s">
        <v>1725</v>
      </c>
    </row>
    <row r="3287" spans="1:7" x14ac:dyDescent="0.25">
      <c r="A3287" t="s">
        <v>1743</v>
      </c>
      <c r="B3287" t="s">
        <v>1744</v>
      </c>
      <c r="C3287" t="s">
        <v>1745</v>
      </c>
      <c r="D3287" s="1">
        <v>41078</v>
      </c>
      <c r="E3287" s="2">
        <v>25</v>
      </c>
      <c r="F3287" t="s">
        <v>1746</v>
      </c>
      <c r="G3287" t="s">
        <v>1075</v>
      </c>
    </row>
    <row r="3288" spans="1:7" x14ac:dyDescent="0.25">
      <c r="A3288" t="s">
        <v>1539</v>
      </c>
      <c r="B3288" t="s">
        <v>1540</v>
      </c>
      <c r="C3288" t="s">
        <v>1540</v>
      </c>
      <c r="D3288" s="1">
        <v>41078</v>
      </c>
      <c r="E3288" s="2">
        <v>20</v>
      </c>
      <c r="G3288" t="s">
        <v>1075</v>
      </c>
    </row>
    <row r="3289" spans="1:7" x14ac:dyDescent="0.25">
      <c r="A3289" t="s">
        <v>489</v>
      </c>
      <c r="B3289" t="s">
        <v>490</v>
      </c>
      <c r="C3289" t="s">
        <v>491</v>
      </c>
      <c r="D3289" s="1">
        <v>41078</v>
      </c>
      <c r="E3289" s="2">
        <v>50</v>
      </c>
      <c r="F3289" t="s">
        <v>492</v>
      </c>
      <c r="G3289" t="s">
        <v>1075</v>
      </c>
    </row>
    <row r="3290" spans="1:7" x14ac:dyDescent="0.25">
      <c r="A3290" t="s">
        <v>1796</v>
      </c>
      <c r="B3290" t="s">
        <v>1797</v>
      </c>
      <c r="C3290" t="s">
        <v>1617</v>
      </c>
      <c r="D3290" s="1">
        <v>41078</v>
      </c>
      <c r="E3290" s="2">
        <v>80</v>
      </c>
      <c r="F3290" t="s">
        <v>1618</v>
      </c>
      <c r="G3290" t="s">
        <v>1798</v>
      </c>
    </row>
    <row r="3291" spans="1:7" x14ac:dyDescent="0.25">
      <c r="A3291" t="s">
        <v>1317</v>
      </c>
      <c r="B3291" t="s">
        <v>1318</v>
      </c>
      <c r="C3291" t="s">
        <v>1319</v>
      </c>
      <c r="D3291" s="1">
        <v>41078</v>
      </c>
      <c r="E3291" s="2">
        <v>1275</v>
      </c>
      <c r="F3291" t="s">
        <v>1320</v>
      </c>
      <c r="G3291" t="s">
        <v>1799</v>
      </c>
    </row>
    <row r="3292" spans="1:7" x14ac:dyDescent="0.25">
      <c r="A3292" t="s">
        <v>1317</v>
      </c>
      <c r="B3292" t="s">
        <v>1318</v>
      </c>
      <c r="C3292" t="s">
        <v>1319</v>
      </c>
      <c r="D3292" s="1">
        <v>41078</v>
      </c>
      <c r="E3292" s="2">
        <v>1275</v>
      </c>
      <c r="F3292" t="s">
        <v>1321</v>
      </c>
      <c r="G3292" t="s">
        <v>1799</v>
      </c>
    </row>
    <row r="3293" spans="1:7" x14ac:dyDescent="0.25">
      <c r="A3293" t="s">
        <v>1236</v>
      </c>
      <c r="B3293" t="s">
        <v>903</v>
      </c>
      <c r="C3293" t="s">
        <v>997</v>
      </c>
      <c r="D3293" s="1">
        <v>41078</v>
      </c>
      <c r="E3293" s="2">
        <v>100</v>
      </c>
      <c r="F3293" t="s">
        <v>1237</v>
      </c>
      <c r="G3293" t="s">
        <v>1075</v>
      </c>
    </row>
    <row r="3294" spans="1:7" x14ac:dyDescent="0.25">
      <c r="A3294" t="s">
        <v>482</v>
      </c>
      <c r="B3294" t="s">
        <v>483</v>
      </c>
      <c r="C3294" t="s">
        <v>484</v>
      </c>
      <c r="D3294" s="1">
        <v>41078</v>
      </c>
      <c r="E3294" s="2">
        <v>100</v>
      </c>
      <c r="F3294" t="s">
        <v>485</v>
      </c>
      <c r="G3294" t="s">
        <v>67</v>
      </c>
    </row>
    <row r="3295" spans="1:7" x14ac:dyDescent="0.25">
      <c r="A3295" t="s">
        <v>1504</v>
      </c>
      <c r="B3295" t="s">
        <v>1505</v>
      </c>
      <c r="C3295" t="s">
        <v>1506</v>
      </c>
      <c r="D3295" s="1">
        <v>41078</v>
      </c>
      <c r="E3295" s="2">
        <v>100</v>
      </c>
      <c r="F3295" t="s">
        <v>1507</v>
      </c>
      <c r="G3295" t="s">
        <v>1075</v>
      </c>
    </row>
    <row r="3296" spans="1:7" x14ac:dyDescent="0.25">
      <c r="A3296" t="s">
        <v>1800</v>
      </c>
      <c r="B3296" t="s">
        <v>1801</v>
      </c>
      <c r="C3296" t="s">
        <v>1802</v>
      </c>
      <c r="D3296" s="1">
        <v>41078</v>
      </c>
      <c r="E3296" s="2">
        <v>50</v>
      </c>
      <c r="G3296" t="s">
        <v>1725</v>
      </c>
    </row>
    <row r="3297" spans="1:7" x14ac:dyDescent="0.25">
      <c r="A3297" t="s">
        <v>1803</v>
      </c>
      <c r="B3297" t="s">
        <v>1804</v>
      </c>
      <c r="C3297" t="s">
        <v>1805</v>
      </c>
      <c r="D3297" s="1">
        <v>41078</v>
      </c>
      <c r="E3297" s="2">
        <v>50</v>
      </c>
      <c r="F3297" t="s">
        <v>1806</v>
      </c>
      <c r="G3297" t="s">
        <v>1075</v>
      </c>
    </row>
    <row r="3298" spans="1:7" x14ac:dyDescent="0.25">
      <c r="A3298" t="s">
        <v>1807</v>
      </c>
      <c r="B3298" t="s">
        <v>1026</v>
      </c>
      <c r="C3298" t="s">
        <v>1808</v>
      </c>
      <c r="D3298" s="1">
        <v>41078</v>
      </c>
      <c r="E3298" s="2">
        <v>40</v>
      </c>
      <c r="F3298" t="s">
        <v>1809</v>
      </c>
      <c r="G3298" t="s">
        <v>1075</v>
      </c>
    </row>
    <row r="3299" spans="1:7" x14ac:dyDescent="0.25">
      <c r="A3299" t="s">
        <v>1334</v>
      </c>
      <c r="B3299" t="s">
        <v>1335</v>
      </c>
      <c r="C3299" t="s">
        <v>1336</v>
      </c>
      <c r="D3299" s="1">
        <v>41078</v>
      </c>
      <c r="E3299" s="2">
        <v>200</v>
      </c>
      <c r="F3299" t="s">
        <v>1337</v>
      </c>
      <c r="G3299" t="s">
        <v>67</v>
      </c>
    </row>
    <row r="3300" spans="1:7" x14ac:dyDescent="0.25">
      <c r="A3300" t="s">
        <v>1523</v>
      </c>
      <c r="B3300" t="s">
        <v>1524</v>
      </c>
      <c r="D3300" s="1">
        <v>41078</v>
      </c>
      <c r="E3300" s="2">
        <v>200</v>
      </c>
      <c r="F3300" t="s">
        <v>1525</v>
      </c>
      <c r="G3300" t="s">
        <v>1075</v>
      </c>
    </row>
    <row r="3301" spans="1:7" x14ac:dyDescent="0.25">
      <c r="A3301" t="s">
        <v>1810</v>
      </c>
      <c r="B3301" t="s">
        <v>1811</v>
      </c>
      <c r="D3301" s="1">
        <v>41078</v>
      </c>
      <c r="E3301" s="2">
        <v>500</v>
      </c>
      <c r="G3301" t="s">
        <v>1341</v>
      </c>
    </row>
    <row r="3302" spans="1:7" x14ac:dyDescent="0.25">
      <c r="A3302" t="s">
        <v>1812</v>
      </c>
      <c r="B3302" t="s">
        <v>1813</v>
      </c>
      <c r="D3302" s="1">
        <v>41078</v>
      </c>
      <c r="E3302" s="2">
        <v>1500</v>
      </c>
      <c r="F3302" t="s">
        <v>1814</v>
      </c>
      <c r="G3302" t="s">
        <v>67</v>
      </c>
    </row>
    <row r="3303" spans="1:7" x14ac:dyDescent="0.25">
      <c r="A3303" t="s">
        <v>1812</v>
      </c>
      <c r="B3303" t="s">
        <v>1813</v>
      </c>
      <c r="D3303" s="1">
        <v>41078</v>
      </c>
      <c r="E3303" s="2">
        <v>1500</v>
      </c>
      <c r="F3303" t="s">
        <v>1815</v>
      </c>
      <c r="G3303" t="s">
        <v>67</v>
      </c>
    </row>
    <row r="3304" spans="1:7" x14ac:dyDescent="0.25">
      <c r="A3304" t="s">
        <v>1656</v>
      </c>
      <c r="B3304" t="s">
        <v>1657</v>
      </c>
      <c r="D3304" s="1">
        <v>41078</v>
      </c>
      <c r="E3304" s="2">
        <v>503.84</v>
      </c>
      <c r="F3304" t="s">
        <v>1658</v>
      </c>
      <c r="G3304" t="s">
        <v>1816</v>
      </c>
    </row>
    <row r="3305" spans="1:7" x14ac:dyDescent="0.25">
      <c r="A3305" t="s">
        <v>1817</v>
      </c>
      <c r="B3305" t="s">
        <v>1818</v>
      </c>
      <c r="D3305" s="1">
        <v>41078</v>
      </c>
      <c r="E3305" s="2">
        <v>25</v>
      </c>
      <c r="F3305" t="s">
        <v>1819</v>
      </c>
      <c r="G3305" t="s">
        <v>1060</v>
      </c>
    </row>
    <row r="3306" spans="1:7" x14ac:dyDescent="0.25">
      <c r="A3306" t="s">
        <v>1241</v>
      </c>
      <c r="B3306" t="s">
        <v>351</v>
      </c>
      <c r="C3306" t="s">
        <v>1242</v>
      </c>
      <c r="D3306" s="1">
        <v>41078</v>
      </c>
      <c r="E3306" s="2">
        <v>480</v>
      </c>
      <c r="F3306" t="s">
        <v>1243</v>
      </c>
      <c r="G3306" t="s">
        <v>209</v>
      </c>
    </row>
    <row r="3307" spans="1:7" x14ac:dyDescent="0.25">
      <c r="A3307" t="s">
        <v>1820</v>
      </c>
      <c r="B3307" t="s">
        <v>1821</v>
      </c>
      <c r="D3307" s="1">
        <v>41078</v>
      </c>
      <c r="E3307" s="2">
        <v>3000</v>
      </c>
      <c r="G3307" t="s">
        <v>1822</v>
      </c>
    </row>
    <row r="3308" spans="1:7" x14ac:dyDescent="0.25">
      <c r="A3308" t="s">
        <v>767</v>
      </c>
      <c r="B3308" t="s">
        <v>768</v>
      </c>
      <c r="D3308" s="1">
        <v>41079</v>
      </c>
      <c r="E3308" s="2">
        <v>2000</v>
      </c>
      <c r="G3308" t="s">
        <v>1823</v>
      </c>
    </row>
    <row r="3309" spans="1:7" x14ac:dyDescent="0.25">
      <c r="A3309" t="s">
        <v>1293</v>
      </c>
      <c r="B3309" t="s">
        <v>1294</v>
      </c>
      <c r="D3309" s="1">
        <v>41079</v>
      </c>
      <c r="E3309" s="2">
        <v>1020</v>
      </c>
      <c r="F3309" t="s">
        <v>1295</v>
      </c>
      <c r="G3309" t="s">
        <v>1798</v>
      </c>
    </row>
    <row r="3310" spans="1:7" x14ac:dyDescent="0.25">
      <c r="A3310" t="s">
        <v>1675</v>
      </c>
      <c r="B3310" t="s">
        <v>1676</v>
      </c>
      <c r="D3310" s="1">
        <v>41079</v>
      </c>
      <c r="E3310" s="2">
        <v>45</v>
      </c>
      <c r="G3310" t="s">
        <v>1798</v>
      </c>
    </row>
    <row r="3311" spans="1:7" x14ac:dyDescent="0.25">
      <c r="A3311" t="s">
        <v>1824</v>
      </c>
      <c r="B3311" t="s">
        <v>1825</v>
      </c>
      <c r="C3311" t="s">
        <v>1826</v>
      </c>
      <c r="D3311" s="1">
        <v>41079</v>
      </c>
      <c r="E3311" s="2">
        <v>45</v>
      </c>
      <c r="F3311" t="s">
        <v>1827</v>
      </c>
      <c r="G3311" t="s">
        <v>1798</v>
      </c>
    </row>
    <row r="3312" spans="1:7" x14ac:dyDescent="0.25">
      <c r="A3312" t="s">
        <v>565</v>
      </c>
      <c r="B3312" t="s">
        <v>566</v>
      </c>
      <c r="C3312" t="s">
        <v>567</v>
      </c>
      <c r="D3312" s="1">
        <v>41079</v>
      </c>
      <c r="E3312" s="2">
        <v>40</v>
      </c>
      <c r="F3312" t="s">
        <v>568</v>
      </c>
      <c r="G3312" t="s">
        <v>1798</v>
      </c>
    </row>
    <row r="3313" spans="1:7" x14ac:dyDescent="0.25">
      <c r="A3313" t="s">
        <v>565</v>
      </c>
      <c r="B3313" t="s">
        <v>566</v>
      </c>
      <c r="C3313" t="s">
        <v>567</v>
      </c>
      <c r="D3313" s="1">
        <v>41079</v>
      </c>
      <c r="E3313" s="2">
        <v>40</v>
      </c>
      <c r="F3313" t="s">
        <v>569</v>
      </c>
      <c r="G3313" t="s">
        <v>1798</v>
      </c>
    </row>
    <row r="3314" spans="1:7" x14ac:dyDescent="0.25">
      <c r="A3314" t="s">
        <v>727</v>
      </c>
      <c r="B3314" t="s">
        <v>728</v>
      </c>
      <c r="C3314" t="s">
        <v>729</v>
      </c>
      <c r="D3314" s="1">
        <v>41079</v>
      </c>
      <c r="E3314" s="2">
        <v>140</v>
      </c>
      <c r="F3314" t="s">
        <v>730</v>
      </c>
      <c r="G3314" t="s">
        <v>1798</v>
      </c>
    </row>
    <row r="3315" spans="1:7" x14ac:dyDescent="0.25">
      <c r="A3315" t="s">
        <v>188</v>
      </c>
      <c r="B3315" t="s">
        <v>189</v>
      </c>
      <c r="C3315" t="s">
        <v>190</v>
      </c>
      <c r="D3315" s="1">
        <v>41079</v>
      </c>
      <c r="E3315" s="2">
        <v>250</v>
      </c>
      <c r="F3315" t="s">
        <v>191</v>
      </c>
      <c r="G3315" t="s">
        <v>1828</v>
      </c>
    </row>
    <row r="3316" spans="1:7" x14ac:dyDescent="0.25">
      <c r="A3316" t="s">
        <v>225</v>
      </c>
      <c r="B3316" t="s">
        <v>226</v>
      </c>
      <c r="C3316" t="s">
        <v>227</v>
      </c>
      <c r="D3316" s="1">
        <v>41079</v>
      </c>
      <c r="E3316" s="2">
        <v>65</v>
      </c>
      <c r="F3316" t="s">
        <v>228</v>
      </c>
      <c r="G3316" t="s">
        <v>1798</v>
      </c>
    </row>
    <row r="3317" spans="1:7" x14ac:dyDescent="0.25">
      <c r="A3317" t="s">
        <v>1209</v>
      </c>
      <c r="B3317" t="s">
        <v>1210</v>
      </c>
      <c r="C3317" t="s">
        <v>1211</v>
      </c>
      <c r="D3317" s="1">
        <v>41086</v>
      </c>
      <c r="E3317" s="2">
        <v>12000</v>
      </c>
      <c r="F3317" t="s">
        <v>1212</v>
      </c>
      <c r="G3317" t="s">
        <v>1213</v>
      </c>
    </row>
    <row r="3318" spans="1:7" x14ac:dyDescent="0.25">
      <c r="A3318" t="s">
        <v>1829</v>
      </c>
      <c r="B3318" t="s">
        <v>1830</v>
      </c>
      <c r="D3318" s="1">
        <v>41086</v>
      </c>
      <c r="E3318" s="2">
        <v>250</v>
      </c>
      <c r="G3318" t="s">
        <v>1725</v>
      </c>
    </row>
    <row r="3319" spans="1:7" x14ac:dyDescent="0.25">
      <c r="A3319" t="s">
        <v>68</v>
      </c>
      <c r="B3319" t="s">
        <v>69</v>
      </c>
      <c r="D3319" s="1">
        <v>41086</v>
      </c>
      <c r="E3319" s="2">
        <v>5000</v>
      </c>
      <c r="G3319" t="s">
        <v>1831</v>
      </c>
    </row>
    <row r="3320" spans="1:7" x14ac:dyDescent="0.25">
      <c r="A3320" t="s">
        <v>1832</v>
      </c>
      <c r="B3320" t="s">
        <v>1833</v>
      </c>
      <c r="D3320" s="1">
        <v>41088</v>
      </c>
      <c r="E3320" s="2">
        <v>950</v>
      </c>
      <c r="G3320" t="s">
        <v>1834</v>
      </c>
    </row>
    <row r="3321" spans="1:7" x14ac:dyDescent="0.25">
      <c r="A3321" t="s">
        <v>427</v>
      </c>
      <c r="B3321" t="s">
        <v>428</v>
      </c>
      <c r="D3321" s="1">
        <v>41099</v>
      </c>
      <c r="E3321" s="2">
        <v>18662</v>
      </c>
      <c r="F3321" t="s">
        <v>429</v>
      </c>
      <c r="G3321" t="s">
        <v>430</v>
      </c>
    </row>
    <row r="3322" spans="1:7" x14ac:dyDescent="0.25">
      <c r="A3322" t="s">
        <v>427</v>
      </c>
      <c r="B3322" t="s">
        <v>428</v>
      </c>
      <c r="D3322" s="1">
        <v>41099</v>
      </c>
      <c r="E3322" s="2">
        <v>6221</v>
      </c>
      <c r="F3322" t="s">
        <v>429</v>
      </c>
      <c r="G3322" t="s">
        <v>431</v>
      </c>
    </row>
    <row r="3323" spans="1:7" x14ac:dyDescent="0.25">
      <c r="A3323" t="s">
        <v>482</v>
      </c>
      <c r="B3323" t="s">
        <v>483</v>
      </c>
      <c r="C3323" t="s">
        <v>484</v>
      </c>
      <c r="D3323" s="1">
        <v>41099</v>
      </c>
      <c r="E3323" s="2">
        <v>100</v>
      </c>
      <c r="F3323" t="s">
        <v>485</v>
      </c>
      <c r="G3323" t="s">
        <v>34</v>
      </c>
    </row>
    <row r="3324" spans="1:7" x14ac:dyDescent="0.25">
      <c r="A3324" t="s">
        <v>1835</v>
      </c>
      <c r="B3324" t="s">
        <v>1836</v>
      </c>
      <c r="C3324" t="s">
        <v>1837</v>
      </c>
      <c r="D3324" s="1">
        <v>41099</v>
      </c>
      <c r="E3324" s="2">
        <v>100</v>
      </c>
      <c r="G3324" t="s">
        <v>1725</v>
      </c>
    </row>
    <row r="3325" spans="1:7" x14ac:dyDescent="0.25">
      <c r="A3325" t="s">
        <v>1838</v>
      </c>
      <c r="B3325" t="s">
        <v>1839</v>
      </c>
      <c r="D3325" s="1">
        <v>41106</v>
      </c>
      <c r="E3325" s="2">
        <v>50</v>
      </c>
      <c r="G3325" t="s">
        <v>114</v>
      </c>
    </row>
    <row r="3326" spans="1:7" x14ac:dyDescent="0.25">
      <c r="A3326" t="s">
        <v>1840</v>
      </c>
      <c r="B3326" t="s">
        <v>1841</v>
      </c>
      <c r="D3326" s="1">
        <v>41106</v>
      </c>
      <c r="E3326" s="2">
        <v>1000</v>
      </c>
      <c r="G3326" t="s">
        <v>34</v>
      </c>
    </row>
    <row r="3327" spans="1:7" x14ac:dyDescent="0.25">
      <c r="A3327" t="s">
        <v>660</v>
      </c>
      <c r="B3327" t="s">
        <v>661</v>
      </c>
      <c r="D3327" s="1">
        <v>41106</v>
      </c>
      <c r="E3327" s="2">
        <v>300</v>
      </c>
      <c r="F3327" t="s">
        <v>662</v>
      </c>
      <c r="G3327" t="s">
        <v>67</v>
      </c>
    </row>
    <row r="3328" spans="1:7" x14ac:dyDescent="0.25">
      <c r="A3328" t="s">
        <v>660</v>
      </c>
      <c r="B3328" t="s">
        <v>661</v>
      </c>
      <c r="D3328" s="1">
        <v>41106</v>
      </c>
      <c r="E3328" s="2">
        <v>300</v>
      </c>
      <c r="F3328" t="s">
        <v>662</v>
      </c>
      <c r="G3328" t="s">
        <v>67</v>
      </c>
    </row>
    <row r="3329" spans="1:7" x14ac:dyDescent="0.25">
      <c r="A3329" t="s">
        <v>49</v>
      </c>
      <c r="B3329" t="s">
        <v>50</v>
      </c>
      <c r="C3329" t="s">
        <v>51</v>
      </c>
      <c r="D3329" s="1">
        <v>41107</v>
      </c>
      <c r="E3329" s="2">
        <v>83.33</v>
      </c>
      <c r="F3329" t="s">
        <v>52</v>
      </c>
      <c r="G3329" t="s">
        <v>34</v>
      </c>
    </row>
    <row r="3330" spans="1:7" x14ac:dyDescent="0.25">
      <c r="A3330" t="s">
        <v>99</v>
      </c>
      <c r="B3330" t="s">
        <v>100</v>
      </c>
      <c r="C3330" t="s">
        <v>101</v>
      </c>
      <c r="D3330" s="1">
        <v>41107</v>
      </c>
      <c r="E3330" s="2">
        <v>10</v>
      </c>
      <c r="F3330" t="s">
        <v>102</v>
      </c>
      <c r="G3330" t="s">
        <v>1245</v>
      </c>
    </row>
    <row r="3331" spans="1:7" x14ac:dyDescent="0.25">
      <c r="A3331" t="s">
        <v>99</v>
      </c>
      <c r="B3331" t="s">
        <v>100</v>
      </c>
      <c r="C3331" t="s">
        <v>101</v>
      </c>
      <c r="D3331" s="1">
        <v>41107</v>
      </c>
      <c r="E3331" s="2">
        <v>10</v>
      </c>
      <c r="F3331" t="s">
        <v>103</v>
      </c>
      <c r="G3331" t="s">
        <v>1245</v>
      </c>
    </row>
    <row r="3332" spans="1:7" x14ac:dyDescent="0.25">
      <c r="A3332" t="s">
        <v>99</v>
      </c>
      <c r="B3332" t="s">
        <v>100</v>
      </c>
      <c r="C3332" t="s">
        <v>101</v>
      </c>
      <c r="D3332" s="1">
        <v>41107</v>
      </c>
      <c r="E3332" s="2">
        <v>10</v>
      </c>
      <c r="F3332" t="s">
        <v>104</v>
      </c>
      <c r="G3332" t="s">
        <v>1245</v>
      </c>
    </row>
    <row r="3333" spans="1:7" x14ac:dyDescent="0.25">
      <c r="A3333" t="s">
        <v>110</v>
      </c>
      <c r="B3333" t="s">
        <v>111</v>
      </c>
      <c r="C3333" t="s">
        <v>112</v>
      </c>
      <c r="D3333" s="1">
        <v>41107</v>
      </c>
      <c r="E3333" s="2">
        <v>10</v>
      </c>
      <c r="F3333" t="s">
        <v>113</v>
      </c>
      <c r="G3333" t="s">
        <v>114</v>
      </c>
    </row>
    <row r="3334" spans="1:7" x14ac:dyDescent="0.25">
      <c r="A3334" t="s">
        <v>110</v>
      </c>
      <c r="B3334" t="s">
        <v>111</v>
      </c>
      <c r="C3334" t="s">
        <v>112</v>
      </c>
      <c r="D3334" s="1">
        <v>41107</v>
      </c>
      <c r="E3334" s="2">
        <v>10</v>
      </c>
      <c r="F3334" t="s">
        <v>113</v>
      </c>
      <c r="G3334" t="s">
        <v>114</v>
      </c>
    </row>
    <row r="3335" spans="1:7" x14ac:dyDescent="0.25">
      <c r="A3335" t="s">
        <v>105</v>
      </c>
      <c r="B3335" t="s">
        <v>106</v>
      </c>
      <c r="C3335" t="s">
        <v>107</v>
      </c>
      <c r="D3335" s="1">
        <v>41107</v>
      </c>
      <c r="E3335" s="2">
        <v>5</v>
      </c>
      <c r="F3335" t="s">
        <v>108</v>
      </c>
      <c r="G3335" t="s">
        <v>1695</v>
      </c>
    </row>
    <row r="3336" spans="1:7" x14ac:dyDescent="0.25">
      <c r="A3336" t="s">
        <v>105</v>
      </c>
      <c r="B3336" t="s">
        <v>106</v>
      </c>
      <c r="C3336" t="s">
        <v>107</v>
      </c>
      <c r="D3336" s="1">
        <v>41107</v>
      </c>
      <c r="E3336" s="2">
        <v>5</v>
      </c>
      <c r="F3336" t="s">
        <v>108</v>
      </c>
      <c r="G3336" t="s">
        <v>1695</v>
      </c>
    </row>
    <row r="3337" spans="1:7" x14ac:dyDescent="0.25">
      <c r="A3337" t="s">
        <v>105</v>
      </c>
      <c r="B3337" t="s">
        <v>106</v>
      </c>
      <c r="C3337" t="s">
        <v>107</v>
      </c>
      <c r="D3337" s="1">
        <v>41107</v>
      </c>
      <c r="E3337" s="2">
        <v>5</v>
      </c>
      <c r="F3337" t="s">
        <v>109</v>
      </c>
      <c r="G3337" t="s">
        <v>1695</v>
      </c>
    </row>
    <row r="3338" spans="1:7" x14ac:dyDescent="0.25">
      <c r="A3338" t="s">
        <v>30</v>
      </c>
      <c r="B3338" t="s">
        <v>31</v>
      </c>
      <c r="C3338" t="s">
        <v>32</v>
      </c>
      <c r="D3338" s="1">
        <v>41107</v>
      </c>
      <c r="E3338" s="2">
        <v>84</v>
      </c>
      <c r="F3338" t="s">
        <v>33</v>
      </c>
      <c r="G3338" t="s">
        <v>34</v>
      </c>
    </row>
    <row r="3339" spans="1:7" x14ac:dyDescent="0.25">
      <c r="A3339" t="s">
        <v>30</v>
      </c>
      <c r="B3339" t="s">
        <v>31</v>
      </c>
      <c r="C3339" t="s">
        <v>32</v>
      </c>
      <c r="D3339" s="1">
        <v>41107</v>
      </c>
      <c r="E3339" s="2">
        <v>84</v>
      </c>
      <c r="F3339" t="s">
        <v>35</v>
      </c>
      <c r="G3339" t="s">
        <v>34</v>
      </c>
    </row>
    <row r="3340" spans="1:7" x14ac:dyDescent="0.25">
      <c r="A3340" t="s">
        <v>40</v>
      </c>
      <c r="B3340" t="s">
        <v>41</v>
      </c>
      <c r="C3340" t="s">
        <v>42</v>
      </c>
      <c r="D3340" s="1">
        <v>41107</v>
      </c>
      <c r="E3340" s="2">
        <v>166.66</v>
      </c>
      <c r="F3340" t="s">
        <v>43</v>
      </c>
      <c r="G3340" t="s">
        <v>34</v>
      </c>
    </row>
    <row r="3341" spans="1:7" x14ac:dyDescent="0.25">
      <c r="A3341" t="s">
        <v>87</v>
      </c>
      <c r="B3341" t="s">
        <v>88</v>
      </c>
      <c r="C3341" t="s">
        <v>89</v>
      </c>
      <c r="D3341" s="1">
        <v>41107</v>
      </c>
      <c r="E3341" s="2">
        <v>25</v>
      </c>
      <c r="F3341" t="s">
        <v>90</v>
      </c>
      <c r="G3341" t="s">
        <v>1695</v>
      </c>
    </row>
    <row r="3342" spans="1:7" x14ac:dyDescent="0.25">
      <c r="A3342" t="s">
        <v>87</v>
      </c>
      <c r="B3342" t="s">
        <v>88</v>
      </c>
      <c r="C3342" t="s">
        <v>89</v>
      </c>
      <c r="D3342" s="1">
        <v>41107</v>
      </c>
      <c r="E3342" s="2">
        <v>25</v>
      </c>
      <c r="F3342" t="s">
        <v>91</v>
      </c>
      <c r="G3342" t="s">
        <v>1695</v>
      </c>
    </row>
    <row r="3343" spans="1:7" x14ac:dyDescent="0.25">
      <c r="A3343" t="s">
        <v>87</v>
      </c>
      <c r="B3343" t="s">
        <v>88</v>
      </c>
      <c r="C3343" t="s">
        <v>89</v>
      </c>
      <c r="D3343" s="1">
        <v>41107</v>
      </c>
      <c r="E3343" s="2">
        <v>25</v>
      </c>
      <c r="F3343" t="s">
        <v>91</v>
      </c>
      <c r="G3343" t="s">
        <v>1695</v>
      </c>
    </row>
    <row r="3344" spans="1:7" x14ac:dyDescent="0.25">
      <c r="A3344" t="s">
        <v>87</v>
      </c>
      <c r="B3344" t="s">
        <v>88</v>
      </c>
      <c r="C3344" t="s">
        <v>89</v>
      </c>
      <c r="D3344" s="1">
        <v>41107</v>
      </c>
      <c r="E3344" s="2">
        <v>25</v>
      </c>
      <c r="F3344" t="s">
        <v>92</v>
      </c>
      <c r="G3344" t="s">
        <v>1695</v>
      </c>
    </row>
    <row r="3345" spans="1:7" x14ac:dyDescent="0.25">
      <c r="A3345" t="s">
        <v>390</v>
      </c>
      <c r="B3345" t="s">
        <v>343</v>
      </c>
      <c r="C3345" t="s">
        <v>391</v>
      </c>
      <c r="D3345" s="1">
        <v>41107</v>
      </c>
      <c r="E3345" s="2">
        <v>30</v>
      </c>
      <c r="F3345" t="s">
        <v>392</v>
      </c>
      <c r="G3345" t="s">
        <v>1245</v>
      </c>
    </row>
    <row r="3346" spans="1:7" x14ac:dyDescent="0.25">
      <c r="A3346" t="s">
        <v>390</v>
      </c>
      <c r="B3346" t="s">
        <v>343</v>
      </c>
      <c r="C3346" t="s">
        <v>391</v>
      </c>
      <c r="D3346" s="1">
        <v>41107</v>
      </c>
      <c r="E3346" s="2">
        <v>30</v>
      </c>
      <c r="F3346" t="s">
        <v>392</v>
      </c>
      <c r="G3346" t="s">
        <v>1245</v>
      </c>
    </row>
    <row r="3347" spans="1:7" x14ac:dyDescent="0.25">
      <c r="A3347" t="s">
        <v>390</v>
      </c>
      <c r="B3347" t="s">
        <v>343</v>
      </c>
      <c r="C3347" t="s">
        <v>391</v>
      </c>
      <c r="D3347" s="1">
        <v>41107</v>
      </c>
      <c r="E3347" s="2">
        <v>30</v>
      </c>
      <c r="F3347" t="s">
        <v>393</v>
      </c>
      <c r="G3347" t="s">
        <v>1245</v>
      </c>
    </row>
    <row r="3348" spans="1:7" x14ac:dyDescent="0.25">
      <c r="A3348" t="s">
        <v>1590</v>
      </c>
      <c r="B3348" t="s">
        <v>1591</v>
      </c>
      <c r="C3348" t="s">
        <v>1592</v>
      </c>
      <c r="D3348" s="1">
        <v>41107</v>
      </c>
      <c r="E3348" s="2">
        <v>5</v>
      </c>
      <c r="F3348" t="s">
        <v>1593</v>
      </c>
      <c r="G3348" t="s">
        <v>1245</v>
      </c>
    </row>
    <row r="3349" spans="1:7" x14ac:dyDescent="0.25">
      <c r="A3349" t="s">
        <v>58</v>
      </c>
      <c r="B3349" t="s">
        <v>59</v>
      </c>
      <c r="C3349" t="s">
        <v>60</v>
      </c>
      <c r="D3349" s="1">
        <v>41107</v>
      </c>
      <c r="E3349" s="2">
        <v>100</v>
      </c>
      <c r="G3349" t="s">
        <v>34</v>
      </c>
    </row>
    <row r="3350" spans="1:7" x14ac:dyDescent="0.25">
      <c r="A3350" t="s">
        <v>82</v>
      </c>
      <c r="B3350" t="s">
        <v>83</v>
      </c>
      <c r="C3350" t="s">
        <v>84</v>
      </c>
      <c r="D3350" s="1">
        <v>41107</v>
      </c>
      <c r="E3350" s="2">
        <v>10</v>
      </c>
      <c r="F3350" t="s">
        <v>85</v>
      </c>
      <c r="G3350" t="s">
        <v>1245</v>
      </c>
    </row>
    <row r="3351" spans="1:7" x14ac:dyDescent="0.25">
      <c r="A3351" t="s">
        <v>82</v>
      </c>
      <c r="B3351" t="s">
        <v>83</v>
      </c>
      <c r="C3351" t="s">
        <v>84</v>
      </c>
      <c r="D3351" s="1">
        <v>41107</v>
      </c>
      <c r="E3351" s="2">
        <v>10</v>
      </c>
      <c r="F3351" t="s">
        <v>86</v>
      </c>
      <c r="G3351" t="s">
        <v>1245</v>
      </c>
    </row>
    <row r="3352" spans="1:7" x14ac:dyDescent="0.25">
      <c r="A3352" t="s">
        <v>636</v>
      </c>
      <c r="B3352" t="s">
        <v>637</v>
      </c>
      <c r="C3352" t="s">
        <v>638</v>
      </c>
      <c r="D3352" s="1">
        <v>41107</v>
      </c>
      <c r="E3352" s="2">
        <v>10</v>
      </c>
      <c r="F3352" t="s">
        <v>639</v>
      </c>
      <c r="G3352" t="s">
        <v>1694</v>
      </c>
    </row>
    <row r="3353" spans="1:7" x14ac:dyDescent="0.25">
      <c r="A3353" t="s">
        <v>53</v>
      </c>
      <c r="B3353" t="s">
        <v>54</v>
      </c>
      <c r="C3353" t="s">
        <v>55</v>
      </c>
      <c r="D3353" s="1">
        <v>41107</v>
      </c>
      <c r="E3353" s="2">
        <v>125</v>
      </c>
      <c r="F3353" t="s">
        <v>56</v>
      </c>
      <c r="G3353" t="s">
        <v>34</v>
      </c>
    </row>
    <row r="3354" spans="1:7" x14ac:dyDescent="0.25">
      <c r="A3354" t="s">
        <v>53</v>
      </c>
      <c r="B3354" t="s">
        <v>54</v>
      </c>
      <c r="C3354" t="s">
        <v>55</v>
      </c>
      <c r="D3354" s="1">
        <v>41107</v>
      </c>
      <c r="E3354" s="2">
        <v>125</v>
      </c>
      <c r="F3354" t="s">
        <v>57</v>
      </c>
      <c r="G3354" t="s">
        <v>34</v>
      </c>
    </row>
    <row r="3355" spans="1:7" x14ac:dyDescent="0.25">
      <c r="A3355" t="s">
        <v>78</v>
      </c>
      <c r="B3355" t="s">
        <v>79</v>
      </c>
      <c r="C3355" t="s">
        <v>80</v>
      </c>
      <c r="D3355" s="1">
        <v>41107</v>
      </c>
      <c r="E3355" s="2">
        <v>35</v>
      </c>
      <c r="F3355" t="s">
        <v>81</v>
      </c>
      <c r="G3355" t="s">
        <v>9</v>
      </c>
    </row>
    <row r="3356" spans="1:7" x14ac:dyDescent="0.25">
      <c r="A3356" t="s">
        <v>78</v>
      </c>
      <c r="B3356" t="s">
        <v>79</v>
      </c>
      <c r="C3356" t="s">
        <v>80</v>
      </c>
      <c r="D3356" s="1">
        <v>41107</v>
      </c>
      <c r="E3356" s="2">
        <v>35</v>
      </c>
      <c r="F3356" t="s">
        <v>81</v>
      </c>
      <c r="G3356" t="s">
        <v>9</v>
      </c>
    </row>
    <row r="3357" spans="1:7" x14ac:dyDescent="0.25">
      <c r="A3357" t="s">
        <v>546</v>
      </c>
      <c r="B3357" t="s">
        <v>547</v>
      </c>
      <c r="C3357" t="s">
        <v>548</v>
      </c>
      <c r="D3357" s="1">
        <v>41107</v>
      </c>
      <c r="E3357" s="2">
        <v>25</v>
      </c>
      <c r="F3357" t="s">
        <v>549</v>
      </c>
      <c r="G3357" t="s">
        <v>1245</v>
      </c>
    </row>
    <row r="3358" spans="1:7" x14ac:dyDescent="0.25">
      <c r="A3358" t="s">
        <v>115</v>
      </c>
      <c r="B3358" t="s">
        <v>116</v>
      </c>
      <c r="C3358" t="s">
        <v>117</v>
      </c>
      <c r="D3358" s="1">
        <v>41107</v>
      </c>
      <c r="E3358" s="2">
        <v>5</v>
      </c>
      <c r="F3358" t="s">
        <v>118</v>
      </c>
      <c r="G3358" t="s">
        <v>1245</v>
      </c>
    </row>
    <row r="3359" spans="1:7" x14ac:dyDescent="0.25">
      <c r="A3359" t="s">
        <v>115</v>
      </c>
      <c r="B3359" t="s">
        <v>116</v>
      </c>
      <c r="C3359" t="s">
        <v>117</v>
      </c>
      <c r="D3359" s="1">
        <v>41107</v>
      </c>
      <c r="E3359" s="2">
        <v>5</v>
      </c>
      <c r="F3359" t="s">
        <v>119</v>
      </c>
      <c r="G3359" t="s">
        <v>1245</v>
      </c>
    </row>
    <row r="3360" spans="1:7" x14ac:dyDescent="0.25">
      <c r="A3360" t="s">
        <v>115</v>
      </c>
      <c r="B3360" t="s">
        <v>116</v>
      </c>
      <c r="C3360" t="s">
        <v>117</v>
      </c>
      <c r="D3360" s="1">
        <v>41107</v>
      </c>
      <c r="E3360" s="2">
        <v>5</v>
      </c>
      <c r="F3360" t="s">
        <v>120</v>
      </c>
      <c r="G3360" t="s">
        <v>1245</v>
      </c>
    </row>
    <row r="3361" spans="1:7" x14ac:dyDescent="0.25">
      <c r="A3361" t="s">
        <v>1100</v>
      </c>
      <c r="B3361" t="s">
        <v>1101</v>
      </c>
      <c r="C3361" t="s">
        <v>1102</v>
      </c>
      <c r="D3361" s="1">
        <v>41107</v>
      </c>
      <c r="E3361" s="2">
        <v>25</v>
      </c>
      <c r="F3361" t="s">
        <v>1103</v>
      </c>
      <c r="G3361" t="s">
        <v>1247</v>
      </c>
    </row>
    <row r="3362" spans="1:7" x14ac:dyDescent="0.25">
      <c r="A3362" t="s">
        <v>1100</v>
      </c>
      <c r="B3362" t="s">
        <v>1101</v>
      </c>
      <c r="C3362" t="s">
        <v>1102</v>
      </c>
      <c r="D3362" s="1">
        <v>41107</v>
      </c>
      <c r="E3362" s="2">
        <v>25</v>
      </c>
      <c r="F3362" t="s">
        <v>1104</v>
      </c>
      <c r="G3362" t="s">
        <v>1247</v>
      </c>
    </row>
    <row r="3363" spans="1:7" x14ac:dyDescent="0.25">
      <c r="A3363" t="s">
        <v>125</v>
      </c>
      <c r="B3363" t="s">
        <v>126</v>
      </c>
      <c r="C3363" t="s">
        <v>127</v>
      </c>
      <c r="D3363" s="1">
        <v>41107</v>
      </c>
      <c r="E3363" s="2">
        <v>5</v>
      </c>
      <c r="F3363" t="s">
        <v>128</v>
      </c>
      <c r="G3363" t="s">
        <v>1245</v>
      </c>
    </row>
    <row r="3364" spans="1:7" x14ac:dyDescent="0.25">
      <c r="A3364" t="s">
        <v>121</v>
      </c>
      <c r="B3364" t="s">
        <v>122</v>
      </c>
      <c r="C3364" t="s">
        <v>123</v>
      </c>
      <c r="D3364" s="1">
        <v>41107</v>
      </c>
      <c r="E3364" s="2">
        <v>70</v>
      </c>
      <c r="F3364" t="s">
        <v>124</v>
      </c>
      <c r="G3364" t="s">
        <v>1790</v>
      </c>
    </row>
    <row r="3365" spans="1:7" x14ac:dyDescent="0.25">
      <c r="A3365" t="s">
        <v>235</v>
      </c>
      <c r="B3365" t="s">
        <v>236</v>
      </c>
      <c r="C3365" t="s">
        <v>237</v>
      </c>
      <c r="D3365" s="1">
        <v>41107</v>
      </c>
      <c r="E3365" s="2">
        <v>71.430000000000007</v>
      </c>
      <c r="F3365" t="s">
        <v>238</v>
      </c>
      <c r="G3365" t="s">
        <v>34</v>
      </c>
    </row>
    <row r="3366" spans="1:7" x14ac:dyDescent="0.25">
      <c r="A3366" t="s">
        <v>235</v>
      </c>
      <c r="B3366" t="s">
        <v>236</v>
      </c>
      <c r="C3366" t="s">
        <v>237</v>
      </c>
      <c r="D3366" s="1">
        <v>41107</v>
      </c>
      <c r="E3366" s="2">
        <v>71.430000000000007</v>
      </c>
      <c r="F3366" t="s">
        <v>239</v>
      </c>
      <c r="G3366" t="s">
        <v>34</v>
      </c>
    </row>
    <row r="3367" spans="1:7" x14ac:dyDescent="0.25">
      <c r="A3367" t="s">
        <v>1308</v>
      </c>
      <c r="B3367" t="s">
        <v>1309</v>
      </c>
      <c r="C3367" t="s">
        <v>1310</v>
      </c>
      <c r="D3367" s="1">
        <v>41107</v>
      </c>
      <c r="E3367" s="2">
        <v>50</v>
      </c>
      <c r="F3367" t="s">
        <v>1311</v>
      </c>
      <c r="G3367" t="s">
        <v>34</v>
      </c>
    </row>
    <row r="3368" spans="1:7" x14ac:dyDescent="0.25">
      <c r="A3368" t="s">
        <v>138</v>
      </c>
      <c r="B3368" t="s">
        <v>139</v>
      </c>
      <c r="C3368" t="s">
        <v>140</v>
      </c>
      <c r="D3368" s="1">
        <v>41107</v>
      </c>
      <c r="E3368" s="2">
        <v>40</v>
      </c>
      <c r="F3368" t="s">
        <v>141</v>
      </c>
      <c r="G3368" t="s">
        <v>1245</v>
      </c>
    </row>
    <row r="3369" spans="1:7" x14ac:dyDescent="0.25">
      <c r="A3369" t="s">
        <v>1257</v>
      </c>
      <c r="B3369" t="s">
        <v>1258</v>
      </c>
      <c r="C3369" t="s">
        <v>1259</v>
      </c>
      <c r="D3369" s="1">
        <v>41107</v>
      </c>
      <c r="E3369" s="2">
        <v>83.33</v>
      </c>
      <c r="F3369" t="s">
        <v>1260</v>
      </c>
      <c r="G3369" t="s">
        <v>34</v>
      </c>
    </row>
    <row r="3370" spans="1:7" x14ac:dyDescent="0.25">
      <c r="A3370" t="s">
        <v>133</v>
      </c>
      <c r="B3370" t="s">
        <v>134</v>
      </c>
      <c r="C3370" t="s">
        <v>95</v>
      </c>
      <c r="D3370" s="1">
        <v>41107</v>
      </c>
      <c r="E3370" s="2">
        <v>10</v>
      </c>
      <c r="F3370" t="s">
        <v>135</v>
      </c>
      <c r="G3370" t="s">
        <v>1245</v>
      </c>
    </row>
    <row r="3371" spans="1:7" x14ac:dyDescent="0.25">
      <c r="A3371" t="s">
        <v>133</v>
      </c>
      <c r="B3371" t="s">
        <v>134</v>
      </c>
      <c r="C3371" t="s">
        <v>95</v>
      </c>
      <c r="D3371" s="1">
        <v>41107</v>
      </c>
      <c r="E3371" s="2">
        <v>10</v>
      </c>
      <c r="F3371" t="s">
        <v>136</v>
      </c>
      <c r="G3371" t="s">
        <v>1245</v>
      </c>
    </row>
    <row r="3372" spans="1:7" x14ac:dyDescent="0.25">
      <c r="A3372" t="s">
        <v>133</v>
      </c>
      <c r="B3372" t="s">
        <v>134</v>
      </c>
      <c r="C3372" t="s">
        <v>95</v>
      </c>
      <c r="D3372" s="1">
        <v>41107</v>
      </c>
      <c r="E3372" s="2">
        <v>10</v>
      </c>
      <c r="F3372" t="s">
        <v>137</v>
      </c>
      <c r="G3372" t="s">
        <v>1245</v>
      </c>
    </row>
    <row r="3373" spans="1:7" x14ac:dyDescent="0.25">
      <c r="A3373" t="s">
        <v>129</v>
      </c>
      <c r="B3373" t="s">
        <v>130</v>
      </c>
      <c r="C3373" t="s">
        <v>131</v>
      </c>
      <c r="D3373" s="1">
        <v>41107</v>
      </c>
      <c r="E3373" s="2">
        <v>10</v>
      </c>
      <c r="F3373" t="s">
        <v>132</v>
      </c>
      <c r="G3373" t="s">
        <v>9</v>
      </c>
    </row>
    <row r="3374" spans="1:7" x14ac:dyDescent="0.25">
      <c r="A3374" t="s">
        <v>1580</v>
      </c>
      <c r="B3374" t="s">
        <v>1581</v>
      </c>
      <c r="C3374" t="s">
        <v>1582</v>
      </c>
      <c r="D3374" s="1">
        <v>41107</v>
      </c>
      <c r="E3374" s="2">
        <v>20</v>
      </c>
      <c r="F3374" t="s">
        <v>1583</v>
      </c>
      <c r="G3374" t="s">
        <v>1245</v>
      </c>
    </row>
    <row r="3375" spans="1:7" x14ac:dyDescent="0.25">
      <c r="A3375" t="s">
        <v>1584</v>
      </c>
      <c r="B3375" t="s">
        <v>1585</v>
      </c>
      <c r="C3375" t="s">
        <v>1586</v>
      </c>
      <c r="D3375" s="1">
        <v>41107</v>
      </c>
      <c r="E3375" s="2">
        <v>10</v>
      </c>
      <c r="F3375" t="s">
        <v>1587</v>
      </c>
      <c r="G3375" t="s">
        <v>1245</v>
      </c>
    </row>
    <row r="3376" spans="1:7" x14ac:dyDescent="0.25">
      <c r="A3376" t="s">
        <v>159</v>
      </c>
      <c r="B3376" t="s">
        <v>160</v>
      </c>
      <c r="C3376" t="s">
        <v>161</v>
      </c>
      <c r="D3376" s="1">
        <v>41107</v>
      </c>
      <c r="E3376" s="2">
        <v>83.33</v>
      </c>
      <c r="F3376" t="s">
        <v>162</v>
      </c>
      <c r="G3376" t="s">
        <v>34</v>
      </c>
    </row>
    <row r="3377" spans="1:7" x14ac:dyDescent="0.25">
      <c r="A3377" t="s">
        <v>155</v>
      </c>
      <c r="B3377" t="s">
        <v>156</v>
      </c>
      <c r="C3377" t="s">
        <v>157</v>
      </c>
      <c r="D3377" s="1">
        <v>41107</v>
      </c>
      <c r="E3377" s="2">
        <v>20</v>
      </c>
      <c r="F3377" t="s">
        <v>158</v>
      </c>
      <c r="G3377" t="s">
        <v>1842</v>
      </c>
    </row>
    <row r="3378" spans="1:7" x14ac:dyDescent="0.25">
      <c r="A3378" t="s">
        <v>155</v>
      </c>
      <c r="B3378" t="s">
        <v>156</v>
      </c>
      <c r="C3378" t="s">
        <v>157</v>
      </c>
      <c r="D3378" s="1">
        <v>41107</v>
      </c>
      <c r="E3378" s="2">
        <v>20</v>
      </c>
      <c r="F3378" t="s">
        <v>158</v>
      </c>
      <c r="G3378" t="s">
        <v>1842</v>
      </c>
    </row>
    <row r="3379" spans="1:7" x14ac:dyDescent="0.25">
      <c r="A3379" t="s">
        <v>151</v>
      </c>
      <c r="B3379" t="s">
        <v>152</v>
      </c>
      <c r="C3379" t="s">
        <v>153</v>
      </c>
      <c r="D3379" s="1">
        <v>41107</v>
      </c>
      <c r="E3379" s="2">
        <v>40</v>
      </c>
      <c r="F3379" t="s">
        <v>154</v>
      </c>
      <c r="G3379" t="s">
        <v>114</v>
      </c>
    </row>
    <row r="3380" spans="1:7" x14ac:dyDescent="0.25">
      <c r="A3380" t="s">
        <v>164</v>
      </c>
      <c r="B3380" t="s">
        <v>165</v>
      </c>
      <c r="C3380" t="s">
        <v>166</v>
      </c>
      <c r="D3380" s="1">
        <v>41107</v>
      </c>
      <c r="E3380" s="2">
        <v>25</v>
      </c>
      <c r="F3380" t="s">
        <v>167</v>
      </c>
      <c r="G3380" t="s">
        <v>1695</v>
      </c>
    </row>
    <row r="3381" spans="1:7" x14ac:dyDescent="0.25">
      <c r="A3381" t="s">
        <v>164</v>
      </c>
      <c r="B3381" t="s">
        <v>165</v>
      </c>
      <c r="C3381" t="s">
        <v>166</v>
      </c>
      <c r="D3381" s="1">
        <v>41107</v>
      </c>
      <c r="E3381" s="2">
        <v>25</v>
      </c>
      <c r="F3381" t="s">
        <v>168</v>
      </c>
      <c r="G3381" t="s">
        <v>1695</v>
      </c>
    </row>
    <row r="3382" spans="1:7" x14ac:dyDescent="0.25">
      <c r="A3382" t="s">
        <v>169</v>
      </c>
      <c r="B3382" t="s">
        <v>170</v>
      </c>
      <c r="C3382" t="s">
        <v>171</v>
      </c>
      <c r="D3382" s="1">
        <v>41107</v>
      </c>
      <c r="E3382" s="2">
        <v>10</v>
      </c>
      <c r="F3382" t="s">
        <v>172</v>
      </c>
      <c r="G3382" t="s">
        <v>1695</v>
      </c>
    </row>
    <row r="3383" spans="1:7" x14ac:dyDescent="0.25">
      <c r="A3383" t="s">
        <v>169</v>
      </c>
      <c r="B3383" t="s">
        <v>170</v>
      </c>
      <c r="C3383" t="s">
        <v>171</v>
      </c>
      <c r="D3383" s="1">
        <v>41107</v>
      </c>
      <c r="E3383" s="2">
        <v>10</v>
      </c>
      <c r="F3383" t="s">
        <v>173</v>
      </c>
      <c r="G3383" t="s">
        <v>1695</v>
      </c>
    </row>
    <row r="3384" spans="1:7" x14ac:dyDescent="0.25">
      <c r="A3384" t="s">
        <v>174</v>
      </c>
      <c r="B3384" t="s">
        <v>175</v>
      </c>
      <c r="C3384" t="s">
        <v>176</v>
      </c>
      <c r="D3384" s="1">
        <v>41107</v>
      </c>
      <c r="E3384" s="2">
        <v>10</v>
      </c>
      <c r="F3384" t="s">
        <v>177</v>
      </c>
      <c r="G3384" t="s">
        <v>114</v>
      </c>
    </row>
    <row r="3385" spans="1:7" x14ac:dyDescent="0.25">
      <c r="A3385" t="s">
        <v>1356</v>
      </c>
      <c r="B3385" t="s">
        <v>307</v>
      </c>
      <c r="C3385" t="s">
        <v>1357</v>
      </c>
      <c r="D3385" s="1">
        <v>41107</v>
      </c>
      <c r="E3385" s="2">
        <v>5</v>
      </c>
      <c r="F3385" t="s">
        <v>1358</v>
      </c>
      <c r="G3385" t="s">
        <v>1245</v>
      </c>
    </row>
    <row r="3386" spans="1:7" x14ac:dyDescent="0.25">
      <c r="A3386" t="s">
        <v>178</v>
      </c>
      <c r="B3386" t="s">
        <v>179</v>
      </c>
      <c r="C3386" t="s">
        <v>180</v>
      </c>
      <c r="D3386" s="1">
        <v>41107</v>
      </c>
      <c r="E3386" s="2">
        <v>5</v>
      </c>
      <c r="F3386" t="s">
        <v>181</v>
      </c>
      <c r="G3386" t="s">
        <v>182</v>
      </c>
    </row>
    <row r="3387" spans="1:7" x14ac:dyDescent="0.25">
      <c r="A3387" t="s">
        <v>1843</v>
      </c>
      <c r="B3387" t="s">
        <v>1458</v>
      </c>
      <c r="C3387" t="s">
        <v>1844</v>
      </c>
      <c r="D3387" s="1">
        <v>41122</v>
      </c>
      <c r="E3387" s="2">
        <v>25</v>
      </c>
      <c r="G3387" t="s">
        <v>850</v>
      </c>
    </row>
    <row r="3388" spans="1:7" x14ac:dyDescent="0.25">
      <c r="A3388" t="s">
        <v>452</v>
      </c>
      <c r="B3388" t="s">
        <v>453</v>
      </c>
      <c r="D3388" s="1">
        <v>41122</v>
      </c>
      <c r="E3388" s="2">
        <v>431.25</v>
      </c>
      <c r="G3388" t="s">
        <v>34</v>
      </c>
    </row>
    <row r="3389" spans="1:7" x14ac:dyDescent="0.25">
      <c r="A3389" t="s">
        <v>1076</v>
      </c>
      <c r="B3389" t="s">
        <v>1077</v>
      </c>
      <c r="D3389" s="1">
        <v>41128</v>
      </c>
      <c r="E3389" s="2">
        <v>14.22</v>
      </c>
      <c r="G3389" t="s">
        <v>853</v>
      </c>
    </row>
    <row r="3390" spans="1:7" x14ac:dyDescent="0.25">
      <c r="A3390" t="s">
        <v>660</v>
      </c>
      <c r="B3390" t="s">
        <v>661</v>
      </c>
      <c r="D3390" s="1">
        <v>41128</v>
      </c>
      <c r="E3390" s="2">
        <v>1500</v>
      </c>
      <c r="F3390" t="s">
        <v>662</v>
      </c>
      <c r="G3390" t="s">
        <v>34</v>
      </c>
    </row>
    <row r="3391" spans="1:7" x14ac:dyDescent="0.25">
      <c r="A3391" t="s">
        <v>1238</v>
      </c>
      <c r="B3391" t="s">
        <v>1239</v>
      </c>
      <c r="D3391" s="1">
        <v>41128</v>
      </c>
      <c r="E3391" s="2">
        <v>1000</v>
      </c>
      <c r="G3391" t="s">
        <v>34</v>
      </c>
    </row>
    <row r="3392" spans="1:7" x14ac:dyDescent="0.25">
      <c r="A3392" t="s">
        <v>78</v>
      </c>
      <c r="B3392" t="s">
        <v>79</v>
      </c>
      <c r="C3392" t="s">
        <v>80</v>
      </c>
      <c r="D3392" s="1">
        <v>41128</v>
      </c>
      <c r="E3392" s="2">
        <v>35</v>
      </c>
      <c r="F3392" t="s">
        <v>81</v>
      </c>
      <c r="G3392" t="s">
        <v>9</v>
      </c>
    </row>
    <row r="3393" spans="1:7" x14ac:dyDescent="0.25">
      <c r="A3393" t="s">
        <v>78</v>
      </c>
      <c r="B3393" t="s">
        <v>79</v>
      </c>
      <c r="C3393" t="s">
        <v>80</v>
      </c>
      <c r="D3393" s="1">
        <v>41128</v>
      </c>
      <c r="E3393" s="2">
        <v>35</v>
      </c>
      <c r="F3393" t="s">
        <v>81</v>
      </c>
      <c r="G3393" t="s">
        <v>9</v>
      </c>
    </row>
    <row r="3394" spans="1:7" x14ac:dyDescent="0.25">
      <c r="A3394" t="s">
        <v>82</v>
      </c>
      <c r="B3394" t="s">
        <v>83</v>
      </c>
      <c r="C3394" t="s">
        <v>84</v>
      </c>
      <c r="D3394" s="1">
        <v>41128</v>
      </c>
      <c r="E3394" s="2">
        <v>10</v>
      </c>
      <c r="F3394" t="s">
        <v>85</v>
      </c>
      <c r="G3394" t="s">
        <v>1245</v>
      </c>
    </row>
    <row r="3395" spans="1:7" x14ac:dyDescent="0.25">
      <c r="A3395" t="s">
        <v>82</v>
      </c>
      <c r="B3395" t="s">
        <v>83</v>
      </c>
      <c r="C3395" t="s">
        <v>84</v>
      </c>
      <c r="D3395" s="1">
        <v>41128</v>
      </c>
      <c r="E3395" s="2">
        <v>10</v>
      </c>
      <c r="F3395" t="s">
        <v>86</v>
      </c>
      <c r="G3395" t="s">
        <v>1245</v>
      </c>
    </row>
    <row r="3396" spans="1:7" x14ac:dyDescent="0.25">
      <c r="A3396" t="s">
        <v>636</v>
      </c>
      <c r="B3396" t="s">
        <v>637</v>
      </c>
      <c r="C3396" t="s">
        <v>638</v>
      </c>
      <c r="D3396" s="1">
        <v>41128</v>
      </c>
      <c r="E3396" s="2">
        <v>10</v>
      </c>
      <c r="F3396" t="s">
        <v>639</v>
      </c>
      <c r="G3396" t="s">
        <v>1694</v>
      </c>
    </row>
    <row r="3397" spans="1:7" x14ac:dyDescent="0.25">
      <c r="A3397" t="s">
        <v>390</v>
      </c>
      <c r="B3397" t="s">
        <v>343</v>
      </c>
      <c r="C3397" t="s">
        <v>391</v>
      </c>
      <c r="D3397" s="1">
        <v>41128</v>
      </c>
      <c r="E3397" s="2">
        <v>30</v>
      </c>
      <c r="F3397" t="s">
        <v>392</v>
      </c>
      <c r="G3397" t="s">
        <v>1245</v>
      </c>
    </row>
    <row r="3398" spans="1:7" x14ac:dyDescent="0.25">
      <c r="A3398" t="s">
        <v>390</v>
      </c>
      <c r="B3398" t="s">
        <v>343</v>
      </c>
      <c r="C3398" t="s">
        <v>391</v>
      </c>
      <c r="D3398" s="1">
        <v>41128</v>
      </c>
      <c r="E3398" s="2">
        <v>30</v>
      </c>
      <c r="F3398" t="s">
        <v>392</v>
      </c>
      <c r="G3398" t="s">
        <v>1245</v>
      </c>
    </row>
    <row r="3399" spans="1:7" x14ac:dyDescent="0.25">
      <c r="A3399" t="s">
        <v>390</v>
      </c>
      <c r="B3399" t="s">
        <v>343</v>
      </c>
      <c r="C3399" t="s">
        <v>391</v>
      </c>
      <c r="D3399" s="1">
        <v>41128</v>
      </c>
      <c r="E3399" s="2">
        <v>30</v>
      </c>
      <c r="F3399" t="s">
        <v>393</v>
      </c>
      <c r="G3399" t="s">
        <v>1245</v>
      </c>
    </row>
    <row r="3400" spans="1:7" x14ac:dyDescent="0.25">
      <c r="A3400" t="s">
        <v>87</v>
      </c>
      <c r="B3400" t="s">
        <v>88</v>
      </c>
      <c r="C3400" t="s">
        <v>89</v>
      </c>
      <c r="D3400" s="1">
        <v>41128</v>
      </c>
      <c r="E3400" s="2">
        <v>25</v>
      </c>
      <c r="F3400" t="s">
        <v>90</v>
      </c>
      <c r="G3400" t="s">
        <v>1695</v>
      </c>
    </row>
    <row r="3401" spans="1:7" x14ac:dyDescent="0.25">
      <c r="A3401" t="s">
        <v>87</v>
      </c>
      <c r="B3401" t="s">
        <v>88</v>
      </c>
      <c r="C3401" t="s">
        <v>89</v>
      </c>
      <c r="D3401" s="1">
        <v>41128</v>
      </c>
      <c r="E3401" s="2">
        <v>25</v>
      </c>
      <c r="F3401" t="s">
        <v>91</v>
      </c>
      <c r="G3401" t="s">
        <v>1695</v>
      </c>
    </row>
    <row r="3402" spans="1:7" x14ac:dyDescent="0.25">
      <c r="A3402" t="s">
        <v>87</v>
      </c>
      <c r="B3402" t="s">
        <v>88</v>
      </c>
      <c r="C3402" t="s">
        <v>89</v>
      </c>
      <c r="D3402" s="1">
        <v>41128</v>
      </c>
      <c r="E3402" s="2">
        <v>25</v>
      </c>
      <c r="F3402" t="s">
        <v>91</v>
      </c>
      <c r="G3402" t="s">
        <v>1695</v>
      </c>
    </row>
    <row r="3403" spans="1:7" x14ac:dyDescent="0.25">
      <c r="A3403" t="s">
        <v>87</v>
      </c>
      <c r="B3403" t="s">
        <v>88</v>
      </c>
      <c r="C3403" t="s">
        <v>89</v>
      </c>
      <c r="D3403" s="1">
        <v>41128</v>
      </c>
      <c r="E3403" s="2">
        <v>25</v>
      </c>
      <c r="F3403" t="s">
        <v>92</v>
      </c>
      <c r="G3403" t="s">
        <v>1695</v>
      </c>
    </row>
    <row r="3404" spans="1:7" x14ac:dyDescent="0.25">
      <c r="A3404" t="s">
        <v>1590</v>
      </c>
      <c r="B3404" t="s">
        <v>1591</v>
      </c>
      <c r="C3404" t="s">
        <v>1592</v>
      </c>
      <c r="D3404" s="1">
        <v>41128</v>
      </c>
      <c r="E3404" s="2">
        <v>5</v>
      </c>
      <c r="F3404" t="s">
        <v>1593</v>
      </c>
      <c r="G3404" t="s">
        <v>1245</v>
      </c>
    </row>
    <row r="3405" spans="1:7" x14ac:dyDescent="0.25">
      <c r="A3405" t="s">
        <v>105</v>
      </c>
      <c r="B3405" t="s">
        <v>106</v>
      </c>
      <c r="C3405" t="s">
        <v>107</v>
      </c>
      <c r="D3405" s="1">
        <v>41128</v>
      </c>
      <c r="E3405" s="2">
        <v>5</v>
      </c>
      <c r="F3405" t="s">
        <v>108</v>
      </c>
      <c r="G3405" t="s">
        <v>1695</v>
      </c>
    </row>
    <row r="3406" spans="1:7" x14ac:dyDescent="0.25">
      <c r="A3406" t="s">
        <v>105</v>
      </c>
      <c r="B3406" t="s">
        <v>106</v>
      </c>
      <c r="C3406" t="s">
        <v>107</v>
      </c>
      <c r="D3406" s="1">
        <v>41128</v>
      </c>
      <c r="E3406" s="2">
        <v>5</v>
      </c>
      <c r="F3406" t="s">
        <v>108</v>
      </c>
      <c r="G3406" t="s">
        <v>1695</v>
      </c>
    </row>
    <row r="3407" spans="1:7" x14ac:dyDescent="0.25">
      <c r="A3407" t="s">
        <v>105</v>
      </c>
      <c r="B3407" t="s">
        <v>106</v>
      </c>
      <c r="C3407" t="s">
        <v>107</v>
      </c>
      <c r="D3407" s="1">
        <v>41128</v>
      </c>
      <c r="E3407" s="2">
        <v>5</v>
      </c>
      <c r="F3407" t="s">
        <v>109</v>
      </c>
      <c r="G3407" t="s">
        <v>1695</v>
      </c>
    </row>
    <row r="3408" spans="1:7" x14ac:dyDescent="0.25">
      <c r="A3408" t="s">
        <v>99</v>
      </c>
      <c r="B3408" t="s">
        <v>100</v>
      </c>
      <c r="C3408" t="s">
        <v>101</v>
      </c>
      <c r="D3408" s="1">
        <v>41128</v>
      </c>
      <c r="E3408" s="2">
        <v>10</v>
      </c>
      <c r="F3408" t="s">
        <v>102</v>
      </c>
      <c r="G3408" t="s">
        <v>1245</v>
      </c>
    </row>
    <row r="3409" spans="1:7" x14ac:dyDescent="0.25">
      <c r="A3409" t="s">
        <v>99</v>
      </c>
      <c r="B3409" t="s">
        <v>100</v>
      </c>
      <c r="C3409" t="s">
        <v>101</v>
      </c>
      <c r="D3409" s="1">
        <v>41128</v>
      </c>
      <c r="E3409" s="2">
        <v>10</v>
      </c>
      <c r="F3409" t="s">
        <v>103</v>
      </c>
      <c r="G3409" t="s">
        <v>1245</v>
      </c>
    </row>
    <row r="3410" spans="1:7" x14ac:dyDescent="0.25">
      <c r="A3410" t="s">
        <v>99</v>
      </c>
      <c r="B3410" t="s">
        <v>100</v>
      </c>
      <c r="C3410" t="s">
        <v>101</v>
      </c>
      <c r="D3410" s="1">
        <v>41128</v>
      </c>
      <c r="E3410" s="2">
        <v>10</v>
      </c>
      <c r="F3410" t="s">
        <v>104</v>
      </c>
      <c r="G3410" t="s">
        <v>1245</v>
      </c>
    </row>
    <row r="3411" spans="1:7" x14ac:dyDescent="0.25">
      <c r="A3411" t="s">
        <v>155</v>
      </c>
      <c r="B3411" t="s">
        <v>156</v>
      </c>
      <c r="C3411" t="s">
        <v>157</v>
      </c>
      <c r="D3411" s="1">
        <v>41128</v>
      </c>
      <c r="E3411" s="2">
        <v>20</v>
      </c>
      <c r="F3411" t="s">
        <v>158</v>
      </c>
      <c r="G3411" t="s">
        <v>1842</v>
      </c>
    </row>
    <row r="3412" spans="1:7" x14ac:dyDescent="0.25">
      <c r="A3412" t="s">
        <v>155</v>
      </c>
      <c r="B3412" t="s">
        <v>156</v>
      </c>
      <c r="C3412" t="s">
        <v>157</v>
      </c>
      <c r="D3412" s="1">
        <v>41128</v>
      </c>
      <c r="E3412" s="2">
        <v>20</v>
      </c>
      <c r="F3412" t="s">
        <v>158</v>
      </c>
      <c r="G3412" t="s">
        <v>1842</v>
      </c>
    </row>
    <row r="3413" spans="1:7" x14ac:dyDescent="0.25">
      <c r="A3413" t="s">
        <v>159</v>
      </c>
      <c r="B3413" t="s">
        <v>160</v>
      </c>
      <c r="C3413" t="s">
        <v>161</v>
      </c>
      <c r="D3413" s="1">
        <v>41128</v>
      </c>
      <c r="E3413" s="2">
        <v>83.33</v>
      </c>
      <c r="F3413" t="s">
        <v>162</v>
      </c>
      <c r="G3413" t="s">
        <v>34</v>
      </c>
    </row>
    <row r="3414" spans="1:7" x14ac:dyDescent="0.25">
      <c r="A3414" t="s">
        <v>151</v>
      </c>
      <c r="B3414" t="s">
        <v>152</v>
      </c>
      <c r="C3414" t="s">
        <v>153</v>
      </c>
      <c r="D3414" s="1">
        <v>41128</v>
      </c>
      <c r="E3414" s="2">
        <v>40</v>
      </c>
      <c r="F3414" t="s">
        <v>154</v>
      </c>
      <c r="G3414" t="s">
        <v>114</v>
      </c>
    </row>
    <row r="3415" spans="1:7" x14ac:dyDescent="0.25">
      <c r="A3415" t="s">
        <v>1845</v>
      </c>
      <c r="B3415" t="s">
        <v>744</v>
      </c>
      <c r="C3415" t="s">
        <v>1846</v>
      </c>
      <c r="D3415" s="1">
        <v>41128</v>
      </c>
      <c r="E3415" s="2">
        <v>150</v>
      </c>
      <c r="F3415" t="s">
        <v>1847</v>
      </c>
      <c r="G3415" t="s">
        <v>67</v>
      </c>
    </row>
    <row r="3416" spans="1:7" x14ac:dyDescent="0.25">
      <c r="A3416" t="s">
        <v>1845</v>
      </c>
      <c r="B3416" t="s">
        <v>744</v>
      </c>
      <c r="C3416" t="s">
        <v>1846</v>
      </c>
      <c r="D3416" s="1">
        <v>41128</v>
      </c>
      <c r="E3416" s="2">
        <v>150</v>
      </c>
      <c r="F3416" t="s">
        <v>1847</v>
      </c>
      <c r="G3416" t="s">
        <v>67</v>
      </c>
    </row>
    <row r="3417" spans="1:7" x14ac:dyDescent="0.25">
      <c r="A3417" t="s">
        <v>178</v>
      </c>
      <c r="B3417" t="s">
        <v>179</v>
      </c>
      <c r="C3417" t="s">
        <v>180</v>
      </c>
      <c r="D3417" s="1">
        <v>41128</v>
      </c>
      <c r="E3417" s="2">
        <v>5</v>
      </c>
      <c r="F3417" t="s">
        <v>181</v>
      </c>
      <c r="G3417" t="s">
        <v>182</v>
      </c>
    </row>
    <row r="3418" spans="1:7" x14ac:dyDescent="0.25">
      <c r="A3418" t="s">
        <v>1356</v>
      </c>
      <c r="B3418" t="s">
        <v>307</v>
      </c>
      <c r="C3418" t="s">
        <v>1357</v>
      </c>
      <c r="D3418" s="1">
        <v>41128</v>
      </c>
      <c r="E3418" s="2">
        <v>5</v>
      </c>
      <c r="F3418" t="s">
        <v>1358</v>
      </c>
      <c r="G3418" t="s">
        <v>1245</v>
      </c>
    </row>
    <row r="3419" spans="1:7" x14ac:dyDescent="0.25">
      <c r="A3419" t="s">
        <v>174</v>
      </c>
      <c r="B3419" t="s">
        <v>175</v>
      </c>
      <c r="C3419" t="s">
        <v>176</v>
      </c>
      <c r="D3419" s="1">
        <v>41128</v>
      </c>
      <c r="E3419" s="2">
        <v>10</v>
      </c>
      <c r="F3419" t="s">
        <v>177</v>
      </c>
      <c r="G3419" t="s">
        <v>114</v>
      </c>
    </row>
    <row r="3420" spans="1:7" x14ac:dyDescent="0.25">
      <c r="A3420" t="s">
        <v>169</v>
      </c>
      <c r="B3420" t="s">
        <v>170</v>
      </c>
      <c r="C3420" t="s">
        <v>171</v>
      </c>
      <c r="D3420" s="1">
        <v>41128</v>
      </c>
      <c r="E3420" s="2">
        <v>10</v>
      </c>
      <c r="F3420" t="s">
        <v>172</v>
      </c>
      <c r="G3420" t="s">
        <v>1245</v>
      </c>
    </row>
    <row r="3421" spans="1:7" x14ac:dyDescent="0.25">
      <c r="A3421" t="s">
        <v>169</v>
      </c>
      <c r="B3421" t="s">
        <v>170</v>
      </c>
      <c r="C3421" t="s">
        <v>171</v>
      </c>
      <c r="D3421" s="1">
        <v>41128</v>
      </c>
      <c r="E3421" s="2">
        <v>10</v>
      </c>
      <c r="F3421" t="s">
        <v>173</v>
      </c>
      <c r="G3421" t="s">
        <v>1245</v>
      </c>
    </row>
    <row r="3422" spans="1:7" x14ac:dyDescent="0.25">
      <c r="A3422" t="s">
        <v>164</v>
      </c>
      <c r="B3422" t="s">
        <v>165</v>
      </c>
      <c r="C3422" t="s">
        <v>166</v>
      </c>
      <c r="D3422" s="1">
        <v>41128</v>
      </c>
      <c r="E3422" s="2">
        <v>25</v>
      </c>
      <c r="F3422" t="s">
        <v>167</v>
      </c>
      <c r="G3422" t="s">
        <v>1695</v>
      </c>
    </row>
    <row r="3423" spans="1:7" x14ac:dyDescent="0.25">
      <c r="A3423" t="s">
        <v>164</v>
      </c>
      <c r="B3423" t="s">
        <v>165</v>
      </c>
      <c r="C3423" t="s">
        <v>166</v>
      </c>
      <c r="D3423" s="1">
        <v>41128</v>
      </c>
      <c r="E3423" s="2">
        <v>25</v>
      </c>
      <c r="F3423" t="s">
        <v>168</v>
      </c>
      <c r="G3423" t="s">
        <v>1695</v>
      </c>
    </row>
    <row r="3424" spans="1:7" x14ac:dyDescent="0.25">
      <c r="A3424" t="s">
        <v>188</v>
      </c>
      <c r="B3424" t="s">
        <v>189</v>
      </c>
      <c r="C3424" t="s">
        <v>190</v>
      </c>
      <c r="D3424" s="1">
        <v>41128</v>
      </c>
      <c r="E3424" s="2">
        <v>250</v>
      </c>
      <c r="F3424" t="s">
        <v>191</v>
      </c>
      <c r="G3424" t="s">
        <v>1848</v>
      </c>
    </row>
    <row r="3425" spans="1:7" x14ac:dyDescent="0.25">
      <c r="A3425" t="s">
        <v>1584</v>
      </c>
      <c r="B3425" t="s">
        <v>1585</v>
      </c>
      <c r="C3425" t="s">
        <v>1586</v>
      </c>
      <c r="D3425" s="1">
        <v>41128</v>
      </c>
      <c r="E3425" s="2">
        <v>10</v>
      </c>
      <c r="F3425" t="s">
        <v>1587</v>
      </c>
      <c r="G3425" t="s">
        <v>1245</v>
      </c>
    </row>
    <row r="3426" spans="1:7" x14ac:dyDescent="0.25">
      <c r="A3426" t="s">
        <v>129</v>
      </c>
      <c r="B3426" t="s">
        <v>130</v>
      </c>
      <c r="C3426" t="s">
        <v>131</v>
      </c>
      <c r="D3426" s="1">
        <v>41128</v>
      </c>
      <c r="E3426" s="2">
        <v>10</v>
      </c>
      <c r="F3426" t="s">
        <v>132</v>
      </c>
      <c r="G3426" t="s">
        <v>9</v>
      </c>
    </row>
    <row r="3427" spans="1:7" x14ac:dyDescent="0.25">
      <c r="A3427" t="s">
        <v>133</v>
      </c>
      <c r="B3427" t="s">
        <v>134</v>
      </c>
      <c r="C3427" t="s">
        <v>95</v>
      </c>
      <c r="D3427" s="1">
        <v>41128</v>
      </c>
      <c r="E3427" s="2">
        <v>10</v>
      </c>
      <c r="F3427" t="s">
        <v>135</v>
      </c>
      <c r="G3427" t="s">
        <v>1245</v>
      </c>
    </row>
    <row r="3428" spans="1:7" x14ac:dyDescent="0.25">
      <c r="A3428" t="s">
        <v>133</v>
      </c>
      <c r="B3428" t="s">
        <v>134</v>
      </c>
      <c r="C3428" t="s">
        <v>95</v>
      </c>
      <c r="D3428" s="1">
        <v>41128</v>
      </c>
      <c r="E3428" s="2">
        <v>10</v>
      </c>
      <c r="F3428" t="s">
        <v>136</v>
      </c>
      <c r="G3428" t="s">
        <v>1245</v>
      </c>
    </row>
    <row r="3429" spans="1:7" x14ac:dyDescent="0.25">
      <c r="A3429" t="s">
        <v>133</v>
      </c>
      <c r="B3429" t="s">
        <v>134</v>
      </c>
      <c r="C3429" t="s">
        <v>95</v>
      </c>
      <c r="D3429" s="1">
        <v>41128</v>
      </c>
      <c r="E3429" s="2">
        <v>10</v>
      </c>
      <c r="F3429" t="s">
        <v>137</v>
      </c>
      <c r="G3429" t="s">
        <v>1245</v>
      </c>
    </row>
    <row r="3430" spans="1:7" x14ac:dyDescent="0.25">
      <c r="A3430" t="s">
        <v>138</v>
      </c>
      <c r="B3430" t="s">
        <v>139</v>
      </c>
      <c r="C3430" t="s">
        <v>140</v>
      </c>
      <c r="D3430" s="1">
        <v>41128</v>
      </c>
      <c r="E3430" s="2">
        <v>40</v>
      </c>
      <c r="F3430" t="s">
        <v>141</v>
      </c>
      <c r="G3430" t="s">
        <v>1245</v>
      </c>
    </row>
    <row r="3431" spans="1:7" x14ac:dyDescent="0.25">
      <c r="A3431" t="s">
        <v>121</v>
      </c>
      <c r="B3431" t="s">
        <v>122</v>
      </c>
      <c r="C3431" t="s">
        <v>123</v>
      </c>
      <c r="D3431" s="1">
        <v>41128</v>
      </c>
      <c r="E3431" s="2">
        <v>70</v>
      </c>
      <c r="F3431" t="s">
        <v>124</v>
      </c>
      <c r="G3431" t="s">
        <v>1790</v>
      </c>
    </row>
    <row r="3432" spans="1:7" x14ac:dyDescent="0.25">
      <c r="A3432" t="s">
        <v>125</v>
      </c>
      <c r="B3432" t="s">
        <v>126</v>
      </c>
      <c r="C3432" t="s">
        <v>127</v>
      </c>
      <c r="D3432" s="1">
        <v>41128</v>
      </c>
      <c r="E3432" s="2">
        <v>5</v>
      </c>
      <c r="F3432" t="s">
        <v>128</v>
      </c>
      <c r="G3432" t="s">
        <v>1245</v>
      </c>
    </row>
    <row r="3433" spans="1:7" x14ac:dyDescent="0.25">
      <c r="A3433" t="s">
        <v>1100</v>
      </c>
      <c r="B3433" t="s">
        <v>1101</v>
      </c>
      <c r="C3433" t="s">
        <v>1102</v>
      </c>
      <c r="D3433" s="1">
        <v>41128</v>
      </c>
      <c r="E3433" s="2">
        <v>25</v>
      </c>
      <c r="F3433" t="s">
        <v>1103</v>
      </c>
      <c r="G3433" t="s">
        <v>1247</v>
      </c>
    </row>
    <row r="3434" spans="1:7" x14ac:dyDescent="0.25">
      <c r="A3434" t="s">
        <v>1100</v>
      </c>
      <c r="B3434" t="s">
        <v>1101</v>
      </c>
      <c r="C3434" t="s">
        <v>1102</v>
      </c>
      <c r="D3434" s="1">
        <v>41128</v>
      </c>
      <c r="E3434" s="2">
        <v>25</v>
      </c>
      <c r="F3434" t="s">
        <v>1104</v>
      </c>
      <c r="G3434" t="s">
        <v>1247</v>
      </c>
    </row>
    <row r="3435" spans="1:7" x14ac:dyDescent="0.25">
      <c r="A3435" t="s">
        <v>115</v>
      </c>
      <c r="B3435" t="s">
        <v>116</v>
      </c>
      <c r="C3435" t="s">
        <v>117</v>
      </c>
      <c r="D3435" s="1">
        <v>41128</v>
      </c>
      <c r="E3435" s="2">
        <v>5</v>
      </c>
      <c r="F3435" t="s">
        <v>118</v>
      </c>
      <c r="G3435" t="s">
        <v>1245</v>
      </c>
    </row>
    <row r="3436" spans="1:7" x14ac:dyDescent="0.25">
      <c r="A3436" t="s">
        <v>115</v>
      </c>
      <c r="B3436" t="s">
        <v>116</v>
      </c>
      <c r="C3436" t="s">
        <v>117</v>
      </c>
      <c r="D3436" s="1">
        <v>41128</v>
      </c>
      <c r="E3436" s="2">
        <v>5</v>
      </c>
      <c r="F3436" t="s">
        <v>119</v>
      </c>
      <c r="G3436" t="s">
        <v>1245</v>
      </c>
    </row>
    <row r="3437" spans="1:7" x14ac:dyDescent="0.25">
      <c r="A3437" t="s">
        <v>115</v>
      </c>
      <c r="B3437" t="s">
        <v>116</v>
      </c>
      <c r="C3437" t="s">
        <v>117</v>
      </c>
      <c r="D3437" s="1">
        <v>41128</v>
      </c>
      <c r="E3437" s="2">
        <v>5</v>
      </c>
      <c r="F3437" t="s">
        <v>120</v>
      </c>
      <c r="G3437" t="s">
        <v>1245</v>
      </c>
    </row>
    <row r="3438" spans="1:7" x14ac:dyDescent="0.25">
      <c r="A3438" t="s">
        <v>546</v>
      </c>
      <c r="B3438" t="s">
        <v>547</v>
      </c>
      <c r="C3438" t="s">
        <v>548</v>
      </c>
      <c r="D3438" s="1">
        <v>41128</v>
      </c>
      <c r="E3438" s="2">
        <v>25</v>
      </c>
      <c r="F3438" t="s">
        <v>549</v>
      </c>
      <c r="G3438" t="s">
        <v>1245</v>
      </c>
    </row>
    <row r="3439" spans="1:7" x14ac:dyDescent="0.25">
      <c r="A3439" t="s">
        <v>482</v>
      </c>
      <c r="B3439" t="s">
        <v>483</v>
      </c>
      <c r="C3439" t="s">
        <v>484</v>
      </c>
      <c r="D3439" s="1">
        <v>41130</v>
      </c>
      <c r="E3439" s="2">
        <v>150</v>
      </c>
      <c r="F3439" t="s">
        <v>485</v>
      </c>
      <c r="G3439" t="s">
        <v>34</v>
      </c>
    </row>
    <row r="3440" spans="1:7" x14ac:dyDescent="0.25">
      <c r="A3440" t="s">
        <v>482</v>
      </c>
      <c r="B3440" t="s">
        <v>483</v>
      </c>
      <c r="C3440" t="s">
        <v>484</v>
      </c>
      <c r="D3440" s="1">
        <v>41130</v>
      </c>
      <c r="E3440" s="2">
        <v>100</v>
      </c>
      <c r="F3440" t="s">
        <v>485</v>
      </c>
      <c r="G3440" t="s">
        <v>67</v>
      </c>
    </row>
    <row r="3441" spans="1:7" x14ac:dyDescent="0.25">
      <c r="A3441" t="s">
        <v>1293</v>
      </c>
      <c r="B3441" t="s">
        <v>1294</v>
      </c>
      <c r="D3441" s="1">
        <v>41130</v>
      </c>
      <c r="E3441" s="2">
        <v>1000</v>
      </c>
      <c r="F3441" t="s">
        <v>1295</v>
      </c>
      <c r="G3441" t="s">
        <v>34</v>
      </c>
    </row>
    <row r="3442" spans="1:7" x14ac:dyDescent="0.25">
      <c r="A3442" t="s">
        <v>235</v>
      </c>
      <c r="B3442" t="s">
        <v>236</v>
      </c>
      <c r="C3442" t="s">
        <v>237</v>
      </c>
      <c r="D3442" s="1">
        <v>41135</v>
      </c>
      <c r="E3442" s="2">
        <v>71.430000000000007</v>
      </c>
      <c r="F3442" t="s">
        <v>238</v>
      </c>
      <c r="G3442" t="s">
        <v>34</v>
      </c>
    </row>
    <row r="3443" spans="1:7" x14ac:dyDescent="0.25">
      <c r="A3443" t="s">
        <v>235</v>
      </c>
      <c r="B3443" t="s">
        <v>236</v>
      </c>
      <c r="C3443" t="s">
        <v>237</v>
      </c>
      <c r="D3443" s="1">
        <v>41135</v>
      </c>
      <c r="E3443" s="2">
        <v>71.430000000000007</v>
      </c>
      <c r="F3443" t="s">
        <v>239</v>
      </c>
      <c r="G3443" t="s">
        <v>34</v>
      </c>
    </row>
    <row r="3444" spans="1:7" x14ac:dyDescent="0.25">
      <c r="A3444" t="s">
        <v>49</v>
      </c>
      <c r="B3444" t="s">
        <v>50</v>
      </c>
      <c r="C3444" t="s">
        <v>51</v>
      </c>
      <c r="D3444" s="1">
        <v>41135</v>
      </c>
      <c r="E3444" s="2">
        <v>83.33</v>
      </c>
      <c r="F3444" t="s">
        <v>52</v>
      </c>
      <c r="G3444" t="s">
        <v>34</v>
      </c>
    </row>
    <row r="3445" spans="1:7" x14ac:dyDescent="0.25">
      <c r="A3445" t="s">
        <v>40</v>
      </c>
      <c r="B3445" t="s">
        <v>41</v>
      </c>
      <c r="C3445" t="s">
        <v>42</v>
      </c>
      <c r="D3445" s="1">
        <v>41135</v>
      </c>
      <c r="E3445" s="2">
        <v>166.66</v>
      </c>
      <c r="F3445" t="s">
        <v>43</v>
      </c>
      <c r="G3445" t="s">
        <v>34</v>
      </c>
    </row>
    <row r="3446" spans="1:7" x14ac:dyDescent="0.25">
      <c r="A3446" t="s">
        <v>58</v>
      </c>
      <c r="B3446" t="s">
        <v>59</v>
      </c>
      <c r="C3446" t="s">
        <v>60</v>
      </c>
      <c r="D3446" s="1">
        <v>41135</v>
      </c>
      <c r="E3446" s="2">
        <v>100</v>
      </c>
      <c r="G3446" t="s">
        <v>34</v>
      </c>
    </row>
    <row r="3447" spans="1:7" x14ac:dyDescent="0.25">
      <c r="A3447" t="s">
        <v>53</v>
      </c>
      <c r="B3447" t="s">
        <v>54</v>
      </c>
      <c r="C3447" t="s">
        <v>55</v>
      </c>
      <c r="D3447" s="1">
        <v>41135</v>
      </c>
      <c r="E3447" s="2">
        <v>125</v>
      </c>
      <c r="F3447" t="s">
        <v>56</v>
      </c>
      <c r="G3447" t="s">
        <v>34</v>
      </c>
    </row>
    <row r="3448" spans="1:7" x14ac:dyDescent="0.25">
      <c r="A3448" t="s">
        <v>53</v>
      </c>
      <c r="B3448" t="s">
        <v>54</v>
      </c>
      <c r="C3448" t="s">
        <v>55</v>
      </c>
      <c r="D3448" s="1">
        <v>41135</v>
      </c>
      <c r="E3448" s="2">
        <v>125</v>
      </c>
      <c r="F3448" t="s">
        <v>57</v>
      </c>
      <c r="G3448" t="s">
        <v>34</v>
      </c>
    </row>
    <row r="3449" spans="1:7" x14ac:dyDescent="0.25">
      <c r="A3449" t="s">
        <v>14</v>
      </c>
      <c r="B3449" t="s">
        <v>15</v>
      </c>
      <c r="C3449" t="s">
        <v>16</v>
      </c>
      <c r="D3449" s="1">
        <v>41135</v>
      </c>
      <c r="E3449" s="2">
        <v>1000</v>
      </c>
      <c r="F3449" t="s">
        <v>17</v>
      </c>
      <c r="G3449" t="s">
        <v>34</v>
      </c>
    </row>
    <row r="3450" spans="1:7" x14ac:dyDescent="0.25">
      <c r="A3450" t="s">
        <v>1308</v>
      </c>
      <c r="B3450" t="s">
        <v>1309</v>
      </c>
      <c r="C3450" t="s">
        <v>1310</v>
      </c>
      <c r="D3450" s="1">
        <v>41135</v>
      </c>
      <c r="E3450" s="2">
        <v>50</v>
      </c>
      <c r="F3450" t="s">
        <v>1311</v>
      </c>
      <c r="G3450" t="s">
        <v>34</v>
      </c>
    </row>
    <row r="3451" spans="1:7" x14ac:dyDescent="0.25">
      <c r="A3451" t="s">
        <v>1849</v>
      </c>
      <c r="B3451" t="s">
        <v>584</v>
      </c>
      <c r="C3451" t="s">
        <v>1850</v>
      </c>
      <c r="D3451" s="1">
        <v>41135</v>
      </c>
      <c r="E3451" s="2">
        <v>25</v>
      </c>
      <c r="G3451" t="s">
        <v>67</v>
      </c>
    </row>
    <row r="3452" spans="1:7" x14ac:dyDescent="0.25">
      <c r="A3452" t="s">
        <v>1257</v>
      </c>
      <c r="B3452" t="s">
        <v>1258</v>
      </c>
      <c r="C3452" t="s">
        <v>1259</v>
      </c>
      <c r="D3452" s="1">
        <v>41135</v>
      </c>
      <c r="E3452" s="2">
        <v>83.33</v>
      </c>
      <c r="F3452" t="s">
        <v>1260</v>
      </c>
      <c r="G3452" t="s">
        <v>34</v>
      </c>
    </row>
    <row r="3453" spans="1:7" x14ac:dyDescent="0.25">
      <c r="A3453" t="s">
        <v>1851</v>
      </c>
      <c r="B3453" t="s">
        <v>290</v>
      </c>
      <c r="C3453" t="s">
        <v>1852</v>
      </c>
      <c r="D3453" s="1">
        <v>41135</v>
      </c>
      <c r="E3453" s="2">
        <v>50</v>
      </c>
      <c r="G3453" t="s">
        <v>67</v>
      </c>
    </row>
    <row r="3454" spans="1:7" x14ac:dyDescent="0.25">
      <c r="A3454" t="s">
        <v>1853</v>
      </c>
      <c r="B3454" t="s">
        <v>1854</v>
      </c>
      <c r="C3454" t="s">
        <v>1855</v>
      </c>
      <c r="D3454" s="1">
        <v>41135</v>
      </c>
      <c r="E3454" s="2">
        <v>50</v>
      </c>
      <c r="G3454" t="s">
        <v>67</v>
      </c>
    </row>
    <row r="3455" spans="1:7" x14ac:dyDescent="0.25">
      <c r="A3455" t="s">
        <v>1856</v>
      </c>
      <c r="B3455" t="s">
        <v>1857</v>
      </c>
      <c r="D3455" s="1">
        <v>41137</v>
      </c>
      <c r="E3455" s="2">
        <v>10000</v>
      </c>
      <c r="G3455" t="s">
        <v>1113</v>
      </c>
    </row>
    <row r="3456" spans="1:7" x14ac:dyDescent="0.25">
      <c r="A3456" t="s">
        <v>210</v>
      </c>
      <c r="B3456" t="s">
        <v>211</v>
      </c>
      <c r="C3456" t="s">
        <v>212</v>
      </c>
      <c r="D3456" s="1">
        <v>41141</v>
      </c>
      <c r="E3456" s="2">
        <v>1000</v>
      </c>
      <c r="F3456" t="s">
        <v>213</v>
      </c>
      <c r="G3456" t="s">
        <v>34</v>
      </c>
    </row>
    <row r="3457" spans="1:7" x14ac:dyDescent="0.25">
      <c r="A3457" t="s">
        <v>22</v>
      </c>
      <c r="B3457" t="s">
        <v>23</v>
      </c>
      <c r="C3457" t="s">
        <v>24</v>
      </c>
      <c r="D3457" s="1">
        <v>41145</v>
      </c>
      <c r="E3457" s="2">
        <v>25</v>
      </c>
      <c r="G3457" t="s">
        <v>67</v>
      </c>
    </row>
    <row r="3458" spans="1:7" x14ac:dyDescent="0.25">
      <c r="A3458" t="s">
        <v>188</v>
      </c>
      <c r="B3458" t="s">
        <v>189</v>
      </c>
      <c r="C3458" t="s">
        <v>190</v>
      </c>
      <c r="D3458" s="1">
        <v>41145</v>
      </c>
      <c r="E3458" s="2">
        <v>250</v>
      </c>
      <c r="F3458" t="s">
        <v>191</v>
      </c>
      <c r="G3458" t="s">
        <v>1858</v>
      </c>
    </row>
    <row r="3459" spans="1:7" x14ac:dyDescent="0.25">
      <c r="A3459" t="s">
        <v>1312</v>
      </c>
      <c r="B3459" t="s">
        <v>1313</v>
      </c>
      <c r="D3459" s="1">
        <v>41145</v>
      </c>
      <c r="E3459" s="2">
        <v>1000</v>
      </c>
      <c r="F3459" t="s">
        <v>1314</v>
      </c>
      <c r="G3459" t="s">
        <v>34</v>
      </c>
    </row>
    <row r="3460" spans="1:7" x14ac:dyDescent="0.25">
      <c r="A3460" t="s">
        <v>19</v>
      </c>
      <c r="B3460" t="s">
        <v>20</v>
      </c>
      <c r="D3460" s="1">
        <v>41145</v>
      </c>
      <c r="E3460" s="2">
        <v>83.33</v>
      </c>
      <c r="G3460" t="s">
        <v>34</v>
      </c>
    </row>
    <row r="3461" spans="1:7" x14ac:dyDescent="0.25">
      <c r="A3461" t="s">
        <v>229</v>
      </c>
      <c r="B3461" t="s">
        <v>230</v>
      </c>
      <c r="D3461" s="1">
        <v>41145</v>
      </c>
      <c r="E3461" s="2">
        <v>9000</v>
      </c>
      <c r="G3461" t="s">
        <v>1859</v>
      </c>
    </row>
    <row r="3462" spans="1:7" x14ac:dyDescent="0.25">
      <c r="A3462" t="s">
        <v>1860</v>
      </c>
      <c r="B3462" t="s">
        <v>1861</v>
      </c>
      <c r="D3462" s="1">
        <v>41156</v>
      </c>
      <c r="E3462" s="2">
        <v>45000</v>
      </c>
      <c r="G3462" t="s">
        <v>1862</v>
      </c>
    </row>
    <row r="3463" spans="1:7" x14ac:dyDescent="0.25">
      <c r="A3463" t="s">
        <v>1863</v>
      </c>
      <c r="B3463" t="s">
        <v>1864</v>
      </c>
      <c r="D3463" s="1">
        <v>41157</v>
      </c>
      <c r="E3463" s="2">
        <v>103417.43</v>
      </c>
      <c r="F3463" t="s">
        <v>1865</v>
      </c>
      <c r="G3463" t="s">
        <v>1866</v>
      </c>
    </row>
    <row r="3464" spans="1:7" x14ac:dyDescent="0.25">
      <c r="A3464" t="s">
        <v>1867</v>
      </c>
      <c r="B3464" t="s">
        <v>1868</v>
      </c>
      <c r="C3464" t="s">
        <v>223</v>
      </c>
      <c r="D3464" s="1">
        <v>41157</v>
      </c>
      <c r="E3464" s="2">
        <v>1000</v>
      </c>
      <c r="F3464" t="s">
        <v>224</v>
      </c>
      <c r="G3464" t="s">
        <v>34</v>
      </c>
    </row>
    <row r="3465" spans="1:7" x14ac:dyDescent="0.25">
      <c r="A3465" t="s">
        <v>225</v>
      </c>
      <c r="B3465" t="s">
        <v>226</v>
      </c>
      <c r="C3465" t="s">
        <v>227</v>
      </c>
      <c r="D3465" s="1">
        <v>41157</v>
      </c>
      <c r="E3465" s="2">
        <v>1000</v>
      </c>
      <c r="F3465" t="s">
        <v>228</v>
      </c>
      <c r="G3465" t="s">
        <v>34</v>
      </c>
    </row>
    <row r="3466" spans="1:7" x14ac:dyDescent="0.25">
      <c r="A3466" t="s">
        <v>283</v>
      </c>
      <c r="B3466" t="s">
        <v>284</v>
      </c>
      <c r="C3466" t="s">
        <v>285</v>
      </c>
      <c r="D3466" s="1">
        <v>41157</v>
      </c>
      <c r="E3466" s="2">
        <v>1000</v>
      </c>
      <c r="F3466" t="s">
        <v>286</v>
      </c>
      <c r="G3466" t="s">
        <v>34</v>
      </c>
    </row>
    <row r="3467" spans="1:7" x14ac:dyDescent="0.25">
      <c r="A3467" t="s">
        <v>283</v>
      </c>
      <c r="B3467" t="s">
        <v>284</v>
      </c>
      <c r="C3467" t="s">
        <v>285</v>
      </c>
      <c r="D3467" s="1">
        <v>41157</v>
      </c>
      <c r="E3467" s="2">
        <v>1000</v>
      </c>
      <c r="F3467" t="s">
        <v>288</v>
      </c>
      <c r="G3467" t="s">
        <v>34</v>
      </c>
    </row>
    <row r="3468" spans="1:7" x14ac:dyDescent="0.25">
      <c r="A3468" t="s">
        <v>1124</v>
      </c>
      <c r="B3468" t="s">
        <v>1125</v>
      </c>
      <c r="C3468" t="s">
        <v>1126</v>
      </c>
      <c r="D3468" s="1">
        <v>41158</v>
      </c>
      <c r="E3468" s="2">
        <v>600</v>
      </c>
      <c r="F3468" t="s">
        <v>1127</v>
      </c>
      <c r="G3468" t="s">
        <v>34</v>
      </c>
    </row>
    <row r="3469" spans="1:7" x14ac:dyDescent="0.25">
      <c r="A3469" t="s">
        <v>1584</v>
      </c>
      <c r="B3469" t="s">
        <v>1585</v>
      </c>
      <c r="C3469" t="s">
        <v>1586</v>
      </c>
      <c r="D3469" s="1">
        <v>41162</v>
      </c>
      <c r="E3469" s="2">
        <v>10</v>
      </c>
      <c r="F3469" t="s">
        <v>1587</v>
      </c>
      <c r="G3469" t="s">
        <v>1790</v>
      </c>
    </row>
    <row r="3470" spans="1:7" x14ac:dyDescent="0.25">
      <c r="A3470" t="s">
        <v>1580</v>
      </c>
      <c r="B3470" t="s">
        <v>1581</v>
      </c>
      <c r="C3470" t="s">
        <v>1582</v>
      </c>
      <c r="D3470" s="1">
        <v>41162</v>
      </c>
      <c r="E3470" s="2">
        <v>20</v>
      </c>
      <c r="F3470" t="s">
        <v>1583</v>
      </c>
      <c r="G3470" t="s">
        <v>1869</v>
      </c>
    </row>
    <row r="3471" spans="1:7" x14ac:dyDescent="0.25">
      <c r="A3471" t="s">
        <v>306</v>
      </c>
      <c r="B3471" t="s">
        <v>307</v>
      </c>
      <c r="C3471" t="s">
        <v>308</v>
      </c>
      <c r="D3471" s="1">
        <v>41162</v>
      </c>
      <c r="E3471" s="2">
        <v>10</v>
      </c>
      <c r="F3471" t="s">
        <v>309</v>
      </c>
      <c r="G3471" t="s">
        <v>310</v>
      </c>
    </row>
    <row r="3472" spans="1:7" x14ac:dyDescent="0.25">
      <c r="A3472" t="s">
        <v>306</v>
      </c>
      <c r="B3472" t="s">
        <v>307</v>
      </c>
      <c r="C3472" t="s">
        <v>308</v>
      </c>
      <c r="D3472" s="1">
        <v>41162</v>
      </c>
      <c r="E3472" s="2">
        <v>10</v>
      </c>
      <c r="F3472" t="s">
        <v>311</v>
      </c>
      <c r="G3472" t="s">
        <v>310</v>
      </c>
    </row>
    <row r="3473" spans="1:7" x14ac:dyDescent="0.25">
      <c r="A3473" t="s">
        <v>302</v>
      </c>
      <c r="B3473" t="s">
        <v>303</v>
      </c>
      <c r="C3473" t="s">
        <v>304</v>
      </c>
      <c r="D3473" s="1">
        <v>41162</v>
      </c>
      <c r="E3473" s="2">
        <v>38.17</v>
      </c>
      <c r="F3473" t="s">
        <v>305</v>
      </c>
      <c r="G3473" t="s">
        <v>114</v>
      </c>
    </row>
    <row r="3474" spans="1:7" x14ac:dyDescent="0.25">
      <c r="A3474" t="s">
        <v>1105</v>
      </c>
      <c r="B3474" t="s">
        <v>1106</v>
      </c>
      <c r="C3474" t="s">
        <v>1107</v>
      </c>
      <c r="D3474" s="1">
        <v>41162</v>
      </c>
      <c r="E3474" s="2">
        <v>25</v>
      </c>
      <c r="F3474" t="s">
        <v>1108</v>
      </c>
      <c r="G3474" t="s">
        <v>828</v>
      </c>
    </row>
    <row r="3475" spans="1:7" x14ac:dyDescent="0.25">
      <c r="A3475" t="s">
        <v>296</v>
      </c>
      <c r="B3475" t="s">
        <v>297</v>
      </c>
      <c r="C3475" t="s">
        <v>298</v>
      </c>
      <c r="D3475" s="1">
        <v>41162</v>
      </c>
      <c r="E3475" s="2">
        <v>100</v>
      </c>
      <c r="F3475" t="s">
        <v>299</v>
      </c>
      <c r="G3475" t="s">
        <v>34</v>
      </c>
    </row>
    <row r="3476" spans="1:7" x14ac:dyDescent="0.25">
      <c r="A3476" t="s">
        <v>296</v>
      </c>
      <c r="B3476" t="s">
        <v>297</v>
      </c>
      <c r="C3476" t="s">
        <v>298</v>
      </c>
      <c r="D3476" s="1">
        <v>41162</v>
      </c>
      <c r="E3476" s="2">
        <v>100</v>
      </c>
      <c r="F3476" t="s">
        <v>300</v>
      </c>
      <c r="G3476" t="s">
        <v>34</v>
      </c>
    </row>
    <row r="3477" spans="1:7" x14ac:dyDescent="0.25">
      <c r="A3477" t="s">
        <v>296</v>
      </c>
      <c r="B3477" t="s">
        <v>297</v>
      </c>
      <c r="C3477" t="s">
        <v>298</v>
      </c>
      <c r="D3477" s="1">
        <v>41162</v>
      </c>
      <c r="E3477" s="2">
        <v>100</v>
      </c>
      <c r="F3477" t="s">
        <v>301</v>
      </c>
      <c r="G3477" t="s">
        <v>34</v>
      </c>
    </row>
    <row r="3478" spans="1:7" x14ac:dyDescent="0.25">
      <c r="A3478" t="s">
        <v>138</v>
      </c>
      <c r="B3478" t="s">
        <v>139</v>
      </c>
      <c r="C3478" t="s">
        <v>140</v>
      </c>
      <c r="D3478" s="1">
        <v>41162</v>
      </c>
      <c r="E3478" s="2">
        <v>40</v>
      </c>
      <c r="F3478" t="s">
        <v>141</v>
      </c>
      <c r="G3478" t="s">
        <v>1245</v>
      </c>
    </row>
    <row r="3479" spans="1:7" x14ac:dyDescent="0.25">
      <c r="A3479" t="s">
        <v>278</v>
      </c>
      <c r="B3479" t="s">
        <v>279</v>
      </c>
      <c r="C3479" t="s">
        <v>280</v>
      </c>
      <c r="D3479" s="1">
        <v>41162</v>
      </c>
      <c r="E3479" s="2">
        <v>5</v>
      </c>
      <c r="F3479" t="s">
        <v>281</v>
      </c>
      <c r="G3479" t="s">
        <v>282</v>
      </c>
    </row>
    <row r="3480" spans="1:7" x14ac:dyDescent="0.25">
      <c r="A3480" t="s">
        <v>133</v>
      </c>
      <c r="B3480" t="s">
        <v>134</v>
      </c>
      <c r="C3480" t="s">
        <v>95</v>
      </c>
      <c r="D3480" s="1">
        <v>41162</v>
      </c>
      <c r="E3480" s="2">
        <v>10</v>
      </c>
      <c r="F3480" t="s">
        <v>135</v>
      </c>
      <c r="G3480" t="s">
        <v>1245</v>
      </c>
    </row>
    <row r="3481" spans="1:7" x14ac:dyDescent="0.25">
      <c r="A3481" t="s">
        <v>133</v>
      </c>
      <c r="B3481" t="s">
        <v>134</v>
      </c>
      <c r="C3481" t="s">
        <v>95</v>
      </c>
      <c r="D3481" s="1">
        <v>41162</v>
      </c>
      <c r="E3481" s="2">
        <v>10</v>
      </c>
      <c r="F3481" t="s">
        <v>136</v>
      </c>
      <c r="G3481" t="s">
        <v>1245</v>
      </c>
    </row>
    <row r="3482" spans="1:7" x14ac:dyDescent="0.25">
      <c r="A3482" t="s">
        <v>133</v>
      </c>
      <c r="B3482" t="s">
        <v>134</v>
      </c>
      <c r="C3482" t="s">
        <v>95</v>
      </c>
      <c r="D3482" s="1">
        <v>41162</v>
      </c>
      <c r="E3482" s="2">
        <v>10</v>
      </c>
      <c r="F3482" t="s">
        <v>137</v>
      </c>
      <c r="G3482" t="s">
        <v>1245</v>
      </c>
    </row>
    <row r="3483" spans="1:7" x14ac:dyDescent="0.25">
      <c r="A3483" t="s">
        <v>293</v>
      </c>
      <c r="B3483" t="s">
        <v>248</v>
      </c>
      <c r="C3483" t="s">
        <v>294</v>
      </c>
      <c r="D3483" s="1">
        <v>41162</v>
      </c>
      <c r="E3483" s="2">
        <v>15</v>
      </c>
      <c r="F3483" t="s">
        <v>295</v>
      </c>
      <c r="G3483" t="s">
        <v>182</v>
      </c>
    </row>
    <row r="3484" spans="1:7" x14ac:dyDescent="0.25">
      <c r="A3484" t="s">
        <v>293</v>
      </c>
      <c r="B3484" t="s">
        <v>248</v>
      </c>
      <c r="C3484" t="s">
        <v>294</v>
      </c>
      <c r="D3484" s="1">
        <v>41162</v>
      </c>
      <c r="E3484" s="2">
        <v>15</v>
      </c>
      <c r="F3484" t="s">
        <v>295</v>
      </c>
      <c r="G3484" t="s">
        <v>182</v>
      </c>
    </row>
    <row r="3485" spans="1:7" x14ac:dyDescent="0.25">
      <c r="A3485" t="s">
        <v>129</v>
      </c>
      <c r="B3485" t="s">
        <v>130</v>
      </c>
      <c r="C3485" t="s">
        <v>131</v>
      </c>
      <c r="D3485" s="1">
        <v>41162</v>
      </c>
      <c r="E3485" s="2">
        <v>10</v>
      </c>
      <c r="F3485" t="s">
        <v>132</v>
      </c>
      <c r="G3485" t="s">
        <v>9</v>
      </c>
    </row>
    <row r="3486" spans="1:7" x14ac:dyDescent="0.25">
      <c r="A3486" t="s">
        <v>121</v>
      </c>
      <c r="B3486" t="s">
        <v>122</v>
      </c>
      <c r="C3486" t="s">
        <v>123</v>
      </c>
      <c r="D3486" s="1">
        <v>41162</v>
      </c>
      <c r="E3486" s="2">
        <v>70</v>
      </c>
      <c r="F3486" t="s">
        <v>124</v>
      </c>
      <c r="G3486" t="s">
        <v>1790</v>
      </c>
    </row>
    <row r="3487" spans="1:7" x14ac:dyDescent="0.25">
      <c r="A3487" t="s">
        <v>125</v>
      </c>
      <c r="B3487" t="s">
        <v>126</v>
      </c>
      <c r="C3487" t="s">
        <v>127</v>
      </c>
      <c r="D3487" s="1">
        <v>41162</v>
      </c>
      <c r="E3487" s="2">
        <v>5</v>
      </c>
      <c r="F3487" t="s">
        <v>128</v>
      </c>
      <c r="G3487" t="s">
        <v>1245</v>
      </c>
    </row>
    <row r="3488" spans="1:7" x14ac:dyDescent="0.25">
      <c r="A3488" t="s">
        <v>272</v>
      </c>
      <c r="B3488" t="s">
        <v>175</v>
      </c>
      <c r="C3488" t="s">
        <v>273</v>
      </c>
      <c r="D3488" s="1">
        <v>41162</v>
      </c>
      <c r="E3488" s="2">
        <v>25</v>
      </c>
      <c r="F3488" t="s">
        <v>274</v>
      </c>
      <c r="G3488" t="s">
        <v>1299</v>
      </c>
    </row>
    <row r="3489" spans="1:7" x14ac:dyDescent="0.25">
      <c r="A3489" t="s">
        <v>272</v>
      </c>
      <c r="B3489" t="s">
        <v>175</v>
      </c>
      <c r="C3489" t="s">
        <v>273</v>
      </c>
      <c r="D3489" s="1">
        <v>41162</v>
      </c>
      <c r="E3489" s="2">
        <v>25</v>
      </c>
      <c r="F3489" t="s">
        <v>274</v>
      </c>
      <c r="G3489" t="s">
        <v>1299</v>
      </c>
    </row>
    <row r="3490" spans="1:7" x14ac:dyDescent="0.25">
      <c r="A3490" t="s">
        <v>546</v>
      </c>
      <c r="B3490" t="s">
        <v>547</v>
      </c>
      <c r="C3490" t="s">
        <v>548</v>
      </c>
      <c r="D3490" s="1">
        <v>41162</v>
      </c>
      <c r="E3490" s="2">
        <v>25</v>
      </c>
      <c r="F3490" t="s">
        <v>549</v>
      </c>
      <c r="G3490" t="s">
        <v>1245</v>
      </c>
    </row>
    <row r="3491" spans="1:7" x14ac:dyDescent="0.25">
      <c r="A3491" t="s">
        <v>263</v>
      </c>
      <c r="B3491" t="s">
        <v>264</v>
      </c>
      <c r="C3491" t="s">
        <v>265</v>
      </c>
      <c r="D3491" s="1">
        <v>41162</v>
      </c>
      <c r="E3491" s="2">
        <v>50</v>
      </c>
      <c r="F3491" t="s">
        <v>266</v>
      </c>
      <c r="G3491" t="s">
        <v>1695</v>
      </c>
    </row>
    <row r="3492" spans="1:7" x14ac:dyDescent="0.25">
      <c r="A3492" t="s">
        <v>115</v>
      </c>
      <c r="B3492" t="s">
        <v>116</v>
      </c>
      <c r="C3492" t="s">
        <v>117</v>
      </c>
      <c r="D3492" s="1">
        <v>41162</v>
      </c>
      <c r="E3492" s="2">
        <v>5</v>
      </c>
      <c r="F3492" t="s">
        <v>118</v>
      </c>
      <c r="G3492" t="s">
        <v>1245</v>
      </c>
    </row>
    <row r="3493" spans="1:7" x14ac:dyDescent="0.25">
      <c r="A3493" t="s">
        <v>115</v>
      </c>
      <c r="B3493" t="s">
        <v>116</v>
      </c>
      <c r="C3493" t="s">
        <v>117</v>
      </c>
      <c r="D3493" s="1">
        <v>41162</v>
      </c>
      <c r="E3493" s="2">
        <v>5</v>
      </c>
      <c r="F3493" t="s">
        <v>119</v>
      </c>
      <c r="G3493" t="s">
        <v>1245</v>
      </c>
    </row>
    <row r="3494" spans="1:7" x14ac:dyDescent="0.25">
      <c r="A3494" t="s">
        <v>115</v>
      </c>
      <c r="B3494" t="s">
        <v>116</v>
      </c>
      <c r="C3494" t="s">
        <v>117</v>
      </c>
      <c r="D3494" s="1">
        <v>41162</v>
      </c>
      <c r="E3494" s="2">
        <v>5</v>
      </c>
      <c r="F3494" t="s">
        <v>120</v>
      </c>
      <c r="G3494" t="s">
        <v>1245</v>
      </c>
    </row>
    <row r="3495" spans="1:7" x14ac:dyDescent="0.25">
      <c r="A3495" t="s">
        <v>1100</v>
      </c>
      <c r="B3495" t="s">
        <v>1101</v>
      </c>
      <c r="C3495" t="s">
        <v>1102</v>
      </c>
      <c r="D3495" s="1">
        <v>41162</v>
      </c>
      <c r="E3495" s="2">
        <v>25</v>
      </c>
      <c r="F3495" t="s">
        <v>1103</v>
      </c>
      <c r="G3495" t="s">
        <v>1247</v>
      </c>
    </row>
    <row r="3496" spans="1:7" x14ac:dyDescent="0.25">
      <c r="A3496" t="s">
        <v>1100</v>
      </c>
      <c r="B3496" t="s">
        <v>1101</v>
      </c>
      <c r="C3496" t="s">
        <v>1102</v>
      </c>
      <c r="D3496" s="1">
        <v>41162</v>
      </c>
      <c r="E3496" s="2">
        <v>25</v>
      </c>
      <c r="F3496" t="s">
        <v>1104</v>
      </c>
      <c r="G3496" t="s">
        <v>1247</v>
      </c>
    </row>
    <row r="3497" spans="1:7" x14ac:dyDescent="0.25">
      <c r="A3497" t="s">
        <v>159</v>
      </c>
      <c r="B3497" t="s">
        <v>160</v>
      </c>
      <c r="C3497" t="s">
        <v>161</v>
      </c>
      <c r="D3497" s="1">
        <v>41162</v>
      </c>
      <c r="E3497" s="2">
        <v>83.33</v>
      </c>
      <c r="F3497" t="s">
        <v>162</v>
      </c>
      <c r="G3497" t="s">
        <v>34</v>
      </c>
    </row>
    <row r="3498" spans="1:7" x14ac:dyDescent="0.25">
      <c r="A3498" t="s">
        <v>155</v>
      </c>
      <c r="B3498" t="s">
        <v>156</v>
      </c>
      <c r="C3498" t="s">
        <v>157</v>
      </c>
      <c r="D3498" s="1">
        <v>41162</v>
      </c>
      <c r="E3498" s="2">
        <v>5</v>
      </c>
      <c r="F3498" t="s">
        <v>158</v>
      </c>
      <c r="G3498" t="s">
        <v>1695</v>
      </c>
    </row>
    <row r="3499" spans="1:7" x14ac:dyDescent="0.25">
      <c r="A3499" t="s">
        <v>155</v>
      </c>
      <c r="B3499" t="s">
        <v>156</v>
      </c>
      <c r="C3499" t="s">
        <v>157</v>
      </c>
      <c r="D3499" s="1">
        <v>41162</v>
      </c>
      <c r="E3499" s="2">
        <v>5</v>
      </c>
      <c r="F3499" t="s">
        <v>158</v>
      </c>
      <c r="G3499" t="s">
        <v>1695</v>
      </c>
    </row>
    <row r="3500" spans="1:7" x14ac:dyDescent="0.25">
      <c r="A3500" t="s">
        <v>155</v>
      </c>
      <c r="B3500" t="s">
        <v>156</v>
      </c>
      <c r="C3500" t="s">
        <v>157</v>
      </c>
      <c r="D3500" s="1">
        <v>41162</v>
      </c>
      <c r="E3500" s="2">
        <v>15</v>
      </c>
      <c r="F3500" t="s">
        <v>158</v>
      </c>
      <c r="G3500" t="s">
        <v>1870</v>
      </c>
    </row>
    <row r="3501" spans="1:7" x14ac:dyDescent="0.25">
      <c r="A3501" t="s">
        <v>155</v>
      </c>
      <c r="B3501" t="s">
        <v>156</v>
      </c>
      <c r="C3501" t="s">
        <v>157</v>
      </c>
      <c r="D3501" s="1">
        <v>41162</v>
      </c>
      <c r="E3501" s="2">
        <v>15</v>
      </c>
      <c r="F3501" t="s">
        <v>158</v>
      </c>
      <c r="G3501" t="s">
        <v>1870</v>
      </c>
    </row>
    <row r="3502" spans="1:7" x14ac:dyDescent="0.25">
      <c r="A3502" t="s">
        <v>1095</v>
      </c>
      <c r="B3502" t="s">
        <v>1096</v>
      </c>
      <c r="C3502" t="s">
        <v>1097</v>
      </c>
      <c r="D3502" s="1">
        <v>41162</v>
      </c>
      <c r="E3502" s="2">
        <v>25</v>
      </c>
      <c r="F3502" t="s">
        <v>1098</v>
      </c>
      <c r="G3502" t="s">
        <v>1246</v>
      </c>
    </row>
    <row r="3503" spans="1:7" x14ac:dyDescent="0.25">
      <c r="A3503" t="s">
        <v>1095</v>
      </c>
      <c r="B3503" t="s">
        <v>1096</v>
      </c>
      <c r="C3503" t="s">
        <v>1097</v>
      </c>
      <c r="D3503" s="1">
        <v>41162</v>
      </c>
      <c r="E3503" s="2">
        <v>25</v>
      </c>
      <c r="F3503" t="s">
        <v>1099</v>
      </c>
      <c r="G3503" t="s">
        <v>1246</v>
      </c>
    </row>
    <row r="3504" spans="1:7" x14ac:dyDescent="0.25">
      <c r="A3504" t="s">
        <v>1095</v>
      </c>
      <c r="B3504" t="s">
        <v>1096</v>
      </c>
      <c r="C3504" t="s">
        <v>1097</v>
      </c>
      <c r="D3504" s="1">
        <v>41162</v>
      </c>
      <c r="E3504" s="2">
        <v>25</v>
      </c>
      <c r="F3504" t="s">
        <v>1099</v>
      </c>
      <c r="G3504" t="s">
        <v>1246</v>
      </c>
    </row>
    <row r="3505" spans="1:7" x14ac:dyDescent="0.25">
      <c r="A3505" t="s">
        <v>1095</v>
      </c>
      <c r="B3505" t="s">
        <v>1096</v>
      </c>
      <c r="C3505" t="s">
        <v>1097</v>
      </c>
      <c r="D3505" s="1">
        <v>41162</v>
      </c>
      <c r="E3505" s="2">
        <v>25</v>
      </c>
      <c r="F3505" t="s">
        <v>1099</v>
      </c>
      <c r="G3505" t="s">
        <v>1246</v>
      </c>
    </row>
    <row r="3506" spans="1:7" x14ac:dyDescent="0.25">
      <c r="A3506" t="s">
        <v>151</v>
      </c>
      <c r="B3506" t="s">
        <v>152</v>
      </c>
      <c r="C3506" t="s">
        <v>153</v>
      </c>
      <c r="D3506" s="1">
        <v>41162</v>
      </c>
      <c r="E3506" s="2">
        <v>40</v>
      </c>
      <c r="F3506" t="s">
        <v>154</v>
      </c>
      <c r="G3506" t="s">
        <v>114</v>
      </c>
    </row>
    <row r="3507" spans="1:7" x14ac:dyDescent="0.25">
      <c r="A3507" t="s">
        <v>241</v>
      </c>
      <c r="B3507" t="s">
        <v>242</v>
      </c>
      <c r="C3507" t="s">
        <v>243</v>
      </c>
      <c r="D3507" s="1">
        <v>41162</v>
      </c>
      <c r="E3507" s="2">
        <v>300</v>
      </c>
      <c r="F3507" t="s">
        <v>244</v>
      </c>
      <c r="G3507" t="s">
        <v>245</v>
      </c>
    </row>
    <row r="3508" spans="1:7" x14ac:dyDescent="0.25">
      <c r="A3508" t="s">
        <v>241</v>
      </c>
      <c r="B3508" t="s">
        <v>242</v>
      </c>
      <c r="C3508" t="s">
        <v>243</v>
      </c>
      <c r="D3508" s="1">
        <v>41162</v>
      </c>
      <c r="E3508" s="2">
        <v>300</v>
      </c>
      <c r="F3508" t="s">
        <v>246</v>
      </c>
      <c r="G3508" t="s">
        <v>245</v>
      </c>
    </row>
    <row r="3509" spans="1:7" x14ac:dyDescent="0.25">
      <c r="A3509" t="s">
        <v>164</v>
      </c>
      <c r="B3509" t="s">
        <v>165</v>
      </c>
      <c r="C3509" t="s">
        <v>166</v>
      </c>
      <c r="D3509" s="1">
        <v>41162</v>
      </c>
      <c r="E3509" s="2">
        <v>25</v>
      </c>
      <c r="F3509" t="s">
        <v>167</v>
      </c>
      <c r="G3509" t="s">
        <v>1695</v>
      </c>
    </row>
    <row r="3510" spans="1:7" x14ac:dyDescent="0.25">
      <c r="A3510" t="s">
        <v>164</v>
      </c>
      <c r="B3510" t="s">
        <v>165</v>
      </c>
      <c r="C3510" t="s">
        <v>166</v>
      </c>
      <c r="D3510" s="1">
        <v>41162</v>
      </c>
      <c r="E3510" s="2">
        <v>25</v>
      </c>
      <c r="F3510" t="s">
        <v>168</v>
      </c>
      <c r="G3510" t="s">
        <v>1695</v>
      </c>
    </row>
    <row r="3511" spans="1:7" x14ac:dyDescent="0.25">
      <c r="A3511" t="s">
        <v>169</v>
      </c>
      <c r="B3511" t="s">
        <v>170</v>
      </c>
      <c r="C3511" t="s">
        <v>171</v>
      </c>
      <c r="D3511" s="1">
        <v>41162</v>
      </c>
      <c r="E3511" s="2">
        <v>10</v>
      </c>
      <c r="F3511" t="s">
        <v>172</v>
      </c>
      <c r="G3511" t="s">
        <v>1245</v>
      </c>
    </row>
    <row r="3512" spans="1:7" x14ac:dyDescent="0.25">
      <c r="A3512" t="s">
        <v>169</v>
      </c>
      <c r="B3512" t="s">
        <v>170</v>
      </c>
      <c r="C3512" t="s">
        <v>171</v>
      </c>
      <c r="D3512" s="1">
        <v>41162</v>
      </c>
      <c r="E3512" s="2">
        <v>10</v>
      </c>
      <c r="F3512" t="s">
        <v>173</v>
      </c>
      <c r="G3512" t="s">
        <v>1245</v>
      </c>
    </row>
    <row r="3513" spans="1:7" x14ac:dyDescent="0.25">
      <c r="A3513" t="s">
        <v>174</v>
      </c>
      <c r="B3513" t="s">
        <v>175</v>
      </c>
      <c r="C3513" t="s">
        <v>176</v>
      </c>
      <c r="D3513" s="1">
        <v>41162</v>
      </c>
      <c r="E3513" s="2">
        <v>10</v>
      </c>
      <c r="F3513" t="s">
        <v>177</v>
      </c>
      <c r="G3513" t="s">
        <v>114</v>
      </c>
    </row>
    <row r="3514" spans="1:7" x14ac:dyDescent="0.25">
      <c r="A3514" t="s">
        <v>1356</v>
      </c>
      <c r="B3514" t="s">
        <v>307</v>
      </c>
      <c r="C3514" t="s">
        <v>1357</v>
      </c>
      <c r="D3514" s="1">
        <v>41162</v>
      </c>
      <c r="E3514" s="2">
        <v>5</v>
      </c>
      <c r="F3514" t="s">
        <v>1358</v>
      </c>
      <c r="G3514" t="s">
        <v>1245</v>
      </c>
    </row>
    <row r="3515" spans="1:7" x14ac:dyDescent="0.25">
      <c r="A3515" t="s">
        <v>259</v>
      </c>
      <c r="B3515" t="s">
        <v>260</v>
      </c>
      <c r="C3515" t="s">
        <v>261</v>
      </c>
      <c r="D3515" s="1">
        <v>41162</v>
      </c>
      <c r="E3515" s="2">
        <v>10</v>
      </c>
      <c r="F3515" t="s">
        <v>262</v>
      </c>
      <c r="G3515" t="s">
        <v>1695</v>
      </c>
    </row>
    <row r="3516" spans="1:7" x14ac:dyDescent="0.25">
      <c r="A3516" t="s">
        <v>178</v>
      </c>
      <c r="B3516" t="s">
        <v>179</v>
      </c>
      <c r="C3516" t="s">
        <v>180</v>
      </c>
      <c r="D3516" s="1">
        <v>41162</v>
      </c>
      <c r="E3516" s="2">
        <v>5</v>
      </c>
      <c r="F3516" t="s">
        <v>181</v>
      </c>
      <c r="G3516" t="s">
        <v>182</v>
      </c>
    </row>
    <row r="3517" spans="1:7" x14ac:dyDescent="0.25">
      <c r="A3517" t="s">
        <v>1317</v>
      </c>
      <c r="B3517" t="s">
        <v>1318</v>
      </c>
      <c r="C3517" t="s">
        <v>1319</v>
      </c>
      <c r="D3517" s="1">
        <v>41162</v>
      </c>
      <c r="E3517" s="2">
        <v>200</v>
      </c>
      <c r="F3517" t="s">
        <v>1320</v>
      </c>
      <c r="G3517" t="s">
        <v>1328</v>
      </c>
    </row>
    <row r="3518" spans="1:7" x14ac:dyDescent="0.25">
      <c r="A3518" t="s">
        <v>1317</v>
      </c>
      <c r="B3518" t="s">
        <v>1318</v>
      </c>
      <c r="C3518" t="s">
        <v>1319</v>
      </c>
      <c r="D3518" s="1">
        <v>41162</v>
      </c>
      <c r="E3518" s="2">
        <v>200</v>
      </c>
      <c r="F3518" t="s">
        <v>1321</v>
      </c>
      <c r="G3518" t="s">
        <v>1328</v>
      </c>
    </row>
    <row r="3519" spans="1:7" x14ac:dyDescent="0.25">
      <c r="A3519" t="s">
        <v>247</v>
      </c>
      <c r="B3519" t="s">
        <v>248</v>
      </c>
      <c r="C3519" t="s">
        <v>249</v>
      </c>
      <c r="D3519" s="1">
        <v>41162</v>
      </c>
      <c r="E3519" s="2">
        <v>20</v>
      </c>
      <c r="F3519" t="s">
        <v>250</v>
      </c>
      <c r="G3519" t="s">
        <v>251</v>
      </c>
    </row>
    <row r="3520" spans="1:7" x14ac:dyDescent="0.25">
      <c r="A3520" t="s">
        <v>247</v>
      </c>
      <c r="B3520" t="s">
        <v>248</v>
      </c>
      <c r="C3520" t="s">
        <v>249</v>
      </c>
      <c r="D3520" s="1">
        <v>41162</v>
      </c>
      <c r="E3520" s="2">
        <v>20</v>
      </c>
      <c r="F3520" t="s">
        <v>252</v>
      </c>
      <c r="G3520" t="s">
        <v>251</v>
      </c>
    </row>
    <row r="3521" spans="1:7" x14ac:dyDescent="0.25">
      <c r="A3521" t="s">
        <v>636</v>
      </c>
      <c r="B3521" t="s">
        <v>637</v>
      </c>
      <c r="C3521" t="s">
        <v>638</v>
      </c>
      <c r="D3521" s="1">
        <v>41162</v>
      </c>
      <c r="E3521" s="2">
        <v>10</v>
      </c>
      <c r="F3521" t="s">
        <v>639</v>
      </c>
      <c r="G3521" t="s">
        <v>1694</v>
      </c>
    </row>
    <row r="3522" spans="1:7" x14ac:dyDescent="0.25">
      <c r="A3522" t="s">
        <v>78</v>
      </c>
      <c r="B3522" t="s">
        <v>79</v>
      </c>
      <c r="C3522" t="s">
        <v>80</v>
      </c>
      <c r="D3522" s="1">
        <v>41162</v>
      </c>
      <c r="E3522" s="2">
        <v>35</v>
      </c>
      <c r="F3522" t="s">
        <v>81</v>
      </c>
      <c r="G3522" t="s">
        <v>9</v>
      </c>
    </row>
    <row r="3523" spans="1:7" x14ac:dyDescent="0.25">
      <c r="A3523" t="s">
        <v>78</v>
      </c>
      <c r="B3523" t="s">
        <v>79</v>
      </c>
      <c r="C3523" t="s">
        <v>80</v>
      </c>
      <c r="D3523" s="1">
        <v>41162</v>
      </c>
      <c r="E3523" s="2">
        <v>35</v>
      </c>
      <c r="F3523" t="s">
        <v>81</v>
      </c>
      <c r="G3523" t="s">
        <v>9</v>
      </c>
    </row>
    <row r="3524" spans="1:7" x14ac:dyDescent="0.25">
      <c r="A3524" t="s">
        <v>82</v>
      </c>
      <c r="B3524" t="s">
        <v>83</v>
      </c>
      <c r="C3524" t="s">
        <v>84</v>
      </c>
      <c r="D3524" s="1">
        <v>41162</v>
      </c>
      <c r="E3524" s="2">
        <v>10</v>
      </c>
      <c r="F3524" t="s">
        <v>85</v>
      </c>
      <c r="G3524" t="s">
        <v>1245</v>
      </c>
    </row>
    <row r="3525" spans="1:7" x14ac:dyDescent="0.25">
      <c r="A3525" t="s">
        <v>82</v>
      </c>
      <c r="B3525" t="s">
        <v>83</v>
      </c>
      <c r="C3525" t="s">
        <v>84</v>
      </c>
      <c r="D3525" s="1">
        <v>41162</v>
      </c>
      <c r="E3525" s="2">
        <v>10</v>
      </c>
      <c r="F3525" t="s">
        <v>86</v>
      </c>
      <c r="G3525" t="s">
        <v>1245</v>
      </c>
    </row>
    <row r="3526" spans="1:7" x14ac:dyDescent="0.25">
      <c r="A3526" t="s">
        <v>87</v>
      </c>
      <c r="B3526" t="s">
        <v>88</v>
      </c>
      <c r="C3526" t="s">
        <v>89</v>
      </c>
      <c r="D3526" s="1">
        <v>41162</v>
      </c>
      <c r="E3526" s="2">
        <v>25</v>
      </c>
      <c r="F3526" t="s">
        <v>90</v>
      </c>
      <c r="G3526" t="s">
        <v>1695</v>
      </c>
    </row>
    <row r="3527" spans="1:7" x14ac:dyDescent="0.25">
      <c r="A3527" t="s">
        <v>87</v>
      </c>
      <c r="B3527" t="s">
        <v>88</v>
      </c>
      <c r="C3527" t="s">
        <v>89</v>
      </c>
      <c r="D3527" s="1">
        <v>41162</v>
      </c>
      <c r="E3527" s="2">
        <v>25</v>
      </c>
      <c r="F3527" t="s">
        <v>91</v>
      </c>
      <c r="G3527" t="s">
        <v>1695</v>
      </c>
    </row>
    <row r="3528" spans="1:7" x14ac:dyDescent="0.25">
      <c r="A3528" t="s">
        <v>87</v>
      </c>
      <c r="B3528" t="s">
        <v>88</v>
      </c>
      <c r="C3528" t="s">
        <v>89</v>
      </c>
      <c r="D3528" s="1">
        <v>41162</v>
      </c>
      <c r="E3528" s="2">
        <v>25</v>
      </c>
      <c r="F3528" t="s">
        <v>91</v>
      </c>
      <c r="G3528" t="s">
        <v>1695</v>
      </c>
    </row>
    <row r="3529" spans="1:7" x14ac:dyDescent="0.25">
      <c r="A3529" t="s">
        <v>87</v>
      </c>
      <c r="B3529" t="s">
        <v>88</v>
      </c>
      <c r="C3529" t="s">
        <v>89</v>
      </c>
      <c r="D3529" s="1">
        <v>41162</v>
      </c>
      <c r="E3529" s="2">
        <v>25</v>
      </c>
      <c r="F3529" t="s">
        <v>92</v>
      </c>
      <c r="G3529" t="s">
        <v>1695</v>
      </c>
    </row>
    <row r="3530" spans="1:7" x14ac:dyDescent="0.25">
      <c r="A3530" t="s">
        <v>390</v>
      </c>
      <c r="B3530" t="s">
        <v>343</v>
      </c>
      <c r="C3530" t="s">
        <v>391</v>
      </c>
      <c r="D3530" s="1">
        <v>41162</v>
      </c>
      <c r="E3530" s="2">
        <v>30</v>
      </c>
      <c r="F3530" t="s">
        <v>392</v>
      </c>
      <c r="G3530" t="s">
        <v>1245</v>
      </c>
    </row>
    <row r="3531" spans="1:7" x14ac:dyDescent="0.25">
      <c r="A3531" t="s">
        <v>390</v>
      </c>
      <c r="B3531" t="s">
        <v>343</v>
      </c>
      <c r="C3531" t="s">
        <v>391</v>
      </c>
      <c r="D3531" s="1">
        <v>41162</v>
      </c>
      <c r="E3531" s="2">
        <v>30</v>
      </c>
      <c r="F3531" t="s">
        <v>392</v>
      </c>
      <c r="G3531" t="s">
        <v>1245</v>
      </c>
    </row>
    <row r="3532" spans="1:7" x14ac:dyDescent="0.25">
      <c r="A3532" t="s">
        <v>390</v>
      </c>
      <c r="B3532" t="s">
        <v>343</v>
      </c>
      <c r="C3532" t="s">
        <v>391</v>
      </c>
      <c r="D3532" s="1">
        <v>41162</v>
      </c>
      <c r="E3532" s="2">
        <v>30</v>
      </c>
      <c r="F3532" t="s">
        <v>393</v>
      </c>
      <c r="G3532" t="s">
        <v>1245</v>
      </c>
    </row>
    <row r="3533" spans="1:7" x14ac:dyDescent="0.25">
      <c r="A3533" t="s">
        <v>1590</v>
      </c>
      <c r="B3533" t="s">
        <v>1591</v>
      </c>
      <c r="C3533" t="s">
        <v>1592</v>
      </c>
      <c r="D3533" s="1">
        <v>41162</v>
      </c>
      <c r="E3533" s="2">
        <v>5</v>
      </c>
      <c r="F3533" t="s">
        <v>1593</v>
      </c>
      <c r="G3533" t="s">
        <v>1245</v>
      </c>
    </row>
    <row r="3534" spans="1:7" x14ac:dyDescent="0.25">
      <c r="A3534" t="s">
        <v>316</v>
      </c>
      <c r="B3534" t="s">
        <v>317</v>
      </c>
      <c r="C3534" t="s">
        <v>318</v>
      </c>
      <c r="D3534" s="1">
        <v>41162</v>
      </c>
      <c r="E3534" s="2">
        <v>40</v>
      </c>
      <c r="F3534" t="s">
        <v>319</v>
      </c>
      <c r="G3534" t="s">
        <v>1275</v>
      </c>
    </row>
    <row r="3535" spans="1:7" x14ac:dyDescent="0.25">
      <c r="A3535" t="s">
        <v>316</v>
      </c>
      <c r="B3535" t="s">
        <v>317</v>
      </c>
      <c r="C3535" t="s">
        <v>318</v>
      </c>
      <c r="D3535" s="1">
        <v>41162</v>
      </c>
      <c r="E3535" s="2">
        <v>40</v>
      </c>
      <c r="F3535" t="s">
        <v>320</v>
      </c>
      <c r="G3535" t="s">
        <v>1275</v>
      </c>
    </row>
    <row r="3536" spans="1:7" x14ac:dyDescent="0.25">
      <c r="A3536" t="s">
        <v>99</v>
      </c>
      <c r="B3536" t="s">
        <v>100</v>
      </c>
      <c r="C3536" t="s">
        <v>101</v>
      </c>
      <c r="D3536" s="1">
        <v>41162</v>
      </c>
      <c r="E3536" s="2">
        <v>10</v>
      </c>
      <c r="F3536" t="s">
        <v>102</v>
      </c>
      <c r="G3536" t="s">
        <v>1245</v>
      </c>
    </row>
    <row r="3537" spans="1:7" x14ac:dyDescent="0.25">
      <c r="A3537" t="s">
        <v>99</v>
      </c>
      <c r="B3537" t="s">
        <v>100</v>
      </c>
      <c r="C3537" t="s">
        <v>101</v>
      </c>
      <c r="D3537" s="1">
        <v>41162</v>
      </c>
      <c r="E3537" s="2">
        <v>10</v>
      </c>
      <c r="F3537" t="s">
        <v>103</v>
      </c>
      <c r="G3537" t="s">
        <v>1245</v>
      </c>
    </row>
    <row r="3538" spans="1:7" x14ac:dyDescent="0.25">
      <c r="A3538" t="s">
        <v>99</v>
      </c>
      <c r="B3538" t="s">
        <v>100</v>
      </c>
      <c r="C3538" t="s">
        <v>101</v>
      </c>
      <c r="D3538" s="1">
        <v>41162</v>
      </c>
      <c r="E3538" s="2">
        <v>10</v>
      </c>
      <c r="F3538" t="s">
        <v>104</v>
      </c>
      <c r="G3538" t="s">
        <v>1245</v>
      </c>
    </row>
    <row r="3539" spans="1:7" x14ac:dyDescent="0.25">
      <c r="A3539" t="s">
        <v>312</v>
      </c>
      <c r="B3539" t="s">
        <v>248</v>
      </c>
      <c r="C3539" t="s">
        <v>313</v>
      </c>
      <c r="D3539" s="1">
        <v>41162</v>
      </c>
      <c r="E3539" s="2">
        <v>50</v>
      </c>
      <c r="F3539" t="s">
        <v>314</v>
      </c>
      <c r="G3539" t="s">
        <v>315</v>
      </c>
    </row>
    <row r="3540" spans="1:7" x14ac:dyDescent="0.25">
      <c r="A3540" t="s">
        <v>322</v>
      </c>
      <c r="B3540" t="s">
        <v>323</v>
      </c>
      <c r="C3540" t="s">
        <v>324</v>
      </c>
      <c r="D3540" s="1">
        <v>41162</v>
      </c>
      <c r="E3540" s="2">
        <v>50</v>
      </c>
      <c r="F3540" t="s">
        <v>325</v>
      </c>
      <c r="G3540" t="s">
        <v>326</v>
      </c>
    </row>
    <row r="3541" spans="1:7" x14ac:dyDescent="0.25">
      <c r="A3541" t="s">
        <v>322</v>
      </c>
      <c r="B3541" t="s">
        <v>323</v>
      </c>
      <c r="C3541" t="s">
        <v>324</v>
      </c>
      <c r="D3541" s="1">
        <v>41162</v>
      </c>
      <c r="E3541" s="2">
        <v>50</v>
      </c>
      <c r="F3541" t="s">
        <v>327</v>
      </c>
      <c r="G3541" t="s">
        <v>326</v>
      </c>
    </row>
    <row r="3542" spans="1:7" x14ac:dyDescent="0.25">
      <c r="A3542" t="s">
        <v>105</v>
      </c>
      <c r="B3542" t="s">
        <v>106</v>
      </c>
      <c r="C3542" t="s">
        <v>107</v>
      </c>
      <c r="D3542" s="1">
        <v>41162</v>
      </c>
      <c r="E3542" s="2">
        <v>5</v>
      </c>
      <c r="F3542" t="s">
        <v>108</v>
      </c>
      <c r="G3542" t="s">
        <v>1245</v>
      </c>
    </row>
    <row r="3543" spans="1:7" x14ac:dyDescent="0.25">
      <c r="A3543" t="s">
        <v>105</v>
      </c>
      <c r="B3543" t="s">
        <v>106</v>
      </c>
      <c r="C3543" t="s">
        <v>107</v>
      </c>
      <c r="D3543" s="1">
        <v>41162</v>
      </c>
      <c r="E3543" s="2">
        <v>5</v>
      </c>
      <c r="F3543" t="s">
        <v>108</v>
      </c>
      <c r="G3543" t="s">
        <v>1245</v>
      </c>
    </row>
    <row r="3544" spans="1:7" x14ac:dyDescent="0.25">
      <c r="A3544" t="s">
        <v>105</v>
      </c>
      <c r="B3544" t="s">
        <v>106</v>
      </c>
      <c r="C3544" t="s">
        <v>107</v>
      </c>
      <c r="D3544" s="1">
        <v>41162</v>
      </c>
      <c r="E3544" s="2">
        <v>5</v>
      </c>
      <c r="F3544" t="s">
        <v>109</v>
      </c>
      <c r="G3544" t="s">
        <v>1245</v>
      </c>
    </row>
    <row r="3545" spans="1:7" x14ac:dyDescent="0.25">
      <c r="A3545" t="s">
        <v>333</v>
      </c>
      <c r="B3545" t="s">
        <v>152</v>
      </c>
      <c r="C3545" t="s">
        <v>334</v>
      </c>
      <c r="D3545" s="1">
        <v>41162</v>
      </c>
      <c r="E3545" s="2">
        <v>2</v>
      </c>
      <c r="F3545" t="s">
        <v>335</v>
      </c>
      <c r="G3545" t="s">
        <v>114</v>
      </c>
    </row>
    <row r="3546" spans="1:7" x14ac:dyDescent="0.25">
      <c r="A3546" t="s">
        <v>333</v>
      </c>
      <c r="B3546" t="s">
        <v>152</v>
      </c>
      <c r="C3546" t="s">
        <v>334</v>
      </c>
      <c r="D3546" s="1">
        <v>41162</v>
      </c>
      <c r="E3546" s="2">
        <v>2</v>
      </c>
      <c r="F3546" t="s">
        <v>336</v>
      </c>
      <c r="G3546" t="s">
        <v>114</v>
      </c>
    </row>
    <row r="3547" spans="1:7" x14ac:dyDescent="0.25">
      <c r="A3547" t="s">
        <v>328</v>
      </c>
      <c r="B3547" t="s">
        <v>329</v>
      </c>
      <c r="C3547" t="s">
        <v>330</v>
      </c>
      <c r="D3547" s="1">
        <v>41162</v>
      </c>
      <c r="E3547" s="2">
        <v>150</v>
      </c>
      <c r="F3547" t="s">
        <v>331</v>
      </c>
      <c r="G3547" t="s">
        <v>828</v>
      </c>
    </row>
    <row r="3548" spans="1:7" x14ac:dyDescent="0.25">
      <c r="A3548" t="s">
        <v>328</v>
      </c>
      <c r="B3548" t="s">
        <v>329</v>
      </c>
      <c r="C3548" t="s">
        <v>330</v>
      </c>
      <c r="D3548" s="1">
        <v>41162</v>
      </c>
      <c r="E3548" s="2">
        <v>150</v>
      </c>
      <c r="F3548" t="s">
        <v>332</v>
      </c>
      <c r="G3548" t="s">
        <v>828</v>
      </c>
    </row>
    <row r="3549" spans="1:7" x14ac:dyDescent="0.25">
      <c r="A3549" t="s">
        <v>482</v>
      </c>
      <c r="B3549" t="s">
        <v>483</v>
      </c>
      <c r="C3549" t="s">
        <v>484</v>
      </c>
      <c r="D3549" s="1">
        <v>41163</v>
      </c>
      <c r="E3549" s="2">
        <v>250</v>
      </c>
      <c r="F3549" t="s">
        <v>485</v>
      </c>
      <c r="G3549" t="s">
        <v>1253</v>
      </c>
    </row>
    <row r="3550" spans="1:7" x14ac:dyDescent="0.25">
      <c r="A3550" t="s">
        <v>660</v>
      </c>
      <c r="B3550" t="s">
        <v>661</v>
      </c>
      <c r="D3550" s="1">
        <v>41163</v>
      </c>
      <c r="E3550" s="2">
        <v>300</v>
      </c>
      <c r="F3550" t="s">
        <v>662</v>
      </c>
      <c r="G3550" t="s">
        <v>67</v>
      </c>
    </row>
    <row r="3551" spans="1:7" x14ac:dyDescent="0.25">
      <c r="A3551" t="s">
        <v>1400</v>
      </c>
      <c r="B3551" t="s">
        <v>1401</v>
      </c>
      <c r="D3551" s="1">
        <v>41163</v>
      </c>
      <c r="E3551" s="2">
        <v>2000</v>
      </c>
      <c r="F3551" t="s">
        <v>1402</v>
      </c>
      <c r="G3551" t="s">
        <v>1403</v>
      </c>
    </row>
    <row r="3552" spans="1:7" x14ac:dyDescent="0.25">
      <c r="A3552" t="s">
        <v>1400</v>
      </c>
      <c r="B3552" t="s">
        <v>1401</v>
      </c>
      <c r="D3552" s="1">
        <v>41163</v>
      </c>
      <c r="E3552" s="2">
        <v>2000</v>
      </c>
      <c r="F3552" t="s">
        <v>1404</v>
      </c>
      <c r="G3552" t="s">
        <v>1403</v>
      </c>
    </row>
    <row r="3553" spans="1:7" x14ac:dyDescent="0.25">
      <c r="A3553" t="s">
        <v>380</v>
      </c>
      <c r="B3553" t="s">
        <v>381</v>
      </c>
      <c r="D3553" s="1">
        <v>41163</v>
      </c>
      <c r="E3553" s="2">
        <v>500</v>
      </c>
      <c r="F3553" t="s">
        <v>382</v>
      </c>
      <c r="G3553" t="s">
        <v>34</v>
      </c>
    </row>
    <row r="3554" spans="1:7" x14ac:dyDescent="0.25">
      <c r="A3554" t="s">
        <v>479</v>
      </c>
      <c r="B3554" t="s">
        <v>480</v>
      </c>
      <c r="D3554" s="1">
        <v>41163</v>
      </c>
      <c r="E3554" s="2">
        <v>1000</v>
      </c>
      <c r="F3554" t="s">
        <v>481</v>
      </c>
      <c r="G3554" t="s">
        <v>276</v>
      </c>
    </row>
    <row r="3555" spans="1:7" x14ac:dyDescent="0.25">
      <c r="A3555" t="s">
        <v>1539</v>
      </c>
      <c r="B3555" t="s">
        <v>1540</v>
      </c>
      <c r="C3555" t="s">
        <v>1540</v>
      </c>
      <c r="D3555" s="1">
        <v>41163</v>
      </c>
      <c r="E3555" s="2">
        <v>8</v>
      </c>
      <c r="G3555" t="s">
        <v>1862</v>
      </c>
    </row>
    <row r="3556" spans="1:7" x14ac:dyDescent="0.25">
      <c r="A3556" t="s">
        <v>518</v>
      </c>
      <c r="B3556" t="s">
        <v>519</v>
      </c>
      <c r="C3556" t="s">
        <v>520</v>
      </c>
      <c r="D3556" s="1">
        <v>41163</v>
      </c>
      <c r="E3556" s="2">
        <v>500</v>
      </c>
      <c r="F3556" t="s">
        <v>521</v>
      </c>
      <c r="G3556" t="s">
        <v>522</v>
      </c>
    </row>
    <row r="3557" spans="1:7" x14ac:dyDescent="0.25">
      <c r="A3557" t="s">
        <v>1871</v>
      </c>
      <c r="B3557" t="s">
        <v>1872</v>
      </c>
      <c r="D3557" s="1">
        <v>41164</v>
      </c>
      <c r="E3557" s="2">
        <v>3000</v>
      </c>
      <c r="G3557" t="s">
        <v>1873</v>
      </c>
    </row>
    <row r="3558" spans="1:7" x14ac:dyDescent="0.25">
      <c r="A3558" t="s">
        <v>1874</v>
      </c>
      <c r="B3558" t="s">
        <v>1875</v>
      </c>
      <c r="D3558" s="1">
        <v>41165</v>
      </c>
      <c r="E3558" s="2">
        <v>384</v>
      </c>
      <c r="G3558" t="s">
        <v>114</v>
      </c>
    </row>
    <row r="3559" spans="1:7" x14ac:dyDescent="0.25">
      <c r="A3559" t="s">
        <v>416</v>
      </c>
      <c r="B3559" t="s">
        <v>417</v>
      </c>
      <c r="D3559" s="1">
        <v>41165</v>
      </c>
      <c r="E3559" s="2">
        <v>576</v>
      </c>
      <c r="G3559" t="s">
        <v>114</v>
      </c>
    </row>
    <row r="3560" spans="1:7" x14ac:dyDescent="0.25">
      <c r="A3560" t="s">
        <v>1611</v>
      </c>
      <c r="B3560" t="s">
        <v>1612</v>
      </c>
      <c r="D3560" s="1">
        <v>41165</v>
      </c>
      <c r="E3560" s="2">
        <v>456</v>
      </c>
      <c r="G3560" t="s">
        <v>114</v>
      </c>
    </row>
    <row r="3561" spans="1:7" x14ac:dyDescent="0.25">
      <c r="A3561" t="s">
        <v>235</v>
      </c>
      <c r="B3561" t="s">
        <v>236</v>
      </c>
      <c r="C3561" t="s">
        <v>237</v>
      </c>
      <c r="D3561" s="1">
        <v>41166</v>
      </c>
      <c r="E3561" s="2">
        <v>71.430000000000007</v>
      </c>
      <c r="F3561" t="s">
        <v>238</v>
      </c>
      <c r="G3561" t="s">
        <v>34</v>
      </c>
    </row>
    <row r="3562" spans="1:7" x14ac:dyDescent="0.25">
      <c r="A3562" t="s">
        <v>235</v>
      </c>
      <c r="B3562" t="s">
        <v>236</v>
      </c>
      <c r="C3562" t="s">
        <v>237</v>
      </c>
      <c r="D3562" s="1">
        <v>41166</v>
      </c>
      <c r="E3562" s="2">
        <v>71.430000000000007</v>
      </c>
      <c r="F3562" t="s">
        <v>239</v>
      </c>
      <c r="G3562" t="s">
        <v>34</v>
      </c>
    </row>
    <row r="3563" spans="1:7" x14ac:dyDescent="0.25">
      <c r="A3563" t="s">
        <v>49</v>
      </c>
      <c r="B3563" t="s">
        <v>50</v>
      </c>
      <c r="C3563" t="s">
        <v>51</v>
      </c>
      <c r="D3563" s="1">
        <v>41166</v>
      </c>
      <c r="E3563" s="2">
        <v>83.33</v>
      </c>
      <c r="F3563" t="s">
        <v>52</v>
      </c>
      <c r="G3563" t="s">
        <v>34</v>
      </c>
    </row>
    <row r="3564" spans="1:7" x14ac:dyDescent="0.25">
      <c r="A3564" t="s">
        <v>40</v>
      </c>
      <c r="B3564" t="s">
        <v>41</v>
      </c>
      <c r="C3564" t="s">
        <v>42</v>
      </c>
      <c r="D3564" s="1">
        <v>41166</v>
      </c>
      <c r="E3564" s="2">
        <v>166.66</v>
      </c>
      <c r="F3564" t="s">
        <v>43</v>
      </c>
      <c r="G3564" t="s">
        <v>34</v>
      </c>
    </row>
    <row r="3565" spans="1:7" x14ac:dyDescent="0.25">
      <c r="A3565" t="s">
        <v>53</v>
      </c>
      <c r="B3565" t="s">
        <v>54</v>
      </c>
      <c r="C3565" t="s">
        <v>55</v>
      </c>
      <c r="D3565" s="1">
        <v>41166</v>
      </c>
      <c r="E3565" s="2">
        <v>125</v>
      </c>
      <c r="F3565" t="s">
        <v>56</v>
      </c>
      <c r="G3565" t="s">
        <v>34</v>
      </c>
    </row>
    <row r="3566" spans="1:7" x14ac:dyDescent="0.25">
      <c r="A3566" t="s">
        <v>53</v>
      </c>
      <c r="B3566" t="s">
        <v>54</v>
      </c>
      <c r="C3566" t="s">
        <v>55</v>
      </c>
      <c r="D3566" s="1">
        <v>41166</v>
      </c>
      <c r="E3566" s="2">
        <v>125</v>
      </c>
      <c r="F3566" t="s">
        <v>57</v>
      </c>
      <c r="G3566" t="s">
        <v>34</v>
      </c>
    </row>
    <row r="3567" spans="1:7" x14ac:dyDescent="0.25">
      <c r="A3567" t="s">
        <v>58</v>
      </c>
      <c r="B3567" t="s">
        <v>59</v>
      </c>
      <c r="C3567" t="s">
        <v>60</v>
      </c>
      <c r="D3567" s="1">
        <v>41166</v>
      </c>
      <c r="E3567" s="2">
        <v>100</v>
      </c>
      <c r="G3567" t="s">
        <v>34</v>
      </c>
    </row>
    <row r="3568" spans="1:7" x14ac:dyDescent="0.25">
      <c r="A3568" t="s">
        <v>1257</v>
      </c>
      <c r="B3568" t="s">
        <v>1258</v>
      </c>
      <c r="C3568" t="s">
        <v>1259</v>
      </c>
      <c r="D3568" s="1">
        <v>41166</v>
      </c>
      <c r="E3568" s="2">
        <v>83.33</v>
      </c>
      <c r="F3568" t="s">
        <v>1260</v>
      </c>
      <c r="G3568" t="s">
        <v>34</v>
      </c>
    </row>
    <row r="3569" spans="1:7" x14ac:dyDescent="0.25">
      <c r="A3569" t="s">
        <v>1308</v>
      </c>
      <c r="B3569" t="s">
        <v>1309</v>
      </c>
      <c r="C3569" t="s">
        <v>1310</v>
      </c>
      <c r="D3569" s="1">
        <v>41166</v>
      </c>
      <c r="E3569" s="2">
        <v>50</v>
      </c>
      <c r="F3569" t="s">
        <v>1311</v>
      </c>
      <c r="G3569" t="s">
        <v>34</v>
      </c>
    </row>
    <row r="3570" spans="1:7" x14ac:dyDescent="0.25">
      <c r="A3570" t="s">
        <v>362</v>
      </c>
      <c r="B3570" t="s">
        <v>363</v>
      </c>
      <c r="D3570" s="1">
        <v>41170</v>
      </c>
      <c r="E3570" s="2">
        <v>3000</v>
      </c>
      <c r="F3570" t="s">
        <v>364</v>
      </c>
      <c r="G3570" t="s">
        <v>276</v>
      </c>
    </row>
    <row r="3571" spans="1:7" x14ac:dyDescent="0.25">
      <c r="A3571" t="s">
        <v>362</v>
      </c>
      <c r="B3571" t="s">
        <v>363</v>
      </c>
      <c r="D3571" s="1">
        <v>41170</v>
      </c>
      <c r="E3571" s="2">
        <v>3000</v>
      </c>
      <c r="F3571" t="s">
        <v>365</v>
      </c>
      <c r="G3571" t="s">
        <v>276</v>
      </c>
    </row>
    <row r="3572" spans="1:7" x14ac:dyDescent="0.25">
      <c r="A3572" t="s">
        <v>1863</v>
      </c>
      <c r="B3572" t="s">
        <v>1864</v>
      </c>
      <c r="D3572" s="1">
        <v>41170</v>
      </c>
      <c r="E3572" s="2">
        <v>159577.9</v>
      </c>
      <c r="F3572" t="s">
        <v>1865</v>
      </c>
      <c r="G3572" t="s">
        <v>1866</v>
      </c>
    </row>
    <row r="3573" spans="1:7" x14ac:dyDescent="0.25">
      <c r="A3573" t="s">
        <v>1876</v>
      </c>
      <c r="B3573" t="s">
        <v>1877</v>
      </c>
      <c r="D3573" s="1">
        <v>41170</v>
      </c>
      <c r="E3573" s="2">
        <v>1000</v>
      </c>
      <c r="F3573" t="s">
        <v>1878</v>
      </c>
      <c r="G3573" t="s">
        <v>34</v>
      </c>
    </row>
    <row r="3574" spans="1:7" x14ac:dyDescent="0.25">
      <c r="A3574" t="s">
        <v>1876</v>
      </c>
      <c r="B3574" t="s">
        <v>1877</v>
      </c>
      <c r="D3574" s="1">
        <v>41170</v>
      </c>
      <c r="E3574" s="2">
        <v>1000</v>
      </c>
      <c r="F3574" t="s">
        <v>1879</v>
      </c>
      <c r="G3574" t="s">
        <v>34</v>
      </c>
    </row>
    <row r="3575" spans="1:7" x14ac:dyDescent="0.25">
      <c r="A3575" t="s">
        <v>660</v>
      </c>
      <c r="B3575" t="s">
        <v>661</v>
      </c>
      <c r="D3575" s="1">
        <v>41179</v>
      </c>
      <c r="E3575" s="2">
        <v>300</v>
      </c>
      <c r="F3575" t="s">
        <v>662</v>
      </c>
      <c r="G3575" t="s">
        <v>67</v>
      </c>
    </row>
    <row r="3576" spans="1:7" x14ac:dyDescent="0.25">
      <c r="A3576" t="s">
        <v>660</v>
      </c>
      <c r="B3576" t="s">
        <v>661</v>
      </c>
      <c r="D3576" s="1">
        <v>41179</v>
      </c>
      <c r="E3576" s="2">
        <v>193</v>
      </c>
      <c r="F3576" t="s">
        <v>662</v>
      </c>
      <c r="G3576" t="s">
        <v>1715</v>
      </c>
    </row>
    <row r="3577" spans="1:7" x14ac:dyDescent="0.25">
      <c r="A3577" t="s">
        <v>454</v>
      </c>
      <c r="B3577" t="s">
        <v>455</v>
      </c>
      <c r="D3577" s="1">
        <v>41179</v>
      </c>
      <c r="E3577" s="2">
        <v>10000</v>
      </c>
      <c r="G3577" t="s">
        <v>456</v>
      </c>
    </row>
    <row r="3578" spans="1:7" x14ac:dyDescent="0.25">
      <c r="A3578" t="s">
        <v>1880</v>
      </c>
      <c r="B3578" t="s">
        <v>1881</v>
      </c>
      <c r="D3578" s="1">
        <v>41179</v>
      </c>
      <c r="E3578" s="2">
        <v>170</v>
      </c>
      <c r="G3578" t="s">
        <v>67</v>
      </c>
    </row>
    <row r="3579" spans="1:7" x14ac:dyDescent="0.25">
      <c r="A3579" t="s">
        <v>402</v>
      </c>
      <c r="B3579" t="s">
        <v>403</v>
      </c>
      <c r="D3579" s="1">
        <v>41179</v>
      </c>
      <c r="E3579" s="2">
        <v>600</v>
      </c>
      <c r="F3579" t="s">
        <v>404</v>
      </c>
      <c r="G3579" t="s">
        <v>276</v>
      </c>
    </row>
    <row r="3580" spans="1:7" x14ac:dyDescent="0.25">
      <c r="A3580" t="s">
        <v>462</v>
      </c>
      <c r="B3580" t="s">
        <v>463</v>
      </c>
      <c r="C3580" t="s">
        <v>464</v>
      </c>
      <c r="D3580" s="1">
        <v>41179</v>
      </c>
      <c r="E3580" s="2">
        <v>1030.26</v>
      </c>
      <c r="F3580" t="s">
        <v>465</v>
      </c>
      <c r="G3580" t="s">
        <v>34</v>
      </c>
    </row>
    <row r="3581" spans="1:7" x14ac:dyDescent="0.25">
      <c r="A3581" t="s">
        <v>1882</v>
      </c>
      <c r="B3581" t="s">
        <v>1883</v>
      </c>
      <c r="C3581" t="s">
        <v>1884</v>
      </c>
      <c r="D3581" s="1">
        <v>41179</v>
      </c>
      <c r="E3581" s="2">
        <v>50</v>
      </c>
      <c r="G3581" t="s">
        <v>1885</v>
      </c>
    </row>
    <row r="3582" spans="1:7" x14ac:dyDescent="0.25">
      <c r="A3582" t="s">
        <v>1886</v>
      </c>
      <c r="B3582" t="s">
        <v>1887</v>
      </c>
      <c r="C3582" t="s">
        <v>1850</v>
      </c>
      <c r="D3582" s="1">
        <v>41179</v>
      </c>
      <c r="E3582" s="2">
        <v>170</v>
      </c>
      <c r="G3582" t="s">
        <v>67</v>
      </c>
    </row>
    <row r="3583" spans="1:7" x14ac:dyDescent="0.25">
      <c r="A3583" t="s">
        <v>1888</v>
      </c>
      <c r="B3583" t="s">
        <v>1889</v>
      </c>
      <c r="C3583" t="s">
        <v>1890</v>
      </c>
      <c r="D3583" s="1">
        <v>41179</v>
      </c>
      <c r="E3583" s="2">
        <v>20</v>
      </c>
      <c r="G3583" t="s">
        <v>1885</v>
      </c>
    </row>
    <row r="3584" spans="1:7" x14ac:dyDescent="0.25">
      <c r="A3584" t="s">
        <v>1150</v>
      </c>
      <c r="B3584" t="s">
        <v>1151</v>
      </c>
      <c r="C3584" t="s">
        <v>865</v>
      </c>
      <c r="D3584" s="1">
        <v>41179</v>
      </c>
      <c r="E3584" s="2">
        <v>50</v>
      </c>
      <c r="F3584" t="s">
        <v>1152</v>
      </c>
      <c r="G3584" t="s">
        <v>67</v>
      </c>
    </row>
    <row r="3585" spans="1:7" x14ac:dyDescent="0.25">
      <c r="A3585" t="s">
        <v>1891</v>
      </c>
      <c r="B3585" t="s">
        <v>1892</v>
      </c>
      <c r="C3585" t="s">
        <v>1893</v>
      </c>
      <c r="D3585" s="1">
        <v>41185</v>
      </c>
      <c r="E3585" s="2">
        <v>100</v>
      </c>
      <c r="F3585" t="s">
        <v>1894</v>
      </c>
      <c r="G3585" t="s">
        <v>1885</v>
      </c>
    </row>
    <row r="3586" spans="1:7" x14ac:dyDescent="0.25">
      <c r="A3586" t="s">
        <v>482</v>
      </c>
      <c r="B3586" t="s">
        <v>483</v>
      </c>
      <c r="C3586" t="s">
        <v>484</v>
      </c>
      <c r="D3586" s="1">
        <v>41185</v>
      </c>
      <c r="E3586" s="2">
        <v>125</v>
      </c>
      <c r="F3586" t="s">
        <v>485</v>
      </c>
      <c r="G3586" t="s">
        <v>34</v>
      </c>
    </row>
    <row r="3587" spans="1:7" x14ac:dyDescent="0.25">
      <c r="A3587" t="s">
        <v>1895</v>
      </c>
      <c r="B3587" t="s">
        <v>1896</v>
      </c>
      <c r="C3587" t="s">
        <v>1385</v>
      </c>
      <c r="D3587" s="1">
        <v>41185</v>
      </c>
      <c r="E3587" s="2">
        <v>100</v>
      </c>
      <c r="F3587" t="s">
        <v>1897</v>
      </c>
      <c r="G3587" t="s">
        <v>706</v>
      </c>
    </row>
    <row r="3588" spans="1:7" x14ac:dyDescent="0.25">
      <c r="A3588" t="s">
        <v>1895</v>
      </c>
      <c r="B3588" t="s">
        <v>1896</v>
      </c>
      <c r="C3588" t="s">
        <v>1385</v>
      </c>
      <c r="D3588" s="1">
        <v>41185</v>
      </c>
      <c r="E3588" s="2">
        <v>100</v>
      </c>
      <c r="F3588" t="s">
        <v>1897</v>
      </c>
      <c r="G3588" t="s">
        <v>706</v>
      </c>
    </row>
    <row r="3589" spans="1:7" x14ac:dyDescent="0.25">
      <c r="A3589" t="s">
        <v>427</v>
      </c>
      <c r="B3589" t="s">
        <v>428</v>
      </c>
      <c r="D3589" s="1">
        <v>41185</v>
      </c>
      <c r="E3589" s="2">
        <v>6221</v>
      </c>
      <c r="F3589" t="s">
        <v>429</v>
      </c>
      <c r="G3589" t="s">
        <v>431</v>
      </c>
    </row>
    <row r="3590" spans="1:7" x14ac:dyDescent="0.25">
      <c r="A3590" t="s">
        <v>427</v>
      </c>
      <c r="B3590" t="s">
        <v>428</v>
      </c>
      <c r="D3590" s="1">
        <v>41185</v>
      </c>
      <c r="E3590" s="2">
        <v>18662</v>
      </c>
      <c r="F3590" t="s">
        <v>429</v>
      </c>
      <c r="G3590" t="s">
        <v>430</v>
      </c>
    </row>
    <row r="3591" spans="1:7" x14ac:dyDescent="0.25">
      <c r="A3591" t="s">
        <v>1198</v>
      </c>
      <c r="B3591" t="s">
        <v>1199</v>
      </c>
      <c r="D3591" s="1">
        <v>41185</v>
      </c>
      <c r="E3591" s="2">
        <v>10000</v>
      </c>
      <c r="F3591" t="s">
        <v>1200</v>
      </c>
      <c r="G3591" t="s">
        <v>1113</v>
      </c>
    </row>
    <row r="3592" spans="1:7" x14ac:dyDescent="0.25">
      <c r="A3592" t="s">
        <v>1177</v>
      </c>
      <c r="B3592" t="s">
        <v>1178</v>
      </c>
      <c r="D3592" s="1">
        <v>41185</v>
      </c>
      <c r="E3592" s="2">
        <v>500</v>
      </c>
      <c r="G3592" t="s">
        <v>1179</v>
      </c>
    </row>
    <row r="3593" spans="1:7" x14ac:dyDescent="0.25">
      <c r="A3593" t="s">
        <v>1898</v>
      </c>
      <c r="B3593" t="s">
        <v>1493</v>
      </c>
      <c r="C3593" t="s">
        <v>1899</v>
      </c>
      <c r="D3593" s="1">
        <v>41186</v>
      </c>
      <c r="E3593" s="2">
        <v>500</v>
      </c>
      <c r="G3593" t="s">
        <v>706</v>
      </c>
    </row>
    <row r="3594" spans="1:7" x14ac:dyDescent="0.25">
      <c r="A3594" t="s">
        <v>1095</v>
      </c>
      <c r="B3594" t="s">
        <v>1096</v>
      </c>
      <c r="C3594" t="s">
        <v>1097</v>
      </c>
      <c r="D3594" s="1">
        <v>41190</v>
      </c>
      <c r="E3594" s="2">
        <v>25</v>
      </c>
      <c r="F3594" t="s">
        <v>1098</v>
      </c>
      <c r="G3594" t="s">
        <v>1246</v>
      </c>
    </row>
    <row r="3595" spans="1:7" x14ac:dyDescent="0.25">
      <c r="A3595" t="s">
        <v>1095</v>
      </c>
      <c r="B3595" t="s">
        <v>1096</v>
      </c>
      <c r="C3595" t="s">
        <v>1097</v>
      </c>
      <c r="D3595" s="1">
        <v>41190</v>
      </c>
      <c r="E3595" s="2">
        <v>25</v>
      </c>
      <c r="F3595" t="s">
        <v>1099</v>
      </c>
      <c r="G3595" t="s">
        <v>1246</v>
      </c>
    </row>
    <row r="3596" spans="1:7" x14ac:dyDescent="0.25">
      <c r="A3596" t="s">
        <v>1095</v>
      </c>
      <c r="B3596" t="s">
        <v>1096</v>
      </c>
      <c r="C3596" t="s">
        <v>1097</v>
      </c>
      <c r="D3596" s="1">
        <v>41190</v>
      </c>
      <c r="E3596" s="2">
        <v>25</v>
      </c>
      <c r="F3596" t="s">
        <v>1099</v>
      </c>
      <c r="G3596" t="s">
        <v>1246</v>
      </c>
    </row>
    <row r="3597" spans="1:7" x14ac:dyDescent="0.25">
      <c r="A3597" t="s">
        <v>1095</v>
      </c>
      <c r="B3597" t="s">
        <v>1096</v>
      </c>
      <c r="C3597" t="s">
        <v>1097</v>
      </c>
      <c r="D3597" s="1">
        <v>41190</v>
      </c>
      <c r="E3597" s="2">
        <v>25</v>
      </c>
      <c r="F3597" t="s">
        <v>1099</v>
      </c>
      <c r="G3597" t="s">
        <v>1246</v>
      </c>
    </row>
    <row r="3598" spans="1:7" x14ac:dyDescent="0.25">
      <c r="A3598" t="s">
        <v>151</v>
      </c>
      <c r="B3598" t="s">
        <v>152</v>
      </c>
      <c r="C3598" t="s">
        <v>153</v>
      </c>
      <c r="D3598" s="1">
        <v>41190</v>
      </c>
      <c r="E3598" s="2">
        <v>40</v>
      </c>
      <c r="F3598" t="s">
        <v>154</v>
      </c>
      <c r="G3598" t="s">
        <v>114</v>
      </c>
    </row>
    <row r="3599" spans="1:7" x14ac:dyDescent="0.25">
      <c r="A3599" t="s">
        <v>155</v>
      </c>
      <c r="B3599" t="s">
        <v>156</v>
      </c>
      <c r="C3599" t="s">
        <v>157</v>
      </c>
      <c r="D3599" s="1">
        <v>41190</v>
      </c>
      <c r="E3599" s="2">
        <v>15</v>
      </c>
      <c r="F3599" t="s">
        <v>158</v>
      </c>
      <c r="G3599" t="s">
        <v>1900</v>
      </c>
    </row>
    <row r="3600" spans="1:7" x14ac:dyDescent="0.25">
      <c r="A3600" t="s">
        <v>155</v>
      </c>
      <c r="B3600" t="s">
        <v>156</v>
      </c>
      <c r="C3600" t="s">
        <v>157</v>
      </c>
      <c r="D3600" s="1">
        <v>41190</v>
      </c>
      <c r="E3600" s="2">
        <v>15</v>
      </c>
      <c r="F3600" t="s">
        <v>158</v>
      </c>
      <c r="G3600" t="s">
        <v>1900</v>
      </c>
    </row>
    <row r="3601" spans="1:7" x14ac:dyDescent="0.25">
      <c r="A3601" t="s">
        <v>155</v>
      </c>
      <c r="B3601" t="s">
        <v>156</v>
      </c>
      <c r="C3601" t="s">
        <v>157</v>
      </c>
      <c r="D3601" s="1">
        <v>41190</v>
      </c>
      <c r="E3601" s="2">
        <v>5</v>
      </c>
      <c r="F3601" t="s">
        <v>158</v>
      </c>
      <c r="G3601" t="s">
        <v>1440</v>
      </c>
    </row>
    <row r="3602" spans="1:7" x14ac:dyDescent="0.25">
      <c r="A3602" t="s">
        <v>155</v>
      </c>
      <c r="B3602" t="s">
        <v>156</v>
      </c>
      <c r="C3602" t="s">
        <v>157</v>
      </c>
      <c r="D3602" s="1">
        <v>41190</v>
      </c>
      <c r="E3602" s="2">
        <v>5</v>
      </c>
      <c r="F3602" t="s">
        <v>158</v>
      </c>
      <c r="G3602" t="s">
        <v>1440</v>
      </c>
    </row>
    <row r="3603" spans="1:7" x14ac:dyDescent="0.25">
      <c r="A3603" t="s">
        <v>159</v>
      </c>
      <c r="B3603" t="s">
        <v>160</v>
      </c>
      <c r="C3603" t="s">
        <v>161</v>
      </c>
      <c r="D3603" s="1">
        <v>41190</v>
      </c>
      <c r="E3603" s="2">
        <v>83.33</v>
      </c>
      <c r="F3603" t="s">
        <v>162</v>
      </c>
      <c r="G3603" t="s">
        <v>34</v>
      </c>
    </row>
    <row r="3604" spans="1:7" x14ac:dyDescent="0.25">
      <c r="A3604" t="s">
        <v>247</v>
      </c>
      <c r="B3604" t="s">
        <v>248</v>
      </c>
      <c r="C3604" t="s">
        <v>249</v>
      </c>
      <c r="D3604" s="1">
        <v>41190</v>
      </c>
      <c r="E3604" s="2">
        <v>20</v>
      </c>
      <c r="F3604" t="s">
        <v>250</v>
      </c>
      <c r="G3604" t="s">
        <v>251</v>
      </c>
    </row>
    <row r="3605" spans="1:7" x14ac:dyDescent="0.25">
      <c r="A3605" t="s">
        <v>247</v>
      </c>
      <c r="B3605" t="s">
        <v>248</v>
      </c>
      <c r="C3605" t="s">
        <v>249</v>
      </c>
      <c r="D3605" s="1">
        <v>41190</v>
      </c>
      <c r="E3605" s="2">
        <v>20</v>
      </c>
      <c r="F3605" t="s">
        <v>252</v>
      </c>
      <c r="G3605" t="s">
        <v>251</v>
      </c>
    </row>
    <row r="3606" spans="1:7" x14ac:dyDescent="0.25">
      <c r="A3606" t="s">
        <v>1317</v>
      </c>
      <c r="B3606" t="s">
        <v>1318</v>
      </c>
      <c r="C3606" t="s">
        <v>1319</v>
      </c>
      <c r="D3606" s="1">
        <v>41190</v>
      </c>
      <c r="E3606" s="2">
        <v>200</v>
      </c>
      <c r="F3606" t="s">
        <v>1320</v>
      </c>
      <c r="G3606" t="s">
        <v>1328</v>
      </c>
    </row>
    <row r="3607" spans="1:7" x14ac:dyDescent="0.25">
      <c r="A3607" t="s">
        <v>1317</v>
      </c>
      <c r="B3607" t="s">
        <v>1318</v>
      </c>
      <c r="C3607" t="s">
        <v>1319</v>
      </c>
      <c r="D3607" s="1">
        <v>41190</v>
      </c>
      <c r="E3607" s="2">
        <v>200</v>
      </c>
      <c r="F3607" t="s">
        <v>1321</v>
      </c>
      <c r="G3607" t="s">
        <v>1328</v>
      </c>
    </row>
    <row r="3608" spans="1:7" x14ac:dyDescent="0.25">
      <c r="A3608" t="s">
        <v>178</v>
      </c>
      <c r="B3608" t="s">
        <v>179</v>
      </c>
      <c r="C3608" t="s">
        <v>180</v>
      </c>
      <c r="D3608" s="1">
        <v>41190</v>
      </c>
      <c r="E3608" s="2">
        <v>5</v>
      </c>
      <c r="F3608" t="s">
        <v>181</v>
      </c>
      <c r="G3608" t="s">
        <v>182</v>
      </c>
    </row>
    <row r="3609" spans="1:7" x14ac:dyDescent="0.25">
      <c r="A3609" t="s">
        <v>259</v>
      </c>
      <c r="B3609" t="s">
        <v>260</v>
      </c>
      <c r="C3609" t="s">
        <v>261</v>
      </c>
      <c r="D3609" s="1">
        <v>41190</v>
      </c>
      <c r="E3609" s="2">
        <v>10</v>
      </c>
      <c r="F3609" t="s">
        <v>262</v>
      </c>
      <c r="G3609" t="s">
        <v>1695</v>
      </c>
    </row>
    <row r="3610" spans="1:7" x14ac:dyDescent="0.25">
      <c r="A3610" t="s">
        <v>1356</v>
      </c>
      <c r="B3610" t="s">
        <v>307</v>
      </c>
      <c r="C3610" t="s">
        <v>1357</v>
      </c>
      <c r="D3610" s="1">
        <v>41190</v>
      </c>
      <c r="E3610" s="2">
        <v>5</v>
      </c>
      <c r="F3610" t="s">
        <v>1358</v>
      </c>
      <c r="G3610" t="s">
        <v>1245</v>
      </c>
    </row>
    <row r="3611" spans="1:7" x14ac:dyDescent="0.25">
      <c r="A3611" t="s">
        <v>174</v>
      </c>
      <c r="B3611" t="s">
        <v>175</v>
      </c>
      <c r="C3611" t="s">
        <v>176</v>
      </c>
      <c r="D3611" s="1">
        <v>41190</v>
      </c>
      <c r="E3611" s="2">
        <v>10</v>
      </c>
      <c r="F3611" t="s">
        <v>177</v>
      </c>
      <c r="G3611" t="s">
        <v>114</v>
      </c>
    </row>
    <row r="3612" spans="1:7" x14ac:dyDescent="0.25">
      <c r="A3612" t="s">
        <v>169</v>
      </c>
      <c r="B3612" t="s">
        <v>170</v>
      </c>
      <c r="C3612" t="s">
        <v>171</v>
      </c>
      <c r="D3612" s="1">
        <v>41190</v>
      </c>
      <c r="E3612" s="2">
        <v>10</v>
      </c>
      <c r="F3612" t="s">
        <v>172</v>
      </c>
      <c r="G3612" t="s">
        <v>1245</v>
      </c>
    </row>
    <row r="3613" spans="1:7" x14ac:dyDescent="0.25">
      <c r="A3613" t="s">
        <v>169</v>
      </c>
      <c r="B3613" t="s">
        <v>170</v>
      </c>
      <c r="C3613" t="s">
        <v>171</v>
      </c>
      <c r="D3613" s="1">
        <v>41190</v>
      </c>
      <c r="E3613" s="2">
        <v>10</v>
      </c>
      <c r="F3613" t="s">
        <v>173</v>
      </c>
      <c r="G3613" t="s">
        <v>1245</v>
      </c>
    </row>
    <row r="3614" spans="1:7" x14ac:dyDescent="0.25">
      <c r="A3614" t="s">
        <v>164</v>
      </c>
      <c r="B3614" t="s">
        <v>165</v>
      </c>
      <c r="C3614" t="s">
        <v>166</v>
      </c>
      <c r="D3614" s="1">
        <v>41190</v>
      </c>
      <c r="E3614" s="2">
        <v>25</v>
      </c>
      <c r="F3614" t="s">
        <v>167</v>
      </c>
      <c r="G3614" t="s">
        <v>1695</v>
      </c>
    </row>
    <row r="3615" spans="1:7" x14ac:dyDescent="0.25">
      <c r="A3615" t="s">
        <v>164</v>
      </c>
      <c r="B3615" t="s">
        <v>165</v>
      </c>
      <c r="C3615" t="s">
        <v>166</v>
      </c>
      <c r="D3615" s="1">
        <v>41190</v>
      </c>
      <c r="E3615" s="2">
        <v>25</v>
      </c>
      <c r="F3615" t="s">
        <v>168</v>
      </c>
      <c r="G3615" t="s">
        <v>1695</v>
      </c>
    </row>
    <row r="3616" spans="1:7" x14ac:dyDescent="0.25">
      <c r="A3616" t="s">
        <v>241</v>
      </c>
      <c r="B3616" t="s">
        <v>242</v>
      </c>
      <c r="C3616" t="s">
        <v>243</v>
      </c>
      <c r="D3616" s="1">
        <v>41190</v>
      </c>
      <c r="E3616" s="2">
        <v>300</v>
      </c>
      <c r="F3616" t="s">
        <v>244</v>
      </c>
      <c r="G3616" t="s">
        <v>245</v>
      </c>
    </row>
    <row r="3617" spans="1:7" x14ac:dyDescent="0.25">
      <c r="A3617" t="s">
        <v>241</v>
      </c>
      <c r="B3617" t="s">
        <v>242</v>
      </c>
      <c r="C3617" t="s">
        <v>243</v>
      </c>
      <c r="D3617" s="1">
        <v>41190</v>
      </c>
      <c r="E3617" s="2">
        <v>300</v>
      </c>
      <c r="F3617" t="s">
        <v>246</v>
      </c>
      <c r="G3617" t="s">
        <v>245</v>
      </c>
    </row>
    <row r="3618" spans="1:7" x14ac:dyDescent="0.25">
      <c r="A3618" t="s">
        <v>129</v>
      </c>
      <c r="B3618" t="s">
        <v>130</v>
      </c>
      <c r="C3618" t="s">
        <v>131</v>
      </c>
      <c r="D3618" s="1">
        <v>41190</v>
      </c>
      <c r="E3618" s="2">
        <v>10</v>
      </c>
      <c r="F3618" t="s">
        <v>132</v>
      </c>
      <c r="G3618" t="s">
        <v>9</v>
      </c>
    </row>
    <row r="3619" spans="1:7" x14ac:dyDescent="0.25">
      <c r="A3619" t="s">
        <v>293</v>
      </c>
      <c r="B3619" t="s">
        <v>248</v>
      </c>
      <c r="C3619" t="s">
        <v>294</v>
      </c>
      <c r="D3619" s="1">
        <v>41190</v>
      </c>
      <c r="E3619" s="2">
        <v>15</v>
      </c>
      <c r="F3619" t="s">
        <v>295</v>
      </c>
      <c r="G3619" t="s">
        <v>182</v>
      </c>
    </row>
    <row r="3620" spans="1:7" x14ac:dyDescent="0.25">
      <c r="A3620" t="s">
        <v>293</v>
      </c>
      <c r="B3620" t="s">
        <v>248</v>
      </c>
      <c r="C3620" t="s">
        <v>294</v>
      </c>
      <c r="D3620" s="1">
        <v>41190</v>
      </c>
      <c r="E3620" s="2">
        <v>15</v>
      </c>
      <c r="F3620" t="s">
        <v>295</v>
      </c>
      <c r="G3620" t="s">
        <v>182</v>
      </c>
    </row>
    <row r="3621" spans="1:7" x14ac:dyDescent="0.25">
      <c r="A3621" t="s">
        <v>133</v>
      </c>
      <c r="B3621" t="s">
        <v>134</v>
      </c>
      <c r="C3621" t="s">
        <v>95</v>
      </c>
      <c r="D3621" s="1">
        <v>41190</v>
      </c>
      <c r="E3621" s="2">
        <v>10</v>
      </c>
      <c r="F3621" t="s">
        <v>135</v>
      </c>
      <c r="G3621" t="s">
        <v>1245</v>
      </c>
    </row>
    <row r="3622" spans="1:7" x14ac:dyDescent="0.25">
      <c r="A3622" t="s">
        <v>133</v>
      </c>
      <c r="B3622" t="s">
        <v>134</v>
      </c>
      <c r="C3622" t="s">
        <v>95</v>
      </c>
      <c r="D3622" s="1">
        <v>41190</v>
      </c>
      <c r="E3622" s="2">
        <v>10</v>
      </c>
      <c r="F3622" t="s">
        <v>136</v>
      </c>
      <c r="G3622" t="s">
        <v>1245</v>
      </c>
    </row>
    <row r="3623" spans="1:7" x14ac:dyDescent="0.25">
      <c r="A3623" t="s">
        <v>133</v>
      </c>
      <c r="B3623" t="s">
        <v>134</v>
      </c>
      <c r="C3623" t="s">
        <v>95</v>
      </c>
      <c r="D3623" s="1">
        <v>41190</v>
      </c>
      <c r="E3623" s="2">
        <v>10</v>
      </c>
      <c r="F3623" t="s">
        <v>137</v>
      </c>
      <c r="G3623" t="s">
        <v>1245</v>
      </c>
    </row>
    <row r="3624" spans="1:7" x14ac:dyDescent="0.25">
      <c r="A3624" t="s">
        <v>278</v>
      </c>
      <c r="B3624" t="s">
        <v>279</v>
      </c>
      <c r="C3624" t="s">
        <v>280</v>
      </c>
      <c r="D3624" s="1">
        <v>41190</v>
      </c>
      <c r="E3624" s="2">
        <v>5</v>
      </c>
      <c r="F3624" t="s">
        <v>281</v>
      </c>
      <c r="G3624" t="s">
        <v>282</v>
      </c>
    </row>
    <row r="3625" spans="1:7" x14ac:dyDescent="0.25">
      <c r="A3625" t="s">
        <v>138</v>
      </c>
      <c r="B3625" t="s">
        <v>139</v>
      </c>
      <c r="C3625" t="s">
        <v>140</v>
      </c>
      <c r="D3625" s="1">
        <v>41190</v>
      </c>
      <c r="E3625" s="2">
        <v>40</v>
      </c>
      <c r="F3625" t="s">
        <v>141</v>
      </c>
      <c r="G3625" t="s">
        <v>1245</v>
      </c>
    </row>
    <row r="3626" spans="1:7" x14ac:dyDescent="0.25">
      <c r="A3626" t="s">
        <v>1580</v>
      </c>
      <c r="B3626" t="s">
        <v>1581</v>
      </c>
      <c r="C3626" t="s">
        <v>1582</v>
      </c>
      <c r="D3626" s="1">
        <v>41190</v>
      </c>
      <c r="E3626" s="2">
        <v>20</v>
      </c>
      <c r="F3626" t="s">
        <v>1583</v>
      </c>
      <c r="G3626" t="s">
        <v>1869</v>
      </c>
    </row>
    <row r="3627" spans="1:7" x14ac:dyDescent="0.25">
      <c r="A3627" t="s">
        <v>302</v>
      </c>
      <c r="B3627" t="s">
        <v>303</v>
      </c>
      <c r="C3627" t="s">
        <v>304</v>
      </c>
      <c r="D3627" s="1">
        <v>41190</v>
      </c>
      <c r="E3627" s="2">
        <v>5</v>
      </c>
      <c r="F3627" t="s">
        <v>305</v>
      </c>
      <c r="G3627" t="s">
        <v>114</v>
      </c>
    </row>
    <row r="3628" spans="1:7" x14ac:dyDescent="0.25">
      <c r="A3628" t="s">
        <v>302</v>
      </c>
      <c r="B3628" t="s">
        <v>303</v>
      </c>
      <c r="C3628" t="s">
        <v>304</v>
      </c>
      <c r="D3628" s="1">
        <v>41190</v>
      </c>
      <c r="E3628" s="2">
        <v>33.17</v>
      </c>
      <c r="F3628" t="s">
        <v>305</v>
      </c>
      <c r="G3628" t="s">
        <v>114</v>
      </c>
    </row>
    <row r="3629" spans="1:7" x14ac:dyDescent="0.25">
      <c r="A3629" t="s">
        <v>306</v>
      </c>
      <c r="B3629" t="s">
        <v>307</v>
      </c>
      <c r="C3629" t="s">
        <v>308</v>
      </c>
      <c r="D3629" s="1">
        <v>41190</v>
      </c>
      <c r="E3629" s="2">
        <v>10</v>
      </c>
      <c r="F3629" t="s">
        <v>309</v>
      </c>
      <c r="G3629" t="s">
        <v>310</v>
      </c>
    </row>
    <row r="3630" spans="1:7" x14ac:dyDescent="0.25">
      <c r="A3630" t="s">
        <v>306</v>
      </c>
      <c r="B3630" t="s">
        <v>307</v>
      </c>
      <c r="C3630" t="s">
        <v>308</v>
      </c>
      <c r="D3630" s="1">
        <v>41190</v>
      </c>
      <c r="E3630" s="2">
        <v>10</v>
      </c>
      <c r="F3630" t="s">
        <v>311</v>
      </c>
      <c r="G3630" t="s">
        <v>310</v>
      </c>
    </row>
    <row r="3631" spans="1:7" x14ac:dyDescent="0.25">
      <c r="A3631" t="s">
        <v>1584</v>
      </c>
      <c r="B3631" t="s">
        <v>1585</v>
      </c>
      <c r="C3631" t="s">
        <v>1586</v>
      </c>
      <c r="D3631" s="1">
        <v>41190</v>
      </c>
      <c r="E3631" s="2">
        <v>10</v>
      </c>
      <c r="F3631" t="s">
        <v>1587</v>
      </c>
      <c r="G3631" t="s">
        <v>1790</v>
      </c>
    </row>
    <row r="3632" spans="1:7" x14ac:dyDescent="0.25">
      <c r="A3632" t="s">
        <v>296</v>
      </c>
      <c r="B3632" t="s">
        <v>297</v>
      </c>
      <c r="C3632" t="s">
        <v>298</v>
      </c>
      <c r="D3632" s="1">
        <v>41190</v>
      </c>
      <c r="E3632" s="2">
        <v>100</v>
      </c>
      <c r="F3632" t="s">
        <v>299</v>
      </c>
      <c r="G3632" t="s">
        <v>34</v>
      </c>
    </row>
    <row r="3633" spans="1:7" x14ac:dyDescent="0.25">
      <c r="A3633" t="s">
        <v>296</v>
      </c>
      <c r="B3633" t="s">
        <v>297</v>
      </c>
      <c r="C3633" t="s">
        <v>298</v>
      </c>
      <c r="D3633" s="1">
        <v>41190</v>
      </c>
      <c r="E3633" s="2">
        <v>100</v>
      </c>
      <c r="F3633" t="s">
        <v>300</v>
      </c>
      <c r="G3633" t="s">
        <v>34</v>
      </c>
    </row>
    <row r="3634" spans="1:7" x14ac:dyDescent="0.25">
      <c r="A3634" t="s">
        <v>296</v>
      </c>
      <c r="B3634" t="s">
        <v>297</v>
      </c>
      <c r="C3634" t="s">
        <v>298</v>
      </c>
      <c r="D3634" s="1">
        <v>41190</v>
      </c>
      <c r="E3634" s="2">
        <v>100</v>
      </c>
      <c r="F3634" t="s">
        <v>301</v>
      </c>
      <c r="G3634" t="s">
        <v>34</v>
      </c>
    </row>
    <row r="3635" spans="1:7" x14ac:dyDescent="0.25">
      <c r="A3635" t="s">
        <v>1105</v>
      </c>
      <c r="B3635" t="s">
        <v>1106</v>
      </c>
      <c r="C3635" t="s">
        <v>1107</v>
      </c>
      <c r="D3635" s="1">
        <v>41190</v>
      </c>
      <c r="E3635" s="2">
        <v>25</v>
      </c>
      <c r="F3635" t="s">
        <v>1108</v>
      </c>
      <c r="G3635" t="s">
        <v>828</v>
      </c>
    </row>
    <row r="3636" spans="1:7" x14ac:dyDescent="0.25">
      <c r="A3636" t="s">
        <v>272</v>
      </c>
      <c r="B3636" t="s">
        <v>175</v>
      </c>
      <c r="C3636" t="s">
        <v>273</v>
      </c>
      <c r="D3636" s="1">
        <v>41190</v>
      </c>
      <c r="E3636" s="2">
        <v>25</v>
      </c>
      <c r="F3636" t="s">
        <v>274</v>
      </c>
      <c r="G3636" t="s">
        <v>1299</v>
      </c>
    </row>
    <row r="3637" spans="1:7" x14ac:dyDescent="0.25">
      <c r="A3637" t="s">
        <v>272</v>
      </c>
      <c r="B3637" t="s">
        <v>175</v>
      </c>
      <c r="C3637" t="s">
        <v>273</v>
      </c>
      <c r="D3637" s="1">
        <v>41190</v>
      </c>
      <c r="E3637" s="2">
        <v>25</v>
      </c>
      <c r="F3637" t="s">
        <v>274</v>
      </c>
      <c r="G3637" t="s">
        <v>1299</v>
      </c>
    </row>
    <row r="3638" spans="1:7" x14ac:dyDescent="0.25">
      <c r="A3638" t="s">
        <v>125</v>
      </c>
      <c r="B3638" t="s">
        <v>126</v>
      </c>
      <c r="C3638" t="s">
        <v>127</v>
      </c>
      <c r="D3638" s="1">
        <v>41190</v>
      </c>
      <c r="E3638" s="2">
        <v>5</v>
      </c>
      <c r="F3638" t="s">
        <v>128</v>
      </c>
      <c r="G3638" t="s">
        <v>1245</v>
      </c>
    </row>
    <row r="3639" spans="1:7" x14ac:dyDescent="0.25">
      <c r="A3639" t="s">
        <v>121</v>
      </c>
      <c r="B3639" t="s">
        <v>122</v>
      </c>
      <c r="C3639" t="s">
        <v>123</v>
      </c>
      <c r="D3639" s="1">
        <v>41190</v>
      </c>
      <c r="E3639" s="2">
        <v>70</v>
      </c>
      <c r="F3639" t="s">
        <v>124</v>
      </c>
      <c r="G3639" t="s">
        <v>1790</v>
      </c>
    </row>
    <row r="3640" spans="1:7" x14ac:dyDescent="0.25">
      <c r="A3640" t="s">
        <v>1100</v>
      </c>
      <c r="B3640" t="s">
        <v>1101</v>
      </c>
      <c r="C3640" t="s">
        <v>1102</v>
      </c>
      <c r="D3640" s="1">
        <v>41190</v>
      </c>
      <c r="E3640" s="2">
        <v>25</v>
      </c>
      <c r="F3640" t="s">
        <v>1103</v>
      </c>
      <c r="G3640" t="s">
        <v>1247</v>
      </c>
    </row>
    <row r="3641" spans="1:7" x14ac:dyDescent="0.25">
      <c r="A3641" t="s">
        <v>1100</v>
      </c>
      <c r="B3641" t="s">
        <v>1101</v>
      </c>
      <c r="C3641" t="s">
        <v>1102</v>
      </c>
      <c r="D3641" s="1">
        <v>41190</v>
      </c>
      <c r="E3641" s="2">
        <v>25</v>
      </c>
      <c r="F3641" t="s">
        <v>1104</v>
      </c>
      <c r="G3641" t="s">
        <v>1247</v>
      </c>
    </row>
    <row r="3642" spans="1:7" x14ac:dyDescent="0.25">
      <c r="A3642" t="s">
        <v>115</v>
      </c>
      <c r="B3642" t="s">
        <v>116</v>
      </c>
      <c r="C3642" t="s">
        <v>117</v>
      </c>
      <c r="D3642" s="1">
        <v>41190</v>
      </c>
      <c r="E3642" s="2">
        <v>5</v>
      </c>
      <c r="F3642" t="s">
        <v>118</v>
      </c>
      <c r="G3642" t="s">
        <v>1245</v>
      </c>
    </row>
    <row r="3643" spans="1:7" x14ac:dyDescent="0.25">
      <c r="A3643" t="s">
        <v>115</v>
      </c>
      <c r="B3643" t="s">
        <v>116</v>
      </c>
      <c r="C3643" t="s">
        <v>117</v>
      </c>
      <c r="D3643" s="1">
        <v>41190</v>
      </c>
      <c r="E3643" s="2">
        <v>5</v>
      </c>
      <c r="F3643" t="s">
        <v>119</v>
      </c>
      <c r="G3643" t="s">
        <v>1245</v>
      </c>
    </row>
    <row r="3644" spans="1:7" x14ac:dyDescent="0.25">
      <c r="A3644" t="s">
        <v>115</v>
      </c>
      <c r="B3644" t="s">
        <v>116</v>
      </c>
      <c r="C3644" t="s">
        <v>117</v>
      </c>
      <c r="D3644" s="1">
        <v>41190</v>
      </c>
      <c r="E3644" s="2">
        <v>5</v>
      </c>
      <c r="F3644" t="s">
        <v>120</v>
      </c>
      <c r="G3644" t="s">
        <v>1245</v>
      </c>
    </row>
    <row r="3645" spans="1:7" x14ac:dyDescent="0.25">
      <c r="A3645" t="s">
        <v>263</v>
      </c>
      <c r="B3645" t="s">
        <v>264</v>
      </c>
      <c r="C3645" t="s">
        <v>265</v>
      </c>
      <c r="D3645" s="1">
        <v>41190</v>
      </c>
      <c r="E3645" s="2">
        <v>50</v>
      </c>
      <c r="F3645" t="s">
        <v>266</v>
      </c>
      <c r="G3645" t="s">
        <v>1695</v>
      </c>
    </row>
    <row r="3646" spans="1:7" x14ac:dyDescent="0.25">
      <c r="A3646" t="s">
        <v>546</v>
      </c>
      <c r="B3646" t="s">
        <v>547</v>
      </c>
      <c r="C3646" t="s">
        <v>548</v>
      </c>
      <c r="D3646" s="1">
        <v>41190</v>
      </c>
      <c r="E3646" s="2">
        <v>25</v>
      </c>
      <c r="F3646" t="s">
        <v>549</v>
      </c>
      <c r="G3646" t="s">
        <v>1245</v>
      </c>
    </row>
    <row r="3647" spans="1:7" x14ac:dyDescent="0.25">
      <c r="A3647" t="s">
        <v>1901</v>
      </c>
      <c r="B3647" t="s">
        <v>1902</v>
      </c>
      <c r="D3647" s="1">
        <v>41190</v>
      </c>
      <c r="E3647" s="2">
        <v>10000</v>
      </c>
      <c r="G3647" t="s">
        <v>1113</v>
      </c>
    </row>
    <row r="3648" spans="1:7" x14ac:dyDescent="0.25">
      <c r="A3648" t="s">
        <v>333</v>
      </c>
      <c r="B3648" t="s">
        <v>152</v>
      </c>
      <c r="C3648" t="s">
        <v>334</v>
      </c>
      <c r="D3648" s="1">
        <v>41190</v>
      </c>
      <c r="E3648" s="2">
        <v>2</v>
      </c>
      <c r="F3648" t="s">
        <v>335</v>
      </c>
      <c r="G3648" t="s">
        <v>114</v>
      </c>
    </row>
    <row r="3649" spans="1:7" x14ac:dyDescent="0.25">
      <c r="A3649" t="s">
        <v>333</v>
      </c>
      <c r="B3649" t="s">
        <v>152</v>
      </c>
      <c r="C3649" t="s">
        <v>334</v>
      </c>
      <c r="D3649" s="1">
        <v>41190</v>
      </c>
      <c r="E3649" s="2">
        <v>2</v>
      </c>
      <c r="F3649" t="s">
        <v>336</v>
      </c>
      <c r="G3649" t="s">
        <v>114</v>
      </c>
    </row>
    <row r="3650" spans="1:7" x14ac:dyDescent="0.25">
      <c r="A3650" t="s">
        <v>105</v>
      </c>
      <c r="B3650" t="s">
        <v>106</v>
      </c>
      <c r="C3650" t="s">
        <v>107</v>
      </c>
      <c r="D3650" s="1">
        <v>41190</v>
      </c>
      <c r="E3650" s="2">
        <v>5</v>
      </c>
      <c r="F3650" t="s">
        <v>108</v>
      </c>
      <c r="G3650" t="s">
        <v>1695</v>
      </c>
    </row>
    <row r="3651" spans="1:7" x14ac:dyDescent="0.25">
      <c r="A3651" t="s">
        <v>105</v>
      </c>
      <c r="B3651" t="s">
        <v>106</v>
      </c>
      <c r="C3651" t="s">
        <v>107</v>
      </c>
      <c r="D3651" s="1">
        <v>41190</v>
      </c>
      <c r="E3651" s="2">
        <v>5</v>
      </c>
      <c r="F3651" t="s">
        <v>108</v>
      </c>
      <c r="G3651" t="s">
        <v>1695</v>
      </c>
    </row>
    <row r="3652" spans="1:7" x14ac:dyDescent="0.25">
      <c r="A3652" t="s">
        <v>105</v>
      </c>
      <c r="B3652" t="s">
        <v>106</v>
      </c>
      <c r="C3652" t="s">
        <v>107</v>
      </c>
      <c r="D3652" s="1">
        <v>41190</v>
      </c>
      <c r="E3652" s="2">
        <v>5</v>
      </c>
      <c r="F3652" t="s">
        <v>109</v>
      </c>
      <c r="G3652" t="s">
        <v>1695</v>
      </c>
    </row>
    <row r="3653" spans="1:7" x14ac:dyDescent="0.25">
      <c r="A3653" t="s">
        <v>328</v>
      </c>
      <c r="B3653" t="s">
        <v>329</v>
      </c>
      <c r="C3653" t="s">
        <v>330</v>
      </c>
      <c r="D3653" s="1">
        <v>41190</v>
      </c>
      <c r="E3653" s="2">
        <v>150</v>
      </c>
      <c r="F3653" t="s">
        <v>331</v>
      </c>
      <c r="G3653" t="s">
        <v>828</v>
      </c>
    </row>
    <row r="3654" spans="1:7" x14ac:dyDescent="0.25">
      <c r="A3654" t="s">
        <v>328</v>
      </c>
      <c r="B3654" t="s">
        <v>329</v>
      </c>
      <c r="C3654" t="s">
        <v>330</v>
      </c>
      <c r="D3654" s="1">
        <v>41190</v>
      </c>
      <c r="E3654" s="2">
        <v>150</v>
      </c>
      <c r="F3654" t="s">
        <v>332</v>
      </c>
      <c r="G3654" t="s">
        <v>828</v>
      </c>
    </row>
    <row r="3655" spans="1:7" x14ac:dyDescent="0.25">
      <c r="A3655" t="s">
        <v>312</v>
      </c>
      <c r="B3655" t="s">
        <v>248</v>
      </c>
      <c r="C3655" t="s">
        <v>313</v>
      </c>
      <c r="D3655" s="1">
        <v>41190</v>
      </c>
      <c r="E3655" s="2">
        <v>50</v>
      </c>
      <c r="F3655" t="s">
        <v>314</v>
      </c>
      <c r="G3655" t="s">
        <v>315</v>
      </c>
    </row>
    <row r="3656" spans="1:7" x14ac:dyDescent="0.25">
      <c r="A3656" t="s">
        <v>316</v>
      </c>
      <c r="B3656" t="s">
        <v>317</v>
      </c>
      <c r="C3656" t="s">
        <v>318</v>
      </c>
      <c r="D3656" s="1">
        <v>41190</v>
      </c>
      <c r="E3656" s="2">
        <v>40</v>
      </c>
      <c r="F3656" t="s">
        <v>319</v>
      </c>
      <c r="G3656" t="s">
        <v>1275</v>
      </c>
    </row>
    <row r="3657" spans="1:7" x14ac:dyDescent="0.25">
      <c r="A3657" t="s">
        <v>316</v>
      </c>
      <c r="B3657" t="s">
        <v>317</v>
      </c>
      <c r="C3657" t="s">
        <v>318</v>
      </c>
      <c r="D3657" s="1">
        <v>41190</v>
      </c>
      <c r="E3657" s="2">
        <v>40</v>
      </c>
      <c r="F3657" t="s">
        <v>320</v>
      </c>
      <c r="G3657" t="s">
        <v>1275</v>
      </c>
    </row>
    <row r="3658" spans="1:7" x14ac:dyDescent="0.25">
      <c r="A3658" t="s">
        <v>99</v>
      </c>
      <c r="B3658" t="s">
        <v>100</v>
      </c>
      <c r="C3658" t="s">
        <v>101</v>
      </c>
      <c r="D3658" s="1">
        <v>41190</v>
      </c>
      <c r="E3658" s="2">
        <v>10</v>
      </c>
      <c r="F3658" t="s">
        <v>102</v>
      </c>
      <c r="G3658" t="s">
        <v>1245</v>
      </c>
    </row>
    <row r="3659" spans="1:7" x14ac:dyDescent="0.25">
      <c r="A3659" t="s">
        <v>99</v>
      </c>
      <c r="B3659" t="s">
        <v>100</v>
      </c>
      <c r="C3659" t="s">
        <v>101</v>
      </c>
      <c r="D3659" s="1">
        <v>41190</v>
      </c>
      <c r="E3659" s="2">
        <v>10</v>
      </c>
      <c r="F3659" t="s">
        <v>103</v>
      </c>
      <c r="G3659" t="s">
        <v>1245</v>
      </c>
    </row>
    <row r="3660" spans="1:7" x14ac:dyDescent="0.25">
      <c r="A3660" t="s">
        <v>99</v>
      </c>
      <c r="B3660" t="s">
        <v>100</v>
      </c>
      <c r="C3660" t="s">
        <v>101</v>
      </c>
      <c r="D3660" s="1">
        <v>41190</v>
      </c>
      <c r="E3660" s="2">
        <v>10</v>
      </c>
      <c r="F3660" t="s">
        <v>104</v>
      </c>
      <c r="G3660" t="s">
        <v>1245</v>
      </c>
    </row>
    <row r="3661" spans="1:7" x14ac:dyDescent="0.25">
      <c r="A3661" t="s">
        <v>322</v>
      </c>
      <c r="B3661" t="s">
        <v>323</v>
      </c>
      <c r="C3661" t="s">
        <v>324</v>
      </c>
      <c r="D3661" s="1">
        <v>41190</v>
      </c>
      <c r="E3661" s="2">
        <v>50</v>
      </c>
      <c r="F3661" t="s">
        <v>325</v>
      </c>
      <c r="G3661" t="s">
        <v>326</v>
      </c>
    </row>
    <row r="3662" spans="1:7" x14ac:dyDescent="0.25">
      <c r="A3662" t="s">
        <v>322</v>
      </c>
      <c r="B3662" t="s">
        <v>323</v>
      </c>
      <c r="C3662" t="s">
        <v>324</v>
      </c>
      <c r="D3662" s="1">
        <v>41190</v>
      </c>
      <c r="E3662" s="2">
        <v>50</v>
      </c>
      <c r="F3662" t="s">
        <v>327</v>
      </c>
      <c r="G3662" t="s">
        <v>326</v>
      </c>
    </row>
    <row r="3663" spans="1:7" x14ac:dyDescent="0.25">
      <c r="A3663" t="s">
        <v>636</v>
      </c>
      <c r="B3663" t="s">
        <v>637</v>
      </c>
      <c r="C3663" t="s">
        <v>638</v>
      </c>
      <c r="D3663" s="1">
        <v>41190</v>
      </c>
      <c r="E3663" s="2">
        <v>10</v>
      </c>
      <c r="F3663" t="s">
        <v>639</v>
      </c>
      <c r="G3663" t="s">
        <v>1694</v>
      </c>
    </row>
    <row r="3664" spans="1:7" x14ac:dyDescent="0.25">
      <c r="A3664" t="s">
        <v>78</v>
      </c>
      <c r="B3664" t="s">
        <v>79</v>
      </c>
      <c r="C3664" t="s">
        <v>80</v>
      </c>
      <c r="D3664" s="1">
        <v>41190</v>
      </c>
      <c r="E3664" s="2">
        <v>35</v>
      </c>
      <c r="F3664" t="s">
        <v>81</v>
      </c>
      <c r="G3664" t="s">
        <v>9</v>
      </c>
    </row>
    <row r="3665" spans="1:7" x14ac:dyDescent="0.25">
      <c r="A3665" t="s">
        <v>78</v>
      </c>
      <c r="B3665" t="s">
        <v>79</v>
      </c>
      <c r="C3665" t="s">
        <v>80</v>
      </c>
      <c r="D3665" s="1">
        <v>41190</v>
      </c>
      <c r="E3665" s="2">
        <v>35</v>
      </c>
      <c r="F3665" t="s">
        <v>81</v>
      </c>
      <c r="G3665" t="s">
        <v>9</v>
      </c>
    </row>
    <row r="3666" spans="1:7" x14ac:dyDescent="0.25">
      <c r="A3666" t="s">
        <v>82</v>
      </c>
      <c r="B3666" t="s">
        <v>83</v>
      </c>
      <c r="C3666" t="s">
        <v>84</v>
      </c>
      <c r="D3666" s="1">
        <v>41190</v>
      </c>
      <c r="E3666" s="2">
        <v>10</v>
      </c>
      <c r="F3666" t="s">
        <v>85</v>
      </c>
      <c r="G3666" t="s">
        <v>1245</v>
      </c>
    </row>
    <row r="3667" spans="1:7" x14ac:dyDescent="0.25">
      <c r="A3667" t="s">
        <v>82</v>
      </c>
      <c r="B3667" t="s">
        <v>83</v>
      </c>
      <c r="C3667" t="s">
        <v>84</v>
      </c>
      <c r="D3667" s="1">
        <v>41190</v>
      </c>
      <c r="E3667" s="2">
        <v>10</v>
      </c>
      <c r="F3667" t="s">
        <v>86</v>
      </c>
      <c r="G3667" t="s">
        <v>1245</v>
      </c>
    </row>
    <row r="3668" spans="1:7" x14ac:dyDescent="0.25">
      <c r="A3668" t="s">
        <v>87</v>
      </c>
      <c r="B3668" t="s">
        <v>88</v>
      </c>
      <c r="C3668" t="s">
        <v>89</v>
      </c>
      <c r="D3668" s="1">
        <v>41190</v>
      </c>
      <c r="E3668" s="2">
        <v>10</v>
      </c>
      <c r="F3668" t="s">
        <v>90</v>
      </c>
      <c r="G3668" t="s">
        <v>1695</v>
      </c>
    </row>
    <row r="3669" spans="1:7" x14ac:dyDescent="0.25">
      <c r="A3669" t="s">
        <v>87</v>
      </c>
      <c r="B3669" t="s">
        <v>88</v>
      </c>
      <c r="C3669" t="s">
        <v>89</v>
      </c>
      <c r="D3669" s="1">
        <v>41190</v>
      </c>
      <c r="E3669" s="2">
        <v>10</v>
      </c>
      <c r="F3669" t="s">
        <v>91</v>
      </c>
      <c r="G3669" t="s">
        <v>1695</v>
      </c>
    </row>
    <row r="3670" spans="1:7" x14ac:dyDescent="0.25">
      <c r="A3670" t="s">
        <v>87</v>
      </c>
      <c r="B3670" t="s">
        <v>88</v>
      </c>
      <c r="C3670" t="s">
        <v>89</v>
      </c>
      <c r="D3670" s="1">
        <v>41190</v>
      </c>
      <c r="E3670" s="2">
        <v>10</v>
      </c>
      <c r="F3670" t="s">
        <v>91</v>
      </c>
      <c r="G3670" t="s">
        <v>1695</v>
      </c>
    </row>
    <row r="3671" spans="1:7" x14ac:dyDescent="0.25">
      <c r="A3671" t="s">
        <v>87</v>
      </c>
      <c r="B3671" t="s">
        <v>88</v>
      </c>
      <c r="C3671" t="s">
        <v>89</v>
      </c>
      <c r="D3671" s="1">
        <v>41190</v>
      </c>
      <c r="E3671" s="2">
        <v>10</v>
      </c>
      <c r="F3671" t="s">
        <v>92</v>
      </c>
      <c r="G3671" t="s">
        <v>1695</v>
      </c>
    </row>
    <row r="3672" spans="1:7" x14ac:dyDescent="0.25">
      <c r="A3672" t="s">
        <v>87</v>
      </c>
      <c r="B3672" t="s">
        <v>88</v>
      </c>
      <c r="C3672" t="s">
        <v>89</v>
      </c>
      <c r="D3672" s="1">
        <v>41190</v>
      </c>
      <c r="E3672" s="2">
        <v>15</v>
      </c>
      <c r="F3672" t="s">
        <v>90</v>
      </c>
      <c r="G3672" t="s">
        <v>1695</v>
      </c>
    </row>
    <row r="3673" spans="1:7" x14ac:dyDescent="0.25">
      <c r="A3673" t="s">
        <v>87</v>
      </c>
      <c r="B3673" t="s">
        <v>88</v>
      </c>
      <c r="C3673" t="s">
        <v>89</v>
      </c>
      <c r="D3673" s="1">
        <v>41190</v>
      </c>
      <c r="E3673" s="2">
        <v>15</v>
      </c>
      <c r="F3673" t="s">
        <v>91</v>
      </c>
      <c r="G3673" t="s">
        <v>1695</v>
      </c>
    </row>
    <row r="3674" spans="1:7" x14ac:dyDescent="0.25">
      <c r="A3674" t="s">
        <v>87</v>
      </c>
      <c r="B3674" t="s">
        <v>88</v>
      </c>
      <c r="C3674" t="s">
        <v>89</v>
      </c>
      <c r="D3674" s="1">
        <v>41190</v>
      </c>
      <c r="E3674" s="2">
        <v>15</v>
      </c>
      <c r="F3674" t="s">
        <v>91</v>
      </c>
      <c r="G3674" t="s">
        <v>1695</v>
      </c>
    </row>
    <row r="3675" spans="1:7" x14ac:dyDescent="0.25">
      <c r="A3675" t="s">
        <v>87</v>
      </c>
      <c r="B3675" t="s">
        <v>88</v>
      </c>
      <c r="C3675" t="s">
        <v>89</v>
      </c>
      <c r="D3675" s="1">
        <v>41190</v>
      </c>
      <c r="E3675" s="2">
        <v>15</v>
      </c>
      <c r="F3675" t="s">
        <v>92</v>
      </c>
      <c r="G3675" t="s">
        <v>1695</v>
      </c>
    </row>
    <row r="3676" spans="1:7" x14ac:dyDescent="0.25">
      <c r="A3676" t="s">
        <v>390</v>
      </c>
      <c r="B3676" t="s">
        <v>343</v>
      </c>
      <c r="C3676" t="s">
        <v>391</v>
      </c>
      <c r="D3676" s="1">
        <v>41190</v>
      </c>
      <c r="E3676" s="2">
        <v>30</v>
      </c>
      <c r="F3676" t="s">
        <v>392</v>
      </c>
      <c r="G3676" t="s">
        <v>1245</v>
      </c>
    </row>
    <row r="3677" spans="1:7" x14ac:dyDescent="0.25">
      <c r="A3677" t="s">
        <v>390</v>
      </c>
      <c r="B3677" t="s">
        <v>343</v>
      </c>
      <c r="C3677" t="s">
        <v>391</v>
      </c>
      <c r="D3677" s="1">
        <v>41190</v>
      </c>
      <c r="E3677" s="2">
        <v>30</v>
      </c>
      <c r="F3677" t="s">
        <v>392</v>
      </c>
      <c r="G3677" t="s">
        <v>1245</v>
      </c>
    </row>
    <row r="3678" spans="1:7" x14ac:dyDescent="0.25">
      <c r="A3678" t="s">
        <v>390</v>
      </c>
      <c r="B3678" t="s">
        <v>343</v>
      </c>
      <c r="C3678" t="s">
        <v>391</v>
      </c>
      <c r="D3678" s="1">
        <v>41190</v>
      </c>
      <c r="E3678" s="2">
        <v>30</v>
      </c>
      <c r="F3678" t="s">
        <v>393</v>
      </c>
      <c r="G3678" t="s">
        <v>1245</v>
      </c>
    </row>
    <row r="3679" spans="1:7" x14ac:dyDescent="0.25">
      <c r="A3679" t="s">
        <v>1590</v>
      </c>
      <c r="B3679" t="s">
        <v>1591</v>
      </c>
      <c r="C3679" t="s">
        <v>1592</v>
      </c>
      <c r="D3679" s="1">
        <v>41190</v>
      </c>
      <c r="E3679" s="2">
        <v>5</v>
      </c>
      <c r="F3679" t="s">
        <v>1593</v>
      </c>
      <c r="G3679" t="s">
        <v>1245</v>
      </c>
    </row>
    <row r="3680" spans="1:7" x14ac:dyDescent="0.25">
      <c r="A3680" t="s">
        <v>1832</v>
      </c>
      <c r="B3680" t="s">
        <v>1833</v>
      </c>
      <c r="D3680" s="1">
        <v>41194</v>
      </c>
      <c r="E3680" s="2">
        <v>125</v>
      </c>
      <c r="G3680" t="s">
        <v>1834</v>
      </c>
    </row>
    <row r="3681" spans="1:7" x14ac:dyDescent="0.25">
      <c r="A3681" t="s">
        <v>1574</v>
      </c>
      <c r="B3681" t="s">
        <v>1575</v>
      </c>
      <c r="C3681" t="s">
        <v>355</v>
      </c>
      <c r="D3681" s="1">
        <v>41194</v>
      </c>
      <c r="E3681" s="2">
        <v>100</v>
      </c>
      <c r="F3681" t="s">
        <v>1576</v>
      </c>
      <c r="G3681" t="s">
        <v>706</v>
      </c>
    </row>
    <row r="3682" spans="1:7" x14ac:dyDescent="0.25">
      <c r="A3682" t="s">
        <v>941</v>
      </c>
      <c r="B3682" t="s">
        <v>942</v>
      </c>
      <c r="C3682" t="s">
        <v>943</v>
      </c>
      <c r="D3682" s="1">
        <v>41194</v>
      </c>
      <c r="E3682" s="2">
        <v>100</v>
      </c>
      <c r="F3682" t="s">
        <v>944</v>
      </c>
      <c r="G3682" t="s">
        <v>706</v>
      </c>
    </row>
    <row r="3683" spans="1:7" x14ac:dyDescent="0.25">
      <c r="A3683" t="s">
        <v>1085</v>
      </c>
      <c r="B3683" t="s">
        <v>1086</v>
      </c>
      <c r="C3683" t="s">
        <v>1087</v>
      </c>
      <c r="D3683" s="1">
        <v>41194</v>
      </c>
      <c r="E3683" s="2">
        <v>5000</v>
      </c>
      <c r="G3683" t="s">
        <v>1088</v>
      </c>
    </row>
    <row r="3684" spans="1:7" x14ac:dyDescent="0.25">
      <c r="A3684" t="s">
        <v>1903</v>
      </c>
      <c r="B3684" t="s">
        <v>1904</v>
      </c>
      <c r="C3684" t="s">
        <v>1448</v>
      </c>
      <c r="D3684" s="1">
        <v>41194</v>
      </c>
      <c r="E3684" s="2">
        <v>100</v>
      </c>
      <c r="F3684" t="s">
        <v>1905</v>
      </c>
      <c r="G3684" t="s">
        <v>706</v>
      </c>
    </row>
    <row r="3685" spans="1:7" x14ac:dyDescent="0.25">
      <c r="A3685" t="s">
        <v>1308</v>
      </c>
      <c r="B3685" t="s">
        <v>1309</v>
      </c>
      <c r="C3685" t="s">
        <v>1310</v>
      </c>
      <c r="D3685" s="1">
        <v>41197</v>
      </c>
      <c r="E3685" s="2">
        <v>50</v>
      </c>
      <c r="F3685" t="s">
        <v>1311</v>
      </c>
      <c r="G3685" t="s">
        <v>34</v>
      </c>
    </row>
    <row r="3686" spans="1:7" x14ac:dyDescent="0.25">
      <c r="A3686" t="s">
        <v>1257</v>
      </c>
      <c r="B3686" t="s">
        <v>1258</v>
      </c>
      <c r="C3686" t="s">
        <v>1259</v>
      </c>
      <c r="D3686" s="1">
        <v>41197</v>
      </c>
      <c r="E3686" s="2">
        <v>83.33</v>
      </c>
      <c r="F3686" t="s">
        <v>1260</v>
      </c>
      <c r="G3686" t="s">
        <v>34</v>
      </c>
    </row>
    <row r="3687" spans="1:7" x14ac:dyDescent="0.25">
      <c r="A3687" t="s">
        <v>40</v>
      </c>
      <c r="B3687" t="s">
        <v>41</v>
      </c>
      <c r="C3687" t="s">
        <v>42</v>
      </c>
      <c r="D3687" s="1">
        <v>41197</v>
      </c>
      <c r="E3687" s="2">
        <v>166.66</v>
      </c>
      <c r="F3687" t="s">
        <v>43</v>
      </c>
      <c r="G3687" t="s">
        <v>34</v>
      </c>
    </row>
    <row r="3688" spans="1:7" x14ac:dyDescent="0.25">
      <c r="A3688" t="s">
        <v>53</v>
      </c>
      <c r="B3688" t="s">
        <v>54</v>
      </c>
      <c r="C3688" t="s">
        <v>55</v>
      </c>
      <c r="D3688" s="1">
        <v>41197</v>
      </c>
      <c r="E3688" s="2">
        <v>125</v>
      </c>
      <c r="F3688" t="s">
        <v>56</v>
      </c>
      <c r="G3688" t="s">
        <v>34</v>
      </c>
    </row>
    <row r="3689" spans="1:7" x14ac:dyDescent="0.25">
      <c r="A3689" t="s">
        <v>53</v>
      </c>
      <c r="B3689" t="s">
        <v>54</v>
      </c>
      <c r="C3689" t="s">
        <v>55</v>
      </c>
      <c r="D3689" s="1">
        <v>41197</v>
      </c>
      <c r="E3689" s="2">
        <v>125</v>
      </c>
      <c r="F3689" t="s">
        <v>57</v>
      </c>
      <c r="G3689" t="s">
        <v>34</v>
      </c>
    </row>
    <row r="3690" spans="1:7" x14ac:dyDescent="0.25">
      <c r="A3690" t="s">
        <v>58</v>
      </c>
      <c r="B3690" t="s">
        <v>59</v>
      </c>
      <c r="C3690" t="s">
        <v>60</v>
      </c>
      <c r="D3690" s="1">
        <v>41197</v>
      </c>
      <c r="E3690" s="2">
        <v>100</v>
      </c>
      <c r="G3690" t="s">
        <v>34</v>
      </c>
    </row>
    <row r="3691" spans="1:7" x14ac:dyDescent="0.25">
      <c r="A3691" t="s">
        <v>49</v>
      </c>
      <c r="B3691" t="s">
        <v>50</v>
      </c>
      <c r="C3691" t="s">
        <v>51</v>
      </c>
      <c r="D3691" s="1">
        <v>41197</v>
      </c>
      <c r="E3691" s="2">
        <v>83.33</v>
      </c>
      <c r="F3691" t="s">
        <v>52</v>
      </c>
      <c r="G3691" t="s">
        <v>34</v>
      </c>
    </row>
    <row r="3692" spans="1:7" x14ac:dyDescent="0.25">
      <c r="A3692" t="s">
        <v>235</v>
      </c>
      <c r="B3692" t="s">
        <v>236</v>
      </c>
      <c r="C3692" t="s">
        <v>237</v>
      </c>
      <c r="D3692" s="1">
        <v>41197</v>
      </c>
      <c r="E3692" s="2">
        <v>71.430000000000007</v>
      </c>
      <c r="F3692" t="s">
        <v>238</v>
      </c>
      <c r="G3692" t="s">
        <v>34</v>
      </c>
    </row>
    <row r="3693" spans="1:7" x14ac:dyDescent="0.25">
      <c r="A3693" t="s">
        <v>235</v>
      </c>
      <c r="B3693" t="s">
        <v>236</v>
      </c>
      <c r="C3693" t="s">
        <v>237</v>
      </c>
      <c r="D3693" s="1">
        <v>41197</v>
      </c>
      <c r="E3693" s="2">
        <v>71.430000000000007</v>
      </c>
      <c r="F3693" t="s">
        <v>239</v>
      </c>
      <c r="G3693" t="s">
        <v>34</v>
      </c>
    </row>
    <row r="3694" spans="1:7" x14ac:dyDescent="0.25">
      <c r="A3694" t="s">
        <v>1124</v>
      </c>
      <c r="B3694" t="s">
        <v>1125</v>
      </c>
      <c r="C3694" t="s">
        <v>1126</v>
      </c>
      <c r="D3694" s="1">
        <v>41198</v>
      </c>
      <c r="E3694" s="2">
        <v>600</v>
      </c>
      <c r="F3694" t="s">
        <v>1127</v>
      </c>
      <c r="G3694" t="s">
        <v>34</v>
      </c>
    </row>
    <row r="3695" spans="1:7" x14ac:dyDescent="0.25">
      <c r="A3695" t="s">
        <v>747</v>
      </c>
      <c r="B3695" t="s">
        <v>748</v>
      </c>
      <c r="C3695" t="s">
        <v>749</v>
      </c>
      <c r="D3695" s="1">
        <v>41199</v>
      </c>
      <c r="E3695" s="2">
        <v>35</v>
      </c>
      <c r="G3695" t="s">
        <v>706</v>
      </c>
    </row>
    <row r="3696" spans="1:7" x14ac:dyDescent="0.25">
      <c r="A3696" t="s">
        <v>489</v>
      </c>
      <c r="B3696" t="s">
        <v>490</v>
      </c>
      <c r="C3696" t="s">
        <v>491</v>
      </c>
      <c r="D3696" s="1">
        <v>41199</v>
      </c>
      <c r="E3696" s="2">
        <v>1000</v>
      </c>
      <c r="F3696" t="s">
        <v>492</v>
      </c>
      <c r="G3696" t="s">
        <v>34</v>
      </c>
    </row>
    <row r="3697" spans="1:7" x14ac:dyDescent="0.25">
      <c r="A3697" t="s">
        <v>188</v>
      </c>
      <c r="B3697" t="s">
        <v>189</v>
      </c>
      <c r="C3697" t="s">
        <v>190</v>
      </c>
      <c r="D3697" s="1">
        <v>41199</v>
      </c>
      <c r="E3697" s="2">
        <v>450</v>
      </c>
      <c r="F3697" t="s">
        <v>191</v>
      </c>
      <c r="G3697" t="s">
        <v>1906</v>
      </c>
    </row>
    <row r="3698" spans="1:7" x14ac:dyDescent="0.25">
      <c r="A3698" t="s">
        <v>19</v>
      </c>
      <c r="B3698" t="s">
        <v>20</v>
      </c>
      <c r="D3698" s="1">
        <v>41199</v>
      </c>
      <c r="E3698" s="2">
        <v>83.33</v>
      </c>
      <c r="G3698" t="s">
        <v>34</v>
      </c>
    </row>
    <row r="3699" spans="1:7" x14ac:dyDescent="0.25">
      <c r="A3699" t="s">
        <v>1907</v>
      </c>
      <c r="B3699" t="s">
        <v>1908</v>
      </c>
      <c r="C3699" t="s">
        <v>1909</v>
      </c>
      <c r="D3699" s="1">
        <v>41205</v>
      </c>
      <c r="E3699" s="2">
        <v>50</v>
      </c>
      <c r="F3699" t="s">
        <v>1910</v>
      </c>
      <c r="G3699" t="s">
        <v>706</v>
      </c>
    </row>
    <row r="3700" spans="1:7" x14ac:dyDescent="0.25">
      <c r="A3700" t="s">
        <v>1911</v>
      </c>
      <c r="B3700" t="s">
        <v>1912</v>
      </c>
      <c r="C3700" t="s">
        <v>1913</v>
      </c>
      <c r="D3700" s="1">
        <v>41205</v>
      </c>
      <c r="E3700" s="2">
        <v>100</v>
      </c>
      <c r="G3700" t="s">
        <v>706</v>
      </c>
    </row>
    <row r="3701" spans="1:7" x14ac:dyDescent="0.25">
      <c r="A3701" t="s">
        <v>713</v>
      </c>
      <c r="B3701" t="s">
        <v>714</v>
      </c>
      <c r="C3701" t="s">
        <v>715</v>
      </c>
      <c r="D3701" s="1">
        <v>41205</v>
      </c>
      <c r="E3701" s="2">
        <v>1000</v>
      </c>
      <c r="F3701" t="s">
        <v>716</v>
      </c>
      <c r="G3701" t="s">
        <v>706</v>
      </c>
    </row>
    <row r="3702" spans="1:7" x14ac:dyDescent="0.25">
      <c r="A3702" t="s">
        <v>1914</v>
      </c>
      <c r="B3702" t="s">
        <v>1915</v>
      </c>
      <c r="C3702" t="s">
        <v>1916</v>
      </c>
      <c r="D3702" s="1">
        <v>41205</v>
      </c>
      <c r="E3702" s="2">
        <v>100</v>
      </c>
      <c r="G3702" t="s">
        <v>706</v>
      </c>
    </row>
    <row r="3703" spans="1:7" x14ac:dyDescent="0.25">
      <c r="A3703" t="s">
        <v>1917</v>
      </c>
      <c r="B3703" t="s">
        <v>1918</v>
      </c>
      <c r="C3703" t="s">
        <v>1919</v>
      </c>
      <c r="D3703" s="1">
        <v>41205</v>
      </c>
      <c r="E3703" s="2">
        <v>25</v>
      </c>
      <c r="G3703" t="s">
        <v>706</v>
      </c>
    </row>
    <row r="3704" spans="1:7" x14ac:dyDescent="0.25">
      <c r="A3704" t="s">
        <v>691</v>
      </c>
      <c r="B3704" t="s">
        <v>692</v>
      </c>
      <c r="C3704" t="s">
        <v>693</v>
      </c>
      <c r="D3704" s="1">
        <v>41205</v>
      </c>
      <c r="E3704" s="2">
        <v>20</v>
      </c>
      <c r="F3704" t="s">
        <v>694</v>
      </c>
      <c r="G3704" t="s">
        <v>706</v>
      </c>
    </row>
    <row r="3705" spans="1:7" x14ac:dyDescent="0.25">
      <c r="A3705" t="s">
        <v>1920</v>
      </c>
      <c r="B3705" t="s">
        <v>378</v>
      </c>
      <c r="C3705" t="s">
        <v>1921</v>
      </c>
      <c r="D3705" s="1">
        <v>41207</v>
      </c>
      <c r="E3705" s="2">
        <v>20</v>
      </c>
      <c r="F3705" t="s">
        <v>1922</v>
      </c>
      <c r="G3705" t="s">
        <v>706</v>
      </c>
    </row>
    <row r="3706" spans="1:7" x14ac:dyDescent="0.25">
      <c r="A3706" t="s">
        <v>1731</v>
      </c>
      <c r="B3706" t="s">
        <v>903</v>
      </c>
      <c r="C3706" t="s">
        <v>1732</v>
      </c>
      <c r="D3706" s="1">
        <v>41208</v>
      </c>
      <c r="E3706" s="2">
        <v>50</v>
      </c>
      <c r="G3706" t="s">
        <v>706</v>
      </c>
    </row>
    <row r="3707" spans="1:7" x14ac:dyDescent="0.25">
      <c r="A3707" t="s">
        <v>606</v>
      </c>
      <c r="B3707" t="s">
        <v>607</v>
      </c>
      <c r="C3707" t="s">
        <v>608</v>
      </c>
      <c r="D3707" s="1">
        <v>41211</v>
      </c>
      <c r="E3707" s="2">
        <v>100</v>
      </c>
      <c r="F3707" t="s">
        <v>609</v>
      </c>
      <c r="G3707" t="s">
        <v>471</v>
      </c>
    </row>
    <row r="3708" spans="1:7" x14ac:dyDescent="0.25">
      <c r="A3708" t="s">
        <v>1923</v>
      </c>
      <c r="B3708" t="s">
        <v>1924</v>
      </c>
      <c r="C3708" t="s">
        <v>1206</v>
      </c>
      <c r="D3708" s="1">
        <v>41211</v>
      </c>
      <c r="E3708" s="2">
        <v>500</v>
      </c>
      <c r="F3708" t="s">
        <v>1925</v>
      </c>
      <c r="G3708" t="s">
        <v>706</v>
      </c>
    </row>
    <row r="3709" spans="1:7" x14ac:dyDescent="0.25">
      <c r="A3709" t="s">
        <v>40</v>
      </c>
      <c r="B3709" t="s">
        <v>41</v>
      </c>
      <c r="C3709" t="s">
        <v>42</v>
      </c>
      <c r="D3709" s="1">
        <v>41211</v>
      </c>
      <c r="E3709" s="2">
        <v>50</v>
      </c>
      <c r="F3709" t="s">
        <v>43</v>
      </c>
      <c r="G3709" t="s">
        <v>471</v>
      </c>
    </row>
    <row r="3710" spans="1:7" x14ac:dyDescent="0.25">
      <c r="A3710" t="s">
        <v>640</v>
      </c>
      <c r="B3710" t="s">
        <v>641</v>
      </c>
      <c r="C3710" t="s">
        <v>642</v>
      </c>
      <c r="D3710" s="1">
        <v>41211</v>
      </c>
      <c r="E3710" s="2">
        <v>50</v>
      </c>
      <c r="F3710" t="s">
        <v>643</v>
      </c>
      <c r="G3710" t="s">
        <v>471</v>
      </c>
    </row>
    <row r="3711" spans="1:7" x14ac:dyDescent="0.25">
      <c r="A3711" t="s">
        <v>1668</v>
      </c>
      <c r="B3711" t="s">
        <v>1669</v>
      </c>
      <c r="C3711" t="s">
        <v>1670</v>
      </c>
      <c r="D3711" s="1">
        <v>41211</v>
      </c>
      <c r="E3711" s="2">
        <v>150</v>
      </c>
      <c r="F3711" t="s">
        <v>1671</v>
      </c>
      <c r="G3711" t="s">
        <v>471</v>
      </c>
    </row>
    <row r="3712" spans="1:7" x14ac:dyDescent="0.25">
      <c r="A3712" t="s">
        <v>1926</v>
      </c>
      <c r="B3712" t="s">
        <v>1927</v>
      </c>
      <c r="C3712" t="s">
        <v>1928</v>
      </c>
      <c r="D3712" s="1">
        <v>41211</v>
      </c>
      <c r="E3712" s="2">
        <v>100</v>
      </c>
      <c r="F3712" t="s">
        <v>1929</v>
      </c>
      <c r="G3712" t="s">
        <v>706</v>
      </c>
    </row>
    <row r="3713" spans="1:7" x14ac:dyDescent="0.25">
      <c r="A3713" t="s">
        <v>1930</v>
      </c>
      <c r="B3713" t="s">
        <v>1931</v>
      </c>
      <c r="C3713" t="s">
        <v>1932</v>
      </c>
      <c r="D3713" s="1">
        <v>41211</v>
      </c>
      <c r="E3713" s="2">
        <v>100</v>
      </c>
      <c r="G3713" t="s">
        <v>706</v>
      </c>
    </row>
    <row r="3714" spans="1:7" x14ac:dyDescent="0.25">
      <c r="A3714" t="s">
        <v>1933</v>
      </c>
      <c r="B3714" t="s">
        <v>1934</v>
      </c>
      <c r="C3714" t="s">
        <v>997</v>
      </c>
      <c r="D3714" s="1">
        <v>41211</v>
      </c>
      <c r="E3714" s="2">
        <v>120</v>
      </c>
      <c r="G3714" t="s">
        <v>706</v>
      </c>
    </row>
    <row r="3715" spans="1:7" x14ac:dyDescent="0.25">
      <c r="A3715" t="s">
        <v>1935</v>
      </c>
      <c r="B3715" t="s">
        <v>1042</v>
      </c>
      <c r="C3715" t="s">
        <v>1936</v>
      </c>
      <c r="D3715" s="1">
        <v>41211</v>
      </c>
      <c r="E3715" s="2">
        <v>50</v>
      </c>
      <c r="G3715" t="s">
        <v>706</v>
      </c>
    </row>
    <row r="3716" spans="1:7" x14ac:dyDescent="0.25">
      <c r="A3716" t="s">
        <v>1290</v>
      </c>
      <c r="B3716" t="s">
        <v>1291</v>
      </c>
      <c r="D3716" s="1">
        <v>41211</v>
      </c>
      <c r="E3716" s="2">
        <v>2000</v>
      </c>
      <c r="G3716" t="s">
        <v>1292</v>
      </c>
    </row>
    <row r="3717" spans="1:7" x14ac:dyDescent="0.25">
      <c r="A3717" t="s">
        <v>1076</v>
      </c>
      <c r="B3717" t="s">
        <v>1077</v>
      </c>
      <c r="D3717" s="1">
        <v>41211</v>
      </c>
      <c r="E3717" s="2">
        <v>6.06</v>
      </c>
      <c r="G3717" t="s">
        <v>310</v>
      </c>
    </row>
    <row r="3718" spans="1:7" x14ac:dyDescent="0.25">
      <c r="A3718" t="s">
        <v>1937</v>
      </c>
      <c r="B3718" t="s">
        <v>1938</v>
      </c>
      <c r="D3718" s="1">
        <v>41211</v>
      </c>
      <c r="E3718" s="2">
        <v>25</v>
      </c>
      <c r="F3718" t="s">
        <v>1510</v>
      </c>
      <c r="G3718" t="s">
        <v>471</v>
      </c>
    </row>
    <row r="3719" spans="1:7" x14ac:dyDescent="0.25">
      <c r="A3719" t="s">
        <v>1939</v>
      </c>
      <c r="B3719" t="s">
        <v>1940</v>
      </c>
      <c r="D3719" s="1">
        <v>41211</v>
      </c>
      <c r="E3719" s="2">
        <v>400</v>
      </c>
      <c r="F3719" t="s">
        <v>1941</v>
      </c>
      <c r="G3719" t="s">
        <v>209</v>
      </c>
    </row>
    <row r="3720" spans="1:7" x14ac:dyDescent="0.25">
      <c r="A3720" t="s">
        <v>221</v>
      </c>
      <c r="B3720" t="s">
        <v>222</v>
      </c>
      <c r="C3720" t="s">
        <v>223</v>
      </c>
      <c r="D3720" s="1">
        <v>41212</v>
      </c>
      <c r="E3720" s="2">
        <v>200</v>
      </c>
      <c r="F3720" t="s">
        <v>224</v>
      </c>
      <c r="G3720" t="s">
        <v>471</v>
      </c>
    </row>
    <row r="3721" spans="1:7" x14ac:dyDescent="0.25">
      <c r="A3721" t="s">
        <v>1942</v>
      </c>
      <c r="B3721" t="s">
        <v>378</v>
      </c>
      <c r="C3721" t="s">
        <v>1943</v>
      </c>
      <c r="D3721" s="1">
        <v>41212</v>
      </c>
      <c r="E3721" s="2">
        <v>200</v>
      </c>
      <c r="F3721" t="s">
        <v>1944</v>
      </c>
      <c r="G3721" t="s">
        <v>706</v>
      </c>
    </row>
    <row r="3722" spans="1:7" x14ac:dyDescent="0.25">
      <c r="A3722" t="s">
        <v>1863</v>
      </c>
      <c r="B3722" t="s">
        <v>1864</v>
      </c>
      <c r="D3722" s="1">
        <v>41213</v>
      </c>
      <c r="E3722" s="2">
        <v>3.88</v>
      </c>
      <c r="F3722" t="s">
        <v>1865</v>
      </c>
      <c r="G3722" t="s">
        <v>1866</v>
      </c>
    </row>
    <row r="3723" spans="1:7" x14ac:dyDescent="0.25">
      <c r="A3723" t="s">
        <v>1076</v>
      </c>
      <c r="B3723" t="s">
        <v>1077</v>
      </c>
      <c r="D3723" s="1">
        <v>41214</v>
      </c>
      <c r="E3723" s="2">
        <v>30.03</v>
      </c>
      <c r="G3723" t="s">
        <v>853</v>
      </c>
    </row>
    <row r="3724" spans="1:7" x14ac:dyDescent="0.25">
      <c r="A3724" t="s">
        <v>322</v>
      </c>
      <c r="B3724" t="s">
        <v>323</v>
      </c>
      <c r="C3724" t="s">
        <v>324</v>
      </c>
      <c r="D3724" s="1">
        <v>41214</v>
      </c>
      <c r="E3724" s="2">
        <v>50</v>
      </c>
      <c r="F3724" t="s">
        <v>325</v>
      </c>
      <c r="G3724" t="s">
        <v>326</v>
      </c>
    </row>
    <row r="3725" spans="1:7" x14ac:dyDescent="0.25">
      <c r="A3725" t="s">
        <v>322</v>
      </c>
      <c r="B3725" t="s">
        <v>323</v>
      </c>
      <c r="C3725" t="s">
        <v>324</v>
      </c>
      <c r="D3725" s="1">
        <v>41214</v>
      </c>
      <c r="E3725" s="2">
        <v>50</v>
      </c>
      <c r="F3725" t="s">
        <v>327</v>
      </c>
      <c r="G3725" t="s">
        <v>326</v>
      </c>
    </row>
    <row r="3726" spans="1:7" x14ac:dyDescent="0.25">
      <c r="A3726" t="s">
        <v>1338</v>
      </c>
      <c r="B3726" t="s">
        <v>774</v>
      </c>
      <c r="C3726" t="s">
        <v>1339</v>
      </c>
      <c r="D3726" s="1">
        <v>41214</v>
      </c>
      <c r="E3726" s="2">
        <v>1000</v>
      </c>
      <c r="F3726" t="s">
        <v>1340</v>
      </c>
      <c r="G3726" t="s">
        <v>34</v>
      </c>
    </row>
    <row r="3727" spans="1:7" x14ac:dyDescent="0.25">
      <c r="A3727" t="s">
        <v>312</v>
      </c>
      <c r="B3727" t="s">
        <v>248</v>
      </c>
      <c r="C3727" t="s">
        <v>313</v>
      </c>
      <c r="D3727" s="1">
        <v>41214</v>
      </c>
      <c r="E3727" s="2">
        <v>50</v>
      </c>
      <c r="F3727" t="s">
        <v>314</v>
      </c>
      <c r="G3727" t="s">
        <v>315</v>
      </c>
    </row>
    <row r="3728" spans="1:7" x14ac:dyDescent="0.25">
      <c r="A3728" t="s">
        <v>99</v>
      </c>
      <c r="B3728" t="s">
        <v>100</v>
      </c>
      <c r="C3728" t="s">
        <v>101</v>
      </c>
      <c r="D3728" s="1">
        <v>41214</v>
      </c>
      <c r="E3728" s="2">
        <v>10</v>
      </c>
      <c r="F3728" t="s">
        <v>102</v>
      </c>
      <c r="G3728" t="s">
        <v>1245</v>
      </c>
    </row>
    <row r="3729" spans="1:7" x14ac:dyDescent="0.25">
      <c r="A3729" t="s">
        <v>99</v>
      </c>
      <c r="B3729" t="s">
        <v>100</v>
      </c>
      <c r="C3729" t="s">
        <v>101</v>
      </c>
      <c r="D3729" s="1">
        <v>41214</v>
      </c>
      <c r="E3729" s="2">
        <v>10</v>
      </c>
      <c r="F3729" t="s">
        <v>103</v>
      </c>
      <c r="G3729" t="s">
        <v>1245</v>
      </c>
    </row>
    <row r="3730" spans="1:7" x14ac:dyDescent="0.25">
      <c r="A3730" t="s">
        <v>99</v>
      </c>
      <c r="B3730" t="s">
        <v>100</v>
      </c>
      <c r="C3730" t="s">
        <v>101</v>
      </c>
      <c r="D3730" s="1">
        <v>41214</v>
      </c>
      <c r="E3730" s="2">
        <v>10</v>
      </c>
      <c r="F3730" t="s">
        <v>104</v>
      </c>
      <c r="G3730" t="s">
        <v>1245</v>
      </c>
    </row>
    <row r="3731" spans="1:7" x14ac:dyDescent="0.25">
      <c r="A3731" t="s">
        <v>316</v>
      </c>
      <c r="B3731" t="s">
        <v>317</v>
      </c>
      <c r="C3731" t="s">
        <v>318</v>
      </c>
      <c r="D3731" s="1">
        <v>41214</v>
      </c>
      <c r="E3731" s="2">
        <v>40</v>
      </c>
      <c r="F3731" t="s">
        <v>319</v>
      </c>
      <c r="G3731" t="s">
        <v>1275</v>
      </c>
    </row>
    <row r="3732" spans="1:7" x14ac:dyDescent="0.25">
      <c r="A3732" t="s">
        <v>316</v>
      </c>
      <c r="B3732" t="s">
        <v>317</v>
      </c>
      <c r="C3732" t="s">
        <v>318</v>
      </c>
      <c r="D3732" s="1">
        <v>41214</v>
      </c>
      <c r="E3732" s="2">
        <v>40</v>
      </c>
      <c r="F3732" t="s">
        <v>320</v>
      </c>
      <c r="G3732" t="s">
        <v>1275</v>
      </c>
    </row>
    <row r="3733" spans="1:7" x14ac:dyDescent="0.25">
      <c r="A3733" t="s">
        <v>105</v>
      </c>
      <c r="B3733" t="s">
        <v>106</v>
      </c>
      <c r="C3733" t="s">
        <v>107</v>
      </c>
      <c r="D3733" s="1">
        <v>41214</v>
      </c>
      <c r="E3733" s="2">
        <v>5</v>
      </c>
      <c r="F3733" t="s">
        <v>108</v>
      </c>
      <c r="G3733" t="s">
        <v>1695</v>
      </c>
    </row>
    <row r="3734" spans="1:7" x14ac:dyDescent="0.25">
      <c r="A3734" t="s">
        <v>105</v>
      </c>
      <c r="B3734" t="s">
        <v>106</v>
      </c>
      <c r="C3734" t="s">
        <v>107</v>
      </c>
      <c r="D3734" s="1">
        <v>41214</v>
      </c>
      <c r="E3734" s="2">
        <v>5</v>
      </c>
      <c r="F3734" t="s">
        <v>108</v>
      </c>
      <c r="G3734" t="s">
        <v>1695</v>
      </c>
    </row>
    <row r="3735" spans="1:7" x14ac:dyDescent="0.25">
      <c r="A3735" t="s">
        <v>105</v>
      </c>
      <c r="B3735" t="s">
        <v>106</v>
      </c>
      <c r="C3735" t="s">
        <v>107</v>
      </c>
      <c r="D3735" s="1">
        <v>41214</v>
      </c>
      <c r="E3735" s="2">
        <v>5</v>
      </c>
      <c r="F3735" t="s">
        <v>109</v>
      </c>
      <c r="G3735" t="s">
        <v>1695</v>
      </c>
    </row>
    <row r="3736" spans="1:7" x14ac:dyDescent="0.25">
      <c r="A3736" t="s">
        <v>333</v>
      </c>
      <c r="B3736" t="s">
        <v>152</v>
      </c>
      <c r="C3736" t="s">
        <v>334</v>
      </c>
      <c r="D3736" s="1">
        <v>41214</v>
      </c>
      <c r="E3736" s="2">
        <v>2</v>
      </c>
      <c r="F3736" t="s">
        <v>335</v>
      </c>
      <c r="G3736" t="s">
        <v>114</v>
      </c>
    </row>
    <row r="3737" spans="1:7" x14ac:dyDescent="0.25">
      <c r="A3737" t="s">
        <v>333</v>
      </c>
      <c r="B3737" t="s">
        <v>152</v>
      </c>
      <c r="C3737" t="s">
        <v>334</v>
      </c>
      <c r="D3737" s="1">
        <v>41214</v>
      </c>
      <c r="E3737" s="2">
        <v>2</v>
      </c>
      <c r="F3737" t="s">
        <v>336</v>
      </c>
      <c r="G3737" t="s">
        <v>114</v>
      </c>
    </row>
    <row r="3738" spans="1:7" x14ac:dyDescent="0.25">
      <c r="A3738" t="s">
        <v>328</v>
      </c>
      <c r="B3738" t="s">
        <v>329</v>
      </c>
      <c r="C3738" t="s">
        <v>330</v>
      </c>
      <c r="D3738" s="1">
        <v>41214</v>
      </c>
      <c r="E3738" s="2">
        <v>150</v>
      </c>
      <c r="F3738" t="s">
        <v>331</v>
      </c>
      <c r="G3738" t="s">
        <v>828</v>
      </c>
    </row>
    <row r="3739" spans="1:7" x14ac:dyDescent="0.25">
      <c r="A3739" t="s">
        <v>328</v>
      </c>
      <c r="B3739" t="s">
        <v>329</v>
      </c>
      <c r="C3739" t="s">
        <v>330</v>
      </c>
      <c r="D3739" s="1">
        <v>41214</v>
      </c>
      <c r="E3739" s="2">
        <v>150</v>
      </c>
      <c r="F3739" t="s">
        <v>332</v>
      </c>
      <c r="G3739" t="s">
        <v>828</v>
      </c>
    </row>
    <row r="3740" spans="1:7" x14ac:dyDescent="0.25">
      <c r="A3740" t="s">
        <v>1590</v>
      </c>
      <c r="B3740" t="s">
        <v>1591</v>
      </c>
      <c r="C3740" t="s">
        <v>1592</v>
      </c>
      <c r="D3740" s="1">
        <v>41214</v>
      </c>
      <c r="E3740" s="2">
        <v>5</v>
      </c>
      <c r="F3740" t="s">
        <v>1593</v>
      </c>
      <c r="G3740" t="s">
        <v>1245</v>
      </c>
    </row>
    <row r="3741" spans="1:7" x14ac:dyDescent="0.25">
      <c r="A3741" t="s">
        <v>1945</v>
      </c>
      <c r="B3741" t="s">
        <v>1106</v>
      </c>
      <c r="C3741" t="s">
        <v>1946</v>
      </c>
      <c r="D3741" s="1">
        <v>41214</v>
      </c>
      <c r="E3741" s="2">
        <v>100</v>
      </c>
      <c r="G3741" t="s">
        <v>706</v>
      </c>
    </row>
    <row r="3742" spans="1:7" x14ac:dyDescent="0.25">
      <c r="A3742" t="s">
        <v>87</v>
      </c>
      <c r="B3742" t="s">
        <v>88</v>
      </c>
      <c r="C3742" t="s">
        <v>89</v>
      </c>
      <c r="D3742" s="1">
        <v>41214</v>
      </c>
      <c r="E3742" s="2">
        <v>25</v>
      </c>
      <c r="F3742" t="s">
        <v>90</v>
      </c>
      <c r="G3742" t="s">
        <v>1695</v>
      </c>
    </row>
    <row r="3743" spans="1:7" x14ac:dyDescent="0.25">
      <c r="A3743" t="s">
        <v>87</v>
      </c>
      <c r="B3743" t="s">
        <v>88</v>
      </c>
      <c r="C3743" t="s">
        <v>89</v>
      </c>
      <c r="D3743" s="1">
        <v>41214</v>
      </c>
      <c r="E3743" s="2">
        <v>25</v>
      </c>
      <c r="F3743" t="s">
        <v>91</v>
      </c>
      <c r="G3743" t="s">
        <v>1695</v>
      </c>
    </row>
    <row r="3744" spans="1:7" x14ac:dyDescent="0.25">
      <c r="A3744" t="s">
        <v>87</v>
      </c>
      <c r="B3744" t="s">
        <v>88</v>
      </c>
      <c r="C3744" t="s">
        <v>89</v>
      </c>
      <c r="D3744" s="1">
        <v>41214</v>
      </c>
      <c r="E3744" s="2">
        <v>25</v>
      </c>
      <c r="F3744" t="s">
        <v>91</v>
      </c>
      <c r="G3744" t="s">
        <v>1695</v>
      </c>
    </row>
    <row r="3745" spans="1:7" x14ac:dyDescent="0.25">
      <c r="A3745" t="s">
        <v>87</v>
      </c>
      <c r="B3745" t="s">
        <v>88</v>
      </c>
      <c r="C3745" t="s">
        <v>89</v>
      </c>
      <c r="D3745" s="1">
        <v>41214</v>
      </c>
      <c r="E3745" s="2">
        <v>25</v>
      </c>
      <c r="F3745" t="s">
        <v>92</v>
      </c>
      <c r="G3745" t="s">
        <v>1695</v>
      </c>
    </row>
    <row r="3746" spans="1:7" x14ac:dyDescent="0.25">
      <c r="A3746" t="s">
        <v>390</v>
      </c>
      <c r="B3746" t="s">
        <v>343</v>
      </c>
      <c r="C3746" t="s">
        <v>391</v>
      </c>
      <c r="D3746" s="1">
        <v>41214</v>
      </c>
      <c r="E3746" s="2">
        <v>30</v>
      </c>
      <c r="F3746" t="s">
        <v>392</v>
      </c>
      <c r="G3746" t="s">
        <v>1245</v>
      </c>
    </row>
    <row r="3747" spans="1:7" x14ac:dyDescent="0.25">
      <c r="A3747" t="s">
        <v>390</v>
      </c>
      <c r="B3747" t="s">
        <v>343</v>
      </c>
      <c r="C3747" t="s">
        <v>391</v>
      </c>
      <c r="D3747" s="1">
        <v>41214</v>
      </c>
      <c r="E3747" s="2">
        <v>30</v>
      </c>
      <c r="F3747" t="s">
        <v>392</v>
      </c>
      <c r="G3747" t="s">
        <v>1245</v>
      </c>
    </row>
    <row r="3748" spans="1:7" x14ac:dyDescent="0.25">
      <c r="A3748" t="s">
        <v>390</v>
      </c>
      <c r="B3748" t="s">
        <v>343</v>
      </c>
      <c r="C3748" t="s">
        <v>391</v>
      </c>
      <c r="D3748" s="1">
        <v>41214</v>
      </c>
      <c r="E3748" s="2">
        <v>30</v>
      </c>
      <c r="F3748" t="s">
        <v>393</v>
      </c>
      <c r="G3748" t="s">
        <v>1245</v>
      </c>
    </row>
    <row r="3749" spans="1:7" x14ac:dyDescent="0.25">
      <c r="A3749" t="s">
        <v>636</v>
      </c>
      <c r="B3749" t="s">
        <v>637</v>
      </c>
      <c r="C3749" t="s">
        <v>638</v>
      </c>
      <c r="D3749" s="1">
        <v>41214</v>
      </c>
      <c r="E3749" s="2">
        <v>10</v>
      </c>
      <c r="F3749" t="s">
        <v>639</v>
      </c>
      <c r="G3749" t="s">
        <v>1694</v>
      </c>
    </row>
    <row r="3750" spans="1:7" x14ac:dyDescent="0.25">
      <c r="A3750" t="s">
        <v>78</v>
      </c>
      <c r="B3750" t="s">
        <v>79</v>
      </c>
      <c r="C3750" t="s">
        <v>80</v>
      </c>
      <c r="D3750" s="1">
        <v>41214</v>
      </c>
      <c r="E3750" s="2">
        <v>35</v>
      </c>
      <c r="F3750" t="s">
        <v>81</v>
      </c>
      <c r="G3750" t="s">
        <v>9</v>
      </c>
    </row>
    <row r="3751" spans="1:7" x14ac:dyDescent="0.25">
      <c r="A3751" t="s">
        <v>78</v>
      </c>
      <c r="B3751" t="s">
        <v>79</v>
      </c>
      <c r="C3751" t="s">
        <v>80</v>
      </c>
      <c r="D3751" s="1">
        <v>41214</v>
      </c>
      <c r="E3751" s="2">
        <v>35</v>
      </c>
      <c r="F3751" t="s">
        <v>81</v>
      </c>
      <c r="G3751" t="s">
        <v>9</v>
      </c>
    </row>
    <row r="3752" spans="1:7" x14ac:dyDescent="0.25">
      <c r="A3752" t="s">
        <v>82</v>
      </c>
      <c r="B3752" t="s">
        <v>83</v>
      </c>
      <c r="C3752" t="s">
        <v>84</v>
      </c>
      <c r="D3752" s="1">
        <v>41214</v>
      </c>
      <c r="E3752" s="2">
        <v>10</v>
      </c>
      <c r="F3752" t="s">
        <v>85</v>
      </c>
      <c r="G3752" t="s">
        <v>1245</v>
      </c>
    </row>
    <row r="3753" spans="1:7" x14ac:dyDescent="0.25">
      <c r="A3753" t="s">
        <v>82</v>
      </c>
      <c r="B3753" t="s">
        <v>83</v>
      </c>
      <c r="C3753" t="s">
        <v>84</v>
      </c>
      <c r="D3753" s="1">
        <v>41214</v>
      </c>
      <c r="E3753" s="2">
        <v>10</v>
      </c>
      <c r="F3753" t="s">
        <v>86</v>
      </c>
      <c r="G3753" t="s">
        <v>1245</v>
      </c>
    </row>
    <row r="3754" spans="1:7" x14ac:dyDescent="0.25">
      <c r="A3754" t="s">
        <v>151</v>
      </c>
      <c r="B3754" t="s">
        <v>152</v>
      </c>
      <c r="C3754" t="s">
        <v>153</v>
      </c>
      <c r="D3754" s="1">
        <v>41214</v>
      </c>
      <c r="E3754" s="2">
        <v>40</v>
      </c>
      <c r="F3754" t="s">
        <v>154</v>
      </c>
      <c r="G3754" t="s">
        <v>114</v>
      </c>
    </row>
    <row r="3755" spans="1:7" x14ac:dyDescent="0.25">
      <c r="A3755" t="s">
        <v>1567</v>
      </c>
      <c r="B3755" t="s">
        <v>1568</v>
      </c>
      <c r="C3755" t="s">
        <v>1569</v>
      </c>
      <c r="D3755" s="1">
        <v>41214</v>
      </c>
      <c r="E3755" s="2">
        <v>1000</v>
      </c>
      <c r="F3755" t="s">
        <v>1570</v>
      </c>
      <c r="G3755" t="s">
        <v>34</v>
      </c>
    </row>
    <row r="3756" spans="1:7" x14ac:dyDescent="0.25">
      <c r="A3756" t="s">
        <v>159</v>
      </c>
      <c r="B3756" t="s">
        <v>160</v>
      </c>
      <c r="C3756" t="s">
        <v>161</v>
      </c>
      <c r="D3756" s="1">
        <v>41214</v>
      </c>
      <c r="E3756" s="2">
        <v>83.33</v>
      </c>
      <c r="F3756" t="s">
        <v>162</v>
      </c>
      <c r="G3756" t="s">
        <v>34</v>
      </c>
    </row>
    <row r="3757" spans="1:7" x14ac:dyDescent="0.25">
      <c r="A3757" t="s">
        <v>155</v>
      </c>
      <c r="B3757" t="s">
        <v>156</v>
      </c>
      <c r="C3757" t="s">
        <v>157</v>
      </c>
      <c r="D3757" s="1">
        <v>41214</v>
      </c>
      <c r="E3757" s="2">
        <v>20</v>
      </c>
      <c r="F3757" t="s">
        <v>158</v>
      </c>
      <c r="G3757" t="s">
        <v>1842</v>
      </c>
    </row>
    <row r="3758" spans="1:7" x14ac:dyDescent="0.25">
      <c r="A3758" t="s">
        <v>155</v>
      </c>
      <c r="B3758" t="s">
        <v>156</v>
      </c>
      <c r="C3758" t="s">
        <v>157</v>
      </c>
      <c r="D3758" s="1">
        <v>41214</v>
      </c>
      <c r="E3758" s="2">
        <v>20</v>
      </c>
      <c r="F3758" t="s">
        <v>158</v>
      </c>
      <c r="G3758" t="s">
        <v>1842</v>
      </c>
    </row>
    <row r="3759" spans="1:7" x14ac:dyDescent="0.25">
      <c r="A3759" t="s">
        <v>241</v>
      </c>
      <c r="B3759" t="s">
        <v>242</v>
      </c>
      <c r="C3759" t="s">
        <v>243</v>
      </c>
      <c r="D3759" s="1">
        <v>41214</v>
      </c>
      <c r="E3759" s="2">
        <v>300</v>
      </c>
      <c r="F3759" t="s">
        <v>244</v>
      </c>
      <c r="G3759" t="s">
        <v>245</v>
      </c>
    </row>
    <row r="3760" spans="1:7" x14ac:dyDescent="0.25">
      <c r="A3760" t="s">
        <v>241</v>
      </c>
      <c r="B3760" t="s">
        <v>242</v>
      </c>
      <c r="C3760" t="s">
        <v>243</v>
      </c>
      <c r="D3760" s="1">
        <v>41214</v>
      </c>
      <c r="E3760" s="2">
        <v>300</v>
      </c>
      <c r="F3760" t="s">
        <v>246</v>
      </c>
      <c r="G3760" t="s">
        <v>245</v>
      </c>
    </row>
    <row r="3761" spans="1:7" x14ac:dyDescent="0.25">
      <c r="A3761" t="s">
        <v>164</v>
      </c>
      <c r="B3761" t="s">
        <v>165</v>
      </c>
      <c r="C3761" t="s">
        <v>166</v>
      </c>
      <c r="D3761" s="1">
        <v>41214</v>
      </c>
      <c r="E3761" s="2">
        <v>25</v>
      </c>
      <c r="F3761" t="s">
        <v>167</v>
      </c>
      <c r="G3761" t="s">
        <v>1695</v>
      </c>
    </row>
    <row r="3762" spans="1:7" x14ac:dyDescent="0.25">
      <c r="A3762" t="s">
        <v>164</v>
      </c>
      <c r="B3762" t="s">
        <v>165</v>
      </c>
      <c r="C3762" t="s">
        <v>166</v>
      </c>
      <c r="D3762" s="1">
        <v>41214</v>
      </c>
      <c r="E3762" s="2">
        <v>25</v>
      </c>
      <c r="F3762" t="s">
        <v>168</v>
      </c>
      <c r="G3762" t="s">
        <v>1695</v>
      </c>
    </row>
    <row r="3763" spans="1:7" x14ac:dyDescent="0.25">
      <c r="A3763" t="s">
        <v>169</v>
      </c>
      <c r="B3763" t="s">
        <v>170</v>
      </c>
      <c r="C3763" t="s">
        <v>171</v>
      </c>
      <c r="D3763" s="1">
        <v>41214</v>
      </c>
      <c r="E3763" s="2">
        <v>10</v>
      </c>
      <c r="F3763" t="s">
        <v>172</v>
      </c>
      <c r="G3763" t="s">
        <v>1245</v>
      </c>
    </row>
    <row r="3764" spans="1:7" x14ac:dyDescent="0.25">
      <c r="A3764" t="s">
        <v>169</v>
      </c>
      <c r="B3764" t="s">
        <v>170</v>
      </c>
      <c r="C3764" t="s">
        <v>171</v>
      </c>
      <c r="D3764" s="1">
        <v>41214</v>
      </c>
      <c r="E3764" s="2">
        <v>10</v>
      </c>
      <c r="F3764" t="s">
        <v>173</v>
      </c>
      <c r="G3764" t="s">
        <v>1245</v>
      </c>
    </row>
    <row r="3765" spans="1:7" x14ac:dyDescent="0.25">
      <c r="A3765" t="s">
        <v>174</v>
      </c>
      <c r="B3765" t="s">
        <v>175</v>
      </c>
      <c r="C3765" t="s">
        <v>176</v>
      </c>
      <c r="D3765" s="1">
        <v>41214</v>
      </c>
      <c r="E3765" s="2">
        <v>10</v>
      </c>
      <c r="F3765" t="s">
        <v>177</v>
      </c>
      <c r="G3765" t="s">
        <v>114</v>
      </c>
    </row>
    <row r="3766" spans="1:7" x14ac:dyDescent="0.25">
      <c r="A3766" t="s">
        <v>247</v>
      </c>
      <c r="B3766" t="s">
        <v>248</v>
      </c>
      <c r="C3766" t="s">
        <v>249</v>
      </c>
      <c r="D3766" s="1">
        <v>41214</v>
      </c>
      <c r="E3766" s="2">
        <v>20</v>
      </c>
      <c r="F3766" t="s">
        <v>250</v>
      </c>
      <c r="G3766" t="s">
        <v>251</v>
      </c>
    </row>
    <row r="3767" spans="1:7" x14ac:dyDescent="0.25">
      <c r="A3767" t="s">
        <v>247</v>
      </c>
      <c r="B3767" t="s">
        <v>248</v>
      </c>
      <c r="C3767" t="s">
        <v>249</v>
      </c>
      <c r="D3767" s="1">
        <v>41214</v>
      </c>
      <c r="E3767" s="2">
        <v>20</v>
      </c>
      <c r="F3767" t="s">
        <v>252</v>
      </c>
      <c r="G3767" t="s">
        <v>251</v>
      </c>
    </row>
    <row r="3768" spans="1:7" x14ac:dyDescent="0.25">
      <c r="A3768" t="s">
        <v>178</v>
      </c>
      <c r="B3768" t="s">
        <v>179</v>
      </c>
      <c r="C3768" t="s">
        <v>180</v>
      </c>
      <c r="D3768" s="1">
        <v>41214</v>
      </c>
      <c r="E3768" s="2">
        <v>5</v>
      </c>
      <c r="F3768" t="s">
        <v>181</v>
      </c>
      <c r="G3768" t="s">
        <v>182</v>
      </c>
    </row>
    <row r="3769" spans="1:7" x14ac:dyDescent="0.25">
      <c r="A3769" t="s">
        <v>1317</v>
      </c>
      <c r="B3769" t="s">
        <v>1318</v>
      </c>
      <c r="C3769" t="s">
        <v>1319</v>
      </c>
      <c r="D3769" s="1">
        <v>41214</v>
      </c>
      <c r="E3769" s="2">
        <v>200</v>
      </c>
      <c r="F3769" t="s">
        <v>1320</v>
      </c>
      <c r="G3769" t="s">
        <v>1328</v>
      </c>
    </row>
    <row r="3770" spans="1:7" x14ac:dyDescent="0.25">
      <c r="A3770" t="s">
        <v>1317</v>
      </c>
      <c r="B3770" t="s">
        <v>1318</v>
      </c>
      <c r="C3770" t="s">
        <v>1319</v>
      </c>
      <c r="D3770" s="1">
        <v>41214</v>
      </c>
      <c r="E3770" s="2">
        <v>200</v>
      </c>
      <c r="F3770" t="s">
        <v>1321</v>
      </c>
      <c r="G3770" t="s">
        <v>1328</v>
      </c>
    </row>
    <row r="3771" spans="1:7" x14ac:dyDescent="0.25">
      <c r="A3771" t="s">
        <v>259</v>
      </c>
      <c r="B3771" t="s">
        <v>260</v>
      </c>
      <c r="C3771" t="s">
        <v>261</v>
      </c>
      <c r="D3771" s="1">
        <v>41214</v>
      </c>
      <c r="E3771" s="2">
        <v>10</v>
      </c>
      <c r="F3771" t="s">
        <v>262</v>
      </c>
      <c r="G3771" t="s">
        <v>1695</v>
      </c>
    </row>
    <row r="3772" spans="1:7" x14ac:dyDescent="0.25">
      <c r="A3772" t="s">
        <v>1356</v>
      </c>
      <c r="B3772" t="s">
        <v>307</v>
      </c>
      <c r="C3772" t="s">
        <v>1357</v>
      </c>
      <c r="D3772" s="1">
        <v>41214</v>
      </c>
      <c r="E3772" s="2">
        <v>5</v>
      </c>
      <c r="F3772" t="s">
        <v>1358</v>
      </c>
      <c r="G3772" t="s">
        <v>1245</v>
      </c>
    </row>
    <row r="3773" spans="1:7" x14ac:dyDescent="0.25">
      <c r="A3773" t="s">
        <v>1100</v>
      </c>
      <c r="B3773" t="s">
        <v>1101</v>
      </c>
      <c r="C3773" t="s">
        <v>1102</v>
      </c>
      <c r="D3773" s="1">
        <v>41214</v>
      </c>
      <c r="E3773" s="2">
        <v>25</v>
      </c>
      <c r="F3773" t="s">
        <v>1103</v>
      </c>
      <c r="G3773" t="s">
        <v>1247</v>
      </c>
    </row>
    <row r="3774" spans="1:7" x14ac:dyDescent="0.25">
      <c r="A3774" t="s">
        <v>1100</v>
      </c>
      <c r="B3774" t="s">
        <v>1101</v>
      </c>
      <c r="C3774" t="s">
        <v>1102</v>
      </c>
      <c r="D3774" s="1">
        <v>41214</v>
      </c>
      <c r="E3774" s="2">
        <v>25</v>
      </c>
      <c r="F3774" t="s">
        <v>1104</v>
      </c>
      <c r="G3774" t="s">
        <v>1247</v>
      </c>
    </row>
    <row r="3775" spans="1:7" x14ac:dyDescent="0.25">
      <c r="A3775" t="s">
        <v>546</v>
      </c>
      <c r="B3775" t="s">
        <v>547</v>
      </c>
      <c r="C3775" t="s">
        <v>548</v>
      </c>
      <c r="D3775" s="1">
        <v>41214</v>
      </c>
      <c r="E3775" s="2">
        <v>25</v>
      </c>
      <c r="F3775" t="s">
        <v>549</v>
      </c>
      <c r="G3775" t="s">
        <v>1245</v>
      </c>
    </row>
    <row r="3776" spans="1:7" x14ac:dyDescent="0.25">
      <c r="A3776" t="s">
        <v>115</v>
      </c>
      <c r="B3776" t="s">
        <v>116</v>
      </c>
      <c r="C3776" t="s">
        <v>117</v>
      </c>
      <c r="D3776" s="1">
        <v>41214</v>
      </c>
      <c r="E3776" s="2">
        <v>5</v>
      </c>
      <c r="F3776" t="s">
        <v>118</v>
      </c>
      <c r="G3776" t="s">
        <v>1245</v>
      </c>
    </row>
    <row r="3777" spans="1:7" x14ac:dyDescent="0.25">
      <c r="A3777" t="s">
        <v>115</v>
      </c>
      <c r="B3777" t="s">
        <v>116</v>
      </c>
      <c r="C3777" t="s">
        <v>117</v>
      </c>
      <c r="D3777" s="1">
        <v>41214</v>
      </c>
      <c r="E3777" s="2">
        <v>5</v>
      </c>
      <c r="F3777" t="s">
        <v>119</v>
      </c>
      <c r="G3777" t="s">
        <v>1245</v>
      </c>
    </row>
    <row r="3778" spans="1:7" x14ac:dyDescent="0.25">
      <c r="A3778" t="s">
        <v>115</v>
      </c>
      <c r="B3778" t="s">
        <v>116</v>
      </c>
      <c r="C3778" t="s">
        <v>117</v>
      </c>
      <c r="D3778" s="1">
        <v>41214</v>
      </c>
      <c r="E3778" s="2">
        <v>5</v>
      </c>
      <c r="F3778" t="s">
        <v>120</v>
      </c>
      <c r="G3778" t="s">
        <v>1245</v>
      </c>
    </row>
    <row r="3779" spans="1:7" x14ac:dyDescent="0.25">
      <c r="A3779" t="s">
        <v>263</v>
      </c>
      <c r="B3779" t="s">
        <v>264</v>
      </c>
      <c r="C3779" t="s">
        <v>265</v>
      </c>
      <c r="D3779" s="1">
        <v>41214</v>
      </c>
      <c r="E3779" s="2">
        <v>50</v>
      </c>
      <c r="F3779" t="s">
        <v>266</v>
      </c>
      <c r="G3779" t="s">
        <v>1695</v>
      </c>
    </row>
    <row r="3780" spans="1:7" x14ac:dyDescent="0.25">
      <c r="A3780" t="s">
        <v>121</v>
      </c>
      <c r="B3780" t="s">
        <v>122</v>
      </c>
      <c r="C3780" t="s">
        <v>123</v>
      </c>
      <c r="D3780" s="1">
        <v>41214</v>
      </c>
      <c r="E3780" s="2">
        <v>70</v>
      </c>
      <c r="F3780" t="s">
        <v>124</v>
      </c>
      <c r="G3780" t="s">
        <v>1790</v>
      </c>
    </row>
    <row r="3781" spans="1:7" x14ac:dyDescent="0.25">
      <c r="A3781" t="s">
        <v>125</v>
      </c>
      <c r="B3781" t="s">
        <v>126</v>
      </c>
      <c r="C3781" t="s">
        <v>127</v>
      </c>
      <c r="D3781" s="1">
        <v>41214</v>
      </c>
      <c r="E3781" s="2">
        <v>5</v>
      </c>
      <c r="F3781" t="s">
        <v>128</v>
      </c>
      <c r="G3781" t="s">
        <v>1245</v>
      </c>
    </row>
    <row r="3782" spans="1:7" x14ac:dyDescent="0.25">
      <c r="A3782" t="s">
        <v>272</v>
      </c>
      <c r="B3782" t="s">
        <v>175</v>
      </c>
      <c r="C3782" t="s">
        <v>273</v>
      </c>
      <c r="D3782" s="1">
        <v>41214</v>
      </c>
      <c r="E3782" s="2">
        <v>25</v>
      </c>
      <c r="F3782" t="s">
        <v>274</v>
      </c>
      <c r="G3782" t="s">
        <v>1299</v>
      </c>
    </row>
    <row r="3783" spans="1:7" x14ac:dyDescent="0.25">
      <c r="A3783" t="s">
        <v>272</v>
      </c>
      <c r="B3783" t="s">
        <v>175</v>
      </c>
      <c r="C3783" t="s">
        <v>273</v>
      </c>
      <c r="D3783" s="1">
        <v>41214</v>
      </c>
      <c r="E3783" s="2">
        <v>25</v>
      </c>
      <c r="F3783" t="s">
        <v>274</v>
      </c>
      <c r="G3783" t="s">
        <v>1299</v>
      </c>
    </row>
    <row r="3784" spans="1:7" x14ac:dyDescent="0.25">
      <c r="A3784" t="s">
        <v>133</v>
      </c>
      <c r="B3784" t="s">
        <v>134</v>
      </c>
      <c r="C3784" t="s">
        <v>95</v>
      </c>
      <c r="D3784" s="1">
        <v>41214</v>
      </c>
      <c r="E3784" s="2">
        <v>10</v>
      </c>
      <c r="F3784" t="s">
        <v>135</v>
      </c>
      <c r="G3784" t="s">
        <v>1245</v>
      </c>
    </row>
    <row r="3785" spans="1:7" x14ac:dyDescent="0.25">
      <c r="A3785" t="s">
        <v>133</v>
      </c>
      <c r="B3785" t="s">
        <v>134</v>
      </c>
      <c r="C3785" t="s">
        <v>95</v>
      </c>
      <c r="D3785" s="1">
        <v>41214</v>
      </c>
      <c r="E3785" s="2">
        <v>10</v>
      </c>
      <c r="F3785" t="s">
        <v>136</v>
      </c>
      <c r="G3785" t="s">
        <v>1245</v>
      </c>
    </row>
    <row r="3786" spans="1:7" x14ac:dyDescent="0.25">
      <c r="A3786" t="s">
        <v>133</v>
      </c>
      <c r="B3786" t="s">
        <v>134</v>
      </c>
      <c r="C3786" t="s">
        <v>95</v>
      </c>
      <c r="D3786" s="1">
        <v>41214</v>
      </c>
      <c r="E3786" s="2">
        <v>10</v>
      </c>
      <c r="F3786" t="s">
        <v>137</v>
      </c>
      <c r="G3786" t="s">
        <v>1245</v>
      </c>
    </row>
    <row r="3787" spans="1:7" x14ac:dyDescent="0.25">
      <c r="A3787" t="s">
        <v>293</v>
      </c>
      <c r="B3787" t="s">
        <v>248</v>
      </c>
      <c r="C3787" t="s">
        <v>294</v>
      </c>
      <c r="D3787" s="1">
        <v>41214</v>
      </c>
      <c r="E3787" s="2">
        <v>15</v>
      </c>
      <c r="F3787" t="s">
        <v>295</v>
      </c>
      <c r="G3787" t="s">
        <v>182</v>
      </c>
    </row>
    <row r="3788" spans="1:7" x14ac:dyDescent="0.25">
      <c r="A3788" t="s">
        <v>293</v>
      </c>
      <c r="B3788" t="s">
        <v>248</v>
      </c>
      <c r="C3788" t="s">
        <v>294</v>
      </c>
      <c r="D3788" s="1">
        <v>41214</v>
      </c>
      <c r="E3788" s="2">
        <v>15</v>
      </c>
      <c r="F3788" t="s">
        <v>295</v>
      </c>
      <c r="G3788" t="s">
        <v>182</v>
      </c>
    </row>
    <row r="3789" spans="1:7" x14ac:dyDescent="0.25">
      <c r="A3789" t="s">
        <v>129</v>
      </c>
      <c r="B3789" t="s">
        <v>130</v>
      </c>
      <c r="C3789" t="s">
        <v>131</v>
      </c>
      <c r="D3789" s="1">
        <v>41214</v>
      </c>
      <c r="E3789" s="2">
        <v>10</v>
      </c>
      <c r="F3789" t="s">
        <v>132</v>
      </c>
      <c r="G3789" t="s">
        <v>9</v>
      </c>
    </row>
    <row r="3790" spans="1:7" x14ac:dyDescent="0.25">
      <c r="A3790" t="s">
        <v>278</v>
      </c>
      <c r="B3790" t="s">
        <v>279</v>
      </c>
      <c r="C3790" t="s">
        <v>280</v>
      </c>
      <c r="D3790" s="1">
        <v>41214</v>
      </c>
      <c r="E3790" s="2">
        <v>5</v>
      </c>
      <c r="F3790" t="s">
        <v>281</v>
      </c>
      <c r="G3790" t="s">
        <v>282</v>
      </c>
    </row>
    <row r="3791" spans="1:7" x14ac:dyDescent="0.25">
      <c r="A3791" t="s">
        <v>138</v>
      </c>
      <c r="B3791" t="s">
        <v>139</v>
      </c>
      <c r="C3791" t="s">
        <v>140</v>
      </c>
      <c r="D3791" s="1">
        <v>41214</v>
      </c>
      <c r="E3791" s="2">
        <v>40</v>
      </c>
      <c r="F3791" t="s">
        <v>141</v>
      </c>
      <c r="G3791" t="s">
        <v>1245</v>
      </c>
    </row>
    <row r="3792" spans="1:7" x14ac:dyDescent="0.25">
      <c r="A3792" t="s">
        <v>1584</v>
      </c>
      <c r="B3792" t="s">
        <v>1585</v>
      </c>
      <c r="C3792" t="s">
        <v>1586</v>
      </c>
      <c r="D3792" s="1">
        <v>41214</v>
      </c>
      <c r="E3792" s="2">
        <v>10</v>
      </c>
      <c r="F3792" t="s">
        <v>1587</v>
      </c>
      <c r="G3792" t="s">
        <v>1790</v>
      </c>
    </row>
    <row r="3793" spans="1:7" x14ac:dyDescent="0.25">
      <c r="A3793" t="s">
        <v>306</v>
      </c>
      <c r="B3793" t="s">
        <v>307</v>
      </c>
      <c r="C3793" t="s">
        <v>308</v>
      </c>
      <c r="D3793" s="1">
        <v>41214</v>
      </c>
      <c r="E3793" s="2">
        <v>10</v>
      </c>
      <c r="F3793" t="s">
        <v>309</v>
      </c>
      <c r="G3793" t="s">
        <v>310</v>
      </c>
    </row>
    <row r="3794" spans="1:7" x14ac:dyDescent="0.25">
      <c r="A3794" t="s">
        <v>306</v>
      </c>
      <c r="B3794" t="s">
        <v>307</v>
      </c>
      <c r="C3794" t="s">
        <v>308</v>
      </c>
      <c r="D3794" s="1">
        <v>41214</v>
      </c>
      <c r="E3794" s="2">
        <v>10</v>
      </c>
      <c r="F3794" t="s">
        <v>311</v>
      </c>
      <c r="G3794" t="s">
        <v>310</v>
      </c>
    </row>
    <row r="3795" spans="1:7" x14ac:dyDescent="0.25">
      <c r="A3795" t="s">
        <v>1580</v>
      </c>
      <c r="B3795" t="s">
        <v>1581</v>
      </c>
      <c r="C3795" t="s">
        <v>1582</v>
      </c>
      <c r="D3795" s="1">
        <v>41214</v>
      </c>
      <c r="E3795" s="2">
        <v>20</v>
      </c>
      <c r="F3795" t="s">
        <v>1583</v>
      </c>
      <c r="G3795" t="s">
        <v>1869</v>
      </c>
    </row>
    <row r="3796" spans="1:7" x14ac:dyDescent="0.25">
      <c r="A3796" t="s">
        <v>1105</v>
      </c>
      <c r="B3796" t="s">
        <v>1106</v>
      </c>
      <c r="C3796" t="s">
        <v>1107</v>
      </c>
      <c r="D3796" s="1">
        <v>41214</v>
      </c>
      <c r="E3796" s="2">
        <v>25</v>
      </c>
      <c r="F3796" t="s">
        <v>1108</v>
      </c>
      <c r="G3796" t="s">
        <v>828</v>
      </c>
    </row>
    <row r="3797" spans="1:7" x14ac:dyDescent="0.25">
      <c r="A3797" t="s">
        <v>302</v>
      </c>
      <c r="B3797" t="s">
        <v>303</v>
      </c>
      <c r="C3797" t="s">
        <v>304</v>
      </c>
      <c r="D3797" s="1">
        <v>41214</v>
      </c>
      <c r="E3797" s="2">
        <v>38.17</v>
      </c>
      <c r="F3797" t="s">
        <v>305</v>
      </c>
      <c r="G3797" t="s">
        <v>114</v>
      </c>
    </row>
    <row r="3798" spans="1:7" x14ac:dyDescent="0.25">
      <c r="A3798" t="s">
        <v>296</v>
      </c>
      <c r="B3798" t="s">
        <v>297</v>
      </c>
      <c r="C3798" t="s">
        <v>298</v>
      </c>
      <c r="D3798" s="1">
        <v>41214</v>
      </c>
      <c r="E3798" s="2">
        <v>83.33</v>
      </c>
      <c r="F3798" t="s">
        <v>299</v>
      </c>
      <c r="G3798" t="s">
        <v>34</v>
      </c>
    </row>
    <row r="3799" spans="1:7" x14ac:dyDescent="0.25">
      <c r="A3799" t="s">
        <v>296</v>
      </c>
      <c r="B3799" t="s">
        <v>297</v>
      </c>
      <c r="C3799" t="s">
        <v>298</v>
      </c>
      <c r="D3799" s="1">
        <v>41214</v>
      </c>
      <c r="E3799" s="2">
        <v>83.33</v>
      </c>
      <c r="F3799" t="s">
        <v>300</v>
      </c>
      <c r="G3799" t="s">
        <v>34</v>
      </c>
    </row>
    <row r="3800" spans="1:7" x14ac:dyDescent="0.25">
      <c r="A3800" t="s">
        <v>296</v>
      </c>
      <c r="B3800" t="s">
        <v>297</v>
      </c>
      <c r="C3800" t="s">
        <v>298</v>
      </c>
      <c r="D3800" s="1">
        <v>41214</v>
      </c>
      <c r="E3800" s="2">
        <v>83.33</v>
      </c>
      <c r="F3800" t="s">
        <v>301</v>
      </c>
      <c r="G3800" t="s">
        <v>34</v>
      </c>
    </row>
    <row r="3801" spans="1:7" x14ac:dyDescent="0.25">
      <c r="A3801" t="s">
        <v>296</v>
      </c>
      <c r="B3801" t="s">
        <v>297</v>
      </c>
      <c r="C3801" t="s">
        <v>298</v>
      </c>
      <c r="D3801" s="1">
        <v>41214</v>
      </c>
      <c r="E3801" s="2">
        <v>16.670000000000002</v>
      </c>
      <c r="F3801" t="s">
        <v>299</v>
      </c>
      <c r="G3801" t="s">
        <v>34</v>
      </c>
    </row>
    <row r="3802" spans="1:7" x14ac:dyDescent="0.25">
      <c r="A3802" t="s">
        <v>296</v>
      </c>
      <c r="B3802" t="s">
        <v>297</v>
      </c>
      <c r="C3802" t="s">
        <v>298</v>
      </c>
      <c r="D3802" s="1">
        <v>41214</v>
      </c>
      <c r="E3802" s="2">
        <v>16.670000000000002</v>
      </c>
      <c r="F3802" t="s">
        <v>300</v>
      </c>
      <c r="G3802" t="s">
        <v>34</v>
      </c>
    </row>
    <row r="3803" spans="1:7" x14ac:dyDescent="0.25">
      <c r="A3803" t="s">
        <v>296</v>
      </c>
      <c r="B3803" t="s">
        <v>297</v>
      </c>
      <c r="C3803" t="s">
        <v>298</v>
      </c>
      <c r="D3803" s="1">
        <v>41214</v>
      </c>
      <c r="E3803" s="2">
        <v>16.670000000000002</v>
      </c>
      <c r="F3803" t="s">
        <v>301</v>
      </c>
      <c r="G3803" t="s">
        <v>34</v>
      </c>
    </row>
    <row r="3804" spans="1:7" x14ac:dyDescent="0.25">
      <c r="A3804" t="s">
        <v>1095</v>
      </c>
      <c r="B3804" t="s">
        <v>1096</v>
      </c>
      <c r="C3804" t="s">
        <v>1097</v>
      </c>
      <c r="D3804" s="1">
        <v>41214</v>
      </c>
      <c r="E3804" s="2">
        <v>25</v>
      </c>
      <c r="F3804" t="s">
        <v>1098</v>
      </c>
      <c r="G3804" t="s">
        <v>1246</v>
      </c>
    </row>
    <row r="3805" spans="1:7" x14ac:dyDescent="0.25">
      <c r="A3805" t="s">
        <v>1095</v>
      </c>
      <c r="B3805" t="s">
        <v>1096</v>
      </c>
      <c r="C3805" t="s">
        <v>1097</v>
      </c>
      <c r="D3805" s="1">
        <v>41214</v>
      </c>
      <c r="E3805" s="2">
        <v>25</v>
      </c>
      <c r="F3805" t="s">
        <v>1099</v>
      </c>
      <c r="G3805" t="s">
        <v>1246</v>
      </c>
    </row>
    <row r="3806" spans="1:7" x14ac:dyDescent="0.25">
      <c r="A3806" t="s">
        <v>1095</v>
      </c>
      <c r="B3806" t="s">
        <v>1096</v>
      </c>
      <c r="C3806" t="s">
        <v>1097</v>
      </c>
      <c r="D3806" s="1">
        <v>41214</v>
      </c>
      <c r="E3806" s="2">
        <v>25</v>
      </c>
      <c r="F3806" t="s">
        <v>1099</v>
      </c>
      <c r="G3806" t="s">
        <v>1246</v>
      </c>
    </row>
    <row r="3807" spans="1:7" x14ac:dyDescent="0.25">
      <c r="A3807" t="s">
        <v>1095</v>
      </c>
      <c r="B3807" t="s">
        <v>1096</v>
      </c>
      <c r="C3807" t="s">
        <v>1097</v>
      </c>
      <c r="D3807" s="1">
        <v>41214</v>
      </c>
      <c r="E3807" s="2">
        <v>25</v>
      </c>
      <c r="F3807" t="s">
        <v>1099</v>
      </c>
      <c r="G3807" t="s">
        <v>1246</v>
      </c>
    </row>
    <row r="3808" spans="1:7" x14ac:dyDescent="0.25">
      <c r="A3808" t="s">
        <v>199</v>
      </c>
      <c r="B3808" t="s">
        <v>200</v>
      </c>
      <c r="C3808" t="s">
        <v>201</v>
      </c>
      <c r="D3808" s="1">
        <v>41215</v>
      </c>
      <c r="E3808" s="2">
        <v>20000</v>
      </c>
      <c r="G3808" t="s">
        <v>202</v>
      </c>
    </row>
    <row r="3809" spans="1:7" x14ac:dyDescent="0.25">
      <c r="A3809" t="s">
        <v>390</v>
      </c>
      <c r="B3809" t="s">
        <v>343</v>
      </c>
      <c r="C3809" t="s">
        <v>391</v>
      </c>
      <c r="D3809" s="1">
        <v>41215</v>
      </c>
      <c r="E3809" s="2">
        <v>25</v>
      </c>
      <c r="F3809" t="s">
        <v>392</v>
      </c>
      <c r="G3809" t="s">
        <v>471</v>
      </c>
    </row>
    <row r="3810" spans="1:7" x14ac:dyDescent="0.25">
      <c r="A3810" t="s">
        <v>390</v>
      </c>
      <c r="B3810" t="s">
        <v>343</v>
      </c>
      <c r="C3810" t="s">
        <v>391</v>
      </c>
      <c r="D3810" s="1">
        <v>41215</v>
      </c>
      <c r="E3810" s="2">
        <v>25</v>
      </c>
      <c r="F3810" t="s">
        <v>392</v>
      </c>
      <c r="G3810" t="s">
        <v>471</v>
      </c>
    </row>
    <row r="3811" spans="1:7" x14ac:dyDescent="0.25">
      <c r="A3811" t="s">
        <v>390</v>
      </c>
      <c r="B3811" t="s">
        <v>343</v>
      </c>
      <c r="C3811" t="s">
        <v>391</v>
      </c>
      <c r="D3811" s="1">
        <v>41215</v>
      </c>
      <c r="E3811" s="2">
        <v>25</v>
      </c>
      <c r="F3811" t="s">
        <v>393</v>
      </c>
      <c r="G3811" t="s">
        <v>471</v>
      </c>
    </row>
    <row r="3812" spans="1:7" x14ac:dyDescent="0.25">
      <c r="A3812" t="s">
        <v>1947</v>
      </c>
      <c r="B3812" t="s">
        <v>855</v>
      </c>
      <c r="C3812" t="s">
        <v>1948</v>
      </c>
      <c r="D3812" s="1">
        <v>41215</v>
      </c>
      <c r="E3812" s="2">
        <v>100</v>
      </c>
      <c r="F3812" t="s">
        <v>1949</v>
      </c>
      <c r="G3812" t="s">
        <v>706</v>
      </c>
    </row>
    <row r="3813" spans="1:7" x14ac:dyDescent="0.25">
      <c r="A3813" t="s">
        <v>1947</v>
      </c>
      <c r="B3813" t="s">
        <v>855</v>
      </c>
      <c r="C3813" t="s">
        <v>1948</v>
      </c>
      <c r="D3813" s="1">
        <v>41215</v>
      </c>
      <c r="E3813" s="2">
        <v>100</v>
      </c>
      <c r="F3813" t="s">
        <v>1950</v>
      </c>
      <c r="G3813" t="s">
        <v>706</v>
      </c>
    </row>
    <row r="3814" spans="1:7" x14ac:dyDescent="0.25">
      <c r="A3814" t="s">
        <v>1871</v>
      </c>
      <c r="B3814" t="s">
        <v>1872</v>
      </c>
      <c r="D3814" s="1">
        <v>41215</v>
      </c>
      <c r="E3814" s="2">
        <v>3000</v>
      </c>
      <c r="G3814" t="s">
        <v>478</v>
      </c>
    </row>
    <row r="3815" spans="1:7" x14ac:dyDescent="0.25">
      <c r="A3815" t="s">
        <v>232</v>
      </c>
      <c r="B3815" t="s">
        <v>233</v>
      </c>
      <c r="D3815" s="1">
        <v>41219</v>
      </c>
      <c r="E3815" s="2">
        <v>1000</v>
      </c>
      <c r="F3815" t="s">
        <v>234</v>
      </c>
      <c r="G3815" t="s">
        <v>34</v>
      </c>
    </row>
    <row r="3816" spans="1:7" x14ac:dyDescent="0.25">
      <c r="A3816" t="s">
        <v>232</v>
      </c>
      <c r="B3816" t="s">
        <v>233</v>
      </c>
      <c r="D3816" s="1">
        <v>41219</v>
      </c>
      <c r="E3816" s="2">
        <v>1000</v>
      </c>
      <c r="F3816" t="s">
        <v>234</v>
      </c>
      <c r="G3816" t="s">
        <v>938</v>
      </c>
    </row>
    <row r="3817" spans="1:7" x14ac:dyDescent="0.25">
      <c r="A3817" t="s">
        <v>1951</v>
      </c>
      <c r="B3817" t="s">
        <v>611</v>
      </c>
      <c r="C3817" t="s">
        <v>1952</v>
      </c>
      <c r="D3817" s="1">
        <v>41219</v>
      </c>
      <c r="E3817" s="2">
        <v>50</v>
      </c>
      <c r="G3817" t="s">
        <v>706</v>
      </c>
    </row>
    <row r="3818" spans="1:7" x14ac:dyDescent="0.25">
      <c r="A3818" t="s">
        <v>772</v>
      </c>
      <c r="B3818" t="s">
        <v>371</v>
      </c>
      <c r="C3818" t="s">
        <v>205</v>
      </c>
      <c r="D3818" s="1">
        <v>41219</v>
      </c>
      <c r="E3818" s="2">
        <v>100</v>
      </c>
      <c r="G3818" t="s">
        <v>114</v>
      </c>
    </row>
    <row r="3819" spans="1:7" x14ac:dyDescent="0.25">
      <c r="A3819" t="s">
        <v>482</v>
      </c>
      <c r="B3819" t="s">
        <v>483</v>
      </c>
      <c r="C3819" t="s">
        <v>484</v>
      </c>
      <c r="D3819" s="1">
        <v>41219</v>
      </c>
      <c r="E3819" s="2">
        <v>125</v>
      </c>
      <c r="F3819" t="s">
        <v>485</v>
      </c>
      <c r="G3819" t="s">
        <v>34</v>
      </c>
    </row>
    <row r="3820" spans="1:7" x14ac:dyDescent="0.25">
      <c r="A3820" t="s">
        <v>1953</v>
      </c>
      <c r="B3820" t="s">
        <v>1954</v>
      </c>
      <c r="C3820" t="s">
        <v>588</v>
      </c>
      <c r="D3820" s="1">
        <v>41219</v>
      </c>
      <c r="E3820" s="2">
        <v>300</v>
      </c>
      <c r="G3820" t="s">
        <v>706</v>
      </c>
    </row>
    <row r="3821" spans="1:7" x14ac:dyDescent="0.25">
      <c r="A3821" t="s">
        <v>1955</v>
      </c>
      <c r="B3821" t="s">
        <v>1956</v>
      </c>
      <c r="C3821" t="s">
        <v>1957</v>
      </c>
      <c r="D3821" s="1">
        <v>41226</v>
      </c>
      <c r="E3821" s="2">
        <v>500</v>
      </c>
      <c r="G3821" t="s">
        <v>1326</v>
      </c>
    </row>
    <row r="3822" spans="1:7" x14ac:dyDescent="0.25">
      <c r="A3822" t="s">
        <v>121</v>
      </c>
      <c r="B3822" t="s">
        <v>122</v>
      </c>
      <c r="C3822" t="s">
        <v>123</v>
      </c>
      <c r="D3822" s="1">
        <v>41226</v>
      </c>
      <c r="E3822" s="2">
        <v>25</v>
      </c>
      <c r="F3822" t="s">
        <v>124</v>
      </c>
      <c r="G3822" t="s">
        <v>471</v>
      </c>
    </row>
    <row r="3823" spans="1:7" x14ac:dyDescent="0.25">
      <c r="A3823" t="s">
        <v>1539</v>
      </c>
      <c r="B3823" t="s">
        <v>1540</v>
      </c>
      <c r="C3823" t="s">
        <v>1540</v>
      </c>
      <c r="D3823" s="1">
        <v>41226</v>
      </c>
      <c r="E3823" s="2">
        <v>2109</v>
      </c>
      <c r="G3823" t="s">
        <v>1475</v>
      </c>
    </row>
    <row r="3824" spans="1:7" x14ac:dyDescent="0.25">
      <c r="A3824" t="s">
        <v>1539</v>
      </c>
      <c r="B3824" t="s">
        <v>1540</v>
      </c>
      <c r="C3824" t="s">
        <v>1540</v>
      </c>
      <c r="D3824" s="1">
        <v>41226</v>
      </c>
      <c r="E3824" s="2">
        <v>5</v>
      </c>
      <c r="G3824" t="s">
        <v>1475</v>
      </c>
    </row>
    <row r="3825" spans="1:7" x14ac:dyDescent="0.25">
      <c r="A3825" t="s">
        <v>598</v>
      </c>
      <c r="B3825" t="s">
        <v>15</v>
      </c>
      <c r="C3825" t="s">
        <v>599</v>
      </c>
      <c r="D3825" s="1">
        <v>41226</v>
      </c>
      <c r="E3825" s="2">
        <v>50</v>
      </c>
      <c r="F3825" t="s">
        <v>600</v>
      </c>
      <c r="G3825" t="s">
        <v>471</v>
      </c>
    </row>
    <row r="3826" spans="1:7" x14ac:dyDescent="0.25">
      <c r="A3826" t="s">
        <v>366</v>
      </c>
      <c r="B3826" t="s">
        <v>367</v>
      </c>
      <c r="C3826" t="s">
        <v>368</v>
      </c>
      <c r="D3826" s="1">
        <v>41226</v>
      </c>
      <c r="E3826" s="2">
        <v>50</v>
      </c>
      <c r="F3826" t="s">
        <v>369</v>
      </c>
      <c r="G3826" t="s">
        <v>471</v>
      </c>
    </row>
    <row r="3827" spans="1:7" x14ac:dyDescent="0.25">
      <c r="A3827" t="s">
        <v>1958</v>
      </c>
      <c r="B3827" t="s">
        <v>1959</v>
      </c>
      <c r="C3827" t="s">
        <v>1960</v>
      </c>
      <c r="D3827" s="1">
        <v>41226</v>
      </c>
      <c r="E3827" s="2">
        <v>25</v>
      </c>
      <c r="F3827" t="s">
        <v>1961</v>
      </c>
      <c r="G3827" t="s">
        <v>471</v>
      </c>
    </row>
    <row r="3828" spans="1:7" x14ac:dyDescent="0.25">
      <c r="A3828" t="s">
        <v>1958</v>
      </c>
      <c r="B3828" t="s">
        <v>1959</v>
      </c>
      <c r="C3828" t="s">
        <v>1960</v>
      </c>
      <c r="D3828" s="1">
        <v>41226</v>
      </c>
      <c r="E3828" s="2">
        <v>25</v>
      </c>
      <c r="F3828" t="s">
        <v>1962</v>
      </c>
      <c r="G3828" t="s">
        <v>471</v>
      </c>
    </row>
    <row r="3829" spans="1:7" x14ac:dyDescent="0.25">
      <c r="A3829" t="s">
        <v>1958</v>
      </c>
      <c r="B3829" t="s">
        <v>1959</v>
      </c>
      <c r="C3829" t="s">
        <v>1960</v>
      </c>
      <c r="D3829" s="1">
        <v>41226</v>
      </c>
      <c r="E3829" s="2">
        <v>25</v>
      </c>
      <c r="F3829" t="s">
        <v>1963</v>
      </c>
      <c r="G3829" t="s">
        <v>471</v>
      </c>
    </row>
    <row r="3830" spans="1:7" x14ac:dyDescent="0.25">
      <c r="A3830" t="s">
        <v>782</v>
      </c>
      <c r="B3830" t="s">
        <v>783</v>
      </c>
      <c r="C3830" t="s">
        <v>144</v>
      </c>
      <c r="D3830" s="1">
        <v>41226</v>
      </c>
      <c r="E3830" s="2">
        <v>500</v>
      </c>
      <c r="F3830" t="s">
        <v>784</v>
      </c>
      <c r="G3830" t="s">
        <v>785</v>
      </c>
    </row>
    <row r="3831" spans="1:7" x14ac:dyDescent="0.25">
      <c r="A3831" t="s">
        <v>1095</v>
      </c>
      <c r="B3831" t="s">
        <v>1096</v>
      </c>
      <c r="C3831" t="s">
        <v>1097</v>
      </c>
      <c r="D3831" s="1">
        <v>41226</v>
      </c>
      <c r="E3831" s="2">
        <v>25</v>
      </c>
      <c r="F3831" t="s">
        <v>1098</v>
      </c>
      <c r="G3831" t="s">
        <v>471</v>
      </c>
    </row>
    <row r="3832" spans="1:7" x14ac:dyDescent="0.25">
      <c r="A3832" t="s">
        <v>1095</v>
      </c>
      <c r="B3832" t="s">
        <v>1096</v>
      </c>
      <c r="C3832" t="s">
        <v>1097</v>
      </c>
      <c r="D3832" s="1">
        <v>41226</v>
      </c>
      <c r="E3832" s="2">
        <v>25</v>
      </c>
      <c r="F3832" t="s">
        <v>1099</v>
      </c>
      <c r="G3832" t="s">
        <v>471</v>
      </c>
    </row>
    <row r="3833" spans="1:7" x14ac:dyDescent="0.25">
      <c r="A3833" t="s">
        <v>1095</v>
      </c>
      <c r="B3833" t="s">
        <v>1096</v>
      </c>
      <c r="C3833" t="s">
        <v>1097</v>
      </c>
      <c r="D3833" s="1">
        <v>41226</v>
      </c>
      <c r="E3833" s="2">
        <v>25</v>
      </c>
      <c r="F3833" t="s">
        <v>1099</v>
      </c>
      <c r="G3833" t="s">
        <v>471</v>
      </c>
    </row>
    <row r="3834" spans="1:7" x14ac:dyDescent="0.25">
      <c r="A3834" t="s">
        <v>1095</v>
      </c>
      <c r="B3834" t="s">
        <v>1096</v>
      </c>
      <c r="C3834" t="s">
        <v>1097</v>
      </c>
      <c r="D3834" s="1">
        <v>41226</v>
      </c>
      <c r="E3834" s="2">
        <v>25</v>
      </c>
      <c r="F3834" t="s">
        <v>1099</v>
      </c>
      <c r="G3834" t="s">
        <v>471</v>
      </c>
    </row>
    <row r="3835" spans="1:7" x14ac:dyDescent="0.25">
      <c r="A3835" t="s">
        <v>1105</v>
      </c>
      <c r="B3835" t="s">
        <v>1106</v>
      </c>
      <c r="C3835" t="s">
        <v>1107</v>
      </c>
      <c r="D3835" s="1">
        <v>41226</v>
      </c>
      <c r="E3835" s="2">
        <v>200</v>
      </c>
      <c r="F3835" t="s">
        <v>1108</v>
      </c>
      <c r="G3835" t="s">
        <v>706</v>
      </c>
    </row>
    <row r="3836" spans="1:7" x14ac:dyDescent="0.25">
      <c r="A3836" t="s">
        <v>1105</v>
      </c>
      <c r="B3836" t="s">
        <v>1106</v>
      </c>
      <c r="C3836" t="s">
        <v>1107</v>
      </c>
      <c r="D3836" s="1">
        <v>41226</v>
      </c>
      <c r="E3836" s="2">
        <v>50</v>
      </c>
      <c r="F3836" t="s">
        <v>1108</v>
      </c>
      <c r="G3836" t="s">
        <v>471</v>
      </c>
    </row>
    <row r="3837" spans="1:7" x14ac:dyDescent="0.25">
      <c r="A3837" t="s">
        <v>1499</v>
      </c>
      <c r="B3837" t="s">
        <v>1500</v>
      </c>
      <c r="C3837" t="s">
        <v>1501</v>
      </c>
      <c r="D3837" s="1">
        <v>41226</v>
      </c>
      <c r="E3837" s="2">
        <v>25</v>
      </c>
      <c r="F3837" t="s">
        <v>1502</v>
      </c>
      <c r="G3837" t="s">
        <v>471</v>
      </c>
    </row>
    <row r="3838" spans="1:7" x14ac:dyDescent="0.25">
      <c r="A3838" t="s">
        <v>1499</v>
      </c>
      <c r="B3838" t="s">
        <v>1500</v>
      </c>
      <c r="C3838" t="s">
        <v>1501</v>
      </c>
      <c r="D3838" s="1">
        <v>41226</v>
      </c>
      <c r="E3838" s="2">
        <v>25</v>
      </c>
      <c r="F3838" t="s">
        <v>1503</v>
      </c>
      <c r="G3838" t="s">
        <v>471</v>
      </c>
    </row>
    <row r="3839" spans="1:7" x14ac:dyDescent="0.25">
      <c r="A3839" t="s">
        <v>1487</v>
      </c>
      <c r="B3839" t="s">
        <v>1488</v>
      </c>
      <c r="C3839" t="s">
        <v>1489</v>
      </c>
      <c r="D3839" s="1">
        <v>41226</v>
      </c>
      <c r="E3839" s="2">
        <v>25</v>
      </c>
      <c r="F3839" t="s">
        <v>1490</v>
      </c>
      <c r="G3839" t="s">
        <v>471</v>
      </c>
    </row>
    <row r="3840" spans="1:7" x14ac:dyDescent="0.25">
      <c r="A3840" t="s">
        <v>1487</v>
      </c>
      <c r="B3840" t="s">
        <v>1488</v>
      </c>
      <c r="C3840" t="s">
        <v>1489</v>
      </c>
      <c r="D3840" s="1">
        <v>41226</v>
      </c>
      <c r="E3840" s="2">
        <v>25</v>
      </c>
      <c r="F3840" t="s">
        <v>1491</v>
      </c>
      <c r="G3840" t="s">
        <v>471</v>
      </c>
    </row>
    <row r="3841" spans="1:7" x14ac:dyDescent="0.25">
      <c r="A3841" t="s">
        <v>1308</v>
      </c>
      <c r="B3841" t="s">
        <v>1309</v>
      </c>
      <c r="C3841" t="s">
        <v>1310</v>
      </c>
      <c r="D3841" s="1">
        <v>41226</v>
      </c>
      <c r="E3841" s="2">
        <v>20</v>
      </c>
      <c r="F3841" t="s">
        <v>1311</v>
      </c>
      <c r="G3841" t="s">
        <v>471</v>
      </c>
    </row>
    <row r="3842" spans="1:7" x14ac:dyDescent="0.25">
      <c r="A3842" t="s">
        <v>241</v>
      </c>
      <c r="B3842" t="s">
        <v>242</v>
      </c>
      <c r="C3842" t="s">
        <v>243</v>
      </c>
      <c r="D3842" s="1">
        <v>41226</v>
      </c>
      <c r="E3842" s="2">
        <v>100</v>
      </c>
      <c r="F3842" t="s">
        <v>244</v>
      </c>
      <c r="G3842" t="s">
        <v>471</v>
      </c>
    </row>
    <row r="3843" spans="1:7" x14ac:dyDescent="0.25">
      <c r="A3843" t="s">
        <v>241</v>
      </c>
      <c r="B3843" t="s">
        <v>242</v>
      </c>
      <c r="C3843" t="s">
        <v>243</v>
      </c>
      <c r="D3843" s="1">
        <v>41226</v>
      </c>
      <c r="E3843" s="2">
        <v>100</v>
      </c>
      <c r="F3843" t="s">
        <v>246</v>
      </c>
      <c r="G3843" t="s">
        <v>471</v>
      </c>
    </row>
    <row r="3844" spans="1:7" x14ac:dyDescent="0.25">
      <c r="A3844" t="s">
        <v>1464</v>
      </c>
      <c r="B3844" t="s">
        <v>1465</v>
      </c>
      <c r="C3844" t="s">
        <v>627</v>
      </c>
      <c r="D3844" s="1">
        <v>41226</v>
      </c>
      <c r="E3844" s="2">
        <v>25</v>
      </c>
      <c r="F3844" t="s">
        <v>1466</v>
      </c>
      <c r="G3844" t="s">
        <v>471</v>
      </c>
    </row>
    <row r="3845" spans="1:7" x14ac:dyDescent="0.25">
      <c r="A3845" t="s">
        <v>1464</v>
      </c>
      <c r="B3845" t="s">
        <v>1465</v>
      </c>
      <c r="C3845" t="s">
        <v>627</v>
      </c>
      <c r="D3845" s="1">
        <v>41226</v>
      </c>
      <c r="E3845" s="2">
        <v>25</v>
      </c>
      <c r="F3845" t="s">
        <v>1466</v>
      </c>
      <c r="G3845" t="s">
        <v>471</v>
      </c>
    </row>
    <row r="3846" spans="1:7" x14ac:dyDescent="0.25">
      <c r="A3846" t="s">
        <v>586</v>
      </c>
      <c r="B3846" t="s">
        <v>587</v>
      </c>
      <c r="C3846" t="s">
        <v>588</v>
      </c>
      <c r="D3846" s="1">
        <v>41226</v>
      </c>
      <c r="E3846" s="2">
        <v>50</v>
      </c>
      <c r="F3846" t="s">
        <v>589</v>
      </c>
      <c r="G3846" t="s">
        <v>471</v>
      </c>
    </row>
    <row r="3847" spans="1:7" x14ac:dyDescent="0.25">
      <c r="A3847" t="s">
        <v>586</v>
      </c>
      <c r="B3847" t="s">
        <v>587</v>
      </c>
      <c r="C3847" t="s">
        <v>588</v>
      </c>
      <c r="D3847" s="1">
        <v>41226</v>
      </c>
      <c r="E3847" s="2">
        <v>50</v>
      </c>
      <c r="F3847" t="s">
        <v>590</v>
      </c>
      <c r="G3847" t="s">
        <v>471</v>
      </c>
    </row>
    <row r="3848" spans="1:7" x14ac:dyDescent="0.25">
      <c r="A3848" t="s">
        <v>493</v>
      </c>
      <c r="B3848" t="s">
        <v>494</v>
      </c>
      <c r="C3848" t="s">
        <v>495</v>
      </c>
      <c r="D3848" s="1">
        <v>41226</v>
      </c>
      <c r="E3848" s="2">
        <v>25</v>
      </c>
      <c r="F3848" t="s">
        <v>496</v>
      </c>
      <c r="G3848" t="s">
        <v>471</v>
      </c>
    </row>
    <row r="3849" spans="1:7" x14ac:dyDescent="0.25">
      <c r="A3849" t="s">
        <v>493</v>
      </c>
      <c r="B3849" t="s">
        <v>494</v>
      </c>
      <c r="C3849" t="s">
        <v>495</v>
      </c>
      <c r="D3849" s="1">
        <v>41226</v>
      </c>
      <c r="E3849" s="2">
        <v>25</v>
      </c>
      <c r="F3849" t="s">
        <v>497</v>
      </c>
      <c r="G3849" t="s">
        <v>471</v>
      </c>
    </row>
    <row r="3850" spans="1:7" x14ac:dyDescent="0.25">
      <c r="A3850" t="s">
        <v>1467</v>
      </c>
      <c r="B3850" t="s">
        <v>1468</v>
      </c>
      <c r="C3850" t="s">
        <v>1469</v>
      </c>
      <c r="D3850" s="1">
        <v>41226</v>
      </c>
      <c r="E3850" s="2">
        <v>25</v>
      </c>
      <c r="F3850" t="s">
        <v>1470</v>
      </c>
      <c r="G3850" t="s">
        <v>471</v>
      </c>
    </row>
    <row r="3851" spans="1:7" x14ac:dyDescent="0.25">
      <c r="A3851" t="s">
        <v>1467</v>
      </c>
      <c r="B3851" t="s">
        <v>1468</v>
      </c>
      <c r="C3851" t="s">
        <v>1469</v>
      </c>
      <c r="D3851" s="1">
        <v>41226</v>
      </c>
      <c r="E3851" s="2">
        <v>25</v>
      </c>
      <c r="F3851" t="s">
        <v>1471</v>
      </c>
      <c r="G3851" t="s">
        <v>471</v>
      </c>
    </row>
    <row r="3852" spans="1:7" x14ac:dyDescent="0.25">
      <c r="A3852" t="s">
        <v>686</v>
      </c>
      <c r="B3852" t="s">
        <v>687</v>
      </c>
      <c r="C3852" t="s">
        <v>688</v>
      </c>
      <c r="D3852" s="1">
        <v>41226</v>
      </c>
      <c r="E3852" s="2">
        <v>25</v>
      </c>
      <c r="F3852" t="s">
        <v>689</v>
      </c>
      <c r="G3852" t="s">
        <v>471</v>
      </c>
    </row>
    <row r="3853" spans="1:7" x14ac:dyDescent="0.25">
      <c r="A3853" t="s">
        <v>686</v>
      </c>
      <c r="B3853" t="s">
        <v>687</v>
      </c>
      <c r="C3853" t="s">
        <v>688</v>
      </c>
      <c r="D3853" s="1">
        <v>41226</v>
      </c>
      <c r="E3853" s="2">
        <v>25</v>
      </c>
      <c r="F3853" t="s">
        <v>690</v>
      </c>
      <c r="G3853" t="s">
        <v>471</v>
      </c>
    </row>
    <row r="3854" spans="1:7" x14ac:dyDescent="0.25">
      <c r="A3854" t="s">
        <v>1426</v>
      </c>
      <c r="B3854" t="s">
        <v>1427</v>
      </c>
      <c r="C3854" t="s">
        <v>826</v>
      </c>
      <c r="D3854" s="1">
        <v>41226</v>
      </c>
      <c r="E3854" s="2">
        <v>100</v>
      </c>
      <c r="F3854" t="s">
        <v>1428</v>
      </c>
      <c r="G3854" t="s">
        <v>471</v>
      </c>
    </row>
    <row r="3855" spans="1:7" x14ac:dyDescent="0.25">
      <c r="A3855" t="s">
        <v>671</v>
      </c>
      <c r="B3855" t="s">
        <v>672</v>
      </c>
      <c r="C3855" t="s">
        <v>673</v>
      </c>
      <c r="D3855" s="1">
        <v>41226</v>
      </c>
      <c r="E3855" s="2">
        <v>100</v>
      </c>
      <c r="F3855" t="s">
        <v>674</v>
      </c>
      <c r="G3855" t="s">
        <v>471</v>
      </c>
    </row>
    <row r="3856" spans="1:7" x14ac:dyDescent="0.25">
      <c r="A3856" t="s">
        <v>671</v>
      </c>
      <c r="B3856" t="s">
        <v>672</v>
      </c>
      <c r="C3856" t="s">
        <v>673</v>
      </c>
      <c r="D3856" s="1">
        <v>41226</v>
      </c>
      <c r="E3856" s="2">
        <v>100</v>
      </c>
      <c r="F3856" t="s">
        <v>675</v>
      </c>
      <c r="G3856" t="s">
        <v>471</v>
      </c>
    </row>
    <row r="3857" spans="1:7" x14ac:dyDescent="0.25">
      <c r="A3857" t="s">
        <v>1349</v>
      </c>
      <c r="B3857" t="s">
        <v>1350</v>
      </c>
      <c r="C3857" t="s">
        <v>157</v>
      </c>
      <c r="D3857" s="1">
        <v>41226</v>
      </c>
      <c r="E3857" s="2">
        <v>25</v>
      </c>
      <c r="F3857" t="s">
        <v>1351</v>
      </c>
      <c r="G3857" t="s">
        <v>471</v>
      </c>
    </row>
    <row r="3858" spans="1:7" x14ac:dyDescent="0.25">
      <c r="A3858" t="s">
        <v>1349</v>
      </c>
      <c r="B3858" t="s">
        <v>1350</v>
      </c>
      <c r="C3858" t="s">
        <v>157</v>
      </c>
      <c r="D3858" s="1">
        <v>41226</v>
      </c>
      <c r="E3858" s="2">
        <v>25</v>
      </c>
      <c r="F3858" t="s">
        <v>1352</v>
      </c>
      <c r="G3858" t="s">
        <v>471</v>
      </c>
    </row>
    <row r="3859" spans="1:7" x14ac:dyDescent="0.25">
      <c r="A3859" t="s">
        <v>1349</v>
      </c>
      <c r="B3859" t="s">
        <v>1350</v>
      </c>
      <c r="C3859" t="s">
        <v>157</v>
      </c>
      <c r="D3859" s="1">
        <v>41226</v>
      </c>
      <c r="E3859" s="2">
        <v>25</v>
      </c>
      <c r="F3859" t="s">
        <v>1353</v>
      </c>
      <c r="G3859" t="s">
        <v>471</v>
      </c>
    </row>
    <row r="3860" spans="1:7" x14ac:dyDescent="0.25">
      <c r="A3860" t="s">
        <v>1317</v>
      </c>
      <c r="B3860" t="s">
        <v>1318</v>
      </c>
      <c r="C3860" t="s">
        <v>1319</v>
      </c>
      <c r="D3860" s="1">
        <v>41226</v>
      </c>
      <c r="E3860" s="2">
        <v>28.97</v>
      </c>
      <c r="F3860" t="s">
        <v>1320</v>
      </c>
      <c r="G3860" t="s">
        <v>471</v>
      </c>
    </row>
    <row r="3861" spans="1:7" x14ac:dyDescent="0.25">
      <c r="A3861" t="s">
        <v>1317</v>
      </c>
      <c r="B3861" t="s">
        <v>1318</v>
      </c>
      <c r="C3861" t="s">
        <v>1319</v>
      </c>
      <c r="D3861" s="1">
        <v>41226</v>
      </c>
      <c r="E3861" s="2">
        <v>28.97</v>
      </c>
      <c r="F3861" t="s">
        <v>1321</v>
      </c>
      <c r="G3861" t="s">
        <v>471</v>
      </c>
    </row>
    <row r="3862" spans="1:7" x14ac:dyDescent="0.25">
      <c r="A3862" t="s">
        <v>159</v>
      </c>
      <c r="B3862" t="s">
        <v>160</v>
      </c>
      <c r="C3862" t="s">
        <v>161</v>
      </c>
      <c r="D3862" s="1">
        <v>41226</v>
      </c>
      <c r="E3862" s="2">
        <v>25</v>
      </c>
      <c r="F3862" t="s">
        <v>162</v>
      </c>
      <c r="G3862" t="s">
        <v>471</v>
      </c>
    </row>
    <row r="3863" spans="1:7" x14ac:dyDescent="0.25">
      <c r="A3863" t="s">
        <v>1964</v>
      </c>
      <c r="B3863" t="s">
        <v>1965</v>
      </c>
      <c r="C3863" t="s">
        <v>1966</v>
      </c>
      <c r="D3863" s="1">
        <v>41226</v>
      </c>
      <c r="E3863" s="2">
        <v>25</v>
      </c>
      <c r="F3863" t="s">
        <v>1967</v>
      </c>
      <c r="G3863" t="s">
        <v>471</v>
      </c>
    </row>
    <row r="3864" spans="1:7" x14ac:dyDescent="0.25">
      <c r="A3864" t="s">
        <v>1964</v>
      </c>
      <c r="B3864" t="s">
        <v>1965</v>
      </c>
      <c r="C3864" t="s">
        <v>1966</v>
      </c>
      <c r="D3864" s="1">
        <v>41226</v>
      </c>
      <c r="E3864" s="2">
        <v>25</v>
      </c>
      <c r="F3864" t="s">
        <v>1968</v>
      </c>
      <c r="G3864" t="s">
        <v>471</v>
      </c>
    </row>
    <row r="3865" spans="1:7" x14ac:dyDescent="0.25">
      <c r="A3865" t="s">
        <v>591</v>
      </c>
      <c r="B3865" t="s">
        <v>592</v>
      </c>
      <c r="C3865" t="s">
        <v>593</v>
      </c>
      <c r="D3865" s="1">
        <v>41226</v>
      </c>
      <c r="E3865" s="2">
        <v>25</v>
      </c>
      <c r="F3865" t="s">
        <v>594</v>
      </c>
      <c r="G3865" t="s">
        <v>471</v>
      </c>
    </row>
    <row r="3866" spans="1:7" x14ac:dyDescent="0.25">
      <c r="A3866" t="s">
        <v>553</v>
      </c>
      <c r="B3866" t="s">
        <v>554</v>
      </c>
      <c r="C3866" t="s">
        <v>555</v>
      </c>
      <c r="D3866" s="1">
        <v>41226</v>
      </c>
      <c r="E3866" s="2">
        <v>50</v>
      </c>
      <c r="F3866" t="s">
        <v>556</v>
      </c>
      <c r="G3866" t="s">
        <v>471</v>
      </c>
    </row>
    <row r="3867" spans="1:7" x14ac:dyDescent="0.25">
      <c r="A3867" t="s">
        <v>553</v>
      </c>
      <c r="B3867" t="s">
        <v>554</v>
      </c>
      <c r="C3867" t="s">
        <v>555</v>
      </c>
      <c r="D3867" s="1">
        <v>41226</v>
      </c>
      <c r="E3867" s="2">
        <v>50</v>
      </c>
      <c r="F3867" t="s">
        <v>557</v>
      </c>
      <c r="G3867" t="s">
        <v>471</v>
      </c>
    </row>
    <row r="3868" spans="1:7" x14ac:dyDescent="0.25">
      <c r="A3868" t="s">
        <v>1504</v>
      </c>
      <c r="B3868" t="s">
        <v>1505</v>
      </c>
      <c r="C3868" t="s">
        <v>1506</v>
      </c>
      <c r="D3868" s="1">
        <v>41226</v>
      </c>
      <c r="E3868" s="2">
        <v>50</v>
      </c>
      <c r="F3868" t="s">
        <v>1507</v>
      </c>
      <c r="G3868" t="s">
        <v>471</v>
      </c>
    </row>
    <row r="3869" spans="1:7" x14ac:dyDescent="0.25">
      <c r="A3869" t="s">
        <v>1396</v>
      </c>
      <c r="B3869" t="s">
        <v>1397</v>
      </c>
      <c r="C3869" t="s">
        <v>1398</v>
      </c>
      <c r="D3869" s="1">
        <v>41226</v>
      </c>
      <c r="E3869" s="2">
        <v>25</v>
      </c>
      <c r="F3869" t="s">
        <v>1399</v>
      </c>
      <c r="G3869" t="s">
        <v>471</v>
      </c>
    </row>
    <row r="3870" spans="1:7" x14ac:dyDescent="0.25">
      <c r="A3870" t="s">
        <v>1895</v>
      </c>
      <c r="B3870" t="s">
        <v>1896</v>
      </c>
      <c r="C3870" t="s">
        <v>1385</v>
      </c>
      <c r="D3870" s="1">
        <v>41226</v>
      </c>
      <c r="E3870" s="2">
        <v>25</v>
      </c>
      <c r="F3870" t="s">
        <v>1897</v>
      </c>
      <c r="G3870" t="s">
        <v>471</v>
      </c>
    </row>
    <row r="3871" spans="1:7" x14ac:dyDescent="0.25">
      <c r="A3871" t="s">
        <v>1895</v>
      </c>
      <c r="B3871" t="s">
        <v>1896</v>
      </c>
      <c r="C3871" t="s">
        <v>1385</v>
      </c>
      <c r="D3871" s="1">
        <v>41226</v>
      </c>
      <c r="E3871" s="2">
        <v>25</v>
      </c>
      <c r="F3871" t="s">
        <v>1897</v>
      </c>
      <c r="G3871" t="s">
        <v>471</v>
      </c>
    </row>
    <row r="3872" spans="1:7" x14ac:dyDescent="0.25">
      <c r="A3872" t="s">
        <v>105</v>
      </c>
      <c r="B3872" t="s">
        <v>106</v>
      </c>
      <c r="C3872" t="s">
        <v>107</v>
      </c>
      <c r="D3872" s="1">
        <v>41226</v>
      </c>
      <c r="E3872" s="2">
        <v>25</v>
      </c>
      <c r="F3872" t="s">
        <v>108</v>
      </c>
      <c r="G3872" t="s">
        <v>471</v>
      </c>
    </row>
    <row r="3873" spans="1:7" x14ac:dyDescent="0.25">
      <c r="A3873" t="s">
        <v>105</v>
      </c>
      <c r="B3873" t="s">
        <v>106</v>
      </c>
      <c r="C3873" t="s">
        <v>107</v>
      </c>
      <c r="D3873" s="1">
        <v>41226</v>
      </c>
      <c r="E3873" s="2">
        <v>25</v>
      </c>
      <c r="F3873" t="s">
        <v>108</v>
      </c>
      <c r="G3873" t="s">
        <v>471</v>
      </c>
    </row>
    <row r="3874" spans="1:7" x14ac:dyDescent="0.25">
      <c r="A3874" t="s">
        <v>105</v>
      </c>
      <c r="B3874" t="s">
        <v>106</v>
      </c>
      <c r="C3874" t="s">
        <v>107</v>
      </c>
      <c r="D3874" s="1">
        <v>41226</v>
      </c>
      <c r="E3874" s="2">
        <v>25</v>
      </c>
      <c r="F3874" t="s">
        <v>109</v>
      </c>
      <c r="G3874" t="s">
        <v>471</v>
      </c>
    </row>
    <row r="3875" spans="1:7" x14ac:dyDescent="0.25">
      <c r="A3875" t="s">
        <v>1969</v>
      </c>
      <c r="B3875" t="s">
        <v>1970</v>
      </c>
      <c r="C3875" t="s">
        <v>1971</v>
      </c>
      <c r="D3875" s="1">
        <v>41226</v>
      </c>
      <c r="E3875" s="2">
        <v>100</v>
      </c>
      <c r="F3875" t="s">
        <v>1972</v>
      </c>
      <c r="G3875" t="s">
        <v>706</v>
      </c>
    </row>
    <row r="3876" spans="1:7" x14ac:dyDescent="0.25">
      <c r="A3876" t="s">
        <v>1973</v>
      </c>
      <c r="B3876" t="s">
        <v>1974</v>
      </c>
      <c r="C3876" t="s">
        <v>544</v>
      </c>
      <c r="D3876" s="1">
        <v>41226</v>
      </c>
      <c r="E3876" s="2">
        <v>25</v>
      </c>
      <c r="F3876" t="s">
        <v>1975</v>
      </c>
      <c r="G3876" t="s">
        <v>471</v>
      </c>
    </row>
    <row r="3877" spans="1:7" x14ac:dyDescent="0.25">
      <c r="A3877" t="s">
        <v>1973</v>
      </c>
      <c r="B3877" t="s">
        <v>1974</v>
      </c>
      <c r="C3877" t="s">
        <v>544</v>
      </c>
      <c r="D3877" s="1">
        <v>41226</v>
      </c>
      <c r="E3877" s="2">
        <v>25</v>
      </c>
      <c r="F3877" t="s">
        <v>1976</v>
      </c>
      <c r="G3877" t="s">
        <v>471</v>
      </c>
    </row>
    <row r="3878" spans="1:7" x14ac:dyDescent="0.25">
      <c r="A3878" t="s">
        <v>626</v>
      </c>
      <c r="B3878" t="s">
        <v>242</v>
      </c>
      <c r="C3878" t="s">
        <v>627</v>
      </c>
      <c r="D3878" s="1">
        <v>41226</v>
      </c>
      <c r="E3878" s="2">
        <v>25</v>
      </c>
      <c r="F3878" t="s">
        <v>628</v>
      </c>
      <c r="G3878" t="s">
        <v>471</v>
      </c>
    </row>
    <row r="3879" spans="1:7" x14ac:dyDescent="0.25">
      <c r="A3879" t="s">
        <v>457</v>
      </c>
      <c r="B3879" t="s">
        <v>458</v>
      </c>
      <c r="C3879" t="s">
        <v>459</v>
      </c>
      <c r="D3879" s="1">
        <v>41226</v>
      </c>
      <c r="E3879" s="2">
        <v>25</v>
      </c>
      <c r="F3879" t="s">
        <v>460</v>
      </c>
      <c r="G3879" t="s">
        <v>471</v>
      </c>
    </row>
    <row r="3880" spans="1:7" x14ac:dyDescent="0.25">
      <c r="A3880" t="s">
        <v>457</v>
      </c>
      <c r="B3880" t="s">
        <v>458</v>
      </c>
      <c r="C3880" t="s">
        <v>459</v>
      </c>
      <c r="D3880" s="1">
        <v>41226</v>
      </c>
      <c r="E3880" s="2">
        <v>25</v>
      </c>
      <c r="F3880" t="s">
        <v>461</v>
      </c>
      <c r="G3880" t="s">
        <v>471</v>
      </c>
    </row>
    <row r="3881" spans="1:7" x14ac:dyDescent="0.25">
      <c r="A3881" t="s">
        <v>1977</v>
      </c>
      <c r="B3881" t="s">
        <v>1978</v>
      </c>
      <c r="C3881" t="s">
        <v>1979</v>
      </c>
      <c r="D3881" s="1">
        <v>41226</v>
      </c>
      <c r="E3881" s="2">
        <v>25</v>
      </c>
      <c r="F3881" t="s">
        <v>1980</v>
      </c>
      <c r="G3881" t="s">
        <v>706</v>
      </c>
    </row>
    <row r="3882" spans="1:7" x14ac:dyDescent="0.25">
      <c r="A3882" t="s">
        <v>565</v>
      </c>
      <c r="B3882" t="s">
        <v>566</v>
      </c>
      <c r="C3882" t="s">
        <v>567</v>
      </c>
      <c r="D3882" s="1">
        <v>41226</v>
      </c>
      <c r="E3882" s="2">
        <v>50</v>
      </c>
      <c r="F3882" t="s">
        <v>568</v>
      </c>
      <c r="G3882" t="s">
        <v>471</v>
      </c>
    </row>
    <row r="3883" spans="1:7" x14ac:dyDescent="0.25">
      <c r="A3883" t="s">
        <v>565</v>
      </c>
      <c r="B3883" t="s">
        <v>566</v>
      </c>
      <c r="C3883" t="s">
        <v>567</v>
      </c>
      <c r="D3883" s="1">
        <v>41226</v>
      </c>
      <c r="E3883" s="2">
        <v>50</v>
      </c>
      <c r="F3883" t="s">
        <v>569</v>
      </c>
      <c r="G3883" t="s">
        <v>471</v>
      </c>
    </row>
    <row r="3884" spans="1:7" x14ac:dyDescent="0.25">
      <c r="A3884" t="s">
        <v>1981</v>
      </c>
      <c r="B3884" t="s">
        <v>1389</v>
      </c>
      <c r="C3884" t="s">
        <v>1982</v>
      </c>
      <c r="D3884" s="1">
        <v>41226</v>
      </c>
      <c r="E3884" s="2">
        <v>100</v>
      </c>
      <c r="F3884" t="s">
        <v>1983</v>
      </c>
      <c r="G3884" t="s">
        <v>471</v>
      </c>
    </row>
    <row r="3885" spans="1:7" x14ac:dyDescent="0.25">
      <c r="A3885" t="s">
        <v>1981</v>
      </c>
      <c r="B3885" t="s">
        <v>1389</v>
      </c>
      <c r="C3885" t="s">
        <v>1982</v>
      </c>
      <c r="D3885" s="1">
        <v>41226</v>
      </c>
      <c r="E3885" s="2">
        <v>100</v>
      </c>
      <c r="F3885" t="s">
        <v>1984</v>
      </c>
      <c r="G3885" t="s">
        <v>471</v>
      </c>
    </row>
    <row r="3886" spans="1:7" x14ac:dyDescent="0.25">
      <c r="A3886" t="s">
        <v>1515</v>
      </c>
      <c r="B3886" t="s">
        <v>1516</v>
      </c>
      <c r="C3886" t="s">
        <v>762</v>
      </c>
      <c r="D3886" s="1">
        <v>41226</v>
      </c>
      <c r="E3886" s="2">
        <v>25</v>
      </c>
      <c r="F3886" t="s">
        <v>1517</v>
      </c>
      <c r="G3886" t="s">
        <v>471</v>
      </c>
    </row>
    <row r="3887" spans="1:7" x14ac:dyDescent="0.25">
      <c r="A3887" t="s">
        <v>1515</v>
      </c>
      <c r="B3887" t="s">
        <v>1516</v>
      </c>
      <c r="C3887" t="s">
        <v>762</v>
      </c>
      <c r="D3887" s="1">
        <v>41226</v>
      </c>
      <c r="E3887" s="2">
        <v>25</v>
      </c>
      <c r="F3887" t="s">
        <v>1518</v>
      </c>
      <c r="G3887" t="s">
        <v>471</v>
      </c>
    </row>
    <row r="3888" spans="1:7" x14ac:dyDescent="0.25">
      <c r="A3888" t="s">
        <v>1656</v>
      </c>
      <c r="B3888" t="s">
        <v>1657</v>
      </c>
      <c r="D3888" s="1">
        <v>41226</v>
      </c>
      <c r="E3888" s="2">
        <v>1000</v>
      </c>
      <c r="F3888" t="s">
        <v>1658</v>
      </c>
      <c r="G3888" t="s">
        <v>34</v>
      </c>
    </row>
    <row r="3889" spans="1:7" x14ac:dyDescent="0.25">
      <c r="A3889" t="s">
        <v>58</v>
      </c>
      <c r="B3889" t="s">
        <v>59</v>
      </c>
      <c r="C3889" t="s">
        <v>60</v>
      </c>
      <c r="D3889" s="1">
        <v>41227</v>
      </c>
      <c r="E3889" s="2">
        <v>100</v>
      </c>
      <c r="G3889" t="s">
        <v>34</v>
      </c>
    </row>
    <row r="3890" spans="1:7" x14ac:dyDescent="0.25">
      <c r="A3890" t="s">
        <v>53</v>
      </c>
      <c r="B3890" t="s">
        <v>54</v>
      </c>
      <c r="C3890" t="s">
        <v>55</v>
      </c>
      <c r="D3890" s="1">
        <v>41227</v>
      </c>
      <c r="E3890" s="2">
        <v>125</v>
      </c>
      <c r="F3890" t="s">
        <v>56</v>
      </c>
      <c r="G3890" t="s">
        <v>34</v>
      </c>
    </row>
    <row r="3891" spans="1:7" x14ac:dyDescent="0.25">
      <c r="A3891" t="s">
        <v>53</v>
      </c>
      <c r="B3891" t="s">
        <v>54</v>
      </c>
      <c r="C3891" t="s">
        <v>55</v>
      </c>
      <c r="D3891" s="1">
        <v>41227</v>
      </c>
      <c r="E3891" s="2">
        <v>125</v>
      </c>
      <c r="F3891" t="s">
        <v>57</v>
      </c>
      <c r="G3891" t="s">
        <v>34</v>
      </c>
    </row>
    <row r="3892" spans="1:7" x14ac:dyDescent="0.25">
      <c r="A3892" t="s">
        <v>40</v>
      </c>
      <c r="B3892" t="s">
        <v>41</v>
      </c>
      <c r="C3892" t="s">
        <v>42</v>
      </c>
      <c r="D3892" s="1">
        <v>41227</v>
      </c>
      <c r="E3892" s="2">
        <v>166.58</v>
      </c>
      <c r="F3892" t="s">
        <v>43</v>
      </c>
      <c r="G3892" t="s">
        <v>34</v>
      </c>
    </row>
    <row r="3893" spans="1:7" x14ac:dyDescent="0.25">
      <c r="A3893" t="s">
        <v>40</v>
      </c>
      <c r="B3893" t="s">
        <v>41</v>
      </c>
      <c r="C3893" t="s">
        <v>42</v>
      </c>
      <c r="D3893" s="1">
        <v>41227</v>
      </c>
      <c r="E3893" s="2">
        <v>0.08</v>
      </c>
      <c r="F3893" t="s">
        <v>43</v>
      </c>
      <c r="G3893" t="s">
        <v>34</v>
      </c>
    </row>
    <row r="3894" spans="1:7" x14ac:dyDescent="0.25">
      <c r="A3894" t="s">
        <v>235</v>
      </c>
      <c r="B3894" t="s">
        <v>236</v>
      </c>
      <c r="C3894" t="s">
        <v>237</v>
      </c>
      <c r="D3894" s="1">
        <v>41227</v>
      </c>
      <c r="E3894" s="2">
        <v>71.430000000000007</v>
      </c>
      <c r="F3894" t="s">
        <v>238</v>
      </c>
      <c r="G3894" t="s">
        <v>34</v>
      </c>
    </row>
    <row r="3895" spans="1:7" x14ac:dyDescent="0.25">
      <c r="A3895" t="s">
        <v>235</v>
      </c>
      <c r="B3895" t="s">
        <v>236</v>
      </c>
      <c r="C3895" t="s">
        <v>237</v>
      </c>
      <c r="D3895" s="1">
        <v>41227</v>
      </c>
      <c r="E3895" s="2">
        <v>71.430000000000007</v>
      </c>
      <c r="F3895" t="s">
        <v>239</v>
      </c>
      <c r="G3895" t="s">
        <v>34</v>
      </c>
    </row>
    <row r="3896" spans="1:7" x14ac:dyDescent="0.25">
      <c r="A3896" t="s">
        <v>49</v>
      </c>
      <c r="B3896" t="s">
        <v>50</v>
      </c>
      <c r="C3896" t="s">
        <v>51</v>
      </c>
      <c r="D3896" s="1">
        <v>41227</v>
      </c>
      <c r="E3896" s="2">
        <v>83.33</v>
      </c>
      <c r="F3896" t="s">
        <v>52</v>
      </c>
      <c r="G3896" t="s">
        <v>34</v>
      </c>
    </row>
    <row r="3897" spans="1:7" x14ac:dyDescent="0.25">
      <c r="A3897" t="s">
        <v>1308</v>
      </c>
      <c r="B3897" t="s">
        <v>1309</v>
      </c>
      <c r="C3897" t="s">
        <v>1310</v>
      </c>
      <c r="D3897" s="1">
        <v>41227</v>
      </c>
      <c r="E3897" s="2">
        <v>50</v>
      </c>
      <c r="F3897" t="s">
        <v>1311</v>
      </c>
      <c r="G3897" t="s">
        <v>34</v>
      </c>
    </row>
    <row r="3898" spans="1:7" x14ac:dyDescent="0.25">
      <c r="A3898" t="s">
        <v>1257</v>
      </c>
      <c r="B3898" t="s">
        <v>1258</v>
      </c>
      <c r="C3898" t="s">
        <v>1259</v>
      </c>
      <c r="D3898" s="1">
        <v>41227</v>
      </c>
      <c r="E3898" s="2">
        <v>83.33</v>
      </c>
      <c r="F3898" t="s">
        <v>1260</v>
      </c>
      <c r="G3898" t="s">
        <v>34</v>
      </c>
    </row>
    <row r="3899" spans="1:7" x14ac:dyDescent="0.25">
      <c r="A3899" t="s">
        <v>1985</v>
      </c>
      <c r="B3899" t="s">
        <v>1986</v>
      </c>
      <c r="C3899" t="s">
        <v>1987</v>
      </c>
      <c r="D3899" s="1">
        <v>41228</v>
      </c>
      <c r="E3899" s="2">
        <v>250</v>
      </c>
      <c r="F3899" t="s">
        <v>1988</v>
      </c>
      <c r="G3899" t="s">
        <v>341</v>
      </c>
    </row>
    <row r="3900" spans="1:7" x14ac:dyDescent="0.25">
      <c r="A3900" t="s">
        <v>1989</v>
      </c>
      <c r="B3900" t="s">
        <v>1990</v>
      </c>
      <c r="C3900" t="s">
        <v>1991</v>
      </c>
      <c r="D3900" s="1">
        <v>41228</v>
      </c>
      <c r="E3900" s="2">
        <v>50</v>
      </c>
      <c r="F3900" t="s">
        <v>1992</v>
      </c>
      <c r="G3900" t="s">
        <v>706</v>
      </c>
    </row>
    <row r="3901" spans="1:7" x14ac:dyDescent="0.25">
      <c r="A3901" t="s">
        <v>1989</v>
      </c>
      <c r="B3901" t="s">
        <v>1990</v>
      </c>
      <c r="C3901" t="s">
        <v>1991</v>
      </c>
      <c r="D3901" s="1">
        <v>41228</v>
      </c>
      <c r="E3901" s="2">
        <v>50</v>
      </c>
      <c r="F3901" t="s">
        <v>1993</v>
      </c>
      <c r="G3901" t="s">
        <v>706</v>
      </c>
    </row>
    <row r="3902" spans="1:7" x14ac:dyDescent="0.25">
      <c r="A3902" t="s">
        <v>1994</v>
      </c>
      <c r="B3902" t="s">
        <v>1995</v>
      </c>
      <c r="C3902" t="s">
        <v>681</v>
      </c>
      <c r="D3902" s="1">
        <v>41228</v>
      </c>
      <c r="E3902" s="2">
        <v>25</v>
      </c>
      <c r="F3902" t="s">
        <v>1996</v>
      </c>
      <c r="G3902" t="s">
        <v>471</v>
      </c>
    </row>
    <row r="3903" spans="1:7" x14ac:dyDescent="0.25">
      <c r="A3903" t="s">
        <v>601</v>
      </c>
      <c r="B3903" t="s">
        <v>602</v>
      </c>
      <c r="C3903" t="s">
        <v>603</v>
      </c>
      <c r="D3903" s="1">
        <v>41228</v>
      </c>
      <c r="E3903" s="2">
        <v>100</v>
      </c>
      <c r="F3903" t="s">
        <v>604</v>
      </c>
      <c r="G3903" t="s">
        <v>706</v>
      </c>
    </row>
    <row r="3904" spans="1:7" x14ac:dyDescent="0.25">
      <c r="A3904" t="s">
        <v>601</v>
      </c>
      <c r="B3904" t="s">
        <v>602</v>
      </c>
      <c r="C3904" t="s">
        <v>603</v>
      </c>
      <c r="D3904" s="1">
        <v>41228</v>
      </c>
      <c r="E3904" s="2">
        <v>100</v>
      </c>
      <c r="F3904" t="s">
        <v>604</v>
      </c>
      <c r="G3904" t="s">
        <v>706</v>
      </c>
    </row>
    <row r="3905" spans="1:7" x14ac:dyDescent="0.25">
      <c r="A3905" t="s">
        <v>601</v>
      </c>
      <c r="B3905" t="s">
        <v>602</v>
      </c>
      <c r="C3905" t="s">
        <v>603</v>
      </c>
      <c r="D3905" s="1">
        <v>41228</v>
      </c>
      <c r="E3905" s="2">
        <v>100</v>
      </c>
      <c r="F3905" t="s">
        <v>605</v>
      </c>
      <c r="G3905" t="s">
        <v>706</v>
      </c>
    </row>
    <row r="3906" spans="1:7" x14ac:dyDescent="0.25">
      <c r="A3906" t="s">
        <v>146</v>
      </c>
      <c r="B3906" t="s">
        <v>147</v>
      </c>
      <c r="C3906" t="s">
        <v>148</v>
      </c>
      <c r="D3906" s="1">
        <v>41228</v>
      </c>
      <c r="E3906" s="2">
        <v>25</v>
      </c>
      <c r="F3906" t="s">
        <v>149</v>
      </c>
      <c r="G3906" t="s">
        <v>471</v>
      </c>
    </row>
    <row r="3907" spans="1:7" x14ac:dyDescent="0.25">
      <c r="A3907" t="s">
        <v>146</v>
      </c>
      <c r="B3907" t="s">
        <v>147</v>
      </c>
      <c r="C3907" t="s">
        <v>148</v>
      </c>
      <c r="D3907" s="1">
        <v>41228</v>
      </c>
      <c r="E3907" s="2">
        <v>25</v>
      </c>
      <c r="F3907" t="s">
        <v>150</v>
      </c>
      <c r="G3907" t="s">
        <v>471</v>
      </c>
    </row>
    <row r="3908" spans="1:7" x14ac:dyDescent="0.25">
      <c r="A3908" t="s">
        <v>188</v>
      </c>
      <c r="B3908" t="s">
        <v>189</v>
      </c>
      <c r="C3908" t="s">
        <v>190</v>
      </c>
      <c r="D3908" s="1">
        <v>41228</v>
      </c>
      <c r="E3908" s="2">
        <v>250</v>
      </c>
      <c r="F3908" t="s">
        <v>191</v>
      </c>
      <c r="G3908" t="s">
        <v>1858</v>
      </c>
    </row>
    <row r="3909" spans="1:7" x14ac:dyDescent="0.25">
      <c r="A3909" t="s">
        <v>1810</v>
      </c>
      <c r="B3909" t="s">
        <v>1811</v>
      </c>
      <c r="D3909" s="1">
        <v>41228</v>
      </c>
      <c r="E3909" s="2">
        <v>200</v>
      </c>
      <c r="G3909" t="s">
        <v>471</v>
      </c>
    </row>
    <row r="3910" spans="1:7" x14ac:dyDescent="0.25">
      <c r="A3910" t="s">
        <v>65</v>
      </c>
      <c r="B3910" t="s">
        <v>66</v>
      </c>
      <c r="D3910" s="1">
        <v>41239</v>
      </c>
      <c r="E3910" s="2">
        <v>100</v>
      </c>
      <c r="G3910" t="s">
        <v>471</v>
      </c>
    </row>
    <row r="3911" spans="1:7" x14ac:dyDescent="0.25">
      <c r="A3911" t="s">
        <v>1647</v>
      </c>
      <c r="B3911" t="s">
        <v>1648</v>
      </c>
      <c r="D3911" s="1">
        <v>41239</v>
      </c>
      <c r="E3911" s="2">
        <v>8100</v>
      </c>
      <c r="G3911" t="s">
        <v>507</v>
      </c>
    </row>
    <row r="3912" spans="1:7" x14ac:dyDescent="0.25">
      <c r="A3912" t="s">
        <v>1400</v>
      </c>
      <c r="B3912" t="s">
        <v>1401</v>
      </c>
      <c r="D3912" s="1">
        <v>41239</v>
      </c>
      <c r="E3912" s="2">
        <v>4500</v>
      </c>
      <c r="F3912" t="s">
        <v>1402</v>
      </c>
      <c r="G3912" t="s">
        <v>1403</v>
      </c>
    </row>
    <row r="3913" spans="1:7" x14ac:dyDescent="0.25">
      <c r="A3913" t="s">
        <v>1400</v>
      </c>
      <c r="B3913" t="s">
        <v>1401</v>
      </c>
      <c r="D3913" s="1">
        <v>41239</v>
      </c>
      <c r="E3913" s="2">
        <v>4500</v>
      </c>
      <c r="F3913" t="s">
        <v>1404</v>
      </c>
      <c r="G3913" t="s">
        <v>1403</v>
      </c>
    </row>
    <row r="3914" spans="1:7" x14ac:dyDescent="0.25">
      <c r="A3914" t="s">
        <v>1997</v>
      </c>
      <c r="B3914" t="s">
        <v>1998</v>
      </c>
      <c r="D3914" s="1">
        <v>41239</v>
      </c>
      <c r="E3914" s="2">
        <v>33000</v>
      </c>
      <c r="G3914" t="s">
        <v>1999</v>
      </c>
    </row>
    <row r="3915" spans="1:7" x14ac:dyDescent="0.25">
      <c r="A3915" t="s">
        <v>328</v>
      </c>
      <c r="B3915" t="s">
        <v>329</v>
      </c>
      <c r="C3915" t="s">
        <v>330</v>
      </c>
      <c r="D3915" s="1">
        <v>41239</v>
      </c>
      <c r="E3915" s="2">
        <v>100</v>
      </c>
      <c r="F3915" t="s">
        <v>331</v>
      </c>
      <c r="G3915" t="s">
        <v>471</v>
      </c>
    </row>
    <row r="3916" spans="1:7" x14ac:dyDescent="0.25">
      <c r="A3916" t="s">
        <v>328</v>
      </c>
      <c r="B3916" t="s">
        <v>329</v>
      </c>
      <c r="C3916" t="s">
        <v>330</v>
      </c>
      <c r="D3916" s="1">
        <v>41239</v>
      </c>
      <c r="E3916" s="2">
        <v>100</v>
      </c>
      <c r="F3916" t="s">
        <v>332</v>
      </c>
      <c r="G3916" t="s">
        <v>471</v>
      </c>
    </row>
    <row r="3917" spans="1:7" x14ac:dyDescent="0.25">
      <c r="A3917" t="s">
        <v>529</v>
      </c>
      <c r="B3917" t="s">
        <v>290</v>
      </c>
      <c r="C3917" t="s">
        <v>530</v>
      </c>
      <c r="D3917" s="1">
        <v>41239</v>
      </c>
      <c r="E3917" s="2">
        <v>25</v>
      </c>
      <c r="F3917" t="s">
        <v>531</v>
      </c>
      <c r="G3917" t="s">
        <v>471</v>
      </c>
    </row>
    <row r="3918" spans="1:7" x14ac:dyDescent="0.25">
      <c r="A3918" t="s">
        <v>2000</v>
      </c>
      <c r="B3918" t="s">
        <v>2001</v>
      </c>
      <c r="C3918" t="s">
        <v>2002</v>
      </c>
      <c r="D3918" s="1">
        <v>41239</v>
      </c>
      <c r="E3918" s="2">
        <v>25</v>
      </c>
      <c r="F3918" t="s">
        <v>2003</v>
      </c>
      <c r="G3918" t="s">
        <v>471</v>
      </c>
    </row>
    <row r="3919" spans="1:7" x14ac:dyDescent="0.25">
      <c r="A3919" t="s">
        <v>2000</v>
      </c>
      <c r="B3919" t="s">
        <v>2001</v>
      </c>
      <c r="C3919" t="s">
        <v>2002</v>
      </c>
      <c r="D3919" s="1">
        <v>41239</v>
      </c>
      <c r="E3919" s="2">
        <v>25</v>
      </c>
      <c r="F3919" t="s">
        <v>2004</v>
      </c>
      <c r="G3919" t="s">
        <v>471</v>
      </c>
    </row>
    <row r="3920" spans="1:7" x14ac:dyDescent="0.25">
      <c r="A3920" t="s">
        <v>636</v>
      </c>
      <c r="B3920" t="s">
        <v>637</v>
      </c>
      <c r="C3920" t="s">
        <v>638</v>
      </c>
      <c r="D3920" s="1">
        <v>41239</v>
      </c>
      <c r="E3920" s="2">
        <v>10</v>
      </c>
      <c r="F3920" t="s">
        <v>639</v>
      </c>
      <c r="G3920" t="s">
        <v>471</v>
      </c>
    </row>
    <row r="3921" spans="1:7" x14ac:dyDescent="0.25">
      <c r="A3921" t="s">
        <v>709</v>
      </c>
      <c r="B3921" t="s">
        <v>710</v>
      </c>
      <c r="C3921" t="s">
        <v>705</v>
      </c>
      <c r="D3921" s="1">
        <v>41239</v>
      </c>
      <c r="E3921" s="2">
        <v>25</v>
      </c>
      <c r="F3921" t="s">
        <v>711</v>
      </c>
      <c r="G3921" t="s">
        <v>471</v>
      </c>
    </row>
    <row r="3922" spans="1:7" x14ac:dyDescent="0.25">
      <c r="A3922" t="s">
        <v>709</v>
      </c>
      <c r="B3922" t="s">
        <v>710</v>
      </c>
      <c r="C3922" t="s">
        <v>705</v>
      </c>
      <c r="D3922" s="1">
        <v>41239</v>
      </c>
      <c r="E3922" s="2">
        <v>25</v>
      </c>
      <c r="F3922" t="s">
        <v>712</v>
      </c>
      <c r="G3922" t="s">
        <v>471</v>
      </c>
    </row>
    <row r="3923" spans="1:7" x14ac:dyDescent="0.25">
      <c r="A3923" t="s">
        <v>709</v>
      </c>
      <c r="B3923" t="s">
        <v>710</v>
      </c>
      <c r="C3923" t="s">
        <v>705</v>
      </c>
      <c r="D3923" s="1">
        <v>41239</v>
      </c>
      <c r="E3923" s="2">
        <v>25</v>
      </c>
      <c r="F3923" t="s">
        <v>712</v>
      </c>
      <c r="G3923" t="s">
        <v>471</v>
      </c>
    </row>
    <row r="3924" spans="1:7" x14ac:dyDescent="0.25">
      <c r="A3924" t="s">
        <v>2005</v>
      </c>
      <c r="B3924" t="s">
        <v>152</v>
      </c>
      <c r="C3924" t="s">
        <v>2006</v>
      </c>
      <c r="D3924" s="1">
        <v>41239</v>
      </c>
      <c r="E3924" s="2">
        <v>25</v>
      </c>
      <c r="F3924" t="s">
        <v>2007</v>
      </c>
      <c r="G3924" t="s">
        <v>471</v>
      </c>
    </row>
    <row r="3925" spans="1:7" x14ac:dyDescent="0.25">
      <c r="A3925" t="s">
        <v>2008</v>
      </c>
      <c r="B3925" t="s">
        <v>2009</v>
      </c>
      <c r="C3925" t="s">
        <v>2010</v>
      </c>
      <c r="D3925" s="1">
        <v>41239</v>
      </c>
      <c r="E3925" s="2">
        <v>20</v>
      </c>
      <c r="F3925" t="s">
        <v>2011</v>
      </c>
      <c r="G3925" t="s">
        <v>471</v>
      </c>
    </row>
    <row r="3926" spans="1:7" x14ac:dyDescent="0.25">
      <c r="A3926" t="s">
        <v>342</v>
      </c>
      <c r="B3926" t="s">
        <v>343</v>
      </c>
      <c r="C3926" t="s">
        <v>344</v>
      </c>
      <c r="D3926" s="1">
        <v>41239</v>
      </c>
      <c r="E3926" s="2">
        <v>25</v>
      </c>
      <c r="F3926" t="s">
        <v>345</v>
      </c>
      <c r="G3926" t="s">
        <v>471</v>
      </c>
    </row>
    <row r="3927" spans="1:7" x14ac:dyDescent="0.25">
      <c r="A3927" t="s">
        <v>342</v>
      </c>
      <c r="B3927" t="s">
        <v>343</v>
      </c>
      <c r="C3927" t="s">
        <v>344</v>
      </c>
      <c r="D3927" s="1">
        <v>41239</v>
      </c>
      <c r="E3927" s="2">
        <v>25</v>
      </c>
      <c r="F3927" t="s">
        <v>345</v>
      </c>
      <c r="G3927" t="s">
        <v>471</v>
      </c>
    </row>
    <row r="3928" spans="1:7" x14ac:dyDescent="0.25">
      <c r="A3928" t="s">
        <v>2012</v>
      </c>
      <c r="B3928" t="s">
        <v>2013</v>
      </c>
      <c r="C3928" t="s">
        <v>2014</v>
      </c>
      <c r="D3928" s="1">
        <v>41239</v>
      </c>
      <c r="E3928" s="2">
        <v>25</v>
      </c>
      <c r="F3928" t="s">
        <v>2015</v>
      </c>
      <c r="G3928" t="s">
        <v>471</v>
      </c>
    </row>
    <row r="3929" spans="1:7" x14ac:dyDescent="0.25">
      <c r="A3929" t="s">
        <v>155</v>
      </c>
      <c r="B3929" t="s">
        <v>156</v>
      </c>
      <c r="C3929" t="s">
        <v>157</v>
      </c>
      <c r="D3929" s="1">
        <v>41239</v>
      </c>
      <c r="E3929" s="2">
        <v>20</v>
      </c>
      <c r="F3929" t="s">
        <v>158</v>
      </c>
      <c r="G3929" t="s">
        <v>471</v>
      </c>
    </row>
    <row r="3930" spans="1:7" x14ac:dyDescent="0.25">
      <c r="A3930" t="s">
        <v>155</v>
      </c>
      <c r="B3930" t="s">
        <v>156</v>
      </c>
      <c r="C3930" t="s">
        <v>157</v>
      </c>
      <c r="D3930" s="1">
        <v>41239</v>
      </c>
      <c r="E3930" s="2">
        <v>20</v>
      </c>
      <c r="F3930" t="s">
        <v>158</v>
      </c>
      <c r="G3930" t="s">
        <v>471</v>
      </c>
    </row>
    <row r="3931" spans="1:7" x14ac:dyDescent="0.25">
      <c r="A3931" t="s">
        <v>1221</v>
      </c>
      <c r="B3931" t="s">
        <v>1222</v>
      </c>
      <c r="C3931" t="s">
        <v>1223</v>
      </c>
      <c r="D3931" s="1">
        <v>41239</v>
      </c>
      <c r="E3931" s="2">
        <v>50</v>
      </c>
      <c r="F3931" t="s">
        <v>1224</v>
      </c>
      <c r="G3931" t="s">
        <v>471</v>
      </c>
    </row>
    <row r="3932" spans="1:7" x14ac:dyDescent="0.25">
      <c r="A3932" t="s">
        <v>538</v>
      </c>
      <c r="B3932" t="s">
        <v>539</v>
      </c>
      <c r="C3932" t="s">
        <v>540</v>
      </c>
      <c r="D3932" s="1">
        <v>41239</v>
      </c>
      <c r="E3932" s="2">
        <v>100</v>
      </c>
      <c r="F3932" t="s">
        <v>541</v>
      </c>
      <c r="G3932" t="s">
        <v>471</v>
      </c>
    </row>
    <row r="3933" spans="1:7" x14ac:dyDescent="0.25">
      <c r="A3933" t="s">
        <v>2016</v>
      </c>
      <c r="B3933" t="s">
        <v>2017</v>
      </c>
      <c r="C3933" t="s">
        <v>2018</v>
      </c>
      <c r="D3933" s="1">
        <v>41239</v>
      </c>
      <c r="E3933" s="2">
        <v>20</v>
      </c>
      <c r="F3933" t="s">
        <v>2019</v>
      </c>
      <c r="G3933" t="s">
        <v>471</v>
      </c>
    </row>
    <row r="3934" spans="1:7" x14ac:dyDescent="0.25">
      <c r="A3934" t="s">
        <v>2016</v>
      </c>
      <c r="B3934" t="s">
        <v>2017</v>
      </c>
      <c r="C3934" t="s">
        <v>2018</v>
      </c>
      <c r="D3934" s="1">
        <v>41239</v>
      </c>
      <c r="E3934" s="2">
        <v>20</v>
      </c>
      <c r="F3934" t="s">
        <v>2020</v>
      </c>
      <c r="G3934" t="s">
        <v>471</v>
      </c>
    </row>
    <row r="3935" spans="1:7" x14ac:dyDescent="0.25">
      <c r="A3935" t="s">
        <v>2016</v>
      </c>
      <c r="B3935" t="s">
        <v>2017</v>
      </c>
      <c r="C3935" t="s">
        <v>2018</v>
      </c>
      <c r="D3935" s="1">
        <v>41239</v>
      </c>
      <c r="E3935" s="2">
        <v>20</v>
      </c>
      <c r="F3935" t="s">
        <v>2021</v>
      </c>
      <c r="G3935" t="s">
        <v>471</v>
      </c>
    </row>
    <row r="3936" spans="1:7" x14ac:dyDescent="0.25">
      <c r="A3936" t="s">
        <v>2016</v>
      </c>
      <c r="B3936" t="s">
        <v>2017</v>
      </c>
      <c r="C3936" t="s">
        <v>2018</v>
      </c>
      <c r="D3936" s="1">
        <v>41239</v>
      </c>
      <c r="E3936" s="2">
        <v>20</v>
      </c>
      <c r="F3936" t="s">
        <v>2022</v>
      </c>
      <c r="G3936" t="s">
        <v>471</v>
      </c>
    </row>
    <row r="3937" spans="1:7" x14ac:dyDescent="0.25">
      <c r="A3937" t="s">
        <v>739</v>
      </c>
      <c r="B3937" t="s">
        <v>740</v>
      </c>
      <c r="C3937" t="s">
        <v>741</v>
      </c>
      <c r="D3937" s="1">
        <v>41239</v>
      </c>
      <c r="E3937" s="2">
        <v>25</v>
      </c>
      <c r="F3937" t="s">
        <v>742</v>
      </c>
      <c r="G3937" t="s">
        <v>471</v>
      </c>
    </row>
    <row r="3938" spans="1:7" x14ac:dyDescent="0.25">
      <c r="A3938" t="s">
        <v>1584</v>
      </c>
      <c r="B3938" t="s">
        <v>1585</v>
      </c>
      <c r="C3938" t="s">
        <v>1586</v>
      </c>
      <c r="D3938" s="1">
        <v>41239</v>
      </c>
      <c r="E3938" s="2">
        <v>25</v>
      </c>
      <c r="F3938" t="s">
        <v>1587</v>
      </c>
      <c r="G3938" t="s">
        <v>471</v>
      </c>
    </row>
    <row r="3939" spans="1:7" x14ac:dyDescent="0.25">
      <c r="A3939" t="s">
        <v>1322</v>
      </c>
      <c r="B3939" t="s">
        <v>1323</v>
      </c>
      <c r="C3939" t="s">
        <v>1324</v>
      </c>
      <c r="D3939" s="1">
        <v>41239</v>
      </c>
      <c r="E3939" s="2">
        <v>500</v>
      </c>
      <c r="F3939" t="s">
        <v>1325</v>
      </c>
      <c r="G3939" t="s">
        <v>1326</v>
      </c>
    </row>
    <row r="3940" spans="1:7" x14ac:dyDescent="0.25">
      <c r="A3940" t="s">
        <v>1322</v>
      </c>
      <c r="B3940" t="s">
        <v>1323</v>
      </c>
      <c r="C3940" t="s">
        <v>1324</v>
      </c>
      <c r="D3940" s="1">
        <v>41239</v>
      </c>
      <c r="E3940" s="2">
        <v>500</v>
      </c>
      <c r="F3940" t="s">
        <v>1325</v>
      </c>
      <c r="G3940" t="s">
        <v>1326</v>
      </c>
    </row>
    <row r="3941" spans="1:7" x14ac:dyDescent="0.25">
      <c r="A3941" t="s">
        <v>1322</v>
      </c>
      <c r="B3941" t="s">
        <v>1323</v>
      </c>
      <c r="C3941" t="s">
        <v>1324</v>
      </c>
      <c r="D3941" s="1">
        <v>41239</v>
      </c>
      <c r="E3941" s="2">
        <v>500</v>
      </c>
      <c r="F3941" t="s">
        <v>1327</v>
      </c>
      <c r="G3941" t="s">
        <v>1326</v>
      </c>
    </row>
    <row r="3942" spans="1:7" x14ac:dyDescent="0.25">
      <c r="A3942" t="s">
        <v>2023</v>
      </c>
      <c r="B3942" t="s">
        <v>2024</v>
      </c>
      <c r="C3942" t="s">
        <v>2025</v>
      </c>
      <c r="D3942" s="1">
        <v>41239</v>
      </c>
      <c r="E3942" s="2">
        <v>20</v>
      </c>
      <c r="F3942" t="s">
        <v>2026</v>
      </c>
      <c r="G3942" t="s">
        <v>471</v>
      </c>
    </row>
    <row r="3943" spans="1:7" x14ac:dyDescent="0.25">
      <c r="A3943" t="s">
        <v>550</v>
      </c>
      <c r="B3943" t="s">
        <v>551</v>
      </c>
      <c r="C3943" t="s">
        <v>552</v>
      </c>
      <c r="D3943" s="1">
        <v>41239</v>
      </c>
      <c r="E3943" s="2">
        <v>100</v>
      </c>
      <c r="G3943" t="s">
        <v>471</v>
      </c>
    </row>
    <row r="3944" spans="1:7" x14ac:dyDescent="0.25">
      <c r="A3944" t="s">
        <v>1492</v>
      </c>
      <c r="B3944" t="s">
        <v>1493</v>
      </c>
      <c r="C3944" t="s">
        <v>1494</v>
      </c>
      <c r="D3944" s="1">
        <v>41239</v>
      </c>
      <c r="E3944" s="2">
        <v>25</v>
      </c>
      <c r="F3944" t="s">
        <v>1495</v>
      </c>
      <c r="G3944" t="s">
        <v>471</v>
      </c>
    </row>
    <row r="3945" spans="1:7" x14ac:dyDescent="0.25">
      <c r="A3945" t="s">
        <v>1480</v>
      </c>
      <c r="B3945" t="s">
        <v>1481</v>
      </c>
      <c r="C3945" t="s">
        <v>1482</v>
      </c>
      <c r="D3945" s="1">
        <v>41241</v>
      </c>
      <c r="E3945" s="2">
        <v>100</v>
      </c>
      <c r="G3945" t="s">
        <v>114</v>
      </c>
    </row>
    <row r="3946" spans="1:7" x14ac:dyDescent="0.25">
      <c r="A3946" t="s">
        <v>2027</v>
      </c>
      <c r="B3946" t="s">
        <v>2028</v>
      </c>
      <c r="C3946" t="s">
        <v>2029</v>
      </c>
      <c r="D3946" s="1">
        <v>41241</v>
      </c>
      <c r="E3946" s="2">
        <v>450</v>
      </c>
      <c r="G3946" t="s">
        <v>706</v>
      </c>
    </row>
    <row r="3947" spans="1:7" x14ac:dyDescent="0.25">
      <c r="A3947" t="s">
        <v>2030</v>
      </c>
      <c r="B3947" t="s">
        <v>2031</v>
      </c>
      <c r="C3947" t="s">
        <v>2032</v>
      </c>
      <c r="D3947" s="1">
        <v>41241</v>
      </c>
      <c r="E3947" s="2">
        <v>100</v>
      </c>
      <c r="F3947" t="s">
        <v>2033</v>
      </c>
      <c r="G3947" t="s">
        <v>114</v>
      </c>
    </row>
    <row r="3948" spans="1:7" x14ac:dyDescent="0.25">
      <c r="A3948" t="s">
        <v>356</v>
      </c>
      <c r="B3948" t="s">
        <v>12</v>
      </c>
      <c r="C3948" t="s">
        <v>357</v>
      </c>
      <c r="D3948" s="1">
        <v>41241</v>
      </c>
      <c r="E3948" s="2">
        <v>25</v>
      </c>
      <c r="G3948" t="s">
        <v>209</v>
      </c>
    </row>
    <row r="3949" spans="1:7" x14ac:dyDescent="0.25">
      <c r="A3949" t="s">
        <v>2034</v>
      </c>
      <c r="B3949" t="s">
        <v>175</v>
      </c>
      <c r="C3949" t="s">
        <v>2035</v>
      </c>
      <c r="D3949" s="1">
        <v>41241</v>
      </c>
      <c r="E3949" s="2">
        <v>250</v>
      </c>
      <c r="G3949" t="s">
        <v>114</v>
      </c>
    </row>
    <row r="3950" spans="1:7" x14ac:dyDescent="0.25">
      <c r="A3950" t="s">
        <v>2036</v>
      </c>
      <c r="B3950" t="s">
        <v>903</v>
      </c>
      <c r="C3950" t="s">
        <v>2037</v>
      </c>
      <c r="D3950" s="1">
        <v>41241</v>
      </c>
      <c r="E3950" s="2">
        <v>1000</v>
      </c>
      <c r="F3950" t="s">
        <v>2038</v>
      </c>
      <c r="G3950" t="s">
        <v>1138</v>
      </c>
    </row>
    <row r="3951" spans="1:7" x14ac:dyDescent="0.25">
      <c r="A3951" t="s">
        <v>2039</v>
      </c>
      <c r="B3951" t="s">
        <v>2040</v>
      </c>
      <c r="D3951" s="1">
        <v>41241</v>
      </c>
      <c r="E3951" s="2">
        <v>1005</v>
      </c>
      <c r="G3951" t="s">
        <v>67</v>
      </c>
    </row>
    <row r="3952" spans="1:7" x14ac:dyDescent="0.25">
      <c r="A3952" t="s">
        <v>322</v>
      </c>
      <c r="B3952" t="s">
        <v>323</v>
      </c>
      <c r="C3952" t="s">
        <v>324</v>
      </c>
      <c r="D3952" s="1">
        <v>41243</v>
      </c>
      <c r="E3952" s="2">
        <v>50</v>
      </c>
      <c r="F3952" t="s">
        <v>325</v>
      </c>
      <c r="G3952" t="s">
        <v>326</v>
      </c>
    </row>
    <row r="3953" spans="1:7" x14ac:dyDescent="0.25">
      <c r="A3953" t="s">
        <v>322</v>
      </c>
      <c r="B3953" t="s">
        <v>323</v>
      </c>
      <c r="C3953" t="s">
        <v>324</v>
      </c>
      <c r="D3953" s="1">
        <v>41243</v>
      </c>
      <c r="E3953" s="2">
        <v>50</v>
      </c>
      <c r="F3953" t="s">
        <v>327</v>
      </c>
      <c r="G3953" t="s">
        <v>326</v>
      </c>
    </row>
    <row r="3954" spans="1:7" x14ac:dyDescent="0.25">
      <c r="A3954" t="s">
        <v>316</v>
      </c>
      <c r="B3954" t="s">
        <v>317</v>
      </c>
      <c r="C3954" t="s">
        <v>318</v>
      </c>
      <c r="D3954" s="1">
        <v>41243</v>
      </c>
      <c r="E3954" s="2">
        <v>40</v>
      </c>
      <c r="F3954" t="s">
        <v>319</v>
      </c>
      <c r="G3954" t="s">
        <v>1275</v>
      </c>
    </row>
    <row r="3955" spans="1:7" x14ac:dyDescent="0.25">
      <c r="A3955" t="s">
        <v>316</v>
      </c>
      <c r="B3955" t="s">
        <v>317</v>
      </c>
      <c r="C3955" t="s">
        <v>318</v>
      </c>
      <c r="D3955" s="1">
        <v>41243</v>
      </c>
      <c r="E3955" s="2">
        <v>40</v>
      </c>
      <c r="F3955" t="s">
        <v>320</v>
      </c>
      <c r="G3955" t="s">
        <v>1275</v>
      </c>
    </row>
    <row r="3956" spans="1:7" x14ac:dyDescent="0.25">
      <c r="A3956" t="s">
        <v>99</v>
      </c>
      <c r="B3956" t="s">
        <v>100</v>
      </c>
      <c r="C3956" t="s">
        <v>101</v>
      </c>
      <c r="D3956" s="1">
        <v>41243</v>
      </c>
      <c r="E3956" s="2">
        <v>10</v>
      </c>
      <c r="F3956" t="s">
        <v>102</v>
      </c>
      <c r="G3956" t="s">
        <v>1245</v>
      </c>
    </row>
    <row r="3957" spans="1:7" x14ac:dyDescent="0.25">
      <c r="A3957" t="s">
        <v>99</v>
      </c>
      <c r="B3957" t="s">
        <v>100</v>
      </c>
      <c r="C3957" t="s">
        <v>101</v>
      </c>
      <c r="D3957" s="1">
        <v>41243</v>
      </c>
      <c r="E3957" s="2">
        <v>10</v>
      </c>
      <c r="F3957" t="s">
        <v>103</v>
      </c>
      <c r="G3957" t="s">
        <v>1245</v>
      </c>
    </row>
    <row r="3958" spans="1:7" x14ac:dyDescent="0.25">
      <c r="A3958" t="s">
        <v>99</v>
      </c>
      <c r="B3958" t="s">
        <v>100</v>
      </c>
      <c r="C3958" t="s">
        <v>101</v>
      </c>
      <c r="D3958" s="1">
        <v>41243</v>
      </c>
      <c r="E3958" s="2">
        <v>10</v>
      </c>
      <c r="F3958" t="s">
        <v>104</v>
      </c>
      <c r="G3958" t="s">
        <v>1245</v>
      </c>
    </row>
    <row r="3959" spans="1:7" x14ac:dyDescent="0.25">
      <c r="A3959" t="s">
        <v>312</v>
      </c>
      <c r="B3959" t="s">
        <v>248</v>
      </c>
      <c r="C3959" t="s">
        <v>313</v>
      </c>
      <c r="D3959" s="1">
        <v>41243</v>
      </c>
      <c r="E3959" s="2">
        <v>50</v>
      </c>
      <c r="F3959" t="s">
        <v>314</v>
      </c>
      <c r="G3959" t="s">
        <v>315</v>
      </c>
    </row>
    <row r="3960" spans="1:7" x14ac:dyDescent="0.25">
      <c r="A3960" t="s">
        <v>328</v>
      </c>
      <c r="B3960" t="s">
        <v>329</v>
      </c>
      <c r="C3960" t="s">
        <v>330</v>
      </c>
      <c r="D3960" s="1">
        <v>41243</v>
      </c>
      <c r="E3960" s="2">
        <v>150</v>
      </c>
      <c r="F3960" t="s">
        <v>331</v>
      </c>
      <c r="G3960" t="s">
        <v>828</v>
      </c>
    </row>
    <row r="3961" spans="1:7" x14ac:dyDescent="0.25">
      <c r="A3961" t="s">
        <v>328</v>
      </c>
      <c r="B3961" t="s">
        <v>329</v>
      </c>
      <c r="C3961" t="s">
        <v>330</v>
      </c>
      <c r="D3961" s="1">
        <v>41243</v>
      </c>
      <c r="E3961" s="2">
        <v>150</v>
      </c>
      <c r="F3961" t="s">
        <v>332</v>
      </c>
      <c r="G3961" t="s">
        <v>828</v>
      </c>
    </row>
    <row r="3962" spans="1:7" x14ac:dyDescent="0.25">
      <c r="A3962" t="s">
        <v>105</v>
      </c>
      <c r="B3962" t="s">
        <v>106</v>
      </c>
      <c r="C3962" t="s">
        <v>107</v>
      </c>
      <c r="D3962" s="1">
        <v>41243</v>
      </c>
      <c r="E3962" s="2">
        <v>5</v>
      </c>
      <c r="F3962" t="s">
        <v>108</v>
      </c>
      <c r="G3962" t="s">
        <v>1695</v>
      </c>
    </row>
    <row r="3963" spans="1:7" x14ac:dyDescent="0.25">
      <c r="A3963" t="s">
        <v>105</v>
      </c>
      <c r="B3963" t="s">
        <v>106</v>
      </c>
      <c r="C3963" t="s">
        <v>107</v>
      </c>
      <c r="D3963" s="1">
        <v>41243</v>
      </c>
      <c r="E3963" s="2">
        <v>5</v>
      </c>
      <c r="F3963" t="s">
        <v>108</v>
      </c>
      <c r="G3963" t="s">
        <v>1695</v>
      </c>
    </row>
    <row r="3964" spans="1:7" x14ac:dyDescent="0.25">
      <c r="A3964" t="s">
        <v>105</v>
      </c>
      <c r="B3964" t="s">
        <v>106</v>
      </c>
      <c r="C3964" t="s">
        <v>107</v>
      </c>
      <c r="D3964" s="1">
        <v>41243</v>
      </c>
      <c r="E3964" s="2">
        <v>5</v>
      </c>
      <c r="F3964" t="s">
        <v>109</v>
      </c>
      <c r="G3964" t="s">
        <v>1695</v>
      </c>
    </row>
    <row r="3965" spans="1:7" x14ac:dyDescent="0.25">
      <c r="A3965" t="s">
        <v>333</v>
      </c>
      <c r="B3965" t="s">
        <v>152</v>
      </c>
      <c r="C3965" t="s">
        <v>334</v>
      </c>
      <c r="D3965" s="1">
        <v>41243</v>
      </c>
      <c r="E3965" s="2">
        <v>2</v>
      </c>
      <c r="F3965" t="s">
        <v>335</v>
      </c>
      <c r="G3965" t="s">
        <v>114</v>
      </c>
    </row>
    <row r="3966" spans="1:7" x14ac:dyDescent="0.25">
      <c r="A3966" t="s">
        <v>333</v>
      </c>
      <c r="B3966" t="s">
        <v>152</v>
      </c>
      <c r="C3966" t="s">
        <v>334</v>
      </c>
      <c r="D3966" s="1">
        <v>41243</v>
      </c>
      <c r="E3966" s="2">
        <v>2</v>
      </c>
      <c r="F3966" t="s">
        <v>336</v>
      </c>
      <c r="G3966" t="s">
        <v>114</v>
      </c>
    </row>
    <row r="3967" spans="1:7" x14ac:dyDescent="0.25">
      <c r="A3967" t="s">
        <v>636</v>
      </c>
      <c r="B3967" t="s">
        <v>637</v>
      </c>
      <c r="C3967" t="s">
        <v>638</v>
      </c>
      <c r="D3967" s="1">
        <v>41243</v>
      </c>
      <c r="E3967" s="2">
        <v>10</v>
      </c>
      <c r="F3967" t="s">
        <v>639</v>
      </c>
      <c r="G3967" t="s">
        <v>1694</v>
      </c>
    </row>
    <row r="3968" spans="1:7" x14ac:dyDescent="0.25">
      <c r="A3968" t="s">
        <v>82</v>
      </c>
      <c r="B3968" t="s">
        <v>83</v>
      </c>
      <c r="C3968" t="s">
        <v>84</v>
      </c>
      <c r="D3968" s="1">
        <v>41243</v>
      </c>
      <c r="E3968" s="2">
        <v>10</v>
      </c>
      <c r="F3968" t="s">
        <v>85</v>
      </c>
      <c r="G3968" t="s">
        <v>1245</v>
      </c>
    </row>
    <row r="3969" spans="1:7" x14ac:dyDescent="0.25">
      <c r="A3969" t="s">
        <v>82</v>
      </c>
      <c r="B3969" t="s">
        <v>83</v>
      </c>
      <c r="C3969" t="s">
        <v>84</v>
      </c>
      <c r="D3969" s="1">
        <v>41243</v>
      </c>
      <c r="E3969" s="2">
        <v>10</v>
      </c>
      <c r="F3969" t="s">
        <v>86</v>
      </c>
      <c r="G3969" t="s">
        <v>1245</v>
      </c>
    </row>
    <row r="3970" spans="1:7" x14ac:dyDescent="0.25">
      <c r="A3970" t="s">
        <v>78</v>
      </c>
      <c r="B3970" t="s">
        <v>79</v>
      </c>
      <c r="C3970" t="s">
        <v>80</v>
      </c>
      <c r="D3970" s="1">
        <v>41243</v>
      </c>
      <c r="E3970" s="2">
        <v>35</v>
      </c>
      <c r="F3970" t="s">
        <v>81</v>
      </c>
      <c r="G3970" t="s">
        <v>9</v>
      </c>
    </row>
    <row r="3971" spans="1:7" x14ac:dyDescent="0.25">
      <c r="A3971" t="s">
        <v>78</v>
      </c>
      <c r="B3971" t="s">
        <v>79</v>
      </c>
      <c r="C3971" t="s">
        <v>80</v>
      </c>
      <c r="D3971" s="1">
        <v>41243</v>
      </c>
      <c r="E3971" s="2">
        <v>35</v>
      </c>
      <c r="F3971" t="s">
        <v>81</v>
      </c>
      <c r="G3971" t="s">
        <v>9</v>
      </c>
    </row>
    <row r="3972" spans="1:7" x14ac:dyDescent="0.25">
      <c r="A3972" t="s">
        <v>1590</v>
      </c>
      <c r="B3972" t="s">
        <v>1591</v>
      </c>
      <c r="C3972" t="s">
        <v>1592</v>
      </c>
      <c r="D3972" s="1">
        <v>41243</v>
      </c>
      <c r="E3972" s="2">
        <v>5</v>
      </c>
      <c r="F3972" t="s">
        <v>1593</v>
      </c>
      <c r="G3972" t="s">
        <v>1245</v>
      </c>
    </row>
    <row r="3973" spans="1:7" x14ac:dyDescent="0.25">
      <c r="A3973" t="s">
        <v>87</v>
      </c>
      <c r="B3973" t="s">
        <v>88</v>
      </c>
      <c r="C3973" t="s">
        <v>89</v>
      </c>
      <c r="D3973" s="1">
        <v>41243</v>
      </c>
      <c r="E3973" s="2">
        <v>25</v>
      </c>
      <c r="F3973" t="s">
        <v>90</v>
      </c>
      <c r="G3973" t="s">
        <v>1695</v>
      </c>
    </row>
    <row r="3974" spans="1:7" x14ac:dyDescent="0.25">
      <c r="A3974" t="s">
        <v>87</v>
      </c>
      <c r="B3974" t="s">
        <v>88</v>
      </c>
      <c r="C3974" t="s">
        <v>89</v>
      </c>
      <c r="D3974" s="1">
        <v>41243</v>
      </c>
      <c r="E3974" s="2">
        <v>25</v>
      </c>
      <c r="F3974" t="s">
        <v>91</v>
      </c>
      <c r="G3974" t="s">
        <v>1695</v>
      </c>
    </row>
    <row r="3975" spans="1:7" x14ac:dyDescent="0.25">
      <c r="A3975" t="s">
        <v>87</v>
      </c>
      <c r="B3975" t="s">
        <v>88</v>
      </c>
      <c r="C3975" t="s">
        <v>89</v>
      </c>
      <c r="D3975" s="1">
        <v>41243</v>
      </c>
      <c r="E3975" s="2">
        <v>25</v>
      </c>
      <c r="F3975" t="s">
        <v>91</v>
      </c>
      <c r="G3975" t="s">
        <v>1695</v>
      </c>
    </row>
    <row r="3976" spans="1:7" x14ac:dyDescent="0.25">
      <c r="A3976" t="s">
        <v>87</v>
      </c>
      <c r="B3976" t="s">
        <v>88</v>
      </c>
      <c r="C3976" t="s">
        <v>89</v>
      </c>
      <c r="D3976" s="1">
        <v>41243</v>
      </c>
      <c r="E3976" s="2">
        <v>25</v>
      </c>
      <c r="F3976" t="s">
        <v>92</v>
      </c>
      <c r="G3976" t="s">
        <v>1695</v>
      </c>
    </row>
    <row r="3977" spans="1:7" x14ac:dyDescent="0.25">
      <c r="A3977" t="s">
        <v>390</v>
      </c>
      <c r="B3977" t="s">
        <v>343</v>
      </c>
      <c r="C3977" t="s">
        <v>391</v>
      </c>
      <c r="D3977" s="1">
        <v>41243</v>
      </c>
      <c r="E3977" s="2">
        <v>30</v>
      </c>
      <c r="F3977" t="s">
        <v>392</v>
      </c>
      <c r="G3977" t="s">
        <v>1245</v>
      </c>
    </row>
    <row r="3978" spans="1:7" x14ac:dyDescent="0.25">
      <c r="A3978" t="s">
        <v>390</v>
      </c>
      <c r="B3978" t="s">
        <v>343</v>
      </c>
      <c r="C3978" t="s">
        <v>391</v>
      </c>
      <c r="D3978" s="1">
        <v>41243</v>
      </c>
      <c r="E3978" s="2">
        <v>30</v>
      </c>
      <c r="F3978" t="s">
        <v>392</v>
      </c>
      <c r="G3978" t="s">
        <v>1245</v>
      </c>
    </row>
    <row r="3979" spans="1:7" x14ac:dyDescent="0.25">
      <c r="A3979" t="s">
        <v>390</v>
      </c>
      <c r="B3979" t="s">
        <v>343</v>
      </c>
      <c r="C3979" t="s">
        <v>391</v>
      </c>
      <c r="D3979" s="1">
        <v>41243</v>
      </c>
      <c r="E3979" s="2">
        <v>30</v>
      </c>
      <c r="F3979" t="s">
        <v>393</v>
      </c>
      <c r="G3979" t="s">
        <v>1245</v>
      </c>
    </row>
    <row r="3980" spans="1:7" x14ac:dyDescent="0.25">
      <c r="A3980" t="s">
        <v>1317</v>
      </c>
      <c r="B3980" t="s">
        <v>1318</v>
      </c>
      <c r="C3980" t="s">
        <v>1319</v>
      </c>
      <c r="D3980" s="1">
        <v>41243</v>
      </c>
      <c r="E3980" s="2">
        <v>200</v>
      </c>
      <c r="F3980" t="s">
        <v>1320</v>
      </c>
      <c r="G3980" t="s">
        <v>1328</v>
      </c>
    </row>
    <row r="3981" spans="1:7" x14ac:dyDescent="0.25">
      <c r="A3981" t="s">
        <v>1317</v>
      </c>
      <c r="B3981" t="s">
        <v>1318</v>
      </c>
      <c r="C3981" t="s">
        <v>1319</v>
      </c>
      <c r="D3981" s="1">
        <v>41243</v>
      </c>
      <c r="E3981" s="2">
        <v>200</v>
      </c>
      <c r="F3981" t="s">
        <v>1321</v>
      </c>
      <c r="G3981" t="s">
        <v>1328</v>
      </c>
    </row>
    <row r="3982" spans="1:7" x14ac:dyDescent="0.25">
      <c r="A3982" t="s">
        <v>178</v>
      </c>
      <c r="B3982" t="s">
        <v>179</v>
      </c>
      <c r="C3982" t="s">
        <v>180</v>
      </c>
      <c r="D3982" s="1">
        <v>41243</v>
      </c>
      <c r="E3982" s="2">
        <v>5</v>
      </c>
      <c r="F3982" t="s">
        <v>181</v>
      </c>
      <c r="G3982" t="s">
        <v>182</v>
      </c>
    </row>
    <row r="3983" spans="1:7" x14ac:dyDescent="0.25">
      <c r="A3983" t="s">
        <v>247</v>
      </c>
      <c r="B3983" t="s">
        <v>248</v>
      </c>
      <c r="C3983" t="s">
        <v>249</v>
      </c>
      <c r="D3983" s="1">
        <v>41243</v>
      </c>
      <c r="E3983" s="2">
        <v>20</v>
      </c>
      <c r="F3983" t="s">
        <v>250</v>
      </c>
      <c r="G3983" t="s">
        <v>251</v>
      </c>
    </row>
    <row r="3984" spans="1:7" x14ac:dyDescent="0.25">
      <c r="A3984" t="s">
        <v>247</v>
      </c>
      <c r="B3984" t="s">
        <v>248</v>
      </c>
      <c r="C3984" t="s">
        <v>249</v>
      </c>
      <c r="D3984" s="1">
        <v>41243</v>
      </c>
      <c r="E3984" s="2">
        <v>20</v>
      </c>
      <c r="F3984" t="s">
        <v>252</v>
      </c>
      <c r="G3984" t="s">
        <v>251</v>
      </c>
    </row>
    <row r="3985" spans="1:7" x14ac:dyDescent="0.25">
      <c r="A3985" t="s">
        <v>1356</v>
      </c>
      <c r="B3985" t="s">
        <v>307</v>
      </c>
      <c r="C3985" t="s">
        <v>1357</v>
      </c>
      <c r="D3985" s="1">
        <v>41243</v>
      </c>
      <c r="E3985" s="2">
        <v>5</v>
      </c>
      <c r="F3985" t="s">
        <v>1358</v>
      </c>
      <c r="G3985" t="s">
        <v>1245</v>
      </c>
    </row>
    <row r="3986" spans="1:7" x14ac:dyDescent="0.25">
      <c r="A3986" t="s">
        <v>259</v>
      </c>
      <c r="B3986" t="s">
        <v>260</v>
      </c>
      <c r="C3986" t="s">
        <v>261</v>
      </c>
      <c r="D3986" s="1">
        <v>41243</v>
      </c>
      <c r="E3986" s="2">
        <v>10</v>
      </c>
      <c r="F3986" t="s">
        <v>262</v>
      </c>
      <c r="G3986" t="s">
        <v>1695</v>
      </c>
    </row>
    <row r="3987" spans="1:7" x14ac:dyDescent="0.25">
      <c r="A3987" t="s">
        <v>174</v>
      </c>
      <c r="B3987" t="s">
        <v>175</v>
      </c>
      <c r="C3987" t="s">
        <v>176</v>
      </c>
      <c r="D3987" s="1">
        <v>41243</v>
      </c>
      <c r="E3987" s="2">
        <v>10</v>
      </c>
      <c r="F3987" t="s">
        <v>177</v>
      </c>
      <c r="G3987" t="s">
        <v>114</v>
      </c>
    </row>
    <row r="3988" spans="1:7" x14ac:dyDescent="0.25">
      <c r="A3988" t="s">
        <v>164</v>
      </c>
      <c r="B3988" t="s">
        <v>165</v>
      </c>
      <c r="C3988" t="s">
        <v>166</v>
      </c>
      <c r="D3988" s="1">
        <v>41243</v>
      </c>
      <c r="E3988" s="2">
        <v>25</v>
      </c>
      <c r="F3988" t="s">
        <v>167</v>
      </c>
      <c r="G3988" t="s">
        <v>1695</v>
      </c>
    </row>
    <row r="3989" spans="1:7" x14ac:dyDescent="0.25">
      <c r="A3989" t="s">
        <v>164</v>
      </c>
      <c r="B3989" t="s">
        <v>165</v>
      </c>
      <c r="C3989" t="s">
        <v>166</v>
      </c>
      <c r="D3989" s="1">
        <v>41243</v>
      </c>
      <c r="E3989" s="2">
        <v>25</v>
      </c>
      <c r="F3989" t="s">
        <v>168</v>
      </c>
      <c r="G3989" t="s">
        <v>1695</v>
      </c>
    </row>
    <row r="3990" spans="1:7" x14ac:dyDescent="0.25">
      <c r="A3990" t="s">
        <v>241</v>
      </c>
      <c r="B3990" t="s">
        <v>242</v>
      </c>
      <c r="C3990" t="s">
        <v>243</v>
      </c>
      <c r="D3990" s="1">
        <v>41243</v>
      </c>
      <c r="E3990" s="2">
        <v>300</v>
      </c>
      <c r="F3990" t="s">
        <v>244</v>
      </c>
      <c r="G3990" t="s">
        <v>245</v>
      </c>
    </row>
    <row r="3991" spans="1:7" x14ac:dyDescent="0.25">
      <c r="A3991" t="s">
        <v>241</v>
      </c>
      <c r="B3991" t="s">
        <v>242</v>
      </c>
      <c r="C3991" t="s">
        <v>243</v>
      </c>
      <c r="D3991" s="1">
        <v>41243</v>
      </c>
      <c r="E3991" s="2">
        <v>300</v>
      </c>
      <c r="F3991" t="s">
        <v>246</v>
      </c>
      <c r="G3991" t="s">
        <v>245</v>
      </c>
    </row>
    <row r="3992" spans="1:7" x14ac:dyDescent="0.25">
      <c r="A3992" t="s">
        <v>169</v>
      </c>
      <c r="B3992" t="s">
        <v>170</v>
      </c>
      <c r="C3992" t="s">
        <v>171</v>
      </c>
      <c r="D3992" s="1">
        <v>41243</v>
      </c>
      <c r="E3992" s="2">
        <v>10</v>
      </c>
      <c r="F3992" t="s">
        <v>172</v>
      </c>
      <c r="G3992" t="s">
        <v>1245</v>
      </c>
    </row>
    <row r="3993" spans="1:7" x14ac:dyDescent="0.25">
      <c r="A3993" t="s">
        <v>169</v>
      </c>
      <c r="B3993" t="s">
        <v>170</v>
      </c>
      <c r="C3993" t="s">
        <v>171</v>
      </c>
      <c r="D3993" s="1">
        <v>41243</v>
      </c>
      <c r="E3993" s="2">
        <v>10</v>
      </c>
      <c r="F3993" t="s">
        <v>173</v>
      </c>
      <c r="G3993" t="s">
        <v>1245</v>
      </c>
    </row>
    <row r="3994" spans="1:7" x14ac:dyDescent="0.25">
      <c r="A3994" t="s">
        <v>155</v>
      </c>
      <c r="B3994" t="s">
        <v>156</v>
      </c>
      <c r="C3994" t="s">
        <v>157</v>
      </c>
      <c r="D3994" s="1">
        <v>41243</v>
      </c>
      <c r="E3994" s="2">
        <v>20</v>
      </c>
      <c r="F3994" t="s">
        <v>158</v>
      </c>
      <c r="G3994" t="s">
        <v>1842</v>
      </c>
    </row>
    <row r="3995" spans="1:7" x14ac:dyDescent="0.25">
      <c r="A3995" t="s">
        <v>155</v>
      </c>
      <c r="B3995" t="s">
        <v>156</v>
      </c>
      <c r="C3995" t="s">
        <v>157</v>
      </c>
      <c r="D3995" s="1">
        <v>41243</v>
      </c>
      <c r="E3995" s="2">
        <v>20</v>
      </c>
      <c r="F3995" t="s">
        <v>158</v>
      </c>
      <c r="G3995" t="s">
        <v>1842</v>
      </c>
    </row>
    <row r="3996" spans="1:7" x14ac:dyDescent="0.25">
      <c r="A3996" t="s">
        <v>159</v>
      </c>
      <c r="B3996" t="s">
        <v>160</v>
      </c>
      <c r="C3996" t="s">
        <v>161</v>
      </c>
      <c r="D3996" s="1">
        <v>41243</v>
      </c>
      <c r="E3996" s="2">
        <v>83.33</v>
      </c>
      <c r="F3996" t="s">
        <v>162</v>
      </c>
      <c r="G3996" t="s">
        <v>34</v>
      </c>
    </row>
    <row r="3997" spans="1:7" x14ac:dyDescent="0.25">
      <c r="A3997" t="s">
        <v>151</v>
      </c>
      <c r="B3997" t="s">
        <v>152</v>
      </c>
      <c r="C3997" t="s">
        <v>153</v>
      </c>
      <c r="D3997" s="1">
        <v>41243</v>
      </c>
      <c r="E3997" s="2">
        <v>40</v>
      </c>
      <c r="F3997" t="s">
        <v>154</v>
      </c>
      <c r="G3997" t="s">
        <v>114</v>
      </c>
    </row>
    <row r="3998" spans="1:7" x14ac:dyDescent="0.25">
      <c r="A3998" t="s">
        <v>1100</v>
      </c>
      <c r="B3998" t="s">
        <v>1101</v>
      </c>
      <c r="C3998" t="s">
        <v>1102</v>
      </c>
      <c r="D3998" s="1">
        <v>41243</v>
      </c>
      <c r="E3998" s="2">
        <v>25</v>
      </c>
      <c r="F3998" t="s">
        <v>1103</v>
      </c>
      <c r="G3998" t="s">
        <v>1247</v>
      </c>
    </row>
    <row r="3999" spans="1:7" x14ac:dyDescent="0.25">
      <c r="A3999" t="s">
        <v>1100</v>
      </c>
      <c r="B3999" t="s">
        <v>1101</v>
      </c>
      <c r="C3999" t="s">
        <v>1102</v>
      </c>
      <c r="D3999" s="1">
        <v>41243</v>
      </c>
      <c r="E3999" s="2">
        <v>25</v>
      </c>
      <c r="F3999" t="s">
        <v>1104</v>
      </c>
      <c r="G3999" t="s">
        <v>1247</v>
      </c>
    </row>
    <row r="4000" spans="1:7" x14ac:dyDescent="0.25">
      <c r="A4000" t="s">
        <v>546</v>
      </c>
      <c r="B4000" t="s">
        <v>547</v>
      </c>
      <c r="C4000" t="s">
        <v>548</v>
      </c>
      <c r="D4000" s="1">
        <v>41243</v>
      </c>
      <c r="E4000" s="2">
        <v>25</v>
      </c>
      <c r="F4000" t="s">
        <v>549</v>
      </c>
      <c r="G4000" t="s">
        <v>1245</v>
      </c>
    </row>
    <row r="4001" spans="1:7" x14ac:dyDescent="0.25">
      <c r="A4001" t="s">
        <v>115</v>
      </c>
      <c r="B4001" t="s">
        <v>116</v>
      </c>
      <c r="C4001" t="s">
        <v>117</v>
      </c>
      <c r="D4001" s="1">
        <v>41243</v>
      </c>
      <c r="E4001" s="2">
        <v>5</v>
      </c>
      <c r="F4001" t="s">
        <v>118</v>
      </c>
      <c r="G4001" t="s">
        <v>1245</v>
      </c>
    </row>
    <row r="4002" spans="1:7" x14ac:dyDescent="0.25">
      <c r="A4002" t="s">
        <v>115</v>
      </c>
      <c r="B4002" t="s">
        <v>116</v>
      </c>
      <c r="C4002" t="s">
        <v>117</v>
      </c>
      <c r="D4002" s="1">
        <v>41243</v>
      </c>
      <c r="E4002" s="2">
        <v>5</v>
      </c>
      <c r="F4002" t="s">
        <v>119</v>
      </c>
      <c r="G4002" t="s">
        <v>1245</v>
      </c>
    </row>
    <row r="4003" spans="1:7" x14ac:dyDescent="0.25">
      <c r="A4003" t="s">
        <v>115</v>
      </c>
      <c r="B4003" t="s">
        <v>116</v>
      </c>
      <c r="C4003" t="s">
        <v>117</v>
      </c>
      <c r="D4003" s="1">
        <v>41243</v>
      </c>
      <c r="E4003" s="2">
        <v>5</v>
      </c>
      <c r="F4003" t="s">
        <v>120</v>
      </c>
      <c r="G4003" t="s">
        <v>1245</v>
      </c>
    </row>
    <row r="4004" spans="1:7" x14ac:dyDescent="0.25">
      <c r="A4004" t="s">
        <v>263</v>
      </c>
      <c r="B4004" t="s">
        <v>264</v>
      </c>
      <c r="C4004" t="s">
        <v>265</v>
      </c>
      <c r="D4004" s="1">
        <v>41243</v>
      </c>
      <c r="E4004" s="2">
        <v>50</v>
      </c>
      <c r="F4004" t="s">
        <v>266</v>
      </c>
      <c r="G4004" t="s">
        <v>1695</v>
      </c>
    </row>
    <row r="4005" spans="1:7" x14ac:dyDescent="0.25">
      <c r="A4005" t="s">
        <v>121</v>
      </c>
      <c r="B4005" t="s">
        <v>122</v>
      </c>
      <c r="C4005" t="s">
        <v>123</v>
      </c>
      <c r="D4005" s="1">
        <v>41243</v>
      </c>
      <c r="E4005" s="2">
        <v>70</v>
      </c>
      <c r="F4005" t="s">
        <v>124</v>
      </c>
      <c r="G4005" t="s">
        <v>1790</v>
      </c>
    </row>
    <row r="4006" spans="1:7" x14ac:dyDescent="0.25">
      <c r="A4006" t="s">
        <v>272</v>
      </c>
      <c r="B4006" t="s">
        <v>175</v>
      </c>
      <c r="C4006" t="s">
        <v>273</v>
      </c>
      <c r="D4006" s="1">
        <v>41243</v>
      </c>
      <c r="E4006" s="2">
        <v>25</v>
      </c>
      <c r="F4006" t="s">
        <v>274</v>
      </c>
      <c r="G4006" t="s">
        <v>1299</v>
      </c>
    </row>
    <row r="4007" spans="1:7" x14ac:dyDescent="0.25">
      <c r="A4007" t="s">
        <v>272</v>
      </c>
      <c r="B4007" t="s">
        <v>175</v>
      </c>
      <c r="C4007" t="s">
        <v>273</v>
      </c>
      <c r="D4007" s="1">
        <v>41243</v>
      </c>
      <c r="E4007" s="2">
        <v>25</v>
      </c>
      <c r="F4007" t="s">
        <v>274</v>
      </c>
      <c r="G4007" t="s">
        <v>1299</v>
      </c>
    </row>
    <row r="4008" spans="1:7" x14ac:dyDescent="0.25">
      <c r="A4008" t="s">
        <v>125</v>
      </c>
      <c r="B4008" t="s">
        <v>126</v>
      </c>
      <c r="C4008" t="s">
        <v>127</v>
      </c>
      <c r="D4008" s="1">
        <v>41243</v>
      </c>
      <c r="E4008" s="2">
        <v>5</v>
      </c>
      <c r="F4008" t="s">
        <v>128</v>
      </c>
      <c r="G4008" t="s">
        <v>1245</v>
      </c>
    </row>
    <row r="4009" spans="1:7" x14ac:dyDescent="0.25">
      <c r="A4009" t="s">
        <v>278</v>
      </c>
      <c r="B4009" t="s">
        <v>279</v>
      </c>
      <c r="C4009" t="s">
        <v>280</v>
      </c>
      <c r="D4009" s="1">
        <v>41243</v>
      </c>
      <c r="E4009" s="2">
        <v>5</v>
      </c>
      <c r="F4009" t="s">
        <v>281</v>
      </c>
      <c r="G4009" t="s">
        <v>282</v>
      </c>
    </row>
    <row r="4010" spans="1:7" x14ac:dyDescent="0.25">
      <c r="A4010" t="s">
        <v>138</v>
      </c>
      <c r="B4010" t="s">
        <v>139</v>
      </c>
      <c r="C4010" t="s">
        <v>140</v>
      </c>
      <c r="D4010" s="1">
        <v>41243</v>
      </c>
      <c r="E4010" s="2">
        <v>40</v>
      </c>
      <c r="F4010" t="s">
        <v>141</v>
      </c>
      <c r="G4010" t="s">
        <v>1245</v>
      </c>
    </row>
    <row r="4011" spans="1:7" x14ac:dyDescent="0.25">
      <c r="A4011" t="s">
        <v>129</v>
      </c>
      <c r="B4011" t="s">
        <v>130</v>
      </c>
      <c r="C4011" t="s">
        <v>131</v>
      </c>
      <c r="D4011" s="1">
        <v>41243</v>
      </c>
      <c r="E4011" s="2">
        <v>10</v>
      </c>
      <c r="F4011" t="s">
        <v>132</v>
      </c>
      <c r="G4011" t="s">
        <v>9</v>
      </c>
    </row>
    <row r="4012" spans="1:7" x14ac:dyDescent="0.25">
      <c r="A4012" t="s">
        <v>133</v>
      </c>
      <c r="B4012" t="s">
        <v>134</v>
      </c>
      <c r="C4012" t="s">
        <v>95</v>
      </c>
      <c r="D4012" s="1">
        <v>41243</v>
      </c>
      <c r="E4012" s="2">
        <v>10</v>
      </c>
      <c r="F4012" t="s">
        <v>135</v>
      </c>
      <c r="G4012" t="s">
        <v>1245</v>
      </c>
    </row>
    <row r="4013" spans="1:7" x14ac:dyDescent="0.25">
      <c r="A4013" t="s">
        <v>133</v>
      </c>
      <c r="B4013" t="s">
        <v>134</v>
      </c>
      <c r="C4013" t="s">
        <v>95</v>
      </c>
      <c r="D4013" s="1">
        <v>41243</v>
      </c>
      <c r="E4013" s="2">
        <v>10</v>
      </c>
      <c r="F4013" t="s">
        <v>136</v>
      </c>
      <c r="G4013" t="s">
        <v>1245</v>
      </c>
    </row>
    <row r="4014" spans="1:7" x14ac:dyDescent="0.25">
      <c r="A4014" t="s">
        <v>133</v>
      </c>
      <c r="B4014" t="s">
        <v>134</v>
      </c>
      <c r="C4014" t="s">
        <v>95</v>
      </c>
      <c r="D4014" s="1">
        <v>41243</v>
      </c>
      <c r="E4014" s="2">
        <v>10</v>
      </c>
      <c r="F4014" t="s">
        <v>137</v>
      </c>
      <c r="G4014" t="s">
        <v>1245</v>
      </c>
    </row>
    <row r="4015" spans="1:7" x14ac:dyDescent="0.25">
      <c r="A4015" t="s">
        <v>293</v>
      </c>
      <c r="B4015" t="s">
        <v>248</v>
      </c>
      <c r="C4015" t="s">
        <v>294</v>
      </c>
      <c r="D4015" s="1">
        <v>41243</v>
      </c>
      <c r="E4015" s="2">
        <v>15</v>
      </c>
      <c r="F4015" t="s">
        <v>295</v>
      </c>
      <c r="G4015" t="s">
        <v>182</v>
      </c>
    </row>
    <row r="4016" spans="1:7" x14ac:dyDescent="0.25">
      <c r="A4016" t="s">
        <v>293</v>
      </c>
      <c r="B4016" t="s">
        <v>248</v>
      </c>
      <c r="C4016" t="s">
        <v>294</v>
      </c>
      <c r="D4016" s="1">
        <v>41243</v>
      </c>
      <c r="E4016" s="2">
        <v>15</v>
      </c>
      <c r="F4016" t="s">
        <v>295</v>
      </c>
      <c r="G4016" t="s">
        <v>182</v>
      </c>
    </row>
    <row r="4017" spans="1:7" x14ac:dyDescent="0.25">
      <c r="A4017" t="s">
        <v>1580</v>
      </c>
      <c r="B4017" t="s">
        <v>1581</v>
      </c>
      <c r="C4017" t="s">
        <v>1582</v>
      </c>
      <c r="D4017" s="1">
        <v>41243</v>
      </c>
      <c r="E4017" s="2">
        <v>20</v>
      </c>
      <c r="F4017" t="s">
        <v>1583</v>
      </c>
      <c r="G4017" t="s">
        <v>1869</v>
      </c>
    </row>
    <row r="4018" spans="1:7" x14ac:dyDescent="0.25">
      <c r="A4018" t="s">
        <v>306</v>
      </c>
      <c r="B4018" t="s">
        <v>307</v>
      </c>
      <c r="C4018" t="s">
        <v>308</v>
      </c>
      <c r="D4018" s="1">
        <v>41243</v>
      </c>
      <c r="E4018" s="2">
        <v>10</v>
      </c>
      <c r="F4018" t="s">
        <v>309</v>
      </c>
      <c r="G4018" t="s">
        <v>310</v>
      </c>
    </row>
    <row r="4019" spans="1:7" x14ac:dyDescent="0.25">
      <c r="A4019" t="s">
        <v>306</v>
      </c>
      <c r="B4019" t="s">
        <v>307</v>
      </c>
      <c r="C4019" t="s">
        <v>308</v>
      </c>
      <c r="D4019" s="1">
        <v>41243</v>
      </c>
      <c r="E4019" s="2">
        <v>10</v>
      </c>
      <c r="F4019" t="s">
        <v>311</v>
      </c>
      <c r="G4019" t="s">
        <v>310</v>
      </c>
    </row>
    <row r="4020" spans="1:7" x14ac:dyDescent="0.25">
      <c r="A4020" t="s">
        <v>1584</v>
      </c>
      <c r="B4020" t="s">
        <v>1585</v>
      </c>
      <c r="C4020" t="s">
        <v>1586</v>
      </c>
      <c r="D4020" s="1">
        <v>41243</v>
      </c>
      <c r="E4020" s="2">
        <v>10</v>
      </c>
      <c r="F4020" t="s">
        <v>1587</v>
      </c>
      <c r="G4020" t="s">
        <v>1790</v>
      </c>
    </row>
    <row r="4021" spans="1:7" x14ac:dyDescent="0.25">
      <c r="A4021" t="s">
        <v>1105</v>
      </c>
      <c r="B4021" t="s">
        <v>1106</v>
      </c>
      <c r="C4021" t="s">
        <v>1107</v>
      </c>
      <c r="D4021" s="1">
        <v>41243</v>
      </c>
      <c r="E4021" s="2">
        <v>25</v>
      </c>
      <c r="F4021" t="s">
        <v>1108</v>
      </c>
      <c r="G4021" t="s">
        <v>828</v>
      </c>
    </row>
    <row r="4022" spans="1:7" x14ac:dyDescent="0.25">
      <c r="A4022" t="s">
        <v>302</v>
      </c>
      <c r="B4022" t="s">
        <v>303</v>
      </c>
      <c r="C4022" t="s">
        <v>304</v>
      </c>
      <c r="D4022" s="1">
        <v>41243</v>
      </c>
      <c r="E4022" s="2">
        <v>38.17</v>
      </c>
      <c r="F4022" t="s">
        <v>305</v>
      </c>
      <c r="G4022" t="s">
        <v>114</v>
      </c>
    </row>
    <row r="4023" spans="1:7" x14ac:dyDescent="0.25">
      <c r="A4023" t="s">
        <v>296</v>
      </c>
      <c r="B4023" t="s">
        <v>297</v>
      </c>
      <c r="C4023" t="s">
        <v>298</v>
      </c>
      <c r="D4023" s="1">
        <v>41243</v>
      </c>
      <c r="E4023" s="2">
        <v>100</v>
      </c>
      <c r="F4023" t="s">
        <v>299</v>
      </c>
      <c r="G4023" t="s">
        <v>34</v>
      </c>
    </row>
    <row r="4024" spans="1:7" x14ac:dyDescent="0.25">
      <c r="A4024" t="s">
        <v>296</v>
      </c>
      <c r="B4024" t="s">
        <v>297</v>
      </c>
      <c r="C4024" t="s">
        <v>298</v>
      </c>
      <c r="D4024" s="1">
        <v>41243</v>
      </c>
      <c r="E4024" s="2">
        <v>100</v>
      </c>
      <c r="F4024" t="s">
        <v>300</v>
      </c>
      <c r="G4024" t="s">
        <v>34</v>
      </c>
    </row>
    <row r="4025" spans="1:7" x14ac:dyDescent="0.25">
      <c r="A4025" t="s">
        <v>296</v>
      </c>
      <c r="B4025" t="s">
        <v>297</v>
      </c>
      <c r="C4025" t="s">
        <v>298</v>
      </c>
      <c r="D4025" s="1">
        <v>41243</v>
      </c>
      <c r="E4025" s="2">
        <v>100</v>
      </c>
      <c r="F4025" t="s">
        <v>301</v>
      </c>
      <c r="G4025" t="s">
        <v>34</v>
      </c>
    </row>
    <row r="4026" spans="1:7" x14ac:dyDescent="0.25">
      <c r="A4026" t="s">
        <v>1095</v>
      </c>
      <c r="B4026" t="s">
        <v>1096</v>
      </c>
      <c r="C4026" t="s">
        <v>1097</v>
      </c>
      <c r="D4026" s="1">
        <v>41243</v>
      </c>
      <c r="E4026" s="2">
        <v>25</v>
      </c>
      <c r="F4026" t="s">
        <v>1098</v>
      </c>
      <c r="G4026" t="s">
        <v>1246</v>
      </c>
    </row>
    <row r="4027" spans="1:7" x14ac:dyDescent="0.25">
      <c r="A4027" t="s">
        <v>1095</v>
      </c>
      <c r="B4027" t="s">
        <v>1096</v>
      </c>
      <c r="C4027" t="s">
        <v>1097</v>
      </c>
      <c r="D4027" s="1">
        <v>41243</v>
      </c>
      <c r="E4027" s="2">
        <v>25</v>
      </c>
      <c r="F4027" t="s">
        <v>1099</v>
      </c>
      <c r="G4027" t="s">
        <v>1246</v>
      </c>
    </row>
    <row r="4028" spans="1:7" x14ac:dyDescent="0.25">
      <c r="A4028" t="s">
        <v>1095</v>
      </c>
      <c r="B4028" t="s">
        <v>1096</v>
      </c>
      <c r="C4028" t="s">
        <v>1097</v>
      </c>
      <c r="D4028" s="1">
        <v>41243</v>
      </c>
      <c r="E4028" s="2">
        <v>25</v>
      </c>
      <c r="F4028" t="s">
        <v>1099</v>
      </c>
      <c r="G4028" t="s">
        <v>1246</v>
      </c>
    </row>
    <row r="4029" spans="1:7" x14ac:dyDescent="0.25">
      <c r="A4029" t="s">
        <v>1095</v>
      </c>
      <c r="B4029" t="s">
        <v>1096</v>
      </c>
      <c r="C4029" t="s">
        <v>1097</v>
      </c>
      <c r="D4029" s="1">
        <v>41243</v>
      </c>
      <c r="E4029" s="2">
        <v>25</v>
      </c>
      <c r="F4029" t="s">
        <v>1099</v>
      </c>
      <c r="G4029" t="s">
        <v>1246</v>
      </c>
    </row>
    <row r="4030" spans="1:7" x14ac:dyDescent="0.25">
      <c r="A4030" t="s">
        <v>1136</v>
      </c>
      <c r="B4030" t="s">
        <v>116</v>
      </c>
      <c r="C4030" t="s">
        <v>1137</v>
      </c>
      <c r="D4030" s="1">
        <v>41248</v>
      </c>
      <c r="E4030" s="2">
        <v>500</v>
      </c>
      <c r="G4030" t="s">
        <v>1138</v>
      </c>
    </row>
    <row r="4031" spans="1:7" x14ac:dyDescent="0.25">
      <c r="A4031" t="s">
        <v>2041</v>
      </c>
      <c r="B4031" t="s">
        <v>2042</v>
      </c>
      <c r="C4031" t="s">
        <v>1310</v>
      </c>
      <c r="D4031" s="1">
        <v>41248</v>
      </c>
      <c r="E4031" s="2">
        <v>25</v>
      </c>
      <c r="F4031" t="s">
        <v>2043</v>
      </c>
      <c r="G4031" t="s">
        <v>471</v>
      </c>
    </row>
    <row r="4032" spans="1:7" x14ac:dyDescent="0.25">
      <c r="A4032" t="s">
        <v>1539</v>
      </c>
      <c r="B4032" t="s">
        <v>1540</v>
      </c>
      <c r="C4032" t="s">
        <v>1540</v>
      </c>
      <c r="D4032" s="1">
        <v>41248</v>
      </c>
      <c r="E4032" s="2">
        <v>43.03</v>
      </c>
      <c r="G4032" t="s">
        <v>471</v>
      </c>
    </row>
    <row r="4033" spans="1:7" x14ac:dyDescent="0.25">
      <c r="A4033" t="s">
        <v>2044</v>
      </c>
      <c r="B4033" t="s">
        <v>2045</v>
      </c>
      <c r="C4033" t="s">
        <v>1001</v>
      </c>
      <c r="D4033" s="1">
        <v>41248</v>
      </c>
      <c r="E4033" s="2">
        <v>22.93</v>
      </c>
      <c r="F4033" t="s">
        <v>2046</v>
      </c>
      <c r="G4033" t="s">
        <v>1475</v>
      </c>
    </row>
    <row r="4034" spans="1:7" x14ac:dyDescent="0.25">
      <c r="A4034" t="s">
        <v>2047</v>
      </c>
      <c r="B4034" t="s">
        <v>2048</v>
      </c>
      <c r="C4034" t="s">
        <v>2049</v>
      </c>
      <c r="D4034" s="1">
        <v>41248</v>
      </c>
      <c r="E4034" s="2">
        <v>25</v>
      </c>
      <c r="G4034" t="s">
        <v>114</v>
      </c>
    </row>
    <row r="4035" spans="1:7" x14ac:dyDescent="0.25">
      <c r="A4035" t="s">
        <v>836</v>
      </c>
      <c r="B4035" t="s">
        <v>584</v>
      </c>
      <c r="C4035" t="s">
        <v>837</v>
      </c>
      <c r="D4035" s="1">
        <v>41248</v>
      </c>
      <c r="E4035" s="2">
        <v>100</v>
      </c>
      <c r="G4035" t="s">
        <v>838</v>
      </c>
    </row>
    <row r="4036" spans="1:7" x14ac:dyDescent="0.25">
      <c r="A4036" t="s">
        <v>804</v>
      </c>
      <c r="B4036" t="s">
        <v>805</v>
      </c>
      <c r="C4036" t="s">
        <v>806</v>
      </c>
      <c r="D4036" s="1">
        <v>41248</v>
      </c>
      <c r="E4036" s="2">
        <v>25</v>
      </c>
      <c r="G4036" t="s">
        <v>114</v>
      </c>
    </row>
    <row r="4037" spans="1:7" x14ac:dyDescent="0.25">
      <c r="A4037" t="s">
        <v>110</v>
      </c>
      <c r="B4037" t="s">
        <v>111</v>
      </c>
      <c r="C4037" t="s">
        <v>112</v>
      </c>
      <c r="D4037" s="1">
        <v>41248</v>
      </c>
      <c r="E4037" s="2">
        <v>50</v>
      </c>
      <c r="F4037" t="s">
        <v>113</v>
      </c>
      <c r="G4037" t="s">
        <v>114</v>
      </c>
    </row>
    <row r="4038" spans="1:7" x14ac:dyDescent="0.25">
      <c r="A4038" t="s">
        <v>110</v>
      </c>
      <c r="B4038" t="s">
        <v>111</v>
      </c>
      <c r="C4038" t="s">
        <v>112</v>
      </c>
      <c r="D4038" s="1">
        <v>41248</v>
      </c>
      <c r="E4038" s="2">
        <v>50</v>
      </c>
      <c r="F4038" t="s">
        <v>113</v>
      </c>
      <c r="G4038" t="s">
        <v>114</v>
      </c>
    </row>
    <row r="4039" spans="1:7" x14ac:dyDescent="0.25">
      <c r="A4039" t="s">
        <v>2050</v>
      </c>
      <c r="B4039" t="s">
        <v>2051</v>
      </c>
      <c r="C4039" t="s">
        <v>2052</v>
      </c>
      <c r="D4039" s="1">
        <v>41248</v>
      </c>
      <c r="E4039" s="2">
        <v>50</v>
      </c>
      <c r="F4039" t="s">
        <v>2053</v>
      </c>
      <c r="G4039" t="s">
        <v>67</v>
      </c>
    </row>
    <row r="4040" spans="1:7" x14ac:dyDescent="0.25">
      <c r="A4040" t="s">
        <v>2054</v>
      </c>
      <c r="B4040" t="s">
        <v>744</v>
      </c>
      <c r="C4040" t="s">
        <v>2055</v>
      </c>
      <c r="D4040" s="1">
        <v>41248</v>
      </c>
      <c r="E4040" s="2">
        <v>100</v>
      </c>
      <c r="G4040" t="s">
        <v>34</v>
      </c>
    </row>
    <row r="4041" spans="1:7" x14ac:dyDescent="0.25">
      <c r="A4041" t="s">
        <v>2056</v>
      </c>
      <c r="B4041" t="s">
        <v>2057</v>
      </c>
      <c r="D4041" s="1">
        <v>41248</v>
      </c>
      <c r="E4041" s="2">
        <v>50000</v>
      </c>
      <c r="G4041" t="s">
        <v>1999</v>
      </c>
    </row>
    <row r="4042" spans="1:7" x14ac:dyDescent="0.25">
      <c r="A4042" t="s">
        <v>1293</v>
      </c>
      <c r="B4042" t="s">
        <v>1294</v>
      </c>
      <c r="D4042" s="1">
        <v>41248</v>
      </c>
      <c r="E4042" s="2">
        <v>1000</v>
      </c>
      <c r="F4042" t="s">
        <v>1295</v>
      </c>
      <c r="G4042" t="s">
        <v>114</v>
      </c>
    </row>
    <row r="4043" spans="1:7" x14ac:dyDescent="0.25">
      <c r="A4043" t="s">
        <v>2058</v>
      </c>
      <c r="B4043" t="s">
        <v>2059</v>
      </c>
      <c r="D4043" s="1">
        <v>41248</v>
      </c>
      <c r="E4043" s="2">
        <v>25</v>
      </c>
      <c r="F4043" t="s">
        <v>450</v>
      </c>
      <c r="G4043" t="s">
        <v>471</v>
      </c>
    </row>
    <row r="4044" spans="1:7" x14ac:dyDescent="0.25">
      <c r="A4044" t="s">
        <v>432</v>
      </c>
      <c r="B4044" t="s">
        <v>433</v>
      </c>
      <c r="D4044" s="1">
        <v>41249</v>
      </c>
      <c r="E4044" s="2">
        <v>432</v>
      </c>
      <c r="G4044" t="s">
        <v>114</v>
      </c>
    </row>
    <row r="4045" spans="1:7" x14ac:dyDescent="0.25">
      <c r="A4045" t="s">
        <v>1860</v>
      </c>
      <c r="B4045" t="s">
        <v>1861</v>
      </c>
      <c r="D4045" s="1">
        <v>41249</v>
      </c>
      <c r="E4045" s="2">
        <v>4138.2</v>
      </c>
      <c r="G4045" t="s">
        <v>2060</v>
      </c>
    </row>
    <row r="4046" spans="1:7" x14ac:dyDescent="0.25">
      <c r="A4046" t="s">
        <v>2061</v>
      </c>
      <c r="B4046" t="s">
        <v>2062</v>
      </c>
      <c r="D4046" s="1">
        <v>41249</v>
      </c>
      <c r="E4046" s="2">
        <v>576</v>
      </c>
      <c r="G4046" t="s">
        <v>114</v>
      </c>
    </row>
    <row r="4047" spans="1:7" x14ac:dyDescent="0.25">
      <c r="A4047" t="s">
        <v>606</v>
      </c>
      <c r="B4047" t="s">
        <v>607</v>
      </c>
      <c r="C4047" t="s">
        <v>608</v>
      </c>
      <c r="D4047" s="1">
        <v>41253</v>
      </c>
      <c r="E4047" s="2">
        <v>1000</v>
      </c>
      <c r="F4047" t="s">
        <v>609</v>
      </c>
      <c r="G4047" t="s">
        <v>34</v>
      </c>
    </row>
    <row r="4048" spans="1:7" x14ac:dyDescent="0.25">
      <c r="A4048" t="s">
        <v>1308</v>
      </c>
      <c r="B4048" t="s">
        <v>1309</v>
      </c>
      <c r="C4048" t="s">
        <v>1310</v>
      </c>
      <c r="D4048" s="1">
        <v>41254</v>
      </c>
      <c r="E4048" s="2">
        <v>25</v>
      </c>
      <c r="F4048" t="s">
        <v>1311</v>
      </c>
      <c r="G4048" t="s">
        <v>145</v>
      </c>
    </row>
    <row r="4049" spans="1:7" x14ac:dyDescent="0.25">
      <c r="A4049" t="s">
        <v>2063</v>
      </c>
      <c r="B4049" t="s">
        <v>2064</v>
      </c>
      <c r="C4049" t="s">
        <v>2065</v>
      </c>
      <c r="D4049" s="1">
        <v>41254</v>
      </c>
      <c r="E4049" s="2">
        <v>20</v>
      </c>
      <c r="F4049" t="s">
        <v>2066</v>
      </c>
      <c r="G4049" t="s">
        <v>145</v>
      </c>
    </row>
    <row r="4050" spans="1:7" x14ac:dyDescent="0.25">
      <c r="A4050" t="s">
        <v>2063</v>
      </c>
      <c r="B4050" t="s">
        <v>2064</v>
      </c>
      <c r="C4050" t="s">
        <v>2065</v>
      </c>
      <c r="D4050" s="1">
        <v>41254</v>
      </c>
      <c r="E4050" s="2">
        <v>20</v>
      </c>
      <c r="F4050" t="s">
        <v>2067</v>
      </c>
      <c r="G4050" t="s">
        <v>145</v>
      </c>
    </row>
    <row r="4051" spans="1:7" x14ac:dyDescent="0.25">
      <c r="A4051" t="s">
        <v>2016</v>
      </c>
      <c r="B4051" t="s">
        <v>2017</v>
      </c>
      <c r="C4051" t="s">
        <v>2018</v>
      </c>
      <c r="D4051" s="1">
        <v>41254</v>
      </c>
      <c r="E4051" s="2">
        <v>25</v>
      </c>
      <c r="F4051" t="s">
        <v>2019</v>
      </c>
      <c r="G4051" t="s">
        <v>145</v>
      </c>
    </row>
    <row r="4052" spans="1:7" x14ac:dyDescent="0.25">
      <c r="A4052" t="s">
        <v>2016</v>
      </c>
      <c r="B4052" t="s">
        <v>2017</v>
      </c>
      <c r="C4052" t="s">
        <v>2018</v>
      </c>
      <c r="D4052" s="1">
        <v>41254</v>
      </c>
      <c r="E4052" s="2">
        <v>25</v>
      </c>
      <c r="F4052" t="s">
        <v>2020</v>
      </c>
      <c r="G4052" t="s">
        <v>145</v>
      </c>
    </row>
    <row r="4053" spans="1:7" x14ac:dyDescent="0.25">
      <c r="A4053" t="s">
        <v>2016</v>
      </c>
      <c r="B4053" t="s">
        <v>2017</v>
      </c>
      <c r="C4053" t="s">
        <v>2018</v>
      </c>
      <c r="D4053" s="1">
        <v>41254</v>
      </c>
      <c r="E4053" s="2">
        <v>25</v>
      </c>
      <c r="F4053" t="s">
        <v>2021</v>
      </c>
      <c r="G4053" t="s">
        <v>145</v>
      </c>
    </row>
    <row r="4054" spans="1:7" x14ac:dyDescent="0.25">
      <c r="A4054" t="s">
        <v>2016</v>
      </c>
      <c r="B4054" t="s">
        <v>2017</v>
      </c>
      <c r="C4054" t="s">
        <v>2018</v>
      </c>
      <c r="D4054" s="1">
        <v>41254</v>
      </c>
      <c r="E4054" s="2">
        <v>25</v>
      </c>
      <c r="F4054" t="s">
        <v>2022</v>
      </c>
      <c r="G4054" t="s">
        <v>145</v>
      </c>
    </row>
    <row r="4055" spans="1:7" x14ac:dyDescent="0.25">
      <c r="A4055" t="s">
        <v>1445</v>
      </c>
      <c r="B4055" t="s">
        <v>607</v>
      </c>
      <c r="C4055" t="s">
        <v>796</v>
      </c>
      <c r="D4055" s="1">
        <v>41254</v>
      </c>
      <c r="E4055" s="2">
        <v>100</v>
      </c>
      <c r="G4055" t="s">
        <v>523</v>
      </c>
    </row>
    <row r="4056" spans="1:7" x14ac:dyDescent="0.25">
      <c r="A4056" t="s">
        <v>1539</v>
      </c>
      <c r="B4056" t="s">
        <v>1540</v>
      </c>
      <c r="C4056" t="s">
        <v>1540</v>
      </c>
      <c r="D4056" s="1">
        <v>41254</v>
      </c>
      <c r="E4056" s="2">
        <v>37.57</v>
      </c>
      <c r="G4056" t="s">
        <v>145</v>
      </c>
    </row>
    <row r="4057" spans="1:7" x14ac:dyDescent="0.25">
      <c r="A4057" t="s">
        <v>892</v>
      </c>
      <c r="B4057" t="s">
        <v>893</v>
      </c>
      <c r="C4057" t="s">
        <v>894</v>
      </c>
      <c r="D4057" s="1">
        <v>41254</v>
      </c>
      <c r="E4057" s="2">
        <v>1000</v>
      </c>
      <c r="F4057" t="s">
        <v>895</v>
      </c>
      <c r="G4057" t="s">
        <v>706</v>
      </c>
    </row>
    <row r="4058" spans="1:7" x14ac:dyDescent="0.25">
      <c r="A4058" t="s">
        <v>892</v>
      </c>
      <c r="B4058" t="s">
        <v>893</v>
      </c>
      <c r="C4058" t="s">
        <v>894</v>
      </c>
      <c r="D4058" s="1">
        <v>41254</v>
      </c>
      <c r="E4058" s="2">
        <v>1000</v>
      </c>
      <c r="F4058" t="s">
        <v>895</v>
      </c>
      <c r="G4058" t="s">
        <v>706</v>
      </c>
    </row>
    <row r="4059" spans="1:7" x14ac:dyDescent="0.25">
      <c r="A4059" t="s">
        <v>2068</v>
      </c>
      <c r="B4059" t="s">
        <v>751</v>
      </c>
      <c r="C4059" t="s">
        <v>157</v>
      </c>
      <c r="D4059" s="1">
        <v>41254</v>
      </c>
      <c r="E4059" s="2">
        <v>20</v>
      </c>
      <c r="F4059" t="s">
        <v>2069</v>
      </c>
      <c r="G4059" t="s">
        <v>145</v>
      </c>
    </row>
    <row r="4060" spans="1:7" x14ac:dyDescent="0.25">
      <c r="A4060" t="s">
        <v>2068</v>
      </c>
      <c r="B4060" t="s">
        <v>751</v>
      </c>
      <c r="C4060" t="s">
        <v>157</v>
      </c>
      <c r="D4060" s="1">
        <v>41254</v>
      </c>
      <c r="E4060" s="2">
        <v>20</v>
      </c>
      <c r="F4060" t="s">
        <v>2070</v>
      </c>
      <c r="G4060" t="s">
        <v>145</v>
      </c>
    </row>
    <row r="4061" spans="1:7" x14ac:dyDescent="0.25">
      <c r="A4061" t="s">
        <v>2071</v>
      </c>
      <c r="B4061" t="s">
        <v>189</v>
      </c>
      <c r="C4061" t="s">
        <v>2072</v>
      </c>
      <c r="D4061" s="1">
        <v>41254</v>
      </c>
      <c r="E4061" s="2">
        <v>20</v>
      </c>
      <c r="F4061" t="s">
        <v>2073</v>
      </c>
      <c r="G4061" t="s">
        <v>145</v>
      </c>
    </row>
    <row r="4062" spans="1:7" x14ac:dyDescent="0.25">
      <c r="A4062" t="s">
        <v>558</v>
      </c>
      <c r="B4062" t="s">
        <v>559</v>
      </c>
      <c r="C4062" t="s">
        <v>560</v>
      </c>
      <c r="D4062" s="1">
        <v>41254</v>
      </c>
      <c r="E4062" s="2">
        <v>50</v>
      </c>
      <c r="F4062" t="s">
        <v>561</v>
      </c>
      <c r="G4062" t="s">
        <v>145</v>
      </c>
    </row>
    <row r="4063" spans="1:7" x14ac:dyDescent="0.25">
      <c r="A4063" t="s">
        <v>558</v>
      </c>
      <c r="B4063" t="s">
        <v>559</v>
      </c>
      <c r="C4063" t="s">
        <v>560</v>
      </c>
      <c r="D4063" s="1">
        <v>41254</v>
      </c>
      <c r="E4063" s="2">
        <v>50</v>
      </c>
      <c r="F4063" t="s">
        <v>561</v>
      </c>
      <c r="G4063" t="s">
        <v>145</v>
      </c>
    </row>
    <row r="4064" spans="1:7" x14ac:dyDescent="0.25">
      <c r="A4064" t="s">
        <v>2074</v>
      </c>
      <c r="B4064" t="s">
        <v>2075</v>
      </c>
      <c r="C4064" t="s">
        <v>627</v>
      </c>
      <c r="D4064" s="1">
        <v>41254</v>
      </c>
      <c r="E4064" s="2">
        <v>25</v>
      </c>
      <c r="F4064" t="s">
        <v>2076</v>
      </c>
      <c r="G4064" t="s">
        <v>145</v>
      </c>
    </row>
    <row r="4065" spans="1:7" x14ac:dyDescent="0.25">
      <c r="A4065" t="s">
        <v>2077</v>
      </c>
      <c r="B4065" t="s">
        <v>2078</v>
      </c>
      <c r="C4065" t="s">
        <v>140</v>
      </c>
      <c r="D4065" s="1">
        <v>41254</v>
      </c>
      <c r="E4065" s="2">
        <v>25</v>
      </c>
      <c r="F4065" t="s">
        <v>2079</v>
      </c>
      <c r="G4065" t="s">
        <v>471</v>
      </c>
    </row>
    <row r="4066" spans="1:7" x14ac:dyDescent="0.25">
      <c r="A4066" t="s">
        <v>858</v>
      </c>
      <c r="B4066" t="s">
        <v>378</v>
      </c>
      <c r="C4066" t="s">
        <v>859</v>
      </c>
      <c r="D4066" s="1">
        <v>41254</v>
      </c>
      <c r="E4066" s="2">
        <v>100</v>
      </c>
      <c r="F4066" t="s">
        <v>860</v>
      </c>
      <c r="G4066" t="s">
        <v>114</v>
      </c>
    </row>
    <row r="4067" spans="1:7" x14ac:dyDescent="0.25">
      <c r="A4067" t="s">
        <v>713</v>
      </c>
      <c r="B4067" t="s">
        <v>714</v>
      </c>
      <c r="C4067" t="s">
        <v>715</v>
      </c>
      <c r="D4067" s="1">
        <v>41254</v>
      </c>
      <c r="E4067" s="2">
        <v>1000</v>
      </c>
      <c r="F4067" t="s">
        <v>716</v>
      </c>
      <c r="G4067" t="s">
        <v>706</v>
      </c>
    </row>
    <row r="4068" spans="1:7" x14ac:dyDescent="0.25">
      <c r="A4068" t="s">
        <v>713</v>
      </c>
      <c r="B4068" t="s">
        <v>714</v>
      </c>
      <c r="C4068" t="s">
        <v>715</v>
      </c>
      <c r="D4068" s="1">
        <v>41254</v>
      </c>
      <c r="E4068" s="2">
        <v>20</v>
      </c>
      <c r="F4068" t="s">
        <v>716</v>
      </c>
      <c r="G4068" t="s">
        <v>706</v>
      </c>
    </row>
    <row r="4069" spans="1:7" x14ac:dyDescent="0.25">
      <c r="A4069" t="s">
        <v>985</v>
      </c>
      <c r="B4069" t="s">
        <v>986</v>
      </c>
      <c r="D4069" s="1">
        <v>41254</v>
      </c>
      <c r="E4069" s="2">
        <v>1500</v>
      </c>
      <c r="F4069" t="s">
        <v>987</v>
      </c>
      <c r="G4069" t="s">
        <v>988</v>
      </c>
    </row>
    <row r="4070" spans="1:7" x14ac:dyDescent="0.25">
      <c r="A4070" t="s">
        <v>985</v>
      </c>
      <c r="B4070" t="s">
        <v>986</v>
      </c>
      <c r="D4070" s="1">
        <v>41254</v>
      </c>
      <c r="E4070" s="2">
        <v>750</v>
      </c>
      <c r="F4070" t="s">
        <v>987</v>
      </c>
      <c r="G4070" t="s">
        <v>988</v>
      </c>
    </row>
    <row r="4071" spans="1:7" x14ac:dyDescent="0.25">
      <c r="A4071" t="s">
        <v>925</v>
      </c>
      <c r="B4071" t="s">
        <v>926</v>
      </c>
      <c r="D4071" s="1">
        <v>41254</v>
      </c>
      <c r="E4071" s="2">
        <v>1000</v>
      </c>
      <c r="G4071" t="s">
        <v>927</v>
      </c>
    </row>
    <row r="4072" spans="1:7" x14ac:dyDescent="0.25">
      <c r="A4072" t="s">
        <v>1565</v>
      </c>
      <c r="B4072" t="s">
        <v>1566</v>
      </c>
      <c r="D4072" s="1">
        <v>41254</v>
      </c>
      <c r="E4072" s="2">
        <v>100</v>
      </c>
      <c r="G4072" t="s">
        <v>114</v>
      </c>
    </row>
    <row r="4073" spans="1:7" x14ac:dyDescent="0.25">
      <c r="A4073" t="s">
        <v>2080</v>
      </c>
      <c r="B4073" t="s">
        <v>2081</v>
      </c>
      <c r="D4073" s="1">
        <v>41254</v>
      </c>
      <c r="E4073" s="2">
        <v>50</v>
      </c>
      <c r="G4073" t="s">
        <v>399</v>
      </c>
    </row>
    <row r="4074" spans="1:7" x14ac:dyDescent="0.25">
      <c r="A4074" t="s">
        <v>1824</v>
      </c>
      <c r="B4074" t="s">
        <v>1825</v>
      </c>
      <c r="C4074" t="s">
        <v>1826</v>
      </c>
      <c r="D4074" s="1">
        <v>41254</v>
      </c>
      <c r="E4074" s="2">
        <v>25</v>
      </c>
      <c r="F4074" t="s">
        <v>1827</v>
      </c>
      <c r="G4074" t="s">
        <v>145</v>
      </c>
    </row>
    <row r="4075" spans="1:7" x14ac:dyDescent="0.25">
      <c r="A4075" t="s">
        <v>482</v>
      </c>
      <c r="B4075" t="s">
        <v>483</v>
      </c>
      <c r="C4075" t="s">
        <v>484</v>
      </c>
      <c r="D4075" s="1">
        <v>41254</v>
      </c>
      <c r="E4075" s="2">
        <v>125</v>
      </c>
      <c r="F4075" t="s">
        <v>485</v>
      </c>
      <c r="G4075" t="s">
        <v>34</v>
      </c>
    </row>
    <row r="4076" spans="1:7" x14ac:dyDescent="0.25">
      <c r="A4076" t="s">
        <v>2082</v>
      </c>
      <c r="B4076" t="s">
        <v>2083</v>
      </c>
      <c r="C4076" t="s">
        <v>1310</v>
      </c>
      <c r="D4076" s="1">
        <v>41254</v>
      </c>
      <c r="E4076" s="2">
        <v>50</v>
      </c>
      <c r="G4076" t="s">
        <v>471</v>
      </c>
    </row>
    <row r="4077" spans="1:7" x14ac:dyDescent="0.25">
      <c r="A4077" t="s">
        <v>457</v>
      </c>
      <c r="B4077" t="s">
        <v>458</v>
      </c>
      <c r="C4077" t="s">
        <v>459</v>
      </c>
      <c r="D4077" s="1">
        <v>41254</v>
      </c>
      <c r="E4077" s="2">
        <v>20</v>
      </c>
      <c r="F4077" t="s">
        <v>460</v>
      </c>
      <c r="G4077" t="s">
        <v>145</v>
      </c>
    </row>
    <row r="4078" spans="1:7" x14ac:dyDescent="0.25">
      <c r="A4078" t="s">
        <v>457</v>
      </c>
      <c r="B4078" t="s">
        <v>458</v>
      </c>
      <c r="C4078" t="s">
        <v>459</v>
      </c>
      <c r="D4078" s="1">
        <v>41254</v>
      </c>
      <c r="E4078" s="2">
        <v>20</v>
      </c>
      <c r="F4078" t="s">
        <v>461</v>
      </c>
      <c r="G4078" t="s">
        <v>145</v>
      </c>
    </row>
    <row r="4079" spans="1:7" x14ac:dyDescent="0.25">
      <c r="A4079" t="s">
        <v>626</v>
      </c>
      <c r="B4079" t="s">
        <v>242</v>
      </c>
      <c r="C4079" t="s">
        <v>627</v>
      </c>
      <c r="D4079" s="1">
        <v>41254</v>
      </c>
      <c r="E4079" s="2">
        <v>20</v>
      </c>
      <c r="F4079" t="s">
        <v>628</v>
      </c>
      <c r="G4079" t="s">
        <v>145</v>
      </c>
    </row>
    <row r="4080" spans="1:7" x14ac:dyDescent="0.25">
      <c r="A4080" t="s">
        <v>565</v>
      </c>
      <c r="B4080" t="s">
        <v>566</v>
      </c>
      <c r="C4080" t="s">
        <v>567</v>
      </c>
      <c r="D4080" s="1">
        <v>41254</v>
      </c>
      <c r="E4080" s="2">
        <v>50</v>
      </c>
      <c r="F4080" t="s">
        <v>568</v>
      </c>
      <c r="G4080" t="s">
        <v>145</v>
      </c>
    </row>
    <row r="4081" spans="1:7" x14ac:dyDescent="0.25">
      <c r="A4081" t="s">
        <v>565</v>
      </c>
      <c r="B4081" t="s">
        <v>566</v>
      </c>
      <c r="C4081" t="s">
        <v>567</v>
      </c>
      <c r="D4081" s="1">
        <v>41254</v>
      </c>
      <c r="E4081" s="2">
        <v>50</v>
      </c>
      <c r="F4081" t="s">
        <v>569</v>
      </c>
      <c r="G4081" t="s">
        <v>145</v>
      </c>
    </row>
    <row r="4082" spans="1:7" x14ac:dyDescent="0.25">
      <c r="A4082" t="s">
        <v>2084</v>
      </c>
      <c r="B4082" t="s">
        <v>2085</v>
      </c>
      <c r="C4082" t="s">
        <v>2086</v>
      </c>
      <c r="D4082" s="1">
        <v>41254</v>
      </c>
      <c r="E4082" s="2">
        <v>20</v>
      </c>
      <c r="F4082" t="s">
        <v>2087</v>
      </c>
      <c r="G4082" t="s">
        <v>145</v>
      </c>
    </row>
    <row r="4083" spans="1:7" x14ac:dyDescent="0.25">
      <c r="A4083" t="s">
        <v>2084</v>
      </c>
      <c r="B4083" t="s">
        <v>2085</v>
      </c>
      <c r="C4083" t="s">
        <v>2086</v>
      </c>
      <c r="D4083" s="1">
        <v>41254</v>
      </c>
      <c r="E4083" s="2">
        <v>20</v>
      </c>
      <c r="F4083" t="s">
        <v>2088</v>
      </c>
      <c r="G4083" t="s">
        <v>145</v>
      </c>
    </row>
    <row r="4084" spans="1:7" x14ac:dyDescent="0.25">
      <c r="A4084" t="s">
        <v>2084</v>
      </c>
      <c r="B4084" t="s">
        <v>2085</v>
      </c>
      <c r="C4084" t="s">
        <v>2086</v>
      </c>
      <c r="D4084" s="1">
        <v>41254</v>
      </c>
      <c r="E4084" s="2">
        <v>20</v>
      </c>
      <c r="F4084" t="s">
        <v>2089</v>
      </c>
      <c r="G4084" t="s">
        <v>145</v>
      </c>
    </row>
    <row r="4085" spans="1:7" x14ac:dyDescent="0.25">
      <c r="A4085" t="s">
        <v>2090</v>
      </c>
      <c r="B4085" t="s">
        <v>2091</v>
      </c>
      <c r="C4085" t="s">
        <v>2092</v>
      </c>
      <c r="D4085" s="1">
        <v>41255</v>
      </c>
      <c r="E4085" s="2">
        <v>20</v>
      </c>
      <c r="F4085" t="s">
        <v>2093</v>
      </c>
      <c r="G4085" t="s">
        <v>67</v>
      </c>
    </row>
    <row r="4086" spans="1:7" x14ac:dyDescent="0.25">
      <c r="A4086" t="s">
        <v>2090</v>
      </c>
      <c r="B4086" t="s">
        <v>2091</v>
      </c>
      <c r="C4086" t="s">
        <v>2092</v>
      </c>
      <c r="D4086" s="1">
        <v>41255</v>
      </c>
      <c r="E4086" s="2">
        <v>20</v>
      </c>
      <c r="F4086" t="s">
        <v>2093</v>
      </c>
      <c r="G4086" t="s">
        <v>67</v>
      </c>
    </row>
    <row r="4087" spans="1:7" x14ac:dyDescent="0.25">
      <c r="A4087" t="s">
        <v>2094</v>
      </c>
      <c r="B4087" t="s">
        <v>2095</v>
      </c>
      <c r="C4087" t="s">
        <v>2096</v>
      </c>
      <c r="D4087" s="1">
        <v>41255</v>
      </c>
      <c r="E4087" s="2">
        <v>50</v>
      </c>
      <c r="G4087" t="s">
        <v>67</v>
      </c>
    </row>
    <row r="4088" spans="1:7" x14ac:dyDescent="0.25">
      <c r="A4088" t="s">
        <v>2097</v>
      </c>
      <c r="B4088" t="s">
        <v>2098</v>
      </c>
      <c r="C4088" t="s">
        <v>2099</v>
      </c>
      <c r="D4088" s="1">
        <v>41255</v>
      </c>
      <c r="E4088" s="2">
        <v>20</v>
      </c>
      <c r="F4088" t="s">
        <v>2100</v>
      </c>
      <c r="G4088" t="s">
        <v>67</v>
      </c>
    </row>
    <row r="4089" spans="1:7" x14ac:dyDescent="0.25">
      <c r="A4089" t="s">
        <v>2101</v>
      </c>
      <c r="B4089" t="s">
        <v>2102</v>
      </c>
      <c r="C4089" t="s">
        <v>2103</v>
      </c>
      <c r="D4089" s="1">
        <v>41255</v>
      </c>
      <c r="E4089" s="2">
        <v>20</v>
      </c>
      <c r="G4089" t="s">
        <v>67</v>
      </c>
    </row>
    <row r="4090" spans="1:7" x14ac:dyDescent="0.25">
      <c r="A4090" t="s">
        <v>2104</v>
      </c>
      <c r="B4090" t="s">
        <v>1772</v>
      </c>
      <c r="C4090" t="s">
        <v>2105</v>
      </c>
      <c r="D4090" s="1">
        <v>41255</v>
      </c>
      <c r="E4090" s="2">
        <v>100</v>
      </c>
      <c r="F4090" t="s">
        <v>2106</v>
      </c>
      <c r="G4090" t="s">
        <v>67</v>
      </c>
    </row>
    <row r="4091" spans="1:7" x14ac:dyDescent="0.25">
      <c r="A4091" t="s">
        <v>2107</v>
      </c>
      <c r="B4091" t="s">
        <v>2108</v>
      </c>
      <c r="C4091" t="s">
        <v>2109</v>
      </c>
      <c r="D4091" s="1">
        <v>41255</v>
      </c>
      <c r="E4091" s="2">
        <v>20</v>
      </c>
      <c r="F4091" t="s">
        <v>2110</v>
      </c>
      <c r="G4091" t="s">
        <v>67</v>
      </c>
    </row>
    <row r="4092" spans="1:7" x14ac:dyDescent="0.25">
      <c r="A4092" t="s">
        <v>939</v>
      </c>
      <c r="B4092" t="s">
        <v>940</v>
      </c>
      <c r="C4092" t="s">
        <v>264</v>
      </c>
      <c r="D4092" s="1">
        <v>41255</v>
      </c>
      <c r="E4092" s="2">
        <v>1000</v>
      </c>
      <c r="G4092" t="s">
        <v>34</v>
      </c>
    </row>
    <row r="4093" spans="1:7" x14ac:dyDescent="0.25">
      <c r="A4093" t="s">
        <v>868</v>
      </c>
      <c r="B4093" t="s">
        <v>200</v>
      </c>
      <c r="C4093" t="s">
        <v>631</v>
      </c>
      <c r="D4093" s="1">
        <v>41255</v>
      </c>
      <c r="E4093" s="2">
        <v>2000</v>
      </c>
      <c r="F4093" t="s">
        <v>869</v>
      </c>
      <c r="G4093" t="s">
        <v>870</v>
      </c>
    </row>
    <row r="4094" spans="1:7" x14ac:dyDescent="0.25">
      <c r="A4094" t="s">
        <v>973</v>
      </c>
      <c r="B4094" t="s">
        <v>974</v>
      </c>
      <c r="C4094" t="s">
        <v>975</v>
      </c>
      <c r="D4094" s="1">
        <v>41255</v>
      </c>
      <c r="E4094" s="2">
        <v>150</v>
      </c>
      <c r="G4094" t="s">
        <v>114</v>
      </c>
    </row>
    <row r="4095" spans="1:7" x14ac:dyDescent="0.25">
      <c r="A4095" t="s">
        <v>2111</v>
      </c>
      <c r="B4095" t="s">
        <v>2112</v>
      </c>
      <c r="C4095" t="s">
        <v>2113</v>
      </c>
      <c r="D4095" s="1">
        <v>41255</v>
      </c>
      <c r="E4095" s="2">
        <v>50</v>
      </c>
      <c r="G4095" t="s">
        <v>67</v>
      </c>
    </row>
    <row r="4096" spans="1:7" x14ac:dyDescent="0.25">
      <c r="A4096" t="s">
        <v>2114</v>
      </c>
      <c r="B4096" t="s">
        <v>2115</v>
      </c>
      <c r="C4096" t="s">
        <v>2116</v>
      </c>
      <c r="D4096" s="1">
        <v>41255</v>
      </c>
      <c r="E4096" s="2">
        <v>20</v>
      </c>
      <c r="F4096" t="s">
        <v>2117</v>
      </c>
      <c r="G4096" t="s">
        <v>67</v>
      </c>
    </row>
    <row r="4097" spans="1:7" x14ac:dyDescent="0.25">
      <c r="A4097" t="s">
        <v>2114</v>
      </c>
      <c r="B4097" t="s">
        <v>2115</v>
      </c>
      <c r="C4097" t="s">
        <v>2116</v>
      </c>
      <c r="D4097" s="1">
        <v>41255</v>
      </c>
      <c r="E4097" s="2">
        <v>20</v>
      </c>
      <c r="F4097" t="s">
        <v>2118</v>
      </c>
      <c r="G4097" t="s">
        <v>67</v>
      </c>
    </row>
    <row r="4098" spans="1:7" x14ac:dyDescent="0.25">
      <c r="A4098" t="s">
        <v>1539</v>
      </c>
      <c r="B4098" t="s">
        <v>1540</v>
      </c>
      <c r="C4098" t="s">
        <v>1540</v>
      </c>
      <c r="D4098" s="1">
        <v>41255</v>
      </c>
      <c r="E4098" s="2">
        <v>968</v>
      </c>
      <c r="G4098" t="s">
        <v>67</v>
      </c>
    </row>
    <row r="4099" spans="1:7" x14ac:dyDescent="0.25">
      <c r="A4099" t="s">
        <v>2119</v>
      </c>
      <c r="B4099" t="s">
        <v>2120</v>
      </c>
      <c r="C4099" t="s">
        <v>1621</v>
      </c>
      <c r="D4099" s="1">
        <v>41255</v>
      </c>
      <c r="E4099" s="2">
        <v>250</v>
      </c>
      <c r="G4099" t="s">
        <v>67</v>
      </c>
    </row>
    <row r="4100" spans="1:7" x14ac:dyDescent="0.25">
      <c r="A4100" t="s">
        <v>2121</v>
      </c>
      <c r="B4100" t="s">
        <v>2122</v>
      </c>
      <c r="C4100" t="s">
        <v>2123</v>
      </c>
      <c r="D4100" s="1">
        <v>41255</v>
      </c>
      <c r="E4100" s="2">
        <v>25</v>
      </c>
      <c r="G4100" t="s">
        <v>67</v>
      </c>
    </row>
    <row r="4101" spans="1:7" x14ac:dyDescent="0.25">
      <c r="A4101" t="s">
        <v>2124</v>
      </c>
      <c r="B4101" t="s">
        <v>2125</v>
      </c>
      <c r="C4101" t="s">
        <v>2126</v>
      </c>
      <c r="D4101" s="1">
        <v>41256</v>
      </c>
      <c r="E4101" s="2">
        <v>250</v>
      </c>
      <c r="G4101" t="s">
        <v>2127</v>
      </c>
    </row>
    <row r="4102" spans="1:7" x14ac:dyDescent="0.25">
      <c r="A4102" t="s">
        <v>877</v>
      </c>
      <c r="B4102" t="s">
        <v>559</v>
      </c>
      <c r="C4102" t="s">
        <v>878</v>
      </c>
      <c r="D4102" s="1">
        <v>41256</v>
      </c>
      <c r="E4102" s="2">
        <v>5000</v>
      </c>
      <c r="F4102" t="s">
        <v>879</v>
      </c>
      <c r="G4102" t="s">
        <v>1463</v>
      </c>
    </row>
    <row r="4103" spans="1:7" x14ac:dyDescent="0.25">
      <c r="A4103" t="s">
        <v>877</v>
      </c>
      <c r="B4103" t="s">
        <v>559</v>
      </c>
      <c r="C4103" t="s">
        <v>878</v>
      </c>
      <c r="D4103" s="1">
        <v>41256</v>
      </c>
      <c r="E4103" s="2">
        <v>5000</v>
      </c>
      <c r="F4103" t="s">
        <v>881</v>
      </c>
      <c r="G4103" t="s">
        <v>1463</v>
      </c>
    </row>
    <row r="4104" spans="1:7" x14ac:dyDescent="0.25">
      <c r="A4104" t="s">
        <v>1257</v>
      </c>
      <c r="B4104" t="s">
        <v>1258</v>
      </c>
      <c r="C4104" t="s">
        <v>1259</v>
      </c>
      <c r="D4104" s="1">
        <v>41257</v>
      </c>
      <c r="E4104" s="2">
        <v>83.33</v>
      </c>
      <c r="F4104" t="s">
        <v>1260</v>
      </c>
      <c r="G4104" t="s">
        <v>34</v>
      </c>
    </row>
    <row r="4105" spans="1:7" x14ac:dyDescent="0.25">
      <c r="A4105" t="s">
        <v>1308</v>
      </c>
      <c r="B4105" t="s">
        <v>1309</v>
      </c>
      <c r="C4105" t="s">
        <v>1310</v>
      </c>
      <c r="D4105" s="1">
        <v>41257</v>
      </c>
      <c r="E4105" s="2">
        <v>50</v>
      </c>
      <c r="F4105" t="s">
        <v>1311</v>
      </c>
      <c r="G4105" t="s">
        <v>34</v>
      </c>
    </row>
    <row r="4106" spans="1:7" x14ac:dyDescent="0.25">
      <c r="A4106" t="s">
        <v>235</v>
      </c>
      <c r="B4106" t="s">
        <v>236</v>
      </c>
      <c r="C4106" t="s">
        <v>237</v>
      </c>
      <c r="D4106" s="1">
        <v>41257</v>
      </c>
      <c r="E4106" s="2">
        <v>71.430000000000007</v>
      </c>
      <c r="F4106" t="s">
        <v>238</v>
      </c>
      <c r="G4106" t="s">
        <v>34</v>
      </c>
    </row>
    <row r="4107" spans="1:7" x14ac:dyDescent="0.25">
      <c r="A4107" t="s">
        <v>235</v>
      </c>
      <c r="B4107" t="s">
        <v>236</v>
      </c>
      <c r="C4107" t="s">
        <v>237</v>
      </c>
      <c r="D4107" s="1">
        <v>41257</v>
      </c>
      <c r="E4107" s="2">
        <v>71.430000000000007</v>
      </c>
      <c r="F4107" t="s">
        <v>239</v>
      </c>
      <c r="G4107" t="s">
        <v>34</v>
      </c>
    </row>
    <row r="4108" spans="1:7" x14ac:dyDescent="0.25">
      <c r="A4108" t="s">
        <v>49</v>
      </c>
      <c r="B4108" t="s">
        <v>50</v>
      </c>
      <c r="C4108" t="s">
        <v>51</v>
      </c>
      <c r="D4108" s="1">
        <v>41257</v>
      </c>
      <c r="E4108" s="2">
        <v>83.33</v>
      </c>
      <c r="F4108" t="s">
        <v>52</v>
      </c>
      <c r="G4108" t="s">
        <v>34</v>
      </c>
    </row>
    <row r="4109" spans="1:7" x14ac:dyDescent="0.25">
      <c r="A4109" t="s">
        <v>58</v>
      </c>
      <c r="B4109" t="s">
        <v>59</v>
      </c>
      <c r="C4109" t="s">
        <v>60</v>
      </c>
      <c r="D4109" s="1">
        <v>41257</v>
      </c>
      <c r="E4109" s="2">
        <v>100</v>
      </c>
      <c r="G4109" t="s">
        <v>34</v>
      </c>
    </row>
    <row r="4110" spans="1:7" x14ac:dyDescent="0.25">
      <c r="A4110" t="s">
        <v>53</v>
      </c>
      <c r="B4110" t="s">
        <v>54</v>
      </c>
      <c r="C4110" t="s">
        <v>55</v>
      </c>
      <c r="D4110" s="1">
        <v>41257</v>
      </c>
      <c r="E4110" s="2">
        <v>125</v>
      </c>
      <c r="F4110" t="s">
        <v>56</v>
      </c>
      <c r="G4110" t="s">
        <v>34</v>
      </c>
    </row>
    <row r="4111" spans="1:7" x14ac:dyDescent="0.25">
      <c r="A4111" t="s">
        <v>53</v>
      </c>
      <c r="B4111" t="s">
        <v>54</v>
      </c>
      <c r="C4111" t="s">
        <v>55</v>
      </c>
      <c r="D4111" s="1">
        <v>41257</v>
      </c>
      <c r="E4111" s="2">
        <v>125</v>
      </c>
      <c r="F4111" t="s">
        <v>57</v>
      </c>
      <c r="G4111" t="s">
        <v>34</v>
      </c>
    </row>
    <row r="4112" spans="1:7" x14ac:dyDescent="0.25">
      <c r="A4112" t="s">
        <v>40</v>
      </c>
      <c r="B4112" t="s">
        <v>41</v>
      </c>
      <c r="C4112" t="s">
        <v>42</v>
      </c>
      <c r="D4112" s="1">
        <v>41257</v>
      </c>
      <c r="E4112" s="2">
        <v>166.66</v>
      </c>
      <c r="F4112" t="s">
        <v>43</v>
      </c>
      <c r="G4112" t="s">
        <v>34</v>
      </c>
    </row>
    <row r="4113" spans="1:7" x14ac:dyDescent="0.25">
      <c r="A4113" t="s">
        <v>2128</v>
      </c>
      <c r="B4113" t="s">
        <v>2129</v>
      </c>
      <c r="D4113" s="1">
        <v>41257</v>
      </c>
      <c r="E4113" s="2">
        <v>10000</v>
      </c>
      <c r="G4113" t="s">
        <v>2130</v>
      </c>
    </row>
    <row r="4114" spans="1:7" x14ac:dyDescent="0.25">
      <c r="A4114" t="s">
        <v>2131</v>
      </c>
      <c r="B4114" t="s">
        <v>2132</v>
      </c>
      <c r="D4114" s="1">
        <v>41269</v>
      </c>
      <c r="E4114" s="2">
        <v>500</v>
      </c>
      <c r="F4114" t="s">
        <v>2133</v>
      </c>
      <c r="G4114" t="s">
        <v>271</v>
      </c>
    </row>
    <row r="4115" spans="1:7" x14ac:dyDescent="0.25">
      <c r="A4115" t="s">
        <v>1937</v>
      </c>
      <c r="B4115" t="s">
        <v>1938</v>
      </c>
      <c r="D4115" s="1">
        <v>41269</v>
      </c>
      <c r="E4115" s="2">
        <v>1000</v>
      </c>
      <c r="F4115" t="s">
        <v>1510</v>
      </c>
      <c r="G4115" t="s">
        <v>34</v>
      </c>
    </row>
    <row r="4116" spans="1:7" x14ac:dyDescent="0.25">
      <c r="A4116" t="s">
        <v>479</v>
      </c>
      <c r="B4116" t="s">
        <v>480</v>
      </c>
      <c r="D4116" s="1">
        <v>41269</v>
      </c>
      <c r="E4116" s="2">
        <v>1000</v>
      </c>
      <c r="F4116" t="s">
        <v>481</v>
      </c>
      <c r="G4116" t="s">
        <v>34</v>
      </c>
    </row>
    <row r="4117" spans="1:7" x14ac:dyDescent="0.25">
      <c r="A4117" t="s">
        <v>864</v>
      </c>
      <c r="B4117" t="s">
        <v>371</v>
      </c>
      <c r="C4117" t="s">
        <v>865</v>
      </c>
      <c r="D4117" s="1">
        <v>41269</v>
      </c>
      <c r="E4117" s="2">
        <v>300</v>
      </c>
      <c r="F4117" t="s">
        <v>866</v>
      </c>
      <c r="G4117" t="s">
        <v>867</v>
      </c>
    </row>
    <row r="4118" spans="1:7" x14ac:dyDescent="0.25">
      <c r="A4118" t="s">
        <v>2134</v>
      </c>
      <c r="B4118" t="s">
        <v>2135</v>
      </c>
      <c r="C4118" t="s">
        <v>2136</v>
      </c>
      <c r="D4118" s="1">
        <v>41269</v>
      </c>
      <c r="E4118" s="2">
        <v>1000</v>
      </c>
      <c r="F4118" t="s">
        <v>2137</v>
      </c>
      <c r="G4118" t="s">
        <v>114</v>
      </c>
    </row>
    <row r="4119" spans="1:7" x14ac:dyDescent="0.25">
      <c r="A4119" t="s">
        <v>847</v>
      </c>
      <c r="B4119" t="s">
        <v>744</v>
      </c>
      <c r="C4119" t="s">
        <v>848</v>
      </c>
      <c r="D4119" s="1">
        <v>41269</v>
      </c>
      <c r="E4119" s="2">
        <v>500</v>
      </c>
      <c r="F4119" t="s">
        <v>849</v>
      </c>
      <c r="G4119" t="s">
        <v>850</v>
      </c>
    </row>
    <row r="4120" spans="1:7" x14ac:dyDescent="0.25">
      <c r="A4120" t="s">
        <v>2138</v>
      </c>
      <c r="B4120" t="s">
        <v>1581</v>
      </c>
      <c r="C4120" t="s">
        <v>2139</v>
      </c>
      <c r="D4120" s="1">
        <v>41269</v>
      </c>
      <c r="E4120" s="2">
        <v>200</v>
      </c>
      <c r="F4120" t="s">
        <v>2140</v>
      </c>
      <c r="G4120" t="s">
        <v>706</v>
      </c>
    </row>
    <row r="4121" spans="1:7" x14ac:dyDescent="0.25">
      <c r="A4121" t="s">
        <v>2141</v>
      </c>
      <c r="B4121" t="s">
        <v>2142</v>
      </c>
      <c r="C4121" t="s">
        <v>2143</v>
      </c>
      <c r="D4121" s="1">
        <v>41269</v>
      </c>
      <c r="E4121" s="2">
        <v>500</v>
      </c>
      <c r="G4121" t="s">
        <v>706</v>
      </c>
    </row>
    <row r="4122" spans="1:7" x14ac:dyDescent="0.25">
      <c r="A4122" t="s">
        <v>931</v>
      </c>
      <c r="B4122" t="s">
        <v>932</v>
      </c>
      <c r="C4122" t="s">
        <v>933</v>
      </c>
      <c r="D4122" s="1">
        <v>41269</v>
      </c>
      <c r="E4122" s="2">
        <v>500</v>
      </c>
      <c r="G4122" t="s">
        <v>114</v>
      </c>
    </row>
    <row r="4123" spans="1:7" x14ac:dyDescent="0.25">
      <c r="A4123" t="s">
        <v>919</v>
      </c>
      <c r="B4123" t="s">
        <v>893</v>
      </c>
      <c r="C4123" t="s">
        <v>865</v>
      </c>
      <c r="D4123" s="1">
        <v>41269</v>
      </c>
      <c r="E4123" s="2">
        <v>25</v>
      </c>
      <c r="G4123" t="s">
        <v>867</v>
      </c>
    </row>
    <row r="4124" spans="1:7" x14ac:dyDescent="0.25">
      <c r="A4124" t="s">
        <v>586</v>
      </c>
      <c r="B4124" t="s">
        <v>587</v>
      </c>
      <c r="C4124" t="s">
        <v>588</v>
      </c>
      <c r="D4124" s="1">
        <v>41269</v>
      </c>
      <c r="E4124" s="2">
        <v>1000</v>
      </c>
      <c r="F4124" t="s">
        <v>589</v>
      </c>
      <c r="G4124" t="s">
        <v>276</v>
      </c>
    </row>
    <row r="4125" spans="1:7" x14ac:dyDescent="0.25">
      <c r="A4125" t="s">
        <v>586</v>
      </c>
      <c r="B4125" t="s">
        <v>587</v>
      </c>
      <c r="C4125" t="s">
        <v>588</v>
      </c>
      <c r="D4125" s="1">
        <v>41269</v>
      </c>
      <c r="E4125" s="2">
        <v>1000</v>
      </c>
      <c r="F4125" t="s">
        <v>590</v>
      </c>
      <c r="G4125" t="s">
        <v>276</v>
      </c>
    </row>
    <row r="4126" spans="1:7" x14ac:dyDescent="0.25">
      <c r="A4126" t="s">
        <v>1091</v>
      </c>
      <c r="B4126" t="s">
        <v>1092</v>
      </c>
      <c r="C4126" t="s">
        <v>157</v>
      </c>
      <c r="D4126" s="1">
        <v>41269</v>
      </c>
      <c r="E4126" s="2">
        <v>100</v>
      </c>
      <c r="F4126" t="s">
        <v>1093</v>
      </c>
      <c r="G4126" t="s">
        <v>145</v>
      </c>
    </row>
    <row r="4127" spans="1:7" x14ac:dyDescent="0.25">
      <c r="A4127" t="s">
        <v>1091</v>
      </c>
      <c r="B4127" t="s">
        <v>1092</v>
      </c>
      <c r="C4127" t="s">
        <v>157</v>
      </c>
      <c r="D4127" s="1">
        <v>41269</v>
      </c>
      <c r="E4127" s="2">
        <v>100</v>
      </c>
      <c r="F4127" t="s">
        <v>1093</v>
      </c>
      <c r="G4127" t="s">
        <v>145</v>
      </c>
    </row>
    <row r="4128" spans="1:7" x14ac:dyDescent="0.25">
      <c r="A4128" t="s">
        <v>1091</v>
      </c>
      <c r="B4128" t="s">
        <v>1092</v>
      </c>
      <c r="C4128" t="s">
        <v>157</v>
      </c>
      <c r="D4128" s="1">
        <v>41269</v>
      </c>
      <c r="E4128" s="2">
        <v>100</v>
      </c>
      <c r="F4128" t="s">
        <v>1094</v>
      </c>
      <c r="G4128" t="s">
        <v>145</v>
      </c>
    </row>
    <row r="4129" spans="1:7" x14ac:dyDescent="0.25">
      <c r="A4129" t="s">
        <v>2144</v>
      </c>
      <c r="B4129" t="s">
        <v>2145</v>
      </c>
      <c r="C4129" t="s">
        <v>2146</v>
      </c>
      <c r="D4129" s="1">
        <v>41270</v>
      </c>
      <c r="E4129" s="2">
        <v>50</v>
      </c>
      <c r="F4129" t="s">
        <v>2147</v>
      </c>
      <c r="G4129" t="s">
        <v>67</v>
      </c>
    </row>
    <row r="4130" spans="1:7" x14ac:dyDescent="0.25">
      <c r="A4130" t="s">
        <v>2148</v>
      </c>
      <c r="B4130" t="s">
        <v>2149</v>
      </c>
      <c r="D4130" s="1">
        <v>41270</v>
      </c>
      <c r="E4130" s="2">
        <v>500</v>
      </c>
      <c r="G4130" t="s">
        <v>67</v>
      </c>
    </row>
    <row r="4131" spans="1:7" x14ac:dyDescent="0.25">
      <c r="A4131" t="s">
        <v>2150</v>
      </c>
      <c r="B4131" t="s">
        <v>2151</v>
      </c>
      <c r="D4131" s="1">
        <v>41270</v>
      </c>
      <c r="E4131" s="2">
        <v>5000</v>
      </c>
      <c r="F4131" t="s">
        <v>2152</v>
      </c>
      <c r="G4131" t="s">
        <v>240</v>
      </c>
    </row>
    <row r="4132" spans="1:7" x14ac:dyDescent="0.25">
      <c r="A4132" t="s">
        <v>328</v>
      </c>
      <c r="B4132" t="s">
        <v>329</v>
      </c>
      <c r="C4132" t="s">
        <v>330</v>
      </c>
      <c r="D4132" s="1">
        <v>41271</v>
      </c>
      <c r="E4132" s="2">
        <v>150</v>
      </c>
      <c r="F4132" t="s">
        <v>331</v>
      </c>
      <c r="G4132" t="s">
        <v>828</v>
      </c>
    </row>
    <row r="4133" spans="1:7" x14ac:dyDescent="0.25">
      <c r="A4133" t="s">
        <v>328</v>
      </c>
      <c r="B4133" t="s">
        <v>329</v>
      </c>
      <c r="C4133" t="s">
        <v>330</v>
      </c>
      <c r="D4133" s="1">
        <v>41271</v>
      </c>
      <c r="E4133" s="2">
        <v>150</v>
      </c>
      <c r="F4133" t="s">
        <v>332</v>
      </c>
      <c r="G4133" t="s">
        <v>828</v>
      </c>
    </row>
    <row r="4134" spans="1:7" x14ac:dyDescent="0.25">
      <c r="A4134" t="s">
        <v>105</v>
      </c>
      <c r="B4134" t="s">
        <v>106</v>
      </c>
      <c r="C4134" t="s">
        <v>107</v>
      </c>
      <c r="D4134" s="1">
        <v>41271</v>
      </c>
      <c r="E4134" s="2">
        <v>5</v>
      </c>
      <c r="F4134" t="s">
        <v>108</v>
      </c>
      <c r="G4134" t="s">
        <v>1695</v>
      </c>
    </row>
    <row r="4135" spans="1:7" x14ac:dyDescent="0.25">
      <c r="A4135" t="s">
        <v>105</v>
      </c>
      <c r="B4135" t="s">
        <v>106</v>
      </c>
      <c r="C4135" t="s">
        <v>107</v>
      </c>
      <c r="D4135" s="1">
        <v>41271</v>
      </c>
      <c r="E4135" s="2">
        <v>5</v>
      </c>
      <c r="F4135" t="s">
        <v>108</v>
      </c>
      <c r="G4135" t="s">
        <v>1695</v>
      </c>
    </row>
    <row r="4136" spans="1:7" x14ac:dyDescent="0.25">
      <c r="A4136" t="s">
        <v>105</v>
      </c>
      <c r="B4136" t="s">
        <v>106</v>
      </c>
      <c r="C4136" t="s">
        <v>107</v>
      </c>
      <c r="D4136" s="1">
        <v>41271</v>
      </c>
      <c r="E4136" s="2">
        <v>5</v>
      </c>
      <c r="F4136" t="s">
        <v>109</v>
      </c>
      <c r="G4136" t="s">
        <v>1695</v>
      </c>
    </row>
    <row r="4137" spans="1:7" x14ac:dyDescent="0.25">
      <c r="A4137" t="s">
        <v>333</v>
      </c>
      <c r="B4137" t="s">
        <v>152</v>
      </c>
      <c r="C4137" t="s">
        <v>334</v>
      </c>
      <c r="D4137" s="1">
        <v>41271</v>
      </c>
      <c r="E4137" s="2">
        <v>2</v>
      </c>
      <c r="F4137" t="s">
        <v>335</v>
      </c>
      <c r="G4137" t="s">
        <v>114</v>
      </c>
    </row>
    <row r="4138" spans="1:7" x14ac:dyDescent="0.25">
      <c r="A4138" t="s">
        <v>333</v>
      </c>
      <c r="B4138" t="s">
        <v>152</v>
      </c>
      <c r="C4138" t="s">
        <v>334</v>
      </c>
      <c r="D4138" s="1">
        <v>41271</v>
      </c>
      <c r="E4138" s="2">
        <v>2</v>
      </c>
      <c r="F4138" t="s">
        <v>336</v>
      </c>
      <c r="G4138" t="s">
        <v>114</v>
      </c>
    </row>
    <row r="4139" spans="1:7" x14ac:dyDescent="0.25">
      <c r="A4139" t="s">
        <v>322</v>
      </c>
      <c r="B4139" t="s">
        <v>323</v>
      </c>
      <c r="C4139" t="s">
        <v>324</v>
      </c>
      <c r="D4139" s="1">
        <v>41271</v>
      </c>
      <c r="E4139" s="2">
        <v>50</v>
      </c>
      <c r="F4139" t="s">
        <v>325</v>
      </c>
      <c r="G4139" t="s">
        <v>326</v>
      </c>
    </row>
    <row r="4140" spans="1:7" x14ac:dyDescent="0.25">
      <c r="A4140" t="s">
        <v>322</v>
      </c>
      <c r="B4140" t="s">
        <v>323</v>
      </c>
      <c r="C4140" t="s">
        <v>324</v>
      </c>
      <c r="D4140" s="1">
        <v>41271</v>
      </c>
      <c r="E4140" s="2">
        <v>50</v>
      </c>
      <c r="F4140" t="s">
        <v>327</v>
      </c>
      <c r="G4140" t="s">
        <v>326</v>
      </c>
    </row>
    <row r="4141" spans="1:7" x14ac:dyDescent="0.25">
      <c r="A4141" t="s">
        <v>99</v>
      </c>
      <c r="B4141" t="s">
        <v>100</v>
      </c>
      <c r="C4141" t="s">
        <v>101</v>
      </c>
      <c r="D4141" s="1">
        <v>41271</v>
      </c>
      <c r="E4141" s="2">
        <v>10</v>
      </c>
      <c r="F4141" t="s">
        <v>102</v>
      </c>
      <c r="G4141" t="s">
        <v>1245</v>
      </c>
    </row>
    <row r="4142" spans="1:7" x14ac:dyDescent="0.25">
      <c r="A4142" t="s">
        <v>99</v>
      </c>
      <c r="B4142" t="s">
        <v>100</v>
      </c>
      <c r="C4142" t="s">
        <v>101</v>
      </c>
      <c r="D4142" s="1">
        <v>41271</v>
      </c>
      <c r="E4142" s="2">
        <v>10</v>
      </c>
      <c r="F4142" t="s">
        <v>103</v>
      </c>
      <c r="G4142" t="s">
        <v>1245</v>
      </c>
    </row>
    <row r="4143" spans="1:7" x14ac:dyDescent="0.25">
      <c r="A4143" t="s">
        <v>99</v>
      </c>
      <c r="B4143" t="s">
        <v>100</v>
      </c>
      <c r="C4143" t="s">
        <v>101</v>
      </c>
      <c r="D4143" s="1">
        <v>41271</v>
      </c>
      <c r="E4143" s="2">
        <v>10</v>
      </c>
      <c r="F4143" t="s">
        <v>104</v>
      </c>
      <c r="G4143" t="s">
        <v>1245</v>
      </c>
    </row>
    <row r="4144" spans="1:7" x14ac:dyDescent="0.25">
      <c r="A4144" t="s">
        <v>316</v>
      </c>
      <c r="B4144" t="s">
        <v>317</v>
      </c>
      <c r="C4144" t="s">
        <v>318</v>
      </c>
      <c r="D4144" s="1">
        <v>41271</v>
      </c>
      <c r="E4144" s="2">
        <v>40</v>
      </c>
      <c r="F4144" t="s">
        <v>319</v>
      </c>
      <c r="G4144" t="s">
        <v>1275</v>
      </c>
    </row>
    <row r="4145" spans="1:7" x14ac:dyDescent="0.25">
      <c r="A4145" t="s">
        <v>316</v>
      </c>
      <c r="B4145" t="s">
        <v>317</v>
      </c>
      <c r="C4145" t="s">
        <v>318</v>
      </c>
      <c r="D4145" s="1">
        <v>41271</v>
      </c>
      <c r="E4145" s="2">
        <v>40</v>
      </c>
      <c r="F4145" t="s">
        <v>320</v>
      </c>
      <c r="G4145" t="s">
        <v>1275</v>
      </c>
    </row>
    <row r="4146" spans="1:7" x14ac:dyDescent="0.25">
      <c r="A4146" t="s">
        <v>312</v>
      </c>
      <c r="B4146" t="s">
        <v>248</v>
      </c>
      <c r="C4146" t="s">
        <v>313</v>
      </c>
      <c r="D4146" s="1">
        <v>41271</v>
      </c>
      <c r="E4146" s="2">
        <v>50</v>
      </c>
      <c r="F4146" t="s">
        <v>314</v>
      </c>
      <c r="G4146" t="s">
        <v>315</v>
      </c>
    </row>
    <row r="4147" spans="1:7" x14ac:dyDescent="0.25">
      <c r="A4147" t="s">
        <v>636</v>
      </c>
      <c r="B4147" t="s">
        <v>637</v>
      </c>
      <c r="C4147" t="s">
        <v>638</v>
      </c>
      <c r="D4147" s="1">
        <v>41271</v>
      </c>
      <c r="E4147" s="2">
        <v>10</v>
      </c>
      <c r="F4147" t="s">
        <v>639</v>
      </c>
      <c r="G4147" t="s">
        <v>1694</v>
      </c>
    </row>
    <row r="4148" spans="1:7" x14ac:dyDescent="0.25">
      <c r="A4148" t="s">
        <v>1867</v>
      </c>
      <c r="B4148" t="s">
        <v>1868</v>
      </c>
      <c r="C4148" t="s">
        <v>223</v>
      </c>
      <c r="D4148" s="1">
        <v>41271</v>
      </c>
      <c r="E4148" s="2">
        <v>1000</v>
      </c>
      <c r="F4148" t="s">
        <v>224</v>
      </c>
      <c r="G4148" t="s">
        <v>1519</v>
      </c>
    </row>
    <row r="4149" spans="1:7" x14ac:dyDescent="0.25">
      <c r="A4149" t="s">
        <v>78</v>
      </c>
      <c r="B4149" t="s">
        <v>79</v>
      </c>
      <c r="C4149" t="s">
        <v>80</v>
      </c>
      <c r="D4149" s="1">
        <v>41271</v>
      </c>
      <c r="E4149" s="2">
        <v>35</v>
      </c>
      <c r="F4149" t="s">
        <v>81</v>
      </c>
      <c r="G4149" t="s">
        <v>9</v>
      </c>
    </row>
    <row r="4150" spans="1:7" x14ac:dyDescent="0.25">
      <c r="A4150" t="s">
        <v>78</v>
      </c>
      <c r="B4150" t="s">
        <v>79</v>
      </c>
      <c r="C4150" t="s">
        <v>80</v>
      </c>
      <c r="D4150" s="1">
        <v>41271</v>
      </c>
      <c r="E4150" s="2">
        <v>35</v>
      </c>
      <c r="F4150" t="s">
        <v>81</v>
      </c>
      <c r="G4150" t="s">
        <v>9</v>
      </c>
    </row>
    <row r="4151" spans="1:7" x14ac:dyDescent="0.25">
      <c r="A4151" t="s">
        <v>82</v>
      </c>
      <c r="B4151" t="s">
        <v>83</v>
      </c>
      <c r="C4151" t="s">
        <v>84</v>
      </c>
      <c r="D4151" s="1">
        <v>41271</v>
      </c>
      <c r="E4151" s="2">
        <v>10</v>
      </c>
      <c r="F4151" t="s">
        <v>85</v>
      </c>
      <c r="G4151" t="s">
        <v>1245</v>
      </c>
    </row>
    <row r="4152" spans="1:7" x14ac:dyDescent="0.25">
      <c r="A4152" t="s">
        <v>82</v>
      </c>
      <c r="B4152" t="s">
        <v>83</v>
      </c>
      <c r="C4152" t="s">
        <v>84</v>
      </c>
      <c r="D4152" s="1">
        <v>41271</v>
      </c>
      <c r="E4152" s="2">
        <v>10</v>
      </c>
      <c r="F4152" t="s">
        <v>86</v>
      </c>
      <c r="G4152" t="s">
        <v>1245</v>
      </c>
    </row>
    <row r="4153" spans="1:7" x14ac:dyDescent="0.25">
      <c r="A4153" t="s">
        <v>1590</v>
      </c>
      <c r="B4153" t="s">
        <v>1591</v>
      </c>
      <c r="C4153" t="s">
        <v>1592</v>
      </c>
      <c r="D4153" s="1">
        <v>41271</v>
      </c>
      <c r="E4153" s="2">
        <v>5</v>
      </c>
      <c r="F4153" t="s">
        <v>1593</v>
      </c>
      <c r="G4153" t="s">
        <v>1245</v>
      </c>
    </row>
    <row r="4154" spans="1:7" x14ac:dyDescent="0.25">
      <c r="A4154" t="s">
        <v>390</v>
      </c>
      <c r="B4154" t="s">
        <v>343</v>
      </c>
      <c r="C4154" t="s">
        <v>391</v>
      </c>
      <c r="D4154" s="1">
        <v>41271</v>
      </c>
      <c r="E4154" s="2">
        <v>30</v>
      </c>
      <c r="F4154" t="s">
        <v>392</v>
      </c>
      <c r="G4154" t="s">
        <v>1245</v>
      </c>
    </row>
    <row r="4155" spans="1:7" x14ac:dyDescent="0.25">
      <c r="A4155" t="s">
        <v>390</v>
      </c>
      <c r="B4155" t="s">
        <v>343</v>
      </c>
      <c r="C4155" t="s">
        <v>391</v>
      </c>
      <c r="D4155" s="1">
        <v>41271</v>
      </c>
      <c r="E4155" s="2">
        <v>30</v>
      </c>
      <c r="F4155" t="s">
        <v>392</v>
      </c>
      <c r="G4155" t="s">
        <v>1245</v>
      </c>
    </row>
    <row r="4156" spans="1:7" x14ac:dyDescent="0.25">
      <c r="A4156" t="s">
        <v>390</v>
      </c>
      <c r="B4156" t="s">
        <v>343</v>
      </c>
      <c r="C4156" t="s">
        <v>391</v>
      </c>
      <c r="D4156" s="1">
        <v>41271</v>
      </c>
      <c r="E4156" s="2">
        <v>30</v>
      </c>
      <c r="F4156" t="s">
        <v>393</v>
      </c>
      <c r="G4156" t="s">
        <v>1245</v>
      </c>
    </row>
    <row r="4157" spans="1:7" x14ac:dyDescent="0.25">
      <c r="A4157" t="s">
        <v>87</v>
      </c>
      <c r="B4157" t="s">
        <v>88</v>
      </c>
      <c r="C4157" t="s">
        <v>89</v>
      </c>
      <c r="D4157" s="1">
        <v>41271</v>
      </c>
      <c r="E4157" s="2">
        <v>25</v>
      </c>
      <c r="F4157" t="s">
        <v>90</v>
      </c>
      <c r="G4157" t="s">
        <v>1695</v>
      </c>
    </row>
    <row r="4158" spans="1:7" x14ac:dyDescent="0.25">
      <c r="A4158" t="s">
        <v>87</v>
      </c>
      <c r="B4158" t="s">
        <v>88</v>
      </c>
      <c r="C4158" t="s">
        <v>89</v>
      </c>
      <c r="D4158" s="1">
        <v>41271</v>
      </c>
      <c r="E4158" s="2">
        <v>25</v>
      </c>
      <c r="F4158" t="s">
        <v>91</v>
      </c>
      <c r="G4158" t="s">
        <v>1695</v>
      </c>
    </row>
    <row r="4159" spans="1:7" x14ac:dyDescent="0.25">
      <c r="A4159" t="s">
        <v>87</v>
      </c>
      <c r="B4159" t="s">
        <v>88</v>
      </c>
      <c r="C4159" t="s">
        <v>89</v>
      </c>
      <c r="D4159" s="1">
        <v>41271</v>
      </c>
      <c r="E4159" s="2">
        <v>25</v>
      </c>
      <c r="F4159" t="s">
        <v>91</v>
      </c>
      <c r="G4159" t="s">
        <v>1695</v>
      </c>
    </row>
    <row r="4160" spans="1:7" x14ac:dyDescent="0.25">
      <c r="A4160" t="s">
        <v>87</v>
      </c>
      <c r="B4160" t="s">
        <v>88</v>
      </c>
      <c r="C4160" t="s">
        <v>89</v>
      </c>
      <c r="D4160" s="1">
        <v>41271</v>
      </c>
      <c r="E4160" s="2">
        <v>25</v>
      </c>
      <c r="F4160" t="s">
        <v>92</v>
      </c>
      <c r="G4160" t="s">
        <v>1695</v>
      </c>
    </row>
    <row r="4161" spans="1:7" x14ac:dyDescent="0.25">
      <c r="A4161" t="s">
        <v>2153</v>
      </c>
      <c r="B4161" t="s">
        <v>614</v>
      </c>
      <c r="C4161" t="s">
        <v>1310</v>
      </c>
      <c r="D4161" s="1">
        <v>41271</v>
      </c>
      <c r="E4161" s="2">
        <v>10</v>
      </c>
      <c r="F4161" t="s">
        <v>2154</v>
      </c>
      <c r="G4161" t="s">
        <v>1245</v>
      </c>
    </row>
    <row r="4162" spans="1:7" x14ac:dyDescent="0.25">
      <c r="A4162" t="s">
        <v>247</v>
      </c>
      <c r="B4162" t="s">
        <v>248</v>
      </c>
      <c r="C4162" t="s">
        <v>249</v>
      </c>
      <c r="D4162" s="1">
        <v>41271</v>
      </c>
      <c r="E4162" s="2">
        <v>20</v>
      </c>
      <c r="F4162" t="s">
        <v>250</v>
      </c>
      <c r="G4162" t="s">
        <v>251</v>
      </c>
    </row>
    <row r="4163" spans="1:7" x14ac:dyDescent="0.25">
      <c r="A4163" t="s">
        <v>247</v>
      </c>
      <c r="B4163" t="s">
        <v>248</v>
      </c>
      <c r="C4163" t="s">
        <v>249</v>
      </c>
      <c r="D4163" s="1">
        <v>41271</v>
      </c>
      <c r="E4163" s="2">
        <v>20</v>
      </c>
      <c r="F4163" t="s">
        <v>252</v>
      </c>
      <c r="G4163" t="s">
        <v>251</v>
      </c>
    </row>
    <row r="4164" spans="1:7" x14ac:dyDescent="0.25">
      <c r="A4164" t="s">
        <v>178</v>
      </c>
      <c r="B4164" t="s">
        <v>179</v>
      </c>
      <c r="C4164" t="s">
        <v>180</v>
      </c>
      <c r="D4164" s="1">
        <v>41271</v>
      </c>
      <c r="E4164" s="2">
        <v>5</v>
      </c>
      <c r="F4164" t="s">
        <v>181</v>
      </c>
      <c r="G4164" t="s">
        <v>182</v>
      </c>
    </row>
    <row r="4165" spans="1:7" x14ac:dyDescent="0.25">
      <c r="A4165" t="s">
        <v>1317</v>
      </c>
      <c r="B4165" t="s">
        <v>1318</v>
      </c>
      <c r="C4165" t="s">
        <v>1319</v>
      </c>
      <c r="D4165" s="1">
        <v>41271</v>
      </c>
      <c r="E4165" s="2">
        <v>200</v>
      </c>
      <c r="F4165" t="s">
        <v>1320</v>
      </c>
      <c r="G4165" t="s">
        <v>1328</v>
      </c>
    </row>
    <row r="4166" spans="1:7" x14ac:dyDescent="0.25">
      <c r="A4166" t="s">
        <v>1317</v>
      </c>
      <c r="B4166" t="s">
        <v>1318</v>
      </c>
      <c r="C4166" t="s">
        <v>1319</v>
      </c>
      <c r="D4166" s="1">
        <v>41271</v>
      </c>
      <c r="E4166" s="2">
        <v>200</v>
      </c>
      <c r="F4166" t="s">
        <v>1321</v>
      </c>
      <c r="G4166" t="s">
        <v>1328</v>
      </c>
    </row>
    <row r="4167" spans="1:7" x14ac:dyDescent="0.25">
      <c r="A4167" t="s">
        <v>1356</v>
      </c>
      <c r="B4167" t="s">
        <v>307</v>
      </c>
      <c r="C4167" t="s">
        <v>1357</v>
      </c>
      <c r="D4167" s="1">
        <v>41271</v>
      </c>
      <c r="E4167" s="2">
        <v>5</v>
      </c>
      <c r="F4167" t="s">
        <v>1358</v>
      </c>
      <c r="G4167" t="s">
        <v>1245</v>
      </c>
    </row>
    <row r="4168" spans="1:7" x14ac:dyDescent="0.25">
      <c r="A4168" t="s">
        <v>259</v>
      </c>
      <c r="B4168" t="s">
        <v>260</v>
      </c>
      <c r="C4168" t="s">
        <v>261</v>
      </c>
      <c r="D4168" s="1">
        <v>41271</v>
      </c>
      <c r="E4168" s="2">
        <v>10</v>
      </c>
      <c r="F4168" t="s">
        <v>262</v>
      </c>
      <c r="G4168" t="s">
        <v>1695</v>
      </c>
    </row>
    <row r="4169" spans="1:7" x14ac:dyDescent="0.25">
      <c r="A4169" t="s">
        <v>174</v>
      </c>
      <c r="B4169" t="s">
        <v>175</v>
      </c>
      <c r="C4169" t="s">
        <v>176</v>
      </c>
      <c r="D4169" s="1">
        <v>41271</v>
      </c>
      <c r="E4169" s="2">
        <v>10</v>
      </c>
      <c r="F4169" t="s">
        <v>177</v>
      </c>
      <c r="G4169" t="s">
        <v>114</v>
      </c>
    </row>
    <row r="4170" spans="1:7" x14ac:dyDescent="0.25">
      <c r="A4170" t="s">
        <v>169</v>
      </c>
      <c r="B4170" t="s">
        <v>170</v>
      </c>
      <c r="C4170" t="s">
        <v>171</v>
      </c>
      <c r="D4170" s="1">
        <v>41271</v>
      </c>
      <c r="E4170" s="2">
        <v>10</v>
      </c>
      <c r="F4170" t="s">
        <v>172</v>
      </c>
      <c r="G4170" t="s">
        <v>1245</v>
      </c>
    </row>
    <row r="4171" spans="1:7" x14ac:dyDescent="0.25">
      <c r="A4171" t="s">
        <v>169</v>
      </c>
      <c r="B4171" t="s">
        <v>170</v>
      </c>
      <c r="C4171" t="s">
        <v>171</v>
      </c>
      <c r="D4171" s="1">
        <v>41271</v>
      </c>
      <c r="E4171" s="2">
        <v>10</v>
      </c>
      <c r="F4171" t="s">
        <v>173</v>
      </c>
      <c r="G4171" t="s">
        <v>1245</v>
      </c>
    </row>
    <row r="4172" spans="1:7" x14ac:dyDescent="0.25">
      <c r="A4172" t="s">
        <v>164</v>
      </c>
      <c r="B4172" t="s">
        <v>165</v>
      </c>
      <c r="C4172" t="s">
        <v>166</v>
      </c>
      <c r="D4172" s="1">
        <v>41271</v>
      </c>
      <c r="E4172" s="2">
        <v>25</v>
      </c>
      <c r="F4172" t="s">
        <v>167</v>
      </c>
      <c r="G4172" t="s">
        <v>1695</v>
      </c>
    </row>
    <row r="4173" spans="1:7" x14ac:dyDescent="0.25">
      <c r="A4173" t="s">
        <v>164</v>
      </c>
      <c r="B4173" t="s">
        <v>165</v>
      </c>
      <c r="C4173" t="s">
        <v>166</v>
      </c>
      <c r="D4173" s="1">
        <v>41271</v>
      </c>
      <c r="E4173" s="2">
        <v>25</v>
      </c>
      <c r="F4173" t="s">
        <v>168</v>
      </c>
      <c r="G4173" t="s">
        <v>1695</v>
      </c>
    </row>
    <row r="4174" spans="1:7" x14ac:dyDescent="0.25">
      <c r="A4174" t="s">
        <v>241</v>
      </c>
      <c r="B4174" t="s">
        <v>242</v>
      </c>
      <c r="C4174" t="s">
        <v>243</v>
      </c>
      <c r="D4174" s="1">
        <v>41271</v>
      </c>
      <c r="E4174" s="2">
        <v>300</v>
      </c>
      <c r="F4174" t="s">
        <v>244</v>
      </c>
      <c r="G4174" t="s">
        <v>245</v>
      </c>
    </row>
    <row r="4175" spans="1:7" x14ac:dyDescent="0.25">
      <c r="A4175" t="s">
        <v>241</v>
      </c>
      <c r="B4175" t="s">
        <v>242</v>
      </c>
      <c r="C4175" t="s">
        <v>243</v>
      </c>
      <c r="D4175" s="1">
        <v>41271</v>
      </c>
      <c r="E4175" s="2">
        <v>300</v>
      </c>
      <c r="F4175" t="s">
        <v>246</v>
      </c>
      <c r="G4175" t="s">
        <v>245</v>
      </c>
    </row>
    <row r="4176" spans="1:7" x14ac:dyDescent="0.25">
      <c r="A4176" t="s">
        <v>159</v>
      </c>
      <c r="B4176" t="s">
        <v>160</v>
      </c>
      <c r="C4176" t="s">
        <v>161</v>
      </c>
      <c r="D4176" s="1">
        <v>41271</v>
      </c>
      <c r="E4176" s="2">
        <v>83.33</v>
      </c>
      <c r="F4176" t="s">
        <v>162</v>
      </c>
      <c r="G4176" t="s">
        <v>34</v>
      </c>
    </row>
    <row r="4177" spans="1:7" x14ac:dyDescent="0.25">
      <c r="A4177" t="s">
        <v>155</v>
      </c>
      <c r="B4177" t="s">
        <v>156</v>
      </c>
      <c r="C4177" t="s">
        <v>157</v>
      </c>
      <c r="D4177" s="1">
        <v>41271</v>
      </c>
      <c r="E4177" s="2">
        <v>20</v>
      </c>
      <c r="F4177" t="s">
        <v>158</v>
      </c>
      <c r="G4177" t="s">
        <v>1842</v>
      </c>
    </row>
    <row r="4178" spans="1:7" x14ac:dyDescent="0.25">
      <c r="A4178" t="s">
        <v>155</v>
      </c>
      <c r="B4178" t="s">
        <v>156</v>
      </c>
      <c r="C4178" t="s">
        <v>157</v>
      </c>
      <c r="D4178" s="1">
        <v>41271</v>
      </c>
      <c r="E4178" s="2">
        <v>20</v>
      </c>
      <c r="F4178" t="s">
        <v>158</v>
      </c>
      <c r="G4178" t="s">
        <v>1842</v>
      </c>
    </row>
    <row r="4179" spans="1:7" x14ac:dyDescent="0.25">
      <c r="A4179" t="s">
        <v>1095</v>
      </c>
      <c r="B4179" t="s">
        <v>1096</v>
      </c>
      <c r="C4179" t="s">
        <v>1097</v>
      </c>
      <c r="D4179" s="1">
        <v>41271</v>
      </c>
      <c r="E4179" s="2">
        <v>25</v>
      </c>
      <c r="F4179" t="s">
        <v>1098</v>
      </c>
      <c r="G4179" t="s">
        <v>1246</v>
      </c>
    </row>
    <row r="4180" spans="1:7" x14ac:dyDescent="0.25">
      <c r="A4180" t="s">
        <v>1095</v>
      </c>
      <c r="B4180" t="s">
        <v>1096</v>
      </c>
      <c r="C4180" t="s">
        <v>1097</v>
      </c>
      <c r="D4180" s="1">
        <v>41271</v>
      </c>
      <c r="E4180" s="2">
        <v>25</v>
      </c>
      <c r="F4180" t="s">
        <v>1099</v>
      </c>
      <c r="G4180" t="s">
        <v>1246</v>
      </c>
    </row>
    <row r="4181" spans="1:7" x14ac:dyDescent="0.25">
      <c r="A4181" t="s">
        <v>1095</v>
      </c>
      <c r="B4181" t="s">
        <v>1096</v>
      </c>
      <c r="C4181" t="s">
        <v>1097</v>
      </c>
      <c r="D4181" s="1">
        <v>41271</v>
      </c>
      <c r="E4181" s="2">
        <v>25</v>
      </c>
      <c r="F4181" t="s">
        <v>1099</v>
      </c>
      <c r="G4181" t="s">
        <v>1246</v>
      </c>
    </row>
    <row r="4182" spans="1:7" x14ac:dyDescent="0.25">
      <c r="A4182" t="s">
        <v>1095</v>
      </c>
      <c r="B4182" t="s">
        <v>1096</v>
      </c>
      <c r="C4182" t="s">
        <v>1097</v>
      </c>
      <c r="D4182" s="1">
        <v>41271</v>
      </c>
      <c r="E4182" s="2">
        <v>25</v>
      </c>
      <c r="F4182" t="s">
        <v>1099</v>
      </c>
      <c r="G4182" t="s">
        <v>1246</v>
      </c>
    </row>
    <row r="4183" spans="1:7" x14ac:dyDescent="0.25">
      <c r="A4183" t="s">
        <v>151</v>
      </c>
      <c r="B4183" t="s">
        <v>152</v>
      </c>
      <c r="C4183" t="s">
        <v>153</v>
      </c>
      <c r="D4183" s="1">
        <v>41271</v>
      </c>
      <c r="E4183" s="2">
        <v>40</v>
      </c>
      <c r="F4183" t="s">
        <v>154</v>
      </c>
      <c r="G4183" t="s">
        <v>114</v>
      </c>
    </row>
    <row r="4184" spans="1:7" x14ac:dyDescent="0.25">
      <c r="A4184" t="s">
        <v>121</v>
      </c>
      <c r="B4184" t="s">
        <v>122</v>
      </c>
      <c r="C4184" t="s">
        <v>123</v>
      </c>
      <c r="D4184" s="1">
        <v>41271</v>
      </c>
      <c r="E4184" s="2">
        <v>70</v>
      </c>
      <c r="F4184" t="s">
        <v>124</v>
      </c>
      <c r="G4184" t="s">
        <v>1790</v>
      </c>
    </row>
    <row r="4185" spans="1:7" x14ac:dyDescent="0.25">
      <c r="A4185" t="s">
        <v>125</v>
      </c>
      <c r="B4185" t="s">
        <v>126</v>
      </c>
      <c r="C4185" t="s">
        <v>127</v>
      </c>
      <c r="D4185" s="1">
        <v>41271</v>
      </c>
      <c r="E4185" s="2">
        <v>5</v>
      </c>
      <c r="F4185" t="s">
        <v>128</v>
      </c>
      <c r="G4185" t="s">
        <v>1245</v>
      </c>
    </row>
    <row r="4186" spans="1:7" x14ac:dyDescent="0.25">
      <c r="A4186" t="s">
        <v>272</v>
      </c>
      <c r="B4186" t="s">
        <v>175</v>
      </c>
      <c r="C4186" t="s">
        <v>273</v>
      </c>
      <c r="D4186" s="1">
        <v>41271</v>
      </c>
      <c r="E4186" s="2">
        <v>25</v>
      </c>
      <c r="F4186" t="s">
        <v>274</v>
      </c>
      <c r="G4186" t="s">
        <v>1299</v>
      </c>
    </row>
    <row r="4187" spans="1:7" x14ac:dyDescent="0.25">
      <c r="A4187" t="s">
        <v>272</v>
      </c>
      <c r="B4187" t="s">
        <v>175</v>
      </c>
      <c r="C4187" t="s">
        <v>273</v>
      </c>
      <c r="D4187" s="1">
        <v>41271</v>
      </c>
      <c r="E4187" s="2">
        <v>25</v>
      </c>
      <c r="F4187" t="s">
        <v>274</v>
      </c>
      <c r="G4187" t="s">
        <v>1299</v>
      </c>
    </row>
    <row r="4188" spans="1:7" x14ac:dyDescent="0.25">
      <c r="A4188" t="s">
        <v>1100</v>
      </c>
      <c r="B4188" t="s">
        <v>1101</v>
      </c>
      <c r="C4188" t="s">
        <v>1102</v>
      </c>
      <c r="D4188" s="1">
        <v>41271</v>
      </c>
      <c r="E4188" s="2">
        <v>25</v>
      </c>
      <c r="F4188" t="s">
        <v>1103</v>
      </c>
      <c r="G4188" t="s">
        <v>1247</v>
      </c>
    </row>
    <row r="4189" spans="1:7" x14ac:dyDescent="0.25">
      <c r="A4189" t="s">
        <v>1100</v>
      </c>
      <c r="B4189" t="s">
        <v>1101</v>
      </c>
      <c r="C4189" t="s">
        <v>1102</v>
      </c>
      <c r="D4189" s="1">
        <v>41271</v>
      </c>
      <c r="E4189" s="2">
        <v>25</v>
      </c>
      <c r="F4189" t="s">
        <v>1104</v>
      </c>
      <c r="G4189" t="s">
        <v>1247</v>
      </c>
    </row>
    <row r="4190" spans="1:7" x14ac:dyDescent="0.25">
      <c r="A4190" t="s">
        <v>263</v>
      </c>
      <c r="B4190" t="s">
        <v>264</v>
      </c>
      <c r="C4190" t="s">
        <v>265</v>
      </c>
      <c r="D4190" s="1">
        <v>41271</v>
      </c>
      <c r="E4190" s="2">
        <v>50</v>
      </c>
      <c r="F4190" t="s">
        <v>266</v>
      </c>
      <c r="G4190" t="s">
        <v>1695</v>
      </c>
    </row>
    <row r="4191" spans="1:7" x14ac:dyDescent="0.25">
      <c r="A4191" t="s">
        <v>115</v>
      </c>
      <c r="B4191" t="s">
        <v>116</v>
      </c>
      <c r="C4191" t="s">
        <v>117</v>
      </c>
      <c r="D4191" s="1">
        <v>41271</v>
      </c>
      <c r="E4191" s="2">
        <v>5</v>
      </c>
      <c r="F4191" t="s">
        <v>118</v>
      </c>
      <c r="G4191" t="s">
        <v>1245</v>
      </c>
    </row>
    <row r="4192" spans="1:7" x14ac:dyDescent="0.25">
      <c r="A4192" t="s">
        <v>115</v>
      </c>
      <c r="B4192" t="s">
        <v>116</v>
      </c>
      <c r="C4192" t="s">
        <v>117</v>
      </c>
      <c r="D4192" s="1">
        <v>41271</v>
      </c>
      <c r="E4192" s="2">
        <v>5</v>
      </c>
      <c r="F4192" t="s">
        <v>119</v>
      </c>
      <c r="G4192" t="s">
        <v>1245</v>
      </c>
    </row>
    <row r="4193" spans="1:7" x14ac:dyDescent="0.25">
      <c r="A4193" t="s">
        <v>115</v>
      </c>
      <c r="B4193" t="s">
        <v>116</v>
      </c>
      <c r="C4193" t="s">
        <v>117</v>
      </c>
      <c r="D4193" s="1">
        <v>41271</v>
      </c>
      <c r="E4193" s="2">
        <v>5</v>
      </c>
      <c r="F4193" t="s">
        <v>120</v>
      </c>
      <c r="G4193" t="s">
        <v>1245</v>
      </c>
    </row>
    <row r="4194" spans="1:7" x14ac:dyDescent="0.25">
      <c r="A4194" t="s">
        <v>546</v>
      </c>
      <c r="B4194" t="s">
        <v>547</v>
      </c>
      <c r="C4194" t="s">
        <v>548</v>
      </c>
      <c r="D4194" s="1">
        <v>41271</v>
      </c>
      <c r="E4194" s="2">
        <v>25</v>
      </c>
      <c r="F4194" t="s">
        <v>549</v>
      </c>
      <c r="G4194" t="s">
        <v>1245</v>
      </c>
    </row>
    <row r="4195" spans="1:7" x14ac:dyDescent="0.25">
      <c r="A4195" t="s">
        <v>1580</v>
      </c>
      <c r="B4195" t="s">
        <v>1581</v>
      </c>
      <c r="C4195" t="s">
        <v>1582</v>
      </c>
      <c r="D4195" s="1">
        <v>41271</v>
      </c>
      <c r="E4195" s="2">
        <v>20</v>
      </c>
      <c r="F4195" t="s">
        <v>1583</v>
      </c>
      <c r="G4195" t="s">
        <v>1869</v>
      </c>
    </row>
    <row r="4196" spans="1:7" x14ac:dyDescent="0.25">
      <c r="A4196" t="s">
        <v>306</v>
      </c>
      <c r="B4196" t="s">
        <v>307</v>
      </c>
      <c r="C4196" t="s">
        <v>308</v>
      </c>
      <c r="D4196" s="1">
        <v>41271</v>
      </c>
      <c r="E4196" s="2">
        <v>10</v>
      </c>
      <c r="F4196" t="s">
        <v>309</v>
      </c>
      <c r="G4196" t="s">
        <v>310</v>
      </c>
    </row>
    <row r="4197" spans="1:7" x14ac:dyDescent="0.25">
      <c r="A4197" t="s">
        <v>306</v>
      </c>
      <c r="B4197" t="s">
        <v>307</v>
      </c>
      <c r="C4197" t="s">
        <v>308</v>
      </c>
      <c r="D4197" s="1">
        <v>41271</v>
      </c>
      <c r="E4197" s="2">
        <v>10</v>
      </c>
      <c r="F4197" t="s">
        <v>311</v>
      </c>
      <c r="G4197" t="s">
        <v>310</v>
      </c>
    </row>
    <row r="4198" spans="1:7" x14ac:dyDescent="0.25">
      <c r="A4198" t="s">
        <v>302</v>
      </c>
      <c r="B4198" t="s">
        <v>303</v>
      </c>
      <c r="C4198" t="s">
        <v>304</v>
      </c>
      <c r="D4198" s="1">
        <v>41271</v>
      </c>
      <c r="E4198" s="2">
        <v>38.17</v>
      </c>
      <c r="F4198" t="s">
        <v>305</v>
      </c>
      <c r="G4198" t="s">
        <v>114</v>
      </c>
    </row>
    <row r="4199" spans="1:7" x14ac:dyDescent="0.25">
      <c r="A4199" t="s">
        <v>1584</v>
      </c>
      <c r="B4199" t="s">
        <v>1585</v>
      </c>
      <c r="C4199" t="s">
        <v>1586</v>
      </c>
      <c r="D4199" s="1">
        <v>41271</v>
      </c>
      <c r="E4199" s="2">
        <v>10</v>
      </c>
      <c r="F4199" t="s">
        <v>1587</v>
      </c>
      <c r="G4199" t="s">
        <v>1790</v>
      </c>
    </row>
    <row r="4200" spans="1:7" x14ac:dyDescent="0.25">
      <c r="A4200" t="s">
        <v>296</v>
      </c>
      <c r="B4200" t="s">
        <v>297</v>
      </c>
      <c r="C4200" t="s">
        <v>298</v>
      </c>
      <c r="D4200" s="1">
        <v>41271</v>
      </c>
      <c r="E4200" s="2">
        <v>100</v>
      </c>
      <c r="F4200" t="s">
        <v>299</v>
      </c>
      <c r="G4200" t="s">
        <v>34</v>
      </c>
    </row>
    <row r="4201" spans="1:7" x14ac:dyDescent="0.25">
      <c r="A4201" t="s">
        <v>296</v>
      </c>
      <c r="B4201" t="s">
        <v>297</v>
      </c>
      <c r="C4201" t="s">
        <v>298</v>
      </c>
      <c r="D4201" s="1">
        <v>41271</v>
      </c>
      <c r="E4201" s="2">
        <v>100</v>
      </c>
      <c r="F4201" t="s">
        <v>300</v>
      </c>
      <c r="G4201" t="s">
        <v>34</v>
      </c>
    </row>
    <row r="4202" spans="1:7" x14ac:dyDescent="0.25">
      <c r="A4202" t="s">
        <v>296</v>
      </c>
      <c r="B4202" t="s">
        <v>297</v>
      </c>
      <c r="C4202" t="s">
        <v>298</v>
      </c>
      <c r="D4202" s="1">
        <v>41271</v>
      </c>
      <c r="E4202" s="2">
        <v>100</v>
      </c>
      <c r="F4202" t="s">
        <v>301</v>
      </c>
      <c r="G4202" t="s">
        <v>34</v>
      </c>
    </row>
    <row r="4203" spans="1:7" x14ac:dyDescent="0.25">
      <c r="A4203" t="s">
        <v>1105</v>
      </c>
      <c r="B4203" t="s">
        <v>1106</v>
      </c>
      <c r="C4203" t="s">
        <v>1107</v>
      </c>
      <c r="D4203" s="1">
        <v>41271</v>
      </c>
      <c r="E4203" s="2">
        <v>25</v>
      </c>
      <c r="F4203" t="s">
        <v>1108</v>
      </c>
      <c r="G4203" t="s">
        <v>828</v>
      </c>
    </row>
    <row r="4204" spans="1:7" x14ac:dyDescent="0.25">
      <c r="A4204" t="s">
        <v>138</v>
      </c>
      <c r="B4204" t="s">
        <v>139</v>
      </c>
      <c r="C4204" t="s">
        <v>140</v>
      </c>
      <c r="D4204" s="1">
        <v>41271</v>
      </c>
      <c r="E4204" s="2">
        <v>40</v>
      </c>
      <c r="F4204" t="s">
        <v>141</v>
      </c>
      <c r="G4204" t="s">
        <v>1245</v>
      </c>
    </row>
    <row r="4205" spans="1:7" x14ac:dyDescent="0.25">
      <c r="A4205" t="s">
        <v>278</v>
      </c>
      <c r="B4205" t="s">
        <v>279</v>
      </c>
      <c r="C4205" t="s">
        <v>280</v>
      </c>
      <c r="D4205" s="1">
        <v>41271</v>
      </c>
      <c r="E4205" s="2">
        <v>5</v>
      </c>
      <c r="F4205" t="s">
        <v>281</v>
      </c>
      <c r="G4205" t="s">
        <v>282</v>
      </c>
    </row>
    <row r="4206" spans="1:7" x14ac:dyDescent="0.25">
      <c r="A4206" t="s">
        <v>2155</v>
      </c>
      <c r="B4206" t="s">
        <v>2156</v>
      </c>
      <c r="C4206" t="s">
        <v>2157</v>
      </c>
      <c r="D4206" s="1">
        <v>41271</v>
      </c>
      <c r="E4206" s="2">
        <v>250</v>
      </c>
      <c r="F4206" t="s">
        <v>2158</v>
      </c>
      <c r="G4206" t="s">
        <v>2127</v>
      </c>
    </row>
    <row r="4207" spans="1:7" x14ac:dyDescent="0.25">
      <c r="A4207" t="s">
        <v>293</v>
      </c>
      <c r="B4207" t="s">
        <v>248</v>
      </c>
      <c r="C4207" t="s">
        <v>294</v>
      </c>
      <c r="D4207" s="1">
        <v>41271</v>
      </c>
      <c r="E4207" s="2">
        <v>15</v>
      </c>
      <c r="F4207" t="s">
        <v>295</v>
      </c>
      <c r="G4207" t="s">
        <v>182</v>
      </c>
    </row>
    <row r="4208" spans="1:7" x14ac:dyDescent="0.25">
      <c r="A4208" t="s">
        <v>293</v>
      </c>
      <c r="B4208" t="s">
        <v>248</v>
      </c>
      <c r="C4208" t="s">
        <v>294</v>
      </c>
      <c r="D4208" s="1">
        <v>41271</v>
      </c>
      <c r="E4208" s="2">
        <v>15</v>
      </c>
      <c r="F4208" t="s">
        <v>295</v>
      </c>
      <c r="G4208" t="s">
        <v>182</v>
      </c>
    </row>
    <row r="4209" spans="1:7" x14ac:dyDescent="0.25">
      <c r="A4209" t="s">
        <v>133</v>
      </c>
      <c r="B4209" t="s">
        <v>134</v>
      </c>
      <c r="C4209" t="s">
        <v>95</v>
      </c>
      <c r="D4209" s="1">
        <v>41271</v>
      </c>
      <c r="E4209" s="2">
        <v>10</v>
      </c>
      <c r="F4209" t="s">
        <v>135</v>
      </c>
      <c r="G4209" t="s">
        <v>1245</v>
      </c>
    </row>
    <row r="4210" spans="1:7" x14ac:dyDescent="0.25">
      <c r="A4210" t="s">
        <v>133</v>
      </c>
      <c r="B4210" t="s">
        <v>134</v>
      </c>
      <c r="C4210" t="s">
        <v>95</v>
      </c>
      <c r="D4210" s="1">
        <v>41271</v>
      </c>
      <c r="E4210" s="2">
        <v>10</v>
      </c>
      <c r="F4210" t="s">
        <v>136</v>
      </c>
      <c r="G4210" t="s">
        <v>1245</v>
      </c>
    </row>
    <row r="4211" spans="1:7" x14ac:dyDescent="0.25">
      <c r="A4211" t="s">
        <v>133</v>
      </c>
      <c r="B4211" t="s">
        <v>134</v>
      </c>
      <c r="C4211" t="s">
        <v>95</v>
      </c>
      <c r="D4211" s="1">
        <v>41271</v>
      </c>
      <c r="E4211" s="2">
        <v>10</v>
      </c>
      <c r="F4211" t="s">
        <v>137</v>
      </c>
      <c r="G4211" t="s">
        <v>1245</v>
      </c>
    </row>
    <row r="4212" spans="1:7" x14ac:dyDescent="0.25">
      <c r="A4212" t="s">
        <v>129</v>
      </c>
      <c r="B4212" t="s">
        <v>130</v>
      </c>
      <c r="C4212" t="s">
        <v>131</v>
      </c>
      <c r="D4212" s="1">
        <v>41271</v>
      </c>
      <c r="E4212" s="2">
        <v>10</v>
      </c>
      <c r="F4212" t="s">
        <v>132</v>
      </c>
      <c r="G4212" t="s">
        <v>9</v>
      </c>
    </row>
    <row r="4213" spans="1:7" x14ac:dyDescent="0.25">
      <c r="A4213" t="s">
        <v>874</v>
      </c>
      <c r="B4213" t="s">
        <v>15</v>
      </c>
      <c r="C4213" t="s">
        <v>875</v>
      </c>
      <c r="D4213" s="1">
        <v>41274</v>
      </c>
      <c r="E4213" s="2">
        <v>500</v>
      </c>
      <c r="F4213" t="s">
        <v>876</v>
      </c>
      <c r="G4213" t="s">
        <v>275</v>
      </c>
    </row>
    <row r="4214" spans="1:7" x14ac:dyDescent="0.25">
      <c r="A4214" t="s">
        <v>695</v>
      </c>
      <c r="B4214" t="s">
        <v>696</v>
      </c>
      <c r="C4214" t="s">
        <v>697</v>
      </c>
      <c r="D4214" s="1">
        <v>41274</v>
      </c>
      <c r="E4214" s="2">
        <v>200</v>
      </c>
      <c r="F4214" t="s">
        <v>698</v>
      </c>
      <c r="G4214" t="s">
        <v>699</v>
      </c>
    </row>
    <row r="4215" spans="1:7" x14ac:dyDescent="0.25">
      <c r="A4215" t="s">
        <v>695</v>
      </c>
      <c r="B4215" t="s">
        <v>696</v>
      </c>
      <c r="C4215" t="s">
        <v>697</v>
      </c>
      <c r="D4215" s="1">
        <v>41274</v>
      </c>
      <c r="E4215" s="2">
        <v>200</v>
      </c>
      <c r="F4215" t="s">
        <v>698</v>
      </c>
      <c r="G4215" t="s">
        <v>699</v>
      </c>
    </row>
    <row r="4216" spans="1:7" x14ac:dyDescent="0.25">
      <c r="A4216" t="s">
        <v>2159</v>
      </c>
      <c r="B4216" t="s">
        <v>2160</v>
      </c>
      <c r="C4216" t="s">
        <v>1852</v>
      </c>
      <c r="D4216" s="1">
        <v>41274</v>
      </c>
      <c r="E4216" s="2">
        <v>125</v>
      </c>
      <c r="G4216" t="s">
        <v>67</v>
      </c>
    </row>
    <row r="4217" spans="1:7" x14ac:dyDescent="0.25">
      <c r="A4217" t="s">
        <v>2161</v>
      </c>
      <c r="B4217" t="s">
        <v>2162</v>
      </c>
      <c r="C4217" t="s">
        <v>2163</v>
      </c>
      <c r="D4217" s="1">
        <v>41274</v>
      </c>
      <c r="E4217" s="2">
        <v>100</v>
      </c>
      <c r="G4217" t="s">
        <v>67</v>
      </c>
    </row>
    <row r="4218" spans="1:7" x14ac:dyDescent="0.25">
      <c r="A4218" t="s">
        <v>916</v>
      </c>
      <c r="B4218" t="s">
        <v>15</v>
      </c>
      <c r="C4218" t="s">
        <v>917</v>
      </c>
      <c r="D4218" s="1">
        <v>41274</v>
      </c>
      <c r="E4218" s="2">
        <v>1000</v>
      </c>
      <c r="F4218" t="s">
        <v>918</v>
      </c>
      <c r="G4218" t="s">
        <v>34</v>
      </c>
    </row>
    <row r="4219" spans="1:7" x14ac:dyDescent="0.25">
      <c r="A4219" t="s">
        <v>2164</v>
      </c>
      <c r="B4219" t="s">
        <v>774</v>
      </c>
      <c r="C4219" t="s">
        <v>2165</v>
      </c>
      <c r="D4219" s="1">
        <v>41274</v>
      </c>
      <c r="E4219" s="2">
        <v>200</v>
      </c>
      <c r="F4219" t="s">
        <v>2166</v>
      </c>
      <c r="G4219" t="s">
        <v>114</v>
      </c>
    </row>
    <row r="4220" spans="1:7" x14ac:dyDescent="0.25">
      <c r="A4220" t="s">
        <v>957</v>
      </c>
      <c r="B4220" t="s">
        <v>958</v>
      </c>
      <c r="C4220" t="s">
        <v>959</v>
      </c>
      <c r="D4220" s="1">
        <v>41274</v>
      </c>
      <c r="E4220" s="2">
        <v>100</v>
      </c>
      <c r="F4220" t="s">
        <v>960</v>
      </c>
      <c r="G4220" t="s">
        <v>114</v>
      </c>
    </row>
    <row r="4221" spans="1:7" x14ac:dyDescent="0.25">
      <c r="A4221" t="s">
        <v>2167</v>
      </c>
      <c r="B4221" t="s">
        <v>2168</v>
      </c>
      <c r="C4221" t="s">
        <v>2169</v>
      </c>
      <c r="D4221" s="1">
        <v>41274</v>
      </c>
      <c r="E4221" s="2">
        <v>100</v>
      </c>
      <c r="F4221" t="s">
        <v>2170</v>
      </c>
      <c r="G4221" t="s">
        <v>67</v>
      </c>
    </row>
    <row r="4222" spans="1:7" x14ac:dyDescent="0.25">
      <c r="A4222" t="s">
        <v>2171</v>
      </c>
      <c r="B4222" t="s">
        <v>2172</v>
      </c>
      <c r="C4222" t="s">
        <v>2173</v>
      </c>
      <c r="D4222" s="1">
        <v>41274</v>
      </c>
      <c r="E4222" s="2">
        <v>100</v>
      </c>
      <c r="G4222" t="s">
        <v>67</v>
      </c>
    </row>
    <row r="4223" spans="1:7" x14ac:dyDescent="0.25">
      <c r="A4223" t="s">
        <v>2039</v>
      </c>
      <c r="B4223" t="s">
        <v>2040</v>
      </c>
      <c r="D4223" s="1">
        <v>41274</v>
      </c>
      <c r="E4223" s="2">
        <v>375</v>
      </c>
      <c r="G4223" t="s">
        <v>67</v>
      </c>
    </row>
    <row r="4224" spans="1:7" x14ac:dyDescent="0.25">
      <c r="A4224" t="s">
        <v>2174</v>
      </c>
      <c r="B4224" t="s">
        <v>2175</v>
      </c>
      <c r="D4224" s="1">
        <v>41274</v>
      </c>
      <c r="E4224" s="2">
        <v>550</v>
      </c>
      <c r="G4224" t="s">
        <v>209</v>
      </c>
    </row>
    <row r="4225" spans="1:7" x14ac:dyDescent="0.25">
      <c r="A4225" t="s">
        <v>427</v>
      </c>
      <c r="B4225" t="s">
        <v>428</v>
      </c>
      <c r="D4225" s="1">
        <v>41276</v>
      </c>
      <c r="E4225" s="2">
        <v>6221</v>
      </c>
      <c r="F4225" t="s">
        <v>429</v>
      </c>
      <c r="G4225" t="s">
        <v>431</v>
      </c>
    </row>
    <row r="4226" spans="1:7" x14ac:dyDescent="0.25">
      <c r="A4226" t="s">
        <v>427</v>
      </c>
      <c r="B4226" t="s">
        <v>428</v>
      </c>
      <c r="D4226" s="1">
        <v>41276</v>
      </c>
      <c r="E4226" s="2">
        <v>18662</v>
      </c>
      <c r="F4226" t="s">
        <v>429</v>
      </c>
      <c r="G4226" t="s">
        <v>430</v>
      </c>
    </row>
    <row r="4227" spans="1:7" x14ac:dyDescent="0.25">
      <c r="A4227" t="s">
        <v>660</v>
      </c>
      <c r="B4227" t="s">
        <v>661</v>
      </c>
      <c r="D4227" s="1">
        <v>41276</v>
      </c>
      <c r="E4227" s="2">
        <v>300</v>
      </c>
      <c r="F4227" t="s">
        <v>662</v>
      </c>
      <c r="G4227" t="s">
        <v>67</v>
      </c>
    </row>
    <row r="4228" spans="1:7" x14ac:dyDescent="0.25">
      <c r="A4228" t="s">
        <v>2176</v>
      </c>
      <c r="B4228" t="s">
        <v>2177</v>
      </c>
      <c r="C4228" t="s">
        <v>2178</v>
      </c>
      <c r="D4228" s="1">
        <v>41276</v>
      </c>
      <c r="E4228" s="2">
        <v>100</v>
      </c>
      <c r="F4228" t="s">
        <v>2179</v>
      </c>
      <c r="G4228" t="s">
        <v>114</v>
      </c>
    </row>
    <row r="4229" spans="1:7" x14ac:dyDescent="0.25">
      <c r="A4229" t="s">
        <v>626</v>
      </c>
      <c r="B4229" t="s">
        <v>242</v>
      </c>
      <c r="C4229" t="s">
        <v>627</v>
      </c>
      <c r="D4229" s="1">
        <v>41276</v>
      </c>
      <c r="E4229" s="2">
        <v>100</v>
      </c>
      <c r="F4229" t="s">
        <v>628</v>
      </c>
      <c r="G4229" t="s">
        <v>706</v>
      </c>
    </row>
    <row r="4230" spans="1:7" x14ac:dyDescent="0.25">
      <c r="A4230" t="s">
        <v>188</v>
      </c>
      <c r="B4230" t="s">
        <v>189</v>
      </c>
      <c r="C4230" t="s">
        <v>190</v>
      </c>
      <c r="D4230" s="1">
        <v>41276</v>
      </c>
      <c r="E4230" s="2">
        <v>200</v>
      </c>
      <c r="F4230" t="s">
        <v>191</v>
      </c>
      <c r="G4230" t="s">
        <v>1272</v>
      </c>
    </row>
    <row r="4231" spans="1:7" x14ac:dyDescent="0.25">
      <c r="A4231" t="s">
        <v>934</v>
      </c>
      <c r="B4231" t="s">
        <v>935</v>
      </c>
      <c r="C4231" t="s">
        <v>936</v>
      </c>
      <c r="D4231" s="1">
        <v>41276</v>
      </c>
      <c r="E4231" s="2">
        <v>1500</v>
      </c>
      <c r="F4231" t="s">
        <v>937</v>
      </c>
      <c r="G4231" t="s">
        <v>34</v>
      </c>
    </row>
    <row r="4232" spans="1:7" x14ac:dyDescent="0.25">
      <c r="A4232" t="s">
        <v>1410</v>
      </c>
      <c r="B4232" t="s">
        <v>1411</v>
      </c>
      <c r="C4232" t="s">
        <v>1412</v>
      </c>
      <c r="D4232" s="1">
        <v>41276</v>
      </c>
      <c r="E4232" s="2">
        <v>100</v>
      </c>
      <c r="F4232" t="s">
        <v>1413</v>
      </c>
      <c r="G4232" t="s">
        <v>523</v>
      </c>
    </row>
    <row r="4233" spans="1:7" x14ac:dyDescent="0.25">
      <c r="A4233" t="s">
        <v>1574</v>
      </c>
      <c r="B4233" t="s">
        <v>1575</v>
      </c>
      <c r="C4233" t="s">
        <v>355</v>
      </c>
      <c r="D4233" s="1">
        <v>41276</v>
      </c>
      <c r="E4233" s="2">
        <v>400</v>
      </c>
      <c r="F4233" t="s">
        <v>1576</v>
      </c>
      <c r="G4233" t="s">
        <v>67</v>
      </c>
    </row>
    <row r="4234" spans="1:7" x14ac:dyDescent="0.25">
      <c r="A4234" t="s">
        <v>2180</v>
      </c>
      <c r="B4234" t="s">
        <v>2181</v>
      </c>
      <c r="C4234" t="s">
        <v>1946</v>
      </c>
      <c r="D4234" s="1">
        <v>41276</v>
      </c>
      <c r="E4234" s="2">
        <v>100</v>
      </c>
      <c r="F4234" t="s">
        <v>2182</v>
      </c>
      <c r="G4234" t="s">
        <v>706</v>
      </c>
    </row>
    <row r="4235" spans="1:7" x14ac:dyDescent="0.25">
      <c r="A4235" t="s">
        <v>908</v>
      </c>
      <c r="B4235" t="s">
        <v>909</v>
      </c>
      <c r="C4235" t="s">
        <v>910</v>
      </c>
      <c r="D4235" s="1">
        <v>41276</v>
      </c>
      <c r="E4235" s="2">
        <v>1000</v>
      </c>
      <c r="F4235" t="s">
        <v>911</v>
      </c>
      <c r="G4235" t="s">
        <v>912</v>
      </c>
    </row>
    <row r="4236" spans="1:7" x14ac:dyDescent="0.25">
      <c r="A4236" t="s">
        <v>839</v>
      </c>
      <c r="B4236" t="s">
        <v>840</v>
      </c>
      <c r="C4236" t="s">
        <v>841</v>
      </c>
      <c r="D4236" s="1">
        <v>41276</v>
      </c>
      <c r="E4236" s="2">
        <v>7500</v>
      </c>
      <c r="F4236" t="s">
        <v>842</v>
      </c>
      <c r="G4236" t="s">
        <v>843</v>
      </c>
    </row>
    <row r="4237" spans="1:7" x14ac:dyDescent="0.25">
      <c r="A4237" t="s">
        <v>2183</v>
      </c>
      <c r="B4237" t="s">
        <v>2184</v>
      </c>
      <c r="C4237" t="s">
        <v>693</v>
      </c>
      <c r="D4237" s="1">
        <v>41278</v>
      </c>
      <c r="E4237" s="2">
        <v>50</v>
      </c>
      <c r="F4237" t="s">
        <v>2185</v>
      </c>
      <c r="G4237" t="s">
        <v>67</v>
      </c>
    </row>
    <row r="4238" spans="1:7" x14ac:dyDescent="0.25">
      <c r="A4238" t="s">
        <v>941</v>
      </c>
      <c r="B4238" t="s">
        <v>942</v>
      </c>
      <c r="C4238" t="s">
        <v>943</v>
      </c>
      <c r="D4238" s="1">
        <v>41281</v>
      </c>
      <c r="E4238" s="2">
        <v>250</v>
      </c>
      <c r="F4238" t="s">
        <v>944</v>
      </c>
      <c r="G4238" t="s">
        <v>67</v>
      </c>
    </row>
    <row r="4239" spans="1:7" x14ac:dyDescent="0.25">
      <c r="A4239" t="s">
        <v>482</v>
      </c>
      <c r="B4239" t="s">
        <v>483</v>
      </c>
      <c r="C4239" t="s">
        <v>484</v>
      </c>
      <c r="D4239" s="1">
        <v>41281</v>
      </c>
      <c r="E4239" s="2">
        <v>125</v>
      </c>
      <c r="F4239" t="s">
        <v>485</v>
      </c>
      <c r="G4239" t="s">
        <v>34</v>
      </c>
    </row>
    <row r="4240" spans="1:7" x14ac:dyDescent="0.25">
      <c r="A4240" t="s">
        <v>1599</v>
      </c>
      <c r="B4240" t="s">
        <v>1600</v>
      </c>
      <c r="D4240" s="1">
        <v>41281</v>
      </c>
      <c r="E4240" s="2">
        <v>150000</v>
      </c>
      <c r="G4240" t="s">
        <v>2186</v>
      </c>
    </row>
    <row r="4241" spans="1:7" x14ac:dyDescent="0.25">
      <c r="A4241" t="s">
        <v>1257</v>
      </c>
      <c r="B4241" t="s">
        <v>1258</v>
      </c>
      <c r="C4241" t="s">
        <v>1259</v>
      </c>
      <c r="D4241" s="1">
        <v>41282</v>
      </c>
      <c r="E4241" s="2">
        <v>500</v>
      </c>
      <c r="F4241" t="s">
        <v>1260</v>
      </c>
      <c r="G4241" t="s">
        <v>424</v>
      </c>
    </row>
    <row r="4242" spans="1:7" x14ac:dyDescent="0.25">
      <c r="A4242" t="s">
        <v>1257</v>
      </c>
      <c r="B4242" t="s">
        <v>1258</v>
      </c>
      <c r="C4242" t="s">
        <v>1259</v>
      </c>
      <c r="D4242" s="1">
        <v>41288</v>
      </c>
      <c r="E4242" s="2">
        <v>83.33</v>
      </c>
      <c r="F4242" t="s">
        <v>1260</v>
      </c>
      <c r="G4242" t="s">
        <v>34</v>
      </c>
    </row>
    <row r="4243" spans="1:7" x14ac:dyDescent="0.25">
      <c r="A4243" t="s">
        <v>1308</v>
      </c>
      <c r="B4243" t="s">
        <v>1309</v>
      </c>
      <c r="C4243" t="s">
        <v>1310</v>
      </c>
      <c r="D4243" s="1">
        <v>41288</v>
      </c>
      <c r="E4243" s="2">
        <v>50</v>
      </c>
      <c r="F4243" t="s">
        <v>1311</v>
      </c>
      <c r="G4243" t="s">
        <v>34</v>
      </c>
    </row>
    <row r="4244" spans="1:7" x14ac:dyDescent="0.25">
      <c r="A4244" t="s">
        <v>660</v>
      </c>
      <c r="B4244" t="s">
        <v>661</v>
      </c>
      <c r="D4244" s="1">
        <v>41288</v>
      </c>
      <c r="E4244" s="2">
        <v>193</v>
      </c>
      <c r="F4244" t="s">
        <v>662</v>
      </c>
      <c r="G4244" t="s">
        <v>1715</v>
      </c>
    </row>
    <row r="4245" spans="1:7" x14ac:dyDescent="0.25">
      <c r="A4245" t="s">
        <v>388</v>
      </c>
      <c r="B4245" t="s">
        <v>389</v>
      </c>
      <c r="D4245" s="1">
        <v>41288</v>
      </c>
      <c r="E4245" s="2">
        <v>1500</v>
      </c>
      <c r="G4245" t="s">
        <v>1268</v>
      </c>
    </row>
    <row r="4246" spans="1:7" x14ac:dyDescent="0.25">
      <c r="A4246" t="s">
        <v>1293</v>
      </c>
      <c r="B4246" t="s">
        <v>1294</v>
      </c>
      <c r="D4246" s="1">
        <v>41288</v>
      </c>
      <c r="E4246" s="2">
        <v>3000</v>
      </c>
      <c r="F4246" t="s">
        <v>1295</v>
      </c>
      <c r="G4246" t="s">
        <v>781</v>
      </c>
    </row>
    <row r="4247" spans="1:7" x14ac:dyDescent="0.25">
      <c r="A4247" t="s">
        <v>1643</v>
      </c>
      <c r="B4247" t="s">
        <v>1644</v>
      </c>
      <c r="D4247" s="1">
        <v>41288</v>
      </c>
      <c r="E4247" s="2">
        <v>1000</v>
      </c>
      <c r="F4247" t="s">
        <v>1645</v>
      </c>
      <c r="G4247" t="s">
        <v>1646</v>
      </c>
    </row>
    <row r="4248" spans="1:7" x14ac:dyDescent="0.25">
      <c r="A4248" t="s">
        <v>2187</v>
      </c>
      <c r="B4248" t="s">
        <v>2188</v>
      </c>
      <c r="D4248" s="1">
        <v>41288</v>
      </c>
      <c r="E4248" s="2">
        <v>7500</v>
      </c>
      <c r="G4248" t="s">
        <v>1121</v>
      </c>
    </row>
    <row r="4249" spans="1:7" x14ac:dyDescent="0.25">
      <c r="A4249" t="s">
        <v>229</v>
      </c>
      <c r="B4249" t="s">
        <v>230</v>
      </c>
      <c r="D4249" s="1">
        <v>41288</v>
      </c>
      <c r="E4249" s="2">
        <v>9000</v>
      </c>
      <c r="G4249" t="s">
        <v>1859</v>
      </c>
    </row>
    <row r="4250" spans="1:7" x14ac:dyDescent="0.25">
      <c r="A4250" t="s">
        <v>235</v>
      </c>
      <c r="B4250" t="s">
        <v>236</v>
      </c>
      <c r="C4250" t="s">
        <v>237</v>
      </c>
      <c r="D4250" s="1">
        <v>41288</v>
      </c>
      <c r="E4250" s="2">
        <v>71.430000000000007</v>
      </c>
      <c r="F4250" t="s">
        <v>238</v>
      </c>
      <c r="G4250" t="s">
        <v>34</v>
      </c>
    </row>
    <row r="4251" spans="1:7" x14ac:dyDescent="0.25">
      <c r="A4251" t="s">
        <v>235</v>
      </c>
      <c r="B4251" t="s">
        <v>236</v>
      </c>
      <c r="C4251" t="s">
        <v>237</v>
      </c>
      <c r="D4251" s="1">
        <v>41288</v>
      </c>
      <c r="E4251" s="2">
        <v>71.430000000000007</v>
      </c>
      <c r="F4251" t="s">
        <v>239</v>
      </c>
      <c r="G4251" t="s">
        <v>34</v>
      </c>
    </row>
    <row r="4252" spans="1:7" x14ac:dyDescent="0.25">
      <c r="A4252" t="s">
        <v>49</v>
      </c>
      <c r="B4252" t="s">
        <v>50</v>
      </c>
      <c r="C4252" t="s">
        <v>51</v>
      </c>
      <c r="D4252" s="1">
        <v>41288</v>
      </c>
      <c r="E4252" s="2">
        <v>83.33</v>
      </c>
      <c r="F4252" t="s">
        <v>52</v>
      </c>
      <c r="G4252" t="s">
        <v>34</v>
      </c>
    </row>
    <row r="4253" spans="1:7" x14ac:dyDescent="0.25">
      <c r="A4253" t="s">
        <v>40</v>
      </c>
      <c r="B4253" t="s">
        <v>41</v>
      </c>
      <c r="C4253" t="s">
        <v>42</v>
      </c>
      <c r="D4253" s="1">
        <v>41288</v>
      </c>
      <c r="E4253" s="2">
        <v>166.66</v>
      </c>
      <c r="F4253" t="s">
        <v>43</v>
      </c>
      <c r="G4253" t="s">
        <v>34</v>
      </c>
    </row>
    <row r="4254" spans="1:7" x14ac:dyDescent="0.25">
      <c r="A4254" t="s">
        <v>58</v>
      </c>
      <c r="B4254" t="s">
        <v>59</v>
      </c>
      <c r="C4254" t="s">
        <v>60</v>
      </c>
      <c r="D4254" s="1">
        <v>41288</v>
      </c>
      <c r="E4254" s="2">
        <v>100</v>
      </c>
      <c r="G4254" t="s">
        <v>34</v>
      </c>
    </row>
    <row r="4255" spans="1:7" x14ac:dyDescent="0.25">
      <c r="A4255" t="s">
        <v>53</v>
      </c>
      <c r="B4255" t="s">
        <v>54</v>
      </c>
      <c r="C4255" t="s">
        <v>55</v>
      </c>
      <c r="D4255" s="1">
        <v>41288</v>
      </c>
      <c r="E4255" s="2">
        <v>125</v>
      </c>
      <c r="F4255" t="s">
        <v>56</v>
      </c>
      <c r="G4255" t="s">
        <v>34</v>
      </c>
    </row>
    <row r="4256" spans="1:7" x14ac:dyDescent="0.25">
      <c r="A4256" t="s">
        <v>53</v>
      </c>
      <c r="B4256" t="s">
        <v>54</v>
      </c>
      <c r="C4256" t="s">
        <v>55</v>
      </c>
      <c r="D4256" s="1">
        <v>41288</v>
      </c>
      <c r="E4256" s="2">
        <v>125</v>
      </c>
      <c r="F4256" t="s">
        <v>57</v>
      </c>
      <c r="G4256" t="s">
        <v>34</v>
      </c>
    </row>
    <row r="4257" spans="1:7" x14ac:dyDescent="0.25">
      <c r="A4257" t="s">
        <v>1662</v>
      </c>
      <c r="B4257" t="s">
        <v>1663</v>
      </c>
      <c r="D4257" s="1">
        <v>41292</v>
      </c>
      <c r="E4257" s="2">
        <v>4000</v>
      </c>
      <c r="F4257" t="s">
        <v>1664</v>
      </c>
      <c r="G4257" t="s">
        <v>1665</v>
      </c>
    </row>
    <row r="4258" spans="1:7" x14ac:dyDescent="0.25">
      <c r="A4258" t="s">
        <v>1263</v>
      </c>
      <c r="B4258" t="s">
        <v>1264</v>
      </c>
      <c r="D4258" s="1">
        <v>41292</v>
      </c>
      <c r="E4258" s="2">
        <v>17.059999999999999</v>
      </c>
      <c r="G4258" t="s">
        <v>145</v>
      </c>
    </row>
    <row r="4259" spans="1:7" x14ac:dyDescent="0.25">
      <c r="A4259" t="s">
        <v>1065</v>
      </c>
      <c r="B4259" t="s">
        <v>1066</v>
      </c>
      <c r="D4259" s="1">
        <v>41292</v>
      </c>
      <c r="E4259" s="2">
        <v>2000</v>
      </c>
      <c r="F4259" t="s">
        <v>1067</v>
      </c>
      <c r="G4259" t="s">
        <v>1068</v>
      </c>
    </row>
    <row r="4260" spans="1:7" x14ac:dyDescent="0.25">
      <c r="A4260" t="s">
        <v>832</v>
      </c>
      <c r="B4260" t="s">
        <v>833</v>
      </c>
      <c r="D4260" s="1">
        <v>41298</v>
      </c>
      <c r="E4260" s="2">
        <v>17900</v>
      </c>
      <c r="F4260" t="s">
        <v>834</v>
      </c>
      <c r="G4260" t="s">
        <v>1300</v>
      </c>
    </row>
    <row r="4261" spans="1:7" x14ac:dyDescent="0.25">
      <c r="A4261" t="s">
        <v>1438</v>
      </c>
      <c r="B4261" t="s">
        <v>1439</v>
      </c>
      <c r="D4261" s="1">
        <v>41298</v>
      </c>
      <c r="E4261" s="2">
        <v>2000</v>
      </c>
      <c r="F4261" t="s">
        <v>39</v>
      </c>
      <c r="G4261" t="s">
        <v>187</v>
      </c>
    </row>
    <row r="4262" spans="1:7" x14ac:dyDescent="0.25">
      <c r="A4262" t="s">
        <v>2189</v>
      </c>
      <c r="B4262" t="s">
        <v>2190</v>
      </c>
      <c r="D4262" s="1">
        <v>41298</v>
      </c>
      <c r="E4262" s="2">
        <v>300</v>
      </c>
      <c r="F4262" t="s">
        <v>2191</v>
      </c>
      <c r="G4262" t="s">
        <v>276</v>
      </c>
    </row>
    <row r="4263" spans="1:7" x14ac:dyDescent="0.25">
      <c r="A4263" t="s">
        <v>660</v>
      </c>
      <c r="B4263" t="s">
        <v>661</v>
      </c>
      <c r="D4263" s="1">
        <v>41298</v>
      </c>
      <c r="E4263" s="2">
        <v>600</v>
      </c>
      <c r="F4263" t="s">
        <v>662</v>
      </c>
      <c r="G4263" t="s">
        <v>67</v>
      </c>
    </row>
    <row r="4264" spans="1:7" x14ac:dyDescent="0.25">
      <c r="A4264" t="s">
        <v>1004</v>
      </c>
      <c r="B4264" t="s">
        <v>1005</v>
      </c>
      <c r="D4264" s="1">
        <v>41303</v>
      </c>
      <c r="E4264" s="2">
        <v>250</v>
      </c>
      <c r="G4264" t="s">
        <v>1006</v>
      </c>
    </row>
    <row r="4265" spans="1:7" x14ac:dyDescent="0.25">
      <c r="A4265" t="s">
        <v>1157</v>
      </c>
      <c r="B4265" t="s">
        <v>1158</v>
      </c>
      <c r="C4265" t="s">
        <v>1159</v>
      </c>
      <c r="D4265" s="1">
        <v>41303</v>
      </c>
      <c r="E4265" s="2">
        <v>1000</v>
      </c>
      <c r="F4265" t="s">
        <v>1160</v>
      </c>
      <c r="G4265" t="s">
        <v>67</v>
      </c>
    </row>
    <row r="4266" spans="1:7" x14ac:dyDescent="0.25">
      <c r="A4266" t="s">
        <v>2192</v>
      </c>
      <c r="B4266" t="s">
        <v>2193</v>
      </c>
      <c r="C4266" t="s">
        <v>2194</v>
      </c>
      <c r="D4266" s="1">
        <v>41304</v>
      </c>
      <c r="E4266" s="2">
        <v>200</v>
      </c>
      <c r="F4266" t="s">
        <v>2195</v>
      </c>
      <c r="G4266" t="s">
        <v>34</v>
      </c>
    </row>
    <row r="4267" spans="1:7" x14ac:dyDescent="0.25">
      <c r="A4267" t="s">
        <v>2196</v>
      </c>
      <c r="B4267" t="s">
        <v>2197</v>
      </c>
      <c r="D4267" s="1">
        <v>41306</v>
      </c>
      <c r="E4267" s="2">
        <v>15000</v>
      </c>
      <c r="G4267" t="s">
        <v>2198</v>
      </c>
    </row>
    <row r="4268" spans="1:7" x14ac:dyDescent="0.25">
      <c r="A4268" t="s">
        <v>896</v>
      </c>
      <c r="B4268" t="s">
        <v>897</v>
      </c>
      <c r="D4268" s="1">
        <v>41306</v>
      </c>
      <c r="E4268" s="2">
        <v>230000</v>
      </c>
      <c r="G4268" t="s">
        <v>1630</v>
      </c>
    </row>
    <row r="4269" spans="1:7" x14ac:dyDescent="0.25">
      <c r="A4269" t="s">
        <v>1856</v>
      </c>
      <c r="B4269" t="s">
        <v>1857</v>
      </c>
      <c r="D4269" s="1">
        <v>41306</v>
      </c>
      <c r="E4269" s="2">
        <v>3500</v>
      </c>
      <c r="G4269" t="s">
        <v>999</v>
      </c>
    </row>
    <row r="4270" spans="1:7" x14ac:dyDescent="0.25">
      <c r="A4270" t="s">
        <v>1438</v>
      </c>
      <c r="B4270" t="s">
        <v>1439</v>
      </c>
      <c r="D4270" s="1">
        <v>41309</v>
      </c>
      <c r="E4270" s="2">
        <v>1500</v>
      </c>
      <c r="F4270" t="s">
        <v>39</v>
      </c>
      <c r="G4270" t="s">
        <v>34</v>
      </c>
    </row>
    <row r="4271" spans="1:7" x14ac:dyDescent="0.25">
      <c r="A4271" t="s">
        <v>1076</v>
      </c>
      <c r="B4271" t="s">
        <v>1077</v>
      </c>
      <c r="D4271" s="1">
        <v>41309</v>
      </c>
      <c r="E4271" s="2">
        <v>38.28</v>
      </c>
      <c r="G4271" t="s">
        <v>310</v>
      </c>
    </row>
    <row r="4272" spans="1:7" x14ac:dyDescent="0.25">
      <c r="A4272" t="s">
        <v>1009</v>
      </c>
      <c r="B4272" t="s">
        <v>1010</v>
      </c>
      <c r="D4272" s="1">
        <v>41309</v>
      </c>
      <c r="E4272" s="2">
        <v>1000</v>
      </c>
      <c r="F4272" t="s">
        <v>1011</v>
      </c>
      <c r="G4272" t="s">
        <v>1012</v>
      </c>
    </row>
    <row r="4273" spans="1:7" x14ac:dyDescent="0.25">
      <c r="A4273" t="s">
        <v>1344</v>
      </c>
      <c r="B4273" t="s">
        <v>1345</v>
      </c>
      <c r="D4273" s="1">
        <v>41309</v>
      </c>
      <c r="E4273" s="2">
        <v>200</v>
      </c>
      <c r="G4273" t="s">
        <v>276</v>
      </c>
    </row>
    <row r="4274" spans="1:7" x14ac:dyDescent="0.25">
      <c r="A4274" t="s">
        <v>636</v>
      </c>
      <c r="B4274" t="s">
        <v>637</v>
      </c>
      <c r="C4274" t="s">
        <v>638</v>
      </c>
      <c r="D4274" s="1">
        <v>41309</v>
      </c>
      <c r="E4274" s="2">
        <v>10</v>
      </c>
      <c r="F4274" t="s">
        <v>639</v>
      </c>
      <c r="G4274" t="s">
        <v>1694</v>
      </c>
    </row>
    <row r="4275" spans="1:7" x14ac:dyDescent="0.25">
      <c r="A4275" t="s">
        <v>82</v>
      </c>
      <c r="B4275" t="s">
        <v>83</v>
      </c>
      <c r="C4275" t="s">
        <v>84</v>
      </c>
      <c r="D4275" s="1">
        <v>41309</v>
      </c>
      <c r="E4275" s="2">
        <v>10</v>
      </c>
      <c r="F4275" t="s">
        <v>85</v>
      </c>
      <c r="G4275" t="s">
        <v>1245</v>
      </c>
    </row>
    <row r="4276" spans="1:7" x14ac:dyDescent="0.25">
      <c r="A4276" t="s">
        <v>82</v>
      </c>
      <c r="B4276" t="s">
        <v>83</v>
      </c>
      <c r="C4276" t="s">
        <v>84</v>
      </c>
      <c r="D4276" s="1">
        <v>41309</v>
      </c>
      <c r="E4276" s="2">
        <v>10</v>
      </c>
      <c r="F4276" t="s">
        <v>86</v>
      </c>
      <c r="G4276" t="s">
        <v>1245</v>
      </c>
    </row>
    <row r="4277" spans="1:7" x14ac:dyDescent="0.25">
      <c r="A4277" t="s">
        <v>78</v>
      </c>
      <c r="B4277" t="s">
        <v>79</v>
      </c>
      <c r="C4277" t="s">
        <v>80</v>
      </c>
      <c r="D4277" s="1">
        <v>41309</v>
      </c>
      <c r="E4277" s="2">
        <v>35</v>
      </c>
      <c r="F4277" t="s">
        <v>81</v>
      </c>
      <c r="G4277" t="s">
        <v>9</v>
      </c>
    </row>
    <row r="4278" spans="1:7" x14ac:dyDescent="0.25">
      <c r="A4278" t="s">
        <v>78</v>
      </c>
      <c r="B4278" t="s">
        <v>79</v>
      </c>
      <c r="C4278" t="s">
        <v>80</v>
      </c>
      <c r="D4278" s="1">
        <v>41309</v>
      </c>
      <c r="E4278" s="2">
        <v>35</v>
      </c>
      <c r="F4278" t="s">
        <v>81</v>
      </c>
      <c r="G4278" t="s">
        <v>9</v>
      </c>
    </row>
    <row r="4279" spans="1:7" x14ac:dyDescent="0.25">
      <c r="A4279" t="s">
        <v>2153</v>
      </c>
      <c r="B4279" t="s">
        <v>614</v>
      </c>
      <c r="C4279" t="s">
        <v>1310</v>
      </c>
      <c r="D4279" s="1">
        <v>41309</v>
      </c>
      <c r="E4279" s="2">
        <v>10</v>
      </c>
      <c r="F4279" t="s">
        <v>2154</v>
      </c>
      <c r="G4279" t="s">
        <v>1245</v>
      </c>
    </row>
    <row r="4280" spans="1:7" x14ac:dyDescent="0.25">
      <c r="A4280" t="s">
        <v>87</v>
      </c>
      <c r="B4280" t="s">
        <v>88</v>
      </c>
      <c r="C4280" t="s">
        <v>89</v>
      </c>
      <c r="D4280" s="1">
        <v>41309</v>
      </c>
      <c r="E4280" s="2">
        <v>25</v>
      </c>
      <c r="F4280" t="s">
        <v>90</v>
      </c>
      <c r="G4280" t="s">
        <v>1695</v>
      </c>
    </row>
    <row r="4281" spans="1:7" x14ac:dyDescent="0.25">
      <c r="A4281" t="s">
        <v>87</v>
      </c>
      <c r="B4281" t="s">
        <v>88</v>
      </c>
      <c r="C4281" t="s">
        <v>89</v>
      </c>
      <c r="D4281" s="1">
        <v>41309</v>
      </c>
      <c r="E4281" s="2">
        <v>25</v>
      </c>
      <c r="F4281" t="s">
        <v>91</v>
      </c>
      <c r="G4281" t="s">
        <v>1695</v>
      </c>
    </row>
    <row r="4282" spans="1:7" x14ac:dyDescent="0.25">
      <c r="A4282" t="s">
        <v>87</v>
      </c>
      <c r="B4282" t="s">
        <v>88</v>
      </c>
      <c r="C4282" t="s">
        <v>89</v>
      </c>
      <c r="D4282" s="1">
        <v>41309</v>
      </c>
      <c r="E4282" s="2">
        <v>25</v>
      </c>
      <c r="F4282" t="s">
        <v>91</v>
      </c>
      <c r="G4282" t="s">
        <v>1695</v>
      </c>
    </row>
    <row r="4283" spans="1:7" x14ac:dyDescent="0.25">
      <c r="A4283" t="s">
        <v>87</v>
      </c>
      <c r="B4283" t="s">
        <v>88</v>
      </c>
      <c r="C4283" t="s">
        <v>89</v>
      </c>
      <c r="D4283" s="1">
        <v>41309</v>
      </c>
      <c r="E4283" s="2">
        <v>25</v>
      </c>
      <c r="F4283" t="s">
        <v>92</v>
      </c>
      <c r="G4283" t="s">
        <v>1695</v>
      </c>
    </row>
    <row r="4284" spans="1:7" x14ac:dyDescent="0.25">
      <c r="A4284" t="s">
        <v>390</v>
      </c>
      <c r="B4284" t="s">
        <v>343</v>
      </c>
      <c r="C4284" t="s">
        <v>391</v>
      </c>
      <c r="D4284" s="1">
        <v>41309</v>
      </c>
      <c r="E4284" s="2">
        <v>30</v>
      </c>
      <c r="F4284" t="s">
        <v>392</v>
      </c>
      <c r="G4284" t="s">
        <v>1245</v>
      </c>
    </row>
    <row r="4285" spans="1:7" x14ac:dyDescent="0.25">
      <c r="A4285" t="s">
        <v>390</v>
      </c>
      <c r="B4285" t="s">
        <v>343</v>
      </c>
      <c r="C4285" t="s">
        <v>391</v>
      </c>
      <c r="D4285" s="1">
        <v>41309</v>
      </c>
      <c r="E4285" s="2">
        <v>30</v>
      </c>
      <c r="F4285" t="s">
        <v>392</v>
      </c>
      <c r="G4285" t="s">
        <v>1245</v>
      </c>
    </row>
    <row r="4286" spans="1:7" x14ac:dyDescent="0.25">
      <c r="A4286" t="s">
        <v>390</v>
      </c>
      <c r="B4286" t="s">
        <v>343</v>
      </c>
      <c r="C4286" t="s">
        <v>391</v>
      </c>
      <c r="D4286" s="1">
        <v>41309</v>
      </c>
      <c r="E4286" s="2">
        <v>30</v>
      </c>
      <c r="F4286" t="s">
        <v>393</v>
      </c>
      <c r="G4286" t="s">
        <v>1245</v>
      </c>
    </row>
    <row r="4287" spans="1:7" x14ac:dyDescent="0.25">
      <c r="A4287" t="s">
        <v>1590</v>
      </c>
      <c r="B4287" t="s">
        <v>1591</v>
      </c>
      <c r="C4287" t="s">
        <v>1592</v>
      </c>
      <c r="D4287" s="1">
        <v>41309</v>
      </c>
      <c r="E4287" s="2">
        <v>5</v>
      </c>
      <c r="F4287" t="s">
        <v>1593</v>
      </c>
      <c r="G4287" t="s">
        <v>1245</v>
      </c>
    </row>
    <row r="4288" spans="1:7" x14ac:dyDescent="0.25">
      <c r="A4288" t="s">
        <v>328</v>
      </c>
      <c r="B4288" t="s">
        <v>329</v>
      </c>
      <c r="C4288" t="s">
        <v>330</v>
      </c>
      <c r="D4288" s="1">
        <v>41309</v>
      </c>
      <c r="E4288" s="2">
        <v>150</v>
      </c>
      <c r="F4288" t="s">
        <v>331</v>
      </c>
      <c r="G4288" t="s">
        <v>828</v>
      </c>
    </row>
    <row r="4289" spans="1:7" x14ac:dyDescent="0.25">
      <c r="A4289" t="s">
        <v>328</v>
      </c>
      <c r="B4289" t="s">
        <v>329</v>
      </c>
      <c r="C4289" t="s">
        <v>330</v>
      </c>
      <c r="D4289" s="1">
        <v>41309</v>
      </c>
      <c r="E4289" s="2">
        <v>150</v>
      </c>
      <c r="F4289" t="s">
        <v>332</v>
      </c>
      <c r="G4289" t="s">
        <v>828</v>
      </c>
    </row>
    <row r="4290" spans="1:7" x14ac:dyDescent="0.25">
      <c r="A4290" t="s">
        <v>333</v>
      </c>
      <c r="B4290" t="s">
        <v>152</v>
      </c>
      <c r="C4290" t="s">
        <v>334</v>
      </c>
      <c r="D4290" s="1">
        <v>41309</v>
      </c>
      <c r="E4290" s="2">
        <v>2</v>
      </c>
      <c r="F4290" t="s">
        <v>335</v>
      </c>
      <c r="G4290" t="s">
        <v>114</v>
      </c>
    </row>
    <row r="4291" spans="1:7" x14ac:dyDescent="0.25">
      <c r="A4291" t="s">
        <v>333</v>
      </c>
      <c r="B4291" t="s">
        <v>152</v>
      </c>
      <c r="C4291" t="s">
        <v>334</v>
      </c>
      <c r="D4291" s="1">
        <v>41309</v>
      </c>
      <c r="E4291" s="2">
        <v>2</v>
      </c>
      <c r="F4291" t="s">
        <v>336</v>
      </c>
      <c r="G4291" t="s">
        <v>114</v>
      </c>
    </row>
    <row r="4292" spans="1:7" x14ac:dyDescent="0.25">
      <c r="A4292" t="s">
        <v>105</v>
      </c>
      <c r="B4292" t="s">
        <v>106</v>
      </c>
      <c r="C4292" t="s">
        <v>107</v>
      </c>
      <c r="D4292" s="1">
        <v>41309</v>
      </c>
      <c r="E4292" s="2">
        <v>5</v>
      </c>
      <c r="F4292" t="s">
        <v>108</v>
      </c>
      <c r="G4292" t="s">
        <v>1695</v>
      </c>
    </row>
    <row r="4293" spans="1:7" x14ac:dyDescent="0.25">
      <c r="A4293" t="s">
        <v>105</v>
      </c>
      <c r="B4293" t="s">
        <v>106</v>
      </c>
      <c r="C4293" t="s">
        <v>107</v>
      </c>
      <c r="D4293" s="1">
        <v>41309</v>
      </c>
      <c r="E4293" s="2">
        <v>5</v>
      </c>
      <c r="F4293" t="s">
        <v>108</v>
      </c>
      <c r="G4293" t="s">
        <v>1695</v>
      </c>
    </row>
    <row r="4294" spans="1:7" x14ac:dyDescent="0.25">
      <c r="A4294" t="s">
        <v>105</v>
      </c>
      <c r="B4294" t="s">
        <v>106</v>
      </c>
      <c r="C4294" t="s">
        <v>107</v>
      </c>
      <c r="D4294" s="1">
        <v>41309</v>
      </c>
      <c r="E4294" s="2">
        <v>5</v>
      </c>
      <c r="F4294" t="s">
        <v>109</v>
      </c>
      <c r="G4294" t="s">
        <v>1695</v>
      </c>
    </row>
    <row r="4295" spans="1:7" x14ac:dyDescent="0.25">
      <c r="A4295" t="s">
        <v>316</v>
      </c>
      <c r="B4295" t="s">
        <v>317</v>
      </c>
      <c r="C4295" t="s">
        <v>318</v>
      </c>
      <c r="D4295" s="1">
        <v>41309</v>
      </c>
      <c r="E4295" s="2">
        <v>40</v>
      </c>
      <c r="F4295" t="s">
        <v>319</v>
      </c>
      <c r="G4295" t="s">
        <v>1275</v>
      </c>
    </row>
    <row r="4296" spans="1:7" x14ac:dyDescent="0.25">
      <c r="A4296" t="s">
        <v>316</v>
      </c>
      <c r="B4296" t="s">
        <v>317</v>
      </c>
      <c r="C4296" t="s">
        <v>318</v>
      </c>
      <c r="D4296" s="1">
        <v>41309</v>
      </c>
      <c r="E4296" s="2">
        <v>40</v>
      </c>
      <c r="F4296" t="s">
        <v>320</v>
      </c>
      <c r="G4296" t="s">
        <v>1275</v>
      </c>
    </row>
    <row r="4297" spans="1:7" x14ac:dyDescent="0.25">
      <c r="A4297" t="s">
        <v>99</v>
      </c>
      <c r="B4297" t="s">
        <v>100</v>
      </c>
      <c r="C4297" t="s">
        <v>101</v>
      </c>
      <c r="D4297" s="1">
        <v>41309</v>
      </c>
      <c r="E4297" s="2">
        <v>10</v>
      </c>
      <c r="F4297" t="s">
        <v>102</v>
      </c>
      <c r="G4297" t="s">
        <v>1245</v>
      </c>
    </row>
    <row r="4298" spans="1:7" x14ac:dyDescent="0.25">
      <c r="A4298" t="s">
        <v>99</v>
      </c>
      <c r="B4298" t="s">
        <v>100</v>
      </c>
      <c r="C4298" t="s">
        <v>101</v>
      </c>
      <c r="D4298" s="1">
        <v>41309</v>
      </c>
      <c r="E4298" s="2">
        <v>10</v>
      </c>
      <c r="F4298" t="s">
        <v>103</v>
      </c>
      <c r="G4298" t="s">
        <v>1245</v>
      </c>
    </row>
    <row r="4299" spans="1:7" x14ac:dyDescent="0.25">
      <c r="A4299" t="s">
        <v>99</v>
      </c>
      <c r="B4299" t="s">
        <v>100</v>
      </c>
      <c r="C4299" t="s">
        <v>101</v>
      </c>
      <c r="D4299" s="1">
        <v>41309</v>
      </c>
      <c r="E4299" s="2">
        <v>10</v>
      </c>
      <c r="F4299" t="s">
        <v>104</v>
      </c>
      <c r="G4299" t="s">
        <v>1245</v>
      </c>
    </row>
    <row r="4300" spans="1:7" x14ac:dyDescent="0.25">
      <c r="A4300" t="s">
        <v>312</v>
      </c>
      <c r="B4300" t="s">
        <v>248</v>
      </c>
      <c r="C4300" t="s">
        <v>313</v>
      </c>
      <c r="D4300" s="1">
        <v>41309</v>
      </c>
      <c r="E4300" s="2">
        <v>50</v>
      </c>
      <c r="F4300" t="s">
        <v>314</v>
      </c>
      <c r="G4300" t="s">
        <v>315</v>
      </c>
    </row>
    <row r="4301" spans="1:7" x14ac:dyDescent="0.25">
      <c r="A4301" t="s">
        <v>322</v>
      </c>
      <c r="B4301" t="s">
        <v>323</v>
      </c>
      <c r="C4301" t="s">
        <v>324</v>
      </c>
      <c r="D4301" s="1">
        <v>41309</v>
      </c>
      <c r="E4301" s="2">
        <v>50</v>
      </c>
      <c r="F4301" t="s">
        <v>325</v>
      </c>
      <c r="G4301" t="s">
        <v>326</v>
      </c>
    </row>
    <row r="4302" spans="1:7" x14ac:dyDescent="0.25">
      <c r="A4302" t="s">
        <v>322</v>
      </c>
      <c r="B4302" t="s">
        <v>323</v>
      </c>
      <c r="C4302" t="s">
        <v>324</v>
      </c>
      <c r="D4302" s="1">
        <v>41309</v>
      </c>
      <c r="E4302" s="2">
        <v>50</v>
      </c>
      <c r="F4302" t="s">
        <v>327</v>
      </c>
      <c r="G4302" t="s">
        <v>326</v>
      </c>
    </row>
    <row r="4303" spans="1:7" x14ac:dyDescent="0.25">
      <c r="A4303" t="s">
        <v>151</v>
      </c>
      <c r="B4303" t="s">
        <v>152</v>
      </c>
      <c r="C4303" t="s">
        <v>153</v>
      </c>
      <c r="D4303" s="1">
        <v>41309</v>
      </c>
      <c r="E4303" s="2">
        <v>40</v>
      </c>
      <c r="F4303" t="s">
        <v>154</v>
      </c>
      <c r="G4303" t="s">
        <v>114</v>
      </c>
    </row>
    <row r="4304" spans="1:7" x14ac:dyDescent="0.25">
      <c r="A4304" t="s">
        <v>1095</v>
      </c>
      <c r="B4304" t="s">
        <v>1096</v>
      </c>
      <c r="C4304" t="s">
        <v>1097</v>
      </c>
      <c r="D4304" s="1">
        <v>41309</v>
      </c>
      <c r="E4304" s="2">
        <v>25</v>
      </c>
      <c r="F4304" t="s">
        <v>1098</v>
      </c>
      <c r="G4304" t="s">
        <v>1246</v>
      </c>
    </row>
    <row r="4305" spans="1:7" x14ac:dyDescent="0.25">
      <c r="A4305" t="s">
        <v>1095</v>
      </c>
      <c r="B4305" t="s">
        <v>1096</v>
      </c>
      <c r="C4305" t="s">
        <v>1097</v>
      </c>
      <c r="D4305" s="1">
        <v>41309</v>
      </c>
      <c r="E4305" s="2">
        <v>25</v>
      </c>
      <c r="F4305" t="s">
        <v>1099</v>
      </c>
      <c r="G4305" t="s">
        <v>1246</v>
      </c>
    </row>
    <row r="4306" spans="1:7" x14ac:dyDescent="0.25">
      <c r="A4306" t="s">
        <v>1095</v>
      </c>
      <c r="B4306" t="s">
        <v>1096</v>
      </c>
      <c r="C4306" t="s">
        <v>1097</v>
      </c>
      <c r="D4306" s="1">
        <v>41309</v>
      </c>
      <c r="E4306" s="2">
        <v>25</v>
      </c>
      <c r="F4306" t="s">
        <v>1099</v>
      </c>
      <c r="G4306" t="s">
        <v>1246</v>
      </c>
    </row>
    <row r="4307" spans="1:7" x14ac:dyDescent="0.25">
      <c r="A4307" t="s">
        <v>1095</v>
      </c>
      <c r="B4307" t="s">
        <v>1096</v>
      </c>
      <c r="C4307" t="s">
        <v>1097</v>
      </c>
      <c r="D4307" s="1">
        <v>41309</v>
      </c>
      <c r="E4307" s="2">
        <v>25</v>
      </c>
      <c r="F4307" t="s">
        <v>1099</v>
      </c>
      <c r="G4307" t="s">
        <v>1246</v>
      </c>
    </row>
    <row r="4308" spans="1:7" x14ac:dyDescent="0.25">
      <c r="A4308" t="s">
        <v>159</v>
      </c>
      <c r="B4308" t="s">
        <v>160</v>
      </c>
      <c r="C4308" t="s">
        <v>161</v>
      </c>
      <c r="D4308" s="1">
        <v>41309</v>
      </c>
      <c r="E4308" s="2">
        <v>83.33</v>
      </c>
      <c r="F4308" t="s">
        <v>162</v>
      </c>
      <c r="G4308" t="s">
        <v>34</v>
      </c>
    </row>
    <row r="4309" spans="1:7" x14ac:dyDescent="0.25">
      <c r="A4309" t="s">
        <v>155</v>
      </c>
      <c r="B4309" t="s">
        <v>156</v>
      </c>
      <c r="C4309" t="s">
        <v>157</v>
      </c>
      <c r="D4309" s="1">
        <v>41309</v>
      </c>
      <c r="E4309" s="2">
        <v>20</v>
      </c>
      <c r="F4309" t="s">
        <v>158</v>
      </c>
      <c r="G4309" t="s">
        <v>1842</v>
      </c>
    </row>
    <row r="4310" spans="1:7" x14ac:dyDescent="0.25">
      <c r="A4310" t="s">
        <v>155</v>
      </c>
      <c r="B4310" t="s">
        <v>156</v>
      </c>
      <c r="C4310" t="s">
        <v>157</v>
      </c>
      <c r="D4310" s="1">
        <v>41309</v>
      </c>
      <c r="E4310" s="2">
        <v>20</v>
      </c>
      <c r="F4310" t="s">
        <v>158</v>
      </c>
      <c r="G4310" t="s">
        <v>1842</v>
      </c>
    </row>
    <row r="4311" spans="1:7" x14ac:dyDescent="0.25">
      <c r="A4311" t="s">
        <v>259</v>
      </c>
      <c r="B4311" t="s">
        <v>260</v>
      </c>
      <c r="C4311" t="s">
        <v>261</v>
      </c>
      <c r="D4311" s="1">
        <v>41309</v>
      </c>
      <c r="E4311" s="2">
        <v>10</v>
      </c>
      <c r="F4311" t="s">
        <v>262</v>
      </c>
      <c r="G4311" t="s">
        <v>1695</v>
      </c>
    </row>
    <row r="4312" spans="1:7" x14ac:dyDescent="0.25">
      <c r="A4312" t="s">
        <v>1356</v>
      </c>
      <c r="B4312" t="s">
        <v>307</v>
      </c>
      <c r="C4312" t="s">
        <v>1357</v>
      </c>
      <c r="D4312" s="1">
        <v>41309</v>
      </c>
      <c r="E4312" s="2">
        <v>5</v>
      </c>
      <c r="F4312" t="s">
        <v>1358</v>
      </c>
      <c r="G4312" t="s">
        <v>1245</v>
      </c>
    </row>
    <row r="4313" spans="1:7" x14ac:dyDescent="0.25">
      <c r="A4313" t="s">
        <v>1317</v>
      </c>
      <c r="B4313" t="s">
        <v>1318</v>
      </c>
      <c r="C4313" t="s">
        <v>1319</v>
      </c>
      <c r="D4313" s="1">
        <v>41309</v>
      </c>
      <c r="E4313" s="2">
        <v>200</v>
      </c>
      <c r="F4313" t="s">
        <v>1320</v>
      </c>
      <c r="G4313" t="s">
        <v>1328</v>
      </c>
    </row>
    <row r="4314" spans="1:7" x14ac:dyDescent="0.25">
      <c r="A4314" t="s">
        <v>1317</v>
      </c>
      <c r="B4314" t="s">
        <v>1318</v>
      </c>
      <c r="C4314" t="s">
        <v>1319</v>
      </c>
      <c r="D4314" s="1">
        <v>41309</v>
      </c>
      <c r="E4314" s="2">
        <v>200</v>
      </c>
      <c r="F4314" t="s">
        <v>1321</v>
      </c>
      <c r="G4314" t="s">
        <v>1328</v>
      </c>
    </row>
    <row r="4315" spans="1:7" x14ac:dyDescent="0.25">
      <c r="A4315" t="s">
        <v>178</v>
      </c>
      <c r="B4315" t="s">
        <v>179</v>
      </c>
      <c r="C4315" t="s">
        <v>180</v>
      </c>
      <c r="D4315" s="1">
        <v>41309</v>
      </c>
      <c r="E4315" s="2">
        <v>5</v>
      </c>
      <c r="F4315" t="s">
        <v>181</v>
      </c>
      <c r="G4315" t="s">
        <v>182</v>
      </c>
    </row>
    <row r="4316" spans="1:7" x14ac:dyDescent="0.25">
      <c r="A4316" t="s">
        <v>247</v>
      </c>
      <c r="B4316" t="s">
        <v>248</v>
      </c>
      <c r="C4316" t="s">
        <v>249</v>
      </c>
      <c r="D4316" s="1">
        <v>41309</v>
      </c>
      <c r="E4316" s="2">
        <v>20</v>
      </c>
      <c r="F4316" t="s">
        <v>250</v>
      </c>
      <c r="G4316" t="s">
        <v>251</v>
      </c>
    </row>
    <row r="4317" spans="1:7" x14ac:dyDescent="0.25">
      <c r="A4317" t="s">
        <v>247</v>
      </c>
      <c r="B4317" t="s">
        <v>248</v>
      </c>
      <c r="C4317" t="s">
        <v>249</v>
      </c>
      <c r="D4317" s="1">
        <v>41309</v>
      </c>
      <c r="E4317" s="2">
        <v>20</v>
      </c>
      <c r="F4317" t="s">
        <v>252</v>
      </c>
      <c r="G4317" t="s">
        <v>251</v>
      </c>
    </row>
    <row r="4318" spans="1:7" x14ac:dyDescent="0.25">
      <c r="A4318" t="s">
        <v>241</v>
      </c>
      <c r="B4318" t="s">
        <v>242</v>
      </c>
      <c r="C4318" t="s">
        <v>243</v>
      </c>
      <c r="D4318" s="1">
        <v>41309</v>
      </c>
      <c r="E4318" s="2">
        <v>300</v>
      </c>
      <c r="F4318" t="s">
        <v>244</v>
      </c>
      <c r="G4318" t="s">
        <v>245</v>
      </c>
    </row>
    <row r="4319" spans="1:7" x14ac:dyDescent="0.25">
      <c r="A4319" t="s">
        <v>241</v>
      </c>
      <c r="B4319" t="s">
        <v>242</v>
      </c>
      <c r="C4319" t="s">
        <v>243</v>
      </c>
      <c r="D4319" s="1">
        <v>41309</v>
      </c>
      <c r="E4319" s="2">
        <v>300</v>
      </c>
      <c r="F4319" t="s">
        <v>246</v>
      </c>
      <c r="G4319" t="s">
        <v>245</v>
      </c>
    </row>
    <row r="4320" spans="1:7" x14ac:dyDescent="0.25">
      <c r="A4320" t="s">
        <v>164</v>
      </c>
      <c r="B4320" t="s">
        <v>165</v>
      </c>
      <c r="C4320" t="s">
        <v>166</v>
      </c>
      <c r="D4320" s="1">
        <v>41309</v>
      </c>
      <c r="E4320" s="2">
        <v>25</v>
      </c>
      <c r="F4320" t="s">
        <v>167</v>
      </c>
      <c r="G4320" t="s">
        <v>1695</v>
      </c>
    </row>
    <row r="4321" spans="1:7" x14ac:dyDescent="0.25">
      <c r="A4321" t="s">
        <v>164</v>
      </c>
      <c r="B4321" t="s">
        <v>165</v>
      </c>
      <c r="C4321" t="s">
        <v>166</v>
      </c>
      <c r="D4321" s="1">
        <v>41309</v>
      </c>
      <c r="E4321" s="2">
        <v>25</v>
      </c>
      <c r="F4321" t="s">
        <v>168</v>
      </c>
      <c r="G4321" t="s">
        <v>1695</v>
      </c>
    </row>
    <row r="4322" spans="1:7" x14ac:dyDescent="0.25">
      <c r="A4322" t="s">
        <v>169</v>
      </c>
      <c r="B4322" t="s">
        <v>170</v>
      </c>
      <c r="C4322" t="s">
        <v>171</v>
      </c>
      <c r="D4322" s="1">
        <v>41309</v>
      </c>
      <c r="E4322" s="2">
        <v>10</v>
      </c>
      <c r="F4322" t="s">
        <v>172</v>
      </c>
      <c r="G4322" t="s">
        <v>1245</v>
      </c>
    </row>
    <row r="4323" spans="1:7" x14ac:dyDescent="0.25">
      <c r="A4323" t="s">
        <v>169</v>
      </c>
      <c r="B4323" t="s">
        <v>170</v>
      </c>
      <c r="C4323" t="s">
        <v>171</v>
      </c>
      <c r="D4323" s="1">
        <v>41309</v>
      </c>
      <c r="E4323" s="2">
        <v>10</v>
      </c>
      <c r="F4323" t="s">
        <v>173</v>
      </c>
      <c r="G4323" t="s">
        <v>1245</v>
      </c>
    </row>
    <row r="4324" spans="1:7" x14ac:dyDescent="0.25">
      <c r="A4324" t="s">
        <v>174</v>
      </c>
      <c r="B4324" t="s">
        <v>175</v>
      </c>
      <c r="C4324" t="s">
        <v>176</v>
      </c>
      <c r="D4324" s="1">
        <v>41309</v>
      </c>
      <c r="E4324" s="2">
        <v>10</v>
      </c>
      <c r="F4324" t="s">
        <v>177</v>
      </c>
      <c r="G4324" t="s">
        <v>114</v>
      </c>
    </row>
    <row r="4325" spans="1:7" x14ac:dyDescent="0.25">
      <c r="A4325" t="s">
        <v>278</v>
      </c>
      <c r="B4325" t="s">
        <v>279</v>
      </c>
      <c r="C4325" t="s">
        <v>280</v>
      </c>
      <c r="D4325" s="1">
        <v>41309</v>
      </c>
      <c r="E4325" s="2">
        <v>5</v>
      </c>
      <c r="F4325" t="s">
        <v>281</v>
      </c>
      <c r="G4325" t="s">
        <v>282</v>
      </c>
    </row>
    <row r="4326" spans="1:7" x14ac:dyDescent="0.25">
      <c r="A4326" t="s">
        <v>138</v>
      </c>
      <c r="B4326" t="s">
        <v>139</v>
      </c>
      <c r="C4326" t="s">
        <v>140</v>
      </c>
      <c r="D4326" s="1">
        <v>41309</v>
      </c>
      <c r="E4326" s="2">
        <v>40</v>
      </c>
      <c r="F4326" t="s">
        <v>141</v>
      </c>
      <c r="G4326" t="s">
        <v>1245</v>
      </c>
    </row>
    <row r="4327" spans="1:7" x14ac:dyDescent="0.25">
      <c r="A4327" t="s">
        <v>133</v>
      </c>
      <c r="B4327" t="s">
        <v>134</v>
      </c>
      <c r="C4327" t="s">
        <v>95</v>
      </c>
      <c r="D4327" s="1">
        <v>41309</v>
      </c>
      <c r="E4327" s="2">
        <v>10</v>
      </c>
      <c r="F4327" t="s">
        <v>135</v>
      </c>
      <c r="G4327" t="s">
        <v>1245</v>
      </c>
    </row>
    <row r="4328" spans="1:7" x14ac:dyDescent="0.25">
      <c r="A4328" t="s">
        <v>133</v>
      </c>
      <c r="B4328" t="s">
        <v>134</v>
      </c>
      <c r="C4328" t="s">
        <v>95</v>
      </c>
      <c r="D4328" s="1">
        <v>41309</v>
      </c>
      <c r="E4328" s="2">
        <v>10</v>
      </c>
      <c r="F4328" t="s">
        <v>136</v>
      </c>
      <c r="G4328" t="s">
        <v>1245</v>
      </c>
    </row>
    <row r="4329" spans="1:7" x14ac:dyDescent="0.25">
      <c r="A4329" t="s">
        <v>133</v>
      </c>
      <c r="B4329" t="s">
        <v>134</v>
      </c>
      <c r="C4329" t="s">
        <v>95</v>
      </c>
      <c r="D4329" s="1">
        <v>41309</v>
      </c>
      <c r="E4329" s="2">
        <v>10</v>
      </c>
      <c r="F4329" t="s">
        <v>137</v>
      </c>
      <c r="G4329" t="s">
        <v>1245</v>
      </c>
    </row>
    <row r="4330" spans="1:7" x14ac:dyDescent="0.25">
      <c r="A4330" t="s">
        <v>293</v>
      </c>
      <c r="B4330" t="s">
        <v>248</v>
      </c>
      <c r="C4330" t="s">
        <v>294</v>
      </c>
      <c r="D4330" s="1">
        <v>41309</v>
      </c>
      <c r="E4330" s="2">
        <v>15</v>
      </c>
      <c r="F4330" t="s">
        <v>295</v>
      </c>
      <c r="G4330" t="s">
        <v>182</v>
      </c>
    </row>
    <row r="4331" spans="1:7" x14ac:dyDescent="0.25">
      <c r="A4331" t="s">
        <v>293</v>
      </c>
      <c r="B4331" t="s">
        <v>248</v>
      </c>
      <c r="C4331" t="s">
        <v>294</v>
      </c>
      <c r="D4331" s="1">
        <v>41309</v>
      </c>
      <c r="E4331" s="2">
        <v>15</v>
      </c>
      <c r="F4331" t="s">
        <v>295</v>
      </c>
      <c r="G4331" t="s">
        <v>182</v>
      </c>
    </row>
    <row r="4332" spans="1:7" x14ac:dyDescent="0.25">
      <c r="A4332" t="s">
        <v>129</v>
      </c>
      <c r="B4332" t="s">
        <v>130</v>
      </c>
      <c r="C4332" t="s">
        <v>131</v>
      </c>
      <c r="D4332" s="1">
        <v>41309</v>
      </c>
      <c r="E4332" s="2">
        <v>10</v>
      </c>
      <c r="F4332" t="s">
        <v>132</v>
      </c>
      <c r="G4332" t="s">
        <v>9</v>
      </c>
    </row>
    <row r="4333" spans="1:7" x14ac:dyDescent="0.25">
      <c r="A4333" t="s">
        <v>1105</v>
      </c>
      <c r="B4333" t="s">
        <v>1106</v>
      </c>
      <c r="C4333" t="s">
        <v>1107</v>
      </c>
      <c r="D4333" s="1">
        <v>41309</v>
      </c>
      <c r="E4333" s="2">
        <v>25</v>
      </c>
      <c r="F4333" t="s">
        <v>1108</v>
      </c>
      <c r="G4333" t="s">
        <v>828</v>
      </c>
    </row>
    <row r="4334" spans="1:7" x14ac:dyDescent="0.25">
      <c r="A4334" t="s">
        <v>302</v>
      </c>
      <c r="B4334" t="s">
        <v>303</v>
      </c>
      <c r="C4334" t="s">
        <v>304</v>
      </c>
      <c r="D4334" s="1">
        <v>41309</v>
      </c>
      <c r="E4334" s="2">
        <v>38.17</v>
      </c>
      <c r="F4334" t="s">
        <v>305</v>
      </c>
      <c r="G4334" t="s">
        <v>114</v>
      </c>
    </row>
    <row r="4335" spans="1:7" x14ac:dyDescent="0.25">
      <c r="A4335" t="s">
        <v>296</v>
      </c>
      <c r="B4335" t="s">
        <v>297</v>
      </c>
      <c r="C4335" t="s">
        <v>298</v>
      </c>
      <c r="D4335" s="1">
        <v>41309</v>
      </c>
      <c r="E4335" s="2">
        <v>100</v>
      </c>
      <c r="F4335" t="s">
        <v>299</v>
      </c>
      <c r="G4335" t="s">
        <v>34</v>
      </c>
    </row>
    <row r="4336" spans="1:7" x14ac:dyDescent="0.25">
      <c r="A4336" t="s">
        <v>296</v>
      </c>
      <c r="B4336" t="s">
        <v>297</v>
      </c>
      <c r="C4336" t="s">
        <v>298</v>
      </c>
      <c r="D4336" s="1">
        <v>41309</v>
      </c>
      <c r="E4336" s="2">
        <v>100</v>
      </c>
      <c r="F4336" t="s">
        <v>300</v>
      </c>
      <c r="G4336" t="s">
        <v>34</v>
      </c>
    </row>
    <row r="4337" spans="1:7" x14ac:dyDescent="0.25">
      <c r="A4337" t="s">
        <v>296</v>
      </c>
      <c r="B4337" t="s">
        <v>297</v>
      </c>
      <c r="C4337" t="s">
        <v>298</v>
      </c>
      <c r="D4337" s="1">
        <v>41309</v>
      </c>
      <c r="E4337" s="2">
        <v>100</v>
      </c>
      <c r="F4337" t="s">
        <v>301</v>
      </c>
      <c r="G4337" t="s">
        <v>34</v>
      </c>
    </row>
    <row r="4338" spans="1:7" x14ac:dyDescent="0.25">
      <c r="A4338" t="s">
        <v>1584</v>
      </c>
      <c r="B4338" t="s">
        <v>1585</v>
      </c>
      <c r="C4338" t="s">
        <v>1586</v>
      </c>
      <c r="D4338" s="1">
        <v>41309</v>
      </c>
      <c r="E4338" s="2">
        <v>5</v>
      </c>
      <c r="F4338" t="s">
        <v>1587</v>
      </c>
      <c r="G4338" t="s">
        <v>1695</v>
      </c>
    </row>
    <row r="4339" spans="1:7" x14ac:dyDescent="0.25">
      <c r="A4339" t="s">
        <v>1584</v>
      </c>
      <c r="B4339" t="s">
        <v>1585</v>
      </c>
      <c r="C4339" t="s">
        <v>1586</v>
      </c>
      <c r="D4339" s="1">
        <v>41309</v>
      </c>
      <c r="E4339" s="2">
        <v>5</v>
      </c>
      <c r="F4339" t="s">
        <v>1587</v>
      </c>
      <c r="G4339" t="s">
        <v>1245</v>
      </c>
    </row>
    <row r="4340" spans="1:7" x14ac:dyDescent="0.25">
      <c r="A4340" t="s">
        <v>306</v>
      </c>
      <c r="B4340" t="s">
        <v>307</v>
      </c>
      <c r="C4340" t="s">
        <v>308</v>
      </c>
      <c r="D4340" s="1">
        <v>41309</v>
      </c>
      <c r="E4340" s="2">
        <v>10</v>
      </c>
      <c r="F4340" t="s">
        <v>309</v>
      </c>
      <c r="G4340" t="s">
        <v>310</v>
      </c>
    </row>
    <row r="4341" spans="1:7" x14ac:dyDescent="0.25">
      <c r="A4341" t="s">
        <v>306</v>
      </c>
      <c r="B4341" t="s">
        <v>307</v>
      </c>
      <c r="C4341" t="s">
        <v>308</v>
      </c>
      <c r="D4341" s="1">
        <v>41309</v>
      </c>
      <c r="E4341" s="2">
        <v>10</v>
      </c>
      <c r="F4341" t="s">
        <v>311</v>
      </c>
      <c r="G4341" t="s">
        <v>310</v>
      </c>
    </row>
    <row r="4342" spans="1:7" x14ac:dyDescent="0.25">
      <c r="A4342" t="s">
        <v>1580</v>
      </c>
      <c r="B4342" t="s">
        <v>1581</v>
      </c>
      <c r="C4342" t="s">
        <v>1582</v>
      </c>
      <c r="D4342" s="1">
        <v>41309</v>
      </c>
      <c r="E4342" s="2">
        <v>20</v>
      </c>
      <c r="F4342" t="s">
        <v>1583</v>
      </c>
      <c r="G4342" t="s">
        <v>1869</v>
      </c>
    </row>
    <row r="4343" spans="1:7" x14ac:dyDescent="0.25">
      <c r="A4343" t="s">
        <v>1539</v>
      </c>
      <c r="B4343" t="s">
        <v>1540</v>
      </c>
      <c r="C4343" t="s">
        <v>1540</v>
      </c>
      <c r="D4343" s="1">
        <v>41309</v>
      </c>
      <c r="E4343" s="2">
        <v>37.229999999999997</v>
      </c>
      <c r="G4343" t="s">
        <v>276</v>
      </c>
    </row>
    <row r="4344" spans="1:7" x14ac:dyDescent="0.25">
      <c r="A4344" t="s">
        <v>1539</v>
      </c>
      <c r="B4344" t="s">
        <v>1540</v>
      </c>
      <c r="C4344" t="s">
        <v>1540</v>
      </c>
      <c r="D4344" s="1">
        <v>41309</v>
      </c>
      <c r="E4344" s="2">
        <v>233</v>
      </c>
      <c r="G4344" t="s">
        <v>276</v>
      </c>
    </row>
    <row r="4345" spans="1:7" x14ac:dyDescent="0.25">
      <c r="A4345" t="s">
        <v>14</v>
      </c>
      <c r="B4345" t="s">
        <v>15</v>
      </c>
      <c r="C4345" t="s">
        <v>16</v>
      </c>
      <c r="D4345" s="1">
        <v>41309</v>
      </c>
      <c r="E4345" s="2">
        <v>3000</v>
      </c>
      <c r="F4345" t="s">
        <v>17</v>
      </c>
      <c r="G4345" t="s">
        <v>18</v>
      </c>
    </row>
    <row r="4346" spans="1:7" x14ac:dyDescent="0.25">
      <c r="A4346" t="s">
        <v>14</v>
      </c>
      <c r="B4346" t="s">
        <v>15</v>
      </c>
      <c r="C4346" t="s">
        <v>16</v>
      </c>
      <c r="D4346" s="1">
        <v>41309</v>
      </c>
      <c r="E4346" s="2">
        <v>1000</v>
      </c>
      <c r="F4346" t="s">
        <v>17</v>
      </c>
      <c r="G4346" t="s">
        <v>1133</v>
      </c>
    </row>
    <row r="4347" spans="1:7" x14ac:dyDescent="0.25">
      <c r="A4347" t="s">
        <v>121</v>
      </c>
      <c r="B4347" t="s">
        <v>122</v>
      </c>
      <c r="C4347" t="s">
        <v>123</v>
      </c>
      <c r="D4347" s="1">
        <v>41309</v>
      </c>
      <c r="E4347" s="2">
        <v>50</v>
      </c>
      <c r="F4347" t="s">
        <v>124</v>
      </c>
      <c r="G4347" t="s">
        <v>1695</v>
      </c>
    </row>
    <row r="4348" spans="1:7" x14ac:dyDescent="0.25">
      <c r="A4348" t="s">
        <v>121</v>
      </c>
      <c r="B4348" t="s">
        <v>122</v>
      </c>
      <c r="C4348" t="s">
        <v>123</v>
      </c>
      <c r="D4348" s="1">
        <v>41309</v>
      </c>
      <c r="E4348" s="2">
        <v>20</v>
      </c>
      <c r="F4348" t="s">
        <v>124</v>
      </c>
      <c r="G4348" t="s">
        <v>1245</v>
      </c>
    </row>
    <row r="4349" spans="1:7" x14ac:dyDescent="0.25">
      <c r="A4349" t="s">
        <v>272</v>
      </c>
      <c r="B4349" t="s">
        <v>175</v>
      </c>
      <c r="C4349" t="s">
        <v>273</v>
      </c>
      <c r="D4349" s="1">
        <v>41309</v>
      </c>
      <c r="E4349" s="2">
        <v>25</v>
      </c>
      <c r="F4349" t="s">
        <v>274</v>
      </c>
      <c r="G4349" t="s">
        <v>1299</v>
      </c>
    </row>
    <row r="4350" spans="1:7" x14ac:dyDescent="0.25">
      <c r="A4350" t="s">
        <v>272</v>
      </c>
      <c r="B4350" t="s">
        <v>175</v>
      </c>
      <c r="C4350" t="s">
        <v>273</v>
      </c>
      <c r="D4350" s="1">
        <v>41309</v>
      </c>
      <c r="E4350" s="2">
        <v>25</v>
      </c>
      <c r="F4350" t="s">
        <v>274</v>
      </c>
      <c r="G4350" t="s">
        <v>1299</v>
      </c>
    </row>
    <row r="4351" spans="1:7" x14ac:dyDescent="0.25">
      <c r="A4351" t="s">
        <v>125</v>
      </c>
      <c r="B4351" t="s">
        <v>126</v>
      </c>
      <c r="C4351" t="s">
        <v>127</v>
      </c>
      <c r="D4351" s="1">
        <v>41309</v>
      </c>
      <c r="E4351" s="2">
        <v>5</v>
      </c>
      <c r="F4351" t="s">
        <v>128</v>
      </c>
      <c r="G4351" t="s">
        <v>1245</v>
      </c>
    </row>
    <row r="4352" spans="1:7" x14ac:dyDescent="0.25">
      <c r="A4352" t="s">
        <v>546</v>
      </c>
      <c r="B4352" t="s">
        <v>547</v>
      </c>
      <c r="C4352" t="s">
        <v>548</v>
      </c>
      <c r="D4352" s="1">
        <v>41309</v>
      </c>
      <c r="E4352" s="2">
        <v>25</v>
      </c>
      <c r="F4352" t="s">
        <v>549</v>
      </c>
      <c r="G4352" t="s">
        <v>1245</v>
      </c>
    </row>
    <row r="4353" spans="1:7" x14ac:dyDescent="0.25">
      <c r="A4353" t="s">
        <v>115</v>
      </c>
      <c r="B4353" t="s">
        <v>116</v>
      </c>
      <c r="C4353" t="s">
        <v>117</v>
      </c>
      <c r="D4353" s="1">
        <v>41309</v>
      </c>
      <c r="E4353" s="2">
        <v>5</v>
      </c>
      <c r="F4353" t="s">
        <v>118</v>
      </c>
      <c r="G4353" t="s">
        <v>1245</v>
      </c>
    </row>
    <row r="4354" spans="1:7" x14ac:dyDescent="0.25">
      <c r="A4354" t="s">
        <v>115</v>
      </c>
      <c r="B4354" t="s">
        <v>116</v>
      </c>
      <c r="C4354" t="s">
        <v>117</v>
      </c>
      <c r="D4354" s="1">
        <v>41309</v>
      </c>
      <c r="E4354" s="2">
        <v>5</v>
      </c>
      <c r="F4354" t="s">
        <v>119</v>
      </c>
      <c r="G4354" t="s">
        <v>1245</v>
      </c>
    </row>
    <row r="4355" spans="1:7" x14ac:dyDescent="0.25">
      <c r="A4355" t="s">
        <v>115</v>
      </c>
      <c r="B4355" t="s">
        <v>116</v>
      </c>
      <c r="C4355" t="s">
        <v>117</v>
      </c>
      <c r="D4355" s="1">
        <v>41309</v>
      </c>
      <c r="E4355" s="2">
        <v>5</v>
      </c>
      <c r="F4355" t="s">
        <v>120</v>
      </c>
      <c r="G4355" t="s">
        <v>1245</v>
      </c>
    </row>
    <row r="4356" spans="1:7" x14ac:dyDescent="0.25">
      <c r="A4356" t="s">
        <v>263</v>
      </c>
      <c r="B4356" t="s">
        <v>264</v>
      </c>
      <c r="C4356" t="s">
        <v>265</v>
      </c>
      <c r="D4356" s="1">
        <v>41309</v>
      </c>
      <c r="E4356" s="2">
        <v>50</v>
      </c>
      <c r="F4356" t="s">
        <v>266</v>
      </c>
      <c r="G4356" t="s">
        <v>1695</v>
      </c>
    </row>
    <row r="4357" spans="1:7" x14ac:dyDescent="0.25">
      <c r="A4357" t="s">
        <v>1100</v>
      </c>
      <c r="B4357" t="s">
        <v>1101</v>
      </c>
      <c r="C4357" t="s">
        <v>1102</v>
      </c>
      <c r="D4357" s="1">
        <v>41309</v>
      </c>
      <c r="E4357" s="2">
        <v>25</v>
      </c>
      <c r="F4357" t="s">
        <v>1103</v>
      </c>
      <c r="G4357" t="s">
        <v>1247</v>
      </c>
    </row>
    <row r="4358" spans="1:7" x14ac:dyDescent="0.25">
      <c r="A4358" t="s">
        <v>1100</v>
      </c>
      <c r="B4358" t="s">
        <v>1101</v>
      </c>
      <c r="C4358" t="s">
        <v>1102</v>
      </c>
      <c r="D4358" s="1">
        <v>41309</v>
      </c>
      <c r="E4358" s="2">
        <v>25</v>
      </c>
      <c r="F4358" t="s">
        <v>1104</v>
      </c>
      <c r="G4358" t="s">
        <v>1247</v>
      </c>
    </row>
    <row r="4359" spans="1:7" x14ac:dyDescent="0.25">
      <c r="A4359" t="s">
        <v>979</v>
      </c>
      <c r="B4359" t="s">
        <v>575</v>
      </c>
      <c r="C4359" t="s">
        <v>980</v>
      </c>
      <c r="D4359" s="1">
        <v>41312</v>
      </c>
      <c r="E4359" s="2">
        <v>100</v>
      </c>
      <c r="F4359" t="s">
        <v>981</v>
      </c>
      <c r="G4359" t="s">
        <v>114</v>
      </c>
    </row>
    <row r="4360" spans="1:7" x14ac:dyDescent="0.25">
      <c r="A4360" t="s">
        <v>979</v>
      </c>
      <c r="B4360" t="s">
        <v>575</v>
      </c>
      <c r="C4360" t="s">
        <v>980</v>
      </c>
      <c r="D4360" s="1">
        <v>41312</v>
      </c>
      <c r="E4360" s="2">
        <v>100</v>
      </c>
      <c r="F4360" t="s">
        <v>982</v>
      </c>
      <c r="G4360" t="s">
        <v>114</v>
      </c>
    </row>
    <row r="4361" spans="1:7" x14ac:dyDescent="0.25">
      <c r="A4361" t="s">
        <v>482</v>
      </c>
      <c r="B4361" t="s">
        <v>483</v>
      </c>
      <c r="C4361" t="s">
        <v>484</v>
      </c>
      <c r="D4361" s="1">
        <v>41312</v>
      </c>
      <c r="E4361" s="2">
        <v>125</v>
      </c>
      <c r="F4361" t="s">
        <v>485</v>
      </c>
      <c r="G4361" t="s">
        <v>34</v>
      </c>
    </row>
    <row r="4362" spans="1:7" x14ac:dyDescent="0.25">
      <c r="A4362" t="s">
        <v>1076</v>
      </c>
      <c r="B4362" t="s">
        <v>1077</v>
      </c>
      <c r="D4362" s="1">
        <v>41312</v>
      </c>
      <c r="E4362" s="2">
        <v>21.47</v>
      </c>
      <c r="G4362" t="s">
        <v>853</v>
      </c>
    </row>
    <row r="4363" spans="1:7" x14ac:dyDescent="0.25">
      <c r="A4363" t="s">
        <v>235</v>
      </c>
      <c r="B4363" t="s">
        <v>236</v>
      </c>
      <c r="C4363" t="s">
        <v>237</v>
      </c>
      <c r="D4363" s="1">
        <v>41319</v>
      </c>
      <c r="E4363" s="2">
        <v>71.430000000000007</v>
      </c>
      <c r="F4363" t="s">
        <v>238</v>
      </c>
      <c r="G4363" t="s">
        <v>34</v>
      </c>
    </row>
    <row r="4364" spans="1:7" x14ac:dyDescent="0.25">
      <c r="A4364" t="s">
        <v>235</v>
      </c>
      <c r="B4364" t="s">
        <v>236</v>
      </c>
      <c r="C4364" t="s">
        <v>237</v>
      </c>
      <c r="D4364" s="1">
        <v>41319</v>
      </c>
      <c r="E4364" s="2">
        <v>71.430000000000007</v>
      </c>
      <c r="F4364" t="s">
        <v>239</v>
      </c>
      <c r="G4364" t="s">
        <v>34</v>
      </c>
    </row>
    <row r="4365" spans="1:7" x14ac:dyDescent="0.25">
      <c r="A4365" t="s">
        <v>49</v>
      </c>
      <c r="B4365" t="s">
        <v>50</v>
      </c>
      <c r="C4365" t="s">
        <v>51</v>
      </c>
      <c r="D4365" s="1">
        <v>41319</v>
      </c>
      <c r="E4365" s="2">
        <v>83.33</v>
      </c>
      <c r="F4365" t="s">
        <v>52</v>
      </c>
      <c r="G4365" t="s">
        <v>34</v>
      </c>
    </row>
    <row r="4366" spans="1:7" x14ac:dyDescent="0.25">
      <c r="A4366" t="s">
        <v>40</v>
      </c>
      <c r="B4366" t="s">
        <v>41</v>
      </c>
      <c r="C4366" t="s">
        <v>42</v>
      </c>
      <c r="D4366" s="1">
        <v>41319</v>
      </c>
      <c r="E4366" s="2">
        <v>166.66</v>
      </c>
      <c r="F4366" t="s">
        <v>43</v>
      </c>
      <c r="G4366" t="s">
        <v>34</v>
      </c>
    </row>
    <row r="4367" spans="1:7" x14ac:dyDescent="0.25">
      <c r="A4367" t="s">
        <v>53</v>
      </c>
      <c r="B4367" t="s">
        <v>54</v>
      </c>
      <c r="C4367" t="s">
        <v>55</v>
      </c>
      <c r="D4367" s="1">
        <v>41319</v>
      </c>
      <c r="E4367" s="2">
        <v>125</v>
      </c>
      <c r="F4367" t="s">
        <v>56</v>
      </c>
      <c r="G4367" t="s">
        <v>34</v>
      </c>
    </row>
    <row r="4368" spans="1:7" x14ac:dyDescent="0.25">
      <c r="A4368" t="s">
        <v>53</v>
      </c>
      <c r="B4368" t="s">
        <v>54</v>
      </c>
      <c r="C4368" t="s">
        <v>55</v>
      </c>
      <c r="D4368" s="1">
        <v>41319</v>
      </c>
      <c r="E4368" s="2">
        <v>125</v>
      </c>
      <c r="F4368" t="s">
        <v>57</v>
      </c>
      <c r="G4368" t="s">
        <v>34</v>
      </c>
    </row>
    <row r="4369" spans="1:7" x14ac:dyDescent="0.25">
      <c r="A4369" t="s">
        <v>58</v>
      </c>
      <c r="B4369" t="s">
        <v>59</v>
      </c>
      <c r="C4369" t="s">
        <v>60</v>
      </c>
      <c r="D4369" s="1">
        <v>41319</v>
      </c>
      <c r="E4369" s="2">
        <v>100</v>
      </c>
      <c r="G4369" t="s">
        <v>34</v>
      </c>
    </row>
    <row r="4370" spans="1:7" x14ac:dyDescent="0.25">
      <c r="A4370" t="s">
        <v>1257</v>
      </c>
      <c r="B4370" t="s">
        <v>1258</v>
      </c>
      <c r="C4370" t="s">
        <v>1259</v>
      </c>
      <c r="D4370" s="1">
        <v>41319</v>
      </c>
      <c r="E4370" s="2">
        <v>83.33</v>
      </c>
      <c r="F4370" t="s">
        <v>1260</v>
      </c>
      <c r="G4370" t="s">
        <v>34</v>
      </c>
    </row>
    <row r="4371" spans="1:7" x14ac:dyDescent="0.25">
      <c r="A4371" t="s">
        <v>1308</v>
      </c>
      <c r="B4371" t="s">
        <v>1309</v>
      </c>
      <c r="C4371" t="s">
        <v>1310</v>
      </c>
      <c r="D4371" s="1">
        <v>41319</v>
      </c>
      <c r="E4371" s="2">
        <v>50</v>
      </c>
      <c r="F4371" t="s">
        <v>1311</v>
      </c>
      <c r="G4371" t="s">
        <v>34</v>
      </c>
    </row>
    <row r="4372" spans="1:7" x14ac:dyDescent="0.25">
      <c r="A4372" t="s">
        <v>293</v>
      </c>
      <c r="B4372" t="s">
        <v>248</v>
      </c>
      <c r="C4372" t="s">
        <v>294</v>
      </c>
      <c r="D4372" s="1">
        <v>41325</v>
      </c>
      <c r="E4372" s="2">
        <v>250</v>
      </c>
      <c r="F4372" t="s">
        <v>295</v>
      </c>
      <c r="G4372" t="s">
        <v>2199</v>
      </c>
    </row>
    <row r="4373" spans="1:7" x14ac:dyDescent="0.25">
      <c r="A4373" t="s">
        <v>293</v>
      </c>
      <c r="B4373" t="s">
        <v>248</v>
      </c>
      <c r="C4373" t="s">
        <v>294</v>
      </c>
      <c r="D4373" s="1">
        <v>41325</v>
      </c>
      <c r="E4373" s="2">
        <v>250</v>
      </c>
      <c r="F4373" t="s">
        <v>295</v>
      </c>
      <c r="G4373" t="s">
        <v>2199</v>
      </c>
    </row>
    <row r="4374" spans="1:7" x14ac:dyDescent="0.25">
      <c r="A4374" t="s">
        <v>601</v>
      </c>
      <c r="B4374" t="s">
        <v>602</v>
      </c>
      <c r="C4374" t="s">
        <v>603</v>
      </c>
      <c r="D4374" s="1">
        <v>41325</v>
      </c>
      <c r="E4374" s="2">
        <v>2000</v>
      </c>
      <c r="F4374" t="s">
        <v>604</v>
      </c>
      <c r="G4374" t="s">
        <v>1754</v>
      </c>
    </row>
    <row r="4375" spans="1:7" x14ac:dyDescent="0.25">
      <c r="A4375" t="s">
        <v>601</v>
      </c>
      <c r="B4375" t="s">
        <v>602</v>
      </c>
      <c r="C4375" t="s">
        <v>603</v>
      </c>
      <c r="D4375" s="1">
        <v>41325</v>
      </c>
      <c r="E4375" s="2">
        <v>2000</v>
      </c>
      <c r="F4375" t="s">
        <v>604</v>
      </c>
      <c r="G4375" t="s">
        <v>1754</v>
      </c>
    </row>
    <row r="4376" spans="1:7" x14ac:dyDescent="0.25">
      <c r="A4376" t="s">
        <v>601</v>
      </c>
      <c r="B4376" t="s">
        <v>602</v>
      </c>
      <c r="C4376" t="s">
        <v>603</v>
      </c>
      <c r="D4376" s="1">
        <v>41325</v>
      </c>
      <c r="E4376" s="2">
        <v>2000</v>
      </c>
      <c r="F4376" t="s">
        <v>605</v>
      </c>
      <c r="G4376" t="s">
        <v>1754</v>
      </c>
    </row>
    <row r="4377" spans="1:7" x14ac:dyDescent="0.25">
      <c r="A4377" t="s">
        <v>1037</v>
      </c>
      <c r="B4377" t="s">
        <v>1038</v>
      </c>
      <c r="C4377" t="s">
        <v>1039</v>
      </c>
      <c r="D4377" s="1">
        <v>41325</v>
      </c>
      <c r="E4377" s="2">
        <v>100</v>
      </c>
      <c r="F4377" t="s">
        <v>1040</v>
      </c>
      <c r="G4377" t="s">
        <v>67</v>
      </c>
    </row>
    <row r="4378" spans="1:7" x14ac:dyDescent="0.25">
      <c r="A4378" t="s">
        <v>727</v>
      </c>
      <c r="B4378" t="s">
        <v>728</v>
      </c>
      <c r="C4378" t="s">
        <v>729</v>
      </c>
      <c r="D4378" s="1">
        <v>41325</v>
      </c>
      <c r="E4378" s="2">
        <v>100</v>
      </c>
      <c r="F4378" t="s">
        <v>730</v>
      </c>
      <c r="G4378" t="s">
        <v>67</v>
      </c>
    </row>
    <row r="4379" spans="1:7" x14ac:dyDescent="0.25">
      <c r="A4379" t="s">
        <v>1150</v>
      </c>
      <c r="B4379" t="s">
        <v>1151</v>
      </c>
      <c r="C4379" t="s">
        <v>865</v>
      </c>
      <c r="D4379" s="1">
        <v>41325</v>
      </c>
      <c r="E4379" s="2">
        <v>100</v>
      </c>
      <c r="F4379" t="s">
        <v>1152</v>
      </c>
      <c r="G4379" t="s">
        <v>867</v>
      </c>
    </row>
    <row r="4380" spans="1:7" x14ac:dyDescent="0.25">
      <c r="A4380" t="s">
        <v>221</v>
      </c>
      <c r="B4380" t="s">
        <v>222</v>
      </c>
      <c r="C4380" t="s">
        <v>223</v>
      </c>
      <c r="D4380" s="1">
        <v>41325</v>
      </c>
      <c r="E4380" s="2">
        <v>100</v>
      </c>
      <c r="F4380" t="s">
        <v>224</v>
      </c>
      <c r="G4380" t="s">
        <v>67</v>
      </c>
    </row>
    <row r="4381" spans="1:7" x14ac:dyDescent="0.25">
      <c r="A4381" t="s">
        <v>2200</v>
      </c>
      <c r="B4381" t="s">
        <v>2201</v>
      </c>
      <c r="D4381" s="1">
        <v>41325</v>
      </c>
      <c r="E4381" s="2">
        <v>300</v>
      </c>
      <c r="G4381" t="s">
        <v>271</v>
      </c>
    </row>
    <row r="4382" spans="1:7" x14ac:dyDescent="0.25">
      <c r="A4382" t="s">
        <v>2202</v>
      </c>
      <c r="B4382" t="s">
        <v>2203</v>
      </c>
      <c r="D4382" s="1">
        <v>41325</v>
      </c>
      <c r="E4382" s="2">
        <v>300</v>
      </c>
      <c r="F4382" t="s">
        <v>2204</v>
      </c>
      <c r="G4382" t="s">
        <v>271</v>
      </c>
    </row>
    <row r="4383" spans="1:7" x14ac:dyDescent="0.25">
      <c r="A4383" t="s">
        <v>2205</v>
      </c>
      <c r="B4383" t="s">
        <v>2206</v>
      </c>
      <c r="D4383" s="1">
        <v>41325</v>
      </c>
      <c r="E4383" s="2">
        <v>1820.76</v>
      </c>
      <c r="G4383" t="s">
        <v>699</v>
      </c>
    </row>
    <row r="4384" spans="1:7" x14ac:dyDescent="0.25">
      <c r="A4384" t="s">
        <v>2058</v>
      </c>
      <c r="B4384" t="s">
        <v>2059</v>
      </c>
      <c r="D4384" s="1">
        <v>41325</v>
      </c>
      <c r="E4384" s="2">
        <v>50</v>
      </c>
      <c r="F4384" t="s">
        <v>450</v>
      </c>
      <c r="G4384" t="s">
        <v>67</v>
      </c>
    </row>
    <row r="4385" spans="1:7" x14ac:dyDescent="0.25">
      <c r="A4385" t="s">
        <v>2207</v>
      </c>
      <c r="B4385" t="s">
        <v>2208</v>
      </c>
      <c r="D4385" s="1">
        <v>41325</v>
      </c>
      <c r="E4385" s="2">
        <v>175</v>
      </c>
      <c r="G4385" t="s">
        <v>145</v>
      </c>
    </row>
    <row r="4386" spans="1:7" x14ac:dyDescent="0.25">
      <c r="A4386" t="s">
        <v>7</v>
      </c>
      <c r="B4386" t="s">
        <v>8</v>
      </c>
      <c r="D4386" s="1">
        <v>41334</v>
      </c>
      <c r="E4386" s="2">
        <v>440</v>
      </c>
      <c r="G4386" t="s">
        <v>9</v>
      </c>
    </row>
    <row r="4387" spans="1:7" x14ac:dyDescent="0.25">
      <c r="A4387" t="s">
        <v>1640</v>
      </c>
      <c r="B4387" t="s">
        <v>1641</v>
      </c>
      <c r="D4387" s="1">
        <v>41334</v>
      </c>
      <c r="E4387" s="2">
        <v>750</v>
      </c>
      <c r="G4387" t="s">
        <v>209</v>
      </c>
    </row>
    <row r="4388" spans="1:7" x14ac:dyDescent="0.25">
      <c r="A4388" t="s">
        <v>832</v>
      </c>
      <c r="B4388" t="s">
        <v>833</v>
      </c>
      <c r="D4388" s="1">
        <v>41338</v>
      </c>
      <c r="E4388" s="2">
        <v>15000</v>
      </c>
      <c r="F4388" t="s">
        <v>834</v>
      </c>
      <c r="G4388" t="s">
        <v>835</v>
      </c>
    </row>
    <row r="4389" spans="1:7" x14ac:dyDescent="0.25">
      <c r="A4389" t="s">
        <v>505</v>
      </c>
      <c r="B4389" t="s">
        <v>506</v>
      </c>
      <c r="D4389" s="1">
        <v>41338</v>
      </c>
      <c r="E4389" s="2">
        <v>7200</v>
      </c>
      <c r="G4389" t="s">
        <v>507</v>
      </c>
    </row>
    <row r="4390" spans="1:7" x14ac:dyDescent="0.25">
      <c r="A4390" t="s">
        <v>482</v>
      </c>
      <c r="B4390" t="s">
        <v>483</v>
      </c>
      <c r="C4390" t="s">
        <v>484</v>
      </c>
      <c r="D4390" s="1">
        <v>41338</v>
      </c>
      <c r="E4390" s="2">
        <v>125</v>
      </c>
      <c r="F4390" t="s">
        <v>485</v>
      </c>
      <c r="G4390" t="s">
        <v>34</v>
      </c>
    </row>
    <row r="4391" spans="1:7" x14ac:dyDescent="0.25">
      <c r="A4391" t="s">
        <v>1085</v>
      </c>
      <c r="B4391" t="s">
        <v>1086</v>
      </c>
      <c r="C4391" t="s">
        <v>1087</v>
      </c>
      <c r="D4391" s="1">
        <v>41338</v>
      </c>
      <c r="E4391" s="2">
        <v>10000</v>
      </c>
      <c r="G4391" t="s">
        <v>2209</v>
      </c>
    </row>
    <row r="4392" spans="1:7" x14ac:dyDescent="0.25">
      <c r="A4392" t="s">
        <v>1257</v>
      </c>
      <c r="B4392" t="s">
        <v>1258</v>
      </c>
      <c r="C4392" t="s">
        <v>1259</v>
      </c>
      <c r="D4392" s="1">
        <v>41347</v>
      </c>
      <c r="E4392" s="2">
        <v>83.33</v>
      </c>
      <c r="F4392" t="s">
        <v>1260</v>
      </c>
      <c r="G4392" t="s">
        <v>34</v>
      </c>
    </row>
    <row r="4393" spans="1:7" x14ac:dyDescent="0.25">
      <c r="A4393" t="s">
        <v>1308</v>
      </c>
      <c r="B4393" t="s">
        <v>1309</v>
      </c>
      <c r="C4393" t="s">
        <v>1310</v>
      </c>
      <c r="D4393" s="1">
        <v>41347</v>
      </c>
      <c r="E4393" s="2">
        <v>83.33</v>
      </c>
      <c r="F4393" t="s">
        <v>1311</v>
      </c>
      <c r="G4393" t="s">
        <v>34</v>
      </c>
    </row>
    <row r="4394" spans="1:7" x14ac:dyDescent="0.25">
      <c r="A4394" t="s">
        <v>235</v>
      </c>
      <c r="B4394" t="s">
        <v>236</v>
      </c>
      <c r="C4394" t="s">
        <v>237</v>
      </c>
      <c r="D4394" s="1">
        <v>41347</v>
      </c>
      <c r="E4394" s="2">
        <v>71.430000000000007</v>
      </c>
      <c r="F4394" t="s">
        <v>238</v>
      </c>
      <c r="G4394" t="s">
        <v>34</v>
      </c>
    </row>
    <row r="4395" spans="1:7" x14ac:dyDescent="0.25">
      <c r="A4395" t="s">
        <v>235</v>
      </c>
      <c r="B4395" t="s">
        <v>236</v>
      </c>
      <c r="C4395" t="s">
        <v>237</v>
      </c>
      <c r="D4395" s="1">
        <v>41347</v>
      </c>
      <c r="E4395" s="2">
        <v>71.430000000000007</v>
      </c>
      <c r="F4395" t="s">
        <v>239</v>
      </c>
      <c r="G4395" t="s">
        <v>34</v>
      </c>
    </row>
    <row r="4396" spans="1:7" x14ac:dyDescent="0.25">
      <c r="A4396" t="s">
        <v>49</v>
      </c>
      <c r="B4396" t="s">
        <v>50</v>
      </c>
      <c r="C4396" t="s">
        <v>51</v>
      </c>
      <c r="D4396" s="1">
        <v>41347</v>
      </c>
      <c r="E4396" s="2">
        <v>83.33</v>
      </c>
      <c r="F4396" t="s">
        <v>52</v>
      </c>
      <c r="G4396" t="s">
        <v>34</v>
      </c>
    </row>
    <row r="4397" spans="1:7" x14ac:dyDescent="0.25">
      <c r="A4397" t="s">
        <v>40</v>
      </c>
      <c r="B4397" t="s">
        <v>41</v>
      </c>
      <c r="C4397" t="s">
        <v>42</v>
      </c>
      <c r="D4397" s="1">
        <v>41347</v>
      </c>
      <c r="E4397" s="2">
        <v>166.66</v>
      </c>
      <c r="F4397" t="s">
        <v>43</v>
      </c>
      <c r="G4397" t="s">
        <v>34</v>
      </c>
    </row>
    <row r="4398" spans="1:7" x14ac:dyDescent="0.25">
      <c r="A4398" t="s">
        <v>58</v>
      </c>
      <c r="B4398" t="s">
        <v>59</v>
      </c>
      <c r="C4398" t="s">
        <v>60</v>
      </c>
      <c r="D4398" s="1">
        <v>41347</v>
      </c>
      <c r="E4398" s="2">
        <v>100</v>
      </c>
      <c r="G4398" t="s">
        <v>34</v>
      </c>
    </row>
    <row r="4399" spans="1:7" x14ac:dyDescent="0.25">
      <c r="A4399" t="s">
        <v>53</v>
      </c>
      <c r="B4399" t="s">
        <v>54</v>
      </c>
      <c r="C4399" t="s">
        <v>55</v>
      </c>
      <c r="D4399" s="1">
        <v>41347</v>
      </c>
      <c r="E4399" s="2">
        <v>125</v>
      </c>
      <c r="F4399" t="s">
        <v>56</v>
      </c>
      <c r="G4399" t="s">
        <v>34</v>
      </c>
    </row>
    <row r="4400" spans="1:7" x14ac:dyDescent="0.25">
      <c r="A4400" t="s">
        <v>53</v>
      </c>
      <c r="B4400" t="s">
        <v>54</v>
      </c>
      <c r="C4400" t="s">
        <v>55</v>
      </c>
      <c r="D4400" s="1">
        <v>41347</v>
      </c>
      <c r="E4400" s="2">
        <v>125</v>
      </c>
      <c r="F4400" t="s">
        <v>57</v>
      </c>
      <c r="G4400" t="s">
        <v>34</v>
      </c>
    </row>
    <row r="4401" spans="1:7" x14ac:dyDescent="0.25">
      <c r="A4401" t="s">
        <v>2210</v>
      </c>
      <c r="B4401" t="s">
        <v>2211</v>
      </c>
      <c r="D4401" s="1">
        <v>41348</v>
      </c>
      <c r="E4401" s="2">
        <v>5000</v>
      </c>
      <c r="F4401" t="s">
        <v>2212</v>
      </c>
      <c r="G4401" t="s">
        <v>424</v>
      </c>
    </row>
    <row r="4402" spans="1:7" x14ac:dyDescent="0.25">
      <c r="A4402" t="s">
        <v>2207</v>
      </c>
      <c r="B4402" t="s">
        <v>2208</v>
      </c>
      <c r="D4402" s="1">
        <v>41351</v>
      </c>
      <c r="E4402" s="2">
        <v>462</v>
      </c>
      <c r="G4402" t="s">
        <v>145</v>
      </c>
    </row>
    <row r="4403" spans="1:7" x14ac:dyDescent="0.25">
      <c r="A4403" t="s">
        <v>402</v>
      </c>
      <c r="B4403" t="s">
        <v>403</v>
      </c>
      <c r="D4403" s="1">
        <v>41351</v>
      </c>
      <c r="E4403" s="2">
        <v>9500</v>
      </c>
      <c r="F4403" t="s">
        <v>404</v>
      </c>
      <c r="G4403" t="s">
        <v>888</v>
      </c>
    </row>
    <row r="4404" spans="1:7" x14ac:dyDescent="0.25">
      <c r="A4404" t="s">
        <v>1047</v>
      </c>
      <c r="B4404" t="s">
        <v>1048</v>
      </c>
      <c r="D4404" s="1">
        <v>41351</v>
      </c>
      <c r="E4404" s="2">
        <v>1500</v>
      </c>
      <c r="F4404" t="s">
        <v>1049</v>
      </c>
      <c r="G4404" t="s">
        <v>1050</v>
      </c>
    </row>
    <row r="4405" spans="1:7" x14ac:dyDescent="0.25">
      <c r="A4405" t="s">
        <v>2213</v>
      </c>
      <c r="B4405" t="s">
        <v>2214</v>
      </c>
      <c r="D4405" s="1">
        <v>41351</v>
      </c>
      <c r="E4405" s="2">
        <v>500</v>
      </c>
      <c r="G4405" t="s">
        <v>67</v>
      </c>
    </row>
    <row r="4406" spans="1:7" x14ac:dyDescent="0.25">
      <c r="A4406" t="s">
        <v>479</v>
      </c>
      <c r="B4406" t="s">
        <v>480</v>
      </c>
      <c r="D4406" s="1">
        <v>41351</v>
      </c>
      <c r="E4406" s="2">
        <v>100</v>
      </c>
      <c r="F4406" t="s">
        <v>481</v>
      </c>
      <c r="G4406" t="s">
        <v>67</v>
      </c>
    </row>
    <row r="4407" spans="1:7" x14ac:dyDescent="0.25">
      <c r="A4407" t="s">
        <v>2128</v>
      </c>
      <c r="B4407" t="s">
        <v>2129</v>
      </c>
      <c r="D4407" s="1">
        <v>41351</v>
      </c>
      <c r="E4407" s="2">
        <v>25000</v>
      </c>
      <c r="G4407" t="s">
        <v>2130</v>
      </c>
    </row>
    <row r="4408" spans="1:7" x14ac:dyDescent="0.25">
      <c r="A4408" t="s">
        <v>2150</v>
      </c>
      <c r="B4408" t="s">
        <v>2151</v>
      </c>
      <c r="D4408" s="1">
        <v>41351</v>
      </c>
      <c r="E4408" s="2">
        <v>7500</v>
      </c>
      <c r="F4408" t="s">
        <v>2152</v>
      </c>
      <c r="G4408" t="s">
        <v>240</v>
      </c>
    </row>
    <row r="4409" spans="1:7" x14ac:dyDescent="0.25">
      <c r="A4409" t="s">
        <v>78</v>
      </c>
      <c r="B4409" t="s">
        <v>79</v>
      </c>
      <c r="C4409" t="s">
        <v>80</v>
      </c>
      <c r="D4409" s="1">
        <v>41351</v>
      </c>
      <c r="E4409" s="2">
        <v>35</v>
      </c>
      <c r="F4409" t="s">
        <v>81</v>
      </c>
      <c r="G4409" t="s">
        <v>9</v>
      </c>
    </row>
    <row r="4410" spans="1:7" x14ac:dyDescent="0.25">
      <c r="A4410" t="s">
        <v>78</v>
      </c>
      <c r="B4410" t="s">
        <v>79</v>
      </c>
      <c r="C4410" t="s">
        <v>80</v>
      </c>
      <c r="D4410" s="1">
        <v>41351</v>
      </c>
      <c r="E4410" s="2">
        <v>35</v>
      </c>
      <c r="F4410" t="s">
        <v>81</v>
      </c>
      <c r="G4410" t="s">
        <v>9</v>
      </c>
    </row>
    <row r="4411" spans="1:7" x14ac:dyDescent="0.25">
      <c r="A4411" t="s">
        <v>82</v>
      </c>
      <c r="B4411" t="s">
        <v>83</v>
      </c>
      <c r="C4411" t="s">
        <v>84</v>
      </c>
      <c r="D4411" s="1">
        <v>41351</v>
      </c>
      <c r="E4411" s="2">
        <v>10</v>
      </c>
      <c r="F4411" t="s">
        <v>85</v>
      </c>
      <c r="G4411" t="s">
        <v>1245</v>
      </c>
    </row>
    <row r="4412" spans="1:7" x14ac:dyDescent="0.25">
      <c r="A4412" t="s">
        <v>82</v>
      </c>
      <c r="B4412" t="s">
        <v>83</v>
      </c>
      <c r="C4412" t="s">
        <v>84</v>
      </c>
      <c r="D4412" s="1">
        <v>41351</v>
      </c>
      <c r="E4412" s="2">
        <v>10</v>
      </c>
      <c r="F4412" t="s">
        <v>86</v>
      </c>
      <c r="G4412" t="s">
        <v>1245</v>
      </c>
    </row>
    <row r="4413" spans="1:7" x14ac:dyDescent="0.25">
      <c r="A4413" t="s">
        <v>636</v>
      </c>
      <c r="B4413" t="s">
        <v>637</v>
      </c>
      <c r="C4413" t="s">
        <v>638</v>
      </c>
      <c r="D4413" s="1">
        <v>41351</v>
      </c>
      <c r="E4413" s="2">
        <v>10</v>
      </c>
      <c r="F4413" t="s">
        <v>639</v>
      </c>
      <c r="G4413" t="s">
        <v>1694</v>
      </c>
    </row>
    <row r="4414" spans="1:7" x14ac:dyDescent="0.25">
      <c r="A4414" t="s">
        <v>1590</v>
      </c>
      <c r="B4414" t="s">
        <v>1591</v>
      </c>
      <c r="C4414" t="s">
        <v>1592</v>
      </c>
      <c r="D4414" s="1">
        <v>41351</v>
      </c>
      <c r="E4414" s="2">
        <v>5</v>
      </c>
      <c r="F4414" t="s">
        <v>1593</v>
      </c>
      <c r="G4414" t="s">
        <v>1245</v>
      </c>
    </row>
    <row r="4415" spans="1:7" x14ac:dyDescent="0.25">
      <c r="A4415" t="s">
        <v>390</v>
      </c>
      <c r="B4415" t="s">
        <v>343</v>
      </c>
      <c r="C4415" t="s">
        <v>391</v>
      </c>
      <c r="D4415" s="1">
        <v>41351</v>
      </c>
      <c r="E4415" s="2">
        <v>30</v>
      </c>
      <c r="F4415" t="s">
        <v>392</v>
      </c>
      <c r="G4415" t="s">
        <v>1245</v>
      </c>
    </row>
    <row r="4416" spans="1:7" x14ac:dyDescent="0.25">
      <c r="A4416" t="s">
        <v>390</v>
      </c>
      <c r="B4416" t="s">
        <v>343</v>
      </c>
      <c r="C4416" t="s">
        <v>391</v>
      </c>
      <c r="D4416" s="1">
        <v>41351</v>
      </c>
      <c r="E4416" s="2">
        <v>30</v>
      </c>
      <c r="F4416" t="s">
        <v>392</v>
      </c>
      <c r="G4416" t="s">
        <v>1245</v>
      </c>
    </row>
    <row r="4417" spans="1:7" x14ac:dyDescent="0.25">
      <c r="A4417" t="s">
        <v>390</v>
      </c>
      <c r="B4417" t="s">
        <v>343</v>
      </c>
      <c r="C4417" t="s">
        <v>391</v>
      </c>
      <c r="D4417" s="1">
        <v>41351</v>
      </c>
      <c r="E4417" s="2">
        <v>30</v>
      </c>
      <c r="F4417" t="s">
        <v>393</v>
      </c>
      <c r="G4417" t="s">
        <v>1245</v>
      </c>
    </row>
    <row r="4418" spans="1:7" x14ac:dyDescent="0.25">
      <c r="A4418" t="s">
        <v>87</v>
      </c>
      <c r="B4418" t="s">
        <v>88</v>
      </c>
      <c r="C4418" t="s">
        <v>89</v>
      </c>
      <c r="D4418" s="1">
        <v>41351</v>
      </c>
      <c r="E4418" s="2">
        <v>25</v>
      </c>
      <c r="F4418" t="s">
        <v>90</v>
      </c>
      <c r="G4418" t="s">
        <v>1695</v>
      </c>
    </row>
    <row r="4419" spans="1:7" x14ac:dyDescent="0.25">
      <c r="A4419" t="s">
        <v>87</v>
      </c>
      <c r="B4419" t="s">
        <v>88</v>
      </c>
      <c r="C4419" t="s">
        <v>89</v>
      </c>
      <c r="D4419" s="1">
        <v>41351</v>
      </c>
      <c r="E4419" s="2">
        <v>25</v>
      </c>
      <c r="F4419" t="s">
        <v>91</v>
      </c>
      <c r="G4419" t="s">
        <v>1695</v>
      </c>
    </row>
    <row r="4420" spans="1:7" x14ac:dyDescent="0.25">
      <c r="A4420" t="s">
        <v>87</v>
      </c>
      <c r="B4420" t="s">
        <v>88</v>
      </c>
      <c r="C4420" t="s">
        <v>89</v>
      </c>
      <c r="D4420" s="1">
        <v>41351</v>
      </c>
      <c r="E4420" s="2">
        <v>25</v>
      </c>
      <c r="F4420" t="s">
        <v>91</v>
      </c>
      <c r="G4420" t="s">
        <v>1695</v>
      </c>
    </row>
    <row r="4421" spans="1:7" x14ac:dyDescent="0.25">
      <c r="A4421" t="s">
        <v>87</v>
      </c>
      <c r="B4421" t="s">
        <v>88</v>
      </c>
      <c r="C4421" t="s">
        <v>89</v>
      </c>
      <c r="D4421" s="1">
        <v>41351</v>
      </c>
      <c r="E4421" s="2">
        <v>25</v>
      </c>
      <c r="F4421" t="s">
        <v>92</v>
      </c>
      <c r="G4421" t="s">
        <v>1695</v>
      </c>
    </row>
    <row r="4422" spans="1:7" x14ac:dyDescent="0.25">
      <c r="A4422" t="s">
        <v>2153</v>
      </c>
      <c r="B4422" t="s">
        <v>614</v>
      </c>
      <c r="C4422" t="s">
        <v>1310</v>
      </c>
      <c r="D4422" s="1">
        <v>41351</v>
      </c>
      <c r="E4422" s="2">
        <v>10</v>
      </c>
      <c r="F4422" t="s">
        <v>2154</v>
      </c>
      <c r="G4422" t="s">
        <v>1245</v>
      </c>
    </row>
    <row r="4423" spans="1:7" x14ac:dyDescent="0.25">
      <c r="A4423" t="s">
        <v>328</v>
      </c>
      <c r="B4423" t="s">
        <v>329</v>
      </c>
      <c r="C4423" t="s">
        <v>330</v>
      </c>
      <c r="D4423" s="1">
        <v>41351</v>
      </c>
      <c r="E4423" s="2">
        <v>150</v>
      </c>
      <c r="F4423" t="s">
        <v>331</v>
      </c>
      <c r="G4423" t="s">
        <v>828</v>
      </c>
    </row>
    <row r="4424" spans="1:7" x14ac:dyDescent="0.25">
      <c r="A4424" t="s">
        <v>328</v>
      </c>
      <c r="B4424" t="s">
        <v>329</v>
      </c>
      <c r="C4424" t="s">
        <v>330</v>
      </c>
      <c r="D4424" s="1">
        <v>41351</v>
      </c>
      <c r="E4424" s="2">
        <v>150</v>
      </c>
      <c r="F4424" t="s">
        <v>332</v>
      </c>
      <c r="G4424" t="s">
        <v>828</v>
      </c>
    </row>
    <row r="4425" spans="1:7" x14ac:dyDescent="0.25">
      <c r="A4425" t="s">
        <v>105</v>
      </c>
      <c r="B4425" t="s">
        <v>106</v>
      </c>
      <c r="C4425" t="s">
        <v>107</v>
      </c>
      <c r="D4425" s="1">
        <v>41351</v>
      </c>
      <c r="E4425" s="2">
        <v>5</v>
      </c>
      <c r="F4425" t="s">
        <v>108</v>
      </c>
      <c r="G4425" t="s">
        <v>1695</v>
      </c>
    </row>
    <row r="4426" spans="1:7" x14ac:dyDescent="0.25">
      <c r="A4426" t="s">
        <v>105</v>
      </c>
      <c r="B4426" t="s">
        <v>106</v>
      </c>
      <c r="C4426" t="s">
        <v>107</v>
      </c>
      <c r="D4426" s="1">
        <v>41351</v>
      </c>
      <c r="E4426" s="2">
        <v>5</v>
      </c>
      <c r="F4426" t="s">
        <v>108</v>
      </c>
      <c r="G4426" t="s">
        <v>1695</v>
      </c>
    </row>
    <row r="4427" spans="1:7" x14ac:dyDescent="0.25">
      <c r="A4427" t="s">
        <v>105</v>
      </c>
      <c r="B4427" t="s">
        <v>106</v>
      </c>
      <c r="C4427" t="s">
        <v>107</v>
      </c>
      <c r="D4427" s="1">
        <v>41351</v>
      </c>
      <c r="E4427" s="2">
        <v>5</v>
      </c>
      <c r="F4427" t="s">
        <v>109</v>
      </c>
      <c r="G4427" t="s">
        <v>1695</v>
      </c>
    </row>
    <row r="4428" spans="1:7" x14ac:dyDescent="0.25">
      <c r="A4428" t="s">
        <v>333</v>
      </c>
      <c r="B4428" t="s">
        <v>152</v>
      </c>
      <c r="C4428" t="s">
        <v>334</v>
      </c>
      <c r="D4428" s="1">
        <v>41351</v>
      </c>
      <c r="E4428" s="2">
        <v>2</v>
      </c>
      <c r="F4428" t="s">
        <v>335</v>
      </c>
      <c r="G4428" t="s">
        <v>114</v>
      </c>
    </row>
    <row r="4429" spans="1:7" x14ac:dyDescent="0.25">
      <c r="A4429" t="s">
        <v>333</v>
      </c>
      <c r="B4429" t="s">
        <v>152</v>
      </c>
      <c r="C4429" t="s">
        <v>334</v>
      </c>
      <c r="D4429" s="1">
        <v>41351</v>
      </c>
      <c r="E4429" s="2">
        <v>2</v>
      </c>
      <c r="F4429" t="s">
        <v>336</v>
      </c>
      <c r="G4429" t="s">
        <v>114</v>
      </c>
    </row>
    <row r="4430" spans="1:7" x14ac:dyDescent="0.25">
      <c r="A4430" t="s">
        <v>99</v>
      </c>
      <c r="B4430" t="s">
        <v>100</v>
      </c>
      <c r="C4430" t="s">
        <v>101</v>
      </c>
      <c r="D4430" s="1">
        <v>41351</v>
      </c>
      <c r="E4430" s="2">
        <v>10</v>
      </c>
      <c r="F4430" t="s">
        <v>102</v>
      </c>
      <c r="G4430" t="s">
        <v>1245</v>
      </c>
    </row>
    <row r="4431" spans="1:7" x14ac:dyDescent="0.25">
      <c r="A4431" t="s">
        <v>99</v>
      </c>
      <c r="B4431" t="s">
        <v>100</v>
      </c>
      <c r="C4431" t="s">
        <v>101</v>
      </c>
      <c r="D4431" s="1">
        <v>41351</v>
      </c>
      <c r="E4431" s="2">
        <v>10</v>
      </c>
      <c r="F4431" t="s">
        <v>103</v>
      </c>
      <c r="G4431" t="s">
        <v>1245</v>
      </c>
    </row>
    <row r="4432" spans="1:7" x14ac:dyDescent="0.25">
      <c r="A4432" t="s">
        <v>99</v>
      </c>
      <c r="B4432" t="s">
        <v>100</v>
      </c>
      <c r="C4432" t="s">
        <v>101</v>
      </c>
      <c r="D4432" s="1">
        <v>41351</v>
      </c>
      <c r="E4432" s="2">
        <v>10</v>
      </c>
      <c r="F4432" t="s">
        <v>104</v>
      </c>
      <c r="G4432" t="s">
        <v>1245</v>
      </c>
    </row>
    <row r="4433" spans="1:7" x14ac:dyDescent="0.25">
      <c r="A4433" t="s">
        <v>316</v>
      </c>
      <c r="B4433" t="s">
        <v>317</v>
      </c>
      <c r="C4433" t="s">
        <v>318</v>
      </c>
      <c r="D4433" s="1">
        <v>41351</v>
      </c>
      <c r="E4433" s="2">
        <v>40</v>
      </c>
      <c r="F4433" t="s">
        <v>319</v>
      </c>
      <c r="G4433" t="s">
        <v>1275</v>
      </c>
    </row>
    <row r="4434" spans="1:7" x14ac:dyDescent="0.25">
      <c r="A4434" t="s">
        <v>316</v>
      </c>
      <c r="B4434" t="s">
        <v>317</v>
      </c>
      <c r="C4434" t="s">
        <v>318</v>
      </c>
      <c r="D4434" s="1">
        <v>41351</v>
      </c>
      <c r="E4434" s="2">
        <v>40</v>
      </c>
      <c r="F4434" t="s">
        <v>320</v>
      </c>
      <c r="G4434" t="s">
        <v>1275</v>
      </c>
    </row>
    <row r="4435" spans="1:7" x14ac:dyDescent="0.25">
      <c r="A4435" t="s">
        <v>312</v>
      </c>
      <c r="B4435" t="s">
        <v>248</v>
      </c>
      <c r="C4435" t="s">
        <v>313</v>
      </c>
      <c r="D4435" s="1">
        <v>41351</v>
      </c>
      <c r="E4435" s="2">
        <v>50</v>
      </c>
      <c r="F4435" t="s">
        <v>314</v>
      </c>
      <c r="G4435" t="s">
        <v>315</v>
      </c>
    </row>
    <row r="4436" spans="1:7" x14ac:dyDescent="0.25">
      <c r="A4436" t="s">
        <v>1668</v>
      </c>
      <c r="B4436" t="s">
        <v>1669</v>
      </c>
      <c r="C4436" t="s">
        <v>1670</v>
      </c>
      <c r="D4436" s="1">
        <v>41351</v>
      </c>
      <c r="E4436" s="2">
        <v>100</v>
      </c>
      <c r="F4436" t="s">
        <v>1671</v>
      </c>
      <c r="G4436" t="s">
        <v>67</v>
      </c>
    </row>
    <row r="4437" spans="1:7" x14ac:dyDescent="0.25">
      <c r="A4437" t="s">
        <v>920</v>
      </c>
      <c r="B4437" t="s">
        <v>921</v>
      </c>
      <c r="C4437" t="s">
        <v>922</v>
      </c>
      <c r="D4437" s="1">
        <v>41351</v>
      </c>
      <c r="E4437" s="2">
        <v>500</v>
      </c>
      <c r="F4437" t="s">
        <v>923</v>
      </c>
      <c r="G4437" t="s">
        <v>209</v>
      </c>
    </row>
    <row r="4438" spans="1:7" x14ac:dyDescent="0.25">
      <c r="A4438" t="s">
        <v>920</v>
      </c>
      <c r="B4438" t="s">
        <v>921</v>
      </c>
      <c r="C4438" t="s">
        <v>922</v>
      </c>
      <c r="D4438" s="1">
        <v>41351</v>
      </c>
      <c r="E4438" s="2">
        <v>500</v>
      </c>
      <c r="F4438" t="s">
        <v>924</v>
      </c>
      <c r="G4438" t="s">
        <v>209</v>
      </c>
    </row>
    <row r="4439" spans="1:7" x14ac:dyDescent="0.25">
      <c r="A4439" t="s">
        <v>322</v>
      </c>
      <c r="B4439" t="s">
        <v>323</v>
      </c>
      <c r="C4439" t="s">
        <v>324</v>
      </c>
      <c r="D4439" s="1">
        <v>41351</v>
      </c>
      <c r="E4439" s="2">
        <v>50</v>
      </c>
      <c r="F4439" t="s">
        <v>325</v>
      </c>
      <c r="G4439" t="s">
        <v>326</v>
      </c>
    </row>
    <row r="4440" spans="1:7" x14ac:dyDescent="0.25">
      <c r="A4440" t="s">
        <v>322</v>
      </c>
      <c r="B4440" t="s">
        <v>323</v>
      </c>
      <c r="C4440" t="s">
        <v>324</v>
      </c>
      <c r="D4440" s="1">
        <v>41351</v>
      </c>
      <c r="E4440" s="2">
        <v>50</v>
      </c>
      <c r="F4440" t="s">
        <v>327</v>
      </c>
      <c r="G4440" t="s">
        <v>326</v>
      </c>
    </row>
    <row r="4441" spans="1:7" x14ac:dyDescent="0.25">
      <c r="A4441" t="s">
        <v>138</v>
      </c>
      <c r="B4441" t="s">
        <v>139</v>
      </c>
      <c r="C4441" t="s">
        <v>140</v>
      </c>
      <c r="D4441" s="1">
        <v>41351</v>
      </c>
      <c r="E4441" s="2">
        <v>40</v>
      </c>
      <c r="F4441" t="s">
        <v>141</v>
      </c>
      <c r="G4441" t="s">
        <v>1245</v>
      </c>
    </row>
    <row r="4442" spans="1:7" x14ac:dyDescent="0.25">
      <c r="A4442" t="s">
        <v>1190</v>
      </c>
      <c r="B4442" t="s">
        <v>1191</v>
      </c>
      <c r="C4442" t="s">
        <v>1192</v>
      </c>
      <c r="D4442" s="1">
        <v>41351</v>
      </c>
      <c r="E4442" s="2">
        <v>25</v>
      </c>
      <c r="G4442" t="s">
        <v>67</v>
      </c>
    </row>
    <row r="4443" spans="1:7" x14ac:dyDescent="0.25">
      <c r="A4443" t="s">
        <v>278</v>
      </c>
      <c r="B4443" t="s">
        <v>279</v>
      </c>
      <c r="C4443" t="s">
        <v>280</v>
      </c>
      <c r="D4443" s="1">
        <v>41351</v>
      </c>
      <c r="E4443" s="2">
        <v>5</v>
      </c>
      <c r="F4443" t="s">
        <v>281</v>
      </c>
      <c r="G4443" t="s">
        <v>282</v>
      </c>
    </row>
    <row r="4444" spans="1:7" x14ac:dyDescent="0.25">
      <c r="A4444" t="s">
        <v>606</v>
      </c>
      <c r="B4444" t="s">
        <v>607</v>
      </c>
      <c r="C4444" t="s">
        <v>608</v>
      </c>
      <c r="D4444" s="1">
        <v>41351</v>
      </c>
      <c r="E4444" s="2">
        <v>50</v>
      </c>
      <c r="F4444" t="s">
        <v>609</v>
      </c>
      <c r="G4444" t="s">
        <v>67</v>
      </c>
    </row>
    <row r="4445" spans="1:7" x14ac:dyDescent="0.25">
      <c r="A4445" t="s">
        <v>133</v>
      </c>
      <c r="B4445" t="s">
        <v>134</v>
      </c>
      <c r="C4445" t="s">
        <v>95</v>
      </c>
      <c r="D4445" s="1">
        <v>41351</v>
      </c>
      <c r="E4445" s="2">
        <v>10</v>
      </c>
      <c r="F4445" t="s">
        <v>135</v>
      </c>
      <c r="G4445" t="s">
        <v>1245</v>
      </c>
    </row>
    <row r="4446" spans="1:7" x14ac:dyDescent="0.25">
      <c r="A4446" t="s">
        <v>133</v>
      </c>
      <c r="B4446" t="s">
        <v>134</v>
      </c>
      <c r="C4446" t="s">
        <v>95</v>
      </c>
      <c r="D4446" s="1">
        <v>41351</v>
      </c>
      <c r="E4446" s="2">
        <v>10</v>
      </c>
      <c r="F4446" t="s">
        <v>136</v>
      </c>
      <c r="G4446" t="s">
        <v>1245</v>
      </c>
    </row>
    <row r="4447" spans="1:7" x14ac:dyDescent="0.25">
      <c r="A4447" t="s">
        <v>133</v>
      </c>
      <c r="B4447" t="s">
        <v>134</v>
      </c>
      <c r="C4447" t="s">
        <v>95</v>
      </c>
      <c r="D4447" s="1">
        <v>41351</v>
      </c>
      <c r="E4447" s="2">
        <v>10</v>
      </c>
      <c r="F4447" t="s">
        <v>137</v>
      </c>
      <c r="G4447" t="s">
        <v>1245</v>
      </c>
    </row>
    <row r="4448" spans="1:7" x14ac:dyDescent="0.25">
      <c r="A4448" t="s">
        <v>293</v>
      </c>
      <c r="B4448" t="s">
        <v>248</v>
      </c>
      <c r="C4448" t="s">
        <v>294</v>
      </c>
      <c r="D4448" s="1">
        <v>41351</v>
      </c>
      <c r="E4448" s="2">
        <v>15</v>
      </c>
      <c r="F4448" t="s">
        <v>295</v>
      </c>
      <c r="G4448" t="s">
        <v>182</v>
      </c>
    </row>
    <row r="4449" spans="1:7" x14ac:dyDescent="0.25">
      <c r="A4449" t="s">
        <v>293</v>
      </c>
      <c r="B4449" t="s">
        <v>248</v>
      </c>
      <c r="C4449" t="s">
        <v>294</v>
      </c>
      <c r="D4449" s="1">
        <v>41351</v>
      </c>
      <c r="E4449" s="2">
        <v>15</v>
      </c>
      <c r="F4449" t="s">
        <v>295</v>
      </c>
      <c r="G4449" t="s">
        <v>182</v>
      </c>
    </row>
    <row r="4450" spans="1:7" x14ac:dyDescent="0.25">
      <c r="A4450" t="s">
        <v>129</v>
      </c>
      <c r="B4450" t="s">
        <v>130</v>
      </c>
      <c r="C4450" t="s">
        <v>131</v>
      </c>
      <c r="D4450" s="1">
        <v>41351</v>
      </c>
      <c r="E4450" s="2">
        <v>10</v>
      </c>
      <c r="F4450" t="s">
        <v>132</v>
      </c>
      <c r="G4450" t="s">
        <v>9</v>
      </c>
    </row>
    <row r="4451" spans="1:7" x14ac:dyDescent="0.25">
      <c r="A4451" t="s">
        <v>1584</v>
      </c>
      <c r="B4451" t="s">
        <v>1585</v>
      </c>
      <c r="C4451" t="s">
        <v>1586</v>
      </c>
      <c r="D4451" s="1">
        <v>41351</v>
      </c>
      <c r="E4451" s="2">
        <v>10</v>
      </c>
      <c r="F4451" t="s">
        <v>1587</v>
      </c>
      <c r="G4451" t="s">
        <v>1790</v>
      </c>
    </row>
    <row r="4452" spans="1:7" x14ac:dyDescent="0.25">
      <c r="A4452" t="s">
        <v>1580</v>
      </c>
      <c r="B4452" t="s">
        <v>1581</v>
      </c>
      <c r="C4452" t="s">
        <v>1582</v>
      </c>
      <c r="D4452" s="1">
        <v>41351</v>
      </c>
      <c r="E4452" s="2">
        <v>20</v>
      </c>
      <c r="F4452" t="s">
        <v>1583</v>
      </c>
      <c r="G4452" t="s">
        <v>1869</v>
      </c>
    </row>
    <row r="4453" spans="1:7" x14ac:dyDescent="0.25">
      <c r="A4453" t="s">
        <v>306</v>
      </c>
      <c r="B4453" t="s">
        <v>307</v>
      </c>
      <c r="C4453" t="s">
        <v>308</v>
      </c>
      <c r="D4453" s="1">
        <v>41351</v>
      </c>
      <c r="E4453" s="2">
        <v>10</v>
      </c>
      <c r="F4453" t="s">
        <v>309</v>
      </c>
      <c r="G4453" t="s">
        <v>310</v>
      </c>
    </row>
    <row r="4454" spans="1:7" x14ac:dyDescent="0.25">
      <c r="A4454" t="s">
        <v>306</v>
      </c>
      <c r="B4454" t="s">
        <v>307</v>
      </c>
      <c r="C4454" t="s">
        <v>308</v>
      </c>
      <c r="D4454" s="1">
        <v>41351</v>
      </c>
      <c r="E4454" s="2">
        <v>10</v>
      </c>
      <c r="F4454" t="s">
        <v>311</v>
      </c>
      <c r="G4454" t="s">
        <v>310</v>
      </c>
    </row>
    <row r="4455" spans="1:7" x14ac:dyDescent="0.25">
      <c r="A4455" t="s">
        <v>302</v>
      </c>
      <c r="B4455" t="s">
        <v>303</v>
      </c>
      <c r="C4455" t="s">
        <v>304</v>
      </c>
      <c r="D4455" s="1">
        <v>41351</v>
      </c>
      <c r="E4455" s="2">
        <v>38.17</v>
      </c>
      <c r="F4455" t="s">
        <v>305</v>
      </c>
      <c r="G4455" t="s">
        <v>114</v>
      </c>
    </row>
    <row r="4456" spans="1:7" x14ac:dyDescent="0.25">
      <c r="A4456" t="s">
        <v>296</v>
      </c>
      <c r="B4456" t="s">
        <v>297</v>
      </c>
      <c r="C4456" t="s">
        <v>298</v>
      </c>
      <c r="D4456" s="1">
        <v>41351</v>
      </c>
      <c r="E4456" s="2">
        <v>100</v>
      </c>
      <c r="F4456" t="s">
        <v>299</v>
      </c>
      <c r="G4456" t="s">
        <v>34</v>
      </c>
    </row>
    <row r="4457" spans="1:7" x14ac:dyDescent="0.25">
      <c r="A4457" t="s">
        <v>296</v>
      </c>
      <c r="B4457" t="s">
        <v>297</v>
      </c>
      <c r="C4457" t="s">
        <v>298</v>
      </c>
      <c r="D4457" s="1">
        <v>41351</v>
      </c>
      <c r="E4457" s="2">
        <v>100</v>
      </c>
      <c r="F4457" t="s">
        <v>300</v>
      </c>
      <c r="G4457" t="s">
        <v>34</v>
      </c>
    </row>
    <row r="4458" spans="1:7" x14ac:dyDescent="0.25">
      <c r="A4458" t="s">
        <v>296</v>
      </c>
      <c r="B4458" t="s">
        <v>297</v>
      </c>
      <c r="C4458" t="s">
        <v>298</v>
      </c>
      <c r="D4458" s="1">
        <v>41351</v>
      </c>
      <c r="E4458" s="2">
        <v>100</v>
      </c>
      <c r="F4458" t="s">
        <v>301</v>
      </c>
      <c r="G4458" t="s">
        <v>34</v>
      </c>
    </row>
    <row r="4459" spans="1:7" x14ac:dyDescent="0.25">
      <c r="A4459" t="s">
        <v>1105</v>
      </c>
      <c r="B4459" t="s">
        <v>1106</v>
      </c>
      <c r="C4459" t="s">
        <v>1107</v>
      </c>
      <c r="D4459" s="1">
        <v>41351</v>
      </c>
      <c r="E4459" s="2">
        <v>25</v>
      </c>
      <c r="F4459" t="s">
        <v>1108</v>
      </c>
      <c r="G4459" t="s">
        <v>828</v>
      </c>
    </row>
    <row r="4460" spans="1:7" x14ac:dyDescent="0.25">
      <c r="A4460" t="s">
        <v>1100</v>
      </c>
      <c r="B4460" t="s">
        <v>1101</v>
      </c>
      <c r="C4460" t="s">
        <v>1102</v>
      </c>
      <c r="D4460" s="1">
        <v>41351</v>
      </c>
      <c r="E4460" s="2">
        <v>25</v>
      </c>
      <c r="F4460" t="s">
        <v>1103</v>
      </c>
      <c r="G4460" t="s">
        <v>1247</v>
      </c>
    </row>
    <row r="4461" spans="1:7" x14ac:dyDescent="0.25">
      <c r="A4461" t="s">
        <v>1100</v>
      </c>
      <c r="B4461" t="s">
        <v>1101</v>
      </c>
      <c r="C4461" t="s">
        <v>1102</v>
      </c>
      <c r="D4461" s="1">
        <v>41351</v>
      </c>
      <c r="E4461" s="2">
        <v>25</v>
      </c>
      <c r="F4461" t="s">
        <v>1104</v>
      </c>
      <c r="G4461" t="s">
        <v>1247</v>
      </c>
    </row>
    <row r="4462" spans="1:7" x14ac:dyDescent="0.25">
      <c r="A4462" t="s">
        <v>115</v>
      </c>
      <c r="B4462" t="s">
        <v>116</v>
      </c>
      <c r="C4462" t="s">
        <v>117</v>
      </c>
      <c r="D4462" s="1">
        <v>41351</v>
      </c>
      <c r="E4462" s="2">
        <v>5</v>
      </c>
      <c r="F4462" t="s">
        <v>118</v>
      </c>
      <c r="G4462" t="s">
        <v>1245</v>
      </c>
    </row>
    <row r="4463" spans="1:7" x14ac:dyDescent="0.25">
      <c r="A4463" t="s">
        <v>115</v>
      </c>
      <c r="B4463" t="s">
        <v>116</v>
      </c>
      <c r="C4463" t="s">
        <v>117</v>
      </c>
      <c r="D4463" s="1">
        <v>41351</v>
      </c>
      <c r="E4463" s="2">
        <v>5</v>
      </c>
      <c r="F4463" t="s">
        <v>119</v>
      </c>
      <c r="G4463" t="s">
        <v>1245</v>
      </c>
    </row>
    <row r="4464" spans="1:7" x14ac:dyDescent="0.25">
      <c r="A4464" t="s">
        <v>115</v>
      </c>
      <c r="B4464" t="s">
        <v>116</v>
      </c>
      <c r="C4464" t="s">
        <v>117</v>
      </c>
      <c r="D4464" s="1">
        <v>41351</v>
      </c>
      <c r="E4464" s="2">
        <v>5</v>
      </c>
      <c r="F4464" t="s">
        <v>120</v>
      </c>
      <c r="G4464" t="s">
        <v>1245</v>
      </c>
    </row>
    <row r="4465" spans="1:7" x14ac:dyDescent="0.25">
      <c r="A4465" t="s">
        <v>1651</v>
      </c>
      <c r="B4465" t="s">
        <v>1652</v>
      </c>
      <c r="C4465" t="s">
        <v>1653</v>
      </c>
      <c r="D4465" s="1">
        <v>41351</v>
      </c>
      <c r="E4465" s="2">
        <v>100</v>
      </c>
      <c r="F4465" t="s">
        <v>1654</v>
      </c>
      <c r="G4465" t="s">
        <v>67</v>
      </c>
    </row>
    <row r="4466" spans="1:7" x14ac:dyDescent="0.25">
      <c r="A4466" t="s">
        <v>1651</v>
      </c>
      <c r="B4466" t="s">
        <v>1652</v>
      </c>
      <c r="C4466" t="s">
        <v>1653</v>
      </c>
      <c r="D4466" s="1">
        <v>41351</v>
      </c>
      <c r="E4466" s="2">
        <v>100</v>
      </c>
      <c r="F4466" t="s">
        <v>1655</v>
      </c>
      <c r="G4466" t="s">
        <v>67</v>
      </c>
    </row>
    <row r="4467" spans="1:7" x14ac:dyDescent="0.25">
      <c r="A4467" t="s">
        <v>546</v>
      </c>
      <c r="B4467" t="s">
        <v>547</v>
      </c>
      <c r="C4467" t="s">
        <v>548</v>
      </c>
      <c r="D4467" s="1">
        <v>41351</v>
      </c>
      <c r="E4467" s="2">
        <v>25</v>
      </c>
      <c r="F4467" t="s">
        <v>549</v>
      </c>
      <c r="G4467" t="s">
        <v>1245</v>
      </c>
    </row>
    <row r="4468" spans="1:7" x14ac:dyDescent="0.25">
      <c r="A4468" t="s">
        <v>263</v>
      </c>
      <c r="B4468" t="s">
        <v>264</v>
      </c>
      <c r="C4468" t="s">
        <v>265</v>
      </c>
      <c r="D4468" s="1">
        <v>41351</v>
      </c>
      <c r="E4468" s="2">
        <v>50</v>
      </c>
      <c r="F4468" t="s">
        <v>266</v>
      </c>
      <c r="G4468" t="s">
        <v>1695</v>
      </c>
    </row>
    <row r="4469" spans="1:7" x14ac:dyDescent="0.25">
      <c r="A4469" t="s">
        <v>125</v>
      </c>
      <c r="B4469" t="s">
        <v>126</v>
      </c>
      <c r="C4469" t="s">
        <v>127</v>
      </c>
      <c r="D4469" s="1">
        <v>41351</v>
      </c>
      <c r="E4469" s="2">
        <v>5</v>
      </c>
      <c r="F4469" t="s">
        <v>128</v>
      </c>
      <c r="G4469" t="s">
        <v>1245</v>
      </c>
    </row>
    <row r="4470" spans="1:7" x14ac:dyDescent="0.25">
      <c r="A4470" t="s">
        <v>272</v>
      </c>
      <c r="B4470" t="s">
        <v>175</v>
      </c>
      <c r="C4470" t="s">
        <v>273</v>
      </c>
      <c r="D4470" s="1">
        <v>41351</v>
      </c>
      <c r="E4470" s="2">
        <v>25</v>
      </c>
      <c r="F4470" t="s">
        <v>274</v>
      </c>
      <c r="G4470" t="s">
        <v>1299</v>
      </c>
    </row>
    <row r="4471" spans="1:7" x14ac:dyDescent="0.25">
      <c r="A4471" t="s">
        <v>272</v>
      </c>
      <c r="B4471" t="s">
        <v>175</v>
      </c>
      <c r="C4471" t="s">
        <v>273</v>
      </c>
      <c r="D4471" s="1">
        <v>41351</v>
      </c>
      <c r="E4471" s="2">
        <v>25</v>
      </c>
      <c r="F4471" t="s">
        <v>274</v>
      </c>
      <c r="G4471" t="s">
        <v>1299</v>
      </c>
    </row>
    <row r="4472" spans="1:7" x14ac:dyDescent="0.25">
      <c r="A4472" t="s">
        <v>121</v>
      </c>
      <c r="B4472" t="s">
        <v>122</v>
      </c>
      <c r="C4472" t="s">
        <v>123</v>
      </c>
      <c r="D4472" s="1">
        <v>41351</v>
      </c>
      <c r="E4472" s="2">
        <v>70</v>
      </c>
      <c r="F4472" t="s">
        <v>124</v>
      </c>
      <c r="G4472" t="s">
        <v>1790</v>
      </c>
    </row>
    <row r="4473" spans="1:7" x14ac:dyDescent="0.25">
      <c r="A4473" t="s">
        <v>210</v>
      </c>
      <c r="B4473" t="s">
        <v>211</v>
      </c>
      <c r="C4473" t="s">
        <v>212</v>
      </c>
      <c r="D4473" s="1">
        <v>41351</v>
      </c>
      <c r="E4473" s="2">
        <v>100</v>
      </c>
      <c r="F4473" t="s">
        <v>213</v>
      </c>
      <c r="G4473" t="s">
        <v>67</v>
      </c>
    </row>
    <row r="4474" spans="1:7" x14ac:dyDescent="0.25">
      <c r="A4474" t="s">
        <v>247</v>
      </c>
      <c r="B4474" t="s">
        <v>248</v>
      </c>
      <c r="C4474" t="s">
        <v>249</v>
      </c>
      <c r="D4474" s="1">
        <v>41351</v>
      </c>
      <c r="E4474" s="2">
        <v>1500</v>
      </c>
      <c r="F4474" t="s">
        <v>250</v>
      </c>
      <c r="G4474" t="s">
        <v>251</v>
      </c>
    </row>
    <row r="4475" spans="1:7" x14ac:dyDescent="0.25">
      <c r="A4475" t="s">
        <v>247</v>
      </c>
      <c r="B4475" t="s">
        <v>248</v>
      </c>
      <c r="C4475" t="s">
        <v>249</v>
      </c>
      <c r="D4475" s="1">
        <v>41351</v>
      </c>
      <c r="E4475" s="2">
        <v>1500</v>
      </c>
      <c r="F4475" t="s">
        <v>252</v>
      </c>
      <c r="G4475" t="s">
        <v>251</v>
      </c>
    </row>
    <row r="4476" spans="1:7" x14ac:dyDescent="0.25">
      <c r="A4476" t="s">
        <v>247</v>
      </c>
      <c r="B4476" t="s">
        <v>248</v>
      </c>
      <c r="C4476" t="s">
        <v>249</v>
      </c>
      <c r="D4476" s="1">
        <v>41351</v>
      </c>
      <c r="E4476" s="2">
        <v>20</v>
      </c>
      <c r="F4476" t="s">
        <v>250</v>
      </c>
      <c r="G4476" t="s">
        <v>251</v>
      </c>
    </row>
    <row r="4477" spans="1:7" x14ac:dyDescent="0.25">
      <c r="A4477" t="s">
        <v>247</v>
      </c>
      <c r="B4477" t="s">
        <v>248</v>
      </c>
      <c r="C4477" t="s">
        <v>249</v>
      </c>
      <c r="D4477" s="1">
        <v>41351</v>
      </c>
      <c r="E4477" s="2">
        <v>20</v>
      </c>
      <c r="F4477" t="s">
        <v>252</v>
      </c>
      <c r="G4477" t="s">
        <v>251</v>
      </c>
    </row>
    <row r="4478" spans="1:7" x14ac:dyDescent="0.25">
      <c r="A4478" t="s">
        <v>178</v>
      </c>
      <c r="B4478" t="s">
        <v>179</v>
      </c>
      <c r="C4478" t="s">
        <v>180</v>
      </c>
      <c r="D4478" s="1">
        <v>41351</v>
      </c>
      <c r="E4478" s="2">
        <v>5</v>
      </c>
      <c r="F4478" t="s">
        <v>181</v>
      </c>
      <c r="G4478" t="s">
        <v>182</v>
      </c>
    </row>
    <row r="4479" spans="1:7" x14ac:dyDescent="0.25">
      <c r="A4479" t="s">
        <v>1317</v>
      </c>
      <c r="B4479" t="s">
        <v>1318</v>
      </c>
      <c r="C4479" t="s">
        <v>1319</v>
      </c>
      <c r="D4479" s="1">
        <v>41351</v>
      </c>
      <c r="E4479" s="2">
        <v>200</v>
      </c>
      <c r="F4479" t="s">
        <v>1320</v>
      </c>
      <c r="G4479" t="s">
        <v>1328</v>
      </c>
    </row>
    <row r="4480" spans="1:7" x14ac:dyDescent="0.25">
      <c r="A4480" t="s">
        <v>1317</v>
      </c>
      <c r="B4480" t="s">
        <v>1318</v>
      </c>
      <c r="C4480" t="s">
        <v>1319</v>
      </c>
      <c r="D4480" s="1">
        <v>41351</v>
      </c>
      <c r="E4480" s="2">
        <v>200</v>
      </c>
      <c r="F4480" t="s">
        <v>1321</v>
      </c>
      <c r="G4480" t="s">
        <v>1328</v>
      </c>
    </row>
    <row r="4481" spans="1:7" x14ac:dyDescent="0.25">
      <c r="A4481" t="s">
        <v>259</v>
      </c>
      <c r="B4481" t="s">
        <v>260</v>
      </c>
      <c r="C4481" t="s">
        <v>261</v>
      </c>
      <c r="D4481" s="1">
        <v>41351</v>
      </c>
      <c r="E4481" s="2">
        <v>10</v>
      </c>
      <c r="F4481" t="s">
        <v>262</v>
      </c>
      <c r="G4481" t="s">
        <v>1695</v>
      </c>
    </row>
    <row r="4482" spans="1:7" x14ac:dyDescent="0.25">
      <c r="A4482" t="s">
        <v>1356</v>
      </c>
      <c r="B4482" t="s">
        <v>307</v>
      </c>
      <c r="C4482" t="s">
        <v>1357</v>
      </c>
      <c r="D4482" s="1">
        <v>41351</v>
      </c>
      <c r="E4482" s="2">
        <v>5</v>
      </c>
      <c r="F4482" t="s">
        <v>1358</v>
      </c>
      <c r="G4482" t="s">
        <v>1245</v>
      </c>
    </row>
    <row r="4483" spans="1:7" x14ac:dyDescent="0.25">
      <c r="A4483" t="s">
        <v>174</v>
      </c>
      <c r="B4483" t="s">
        <v>175</v>
      </c>
      <c r="C4483" t="s">
        <v>176</v>
      </c>
      <c r="D4483" s="1">
        <v>41351</v>
      </c>
      <c r="E4483" s="2">
        <v>10</v>
      </c>
      <c r="F4483" t="s">
        <v>177</v>
      </c>
      <c r="G4483" t="s">
        <v>114</v>
      </c>
    </row>
    <row r="4484" spans="1:7" x14ac:dyDescent="0.25">
      <c r="A4484" t="s">
        <v>169</v>
      </c>
      <c r="B4484" t="s">
        <v>170</v>
      </c>
      <c r="C4484" t="s">
        <v>171</v>
      </c>
      <c r="D4484" s="1">
        <v>41351</v>
      </c>
      <c r="E4484" s="2">
        <v>10</v>
      </c>
      <c r="F4484" t="s">
        <v>172</v>
      </c>
      <c r="G4484" t="s">
        <v>1245</v>
      </c>
    </row>
    <row r="4485" spans="1:7" x14ac:dyDescent="0.25">
      <c r="A4485" t="s">
        <v>169</v>
      </c>
      <c r="B4485" t="s">
        <v>170</v>
      </c>
      <c r="C4485" t="s">
        <v>171</v>
      </c>
      <c r="D4485" s="1">
        <v>41351</v>
      </c>
      <c r="E4485" s="2">
        <v>10</v>
      </c>
      <c r="F4485" t="s">
        <v>173</v>
      </c>
      <c r="G4485" t="s">
        <v>1245</v>
      </c>
    </row>
    <row r="4486" spans="1:7" x14ac:dyDescent="0.25">
      <c r="A4486" t="s">
        <v>164</v>
      </c>
      <c r="B4486" t="s">
        <v>165</v>
      </c>
      <c r="C4486" t="s">
        <v>166</v>
      </c>
      <c r="D4486" s="1">
        <v>41351</v>
      </c>
      <c r="E4486" s="2">
        <v>25</v>
      </c>
      <c r="F4486" t="s">
        <v>167</v>
      </c>
      <c r="G4486" t="s">
        <v>1695</v>
      </c>
    </row>
    <row r="4487" spans="1:7" x14ac:dyDescent="0.25">
      <c r="A4487" t="s">
        <v>164</v>
      </c>
      <c r="B4487" t="s">
        <v>165</v>
      </c>
      <c r="C4487" t="s">
        <v>166</v>
      </c>
      <c r="D4487" s="1">
        <v>41351</v>
      </c>
      <c r="E4487" s="2">
        <v>25</v>
      </c>
      <c r="F4487" t="s">
        <v>168</v>
      </c>
      <c r="G4487" t="s">
        <v>1695</v>
      </c>
    </row>
    <row r="4488" spans="1:7" x14ac:dyDescent="0.25">
      <c r="A4488" t="s">
        <v>188</v>
      </c>
      <c r="B4488" t="s">
        <v>189</v>
      </c>
      <c r="C4488" t="s">
        <v>190</v>
      </c>
      <c r="D4488" s="1">
        <v>41351</v>
      </c>
      <c r="E4488" s="2">
        <v>200</v>
      </c>
      <c r="F4488" t="s">
        <v>191</v>
      </c>
      <c r="G4488" t="s">
        <v>192</v>
      </c>
    </row>
    <row r="4489" spans="1:7" x14ac:dyDescent="0.25">
      <c r="A4489" t="s">
        <v>188</v>
      </c>
      <c r="B4489" t="s">
        <v>189</v>
      </c>
      <c r="C4489" t="s">
        <v>190</v>
      </c>
      <c r="D4489" s="1">
        <v>41351</v>
      </c>
      <c r="E4489" s="2">
        <v>25</v>
      </c>
      <c r="F4489" t="s">
        <v>191</v>
      </c>
      <c r="G4489" t="s">
        <v>67</v>
      </c>
    </row>
    <row r="4490" spans="1:7" x14ac:dyDescent="0.25">
      <c r="A4490" t="s">
        <v>241</v>
      </c>
      <c r="B4490" t="s">
        <v>242</v>
      </c>
      <c r="C4490" t="s">
        <v>243</v>
      </c>
      <c r="D4490" s="1">
        <v>41351</v>
      </c>
      <c r="E4490" s="2">
        <v>300</v>
      </c>
      <c r="F4490" t="s">
        <v>244</v>
      </c>
      <c r="G4490" t="s">
        <v>245</v>
      </c>
    </row>
    <row r="4491" spans="1:7" x14ac:dyDescent="0.25">
      <c r="A4491" t="s">
        <v>241</v>
      </c>
      <c r="B4491" t="s">
        <v>242</v>
      </c>
      <c r="C4491" t="s">
        <v>243</v>
      </c>
      <c r="D4491" s="1">
        <v>41351</v>
      </c>
      <c r="E4491" s="2">
        <v>300</v>
      </c>
      <c r="F4491" t="s">
        <v>246</v>
      </c>
      <c r="G4491" t="s">
        <v>245</v>
      </c>
    </row>
    <row r="4492" spans="1:7" x14ac:dyDescent="0.25">
      <c r="A4492" t="s">
        <v>155</v>
      </c>
      <c r="B4492" t="s">
        <v>156</v>
      </c>
      <c r="C4492" t="s">
        <v>157</v>
      </c>
      <c r="D4492" s="1">
        <v>41351</v>
      </c>
      <c r="E4492" s="2">
        <v>20</v>
      </c>
      <c r="F4492" t="s">
        <v>158</v>
      </c>
      <c r="G4492" t="s">
        <v>1842</v>
      </c>
    </row>
    <row r="4493" spans="1:7" x14ac:dyDescent="0.25">
      <c r="A4493" t="s">
        <v>155</v>
      </c>
      <c r="B4493" t="s">
        <v>156</v>
      </c>
      <c r="C4493" t="s">
        <v>157</v>
      </c>
      <c r="D4493" s="1">
        <v>41351</v>
      </c>
      <c r="E4493" s="2">
        <v>20</v>
      </c>
      <c r="F4493" t="s">
        <v>158</v>
      </c>
      <c r="G4493" t="s">
        <v>1842</v>
      </c>
    </row>
    <row r="4494" spans="1:7" x14ac:dyDescent="0.25">
      <c r="A4494" t="s">
        <v>1017</v>
      </c>
      <c r="B4494" t="s">
        <v>200</v>
      </c>
      <c r="C4494" t="s">
        <v>1018</v>
      </c>
      <c r="D4494" s="1">
        <v>41351</v>
      </c>
      <c r="E4494" s="2">
        <v>750</v>
      </c>
      <c r="F4494" t="s">
        <v>1019</v>
      </c>
      <c r="G4494" t="s">
        <v>1020</v>
      </c>
    </row>
    <row r="4495" spans="1:7" x14ac:dyDescent="0.25">
      <c r="A4495" t="s">
        <v>159</v>
      </c>
      <c r="B4495" t="s">
        <v>160</v>
      </c>
      <c r="C4495" t="s">
        <v>161</v>
      </c>
      <c r="D4495" s="1">
        <v>41351</v>
      </c>
      <c r="E4495" s="2">
        <v>83.33</v>
      </c>
      <c r="F4495" t="s">
        <v>162</v>
      </c>
      <c r="G4495" t="s">
        <v>34</v>
      </c>
    </row>
    <row r="4496" spans="1:7" x14ac:dyDescent="0.25">
      <c r="A4496" t="s">
        <v>225</v>
      </c>
      <c r="B4496" t="s">
        <v>226</v>
      </c>
      <c r="C4496" t="s">
        <v>227</v>
      </c>
      <c r="D4496" s="1">
        <v>41351</v>
      </c>
      <c r="E4496" s="2">
        <v>25</v>
      </c>
      <c r="F4496" t="s">
        <v>228</v>
      </c>
      <c r="G4496" t="s">
        <v>67</v>
      </c>
    </row>
    <row r="4497" spans="1:7" x14ac:dyDescent="0.25">
      <c r="A4497" t="s">
        <v>1095</v>
      </c>
      <c r="B4497" t="s">
        <v>1096</v>
      </c>
      <c r="C4497" t="s">
        <v>1097</v>
      </c>
      <c r="D4497" s="1">
        <v>41351</v>
      </c>
      <c r="E4497" s="2">
        <v>15</v>
      </c>
      <c r="F4497" t="s">
        <v>1098</v>
      </c>
      <c r="G4497" t="s">
        <v>114</v>
      </c>
    </row>
    <row r="4498" spans="1:7" x14ac:dyDescent="0.25">
      <c r="A4498" t="s">
        <v>1095</v>
      </c>
      <c r="B4498" t="s">
        <v>1096</v>
      </c>
      <c r="C4498" t="s">
        <v>1097</v>
      </c>
      <c r="D4498" s="1">
        <v>41351</v>
      </c>
      <c r="E4498" s="2">
        <v>15</v>
      </c>
      <c r="F4498" t="s">
        <v>1099</v>
      </c>
      <c r="G4498" t="s">
        <v>114</v>
      </c>
    </row>
    <row r="4499" spans="1:7" x14ac:dyDescent="0.25">
      <c r="A4499" t="s">
        <v>1095</v>
      </c>
      <c r="B4499" t="s">
        <v>1096</v>
      </c>
      <c r="C4499" t="s">
        <v>1097</v>
      </c>
      <c r="D4499" s="1">
        <v>41351</v>
      </c>
      <c r="E4499" s="2">
        <v>15</v>
      </c>
      <c r="F4499" t="s">
        <v>1099</v>
      </c>
      <c r="G4499" t="s">
        <v>114</v>
      </c>
    </row>
    <row r="4500" spans="1:7" x14ac:dyDescent="0.25">
      <c r="A4500" t="s">
        <v>1095</v>
      </c>
      <c r="B4500" t="s">
        <v>1096</v>
      </c>
      <c r="C4500" t="s">
        <v>1097</v>
      </c>
      <c r="D4500" s="1">
        <v>41351</v>
      </c>
      <c r="E4500" s="2">
        <v>15</v>
      </c>
      <c r="F4500" t="s">
        <v>1099</v>
      </c>
      <c r="G4500" t="s">
        <v>114</v>
      </c>
    </row>
    <row r="4501" spans="1:7" x14ac:dyDescent="0.25">
      <c r="A4501" t="s">
        <v>1095</v>
      </c>
      <c r="B4501" t="s">
        <v>1096</v>
      </c>
      <c r="C4501" t="s">
        <v>1097</v>
      </c>
      <c r="D4501" s="1">
        <v>41351</v>
      </c>
      <c r="E4501" s="2">
        <v>10</v>
      </c>
      <c r="F4501" t="s">
        <v>1098</v>
      </c>
      <c r="G4501" t="s">
        <v>257</v>
      </c>
    </row>
    <row r="4502" spans="1:7" x14ac:dyDescent="0.25">
      <c r="A4502" t="s">
        <v>1095</v>
      </c>
      <c r="B4502" t="s">
        <v>1096</v>
      </c>
      <c r="C4502" t="s">
        <v>1097</v>
      </c>
      <c r="D4502" s="1">
        <v>41351</v>
      </c>
      <c r="E4502" s="2">
        <v>10</v>
      </c>
      <c r="F4502" t="s">
        <v>1099</v>
      </c>
      <c r="G4502" t="s">
        <v>257</v>
      </c>
    </row>
    <row r="4503" spans="1:7" x14ac:dyDescent="0.25">
      <c r="A4503" t="s">
        <v>1095</v>
      </c>
      <c r="B4503" t="s">
        <v>1096</v>
      </c>
      <c r="C4503" t="s">
        <v>1097</v>
      </c>
      <c r="D4503" s="1">
        <v>41351</v>
      </c>
      <c r="E4503" s="2">
        <v>10</v>
      </c>
      <c r="F4503" t="s">
        <v>1099</v>
      </c>
      <c r="G4503" t="s">
        <v>257</v>
      </c>
    </row>
    <row r="4504" spans="1:7" x14ac:dyDescent="0.25">
      <c r="A4504" t="s">
        <v>1095</v>
      </c>
      <c r="B4504" t="s">
        <v>1096</v>
      </c>
      <c r="C4504" t="s">
        <v>1097</v>
      </c>
      <c r="D4504" s="1">
        <v>41351</v>
      </c>
      <c r="E4504" s="2">
        <v>10</v>
      </c>
      <c r="F4504" t="s">
        <v>1099</v>
      </c>
      <c r="G4504" t="s">
        <v>257</v>
      </c>
    </row>
    <row r="4505" spans="1:7" x14ac:dyDescent="0.25">
      <c r="A4505" t="s">
        <v>1796</v>
      </c>
      <c r="B4505" t="s">
        <v>1797</v>
      </c>
      <c r="C4505" t="s">
        <v>1617</v>
      </c>
      <c r="D4505" s="1">
        <v>41351</v>
      </c>
      <c r="E4505" s="2">
        <v>100</v>
      </c>
      <c r="F4505" t="s">
        <v>1618</v>
      </c>
      <c r="G4505" t="s">
        <v>67</v>
      </c>
    </row>
    <row r="4506" spans="1:7" x14ac:dyDescent="0.25">
      <c r="A4506" t="s">
        <v>1071</v>
      </c>
      <c r="B4506" t="s">
        <v>12</v>
      </c>
      <c r="C4506" t="s">
        <v>1072</v>
      </c>
      <c r="D4506" s="1">
        <v>41351</v>
      </c>
      <c r="E4506" s="2">
        <v>500</v>
      </c>
      <c r="F4506" t="s">
        <v>1073</v>
      </c>
      <c r="G4506" t="s">
        <v>1074</v>
      </c>
    </row>
    <row r="4507" spans="1:7" x14ac:dyDescent="0.25">
      <c r="A4507" t="s">
        <v>151</v>
      </c>
      <c r="B4507" t="s">
        <v>152</v>
      </c>
      <c r="C4507" t="s">
        <v>153</v>
      </c>
      <c r="D4507" s="1">
        <v>41351</v>
      </c>
      <c r="E4507" s="2">
        <v>40</v>
      </c>
      <c r="F4507" t="s">
        <v>154</v>
      </c>
      <c r="G4507" t="s">
        <v>114</v>
      </c>
    </row>
    <row r="4508" spans="1:7" x14ac:dyDescent="0.25">
      <c r="A4508" t="s">
        <v>2215</v>
      </c>
      <c r="B4508" t="s">
        <v>378</v>
      </c>
      <c r="C4508" t="s">
        <v>2216</v>
      </c>
      <c r="D4508" s="1">
        <v>41358</v>
      </c>
      <c r="E4508" s="2">
        <v>1000</v>
      </c>
      <c r="F4508" t="s">
        <v>2217</v>
      </c>
      <c r="G4508" t="s">
        <v>67</v>
      </c>
    </row>
    <row r="4509" spans="1:7" x14ac:dyDescent="0.25">
      <c r="A4509" t="s">
        <v>1109</v>
      </c>
      <c r="B4509" t="s">
        <v>1110</v>
      </c>
      <c r="D4509" s="1">
        <v>41358</v>
      </c>
      <c r="E4509" s="2">
        <v>1000</v>
      </c>
      <c r="G4509" t="s">
        <v>34</v>
      </c>
    </row>
    <row r="4510" spans="1:7" x14ac:dyDescent="0.25">
      <c r="A4510" t="s">
        <v>1438</v>
      </c>
      <c r="B4510" t="s">
        <v>1439</v>
      </c>
      <c r="D4510" s="1">
        <v>41358</v>
      </c>
      <c r="E4510" s="2">
        <v>100</v>
      </c>
      <c r="F4510" t="s">
        <v>39</v>
      </c>
      <c r="G4510" t="s">
        <v>67</v>
      </c>
    </row>
    <row r="4511" spans="1:7" x14ac:dyDescent="0.25">
      <c r="A4511" t="s">
        <v>1114</v>
      </c>
      <c r="B4511" t="s">
        <v>1115</v>
      </c>
      <c r="D4511" s="1">
        <v>41358</v>
      </c>
      <c r="E4511" s="2">
        <v>2000</v>
      </c>
      <c r="F4511" t="s">
        <v>1116</v>
      </c>
      <c r="G4511" t="s">
        <v>209</v>
      </c>
    </row>
    <row r="4512" spans="1:7" x14ac:dyDescent="0.25">
      <c r="A4512" t="s">
        <v>1820</v>
      </c>
      <c r="B4512" t="s">
        <v>1821</v>
      </c>
      <c r="D4512" s="1">
        <v>41358</v>
      </c>
      <c r="E4512" s="2">
        <v>2500</v>
      </c>
      <c r="G4512" t="s">
        <v>1822</v>
      </c>
    </row>
    <row r="4513" spans="1:7" x14ac:dyDescent="0.25">
      <c r="A4513" t="s">
        <v>2218</v>
      </c>
      <c r="B4513" t="s">
        <v>2219</v>
      </c>
      <c r="D4513" s="1">
        <v>41358</v>
      </c>
      <c r="E4513" s="2">
        <v>5000</v>
      </c>
      <c r="G4513" t="s">
        <v>2220</v>
      </c>
    </row>
    <row r="4514" spans="1:7" x14ac:dyDescent="0.25">
      <c r="A4514" t="s">
        <v>183</v>
      </c>
      <c r="B4514" t="s">
        <v>184</v>
      </c>
      <c r="D4514" s="1">
        <v>41365</v>
      </c>
      <c r="E4514" s="2">
        <v>3500</v>
      </c>
      <c r="F4514" t="s">
        <v>185</v>
      </c>
      <c r="G4514" t="s">
        <v>186</v>
      </c>
    </row>
    <row r="4515" spans="1:7" x14ac:dyDescent="0.25">
      <c r="A4515" t="s">
        <v>1675</v>
      </c>
      <c r="B4515" t="s">
        <v>1676</v>
      </c>
      <c r="D4515" s="1">
        <v>41365</v>
      </c>
      <c r="E4515" s="2">
        <v>50</v>
      </c>
      <c r="G4515" t="s">
        <v>67</v>
      </c>
    </row>
    <row r="4516" spans="1:7" x14ac:dyDescent="0.25">
      <c r="A4516" t="s">
        <v>427</v>
      </c>
      <c r="B4516" t="s">
        <v>428</v>
      </c>
      <c r="D4516" s="1">
        <v>41365</v>
      </c>
      <c r="E4516" s="2">
        <v>18662</v>
      </c>
      <c r="F4516" t="s">
        <v>429</v>
      </c>
      <c r="G4516" t="s">
        <v>430</v>
      </c>
    </row>
    <row r="4517" spans="1:7" x14ac:dyDescent="0.25">
      <c r="A4517" t="s">
        <v>427</v>
      </c>
      <c r="B4517" t="s">
        <v>428</v>
      </c>
      <c r="D4517" s="1">
        <v>41365</v>
      </c>
      <c r="E4517" s="2">
        <v>6221</v>
      </c>
      <c r="F4517" t="s">
        <v>429</v>
      </c>
      <c r="G4517" t="s">
        <v>431</v>
      </c>
    </row>
    <row r="4518" spans="1:7" x14ac:dyDescent="0.25">
      <c r="A4518" t="s">
        <v>10</v>
      </c>
      <c r="B4518" t="s">
        <v>11</v>
      </c>
      <c r="C4518" t="s">
        <v>12</v>
      </c>
      <c r="D4518" s="1">
        <v>41365</v>
      </c>
      <c r="E4518" s="2">
        <v>500</v>
      </c>
      <c r="G4518" t="s">
        <v>13</v>
      </c>
    </row>
    <row r="4519" spans="1:7" x14ac:dyDescent="0.25">
      <c r="A4519" t="s">
        <v>337</v>
      </c>
      <c r="B4519" t="s">
        <v>338</v>
      </c>
      <c r="C4519" t="s">
        <v>339</v>
      </c>
      <c r="D4519" s="1">
        <v>41365</v>
      </c>
      <c r="E4519" s="2">
        <v>400</v>
      </c>
      <c r="F4519" t="s">
        <v>340</v>
      </c>
      <c r="G4519" t="s">
        <v>282</v>
      </c>
    </row>
    <row r="4520" spans="1:7" x14ac:dyDescent="0.25">
      <c r="A4520" t="s">
        <v>1124</v>
      </c>
      <c r="B4520" t="s">
        <v>1125</v>
      </c>
      <c r="C4520" t="s">
        <v>1126</v>
      </c>
      <c r="D4520" s="1">
        <v>41366</v>
      </c>
      <c r="E4520" s="2">
        <v>1200</v>
      </c>
      <c r="F4520" t="s">
        <v>1127</v>
      </c>
      <c r="G4520" t="s">
        <v>34</v>
      </c>
    </row>
    <row r="4521" spans="1:7" x14ac:dyDescent="0.25">
      <c r="A4521" t="s">
        <v>1863</v>
      </c>
      <c r="B4521" t="s">
        <v>1864</v>
      </c>
      <c r="D4521" s="1">
        <v>41367</v>
      </c>
      <c r="E4521" s="2">
        <v>20096</v>
      </c>
      <c r="F4521" t="s">
        <v>1865</v>
      </c>
      <c r="G4521" t="s">
        <v>2221</v>
      </c>
    </row>
    <row r="4522" spans="1:7" x14ac:dyDescent="0.25">
      <c r="A4522" t="s">
        <v>1863</v>
      </c>
      <c r="B4522" t="s">
        <v>1864</v>
      </c>
      <c r="D4522" s="1">
        <v>41367</v>
      </c>
      <c r="E4522" s="2">
        <v>18903.3</v>
      </c>
      <c r="F4522" t="s">
        <v>1865</v>
      </c>
      <c r="G4522" t="s">
        <v>2221</v>
      </c>
    </row>
    <row r="4523" spans="1:7" x14ac:dyDescent="0.25">
      <c r="A4523" t="s">
        <v>1863</v>
      </c>
      <c r="B4523" t="s">
        <v>1864</v>
      </c>
      <c r="D4523" s="1">
        <v>41367</v>
      </c>
      <c r="E4523" s="2">
        <v>77873.62</v>
      </c>
      <c r="F4523" t="s">
        <v>1865</v>
      </c>
      <c r="G4523" t="s">
        <v>2221</v>
      </c>
    </row>
    <row r="4524" spans="1:7" x14ac:dyDescent="0.25">
      <c r="A4524" t="s">
        <v>1863</v>
      </c>
      <c r="B4524" t="s">
        <v>1864</v>
      </c>
      <c r="D4524" s="1">
        <v>41368</v>
      </c>
      <c r="E4524" s="2">
        <v>6000000</v>
      </c>
      <c r="F4524" t="s">
        <v>1865</v>
      </c>
      <c r="G4524" t="s">
        <v>2221</v>
      </c>
    </row>
    <row r="4525" spans="1:7" x14ac:dyDescent="0.25">
      <c r="A4525" t="s">
        <v>1863</v>
      </c>
      <c r="B4525" t="s">
        <v>1864</v>
      </c>
      <c r="D4525" s="1">
        <v>41368</v>
      </c>
      <c r="E4525" s="2">
        <v>106947.94</v>
      </c>
      <c r="F4525" t="s">
        <v>1865</v>
      </c>
      <c r="G4525" t="s">
        <v>2221</v>
      </c>
    </row>
    <row r="4526" spans="1:7" x14ac:dyDescent="0.25">
      <c r="A4526" t="s">
        <v>1863</v>
      </c>
      <c r="B4526" t="s">
        <v>1864</v>
      </c>
      <c r="D4526" s="1">
        <v>41368</v>
      </c>
      <c r="E4526" s="2">
        <v>40950.1</v>
      </c>
      <c r="F4526" t="s">
        <v>1865</v>
      </c>
      <c r="G4526" t="s">
        <v>2221</v>
      </c>
    </row>
    <row r="4527" spans="1:7" x14ac:dyDescent="0.25">
      <c r="A4527" t="s">
        <v>1863</v>
      </c>
      <c r="B4527" t="s">
        <v>1864</v>
      </c>
      <c r="D4527" s="1">
        <v>41368</v>
      </c>
      <c r="E4527" s="2">
        <v>80710.25</v>
      </c>
      <c r="F4527" t="s">
        <v>1865</v>
      </c>
      <c r="G4527" t="s">
        <v>2221</v>
      </c>
    </row>
    <row r="4528" spans="1:7" x14ac:dyDescent="0.25">
      <c r="A4528" t="s">
        <v>1863</v>
      </c>
      <c r="B4528" t="s">
        <v>1864</v>
      </c>
      <c r="D4528" s="1">
        <v>41368</v>
      </c>
      <c r="E4528" s="2">
        <v>163436.26999999999</v>
      </c>
      <c r="F4528" t="s">
        <v>1865</v>
      </c>
      <c r="G4528" t="s">
        <v>2221</v>
      </c>
    </row>
    <row r="4529" spans="1:7" x14ac:dyDescent="0.25">
      <c r="A4529" t="s">
        <v>1863</v>
      </c>
      <c r="B4529" t="s">
        <v>1864</v>
      </c>
      <c r="D4529" s="1">
        <v>41368</v>
      </c>
      <c r="E4529" s="2">
        <v>98773.86</v>
      </c>
      <c r="F4529" t="s">
        <v>1865</v>
      </c>
      <c r="G4529" t="s">
        <v>2221</v>
      </c>
    </row>
    <row r="4530" spans="1:7" x14ac:dyDescent="0.25">
      <c r="A4530" t="s">
        <v>1595</v>
      </c>
      <c r="B4530" t="s">
        <v>1596</v>
      </c>
      <c r="D4530" s="1">
        <v>41372</v>
      </c>
      <c r="E4530" s="2">
        <v>500</v>
      </c>
      <c r="F4530" t="s">
        <v>1597</v>
      </c>
      <c r="G4530" t="s">
        <v>1598</v>
      </c>
    </row>
    <row r="4531" spans="1:7" x14ac:dyDescent="0.25">
      <c r="A4531" t="s">
        <v>1656</v>
      </c>
      <c r="B4531" t="s">
        <v>1657</v>
      </c>
      <c r="D4531" s="1">
        <v>41372</v>
      </c>
      <c r="E4531" s="2">
        <v>100</v>
      </c>
      <c r="F4531" t="s">
        <v>1658</v>
      </c>
      <c r="G4531" t="s">
        <v>67</v>
      </c>
    </row>
    <row r="4532" spans="1:7" x14ac:dyDescent="0.25">
      <c r="A4532" t="s">
        <v>1296</v>
      </c>
      <c r="B4532" t="s">
        <v>1297</v>
      </c>
      <c r="D4532" s="1">
        <v>41372</v>
      </c>
      <c r="E4532" s="2">
        <v>150</v>
      </c>
      <c r="G4532" t="s">
        <v>1298</v>
      </c>
    </row>
    <row r="4533" spans="1:7" x14ac:dyDescent="0.25">
      <c r="A4533" t="s">
        <v>767</v>
      </c>
      <c r="B4533" t="s">
        <v>768</v>
      </c>
      <c r="D4533" s="1">
        <v>41372</v>
      </c>
      <c r="E4533" s="2">
        <v>2000</v>
      </c>
      <c r="G4533" t="s">
        <v>1750</v>
      </c>
    </row>
    <row r="4534" spans="1:7" x14ac:dyDescent="0.25">
      <c r="A4534" t="s">
        <v>767</v>
      </c>
      <c r="B4534" t="s">
        <v>768</v>
      </c>
      <c r="D4534" s="1">
        <v>41372</v>
      </c>
      <c r="E4534" s="2">
        <v>500</v>
      </c>
      <c r="G4534" t="s">
        <v>1750</v>
      </c>
    </row>
    <row r="4535" spans="1:7" x14ac:dyDescent="0.25">
      <c r="A4535" t="s">
        <v>482</v>
      </c>
      <c r="B4535" t="s">
        <v>483</v>
      </c>
      <c r="C4535" t="s">
        <v>484</v>
      </c>
      <c r="D4535" s="1">
        <v>41372</v>
      </c>
      <c r="E4535" s="2">
        <v>125</v>
      </c>
      <c r="F4535" t="s">
        <v>485</v>
      </c>
      <c r="G4535" t="s">
        <v>34</v>
      </c>
    </row>
    <row r="4536" spans="1:7" x14ac:dyDescent="0.25">
      <c r="A4536" t="s">
        <v>482</v>
      </c>
      <c r="B4536" t="s">
        <v>483</v>
      </c>
      <c r="C4536" t="s">
        <v>484</v>
      </c>
      <c r="D4536" s="1">
        <v>41372</v>
      </c>
      <c r="E4536" s="2">
        <v>25</v>
      </c>
      <c r="F4536" t="s">
        <v>485</v>
      </c>
      <c r="G4536" t="s">
        <v>67</v>
      </c>
    </row>
    <row r="4537" spans="1:7" x14ac:dyDescent="0.25">
      <c r="A4537" t="s">
        <v>1141</v>
      </c>
      <c r="B4537" t="s">
        <v>1142</v>
      </c>
      <c r="C4537" t="s">
        <v>1143</v>
      </c>
      <c r="D4537" s="1">
        <v>41372</v>
      </c>
      <c r="E4537" s="2">
        <v>335</v>
      </c>
      <c r="F4537" t="s">
        <v>1144</v>
      </c>
      <c r="G4537" t="s">
        <v>282</v>
      </c>
    </row>
    <row r="4538" spans="1:7" x14ac:dyDescent="0.25">
      <c r="A4538" t="s">
        <v>2222</v>
      </c>
      <c r="B4538" t="s">
        <v>2223</v>
      </c>
      <c r="C4538" t="s">
        <v>2224</v>
      </c>
      <c r="D4538" s="1">
        <v>41376</v>
      </c>
      <c r="E4538" s="2">
        <v>250</v>
      </c>
      <c r="G4538" t="s">
        <v>2225</v>
      </c>
    </row>
    <row r="4539" spans="1:7" x14ac:dyDescent="0.25">
      <c r="A4539" t="s">
        <v>1221</v>
      </c>
      <c r="B4539" t="s">
        <v>1222</v>
      </c>
      <c r="C4539" t="s">
        <v>1223</v>
      </c>
      <c r="D4539" s="1">
        <v>41376</v>
      </c>
      <c r="E4539" s="2">
        <v>333.34</v>
      </c>
      <c r="F4539" t="s">
        <v>1224</v>
      </c>
      <c r="G4539" t="s">
        <v>282</v>
      </c>
    </row>
    <row r="4540" spans="1:7" x14ac:dyDescent="0.25">
      <c r="A4540" t="s">
        <v>1085</v>
      </c>
      <c r="B4540" t="s">
        <v>1086</v>
      </c>
      <c r="C4540" t="s">
        <v>1087</v>
      </c>
      <c r="D4540" s="1">
        <v>41376</v>
      </c>
      <c r="E4540" s="2">
        <v>5000</v>
      </c>
      <c r="G4540" t="s">
        <v>1088</v>
      </c>
    </row>
    <row r="4541" spans="1:7" x14ac:dyDescent="0.25">
      <c r="A4541" t="s">
        <v>2226</v>
      </c>
      <c r="B4541" t="s">
        <v>2227</v>
      </c>
      <c r="C4541" t="s">
        <v>1737</v>
      </c>
      <c r="D4541" s="1">
        <v>41376</v>
      </c>
      <c r="E4541" s="2">
        <v>500</v>
      </c>
      <c r="G4541" t="s">
        <v>67</v>
      </c>
    </row>
    <row r="4542" spans="1:7" x14ac:dyDescent="0.25">
      <c r="A4542" t="s">
        <v>328</v>
      </c>
      <c r="B4542" t="s">
        <v>329</v>
      </c>
      <c r="C4542" t="s">
        <v>330</v>
      </c>
      <c r="D4542" s="1">
        <v>41376</v>
      </c>
      <c r="E4542" s="2">
        <v>100</v>
      </c>
      <c r="F4542" t="s">
        <v>331</v>
      </c>
      <c r="G4542" t="s">
        <v>67</v>
      </c>
    </row>
    <row r="4543" spans="1:7" x14ac:dyDescent="0.25">
      <c r="A4543" t="s">
        <v>328</v>
      </c>
      <c r="B4543" t="s">
        <v>329</v>
      </c>
      <c r="C4543" t="s">
        <v>330</v>
      </c>
      <c r="D4543" s="1">
        <v>41376</v>
      </c>
      <c r="E4543" s="2">
        <v>100</v>
      </c>
      <c r="F4543" t="s">
        <v>332</v>
      </c>
      <c r="G4543" t="s">
        <v>67</v>
      </c>
    </row>
    <row r="4544" spans="1:7" x14ac:dyDescent="0.25">
      <c r="A4544" t="s">
        <v>1139</v>
      </c>
      <c r="B4544" t="s">
        <v>354</v>
      </c>
      <c r="C4544" t="s">
        <v>1140</v>
      </c>
      <c r="D4544" s="1">
        <v>41376</v>
      </c>
      <c r="E4544" s="2">
        <v>500</v>
      </c>
      <c r="G4544" t="s">
        <v>209</v>
      </c>
    </row>
    <row r="4545" spans="1:7" x14ac:dyDescent="0.25">
      <c r="A4545" t="s">
        <v>1153</v>
      </c>
      <c r="B4545" t="s">
        <v>1154</v>
      </c>
      <c r="C4545" t="s">
        <v>1155</v>
      </c>
      <c r="D4545" s="1">
        <v>41376</v>
      </c>
      <c r="E4545" s="2">
        <v>500</v>
      </c>
      <c r="F4545" t="s">
        <v>1156</v>
      </c>
      <c r="G4545" t="s">
        <v>209</v>
      </c>
    </row>
    <row r="4546" spans="1:7" x14ac:dyDescent="0.25">
      <c r="A4546" t="s">
        <v>574</v>
      </c>
      <c r="B4546" t="s">
        <v>575</v>
      </c>
      <c r="C4546" t="s">
        <v>576</v>
      </c>
      <c r="D4546" s="1">
        <v>41376</v>
      </c>
      <c r="E4546" s="2">
        <v>500</v>
      </c>
      <c r="F4546" t="s">
        <v>577</v>
      </c>
      <c r="G4546" t="s">
        <v>1440</v>
      </c>
    </row>
    <row r="4547" spans="1:7" x14ac:dyDescent="0.25">
      <c r="A4547" t="s">
        <v>574</v>
      </c>
      <c r="B4547" t="s">
        <v>575</v>
      </c>
      <c r="C4547" t="s">
        <v>576</v>
      </c>
      <c r="D4547" s="1">
        <v>41376</v>
      </c>
      <c r="E4547" s="2">
        <v>500</v>
      </c>
      <c r="F4547" t="s">
        <v>578</v>
      </c>
      <c r="G4547" t="s">
        <v>1440</v>
      </c>
    </row>
    <row r="4548" spans="1:7" x14ac:dyDescent="0.25">
      <c r="A4548" t="s">
        <v>1560</v>
      </c>
      <c r="B4548" t="s">
        <v>1561</v>
      </c>
      <c r="D4548" s="1">
        <v>41376</v>
      </c>
      <c r="E4548" s="2">
        <v>480.1</v>
      </c>
      <c r="G4548" t="s">
        <v>1715</v>
      </c>
    </row>
    <row r="4549" spans="1:7" x14ac:dyDescent="0.25">
      <c r="A4549" t="s">
        <v>2228</v>
      </c>
      <c r="B4549" t="s">
        <v>2229</v>
      </c>
      <c r="D4549" s="1">
        <v>41376</v>
      </c>
      <c r="E4549" s="2">
        <v>500</v>
      </c>
      <c r="G4549" t="s">
        <v>209</v>
      </c>
    </row>
    <row r="4550" spans="1:7" x14ac:dyDescent="0.25">
      <c r="A4550" t="s">
        <v>2230</v>
      </c>
      <c r="B4550" t="s">
        <v>2231</v>
      </c>
      <c r="D4550" s="1">
        <v>41376</v>
      </c>
      <c r="E4550" s="2">
        <v>500</v>
      </c>
      <c r="F4550" t="s">
        <v>2232</v>
      </c>
      <c r="G4550" t="s">
        <v>114</v>
      </c>
    </row>
    <row r="4551" spans="1:7" x14ac:dyDescent="0.25">
      <c r="A4551" t="s">
        <v>2233</v>
      </c>
      <c r="B4551" t="s">
        <v>2234</v>
      </c>
      <c r="D4551" s="1">
        <v>41376</v>
      </c>
      <c r="E4551" s="2">
        <v>500</v>
      </c>
      <c r="F4551" t="s">
        <v>2235</v>
      </c>
      <c r="G4551" t="s">
        <v>34</v>
      </c>
    </row>
    <row r="4552" spans="1:7" x14ac:dyDescent="0.25">
      <c r="A4552" t="s">
        <v>1863</v>
      </c>
      <c r="B4552" t="s">
        <v>1864</v>
      </c>
      <c r="D4552" s="1">
        <v>41379</v>
      </c>
      <c r="E4552" s="2">
        <v>29548.3</v>
      </c>
      <c r="F4552" t="s">
        <v>1865</v>
      </c>
      <c r="G4552" t="s">
        <v>2221</v>
      </c>
    </row>
    <row r="4553" spans="1:7" x14ac:dyDescent="0.25">
      <c r="A4553" t="s">
        <v>1863</v>
      </c>
      <c r="B4553" t="s">
        <v>1864</v>
      </c>
      <c r="D4553" s="1">
        <v>41379</v>
      </c>
      <c r="E4553" s="2">
        <v>9825.2000000000007</v>
      </c>
      <c r="F4553" t="s">
        <v>1865</v>
      </c>
      <c r="G4553" t="s">
        <v>2221</v>
      </c>
    </row>
    <row r="4554" spans="1:7" x14ac:dyDescent="0.25">
      <c r="A4554" t="s">
        <v>1863</v>
      </c>
      <c r="B4554" t="s">
        <v>1864</v>
      </c>
      <c r="D4554" s="1">
        <v>41379</v>
      </c>
      <c r="E4554" s="2">
        <v>5049.0600000000004</v>
      </c>
      <c r="F4554" t="s">
        <v>1865</v>
      </c>
      <c r="G4554" t="s">
        <v>2221</v>
      </c>
    </row>
    <row r="4555" spans="1:7" x14ac:dyDescent="0.25">
      <c r="A4555" t="s">
        <v>1863</v>
      </c>
      <c r="B4555" t="s">
        <v>1864</v>
      </c>
      <c r="D4555" s="1">
        <v>41379</v>
      </c>
      <c r="E4555" s="2">
        <v>13160</v>
      </c>
      <c r="F4555" t="s">
        <v>1865</v>
      </c>
      <c r="G4555" t="s">
        <v>2221</v>
      </c>
    </row>
    <row r="4556" spans="1:7" x14ac:dyDescent="0.25">
      <c r="A4556" t="s">
        <v>1863</v>
      </c>
      <c r="B4556" t="s">
        <v>1864</v>
      </c>
      <c r="D4556" s="1">
        <v>41379</v>
      </c>
      <c r="E4556" s="2">
        <v>5068.75</v>
      </c>
      <c r="F4556" t="s">
        <v>1865</v>
      </c>
      <c r="G4556" t="s">
        <v>2221</v>
      </c>
    </row>
    <row r="4557" spans="1:7" x14ac:dyDescent="0.25">
      <c r="A4557" t="s">
        <v>1863</v>
      </c>
      <c r="B4557" t="s">
        <v>1864</v>
      </c>
      <c r="D4557" s="1">
        <v>41379</v>
      </c>
      <c r="E4557" s="2">
        <v>20339.599999999999</v>
      </c>
      <c r="F4557" t="s">
        <v>1865</v>
      </c>
      <c r="G4557" t="s">
        <v>2221</v>
      </c>
    </row>
    <row r="4558" spans="1:7" x14ac:dyDescent="0.25">
      <c r="A4558" t="s">
        <v>58</v>
      </c>
      <c r="B4558" t="s">
        <v>59</v>
      </c>
      <c r="C4558" t="s">
        <v>60</v>
      </c>
      <c r="D4558" s="1">
        <v>41379</v>
      </c>
      <c r="E4558" s="2">
        <v>100</v>
      </c>
      <c r="G4558" t="s">
        <v>34</v>
      </c>
    </row>
    <row r="4559" spans="1:7" x14ac:dyDescent="0.25">
      <c r="A4559" t="s">
        <v>53</v>
      </c>
      <c r="B4559" t="s">
        <v>54</v>
      </c>
      <c r="C4559" t="s">
        <v>55</v>
      </c>
      <c r="D4559" s="1">
        <v>41379</v>
      </c>
      <c r="E4559" s="2">
        <v>125</v>
      </c>
      <c r="F4559" t="s">
        <v>56</v>
      </c>
      <c r="G4559" t="s">
        <v>34</v>
      </c>
    </row>
    <row r="4560" spans="1:7" x14ac:dyDescent="0.25">
      <c r="A4560" t="s">
        <v>53</v>
      </c>
      <c r="B4560" t="s">
        <v>54</v>
      </c>
      <c r="C4560" t="s">
        <v>55</v>
      </c>
      <c r="D4560" s="1">
        <v>41379</v>
      </c>
      <c r="E4560" s="2">
        <v>125</v>
      </c>
      <c r="F4560" t="s">
        <v>57</v>
      </c>
      <c r="G4560" t="s">
        <v>34</v>
      </c>
    </row>
    <row r="4561" spans="1:7" x14ac:dyDescent="0.25">
      <c r="A4561" t="s">
        <v>40</v>
      </c>
      <c r="B4561" t="s">
        <v>41</v>
      </c>
      <c r="C4561" t="s">
        <v>42</v>
      </c>
      <c r="D4561" s="1">
        <v>41379</v>
      </c>
      <c r="E4561" s="2">
        <v>166.66</v>
      </c>
      <c r="F4561" t="s">
        <v>43</v>
      </c>
      <c r="G4561" t="s">
        <v>34</v>
      </c>
    </row>
    <row r="4562" spans="1:7" x14ac:dyDescent="0.25">
      <c r="A4562" t="s">
        <v>235</v>
      </c>
      <c r="B4562" t="s">
        <v>236</v>
      </c>
      <c r="C4562" t="s">
        <v>237</v>
      </c>
      <c r="D4562" s="1">
        <v>41379</v>
      </c>
      <c r="E4562" s="2">
        <v>71.430000000000007</v>
      </c>
      <c r="F4562" t="s">
        <v>238</v>
      </c>
      <c r="G4562" t="s">
        <v>34</v>
      </c>
    </row>
    <row r="4563" spans="1:7" x14ac:dyDescent="0.25">
      <c r="A4563" t="s">
        <v>235</v>
      </c>
      <c r="B4563" t="s">
        <v>236</v>
      </c>
      <c r="C4563" t="s">
        <v>237</v>
      </c>
      <c r="D4563" s="1">
        <v>41379</v>
      </c>
      <c r="E4563" s="2">
        <v>71.430000000000007</v>
      </c>
      <c r="F4563" t="s">
        <v>239</v>
      </c>
      <c r="G4563" t="s">
        <v>34</v>
      </c>
    </row>
    <row r="4564" spans="1:7" x14ac:dyDescent="0.25">
      <c r="A4564" t="s">
        <v>49</v>
      </c>
      <c r="B4564" t="s">
        <v>50</v>
      </c>
      <c r="C4564" t="s">
        <v>51</v>
      </c>
      <c r="D4564" s="1">
        <v>41379</v>
      </c>
      <c r="E4564" s="2">
        <v>83.33</v>
      </c>
      <c r="F4564" t="s">
        <v>52</v>
      </c>
      <c r="G4564" t="s">
        <v>34</v>
      </c>
    </row>
    <row r="4565" spans="1:7" x14ac:dyDescent="0.25">
      <c r="A4565" t="s">
        <v>1257</v>
      </c>
      <c r="B4565" t="s">
        <v>1258</v>
      </c>
      <c r="C4565" t="s">
        <v>1259</v>
      </c>
      <c r="D4565" s="1">
        <v>41379</v>
      </c>
      <c r="E4565" s="2">
        <v>83.33</v>
      </c>
      <c r="F4565" t="s">
        <v>1260</v>
      </c>
      <c r="G4565" t="s">
        <v>34</v>
      </c>
    </row>
    <row r="4566" spans="1:7" x14ac:dyDescent="0.25">
      <c r="A4566" t="s">
        <v>1308</v>
      </c>
      <c r="B4566" t="s">
        <v>1309</v>
      </c>
      <c r="C4566" t="s">
        <v>1310</v>
      </c>
      <c r="D4566" s="1">
        <v>41379</v>
      </c>
      <c r="E4566" s="2">
        <v>83.33</v>
      </c>
      <c r="F4566" t="s">
        <v>1311</v>
      </c>
      <c r="G4566" t="s">
        <v>34</v>
      </c>
    </row>
    <row r="4567" spans="1:7" x14ac:dyDescent="0.25">
      <c r="A4567" t="s">
        <v>1863</v>
      </c>
      <c r="B4567" t="s">
        <v>1864</v>
      </c>
      <c r="D4567" s="1">
        <v>41380</v>
      </c>
      <c r="E4567" s="2">
        <v>184200</v>
      </c>
      <c r="F4567" t="s">
        <v>1865</v>
      </c>
      <c r="G4567" t="s">
        <v>2221</v>
      </c>
    </row>
    <row r="4568" spans="1:7" x14ac:dyDescent="0.25">
      <c r="A4568" t="s">
        <v>1863</v>
      </c>
      <c r="B4568" t="s">
        <v>1864</v>
      </c>
      <c r="D4568" s="1">
        <v>41380</v>
      </c>
      <c r="E4568" s="2">
        <v>475324.85</v>
      </c>
      <c r="F4568" t="s">
        <v>1865</v>
      </c>
      <c r="G4568" t="s">
        <v>2221</v>
      </c>
    </row>
    <row r="4569" spans="1:7" x14ac:dyDescent="0.25">
      <c r="A4569" t="s">
        <v>1863</v>
      </c>
      <c r="B4569" t="s">
        <v>1864</v>
      </c>
      <c r="D4569" s="1">
        <v>41380</v>
      </c>
      <c r="E4569" s="2">
        <v>302760</v>
      </c>
      <c r="F4569" t="s">
        <v>1865</v>
      </c>
      <c r="G4569" t="s">
        <v>2221</v>
      </c>
    </row>
    <row r="4570" spans="1:7" x14ac:dyDescent="0.25">
      <c r="A4570" t="s">
        <v>1863</v>
      </c>
      <c r="B4570" t="s">
        <v>1864</v>
      </c>
      <c r="D4570" s="1">
        <v>41380</v>
      </c>
      <c r="E4570" s="2">
        <v>370350</v>
      </c>
      <c r="F4570" t="s">
        <v>1865</v>
      </c>
      <c r="G4570" t="s">
        <v>2221</v>
      </c>
    </row>
    <row r="4571" spans="1:7" x14ac:dyDescent="0.25">
      <c r="A4571" t="s">
        <v>1863</v>
      </c>
      <c r="B4571" t="s">
        <v>1864</v>
      </c>
      <c r="D4571" s="1">
        <v>41380</v>
      </c>
      <c r="E4571" s="2">
        <v>457135.1</v>
      </c>
      <c r="F4571" t="s">
        <v>1865</v>
      </c>
      <c r="G4571" t="s">
        <v>2221</v>
      </c>
    </row>
    <row r="4572" spans="1:7" x14ac:dyDescent="0.25">
      <c r="A4572" t="s">
        <v>1863</v>
      </c>
      <c r="B4572" t="s">
        <v>1864</v>
      </c>
      <c r="D4572" s="1">
        <v>41380</v>
      </c>
      <c r="E4572" s="2">
        <v>750232.9</v>
      </c>
      <c r="F4572" t="s">
        <v>1865</v>
      </c>
      <c r="G4572" t="s">
        <v>2221</v>
      </c>
    </row>
    <row r="4573" spans="1:7" x14ac:dyDescent="0.25">
      <c r="A4573" t="s">
        <v>1863</v>
      </c>
      <c r="B4573" t="s">
        <v>1864</v>
      </c>
      <c r="D4573" s="1">
        <v>41380</v>
      </c>
      <c r="E4573" s="2">
        <v>76704</v>
      </c>
      <c r="F4573" t="s">
        <v>1865</v>
      </c>
      <c r="G4573" t="s">
        <v>2221</v>
      </c>
    </row>
    <row r="4574" spans="1:7" x14ac:dyDescent="0.25">
      <c r="A4574" t="s">
        <v>1863</v>
      </c>
      <c r="B4574" t="s">
        <v>1864</v>
      </c>
      <c r="D4574" s="1">
        <v>41380</v>
      </c>
      <c r="E4574" s="2">
        <v>214872</v>
      </c>
      <c r="F4574" t="s">
        <v>1865</v>
      </c>
      <c r="G4574" t="s">
        <v>2221</v>
      </c>
    </row>
    <row r="4575" spans="1:7" x14ac:dyDescent="0.25">
      <c r="A4575" t="s">
        <v>1863</v>
      </c>
      <c r="B4575" t="s">
        <v>1864</v>
      </c>
      <c r="D4575" s="1">
        <v>41380</v>
      </c>
      <c r="E4575" s="2">
        <v>114977.17</v>
      </c>
      <c r="F4575" t="s">
        <v>1865</v>
      </c>
      <c r="G4575" t="s">
        <v>2221</v>
      </c>
    </row>
    <row r="4576" spans="1:7" x14ac:dyDescent="0.25">
      <c r="A4576" t="s">
        <v>1863</v>
      </c>
      <c r="B4576" t="s">
        <v>1864</v>
      </c>
      <c r="D4576" s="1">
        <v>41380</v>
      </c>
      <c r="E4576" s="2">
        <v>75675</v>
      </c>
      <c r="F4576" t="s">
        <v>1865</v>
      </c>
      <c r="G4576" t="s">
        <v>2221</v>
      </c>
    </row>
    <row r="4577" spans="1:7" x14ac:dyDescent="0.25">
      <c r="A4577" t="s">
        <v>1863</v>
      </c>
      <c r="B4577" t="s">
        <v>1864</v>
      </c>
      <c r="D4577" s="1">
        <v>41380</v>
      </c>
      <c r="E4577" s="2">
        <v>138915</v>
      </c>
      <c r="F4577" t="s">
        <v>1865</v>
      </c>
      <c r="G4577" t="s">
        <v>2221</v>
      </c>
    </row>
    <row r="4578" spans="1:7" x14ac:dyDescent="0.25">
      <c r="A4578" t="s">
        <v>1863</v>
      </c>
      <c r="B4578" t="s">
        <v>1864</v>
      </c>
      <c r="D4578" s="1">
        <v>41380</v>
      </c>
      <c r="E4578" s="2">
        <v>155040</v>
      </c>
      <c r="F4578" t="s">
        <v>1865</v>
      </c>
      <c r="G4578" t="s">
        <v>2221</v>
      </c>
    </row>
    <row r="4579" spans="1:7" x14ac:dyDescent="0.25">
      <c r="A4579" t="s">
        <v>1863</v>
      </c>
      <c r="B4579" t="s">
        <v>1864</v>
      </c>
      <c r="D4579" s="1">
        <v>41380</v>
      </c>
      <c r="E4579" s="2">
        <v>222768</v>
      </c>
      <c r="F4579" t="s">
        <v>1865</v>
      </c>
      <c r="G4579" t="s">
        <v>2221</v>
      </c>
    </row>
    <row r="4580" spans="1:7" x14ac:dyDescent="0.25">
      <c r="A4580" t="s">
        <v>1863</v>
      </c>
      <c r="B4580" t="s">
        <v>1864</v>
      </c>
      <c r="D4580" s="1">
        <v>41380</v>
      </c>
      <c r="E4580" s="2">
        <v>50117.56</v>
      </c>
      <c r="F4580" t="s">
        <v>1865</v>
      </c>
      <c r="G4580" t="s">
        <v>2221</v>
      </c>
    </row>
    <row r="4581" spans="1:7" x14ac:dyDescent="0.25">
      <c r="A4581" t="s">
        <v>1201</v>
      </c>
      <c r="B4581" t="s">
        <v>1202</v>
      </c>
      <c r="D4581" s="1">
        <v>41381</v>
      </c>
      <c r="E4581" s="2">
        <v>2500</v>
      </c>
      <c r="G4581" t="s">
        <v>1203</v>
      </c>
    </row>
    <row r="4582" spans="1:7" x14ac:dyDescent="0.25">
      <c r="A4582" t="s">
        <v>1560</v>
      </c>
      <c r="B4582" t="s">
        <v>1561</v>
      </c>
      <c r="D4582" s="1">
        <v>41381</v>
      </c>
      <c r="E4582" s="2">
        <v>104.57</v>
      </c>
      <c r="G4582" t="s">
        <v>310</v>
      </c>
    </row>
    <row r="4583" spans="1:7" x14ac:dyDescent="0.25">
      <c r="A4583" t="s">
        <v>316</v>
      </c>
      <c r="B4583" t="s">
        <v>317</v>
      </c>
      <c r="C4583" t="s">
        <v>318</v>
      </c>
      <c r="D4583" s="1">
        <v>41381</v>
      </c>
      <c r="E4583" s="2">
        <v>40</v>
      </c>
      <c r="F4583" t="s">
        <v>319</v>
      </c>
      <c r="G4583" t="s">
        <v>1275</v>
      </c>
    </row>
    <row r="4584" spans="1:7" x14ac:dyDescent="0.25">
      <c r="A4584" t="s">
        <v>316</v>
      </c>
      <c r="B4584" t="s">
        <v>317</v>
      </c>
      <c r="C4584" t="s">
        <v>318</v>
      </c>
      <c r="D4584" s="1">
        <v>41381</v>
      </c>
      <c r="E4584" s="2">
        <v>40</v>
      </c>
      <c r="F4584" t="s">
        <v>320</v>
      </c>
      <c r="G4584" t="s">
        <v>1275</v>
      </c>
    </row>
    <row r="4585" spans="1:7" x14ac:dyDescent="0.25">
      <c r="A4585" t="s">
        <v>99</v>
      </c>
      <c r="B4585" t="s">
        <v>100</v>
      </c>
      <c r="C4585" t="s">
        <v>101</v>
      </c>
      <c r="D4585" s="1">
        <v>41381</v>
      </c>
      <c r="E4585" s="2">
        <v>10</v>
      </c>
      <c r="F4585" t="s">
        <v>102</v>
      </c>
      <c r="G4585" t="s">
        <v>1245</v>
      </c>
    </row>
    <row r="4586" spans="1:7" x14ac:dyDescent="0.25">
      <c r="A4586" t="s">
        <v>99</v>
      </c>
      <c r="B4586" t="s">
        <v>100</v>
      </c>
      <c r="C4586" t="s">
        <v>101</v>
      </c>
      <c r="D4586" s="1">
        <v>41381</v>
      </c>
      <c r="E4586" s="2">
        <v>10</v>
      </c>
      <c r="F4586" t="s">
        <v>103</v>
      </c>
      <c r="G4586" t="s">
        <v>1245</v>
      </c>
    </row>
    <row r="4587" spans="1:7" x14ac:dyDescent="0.25">
      <c r="A4587" t="s">
        <v>99</v>
      </c>
      <c r="B4587" t="s">
        <v>100</v>
      </c>
      <c r="C4587" t="s">
        <v>101</v>
      </c>
      <c r="D4587" s="1">
        <v>41381</v>
      </c>
      <c r="E4587" s="2">
        <v>10</v>
      </c>
      <c r="F4587" t="s">
        <v>104</v>
      </c>
      <c r="G4587" t="s">
        <v>1245</v>
      </c>
    </row>
    <row r="4588" spans="1:7" x14ac:dyDescent="0.25">
      <c r="A4588" t="s">
        <v>312</v>
      </c>
      <c r="B4588" t="s">
        <v>248</v>
      </c>
      <c r="C4588" t="s">
        <v>313</v>
      </c>
      <c r="D4588" s="1">
        <v>41381</v>
      </c>
      <c r="E4588" s="2">
        <v>50</v>
      </c>
      <c r="F4588" t="s">
        <v>314</v>
      </c>
      <c r="G4588" t="s">
        <v>315</v>
      </c>
    </row>
    <row r="4589" spans="1:7" x14ac:dyDescent="0.25">
      <c r="A4589" t="s">
        <v>322</v>
      </c>
      <c r="B4589" t="s">
        <v>323</v>
      </c>
      <c r="C4589" t="s">
        <v>324</v>
      </c>
      <c r="D4589" s="1">
        <v>41381</v>
      </c>
      <c r="E4589" s="2">
        <v>50</v>
      </c>
      <c r="F4589" t="s">
        <v>325</v>
      </c>
      <c r="G4589" t="s">
        <v>326</v>
      </c>
    </row>
    <row r="4590" spans="1:7" x14ac:dyDescent="0.25">
      <c r="A4590" t="s">
        <v>322</v>
      </c>
      <c r="B4590" t="s">
        <v>323</v>
      </c>
      <c r="C4590" t="s">
        <v>324</v>
      </c>
      <c r="D4590" s="1">
        <v>41381</v>
      </c>
      <c r="E4590" s="2">
        <v>50</v>
      </c>
      <c r="F4590" t="s">
        <v>327</v>
      </c>
      <c r="G4590" t="s">
        <v>326</v>
      </c>
    </row>
    <row r="4591" spans="1:7" x14ac:dyDescent="0.25">
      <c r="A4591" t="s">
        <v>328</v>
      </c>
      <c r="B4591" t="s">
        <v>329</v>
      </c>
      <c r="C4591" t="s">
        <v>330</v>
      </c>
      <c r="D4591" s="1">
        <v>41381</v>
      </c>
      <c r="E4591" s="2">
        <v>150</v>
      </c>
      <c r="F4591" t="s">
        <v>331</v>
      </c>
      <c r="G4591" t="s">
        <v>828</v>
      </c>
    </row>
    <row r="4592" spans="1:7" x14ac:dyDescent="0.25">
      <c r="A4592" t="s">
        <v>328</v>
      </c>
      <c r="B4592" t="s">
        <v>329</v>
      </c>
      <c r="C4592" t="s">
        <v>330</v>
      </c>
      <c r="D4592" s="1">
        <v>41381</v>
      </c>
      <c r="E4592" s="2">
        <v>150</v>
      </c>
      <c r="F4592" t="s">
        <v>332</v>
      </c>
      <c r="G4592" t="s">
        <v>828</v>
      </c>
    </row>
    <row r="4593" spans="1:7" x14ac:dyDescent="0.25">
      <c r="A4593" t="s">
        <v>333</v>
      </c>
      <c r="B4593" t="s">
        <v>152</v>
      </c>
      <c r="C4593" t="s">
        <v>334</v>
      </c>
      <c r="D4593" s="1">
        <v>41381</v>
      </c>
      <c r="E4593" s="2">
        <v>2</v>
      </c>
      <c r="F4593" t="s">
        <v>335</v>
      </c>
      <c r="G4593" t="s">
        <v>114</v>
      </c>
    </row>
    <row r="4594" spans="1:7" x14ac:dyDescent="0.25">
      <c r="A4594" t="s">
        <v>333</v>
      </c>
      <c r="B4594" t="s">
        <v>152</v>
      </c>
      <c r="C4594" t="s">
        <v>334</v>
      </c>
      <c r="D4594" s="1">
        <v>41381</v>
      </c>
      <c r="E4594" s="2">
        <v>2</v>
      </c>
      <c r="F4594" t="s">
        <v>336</v>
      </c>
      <c r="G4594" t="s">
        <v>114</v>
      </c>
    </row>
    <row r="4595" spans="1:7" x14ac:dyDescent="0.25">
      <c r="A4595" t="s">
        <v>105</v>
      </c>
      <c r="B4595" t="s">
        <v>106</v>
      </c>
      <c r="C4595" t="s">
        <v>107</v>
      </c>
      <c r="D4595" s="1">
        <v>41381</v>
      </c>
      <c r="E4595" s="2">
        <v>5</v>
      </c>
      <c r="F4595" t="s">
        <v>108</v>
      </c>
      <c r="G4595" t="s">
        <v>1695</v>
      </c>
    </row>
    <row r="4596" spans="1:7" x14ac:dyDescent="0.25">
      <c r="A4596" t="s">
        <v>105</v>
      </c>
      <c r="B4596" t="s">
        <v>106</v>
      </c>
      <c r="C4596" t="s">
        <v>107</v>
      </c>
      <c r="D4596" s="1">
        <v>41381</v>
      </c>
      <c r="E4596" s="2">
        <v>5</v>
      </c>
      <c r="F4596" t="s">
        <v>108</v>
      </c>
      <c r="G4596" t="s">
        <v>1695</v>
      </c>
    </row>
    <row r="4597" spans="1:7" x14ac:dyDescent="0.25">
      <c r="A4597" t="s">
        <v>105</v>
      </c>
      <c r="B4597" t="s">
        <v>106</v>
      </c>
      <c r="C4597" t="s">
        <v>107</v>
      </c>
      <c r="D4597" s="1">
        <v>41381</v>
      </c>
      <c r="E4597" s="2">
        <v>5</v>
      </c>
      <c r="F4597" t="s">
        <v>109</v>
      </c>
      <c r="G4597" t="s">
        <v>1695</v>
      </c>
    </row>
    <row r="4598" spans="1:7" x14ac:dyDescent="0.25">
      <c r="A4598" t="s">
        <v>82</v>
      </c>
      <c r="B4598" t="s">
        <v>83</v>
      </c>
      <c r="C4598" t="s">
        <v>84</v>
      </c>
      <c r="D4598" s="1">
        <v>41381</v>
      </c>
      <c r="E4598" s="2">
        <v>10</v>
      </c>
      <c r="F4598" t="s">
        <v>85</v>
      </c>
      <c r="G4598" t="s">
        <v>1245</v>
      </c>
    </row>
    <row r="4599" spans="1:7" x14ac:dyDescent="0.25">
      <c r="A4599" t="s">
        <v>82</v>
      </c>
      <c r="B4599" t="s">
        <v>83</v>
      </c>
      <c r="C4599" t="s">
        <v>84</v>
      </c>
      <c r="D4599" s="1">
        <v>41381</v>
      </c>
      <c r="E4599" s="2">
        <v>10</v>
      </c>
      <c r="F4599" t="s">
        <v>86</v>
      </c>
      <c r="G4599" t="s">
        <v>1245</v>
      </c>
    </row>
    <row r="4600" spans="1:7" x14ac:dyDescent="0.25">
      <c r="A4600" t="s">
        <v>78</v>
      </c>
      <c r="B4600" t="s">
        <v>79</v>
      </c>
      <c r="C4600" t="s">
        <v>80</v>
      </c>
      <c r="D4600" s="1">
        <v>41381</v>
      </c>
      <c r="E4600" s="2">
        <v>35</v>
      </c>
      <c r="F4600" t="s">
        <v>81</v>
      </c>
      <c r="G4600" t="s">
        <v>9</v>
      </c>
    </row>
    <row r="4601" spans="1:7" x14ac:dyDescent="0.25">
      <c r="A4601" t="s">
        <v>78</v>
      </c>
      <c r="B4601" t="s">
        <v>79</v>
      </c>
      <c r="C4601" t="s">
        <v>80</v>
      </c>
      <c r="D4601" s="1">
        <v>41381</v>
      </c>
      <c r="E4601" s="2">
        <v>35</v>
      </c>
      <c r="F4601" t="s">
        <v>81</v>
      </c>
      <c r="G4601" t="s">
        <v>9</v>
      </c>
    </row>
    <row r="4602" spans="1:7" x14ac:dyDescent="0.25">
      <c r="A4602" t="s">
        <v>636</v>
      </c>
      <c r="B4602" t="s">
        <v>637</v>
      </c>
      <c r="C4602" t="s">
        <v>638</v>
      </c>
      <c r="D4602" s="1">
        <v>41381</v>
      </c>
      <c r="E4602" s="2">
        <v>10</v>
      </c>
      <c r="F4602" t="s">
        <v>639</v>
      </c>
      <c r="G4602" t="s">
        <v>1694</v>
      </c>
    </row>
    <row r="4603" spans="1:7" x14ac:dyDescent="0.25">
      <c r="A4603" t="s">
        <v>1590</v>
      </c>
      <c r="B4603" t="s">
        <v>1591</v>
      </c>
      <c r="C4603" t="s">
        <v>1592</v>
      </c>
      <c r="D4603" s="1">
        <v>41381</v>
      </c>
      <c r="E4603" s="2">
        <v>5</v>
      </c>
      <c r="F4603" t="s">
        <v>1593</v>
      </c>
      <c r="G4603" t="s">
        <v>1245</v>
      </c>
    </row>
    <row r="4604" spans="1:7" x14ac:dyDescent="0.25">
      <c r="A4604" t="s">
        <v>390</v>
      </c>
      <c r="B4604" t="s">
        <v>343</v>
      </c>
      <c r="C4604" t="s">
        <v>391</v>
      </c>
      <c r="D4604" s="1">
        <v>41381</v>
      </c>
      <c r="E4604" s="2">
        <v>30</v>
      </c>
      <c r="F4604" t="s">
        <v>392</v>
      </c>
      <c r="G4604" t="s">
        <v>1245</v>
      </c>
    </row>
    <row r="4605" spans="1:7" x14ac:dyDescent="0.25">
      <c r="A4605" t="s">
        <v>390</v>
      </c>
      <c r="B4605" t="s">
        <v>343</v>
      </c>
      <c r="C4605" t="s">
        <v>391</v>
      </c>
      <c r="D4605" s="1">
        <v>41381</v>
      </c>
      <c r="E4605" s="2">
        <v>30</v>
      </c>
      <c r="F4605" t="s">
        <v>392</v>
      </c>
      <c r="G4605" t="s">
        <v>1245</v>
      </c>
    </row>
    <row r="4606" spans="1:7" x14ac:dyDescent="0.25">
      <c r="A4606" t="s">
        <v>390</v>
      </c>
      <c r="B4606" t="s">
        <v>343</v>
      </c>
      <c r="C4606" t="s">
        <v>391</v>
      </c>
      <c r="D4606" s="1">
        <v>41381</v>
      </c>
      <c r="E4606" s="2">
        <v>30</v>
      </c>
      <c r="F4606" t="s">
        <v>393</v>
      </c>
      <c r="G4606" t="s">
        <v>1245</v>
      </c>
    </row>
    <row r="4607" spans="1:7" x14ac:dyDescent="0.25">
      <c r="A4607" t="s">
        <v>87</v>
      </c>
      <c r="B4607" t="s">
        <v>88</v>
      </c>
      <c r="C4607" t="s">
        <v>89</v>
      </c>
      <c r="D4607" s="1">
        <v>41381</v>
      </c>
      <c r="E4607" s="2">
        <v>25</v>
      </c>
      <c r="F4607" t="s">
        <v>90</v>
      </c>
      <c r="G4607" t="s">
        <v>1695</v>
      </c>
    </row>
    <row r="4608" spans="1:7" x14ac:dyDescent="0.25">
      <c r="A4608" t="s">
        <v>87</v>
      </c>
      <c r="B4608" t="s">
        <v>88</v>
      </c>
      <c r="C4608" t="s">
        <v>89</v>
      </c>
      <c r="D4608" s="1">
        <v>41381</v>
      </c>
      <c r="E4608" s="2">
        <v>25</v>
      </c>
      <c r="F4608" t="s">
        <v>91</v>
      </c>
      <c r="G4608" t="s">
        <v>1695</v>
      </c>
    </row>
    <row r="4609" spans="1:7" x14ac:dyDescent="0.25">
      <c r="A4609" t="s">
        <v>87</v>
      </c>
      <c r="B4609" t="s">
        <v>88</v>
      </c>
      <c r="C4609" t="s">
        <v>89</v>
      </c>
      <c r="D4609" s="1">
        <v>41381</v>
      </c>
      <c r="E4609" s="2">
        <v>25</v>
      </c>
      <c r="F4609" t="s">
        <v>91</v>
      </c>
      <c r="G4609" t="s">
        <v>1695</v>
      </c>
    </row>
    <row r="4610" spans="1:7" x14ac:dyDescent="0.25">
      <c r="A4610" t="s">
        <v>87</v>
      </c>
      <c r="B4610" t="s">
        <v>88</v>
      </c>
      <c r="C4610" t="s">
        <v>89</v>
      </c>
      <c r="D4610" s="1">
        <v>41381</v>
      </c>
      <c r="E4610" s="2">
        <v>25</v>
      </c>
      <c r="F4610" t="s">
        <v>92</v>
      </c>
      <c r="G4610" t="s">
        <v>1695</v>
      </c>
    </row>
    <row r="4611" spans="1:7" x14ac:dyDescent="0.25">
      <c r="A4611" t="s">
        <v>2153</v>
      </c>
      <c r="B4611" t="s">
        <v>614</v>
      </c>
      <c r="C4611" t="s">
        <v>1310</v>
      </c>
      <c r="D4611" s="1">
        <v>41381</v>
      </c>
      <c r="E4611" s="2">
        <v>10</v>
      </c>
      <c r="F4611" t="s">
        <v>2154</v>
      </c>
      <c r="G4611" t="s">
        <v>1245</v>
      </c>
    </row>
    <row r="4612" spans="1:7" x14ac:dyDescent="0.25">
      <c r="A4612" t="s">
        <v>278</v>
      </c>
      <c r="B4612" t="s">
        <v>279</v>
      </c>
      <c r="C4612" t="s">
        <v>280</v>
      </c>
      <c r="D4612" s="1">
        <v>41381</v>
      </c>
      <c r="E4612" s="2">
        <v>5</v>
      </c>
      <c r="F4612" t="s">
        <v>281</v>
      </c>
      <c r="G4612" t="s">
        <v>282</v>
      </c>
    </row>
    <row r="4613" spans="1:7" x14ac:dyDescent="0.25">
      <c r="A4613" t="s">
        <v>138</v>
      </c>
      <c r="B4613" t="s">
        <v>139</v>
      </c>
      <c r="C4613" t="s">
        <v>140</v>
      </c>
      <c r="D4613" s="1">
        <v>41381</v>
      </c>
      <c r="E4613" s="2">
        <v>40</v>
      </c>
      <c r="F4613" t="s">
        <v>141</v>
      </c>
      <c r="G4613" t="s">
        <v>1245</v>
      </c>
    </row>
    <row r="4614" spans="1:7" x14ac:dyDescent="0.25">
      <c r="A4614" t="s">
        <v>133</v>
      </c>
      <c r="B4614" t="s">
        <v>134</v>
      </c>
      <c r="C4614" t="s">
        <v>95</v>
      </c>
      <c r="D4614" s="1">
        <v>41381</v>
      </c>
      <c r="E4614" s="2">
        <v>10</v>
      </c>
      <c r="F4614" t="s">
        <v>135</v>
      </c>
      <c r="G4614" t="s">
        <v>1245</v>
      </c>
    </row>
    <row r="4615" spans="1:7" x14ac:dyDescent="0.25">
      <c r="A4615" t="s">
        <v>133</v>
      </c>
      <c r="B4615" t="s">
        <v>134</v>
      </c>
      <c r="C4615" t="s">
        <v>95</v>
      </c>
      <c r="D4615" s="1">
        <v>41381</v>
      </c>
      <c r="E4615" s="2">
        <v>10</v>
      </c>
      <c r="F4615" t="s">
        <v>136</v>
      </c>
      <c r="G4615" t="s">
        <v>1245</v>
      </c>
    </row>
    <row r="4616" spans="1:7" x14ac:dyDescent="0.25">
      <c r="A4616" t="s">
        <v>133</v>
      </c>
      <c r="B4616" t="s">
        <v>134</v>
      </c>
      <c r="C4616" t="s">
        <v>95</v>
      </c>
      <c r="D4616" s="1">
        <v>41381</v>
      </c>
      <c r="E4616" s="2">
        <v>10</v>
      </c>
      <c r="F4616" t="s">
        <v>137</v>
      </c>
      <c r="G4616" t="s">
        <v>1245</v>
      </c>
    </row>
    <row r="4617" spans="1:7" x14ac:dyDescent="0.25">
      <c r="A4617" t="s">
        <v>293</v>
      </c>
      <c r="B4617" t="s">
        <v>248</v>
      </c>
      <c r="C4617" t="s">
        <v>294</v>
      </c>
      <c r="D4617" s="1">
        <v>41381</v>
      </c>
      <c r="E4617" s="2">
        <v>15</v>
      </c>
      <c r="F4617" t="s">
        <v>295</v>
      </c>
      <c r="G4617" t="s">
        <v>182</v>
      </c>
    </row>
    <row r="4618" spans="1:7" x14ac:dyDescent="0.25">
      <c r="A4618" t="s">
        <v>293</v>
      </c>
      <c r="B4618" t="s">
        <v>248</v>
      </c>
      <c r="C4618" t="s">
        <v>294</v>
      </c>
      <c r="D4618" s="1">
        <v>41381</v>
      </c>
      <c r="E4618" s="2">
        <v>15</v>
      </c>
      <c r="F4618" t="s">
        <v>295</v>
      </c>
      <c r="G4618" t="s">
        <v>182</v>
      </c>
    </row>
    <row r="4619" spans="1:7" x14ac:dyDescent="0.25">
      <c r="A4619" t="s">
        <v>129</v>
      </c>
      <c r="B4619" t="s">
        <v>130</v>
      </c>
      <c r="C4619" t="s">
        <v>131</v>
      </c>
      <c r="D4619" s="1">
        <v>41381</v>
      </c>
      <c r="E4619" s="2">
        <v>10</v>
      </c>
      <c r="F4619" t="s">
        <v>132</v>
      </c>
      <c r="G4619" t="s">
        <v>9</v>
      </c>
    </row>
    <row r="4620" spans="1:7" x14ac:dyDescent="0.25">
      <c r="A4620" t="s">
        <v>1584</v>
      </c>
      <c r="B4620" t="s">
        <v>1585</v>
      </c>
      <c r="C4620" t="s">
        <v>1586</v>
      </c>
      <c r="D4620" s="1">
        <v>41381</v>
      </c>
      <c r="E4620" s="2">
        <v>10</v>
      </c>
      <c r="F4620" t="s">
        <v>1587</v>
      </c>
      <c r="G4620" t="s">
        <v>1790</v>
      </c>
    </row>
    <row r="4621" spans="1:7" x14ac:dyDescent="0.25">
      <c r="A4621" t="s">
        <v>302</v>
      </c>
      <c r="B4621" t="s">
        <v>303</v>
      </c>
      <c r="C4621" t="s">
        <v>304</v>
      </c>
      <c r="D4621" s="1">
        <v>41381</v>
      </c>
      <c r="E4621" s="2">
        <v>38.17</v>
      </c>
      <c r="F4621" t="s">
        <v>305</v>
      </c>
      <c r="G4621" t="s">
        <v>114</v>
      </c>
    </row>
    <row r="4622" spans="1:7" x14ac:dyDescent="0.25">
      <c r="A4622" t="s">
        <v>306</v>
      </c>
      <c r="B4622" t="s">
        <v>307</v>
      </c>
      <c r="C4622" t="s">
        <v>308</v>
      </c>
      <c r="D4622" s="1">
        <v>41381</v>
      </c>
      <c r="E4622" s="2">
        <v>10</v>
      </c>
      <c r="F4622" t="s">
        <v>309</v>
      </c>
      <c r="G4622" t="s">
        <v>310</v>
      </c>
    </row>
    <row r="4623" spans="1:7" x14ac:dyDescent="0.25">
      <c r="A4623" t="s">
        <v>306</v>
      </c>
      <c r="B4623" t="s">
        <v>307</v>
      </c>
      <c r="C4623" t="s">
        <v>308</v>
      </c>
      <c r="D4623" s="1">
        <v>41381</v>
      </c>
      <c r="E4623" s="2">
        <v>10</v>
      </c>
      <c r="F4623" t="s">
        <v>311</v>
      </c>
      <c r="G4623" t="s">
        <v>310</v>
      </c>
    </row>
    <row r="4624" spans="1:7" x14ac:dyDescent="0.25">
      <c r="A4624" t="s">
        <v>1580</v>
      </c>
      <c r="B4624" t="s">
        <v>1581</v>
      </c>
      <c r="C4624" t="s">
        <v>1582</v>
      </c>
      <c r="D4624" s="1">
        <v>41381</v>
      </c>
      <c r="E4624" s="2">
        <v>20</v>
      </c>
      <c r="F4624" t="s">
        <v>1583</v>
      </c>
      <c r="G4624" t="s">
        <v>1869</v>
      </c>
    </row>
    <row r="4625" spans="1:7" x14ac:dyDescent="0.25">
      <c r="A4625" t="s">
        <v>1105</v>
      </c>
      <c r="B4625" t="s">
        <v>1106</v>
      </c>
      <c r="C4625" t="s">
        <v>1107</v>
      </c>
      <c r="D4625" s="1">
        <v>41381</v>
      </c>
      <c r="E4625" s="2">
        <v>25</v>
      </c>
      <c r="F4625" t="s">
        <v>1108</v>
      </c>
      <c r="G4625" t="s">
        <v>828</v>
      </c>
    </row>
    <row r="4626" spans="1:7" x14ac:dyDescent="0.25">
      <c r="A4626" t="s">
        <v>296</v>
      </c>
      <c r="B4626" t="s">
        <v>297</v>
      </c>
      <c r="C4626" t="s">
        <v>298</v>
      </c>
      <c r="D4626" s="1">
        <v>41381</v>
      </c>
      <c r="E4626" s="2">
        <v>100</v>
      </c>
      <c r="F4626" t="s">
        <v>299</v>
      </c>
      <c r="G4626" t="s">
        <v>34</v>
      </c>
    </row>
    <row r="4627" spans="1:7" x14ac:dyDescent="0.25">
      <c r="A4627" t="s">
        <v>296</v>
      </c>
      <c r="B4627" t="s">
        <v>297</v>
      </c>
      <c r="C4627" t="s">
        <v>298</v>
      </c>
      <c r="D4627" s="1">
        <v>41381</v>
      </c>
      <c r="E4627" s="2">
        <v>100</v>
      </c>
      <c r="F4627" t="s">
        <v>300</v>
      </c>
      <c r="G4627" t="s">
        <v>34</v>
      </c>
    </row>
    <row r="4628" spans="1:7" x14ac:dyDescent="0.25">
      <c r="A4628" t="s">
        <v>296</v>
      </c>
      <c r="B4628" t="s">
        <v>297</v>
      </c>
      <c r="C4628" t="s">
        <v>298</v>
      </c>
      <c r="D4628" s="1">
        <v>41381</v>
      </c>
      <c r="E4628" s="2">
        <v>100</v>
      </c>
      <c r="F4628" t="s">
        <v>301</v>
      </c>
      <c r="G4628" t="s">
        <v>34</v>
      </c>
    </row>
    <row r="4629" spans="1:7" x14ac:dyDescent="0.25">
      <c r="A4629" t="s">
        <v>1100</v>
      </c>
      <c r="B4629" t="s">
        <v>1101</v>
      </c>
      <c r="C4629" t="s">
        <v>1102</v>
      </c>
      <c r="D4629" s="1">
        <v>41381</v>
      </c>
      <c r="E4629" s="2">
        <v>25</v>
      </c>
      <c r="F4629" t="s">
        <v>1103</v>
      </c>
      <c r="G4629" t="s">
        <v>1247</v>
      </c>
    </row>
    <row r="4630" spans="1:7" x14ac:dyDescent="0.25">
      <c r="A4630" t="s">
        <v>1100</v>
      </c>
      <c r="B4630" t="s">
        <v>1101</v>
      </c>
      <c r="C4630" t="s">
        <v>1102</v>
      </c>
      <c r="D4630" s="1">
        <v>41381</v>
      </c>
      <c r="E4630" s="2">
        <v>25</v>
      </c>
      <c r="F4630" t="s">
        <v>1104</v>
      </c>
      <c r="G4630" t="s">
        <v>1247</v>
      </c>
    </row>
    <row r="4631" spans="1:7" x14ac:dyDescent="0.25">
      <c r="A4631" t="s">
        <v>263</v>
      </c>
      <c r="B4631" t="s">
        <v>264</v>
      </c>
      <c r="C4631" t="s">
        <v>265</v>
      </c>
      <c r="D4631" s="1">
        <v>41381</v>
      </c>
      <c r="E4631" s="2">
        <v>50</v>
      </c>
      <c r="F4631" t="s">
        <v>266</v>
      </c>
      <c r="G4631" t="s">
        <v>1695</v>
      </c>
    </row>
    <row r="4632" spans="1:7" x14ac:dyDescent="0.25">
      <c r="A4632" t="s">
        <v>546</v>
      </c>
      <c r="B4632" t="s">
        <v>547</v>
      </c>
      <c r="C4632" t="s">
        <v>548</v>
      </c>
      <c r="D4632" s="1">
        <v>41381</v>
      </c>
      <c r="E4632" s="2">
        <v>25</v>
      </c>
      <c r="F4632" t="s">
        <v>549</v>
      </c>
      <c r="G4632" t="s">
        <v>1245</v>
      </c>
    </row>
    <row r="4633" spans="1:7" x14ac:dyDescent="0.25">
      <c r="A4633" t="s">
        <v>115</v>
      </c>
      <c r="B4633" t="s">
        <v>116</v>
      </c>
      <c r="C4633" t="s">
        <v>117</v>
      </c>
      <c r="D4633" s="1">
        <v>41381</v>
      </c>
      <c r="E4633" s="2">
        <v>5</v>
      </c>
      <c r="F4633" t="s">
        <v>118</v>
      </c>
      <c r="G4633" t="s">
        <v>1245</v>
      </c>
    </row>
    <row r="4634" spans="1:7" x14ac:dyDescent="0.25">
      <c r="A4634" t="s">
        <v>115</v>
      </c>
      <c r="B4634" t="s">
        <v>116</v>
      </c>
      <c r="C4634" t="s">
        <v>117</v>
      </c>
      <c r="D4634" s="1">
        <v>41381</v>
      </c>
      <c r="E4634" s="2">
        <v>5</v>
      </c>
      <c r="F4634" t="s">
        <v>119</v>
      </c>
      <c r="G4634" t="s">
        <v>1245</v>
      </c>
    </row>
    <row r="4635" spans="1:7" x14ac:dyDescent="0.25">
      <c r="A4635" t="s">
        <v>115</v>
      </c>
      <c r="B4635" t="s">
        <v>116</v>
      </c>
      <c r="C4635" t="s">
        <v>117</v>
      </c>
      <c r="D4635" s="1">
        <v>41381</v>
      </c>
      <c r="E4635" s="2">
        <v>5</v>
      </c>
      <c r="F4635" t="s">
        <v>120</v>
      </c>
      <c r="G4635" t="s">
        <v>1245</v>
      </c>
    </row>
    <row r="4636" spans="1:7" x14ac:dyDescent="0.25">
      <c r="A4636" t="s">
        <v>121</v>
      </c>
      <c r="B4636" t="s">
        <v>122</v>
      </c>
      <c r="C4636" t="s">
        <v>123</v>
      </c>
      <c r="D4636" s="1">
        <v>41381</v>
      </c>
      <c r="E4636" s="2">
        <v>70</v>
      </c>
      <c r="F4636" t="s">
        <v>124</v>
      </c>
      <c r="G4636" t="s">
        <v>1790</v>
      </c>
    </row>
    <row r="4637" spans="1:7" x14ac:dyDescent="0.25">
      <c r="A4637" t="s">
        <v>272</v>
      </c>
      <c r="B4637" t="s">
        <v>175</v>
      </c>
      <c r="C4637" t="s">
        <v>273</v>
      </c>
      <c r="D4637" s="1">
        <v>41381</v>
      </c>
      <c r="E4637" s="2">
        <v>25</v>
      </c>
      <c r="F4637" t="s">
        <v>274</v>
      </c>
      <c r="G4637" t="s">
        <v>1299</v>
      </c>
    </row>
    <row r="4638" spans="1:7" x14ac:dyDescent="0.25">
      <c r="A4638" t="s">
        <v>272</v>
      </c>
      <c r="B4638" t="s">
        <v>175</v>
      </c>
      <c r="C4638" t="s">
        <v>273</v>
      </c>
      <c r="D4638" s="1">
        <v>41381</v>
      </c>
      <c r="E4638" s="2">
        <v>25</v>
      </c>
      <c r="F4638" t="s">
        <v>274</v>
      </c>
      <c r="G4638" t="s">
        <v>1299</v>
      </c>
    </row>
    <row r="4639" spans="1:7" x14ac:dyDescent="0.25">
      <c r="A4639" t="s">
        <v>125</v>
      </c>
      <c r="B4639" t="s">
        <v>126</v>
      </c>
      <c r="C4639" t="s">
        <v>127</v>
      </c>
      <c r="D4639" s="1">
        <v>41381</v>
      </c>
      <c r="E4639" s="2">
        <v>5</v>
      </c>
      <c r="F4639" t="s">
        <v>128</v>
      </c>
      <c r="G4639" t="s">
        <v>1245</v>
      </c>
    </row>
    <row r="4640" spans="1:7" x14ac:dyDescent="0.25">
      <c r="A4640" t="s">
        <v>247</v>
      </c>
      <c r="B4640" t="s">
        <v>248</v>
      </c>
      <c r="C4640" t="s">
        <v>249</v>
      </c>
      <c r="D4640" s="1">
        <v>41381</v>
      </c>
      <c r="E4640" s="2">
        <v>20</v>
      </c>
      <c r="F4640" t="s">
        <v>250</v>
      </c>
      <c r="G4640" t="s">
        <v>251</v>
      </c>
    </row>
    <row r="4641" spans="1:7" x14ac:dyDescent="0.25">
      <c r="A4641" t="s">
        <v>247</v>
      </c>
      <c r="B4641" t="s">
        <v>248</v>
      </c>
      <c r="C4641" t="s">
        <v>249</v>
      </c>
      <c r="D4641" s="1">
        <v>41381</v>
      </c>
      <c r="E4641" s="2">
        <v>20</v>
      </c>
      <c r="F4641" t="s">
        <v>252</v>
      </c>
      <c r="G4641" t="s">
        <v>251</v>
      </c>
    </row>
    <row r="4642" spans="1:7" x14ac:dyDescent="0.25">
      <c r="A4642" t="s">
        <v>1317</v>
      </c>
      <c r="B4642" t="s">
        <v>1318</v>
      </c>
      <c r="C4642" t="s">
        <v>1319</v>
      </c>
      <c r="D4642" s="1">
        <v>41381</v>
      </c>
      <c r="E4642" s="2">
        <v>200</v>
      </c>
      <c r="F4642" t="s">
        <v>1320</v>
      </c>
      <c r="G4642" t="s">
        <v>1328</v>
      </c>
    </row>
    <row r="4643" spans="1:7" x14ac:dyDescent="0.25">
      <c r="A4643" t="s">
        <v>1317</v>
      </c>
      <c r="B4643" t="s">
        <v>1318</v>
      </c>
      <c r="C4643" t="s">
        <v>1319</v>
      </c>
      <c r="D4643" s="1">
        <v>41381</v>
      </c>
      <c r="E4643" s="2">
        <v>200</v>
      </c>
      <c r="F4643" t="s">
        <v>1321</v>
      </c>
      <c r="G4643" t="s">
        <v>1328</v>
      </c>
    </row>
    <row r="4644" spans="1:7" x14ac:dyDescent="0.25">
      <c r="A4644" t="s">
        <v>178</v>
      </c>
      <c r="B4644" t="s">
        <v>179</v>
      </c>
      <c r="C4644" t="s">
        <v>180</v>
      </c>
      <c r="D4644" s="1">
        <v>41381</v>
      </c>
      <c r="E4644" s="2">
        <v>5</v>
      </c>
      <c r="F4644" t="s">
        <v>181</v>
      </c>
      <c r="G4644" t="s">
        <v>182</v>
      </c>
    </row>
    <row r="4645" spans="1:7" x14ac:dyDescent="0.25">
      <c r="A4645" t="s">
        <v>1356</v>
      </c>
      <c r="B4645" t="s">
        <v>307</v>
      </c>
      <c r="C4645" t="s">
        <v>1357</v>
      </c>
      <c r="D4645" s="1">
        <v>41381</v>
      </c>
      <c r="E4645" s="2">
        <v>5</v>
      </c>
      <c r="F4645" t="s">
        <v>1358</v>
      </c>
      <c r="G4645" t="s">
        <v>1245</v>
      </c>
    </row>
    <row r="4646" spans="1:7" x14ac:dyDescent="0.25">
      <c r="A4646" t="s">
        <v>259</v>
      </c>
      <c r="B4646" t="s">
        <v>260</v>
      </c>
      <c r="C4646" t="s">
        <v>261</v>
      </c>
      <c r="D4646" s="1">
        <v>41381</v>
      </c>
      <c r="E4646" s="2">
        <v>10</v>
      </c>
      <c r="F4646" t="s">
        <v>262</v>
      </c>
      <c r="G4646" t="s">
        <v>1695</v>
      </c>
    </row>
    <row r="4647" spans="1:7" x14ac:dyDescent="0.25">
      <c r="A4647" t="s">
        <v>188</v>
      </c>
      <c r="B4647" t="s">
        <v>189</v>
      </c>
      <c r="C4647" t="s">
        <v>190</v>
      </c>
      <c r="D4647" s="1">
        <v>41381</v>
      </c>
      <c r="E4647" s="2">
        <v>200</v>
      </c>
      <c r="F4647" t="s">
        <v>191</v>
      </c>
      <c r="G4647" t="s">
        <v>192</v>
      </c>
    </row>
    <row r="4648" spans="1:7" x14ac:dyDescent="0.25">
      <c r="A4648" t="s">
        <v>241</v>
      </c>
      <c r="B4648" t="s">
        <v>242</v>
      </c>
      <c r="C4648" t="s">
        <v>243</v>
      </c>
      <c r="D4648" s="1">
        <v>41381</v>
      </c>
      <c r="E4648" s="2">
        <v>300</v>
      </c>
      <c r="F4648" t="s">
        <v>244</v>
      </c>
      <c r="G4648" t="s">
        <v>245</v>
      </c>
    </row>
    <row r="4649" spans="1:7" x14ac:dyDescent="0.25">
      <c r="A4649" t="s">
        <v>241</v>
      </c>
      <c r="B4649" t="s">
        <v>242</v>
      </c>
      <c r="C4649" t="s">
        <v>243</v>
      </c>
      <c r="D4649" s="1">
        <v>41381</v>
      </c>
      <c r="E4649" s="2">
        <v>300</v>
      </c>
      <c r="F4649" t="s">
        <v>246</v>
      </c>
      <c r="G4649" t="s">
        <v>245</v>
      </c>
    </row>
    <row r="4650" spans="1:7" x14ac:dyDescent="0.25">
      <c r="A4650" t="s">
        <v>164</v>
      </c>
      <c r="B4650" t="s">
        <v>165</v>
      </c>
      <c r="C4650" t="s">
        <v>166</v>
      </c>
      <c r="D4650" s="1">
        <v>41381</v>
      </c>
      <c r="E4650" s="2">
        <v>25</v>
      </c>
      <c r="F4650" t="s">
        <v>167</v>
      </c>
      <c r="G4650" t="s">
        <v>1695</v>
      </c>
    </row>
    <row r="4651" spans="1:7" x14ac:dyDescent="0.25">
      <c r="A4651" t="s">
        <v>164</v>
      </c>
      <c r="B4651" t="s">
        <v>165</v>
      </c>
      <c r="C4651" t="s">
        <v>166</v>
      </c>
      <c r="D4651" s="1">
        <v>41381</v>
      </c>
      <c r="E4651" s="2">
        <v>25</v>
      </c>
      <c r="F4651" t="s">
        <v>168</v>
      </c>
      <c r="G4651" t="s">
        <v>1695</v>
      </c>
    </row>
    <row r="4652" spans="1:7" x14ac:dyDescent="0.25">
      <c r="A4652" t="s">
        <v>169</v>
      </c>
      <c r="B4652" t="s">
        <v>170</v>
      </c>
      <c r="C4652" t="s">
        <v>171</v>
      </c>
      <c r="D4652" s="1">
        <v>41381</v>
      </c>
      <c r="E4652" s="2">
        <v>10</v>
      </c>
      <c r="F4652" t="s">
        <v>172</v>
      </c>
      <c r="G4652" t="s">
        <v>1245</v>
      </c>
    </row>
    <row r="4653" spans="1:7" x14ac:dyDescent="0.25">
      <c r="A4653" t="s">
        <v>169</v>
      </c>
      <c r="B4653" t="s">
        <v>170</v>
      </c>
      <c r="C4653" t="s">
        <v>171</v>
      </c>
      <c r="D4653" s="1">
        <v>41381</v>
      </c>
      <c r="E4653" s="2">
        <v>10</v>
      </c>
      <c r="F4653" t="s">
        <v>173</v>
      </c>
      <c r="G4653" t="s">
        <v>1245</v>
      </c>
    </row>
    <row r="4654" spans="1:7" x14ac:dyDescent="0.25">
      <c r="A4654" t="s">
        <v>174</v>
      </c>
      <c r="B4654" t="s">
        <v>175</v>
      </c>
      <c r="C4654" t="s">
        <v>176</v>
      </c>
      <c r="D4654" s="1">
        <v>41381</v>
      </c>
      <c r="E4654" s="2">
        <v>10</v>
      </c>
      <c r="F4654" t="s">
        <v>177</v>
      </c>
      <c r="G4654" t="s">
        <v>114</v>
      </c>
    </row>
    <row r="4655" spans="1:7" x14ac:dyDescent="0.25">
      <c r="A4655" t="s">
        <v>155</v>
      </c>
      <c r="B4655" t="s">
        <v>156</v>
      </c>
      <c r="C4655" t="s">
        <v>157</v>
      </c>
      <c r="D4655" s="1">
        <v>41381</v>
      </c>
      <c r="E4655" s="2">
        <v>20</v>
      </c>
      <c r="F4655" t="s">
        <v>158</v>
      </c>
      <c r="G4655" t="s">
        <v>1842</v>
      </c>
    </row>
    <row r="4656" spans="1:7" x14ac:dyDescent="0.25">
      <c r="A4656" t="s">
        <v>155</v>
      </c>
      <c r="B4656" t="s">
        <v>156</v>
      </c>
      <c r="C4656" t="s">
        <v>157</v>
      </c>
      <c r="D4656" s="1">
        <v>41381</v>
      </c>
      <c r="E4656" s="2">
        <v>20</v>
      </c>
      <c r="F4656" t="s">
        <v>158</v>
      </c>
      <c r="G4656" t="s">
        <v>1842</v>
      </c>
    </row>
    <row r="4657" spans="1:7" x14ac:dyDescent="0.25">
      <c r="A4657" t="s">
        <v>159</v>
      </c>
      <c r="B4657" t="s">
        <v>160</v>
      </c>
      <c r="C4657" t="s">
        <v>161</v>
      </c>
      <c r="D4657" s="1">
        <v>41381</v>
      </c>
      <c r="E4657" s="2">
        <v>83.33</v>
      </c>
      <c r="F4657" t="s">
        <v>162</v>
      </c>
      <c r="G4657" t="s">
        <v>34</v>
      </c>
    </row>
    <row r="4658" spans="1:7" x14ac:dyDescent="0.25">
      <c r="A4658" t="s">
        <v>151</v>
      </c>
      <c r="B4658" t="s">
        <v>152</v>
      </c>
      <c r="C4658" t="s">
        <v>153</v>
      </c>
      <c r="D4658" s="1">
        <v>41381</v>
      </c>
      <c r="E4658" s="2">
        <v>40</v>
      </c>
      <c r="F4658" t="s">
        <v>154</v>
      </c>
      <c r="G4658" t="s">
        <v>114</v>
      </c>
    </row>
    <row r="4659" spans="1:7" x14ac:dyDescent="0.25">
      <c r="A4659" t="s">
        <v>1095</v>
      </c>
      <c r="B4659" t="s">
        <v>1096</v>
      </c>
      <c r="C4659" t="s">
        <v>1097</v>
      </c>
      <c r="D4659" s="1">
        <v>41381</v>
      </c>
      <c r="E4659" s="2">
        <v>25</v>
      </c>
      <c r="F4659" t="s">
        <v>1098</v>
      </c>
      <c r="G4659" t="s">
        <v>1246</v>
      </c>
    </row>
    <row r="4660" spans="1:7" x14ac:dyDescent="0.25">
      <c r="A4660" t="s">
        <v>1095</v>
      </c>
      <c r="B4660" t="s">
        <v>1096</v>
      </c>
      <c r="C4660" t="s">
        <v>1097</v>
      </c>
      <c r="D4660" s="1">
        <v>41381</v>
      </c>
      <c r="E4660" s="2">
        <v>25</v>
      </c>
      <c r="F4660" t="s">
        <v>1099</v>
      </c>
      <c r="G4660" t="s">
        <v>1246</v>
      </c>
    </row>
    <row r="4661" spans="1:7" x14ac:dyDescent="0.25">
      <c r="A4661" t="s">
        <v>1095</v>
      </c>
      <c r="B4661" t="s">
        <v>1096</v>
      </c>
      <c r="C4661" t="s">
        <v>1097</v>
      </c>
      <c r="D4661" s="1">
        <v>41381</v>
      </c>
      <c r="E4661" s="2">
        <v>25</v>
      </c>
      <c r="F4661" t="s">
        <v>1099</v>
      </c>
      <c r="G4661" t="s">
        <v>1246</v>
      </c>
    </row>
    <row r="4662" spans="1:7" x14ac:dyDescent="0.25">
      <c r="A4662" t="s">
        <v>1095</v>
      </c>
      <c r="B4662" t="s">
        <v>1096</v>
      </c>
      <c r="C4662" t="s">
        <v>1097</v>
      </c>
      <c r="D4662" s="1">
        <v>41381</v>
      </c>
      <c r="E4662" s="2">
        <v>25</v>
      </c>
      <c r="F4662" t="s">
        <v>1099</v>
      </c>
      <c r="G4662" t="s">
        <v>1246</v>
      </c>
    </row>
    <row r="4663" spans="1:7" x14ac:dyDescent="0.25">
      <c r="A4663" t="s">
        <v>1863</v>
      </c>
      <c r="B4663" t="s">
        <v>1864</v>
      </c>
      <c r="D4663" s="1">
        <v>41382</v>
      </c>
      <c r="E4663" s="2">
        <v>18123.45</v>
      </c>
      <c r="F4663" t="s">
        <v>1865</v>
      </c>
      <c r="G4663" t="s">
        <v>2221</v>
      </c>
    </row>
    <row r="4664" spans="1:7" x14ac:dyDescent="0.25">
      <c r="A4664" t="s">
        <v>1863</v>
      </c>
      <c r="B4664" t="s">
        <v>1864</v>
      </c>
      <c r="D4664" s="1">
        <v>41383</v>
      </c>
      <c r="E4664" s="2">
        <v>1216.06</v>
      </c>
      <c r="F4664" t="s">
        <v>1865</v>
      </c>
      <c r="G4664" t="s">
        <v>2221</v>
      </c>
    </row>
    <row r="4665" spans="1:7" x14ac:dyDescent="0.25">
      <c r="A4665" t="s">
        <v>1863</v>
      </c>
      <c r="B4665" t="s">
        <v>1864</v>
      </c>
      <c r="D4665" s="1">
        <v>41388</v>
      </c>
      <c r="E4665" s="2">
        <v>45.36</v>
      </c>
      <c r="F4665" t="s">
        <v>1865</v>
      </c>
      <c r="G4665" t="s">
        <v>2221</v>
      </c>
    </row>
    <row r="4666" spans="1:7" x14ac:dyDescent="0.25">
      <c r="A4666" t="s">
        <v>65</v>
      </c>
      <c r="B4666" t="s">
        <v>66</v>
      </c>
      <c r="D4666" s="1">
        <v>41388</v>
      </c>
      <c r="E4666" s="2">
        <v>500</v>
      </c>
      <c r="G4666" t="s">
        <v>2236</v>
      </c>
    </row>
    <row r="4667" spans="1:7" x14ac:dyDescent="0.25">
      <c r="A4667" t="s">
        <v>1400</v>
      </c>
      <c r="B4667" t="s">
        <v>1401</v>
      </c>
      <c r="D4667" s="1">
        <v>41388</v>
      </c>
      <c r="E4667" s="2">
        <v>3500</v>
      </c>
      <c r="F4667" t="s">
        <v>1402</v>
      </c>
      <c r="G4667" t="s">
        <v>1403</v>
      </c>
    </row>
    <row r="4668" spans="1:7" x14ac:dyDescent="0.25">
      <c r="A4668" t="s">
        <v>1400</v>
      </c>
      <c r="B4668" t="s">
        <v>1401</v>
      </c>
      <c r="D4668" s="1">
        <v>41388</v>
      </c>
      <c r="E4668" s="2">
        <v>3500</v>
      </c>
      <c r="F4668" t="s">
        <v>1404</v>
      </c>
      <c r="G4668" t="s">
        <v>1403</v>
      </c>
    </row>
    <row r="4669" spans="1:7" x14ac:dyDescent="0.25">
      <c r="A4669" t="s">
        <v>2189</v>
      </c>
      <c r="B4669" t="s">
        <v>2190</v>
      </c>
      <c r="D4669" s="1">
        <v>41395</v>
      </c>
      <c r="E4669" s="2">
        <v>175</v>
      </c>
      <c r="F4669" t="s">
        <v>2191</v>
      </c>
      <c r="G4669" t="s">
        <v>1417</v>
      </c>
    </row>
    <row r="4670" spans="1:7" x14ac:dyDescent="0.25">
      <c r="A4670" t="s">
        <v>1225</v>
      </c>
      <c r="B4670" t="s">
        <v>1226</v>
      </c>
      <c r="D4670" s="1">
        <v>41395</v>
      </c>
      <c r="E4670" s="2">
        <v>3000</v>
      </c>
      <c r="F4670" t="s">
        <v>1227</v>
      </c>
      <c r="G4670" t="s">
        <v>1228</v>
      </c>
    </row>
    <row r="4671" spans="1:7" x14ac:dyDescent="0.25">
      <c r="A4671" t="s">
        <v>1731</v>
      </c>
      <c r="B4671" t="s">
        <v>903</v>
      </c>
      <c r="C4671" t="s">
        <v>1732</v>
      </c>
      <c r="D4671" s="1">
        <v>41395</v>
      </c>
      <c r="E4671" s="2">
        <v>100</v>
      </c>
      <c r="G4671" t="s">
        <v>1725</v>
      </c>
    </row>
    <row r="4672" spans="1:7" x14ac:dyDescent="0.25">
      <c r="A4672" t="s">
        <v>824</v>
      </c>
      <c r="B4672" t="s">
        <v>825</v>
      </c>
      <c r="C4672" t="s">
        <v>826</v>
      </c>
      <c r="D4672" s="1">
        <v>41397</v>
      </c>
      <c r="E4672" s="2">
        <v>1000</v>
      </c>
      <c r="F4672" t="s">
        <v>827</v>
      </c>
      <c r="G4672" t="s">
        <v>34</v>
      </c>
    </row>
    <row r="4673" spans="1:7" x14ac:dyDescent="0.25">
      <c r="A4673" t="s">
        <v>913</v>
      </c>
      <c r="B4673" t="s">
        <v>914</v>
      </c>
      <c r="C4673" t="s">
        <v>46</v>
      </c>
      <c r="D4673" s="1">
        <v>41397</v>
      </c>
      <c r="E4673" s="2">
        <v>300</v>
      </c>
      <c r="F4673" t="s">
        <v>915</v>
      </c>
      <c r="G4673" t="s">
        <v>523</v>
      </c>
    </row>
    <row r="4674" spans="1:7" x14ac:dyDescent="0.25">
      <c r="A4674" t="s">
        <v>1997</v>
      </c>
      <c r="B4674" t="s">
        <v>1998</v>
      </c>
      <c r="D4674" s="1">
        <v>41400</v>
      </c>
      <c r="E4674" s="2">
        <v>33000</v>
      </c>
      <c r="G4674" t="s">
        <v>1999</v>
      </c>
    </row>
    <row r="4675" spans="1:7" x14ac:dyDescent="0.25">
      <c r="A4675" t="s">
        <v>53</v>
      </c>
      <c r="B4675" t="s">
        <v>54</v>
      </c>
      <c r="C4675" t="s">
        <v>55</v>
      </c>
      <c r="D4675" s="1">
        <v>41408</v>
      </c>
      <c r="E4675" s="2">
        <v>125</v>
      </c>
      <c r="F4675" t="s">
        <v>56</v>
      </c>
      <c r="G4675" t="s">
        <v>34</v>
      </c>
    </row>
    <row r="4676" spans="1:7" x14ac:dyDescent="0.25">
      <c r="A4676" t="s">
        <v>53</v>
      </c>
      <c r="B4676" t="s">
        <v>54</v>
      </c>
      <c r="C4676" t="s">
        <v>55</v>
      </c>
      <c r="D4676" s="1">
        <v>41408</v>
      </c>
      <c r="E4676" s="2">
        <v>125</v>
      </c>
      <c r="F4676" t="s">
        <v>57</v>
      </c>
      <c r="G4676" t="s">
        <v>34</v>
      </c>
    </row>
    <row r="4677" spans="1:7" x14ac:dyDescent="0.25">
      <c r="A4677" t="s">
        <v>40</v>
      </c>
      <c r="B4677" t="s">
        <v>41</v>
      </c>
      <c r="C4677" t="s">
        <v>42</v>
      </c>
      <c r="D4677" s="1">
        <v>41408</v>
      </c>
      <c r="E4677" s="2">
        <v>166.66</v>
      </c>
      <c r="F4677" t="s">
        <v>43</v>
      </c>
      <c r="G4677" t="s">
        <v>34</v>
      </c>
    </row>
    <row r="4678" spans="1:7" x14ac:dyDescent="0.25">
      <c r="A4678" t="s">
        <v>235</v>
      </c>
      <c r="B4678" t="s">
        <v>236</v>
      </c>
      <c r="C4678" t="s">
        <v>237</v>
      </c>
      <c r="D4678" s="1">
        <v>41408</v>
      </c>
      <c r="E4678" s="2">
        <v>71.430000000000007</v>
      </c>
      <c r="F4678" t="s">
        <v>238</v>
      </c>
      <c r="G4678" t="s">
        <v>34</v>
      </c>
    </row>
    <row r="4679" spans="1:7" x14ac:dyDescent="0.25">
      <c r="A4679" t="s">
        <v>235</v>
      </c>
      <c r="B4679" t="s">
        <v>236</v>
      </c>
      <c r="C4679" t="s">
        <v>237</v>
      </c>
      <c r="D4679" s="1">
        <v>41408</v>
      </c>
      <c r="E4679" s="2">
        <v>71.430000000000007</v>
      </c>
      <c r="F4679" t="s">
        <v>239</v>
      </c>
      <c r="G4679" t="s">
        <v>34</v>
      </c>
    </row>
    <row r="4680" spans="1:7" x14ac:dyDescent="0.25">
      <c r="A4680" t="s">
        <v>49</v>
      </c>
      <c r="B4680" t="s">
        <v>50</v>
      </c>
      <c r="C4680" t="s">
        <v>51</v>
      </c>
      <c r="D4680" s="1">
        <v>41408</v>
      </c>
      <c r="E4680" s="2">
        <v>83.33</v>
      </c>
      <c r="F4680" t="s">
        <v>52</v>
      </c>
      <c r="G4680" t="s">
        <v>34</v>
      </c>
    </row>
    <row r="4681" spans="1:7" x14ac:dyDescent="0.25">
      <c r="A4681" t="s">
        <v>1257</v>
      </c>
      <c r="B4681" t="s">
        <v>1258</v>
      </c>
      <c r="C4681" t="s">
        <v>1259</v>
      </c>
      <c r="D4681" s="1">
        <v>41408</v>
      </c>
      <c r="E4681" s="2">
        <v>83.33</v>
      </c>
      <c r="F4681" t="s">
        <v>1260</v>
      </c>
      <c r="G4681" t="s">
        <v>34</v>
      </c>
    </row>
    <row r="4682" spans="1:7" x14ac:dyDescent="0.25">
      <c r="A4682" t="s">
        <v>1308</v>
      </c>
      <c r="B4682" t="s">
        <v>1309</v>
      </c>
      <c r="C4682" t="s">
        <v>1310</v>
      </c>
      <c r="D4682" s="1">
        <v>41408</v>
      </c>
      <c r="E4682" s="2">
        <v>83.33</v>
      </c>
      <c r="F4682" t="s">
        <v>1311</v>
      </c>
      <c r="G4682" t="s">
        <v>34</v>
      </c>
    </row>
    <row r="4683" spans="1:7" x14ac:dyDescent="0.25">
      <c r="A4683" t="s">
        <v>518</v>
      </c>
      <c r="B4683" t="s">
        <v>519</v>
      </c>
      <c r="C4683" t="s">
        <v>520</v>
      </c>
      <c r="D4683" s="1">
        <v>41409</v>
      </c>
      <c r="E4683" s="2">
        <v>500</v>
      </c>
      <c r="F4683" t="s">
        <v>521</v>
      </c>
      <c r="G4683" t="s">
        <v>522</v>
      </c>
    </row>
    <row r="4684" spans="1:7" x14ac:dyDescent="0.25">
      <c r="A4684" t="s">
        <v>366</v>
      </c>
      <c r="B4684" t="s">
        <v>367</v>
      </c>
      <c r="C4684" t="s">
        <v>368</v>
      </c>
      <c r="D4684" s="1">
        <v>41409</v>
      </c>
      <c r="E4684" s="2">
        <v>50</v>
      </c>
      <c r="F4684" t="s">
        <v>369</v>
      </c>
      <c r="G4684" t="s">
        <v>478</v>
      </c>
    </row>
    <row r="4685" spans="1:7" x14ac:dyDescent="0.25">
      <c r="A4685" t="s">
        <v>482</v>
      </c>
      <c r="B4685" t="s">
        <v>483</v>
      </c>
      <c r="C4685" t="s">
        <v>484</v>
      </c>
      <c r="D4685" s="1">
        <v>41409</v>
      </c>
      <c r="E4685" s="2">
        <v>125</v>
      </c>
      <c r="F4685" t="s">
        <v>485</v>
      </c>
      <c r="G4685" t="s">
        <v>34</v>
      </c>
    </row>
    <row r="4686" spans="1:7" x14ac:dyDescent="0.25">
      <c r="A4686" t="s">
        <v>2237</v>
      </c>
      <c r="B4686" t="s">
        <v>2238</v>
      </c>
      <c r="D4686" s="1">
        <v>41409</v>
      </c>
      <c r="E4686" s="2">
        <v>500</v>
      </c>
      <c r="G4686" t="s">
        <v>1203</v>
      </c>
    </row>
    <row r="4687" spans="1:7" x14ac:dyDescent="0.25">
      <c r="A4687" t="s">
        <v>2207</v>
      </c>
      <c r="B4687" t="s">
        <v>2208</v>
      </c>
      <c r="D4687" s="1">
        <v>41409</v>
      </c>
      <c r="E4687" s="2">
        <v>393.75</v>
      </c>
      <c r="G4687" t="s">
        <v>145</v>
      </c>
    </row>
    <row r="4688" spans="1:7" x14ac:dyDescent="0.25">
      <c r="A4688" t="s">
        <v>2239</v>
      </c>
      <c r="B4688" t="s">
        <v>2240</v>
      </c>
      <c r="D4688" s="1">
        <v>41409</v>
      </c>
      <c r="E4688" s="2">
        <v>500</v>
      </c>
      <c r="F4688" t="s">
        <v>2241</v>
      </c>
      <c r="G4688" t="s">
        <v>251</v>
      </c>
    </row>
    <row r="4689" spans="1:7" x14ac:dyDescent="0.25">
      <c r="A4689" t="s">
        <v>1145</v>
      </c>
      <c r="B4689" t="s">
        <v>1146</v>
      </c>
      <c r="D4689" s="1">
        <v>41409</v>
      </c>
      <c r="E4689" s="2">
        <v>500</v>
      </c>
      <c r="G4689" t="s">
        <v>2242</v>
      </c>
    </row>
    <row r="4690" spans="1:7" x14ac:dyDescent="0.25">
      <c r="A4690" t="s">
        <v>1145</v>
      </c>
      <c r="B4690" t="s">
        <v>1146</v>
      </c>
      <c r="D4690" s="1">
        <v>41409</v>
      </c>
      <c r="E4690" s="2">
        <v>500</v>
      </c>
      <c r="G4690" t="s">
        <v>2242</v>
      </c>
    </row>
    <row r="4691" spans="1:7" x14ac:dyDescent="0.25">
      <c r="A4691" t="s">
        <v>1145</v>
      </c>
      <c r="B4691" t="s">
        <v>1146</v>
      </c>
      <c r="D4691" s="1">
        <v>41409</v>
      </c>
      <c r="E4691" s="2">
        <v>500</v>
      </c>
      <c r="G4691" t="s">
        <v>2242</v>
      </c>
    </row>
    <row r="4692" spans="1:7" x14ac:dyDescent="0.25">
      <c r="A4692" t="s">
        <v>1177</v>
      </c>
      <c r="B4692" t="s">
        <v>1178</v>
      </c>
      <c r="D4692" s="1">
        <v>41409</v>
      </c>
      <c r="E4692" s="2">
        <v>500</v>
      </c>
      <c r="G4692" t="s">
        <v>1179</v>
      </c>
    </row>
    <row r="4693" spans="1:7" x14ac:dyDescent="0.25">
      <c r="A4693" t="s">
        <v>1198</v>
      </c>
      <c r="B4693" t="s">
        <v>1199</v>
      </c>
      <c r="D4693" s="1">
        <v>41409</v>
      </c>
      <c r="E4693" s="2">
        <v>1500</v>
      </c>
      <c r="F4693" t="s">
        <v>1200</v>
      </c>
      <c r="G4693" t="s">
        <v>34</v>
      </c>
    </row>
    <row r="4694" spans="1:7" x14ac:dyDescent="0.25">
      <c r="A4694" t="s">
        <v>1161</v>
      </c>
      <c r="B4694" t="s">
        <v>1162</v>
      </c>
      <c r="D4694" s="1">
        <v>41409</v>
      </c>
      <c r="E4694" s="2">
        <v>600</v>
      </c>
      <c r="G4694" t="s">
        <v>209</v>
      </c>
    </row>
    <row r="4695" spans="1:7" x14ac:dyDescent="0.25">
      <c r="A4695" t="s">
        <v>1863</v>
      </c>
      <c r="B4695" t="s">
        <v>1864</v>
      </c>
      <c r="D4695" s="1">
        <v>41415</v>
      </c>
      <c r="E4695" s="2">
        <v>140.69999999999999</v>
      </c>
      <c r="F4695" t="s">
        <v>1865</v>
      </c>
      <c r="G4695" t="s">
        <v>2221</v>
      </c>
    </row>
    <row r="4696" spans="1:7" x14ac:dyDescent="0.25">
      <c r="A4696" t="s">
        <v>1633</v>
      </c>
      <c r="B4696" t="s">
        <v>1634</v>
      </c>
      <c r="D4696" s="1">
        <v>41415</v>
      </c>
      <c r="E4696" s="2">
        <v>250</v>
      </c>
      <c r="F4696" t="s">
        <v>1635</v>
      </c>
      <c r="G4696" t="s">
        <v>209</v>
      </c>
    </row>
    <row r="4697" spans="1:7" x14ac:dyDescent="0.25">
      <c r="A4697" t="s">
        <v>1076</v>
      </c>
      <c r="B4697" t="s">
        <v>1077</v>
      </c>
      <c r="D4697" s="1">
        <v>41415</v>
      </c>
      <c r="E4697" s="2">
        <v>21.57</v>
      </c>
      <c r="G4697" t="s">
        <v>853</v>
      </c>
    </row>
    <row r="4698" spans="1:7" x14ac:dyDescent="0.25">
      <c r="A4698" t="s">
        <v>1193</v>
      </c>
      <c r="B4698" t="s">
        <v>1194</v>
      </c>
      <c r="D4698" s="1">
        <v>41415</v>
      </c>
      <c r="E4698" s="2">
        <v>1000</v>
      </c>
      <c r="F4698" t="s">
        <v>1195</v>
      </c>
      <c r="G4698" t="s">
        <v>1196</v>
      </c>
    </row>
    <row r="4699" spans="1:7" x14ac:dyDescent="0.25">
      <c r="A4699" t="s">
        <v>1193</v>
      </c>
      <c r="B4699" t="s">
        <v>1194</v>
      </c>
      <c r="D4699" s="1">
        <v>41415</v>
      </c>
      <c r="E4699" s="2">
        <v>1000</v>
      </c>
      <c r="F4699" t="s">
        <v>1197</v>
      </c>
      <c r="G4699" t="s">
        <v>1196</v>
      </c>
    </row>
    <row r="4700" spans="1:7" x14ac:dyDescent="0.25">
      <c r="A4700" t="s">
        <v>2243</v>
      </c>
      <c r="B4700" t="s">
        <v>2244</v>
      </c>
      <c r="D4700" s="1">
        <v>41415</v>
      </c>
      <c r="E4700" s="2">
        <v>50</v>
      </c>
      <c r="G4700" t="s">
        <v>271</v>
      </c>
    </row>
    <row r="4701" spans="1:7" x14ac:dyDescent="0.25">
      <c r="A4701" t="s">
        <v>1231</v>
      </c>
      <c r="B4701" t="s">
        <v>1026</v>
      </c>
      <c r="C4701" t="s">
        <v>1232</v>
      </c>
      <c r="D4701" s="1">
        <v>41415</v>
      </c>
      <c r="E4701" s="2">
        <v>500</v>
      </c>
      <c r="G4701" t="s">
        <v>1233</v>
      </c>
    </row>
    <row r="4702" spans="1:7" x14ac:dyDescent="0.25">
      <c r="A4702" t="s">
        <v>1037</v>
      </c>
      <c r="B4702" t="s">
        <v>1038</v>
      </c>
      <c r="C4702" t="s">
        <v>1039</v>
      </c>
      <c r="D4702" s="1">
        <v>41415</v>
      </c>
      <c r="E4702" s="2">
        <v>1000</v>
      </c>
      <c r="F4702" t="s">
        <v>1040</v>
      </c>
      <c r="G4702" t="s">
        <v>34</v>
      </c>
    </row>
    <row r="4703" spans="1:7" x14ac:dyDescent="0.25">
      <c r="A4703" t="s">
        <v>188</v>
      </c>
      <c r="B4703" t="s">
        <v>189</v>
      </c>
      <c r="C4703" t="s">
        <v>190</v>
      </c>
      <c r="D4703" s="1">
        <v>41415</v>
      </c>
      <c r="E4703" s="2">
        <v>100</v>
      </c>
      <c r="F4703" t="s">
        <v>191</v>
      </c>
      <c r="G4703" t="s">
        <v>192</v>
      </c>
    </row>
    <row r="4704" spans="1:7" x14ac:dyDescent="0.25">
      <c r="A4704" t="s">
        <v>2245</v>
      </c>
      <c r="B4704" t="s">
        <v>2246</v>
      </c>
      <c r="C4704" t="s">
        <v>2247</v>
      </c>
      <c r="D4704" s="1">
        <v>41415</v>
      </c>
      <c r="E4704" s="2">
        <v>100</v>
      </c>
      <c r="F4704" t="s">
        <v>2248</v>
      </c>
      <c r="G4704" t="s">
        <v>145</v>
      </c>
    </row>
    <row r="4705" spans="1:7" x14ac:dyDescent="0.25">
      <c r="A4705" t="s">
        <v>2245</v>
      </c>
      <c r="B4705" t="s">
        <v>2246</v>
      </c>
      <c r="C4705" t="s">
        <v>2247</v>
      </c>
      <c r="D4705" s="1">
        <v>41415</v>
      </c>
      <c r="E4705" s="2">
        <v>100</v>
      </c>
      <c r="F4705" t="s">
        <v>2249</v>
      </c>
      <c r="G4705" t="s">
        <v>145</v>
      </c>
    </row>
    <row r="4706" spans="1:7" x14ac:dyDescent="0.25">
      <c r="A4706" t="s">
        <v>2192</v>
      </c>
      <c r="B4706" t="s">
        <v>2193</v>
      </c>
      <c r="C4706" t="s">
        <v>2194</v>
      </c>
      <c r="D4706" s="1">
        <v>41417</v>
      </c>
      <c r="E4706" s="2">
        <v>800</v>
      </c>
      <c r="F4706" t="s">
        <v>2195</v>
      </c>
      <c r="G4706" t="s">
        <v>34</v>
      </c>
    </row>
    <row r="4707" spans="1:7" x14ac:dyDescent="0.25">
      <c r="A4707" t="s">
        <v>296</v>
      </c>
      <c r="B4707" t="s">
        <v>297</v>
      </c>
      <c r="C4707" t="s">
        <v>298</v>
      </c>
      <c r="D4707" s="1">
        <v>41418</v>
      </c>
      <c r="E4707" s="2">
        <v>250</v>
      </c>
      <c r="F4707" t="s">
        <v>299</v>
      </c>
      <c r="G4707" t="s">
        <v>67</v>
      </c>
    </row>
    <row r="4708" spans="1:7" x14ac:dyDescent="0.25">
      <c r="A4708" t="s">
        <v>296</v>
      </c>
      <c r="B4708" t="s">
        <v>297</v>
      </c>
      <c r="C4708" t="s">
        <v>298</v>
      </c>
      <c r="D4708" s="1">
        <v>41418</v>
      </c>
      <c r="E4708" s="2">
        <v>250</v>
      </c>
      <c r="F4708" t="s">
        <v>300</v>
      </c>
      <c r="G4708" t="s">
        <v>67</v>
      </c>
    </row>
    <row r="4709" spans="1:7" x14ac:dyDescent="0.25">
      <c r="A4709" t="s">
        <v>296</v>
      </c>
      <c r="B4709" t="s">
        <v>297</v>
      </c>
      <c r="C4709" t="s">
        <v>298</v>
      </c>
      <c r="D4709" s="1">
        <v>41418</v>
      </c>
      <c r="E4709" s="2">
        <v>250</v>
      </c>
      <c r="F4709" t="s">
        <v>301</v>
      </c>
      <c r="G4709" t="s">
        <v>67</v>
      </c>
    </row>
    <row r="4710" spans="1:7" x14ac:dyDescent="0.25">
      <c r="A4710" t="s">
        <v>2250</v>
      </c>
      <c r="B4710" t="s">
        <v>2251</v>
      </c>
      <c r="D4710" s="1">
        <v>41418</v>
      </c>
      <c r="E4710" s="2">
        <v>5</v>
      </c>
      <c r="G4710" t="s">
        <v>1715</v>
      </c>
    </row>
    <row r="4711" spans="1:7" x14ac:dyDescent="0.25">
      <c r="A4711" t="s">
        <v>660</v>
      </c>
      <c r="B4711" t="s">
        <v>661</v>
      </c>
      <c r="D4711" s="1">
        <v>41418</v>
      </c>
      <c r="E4711" s="2">
        <v>193</v>
      </c>
      <c r="F4711" t="s">
        <v>662</v>
      </c>
      <c r="G4711" t="s">
        <v>1715</v>
      </c>
    </row>
    <row r="4712" spans="1:7" x14ac:dyDescent="0.25">
      <c r="A4712" t="s">
        <v>660</v>
      </c>
      <c r="B4712" t="s">
        <v>661</v>
      </c>
      <c r="D4712" s="1">
        <v>41418</v>
      </c>
      <c r="E4712" s="2">
        <v>222.6</v>
      </c>
      <c r="F4712" t="s">
        <v>662</v>
      </c>
      <c r="G4712" t="s">
        <v>1715</v>
      </c>
    </row>
    <row r="4713" spans="1:7" x14ac:dyDescent="0.25">
      <c r="A4713" t="s">
        <v>660</v>
      </c>
      <c r="B4713" t="s">
        <v>661</v>
      </c>
      <c r="D4713" s="1">
        <v>41418</v>
      </c>
      <c r="E4713" s="2">
        <v>300</v>
      </c>
      <c r="F4713" t="s">
        <v>662</v>
      </c>
      <c r="G4713" t="s">
        <v>67</v>
      </c>
    </row>
    <row r="4714" spans="1:7" x14ac:dyDescent="0.25">
      <c r="A4714" t="s">
        <v>660</v>
      </c>
      <c r="B4714" t="s">
        <v>661</v>
      </c>
      <c r="D4714" s="1">
        <v>41418</v>
      </c>
      <c r="E4714" s="2">
        <v>300</v>
      </c>
      <c r="F4714" t="s">
        <v>662</v>
      </c>
      <c r="G4714" t="s">
        <v>67</v>
      </c>
    </row>
    <row r="4715" spans="1:7" x14ac:dyDescent="0.25">
      <c r="A4715" t="s">
        <v>1907</v>
      </c>
      <c r="B4715" t="s">
        <v>1908</v>
      </c>
      <c r="C4715" t="s">
        <v>1909</v>
      </c>
      <c r="D4715" s="1">
        <v>41418</v>
      </c>
      <c r="E4715" s="2">
        <v>1000</v>
      </c>
      <c r="F4715" t="s">
        <v>1910</v>
      </c>
      <c r="G4715" t="s">
        <v>2252</v>
      </c>
    </row>
    <row r="4716" spans="1:7" x14ac:dyDescent="0.25">
      <c r="A4716" t="s">
        <v>636</v>
      </c>
      <c r="B4716" t="s">
        <v>637</v>
      </c>
      <c r="C4716" t="s">
        <v>638</v>
      </c>
      <c r="D4716" s="1">
        <v>41423</v>
      </c>
      <c r="E4716" s="2">
        <v>10</v>
      </c>
      <c r="F4716" t="s">
        <v>639</v>
      </c>
      <c r="G4716" t="s">
        <v>1694</v>
      </c>
    </row>
    <row r="4717" spans="1:7" x14ac:dyDescent="0.25">
      <c r="A4717" t="s">
        <v>78</v>
      </c>
      <c r="B4717" t="s">
        <v>79</v>
      </c>
      <c r="C4717" t="s">
        <v>80</v>
      </c>
      <c r="D4717" s="1">
        <v>41423</v>
      </c>
      <c r="E4717" s="2">
        <v>35</v>
      </c>
      <c r="F4717" t="s">
        <v>81</v>
      </c>
      <c r="G4717" t="s">
        <v>9</v>
      </c>
    </row>
    <row r="4718" spans="1:7" x14ac:dyDescent="0.25">
      <c r="A4718" t="s">
        <v>78</v>
      </c>
      <c r="B4718" t="s">
        <v>79</v>
      </c>
      <c r="C4718" t="s">
        <v>80</v>
      </c>
      <c r="D4718" s="1">
        <v>41423</v>
      </c>
      <c r="E4718" s="2">
        <v>35</v>
      </c>
      <c r="F4718" t="s">
        <v>81</v>
      </c>
      <c r="G4718" t="s">
        <v>9</v>
      </c>
    </row>
    <row r="4719" spans="1:7" x14ac:dyDescent="0.25">
      <c r="A4719" t="s">
        <v>82</v>
      </c>
      <c r="B4719" t="s">
        <v>83</v>
      </c>
      <c r="C4719" t="s">
        <v>84</v>
      </c>
      <c r="D4719" s="1">
        <v>41423</v>
      </c>
      <c r="E4719" s="2">
        <v>10</v>
      </c>
      <c r="F4719" t="s">
        <v>85</v>
      </c>
      <c r="G4719" t="s">
        <v>1245</v>
      </c>
    </row>
    <row r="4720" spans="1:7" x14ac:dyDescent="0.25">
      <c r="A4720" t="s">
        <v>82</v>
      </c>
      <c r="B4720" t="s">
        <v>83</v>
      </c>
      <c r="C4720" t="s">
        <v>84</v>
      </c>
      <c r="D4720" s="1">
        <v>41423</v>
      </c>
      <c r="E4720" s="2">
        <v>10</v>
      </c>
      <c r="F4720" t="s">
        <v>86</v>
      </c>
      <c r="G4720" t="s">
        <v>1245</v>
      </c>
    </row>
    <row r="4721" spans="1:7" x14ac:dyDescent="0.25">
      <c r="A4721" t="s">
        <v>2153</v>
      </c>
      <c r="B4721" t="s">
        <v>614</v>
      </c>
      <c r="C4721" t="s">
        <v>1310</v>
      </c>
      <c r="D4721" s="1">
        <v>41423</v>
      </c>
      <c r="E4721" s="2">
        <v>10</v>
      </c>
      <c r="F4721" t="s">
        <v>2154</v>
      </c>
      <c r="G4721" t="s">
        <v>1245</v>
      </c>
    </row>
    <row r="4722" spans="1:7" x14ac:dyDescent="0.25">
      <c r="A4722" t="s">
        <v>87</v>
      </c>
      <c r="B4722" t="s">
        <v>88</v>
      </c>
      <c r="C4722" t="s">
        <v>89</v>
      </c>
      <c r="D4722" s="1">
        <v>41423</v>
      </c>
      <c r="E4722" s="2">
        <v>25</v>
      </c>
      <c r="F4722" t="s">
        <v>90</v>
      </c>
      <c r="G4722" t="s">
        <v>1695</v>
      </c>
    </row>
    <row r="4723" spans="1:7" x14ac:dyDescent="0.25">
      <c r="A4723" t="s">
        <v>87</v>
      </c>
      <c r="B4723" t="s">
        <v>88</v>
      </c>
      <c r="C4723" t="s">
        <v>89</v>
      </c>
      <c r="D4723" s="1">
        <v>41423</v>
      </c>
      <c r="E4723" s="2">
        <v>25</v>
      </c>
      <c r="F4723" t="s">
        <v>91</v>
      </c>
      <c r="G4723" t="s">
        <v>1695</v>
      </c>
    </row>
    <row r="4724" spans="1:7" x14ac:dyDescent="0.25">
      <c r="A4724" t="s">
        <v>87</v>
      </c>
      <c r="B4724" t="s">
        <v>88</v>
      </c>
      <c r="C4724" t="s">
        <v>89</v>
      </c>
      <c r="D4724" s="1">
        <v>41423</v>
      </c>
      <c r="E4724" s="2">
        <v>25</v>
      </c>
      <c r="F4724" t="s">
        <v>91</v>
      </c>
      <c r="G4724" t="s">
        <v>1695</v>
      </c>
    </row>
    <row r="4725" spans="1:7" x14ac:dyDescent="0.25">
      <c r="A4725" t="s">
        <v>87</v>
      </c>
      <c r="B4725" t="s">
        <v>88</v>
      </c>
      <c r="C4725" t="s">
        <v>89</v>
      </c>
      <c r="D4725" s="1">
        <v>41423</v>
      </c>
      <c r="E4725" s="2">
        <v>25</v>
      </c>
      <c r="F4725" t="s">
        <v>92</v>
      </c>
      <c r="G4725" t="s">
        <v>1695</v>
      </c>
    </row>
    <row r="4726" spans="1:7" x14ac:dyDescent="0.25">
      <c r="A4726" t="s">
        <v>390</v>
      </c>
      <c r="B4726" t="s">
        <v>343</v>
      </c>
      <c r="C4726" t="s">
        <v>391</v>
      </c>
      <c r="D4726" s="1">
        <v>41423</v>
      </c>
      <c r="E4726" s="2">
        <v>30</v>
      </c>
      <c r="F4726" t="s">
        <v>392</v>
      </c>
      <c r="G4726" t="s">
        <v>1245</v>
      </c>
    </row>
    <row r="4727" spans="1:7" x14ac:dyDescent="0.25">
      <c r="A4727" t="s">
        <v>390</v>
      </c>
      <c r="B4727" t="s">
        <v>343</v>
      </c>
      <c r="C4727" t="s">
        <v>391</v>
      </c>
      <c r="D4727" s="1">
        <v>41423</v>
      </c>
      <c r="E4727" s="2">
        <v>30</v>
      </c>
      <c r="F4727" t="s">
        <v>392</v>
      </c>
      <c r="G4727" t="s">
        <v>1245</v>
      </c>
    </row>
    <row r="4728" spans="1:7" x14ac:dyDescent="0.25">
      <c r="A4728" t="s">
        <v>390</v>
      </c>
      <c r="B4728" t="s">
        <v>343</v>
      </c>
      <c r="C4728" t="s">
        <v>391</v>
      </c>
      <c r="D4728" s="1">
        <v>41423</v>
      </c>
      <c r="E4728" s="2">
        <v>30</v>
      </c>
      <c r="F4728" t="s">
        <v>393</v>
      </c>
      <c r="G4728" t="s">
        <v>1245</v>
      </c>
    </row>
    <row r="4729" spans="1:7" x14ac:dyDescent="0.25">
      <c r="A4729" t="s">
        <v>1590</v>
      </c>
      <c r="B4729" t="s">
        <v>1591</v>
      </c>
      <c r="C4729" t="s">
        <v>1592</v>
      </c>
      <c r="D4729" s="1">
        <v>41423</v>
      </c>
      <c r="E4729" s="2">
        <v>5</v>
      </c>
      <c r="F4729" t="s">
        <v>1593</v>
      </c>
      <c r="G4729" t="s">
        <v>1245</v>
      </c>
    </row>
    <row r="4730" spans="1:7" x14ac:dyDescent="0.25">
      <c r="A4730" t="s">
        <v>312</v>
      </c>
      <c r="B4730" t="s">
        <v>248</v>
      </c>
      <c r="C4730" t="s">
        <v>313</v>
      </c>
      <c r="D4730" s="1">
        <v>41423</v>
      </c>
      <c r="E4730" s="2">
        <v>50</v>
      </c>
      <c r="F4730" t="s">
        <v>314</v>
      </c>
      <c r="G4730" t="s">
        <v>315</v>
      </c>
    </row>
    <row r="4731" spans="1:7" x14ac:dyDescent="0.25">
      <c r="A4731" t="s">
        <v>316</v>
      </c>
      <c r="B4731" t="s">
        <v>317</v>
      </c>
      <c r="C4731" t="s">
        <v>318</v>
      </c>
      <c r="D4731" s="1">
        <v>41423</v>
      </c>
      <c r="E4731" s="2">
        <v>40</v>
      </c>
      <c r="F4731" t="s">
        <v>319</v>
      </c>
      <c r="G4731" t="s">
        <v>1275</v>
      </c>
    </row>
    <row r="4732" spans="1:7" x14ac:dyDescent="0.25">
      <c r="A4732" t="s">
        <v>316</v>
      </c>
      <c r="B4732" t="s">
        <v>317</v>
      </c>
      <c r="C4732" t="s">
        <v>318</v>
      </c>
      <c r="D4732" s="1">
        <v>41423</v>
      </c>
      <c r="E4732" s="2">
        <v>40</v>
      </c>
      <c r="F4732" t="s">
        <v>320</v>
      </c>
      <c r="G4732" t="s">
        <v>1275</v>
      </c>
    </row>
    <row r="4733" spans="1:7" x14ac:dyDescent="0.25">
      <c r="A4733" t="s">
        <v>99</v>
      </c>
      <c r="B4733" t="s">
        <v>100</v>
      </c>
      <c r="C4733" t="s">
        <v>101</v>
      </c>
      <c r="D4733" s="1">
        <v>41423</v>
      </c>
      <c r="E4733" s="2">
        <v>10</v>
      </c>
      <c r="F4733" t="s">
        <v>102</v>
      </c>
      <c r="G4733" t="s">
        <v>1245</v>
      </c>
    </row>
    <row r="4734" spans="1:7" x14ac:dyDescent="0.25">
      <c r="A4734" t="s">
        <v>99</v>
      </c>
      <c r="B4734" t="s">
        <v>100</v>
      </c>
      <c r="C4734" t="s">
        <v>101</v>
      </c>
      <c r="D4734" s="1">
        <v>41423</v>
      </c>
      <c r="E4734" s="2">
        <v>10</v>
      </c>
      <c r="F4734" t="s">
        <v>103</v>
      </c>
      <c r="G4734" t="s">
        <v>1245</v>
      </c>
    </row>
    <row r="4735" spans="1:7" x14ac:dyDescent="0.25">
      <c r="A4735" t="s">
        <v>99</v>
      </c>
      <c r="B4735" t="s">
        <v>100</v>
      </c>
      <c r="C4735" t="s">
        <v>101</v>
      </c>
      <c r="D4735" s="1">
        <v>41423</v>
      </c>
      <c r="E4735" s="2">
        <v>10</v>
      </c>
      <c r="F4735" t="s">
        <v>104</v>
      </c>
      <c r="G4735" t="s">
        <v>1245</v>
      </c>
    </row>
    <row r="4736" spans="1:7" x14ac:dyDescent="0.25">
      <c r="A4736" t="s">
        <v>322</v>
      </c>
      <c r="B4736" t="s">
        <v>323</v>
      </c>
      <c r="C4736" t="s">
        <v>324</v>
      </c>
      <c r="D4736" s="1">
        <v>41423</v>
      </c>
      <c r="E4736" s="2">
        <v>50</v>
      </c>
      <c r="F4736" t="s">
        <v>325</v>
      </c>
      <c r="G4736" t="s">
        <v>326</v>
      </c>
    </row>
    <row r="4737" spans="1:7" x14ac:dyDescent="0.25">
      <c r="A4737" t="s">
        <v>322</v>
      </c>
      <c r="B4737" t="s">
        <v>323</v>
      </c>
      <c r="C4737" t="s">
        <v>324</v>
      </c>
      <c r="D4737" s="1">
        <v>41423</v>
      </c>
      <c r="E4737" s="2">
        <v>50</v>
      </c>
      <c r="F4737" t="s">
        <v>327</v>
      </c>
      <c r="G4737" t="s">
        <v>326</v>
      </c>
    </row>
    <row r="4738" spans="1:7" x14ac:dyDescent="0.25">
      <c r="A4738" t="s">
        <v>328</v>
      </c>
      <c r="B4738" t="s">
        <v>329</v>
      </c>
      <c r="C4738" t="s">
        <v>330</v>
      </c>
      <c r="D4738" s="1">
        <v>41423</v>
      </c>
      <c r="E4738" s="2">
        <v>150</v>
      </c>
      <c r="F4738" t="s">
        <v>331</v>
      </c>
      <c r="G4738" t="s">
        <v>828</v>
      </c>
    </row>
    <row r="4739" spans="1:7" x14ac:dyDescent="0.25">
      <c r="A4739" t="s">
        <v>328</v>
      </c>
      <c r="B4739" t="s">
        <v>329</v>
      </c>
      <c r="C4739" t="s">
        <v>330</v>
      </c>
      <c r="D4739" s="1">
        <v>41423</v>
      </c>
      <c r="E4739" s="2">
        <v>150</v>
      </c>
      <c r="F4739" t="s">
        <v>332</v>
      </c>
      <c r="G4739" t="s">
        <v>828</v>
      </c>
    </row>
    <row r="4740" spans="1:7" x14ac:dyDescent="0.25">
      <c r="A4740" t="s">
        <v>333</v>
      </c>
      <c r="B4740" t="s">
        <v>152</v>
      </c>
      <c r="C4740" t="s">
        <v>334</v>
      </c>
      <c r="D4740" s="1">
        <v>41423</v>
      </c>
      <c r="E4740" s="2">
        <v>2</v>
      </c>
      <c r="F4740" t="s">
        <v>335</v>
      </c>
      <c r="G4740" t="s">
        <v>114</v>
      </c>
    </row>
    <row r="4741" spans="1:7" x14ac:dyDescent="0.25">
      <c r="A4741" t="s">
        <v>333</v>
      </c>
      <c r="B4741" t="s">
        <v>152</v>
      </c>
      <c r="C4741" t="s">
        <v>334</v>
      </c>
      <c r="D4741" s="1">
        <v>41423</v>
      </c>
      <c r="E4741" s="2">
        <v>2</v>
      </c>
      <c r="F4741" t="s">
        <v>336</v>
      </c>
      <c r="G4741" t="s">
        <v>114</v>
      </c>
    </row>
    <row r="4742" spans="1:7" x14ac:dyDescent="0.25">
      <c r="A4742" t="s">
        <v>296</v>
      </c>
      <c r="B4742" t="s">
        <v>297</v>
      </c>
      <c r="C4742" t="s">
        <v>298</v>
      </c>
      <c r="D4742" s="1">
        <v>41423</v>
      </c>
      <c r="E4742" s="2">
        <v>100</v>
      </c>
      <c r="F4742" t="s">
        <v>299</v>
      </c>
      <c r="G4742" t="s">
        <v>34</v>
      </c>
    </row>
    <row r="4743" spans="1:7" x14ac:dyDescent="0.25">
      <c r="A4743" t="s">
        <v>296</v>
      </c>
      <c r="B4743" t="s">
        <v>297</v>
      </c>
      <c r="C4743" t="s">
        <v>298</v>
      </c>
      <c r="D4743" s="1">
        <v>41423</v>
      </c>
      <c r="E4743" s="2">
        <v>100</v>
      </c>
      <c r="F4743" t="s">
        <v>300</v>
      </c>
      <c r="G4743" t="s">
        <v>34</v>
      </c>
    </row>
    <row r="4744" spans="1:7" x14ac:dyDescent="0.25">
      <c r="A4744" t="s">
        <v>296</v>
      </c>
      <c r="B4744" t="s">
        <v>297</v>
      </c>
      <c r="C4744" t="s">
        <v>298</v>
      </c>
      <c r="D4744" s="1">
        <v>41423</v>
      </c>
      <c r="E4744" s="2">
        <v>100</v>
      </c>
      <c r="F4744" t="s">
        <v>301</v>
      </c>
      <c r="G4744" t="s">
        <v>34</v>
      </c>
    </row>
    <row r="4745" spans="1:7" x14ac:dyDescent="0.25">
      <c r="A4745" t="s">
        <v>1105</v>
      </c>
      <c r="B4745" t="s">
        <v>1106</v>
      </c>
      <c r="C4745" t="s">
        <v>1107</v>
      </c>
      <c r="D4745" s="1">
        <v>41423</v>
      </c>
      <c r="E4745" s="2">
        <v>25</v>
      </c>
      <c r="F4745" t="s">
        <v>1108</v>
      </c>
      <c r="G4745" t="s">
        <v>828</v>
      </c>
    </row>
    <row r="4746" spans="1:7" x14ac:dyDescent="0.25">
      <c r="A4746" t="s">
        <v>1580</v>
      </c>
      <c r="B4746" t="s">
        <v>1581</v>
      </c>
      <c r="C4746" t="s">
        <v>1582</v>
      </c>
      <c r="D4746" s="1">
        <v>41423</v>
      </c>
      <c r="E4746" s="2">
        <v>20</v>
      </c>
      <c r="F4746" t="s">
        <v>1583</v>
      </c>
      <c r="G4746" t="s">
        <v>1869</v>
      </c>
    </row>
    <row r="4747" spans="1:7" x14ac:dyDescent="0.25">
      <c r="A4747" t="s">
        <v>302</v>
      </c>
      <c r="B4747" t="s">
        <v>303</v>
      </c>
      <c r="C4747" t="s">
        <v>304</v>
      </c>
      <c r="D4747" s="1">
        <v>41423</v>
      </c>
      <c r="E4747" s="2">
        <v>38.17</v>
      </c>
      <c r="F4747" t="s">
        <v>305</v>
      </c>
      <c r="G4747" t="s">
        <v>114</v>
      </c>
    </row>
    <row r="4748" spans="1:7" x14ac:dyDescent="0.25">
      <c r="A4748" t="s">
        <v>306</v>
      </c>
      <c r="B4748" t="s">
        <v>307</v>
      </c>
      <c r="C4748" t="s">
        <v>308</v>
      </c>
      <c r="D4748" s="1">
        <v>41423</v>
      </c>
      <c r="E4748" s="2">
        <v>10</v>
      </c>
      <c r="F4748" t="s">
        <v>309</v>
      </c>
      <c r="G4748" t="s">
        <v>310</v>
      </c>
    </row>
    <row r="4749" spans="1:7" x14ac:dyDescent="0.25">
      <c r="A4749" t="s">
        <v>306</v>
      </c>
      <c r="B4749" t="s">
        <v>307</v>
      </c>
      <c r="C4749" t="s">
        <v>308</v>
      </c>
      <c r="D4749" s="1">
        <v>41423</v>
      </c>
      <c r="E4749" s="2">
        <v>10</v>
      </c>
      <c r="F4749" t="s">
        <v>311</v>
      </c>
      <c r="G4749" t="s">
        <v>310</v>
      </c>
    </row>
    <row r="4750" spans="1:7" x14ac:dyDescent="0.25">
      <c r="A4750" t="s">
        <v>1584</v>
      </c>
      <c r="B4750" t="s">
        <v>1585</v>
      </c>
      <c r="C4750" t="s">
        <v>1586</v>
      </c>
      <c r="D4750" s="1">
        <v>41423</v>
      </c>
      <c r="E4750" s="2">
        <v>10</v>
      </c>
      <c r="F4750" t="s">
        <v>1587</v>
      </c>
      <c r="G4750" t="s">
        <v>1790</v>
      </c>
    </row>
    <row r="4751" spans="1:7" x14ac:dyDescent="0.25">
      <c r="A4751" t="s">
        <v>138</v>
      </c>
      <c r="B4751" t="s">
        <v>139</v>
      </c>
      <c r="C4751" t="s">
        <v>140</v>
      </c>
      <c r="D4751" s="1">
        <v>41423</v>
      </c>
      <c r="E4751" s="2">
        <v>40</v>
      </c>
      <c r="F4751" t="s">
        <v>141</v>
      </c>
      <c r="G4751" t="s">
        <v>1245</v>
      </c>
    </row>
    <row r="4752" spans="1:7" x14ac:dyDescent="0.25">
      <c r="A4752" t="s">
        <v>278</v>
      </c>
      <c r="B4752" t="s">
        <v>279</v>
      </c>
      <c r="C4752" t="s">
        <v>280</v>
      </c>
      <c r="D4752" s="1">
        <v>41423</v>
      </c>
      <c r="E4752" s="2">
        <v>5</v>
      </c>
      <c r="F4752" t="s">
        <v>281</v>
      </c>
      <c r="G4752" t="s">
        <v>282</v>
      </c>
    </row>
    <row r="4753" spans="1:7" x14ac:dyDescent="0.25">
      <c r="A4753" t="s">
        <v>133</v>
      </c>
      <c r="B4753" t="s">
        <v>134</v>
      </c>
      <c r="C4753" t="s">
        <v>95</v>
      </c>
      <c r="D4753" s="1">
        <v>41423</v>
      </c>
      <c r="E4753" s="2">
        <v>10</v>
      </c>
      <c r="F4753" t="s">
        <v>135</v>
      </c>
      <c r="G4753" t="s">
        <v>1245</v>
      </c>
    </row>
    <row r="4754" spans="1:7" x14ac:dyDescent="0.25">
      <c r="A4754" t="s">
        <v>133</v>
      </c>
      <c r="B4754" t="s">
        <v>134</v>
      </c>
      <c r="C4754" t="s">
        <v>95</v>
      </c>
      <c r="D4754" s="1">
        <v>41423</v>
      </c>
      <c r="E4754" s="2">
        <v>10</v>
      </c>
      <c r="F4754" t="s">
        <v>136</v>
      </c>
      <c r="G4754" t="s">
        <v>1245</v>
      </c>
    </row>
    <row r="4755" spans="1:7" x14ac:dyDescent="0.25">
      <c r="A4755" t="s">
        <v>133</v>
      </c>
      <c r="B4755" t="s">
        <v>134</v>
      </c>
      <c r="C4755" t="s">
        <v>95</v>
      </c>
      <c r="D4755" s="1">
        <v>41423</v>
      </c>
      <c r="E4755" s="2">
        <v>10</v>
      </c>
      <c r="F4755" t="s">
        <v>137</v>
      </c>
      <c r="G4755" t="s">
        <v>1245</v>
      </c>
    </row>
    <row r="4756" spans="1:7" x14ac:dyDescent="0.25">
      <c r="A4756" t="s">
        <v>293</v>
      </c>
      <c r="B4756" t="s">
        <v>248</v>
      </c>
      <c r="C4756" t="s">
        <v>294</v>
      </c>
      <c r="D4756" s="1">
        <v>41423</v>
      </c>
      <c r="E4756" s="2">
        <v>15</v>
      </c>
      <c r="F4756" t="s">
        <v>295</v>
      </c>
      <c r="G4756" t="s">
        <v>182</v>
      </c>
    </row>
    <row r="4757" spans="1:7" x14ac:dyDescent="0.25">
      <c r="A4757" t="s">
        <v>293</v>
      </c>
      <c r="B4757" t="s">
        <v>248</v>
      </c>
      <c r="C4757" t="s">
        <v>294</v>
      </c>
      <c r="D4757" s="1">
        <v>41423</v>
      </c>
      <c r="E4757" s="2">
        <v>15</v>
      </c>
      <c r="F4757" t="s">
        <v>295</v>
      </c>
      <c r="G4757" t="s">
        <v>182</v>
      </c>
    </row>
    <row r="4758" spans="1:7" x14ac:dyDescent="0.25">
      <c r="A4758" t="s">
        <v>129</v>
      </c>
      <c r="B4758" t="s">
        <v>130</v>
      </c>
      <c r="C4758" t="s">
        <v>131</v>
      </c>
      <c r="D4758" s="1">
        <v>41423</v>
      </c>
      <c r="E4758" s="2">
        <v>10</v>
      </c>
      <c r="F4758" t="s">
        <v>132</v>
      </c>
      <c r="G4758" t="s">
        <v>9</v>
      </c>
    </row>
    <row r="4759" spans="1:7" x14ac:dyDescent="0.25">
      <c r="A4759" t="s">
        <v>546</v>
      </c>
      <c r="B4759" t="s">
        <v>547</v>
      </c>
      <c r="C4759" t="s">
        <v>548</v>
      </c>
      <c r="D4759" s="1">
        <v>41423</v>
      </c>
      <c r="E4759" s="2">
        <v>25</v>
      </c>
      <c r="F4759" t="s">
        <v>549</v>
      </c>
      <c r="G4759" t="s">
        <v>1245</v>
      </c>
    </row>
    <row r="4760" spans="1:7" x14ac:dyDescent="0.25">
      <c r="A4760" t="s">
        <v>263</v>
      </c>
      <c r="B4760" t="s">
        <v>264</v>
      </c>
      <c r="C4760" t="s">
        <v>265</v>
      </c>
      <c r="D4760" s="1">
        <v>41423</v>
      </c>
      <c r="E4760" s="2">
        <v>50</v>
      </c>
      <c r="F4760" t="s">
        <v>266</v>
      </c>
      <c r="G4760" t="s">
        <v>1695</v>
      </c>
    </row>
    <row r="4761" spans="1:7" x14ac:dyDescent="0.25">
      <c r="A4761" t="s">
        <v>115</v>
      </c>
      <c r="B4761" t="s">
        <v>116</v>
      </c>
      <c r="C4761" t="s">
        <v>117</v>
      </c>
      <c r="D4761" s="1">
        <v>41423</v>
      </c>
      <c r="E4761" s="2">
        <v>5</v>
      </c>
      <c r="F4761" t="s">
        <v>118</v>
      </c>
      <c r="G4761" t="s">
        <v>1245</v>
      </c>
    </row>
    <row r="4762" spans="1:7" x14ac:dyDescent="0.25">
      <c r="A4762" t="s">
        <v>115</v>
      </c>
      <c r="B4762" t="s">
        <v>116</v>
      </c>
      <c r="C4762" t="s">
        <v>117</v>
      </c>
      <c r="D4762" s="1">
        <v>41423</v>
      </c>
      <c r="E4762" s="2">
        <v>5</v>
      </c>
      <c r="F4762" t="s">
        <v>119</v>
      </c>
      <c r="G4762" t="s">
        <v>1245</v>
      </c>
    </row>
    <row r="4763" spans="1:7" x14ac:dyDescent="0.25">
      <c r="A4763" t="s">
        <v>115</v>
      </c>
      <c r="B4763" t="s">
        <v>116</v>
      </c>
      <c r="C4763" t="s">
        <v>117</v>
      </c>
      <c r="D4763" s="1">
        <v>41423</v>
      </c>
      <c r="E4763" s="2">
        <v>5</v>
      </c>
      <c r="F4763" t="s">
        <v>120</v>
      </c>
      <c r="G4763" t="s">
        <v>1245</v>
      </c>
    </row>
    <row r="4764" spans="1:7" x14ac:dyDescent="0.25">
      <c r="A4764" t="s">
        <v>1100</v>
      </c>
      <c r="B4764" t="s">
        <v>1101</v>
      </c>
      <c r="C4764" t="s">
        <v>1102</v>
      </c>
      <c r="D4764" s="1">
        <v>41423</v>
      </c>
      <c r="E4764" s="2">
        <v>25</v>
      </c>
      <c r="F4764" t="s">
        <v>1103</v>
      </c>
      <c r="G4764" t="s">
        <v>1247</v>
      </c>
    </row>
    <row r="4765" spans="1:7" x14ac:dyDescent="0.25">
      <c r="A4765" t="s">
        <v>1100</v>
      </c>
      <c r="B4765" t="s">
        <v>1101</v>
      </c>
      <c r="C4765" t="s">
        <v>1102</v>
      </c>
      <c r="D4765" s="1">
        <v>41423</v>
      </c>
      <c r="E4765" s="2">
        <v>25</v>
      </c>
      <c r="F4765" t="s">
        <v>1104</v>
      </c>
      <c r="G4765" t="s">
        <v>1247</v>
      </c>
    </row>
    <row r="4766" spans="1:7" x14ac:dyDescent="0.25">
      <c r="A4766" t="s">
        <v>272</v>
      </c>
      <c r="B4766" t="s">
        <v>175</v>
      </c>
      <c r="C4766" t="s">
        <v>273</v>
      </c>
      <c r="D4766" s="1">
        <v>41423</v>
      </c>
      <c r="E4766" s="2">
        <v>25</v>
      </c>
      <c r="F4766" t="s">
        <v>274</v>
      </c>
      <c r="G4766" t="s">
        <v>1299</v>
      </c>
    </row>
    <row r="4767" spans="1:7" x14ac:dyDescent="0.25">
      <c r="A4767" t="s">
        <v>272</v>
      </c>
      <c r="B4767" t="s">
        <v>175</v>
      </c>
      <c r="C4767" t="s">
        <v>273</v>
      </c>
      <c r="D4767" s="1">
        <v>41423</v>
      </c>
      <c r="E4767" s="2">
        <v>25</v>
      </c>
      <c r="F4767" t="s">
        <v>274</v>
      </c>
      <c r="G4767" t="s">
        <v>1299</v>
      </c>
    </row>
    <row r="4768" spans="1:7" x14ac:dyDescent="0.25">
      <c r="A4768" t="s">
        <v>125</v>
      </c>
      <c r="B4768" t="s">
        <v>126</v>
      </c>
      <c r="C4768" t="s">
        <v>127</v>
      </c>
      <c r="D4768" s="1">
        <v>41423</v>
      </c>
      <c r="E4768" s="2">
        <v>5</v>
      </c>
      <c r="F4768" t="s">
        <v>128</v>
      </c>
      <c r="G4768" t="s">
        <v>1245</v>
      </c>
    </row>
    <row r="4769" spans="1:7" x14ac:dyDescent="0.25">
      <c r="A4769" t="s">
        <v>121</v>
      </c>
      <c r="B4769" t="s">
        <v>122</v>
      </c>
      <c r="C4769" t="s">
        <v>123</v>
      </c>
      <c r="D4769" s="1">
        <v>41423</v>
      </c>
      <c r="E4769" s="2">
        <v>70</v>
      </c>
      <c r="F4769" t="s">
        <v>124</v>
      </c>
      <c r="G4769" t="s">
        <v>1790</v>
      </c>
    </row>
    <row r="4770" spans="1:7" x14ac:dyDescent="0.25">
      <c r="A4770" t="s">
        <v>151</v>
      </c>
      <c r="B4770" t="s">
        <v>152</v>
      </c>
      <c r="C4770" t="s">
        <v>153</v>
      </c>
      <c r="D4770" s="1">
        <v>41423</v>
      </c>
      <c r="E4770" s="2">
        <v>40</v>
      </c>
      <c r="F4770" t="s">
        <v>154</v>
      </c>
      <c r="G4770" t="s">
        <v>114</v>
      </c>
    </row>
    <row r="4771" spans="1:7" x14ac:dyDescent="0.25">
      <c r="A4771" t="s">
        <v>1095</v>
      </c>
      <c r="B4771" t="s">
        <v>1096</v>
      </c>
      <c r="C4771" t="s">
        <v>1097</v>
      </c>
      <c r="D4771" s="1">
        <v>41423</v>
      </c>
      <c r="E4771" s="2">
        <v>25</v>
      </c>
      <c r="F4771" t="s">
        <v>1098</v>
      </c>
      <c r="G4771" t="s">
        <v>1246</v>
      </c>
    </row>
    <row r="4772" spans="1:7" x14ac:dyDescent="0.25">
      <c r="A4772" t="s">
        <v>1095</v>
      </c>
      <c r="B4772" t="s">
        <v>1096</v>
      </c>
      <c r="C4772" t="s">
        <v>1097</v>
      </c>
      <c r="D4772" s="1">
        <v>41423</v>
      </c>
      <c r="E4772" s="2">
        <v>25</v>
      </c>
      <c r="F4772" t="s">
        <v>1099</v>
      </c>
      <c r="G4772" t="s">
        <v>1246</v>
      </c>
    </row>
    <row r="4773" spans="1:7" x14ac:dyDescent="0.25">
      <c r="A4773" t="s">
        <v>1095</v>
      </c>
      <c r="B4773" t="s">
        <v>1096</v>
      </c>
      <c r="C4773" t="s">
        <v>1097</v>
      </c>
      <c r="D4773" s="1">
        <v>41423</v>
      </c>
      <c r="E4773" s="2">
        <v>25</v>
      </c>
      <c r="F4773" t="s">
        <v>1099</v>
      </c>
      <c r="G4773" t="s">
        <v>1246</v>
      </c>
    </row>
    <row r="4774" spans="1:7" x14ac:dyDescent="0.25">
      <c r="A4774" t="s">
        <v>1095</v>
      </c>
      <c r="B4774" t="s">
        <v>1096</v>
      </c>
      <c r="C4774" t="s">
        <v>1097</v>
      </c>
      <c r="D4774" s="1">
        <v>41423</v>
      </c>
      <c r="E4774" s="2">
        <v>25</v>
      </c>
      <c r="F4774" t="s">
        <v>1099</v>
      </c>
      <c r="G4774" t="s">
        <v>1246</v>
      </c>
    </row>
    <row r="4775" spans="1:7" x14ac:dyDescent="0.25">
      <c r="A4775" t="s">
        <v>159</v>
      </c>
      <c r="B4775" t="s">
        <v>160</v>
      </c>
      <c r="C4775" t="s">
        <v>161</v>
      </c>
      <c r="D4775" s="1">
        <v>41423</v>
      </c>
      <c r="E4775" s="2">
        <v>83.33</v>
      </c>
      <c r="F4775" t="s">
        <v>162</v>
      </c>
      <c r="G4775" t="s">
        <v>34</v>
      </c>
    </row>
    <row r="4776" spans="1:7" x14ac:dyDescent="0.25">
      <c r="A4776" t="s">
        <v>155</v>
      </c>
      <c r="B4776" t="s">
        <v>156</v>
      </c>
      <c r="C4776" t="s">
        <v>157</v>
      </c>
      <c r="D4776" s="1">
        <v>41423</v>
      </c>
      <c r="E4776" s="2">
        <v>20</v>
      </c>
      <c r="F4776" t="s">
        <v>158</v>
      </c>
      <c r="G4776" t="s">
        <v>1842</v>
      </c>
    </row>
    <row r="4777" spans="1:7" x14ac:dyDescent="0.25">
      <c r="A4777" t="s">
        <v>155</v>
      </c>
      <c r="B4777" t="s">
        <v>156</v>
      </c>
      <c r="C4777" t="s">
        <v>157</v>
      </c>
      <c r="D4777" s="1">
        <v>41423</v>
      </c>
      <c r="E4777" s="2">
        <v>20</v>
      </c>
      <c r="F4777" t="s">
        <v>158</v>
      </c>
      <c r="G4777" t="s">
        <v>1842</v>
      </c>
    </row>
    <row r="4778" spans="1:7" x14ac:dyDescent="0.25">
      <c r="A4778" t="s">
        <v>241</v>
      </c>
      <c r="B4778" t="s">
        <v>242</v>
      </c>
      <c r="C4778" t="s">
        <v>243</v>
      </c>
      <c r="D4778" s="1">
        <v>41423</v>
      </c>
      <c r="E4778" s="2">
        <v>300</v>
      </c>
      <c r="F4778" t="s">
        <v>244</v>
      </c>
      <c r="G4778" t="s">
        <v>245</v>
      </c>
    </row>
    <row r="4779" spans="1:7" x14ac:dyDescent="0.25">
      <c r="A4779" t="s">
        <v>241</v>
      </c>
      <c r="B4779" t="s">
        <v>242</v>
      </c>
      <c r="C4779" t="s">
        <v>243</v>
      </c>
      <c r="D4779" s="1">
        <v>41423</v>
      </c>
      <c r="E4779" s="2">
        <v>300</v>
      </c>
      <c r="F4779" t="s">
        <v>246</v>
      </c>
      <c r="G4779" t="s">
        <v>245</v>
      </c>
    </row>
    <row r="4780" spans="1:7" x14ac:dyDescent="0.25">
      <c r="A4780" t="s">
        <v>164</v>
      </c>
      <c r="B4780" t="s">
        <v>165</v>
      </c>
      <c r="C4780" t="s">
        <v>166</v>
      </c>
      <c r="D4780" s="1">
        <v>41423</v>
      </c>
      <c r="E4780" s="2">
        <v>25</v>
      </c>
      <c r="F4780" t="s">
        <v>167</v>
      </c>
      <c r="G4780" t="s">
        <v>1695</v>
      </c>
    </row>
    <row r="4781" spans="1:7" x14ac:dyDescent="0.25">
      <c r="A4781" t="s">
        <v>164</v>
      </c>
      <c r="B4781" t="s">
        <v>165</v>
      </c>
      <c r="C4781" t="s">
        <v>166</v>
      </c>
      <c r="D4781" s="1">
        <v>41423</v>
      </c>
      <c r="E4781" s="2">
        <v>25</v>
      </c>
      <c r="F4781" t="s">
        <v>168</v>
      </c>
      <c r="G4781" t="s">
        <v>1695</v>
      </c>
    </row>
    <row r="4782" spans="1:7" x14ac:dyDescent="0.25">
      <c r="A4782" t="s">
        <v>169</v>
      </c>
      <c r="B4782" t="s">
        <v>170</v>
      </c>
      <c r="C4782" t="s">
        <v>171</v>
      </c>
      <c r="D4782" s="1">
        <v>41423</v>
      </c>
      <c r="E4782" s="2">
        <v>10</v>
      </c>
      <c r="F4782" t="s">
        <v>172</v>
      </c>
      <c r="G4782" t="s">
        <v>1245</v>
      </c>
    </row>
    <row r="4783" spans="1:7" x14ac:dyDescent="0.25">
      <c r="A4783" t="s">
        <v>169</v>
      </c>
      <c r="B4783" t="s">
        <v>170</v>
      </c>
      <c r="C4783" t="s">
        <v>171</v>
      </c>
      <c r="D4783" s="1">
        <v>41423</v>
      </c>
      <c r="E4783" s="2">
        <v>10</v>
      </c>
      <c r="F4783" t="s">
        <v>173</v>
      </c>
      <c r="G4783" t="s">
        <v>1245</v>
      </c>
    </row>
    <row r="4784" spans="1:7" x14ac:dyDescent="0.25">
      <c r="A4784" t="s">
        <v>174</v>
      </c>
      <c r="B4784" t="s">
        <v>175</v>
      </c>
      <c r="C4784" t="s">
        <v>176</v>
      </c>
      <c r="D4784" s="1">
        <v>41423</v>
      </c>
      <c r="E4784" s="2">
        <v>10</v>
      </c>
      <c r="F4784" t="s">
        <v>177</v>
      </c>
      <c r="G4784" t="s">
        <v>114</v>
      </c>
    </row>
    <row r="4785" spans="1:7" x14ac:dyDescent="0.25">
      <c r="A4785" t="s">
        <v>178</v>
      </c>
      <c r="B4785" t="s">
        <v>179</v>
      </c>
      <c r="C4785" t="s">
        <v>180</v>
      </c>
      <c r="D4785" s="1">
        <v>41423</v>
      </c>
      <c r="E4785" s="2">
        <v>5</v>
      </c>
      <c r="F4785" t="s">
        <v>181</v>
      </c>
      <c r="G4785" t="s">
        <v>182</v>
      </c>
    </row>
    <row r="4786" spans="1:7" x14ac:dyDescent="0.25">
      <c r="A4786" t="s">
        <v>1317</v>
      </c>
      <c r="B4786" t="s">
        <v>1318</v>
      </c>
      <c r="C4786" t="s">
        <v>1319</v>
      </c>
      <c r="D4786" s="1">
        <v>41423</v>
      </c>
      <c r="E4786" s="2">
        <v>200</v>
      </c>
      <c r="F4786" t="s">
        <v>1320</v>
      </c>
      <c r="G4786" t="s">
        <v>1328</v>
      </c>
    </row>
    <row r="4787" spans="1:7" x14ac:dyDescent="0.25">
      <c r="A4787" t="s">
        <v>1317</v>
      </c>
      <c r="B4787" t="s">
        <v>1318</v>
      </c>
      <c r="C4787" t="s">
        <v>1319</v>
      </c>
      <c r="D4787" s="1">
        <v>41423</v>
      </c>
      <c r="E4787" s="2">
        <v>200</v>
      </c>
      <c r="F4787" t="s">
        <v>1321</v>
      </c>
      <c r="G4787" t="s">
        <v>1328</v>
      </c>
    </row>
    <row r="4788" spans="1:7" x14ac:dyDescent="0.25">
      <c r="A4788" t="s">
        <v>247</v>
      </c>
      <c r="B4788" t="s">
        <v>248</v>
      </c>
      <c r="C4788" t="s">
        <v>249</v>
      </c>
      <c r="D4788" s="1">
        <v>41423</v>
      </c>
      <c r="E4788" s="2">
        <v>20</v>
      </c>
      <c r="F4788" t="s">
        <v>250</v>
      </c>
      <c r="G4788" t="s">
        <v>251</v>
      </c>
    </row>
    <row r="4789" spans="1:7" x14ac:dyDescent="0.25">
      <c r="A4789" t="s">
        <v>247</v>
      </c>
      <c r="B4789" t="s">
        <v>248</v>
      </c>
      <c r="C4789" t="s">
        <v>249</v>
      </c>
      <c r="D4789" s="1">
        <v>41423</v>
      </c>
      <c r="E4789" s="2">
        <v>20</v>
      </c>
      <c r="F4789" t="s">
        <v>252</v>
      </c>
      <c r="G4789" t="s">
        <v>251</v>
      </c>
    </row>
    <row r="4790" spans="1:7" x14ac:dyDescent="0.25">
      <c r="A4790" t="s">
        <v>259</v>
      </c>
      <c r="B4790" t="s">
        <v>260</v>
      </c>
      <c r="C4790" t="s">
        <v>261</v>
      </c>
      <c r="D4790" s="1">
        <v>41423</v>
      </c>
      <c r="E4790" s="2">
        <v>10</v>
      </c>
      <c r="F4790" t="s">
        <v>262</v>
      </c>
      <c r="G4790" t="s">
        <v>1695</v>
      </c>
    </row>
    <row r="4791" spans="1:7" x14ac:dyDescent="0.25">
      <c r="A4791" t="s">
        <v>1356</v>
      </c>
      <c r="B4791" t="s">
        <v>307</v>
      </c>
      <c r="C4791" t="s">
        <v>1357</v>
      </c>
      <c r="D4791" s="1">
        <v>41423</v>
      </c>
      <c r="E4791" s="2">
        <v>5</v>
      </c>
      <c r="F4791" t="s">
        <v>1358</v>
      </c>
      <c r="G4791" t="s">
        <v>1245</v>
      </c>
    </row>
    <row r="4792" spans="1:7" x14ac:dyDescent="0.25">
      <c r="A4792" t="s">
        <v>1356</v>
      </c>
      <c r="B4792" t="s">
        <v>307</v>
      </c>
      <c r="C4792" t="s">
        <v>1357</v>
      </c>
      <c r="D4792" s="1">
        <v>41432</v>
      </c>
      <c r="E4792" s="2">
        <v>5</v>
      </c>
      <c r="F4792" t="s">
        <v>1358</v>
      </c>
      <c r="G4792" t="s">
        <v>1245</v>
      </c>
    </row>
    <row r="4793" spans="1:7" x14ac:dyDescent="0.25">
      <c r="A4793" t="s">
        <v>259</v>
      </c>
      <c r="B4793" t="s">
        <v>260</v>
      </c>
      <c r="C4793" t="s">
        <v>261</v>
      </c>
      <c r="D4793" s="1">
        <v>41432</v>
      </c>
      <c r="E4793" s="2">
        <v>10</v>
      </c>
      <c r="F4793" t="s">
        <v>262</v>
      </c>
      <c r="G4793" t="s">
        <v>1695</v>
      </c>
    </row>
    <row r="4794" spans="1:7" x14ac:dyDescent="0.25">
      <c r="A4794" t="s">
        <v>247</v>
      </c>
      <c r="B4794" t="s">
        <v>248</v>
      </c>
      <c r="C4794" t="s">
        <v>249</v>
      </c>
      <c r="D4794" s="1">
        <v>41432</v>
      </c>
      <c r="E4794" s="2">
        <v>20</v>
      </c>
      <c r="F4794" t="s">
        <v>250</v>
      </c>
      <c r="G4794" t="s">
        <v>251</v>
      </c>
    </row>
    <row r="4795" spans="1:7" x14ac:dyDescent="0.25">
      <c r="A4795" t="s">
        <v>247</v>
      </c>
      <c r="B4795" t="s">
        <v>248</v>
      </c>
      <c r="C4795" t="s">
        <v>249</v>
      </c>
      <c r="D4795" s="1">
        <v>41432</v>
      </c>
      <c r="E4795" s="2">
        <v>20</v>
      </c>
      <c r="F4795" t="s">
        <v>252</v>
      </c>
      <c r="G4795" t="s">
        <v>251</v>
      </c>
    </row>
    <row r="4796" spans="1:7" x14ac:dyDescent="0.25">
      <c r="A4796" t="s">
        <v>1317</v>
      </c>
      <c r="B4796" t="s">
        <v>1318</v>
      </c>
      <c r="C4796" t="s">
        <v>1319</v>
      </c>
      <c r="D4796" s="1">
        <v>41432</v>
      </c>
      <c r="E4796" s="2">
        <v>200</v>
      </c>
      <c r="F4796" t="s">
        <v>1320</v>
      </c>
      <c r="G4796" t="s">
        <v>1328</v>
      </c>
    </row>
    <row r="4797" spans="1:7" x14ac:dyDescent="0.25">
      <c r="A4797" t="s">
        <v>1317</v>
      </c>
      <c r="B4797" t="s">
        <v>1318</v>
      </c>
      <c r="C4797" t="s">
        <v>1319</v>
      </c>
      <c r="D4797" s="1">
        <v>41432</v>
      </c>
      <c r="E4797" s="2">
        <v>200</v>
      </c>
      <c r="F4797" t="s">
        <v>1321</v>
      </c>
      <c r="G4797" t="s">
        <v>1328</v>
      </c>
    </row>
    <row r="4798" spans="1:7" x14ac:dyDescent="0.25">
      <c r="A4798" t="s">
        <v>178</v>
      </c>
      <c r="B4798" t="s">
        <v>179</v>
      </c>
      <c r="C4798" t="s">
        <v>180</v>
      </c>
      <c r="D4798" s="1">
        <v>41432</v>
      </c>
      <c r="E4798" s="2">
        <v>5</v>
      </c>
      <c r="F4798" t="s">
        <v>181</v>
      </c>
      <c r="G4798" t="s">
        <v>182</v>
      </c>
    </row>
    <row r="4799" spans="1:7" x14ac:dyDescent="0.25">
      <c r="A4799" t="s">
        <v>174</v>
      </c>
      <c r="B4799" t="s">
        <v>175</v>
      </c>
      <c r="C4799" t="s">
        <v>176</v>
      </c>
      <c r="D4799" s="1">
        <v>41432</v>
      </c>
      <c r="E4799" s="2">
        <v>10</v>
      </c>
      <c r="F4799" t="s">
        <v>177</v>
      </c>
      <c r="G4799" t="s">
        <v>114</v>
      </c>
    </row>
    <row r="4800" spans="1:7" x14ac:dyDescent="0.25">
      <c r="A4800" t="s">
        <v>169</v>
      </c>
      <c r="B4800" t="s">
        <v>170</v>
      </c>
      <c r="C4800" t="s">
        <v>171</v>
      </c>
      <c r="D4800" s="1">
        <v>41432</v>
      </c>
      <c r="E4800" s="2">
        <v>10</v>
      </c>
      <c r="F4800" t="s">
        <v>172</v>
      </c>
      <c r="G4800" t="s">
        <v>1245</v>
      </c>
    </row>
    <row r="4801" spans="1:7" x14ac:dyDescent="0.25">
      <c r="A4801" t="s">
        <v>169</v>
      </c>
      <c r="B4801" t="s">
        <v>170</v>
      </c>
      <c r="C4801" t="s">
        <v>171</v>
      </c>
      <c r="D4801" s="1">
        <v>41432</v>
      </c>
      <c r="E4801" s="2">
        <v>10</v>
      </c>
      <c r="F4801" t="s">
        <v>173</v>
      </c>
      <c r="G4801" t="s">
        <v>1245</v>
      </c>
    </row>
    <row r="4802" spans="1:7" x14ac:dyDescent="0.25">
      <c r="A4802" t="s">
        <v>164</v>
      </c>
      <c r="B4802" t="s">
        <v>165</v>
      </c>
      <c r="C4802" t="s">
        <v>166</v>
      </c>
      <c r="D4802" s="1">
        <v>41432</v>
      </c>
      <c r="E4802" s="2">
        <v>25</v>
      </c>
      <c r="F4802" t="s">
        <v>167</v>
      </c>
      <c r="G4802" t="s">
        <v>1695</v>
      </c>
    </row>
    <row r="4803" spans="1:7" x14ac:dyDescent="0.25">
      <c r="A4803" t="s">
        <v>164</v>
      </c>
      <c r="B4803" t="s">
        <v>165</v>
      </c>
      <c r="C4803" t="s">
        <v>166</v>
      </c>
      <c r="D4803" s="1">
        <v>41432</v>
      </c>
      <c r="E4803" s="2">
        <v>25</v>
      </c>
      <c r="F4803" t="s">
        <v>168</v>
      </c>
      <c r="G4803" t="s">
        <v>1695</v>
      </c>
    </row>
    <row r="4804" spans="1:7" x14ac:dyDescent="0.25">
      <c r="A4804" t="s">
        <v>241</v>
      </c>
      <c r="B4804" t="s">
        <v>242</v>
      </c>
      <c r="C4804" t="s">
        <v>243</v>
      </c>
      <c r="D4804" s="1">
        <v>41432</v>
      </c>
      <c r="E4804" s="2">
        <v>300</v>
      </c>
      <c r="F4804" t="s">
        <v>244</v>
      </c>
      <c r="G4804" t="s">
        <v>245</v>
      </c>
    </row>
    <row r="4805" spans="1:7" x14ac:dyDescent="0.25">
      <c r="A4805" t="s">
        <v>241</v>
      </c>
      <c r="B4805" t="s">
        <v>242</v>
      </c>
      <c r="C4805" t="s">
        <v>243</v>
      </c>
      <c r="D4805" s="1">
        <v>41432</v>
      </c>
      <c r="E4805" s="2">
        <v>300</v>
      </c>
      <c r="F4805" t="s">
        <v>246</v>
      </c>
      <c r="G4805" t="s">
        <v>245</v>
      </c>
    </row>
    <row r="4806" spans="1:7" x14ac:dyDescent="0.25">
      <c r="A4806" t="s">
        <v>155</v>
      </c>
      <c r="B4806" t="s">
        <v>156</v>
      </c>
      <c r="C4806" t="s">
        <v>157</v>
      </c>
      <c r="D4806" s="1">
        <v>41432</v>
      </c>
      <c r="E4806" s="2">
        <v>20</v>
      </c>
      <c r="F4806" t="s">
        <v>158</v>
      </c>
      <c r="G4806" t="s">
        <v>1842</v>
      </c>
    </row>
    <row r="4807" spans="1:7" x14ac:dyDescent="0.25">
      <c r="A4807" t="s">
        <v>155</v>
      </c>
      <c r="B4807" t="s">
        <v>156</v>
      </c>
      <c r="C4807" t="s">
        <v>157</v>
      </c>
      <c r="D4807" s="1">
        <v>41432</v>
      </c>
      <c r="E4807" s="2">
        <v>20</v>
      </c>
      <c r="F4807" t="s">
        <v>158</v>
      </c>
      <c r="G4807" t="s">
        <v>1842</v>
      </c>
    </row>
    <row r="4808" spans="1:7" x14ac:dyDescent="0.25">
      <c r="A4808" t="s">
        <v>159</v>
      </c>
      <c r="B4808" t="s">
        <v>160</v>
      </c>
      <c r="C4808" t="s">
        <v>161</v>
      </c>
      <c r="D4808" s="1">
        <v>41432</v>
      </c>
      <c r="E4808" s="2">
        <v>83.33</v>
      </c>
      <c r="F4808" t="s">
        <v>162</v>
      </c>
      <c r="G4808" t="s">
        <v>34</v>
      </c>
    </row>
    <row r="4809" spans="1:7" x14ac:dyDescent="0.25">
      <c r="A4809" t="s">
        <v>1095</v>
      </c>
      <c r="B4809" t="s">
        <v>1096</v>
      </c>
      <c r="C4809" t="s">
        <v>1097</v>
      </c>
      <c r="D4809" s="1">
        <v>41432</v>
      </c>
      <c r="E4809" s="2">
        <v>15</v>
      </c>
      <c r="F4809" t="s">
        <v>1098</v>
      </c>
      <c r="G4809" t="s">
        <v>114</v>
      </c>
    </row>
    <row r="4810" spans="1:7" x14ac:dyDescent="0.25">
      <c r="A4810" t="s">
        <v>1095</v>
      </c>
      <c r="B4810" t="s">
        <v>1096</v>
      </c>
      <c r="C4810" t="s">
        <v>1097</v>
      </c>
      <c r="D4810" s="1">
        <v>41432</v>
      </c>
      <c r="E4810" s="2">
        <v>15</v>
      </c>
      <c r="F4810" t="s">
        <v>1099</v>
      </c>
      <c r="G4810" t="s">
        <v>114</v>
      </c>
    </row>
    <row r="4811" spans="1:7" x14ac:dyDescent="0.25">
      <c r="A4811" t="s">
        <v>1095</v>
      </c>
      <c r="B4811" t="s">
        <v>1096</v>
      </c>
      <c r="C4811" t="s">
        <v>1097</v>
      </c>
      <c r="D4811" s="1">
        <v>41432</v>
      </c>
      <c r="E4811" s="2">
        <v>15</v>
      </c>
      <c r="F4811" t="s">
        <v>1099</v>
      </c>
      <c r="G4811" t="s">
        <v>114</v>
      </c>
    </row>
    <row r="4812" spans="1:7" x14ac:dyDescent="0.25">
      <c r="A4812" t="s">
        <v>1095</v>
      </c>
      <c r="B4812" t="s">
        <v>1096</v>
      </c>
      <c r="C4812" t="s">
        <v>1097</v>
      </c>
      <c r="D4812" s="1">
        <v>41432</v>
      </c>
      <c r="E4812" s="2">
        <v>15</v>
      </c>
      <c r="F4812" t="s">
        <v>1099</v>
      </c>
      <c r="G4812" t="s">
        <v>114</v>
      </c>
    </row>
    <row r="4813" spans="1:7" x14ac:dyDescent="0.25">
      <c r="A4813" t="s">
        <v>1095</v>
      </c>
      <c r="B4813" t="s">
        <v>1096</v>
      </c>
      <c r="C4813" t="s">
        <v>1097</v>
      </c>
      <c r="D4813" s="1">
        <v>41432</v>
      </c>
      <c r="E4813" s="2">
        <v>10</v>
      </c>
      <c r="F4813" t="s">
        <v>1098</v>
      </c>
      <c r="G4813" t="s">
        <v>257</v>
      </c>
    </row>
    <row r="4814" spans="1:7" x14ac:dyDescent="0.25">
      <c r="A4814" t="s">
        <v>1095</v>
      </c>
      <c r="B4814" t="s">
        <v>1096</v>
      </c>
      <c r="C4814" t="s">
        <v>1097</v>
      </c>
      <c r="D4814" s="1">
        <v>41432</v>
      </c>
      <c r="E4814" s="2">
        <v>10</v>
      </c>
      <c r="F4814" t="s">
        <v>1099</v>
      </c>
      <c r="G4814" t="s">
        <v>257</v>
      </c>
    </row>
    <row r="4815" spans="1:7" x14ac:dyDescent="0.25">
      <c r="A4815" t="s">
        <v>1095</v>
      </c>
      <c r="B4815" t="s">
        <v>1096</v>
      </c>
      <c r="C4815" t="s">
        <v>1097</v>
      </c>
      <c r="D4815" s="1">
        <v>41432</v>
      </c>
      <c r="E4815" s="2">
        <v>10</v>
      </c>
      <c r="F4815" t="s">
        <v>1099</v>
      </c>
      <c r="G4815" t="s">
        <v>257</v>
      </c>
    </row>
    <row r="4816" spans="1:7" x14ac:dyDescent="0.25">
      <c r="A4816" t="s">
        <v>1095</v>
      </c>
      <c r="B4816" t="s">
        <v>1096</v>
      </c>
      <c r="C4816" t="s">
        <v>1097</v>
      </c>
      <c r="D4816" s="1">
        <v>41432</v>
      </c>
      <c r="E4816" s="2">
        <v>10</v>
      </c>
      <c r="F4816" t="s">
        <v>1099</v>
      </c>
      <c r="G4816" t="s">
        <v>257</v>
      </c>
    </row>
    <row r="4817" spans="1:7" x14ac:dyDescent="0.25">
      <c r="A4817" t="s">
        <v>713</v>
      </c>
      <c r="B4817" t="s">
        <v>714</v>
      </c>
      <c r="C4817" t="s">
        <v>715</v>
      </c>
      <c r="D4817" s="1">
        <v>41432</v>
      </c>
      <c r="E4817" s="2">
        <v>1000</v>
      </c>
      <c r="F4817" t="s">
        <v>716</v>
      </c>
      <c r="G4817" t="s">
        <v>2253</v>
      </c>
    </row>
    <row r="4818" spans="1:7" x14ac:dyDescent="0.25">
      <c r="A4818" t="s">
        <v>151</v>
      </c>
      <c r="B4818" t="s">
        <v>152</v>
      </c>
      <c r="C4818" t="s">
        <v>153</v>
      </c>
      <c r="D4818" s="1">
        <v>41432</v>
      </c>
      <c r="E4818" s="2">
        <v>40</v>
      </c>
      <c r="F4818" t="s">
        <v>154</v>
      </c>
      <c r="G4818" t="s">
        <v>114</v>
      </c>
    </row>
    <row r="4819" spans="1:7" x14ac:dyDescent="0.25">
      <c r="A4819" t="s">
        <v>121</v>
      </c>
      <c r="B4819" t="s">
        <v>122</v>
      </c>
      <c r="C4819" t="s">
        <v>123</v>
      </c>
      <c r="D4819" s="1">
        <v>41432</v>
      </c>
      <c r="E4819" s="2">
        <v>70</v>
      </c>
      <c r="F4819" t="s">
        <v>124</v>
      </c>
      <c r="G4819" t="s">
        <v>1790</v>
      </c>
    </row>
    <row r="4820" spans="1:7" x14ac:dyDescent="0.25">
      <c r="A4820" t="s">
        <v>125</v>
      </c>
      <c r="B4820" t="s">
        <v>126</v>
      </c>
      <c r="C4820" t="s">
        <v>127</v>
      </c>
      <c r="D4820" s="1">
        <v>41432</v>
      </c>
      <c r="E4820" s="2">
        <v>5</v>
      </c>
      <c r="F4820" t="s">
        <v>128</v>
      </c>
      <c r="G4820" t="s">
        <v>1245</v>
      </c>
    </row>
    <row r="4821" spans="1:7" x14ac:dyDescent="0.25">
      <c r="A4821" t="s">
        <v>272</v>
      </c>
      <c r="B4821" t="s">
        <v>175</v>
      </c>
      <c r="C4821" t="s">
        <v>273</v>
      </c>
      <c r="D4821" s="1">
        <v>41432</v>
      </c>
      <c r="E4821" s="2">
        <v>25</v>
      </c>
      <c r="F4821" t="s">
        <v>274</v>
      </c>
      <c r="G4821" t="s">
        <v>1299</v>
      </c>
    </row>
    <row r="4822" spans="1:7" x14ac:dyDescent="0.25">
      <c r="A4822" t="s">
        <v>272</v>
      </c>
      <c r="B4822" t="s">
        <v>175</v>
      </c>
      <c r="C4822" t="s">
        <v>273</v>
      </c>
      <c r="D4822" s="1">
        <v>41432</v>
      </c>
      <c r="E4822" s="2">
        <v>25</v>
      </c>
      <c r="F4822" t="s">
        <v>274</v>
      </c>
      <c r="G4822" t="s">
        <v>1299</v>
      </c>
    </row>
    <row r="4823" spans="1:7" x14ac:dyDescent="0.25">
      <c r="A4823" t="s">
        <v>1100</v>
      </c>
      <c r="B4823" t="s">
        <v>1101</v>
      </c>
      <c r="C4823" t="s">
        <v>1102</v>
      </c>
      <c r="D4823" s="1">
        <v>41432</v>
      </c>
      <c r="E4823" s="2">
        <v>25</v>
      </c>
      <c r="F4823" t="s">
        <v>1103</v>
      </c>
      <c r="G4823" t="s">
        <v>1247</v>
      </c>
    </row>
    <row r="4824" spans="1:7" x14ac:dyDescent="0.25">
      <c r="A4824" t="s">
        <v>1100</v>
      </c>
      <c r="B4824" t="s">
        <v>1101</v>
      </c>
      <c r="C4824" t="s">
        <v>1102</v>
      </c>
      <c r="D4824" s="1">
        <v>41432</v>
      </c>
      <c r="E4824" s="2">
        <v>25</v>
      </c>
      <c r="F4824" t="s">
        <v>1104</v>
      </c>
      <c r="G4824" t="s">
        <v>1247</v>
      </c>
    </row>
    <row r="4825" spans="1:7" x14ac:dyDescent="0.25">
      <c r="A4825" t="s">
        <v>115</v>
      </c>
      <c r="B4825" t="s">
        <v>116</v>
      </c>
      <c r="C4825" t="s">
        <v>117</v>
      </c>
      <c r="D4825" s="1">
        <v>41432</v>
      </c>
      <c r="E4825" s="2">
        <v>5</v>
      </c>
      <c r="F4825" t="s">
        <v>118</v>
      </c>
      <c r="G4825" t="s">
        <v>1245</v>
      </c>
    </row>
    <row r="4826" spans="1:7" x14ac:dyDescent="0.25">
      <c r="A4826" t="s">
        <v>115</v>
      </c>
      <c r="B4826" t="s">
        <v>116</v>
      </c>
      <c r="C4826" t="s">
        <v>117</v>
      </c>
      <c r="D4826" s="1">
        <v>41432</v>
      </c>
      <c r="E4826" s="2">
        <v>5</v>
      </c>
      <c r="F4826" t="s">
        <v>119</v>
      </c>
      <c r="G4826" t="s">
        <v>1245</v>
      </c>
    </row>
    <row r="4827" spans="1:7" x14ac:dyDescent="0.25">
      <c r="A4827" t="s">
        <v>115</v>
      </c>
      <c r="B4827" t="s">
        <v>116</v>
      </c>
      <c r="C4827" t="s">
        <v>117</v>
      </c>
      <c r="D4827" s="1">
        <v>41432</v>
      </c>
      <c r="E4827" s="2">
        <v>5</v>
      </c>
      <c r="F4827" t="s">
        <v>120</v>
      </c>
      <c r="G4827" t="s">
        <v>1245</v>
      </c>
    </row>
    <row r="4828" spans="1:7" x14ac:dyDescent="0.25">
      <c r="A4828" t="s">
        <v>263</v>
      </c>
      <c r="B4828" t="s">
        <v>264</v>
      </c>
      <c r="C4828" t="s">
        <v>265</v>
      </c>
      <c r="D4828" s="1">
        <v>41432</v>
      </c>
      <c r="E4828" s="2">
        <v>50</v>
      </c>
      <c r="F4828" t="s">
        <v>266</v>
      </c>
      <c r="G4828" t="s">
        <v>1695</v>
      </c>
    </row>
    <row r="4829" spans="1:7" x14ac:dyDescent="0.25">
      <c r="A4829" t="s">
        <v>546</v>
      </c>
      <c r="B4829" t="s">
        <v>547</v>
      </c>
      <c r="C4829" t="s">
        <v>548</v>
      </c>
      <c r="D4829" s="1">
        <v>41432</v>
      </c>
      <c r="E4829" s="2">
        <v>25</v>
      </c>
      <c r="F4829" t="s">
        <v>549</v>
      </c>
      <c r="G4829" t="s">
        <v>1245</v>
      </c>
    </row>
    <row r="4830" spans="1:7" x14ac:dyDescent="0.25">
      <c r="A4830" t="s">
        <v>129</v>
      </c>
      <c r="B4830" t="s">
        <v>130</v>
      </c>
      <c r="C4830" t="s">
        <v>131</v>
      </c>
      <c r="D4830" s="1">
        <v>41432</v>
      </c>
      <c r="E4830" s="2">
        <v>10</v>
      </c>
      <c r="F4830" t="s">
        <v>132</v>
      </c>
      <c r="G4830" t="s">
        <v>9</v>
      </c>
    </row>
    <row r="4831" spans="1:7" x14ac:dyDescent="0.25">
      <c r="A4831" t="s">
        <v>293</v>
      </c>
      <c r="B4831" t="s">
        <v>248</v>
      </c>
      <c r="C4831" t="s">
        <v>294</v>
      </c>
      <c r="D4831" s="1">
        <v>41432</v>
      </c>
      <c r="E4831" s="2">
        <v>15</v>
      </c>
      <c r="F4831" t="s">
        <v>295</v>
      </c>
      <c r="G4831" t="s">
        <v>182</v>
      </c>
    </row>
    <row r="4832" spans="1:7" x14ac:dyDescent="0.25">
      <c r="A4832" t="s">
        <v>293</v>
      </c>
      <c r="B4832" t="s">
        <v>248</v>
      </c>
      <c r="C4832" t="s">
        <v>294</v>
      </c>
      <c r="D4832" s="1">
        <v>41432</v>
      </c>
      <c r="E4832" s="2">
        <v>15</v>
      </c>
      <c r="F4832" t="s">
        <v>295</v>
      </c>
      <c r="G4832" t="s">
        <v>182</v>
      </c>
    </row>
    <row r="4833" spans="1:7" x14ac:dyDescent="0.25">
      <c r="A4833" t="s">
        <v>133</v>
      </c>
      <c r="B4833" t="s">
        <v>134</v>
      </c>
      <c r="C4833" t="s">
        <v>95</v>
      </c>
      <c r="D4833" s="1">
        <v>41432</v>
      </c>
      <c r="E4833" s="2">
        <v>10</v>
      </c>
      <c r="F4833" t="s">
        <v>135</v>
      </c>
      <c r="G4833" t="s">
        <v>1245</v>
      </c>
    </row>
    <row r="4834" spans="1:7" x14ac:dyDescent="0.25">
      <c r="A4834" t="s">
        <v>133</v>
      </c>
      <c r="B4834" t="s">
        <v>134</v>
      </c>
      <c r="C4834" t="s">
        <v>95</v>
      </c>
      <c r="D4834" s="1">
        <v>41432</v>
      </c>
      <c r="E4834" s="2">
        <v>10</v>
      </c>
      <c r="F4834" t="s">
        <v>136</v>
      </c>
      <c r="G4834" t="s">
        <v>1245</v>
      </c>
    </row>
    <row r="4835" spans="1:7" x14ac:dyDescent="0.25">
      <c r="A4835" t="s">
        <v>133</v>
      </c>
      <c r="B4835" t="s">
        <v>134</v>
      </c>
      <c r="C4835" t="s">
        <v>95</v>
      </c>
      <c r="D4835" s="1">
        <v>41432</v>
      </c>
      <c r="E4835" s="2">
        <v>10</v>
      </c>
      <c r="F4835" t="s">
        <v>137</v>
      </c>
      <c r="G4835" t="s">
        <v>1245</v>
      </c>
    </row>
    <row r="4836" spans="1:7" x14ac:dyDescent="0.25">
      <c r="A4836" t="s">
        <v>278</v>
      </c>
      <c r="B4836" t="s">
        <v>279</v>
      </c>
      <c r="C4836" t="s">
        <v>280</v>
      </c>
      <c r="D4836" s="1">
        <v>41432</v>
      </c>
      <c r="E4836" s="2">
        <v>5</v>
      </c>
      <c r="F4836" t="s">
        <v>281</v>
      </c>
      <c r="G4836" t="s">
        <v>282</v>
      </c>
    </row>
    <row r="4837" spans="1:7" x14ac:dyDescent="0.25">
      <c r="A4837" t="s">
        <v>138</v>
      </c>
      <c r="B4837" t="s">
        <v>139</v>
      </c>
      <c r="C4837" t="s">
        <v>140</v>
      </c>
      <c r="D4837" s="1">
        <v>41432</v>
      </c>
      <c r="E4837" s="2">
        <v>40</v>
      </c>
      <c r="F4837" t="s">
        <v>141</v>
      </c>
      <c r="G4837" t="s">
        <v>1245</v>
      </c>
    </row>
    <row r="4838" spans="1:7" x14ac:dyDescent="0.25">
      <c r="A4838" t="s">
        <v>1584</v>
      </c>
      <c r="B4838" t="s">
        <v>1585</v>
      </c>
      <c r="C4838" t="s">
        <v>1586</v>
      </c>
      <c r="D4838" s="1">
        <v>41432</v>
      </c>
      <c r="E4838" s="2">
        <v>10</v>
      </c>
      <c r="F4838" t="s">
        <v>1587</v>
      </c>
      <c r="G4838" t="s">
        <v>1790</v>
      </c>
    </row>
    <row r="4839" spans="1:7" x14ac:dyDescent="0.25">
      <c r="A4839" t="s">
        <v>302</v>
      </c>
      <c r="B4839" t="s">
        <v>303</v>
      </c>
      <c r="C4839" t="s">
        <v>304</v>
      </c>
      <c r="D4839" s="1">
        <v>41432</v>
      </c>
      <c r="E4839" s="2">
        <v>38.17</v>
      </c>
      <c r="F4839" t="s">
        <v>305</v>
      </c>
      <c r="G4839" t="s">
        <v>114</v>
      </c>
    </row>
    <row r="4840" spans="1:7" x14ac:dyDescent="0.25">
      <c r="A4840" t="s">
        <v>306</v>
      </c>
      <c r="B4840" t="s">
        <v>307</v>
      </c>
      <c r="C4840" t="s">
        <v>308</v>
      </c>
      <c r="D4840" s="1">
        <v>41432</v>
      </c>
      <c r="E4840" s="2">
        <v>10</v>
      </c>
      <c r="F4840" t="s">
        <v>309</v>
      </c>
      <c r="G4840" t="s">
        <v>310</v>
      </c>
    </row>
    <row r="4841" spans="1:7" x14ac:dyDescent="0.25">
      <c r="A4841" t="s">
        <v>306</v>
      </c>
      <c r="B4841" t="s">
        <v>307</v>
      </c>
      <c r="C4841" t="s">
        <v>308</v>
      </c>
      <c r="D4841" s="1">
        <v>41432</v>
      </c>
      <c r="E4841" s="2">
        <v>10</v>
      </c>
      <c r="F4841" t="s">
        <v>311</v>
      </c>
      <c r="G4841" t="s">
        <v>310</v>
      </c>
    </row>
    <row r="4842" spans="1:7" x14ac:dyDescent="0.25">
      <c r="A4842" t="s">
        <v>1580</v>
      </c>
      <c r="B4842" t="s">
        <v>1581</v>
      </c>
      <c r="C4842" t="s">
        <v>1582</v>
      </c>
      <c r="D4842" s="1">
        <v>41432</v>
      </c>
      <c r="E4842" s="2">
        <v>20</v>
      </c>
      <c r="F4842" t="s">
        <v>1583</v>
      </c>
      <c r="G4842" t="s">
        <v>1869</v>
      </c>
    </row>
    <row r="4843" spans="1:7" x14ac:dyDescent="0.25">
      <c r="A4843" t="s">
        <v>296</v>
      </c>
      <c r="B4843" t="s">
        <v>297</v>
      </c>
      <c r="C4843" t="s">
        <v>298</v>
      </c>
      <c r="D4843" s="1">
        <v>41432</v>
      </c>
      <c r="E4843" s="2">
        <v>100</v>
      </c>
      <c r="F4843" t="s">
        <v>299</v>
      </c>
      <c r="G4843" t="s">
        <v>34</v>
      </c>
    </row>
    <row r="4844" spans="1:7" x14ac:dyDescent="0.25">
      <c r="A4844" t="s">
        <v>296</v>
      </c>
      <c r="B4844" t="s">
        <v>297</v>
      </c>
      <c r="C4844" t="s">
        <v>298</v>
      </c>
      <c r="D4844" s="1">
        <v>41432</v>
      </c>
      <c r="E4844" s="2">
        <v>100</v>
      </c>
      <c r="F4844" t="s">
        <v>300</v>
      </c>
      <c r="G4844" t="s">
        <v>34</v>
      </c>
    </row>
    <row r="4845" spans="1:7" x14ac:dyDescent="0.25">
      <c r="A4845" t="s">
        <v>296</v>
      </c>
      <c r="B4845" t="s">
        <v>297</v>
      </c>
      <c r="C4845" t="s">
        <v>298</v>
      </c>
      <c r="D4845" s="1">
        <v>41432</v>
      </c>
      <c r="E4845" s="2">
        <v>100</v>
      </c>
      <c r="F4845" t="s">
        <v>301</v>
      </c>
      <c r="G4845" t="s">
        <v>34</v>
      </c>
    </row>
    <row r="4846" spans="1:7" x14ac:dyDescent="0.25">
      <c r="A4846" t="s">
        <v>1105</v>
      </c>
      <c r="B4846" t="s">
        <v>1106</v>
      </c>
      <c r="C4846" t="s">
        <v>1107</v>
      </c>
      <c r="D4846" s="1">
        <v>41432</v>
      </c>
      <c r="E4846" s="2">
        <v>25</v>
      </c>
      <c r="F4846" t="s">
        <v>1108</v>
      </c>
      <c r="G4846" t="s">
        <v>828</v>
      </c>
    </row>
    <row r="4847" spans="1:7" x14ac:dyDescent="0.25">
      <c r="A4847" t="s">
        <v>333</v>
      </c>
      <c r="B4847" t="s">
        <v>152</v>
      </c>
      <c r="C4847" t="s">
        <v>334</v>
      </c>
      <c r="D4847" s="1">
        <v>41432</v>
      </c>
      <c r="E4847" s="2">
        <v>2</v>
      </c>
      <c r="F4847" t="s">
        <v>335</v>
      </c>
      <c r="G4847" t="s">
        <v>114</v>
      </c>
    </row>
    <row r="4848" spans="1:7" x14ac:dyDescent="0.25">
      <c r="A4848" t="s">
        <v>333</v>
      </c>
      <c r="B4848" t="s">
        <v>152</v>
      </c>
      <c r="C4848" t="s">
        <v>334</v>
      </c>
      <c r="D4848" s="1">
        <v>41432</v>
      </c>
      <c r="E4848" s="2">
        <v>2</v>
      </c>
      <c r="F4848" t="s">
        <v>336</v>
      </c>
      <c r="G4848" t="s">
        <v>114</v>
      </c>
    </row>
    <row r="4849" spans="1:7" x14ac:dyDescent="0.25">
      <c r="A4849" t="s">
        <v>328</v>
      </c>
      <c r="B4849" t="s">
        <v>329</v>
      </c>
      <c r="C4849" t="s">
        <v>330</v>
      </c>
      <c r="D4849" s="1">
        <v>41432</v>
      </c>
      <c r="E4849" s="2">
        <v>150</v>
      </c>
      <c r="F4849" t="s">
        <v>331</v>
      </c>
      <c r="G4849" t="s">
        <v>828</v>
      </c>
    </row>
    <row r="4850" spans="1:7" x14ac:dyDescent="0.25">
      <c r="A4850" t="s">
        <v>328</v>
      </c>
      <c r="B4850" t="s">
        <v>329</v>
      </c>
      <c r="C4850" t="s">
        <v>330</v>
      </c>
      <c r="D4850" s="1">
        <v>41432</v>
      </c>
      <c r="E4850" s="2">
        <v>150</v>
      </c>
      <c r="F4850" t="s">
        <v>332</v>
      </c>
      <c r="G4850" t="s">
        <v>828</v>
      </c>
    </row>
    <row r="4851" spans="1:7" x14ac:dyDescent="0.25">
      <c r="A4851" t="s">
        <v>322</v>
      </c>
      <c r="B4851" t="s">
        <v>323</v>
      </c>
      <c r="C4851" t="s">
        <v>324</v>
      </c>
      <c r="D4851" s="1">
        <v>41432</v>
      </c>
      <c r="E4851" s="2">
        <v>50</v>
      </c>
      <c r="F4851" t="s">
        <v>325</v>
      </c>
      <c r="G4851" t="s">
        <v>326</v>
      </c>
    </row>
    <row r="4852" spans="1:7" x14ac:dyDescent="0.25">
      <c r="A4852" t="s">
        <v>322</v>
      </c>
      <c r="B4852" t="s">
        <v>323</v>
      </c>
      <c r="C4852" t="s">
        <v>324</v>
      </c>
      <c r="D4852" s="1">
        <v>41432</v>
      </c>
      <c r="E4852" s="2">
        <v>50</v>
      </c>
      <c r="F4852" t="s">
        <v>327</v>
      </c>
      <c r="G4852" t="s">
        <v>326</v>
      </c>
    </row>
    <row r="4853" spans="1:7" x14ac:dyDescent="0.25">
      <c r="A4853" t="s">
        <v>99</v>
      </c>
      <c r="B4853" t="s">
        <v>100</v>
      </c>
      <c r="C4853" t="s">
        <v>101</v>
      </c>
      <c r="D4853" s="1">
        <v>41432</v>
      </c>
      <c r="E4853" s="2">
        <v>10</v>
      </c>
      <c r="F4853" t="s">
        <v>102</v>
      </c>
      <c r="G4853" t="s">
        <v>1245</v>
      </c>
    </row>
    <row r="4854" spans="1:7" x14ac:dyDescent="0.25">
      <c r="A4854" t="s">
        <v>99</v>
      </c>
      <c r="B4854" t="s">
        <v>100</v>
      </c>
      <c r="C4854" t="s">
        <v>101</v>
      </c>
      <c r="D4854" s="1">
        <v>41432</v>
      </c>
      <c r="E4854" s="2">
        <v>10</v>
      </c>
      <c r="F4854" t="s">
        <v>103</v>
      </c>
      <c r="G4854" t="s">
        <v>1245</v>
      </c>
    </row>
    <row r="4855" spans="1:7" x14ac:dyDescent="0.25">
      <c r="A4855" t="s">
        <v>99</v>
      </c>
      <c r="B4855" t="s">
        <v>100</v>
      </c>
      <c r="C4855" t="s">
        <v>101</v>
      </c>
      <c r="D4855" s="1">
        <v>41432</v>
      </c>
      <c r="E4855" s="2">
        <v>10</v>
      </c>
      <c r="F4855" t="s">
        <v>104</v>
      </c>
      <c r="G4855" t="s">
        <v>1245</v>
      </c>
    </row>
    <row r="4856" spans="1:7" x14ac:dyDescent="0.25">
      <c r="A4856" t="s">
        <v>316</v>
      </c>
      <c r="B4856" t="s">
        <v>317</v>
      </c>
      <c r="C4856" t="s">
        <v>318</v>
      </c>
      <c r="D4856" s="1">
        <v>41432</v>
      </c>
      <c r="E4856" s="2">
        <v>40</v>
      </c>
      <c r="F4856" t="s">
        <v>319</v>
      </c>
      <c r="G4856" t="s">
        <v>1275</v>
      </c>
    </row>
    <row r="4857" spans="1:7" x14ac:dyDescent="0.25">
      <c r="A4857" t="s">
        <v>316</v>
      </c>
      <c r="B4857" t="s">
        <v>317</v>
      </c>
      <c r="C4857" t="s">
        <v>318</v>
      </c>
      <c r="D4857" s="1">
        <v>41432</v>
      </c>
      <c r="E4857" s="2">
        <v>40</v>
      </c>
      <c r="F4857" t="s">
        <v>320</v>
      </c>
      <c r="G4857" t="s">
        <v>1275</v>
      </c>
    </row>
    <row r="4858" spans="1:7" x14ac:dyDescent="0.25">
      <c r="A4858" t="s">
        <v>312</v>
      </c>
      <c r="B4858" t="s">
        <v>248</v>
      </c>
      <c r="C4858" t="s">
        <v>313</v>
      </c>
      <c r="D4858" s="1">
        <v>41432</v>
      </c>
      <c r="E4858" s="2">
        <v>50</v>
      </c>
      <c r="F4858" t="s">
        <v>314</v>
      </c>
      <c r="G4858" t="s">
        <v>315</v>
      </c>
    </row>
    <row r="4859" spans="1:7" x14ac:dyDescent="0.25">
      <c r="A4859" t="s">
        <v>482</v>
      </c>
      <c r="B4859" t="s">
        <v>483</v>
      </c>
      <c r="C4859" t="s">
        <v>484</v>
      </c>
      <c r="D4859" s="1">
        <v>41432</v>
      </c>
      <c r="E4859" s="2">
        <v>125</v>
      </c>
      <c r="F4859" t="s">
        <v>485</v>
      </c>
      <c r="G4859" t="s">
        <v>1240</v>
      </c>
    </row>
    <row r="4860" spans="1:7" x14ac:dyDescent="0.25">
      <c r="A4860" t="s">
        <v>1590</v>
      </c>
      <c r="B4860" t="s">
        <v>1591</v>
      </c>
      <c r="C4860" t="s">
        <v>1592</v>
      </c>
      <c r="D4860" s="1">
        <v>41432</v>
      </c>
      <c r="E4860" s="2">
        <v>5</v>
      </c>
      <c r="F4860" t="s">
        <v>1593</v>
      </c>
      <c r="G4860" t="s">
        <v>1245</v>
      </c>
    </row>
    <row r="4861" spans="1:7" x14ac:dyDescent="0.25">
      <c r="A4861" t="s">
        <v>390</v>
      </c>
      <c r="B4861" t="s">
        <v>343</v>
      </c>
      <c r="C4861" t="s">
        <v>391</v>
      </c>
      <c r="D4861" s="1">
        <v>41432</v>
      </c>
      <c r="E4861" s="2">
        <v>30</v>
      </c>
      <c r="F4861" t="s">
        <v>392</v>
      </c>
      <c r="G4861" t="s">
        <v>1245</v>
      </c>
    </row>
    <row r="4862" spans="1:7" x14ac:dyDescent="0.25">
      <c r="A4862" t="s">
        <v>390</v>
      </c>
      <c r="B4862" t="s">
        <v>343</v>
      </c>
      <c r="C4862" t="s">
        <v>391</v>
      </c>
      <c r="D4862" s="1">
        <v>41432</v>
      </c>
      <c r="E4862" s="2">
        <v>30</v>
      </c>
      <c r="F4862" t="s">
        <v>392</v>
      </c>
      <c r="G4862" t="s">
        <v>1245</v>
      </c>
    </row>
    <row r="4863" spans="1:7" x14ac:dyDescent="0.25">
      <c r="A4863" t="s">
        <v>390</v>
      </c>
      <c r="B4863" t="s">
        <v>343</v>
      </c>
      <c r="C4863" t="s">
        <v>391</v>
      </c>
      <c r="D4863" s="1">
        <v>41432</v>
      </c>
      <c r="E4863" s="2">
        <v>30</v>
      </c>
      <c r="F4863" t="s">
        <v>393</v>
      </c>
      <c r="G4863" t="s">
        <v>1245</v>
      </c>
    </row>
    <row r="4864" spans="1:7" x14ac:dyDescent="0.25">
      <c r="A4864" t="s">
        <v>87</v>
      </c>
      <c r="B4864" t="s">
        <v>88</v>
      </c>
      <c r="C4864" t="s">
        <v>89</v>
      </c>
      <c r="D4864" s="1">
        <v>41432</v>
      </c>
      <c r="E4864" s="2">
        <v>25</v>
      </c>
      <c r="F4864" t="s">
        <v>90</v>
      </c>
      <c r="G4864" t="s">
        <v>1695</v>
      </c>
    </row>
    <row r="4865" spans="1:7" x14ac:dyDescent="0.25">
      <c r="A4865" t="s">
        <v>87</v>
      </c>
      <c r="B4865" t="s">
        <v>88</v>
      </c>
      <c r="C4865" t="s">
        <v>89</v>
      </c>
      <c r="D4865" s="1">
        <v>41432</v>
      </c>
      <c r="E4865" s="2">
        <v>25</v>
      </c>
      <c r="F4865" t="s">
        <v>91</v>
      </c>
      <c r="G4865" t="s">
        <v>1695</v>
      </c>
    </row>
    <row r="4866" spans="1:7" x14ac:dyDescent="0.25">
      <c r="A4866" t="s">
        <v>87</v>
      </c>
      <c r="B4866" t="s">
        <v>88</v>
      </c>
      <c r="C4866" t="s">
        <v>89</v>
      </c>
      <c r="D4866" s="1">
        <v>41432</v>
      </c>
      <c r="E4866" s="2">
        <v>25</v>
      </c>
      <c r="F4866" t="s">
        <v>91</v>
      </c>
      <c r="G4866" t="s">
        <v>1695</v>
      </c>
    </row>
    <row r="4867" spans="1:7" x14ac:dyDescent="0.25">
      <c r="A4867" t="s">
        <v>87</v>
      </c>
      <c r="B4867" t="s">
        <v>88</v>
      </c>
      <c r="C4867" t="s">
        <v>89</v>
      </c>
      <c r="D4867" s="1">
        <v>41432</v>
      </c>
      <c r="E4867" s="2">
        <v>25</v>
      </c>
      <c r="F4867" t="s">
        <v>92</v>
      </c>
      <c r="G4867" t="s">
        <v>1695</v>
      </c>
    </row>
    <row r="4868" spans="1:7" x14ac:dyDescent="0.25">
      <c r="A4868" t="s">
        <v>2153</v>
      </c>
      <c r="B4868" t="s">
        <v>614</v>
      </c>
      <c r="C4868" t="s">
        <v>1310</v>
      </c>
      <c r="D4868" s="1">
        <v>41432</v>
      </c>
      <c r="E4868" s="2">
        <v>10</v>
      </c>
      <c r="F4868" t="s">
        <v>2154</v>
      </c>
      <c r="G4868" t="s">
        <v>1245</v>
      </c>
    </row>
    <row r="4869" spans="1:7" x14ac:dyDescent="0.25">
      <c r="A4869" t="s">
        <v>82</v>
      </c>
      <c r="B4869" t="s">
        <v>83</v>
      </c>
      <c r="C4869" t="s">
        <v>84</v>
      </c>
      <c r="D4869" s="1">
        <v>41432</v>
      </c>
      <c r="E4869" s="2">
        <v>10</v>
      </c>
      <c r="F4869" t="s">
        <v>85</v>
      </c>
      <c r="G4869" t="s">
        <v>1245</v>
      </c>
    </row>
    <row r="4870" spans="1:7" x14ac:dyDescent="0.25">
      <c r="A4870" t="s">
        <v>82</v>
      </c>
      <c r="B4870" t="s">
        <v>83</v>
      </c>
      <c r="C4870" t="s">
        <v>84</v>
      </c>
      <c r="D4870" s="1">
        <v>41432</v>
      </c>
      <c r="E4870" s="2">
        <v>10</v>
      </c>
      <c r="F4870" t="s">
        <v>86</v>
      </c>
      <c r="G4870" t="s">
        <v>1245</v>
      </c>
    </row>
    <row r="4871" spans="1:7" x14ac:dyDescent="0.25">
      <c r="A4871" t="s">
        <v>78</v>
      </c>
      <c r="B4871" t="s">
        <v>79</v>
      </c>
      <c r="C4871" t="s">
        <v>80</v>
      </c>
      <c r="D4871" s="1">
        <v>41432</v>
      </c>
      <c r="E4871" s="2">
        <v>35</v>
      </c>
      <c r="F4871" t="s">
        <v>81</v>
      </c>
      <c r="G4871" t="s">
        <v>9</v>
      </c>
    </row>
    <row r="4872" spans="1:7" x14ac:dyDescent="0.25">
      <c r="A4872" t="s">
        <v>78</v>
      </c>
      <c r="B4872" t="s">
        <v>79</v>
      </c>
      <c r="C4872" t="s">
        <v>80</v>
      </c>
      <c r="D4872" s="1">
        <v>41432</v>
      </c>
      <c r="E4872" s="2">
        <v>35</v>
      </c>
      <c r="F4872" t="s">
        <v>81</v>
      </c>
      <c r="G4872" t="s">
        <v>9</v>
      </c>
    </row>
    <row r="4873" spans="1:7" x14ac:dyDescent="0.25">
      <c r="A4873" t="s">
        <v>636</v>
      </c>
      <c r="B4873" t="s">
        <v>637</v>
      </c>
      <c r="C4873" t="s">
        <v>638</v>
      </c>
      <c r="D4873" s="1">
        <v>41432</v>
      </c>
      <c r="E4873" s="2">
        <v>10</v>
      </c>
      <c r="F4873" t="s">
        <v>639</v>
      </c>
      <c r="G4873" t="s">
        <v>1694</v>
      </c>
    </row>
    <row r="4874" spans="1:7" x14ac:dyDescent="0.25">
      <c r="A4874" t="s">
        <v>847</v>
      </c>
      <c r="B4874" t="s">
        <v>744</v>
      </c>
      <c r="C4874" t="s">
        <v>848</v>
      </c>
      <c r="D4874" s="1">
        <v>41432</v>
      </c>
      <c r="E4874" s="2">
        <v>500</v>
      </c>
      <c r="F4874" t="s">
        <v>849</v>
      </c>
      <c r="G4874" t="s">
        <v>850</v>
      </c>
    </row>
    <row r="4875" spans="1:7" x14ac:dyDescent="0.25">
      <c r="A4875" t="s">
        <v>1241</v>
      </c>
      <c r="B4875" t="s">
        <v>351</v>
      </c>
      <c r="C4875" t="s">
        <v>1242</v>
      </c>
      <c r="D4875" s="1">
        <v>41432</v>
      </c>
      <c r="E4875" s="2">
        <v>400</v>
      </c>
      <c r="F4875" t="s">
        <v>1243</v>
      </c>
      <c r="G4875" t="s">
        <v>209</v>
      </c>
    </row>
    <row r="4876" spans="1:7" x14ac:dyDescent="0.25">
      <c r="A4876" t="s">
        <v>7</v>
      </c>
      <c r="B4876" t="s">
        <v>8</v>
      </c>
      <c r="D4876" s="1">
        <v>41432</v>
      </c>
      <c r="E4876" s="2">
        <v>642.09</v>
      </c>
      <c r="G4876" t="s">
        <v>9</v>
      </c>
    </row>
    <row r="4877" spans="1:7" x14ac:dyDescent="0.25">
      <c r="A4877" t="s">
        <v>1209</v>
      </c>
      <c r="B4877" t="s">
        <v>1210</v>
      </c>
      <c r="C4877" t="s">
        <v>1211</v>
      </c>
      <c r="D4877" s="1">
        <v>41436</v>
      </c>
      <c r="E4877" s="2">
        <v>12000</v>
      </c>
      <c r="F4877" t="s">
        <v>1212</v>
      </c>
      <c r="G4877" t="s">
        <v>1213</v>
      </c>
    </row>
    <row r="4878" spans="1:7" x14ac:dyDescent="0.25">
      <c r="A4878" t="s">
        <v>235</v>
      </c>
      <c r="B4878" t="s">
        <v>236</v>
      </c>
      <c r="C4878" t="s">
        <v>237</v>
      </c>
      <c r="D4878" s="1">
        <v>41439</v>
      </c>
      <c r="E4878" s="2">
        <v>71.430000000000007</v>
      </c>
      <c r="F4878" t="s">
        <v>238</v>
      </c>
      <c r="G4878" t="s">
        <v>34</v>
      </c>
    </row>
    <row r="4879" spans="1:7" x14ac:dyDescent="0.25">
      <c r="A4879" t="s">
        <v>235</v>
      </c>
      <c r="B4879" t="s">
        <v>236</v>
      </c>
      <c r="C4879" t="s">
        <v>237</v>
      </c>
      <c r="D4879" s="1">
        <v>41439</v>
      </c>
      <c r="E4879" s="2">
        <v>71.430000000000007</v>
      </c>
      <c r="F4879" t="s">
        <v>239</v>
      </c>
      <c r="G4879" t="s">
        <v>34</v>
      </c>
    </row>
    <row r="4880" spans="1:7" x14ac:dyDescent="0.25">
      <c r="A4880" t="s">
        <v>1308</v>
      </c>
      <c r="B4880" t="s">
        <v>1309</v>
      </c>
      <c r="C4880" t="s">
        <v>1310</v>
      </c>
      <c r="D4880" s="1">
        <v>41439</v>
      </c>
      <c r="E4880" s="2">
        <v>83.33</v>
      </c>
      <c r="F4880" t="s">
        <v>1311</v>
      </c>
      <c r="G4880" t="s">
        <v>34</v>
      </c>
    </row>
    <row r="4881" spans="1:7" x14ac:dyDescent="0.25">
      <c r="A4881" t="s">
        <v>1257</v>
      </c>
      <c r="B4881" t="s">
        <v>1258</v>
      </c>
      <c r="C4881" t="s">
        <v>1259</v>
      </c>
      <c r="D4881" s="1">
        <v>41439</v>
      </c>
      <c r="E4881" s="2">
        <v>83.33</v>
      </c>
      <c r="F4881" t="s">
        <v>1260</v>
      </c>
      <c r="G4881" t="s">
        <v>34</v>
      </c>
    </row>
    <row r="4882" spans="1:7" x14ac:dyDescent="0.25">
      <c r="A4882" t="s">
        <v>53</v>
      </c>
      <c r="B4882" t="s">
        <v>54</v>
      </c>
      <c r="C4882" t="s">
        <v>55</v>
      </c>
      <c r="D4882" s="1">
        <v>41439</v>
      </c>
      <c r="E4882" s="2">
        <v>125</v>
      </c>
      <c r="F4882" t="s">
        <v>56</v>
      </c>
      <c r="G4882" t="s">
        <v>34</v>
      </c>
    </row>
    <row r="4883" spans="1:7" x14ac:dyDescent="0.25">
      <c r="A4883" t="s">
        <v>53</v>
      </c>
      <c r="B4883" t="s">
        <v>54</v>
      </c>
      <c r="C4883" t="s">
        <v>55</v>
      </c>
      <c r="D4883" s="1">
        <v>41439</v>
      </c>
      <c r="E4883" s="2">
        <v>125</v>
      </c>
      <c r="F4883" t="s">
        <v>57</v>
      </c>
      <c r="G4883" t="s">
        <v>34</v>
      </c>
    </row>
    <row r="4884" spans="1:7" x14ac:dyDescent="0.25">
      <c r="A4884" t="s">
        <v>49</v>
      </c>
      <c r="B4884" t="s">
        <v>50</v>
      </c>
      <c r="C4884" t="s">
        <v>51</v>
      </c>
      <c r="D4884" s="1">
        <v>41439</v>
      </c>
      <c r="E4884" s="2">
        <v>83.33</v>
      </c>
      <c r="F4884" t="s">
        <v>52</v>
      </c>
      <c r="G4884" t="s">
        <v>34</v>
      </c>
    </row>
    <row r="4885" spans="1:7" x14ac:dyDescent="0.25">
      <c r="A4885" t="s">
        <v>40</v>
      </c>
      <c r="B4885" t="s">
        <v>41</v>
      </c>
      <c r="C4885" t="s">
        <v>42</v>
      </c>
      <c r="D4885" s="1">
        <v>41439</v>
      </c>
      <c r="E4885" s="2">
        <v>166.66</v>
      </c>
      <c r="F4885" t="s">
        <v>43</v>
      </c>
      <c r="G4885" t="s">
        <v>34</v>
      </c>
    </row>
    <row r="4886" spans="1:7" x14ac:dyDescent="0.25">
      <c r="A4886" t="s">
        <v>2254</v>
      </c>
      <c r="B4886" t="s">
        <v>2255</v>
      </c>
      <c r="C4886" t="s">
        <v>894</v>
      </c>
      <c r="D4886" s="1">
        <v>41450</v>
      </c>
      <c r="E4886" s="2">
        <v>30</v>
      </c>
      <c r="F4886" t="s">
        <v>2256</v>
      </c>
      <c r="G4886" t="s">
        <v>67</v>
      </c>
    </row>
    <row r="4887" spans="1:7" x14ac:dyDescent="0.25">
      <c r="A4887" t="s">
        <v>2080</v>
      </c>
      <c r="B4887" t="s">
        <v>2081</v>
      </c>
      <c r="D4887" s="1">
        <v>41450</v>
      </c>
      <c r="E4887" s="2">
        <v>4000</v>
      </c>
      <c r="G4887" t="s">
        <v>399</v>
      </c>
    </row>
    <row r="4888" spans="1:7" x14ac:dyDescent="0.25">
      <c r="A4888" t="s">
        <v>2237</v>
      </c>
      <c r="B4888" t="s">
        <v>2238</v>
      </c>
      <c r="D4888" s="1">
        <v>41450</v>
      </c>
      <c r="E4888" s="2">
        <v>500</v>
      </c>
      <c r="G4888" t="s">
        <v>1203</v>
      </c>
    </row>
    <row r="4889" spans="1:7" x14ac:dyDescent="0.25">
      <c r="A4889" t="s">
        <v>2257</v>
      </c>
      <c r="B4889" t="s">
        <v>2001</v>
      </c>
      <c r="C4889" t="s">
        <v>1737</v>
      </c>
      <c r="D4889" s="1">
        <v>41450</v>
      </c>
      <c r="E4889" s="2">
        <v>25</v>
      </c>
      <c r="G4889" t="s">
        <v>2225</v>
      </c>
    </row>
    <row r="4890" spans="1:7" x14ac:dyDescent="0.25">
      <c r="A4890" t="s">
        <v>2258</v>
      </c>
      <c r="B4890" t="s">
        <v>2259</v>
      </c>
      <c r="D4890" s="1">
        <v>41452</v>
      </c>
      <c r="E4890" s="2">
        <v>500</v>
      </c>
      <c r="F4890" t="s">
        <v>2260</v>
      </c>
      <c r="G4890" t="s">
        <v>1816</v>
      </c>
    </row>
    <row r="4891" spans="1:7" x14ac:dyDescent="0.25">
      <c r="A4891" t="s">
        <v>2261</v>
      </c>
      <c r="B4891" t="s">
        <v>2262</v>
      </c>
      <c r="D4891" s="1">
        <v>41452</v>
      </c>
      <c r="E4891" s="2">
        <v>250</v>
      </c>
      <c r="G4891" t="s">
        <v>1816</v>
      </c>
    </row>
    <row r="4892" spans="1:7" x14ac:dyDescent="0.25">
      <c r="A4892" t="s">
        <v>1276</v>
      </c>
      <c r="B4892" t="s">
        <v>1277</v>
      </c>
      <c r="D4892" s="1">
        <v>41466</v>
      </c>
      <c r="E4892" s="2">
        <v>500</v>
      </c>
      <c r="G4892" t="s">
        <v>1278</v>
      </c>
    </row>
    <row r="4893" spans="1:7" x14ac:dyDescent="0.25">
      <c r="A4893" t="s">
        <v>2263</v>
      </c>
      <c r="B4893" t="s">
        <v>2264</v>
      </c>
      <c r="D4893" s="1">
        <v>41466</v>
      </c>
      <c r="E4893" s="2">
        <v>300</v>
      </c>
      <c r="G4893" t="s">
        <v>1715</v>
      </c>
    </row>
    <row r="4894" spans="1:7" x14ac:dyDescent="0.25">
      <c r="A4894" t="s">
        <v>427</v>
      </c>
      <c r="B4894" t="s">
        <v>428</v>
      </c>
      <c r="D4894" s="1">
        <v>41466</v>
      </c>
      <c r="E4894" s="2">
        <v>18662</v>
      </c>
      <c r="F4894" t="s">
        <v>429</v>
      </c>
      <c r="G4894" t="s">
        <v>430</v>
      </c>
    </row>
    <row r="4895" spans="1:7" x14ac:dyDescent="0.25">
      <c r="A4895" t="s">
        <v>427</v>
      </c>
      <c r="B4895" t="s">
        <v>428</v>
      </c>
      <c r="D4895" s="1">
        <v>41466</v>
      </c>
      <c r="E4895" s="2">
        <v>6221</v>
      </c>
      <c r="F4895" t="s">
        <v>429</v>
      </c>
      <c r="G4895" t="s">
        <v>431</v>
      </c>
    </row>
    <row r="4896" spans="1:7" x14ac:dyDescent="0.25">
      <c r="A4896" t="s">
        <v>482</v>
      </c>
      <c r="B4896" t="s">
        <v>483</v>
      </c>
      <c r="C4896" t="s">
        <v>484</v>
      </c>
      <c r="D4896" s="1">
        <v>41466</v>
      </c>
      <c r="E4896" s="2">
        <v>125</v>
      </c>
      <c r="F4896" t="s">
        <v>485</v>
      </c>
      <c r="G4896" t="s">
        <v>1240</v>
      </c>
    </row>
    <row r="4897" spans="1:7" x14ac:dyDescent="0.25">
      <c r="A4897" t="s">
        <v>49</v>
      </c>
      <c r="B4897" t="s">
        <v>50</v>
      </c>
      <c r="C4897" t="s">
        <v>51</v>
      </c>
      <c r="D4897" s="1">
        <v>41470</v>
      </c>
      <c r="E4897" s="2">
        <v>83.33</v>
      </c>
      <c r="F4897" t="s">
        <v>52</v>
      </c>
      <c r="G4897" t="s">
        <v>34</v>
      </c>
    </row>
    <row r="4898" spans="1:7" x14ac:dyDescent="0.25">
      <c r="A4898" t="s">
        <v>40</v>
      </c>
      <c r="B4898" t="s">
        <v>41</v>
      </c>
      <c r="C4898" t="s">
        <v>42</v>
      </c>
      <c r="D4898" s="1">
        <v>41470</v>
      </c>
      <c r="E4898" s="2">
        <v>166.66</v>
      </c>
      <c r="F4898" t="s">
        <v>43</v>
      </c>
      <c r="G4898" t="s">
        <v>34</v>
      </c>
    </row>
    <row r="4899" spans="1:7" x14ac:dyDescent="0.25">
      <c r="A4899" t="s">
        <v>53</v>
      </c>
      <c r="B4899" t="s">
        <v>54</v>
      </c>
      <c r="C4899" t="s">
        <v>55</v>
      </c>
      <c r="D4899" s="1">
        <v>41470</v>
      </c>
      <c r="E4899" s="2">
        <v>125</v>
      </c>
      <c r="F4899" t="s">
        <v>56</v>
      </c>
      <c r="G4899" t="s">
        <v>34</v>
      </c>
    </row>
    <row r="4900" spans="1:7" x14ac:dyDescent="0.25">
      <c r="A4900" t="s">
        <v>53</v>
      </c>
      <c r="B4900" t="s">
        <v>54</v>
      </c>
      <c r="C4900" t="s">
        <v>55</v>
      </c>
      <c r="D4900" s="1">
        <v>41470</v>
      </c>
      <c r="E4900" s="2">
        <v>125</v>
      </c>
      <c r="F4900" t="s">
        <v>57</v>
      </c>
      <c r="G4900" t="s">
        <v>34</v>
      </c>
    </row>
    <row r="4901" spans="1:7" x14ac:dyDescent="0.25">
      <c r="A4901" t="s">
        <v>1257</v>
      </c>
      <c r="B4901" t="s">
        <v>1258</v>
      </c>
      <c r="C4901" t="s">
        <v>1259</v>
      </c>
      <c r="D4901" s="1">
        <v>41470</v>
      </c>
      <c r="E4901" s="2">
        <v>83.33</v>
      </c>
      <c r="F4901" t="s">
        <v>1260</v>
      </c>
      <c r="G4901" t="s">
        <v>34</v>
      </c>
    </row>
    <row r="4902" spans="1:7" x14ac:dyDescent="0.25">
      <c r="A4902" t="s">
        <v>1308</v>
      </c>
      <c r="B4902" t="s">
        <v>1309</v>
      </c>
      <c r="C4902" t="s">
        <v>1310</v>
      </c>
      <c r="D4902" s="1">
        <v>41470</v>
      </c>
      <c r="E4902" s="2">
        <v>83.33</v>
      </c>
      <c r="F4902" t="s">
        <v>1311</v>
      </c>
      <c r="G4902" t="s">
        <v>34</v>
      </c>
    </row>
    <row r="4903" spans="1:7" x14ac:dyDescent="0.25">
      <c r="A4903" t="s">
        <v>235</v>
      </c>
      <c r="B4903" t="s">
        <v>236</v>
      </c>
      <c r="C4903" t="s">
        <v>237</v>
      </c>
      <c r="D4903" s="1">
        <v>41470</v>
      </c>
      <c r="E4903" s="2">
        <v>71.430000000000007</v>
      </c>
      <c r="F4903" t="s">
        <v>238</v>
      </c>
      <c r="G4903" t="s">
        <v>34</v>
      </c>
    </row>
    <row r="4904" spans="1:7" x14ac:dyDescent="0.25">
      <c r="A4904" t="s">
        <v>235</v>
      </c>
      <c r="B4904" t="s">
        <v>236</v>
      </c>
      <c r="C4904" t="s">
        <v>237</v>
      </c>
      <c r="D4904" s="1">
        <v>41470</v>
      </c>
      <c r="E4904" s="2">
        <v>71.430000000000007</v>
      </c>
      <c r="F4904" t="s">
        <v>239</v>
      </c>
      <c r="G4904" t="s">
        <v>34</v>
      </c>
    </row>
    <row r="4905" spans="1:7" x14ac:dyDescent="0.25">
      <c r="A4905" t="s">
        <v>1236</v>
      </c>
      <c r="B4905" t="s">
        <v>903</v>
      </c>
      <c r="C4905" t="s">
        <v>997</v>
      </c>
      <c r="D4905" s="1">
        <v>41471</v>
      </c>
      <c r="E4905" s="2">
        <v>84</v>
      </c>
      <c r="F4905" t="s">
        <v>1237</v>
      </c>
      <c r="G4905" t="s">
        <v>34</v>
      </c>
    </row>
    <row r="4906" spans="1:7" x14ac:dyDescent="0.25">
      <c r="A4906" t="s">
        <v>188</v>
      </c>
      <c r="B4906" t="s">
        <v>189</v>
      </c>
      <c r="C4906" t="s">
        <v>190</v>
      </c>
      <c r="D4906" s="1">
        <v>41473</v>
      </c>
      <c r="E4906" s="2">
        <v>100</v>
      </c>
      <c r="F4906" t="s">
        <v>191</v>
      </c>
      <c r="G4906" t="s">
        <v>192</v>
      </c>
    </row>
    <row r="4907" spans="1:7" x14ac:dyDescent="0.25">
      <c r="A4907" t="s">
        <v>1668</v>
      </c>
      <c r="B4907" t="s">
        <v>1669</v>
      </c>
      <c r="C4907" t="s">
        <v>1670</v>
      </c>
      <c r="D4907" s="1">
        <v>41473</v>
      </c>
      <c r="E4907" s="2">
        <v>1000</v>
      </c>
      <c r="F4907" t="s">
        <v>1671</v>
      </c>
      <c r="G4907" t="s">
        <v>34</v>
      </c>
    </row>
    <row r="4908" spans="1:7" x14ac:dyDescent="0.25">
      <c r="A4908" t="s">
        <v>1840</v>
      </c>
      <c r="B4908" t="s">
        <v>1841</v>
      </c>
      <c r="D4908" s="1">
        <v>41473</v>
      </c>
      <c r="E4908" s="2">
        <v>1000</v>
      </c>
      <c r="G4908" t="s">
        <v>34</v>
      </c>
    </row>
    <row r="4909" spans="1:7" x14ac:dyDescent="0.25">
      <c r="A4909" t="s">
        <v>2207</v>
      </c>
      <c r="B4909" t="s">
        <v>2208</v>
      </c>
      <c r="D4909" s="1">
        <v>41473</v>
      </c>
      <c r="E4909" s="2">
        <v>551.25</v>
      </c>
      <c r="G4909" t="s">
        <v>145</v>
      </c>
    </row>
    <row r="4910" spans="1:7" x14ac:dyDescent="0.25">
      <c r="A4910" t="s">
        <v>99</v>
      </c>
      <c r="B4910" t="s">
        <v>100</v>
      </c>
      <c r="C4910" t="s">
        <v>101</v>
      </c>
      <c r="D4910" s="1">
        <v>41477</v>
      </c>
      <c r="E4910" s="2">
        <v>10</v>
      </c>
      <c r="F4910" t="s">
        <v>102</v>
      </c>
      <c r="G4910" t="s">
        <v>1245</v>
      </c>
    </row>
    <row r="4911" spans="1:7" x14ac:dyDescent="0.25">
      <c r="A4911" t="s">
        <v>99</v>
      </c>
      <c r="B4911" t="s">
        <v>100</v>
      </c>
      <c r="C4911" t="s">
        <v>101</v>
      </c>
      <c r="D4911" s="1">
        <v>41477</v>
      </c>
      <c r="E4911" s="2">
        <v>10</v>
      </c>
      <c r="F4911" t="s">
        <v>103</v>
      </c>
      <c r="G4911" t="s">
        <v>1245</v>
      </c>
    </row>
    <row r="4912" spans="1:7" x14ac:dyDescent="0.25">
      <c r="A4912" t="s">
        <v>99</v>
      </c>
      <c r="B4912" t="s">
        <v>100</v>
      </c>
      <c r="C4912" t="s">
        <v>101</v>
      </c>
      <c r="D4912" s="1">
        <v>41477</v>
      </c>
      <c r="E4912" s="2">
        <v>10</v>
      </c>
      <c r="F4912" t="s">
        <v>104</v>
      </c>
      <c r="G4912" t="s">
        <v>1245</v>
      </c>
    </row>
    <row r="4913" spans="1:7" x14ac:dyDescent="0.25">
      <c r="A4913" t="s">
        <v>78</v>
      </c>
      <c r="B4913" t="s">
        <v>79</v>
      </c>
      <c r="C4913" t="s">
        <v>80</v>
      </c>
      <c r="D4913" s="1">
        <v>41477</v>
      </c>
      <c r="E4913" s="2">
        <v>35</v>
      </c>
      <c r="F4913" t="s">
        <v>81</v>
      </c>
      <c r="G4913" t="s">
        <v>9</v>
      </c>
    </row>
    <row r="4914" spans="1:7" x14ac:dyDescent="0.25">
      <c r="A4914" t="s">
        <v>78</v>
      </c>
      <c r="B4914" t="s">
        <v>79</v>
      </c>
      <c r="C4914" t="s">
        <v>80</v>
      </c>
      <c r="D4914" s="1">
        <v>41477</v>
      </c>
      <c r="E4914" s="2">
        <v>35</v>
      </c>
      <c r="F4914" t="s">
        <v>81</v>
      </c>
      <c r="G4914" t="s">
        <v>9</v>
      </c>
    </row>
    <row r="4915" spans="1:7" x14ac:dyDescent="0.25">
      <c r="A4915" t="s">
        <v>82</v>
      </c>
      <c r="B4915" t="s">
        <v>83</v>
      </c>
      <c r="C4915" t="s">
        <v>84</v>
      </c>
      <c r="D4915" s="1">
        <v>41477</v>
      </c>
      <c r="E4915" s="2">
        <v>10</v>
      </c>
      <c r="F4915" t="s">
        <v>85</v>
      </c>
      <c r="G4915" t="s">
        <v>1245</v>
      </c>
    </row>
    <row r="4916" spans="1:7" x14ac:dyDescent="0.25">
      <c r="A4916" t="s">
        <v>82</v>
      </c>
      <c r="B4916" t="s">
        <v>83</v>
      </c>
      <c r="C4916" t="s">
        <v>84</v>
      </c>
      <c r="D4916" s="1">
        <v>41477</v>
      </c>
      <c r="E4916" s="2">
        <v>10</v>
      </c>
      <c r="F4916" t="s">
        <v>86</v>
      </c>
      <c r="G4916" t="s">
        <v>1245</v>
      </c>
    </row>
    <row r="4917" spans="1:7" x14ac:dyDescent="0.25">
      <c r="A4917" t="s">
        <v>636</v>
      </c>
      <c r="B4917" t="s">
        <v>637</v>
      </c>
      <c r="C4917" t="s">
        <v>638</v>
      </c>
      <c r="D4917" s="1">
        <v>41477</v>
      </c>
      <c r="E4917" s="2">
        <v>10</v>
      </c>
      <c r="F4917" t="s">
        <v>639</v>
      </c>
      <c r="G4917" t="s">
        <v>1694</v>
      </c>
    </row>
    <row r="4918" spans="1:7" x14ac:dyDescent="0.25">
      <c r="A4918" t="s">
        <v>2153</v>
      </c>
      <c r="B4918" t="s">
        <v>614</v>
      </c>
      <c r="C4918" t="s">
        <v>1310</v>
      </c>
      <c r="D4918" s="1">
        <v>41477</v>
      </c>
      <c r="E4918" s="2">
        <v>10</v>
      </c>
      <c r="F4918" t="s">
        <v>2154</v>
      </c>
      <c r="G4918" t="s">
        <v>1245</v>
      </c>
    </row>
    <row r="4919" spans="1:7" x14ac:dyDescent="0.25">
      <c r="A4919" t="s">
        <v>1590</v>
      </c>
      <c r="B4919" t="s">
        <v>1591</v>
      </c>
      <c r="C4919" t="s">
        <v>1592</v>
      </c>
      <c r="D4919" s="1">
        <v>41477</v>
      </c>
      <c r="E4919" s="2">
        <v>5</v>
      </c>
      <c r="F4919" t="s">
        <v>1593</v>
      </c>
      <c r="G4919" t="s">
        <v>1245</v>
      </c>
    </row>
    <row r="4920" spans="1:7" x14ac:dyDescent="0.25">
      <c r="A4920" t="s">
        <v>390</v>
      </c>
      <c r="B4920" t="s">
        <v>343</v>
      </c>
      <c r="C4920" t="s">
        <v>391</v>
      </c>
      <c r="D4920" s="1">
        <v>41477</v>
      </c>
      <c r="E4920" s="2">
        <v>30</v>
      </c>
      <c r="F4920" t="s">
        <v>392</v>
      </c>
      <c r="G4920" t="s">
        <v>1245</v>
      </c>
    </row>
    <row r="4921" spans="1:7" x14ac:dyDescent="0.25">
      <c r="A4921" t="s">
        <v>390</v>
      </c>
      <c r="B4921" t="s">
        <v>343</v>
      </c>
      <c r="C4921" t="s">
        <v>391</v>
      </c>
      <c r="D4921" s="1">
        <v>41477</v>
      </c>
      <c r="E4921" s="2">
        <v>30</v>
      </c>
      <c r="F4921" t="s">
        <v>392</v>
      </c>
      <c r="G4921" t="s">
        <v>1245</v>
      </c>
    </row>
    <row r="4922" spans="1:7" x14ac:dyDescent="0.25">
      <c r="A4922" t="s">
        <v>390</v>
      </c>
      <c r="B4922" t="s">
        <v>343</v>
      </c>
      <c r="C4922" t="s">
        <v>391</v>
      </c>
      <c r="D4922" s="1">
        <v>41477</v>
      </c>
      <c r="E4922" s="2">
        <v>30</v>
      </c>
      <c r="F4922" t="s">
        <v>393</v>
      </c>
      <c r="G4922" t="s">
        <v>1245</v>
      </c>
    </row>
    <row r="4923" spans="1:7" x14ac:dyDescent="0.25">
      <c r="A4923" t="s">
        <v>87</v>
      </c>
      <c r="B4923" t="s">
        <v>88</v>
      </c>
      <c r="C4923" t="s">
        <v>89</v>
      </c>
      <c r="D4923" s="1">
        <v>41477</v>
      </c>
      <c r="E4923" s="2">
        <v>25</v>
      </c>
      <c r="F4923" t="s">
        <v>90</v>
      </c>
      <c r="G4923" t="s">
        <v>1695</v>
      </c>
    </row>
    <row r="4924" spans="1:7" x14ac:dyDescent="0.25">
      <c r="A4924" t="s">
        <v>87</v>
      </c>
      <c r="B4924" t="s">
        <v>88</v>
      </c>
      <c r="C4924" t="s">
        <v>89</v>
      </c>
      <c r="D4924" s="1">
        <v>41477</v>
      </c>
      <c r="E4924" s="2">
        <v>25</v>
      </c>
      <c r="F4924" t="s">
        <v>91</v>
      </c>
      <c r="G4924" t="s">
        <v>1695</v>
      </c>
    </row>
    <row r="4925" spans="1:7" x14ac:dyDescent="0.25">
      <c r="A4925" t="s">
        <v>87</v>
      </c>
      <c r="B4925" t="s">
        <v>88</v>
      </c>
      <c r="C4925" t="s">
        <v>89</v>
      </c>
      <c r="D4925" s="1">
        <v>41477</v>
      </c>
      <c r="E4925" s="2">
        <v>25</v>
      </c>
      <c r="F4925" t="s">
        <v>91</v>
      </c>
      <c r="G4925" t="s">
        <v>1695</v>
      </c>
    </row>
    <row r="4926" spans="1:7" x14ac:dyDescent="0.25">
      <c r="A4926" t="s">
        <v>87</v>
      </c>
      <c r="B4926" t="s">
        <v>88</v>
      </c>
      <c r="C4926" t="s">
        <v>89</v>
      </c>
      <c r="D4926" s="1">
        <v>41477</v>
      </c>
      <c r="E4926" s="2">
        <v>25</v>
      </c>
      <c r="F4926" t="s">
        <v>92</v>
      </c>
      <c r="G4926" t="s">
        <v>1695</v>
      </c>
    </row>
    <row r="4927" spans="1:7" x14ac:dyDescent="0.25">
      <c r="A4927" t="s">
        <v>164</v>
      </c>
      <c r="B4927" t="s">
        <v>165</v>
      </c>
      <c r="C4927" t="s">
        <v>166</v>
      </c>
      <c r="D4927" s="1">
        <v>41477</v>
      </c>
      <c r="E4927" s="2">
        <v>25</v>
      </c>
      <c r="F4927" t="s">
        <v>167</v>
      </c>
      <c r="G4927" t="s">
        <v>1695</v>
      </c>
    </row>
    <row r="4928" spans="1:7" x14ac:dyDescent="0.25">
      <c r="A4928" t="s">
        <v>164</v>
      </c>
      <c r="B4928" t="s">
        <v>165</v>
      </c>
      <c r="C4928" t="s">
        <v>166</v>
      </c>
      <c r="D4928" s="1">
        <v>41477</v>
      </c>
      <c r="E4928" s="2">
        <v>25</v>
      </c>
      <c r="F4928" t="s">
        <v>168</v>
      </c>
      <c r="G4928" t="s">
        <v>1695</v>
      </c>
    </row>
    <row r="4929" spans="1:7" x14ac:dyDescent="0.25">
      <c r="A4929" t="s">
        <v>169</v>
      </c>
      <c r="B4929" t="s">
        <v>170</v>
      </c>
      <c r="C4929" t="s">
        <v>171</v>
      </c>
      <c r="D4929" s="1">
        <v>41477</v>
      </c>
      <c r="E4929" s="2">
        <v>10</v>
      </c>
      <c r="F4929" t="s">
        <v>172</v>
      </c>
      <c r="G4929" t="s">
        <v>1245</v>
      </c>
    </row>
    <row r="4930" spans="1:7" x14ac:dyDescent="0.25">
      <c r="A4930" t="s">
        <v>169</v>
      </c>
      <c r="B4930" t="s">
        <v>170</v>
      </c>
      <c r="C4930" t="s">
        <v>171</v>
      </c>
      <c r="D4930" s="1">
        <v>41477</v>
      </c>
      <c r="E4930" s="2">
        <v>10</v>
      </c>
      <c r="F4930" t="s">
        <v>173</v>
      </c>
      <c r="G4930" t="s">
        <v>1245</v>
      </c>
    </row>
    <row r="4931" spans="1:7" x14ac:dyDescent="0.25">
      <c r="A4931" t="s">
        <v>174</v>
      </c>
      <c r="B4931" t="s">
        <v>175</v>
      </c>
      <c r="C4931" t="s">
        <v>176</v>
      </c>
      <c r="D4931" s="1">
        <v>41477</v>
      </c>
      <c r="E4931" s="2">
        <v>10</v>
      </c>
      <c r="F4931" t="s">
        <v>177</v>
      </c>
      <c r="G4931" t="s">
        <v>114</v>
      </c>
    </row>
    <row r="4932" spans="1:7" x14ac:dyDescent="0.25">
      <c r="A4932" t="s">
        <v>178</v>
      </c>
      <c r="B4932" t="s">
        <v>179</v>
      </c>
      <c r="C4932" t="s">
        <v>180</v>
      </c>
      <c r="D4932" s="1">
        <v>41477</v>
      </c>
      <c r="E4932" s="2">
        <v>5</v>
      </c>
      <c r="F4932" t="s">
        <v>181</v>
      </c>
      <c r="G4932" t="s">
        <v>182</v>
      </c>
    </row>
    <row r="4933" spans="1:7" x14ac:dyDescent="0.25">
      <c r="A4933" t="s">
        <v>1356</v>
      </c>
      <c r="B4933" t="s">
        <v>307</v>
      </c>
      <c r="C4933" t="s">
        <v>1357</v>
      </c>
      <c r="D4933" s="1">
        <v>41477</v>
      </c>
      <c r="E4933" s="2">
        <v>5</v>
      </c>
      <c r="F4933" t="s">
        <v>1358</v>
      </c>
      <c r="G4933" t="s">
        <v>1245</v>
      </c>
    </row>
    <row r="4934" spans="1:7" x14ac:dyDescent="0.25">
      <c r="A4934" t="s">
        <v>151</v>
      </c>
      <c r="B4934" t="s">
        <v>152</v>
      </c>
      <c r="C4934" t="s">
        <v>153</v>
      </c>
      <c r="D4934" s="1">
        <v>41477</v>
      </c>
      <c r="E4934" s="2">
        <v>40</v>
      </c>
      <c r="F4934" t="s">
        <v>154</v>
      </c>
      <c r="G4934" t="s">
        <v>114</v>
      </c>
    </row>
    <row r="4935" spans="1:7" x14ac:dyDescent="0.25">
      <c r="A4935" t="s">
        <v>159</v>
      </c>
      <c r="B4935" t="s">
        <v>160</v>
      </c>
      <c r="C4935" t="s">
        <v>161</v>
      </c>
      <c r="D4935" s="1">
        <v>41477</v>
      </c>
      <c r="E4935" s="2">
        <v>83.33</v>
      </c>
      <c r="F4935" t="s">
        <v>162</v>
      </c>
      <c r="G4935" t="s">
        <v>34</v>
      </c>
    </row>
    <row r="4936" spans="1:7" x14ac:dyDescent="0.25">
      <c r="A4936" t="s">
        <v>155</v>
      </c>
      <c r="B4936" t="s">
        <v>156</v>
      </c>
      <c r="C4936" t="s">
        <v>157</v>
      </c>
      <c r="D4936" s="1">
        <v>41477</v>
      </c>
      <c r="E4936" s="2">
        <v>20</v>
      </c>
      <c r="F4936" t="s">
        <v>158</v>
      </c>
      <c r="G4936" t="s">
        <v>1842</v>
      </c>
    </row>
    <row r="4937" spans="1:7" x14ac:dyDescent="0.25">
      <c r="A4937" t="s">
        <v>155</v>
      </c>
      <c r="B4937" t="s">
        <v>156</v>
      </c>
      <c r="C4937" t="s">
        <v>157</v>
      </c>
      <c r="D4937" s="1">
        <v>41477</v>
      </c>
      <c r="E4937" s="2">
        <v>20</v>
      </c>
      <c r="F4937" t="s">
        <v>158</v>
      </c>
      <c r="G4937" t="s">
        <v>1842</v>
      </c>
    </row>
    <row r="4938" spans="1:7" x14ac:dyDescent="0.25">
      <c r="A4938" t="s">
        <v>125</v>
      </c>
      <c r="B4938" t="s">
        <v>126</v>
      </c>
      <c r="C4938" t="s">
        <v>127</v>
      </c>
      <c r="D4938" s="1">
        <v>41477</v>
      </c>
      <c r="E4938" s="2">
        <v>5</v>
      </c>
      <c r="F4938" t="s">
        <v>128</v>
      </c>
      <c r="G4938" t="s">
        <v>1245</v>
      </c>
    </row>
    <row r="4939" spans="1:7" x14ac:dyDescent="0.25">
      <c r="A4939" t="s">
        <v>121</v>
      </c>
      <c r="B4939" t="s">
        <v>122</v>
      </c>
      <c r="C4939" t="s">
        <v>123</v>
      </c>
      <c r="D4939" s="1">
        <v>41477</v>
      </c>
      <c r="E4939" s="2">
        <v>70</v>
      </c>
      <c r="F4939" t="s">
        <v>124</v>
      </c>
      <c r="G4939" t="s">
        <v>1790</v>
      </c>
    </row>
    <row r="4940" spans="1:7" x14ac:dyDescent="0.25">
      <c r="A4940" t="s">
        <v>546</v>
      </c>
      <c r="B4940" t="s">
        <v>547</v>
      </c>
      <c r="C4940" t="s">
        <v>548</v>
      </c>
      <c r="D4940" s="1">
        <v>41477</v>
      </c>
      <c r="E4940" s="2">
        <v>25</v>
      </c>
      <c r="F4940" t="s">
        <v>549</v>
      </c>
      <c r="G4940" t="s">
        <v>1245</v>
      </c>
    </row>
    <row r="4941" spans="1:7" x14ac:dyDescent="0.25">
      <c r="A4941" t="s">
        <v>115</v>
      </c>
      <c r="B4941" t="s">
        <v>116</v>
      </c>
      <c r="C4941" t="s">
        <v>117</v>
      </c>
      <c r="D4941" s="1">
        <v>41477</v>
      </c>
      <c r="E4941" s="2">
        <v>5</v>
      </c>
      <c r="F4941" t="s">
        <v>118</v>
      </c>
      <c r="G4941" t="s">
        <v>1245</v>
      </c>
    </row>
    <row r="4942" spans="1:7" x14ac:dyDescent="0.25">
      <c r="A4942" t="s">
        <v>115</v>
      </c>
      <c r="B4942" t="s">
        <v>116</v>
      </c>
      <c r="C4942" t="s">
        <v>117</v>
      </c>
      <c r="D4942" s="1">
        <v>41477</v>
      </c>
      <c r="E4942" s="2">
        <v>5</v>
      </c>
      <c r="F4942" t="s">
        <v>119</v>
      </c>
      <c r="G4942" t="s">
        <v>1245</v>
      </c>
    </row>
    <row r="4943" spans="1:7" x14ac:dyDescent="0.25">
      <c r="A4943" t="s">
        <v>115</v>
      </c>
      <c r="B4943" t="s">
        <v>116</v>
      </c>
      <c r="C4943" t="s">
        <v>117</v>
      </c>
      <c r="D4943" s="1">
        <v>41477</v>
      </c>
      <c r="E4943" s="2">
        <v>5</v>
      </c>
      <c r="F4943" t="s">
        <v>120</v>
      </c>
      <c r="G4943" t="s">
        <v>1245</v>
      </c>
    </row>
    <row r="4944" spans="1:7" x14ac:dyDescent="0.25">
      <c r="A4944" t="s">
        <v>1100</v>
      </c>
      <c r="B4944" t="s">
        <v>1101</v>
      </c>
      <c r="C4944" t="s">
        <v>1102</v>
      </c>
      <c r="D4944" s="1">
        <v>41477</v>
      </c>
      <c r="E4944" s="2">
        <v>25</v>
      </c>
      <c r="F4944" t="s">
        <v>1103</v>
      </c>
      <c r="G4944" t="s">
        <v>1247</v>
      </c>
    </row>
    <row r="4945" spans="1:7" x14ac:dyDescent="0.25">
      <c r="A4945" t="s">
        <v>1100</v>
      </c>
      <c r="B4945" t="s">
        <v>1101</v>
      </c>
      <c r="C4945" t="s">
        <v>1102</v>
      </c>
      <c r="D4945" s="1">
        <v>41477</v>
      </c>
      <c r="E4945" s="2">
        <v>25</v>
      </c>
      <c r="F4945" t="s">
        <v>1104</v>
      </c>
      <c r="G4945" t="s">
        <v>1247</v>
      </c>
    </row>
    <row r="4946" spans="1:7" x14ac:dyDescent="0.25">
      <c r="A4946" t="s">
        <v>138</v>
      </c>
      <c r="B4946" t="s">
        <v>139</v>
      </c>
      <c r="C4946" t="s">
        <v>140</v>
      </c>
      <c r="D4946" s="1">
        <v>41477</v>
      </c>
      <c r="E4946" s="2">
        <v>40</v>
      </c>
      <c r="F4946" t="s">
        <v>141</v>
      </c>
      <c r="G4946" t="s">
        <v>1245</v>
      </c>
    </row>
    <row r="4947" spans="1:7" x14ac:dyDescent="0.25">
      <c r="A4947" t="s">
        <v>133</v>
      </c>
      <c r="B4947" t="s">
        <v>134</v>
      </c>
      <c r="C4947" t="s">
        <v>95</v>
      </c>
      <c r="D4947" s="1">
        <v>41477</v>
      </c>
      <c r="E4947" s="2">
        <v>10</v>
      </c>
      <c r="F4947" t="s">
        <v>135</v>
      </c>
      <c r="G4947" t="s">
        <v>1245</v>
      </c>
    </row>
    <row r="4948" spans="1:7" x14ac:dyDescent="0.25">
      <c r="A4948" t="s">
        <v>133</v>
      </c>
      <c r="B4948" t="s">
        <v>134</v>
      </c>
      <c r="C4948" t="s">
        <v>95</v>
      </c>
      <c r="D4948" s="1">
        <v>41477</v>
      </c>
      <c r="E4948" s="2">
        <v>10</v>
      </c>
      <c r="F4948" t="s">
        <v>136</v>
      </c>
      <c r="G4948" t="s">
        <v>1245</v>
      </c>
    </row>
    <row r="4949" spans="1:7" x14ac:dyDescent="0.25">
      <c r="A4949" t="s">
        <v>133</v>
      </c>
      <c r="B4949" t="s">
        <v>134</v>
      </c>
      <c r="C4949" t="s">
        <v>95</v>
      </c>
      <c r="D4949" s="1">
        <v>41477</v>
      </c>
      <c r="E4949" s="2">
        <v>10</v>
      </c>
      <c r="F4949" t="s">
        <v>137</v>
      </c>
      <c r="G4949" t="s">
        <v>1245</v>
      </c>
    </row>
    <row r="4950" spans="1:7" x14ac:dyDescent="0.25">
      <c r="A4950" t="s">
        <v>129</v>
      </c>
      <c r="B4950" t="s">
        <v>130</v>
      </c>
      <c r="C4950" t="s">
        <v>131</v>
      </c>
      <c r="D4950" s="1">
        <v>41477</v>
      </c>
      <c r="E4950" s="2">
        <v>10</v>
      </c>
      <c r="F4950" t="s">
        <v>132</v>
      </c>
      <c r="G4950" t="s">
        <v>9</v>
      </c>
    </row>
    <row r="4951" spans="1:7" x14ac:dyDescent="0.25">
      <c r="A4951" t="s">
        <v>1580</v>
      </c>
      <c r="B4951" t="s">
        <v>1581</v>
      </c>
      <c r="C4951" t="s">
        <v>1582</v>
      </c>
      <c r="D4951" s="1">
        <v>41477</v>
      </c>
      <c r="E4951" s="2">
        <v>20</v>
      </c>
      <c r="F4951" t="s">
        <v>1583</v>
      </c>
      <c r="G4951" t="s">
        <v>1245</v>
      </c>
    </row>
    <row r="4952" spans="1:7" x14ac:dyDescent="0.25">
      <c r="A4952" t="s">
        <v>1584</v>
      </c>
      <c r="B4952" t="s">
        <v>1585</v>
      </c>
      <c r="C4952" t="s">
        <v>1586</v>
      </c>
      <c r="D4952" s="1">
        <v>41477</v>
      </c>
      <c r="E4952" s="2">
        <v>10</v>
      </c>
      <c r="F4952" t="s">
        <v>1587</v>
      </c>
      <c r="G4952" t="s">
        <v>1245</v>
      </c>
    </row>
    <row r="4953" spans="1:7" x14ac:dyDescent="0.25">
      <c r="A4953" t="s">
        <v>1704</v>
      </c>
      <c r="B4953" t="s">
        <v>1705</v>
      </c>
      <c r="C4953" t="s">
        <v>1706</v>
      </c>
      <c r="D4953" s="1">
        <v>41479</v>
      </c>
      <c r="E4953" s="2">
        <v>50</v>
      </c>
      <c r="G4953" t="s">
        <v>67</v>
      </c>
    </row>
    <row r="4954" spans="1:7" x14ac:dyDescent="0.25">
      <c r="A4954" t="s">
        <v>1334</v>
      </c>
      <c r="B4954" t="s">
        <v>1335</v>
      </c>
      <c r="C4954" t="s">
        <v>1336</v>
      </c>
      <c r="D4954" s="1">
        <v>41485</v>
      </c>
      <c r="E4954" s="2">
        <v>250</v>
      </c>
      <c r="F4954" t="s">
        <v>1337</v>
      </c>
      <c r="G4954" t="s">
        <v>67</v>
      </c>
    </row>
    <row r="4955" spans="1:7" x14ac:dyDescent="0.25">
      <c r="A4955" t="s">
        <v>660</v>
      </c>
      <c r="B4955" t="s">
        <v>661</v>
      </c>
      <c r="D4955" s="1">
        <v>41485</v>
      </c>
      <c r="E4955" s="2">
        <v>300</v>
      </c>
      <c r="F4955" t="s">
        <v>662</v>
      </c>
      <c r="G4955" t="s">
        <v>67</v>
      </c>
    </row>
    <row r="4956" spans="1:7" x14ac:dyDescent="0.25">
      <c r="A4956" t="s">
        <v>660</v>
      </c>
      <c r="B4956" t="s">
        <v>661</v>
      </c>
      <c r="D4956" s="1">
        <v>41485</v>
      </c>
      <c r="E4956" s="2">
        <v>300</v>
      </c>
      <c r="F4956" t="s">
        <v>662</v>
      </c>
      <c r="G4956" t="s">
        <v>67</v>
      </c>
    </row>
    <row r="4957" spans="1:7" x14ac:dyDescent="0.25">
      <c r="A4957" t="s">
        <v>2265</v>
      </c>
      <c r="B4957" t="s">
        <v>2266</v>
      </c>
      <c r="D4957" s="1">
        <v>41485</v>
      </c>
      <c r="E4957" s="2">
        <v>3000</v>
      </c>
      <c r="G4957" t="s">
        <v>1816</v>
      </c>
    </row>
    <row r="4958" spans="1:7" x14ac:dyDescent="0.25">
      <c r="A4958" t="s">
        <v>68</v>
      </c>
      <c r="B4958" t="s">
        <v>69</v>
      </c>
      <c r="D4958" s="1">
        <v>41491</v>
      </c>
      <c r="E4958" s="2">
        <v>5500</v>
      </c>
      <c r="G4958" t="s">
        <v>1283</v>
      </c>
    </row>
    <row r="4959" spans="1:7" x14ac:dyDescent="0.25">
      <c r="A4959" t="s">
        <v>1076</v>
      </c>
      <c r="B4959" t="s">
        <v>1077</v>
      </c>
      <c r="D4959" s="1">
        <v>41491</v>
      </c>
      <c r="E4959" s="2">
        <v>34.89</v>
      </c>
      <c r="G4959" t="s">
        <v>310</v>
      </c>
    </row>
    <row r="4960" spans="1:7" x14ac:dyDescent="0.25">
      <c r="A4960" t="s">
        <v>2267</v>
      </c>
      <c r="B4960" t="s">
        <v>2268</v>
      </c>
      <c r="D4960" s="1">
        <v>41491</v>
      </c>
      <c r="E4960" s="2">
        <v>90</v>
      </c>
      <c r="G4960" t="s">
        <v>1715</v>
      </c>
    </row>
    <row r="4961" spans="1:7" x14ac:dyDescent="0.25">
      <c r="A4961" t="s">
        <v>2269</v>
      </c>
      <c r="B4961" t="s">
        <v>2270</v>
      </c>
      <c r="D4961" s="1">
        <v>41491</v>
      </c>
      <c r="E4961" s="2">
        <v>1295</v>
      </c>
      <c r="G4961" t="s">
        <v>114</v>
      </c>
    </row>
    <row r="4962" spans="1:7" x14ac:dyDescent="0.25">
      <c r="A4962" t="s">
        <v>2269</v>
      </c>
      <c r="B4962" t="s">
        <v>2270</v>
      </c>
      <c r="D4962" s="1">
        <v>41491</v>
      </c>
      <c r="E4962" s="2">
        <v>1295</v>
      </c>
      <c r="G4962" t="s">
        <v>145</v>
      </c>
    </row>
    <row r="4963" spans="1:7" x14ac:dyDescent="0.25">
      <c r="A4963" t="s">
        <v>913</v>
      </c>
      <c r="B4963" t="s">
        <v>914</v>
      </c>
      <c r="C4963" t="s">
        <v>46</v>
      </c>
      <c r="D4963" s="1">
        <v>41491</v>
      </c>
      <c r="E4963" s="2">
        <v>50</v>
      </c>
      <c r="F4963" t="s">
        <v>915</v>
      </c>
      <c r="G4963" t="s">
        <v>522</v>
      </c>
    </row>
    <row r="4964" spans="1:7" x14ac:dyDescent="0.25">
      <c r="A4964" t="s">
        <v>1085</v>
      </c>
      <c r="B4964" t="s">
        <v>1086</v>
      </c>
      <c r="C4964" t="s">
        <v>1087</v>
      </c>
      <c r="D4964" s="1">
        <v>41498</v>
      </c>
      <c r="E4964" s="2">
        <v>20000</v>
      </c>
      <c r="G4964" t="s">
        <v>2209</v>
      </c>
    </row>
    <row r="4965" spans="1:7" x14ac:dyDescent="0.25">
      <c r="A4965" t="s">
        <v>2237</v>
      </c>
      <c r="B4965" t="s">
        <v>2238</v>
      </c>
      <c r="D4965" s="1">
        <v>41498</v>
      </c>
      <c r="E4965" s="2">
        <v>500</v>
      </c>
      <c r="G4965" t="s">
        <v>1203</v>
      </c>
    </row>
    <row r="4966" spans="1:7" x14ac:dyDescent="0.25">
      <c r="A4966" t="s">
        <v>229</v>
      </c>
      <c r="B4966" t="s">
        <v>230</v>
      </c>
      <c r="D4966" s="1">
        <v>41498</v>
      </c>
      <c r="E4966" s="2">
        <v>8500</v>
      </c>
      <c r="G4966" t="s">
        <v>1859</v>
      </c>
    </row>
    <row r="4967" spans="1:7" x14ac:dyDescent="0.25">
      <c r="A4967" t="s">
        <v>1290</v>
      </c>
      <c r="B4967" t="s">
        <v>1291</v>
      </c>
      <c r="D4967" s="1">
        <v>41498</v>
      </c>
      <c r="E4967" s="2">
        <v>2000</v>
      </c>
      <c r="G4967" t="s">
        <v>1292</v>
      </c>
    </row>
    <row r="4968" spans="1:7" x14ac:dyDescent="0.25">
      <c r="A4968" t="s">
        <v>49</v>
      </c>
      <c r="B4968" t="s">
        <v>50</v>
      </c>
      <c r="C4968" t="s">
        <v>51</v>
      </c>
      <c r="D4968" s="1">
        <v>41500</v>
      </c>
      <c r="E4968" s="2">
        <v>83.33</v>
      </c>
      <c r="F4968" t="s">
        <v>52</v>
      </c>
      <c r="G4968" t="s">
        <v>34</v>
      </c>
    </row>
    <row r="4969" spans="1:7" x14ac:dyDescent="0.25">
      <c r="A4969" t="s">
        <v>235</v>
      </c>
      <c r="B4969" t="s">
        <v>236</v>
      </c>
      <c r="C4969" t="s">
        <v>237</v>
      </c>
      <c r="D4969" s="1">
        <v>41500</v>
      </c>
      <c r="E4969" s="2">
        <v>71.430000000000007</v>
      </c>
      <c r="F4969" t="s">
        <v>238</v>
      </c>
      <c r="G4969" t="s">
        <v>34</v>
      </c>
    </row>
    <row r="4970" spans="1:7" x14ac:dyDescent="0.25">
      <c r="A4970" t="s">
        <v>235</v>
      </c>
      <c r="B4970" t="s">
        <v>236</v>
      </c>
      <c r="C4970" t="s">
        <v>237</v>
      </c>
      <c r="D4970" s="1">
        <v>41500</v>
      </c>
      <c r="E4970" s="2">
        <v>71.430000000000007</v>
      </c>
      <c r="F4970" t="s">
        <v>239</v>
      </c>
      <c r="G4970" t="s">
        <v>34</v>
      </c>
    </row>
    <row r="4971" spans="1:7" x14ac:dyDescent="0.25">
      <c r="A4971" t="s">
        <v>40</v>
      </c>
      <c r="B4971" t="s">
        <v>41</v>
      </c>
      <c r="C4971" t="s">
        <v>42</v>
      </c>
      <c r="D4971" s="1">
        <v>41500</v>
      </c>
      <c r="E4971" s="2">
        <v>166.66</v>
      </c>
      <c r="F4971" t="s">
        <v>43</v>
      </c>
      <c r="G4971" t="s">
        <v>34</v>
      </c>
    </row>
    <row r="4972" spans="1:7" x14ac:dyDescent="0.25">
      <c r="A4972" t="s">
        <v>53</v>
      </c>
      <c r="B4972" t="s">
        <v>54</v>
      </c>
      <c r="C4972" t="s">
        <v>55</v>
      </c>
      <c r="D4972" s="1">
        <v>41500</v>
      </c>
      <c r="E4972" s="2">
        <v>125</v>
      </c>
      <c r="F4972" t="s">
        <v>56</v>
      </c>
      <c r="G4972" t="s">
        <v>34</v>
      </c>
    </row>
    <row r="4973" spans="1:7" x14ac:dyDescent="0.25">
      <c r="A4973" t="s">
        <v>53</v>
      </c>
      <c r="B4973" t="s">
        <v>54</v>
      </c>
      <c r="C4973" t="s">
        <v>55</v>
      </c>
      <c r="D4973" s="1">
        <v>41500</v>
      </c>
      <c r="E4973" s="2">
        <v>125</v>
      </c>
      <c r="F4973" t="s">
        <v>57</v>
      </c>
      <c r="G4973" t="s">
        <v>34</v>
      </c>
    </row>
    <row r="4974" spans="1:7" x14ac:dyDescent="0.25">
      <c r="A4974" t="s">
        <v>1257</v>
      </c>
      <c r="B4974" t="s">
        <v>1258</v>
      </c>
      <c r="C4974" t="s">
        <v>1259</v>
      </c>
      <c r="D4974" s="1">
        <v>41500</v>
      </c>
      <c r="E4974" s="2">
        <v>83.33</v>
      </c>
      <c r="F4974" t="s">
        <v>1260</v>
      </c>
      <c r="G4974" t="s">
        <v>34</v>
      </c>
    </row>
    <row r="4975" spans="1:7" x14ac:dyDescent="0.25">
      <c r="A4975" t="s">
        <v>1308</v>
      </c>
      <c r="B4975" t="s">
        <v>1309</v>
      </c>
      <c r="C4975" t="s">
        <v>1310</v>
      </c>
      <c r="D4975" s="1">
        <v>41500</v>
      </c>
      <c r="E4975" s="2">
        <v>83.33</v>
      </c>
      <c r="F4975" t="s">
        <v>1311</v>
      </c>
      <c r="G4975" t="s">
        <v>34</v>
      </c>
    </row>
    <row r="4976" spans="1:7" x14ac:dyDescent="0.25">
      <c r="A4976" t="s">
        <v>188</v>
      </c>
      <c r="B4976" t="s">
        <v>189</v>
      </c>
      <c r="C4976" t="s">
        <v>190</v>
      </c>
      <c r="D4976" s="1">
        <v>41501</v>
      </c>
      <c r="E4976" s="2">
        <v>100</v>
      </c>
      <c r="F4976" t="s">
        <v>191</v>
      </c>
      <c r="G4976" t="s">
        <v>192</v>
      </c>
    </row>
    <row r="4977" spans="1:7" x14ac:dyDescent="0.25">
      <c r="A4977" t="s">
        <v>753</v>
      </c>
      <c r="B4977" t="s">
        <v>754</v>
      </c>
      <c r="C4977" t="s">
        <v>755</v>
      </c>
      <c r="D4977" s="1">
        <v>41501</v>
      </c>
      <c r="E4977" s="2">
        <v>500</v>
      </c>
      <c r="G4977" t="s">
        <v>209</v>
      </c>
    </row>
    <row r="4978" spans="1:7" x14ac:dyDescent="0.25">
      <c r="A4978" t="s">
        <v>1856</v>
      </c>
      <c r="B4978" t="s">
        <v>1857</v>
      </c>
      <c r="D4978" s="1">
        <v>41501</v>
      </c>
      <c r="E4978" s="2">
        <v>10000</v>
      </c>
      <c r="G4978" t="s">
        <v>1113</v>
      </c>
    </row>
    <row r="4979" spans="1:7" x14ac:dyDescent="0.25">
      <c r="A4979" t="s">
        <v>2207</v>
      </c>
      <c r="B4979" t="s">
        <v>2208</v>
      </c>
      <c r="D4979" s="1">
        <v>41501</v>
      </c>
      <c r="E4979" s="2">
        <v>1218</v>
      </c>
      <c r="G4979" t="s">
        <v>145</v>
      </c>
    </row>
    <row r="4980" spans="1:7" x14ac:dyDescent="0.25">
      <c r="A4980" t="s">
        <v>482</v>
      </c>
      <c r="B4980" t="s">
        <v>483</v>
      </c>
      <c r="C4980" t="s">
        <v>484</v>
      </c>
      <c r="D4980" s="1">
        <v>41505</v>
      </c>
      <c r="E4980" s="2">
        <v>125</v>
      </c>
      <c r="F4980" t="s">
        <v>485</v>
      </c>
      <c r="G4980" t="s">
        <v>2271</v>
      </c>
    </row>
    <row r="4981" spans="1:7" x14ac:dyDescent="0.25">
      <c r="A4981" t="s">
        <v>1231</v>
      </c>
      <c r="B4981" t="s">
        <v>1026</v>
      </c>
      <c r="C4981" t="s">
        <v>1232</v>
      </c>
      <c r="D4981" s="1">
        <v>41505</v>
      </c>
      <c r="E4981" s="2">
        <v>500</v>
      </c>
      <c r="G4981" t="s">
        <v>1233</v>
      </c>
    </row>
    <row r="4982" spans="1:7" x14ac:dyDescent="0.25">
      <c r="A4982" t="s">
        <v>138</v>
      </c>
      <c r="B4982" t="s">
        <v>139</v>
      </c>
      <c r="C4982" t="s">
        <v>140</v>
      </c>
      <c r="D4982" s="1">
        <v>41506</v>
      </c>
      <c r="E4982" s="2">
        <v>40</v>
      </c>
      <c r="F4982" t="s">
        <v>141</v>
      </c>
      <c r="G4982" t="s">
        <v>1245</v>
      </c>
    </row>
    <row r="4983" spans="1:7" x14ac:dyDescent="0.25">
      <c r="A4983" t="s">
        <v>133</v>
      </c>
      <c r="B4983" t="s">
        <v>134</v>
      </c>
      <c r="C4983" t="s">
        <v>95</v>
      </c>
      <c r="D4983" s="1">
        <v>41506</v>
      </c>
      <c r="E4983" s="2">
        <v>10</v>
      </c>
      <c r="F4983" t="s">
        <v>135</v>
      </c>
      <c r="G4983" t="s">
        <v>1245</v>
      </c>
    </row>
    <row r="4984" spans="1:7" x14ac:dyDescent="0.25">
      <c r="A4984" t="s">
        <v>133</v>
      </c>
      <c r="B4984" t="s">
        <v>134</v>
      </c>
      <c r="C4984" t="s">
        <v>95</v>
      </c>
      <c r="D4984" s="1">
        <v>41506</v>
      </c>
      <c r="E4984" s="2">
        <v>10</v>
      </c>
      <c r="F4984" t="s">
        <v>136</v>
      </c>
      <c r="G4984" t="s">
        <v>1245</v>
      </c>
    </row>
    <row r="4985" spans="1:7" x14ac:dyDescent="0.25">
      <c r="A4985" t="s">
        <v>133</v>
      </c>
      <c r="B4985" t="s">
        <v>134</v>
      </c>
      <c r="C4985" t="s">
        <v>95</v>
      </c>
      <c r="D4985" s="1">
        <v>41506</v>
      </c>
      <c r="E4985" s="2">
        <v>10</v>
      </c>
      <c r="F4985" t="s">
        <v>137</v>
      </c>
      <c r="G4985" t="s">
        <v>1245</v>
      </c>
    </row>
    <row r="4986" spans="1:7" x14ac:dyDescent="0.25">
      <c r="A4986" t="s">
        <v>129</v>
      </c>
      <c r="B4986" t="s">
        <v>130</v>
      </c>
      <c r="C4986" t="s">
        <v>131</v>
      </c>
      <c r="D4986" s="1">
        <v>41506</v>
      </c>
      <c r="E4986" s="2">
        <v>10</v>
      </c>
      <c r="F4986" t="s">
        <v>132</v>
      </c>
      <c r="G4986" t="s">
        <v>9</v>
      </c>
    </row>
    <row r="4987" spans="1:7" x14ac:dyDescent="0.25">
      <c r="A4987" t="s">
        <v>1584</v>
      </c>
      <c r="B4987" t="s">
        <v>1585</v>
      </c>
      <c r="C4987" t="s">
        <v>1586</v>
      </c>
      <c r="D4987" s="1">
        <v>41506</v>
      </c>
      <c r="E4987" s="2">
        <v>10</v>
      </c>
      <c r="F4987" t="s">
        <v>1587</v>
      </c>
      <c r="G4987" t="s">
        <v>1245</v>
      </c>
    </row>
    <row r="4988" spans="1:7" x14ac:dyDescent="0.25">
      <c r="A4988" t="s">
        <v>1100</v>
      </c>
      <c r="B4988" t="s">
        <v>1101</v>
      </c>
      <c r="C4988" t="s">
        <v>1102</v>
      </c>
      <c r="D4988" s="1">
        <v>41506</v>
      </c>
      <c r="E4988" s="2">
        <v>25</v>
      </c>
      <c r="F4988" t="s">
        <v>1103</v>
      </c>
      <c r="G4988" t="s">
        <v>1247</v>
      </c>
    </row>
    <row r="4989" spans="1:7" x14ac:dyDescent="0.25">
      <c r="A4989" t="s">
        <v>1100</v>
      </c>
      <c r="B4989" t="s">
        <v>1101</v>
      </c>
      <c r="C4989" t="s">
        <v>1102</v>
      </c>
      <c r="D4989" s="1">
        <v>41506</v>
      </c>
      <c r="E4989" s="2">
        <v>25</v>
      </c>
      <c r="F4989" t="s">
        <v>1104</v>
      </c>
      <c r="G4989" t="s">
        <v>1247</v>
      </c>
    </row>
    <row r="4990" spans="1:7" x14ac:dyDescent="0.25">
      <c r="A4990" t="s">
        <v>115</v>
      </c>
      <c r="B4990" t="s">
        <v>116</v>
      </c>
      <c r="C4990" t="s">
        <v>117</v>
      </c>
      <c r="D4990" s="1">
        <v>41506</v>
      </c>
      <c r="E4990" s="2">
        <v>5</v>
      </c>
      <c r="F4990" t="s">
        <v>118</v>
      </c>
      <c r="G4990" t="s">
        <v>1245</v>
      </c>
    </row>
    <row r="4991" spans="1:7" x14ac:dyDescent="0.25">
      <c r="A4991" t="s">
        <v>115</v>
      </c>
      <c r="B4991" t="s">
        <v>116</v>
      </c>
      <c r="C4991" t="s">
        <v>117</v>
      </c>
      <c r="D4991" s="1">
        <v>41506</v>
      </c>
      <c r="E4991" s="2">
        <v>5</v>
      </c>
      <c r="F4991" t="s">
        <v>119</v>
      </c>
      <c r="G4991" t="s">
        <v>1245</v>
      </c>
    </row>
    <row r="4992" spans="1:7" x14ac:dyDescent="0.25">
      <c r="A4992" t="s">
        <v>115</v>
      </c>
      <c r="B4992" t="s">
        <v>116</v>
      </c>
      <c r="C4992" t="s">
        <v>117</v>
      </c>
      <c r="D4992" s="1">
        <v>41506</v>
      </c>
      <c r="E4992" s="2">
        <v>5</v>
      </c>
      <c r="F4992" t="s">
        <v>120</v>
      </c>
      <c r="G4992" t="s">
        <v>1245</v>
      </c>
    </row>
    <row r="4993" spans="1:7" x14ac:dyDescent="0.25">
      <c r="A4993" t="s">
        <v>546</v>
      </c>
      <c r="B4993" t="s">
        <v>547</v>
      </c>
      <c r="C4993" t="s">
        <v>548</v>
      </c>
      <c r="D4993" s="1">
        <v>41506</v>
      </c>
      <c r="E4993" s="2">
        <v>25</v>
      </c>
      <c r="F4993" t="s">
        <v>549</v>
      </c>
      <c r="G4993" t="s">
        <v>1245</v>
      </c>
    </row>
    <row r="4994" spans="1:7" x14ac:dyDescent="0.25">
      <c r="A4994" t="s">
        <v>121</v>
      </c>
      <c r="B4994" t="s">
        <v>122</v>
      </c>
      <c r="C4994" t="s">
        <v>123</v>
      </c>
      <c r="D4994" s="1">
        <v>41506</v>
      </c>
      <c r="E4994" s="2">
        <v>70</v>
      </c>
      <c r="F4994" t="s">
        <v>124</v>
      </c>
      <c r="G4994" t="s">
        <v>1790</v>
      </c>
    </row>
    <row r="4995" spans="1:7" x14ac:dyDescent="0.25">
      <c r="A4995" t="s">
        <v>125</v>
      </c>
      <c r="B4995" t="s">
        <v>126</v>
      </c>
      <c r="C4995" t="s">
        <v>127</v>
      </c>
      <c r="D4995" s="1">
        <v>41506</v>
      </c>
      <c r="E4995" s="2">
        <v>5</v>
      </c>
      <c r="F4995" t="s">
        <v>128</v>
      </c>
      <c r="G4995" t="s">
        <v>1245</v>
      </c>
    </row>
    <row r="4996" spans="1:7" x14ac:dyDescent="0.25">
      <c r="A4996" t="s">
        <v>169</v>
      </c>
      <c r="B4996" t="s">
        <v>170</v>
      </c>
      <c r="C4996" t="s">
        <v>171</v>
      </c>
      <c r="D4996" s="1">
        <v>41506</v>
      </c>
      <c r="E4996" s="2">
        <v>10</v>
      </c>
      <c r="F4996" t="s">
        <v>172</v>
      </c>
      <c r="G4996" t="s">
        <v>1245</v>
      </c>
    </row>
    <row r="4997" spans="1:7" x14ac:dyDescent="0.25">
      <c r="A4997" t="s">
        <v>169</v>
      </c>
      <c r="B4997" t="s">
        <v>170</v>
      </c>
      <c r="C4997" t="s">
        <v>171</v>
      </c>
      <c r="D4997" s="1">
        <v>41506</v>
      </c>
      <c r="E4997" s="2">
        <v>10</v>
      </c>
      <c r="F4997" t="s">
        <v>173</v>
      </c>
      <c r="G4997" t="s">
        <v>1245</v>
      </c>
    </row>
    <row r="4998" spans="1:7" x14ac:dyDescent="0.25">
      <c r="A4998" t="s">
        <v>164</v>
      </c>
      <c r="B4998" t="s">
        <v>165</v>
      </c>
      <c r="C4998" t="s">
        <v>166</v>
      </c>
      <c r="D4998" s="1">
        <v>41506</v>
      </c>
      <c r="E4998" s="2">
        <v>25</v>
      </c>
      <c r="F4998" t="s">
        <v>167</v>
      </c>
      <c r="G4998" t="s">
        <v>1695</v>
      </c>
    </row>
    <row r="4999" spans="1:7" x14ac:dyDescent="0.25">
      <c r="A4999" t="s">
        <v>164</v>
      </c>
      <c r="B4999" t="s">
        <v>165</v>
      </c>
      <c r="C4999" t="s">
        <v>166</v>
      </c>
      <c r="D4999" s="1">
        <v>41506</v>
      </c>
      <c r="E4999" s="2">
        <v>25</v>
      </c>
      <c r="F4999" t="s">
        <v>168</v>
      </c>
      <c r="G4999" t="s">
        <v>1695</v>
      </c>
    </row>
    <row r="5000" spans="1:7" x14ac:dyDescent="0.25">
      <c r="A5000" t="s">
        <v>174</v>
      </c>
      <c r="B5000" t="s">
        <v>175</v>
      </c>
      <c r="C5000" t="s">
        <v>176</v>
      </c>
      <c r="D5000" s="1">
        <v>41506</v>
      </c>
      <c r="E5000" s="2">
        <v>10</v>
      </c>
      <c r="F5000" t="s">
        <v>177</v>
      </c>
      <c r="G5000" t="s">
        <v>114</v>
      </c>
    </row>
    <row r="5001" spans="1:7" x14ac:dyDescent="0.25">
      <c r="A5001" t="s">
        <v>178</v>
      </c>
      <c r="B5001" t="s">
        <v>179</v>
      </c>
      <c r="C5001" t="s">
        <v>180</v>
      </c>
      <c r="D5001" s="1">
        <v>41506</v>
      </c>
      <c r="E5001" s="2">
        <v>5</v>
      </c>
      <c r="F5001" t="s">
        <v>181</v>
      </c>
      <c r="G5001" t="s">
        <v>182</v>
      </c>
    </row>
    <row r="5002" spans="1:7" x14ac:dyDescent="0.25">
      <c r="A5002" t="s">
        <v>1356</v>
      </c>
      <c r="B5002" t="s">
        <v>307</v>
      </c>
      <c r="C5002" t="s">
        <v>1357</v>
      </c>
      <c r="D5002" s="1">
        <v>41506</v>
      </c>
      <c r="E5002" s="2">
        <v>5</v>
      </c>
      <c r="F5002" t="s">
        <v>1358</v>
      </c>
      <c r="G5002" t="s">
        <v>1245</v>
      </c>
    </row>
    <row r="5003" spans="1:7" x14ac:dyDescent="0.25">
      <c r="A5003" t="s">
        <v>155</v>
      </c>
      <c r="B5003" t="s">
        <v>156</v>
      </c>
      <c r="C5003" t="s">
        <v>157</v>
      </c>
      <c r="D5003" s="1">
        <v>41506</v>
      </c>
      <c r="E5003" s="2">
        <v>20</v>
      </c>
      <c r="F5003" t="s">
        <v>158</v>
      </c>
      <c r="G5003" t="s">
        <v>1842</v>
      </c>
    </row>
    <row r="5004" spans="1:7" x14ac:dyDescent="0.25">
      <c r="A5004" t="s">
        <v>155</v>
      </c>
      <c r="B5004" t="s">
        <v>156</v>
      </c>
      <c r="C5004" t="s">
        <v>157</v>
      </c>
      <c r="D5004" s="1">
        <v>41506</v>
      </c>
      <c r="E5004" s="2">
        <v>20</v>
      </c>
      <c r="F5004" t="s">
        <v>158</v>
      </c>
      <c r="G5004" t="s">
        <v>1842</v>
      </c>
    </row>
    <row r="5005" spans="1:7" x14ac:dyDescent="0.25">
      <c r="A5005" t="s">
        <v>159</v>
      </c>
      <c r="B5005" t="s">
        <v>160</v>
      </c>
      <c r="C5005" t="s">
        <v>161</v>
      </c>
      <c r="D5005" s="1">
        <v>41506</v>
      </c>
      <c r="E5005" s="2">
        <v>83.33</v>
      </c>
      <c r="F5005" t="s">
        <v>162</v>
      </c>
      <c r="G5005" t="s">
        <v>34</v>
      </c>
    </row>
    <row r="5006" spans="1:7" x14ac:dyDescent="0.25">
      <c r="A5006" t="s">
        <v>151</v>
      </c>
      <c r="B5006" t="s">
        <v>152</v>
      </c>
      <c r="C5006" t="s">
        <v>153</v>
      </c>
      <c r="D5006" s="1">
        <v>41506</v>
      </c>
      <c r="E5006" s="2">
        <v>40</v>
      </c>
      <c r="F5006" t="s">
        <v>154</v>
      </c>
      <c r="G5006" t="s">
        <v>114</v>
      </c>
    </row>
    <row r="5007" spans="1:7" x14ac:dyDescent="0.25">
      <c r="A5007" t="s">
        <v>2272</v>
      </c>
      <c r="B5007" t="s">
        <v>2273</v>
      </c>
      <c r="C5007" t="s">
        <v>2274</v>
      </c>
      <c r="D5007" s="1">
        <v>41506</v>
      </c>
      <c r="E5007" s="2">
        <v>100</v>
      </c>
      <c r="F5007" t="s">
        <v>2275</v>
      </c>
      <c r="G5007" t="s">
        <v>34</v>
      </c>
    </row>
    <row r="5008" spans="1:7" x14ac:dyDescent="0.25">
      <c r="A5008" t="s">
        <v>2272</v>
      </c>
      <c r="B5008" t="s">
        <v>2273</v>
      </c>
      <c r="C5008" t="s">
        <v>2274</v>
      </c>
      <c r="D5008" s="1">
        <v>41506</v>
      </c>
      <c r="E5008" s="2">
        <v>100</v>
      </c>
      <c r="F5008" t="s">
        <v>2276</v>
      </c>
      <c r="G5008" t="s">
        <v>34</v>
      </c>
    </row>
    <row r="5009" spans="1:7" x14ac:dyDescent="0.25">
      <c r="A5009" t="s">
        <v>99</v>
      </c>
      <c r="B5009" t="s">
        <v>100</v>
      </c>
      <c r="C5009" t="s">
        <v>101</v>
      </c>
      <c r="D5009" s="1">
        <v>41506</v>
      </c>
      <c r="E5009" s="2">
        <v>10</v>
      </c>
      <c r="F5009" t="s">
        <v>102</v>
      </c>
      <c r="G5009" t="s">
        <v>1245</v>
      </c>
    </row>
    <row r="5010" spans="1:7" x14ac:dyDescent="0.25">
      <c r="A5010" t="s">
        <v>99</v>
      </c>
      <c r="B5010" t="s">
        <v>100</v>
      </c>
      <c r="C5010" t="s">
        <v>101</v>
      </c>
      <c r="D5010" s="1">
        <v>41506</v>
      </c>
      <c r="E5010" s="2">
        <v>10</v>
      </c>
      <c r="F5010" t="s">
        <v>103</v>
      </c>
      <c r="G5010" t="s">
        <v>1245</v>
      </c>
    </row>
    <row r="5011" spans="1:7" x14ac:dyDescent="0.25">
      <c r="A5011" t="s">
        <v>99</v>
      </c>
      <c r="B5011" t="s">
        <v>100</v>
      </c>
      <c r="C5011" t="s">
        <v>101</v>
      </c>
      <c r="D5011" s="1">
        <v>41506</v>
      </c>
      <c r="E5011" s="2">
        <v>10</v>
      </c>
      <c r="F5011" t="s">
        <v>104</v>
      </c>
      <c r="G5011" t="s">
        <v>1245</v>
      </c>
    </row>
    <row r="5012" spans="1:7" x14ac:dyDescent="0.25">
      <c r="A5012" t="s">
        <v>78</v>
      </c>
      <c r="B5012" t="s">
        <v>79</v>
      </c>
      <c r="C5012" t="s">
        <v>80</v>
      </c>
      <c r="D5012" s="1">
        <v>41506</v>
      </c>
      <c r="E5012" s="2">
        <v>35</v>
      </c>
      <c r="F5012" t="s">
        <v>81</v>
      </c>
      <c r="G5012" t="s">
        <v>9</v>
      </c>
    </row>
    <row r="5013" spans="1:7" x14ac:dyDescent="0.25">
      <c r="A5013" t="s">
        <v>78</v>
      </c>
      <c r="B5013" t="s">
        <v>79</v>
      </c>
      <c r="C5013" t="s">
        <v>80</v>
      </c>
      <c r="D5013" s="1">
        <v>41506</v>
      </c>
      <c r="E5013" s="2">
        <v>35</v>
      </c>
      <c r="F5013" t="s">
        <v>81</v>
      </c>
      <c r="G5013" t="s">
        <v>9</v>
      </c>
    </row>
    <row r="5014" spans="1:7" x14ac:dyDescent="0.25">
      <c r="A5014" t="s">
        <v>82</v>
      </c>
      <c r="B5014" t="s">
        <v>83</v>
      </c>
      <c r="C5014" t="s">
        <v>84</v>
      </c>
      <c r="D5014" s="1">
        <v>41506</v>
      </c>
      <c r="E5014" s="2">
        <v>10</v>
      </c>
      <c r="F5014" t="s">
        <v>85</v>
      </c>
      <c r="G5014" t="s">
        <v>1245</v>
      </c>
    </row>
    <row r="5015" spans="1:7" x14ac:dyDescent="0.25">
      <c r="A5015" t="s">
        <v>82</v>
      </c>
      <c r="B5015" t="s">
        <v>83</v>
      </c>
      <c r="C5015" t="s">
        <v>84</v>
      </c>
      <c r="D5015" s="1">
        <v>41506</v>
      </c>
      <c r="E5015" s="2">
        <v>10</v>
      </c>
      <c r="F5015" t="s">
        <v>86</v>
      </c>
      <c r="G5015" t="s">
        <v>1245</v>
      </c>
    </row>
    <row r="5016" spans="1:7" x14ac:dyDescent="0.25">
      <c r="A5016" t="s">
        <v>636</v>
      </c>
      <c r="B5016" t="s">
        <v>637</v>
      </c>
      <c r="C5016" t="s">
        <v>638</v>
      </c>
      <c r="D5016" s="1">
        <v>41506</v>
      </c>
      <c r="E5016" s="2">
        <v>10</v>
      </c>
      <c r="F5016" t="s">
        <v>639</v>
      </c>
      <c r="G5016" t="s">
        <v>1694</v>
      </c>
    </row>
    <row r="5017" spans="1:7" x14ac:dyDescent="0.25">
      <c r="A5017" t="s">
        <v>87</v>
      </c>
      <c r="B5017" t="s">
        <v>88</v>
      </c>
      <c r="C5017" t="s">
        <v>89</v>
      </c>
      <c r="D5017" s="1">
        <v>41506</v>
      </c>
      <c r="E5017" s="2">
        <v>25</v>
      </c>
      <c r="F5017" t="s">
        <v>90</v>
      </c>
      <c r="G5017" t="s">
        <v>1695</v>
      </c>
    </row>
    <row r="5018" spans="1:7" x14ac:dyDescent="0.25">
      <c r="A5018" t="s">
        <v>87</v>
      </c>
      <c r="B5018" t="s">
        <v>88</v>
      </c>
      <c r="C5018" t="s">
        <v>89</v>
      </c>
      <c r="D5018" s="1">
        <v>41506</v>
      </c>
      <c r="E5018" s="2">
        <v>25</v>
      </c>
      <c r="F5018" t="s">
        <v>91</v>
      </c>
      <c r="G5018" t="s">
        <v>1695</v>
      </c>
    </row>
    <row r="5019" spans="1:7" x14ac:dyDescent="0.25">
      <c r="A5019" t="s">
        <v>87</v>
      </c>
      <c r="B5019" t="s">
        <v>88</v>
      </c>
      <c r="C5019" t="s">
        <v>89</v>
      </c>
      <c r="D5019" s="1">
        <v>41506</v>
      </c>
      <c r="E5019" s="2">
        <v>25</v>
      </c>
      <c r="F5019" t="s">
        <v>91</v>
      </c>
      <c r="G5019" t="s">
        <v>1695</v>
      </c>
    </row>
    <row r="5020" spans="1:7" x14ac:dyDescent="0.25">
      <c r="A5020" t="s">
        <v>87</v>
      </c>
      <c r="B5020" t="s">
        <v>88</v>
      </c>
      <c r="C5020" t="s">
        <v>89</v>
      </c>
      <c r="D5020" s="1">
        <v>41506</v>
      </c>
      <c r="E5020" s="2">
        <v>25</v>
      </c>
      <c r="F5020" t="s">
        <v>92</v>
      </c>
      <c r="G5020" t="s">
        <v>1695</v>
      </c>
    </row>
    <row r="5021" spans="1:7" x14ac:dyDescent="0.25">
      <c r="A5021" t="s">
        <v>390</v>
      </c>
      <c r="B5021" t="s">
        <v>343</v>
      </c>
      <c r="C5021" t="s">
        <v>391</v>
      </c>
      <c r="D5021" s="1">
        <v>41506</v>
      </c>
      <c r="E5021" s="2">
        <v>30</v>
      </c>
      <c r="F5021" t="s">
        <v>392</v>
      </c>
      <c r="G5021" t="s">
        <v>1245</v>
      </c>
    </row>
    <row r="5022" spans="1:7" x14ac:dyDescent="0.25">
      <c r="A5022" t="s">
        <v>390</v>
      </c>
      <c r="B5022" t="s">
        <v>343</v>
      </c>
      <c r="C5022" t="s">
        <v>391</v>
      </c>
      <c r="D5022" s="1">
        <v>41506</v>
      </c>
      <c r="E5022" s="2">
        <v>30</v>
      </c>
      <c r="F5022" t="s">
        <v>392</v>
      </c>
      <c r="G5022" t="s">
        <v>1245</v>
      </c>
    </row>
    <row r="5023" spans="1:7" x14ac:dyDescent="0.25">
      <c r="A5023" t="s">
        <v>390</v>
      </c>
      <c r="B5023" t="s">
        <v>343</v>
      </c>
      <c r="C5023" t="s">
        <v>391</v>
      </c>
      <c r="D5023" s="1">
        <v>41506</v>
      </c>
      <c r="E5023" s="2">
        <v>30</v>
      </c>
      <c r="F5023" t="s">
        <v>393</v>
      </c>
      <c r="G5023" t="s">
        <v>1245</v>
      </c>
    </row>
    <row r="5024" spans="1:7" x14ac:dyDescent="0.25">
      <c r="A5024" t="s">
        <v>1590</v>
      </c>
      <c r="B5024" t="s">
        <v>1591</v>
      </c>
      <c r="C5024" t="s">
        <v>1592</v>
      </c>
      <c r="D5024" s="1">
        <v>41506</v>
      </c>
      <c r="E5024" s="2">
        <v>5</v>
      </c>
      <c r="F5024" t="s">
        <v>1593</v>
      </c>
      <c r="G5024" t="s">
        <v>1245</v>
      </c>
    </row>
    <row r="5025" spans="1:7" x14ac:dyDescent="0.25">
      <c r="A5025" t="s">
        <v>2153</v>
      </c>
      <c r="B5025" t="s">
        <v>614</v>
      </c>
      <c r="C5025" t="s">
        <v>1310</v>
      </c>
      <c r="D5025" s="1">
        <v>41506</v>
      </c>
      <c r="E5025" s="2">
        <v>10</v>
      </c>
      <c r="F5025" t="s">
        <v>2154</v>
      </c>
      <c r="G5025" t="s">
        <v>1245</v>
      </c>
    </row>
    <row r="5026" spans="1:7" x14ac:dyDescent="0.25">
      <c r="A5026" t="s">
        <v>1380</v>
      </c>
      <c r="B5026" t="s">
        <v>1381</v>
      </c>
      <c r="C5026" t="s">
        <v>1382</v>
      </c>
      <c r="D5026" s="1">
        <v>41512</v>
      </c>
      <c r="E5026" s="2">
        <v>500</v>
      </c>
      <c r="F5026" t="s">
        <v>1383</v>
      </c>
      <c r="G5026" t="s">
        <v>2277</v>
      </c>
    </row>
    <row r="5027" spans="1:7" x14ac:dyDescent="0.25">
      <c r="A5027" t="s">
        <v>1236</v>
      </c>
      <c r="B5027" t="s">
        <v>903</v>
      </c>
      <c r="C5027" t="s">
        <v>997</v>
      </c>
      <c r="D5027" s="1">
        <v>41512</v>
      </c>
      <c r="E5027" s="2">
        <v>84</v>
      </c>
      <c r="F5027" t="s">
        <v>1237</v>
      </c>
      <c r="G5027" t="s">
        <v>34</v>
      </c>
    </row>
    <row r="5028" spans="1:7" x14ac:dyDescent="0.25">
      <c r="A5028" t="s">
        <v>199</v>
      </c>
      <c r="B5028" t="s">
        <v>200</v>
      </c>
      <c r="C5028" t="s">
        <v>201</v>
      </c>
      <c r="D5028" s="1">
        <v>41513</v>
      </c>
      <c r="E5028" s="2">
        <v>20000</v>
      </c>
      <c r="G5028" t="s">
        <v>202</v>
      </c>
    </row>
    <row r="5029" spans="1:7" x14ac:dyDescent="0.25">
      <c r="A5029" t="s">
        <v>1410</v>
      </c>
      <c r="B5029" t="s">
        <v>1411</v>
      </c>
      <c r="C5029" t="s">
        <v>1412</v>
      </c>
      <c r="D5029" s="1">
        <v>41526</v>
      </c>
      <c r="E5029" s="2">
        <v>100</v>
      </c>
      <c r="F5029" t="s">
        <v>1413</v>
      </c>
      <c r="G5029" t="s">
        <v>522</v>
      </c>
    </row>
    <row r="5030" spans="1:7" x14ac:dyDescent="0.25">
      <c r="A5030" t="s">
        <v>482</v>
      </c>
      <c r="B5030" t="s">
        <v>483</v>
      </c>
      <c r="C5030" t="s">
        <v>484</v>
      </c>
      <c r="D5030" s="1">
        <v>41526</v>
      </c>
      <c r="E5030" s="2">
        <v>125</v>
      </c>
      <c r="F5030" t="s">
        <v>485</v>
      </c>
      <c r="G5030" t="s">
        <v>2271</v>
      </c>
    </row>
    <row r="5031" spans="1:7" x14ac:dyDescent="0.25">
      <c r="A5031" t="s">
        <v>1198</v>
      </c>
      <c r="B5031" t="s">
        <v>1199</v>
      </c>
      <c r="D5031" s="1">
        <v>41526</v>
      </c>
      <c r="E5031" s="2">
        <v>10000</v>
      </c>
      <c r="F5031" t="s">
        <v>1200</v>
      </c>
      <c r="G5031" t="s">
        <v>1113</v>
      </c>
    </row>
    <row r="5032" spans="1:7" x14ac:dyDescent="0.25">
      <c r="A5032" t="s">
        <v>1080</v>
      </c>
      <c r="B5032" t="s">
        <v>1081</v>
      </c>
      <c r="D5032" s="1">
        <v>41526</v>
      </c>
      <c r="E5032" s="2">
        <v>500</v>
      </c>
      <c r="G5032" t="s">
        <v>1082</v>
      </c>
    </row>
    <row r="5033" spans="1:7" x14ac:dyDescent="0.25">
      <c r="A5033" t="s">
        <v>1812</v>
      </c>
      <c r="B5033" t="s">
        <v>1813</v>
      </c>
      <c r="D5033" s="1">
        <v>41526</v>
      </c>
      <c r="E5033" s="2">
        <v>1000</v>
      </c>
      <c r="F5033" t="s">
        <v>1814</v>
      </c>
      <c r="G5033" t="s">
        <v>34</v>
      </c>
    </row>
    <row r="5034" spans="1:7" x14ac:dyDescent="0.25">
      <c r="A5034" t="s">
        <v>1812</v>
      </c>
      <c r="B5034" t="s">
        <v>1813</v>
      </c>
      <c r="D5034" s="1">
        <v>41526</v>
      </c>
      <c r="E5034" s="2">
        <v>1000</v>
      </c>
      <c r="F5034" t="s">
        <v>1815</v>
      </c>
      <c r="G5034" t="s">
        <v>34</v>
      </c>
    </row>
    <row r="5035" spans="1:7" x14ac:dyDescent="0.25">
      <c r="A5035" t="s">
        <v>1901</v>
      </c>
      <c r="B5035" t="s">
        <v>1902</v>
      </c>
      <c r="D5035" s="1">
        <v>41533</v>
      </c>
      <c r="E5035" s="2">
        <v>10000</v>
      </c>
      <c r="G5035" t="s">
        <v>1113</v>
      </c>
    </row>
    <row r="5036" spans="1:7" x14ac:dyDescent="0.25">
      <c r="A5036" t="s">
        <v>454</v>
      </c>
      <c r="B5036" t="s">
        <v>455</v>
      </c>
      <c r="D5036" s="1">
        <v>41533</v>
      </c>
      <c r="E5036" s="2">
        <v>10000</v>
      </c>
      <c r="G5036" t="s">
        <v>456</v>
      </c>
    </row>
    <row r="5037" spans="1:7" x14ac:dyDescent="0.25">
      <c r="A5037" t="s">
        <v>2237</v>
      </c>
      <c r="B5037" t="s">
        <v>2238</v>
      </c>
      <c r="D5037" s="1">
        <v>41533</v>
      </c>
      <c r="E5037" s="2">
        <v>500</v>
      </c>
      <c r="G5037" t="s">
        <v>1203</v>
      </c>
    </row>
    <row r="5038" spans="1:7" x14ac:dyDescent="0.25">
      <c r="A5038" t="s">
        <v>235</v>
      </c>
      <c r="B5038" t="s">
        <v>236</v>
      </c>
      <c r="C5038" t="s">
        <v>237</v>
      </c>
      <c r="D5038" s="1">
        <v>41533</v>
      </c>
      <c r="E5038" s="2">
        <v>71.430000000000007</v>
      </c>
      <c r="F5038" t="s">
        <v>238</v>
      </c>
      <c r="G5038" t="s">
        <v>34</v>
      </c>
    </row>
    <row r="5039" spans="1:7" x14ac:dyDescent="0.25">
      <c r="A5039" t="s">
        <v>235</v>
      </c>
      <c r="B5039" t="s">
        <v>236</v>
      </c>
      <c r="C5039" t="s">
        <v>237</v>
      </c>
      <c r="D5039" s="1">
        <v>41533</v>
      </c>
      <c r="E5039" s="2">
        <v>71.430000000000007</v>
      </c>
      <c r="F5039" t="s">
        <v>239</v>
      </c>
      <c r="G5039" t="s">
        <v>34</v>
      </c>
    </row>
    <row r="5040" spans="1:7" x14ac:dyDescent="0.25">
      <c r="A5040" t="s">
        <v>49</v>
      </c>
      <c r="B5040" t="s">
        <v>50</v>
      </c>
      <c r="C5040" t="s">
        <v>51</v>
      </c>
      <c r="D5040" s="1">
        <v>41533</v>
      </c>
      <c r="E5040" s="2">
        <v>83.33</v>
      </c>
      <c r="F5040" t="s">
        <v>52</v>
      </c>
      <c r="G5040" t="s">
        <v>34</v>
      </c>
    </row>
    <row r="5041" spans="1:7" x14ac:dyDescent="0.25">
      <c r="A5041" t="s">
        <v>53</v>
      </c>
      <c r="B5041" t="s">
        <v>54</v>
      </c>
      <c r="C5041" t="s">
        <v>55</v>
      </c>
      <c r="D5041" s="1">
        <v>41533</v>
      </c>
      <c r="E5041" s="2">
        <v>125</v>
      </c>
      <c r="F5041" t="s">
        <v>56</v>
      </c>
      <c r="G5041" t="s">
        <v>34</v>
      </c>
    </row>
    <row r="5042" spans="1:7" x14ac:dyDescent="0.25">
      <c r="A5042" t="s">
        <v>53</v>
      </c>
      <c r="B5042" t="s">
        <v>54</v>
      </c>
      <c r="C5042" t="s">
        <v>55</v>
      </c>
      <c r="D5042" s="1">
        <v>41533</v>
      </c>
      <c r="E5042" s="2">
        <v>125</v>
      </c>
      <c r="F5042" t="s">
        <v>57</v>
      </c>
      <c r="G5042" t="s">
        <v>34</v>
      </c>
    </row>
    <row r="5043" spans="1:7" x14ac:dyDescent="0.25">
      <c r="A5043" t="s">
        <v>40</v>
      </c>
      <c r="B5043" t="s">
        <v>41</v>
      </c>
      <c r="C5043" t="s">
        <v>42</v>
      </c>
      <c r="D5043" s="1">
        <v>41533</v>
      </c>
      <c r="E5043" s="2">
        <v>166.66</v>
      </c>
      <c r="F5043" t="s">
        <v>43</v>
      </c>
      <c r="G5043" t="s">
        <v>34</v>
      </c>
    </row>
    <row r="5044" spans="1:7" x14ac:dyDescent="0.25">
      <c r="A5044" t="s">
        <v>1236</v>
      </c>
      <c r="B5044" t="s">
        <v>903</v>
      </c>
      <c r="C5044" t="s">
        <v>997</v>
      </c>
      <c r="D5044" s="1">
        <v>41533</v>
      </c>
      <c r="E5044" s="2">
        <v>84</v>
      </c>
      <c r="F5044" t="s">
        <v>1237</v>
      </c>
      <c r="G5044" t="s">
        <v>34</v>
      </c>
    </row>
    <row r="5045" spans="1:7" x14ac:dyDescent="0.25">
      <c r="A5045" t="s">
        <v>350</v>
      </c>
      <c r="B5045" t="s">
        <v>351</v>
      </c>
      <c r="C5045" t="s">
        <v>352</v>
      </c>
      <c r="D5045" s="1">
        <v>41533</v>
      </c>
      <c r="E5045" s="2">
        <v>5000</v>
      </c>
      <c r="G5045" t="s">
        <v>1060</v>
      </c>
    </row>
    <row r="5046" spans="1:7" x14ac:dyDescent="0.25">
      <c r="A5046" t="s">
        <v>1257</v>
      </c>
      <c r="B5046" t="s">
        <v>1258</v>
      </c>
      <c r="C5046" t="s">
        <v>1259</v>
      </c>
      <c r="D5046" s="1">
        <v>41533</v>
      </c>
      <c r="E5046" s="2">
        <v>83.33</v>
      </c>
      <c r="F5046" t="s">
        <v>1260</v>
      </c>
      <c r="G5046" t="s">
        <v>34</v>
      </c>
    </row>
    <row r="5047" spans="1:7" x14ac:dyDescent="0.25">
      <c r="A5047" t="s">
        <v>1308</v>
      </c>
      <c r="B5047" t="s">
        <v>1309</v>
      </c>
      <c r="C5047" t="s">
        <v>1310</v>
      </c>
      <c r="D5047" s="1">
        <v>41533</v>
      </c>
      <c r="E5047" s="2">
        <v>83.33</v>
      </c>
      <c r="F5047" t="s">
        <v>1311</v>
      </c>
      <c r="G5047" t="s">
        <v>34</v>
      </c>
    </row>
    <row r="5048" spans="1:7" x14ac:dyDescent="0.25">
      <c r="A5048" t="s">
        <v>1863</v>
      </c>
      <c r="B5048" t="s">
        <v>1864</v>
      </c>
      <c r="D5048" s="1">
        <v>41551</v>
      </c>
      <c r="E5048" s="2">
        <v>1200000</v>
      </c>
      <c r="F5048" t="s">
        <v>1865</v>
      </c>
      <c r="G5048" t="s">
        <v>2221</v>
      </c>
    </row>
    <row r="5049" spans="1:7" x14ac:dyDescent="0.25">
      <c r="A5049" t="s">
        <v>427</v>
      </c>
      <c r="B5049" t="s">
        <v>428</v>
      </c>
      <c r="D5049" s="1">
        <v>41552</v>
      </c>
      <c r="E5049" s="2">
        <v>6221</v>
      </c>
      <c r="F5049" t="s">
        <v>429</v>
      </c>
      <c r="G5049" t="s">
        <v>431</v>
      </c>
    </row>
    <row r="5050" spans="1:7" x14ac:dyDescent="0.25">
      <c r="A5050" t="s">
        <v>427</v>
      </c>
      <c r="B5050" t="s">
        <v>428</v>
      </c>
      <c r="D5050" s="1">
        <v>41552</v>
      </c>
      <c r="E5050" s="2">
        <v>18662</v>
      </c>
      <c r="F5050" t="s">
        <v>429</v>
      </c>
      <c r="G5050" t="s">
        <v>430</v>
      </c>
    </row>
    <row r="5051" spans="1:7" x14ac:dyDescent="0.25">
      <c r="A5051" t="s">
        <v>362</v>
      </c>
      <c r="B5051" t="s">
        <v>363</v>
      </c>
      <c r="D5051" s="1">
        <v>41552</v>
      </c>
      <c r="E5051" s="2">
        <v>3000</v>
      </c>
      <c r="F5051" t="s">
        <v>364</v>
      </c>
      <c r="G5051" t="s">
        <v>276</v>
      </c>
    </row>
    <row r="5052" spans="1:7" x14ac:dyDescent="0.25">
      <c r="A5052" t="s">
        <v>362</v>
      </c>
      <c r="B5052" t="s">
        <v>363</v>
      </c>
      <c r="D5052" s="1">
        <v>41552</v>
      </c>
      <c r="E5052" s="2">
        <v>3000</v>
      </c>
      <c r="F5052" t="s">
        <v>365</v>
      </c>
      <c r="G5052" t="s">
        <v>276</v>
      </c>
    </row>
    <row r="5053" spans="1:7" x14ac:dyDescent="0.25">
      <c r="A5053" t="s">
        <v>660</v>
      </c>
      <c r="B5053" t="s">
        <v>661</v>
      </c>
      <c r="D5053" s="1">
        <v>41552</v>
      </c>
      <c r="E5053" s="2">
        <v>300</v>
      </c>
      <c r="F5053" t="s">
        <v>662</v>
      </c>
      <c r="G5053" t="s">
        <v>67</v>
      </c>
    </row>
    <row r="5054" spans="1:7" x14ac:dyDescent="0.25">
      <c r="A5054" t="s">
        <v>660</v>
      </c>
      <c r="B5054" t="s">
        <v>661</v>
      </c>
      <c r="D5054" s="1">
        <v>41552</v>
      </c>
      <c r="E5054" s="2">
        <v>222.6</v>
      </c>
      <c r="F5054" t="s">
        <v>662</v>
      </c>
      <c r="G5054" t="s">
        <v>1715</v>
      </c>
    </row>
    <row r="5055" spans="1:7" x14ac:dyDescent="0.25">
      <c r="A5055" t="s">
        <v>87</v>
      </c>
      <c r="B5055" t="s">
        <v>88</v>
      </c>
      <c r="C5055" t="s">
        <v>89</v>
      </c>
      <c r="D5055" s="1">
        <v>41552</v>
      </c>
      <c r="E5055" s="2">
        <v>25</v>
      </c>
      <c r="F5055" t="s">
        <v>90</v>
      </c>
      <c r="G5055" t="s">
        <v>1695</v>
      </c>
    </row>
    <row r="5056" spans="1:7" x14ac:dyDescent="0.25">
      <c r="A5056" t="s">
        <v>87</v>
      </c>
      <c r="B5056" t="s">
        <v>88</v>
      </c>
      <c r="C5056" t="s">
        <v>89</v>
      </c>
      <c r="D5056" s="1">
        <v>41552</v>
      </c>
      <c r="E5056" s="2">
        <v>25</v>
      </c>
      <c r="F5056" t="s">
        <v>91</v>
      </c>
      <c r="G5056" t="s">
        <v>1695</v>
      </c>
    </row>
    <row r="5057" spans="1:7" x14ac:dyDescent="0.25">
      <c r="A5057" t="s">
        <v>87</v>
      </c>
      <c r="B5057" t="s">
        <v>88</v>
      </c>
      <c r="C5057" t="s">
        <v>89</v>
      </c>
      <c r="D5057" s="1">
        <v>41552</v>
      </c>
      <c r="E5057" s="2">
        <v>25</v>
      </c>
      <c r="F5057" t="s">
        <v>91</v>
      </c>
      <c r="G5057" t="s">
        <v>1695</v>
      </c>
    </row>
    <row r="5058" spans="1:7" x14ac:dyDescent="0.25">
      <c r="A5058" t="s">
        <v>87</v>
      </c>
      <c r="B5058" t="s">
        <v>88</v>
      </c>
      <c r="C5058" t="s">
        <v>89</v>
      </c>
      <c r="D5058" s="1">
        <v>41552</v>
      </c>
      <c r="E5058" s="2">
        <v>25</v>
      </c>
      <c r="F5058" t="s">
        <v>92</v>
      </c>
      <c r="G5058" t="s">
        <v>1695</v>
      </c>
    </row>
    <row r="5059" spans="1:7" x14ac:dyDescent="0.25">
      <c r="A5059" t="s">
        <v>390</v>
      </c>
      <c r="B5059" t="s">
        <v>343</v>
      </c>
      <c r="C5059" t="s">
        <v>391</v>
      </c>
      <c r="D5059" s="1">
        <v>41552</v>
      </c>
      <c r="E5059" s="2">
        <v>30</v>
      </c>
      <c r="F5059" t="s">
        <v>392</v>
      </c>
      <c r="G5059" t="s">
        <v>1245</v>
      </c>
    </row>
    <row r="5060" spans="1:7" x14ac:dyDescent="0.25">
      <c r="A5060" t="s">
        <v>390</v>
      </c>
      <c r="B5060" t="s">
        <v>343</v>
      </c>
      <c r="C5060" t="s">
        <v>391</v>
      </c>
      <c r="D5060" s="1">
        <v>41552</v>
      </c>
      <c r="E5060" s="2">
        <v>30</v>
      </c>
      <c r="F5060" t="s">
        <v>392</v>
      </c>
      <c r="G5060" t="s">
        <v>1245</v>
      </c>
    </row>
    <row r="5061" spans="1:7" x14ac:dyDescent="0.25">
      <c r="A5061" t="s">
        <v>390</v>
      </c>
      <c r="B5061" t="s">
        <v>343</v>
      </c>
      <c r="C5061" t="s">
        <v>391</v>
      </c>
      <c r="D5061" s="1">
        <v>41552</v>
      </c>
      <c r="E5061" s="2">
        <v>30</v>
      </c>
      <c r="F5061" t="s">
        <v>393</v>
      </c>
      <c r="G5061" t="s">
        <v>1245</v>
      </c>
    </row>
    <row r="5062" spans="1:7" x14ac:dyDescent="0.25">
      <c r="A5062" t="s">
        <v>2153</v>
      </c>
      <c r="B5062" t="s">
        <v>614</v>
      </c>
      <c r="C5062" t="s">
        <v>1310</v>
      </c>
      <c r="D5062" s="1">
        <v>41552</v>
      </c>
      <c r="E5062" s="2">
        <v>10</v>
      </c>
      <c r="F5062" t="s">
        <v>2154</v>
      </c>
      <c r="G5062" t="s">
        <v>1245</v>
      </c>
    </row>
    <row r="5063" spans="1:7" x14ac:dyDescent="0.25">
      <c r="A5063" t="s">
        <v>1590</v>
      </c>
      <c r="B5063" t="s">
        <v>1591</v>
      </c>
      <c r="C5063" t="s">
        <v>1592</v>
      </c>
      <c r="D5063" s="1">
        <v>41552</v>
      </c>
      <c r="E5063" s="2">
        <v>5</v>
      </c>
      <c r="F5063" t="s">
        <v>1593</v>
      </c>
      <c r="G5063" t="s">
        <v>1245</v>
      </c>
    </row>
    <row r="5064" spans="1:7" x14ac:dyDescent="0.25">
      <c r="A5064" t="s">
        <v>78</v>
      </c>
      <c r="B5064" t="s">
        <v>79</v>
      </c>
      <c r="C5064" t="s">
        <v>80</v>
      </c>
      <c r="D5064" s="1">
        <v>41552</v>
      </c>
      <c r="E5064" s="2">
        <v>35</v>
      </c>
      <c r="F5064" t="s">
        <v>81</v>
      </c>
      <c r="G5064" t="s">
        <v>9</v>
      </c>
    </row>
    <row r="5065" spans="1:7" x14ac:dyDescent="0.25">
      <c r="A5065" t="s">
        <v>78</v>
      </c>
      <c r="B5065" t="s">
        <v>79</v>
      </c>
      <c r="C5065" t="s">
        <v>80</v>
      </c>
      <c r="D5065" s="1">
        <v>41552</v>
      </c>
      <c r="E5065" s="2">
        <v>35</v>
      </c>
      <c r="F5065" t="s">
        <v>81</v>
      </c>
      <c r="G5065" t="s">
        <v>9</v>
      </c>
    </row>
    <row r="5066" spans="1:7" x14ac:dyDescent="0.25">
      <c r="A5066" t="s">
        <v>82</v>
      </c>
      <c r="B5066" t="s">
        <v>83</v>
      </c>
      <c r="C5066" t="s">
        <v>84</v>
      </c>
      <c r="D5066" s="1">
        <v>41552</v>
      </c>
      <c r="E5066" s="2">
        <v>10</v>
      </c>
      <c r="F5066" t="s">
        <v>85</v>
      </c>
      <c r="G5066" t="s">
        <v>1245</v>
      </c>
    </row>
    <row r="5067" spans="1:7" x14ac:dyDescent="0.25">
      <c r="A5067" t="s">
        <v>82</v>
      </c>
      <c r="B5067" t="s">
        <v>83</v>
      </c>
      <c r="C5067" t="s">
        <v>84</v>
      </c>
      <c r="D5067" s="1">
        <v>41552</v>
      </c>
      <c r="E5067" s="2">
        <v>10</v>
      </c>
      <c r="F5067" t="s">
        <v>86</v>
      </c>
      <c r="G5067" t="s">
        <v>1245</v>
      </c>
    </row>
    <row r="5068" spans="1:7" x14ac:dyDescent="0.25">
      <c r="A5068" t="s">
        <v>636</v>
      </c>
      <c r="B5068" t="s">
        <v>637</v>
      </c>
      <c r="C5068" t="s">
        <v>638</v>
      </c>
      <c r="D5068" s="1">
        <v>41552</v>
      </c>
      <c r="E5068" s="2">
        <v>10</v>
      </c>
      <c r="F5068" t="s">
        <v>639</v>
      </c>
      <c r="G5068" t="s">
        <v>1694</v>
      </c>
    </row>
    <row r="5069" spans="1:7" x14ac:dyDescent="0.25">
      <c r="A5069" t="s">
        <v>447</v>
      </c>
      <c r="B5069" t="s">
        <v>448</v>
      </c>
      <c r="C5069" t="s">
        <v>449</v>
      </c>
      <c r="D5069" s="1">
        <v>41552</v>
      </c>
      <c r="E5069" s="2">
        <v>50</v>
      </c>
      <c r="F5069" t="s">
        <v>450</v>
      </c>
      <c r="G5069" t="s">
        <v>1282</v>
      </c>
    </row>
    <row r="5070" spans="1:7" x14ac:dyDescent="0.25">
      <c r="A5070" t="s">
        <v>316</v>
      </c>
      <c r="B5070" t="s">
        <v>317</v>
      </c>
      <c r="C5070" t="s">
        <v>318</v>
      </c>
      <c r="D5070" s="1">
        <v>41552</v>
      </c>
      <c r="E5070" s="2">
        <v>40</v>
      </c>
      <c r="F5070" t="s">
        <v>319</v>
      </c>
      <c r="G5070" t="s">
        <v>1275</v>
      </c>
    </row>
    <row r="5071" spans="1:7" x14ac:dyDescent="0.25">
      <c r="A5071" t="s">
        <v>316</v>
      </c>
      <c r="B5071" t="s">
        <v>317</v>
      </c>
      <c r="C5071" t="s">
        <v>318</v>
      </c>
      <c r="D5071" s="1">
        <v>41552</v>
      </c>
      <c r="E5071" s="2">
        <v>40</v>
      </c>
      <c r="F5071" t="s">
        <v>320</v>
      </c>
      <c r="G5071" t="s">
        <v>1275</v>
      </c>
    </row>
    <row r="5072" spans="1:7" x14ac:dyDescent="0.25">
      <c r="A5072" t="s">
        <v>99</v>
      </c>
      <c r="B5072" t="s">
        <v>100</v>
      </c>
      <c r="C5072" t="s">
        <v>101</v>
      </c>
      <c r="D5072" s="1">
        <v>41552</v>
      </c>
      <c r="E5072" s="2">
        <v>10</v>
      </c>
      <c r="F5072" t="s">
        <v>102</v>
      </c>
      <c r="G5072" t="s">
        <v>1245</v>
      </c>
    </row>
    <row r="5073" spans="1:7" x14ac:dyDescent="0.25">
      <c r="A5073" t="s">
        <v>99</v>
      </c>
      <c r="B5073" t="s">
        <v>100</v>
      </c>
      <c r="C5073" t="s">
        <v>101</v>
      </c>
      <c r="D5073" s="1">
        <v>41552</v>
      </c>
      <c r="E5073" s="2">
        <v>10</v>
      </c>
      <c r="F5073" t="s">
        <v>103</v>
      </c>
      <c r="G5073" t="s">
        <v>1245</v>
      </c>
    </row>
    <row r="5074" spans="1:7" x14ac:dyDescent="0.25">
      <c r="A5074" t="s">
        <v>99</v>
      </c>
      <c r="B5074" t="s">
        <v>100</v>
      </c>
      <c r="C5074" t="s">
        <v>101</v>
      </c>
      <c r="D5074" s="1">
        <v>41552</v>
      </c>
      <c r="E5074" s="2">
        <v>10</v>
      </c>
      <c r="F5074" t="s">
        <v>104</v>
      </c>
      <c r="G5074" t="s">
        <v>1245</v>
      </c>
    </row>
    <row r="5075" spans="1:7" x14ac:dyDescent="0.25">
      <c r="A5075" t="s">
        <v>312</v>
      </c>
      <c r="B5075" t="s">
        <v>248</v>
      </c>
      <c r="C5075" t="s">
        <v>313</v>
      </c>
      <c r="D5075" s="1">
        <v>41552</v>
      </c>
      <c r="E5075" s="2">
        <v>50</v>
      </c>
      <c r="F5075" t="s">
        <v>314</v>
      </c>
      <c r="G5075" t="s">
        <v>315</v>
      </c>
    </row>
    <row r="5076" spans="1:7" x14ac:dyDescent="0.25">
      <c r="A5076" t="s">
        <v>2167</v>
      </c>
      <c r="B5076" t="s">
        <v>2168</v>
      </c>
      <c r="C5076" t="s">
        <v>2169</v>
      </c>
      <c r="D5076" s="1">
        <v>41552</v>
      </c>
      <c r="E5076" s="2">
        <v>100</v>
      </c>
      <c r="F5076" t="s">
        <v>2170</v>
      </c>
      <c r="G5076" t="s">
        <v>2199</v>
      </c>
    </row>
    <row r="5077" spans="1:7" x14ac:dyDescent="0.25">
      <c r="A5077" t="s">
        <v>322</v>
      </c>
      <c r="B5077" t="s">
        <v>323</v>
      </c>
      <c r="C5077" t="s">
        <v>324</v>
      </c>
      <c r="D5077" s="1">
        <v>41552</v>
      </c>
      <c r="E5077" s="2">
        <v>50</v>
      </c>
      <c r="F5077" t="s">
        <v>325</v>
      </c>
      <c r="G5077" t="s">
        <v>326</v>
      </c>
    </row>
    <row r="5078" spans="1:7" x14ac:dyDescent="0.25">
      <c r="A5078" t="s">
        <v>322</v>
      </c>
      <c r="B5078" t="s">
        <v>323</v>
      </c>
      <c r="C5078" t="s">
        <v>324</v>
      </c>
      <c r="D5078" s="1">
        <v>41552</v>
      </c>
      <c r="E5078" s="2">
        <v>50</v>
      </c>
      <c r="F5078" t="s">
        <v>327</v>
      </c>
      <c r="G5078" t="s">
        <v>326</v>
      </c>
    </row>
    <row r="5079" spans="1:7" x14ac:dyDescent="0.25">
      <c r="A5079" t="s">
        <v>333</v>
      </c>
      <c r="B5079" t="s">
        <v>152</v>
      </c>
      <c r="C5079" t="s">
        <v>334</v>
      </c>
      <c r="D5079" s="1">
        <v>41552</v>
      </c>
      <c r="E5079" s="2">
        <v>2</v>
      </c>
      <c r="F5079" t="s">
        <v>335</v>
      </c>
      <c r="G5079" t="s">
        <v>114</v>
      </c>
    </row>
    <row r="5080" spans="1:7" x14ac:dyDescent="0.25">
      <c r="A5080" t="s">
        <v>333</v>
      </c>
      <c r="B5080" t="s">
        <v>152</v>
      </c>
      <c r="C5080" t="s">
        <v>334</v>
      </c>
      <c r="D5080" s="1">
        <v>41552</v>
      </c>
      <c r="E5080" s="2">
        <v>2</v>
      </c>
      <c r="F5080" t="s">
        <v>336</v>
      </c>
      <c r="G5080" t="s">
        <v>114</v>
      </c>
    </row>
    <row r="5081" spans="1:7" x14ac:dyDescent="0.25">
      <c r="A5081" t="s">
        <v>328</v>
      </c>
      <c r="B5081" t="s">
        <v>329</v>
      </c>
      <c r="C5081" t="s">
        <v>330</v>
      </c>
      <c r="D5081" s="1">
        <v>41552</v>
      </c>
      <c r="E5081" s="2">
        <v>150</v>
      </c>
      <c r="F5081" t="s">
        <v>331</v>
      </c>
      <c r="G5081" t="s">
        <v>828</v>
      </c>
    </row>
    <row r="5082" spans="1:7" x14ac:dyDescent="0.25">
      <c r="A5082" t="s">
        <v>328</v>
      </c>
      <c r="B5082" t="s">
        <v>329</v>
      </c>
      <c r="C5082" t="s">
        <v>330</v>
      </c>
      <c r="D5082" s="1">
        <v>41552</v>
      </c>
      <c r="E5082" s="2">
        <v>150</v>
      </c>
      <c r="F5082" t="s">
        <v>332</v>
      </c>
      <c r="G5082" t="s">
        <v>828</v>
      </c>
    </row>
    <row r="5083" spans="1:7" x14ac:dyDescent="0.25">
      <c r="A5083" t="s">
        <v>138</v>
      </c>
      <c r="B5083" t="s">
        <v>139</v>
      </c>
      <c r="C5083" t="s">
        <v>140</v>
      </c>
      <c r="D5083" s="1">
        <v>41552</v>
      </c>
      <c r="E5083" s="2">
        <v>40</v>
      </c>
      <c r="F5083" t="s">
        <v>141</v>
      </c>
      <c r="G5083" t="s">
        <v>1245</v>
      </c>
    </row>
    <row r="5084" spans="1:7" x14ac:dyDescent="0.25">
      <c r="A5084" t="s">
        <v>278</v>
      </c>
      <c r="B5084" t="s">
        <v>279</v>
      </c>
      <c r="C5084" t="s">
        <v>280</v>
      </c>
      <c r="D5084" s="1">
        <v>41552</v>
      </c>
      <c r="E5084" s="2">
        <v>5</v>
      </c>
      <c r="F5084" t="s">
        <v>281</v>
      </c>
      <c r="G5084" t="s">
        <v>282</v>
      </c>
    </row>
    <row r="5085" spans="1:7" x14ac:dyDescent="0.25">
      <c r="A5085" t="s">
        <v>133</v>
      </c>
      <c r="B5085" t="s">
        <v>134</v>
      </c>
      <c r="C5085" t="s">
        <v>95</v>
      </c>
      <c r="D5085" s="1">
        <v>41552</v>
      </c>
      <c r="E5085" s="2">
        <v>10</v>
      </c>
      <c r="F5085" t="s">
        <v>135</v>
      </c>
      <c r="G5085" t="s">
        <v>1245</v>
      </c>
    </row>
    <row r="5086" spans="1:7" x14ac:dyDescent="0.25">
      <c r="A5086" t="s">
        <v>133</v>
      </c>
      <c r="B5086" t="s">
        <v>134</v>
      </c>
      <c r="C5086" t="s">
        <v>95</v>
      </c>
      <c r="D5086" s="1">
        <v>41552</v>
      </c>
      <c r="E5086" s="2">
        <v>10</v>
      </c>
      <c r="F5086" t="s">
        <v>136</v>
      </c>
      <c r="G5086" t="s">
        <v>1245</v>
      </c>
    </row>
    <row r="5087" spans="1:7" x14ac:dyDescent="0.25">
      <c r="A5087" t="s">
        <v>133</v>
      </c>
      <c r="B5087" t="s">
        <v>134</v>
      </c>
      <c r="C5087" t="s">
        <v>95</v>
      </c>
      <c r="D5087" s="1">
        <v>41552</v>
      </c>
      <c r="E5087" s="2">
        <v>10</v>
      </c>
      <c r="F5087" t="s">
        <v>137</v>
      </c>
      <c r="G5087" t="s">
        <v>1245</v>
      </c>
    </row>
    <row r="5088" spans="1:7" x14ac:dyDescent="0.25">
      <c r="A5088" t="s">
        <v>293</v>
      </c>
      <c r="B5088" t="s">
        <v>248</v>
      </c>
      <c r="C5088" t="s">
        <v>294</v>
      </c>
      <c r="D5088" s="1">
        <v>41552</v>
      </c>
      <c r="E5088" s="2">
        <v>15</v>
      </c>
      <c r="F5088" t="s">
        <v>295</v>
      </c>
      <c r="G5088" t="s">
        <v>182</v>
      </c>
    </row>
    <row r="5089" spans="1:7" x14ac:dyDescent="0.25">
      <c r="A5089" t="s">
        <v>293</v>
      </c>
      <c r="B5089" t="s">
        <v>248</v>
      </c>
      <c r="C5089" t="s">
        <v>294</v>
      </c>
      <c r="D5089" s="1">
        <v>41552</v>
      </c>
      <c r="E5089" s="2">
        <v>15</v>
      </c>
      <c r="F5089" t="s">
        <v>295</v>
      </c>
      <c r="G5089" t="s">
        <v>182</v>
      </c>
    </row>
    <row r="5090" spans="1:7" x14ac:dyDescent="0.25">
      <c r="A5090" t="s">
        <v>129</v>
      </c>
      <c r="B5090" t="s">
        <v>130</v>
      </c>
      <c r="C5090" t="s">
        <v>131</v>
      </c>
      <c r="D5090" s="1">
        <v>41552</v>
      </c>
      <c r="E5090" s="2">
        <v>10</v>
      </c>
      <c r="F5090" t="s">
        <v>132</v>
      </c>
      <c r="G5090" t="s">
        <v>9</v>
      </c>
    </row>
    <row r="5091" spans="1:7" x14ac:dyDescent="0.25">
      <c r="A5091" t="s">
        <v>1584</v>
      </c>
      <c r="B5091" t="s">
        <v>1585</v>
      </c>
      <c r="C5091" t="s">
        <v>1586</v>
      </c>
      <c r="D5091" s="1">
        <v>41552</v>
      </c>
      <c r="E5091" s="2">
        <v>10</v>
      </c>
      <c r="F5091" t="s">
        <v>1587</v>
      </c>
      <c r="G5091" t="s">
        <v>1790</v>
      </c>
    </row>
    <row r="5092" spans="1:7" x14ac:dyDescent="0.25">
      <c r="A5092" t="s">
        <v>306</v>
      </c>
      <c r="B5092" t="s">
        <v>307</v>
      </c>
      <c r="C5092" t="s">
        <v>308</v>
      </c>
      <c r="D5092" s="1">
        <v>41552</v>
      </c>
      <c r="E5092" s="2">
        <v>10</v>
      </c>
      <c r="F5092" t="s">
        <v>309</v>
      </c>
      <c r="G5092" t="s">
        <v>310</v>
      </c>
    </row>
    <row r="5093" spans="1:7" x14ac:dyDescent="0.25">
      <c r="A5093" t="s">
        <v>306</v>
      </c>
      <c r="B5093" t="s">
        <v>307</v>
      </c>
      <c r="C5093" t="s">
        <v>308</v>
      </c>
      <c r="D5093" s="1">
        <v>41552</v>
      </c>
      <c r="E5093" s="2">
        <v>10</v>
      </c>
      <c r="F5093" t="s">
        <v>311</v>
      </c>
      <c r="G5093" t="s">
        <v>310</v>
      </c>
    </row>
    <row r="5094" spans="1:7" x14ac:dyDescent="0.25">
      <c r="A5094" t="s">
        <v>302</v>
      </c>
      <c r="B5094" t="s">
        <v>303</v>
      </c>
      <c r="C5094" t="s">
        <v>304</v>
      </c>
      <c r="D5094" s="1">
        <v>41552</v>
      </c>
      <c r="E5094" s="2">
        <v>38.17</v>
      </c>
      <c r="F5094" t="s">
        <v>305</v>
      </c>
      <c r="G5094" t="s">
        <v>114</v>
      </c>
    </row>
    <row r="5095" spans="1:7" x14ac:dyDescent="0.25">
      <c r="A5095" t="s">
        <v>1580</v>
      </c>
      <c r="B5095" t="s">
        <v>1581</v>
      </c>
      <c r="C5095" t="s">
        <v>1582</v>
      </c>
      <c r="D5095" s="1">
        <v>41552</v>
      </c>
      <c r="E5095" s="2">
        <v>20</v>
      </c>
      <c r="F5095" t="s">
        <v>1583</v>
      </c>
      <c r="G5095" t="s">
        <v>1869</v>
      </c>
    </row>
    <row r="5096" spans="1:7" x14ac:dyDescent="0.25">
      <c r="A5096" t="s">
        <v>1105</v>
      </c>
      <c r="B5096" t="s">
        <v>1106</v>
      </c>
      <c r="C5096" t="s">
        <v>1107</v>
      </c>
      <c r="D5096" s="1">
        <v>41552</v>
      </c>
      <c r="E5096" s="2">
        <v>25</v>
      </c>
      <c r="F5096" t="s">
        <v>1108</v>
      </c>
      <c r="G5096" t="s">
        <v>828</v>
      </c>
    </row>
    <row r="5097" spans="1:7" x14ac:dyDescent="0.25">
      <c r="A5097" t="s">
        <v>296</v>
      </c>
      <c r="B5097" t="s">
        <v>297</v>
      </c>
      <c r="C5097" t="s">
        <v>298</v>
      </c>
      <c r="D5097" s="1">
        <v>41552</v>
      </c>
      <c r="E5097" s="2">
        <v>100</v>
      </c>
      <c r="F5097" t="s">
        <v>299</v>
      </c>
      <c r="G5097" t="s">
        <v>34</v>
      </c>
    </row>
    <row r="5098" spans="1:7" x14ac:dyDescent="0.25">
      <c r="A5098" t="s">
        <v>296</v>
      </c>
      <c r="B5098" t="s">
        <v>297</v>
      </c>
      <c r="C5098" t="s">
        <v>298</v>
      </c>
      <c r="D5098" s="1">
        <v>41552</v>
      </c>
      <c r="E5098" s="2">
        <v>100</v>
      </c>
      <c r="F5098" t="s">
        <v>300</v>
      </c>
      <c r="G5098" t="s">
        <v>34</v>
      </c>
    </row>
    <row r="5099" spans="1:7" x14ac:dyDescent="0.25">
      <c r="A5099" t="s">
        <v>296</v>
      </c>
      <c r="B5099" t="s">
        <v>297</v>
      </c>
      <c r="C5099" t="s">
        <v>298</v>
      </c>
      <c r="D5099" s="1">
        <v>41552</v>
      </c>
      <c r="E5099" s="2">
        <v>100</v>
      </c>
      <c r="F5099" t="s">
        <v>301</v>
      </c>
      <c r="G5099" t="s">
        <v>34</v>
      </c>
    </row>
    <row r="5100" spans="1:7" x14ac:dyDescent="0.25">
      <c r="A5100" t="s">
        <v>1100</v>
      </c>
      <c r="B5100" t="s">
        <v>1101</v>
      </c>
      <c r="C5100" t="s">
        <v>1102</v>
      </c>
      <c r="D5100" s="1">
        <v>41552</v>
      </c>
      <c r="E5100" s="2">
        <v>25</v>
      </c>
      <c r="F5100" t="s">
        <v>1103</v>
      </c>
      <c r="G5100" t="s">
        <v>1247</v>
      </c>
    </row>
    <row r="5101" spans="1:7" x14ac:dyDescent="0.25">
      <c r="A5101" t="s">
        <v>1100</v>
      </c>
      <c r="B5101" t="s">
        <v>1101</v>
      </c>
      <c r="C5101" t="s">
        <v>1102</v>
      </c>
      <c r="D5101" s="1">
        <v>41552</v>
      </c>
      <c r="E5101" s="2">
        <v>25</v>
      </c>
      <c r="F5101" t="s">
        <v>1104</v>
      </c>
      <c r="G5101" t="s">
        <v>1247</v>
      </c>
    </row>
    <row r="5102" spans="1:7" x14ac:dyDescent="0.25">
      <c r="A5102" t="s">
        <v>546</v>
      </c>
      <c r="B5102" t="s">
        <v>547</v>
      </c>
      <c r="C5102" t="s">
        <v>548</v>
      </c>
      <c r="D5102" s="1">
        <v>41552</v>
      </c>
      <c r="E5102" s="2">
        <v>25</v>
      </c>
      <c r="F5102" t="s">
        <v>549</v>
      </c>
      <c r="G5102" t="s">
        <v>1245</v>
      </c>
    </row>
    <row r="5103" spans="1:7" x14ac:dyDescent="0.25">
      <c r="A5103" t="s">
        <v>263</v>
      </c>
      <c r="B5103" t="s">
        <v>264</v>
      </c>
      <c r="C5103" t="s">
        <v>265</v>
      </c>
      <c r="D5103" s="1">
        <v>41552</v>
      </c>
      <c r="E5103" s="2">
        <v>50</v>
      </c>
      <c r="F5103" t="s">
        <v>266</v>
      </c>
      <c r="G5103" t="s">
        <v>1695</v>
      </c>
    </row>
    <row r="5104" spans="1:7" x14ac:dyDescent="0.25">
      <c r="A5104" t="s">
        <v>115</v>
      </c>
      <c r="B5104" t="s">
        <v>116</v>
      </c>
      <c r="C5104" t="s">
        <v>117</v>
      </c>
      <c r="D5104" s="1">
        <v>41552</v>
      </c>
      <c r="E5104" s="2">
        <v>5</v>
      </c>
      <c r="F5104" t="s">
        <v>118</v>
      </c>
      <c r="G5104" t="s">
        <v>1245</v>
      </c>
    </row>
    <row r="5105" spans="1:7" x14ac:dyDescent="0.25">
      <c r="A5105" t="s">
        <v>115</v>
      </c>
      <c r="B5105" t="s">
        <v>116</v>
      </c>
      <c r="C5105" t="s">
        <v>117</v>
      </c>
      <c r="D5105" s="1">
        <v>41552</v>
      </c>
      <c r="E5105" s="2">
        <v>5</v>
      </c>
      <c r="F5105" t="s">
        <v>119</v>
      </c>
      <c r="G5105" t="s">
        <v>1245</v>
      </c>
    </row>
    <row r="5106" spans="1:7" x14ac:dyDescent="0.25">
      <c r="A5106" t="s">
        <v>115</v>
      </c>
      <c r="B5106" t="s">
        <v>116</v>
      </c>
      <c r="C5106" t="s">
        <v>117</v>
      </c>
      <c r="D5106" s="1">
        <v>41552</v>
      </c>
      <c r="E5106" s="2">
        <v>5</v>
      </c>
      <c r="F5106" t="s">
        <v>120</v>
      </c>
      <c r="G5106" t="s">
        <v>1245</v>
      </c>
    </row>
    <row r="5107" spans="1:7" x14ac:dyDescent="0.25">
      <c r="A5107" t="s">
        <v>121</v>
      </c>
      <c r="B5107" t="s">
        <v>122</v>
      </c>
      <c r="C5107" t="s">
        <v>123</v>
      </c>
      <c r="D5107" s="1">
        <v>41552</v>
      </c>
      <c r="E5107" s="2">
        <v>70</v>
      </c>
      <c r="F5107" t="s">
        <v>124</v>
      </c>
      <c r="G5107" t="s">
        <v>1790</v>
      </c>
    </row>
    <row r="5108" spans="1:7" x14ac:dyDescent="0.25">
      <c r="A5108" t="s">
        <v>272</v>
      </c>
      <c r="B5108" t="s">
        <v>175</v>
      </c>
      <c r="C5108" t="s">
        <v>273</v>
      </c>
      <c r="D5108" s="1">
        <v>41552</v>
      </c>
      <c r="E5108" s="2">
        <v>20</v>
      </c>
      <c r="F5108" t="s">
        <v>274</v>
      </c>
      <c r="G5108" t="s">
        <v>2278</v>
      </c>
    </row>
    <row r="5109" spans="1:7" x14ac:dyDescent="0.25">
      <c r="A5109" t="s">
        <v>272</v>
      </c>
      <c r="B5109" t="s">
        <v>175</v>
      </c>
      <c r="C5109" t="s">
        <v>273</v>
      </c>
      <c r="D5109" s="1">
        <v>41552</v>
      </c>
      <c r="E5109" s="2">
        <v>20</v>
      </c>
      <c r="F5109" t="s">
        <v>274</v>
      </c>
      <c r="G5109" t="s">
        <v>2278</v>
      </c>
    </row>
    <row r="5110" spans="1:7" x14ac:dyDescent="0.25">
      <c r="A5110" t="s">
        <v>272</v>
      </c>
      <c r="B5110" t="s">
        <v>175</v>
      </c>
      <c r="C5110" t="s">
        <v>273</v>
      </c>
      <c r="D5110" s="1">
        <v>41552</v>
      </c>
      <c r="E5110" s="2">
        <v>5</v>
      </c>
      <c r="F5110" t="s">
        <v>274</v>
      </c>
      <c r="G5110" t="s">
        <v>275</v>
      </c>
    </row>
    <row r="5111" spans="1:7" x14ac:dyDescent="0.25">
      <c r="A5111" t="s">
        <v>272</v>
      </c>
      <c r="B5111" t="s">
        <v>175</v>
      </c>
      <c r="C5111" t="s">
        <v>273</v>
      </c>
      <c r="D5111" s="1">
        <v>41552</v>
      </c>
      <c r="E5111" s="2">
        <v>5</v>
      </c>
      <c r="F5111" t="s">
        <v>274</v>
      </c>
      <c r="G5111" t="s">
        <v>275</v>
      </c>
    </row>
    <row r="5112" spans="1:7" x14ac:dyDescent="0.25">
      <c r="A5112" t="s">
        <v>125</v>
      </c>
      <c r="B5112" t="s">
        <v>126</v>
      </c>
      <c r="C5112" t="s">
        <v>127</v>
      </c>
      <c r="D5112" s="1">
        <v>41552</v>
      </c>
      <c r="E5112" s="2">
        <v>5</v>
      </c>
      <c r="F5112" t="s">
        <v>128</v>
      </c>
      <c r="G5112" t="s">
        <v>1245</v>
      </c>
    </row>
    <row r="5113" spans="1:7" x14ac:dyDescent="0.25">
      <c r="A5113" t="s">
        <v>178</v>
      </c>
      <c r="B5113" t="s">
        <v>179</v>
      </c>
      <c r="C5113" t="s">
        <v>180</v>
      </c>
      <c r="D5113" s="1">
        <v>41552</v>
      </c>
      <c r="E5113" s="2">
        <v>5</v>
      </c>
      <c r="F5113" t="s">
        <v>181</v>
      </c>
      <c r="G5113" t="s">
        <v>182</v>
      </c>
    </row>
    <row r="5114" spans="1:7" x14ac:dyDescent="0.25">
      <c r="A5114" t="s">
        <v>1317</v>
      </c>
      <c r="B5114" t="s">
        <v>1318</v>
      </c>
      <c r="C5114" t="s">
        <v>1319</v>
      </c>
      <c r="D5114" s="1">
        <v>41552</v>
      </c>
      <c r="E5114" s="2">
        <v>200</v>
      </c>
      <c r="F5114" t="s">
        <v>1320</v>
      </c>
      <c r="G5114" t="s">
        <v>1328</v>
      </c>
    </row>
    <row r="5115" spans="1:7" x14ac:dyDescent="0.25">
      <c r="A5115" t="s">
        <v>1317</v>
      </c>
      <c r="B5115" t="s">
        <v>1318</v>
      </c>
      <c r="C5115" t="s">
        <v>1319</v>
      </c>
      <c r="D5115" s="1">
        <v>41552</v>
      </c>
      <c r="E5115" s="2">
        <v>200</v>
      </c>
      <c r="F5115" t="s">
        <v>1321</v>
      </c>
      <c r="G5115" t="s">
        <v>1328</v>
      </c>
    </row>
    <row r="5116" spans="1:7" x14ac:dyDescent="0.25">
      <c r="A5116" t="s">
        <v>247</v>
      </c>
      <c r="B5116" t="s">
        <v>248</v>
      </c>
      <c r="C5116" t="s">
        <v>249</v>
      </c>
      <c r="D5116" s="1">
        <v>41552</v>
      </c>
      <c r="E5116" s="2">
        <v>20</v>
      </c>
      <c r="F5116" t="s">
        <v>250</v>
      </c>
      <c r="G5116" t="s">
        <v>251</v>
      </c>
    </row>
    <row r="5117" spans="1:7" x14ac:dyDescent="0.25">
      <c r="A5117" t="s">
        <v>247</v>
      </c>
      <c r="B5117" t="s">
        <v>248</v>
      </c>
      <c r="C5117" t="s">
        <v>249</v>
      </c>
      <c r="D5117" s="1">
        <v>41552</v>
      </c>
      <c r="E5117" s="2">
        <v>20</v>
      </c>
      <c r="F5117" t="s">
        <v>252</v>
      </c>
      <c r="G5117" t="s">
        <v>251</v>
      </c>
    </row>
    <row r="5118" spans="1:7" x14ac:dyDescent="0.25">
      <c r="A5118" t="s">
        <v>1356</v>
      </c>
      <c r="B5118" t="s">
        <v>307</v>
      </c>
      <c r="C5118" t="s">
        <v>1357</v>
      </c>
      <c r="D5118" s="1">
        <v>41552</v>
      </c>
      <c r="E5118" s="2">
        <v>5</v>
      </c>
      <c r="F5118" t="s">
        <v>1358</v>
      </c>
      <c r="G5118" t="s">
        <v>1245</v>
      </c>
    </row>
    <row r="5119" spans="1:7" x14ac:dyDescent="0.25">
      <c r="A5119" t="s">
        <v>259</v>
      </c>
      <c r="B5119" t="s">
        <v>260</v>
      </c>
      <c r="C5119" t="s">
        <v>261</v>
      </c>
      <c r="D5119" s="1">
        <v>41552</v>
      </c>
      <c r="E5119" s="2">
        <v>10</v>
      </c>
      <c r="F5119" t="s">
        <v>262</v>
      </c>
      <c r="G5119" t="s">
        <v>1695</v>
      </c>
    </row>
    <row r="5120" spans="1:7" x14ac:dyDescent="0.25">
      <c r="A5120" t="s">
        <v>188</v>
      </c>
      <c r="B5120" t="s">
        <v>189</v>
      </c>
      <c r="C5120" t="s">
        <v>190</v>
      </c>
      <c r="D5120" s="1">
        <v>41552</v>
      </c>
      <c r="E5120" s="2">
        <v>100</v>
      </c>
      <c r="F5120" t="s">
        <v>191</v>
      </c>
      <c r="G5120" t="s">
        <v>192</v>
      </c>
    </row>
    <row r="5121" spans="1:7" x14ac:dyDescent="0.25">
      <c r="A5121" t="s">
        <v>241</v>
      </c>
      <c r="B5121" t="s">
        <v>242</v>
      </c>
      <c r="C5121" t="s">
        <v>243</v>
      </c>
      <c r="D5121" s="1">
        <v>41552</v>
      </c>
      <c r="E5121" s="2">
        <v>300</v>
      </c>
      <c r="F5121" t="s">
        <v>244</v>
      </c>
      <c r="G5121" t="s">
        <v>245</v>
      </c>
    </row>
    <row r="5122" spans="1:7" x14ac:dyDescent="0.25">
      <c r="A5122" t="s">
        <v>241</v>
      </c>
      <c r="B5122" t="s">
        <v>242</v>
      </c>
      <c r="C5122" t="s">
        <v>243</v>
      </c>
      <c r="D5122" s="1">
        <v>41552</v>
      </c>
      <c r="E5122" s="2">
        <v>300</v>
      </c>
      <c r="F5122" t="s">
        <v>246</v>
      </c>
      <c r="G5122" t="s">
        <v>245</v>
      </c>
    </row>
    <row r="5123" spans="1:7" x14ac:dyDescent="0.25">
      <c r="A5123" t="s">
        <v>164</v>
      </c>
      <c r="B5123" t="s">
        <v>165</v>
      </c>
      <c r="C5123" t="s">
        <v>166</v>
      </c>
      <c r="D5123" s="1">
        <v>41552</v>
      </c>
      <c r="E5123" s="2">
        <v>25</v>
      </c>
      <c r="F5123" t="s">
        <v>167</v>
      </c>
      <c r="G5123" t="s">
        <v>1695</v>
      </c>
    </row>
    <row r="5124" spans="1:7" x14ac:dyDescent="0.25">
      <c r="A5124" t="s">
        <v>164</v>
      </c>
      <c r="B5124" t="s">
        <v>165</v>
      </c>
      <c r="C5124" t="s">
        <v>166</v>
      </c>
      <c r="D5124" s="1">
        <v>41552</v>
      </c>
      <c r="E5124" s="2">
        <v>25</v>
      </c>
      <c r="F5124" t="s">
        <v>168</v>
      </c>
      <c r="G5124" t="s">
        <v>1695</v>
      </c>
    </row>
    <row r="5125" spans="1:7" x14ac:dyDescent="0.25">
      <c r="A5125" t="s">
        <v>169</v>
      </c>
      <c r="B5125" t="s">
        <v>170</v>
      </c>
      <c r="C5125" t="s">
        <v>171</v>
      </c>
      <c r="D5125" s="1">
        <v>41552</v>
      </c>
      <c r="E5125" s="2">
        <v>10</v>
      </c>
      <c r="F5125" t="s">
        <v>172</v>
      </c>
      <c r="G5125" t="s">
        <v>1245</v>
      </c>
    </row>
    <row r="5126" spans="1:7" x14ac:dyDescent="0.25">
      <c r="A5126" t="s">
        <v>169</v>
      </c>
      <c r="B5126" t="s">
        <v>170</v>
      </c>
      <c r="C5126" t="s">
        <v>171</v>
      </c>
      <c r="D5126" s="1">
        <v>41552</v>
      </c>
      <c r="E5126" s="2">
        <v>10</v>
      </c>
      <c r="F5126" t="s">
        <v>173</v>
      </c>
      <c r="G5126" t="s">
        <v>1245</v>
      </c>
    </row>
    <row r="5127" spans="1:7" x14ac:dyDescent="0.25">
      <c r="A5127" t="s">
        <v>174</v>
      </c>
      <c r="B5127" t="s">
        <v>175</v>
      </c>
      <c r="C5127" t="s">
        <v>176</v>
      </c>
      <c r="D5127" s="1">
        <v>41552</v>
      </c>
      <c r="E5127" s="2">
        <v>10</v>
      </c>
      <c r="F5127" t="s">
        <v>177</v>
      </c>
      <c r="G5127" t="s">
        <v>114</v>
      </c>
    </row>
    <row r="5128" spans="1:7" x14ac:dyDescent="0.25">
      <c r="A5128" t="s">
        <v>159</v>
      </c>
      <c r="B5128" t="s">
        <v>160</v>
      </c>
      <c r="C5128" t="s">
        <v>161</v>
      </c>
      <c r="D5128" s="1">
        <v>41552</v>
      </c>
      <c r="E5128" s="2">
        <v>83.33</v>
      </c>
      <c r="F5128" t="s">
        <v>162</v>
      </c>
      <c r="G5128" t="s">
        <v>34</v>
      </c>
    </row>
    <row r="5129" spans="1:7" x14ac:dyDescent="0.25">
      <c r="A5129" t="s">
        <v>155</v>
      </c>
      <c r="B5129" t="s">
        <v>156</v>
      </c>
      <c r="C5129" t="s">
        <v>157</v>
      </c>
      <c r="D5129" s="1">
        <v>41552</v>
      </c>
      <c r="E5129" s="2">
        <v>20</v>
      </c>
      <c r="F5129" t="s">
        <v>158</v>
      </c>
      <c r="G5129" t="s">
        <v>1842</v>
      </c>
    </row>
    <row r="5130" spans="1:7" x14ac:dyDescent="0.25">
      <c r="A5130" t="s">
        <v>155</v>
      </c>
      <c r="B5130" t="s">
        <v>156</v>
      </c>
      <c r="C5130" t="s">
        <v>157</v>
      </c>
      <c r="D5130" s="1">
        <v>41552</v>
      </c>
      <c r="E5130" s="2">
        <v>20</v>
      </c>
      <c r="F5130" t="s">
        <v>158</v>
      </c>
      <c r="G5130" t="s">
        <v>1842</v>
      </c>
    </row>
    <row r="5131" spans="1:7" x14ac:dyDescent="0.25">
      <c r="A5131" t="s">
        <v>2272</v>
      </c>
      <c r="B5131" t="s">
        <v>2273</v>
      </c>
      <c r="C5131" t="s">
        <v>2274</v>
      </c>
      <c r="D5131" s="1">
        <v>41552</v>
      </c>
      <c r="E5131" s="2">
        <v>100</v>
      </c>
      <c r="F5131" t="s">
        <v>2275</v>
      </c>
      <c r="G5131" t="s">
        <v>34</v>
      </c>
    </row>
    <row r="5132" spans="1:7" x14ac:dyDescent="0.25">
      <c r="A5132" t="s">
        <v>2272</v>
      </c>
      <c r="B5132" t="s">
        <v>2273</v>
      </c>
      <c r="C5132" t="s">
        <v>2274</v>
      </c>
      <c r="D5132" s="1">
        <v>41552</v>
      </c>
      <c r="E5132" s="2">
        <v>100</v>
      </c>
      <c r="F5132" t="s">
        <v>2276</v>
      </c>
      <c r="G5132" t="s">
        <v>34</v>
      </c>
    </row>
    <row r="5133" spans="1:7" x14ac:dyDescent="0.25">
      <c r="A5133" t="s">
        <v>151</v>
      </c>
      <c r="B5133" t="s">
        <v>152</v>
      </c>
      <c r="C5133" t="s">
        <v>153</v>
      </c>
      <c r="D5133" s="1">
        <v>41552</v>
      </c>
      <c r="E5133" s="2">
        <v>40</v>
      </c>
      <c r="F5133" t="s">
        <v>154</v>
      </c>
      <c r="G5133" t="s">
        <v>114</v>
      </c>
    </row>
    <row r="5134" spans="1:7" x14ac:dyDescent="0.25">
      <c r="A5134" t="s">
        <v>934</v>
      </c>
      <c r="B5134" t="s">
        <v>935</v>
      </c>
      <c r="C5134" t="s">
        <v>936</v>
      </c>
      <c r="D5134" s="1">
        <v>41552</v>
      </c>
      <c r="E5134" s="2">
        <v>1500</v>
      </c>
      <c r="F5134" t="s">
        <v>937</v>
      </c>
      <c r="G5134" t="s">
        <v>34</v>
      </c>
    </row>
    <row r="5135" spans="1:7" x14ac:dyDescent="0.25">
      <c r="A5135" t="s">
        <v>1095</v>
      </c>
      <c r="B5135" t="s">
        <v>1096</v>
      </c>
      <c r="C5135" t="s">
        <v>1097</v>
      </c>
      <c r="D5135" s="1">
        <v>41552</v>
      </c>
      <c r="E5135" s="2">
        <v>15</v>
      </c>
      <c r="F5135" t="s">
        <v>1098</v>
      </c>
      <c r="G5135" t="s">
        <v>114</v>
      </c>
    </row>
    <row r="5136" spans="1:7" x14ac:dyDescent="0.25">
      <c r="A5136" t="s">
        <v>1095</v>
      </c>
      <c r="B5136" t="s">
        <v>1096</v>
      </c>
      <c r="C5136" t="s">
        <v>1097</v>
      </c>
      <c r="D5136" s="1">
        <v>41552</v>
      </c>
      <c r="E5136" s="2">
        <v>15</v>
      </c>
      <c r="F5136" t="s">
        <v>1099</v>
      </c>
      <c r="G5136" t="s">
        <v>114</v>
      </c>
    </row>
    <row r="5137" spans="1:7" x14ac:dyDescent="0.25">
      <c r="A5137" t="s">
        <v>1095</v>
      </c>
      <c r="B5137" t="s">
        <v>1096</v>
      </c>
      <c r="C5137" t="s">
        <v>1097</v>
      </c>
      <c r="D5137" s="1">
        <v>41552</v>
      </c>
      <c r="E5137" s="2">
        <v>15</v>
      </c>
      <c r="F5137" t="s">
        <v>1099</v>
      </c>
      <c r="G5137" t="s">
        <v>114</v>
      </c>
    </row>
    <row r="5138" spans="1:7" x14ac:dyDescent="0.25">
      <c r="A5138" t="s">
        <v>1095</v>
      </c>
      <c r="B5138" t="s">
        <v>1096</v>
      </c>
      <c r="C5138" t="s">
        <v>1097</v>
      </c>
      <c r="D5138" s="1">
        <v>41552</v>
      </c>
      <c r="E5138" s="2">
        <v>15</v>
      </c>
      <c r="F5138" t="s">
        <v>1099</v>
      </c>
      <c r="G5138" t="s">
        <v>114</v>
      </c>
    </row>
    <row r="5139" spans="1:7" x14ac:dyDescent="0.25">
      <c r="A5139" t="s">
        <v>1095</v>
      </c>
      <c r="B5139" t="s">
        <v>1096</v>
      </c>
      <c r="C5139" t="s">
        <v>1097</v>
      </c>
      <c r="D5139" s="1">
        <v>41552</v>
      </c>
      <c r="E5139" s="2">
        <v>10</v>
      </c>
      <c r="F5139" t="s">
        <v>1098</v>
      </c>
      <c r="G5139" t="s">
        <v>257</v>
      </c>
    </row>
    <row r="5140" spans="1:7" x14ac:dyDescent="0.25">
      <c r="A5140" t="s">
        <v>1095</v>
      </c>
      <c r="B5140" t="s">
        <v>1096</v>
      </c>
      <c r="C5140" t="s">
        <v>1097</v>
      </c>
      <c r="D5140" s="1">
        <v>41552</v>
      </c>
      <c r="E5140" s="2">
        <v>10</v>
      </c>
      <c r="F5140" t="s">
        <v>1099</v>
      </c>
      <c r="G5140" t="s">
        <v>257</v>
      </c>
    </row>
    <row r="5141" spans="1:7" x14ac:dyDescent="0.25">
      <c r="A5141" t="s">
        <v>1095</v>
      </c>
      <c r="B5141" t="s">
        <v>1096</v>
      </c>
      <c r="C5141" t="s">
        <v>1097</v>
      </c>
      <c r="D5141" s="1">
        <v>41552</v>
      </c>
      <c r="E5141" s="2">
        <v>10</v>
      </c>
      <c r="F5141" t="s">
        <v>1099</v>
      </c>
      <c r="G5141" t="s">
        <v>257</v>
      </c>
    </row>
    <row r="5142" spans="1:7" x14ac:dyDescent="0.25">
      <c r="A5142" t="s">
        <v>1095</v>
      </c>
      <c r="B5142" t="s">
        <v>1096</v>
      </c>
      <c r="C5142" t="s">
        <v>1097</v>
      </c>
      <c r="D5142" s="1">
        <v>41552</v>
      </c>
      <c r="E5142" s="2">
        <v>10</v>
      </c>
      <c r="F5142" t="s">
        <v>1099</v>
      </c>
      <c r="G5142" t="s">
        <v>257</v>
      </c>
    </row>
    <row r="5143" spans="1:7" x14ac:dyDescent="0.25">
      <c r="A5143" t="s">
        <v>1095</v>
      </c>
      <c r="B5143" t="s">
        <v>1096</v>
      </c>
      <c r="C5143" t="s">
        <v>1097</v>
      </c>
      <c r="D5143" s="1">
        <v>41561</v>
      </c>
      <c r="E5143" s="2">
        <v>25</v>
      </c>
      <c r="F5143" t="s">
        <v>1098</v>
      </c>
      <c r="G5143" t="s">
        <v>1246</v>
      </c>
    </row>
    <row r="5144" spans="1:7" x14ac:dyDescent="0.25">
      <c r="A5144" t="s">
        <v>1095</v>
      </c>
      <c r="B5144" t="s">
        <v>1096</v>
      </c>
      <c r="C5144" t="s">
        <v>1097</v>
      </c>
      <c r="D5144" s="1">
        <v>41561</v>
      </c>
      <c r="E5144" s="2">
        <v>25</v>
      </c>
      <c r="F5144" t="s">
        <v>1099</v>
      </c>
      <c r="G5144" t="s">
        <v>1246</v>
      </c>
    </row>
    <row r="5145" spans="1:7" x14ac:dyDescent="0.25">
      <c r="A5145" t="s">
        <v>1095</v>
      </c>
      <c r="B5145" t="s">
        <v>1096</v>
      </c>
      <c r="C5145" t="s">
        <v>1097</v>
      </c>
      <c r="D5145" s="1">
        <v>41561</v>
      </c>
      <c r="E5145" s="2">
        <v>25</v>
      </c>
      <c r="F5145" t="s">
        <v>1099</v>
      </c>
      <c r="G5145" t="s">
        <v>1246</v>
      </c>
    </row>
    <row r="5146" spans="1:7" x14ac:dyDescent="0.25">
      <c r="A5146" t="s">
        <v>1095</v>
      </c>
      <c r="B5146" t="s">
        <v>1096</v>
      </c>
      <c r="C5146" t="s">
        <v>1097</v>
      </c>
      <c r="D5146" s="1">
        <v>41561</v>
      </c>
      <c r="E5146" s="2">
        <v>25</v>
      </c>
      <c r="F5146" t="s">
        <v>1099</v>
      </c>
      <c r="G5146" t="s">
        <v>1246</v>
      </c>
    </row>
    <row r="5147" spans="1:7" x14ac:dyDescent="0.25">
      <c r="A5147" t="s">
        <v>151</v>
      </c>
      <c r="B5147" t="s">
        <v>152</v>
      </c>
      <c r="C5147" t="s">
        <v>153</v>
      </c>
      <c r="D5147" s="1">
        <v>41561</v>
      </c>
      <c r="E5147" s="2">
        <v>40</v>
      </c>
      <c r="F5147" t="s">
        <v>154</v>
      </c>
      <c r="G5147" t="s">
        <v>114</v>
      </c>
    </row>
    <row r="5148" spans="1:7" x14ac:dyDescent="0.25">
      <c r="A5148" t="s">
        <v>2272</v>
      </c>
      <c r="B5148" t="s">
        <v>2273</v>
      </c>
      <c r="C5148" t="s">
        <v>2274</v>
      </c>
      <c r="D5148" s="1">
        <v>41561</v>
      </c>
      <c r="E5148" s="2">
        <v>100</v>
      </c>
      <c r="F5148" t="s">
        <v>2275</v>
      </c>
      <c r="G5148" t="s">
        <v>34</v>
      </c>
    </row>
    <row r="5149" spans="1:7" x14ac:dyDescent="0.25">
      <c r="A5149" t="s">
        <v>2272</v>
      </c>
      <c r="B5149" t="s">
        <v>2273</v>
      </c>
      <c r="C5149" t="s">
        <v>2274</v>
      </c>
      <c r="D5149" s="1">
        <v>41561</v>
      </c>
      <c r="E5149" s="2">
        <v>100</v>
      </c>
      <c r="F5149" t="s">
        <v>2276</v>
      </c>
      <c r="G5149" t="s">
        <v>34</v>
      </c>
    </row>
    <row r="5150" spans="1:7" x14ac:dyDescent="0.25">
      <c r="A5150" t="s">
        <v>155</v>
      </c>
      <c r="B5150" t="s">
        <v>156</v>
      </c>
      <c r="C5150" t="s">
        <v>157</v>
      </c>
      <c r="D5150" s="1">
        <v>41561</v>
      </c>
      <c r="E5150" s="2">
        <v>20</v>
      </c>
      <c r="F5150" t="s">
        <v>158</v>
      </c>
      <c r="G5150" t="s">
        <v>1842</v>
      </c>
    </row>
    <row r="5151" spans="1:7" x14ac:dyDescent="0.25">
      <c r="A5151" t="s">
        <v>155</v>
      </c>
      <c r="B5151" t="s">
        <v>156</v>
      </c>
      <c r="C5151" t="s">
        <v>157</v>
      </c>
      <c r="D5151" s="1">
        <v>41561</v>
      </c>
      <c r="E5151" s="2">
        <v>20</v>
      </c>
      <c r="F5151" t="s">
        <v>158</v>
      </c>
      <c r="G5151" t="s">
        <v>1842</v>
      </c>
    </row>
    <row r="5152" spans="1:7" x14ac:dyDescent="0.25">
      <c r="A5152" t="s">
        <v>159</v>
      </c>
      <c r="B5152" t="s">
        <v>160</v>
      </c>
      <c r="C5152" t="s">
        <v>161</v>
      </c>
      <c r="D5152" s="1">
        <v>41561</v>
      </c>
      <c r="E5152" s="2">
        <v>83.33</v>
      </c>
      <c r="F5152" t="s">
        <v>162</v>
      </c>
      <c r="G5152" t="s">
        <v>34</v>
      </c>
    </row>
    <row r="5153" spans="1:7" x14ac:dyDescent="0.25">
      <c r="A5153" t="s">
        <v>174</v>
      </c>
      <c r="B5153" t="s">
        <v>175</v>
      </c>
      <c r="C5153" t="s">
        <v>176</v>
      </c>
      <c r="D5153" s="1">
        <v>41561</v>
      </c>
      <c r="E5153" s="2">
        <v>10</v>
      </c>
      <c r="F5153" t="s">
        <v>177</v>
      </c>
      <c r="G5153" t="s">
        <v>114</v>
      </c>
    </row>
    <row r="5154" spans="1:7" x14ac:dyDescent="0.25">
      <c r="A5154" t="s">
        <v>169</v>
      </c>
      <c r="B5154" t="s">
        <v>170</v>
      </c>
      <c r="C5154" t="s">
        <v>171</v>
      </c>
      <c r="D5154" s="1">
        <v>41561</v>
      </c>
      <c r="E5154" s="2">
        <v>10</v>
      </c>
      <c r="F5154" t="s">
        <v>172</v>
      </c>
      <c r="G5154" t="s">
        <v>1245</v>
      </c>
    </row>
    <row r="5155" spans="1:7" x14ac:dyDescent="0.25">
      <c r="A5155" t="s">
        <v>169</v>
      </c>
      <c r="B5155" t="s">
        <v>170</v>
      </c>
      <c r="C5155" t="s">
        <v>171</v>
      </c>
      <c r="D5155" s="1">
        <v>41561</v>
      </c>
      <c r="E5155" s="2">
        <v>10</v>
      </c>
      <c r="F5155" t="s">
        <v>173</v>
      </c>
      <c r="G5155" t="s">
        <v>1245</v>
      </c>
    </row>
    <row r="5156" spans="1:7" x14ac:dyDescent="0.25">
      <c r="A5156" t="s">
        <v>164</v>
      </c>
      <c r="B5156" t="s">
        <v>165</v>
      </c>
      <c r="C5156" t="s">
        <v>166</v>
      </c>
      <c r="D5156" s="1">
        <v>41561</v>
      </c>
      <c r="E5156" s="2">
        <v>25</v>
      </c>
      <c r="F5156" t="s">
        <v>167</v>
      </c>
      <c r="G5156" t="s">
        <v>1695</v>
      </c>
    </row>
    <row r="5157" spans="1:7" x14ac:dyDescent="0.25">
      <c r="A5157" t="s">
        <v>164</v>
      </c>
      <c r="B5157" t="s">
        <v>165</v>
      </c>
      <c r="C5157" t="s">
        <v>166</v>
      </c>
      <c r="D5157" s="1">
        <v>41561</v>
      </c>
      <c r="E5157" s="2">
        <v>25</v>
      </c>
      <c r="F5157" t="s">
        <v>168</v>
      </c>
      <c r="G5157" t="s">
        <v>1695</v>
      </c>
    </row>
    <row r="5158" spans="1:7" x14ac:dyDescent="0.25">
      <c r="A5158" t="s">
        <v>241</v>
      </c>
      <c r="B5158" t="s">
        <v>242</v>
      </c>
      <c r="C5158" t="s">
        <v>243</v>
      </c>
      <c r="D5158" s="1">
        <v>41561</v>
      </c>
      <c r="E5158" s="2">
        <v>300</v>
      </c>
      <c r="F5158" t="s">
        <v>244</v>
      </c>
      <c r="G5158" t="s">
        <v>245</v>
      </c>
    </row>
    <row r="5159" spans="1:7" x14ac:dyDescent="0.25">
      <c r="A5159" t="s">
        <v>241</v>
      </c>
      <c r="B5159" t="s">
        <v>242</v>
      </c>
      <c r="C5159" t="s">
        <v>243</v>
      </c>
      <c r="D5159" s="1">
        <v>41561</v>
      </c>
      <c r="E5159" s="2">
        <v>300</v>
      </c>
      <c r="F5159" t="s">
        <v>246</v>
      </c>
      <c r="G5159" t="s">
        <v>245</v>
      </c>
    </row>
    <row r="5160" spans="1:7" x14ac:dyDescent="0.25">
      <c r="A5160" t="s">
        <v>259</v>
      </c>
      <c r="B5160" t="s">
        <v>260</v>
      </c>
      <c r="C5160" t="s">
        <v>261</v>
      </c>
      <c r="D5160" s="1">
        <v>41561</v>
      </c>
      <c r="E5160" s="2">
        <v>10</v>
      </c>
      <c r="F5160" t="s">
        <v>262</v>
      </c>
      <c r="G5160" t="s">
        <v>1695</v>
      </c>
    </row>
    <row r="5161" spans="1:7" x14ac:dyDescent="0.25">
      <c r="A5161" t="s">
        <v>1356</v>
      </c>
      <c r="B5161" t="s">
        <v>307</v>
      </c>
      <c r="C5161" t="s">
        <v>1357</v>
      </c>
      <c r="D5161" s="1">
        <v>41561</v>
      </c>
      <c r="E5161" s="2">
        <v>5</v>
      </c>
      <c r="F5161" t="s">
        <v>1358</v>
      </c>
      <c r="G5161" t="s">
        <v>1245</v>
      </c>
    </row>
    <row r="5162" spans="1:7" x14ac:dyDescent="0.25">
      <c r="A5162" t="s">
        <v>2279</v>
      </c>
      <c r="B5162" t="s">
        <v>1062</v>
      </c>
      <c r="C5162" t="s">
        <v>2280</v>
      </c>
      <c r="D5162" s="1">
        <v>41561</v>
      </c>
      <c r="E5162" s="2">
        <v>750</v>
      </c>
      <c r="G5162" t="s">
        <v>2281</v>
      </c>
    </row>
    <row r="5163" spans="1:7" x14ac:dyDescent="0.25">
      <c r="A5163" t="s">
        <v>1085</v>
      </c>
      <c r="B5163" t="s">
        <v>1086</v>
      </c>
      <c r="C5163" t="s">
        <v>1087</v>
      </c>
      <c r="D5163" s="1">
        <v>41561</v>
      </c>
      <c r="E5163" s="2">
        <v>5000</v>
      </c>
      <c r="G5163" t="s">
        <v>1088</v>
      </c>
    </row>
    <row r="5164" spans="1:7" x14ac:dyDescent="0.25">
      <c r="A5164" t="s">
        <v>247</v>
      </c>
      <c r="B5164" t="s">
        <v>248</v>
      </c>
      <c r="C5164" t="s">
        <v>249</v>
      </c>
      <c r="D5164" s="1">
        <v>41561</v>
      </c>
      <c r="E5164" s="2">
        <v>20</v>
      </c>
      <c r="F5164" t="s">
        <v>250</v>
      </c>
      <c r="G5164" t="s">
        <v>251</v>
      </c>
    </row>
    <row r="5165" spans="1:7" x14ac:dyDescent="0.25">
      <c r="A5165" t="s">
        <v>247</v>
      </c>
      <c r="B5165" t="s">
        <v>248</v>
      </c>
      <c r="C5165" t="s">
        <v>249</v>
      </c>
      <c r="D5165" s="1">
        <v>41561</v>
      </c>
      <c r="E5165" s="2">
        <v>20</v>
      </c>
      <c r="F5165" t="s">
        <v>252</v>
      </c>
      <c r="G5165" t="s">
        <v>251</v>
      </c>
    </row>
    <row r="5166" spans="1:7" x14ac:dyDescent="0.25">
      <c r="A5166" t="s">
        <v>1317</v>
      </c>
      <c r="B5166" t="s">
        <v>1318</v>
      </c>
      <c r="C5166" t="s">
        <v>1319</v>
      </c>
      <c r="D5166" s="1">
        <v>41561</v>
      </c>
      <c r="E5166" s="2">
        <v>200</v>
      </c>
      <c r="F5166" t="s">
        <v>1320</v>
      </c>
      <c r="G5166" t="s">
        <v>1328</v>
      </c>
    </row>
    <row r="5167" spans="1:7" x14ac:dyDescent="0.25">
      <c r="A5167" t="s">
        <v>1317</v>
      </c>
      <c r="B5167" t="s">
        <v>1318</v>
      </c>
      <c r="C5167" t="s">
        <v>1319</v>
      </c>
      <c r="D5167" s="1">
        <v>41561</v>
      </c>
      <c r="E5167" s="2">
        <v>200</v>
      </c>
      <c r="F5167" t="s">
        <v>1321</v>
      </c>
      <c r="G5167" t="s">
        <v>1328</v>
      </c>
    </row>
    <row r="5168" spans="1:7" x14ac:dyDescent="0.25">
      <c r="A5168" t="s">
        <v>178</v>
      </c>
      <c r="B5168" t="s">
        <v>179</v>
      </c>
      <c r="C5168" t="s">
        <v>180</v>
      </c>
      <c r="D5168" s="1">
        <v>41561</v>
      </c>
      <c r="E5168" s="2">
        <v>5</v>
      </c>
      <c r="F5168" t="s">
        <v>181</v>
      </c>
      <c r="G5168" t="s">
        <v>182</v>
      </c>
    </row>
    <row r="5169" spans="1:7" x14ac:dyDescent="0.25">
      <c r="A5169" t="s">
        <v>272</v>
      </c>
      <c r="B5169" t="s">
        <v>175</v>
      </c>
      <c r="C5169" t="s">
        <v>273</v>
      </c>
      <c r="D5169" s="1">
        <v>41561</v>
      </c>
      <c r="E5169" s="2">
        <v>25</v>
      </c>
      <c r="F5169" t="s">
        <v>274</v>
      </c>
      <c r="G5169" t="s">
        <v>1299</v>
      </c>
    </row>
    <row r="5170" spans="1:7" x14ac:dyDescent="0.25">
      <c r="A5170" t="s">
        <v>272</v>
      </c>
      <c r="B5170" t="s">
        <v>175</v>
      </c>
      <c r="C5170" t="s">
        <v>273</v>
      </c>
      <c r="D5170" s="1">
        <v>41561</v>
      </c>
      <c r="E5170" s="2">
        <v>25</v>
      </c>
      <c r="F5170" t="s">
        <v>274</v>
      </c>
      <c r="G5170" t="s">
        <v>1299</v>
      </c>
    </row>
    <row r="5171" spans="1:7" x14ac:dyDescent="0.25">
      <c r="A5171" t="s">
        <v>121</v>
      </c>
      <c r="B5171" t="s">
        <v>122</v>
      </c>
      <c r="C5171" t="s">
        <v>123</v>
      </c>
      <c r="D5171" s="1">
        <v>41561</v>
      </c>
      <c r="E5171" s="2">
        <v>70</v>
      </c>
      <c r="F5171" t="s">
        <v>124</v>
      </c>
      <c r="G5171" t="s">
        <v>1790</v>
      </c>
    </row>
    <row r="5172" spans="1:7" x14ac:dyDescent="0.25">
      <c r="A5172" t="s">
        <v>125</v>
      </c>
      <c r="B5172" t="s">
        <v>126</v>
      </c>
      <c r="C5172" t="s">
        <v>127</v>
      </c>
      <c r="D5172" s="1">
        <v>41561</v>
      </c>
      <c r="E5172" s="2">
        <v>5</v>
      </c>
      <c r="F5172" t="s">
        <v>128</v>
      </c>
      <c r="G5172" t="s">
        <v>1245</v>
      </c>
    </row>
    <row r="5173" spans="1:7" x14ac:dyDescent="0.25">
      <c r="A5173" t="s">
        <v>115</v>
      </c>
      <c r="B5173" t="s">
        <v>116</v>
      </c>
      <c r="C5173" t="s">
        <v>117</v>
      </c>
      <c r="D5173" s="1">
        <v>41561</v>
      </c>
      <c r="E5173" s="2">
        <v>5</v>
      </c>
      <c r="F5173" t="s">
        <v>118</v>
      </c>
      <c r="G5173" t="s">
        <v>1245</v>
      </c>
    </row>
    <row r="5174" spans="1:7" x14ac:dyDescent="0.25">
      <c r="A5174" t="s">
        <v>115</v>
      </c>
      <c r="B5174" t="s">
        <v>116</v>
      </c>
      <c r="C5174" t="s">
        <v>117</v>
      </c>
      <c r="D5174" s="1">
        <v>41561</v>
      </c>
      <c r="E5174" s="2">
        <v>5</v>
      </c>
      <c r="F5174" t="s">
        <v>119</v>
      </c>
      <c r="G5174" t="s">
        <v>1245</v>
      </c>
    </row>
    <row r="5175" spans="1:7" x14ac:dyDescent="0.25">
      <c r="A5175" t="s">
        <v>115</v>
      </c>
      <c r="B5175" t="s">
        <v>116</v>
      </c>
      <c r="C5175" t="s">
        <v>117</v>
      </c>
      <c r="D5175" s="1">
        <v>41561</v>
      </c>
      <c r="E5175" s="2">
        <v>5</v>
      </c>
      <c r="F5175" t="s">
        <v>120</v>
      </c>
      <c r="G5175" t="s">
        <v>1245</v>
      </c>
    </row>
    <row r="5176" spans="1:7" x14ac:dyDescent="0.25">
      <c r="A5176" t="s">
        <v>263</v>
      </c>
      <c r="B5176" t="s">
        <v>264</v>
      </c>
      <c r="C5176" t="s">
        <v>265</v>
      </c>
      <c r="D5176" s="1">
        <v>41561</v>
      </c>
      <c r="E5176" s="2">
        <v>50</v>
      </c>
      <c r="F5176" t="s">
        <v>266</v>
      </c>
      <c r="G5176" t="s">
        <v>1695</v>
      </c>
    </row>
    <row r="5177" spans="1:7" x14ac:dyDescent="0.25">
      <c r="A5177" t="s">
        <v>546</v>
      </c>
      <c r="B5177" t="s">
        <v>547</v>
      </c>
      <c r="C5177" t="s">
        <v>548</v>
      </c>
      <c r="D5177" s="1">
        <v>41561</v>
      </c>
      <c r="E5177" s="2">
        <v>25</v>
      </c>
      <c r="F5177" t="s">
        <v>549</v>
      </c>
      <c r="G5177" t="s">
        <v>1245</v>
      </c>
    </row>
    <row r="5178" spans="1:7" x14ac:dyDescent="0.25">
      <c r="A5178" t="s">
        <v>1100</v>
      </c>
      <c r="B5178" t="s">
        <v>1101</v>
      </c>
      <c r="C5178" t="s">
        <v>1102</v>
      </c>
      <c r="D5178" s="1">
        <v>41561</v>
      </c>
      <c r="E5178" s="2">
        <v>25</v>
      </c>
      <c r="F5178" t="s">
        <v>1103</v>
      </c>
      <c r="G5178" t="s">
        <v>1247</v>
      </c>
    </row>
    <row r="5179" spans="1:7" x14ac:dyDescent="0.25">
      <c r="A5179" t="s">
        <v>1100</v>
      </c>
      <c r="B5179" t="s">
        <v>1101</v>
      </c>
      <c r="C5179" t="s">
        <v>1102</v>
      </c>
      <c r="D5179" s="1">
        <v>41561</v>
      </c>
      <c r="E5179" s="2">
        <v>25</v>
      </c>
      <c r="F5179" t="s">
        <v>1104</v>
      </c>
      <c r="G5179" t="s">
        <v>1247</v>
      </c>
    </row>
    <row r="5180" spans="1:7" x14ac:dyDescent="0.25">
      <c r="A5180" t="s">
        <v>296</v>
      </c>
      <c r="B5180" t="s">
        <v>297</v>
      </c>
      <c r="C5180" t="s">
        <v>298</v>
      </c>
      <c r="D5180" s="1">
        <v>41561</v>
      </c>
      <c r="E5180" s="2">
        <v>100</v>
      </c>
      <c r="F5180" t="s">
        <v>299</v>
      </c>
      <c r="G5180" t="s">
        <v>34</v>
      </c>
    </row>
    <row r="5181" spans="1:7" x14ac:dyDescent="0.25">
      <c r="A5181" t="s">
        <v>296</v>
      </c>
      <c r="B5181" t="s">
        <v>297</v>
      </c>
      <c r="C5181" t="s">
        <v>298</v>
      </c>
      <c r="D5181" s="1">
        <v>41561</v>
      </c>
      <c r="E5181" s="2">
        <v>100</v>
      </c>
      <c r="F5181" t="s">
        <v>300</v>
      </c>
      <c r="G5181" t="s">
        <v>34</v>
      </c>
    </row>
    <row r="5182" spans="1:7" x14ac:dyDescent="0.25">
      <c r="A5182" t="s">
        <v>296</v>
      </c>
      <c r="B5182" t="s">
        <v>297</v>
      </c>
      <c r="C5182" t="s">
        <v>298</v>
      </c>
      <c r="D5182" s="1">
        <v>41561</v>
      </c>
      <c r="E5182" s="2">
        <v>100</v>
      </c>
      <c r="F5182" t="s">
        <v>301</v>
      </c>
      <c r="G5182" t="s">
        <v>34</v>
      </c>
    </row>
    <row r="5183" spans="1:7" x14ac:dyDescent="0.25">
      <c r="A5183" t="s">
        <v>1105</v>
      </c>
      <c r="B5183" t="s">
        <v>1106</v>
      </c>
      <c r="C5183" t="s">
        <v>1107</v>
      </c>
      <c r="D5183" s="1">
        <v>41561</v>
      </c>
      <c r="E5183" s="2">
        <v>25</v>
      </c>
      <c r="F5183" t="s">
        <v>1108</v>
      </c>
      <c r="G5183" t="s">
        <v>828</v>
      </c>
    </row>
    <row r="5184" spans="1:7" x14ac:dyDescent="0.25">
      <c r="A5184" t="s">
        <v>1580</v>
      </c>
      <c r="B5184" t="s">
        <v>1581</v>
      </c>
      <c r="C5184" t="s">
        <v>1582</v>
      </c>
      <c r="D5184" s="1">
        <v>41561</v>
      </c>
      <c r="E5184" s="2">
        <v>20</v>
      </c>
      <c r="F5184" t="s">
        <v>1583</v>
      </c>
      <c r="G5184" t="s">
        <v>1869</v>
      </c>
    </row>
    <row r="5185" spans="1:7" x14ac:dyDescent="0.25">
      <c r="A5185" t="s">
        <v>302</v>
      </c>
      <c r="B5185" t="s">
        <v>303</v>
      </c>
      <c r="C5185" t="s">
        <v>304</v>
      </c>
      <c r="D5185" s="1">
        <v>41561</v>
      </c>
      <c r="E5185" s="2">
        <v>38.17</v>
      </c>
      <c r="F5185" t="s">
        <v>305</v>
      </c>
      <c r="G5185" t="s">
        <v>114</v>
      </c>
    </row>
    <row r="5186" spans="1:7" x14ac:dyDescent="0.25">
      <c r="A5186" t="s">
        <v>306</v>
      </c>
      <c r="B5186" t="s">
        <v>307</v>
      </c>
      <c r="C5186" t="s">
        <v>308</v>
      </c>
      <c r="D5186" s="1">
        <v>41561</v>
      </c>
      <c r="E5186" s="2">
        <v>10</v>
      </c>
      <c r="F5186" t="s">
        <v>309</v>
      </c>
      <c r="G5186" t="s">
        <v>310</v>
      </c>
    </row>
    <row r="5187" spans="1:7" x14ac:dyDescent="0.25">
      <c r="A5187" t="s">
        <v>306</v>
      </c>
      <c r="B5187" t="s">
        <v>307</v>
      </c>
      <c r="C5187" t="s">
        <v>308</v>
      </c>
      <c r="D5187" s="1">
        <v>41561</v>
      </c>
      <c r="E5187" s="2">
        <v>10</v>
      </c>
      <c r="F5187" t="s">
        <v>311</v>
      </c>
      <c r="G5187" t="s">
        <v>310</v>
      </c>
    </row>
    <row r="5188" spans="1:7" x14ac:dyDescent="0.25">
      <c r="A5188" t="s">
        <v>1584</v>
      </c>
      <c r="B5188" t="s">
        <v>1585</v>
      </c>
      <c r="C5188" t="s">
        <v>1586</v>
      </c>
      <c r="D5188" s="1">
        <v>41561</v>
      </c>
      <c r="E5188" s="2">
        <v>10</v>
      </c>
      <c r="F5188" t="s">
        <v>1587</v>
      </c>
      <c r="G5188" t="s">
        <v>1790</v>
      </c>
    </row>
    <row r="5189" spans="1:7" x14ac:dyDescent="0.25">
      <c r="A5189" t="s">
        <v>129</v>
      </c>
      <c r="B5189" t="s">
        <v>130</v>
      </c>
      <c r="C5189" t="s">
        <v>131</v>
      </c>
      <c r="D5189" s="1">
        <v>41561</v>
      </c>
      <c r="E5189" s="2">
        <v>10</v>
      </c>
      <c r="F5189" t="s">
        <v>132</v>
      </c>
      <c r="G5189" t="s">
        <v>9</v>
      </c>
    </row>
    <row r="5190" spans="1:7" x14ac:dyDescent="0.25">
      <c r="A5190" t="s">
        <v>133</v>
      </c>
      <c r="B5190" t="s">
        <v>134</v>
      </c>
      <c r="C5190" t="s">
        <v>95</v>
      </c>
      <c r="D5190" s="1">
        <v>41561</v>
      </c>
      <c r="E5190" s="2">
        <v>10</v>
      </c>
      <c r="F5190" t="s">
        <v>135</v>
      </c>
      <c r="G5190" t="s">
        <v>1245</v>
      </c>
    </row>
    <row r="5191" spans="1:7" x14ac:dyDescent="0.25">
      <c r="A5191" t="s">
        <v>133</v>
      </c>
      <c r="B5191" t="s">
        <v>134</v>
      </c>
      <c r="C5191" t="s">
        <v>95</v>
      </c>
      <c r="D5191" s="1">
        <v>41561</v>
      </c>
      <c r="E5191" s="2">
        <v>10</v>
      </c>
      <c r="F5191" t="s">
        <v>136</v>
      </c>
      <c r="G5191" t="s">
        <v>1245</v>
      </c>
    </row>
    <row r="5192" spans="1:7" x14ac:dyDescent="0.25">
      <c r="A5192" t="s">
        <v>133</v>
      </c>
      <c r="B5192" t="s">
        <v>134</v>
      </c>
      <c r="C5192" t="s">
        <v>95</v>
      </c>
      <c r="D5192" s="1">
        <v>41561</v>
      </c>
      <c r="E5192" s="2">
        <v>10</v>
      </c>
      <c r="F5192" t="s">
        <v>137</v>
      </c>
      <c r="G5192" t="s">
        <v>1245</v>
      </c>
    </row>
    <row r="5193" spans="1:7" x14ac:dyDescent="0.25">
      <c r="A5193" t="s">
        <v>293</v>
      </c>
      <c r="B5193" t="s">
        <v>248</v>
      </c>
      <c r="C5193" t="s">
        <v>294</v>
      </c>
      <c r="D5193" s="1">
        <v>41561</v>
      </c>
      <c r="E5193" s="2">
        <v>15</v>
      </c>
      <c r="F5193" t="s">
        <v>295</v>
      </c>
      <c r="G5193" t="s">
        <v>182</v>
      </c>
    </row>
    <row r="5194" spans="1:7" x14ac:dyDescent="0.25">
      <c r="A5194" t="s">
        <v>293</v>
      </c>
      <c r="B5194" t="s">
        <v>248</v>
      </c>
      <c r="C5194" t="s">
        <v>294</v>
      </c>
      <c r="D5194" s="1">
        <v>41561</v>
      </c>
      <c r="E5194" s="2">
        <v>15</v>
      </c>
      <c r="F5194" t="s">
        <v>295</v>
      </c>
      <c r="G5194" t="s">
        <v>182</v>
      </c>
    </row>
    <row r="5195" spans="1:7" x14ac:dyDescent="0.25">
      <c r="A5195" t="s">
        <v>278</v>
      </c>
      <c r="B5195" t="s">
        <v>279</v>
      </c>
      <c r="C5195" t="s">
        <v>280</v>
      </c>
      <c r="D5195" s="1">
        <v>41561</v>
      </c>
      <c r="E5195" s="2">
        <v>5</v>
      </c>
      <c r="F5195" t="s">
        <v>281</v>
      </c>
      <c r="G5195" t="s">
        <v>282</v>
      </c>
    </row>
    <row r="5196" spans="1:7" x14ac:dyDescent="0.25">
      <c r="A5196" t="s">
        <v>138</v>
      </c>
      <c r="B5196" t="s">
        <v>139</v>
      </c>
      <c r="C5196" t="s">
        <v>140</v>
      </c>
      <c r="D5196" s="1">
        <v>41561</v>
      </c>
      <c r="E5196" s="2">
        <v>40</v>
      </c>
      <c r="F5196" t="s">
        <v>141</v>
      </c>
      <c r="G5196" t="s">
        <v>1245</v>
      </c>
    </row>
    <row r="5197" spans="1:7" x14ac:dyDescent="0.25">
      <c r="A5197" t="s">
        <v>328</v>
      </c>
      <c r="B5197" t="s">
        <v>329</v>
      </c>
      <c r="C5197" t="s">
        <v>330</v>
      </c>
      <c r="D5197" s="1">
        <v>41561</v>
      </c>
      <c r="E5197" s="2">
        <v>150</v>
      </c>
      <c r="F5197" t="s">
        <v>331</v>
      </c>
      <c r="G5197" t="s">
        <v>828</v>
      </c>
    </row>
    <row r="5198" spans="1:7" x14ac:dyDescent="0.25">
      <c r="A5198" t="s">
        <v>328</v>
      </c>
      <c r="B5198" t="s">
        <v>329</v>
      </c>
      <c r="C5198" t="s">
        <v>330</v>
      </c>
      <c r="D5198" s="1">
        <v>41561</v>
      </c>
      <c r="E5198" s="2">
        <v>150</v>
      </c>
      <c r="F5198" t="s">
        <v>332</v>
      </c>
      <c r="G5198" t="s">
        <v>828</v>
      </c>
    </row>
    <row r="5199" spans="1:7" x14ac:dyDescent="0.25">
      <c r="A5199" t="s">
        <v>333</v>
      </c>
      <c r="B5199" t="s">
        <v>152</v>
      </c>
      <c r="C5199" t="s">
        <v>334</v>
      </c>
      <c r="D5199" s="1">
        <v>41561</v>
      </c>
      <c r="E5199" s="2">
        <v>2</v>
      </c>
      <c r="F5199" t="s">
        <v>335</v>
      </c>
      <c r="G5199" t="s">
        <v>114</v>
      </c>
    </row>
    <row r="5200" spans="1:7" x14ac:dyDescent="0.25">
      <c r="A5200" t="s">
        <v>333</v>
      </c>
      <c r="B5200" t="s">
        <v>152</v>
      </c>
      <c r="C5200" t="s">
        <v>334</v>
      </c>
      <c r="D5200" s="1">
        <v>41561</v>
      </c>
      <c r="E5200" s="2">
        <v>2</v>
      </c>
      <c r="F5200" t="s">
        <v>336</v>
      </c>
      <c r="G5200" t="s">
        <v>114</v>
      </c>
    </row>
    <row r="5201" spans="1:7" x14ac:dyDescent="0.25">
      <c r="A5201" t="s">
        <v>322</v>
      </c>
      <c r="B5201" t="s">
        <v>323</v>
      </c>
      <c r="C5201" t="s">
        <v>324</v>
      </c>
      <c r="D5201" s="1">
        <v>41561</v>
      </c>
      <c r="E5201" s="2">
        <v>50</v>
      </c>
      <c r="F5201" t="s">
        <v>325</v>
      </c>
      <c r="G5201" t="s">
        <v>326</v>
      </c>
    </row>
    <row r="5202" spans="1:7" x14ac:dyDescent="0.25">
      <c r="A5202" t="s">
        <v>322</v>
      </c>
      <c r="B5202" t="s">
        <v>323</v>
      </c>
      <c r="C5202" t="s">
        <v>324</v>
      </c>
      <c r="D5202" s="1">
        <v>41561</v>
      </c>
      <c r="E5202" s="2">
        <v>50</v>
      </c>
      <c r="F5202" t="s">
        <v>327</v>
      </c>
      <c r="G5202" t="s">
        <v>326</v>
      </c>
    </row>
    <row r="5203" spans="1:7" x14ac:dyDescent="0.25">
      <c r="A5203" t="s">
        <v>2282</v>
      </c>
      <c r="B5203" t="s">
        <v>2283</v>
      </c>
      <c r="C5203" t="s">
        <v>2284</v>
      </c>
      <c r="D5203" s="1">
        <v>41561</v>
      </c>
      <c r="E5203" s="2">
        <v>25</v>
      </c>
      <c r="G5203" t="s">
        <v>471</v>
      </c>
    </row>
    <row r="5204" spans="1:7" x14ac:dyDescent="0.25">
      <c r="A5204" t="s">
        <v>482</v>
      </c>
      <c r="B5204" t="s">
        <v>483</v>
      </c>
      <c r="C5204" t="s">
        <v>484</v>
      </c>
      <c r="D5204" s="1">
        <v>41561</v>
      </c>
      <c r="E5204" s="2">
        <v>125</v>
      </c>
      <c r="F5204" t="s">
        <v>485</v>
      </c>
      <c r="G5204" t="s">
        <v>2271</v>
      </c>
    </row>
    <row r="5205" spans="1:7" x14ac:dyDescent="0.25">
      <c r="A5205" t="s">
        <v>99</v>
      </c>
      <c r="B5205" t="s">
        <v>100</v>
      </c>
      <c r="C5205" t="s">
        <v>101</v>
      </c>
      <c r="D5205" s="1">
        <v>41561</v>
      </c>
      <c r="E5205" s="2">
        <v>10</v>
      </c>
      <c r="F5205" t="s">
        <v>102</v>
      </c>
      <c r="G5205" t="s">
        <v>1245</v>
      </c>
    </row>
    <row r="5206" spans="1:7" x14ac:dyDescent="0.25">
      <c r="A5206" t="s">
        <v>99</v>
      </c>
      <c r="B5206" t="s">
        <v>100</v>
      </c>
      <c r="C5206" t="s">
        <v>101</v>
      </c>
      <c r="D5206" s="1">
        <v>41561</v>
      </c>
      <c r="E5206" s="2">
        <v>10</v>
      </c>
      <c r="F5206" t="s">
        <v>103</v>
      </c>
      <c r="G5206" t="s">
        <v>1245</v>
      </c>
    </row>
    <row r="5207" spans="1:7" x14ac:dyDescent="0.25">
      <c r="A5207" t="s">
        <v>99</v>
      </c>
      <c r="B5207" t="s">
        <v>100</v>
      </c>
      <c r="C5207" t="s">
        <v>101</v>
      </c>
      <c r="D5207" s="1">
        <v>41561</v>
      </c>
      <c r="E5207" s="2">
        <v>10</v>
      </c>
      <c r="F5207" t="s">
        <v>104</v>
      </c>
      <c r="G5207" t="s">
        <v>1245</v>
      </c>
    </row>
    <row r="5208" spans="1:7" x14ac:dyDescent="0.25">
      <c r="A5208" t="s">
        <v>312</v>
      </c>
      <c r="B5208" t="s">
        <v>248</v>
      </c>
      <c r="C5208" t="s">
        <v>313</v>
      </c>
      <c r="D5208" s="1">
        <v>41561</v>
      </c>
      <c r="E5208" s="2">
        <v>50</v>
      </c>
      <c r="F5208" t="s">
        <v>314</v>
      </c>
      <c r="G5208" t="s">
        <v>315</v>
      </c>
    </row>
    <row r="5209" spans="1:7" x14ac:dyDescent="0.25">
      <c r="A5209" t="s">
        <v>316</v>
      </c>
      <c r="B5209" t="s">
        <v>317</v>
      </c>
      <c r="C5209" t="s">
        <v>318</v>
      </c>
      <c r="D5209" s="1">
        <v>41561</v>
      </c>
      <c r="E5209" s="2">
        <v>40</v>
      </c>
      <c r="F5209" t="s">
        <v>319</v>
      </c>
      <c r="G5209" t="s">
        <v>1275</v>
      </c>
    </row>
    <row r="5210" spans="1:7" x14ac:dyDescent="0.25">
      <c r="A5210" t="s">
        <v>316</v>
      </c>
      <c r="B5210" t="s">
        <v>317</v>
      </c>
      <c r="C5210" t="s">
        <v>318</v>
      </c>
      <c r="D5210" s="1">
        <v>41561</v>
      </c>
      <c r="E5210" s="2">
        <v>40</v>
      </c>
      <c r="F5210" t="s">
        <v>320</v>
      </c>
      <c r="G5210" t="s">
        <v>1275</v>
      </c>
    </row>
    <row r="5211" spans="1:7" x14ac:dyDescent="0.25">
      <c r="A5211" t="s">
        <v>636</v>
      </c>
      <c r="B5211" t="s">
        <v>637</v>
      </c>
      <c r="C5211" t="s">
        <v>638</v>
      </c>
      <c r="D5211" s="1">
        <v>41561</v>
      </c>
      <c r="E5211" s="2">
        <v>5</v>
      </c>
      <c r="F5211" t="s">
        <v>639</v>
      </c>
      <c r="G5211" t="s">
        <v>471</v>
      </c>
    </row>
    <row r="5212" spans="1:7" x14ac:dyDescent="0.25">
      <c r="A5212" t="s">
        <v>636</v>
      </c>
      <c r="B5212" t="s">
        <v>637</v>
      </c>
      <c r="C5212" t="s">
        <v>638</v>
      </c>
      <c r="D5212" s="1">
        <v>41561</v>
      </c>
      <c r="E5212" s="2">
        <v>5</v>
      </c>
      <c r="F5212" t="s">
        <v>639</v>
      </c>
      <c r="G5212" t="s">
        <v>1695</v>
      </c>
    </row>
    <row r="5213" spans="1:7" x14ac:dyDescent="0.25">
      <c r="A5213" t="s">
        <v>82</v>
      </c>
      <c r="B5213" t="s">
        <v>83</v>
      </c>
      <c r="C5213" t="s">
        <v>84</v>
      </c>
      <c r="D5213" s="1">
        <v>41561</v>
      </c>
      <c r="E5213" s="2">
        <v>10</v>
      </c>
      <c r="F5213" t="s">
        <v>85</v>
      </c>
      <c r="G5213" t="s">
        <v>1245</v>
      </c>
    </row>
    <row r="5214" spans="1:7" x14ac:dyDescent="0.25">
      <c r="A5214" t="s">
        <v>82</v>
      </c>
      <c r="B5214" t="s">
        <v>83</v>
      </c>
      <c r="C5214" t="s">
        <v>84</v>
      </c>
      <c r="D5214" s="1">
        <v>41561</v>
      </c>
      <c r="E5214" s="2">
        <v>10</v>
      </c>
      <c r="F5214" t="s">
        <v>86</v>
      </c>
      <c r="G5214" t="s">
        <v>1245</v>
      </c>
    </row>
    <row r="5215" spans="1:7" x14ac:dyDescent="0.25">
      <c r="A5215" t="s">
        <v>78</v>
      </c>
      <c r="B5215" t="s">
        <v>79</v>
      </c>
      <c r="C5215" t="s">
        <v>80</v>
      </c>
      <c r="D5215" s="1">
        <v>41561</v>
      </c>
      <c r="E5215" s="2">
        <v>35</v>
      </c>
      <c r="F5215" t="s">
        <v>81</v>
      </c>
      <c r="G5215" t="s">
        <v>9</v>
      </c>
    </row>
    <row r="5216" spans="1:7" x14ac:dyDescent="0.25">
      <c r="A5216" t="s">
        <v>78</v>
      </c>
      <c r="B5216" t="s">
        <v>79</v>
      </c>
      <c r="C5216" t="s">
        <v>80</v>
      </c>
      <c r="D5216" s="1">
        <v>41561</v>
      </c>
      <c r="E5216" s="2">
        <v>35</v>
      </c>
      <c r="F5216" t="s">
        <v>81</v>
      </c>
      <c r="G5216" t="s">
        <v>9</v>
      </c>
    </row>
    <row r="5217" spans="1:7" x14ac:dyDescent="0.25">
      <c r="A5217" t="s">
        <v>1590</v>
      </c>
      <c r="B5217" t="s">
        <v>1591</v>
      </c>
      <c r="C5217" t="s">
        <v>1592</v>
      </c>
      <c r="D5217" s="1">
        <v>41561</v>
      </c>
      <c r="E5217" s="2">
        <v>5</v>
      </c>
      <c r="F5217" t="s">
        <v>1593</v>
      </c>
      <c r="G5217" t="s">
        <v>1245</v>
      </c>
    </row>
    <row r="5218" spans="1:7" x14ac:dyDescent="0.25">
      <c r="A5218" t="s">
        <v>2153</v>
      </c>
      <c r="B5218" t="s">
        <v>614</v>
      </c>
      <c r="C5218" t="s">
        <v>1310</v>
      </c>
      <c r="D5218" s="1">
        <v>41561</v>
      </c>
      <c r="E5218" s="2">
        <v>10</v>
      </c>
      <c r="F5218" t="s">
        <v>2154</v>
      </c>
      <c r="G5218" t="s">
        <v>1245</v>
      </c>
    </row>
    <row r="5219" spans="1:7" x14ac:dyDescent="0.25">
      <c r="A5219" t="s">
        <v>390</v>
      </c>
      <c r="B5219" t="s">
        <v>343</v>
      </c>
      <c r="C5219" t="s">
        <v>391</v>
      </c>
      <c r="D5219" s="1">
        <v>41561</v>
      </c>
      <c r="E5219" s="2">
        <v>30</v>
      </c>
      <c r="F5219" t="s">
        <v>392</v>
      </c>
      <c r="G5219" t="s">
        <v>1245</v>
      </c>
    </row>
    <row r="5220" spans="1:7" x14ac:dyDescent="0.25">
      <c r="A5220" t="s">
        <v>390</v>
      </c>
      <c r="B5220" t="s">
        <v>343</v>
      </c>
      <c r="C5220" t="s">
        <v>391</v>
      </c>
      <c r="D5220" s="1">
        <v>41561</v>
      </c>
      <c r="E5220" s="2">
        <v>30</v>
      </c>
      <c r="F5220" t="s">
        <v>392</v>
      </c>
      <c r="G5220" t="s">
        <v>1245</v>
      </c>
    </row>
    <row r="5221" spans="1:7" x14ac:dyDescent="0.25">
      <c r="A5221" t="s">
        <v>390</v>
      </c>
      <c r="B5221" t="s">
        <v>343</v>
      </c>
      <c r="C5221" t="s">
        <v>391</v>
      </c>
      <c r="D5221" s="1">
        <v>41561</v>
      </c>
      <c r="E5221" s="2">
        <v>30</v>
      </c>
      <c r="F5221" t="s">
        <v>393</v>
      </c>
      <c r="G5221" t="s">
        <v>1245</v>
      </c>
    </row>
    <row r="5222" spans="1:7" x14ac:dyDescent="0.25">
      <c r="A5222" t="s">
        <v>87</v>
      </c>
      <c r="B5222" t="s">
        <v>88</v>
      </c>
      <c r="C5222" t="s">
        <v>89</v>
      </c>
      <c r="D5222" s="1">
        <v>41561</v>
      </c>
      <c r="E5222" s="2">
        <v>25</v>
      </c>
      <c r="F5222" t="s">
        <v>90</v>
      </c>
      <c r="G5222" t="s">
        <v>1695</v>
      </c>
    </row>
    <row r="5223" spans="1:7" x14ac:dyDescent="0.25">
      <c r="A5223" t="s">
        <v>87</v>
      </c>
      <c r="B5223" t="s">
        <v>88</v>
      </c>
      <c r="C5223" t="s">
        <v>89</v>
      </c>
      <c r="D5223" s="1">
        <v>41561</v>
      </c>
      <c r="E5223" s="2">
        <v>25</v>
      </c>
      <c r="F5223" t="s">
        <v>91</v>
      </c>
      <c r="G5223" t="s">
        <v>1695</v>
      </c>
    </row>
    <row r="5224" spans="1:7" x14ac:dyDescent="0.25">
      <c r="A5224" t="s">
        <v>87</v>
      </c>
      <c r="B5224" t="s">
        <v>88</v>
      </c>
      <c r="C5224" t="s">
        <v>89</v>
      </c>
      <c r="D5224" s="1">
        <v>41561</v>
      </c>
      <c r="E5224" s="2">
        <v>25</v>
      </c>
      <c r="F5224" t="s">
        <v>91</v>
      </c>
      <c r="G5224" t="s">
        <v>1695</v>
      </c>
    </row>
    <row r="5225" spans="1:7" x14ac:dyDescent="0.25">
      <c r="A5225" t="s">
        <v>87</v>
      </c>
      <c r="B5225" t="s">
        <v>88</v>
      </c>
      <c r="C5225" t="s">
        <v>89</v>
      </c>
      <c r="D5225" s="1">
        <v>41561</v>
      </c>
      <c r="E5225" s="2">
        <v>25</v>
      </c>
      <c r="F5225" t="s">
        <v>92</v>
      </c>
      <c r="G5225" t="s">
        <v>1695</v>
      </c>
    </row>
    <row r="5226" spans="1:7" x14ac:dyDescent="0.25">
      <c r="A5226" t="s">
        <v>660</v>
      </c>
      <c r="B5226" t="s">
        <v>661</v>
      </c>
      <c r="D5226" s="1">
        <v>41561</v>
      </c>
      <c r="E5226" s="2">
        <v>300</v>
      </c>
      <c r="F5226" t="s">
        <v>662</v>
      </c>
      <c r="G5226" t="s">
        <v>67</v>
      </c>
    </row>
    <row r="5227" spans="1:7" x14ac:dyDescent="0.25">
      <c r="A5227" t="s">
        <v>2058</v>
      </c>
      <c r="B5227" t="s">
        <v>2059</v>
      </c>
      <c r="D5227" s="1">
        <v>41561</v>
      </c>
      <c r="E5227" s="2">
        <v>100</v>
      </c>
      <c r="F5227" t="s">
        <v>450</v>
      </c>
      <c r="G5227" t="s">
        <v>471</v>
      </c>
    </row>
    <row r="5228" spans="1:7" x14ac:dyDescent="0.25">
      <c r="A5228" t="s">
        <v>1675</v>
      </c>
      <c r="B5228" t="s">
        <v>1676</v>
      </c>
      <c r="D5228" s="1">
        <v>41561</v>
      </c>
      <c r="E5228" s="2">
        <v>1000</v>
      </c>
      <c r="G5228" t="s">
        <v>34</v>
      </c>
    </row>
    <row r="5229" spans="1:7" x14ac:dyDescent="0.25">
      <c r="A5229" t="s">
        <v>2285</v>
      </c>
      <c r="B5229" t="s">
        <v>2286</v>
      </c>
      <c r="C5229" t="s">
        <v>2287</v>
      </c>
      <c r="D5229" s="1">
        <v>41562</v>
      </c>
      <c r="E5229" s="2">
        <v>83.33</v>
      </c>
      <c r="G5229" t="s">
        <v>34</v>
      </c>
    </row>
    <row r="5230" spans="1:7" x14ac:dyDescent="0.25">
      <c r="A5230" t="s">
        <v>53</v>
      </c>
      <c r="B5230" t="s">
        <v>54</v>
      </c>
      <c r="C5230" t="s">
        <v>55</v>
      </c>
      <c r="D5230" s="1">
        <v>41562</v>
      </c>
      <c r="E5230" s="2">
        <v>125</v>
      </c>
      <c r="F5230" t="s">
        <v>56</v>
      </c>
      <c r="G5230" t="s">
        <v>34</v>
      </c>
    </row>
    <row r="5231" spans="1:7" x14ac:dyDescent="0.25">
      <c r="A5231" t="s">
        <v>53</v>
      </c>
      <c r="B5231" t="s">
        <v>54</v>
      </c>
      <c r="C5231" t="s">
        <v>55</v>
      </c>
      <c r="D5231" s="1">
        <v>41562</v>
      </c>
      <c r="E5231" s="2">
        <v>125</v>
      </c>
      <c r="F5231" t="s">
        <v>57</v>
      </c>
      <c r="G5231" t="s">
        <v>34</v>
      </c>
    </row>
    <row r="5232" spans="1:7" x14ac:dyDescent="0.25">
      <c r="A5232" t="s">
        <v>49</v>
      </c>
      <c r="B5232" t="s">
        <v>50</v>
      </c>
      <c r="C5232" t="s">
        <v>51</v>
      </c>
      <c r="D5232" s="1">
        <v>41562</v>
      </c>
      <c r="E5232" s="2">
        <v>83.33</v>
      </c>
      <c r="F5232" t="s">
        <v>52</v>
      </c>
      <c r="G5232" t="s">
        <v>34</v>
      </c>
    </row>
    <row r="5233" spans="1:7" x14ac:dyDescent="0.25">
      <c r="A5233" t="s">
        <v>235</v>
      </c>
      <c r="B5233" t="s">
        <v>236</v>
      </c>
      <c r="C5233" t="s">
        <v>237</v>
      </c>
      <c r="D5233" s="1">
        <v>41562</v>
      </c>
      <c r="E5233" s="2">
        <v>71.430000000000007</v>
      </c>
      <c r="F5233" t="s">
        <v>238</v>
      </c>
      <c r="G5233" t="s">
        <v>34</v>
      </c>
    </row>
    <row r="5234" spans="1:7" x14ac:dyDescent="0.25">
      <c r="A5234" t="s">
        <v>235</v>
      </c>
      <c r="B5234" t="s">
        <v>236</v>
      </c>
      <c r="C5234" t="s">
        <v>237</v>
      </c>
      <c r="D5234" s="1">
        <v>41562</v>
      </c>
      <c r="E5234" s="2">
        <v>71.430000000000007</v>
      </c>
      <c r="F5234" t="s">
        <v>239</v>
      </c>
      <c r="G5234" t="s">
        <v>34</v>
      </c>
    </row>
    <row r="5235" spans="1:7" x14ac:dyDescent="0.25">
      <c r="A5235" t="s">
        <v>40</v>
      </c>
      <c r="B5235" t="s">
        <v>41</v>
      </c>
      <c r="C5235" t="s">
        <v>42</v>
      </c>
      <c r="D5235" s="1">
        <v>41562</v>
      </c>
      <c r="E5235" s="2">
        <v>166.66</v>
      </c>
      <c r="F5235" t="s">
        <v>43</v>
      </c>
      <c r="G5235" t="s">
        <v>34</v>
      </c>
    </row>
    <row r="5236" spans="1:7" x14ac:dyDescent="0.25">
      <c r="A5236" t="s">
        <v>1308</v>
      </c>
      <c r="B5236" t="s">
        <v>1309</v>
      </c>
      <c r="C5236" t="s">
        <v>1310</v>
      </c>
      <c r="D5236" s="1">
        <v>41562</v>
      </c>
      <c r="E5236" s="2">
        <v>83.33</v>
      </c>
      <c r="F5236" t="s">
        <v>1311</v>
      </c>
      <c r="G5236" t="s">
        <v>34</v>
      </c>
    </row>
    <row r="5237" spans="1:7" x14ac:dyDescent="0.25">
      <c r="A5237" t="s">
        <v>1257</v>
      </c>
      <c r="B5237" t="s">
        <v>1258</v>
      </c>
      <c r="C5237" t="s">
        <v>1259</v>
      </c>
      <c r="D5237" s="1">
        <v>41562</v>
      </c>
      <c r="E5237" s="2">
        <v>83.33</v>
      </c>
      <c r="F5237" t="s">
        <v>1260</v>
      </c>
      <c r="G5237" t="s">
        <v>34</v>
      </c>
    </row>
    <row r="5238" spans="1:7" x14ac:dyDescent="0.25">
      <c r="A5238" t="s">
        <v>1704</v>
      </c>
      <c r="B5238" t="s">
        <v>1705</v>
      </c>
      <c r="C5238" t="s">
        <v>1706</v>
      </c>
      <c r="D5238" s="1">
        <v>41562</v>
      </c>
      <c r="E5238" s="2">
        <v>83.33</v>
      </c>
      <c r="G5238" t="s">
        <v>34</v>
      </c>
    </row>
    <row r="5239" spans="1:7" x14ac:dyDescent="0.25">
      <c r="A5239" t="s">
        <v>1236</v>
      </c>
      <c r="B5239" t="s">
        <v>903</v>
      </c>
      <c r="C5239" t="s">
        <v>997</v>
      </c>
      <c r="D5239" s="1">
        <v>41562</v>
      </c>
      <c r="E5239" s="2">
        <v>84</v>
      </c>
      <c r="F5239" t="s">
        <v>1237</v>
      </c>
      <c r="G5239" t="s">
        <v>34</v>
      </c>
    </row>
    <row r="5240" spans="1:7" x14ac:dyDescent="0.25">
      <c r="A5240" t="s">
        <v>2192</v>
      </c>
      <c r="B5240" t="s">
        <v>2193</v>
      </c>
      <c r="C5240" t="s">
        <v>2194</v>
      </c>
      <c r="D5240" s="1">
        <v>41564</v>
      </c>
      <c r="E5240" s="2">
        <v>500</v>
      </c>
      <c r="F5240" t="s">
        <v>2195</v>
      </c>
      <c r="G5240" t="s">
        <v>34</v>
      </c>
    </row>
    <row r="5241" spans="1:7" x14ac:dyDescent="0.25">
      <c r="A5241" t="s">
        <v>402</v>
      </c>
      <c r="B5241" t="s">
        <v>403</v>
      </c>
      <c r="D5241" s="1">
        <v>41565</v>
      </c>
      <c r="E5241" s="2">
        <v>1000</v>
      </c>
      <c r="F5241" t="s">
        <v>404</v>
      </c>
      <c r="G5241" t="s">
        <v>276</v>
      </c>
    </row>
    <row r="5242" spans="1:7" x14ac:dyDescent="0.25">
      <c r="A5242" t="s">
        <v>489</v>
      </c>
      <c r="B5242" t="s">
        <v>490</v>
      </c>
      <c r="C5242" t="s">
        <v>491</v>
      </c>
      <c r="D5242" s="1">
        <v>41569</v>
      </c>
      <c r="E5242" s="2">
        <v>1000</v>
      </c>
      <c r="F5242" t="s">
        <v>492</v>
      </c>
      <c r="G5242" t="s">
        <v>34</v>
      </c>
    </row>
    <row r="5243" spans="1:7" x14ac:dyDescent="0.25">
      <c r="A5243" t="s">
        <v>188</v>
      </c>
      <c r="B5243" t="s">
        <v>189</v>
      </c>
      <c r="C5243" t="s">
        <v>190</v>
      </c>
      <c r="D5243" s="1">
        <v>41569</v>
      </c>
      <c r="E5243" s="2">
        <v>100</v>
      </c>
      <c r="F5243" t="s">
        <v>191</v>
      </c>
      <c r="G5243" t="s">
        <v>192</v>
      </c>
    </row>
    <row r="5244" spans="1:7" x14ac:dyDescent="0.25">
      <c r="A5244" t="s">
        <v>1190</v>
      </c>
      <c r="B5244" t="s">
        <v>1191</v>
      </c>
      <c r="C5244" t="s">
        <v>1192</v>
      </c>
      <c r="D5244" s="1">
        <v>41569</v>
      </c>
      <c r="E5244" s="2">
        <v>1000</v>
      </c>
      <c r="G5244" t="s">
        <v>34</v>
      </c>
    </row>
    <row r="5245" spans="1:7" x14ac:dyDescent="0.25">
      <c r="A5245" t="s">
        <v>606</v>
      </c>
      <c r="B5245" t="s">
        <v>607</v>
      </c>
      <c r="C5245" t="s">
        <v>608</v>
      </c>
      <c r="D5245" s="1">
        <v>41575</v>
      </c>
      <c r="E5245" s="2">
        <v>100</v>
      </c>
      <c r="F5245" t="s">
        <v>609</v>
      </c>
      <c r="G5245" t="s">
        <v>67</v>
      </c>
    </row>
    <row r="5246" spans="1:7" x14ac:dyDescent="0.25">
      <c r="A5246" t="s">
        <v>2288</v>
      </c>
      <c r="B5246" t="s">
        <v>2289</v>
      </c>
      <c r="C5246" t="s">
        <v>2290</v>
      </c>
      <c r="D5246" s="1">
        <v>41575</v>
      </c>
      <c r="E5246" s="2">
        <v>10000</v>
      </c>
      <c r="G5246" t="s">
        <v>2291</v>
      </c>
    </row>
    <row r="5247" spans="1:7" x14ac:dyDescent="0.25">
      <c r="A5247" t="s">
        <v>2288</v>
      </c>
      <c r="B5247" t="s">
        <v>2289</v>
      </c>
      <c r="C5247" t="s">
        <v>2290</v>
      </c>
      <c r="D5247" s="1">
        <v>41575</v>
      </c>
      <c r="E5247" s="2">
        <v>1000</v>
      </c>
      <c r="G5247" t="s">
        <v>2292</v>
      </c>
    </row>
    <row r="5248" spans="1:7" x14ac:dyDescent="0.25">
      <c r="A5248" t="s">
        <v>1560</v>
      </c>
      <c r="B5248" t="s">
        <v>1561</v>
      </c>
      <c r="D5248" s="1">
        <v>41575</v>
      </c>
      <c r="E5248" s="2">
        <v>459.43</v>
      </c>
      <c r="G5248" t="s">
        <v>1750</v>
      </c>
    </row>
    <row r="5249" spans="1:7" x14ac:dyDescent="0.25">
      <c r="A5249" t="s">
        <v>626</v>
      </c>
      <c r="B5249" t="s">
        <v>242</v>
      </c>
      <c r="C5249" t="s">
        <v>627</v>
      </c>
      <c r="D5249" s="1">
        <v>41575</v>
      </c>
      <c r="E5249" s="2">
        <v>100</v>
      </c>
      <c r="F5249" t="s">
        <v>628</v>
      </c>
      <c r="G5249" t="s">
        <v>67</v>
      </c>
    </row>
    <row r="5250" spans="1:7" x14ac:dyDescent="0.25">
      <c r="A5250" t="s">
        <v>2293</v>
      </c>
      <c r="B5250" t="s">
        <v>2294</v>
      </c>
      <c r="D5250" s="1">
        <v>41577</v>
      </c>
      <c r="E5250" s="2">
        <v>500</v>
      </c>
      <c r="G5250" t="s">
        <v>2253</v>
      </c>
    </row>
    <row r="5251" spans="1:7" x14ac:dyDescent="0.25">
      <c r="A5251" t="s">
        <v>713</v>
      </c>
      <c r="B5251" t="s">
        <v>714</v>
      </c>
      <c r="C5251" t="s">
        <v>715</v>
      </c>
      <c r="D5251" s="1">
        <v>41577</v>
      </c>
      <c r="E5251" s="2">
        <v>1500</v>
      </c>
      <c r="F5251" t="s">
        <v>716</v>
      </c>
      <c r="G5251" t="s">
        <v>2253</v>
      </c>
    </row>
    <row r="5252" spans="1:7" x14ac:dyDescent="0.25">
      <c r="A5252" t="s">
        <v>2295</v>
      </c>
      <c r="B5252" t="s">
        <v>1918</v>
      </c>
      <c r="C5252" t="s">
        <v>2296</v>
      </c>
      <c r="D5252" s="1">
        <v>41583</v>
      </c>
      <c r="E5252" s="2">
        <v>1000</v>
      </c>
      <c r="F5252" t="s">
        <v>2297</v>
      </c>
      <c r="G5252" t="s">
        <v>209</v>
      </c>
    </row>
    <row r="5253" spans="1:7" x14ac:dyDescent="0.25">
      <c r="A5253" t="s">
        <v>1784</v>
      </c>
      <c r="B5253" t="s">
        <v>15</v>
      </c>
      <c r="C5253" t="s">
        <v>1039</v>
      </c>
      <c r="D5253" s="1">
        <v>41583</v>
      </c>
      <c r="E5253" s="2">
        <v>25</v>
      </c>
      <c r="F5253" t="s">
        <v>1785</v>
      </c>
      <c r="G5253" t="s">
        <v>471</v>
      </c>
    </row>
    <row r="5254" spans="1:7" x14ac:dyDescent="0.25">
      <c r="A5254" t="s">
        <v>342</v>
      </c>
      <c r="B5254" t="s">
        <v>343</v>
      </c>
      <c r="C5254" t="s">
        <v>344</v>
      </c>
      <c r="D5254" s="1">
        <v>41583</v>
      </c>
      <c r="E5254" s="2">
        <v>25</v>
      </c>
      <c r="F5254" t="s">
        <v>345</v>
      </c>
      <c r="G5254" t="s">
        <v>471</v>
      </c>
    </row>
    <row r="5255" spans="1:7" x14ac:dyDescent="0.25">
      <c r="A5255" t="s">
        <v>342</v>
      </c>
      <c r="B5255" t="s">
        <v>343</v>
      </c>
      <c r="C5255" t="s">
        <v>344</v>
      </c>
      <c r="D5255" s="1">
        <v>41583</v>
      </c>
      <c r="E5255" s="2">
        <v>25</v>
      </c>
      <c r="F5255" t="s">
        <v>345</v>
      </c>
      <c r="G5255" t="s">
        <v>471</v>
      </c>
    </row>
    <row r="5256" spans="1:7" x14ac:dyDescent="0.25">
      <c r="A5256" t="s">
        <v>824</v>
      </c>
      <c r="B5256" t="s">
        <v>825</v>
      </c>
      <c r="C5256" t="s">
        <v>826</v>
      </c>
      <c r="D5256" s="1">
        <v>41583</v>
      </c>
      <c r="E5256" s="2">
        <v>1075</v>
      </c>
      <c r="F5256" t="s">
        <v>827</v>
      </c>
      <c r="G5256" t="s">
        <v>2298</v>
      </c>
    </row>
    <row r="5257" spans="1:7" x14ac:dyDescent="0.25">
      <c r="A5257" t="s">
        <v>350</v>
      </c>
      <c r="B5257" t="s">
        <v>351</v>
      </c>
      <c r="C5257" t="s">
        <v>352</v>
      </c>
      <c r="D5257" s="1">
        <v>41583</v>
      </c>
      <c r="E5257" s="2">
        <v>1000</v>
      </c>
      <c r="G5257" t="s">
        <v>34</v>
      </c>
    </row>
    <row r="5258" spans="1:7" x14ac:dyDescent="0.25">
      <c r="A5258" t="s">
        <v>782</v>
      </c>
      <c r="B5258" t="s">
        <v>783</v>
      </c>
      <c r="C5258" t="s">
        <v>144</v>
      </c>
      <c r="D5258" s="1">
        <v>41583</v>
      </c>
      <c r="E5258" s="2">
        <v>500</v>
      </c>
      <c r="F5258" t="s">
        <v>784</v>
      </c>
      <c r="G5258" t="s">
        <v>785</v>
      </c>
    </row>
    <row r="5259" spans="1:7" x14ac:dyDescent="0.25">
      <c r="A5259" t="s">
        <v>210</v>
      </c>
      <c r="B5259" t="s">
        <v>211</v>
      </c>
      <c r="C5259" t="s">
        <v>212</v>
      </c>
      <c r="D5259" s="1">
        <v>41583</v>
      </c>
      <c r="E5259" s="2">
        <v>1000</v>
      </c>
      <c r="F5259" t="s">
        <v>213</v>
      </c>
      <c r="G5259" t="s">
        <v>34</v>
      </c>
    </row>
    <row r="5260" spans="1:7" x14ac:dyDescent="0.25">
      <c r="A5260" t="s">
        <v>2299</v>
      </c>
      <c r="B5260" t="s">
        <v>2300</v>
      </c>
      <c r="D5260" s="1">
        <v>41583</v>
      </c>
      <c r="E5260" s="2">
        <v>400</v>
      </c>
      <c r="G5260" t="s">
        <v>1816</v>
      </c>
    </row>
    <row r="5261" spans="1:7" x14ac:dyDescent="0.25">
      <c r="A5261" t="s">
        <v>1076</v>
      </c>
      <c r="B5261" t="s">
        <v>1077</v>
      </c>
      <c r="D5261" s="1">
        <v>41583</v>
      </c>
      <c r="E5261" s="2">
        <v>21.15</v>
      </c>
      <c r="G5261" t="s">
        <v>853</v>
      </c>
    </row>
    <row r="5262" spans="1:7" x14ac:dyDescent="0.25">
      <c r="A5262" t="s">
        <v>1076</v>
      </c>
      <c r="B5262" t="s">
        <v>1077</v>
      </c>
      <c r="D5262" s="1">
        <v>41583</v>
      </c>
      <c r="E5262" s="2">
        <v>33.72</v>
      </c>
      <c r="G5262" t="s">
        <v>310</v>
      </c>
    </row>
    <row r="5263" spans="1:7" x14ac:dyDescent="0.25">
      <c r="A5263" t="s">
        <v>475</v>
      </c>
      <c r="B5263" t="s">
        <v>476</v>
      </c>
      <c r="D5263" s="1">
        <v>41583</v>
      </c>
      <c r="E5263" s="2">
        <v>5000</v>
      </c>
      <c r="F5263" t="s">
        <v>477</v>
      </c>
      <c r="G5263" t="s">
        <v>1873</v>
      </c>
    </row>
    <row r="5264" spans="1:7" x14ac:dyDescent="0.25">
      <c r="A5264" t="s">
        <v>475</v>
      </c>
      <c r="B5264" t="s">
        <v>476</v>
      </c>
      <c r="D5264" s="1">
        <v>41583</v>
      </c>
      <c r="E5264" s="2">
        <v>5000</v>
      </c>
      <c r="F5264" t="s">
        <v>477</v>
      </c>
      <c r="G5264" t="s">
        <v>478</v>
      </c>
    </row>
    <row r="5265" spans="1:7" x14ac:dyDescent="0.25">
      <c r="A5265" t="s">
        <v>660</v>
      </c>
      <c r="B5265" t="s">
        <v>661</v>
      </c>
      <c r="D5265" s="1">
        <v>41583</v>
      </c>
      <c r="E5265" s="2">
        <v>2000</v>
      </c>
      <c r="F5265" t="s">
        <v>662</v>
      </c>
      <c r="G5265" t="s">
        <v>1816</v>
      </c>
    </row>
    <row r="5266" spans="1:7" x14ac:dyDescent="0.25">
      <c r="A5266" t="s">
        <v>2301</v>
      </c>
      <c r="B5266" t="s">
        <v>2302</v>
      </c>
      <c r="D5266" s="1">
        <v>41583</v>
      </c>
      <c r="E5266" s="2">
        <v>200</v>
      </c>
      <c r="G5266" t="s">
        <v>887</v>
      </c>
    </row>
    <row r="5267" spans="1:7" x14ac:dyDescent="0.25">
      <c r="A5267" t="s">
        <v>2237</v>
      </c>
      <c r="B5267" t="s">
        <v>2238</v>
      </c>
      <c r="D5267" s="1">
        <v>41583</v>
      </c>
      <c r="E5267" s="2">
        <v>500</v>
      </c>
      <c r="G5267" t="s">
        <v>1203</v>
      </c>
    </row>
    <row r="5268" spans="1:7" x14ac:dyDescent="0.25">
      <c r="A5268" t="s">
        <v>482</v>
      </c>
      <c r="B5268" t="s">
        <v>483</v>
      </c>
      <c r="C5268" t="s">
        <v>484</v>
      </c>
      <c r="D5268" s="1">
        <v>41583</v>
      </c>
      <c r="E5268" s="2">
        <v>125</v>
      </c>
      <c r="F5268" t="s">
        <v>485</v>
      </c>
      <c r="G5268" t="s">
        <v>2271</v>
      </c>
    </row>
    <row r="5269" spans="1:7" x14ac:dyDescent="0.25">
      <c r="A5269" t="s">
        <v>1863</v>
      </c>
      <c r="B5269" t="s">
        <v>1864</v>
      </c>
      <c r="D5269" s="1">
        <v>41584</v>
      </c>
      <c r="E5269" s="2">
        <v>84.75</v>
      </c>
      <c r="F5269" t="s">
        <v>1865</v>
      </c>
      <c r="G5269" t="s">
        <v>2221</v>
      </c>
    </row>
    <row r="5270" spans="1:7" x14ac:dyDescent="0.25">
      <c r="A5270" t="s">
        <v>2303</v>
      </c>
      <c r="B5270" t="s">
        <v>2304</v>
      </c>
      <c r="C5270" t="s">
        <v>2305</v>
      </c>
      <c r="D5270" s="1">
        <v>41585</v>
      </c>
      <c r="E5270" s="2">
        <v>10000</v>
      </c>
      <c r="F5270" t="s">
        <v>2306</v>
      </c>
      <c r="G5270" t="s">
        <v>114</v>
      </c>
    </row>
    <row r="5271" spans="1:7" x14ac:dyDescent="0.25">
      <c r="A5271" t="s">
        <v>1085</v>
      </c>
      <c r="B5271" t="s">
        <v>1086</v>
      </c>
      <c r="C5271" t="s">
        <v>1087</v>
      </c>
      <c r="D5271" s="1">
        <v>41586</v>
      </c>
      <c r="E5271" s="2">
        <v>5000</v>
      </c>
      <c r="G5271" t="s">
        <v>1088</v>
      </c>
    </row>
    <row r="5272" spans="1:7" x14ac:dyDescent="0.25">
      <c r="A5272" t="s">
        <v>1876</v>
      </c>
      <c r="B5272" t="s">
        <v>1877</v>
      </c>
      <c r="D5272" s="1">
        <v>41586</v>
      </c>
      <c r="E5272" s="2">
        <v>1000</v>
      </c>
      <c r="F5272" t="s">
        <v>1878</v>
      </c>
      <c r="G5272" t="s">
        <v>34</v>
      </c>
    </row>
    <row r="5273" spans="1:7" x14ac:dyDescent="0.25">
      <c r="A5273" t="s">
        <v>1876</v>
      </c>
      <c r="B5273" t="s">
        <v>1877</v>
      </c>
      <c r="D5273" s="1">
        <v>41586</v>
      </c>
      <c r="E5273" s="2">
        <v>1000</v>
      </c>
      <c r="F5273" t="s">
        <v>1879</v>
      </c>
      <c r="G5273" t="s">
        <v>34</v>
      </c>
    </row>
    <row r="5274" spans="1:7" x14ac:dyDescent="0.25">
      <c r="A5274" t="s">
        <v>1338</v>
      </c>
      <c r="B5274" t="s">
        <v>774</v>
      </c>
      <c r="C5274" t="s">
        <v>1339</v>
      </c>
      <c r="D5274" s="1">
        <v>41586</v>
      </c>
      <c r="E5274" s="2">
        <v>1050</v>
      </c>
      <c r="F5274" t="s">
        <v>1340</v>
      </c>
      <c r="G5274" t="s">
        <v>34</v>
      </c>
    </row>
    <row r="5275" spans="1:7" x14ac:dyDescent="0.25">
      <c r="A5275" t="s">
        <v>235</v>
      </c>
      <c r="B5275" t="s">
        <v>236</v>
      </c>
      <c r="C5275" t="s">
        <v>237</v>
      </c>
      <c r="D5275" s="1">
        <v>41592</v>
      </c>
      <c r="E5275" s="2">
        <v>71.430000000000007</v>
      </c>
      <c r="F5275" t="s">
        <v>238</v>
      </c>
      <c r="G5275" t="s">
        <v>34</v>
      </c>
    </row>
    <row r="5276" spans="1:7" x14ac:dyDescent="0.25">
      <c r="A5276" t="s">
        <v>235</v>
      </c>
      <c r="B5276" t="s">
        <v>236</v>
      </c>
      <c r="C5276" t="s">
        <v>237</v>
      </c>
      <c r="D5276" s="1">
        <v>41592</v>
      </c>
      <c r="E5276" s="2">
        <v>71.430000000000007</v>
      </c>
      <c r="F5276" t="s">
        <v>239</v>
      </c>
      <c r="G5276" t="s">
        <v>34</v>
      </c>
    </row>
    <row r="5277" spans="1:7" x14ac:dyDescent="0.25">
      <c r="A5277" t="s">
        <v>49</v>
      </c>
      <c r="B5277" t="s">
        <v>50</v>
      </c>
      <c r="C5277" t="s">
        <v>51</v>
      </c>
      <c r="D5277" s="1">
        <v>41592</v>
      </c>
      <c r="E5277" s="2">
        <v>83.33</v>
      </c>
      <c r="F5277" t="s">
        <v>52</v>
      </c>
      <c r="G5277" t="s">
        <v>34</v>
      </c>
    </row>
    <row r="5278" spans="1:7" x14ac:dyDescent="0.25">
      <c r="A5278" t="s">
        <v>53</v>
      </c>
      <c r="B5278" t="s">
        <v>54</v>
      </c>
      <c r="C5278" t="s">
        <v>55</v>
      </c>
      <c r="D5278" s="1">
        <v>41592</v>
      </c>
      <c r="E5278" s="2">
        <v>125</v>
      </c>
      <c r="F5278" t="s">
        <v>56</v>
      </c>
      <c r="G5278" t="s">
        <v>34</v>
      </c>
    </row>
    <row r="5279" spans="1:7" x14ac:dyDescent="0.25">
      <c r="A5279" t="s">
        <v>53</v>
      </c>
      <c r="B5279" t="s">
        <v>54</v>
      </c>
      <c r="C5279" t="s">
        <v>55</v>
      </c>
      <c r="D5279" s="1">
        <v>41592</v>
      </c>
      <c r="E5279" s="2">
        <v>125</v>
      </c>
      <c r="F5279" t="s">
        <v>57</v>
      </c>
      <c r="G5279" t="s">
        <v>34</v>
      </c>
    </row>
    <row r="5280" spans="1:7" x14ac:dyDescent="0.25">
      <c r="A5280" t="s">
        <v>2285</v>
      </c>
      <c r="B5280" t="s">
        <v>2286</v>
      </c>
      <c r="C5280" t="s">
        <v>2287</v>
      </c>
      <c r="D5280" s="1">
        <v>41592</v>
      </c>
      <c r="E5280" s="2">
        <v>83.33</v>
      </c>
      <c r="G5280" t="s">
        <v>34</v>
      </c>
    </row>
    <row r="5281" spans="1:7" x14ac:dyDescent="0.25">
      <c r="A5281" t="s">
        <v>40</v>
      </c>
      <c r="B5281" t="s">
        <v>41</v>
      </c>
      <c r="C5281" t="s">
        <v>42</v>
      </c>
      <c r="D5281" s="1">
        <v>41592</v>
      </c>
      <c r="E5281" s="2">
        <v>166.66</v>
      </c>
      <c r="F5281" t="s">
        <v>43</v>
      </c>
      <c r="G5281" t="s">
        <v>34</v>
      </c>
    </row>
    <row r="5282" spans="1:7" x14ac:dyDescent="0.25">
      <c r="A5282" t="s">
        <v>1257</v>
      </c>
      <c r="B5282" t="s">
        <v>1258</v>
      </c>
      <c r="C5282" t="s">
        <v>1259</v>
      </c>
      <c r="D5282" s="1">
        <v>41592</v>
      </c>
      <c r="E5282" s="2">
        <v>83.33</v>
      </c>
      <c r="F5282" t="s">
        <v>1260</v>
      </c>
      <c r="G5282" t="s">
        <v>34</v>
      </c>
    </row>
    <row r="5283" spans="1:7" x14ac:dyDescent="0.25">
      <c r="A5283" t="s">
        <v>1308</v>
      </c>
      <c r="B5283" t="s">
        <v>1309</v>
      </c>
      <c r="C5283" t="s">
        <v>1310</v>
      </c>
      <c r="D5283" s="1">
        <v>41592</v>
      </c>
      <c r="E5283" s="2">
        <v>83.33</v>
      </c>
      <c r="F5283" t="s">
        <v>1311</v>
      </c>
      <c r="G5283" t="s">
        <v>34</v>
      </c>
    </row>
    <row r="5284" spans="1:7" x14ac:dyDescent="0.25">
      <c r="A5284" t="s">
        <v>2307</v>
      </c>
      <c r="B5284" t="s">
        <v>2308</v>
      </c>
      <c r="C5284" t="s">
        <v>2309</v>
      </c>
      <c r="D5284" s="1">
        <v>41593</v>
      </c>
      <c r="E5284" s="2">
        <v>100</v>
      </c>
      <c r="G5284" t="s">
        <v>276</v>
      </c>
    </row>
    <row r="5285" spans="1:7" x14ac:dyDescent="0.25">
      <c r="A5285" t="s">
        <v>2310</v>
      </c>
      <c r="B5285" t="s">
        <v>2311</v>
      </c>
      <c r="C5285" t="s">
        <v>2312</v>
      </c>
      <c r="D5285" s="1">
        <v>41596</v>
      </c>
      <c r="E5285" s="2">
        <v>200</v>
      </c>
      <c r="G5285" t="s">
        <v>276</v>
      </c>
    </row>
    <row r="5286" spans="1:7" x14ac:dyDescent="0.25">
      <c r="A5286" t="s">
        <v>847</v>
      </c>
      <c r="B5286" t="s">
        <v>744</v>
      </c>
      <c r="C5286" t="s">
        <v>848</v>
      </c>
      <c r="D5286" s="1">
        <v>41596</v>
      </c>
      <c r="E5286" s="2">
        <v>500</v>
      </c>
      <c r="F5286" t="s">
        <v>849</v>
      </c>
      <c r="G5286" t="s">
        <v>850</v>
      </c>
    </row>
    <row r="5287" spans="1:7" x14ac:dyDescent="0.25">
      <c r="A5287" t="s">
        <v>772</v>
      </c>
      <c r="B5287" t="s">
        <v>371</v>
      </c>
      <c r="C5287" t="s">
        <v>205</v>
      </c>
      <c r="D5287" s="1">
        <v>41596</v>
      </c>
      <c r="E5287" s="2">
        <v>100</v>
      </c>
      <c r="G5287" t="s">
        <v>114</v>
      </c>
    </row>
    <row r="5288" spans="1:7" x14ac:dyDescent="0.25">
      <c r="A5288" t="s">
        <v>380</v>
      </c>
      <c r="B5288" t="s">
        <v>381</v>
      </c>
      <c r="D5288" s="1">
        <v>41596</v>
      </c>
      <c r="E5288" s="2">
        <v>500</v>
      </c>
      <c r="F5288" t="s">
        <v>382</v>
      </c>
      <c r="G5288" t="s">
        <v>34</v>
      </c>
    </row>
    <row r="5289" spans="1:7" x14ac:dyDescent="0.25">
      <c r="A5289" t="s">
        <v>388</v>
      </c>
      <c r="B5289" t="s">
        <v>389</v>
      </c>
      <c r="D5289" s="1">
        <v>41596</v>
      </c>
      <c r="E5289" s="2">
        <v>1500</v>
      </c>
      <c r="G5289" t="s">
        <v>1268</v>
      </c>
    </row>
    <row r="5290" spans="1:7" x14ac:dyDescent="0.25">
      <c r="A5290" t="s">
        <v>1047</v>
      </c>
      <c r="B5290" t="s">
        <v>1048</v>
      </c>
      <c r="D5290" s="1">
        <v>41596</v>
      </c>
      <c r="E5290" s="2">
        <v>1500</v>
      </c>
      <c r="F5290" t="s">
        <v>1049</v>
      </c>
      <c r="G5290" t="s">
        <v>1050</v>
      </c>
    </row>
    <row r="5291" spans="1:7" x14ac:dyDescent="0.25">
      <c r="A5291" t="s">
        <v>1293</v>
      </c>
      <c r="B5291" t="s">
        <v>1294</v>
      </c>
      <c r="D5291" s="1">
        <v>41596</v>
      </c>
      <c r="E5291" s="2">
        <v>3000</v>
      </c>
      <c r="F5291" t="s">
        <v>1295</v>
      </c>
      <c r="G5291" t="s">
        <v>781</v>
      </c>
    </row>
    <row r="5292" spans="1:7" x14ac:dyDescent="0.25">
      <c r="A5292" t="s">
        <v>2233</v>
      </c>
      <c r="B5292" t="s">
        <v>2234</v>
      </c>
      <c r="D5292" s="1">
        <v>41596</v>
      </c>
      <c r="E5292" s="2">
        <v>500</v>
      </c>
      <c r="F5292" t="s">
        <v>2235</v>
      </c>
      <c r="G5292" t="s">
        <v>34</v>
      </c>
    </row>
    <row r="5293" spans="1:7" x14ac:dyDescent="0.25">
      <c r="A5293" t="s">
        <v>1301</v>
      </c>
      <c r="B5293" t="s">
        <v>1302</v>
      </c>
      <c r="D5293" s="1">
        <v>41596</v>
      </c>
      <c r="E5293" s="2">
        <v>1370</v>
      </c>
      <c r="F5293" t="s">
        <v>1303</v>
      </c>
      <c r="G5293" t="s">
        <v>1113</v>
      </c>
    </row>
    <row r="5294" spans="1:7" x14ac:dyDescent="0.25">
      <c r="A5294" t="s">
        <v>2313</v>
      </c>
      <c r="B5294" t="s">
        <v>2314</v>
      </c>
      <c r="D5294" s="1">
        <v>41596</v>
      </c>
      <c r="E5294" s="2">
        <v>600</v>
      </c>
      <c r="F5294" t="s">
        <v>2315</v>
      </c>
      <c r="G5294" t="s">
        <v>276</v>
      </c>
    </row>
    <row r="5295" spans="1:7" x14ac:dyDescent="0.25">
      <c r="A5295" t="s">
        <v>2269</v>
      </c>
      <c r="B5295" t="s">
        <v>2270</v>
      </c>
      <c r="D5295" s="1">
        <v>41596</v>
      </c>
      <c r="E5295" s="2">
        <v>1620.3</v>
      </c>
      <c r="G5295" t="s">
        <v>2316</v>
      </c>
    </row>
    <row r="5296" spans="1:7" x14ac:dyDescent="0.25">
      <c r="A5296" t="s">
        <v>1704</v>
      </c>
      <c r="B5296" t="s">
        <v>1705</v>
      </c>
      <c r="C5296" t="s">
        <v>1706</v>
      </c>
      <c r="D5296" s="1">
        <v>41596</v>
      </c>
      <c r="E5296" s="2">
        <v>83.33</v>
      </c>
      <c r="G5296" t="s">
        <v>34</v>
      </c>
    </row>
    <row r="5297" spans="1:7" x14ac:dyDescent="0.25">
      <c r="A5297" t="s">
        <v>1236</v>
      </c>
      <c r="B5297" t="s">
        <v>903</v>
      </c>
      <c r="C5297" t="s">
        <v>997</v>
      </c>
      <c r="D5297" s="1">
        <v>41596</v>
      </c>
      <c r="E5297" s="2">
        <v>84</v>
      </c>
      <c r="F5297" t="s">
        <v>1237</v>
      </c>
      <c r="G5297" t="s">
        <v>34</v>
      </c>
    </row>
    <row r="5298" spans="1:7" x14ac:dyDescent="0.25">
      <c r="A5298" t="s">
        <v>2226</v>
      </c>
      <c r="B5298" t="s">
        <v>2227</v>
      </c>
      <c r="C5298" t="s">
        <v>1737</v>
      </c>
      <c r="D5298" s="1">
        <v>41596</v>
      </c>
      <c r="E5298" s="2">
        <v>25</v>
      </c>
      <c r="G5298" t="s">
        <v>2225</v>
      </c>
    </row>
    <row r="5299" spans="1:7" x14ac:dyDescent="0.25">
      <c r="A5299" t="s">
        <v>188</v>
      </c>
      <c r="B5299" t="s">
        <v>189</v>
      </c>
      <c r="C5299" t="s">
        <v>190</v>
      </c>
      <c r="D5299" s="1">
        <v>41596</v>
      </c>
      <c r="E5299" s="2">
        <v>100</v>
      </c>
      <c r="F5299" t="s">
        <v>191</v>
      </c>
      <c r="G5299" t="s">
        <v>192</v>
      </c>
    </row>
    <row r="5300" spans="1:7" x14ac:dyDescent="0.25">
      <c r="A5300" t="s">
        <v>225</v>
      </c>
      <c r="B5300" t="s">
        <v>226</v>
      </c>
      <c r="C5300" t="s">
        <v>227</v>
      </c>
      <c r="D5300" s="1">
        <v>41596</v>
      </c>
      <c r="E5300" s="2">
        <v>50</v>
      </c>
      <c r="F5300" t="s">
        <v>228</v>
      </c>
      <c r="G5300" t="s">
        <v>1282</v>
      </c>
    </row>
    <row r="5301" spans="1:7" x14ac:dyDescent="0.25">
      <c r="A5301" t="s">
        <v>146</v>
      </c>
      <c r="B5301" t="s">
        <v>147</v>
      </c>
      <c r="C5301" t="s">
        <v>148</v>
      </c>
      <c r="D5301" s="1">
        <v>41597</v>
      </c>
      <c r="E5301" s="2">
        <v>25</v>
      </c>
      <c r="F5301" t="s">
        <v>149</v>
      </c>
      <c r="G5301" t="s">
        <v>471</v>
      </c>
    </row>
    <row r="5302" spans="1:7" x14ac:dyDescent="0.25">
      <c r="A5302" t="s">
        <v>146</v>
      </c>
      <c r="B5302" t="s">
        <v>147</v>
      </c>
      <c r="C5302" t="s">
        <v>148</v>
      </c>
      <c r="D5302" s="1">
        <v>41597</v>
      </c>
      <c r="E5302" s="2">
        <v>25</v>
      </c>
      <c r="F5302" t="s">
        <v>150</v>
      </c>
      <c r="G5302" t="s">
        <v>471</v>
      </c>
    </row>
    <row r="5303" spans="1:7" x14ac:dyDescent="0.25">
      <c r="A5303" t="s">
        <v>2317</v>
      </c>
      <c r="B5303" t="s">
        <v>15</v>
      </c>
      <c r="C5303" t="s">
        <v>2318</v>
      </c>
      <c r="D5303" s="1">
        <v>41597</v>
      </c>
      <c r="E5303" s="2">
        <v>25</v>
      </c>
      <c r="F5303" t="s">
        <v>2319</v>
      </c>
      <c r="G5303" t="s">
        <v>471</v>
      </c>
    </row>
    <row r="5304" spans="1:7" x14ac:dyDescent="0.25">
      <c r="A5304" t="s">
        <v>1464</v>
      </c>
      <c r="B5304" t="s">
        <v>1465</v>
      </c>
      <c r="C5304" t="s">
        <v>627</v>
      </c>
      <c r="D5304" s="1">
        <v>41597</v>
      </c>
      <c r="E5304" s="2">
        <v>25</v>
      </c>
      <c r="F5304" t="s">
        <v>1466</v>
      </c>
      <c r="G5304" t="s">
        <v>471</v>
      </c>
    </row>
    <row r="5305" spans="1:7" x14ac:dyDescent="0.25">
      <c r="A5305" t="s">
        <v>1464</v>
      </c>
      <c r="B5305" t="s">
        <v>1465</v>
      </c>
      <c r="C5305" t="s">
        <v>627</v>
      </c>
      <c r="D5305" s="1">
        <v>41597</v>
      </c>
      <c r="E5305" s="2">
        <v>25</v>
      </c>
      <c r="F5305" t="s">
        <v>1466</v>
      </c>
      <c r="G5305" t="s">
        <v>471</v>
      </c>
    </row>
    <row r="5306" spans="1:7" x14ac:dyDescent="0.25">
      <c r="A5306" t="s">
        <v>178</v>
      </c>
      <c r="B5306" t="s">
        <v>179</v>
      </c>
      <c r="C5306" t="s">
        <v>180</v>
      </c>
      <c r="D5306" s="1">
        <v>41597</v>
      </c>
      <c r="E5306" s="2">
        <v>25</v>
      </c>
      <c r="F5306" t="s">
        <v>181</v>
      </c>
      <c r="G5306" t="s">
        <v>471</v>
      </c>
    </row>
    <row r="5307" spans="1:7" x14ac:dyDescent="0.25">
      <c r="A5307" t="s">
        <v>671</v>
      </c>
      <c r="B5307" t="s">
        <v>672</v>
      </c>
      <c r="C5307" t="s">
        <v>673</v>
      </c>
      <c r="D5307" s="1">
        <v>41597</v>
      </c>
      <c r="E5307" s="2">
        <v>200</v>
      </c>
      <c r="F5307" t="s">
        <v>674</v>
      </c>
      <c r="G5307" t="s">
        <v>471</v>
      </c>
    </row>
    <row r="5308" spans="1:7" x14ac:dyDescent="0.25">
      <c r="A5308" t="s">
        <v>671</v>
      </c>
      <c r="B5308" t="s">
        <v>672</v>
      </c>
      <c r="C5308" t="s">
        <v>673</v>
      </c>
      <c r="D5308" s="1">
        <v>41597</v>
      </c>
      <c r="E5308" s="2">
        <v>200</v>
      </c>
      <c r="F5308" t="s">
        <v>675</v>
      </c>
      <c r="G5308" t="s">
        <v>471</v>
      </c>
    </row>
    <row r="5309" spans="1:7" x14ac:dyDescent="0.25">
      <c r="A5309" t="s">
        <v>618</v>
      </c>
      <c r="B5309" t="s">
        <v>619</v>
      </c>
      <c r="C5309" t="s">
        <v>620</v>
      </c>
      <c r="D5309" s="1">
        <v>41597</v>
      </c>
      <c r="E5309" s="2">
        <v>25</v>
      </c>
      <c r="F5309" t="s">
        <v>621</v>
      </c>
      <c r="G5309" t="s">
        <v>471</v>
      </c>
    </row>
    <row r="5310" spans="1:7" x14ac:dyDescent="0.25">
      <c r="A5310" t="s">
        <v>618</v>
      </c>
      <c r="B5310" t="s">
        <v>619</v>
      </c>
      <c r="C5310" t="s">
        <v>620</v>
      </c>
      <c r="D5310" s="1">
        <v>41597</v>
      </c>
      <c r="E5310" s="2">
        <v>25</v>
      </c>
      <c r="F5310" t="s">
        <v>622</v>
      </c>
      <c r="G5310" t="s">
        <v>471</v>
      </c>
    </row>
    <row r="5311" spans="1:7" x14ac:dyDescent="0.25">
      <c r="A5311" t="s">
        <v>1356</v>
      </c>
      <c r="B5311" t="s">
        <v>307</v>
      </c>
      <c r="C5311" t="s">
        <v>1357</v>
      </c>
      <c r="D5311" s="1">
        <v>41597</v>
      </c>
      <c r="E5311" s="2">
        <v>25</v>
      </c>
      <c r="F5311" t="s">
        <v>1358</v>
      </c>
      <c r="G5311" t="s">
        <v>471</v>
      </c>
    </row>
    <row r="5312" spans="1:7" x14ac:dyDescent="0.25">
      <c r="A5312" t="s">
        <v>691</v>
      </c>
      <c r="B5312" t="s">
        <v>692</v>
      </c>
      <c r="C5312" t="s">
        <v>693</v>
      </c>
      <c r="D5312" s="1">
        <v>41597</v>
      </c>
      <c r="E5312" s="2">
        <v>25</v>
      </c>
      <c r="F5312" t="s">
        <v>694</v>
      </c>
      <c r="G5312" t="s">
        <v>471</v>
      </c>
    </row>
    <row r="5313" spans="1:7" x14ac:dyDescent="0.25">
      <c r="A5313" t="s">
        <v>366</v>
      </c>
      <c r="B5313" t="s">
        <v>367</v>
      </c>
      <c r="C5313" t="s">
        <v>368</v>
      </c>
      <c r="D5313" s="1">
        <v>41597</v>
      </c>
      <c r="E5313" s="2">
        <v>50</v>
      </c>
      <c r="F5313" t="s">
        <v>369</v>
      </c>
      <c r="G5313" t="s">
        <v>471</v>
      </c>
    </row>
    <row r="5314" spans="1:7" x14ac:dyDescent="0.25">
      <c r="A5314" t="s">
        <v>1487</v>
      </c>
      <c r="B5314" t="s">
        <v>1488</v>
      </c>
      <c r="C5314" t="s">
        <v>1489</v>
      </c>
      <c r="D5314" s="1">
        <v>41597</v>
      </c>
      <c r="E5314" s="2">
        <v>25</v>
      </c>
      <c r="F5314" t="s">
        <v>1490</v>
      </c>
      <c r="G5314" t="s">
        <v>471</v>
      </c>
    </row>
    <row r="5315" spans="1:7" x14ac:dyDescent="0.25">
      <c r="A5315" t="s">
        <v>1487</v>
      </c>
      <c r="B5315" t="s">
        <v>1488</v>
      </c>
      <c r="C5315" t="s">
        <v>1489</v>
      </c>
      <c r="D5315" s="1">
        <v>41597</v>
      </c>
      <c r="E5315" s="2">
        <v>25</v>
      </c>
      <c r="F5315" t="s">
        <v>1491</v>
      </c>
      <c r="G5315" t="s">
        <v>471</v>
      </c>
    </row>
    <row r="5316" spans="1:7" x14ac:dyDescent="0.25">
      <c r="A5316" t="s">
        <v>1492</v>
      </c>
      <c r="B5316" t="s">
        <v>1493</v>
      </c>
      <c r="C5316" t="s">
        <v>1494</v>
      </c>
      <c r="D5316" s="1">
        <v>41597</v>
      </c>
      <c r="E5316" s="2">
        <v>25</v>
      </c>
      <c r="F5316" t="s">
        <v>1495</v>
      </c>
      <c r="G5316" t="s">
        <v>471</v>
      </c>
    </row>
    <row r="5317" spans="1:7" x14ac:dyDescent="0.25">
      <c r="A5317" t="s">
        <v>747</v>
      </c>
      <c r="B5317" t="s">
        <v>748</v>
      </c>
      <c r="C5317" t="s">
        <v>749</v>
      </c>
      <c r="D5317" s="1">
        <v>41597</v>
      </c>
      <c r="E5317" s="2">
        <v>35</v>
      </c>
      <c r="G5317" t="s">
        <v>276</v>
      </c>
    </row>
    <row r="5318" spans="1:7" x14ac:dyDescent="0.25">
      <c r="A5318" t="s">
        <v>1105</v>
      </c>
      <c r="B5318" t="s">
        <v>1106</v>
      </c>
      <c r="C5318" t="s">
        <v>1107</v>
      </c>
      <c r="D5318" s="1">
        <v>41597</v>
      </c>
      <c r="E5318" s="2">
        <v>50</v>
      </c>
      <c r="F5318" t="s">
        <v>1108</v>
      </c>
      <c r="G5318" t="s">
        <v>471</v>
      </c>
    </row>
    <row r="5319" spans="1:7" x14ac:dyDescent="0.25">
      <c r="A5319" t="s">
        <v>457</v>
      </c>
      <c r="B5319" t="s">
        <v>458</v>
      </c>
      <c r="C5319" t="s">
        <v>459</v>
      </c>
      <c r="D5319" s="1">
        <v>41597</v>
      </c>
      <c r="E5319" s="2">
        <v>25</v>
      </c>
      <c r="F5319" t="s">
        <v>460</v>
      </c>
      <c r="G5319" t="s">
        <v>471</v>
      </c>
    </row>
    <row r="5320" spans="1:7" x14ac:dyDescent="0.25">
      <c r="A5320" t="s">
        <v>457</v>
      </c>
      <c r="B5320" t="s">
        <v>458</v>
      </c>
      <c r="C5320" t="s">
        <v>459</v>
      </c>
      <c r="D5320" s="1">
        <v>41597</v>
      </c>
      <c r="E5320" s="2">
        <v>25</v>
      </c>
      <c r="F5320" t="s">
        <v>461</v>
      </c>
      <c r="G5320" t="s">
        <v>471</v>
      </c>
    </row>
    <row r="5321" spans="1:7" x14ac:dyDescent="0.25">
      <c r="A5321" t="s">
        <v>1973</v>
      </c>
      <c r="B5321" t="s">
        <v>1974</v>
      </c>
      <c r="C5321" t="s">
        <v>544</v>
      </c>
      <c r="D5321" s="1">
        <v>41597</v>
      </c>
      <c r="E5321" s="2">
        <v>25</v>
      </c>
      <c r="F5321" t="s">
        <v>1975</v>
      </c>
      <c r="G5321" t="s">
        <v>471</v>
      </c>
    </row>
    <row r="5322" spans="1:7" x14ac:dyDescent="0.25">
      <c r="A5322" t="s">
        <v>1973</v>
      </c>
      <c r="B5322" t="s">
        <v>1974</v>
      </c>
      <c r="C5322" t="s">
        <v>544</v>
      </c>
      <c r="D5322" s="1">
        <v>41597</v>
      </c>
      <c r="E5322" s="2">
        <v>25</v>
      </c>
      <c r="F5322" t="s">
        <v>1976</v>
      </c>
      <c r="G5322" t="s">
        <v>471</v>
      </c>
    </row>
    <row r="5323" spans="1:7" x14ac:dyDescent="0.25">
      <c r="A5323" t="s">
        <v>529</v>
      </c>
      <c r="B5323" t="s">
        <v>290</v>
      </c>
      <c r="C5323" t="s">
        <v>530</v>
      </c>
      <c r="D5323" s="1">
        <v>41597</v>
      </c>
      <c r="E5323" s="2">
        <v>25</v>
      </c>
      <c r="F5323" t="s">
        <v>531</v>
      </c>
      <c r="G5323" t="s">
        <v>471</v>
      </c>
    </row>
    <row r="5324" spans="1:7" x14ac:dyDescent="0.25">
      <c r="A5324" t="s">
        <v>1590</v>
      </c>
      <c r="B5324" t="s">
        <v>1591</v>
      </c>
      <c r="C5324" t="s">
        <v>1592</v>
      </c>
      <c r="D5324" s="1">
        <v>41603</v>
      </c>
      <c r="E5324" s="2">
        <v>5</v>
      </c>
      <c r="F5324" t="s">
        <v>1593</v>
      </c>
      <c r="G5324" t="s">
        <v>1245</v>
      </c>
    </row>
    <row r="5325" spans="1:7" x14ac:dyDescent="0.25">
      <c r="A5325" t="s">
        <v>2153</v>
      </c>
      <c r="B5325" t="s">
        <v>614</v>
      </c>
      <c r="C5325" t="s">
        <v>1310</v>
      </c>
      <c r="D5325" s="1">
        <v>41603</v>
      </c>
      <c r="E5325" s="2">
        <v>10</v>
      </c>
      <c r="F5325" t="s">
        <v>2154</v>
      </c>
      <c r="G5325" t="s">
        <v>1245</v>
      </c>
    </row>
    <row r="5326" spans="1:7" x14ac:dyDescent="0.25">
      <c r="A5326" t="s">
        <v>87</v>
      </c>
      <c r="B5326" t="s">
        <v>88</v>
      </c>
      <c r="C5326" t="s">
        <v>89</v>
      </c>
      <c r="D5326" s="1">
        <v>41603</v>
      </c>
      <c r="E5326" s="2">
        <v>25</v>
      </c>
      <c r="F5326" t="s">
        <v>90</v>
      </c>
      <c r="G5326" t="s">
        <v>1695</v>
      </c>
    </row>
    <row r="5327" spans="1:7" x14ac:dyDescent="0.25">
      <c r="A5327" t="s">
        <v>87</v>
      </c>
      <c r="B5327" t="s">
        <v>88</v>
      </c>
      <c r="C5327" t="s">
        <v>89</v>
      </c>
      <c r="D5327" s="1">
        <v>41603</v>
      </c>
      <c r="E5327" s="2">
        <v>25</v>
      </c>
      <c r="F5327" t="s">
        <v>91</v>
      </c>
      <c r="G5327" t="s">
        <v>1695</v>
      </c>
    </row>
    <row r="5328" spans="1:7" x14ac:dyDescent="0.25">
      <c r="A5328" t="s">
        <v>87</v>
      </c>
      <c r="B5328" t="s">
        <v>88</v>
      </c>
      <c r="C5328" t="s">
        <v>89</v>
      </c>
      <c r="D5328" s="1">
        <v>41603</v>
      </c>
      <c r="E5328" s="2">
        <v>25</v>
      </c>
      <c r="F5328" t="s">
        <v>91</v>
      </c>
      <c r="G5328" t="s">
        <v>1695</v>
      </c>
    </row>
    <row r="5329" spans="1:7" x14ac:dyDescent="0.25">
      <c r="A5329" t="s">
        <v>87</v>
      </c>
      <c r="B5329" t="s">
        <v>88</v>
      </c>
      <c r="C5329" t="s">
        <v>89</v>
      </c>
      <c r="D5329" s="1">
        <v>41603</v>
      </c>
      <c r="E5329" s="2">
        <v>25</v>
      </c>
      <c r="F5329" t="s">
        <v>92</v>
      </c>
      <c r="G5329" t="s">
        <v>1695</v>
      </c>
    </row>
    <row r="5330" spans="1:7" x14ac:dyDescent="0.25">
      <c r="A5330" t="s">
        <v>390</v>
      </c>
      <c r="B5330" t="s">
        <v>343</v>
      </c>
      <c r="C5330" t="s">
        <v>391</v>
      </c>
      <c r="D5330" s="1">
        <v>41603</v>
      </c>
      <c r="E5330" s="2">
        <v>30</v>
      </c>
      <c r="F5330" t="s">
        <v>392</v>
      </c>
      <c r="G5330" t="s">
        <v>1245</v>
      </c>
    </row>
    <row r="5331" spans="1:7" x14ac:dyDescent="0.25">
      <c r="A5331" t="s">
        <v>390</v>
      </c>
      <c r="B5331" t="s">
        <v>343</v>
      </c>
      <c r="C5331" t="s">
        <v>391</v>
      </c>
      <c r="D5331" s="1">
        <v>41603</v>
      </c>
      <c r="E5331" s="2">
        <v>30</v>
      </c>
      <c r="F5331" t="s">
        <v>392</v>
      </c>
      <c r="G5331" t="s">
        <v>1245</v>
      </c>
    </row>
    <row r="5332" spans="1:7" x14ac:dyDescent="0.25">
      <c r="A5332" t="s">
        <v>390</v>
      </c>
      <c r="B5332" t="s">
        <v>343</v>
      </c>
      <c r="C5332" t="s">
        <v>391</v>
      </c>
      <c r="D5332" s="1">
        <v>41603</v>
      </c>
      <c r="E5332" s="2">
        <v>30</v>
      </c>
      <c r="F5332" t="s">
        <v>393</v>
      </c>
      <c r="G5332" t="s">
        <v>1245</v>
      </c>
    </row>
    <row r="5333" spans="1:7" x14ac:dyDescent="0.25">
      <c r="A5333" t="s">
        <v>636</v>
      </c>
      <c r="B5333" t="s">
        <v>637</v>
      </c>
      <c r="C5333" t="s">
        <v>638</v>
      </c>
      <c r="D5333" s="1">
        <v>41603</v>
      </c>
      <c r="E5333" s="2">
        <v>10</v>
      </c>
      <c r="F5333" t="s">
        <v>639</v>
      </c>
      <c r="G5333" t="s">
        <v>1694</v>
      </c>
    </row>
    <row r="5334" spans="1:7" x14ac:dyDescent="0.25">
      <c r="A5334" t="s">
        <v>78</v>
      </c>
      <c r="B5334" t="s">
        <v>79</v>
      </c>
      <c r="C5334" t="s">
        <v>80</v>
      </c>
      <c r="D5334" s="1">
        <v>41603</v>
      </c>
      <c r="E5334" s="2">
        <v>35</v>
      </c>
      <c r="F5334" t="s">
        <v>81</v>
      </c>
      <c r="G5334" t="s">
        <v>9</v>
      </c>
    </row>
    <row r="5335" spans="1:7" x14ac:dyDescent="0.25">
      <c r="A5335" t="s">
        <v>78</v>
      </c>
      <c r="B5335" t="s">
        <v>79</v>
      </c>
      <c r="C5335" t="s">
        <v>80</v>
      </c>
      <c r="D5335" s="1">
        <v>41603</v>
      </c>
      <c r="E5335" s="2">
        <v>35</v>
      </c>
      <c r="F5335" t="s">
        <v>81</v>
      </c>
      <c r="G5335" t="s">
        <v>9</v>
      </c>
    </row>
    <row r="5336" spans="1:7" x14ac:dyDescent="0.25">
      <c r="A5336" t="s">
        <v>82</v>
      </c>
      <c r="B5336" t="s">
        <v>83</v>
      </c>
      <c r="C5336" t="s">
        <v>84</v>
      </c>
      <c r="D5336" s="1">
        <v>41603</v>
      </c>
      <c r="E5336" s="2">
        <v>10</v>
      </c>
      <c r="F5336" t="s">
        <v>85</v>
      </c>
      <c r="G5336" t="s">
        <v>1245</v>
      </c>
    </row>
    <row r="5337" spans="1:7" x14ac:dyDescent="0.25">
      <c r="A5337" t="s">
        <v>82</v>
      </c>
      <c r="B5337" t="s">
        <v>83</v>
      </c>
      <c r="C5337" t="s">
        <v>84</v>
      </c>
      <c r="D5337" s="1">
        <v>41603</v>
      </c>
      <c r="E5337" s="2">
        <v>10</v>
      </c>
      <c r="F5337" t="s">
        <v>86</v>
      </c>
      <c r="G5337" t="s">
        <v>1245</v>
      </c>
    </row>
    <row r="5338" spans="1:7" x14ac:dyDescent="0.25">
      <c r="A5338" t="s">
        <v>328</v>
      </c>
      <c r="B5338" t="s">
        <v>329</v>
      </c>
      <c r="C5338" t="s">
        <v>330</v>
      </c>
      <c r="D5338" s="1">
        <v>41603</v>
      </c>
      <c r="E5338" s="2">
        <v>150</v>
      </c>
      <c r="F5338" t="s">
        <v>331</v>
      </c>
      <c r="G5338" t="s">
        <v>828</v>
      </c>
    </row>
    <row r="5339" spans="1:7" x14ac:dyDescent="0.25">
      <c r="A5339" t="s">
        <v>328</v>
      </c>
      <c r="B5339" t="s">
        <v>329</v>
      </c>
      <c r="C5339" t="s">
        <v>330</v>
      </c>
      <c r="D5339" s="1">
        <v>41603</v>
      </c>
      <c r="E5339" s="2">
        <v>150</v>
      </c>
      <c r="F5339" t="s">
        <v>332</v>
      </c>
      <c r="G5339" t="s">
        <v>828</v>
      </c>
    </row>
    <row r="5340" spans="1:7" x14ac:dyDescent="0.25">
      <c r="A5340" t="s">
        <v>333</v>
      </c>
      <c r="B5340" t="s">
        <v>152</v>
      </c>
      <c r="C5340" t="s">
        <v>334</v>
      </c>
      <c r="D5340" s="1">
        <v>41603</v>
      </c>
      <c r="E5340" s="2">
        <v>2</v>
      </c>
      <c r="F5340" t="s">
        <v>335</v>
      </c>
      <c r="G5340" t="s">
        <v>114</v>
      </c>
    </row>
    <row r="5341" spans="1:7" x14ac:dyDescent="0.25">
      <c r="A5341" t="s">
        <v>333</v>
      </c>
      <c r="B5341" t="s">
        <v>152</v>
      </c>
      <c r="C5341" t="s">
        <v>334</v>
      </c>
      <c r="D5341" s="1">
        <v>41603</v>
      </c>
      <c r="E5341" s="2">
        <v>2</v>
      </c>
      <c r="F5341" t="s">
        <v>336</v>
      </c>
      <c r="G5341" t="s">
        <v>114</v>
      </c>
    </row>
    <row r="5342" spans="1:7" x14ac:dyDescent="0.25">
      <c r="A5342" t="s">
        <v>99</v>
      </c>
      <c r="B5342" t="s">
        <v>100</v>
      </c>
      <c r="C5342" t="s">
        <v>101</v>
      </c>
      <c r="D5342" s="1">
        <v>41603</v>
      </c>
      <c r="E5342" s="2">
        <v>10</v>
      </c>
      <c r="F5342" t="s">
        <v>102</v>
      </c>
      <c r="G5342" t="s">
        <v>1245</v>
      </c>
    </row>
    <row r="5343" spans="1:7" x14ac:dyDescent="0.25">
      <c r="A5343" t="s">
        <v>99</v>
      </c>
      <c r="B5343" t="s">
        <v>100</v>
      </c>
      <c r="C5343" t="s">
        <v>101</v>
      </c>
      <c r="D5343" s="1">
        <v>41603</v>
      </c>
      <c r="E5343" s="2">
        <v>10</v>
      </c>
      <c r="F5343" t="s">
        <v>103</v>
      </c>
      <c r="G5343" t="s">
        <v>1245</v>
      </c>
    </row>
    <row r="5344" spans="1:7" x14ac:dyDescent="0.25">
      <c r="A5344" t="s">
        <v>99</v>
      </c>
      <c r="B5344" t="s">
        <v>100</v>
      </c>
      <c r="C5344" t="s">
        <v>101</v>
      </c>
      <c r="D5344" s="1">
        <v>41603</v>
      </c>
      <c r="E5344" s="2">
        <v>10</v>
      </c>
      <c r="F5344" t="s">
        <v>104</v>
      </c>
      <c r="G5344" t="s">
        <v>1245</v>
      </c>
    </row>
    <row r="5345" spans="1:7" x14ac:dyDescent="0.25">
      <c r="A5345" t="s">
        <v>316</v>
      </c>
      <c r="B5345" t="s">
        <v>317</v>
      </c>
      <c r="C5345" t="s">
        <v>318</v>
      </c>
      <c r="D5345" s="1">
        <v>41603</v>
      </c>
      <c r="E5345" s="2">
        <v>40</v>
      </c>
      <c r="F5345" t="s">
        <v>319</v>
      </c>
      <c r="G5345" t="s">
        <v>1275</v>
      </c>
    </row>
    <row r="5346" spans="1:7" x14ac:dyDescent="0.25">
      <c r="A5346" t="s">
        <v>316</v>
      </c>
      <c r="B5346" t="s">
        <v>317</v>
      </c>
      <c r="C5346" t="s">
        <v>318</v>
      </c>
      <c r="D5346" s="1">
        <v>41603</v>
      </c>
      <c r="E5346" s="2">
        <v>40</v>
      </c>
      <c r="F5346" t="s">
        <v>320</v>
      </c>
      <c r="G5346" t="s">
        <v>1275</v>
      </c>
    </row>
    <row r="5347" spans="1:7" x14ac:dyDescent="0.25">
      <c r="A5347" t="s">
        <v>312</v>
      </c>
      <c r="B5347" t="s">
        <v>248</v>
      </c>
      <c r="C5347" t="s">
        <v>313</v>
      </c>
      <c r="D5347" s="1">
        <v>41603</v>
      </c>
      <c r="E5347" s="2">
        <v>50</v>
      </c>
      <c r="F5347" t="s">
        <v>314</v>
      </c>
      <c r="G5347" t="s">
        <v>315</v>
      </c>
    </row>
    <row r="5348" spans="1:7" x14ac:dyDescent="0.25">
      <c r="A5348" t="s">
        <v>322</v>
      </c>
      <c r="B5348" t="s">
        <v>323</v>
      </c>
      <c r="C5348" t="s">
        <v>324</v>
      </c>
      <c r="D5348" s="1">
        <v>41603</v>
      </c>
      <c r="E5348" s="2">
        <v>50</v>
      </c>
      <c r="F5348" t="s">
        <v>325</v>
      </c>
      <c r="G5348" t="s">
        <v>326</v>
      </c>
    </row>
    <row r="5349" spans="1:7" x14ac:dyDescent="0.25">
      <c r="A5349" t="s">
        <v>322</v>
      </c>
      <c r="B5349" t="s">
        <v>323</v>
      </c>
      <c r="C5349" t="s">
        <v>324</v>
      </c>
      <c r="D5349" s="1">
        <v>41603</v>
      </c>
      <c r="E5349" s="2">
        <v>50</v>
      </c>
      <c r="F5349" t="s">
        <v>327</v>
      </c>
      <c r="G5349" t="s">
        <v>326</v>
      </c>
    </row>
    <row r="5350" spans="1:7" x14ac:dyDescent="0.25">
      <c r="A5350" t="s">
        <v>2320</v>
      </c>
      <c r="B5350" t="s">
        <v>2321</v>
      </c>
      <c r="D5350" s="1">
        <v>41603</v>
      </c>
      <c r="E5350" s="2">
        <v>320</v>
      </c>
      <c r="G5350" t="s">
        <v>1417</v>
      </c>
    </row>
    <row r="5351" spans="1:7" x14ac:dyDescent="0.25">
      <c r="A5351" t="s">
        <v>1105</v>
      </c>
      <c r="B5351" t="s">
        <v>1106</v>
      </c>
      <c r="C5351" t="s">
        <v>1107</v>
      </c>
      <c r="D5351" s="1">
        <v>41603</v>
      </c>
      <c r="E5351" s="2">
        <v>25</v>
      </c>
      <c r="F5351" t="s">
        <v>1108</v>
      </c>
      <c r="G5351" t="s">
        <v>828</v>
      </c>
    </row>
    <row r="5352" spans="1:7" x14ac:dyDescent="0.25">
      <c r="A5352" t="s">
        <v>302</v>
      </c>
      <c r="B5352" t="s">
        <v>303</v>
      </c>
      <c r="C5352" t="s">
        <v>304</v>
      </c>
      <c r="D5352" s="1">
        <v>41603</v>
      </c>
      <c r="E5352" s="2">
        <v>38.17</v>
      </c>
      <c r="F5352" t="s">
        <v>305</v>
      </c>
      <c r="G5352" t="s">
        <v>114</v>
      </c>
    </row>
    <row r="5353" spans="1:7" x14ac:dyDescent="0.25">
      <c r="A5353" t="s">
        <v>296</v>
      </c>
      <c r="B5353" t="s">
        <v>297</v>
      </c>
      <c r="C5353" t="s">
        <v>298</v>
      </c>
      <c r="D5353" s="1">
        <v>41603</v>
      </c>
      <c r="E5353" s="2">
        <v>100</v>
      </c>
      <c r="F5353" t="s">
        <v>299</v>
      </c>
      <c r="G5353" t="s">
        <v>34</v>
      </c>
    </row>
    <row r="5354" spans="1:7" x14ac:dyDescent="0.25">
      <c r="A5354" t="s">
        <v>296</v>
      </c>
      <c r="B5354" t="s">
        <v>297</v>
      </c>
      <c r="C5354" t="s">
        <v>298</v>
      </c>
      <c r="D5354" s="1">
        <v>41603</v>
      </c>
      <c r="E5354" s="2">
        <v>100</v>
      </c>
      <c r="F5354" t="s">
        <v>300</v>
      </c>
      <c r="G5354" t="s">
        <v>34</v>
      </c>
    </row>
    <row r="5355" spans="1:7" x14ac:dyDescent="0.25">
      <c r="A5355" t="s">
        <v>296</v>
      </c>
      <c r="B5355" t="s">
        <v>297</v>
      </c>
      <c r="C5355" t="s">
        <v>298</v>
      </c>
      <c r="D5355" s="1">
        <v>41603</v>
      </c>
      <c r="E5355" s="2">
        <v>100</v>
      </c>
      <c r="F5355" t="s">
        <v>301</v>
      </c>
      <c r="G5355" t="s">
        <v>34</v>
      </c>
    </row>
    <row r="5356" spans="1:7" x14ac:dyDescent="0.25">
      <c r="A5356" t="s">
        <v>1095</v>
      </c>
      <c r="B5356" t="s">
        <v>1096</v>
      </c>
      <c r="C5356" t="s">
        <v>1097</v>
      </c>
      <c r="D5356" s="1">
        <v>41603</v>
      </c>
      <c r="E5356" s="2">
        <v>25</v>
      </c>
      <c r="F5356" t="s">
        <v>1098</v>
      </c>
      <c r="G5356" t="s">
        <v>1246</v>
      </c>
    </row>
    <row r="5357" spans="1:7" x14ac:dyDescent="0.25">
      <c r="A5357" t="s">
        <v>1095</v>
      </c>
      <c r="B5357" t="s">
        <v>1096</v>
      </c>
      <c r="C5357" t="s">
        <v>1097</v>
      </c>
      <c r="D5357" s="1">
        <v>41603</v>
      </c>
      <c r="E5357" s="2">
        <v>25</v>
      </c>
      <c r="F5357" t="s">
        <v>1099</v>
      </c>
      <c r="G5357" t="s">
        <v>1246</v>
      </c>
    </row>
    <row r="5358" spans="1:7" x14ac:dyDescent="0.25">
      <c r="A5358" t="s">
        <v>1095</v>
      </c>
      <c r="B5358" t="s">
        <v>1096</v>
      </c>
      <c r="C5358" t="s">
        <v>1097</v>
      </c>
      <c r="D5358" s="1">
        <v>41603</v>
      </c>
      <c r="E5358" s="2">
        <v>25</v>
      </c>
      <c r="F5358" t="s">
        <v>1099</v>
      </c>
      <c r="G5358" t="s">
        <v>1246</v>
      </c>
    </row>
    <row r="5359" spans="1:7" x14ac:dyDescent="0.25">
      <c r="A5359" t="s">
        <v>1095</v>
      </c>
      <c r="B5359" t="s">
        <v>1096</v>
      </c>
      <c r="C5359" t="s">
        <v>1097</v>
      </c>
      <c r="D5359" s="1">
        <v>41603</v>
      </c>
      <c r="E5359" s="2">
        <v>25</v>
      </c>
      <c r="F5359" t="s">
        <v>1099</v>
      </c>
      <c r="G5359" t="s">
        <v>1246</v>
      </c>
    </row>
    <row r="5360" spans="1:7" x14ac:dyDescent="0.25">
      <c r="A5360" t="s">
        <v>1584</v>
      </c>
      <c r="B5360" t="s">
        <v>1585</v>
      </c>
      <c r="C5360" t="s">
        <v>1586</v>
      </c>
      <c r="D5360" s="1">
        <v>41603</v>
      </c>
      <c r="E5360" s="2">
        <v>10</v>
      </c>
      <c r="F5360" t="s">
        <v>1587</v>
      </c>
      <c r="G5360" t="s">
        <v>1790</v>
      </c>
    </row>
    <row r="5361" spans="1:7" x14ac:dyDescent="0.25">
      <c r="A5361" t="s">
        <v>306</v>
      </c>
      <c r="B5361" t="s">
        <v>307</v>
      </c>
      <c r="C5361" t="s">
        <v>308</v>
      </c>
      <c r="D5361" s="1">
        <v>41603</v>
      </c>
      <c r="E5361" s="2">
        <v>10</v>
      </c>
      <c r="F5361" t="s">
        <v>309</v>
      </c>
      <c r="G5361" t="s">
        <v>310</v>
      </c>
    </row>
    <row r="5362" spans="1:7" x14ac:dyDescent="0.25">
      <c r="A5362" t="s">
        <v>306</v>
      </c>
      <c r="B5362" t="s">
        <v>307</v>
      </c>
      <c r="C5362" t="s">
        <v>308</v>
      </c>
      <c r="D5362" s="1">
        <v>41603</v>
      </c>
      <c r="E5362" s="2">
        <v>10</v>
      </c>
      <c r="F5362" t="s">
        <v>311</v>
      </c>
      <c r="G5362" t="s">
        <v>310</v>
      </c>
    </row>
    <row r="5363" spans="1:7" x14ac:dyDescent="0.25">
      <c r="A5363" t="s">
        <v>1580</v>
      </c>
      <c r="B5363" t="s">
        <v>1581</v>
      </c>
      <c r="C5363" t="s">
        <v>1582</v>
      </c>
      <c r="D5363" s="1">
        <v>41603</v>
      </c>
      <c r="E5363" s="2">
        <v>20</v>
      </c>
      <c r="F5363" t="s">
        <v>1583</v>
      </c>
      <c r="G5363" t="s">
        <v>1869</v>
      </c>
    </row>
    <row r="5364" spans="1:7" x14ac:dyDescent="0.25">
      <c r="A5364" t="s">
        <v>133</v>
      </c>
      <c r="B5364" t="s">
        <v>134</v>
      </c>
      <c r="C5364" t="s">
        <v>95</v>
      </c>
      <c r="D5364" s="1">
        <v>41603</v>
      </c>
      <c r="E5364" s="2">
        <v>10</v>
      </c>
      <c r="F5364" t="s">
        <v>135</v>
      </c>
      <c r="G5364" t="s">
        <v>1245</v>
      </c>
    </row>
    <row r="5365" spans="1:7" x14ac:dyDescent="0.25">
      <c r="A5365" t="s">
        <v>133</v>
      </c>
      <c r="B5365" t="s">
        <v>134</v>
      </c>
      <c r="C5365" t="s">
        <v>95</v>
      </c>
      <c r="D5365" s="1">
        <v>41603</v>
      </c>
      <c r="E5365" s="2">
        <v>10</v>
      </c>
      <c r="F5365" t="s">
        <v>136</v>
      </c>
      <c r="G5365" t="s">
        <v>1245</v>
      </c>
    </row>
    <row r="5366" spans="1:7" x14ac:dyDescent="0.25">
      <c r="A5366" t="s">
        <v>133</v>
      </c>
      <c r="B5366" t="s">
        <v>134</v>
      </c>
      <c r="C5366" t="s">
        <v>95</v>
      </c>
      <c r="D5366" s="1">
        <v>41603</v>
      </c>
      <c r="E5366" s="2">
        <v>10</v>
      </c>
      <c r="F5366" t="s">
        <v>137</v>
      </c>
      <c r="G5366" t="s">
        <v>1245</v>
      </c>
    </row>
    <row r="5367" spans="1:7" x14ac:dyDescent="0.25">
      <c r="A5367" t="s">
        <v>293</v>
      </c>
      <c r="B5367" t="s">
        <v>248</v>
      </c>
      <c r="C5367" t="s">
        <v>294</v>
      </c>
      <c r="D5367" s="1">
        <v>41603</v>
      </c>
      <c r="E5367" s="2">
        <v>15</v>
      </c>
      <c r="F5367" t="s">
        <v>295</v>
      </c>
      <c r="G5367" t="s">
        <v>182</v>
      </c>
    </row>
    <row r="5368" spans="1:7" x14ac:dyDescent="0.25">
      <c r="A5368" t="s">
        <v>293</v>
      </c>
      <c r="B5368" t="s">
        <v>248</v>
      </c>
      <c r="C5368" t="s">
        <v>294</v>
      </c>
      <c r="D5368" s="1">
        <v>41603</v>
      </c>
      <c r="E5368" s="2">
        <v>15</v>
      </c>
      <c r="F5368" t="s">
        <v>295</v>
      </c>
      <c r="G5368" t="s">
        <v>182</v>
      </c>
    </row>
    <row r="5369" spans="1:7" x14ac:dyDescent="0.25">
      <c r="A5369" t="s">
        <v>129</v>
      </c>
      <c r="B5369" t="s">
        <v>130</v>
      </c>
      <c r="C5369" t="s">
        <v>131</v>
      </c>
      <c r="D5369" s="1">
        <v>41603</v>
      </c>
      <c r="E5369" s="2">
        <v>10</v>
      </c>
      <c r="F5369" t="s">
        <v>132</v>
      </c>
      <c r="G5369" t="s">
        <v>9</v>
      </c>
    </row>
    <row r="5370" spans="1:7" x14ac:dyDescent="0.25">
      <c r="A5370" t="s">
        <v>138</v>
      </c>
      <c r="B5370" t="s">
        <v>139</v>
      </c>
      <c r="C5370" t="s">
        <v>140</v>
      </c>
      <c r="D5370" s="1">
        <v>41603</v>
      </c>
      <c r="E5370" s="2">
        <v>40</v>
      </c>
      <c r="F5370" t="s">
        <v>141</v>
      </c>
      <c r="G5370" t="s">
        <v>1245</v>
      </c>
    </row>
    <row r="5371" spans="1:7" x14ac:dyDescent="0.25">
      <c r="A5371" t="s">
        <v>278</v>
      </c>
      <c r="B5371" t="s">
        <v>279</v>
      </c>
      <c r="C5371" t="s">
        <v>280</v>
      </c>
      <c r="D5371" s="1">
        <v>41603</v>
      </c>
      <c r="E5371" s="2">
        <v>5</v>
      </c>
      <c r="F5371" t="s">
        <v>281</v>
      </c>
      <c r="G5371" t="s">
        <v>282</v>
      </c>
    </row>
    <row r="5372" spans="1:7" x14ac:dyDescent="0.25">
      <c r="A5372" t="s">
        <v>546</v>
      </c>
      <c r="B5372" t="s">
        <v>547</v>
      </c>
      <c r="C5372" t="s">
        <v>548</v>
      </c>
      <c r="D5372" s="1">
        <v>41603</v>
      </c>
      <c r="E5372" s="2">
        <v>25</v>
      </c>
      <c r="F5372" t="s">
        <v>549</v>
      </c>
      <c r="G5372" t="s">
        <v>1245</v>
      </c>
    </row>
    <row r="5373" spans="1:7" x14ac:dyDescent="0.25">
      <c r="A5373" t="s">
        <v>115</v>
      </c>
      <c r="B5373" t="s">
        <v>116</v>
      </c>
      <c r="C5373" t="s">
        <v>117</v>
      </c>
      <c r="D5373" s="1">
        <v>41603</v>
      </c>
      <c r="E5373" s="2">
        <v>5</v>
      </c>
      <c r="F5373" t="s">
        <v>118</v>
      </c>
      <c r="G5373" t="s">
        <v>1245</v>
      </c>
    </row>
    <row r="5374" spans="1:7" x14ac:dyDescent="0.25">
      <c r="A5374" t="s">
        <v>115</v>
      </c>
      <c r="B5374" t="s">
        <v>116</v>
      </c>
      <c r="C5374" t="s">
        <v>117</v>
      </c>
      <c r="D5374" s="1">
        <v>41603</v>
      </c>
      <c r="E5374" s="2">
        <v>5</v>
      </c>
      <c r="F5374" t="s">
        <v>119</v>
      </c>
      <c r="G5374" t="s">
        <v>1245</v>
      </c>
    </row>
    <row r="5375" spans="1:7" x14ac:dyDescent="0.25">
      <c r="A5375" t="s">
        <v>115</v>
      </c>
      <c r="B5375" t="s">
        <v>116</v>
      </c>
      <c r="C5375" t="s">
        <v>117</v>
      </c>
      <c r="D5375" s="1">
        <v>41603</v>
      </c>
      <c r="E5375" s="2">
        <v>5</v>
      </c>
      <c r="F5375" t="s">
        <v>120</v>
      </c>
      <c r="G5375" t="s">
        <v>1245</v>
      </c>
    </row>
    <row r="5376" spans="1:7" x14ac:dyDescent="0.25">
      <c r="A5376" t="s">
        <v>263</v>
      </c>
      <c r="B5376" t="s">
        <v>264</v>
      </c>
      <c r="C5376" t="s">
        <v>265</v>
      </c>
      <c r="D5376" s="1">
        <v>41603</v>
      </c>
      <c r="E5376" s="2">
        <v>50</v>
      </c>
      <c r="F5376" t="s">
        <v>266</v>
      </c>
      <c r="G5376" t="s">
        <v>1695</v>
      </c>
    </row>
    <row r="5377" spans="1:7" x14ac:dyDescent="0.25">
      <c r="A5377" t="s">
        <v>1100</v>
      </c>
      <c r="B5377" t="s">
        <v>1101</v>
      </c>
      <c r="C5377" t="s">
        <v>1102</v>
      </c>
      <c r="D5377" s="1">
        <v>41603</v>
      </c>
      <c r="E5377" s="2">
        <v>25</v>
      </c>
      <c r="F5377" t="s">
        <v>1103</v>
      </c>
      <c r="G5377" t="s">
        <v>1247</v>
      </c>
    </row>
    <row r="5378" spans="1:7" x14ac:dyDescent="0.25">
      <c r="A5378" t="s">
        <v>1100</v>
      </c>
      <c r="B5378" t="s">
        <v>1101</v>
      </c>
      <c r="C5378" t="s">
        <v>1102</v>
      </c>
      <c r="D5378" s="1">
        <v>41603</v>
      </c>
      <c r="E5378" s="2">
        <v>25</v>
      </c>
      <c r="F5378" t="s">
        <v>1104</v>
      </c>
      <c r="G5378" t="s">
        <v>1247</v>
      </c>
    </row>
    <row r="5379" spans="1:7" x14ac:dyDescent="0.25">
      <c r="A5379" t="s">
        <v>121</v>
      </c>
      <c r="B5379" t="s">
        <v>122</v>
      </c>
      <c r="C5379" t="s">
        <v>123</v>
      </c>
      <c r="D5379" s="1">
        <v>41603</v>
      </c>
      <c r="E5379" s="2">
        <v>70</v>
      </c>
      <c r="F5379" t="s">
        <v>124</v>
      </c>
      <c r="G5379" t="s">
        <v>1790</v>
      </c>
    </row>
    <row r="5380" spans="1:7" x14ac:dyDescent="0.25">
      <c r="A5380" t="s">
        <v>14</v>
      </c>
      <c r="B5380" t="s">
        <v>15</v>
      </c>
      <c r="C5380" t="s">
        <v>16</v>
      </c>
      <c r="D5380" s="1">
        <v>41603</v>
      </c>
      <c r="E5380" s="2">
        <v>1000</v>
      </c>
      <c r="F5380" t="s">
        <v>17</v>
      </c>
      <c r="G5380" t="s">
        <v>34</v>
      </c>
    </row>
    <row r="5381" spans="1:7" x14ac:dyDescent="0.25">
      <c r="A5381" t="s">
        <v>125</v>
      </c>
      <c r="B5381" t="s">
        <v>126</v>
      </c>
      <c r="C5381" t="s">
        <v>127</v>
      </c>
      <c r="D5381" s="1">
        <v>41603</v>
      </c>
      <c r="E5381" s="2">
        <v>5</v>
      </c>
      <c r="F5381" t="s">
        <v>128</v>
      </c>
      <c r="G5381" t="s">
        <v>1245</v>
      </c>
    </row>
    <row r="5382" spans="1:7" x14ac:dyDescent="0.25">
      <c r="A5382" t="s">
        <v>272</v>
      </c>
      <c r="B5382" t="s">
        <v>175</v>
      </c>
      <c r="C5382" t="s">
        <v>273</v>
      </c>
      <c r="D5382" s="1">
        <v>41603</v>
      </c>
      <c r="E5382" s="2">
        <v>25</v>
      </c>
      <c r="F5382" t="s">
        <v>274</v>
      </c>
      <c r="G5382" t="s">
        <v>1299</v>
      </c>
    </row>
    <row r="5383" spans="1:7" x14ac:dyDescent="0.25">
      <c r="A5383" t="s">
        <v>272</v>
      </c>
      <c r="B5383" t="s">
        <v>175</v>
      </c>
      <c r="C5383" t="s">
        <v>273</v>
      </c>
      <c r="D5383" s="1">
        <v>41603</v>
      </c>
      <c r="E5383" s="2">
        <v>25</v>
      </c>
      <c r="F5383" t="s">
        <v>274</v>
      </c>
      <c r="G5383" t="s">
        <v>1299</v>
      </c>
    </row>
    <row r="5384" spans="1:7" x14ac:dyDescent="0.25">
      <c r="A5384" t="s">
        <v>1356</v>
      </c>
      <c r="B5384" t="s">
        <v>307</v>
      </c>
      <c r="C5384" t="s">
        <v>1357</v>
      </c>
      <c r="D5384" s="1">
        <v>41603</v>
      </c>
      <c r="E5384" s="2">
        <v>5</v>
      </c>
      <c r="F5384" t="s">
        <v>1358</v>
      </c>
      <c r="G5384" t="s">
        <v>1245</v>
      </c>
    </row>
    <row r="5385" spans="1:7" x14ac:dyDescent="0.25">
      <c r="A5385" t="s">
        <v>941</v>
      </c>
      <c r="B5385" t="s">
        <v>942</v>
      </c>
      <c r="C5385" t="s">
        <v>943</v>
      </c>
      <c r="D5385" s="1">
        <v>41603</v>
      </c>
      <c r="E5385" s="2">
        <v>100</v>
      </c>
      <c r="F5385" t="s">
        <v>944</v>
      </c>
      <c r="G5385" t="s">
        <v>276</v>
      </c>
    </row>
    <row r="5386" spans="1:7" x14ac:dyDescent="0.25">
      <c r="A5386" t="s">
        <v>259</v>
      </c>
      <c r="B5386" t="s">
        <v>260</v>
      </c>
      <c r="C5386" t="s">
        <v>261</v>
      </c>
      <c r="D5386" s="1">
        <v>41603</v>
      </c>
      <c r="E5386" s="2">
        <v>10</v>
      </c>
      <c r="F5386" t="s">
        <v>262</v>
      </c>
      <c r="G5386" t="s">
        <v>1695</v>
      </c>
    </row>
    <row r="5387" spans="1:7" x14ac:dyDescent="0.25">
      <c r="A5387" t="s">
        <v>178</v>
      </c>
      <c r="B5387" t="s">
        <v>179</v>
      </c>
      <c r="C5387" t="s">
        <v>180</v>
      </c>
      <c r="D5387" s="1">
        <v>41603</v>
      </c>
      <c r="E5387" s="2">
        <v>5</v>
      </c>
      <c r="F5387" t="s">
        <v>181</v>
      </c>
      <c r="G5387" t="s">
        <v>182</v>
      </c>
    </row>
    <row r="5388" spans="1:7" x14ac:dyDescent="0.25">
      <c r="A5388" t="s">
        <v>1317</v>
      </c>
      <c r="B5388" t="s">
        <v>1318</v>
      </c>
      <c r="C5388" t="s">
        <v>1319</v>
      </c>
      <c r="D5388" s="1">
        <v>41603</v>
      </c>
      <c r="E5388" s="2">
        <v>200</v>
      </c>
      <c r="F5388" t="s">
        <v>1320</v>
      </c>
      <c r="G5388" t="s">
        <v>1328</v>
      </c>
    </row>
    <row r="5389" spans="1:7" x14ac:dyDescent="0.25">
      <c r="A5389" t="s">
        <v>1317</v>
      </c>
      <c r="B5389" t="s">
        <v>1318</v>
      </c>
      <c r="C5389" t="s">
        <v>1319</v>
      </c>
      <c r="D5389" s="1">
        <v>41603</v>
      </c>
      <c r="E5389" s="2">
        <v>200</v>
      </c>
      <c r="F5389" t="s">
        <v>1321</v>
      </c>
      <c r="G5389" t="s">
        <v>1328</v>
      </c>
    </row>
    <row r="5390" spans="1:7" x14ac:dyDescent="0.25">
      <c r="A5390" t="s">
        <v>247</v>
      </c>
      <c r="B5390" t="s">
        <v>248</v>
      </c>
      <c r="C5390" t="s">
        <v>249</v>
      </c>
      <c r="D5390" s="1">
        <v>41603</v>
      </c>
      <c r="E5390" s="2">
        <v>20</v>
      </c>
      <c r="F5390" t="s">
        <v>250</v>
      </c>
      <c r="G5390" t="s">
        <v>251</v>
      </c>
    </row>
    <row r="5391" spans="1:7" x14ac:dyDescent="0.25">
      <c r="A5391" t="s">
        <v>247</v>
      </c>
      <c r="B5391" t="s">
        <v>248</v>
      </c>
      <c r="C5391" t="s">
        <v>249</v>
      </c>
      <c r="D5391" s="1">
        <v>41603</v>
      </c>
      <c r="E5391" s="2">
        <v>20</v>
      </c>
      <c r="F5391" t="s">
        <v>252</v>
      </c>
      <c r="G5391" t="s">
        <v>251</v>
      </c>
    </row>
    <row r="5392" spans="1:7" x14ac:dyDescent="0.25">
      <c r="A5392" t="s">
        <v>174</v>
      </c>
      <c r="B5392" t="s">
        <v>175</v>
      </c>
      <c r="C5392" t="s">
        <v>176</v>
      </c>
      <c r="D5392" s="1">
        <v>41603</v>
      </c>
      <c r="E5392" s="2">
        <v>10</v>
      </c>
      <c r="F5392" t="s">
        <v>177</v>
      </c>
      <c r="G5392" t="s">
        <v>114</v>
      </c>
    </row>
    <row r="5393" spans="1:7" x14ac:dyDescent="0.25">
      <c r="A5393" t="s">
        <v>241</v>
      </c>
      <c r="B5393" t="s">
        <v>242</v>
      </c>
      <c r="C5393" t="s">
        <v>243</v>
      </c>
      <c r="D5393" s="1">
        <v>41603</v>
      </c>
      <c r="E5393" s="2">
        <v>300</v>
      </c>
      <c r="F5393" t="s">
        <v>244</v>
      </c>
      <c r="G5393" t="s">
        <v>245</v>
      </c>
    </row>
    <row r="5394" spans="1:7" x14ac:dyDescent="0.25">
      <c r="A5394" t="s">
        <v>241</v>
      </c>
      <c r="B5394" t="s">
        <v>242</v>
      </c>
      <c r="C5394" t="s">
        <v>243</v>
      </c>
      <c r="D5394" s="1">
        <v>41603</v>
      </c>
      <c r="E5394" s="2">
        <v>300</v>
      </c>
      <c r="F5394" t="s">
        <v>246</v>
      </c>
      <c r="G5394" t="s">
        <v>245</v>
      </c>
    </row>
    <row r="5395" spans="1:7" x14ac:dyDescent="0.25">
      <c r="A5395" t="s">
        <v>164</v>
      </c>
      <c r="B5395" t="s">
        <v>165</v>
      </c>
      <c r="C5395" t="s">
        <v>166</v>
      </c>
      <c r="D5395" s="1">
        <v>41603</v>
      </c>
      <c r="E5395" s="2">
        <v>25</v>
      </c>
      <c r="F5395" t="s">
        <v>167</v>
      </c>
      <c r="G5395" t="s">
        <v>1695</v>
      </c>
    </row>
    <row r="5396" spans="1:7" x14ac:dyDescent="0.25">
      <c r="A5396" t="s">
        <v>164</v>
      </c>
      <c r="B5396" t="s">
        <v>165</v>
      </c>
      <c r="C5396" t="s">
        <v>166</v>
      </c>
      <c r="D5396" s="1">
        <v>41603</v>
      </c>
      <c r="E5396" s="2">
        <v>25</v>
      </c>
      <c r="F5396" t="s">
        <v>168</v>
      </c>
      <c r="G5396" t="s">
        <v>1695</v>
      </c>
    </row>
    <row r="5397" spans="1:7" x14ac:dyDescent="0.25">
      <c r="A5397" t="s">
        <v>169</v>
      </c>
      <c r="B5397" t="s">
        <v>170</v>
      </c>
      <c r="C5397" t="s">
        <v>171</v>
      </c>
      <c r="D5397" s="1">
        <v>41603</v>
      </c>
      <c r="E5397" s="2">
        <v>10</v>
      </c>
      <c r="F5397" t="s">
        <v>172</v>
      </c>
      <c r="G5397" t="s">
        <v>1245</v>
      </c>
    </row>
    <row r="5398" spans="1:7" x14ac:dyDescent="0.25">
      <c r="A5398" t="s">
        <v>169</v>
      </c>
      <c r="B5398" t="s">
        <v>170</v>
      </c>
      <c r="C5398" t="s">
        <v>171</v>
      </c>
      <c r="D5398" s="1">
        <v>41603</v>
      </c>
      <c r="E5398" s="2">
        <v>10</v>
      </c>
      <c r="F5398" t="s">
        <v>173</v>
      </c>
      <c r="G5398" t="s">
        <v>1245</v>
      </c>
    </row>
    <row r="5399" spans="1:7" x14ac:dyDescent="0.25">
      <c r="A5399" t="s">
        <v>151</v>
      </c>
      <c r="B5399" t="s">
        <v>152</v>
      </c>
      <c r="C5399" t="s">
        <v>153</v>
      </c>
      <c r="D5399" s="1">
        <v>41603</v>
      </c>
      <c r="E5399" s="2">
        <v>40</v>
      </c>
      <c r="F5399" t="s">
        <v>154</v>
      </c>
      <c r="G5399" t="s">
        <v>114</v>
      </c>
    </row>
    <row r="5400" spans="1:7" x14ac:dyDescent="0.25">
      <c r="A5400" t="s">
        <v>2272</v>
      </c>
      <c r="B5400" t="s">
        <v>2273</v>
      </c>
      <c r="C5400" t="s">
        <v>2274</v>
      </c>
      <c r="D5400" s="1">
        <v>41603</v>
      </c>
      <c r="E5400" s="2">
        <v>100</v>
      </c>
      <c r="F5400" t="s">
        <v>2275</v>
      </c>
      <c r="G5400" t="s">
        <v>34</v>
      </c>
    </row>
    <row r="5401" spans="1:7" x14ac:dyDescent="0.25">
      <c r="A5401" t="s">
        <v>2272</v>
      </c>
      <c r="B5401" t="s">
        <v>2273</v>
      </c>
      <c r="C5401" t="s">
        <v>2274</v>
      </c>
      <c r="D5401" s="1">
        <v>41603</v>
      </c>
      <c r="E5401" s="2">
        <v>100</v>
      </c>
      <c r="F5401" t="s">
        <v>2276</v>
      </c>
      <c r="G5401" t="s">
        <v>34</v>
      </c>
    </row>
    <row r="5402" spans="1:7" x14ac:dyDescent="0.25">
      <c r="A5402" t="s">
        <v>159</v>
      </c>
      <c r="B5402" t="s">
        <v>160</v>
      </c>
      <c r="C5402" t="s">
        <v>161</v>
      </c>
      <c r="D5402" s="1">
        <v>41603</v>
      </c>
      <c r="E5402" s="2">
        <v>83.33</v>
      </c>
      <c r="F5402" t="s">
        <v>162</v>
      </c>
      <c r="G5402" t="s">
        <v>34</v>
      </c>
    </row>
    <row r="5403" spans="1:7" x14ac:dyDescent="0.25">
      <c r="A5403" t="s">
        <v>1567</v>
      </c>
      <c r="B5403" t="s">
        <v>1568</v>
      </c>
      <c r="C5403" t="s">
        <v>1569</v>
      </c>
      <c r="D5403" s="1">
        <v>41603</v>
      </c>
      <c r="E5403" s="2">
        <v>1500</v>
      </c>
      <c r="F5403" t="s">
        <v>1570</v>
      </c>
      <c r="G5403" t="s">
        <v>34</v>
      </c>
    </row>
    <row r="5404" spans="1:7" x14ac:dyDescent="0.25">
      <c r="A5404" t="s">
        <v>155</v>
      </c>
      <c r="B5404" t="s">
        <v>156</v>
      </c>
      <c r="C5404" t="s">
        <v>157</v>
      </c>
      <c r="D5404" s="1">
        <v>41603</v>
      </c>
      <c r="E5404" s="2">
        <v>20</v>
      </c>
      <c r="F5404" t="s">
        <v>158</v>
      </c>
      <c r="G5404" t="s">
        <v>1842</v>
      </c>
    </row>
    <row r="5405" spans="1:7" x14ac:dyDescent="0.25">
      <c r="A5405" t="s">
        <v>155</v>
      </c>
      <c r="B5405" t="s">
        <v>156</v>
      </c>
      <c r="C5405" t="s">
        <v>157</v>
      </c>
      <c r="D5405" s="1">
        <v>41603</v>
      </c>
      <c r="E5405" s="2">
        <v>20</v>
      </c>
      <c r="F5405" t="s">
        <v>158</v>
      </c>
      <c r="G5405" t="s">
        <v>1842</v>
      </c>
    </row>
    <row r="5406" spans="1:7" x14ac:dyDescent="0.25">
      <c r="A5406" t="s">
        <v>2322</v>
      </c>
      <c r="B5406" t="s">
        <v>2323</v>
      </c>
      <c r="C5406" t="s">
        <v>2324</v>
      </c>
      <c r="D5406" s="1">
        <v>41605</v>
      </c>
      <c r="E5406" s="2">
        <v>50</v>
      </c>
      <c r="F5406" t="s">
        <v>2325</v>
      </c>
      <c r="G5406" t="s">
        <v>1282</v>
      </c>
    </row>
    <row r="5407" spans="1:7" x14ac:dyDescent="0.25">
      <c r="A5407" t="s">
        <v>278</v>
      </c>
      <c r="B5407" t="s">
        <v>279</v>
      </c>
      <c r="C5407" t="s">
        <v>280</v>
      </c>
      <c r="D5407" s="1">
        <v>41605</v>
      </c>
      <c r="E5407" s="2">
        <v>30</v>
      </c>
      <c r="F5407" t="s">
        <v>281</v>
      </c>
      <c r="G5407" t="s">
        <v>2253</v>
      </c>
    </row>
    <row r="5408" spans="1:7" x14ac:dyDescent="0.25">
      <c r="A5408" t="s">
        <v>518</v>
      </c>
      <c r="B5408" t="s">
        <v>519</v>
      </c>
      <c r="C5408" t="s">
        <v>520</v>
      </c>
      <c r="D5408" s="1">
        <v>41605</v>
      </c>
      <c r="E5408" s="2">
        <v>500</v>
      </c>
      <c r="F5408" t="s">
        <v>521</v>
      </c>
      <c r="G5408" t="s">
        <v>522</v>
      </c>
    </row>
    <row r="5409" spans="1:7" x14ac:dyDescent="0.25">
      <c r="A5409" t="s">
        <v>1445</v>
      </c>
      <c r="B5409" t="s">
        <v>607</v>
      </c>
      <c r="C5409" t="s">
        <v>796</v>
      </c>
      <c r="D5409" s="1">
        <v>41605</v>
      </c>
      <c r="E5409" s="2">
        <v>100</v>
      </c>
      <c r="G5409" t="s">
        <v>522</v>
      </c>
    </row>
    <row r="5410" spans="1:7" x14ac:dyDescent="0.25">
      <c r="A5410" t="s">
        <v>660</v>
      </c>
      <c r="B5410" t="s">
        <v>661</v>
      </c>
      <c r="D5410" s="1">
        <v>41605</v>
      </c>
      <c r="E5410" s="2">
        <v>1500</v>
      </c>
      <c r="F5410" t="s">
        <v>662</v>
      </c>
      <c r="G5410" t="s">
        <v>34</v>
      </c>
    </row>
    <row r="5411" spans="1:7" x14ac:dyDescent="0.25">
      <c r="A5411" t="s">
        <v>1025</v>
      </c>
      <c r="B5411" t="s">
        <v>1026</v>
      </c>
      <c r="C5411" t="s">
        <v>1027</v>
      </c>
      <c r="D5411" s="1">
        <v>41605</v>
      </c>
      <c r="E5411" s="2">
        <v>50</v>
      </c>
      <c r="F5411" t="s">
        <v>1028</v>
      </c>
      <c r="G5411" t="s">
        <v>1282</v>
      </c>
    </row>
    <row r="5412" spans="1:7" x14ac:dyDescent="0.25">
      <c r="A5412" t="s">
        <v>920</v>
      </c>
      <c r="B5412" t="s">
        <v>921</v>
      </c>
      <c r="C5412" t="s">
        <v>922</v>
      </c>
      <c r="D5412" s="1">
        <v>41612</v>
      </c>
      <c r="E5412" s="2">
        <v>500</v>
      </c>
      <c r="F5412" t="s">
        <v>923</v>
      </c>
      <c r="G5412" t="s">
        <v>209</v>
      </c>
    </row>
    <row r="5413" spans="1:7" x14ac:dyDescent="0.25">
      <c r="A5413" t="s">
        <v>920</v>
      </c>
      <c r="B5413" t="s">
        <v>921</v>
      </c>
      <c r="C5413" t="s">
        <v>922</v>
      </c>
      <c r="D5413" s="1">
        <v>41612</v>
      </c>
      <c r="E5413" s="2">
        <v>500</v>
      </c>
      <c r="F5413" t="s">
        <v>924</v>
      </c>
      <c r="G5413" t="s">
        <v>209</v>
      </c>
    </row>
    <row r="5414" spans="1:7" x14ac:dyDescent="0.25">
      <c r="A5414" t="s">
        <v>2326</v>
      </c>
      <c r="B5414" t="s">
        <v>2327</v>
      </c>
      <c r="C5414" t="s">
        <v>997</v>
      </c>
      <c r="D5414" s="1">
        <v>41612</v>
      </c>
      <c r="E5414" s="2">
        <v>50</v>
      </c>
      <c r="F5414" t="s">
        <v>2328</v>
      </c>
      <c r="G5414" t="s">
        <v>1282</v>
      </c>
    </row>
    <row r="5415" spans="1:7" x14ac:dyDescent="0.25">
      <c r="A5415" t="s">
        <v>2329</v>
      </c>
      <c r="B5415" t="s">
        <v>2330</v>
      </c>
      <c r="C5415" t="s">
        <v>2331</v>
      </c>
      <c r="D5415" s="1">
        <v>41612</v>
      </c>
      <c r="E5415" s="2">
        <v>500</v>
      </c>
      <c r="F5415" t="s">
        <v>2332</v>
      </c>
      <c r="G5415" t="s">
        <v>67</v>
      </c>
    </row>
    <row r="5416" spans="1:7" x14ac:dyDescent="0.25">
      <c r="A5416" t="s">
        <v>482</v>
      </c>
      <c r="B5416" t="s">
        <v>483</v>
      </c>
      <c r="C5416" t="s">
        <v>484</v>
      </c>
      <c r="D5416" s="1">
        <v>41612</v>
      </c>
      <c r="E5416" s="2">
        <v>125</v>
      </c>
      <c r="F5416" t="s">
        <v>485</v>
      </c>
      <c r="G5416" t="s">
        <v>2271</v>
      </c>
    </row>
    <row r="5417" spans="1:7" x14ac:dyDescent="0.25">
      <c r="A5417" t="s">
        <v>2134</v>
      </c>
      <c r="B5417" t="s">
        <v>2135</v>
      </c>
      <c r="C5417" t="s">
        <v>2136</v>
      </c>
      <c r="D5417" s="1">
        <v>41612</v>
      </c>
      <c r="E5417" s="2">
        <v>1000</v>
      </c>
      <c r="F5417" t="s">
        <v>2137</v>
      </c>
      <c r="G5417" t="s">
        <v>114</v>
      </c>
    </row>
    <row r="5418" spans="1:7" x14ac:dyDescent="0.25">
      <c r="A5418" t="s">
        <v>2285</v>
      </c>
      <c r="B5418" t="s">
        <v>2286</v>
      </c>
      <c r="C5418" t="s">
        <v>2287</v>
      </c>
      <c r="D5418" s="1">
        <v>41612</v>
      </c>
      <c r="E5418" s="2">
        <v>50</v>
      </c>
      <c r="G5418" t="s">
        <v>1282</v>
      </c>
    </row>
    <row r="5419" spans="1:7" x14ac:dyDescent="0.25">
      <c r="A5419" t="s">
        <v>1981</v>
      </c>
      <c r="B5419" t="s">
        <v>1389</v>
      </c>
      <c r="C5419" t="s">
        <v>1982</v>
      </c>
      <c r="D5419" s="1">
        <v>41612</v>
      </c>
      <c r="E5419" s="2">
        <v>25</v>
      </c>
      <c r="F5419" t="s">
        <v>1983</v>
      </c>
      <c r="G5419" t="s">
        <v>471</v>
      </c>
    </row>
    <row r="5420" spans="1:7" x14ac:dyDescent="0.25">
      <c r="A5420" t="s">
        <v>1981</v>
      </c>
      <c r="B5420" t="s">
        <v>1389</v>
      </c>
      <c r="C5420" t="s">
        <v>1982</v>
      </c>
      <c r="D5420" s="1">
        <v>41612</v>
      </c>
      <c r="E5420" s="2">
        <v>25</v>
      </c>
      <c r="F5420" t="s">
        <v>1984</v>
      </c>
      <c r="G5420" t="s">
        <v>471</v>
      </c>
    </row>
    <row r="5421" spans="1:7" x14ac:dyDescent="0.25">
      <c r="A5421" t="s">
        <v>565</v>
      </c>
      <c r="B5421" t="s">
        <v>566</v>
      </c>
      <c r="C5421" t="s">
        <v>567</v>
      </c>
      <c r="D5421" s="1">
        <v>41612</v>
      </c>
      <c r="E5421" s="2">
        <v>50</v>
      </c>
      <c r="F5421" t="s">
        <v>568</v>
      </c>
      <c r="G5421" t="s">
        <v>471</v>
      </c>
    </row>
    <row r="5422" spans="1:7" x14ac:dyDescent="0.25">
      <c r="A5422" t="s">
        <v>565</v>
      </c>
      <c r="B5422" t="s">
        <v>566</v>
      </c>
      <c r="C5422" t="s">
        <v>567</v>
      </c>
      <c r="D5422" s="1">
        <v>41612</v>
      </c>
      <c r="E5422" s="2">
        <v>50</v>
      </c>
      <c r="F5422" t="s">
        <v>569</v>
      </c>
      <c r="G5422" t="s">
        <v>471</v>
      </c>
    </row>
    <row r="5423" spans="1:7" x14ac:dyDescent="0.25">
      <c r="A5423" t="s">
        <v>2333</v>
      </c>
      <c r="B5423" t="s">
        <v>2334</v>
      </c>
      <c r="C5423" t="s">
        <v>2335</v>
      </c>
      <c r="D5423" s="1">
        <v>41612</v>
      </c>
      <c r="E5423" s="2">
        <v>50</v>
      </c>
      <c r="F5423" t="s">
        <v>2336</v>
      </c>
      <c r="G5423" t="s">
        <v>1282</v>
      </c>
    </row>
    <row r="5424" spans="1:7" x14ac:dyDescent="0.25">
      <c r="A5424" t="s">
        <v>2000</v>
      </c>
      <c r="B5424" t="s">
        <v>2001</v>
      </c>
      <c r="C5424" t="s">
        <v>2002</v>
      </c>
      <c r="D5424" s="1">
        <v>41612</v>
      </c>
      <c r="E5424" s="2">
        <v>25</v>
      </c>
      <c r="F5424" t="s">
        <v>2003</v>
      </c>
      <c r="G5424" t="s">
        <v>471</v>
      </c>
    </row>
    <row r="5425" spans="1:7" x14ac:dyDescent="0.25">
      <c r="A5425" t="s">
        <v>2000</v>
      </c>
      <c r="B5425" t="s">
        <v>2001</v>
      </c>
      <c r="C5425" t="s">
        <v>2002</v>
      </c>
      <c r="D5425" s="1">
        <v>41612</v>
      </c>
      <c r="E5425" s="2">
        <v>25</v>
      </c>
      <c r="F5425" t="s">
        <v>2004</v>
      </c>
      <c r="G5425" t="s">
        <v>471</v>
      </c>
    </row>
    <row r="5426" spans="1:7" x14ac:dyDescent="0.25">
      <c r="A5426" t="s">
        <v>2337</v>
      </c>
      <c r="B5426" t="s">
        <v>2338</v>
      </c>
      <c r="D5426" s="1">
        <v>41612</v>
      </c>
      <c r="E5426" s="2">
        <v>250</v>
      </c>
      <c r="G5426" t="s">
        <v>34</v>
      </c>
    </row>
    <row r="5427" spans="1:7" x14ac:dyDescent="0.25">
      <c r="A5427" t="s">
        <v>2016</v>
      </c>
      <c r="B5427" t="s">
        <v>2017</v>
      </c>
      <c r="C5427" t="s">
        <v>2018</v>
      </c>
      <c r="D5427" s="1">
        <v>41612</v>
      </c>
      <c r="E5427" s="2">
        <v>25</v>
      </c>
      <c r="F5427" t="s">
        <v>2019</v>
      </c>
      <c r="G5427" t="s">
        <v>471</v>
      </c>
    </row>
    <row r="5428" spans="1:7" x14ac:dyDescent="0.25">
      <c r="A5428" t="s">
        <v>2016</v>
      </c>
      <c r="B5428" t="s">
        <v>2017</v>
      </c>
      <c r="C5428" t="s">
        <v>2018</v>
      </c>
      <c r="D5428" s="1">
        <v>41612</v>
      </c>
      <c r="E5428" s="2">
        <v>25</v>
      </c>
      <c r="F5428" t="s">
        <v>2020</v>
      </c>
      <c r="G5428" t="s">
        <v>471</v>
      </c>
    </row>
    <row r="5429" spans="1:7" x14ac:dyDescent="0.25">
      <c r="A5429" t="s">
        <v>2016</v>
      </c>
      <c r="B5429" t="s">
        <v>2017</v>
      </c>
      <c r="C5429" t="s">
        <v>2018</v>
      </c>
      <c r="D5429" s="1">
        <v>41612</v>
      </c>
      <c r="E5429" s="2">
        <v>25</v>
      </c>
      <c r="F5429" t="s">
        <v>2021</v>
      </c>
      <c r="G5429" t="s">
        <v>471</v>
      </c>
    </row>
    <row r="5430" spans="1:7" x14ac:dyDescent="0.25">
      <c r="A5430" t="s">
        <v>2016</v>
      </c>
      <c r="B5430" t="s">
        <v>2017</v>
      </c>
      <c r="C5430" t="s">
        <v>2018</v>
      </c>
      <c r="D5430" s="1">
        <v>41612</v>
      </c>
      <c r="E5430" s="2">
        <v>25</v>
      </c>
      <c r="F5430" t="s">
        <v>2022</v>
      </c>
      <c r="G5430" t="s">
        <v>471</v>
      </c>
    </row>
    <row r="5431" spans="1:7" x14ac:dyDescent="0.25">
      <c r="A5431" t="s">
        <v>1584</v>
      </c>
      <c r="B5431" t="s">
        <v>1585</v>
      </c>
      <c r="C5431" t="s">
        <v>1586</v>
      </c>
      <c r="D5431" s="1">
        <v>41612</v>
      </c>
      <c r="E5431" s="2">
        <v>20</v>
      </c>
      <c r="F5431" t="s">
        <v>1587</v>
      </c>
      <c r="G5431" t="s">
        <v>471</v>
      </c>
    </row>
    <row r="5432" spans="1:7" x14ac:dyDescent="0.25">
      <c r="A5432" t="s">
        <v>739</v>
      </c>
      <c r="B5432" t="s">
        <v>740</v>
      </c>
      <c r="C5432" t="s">
        <v>741</v>
      </c>
      <c r="D5432" s="1">
        <v>41612</v>
      </c>
      <c r="E5432" s="2">
        <v>50</v>
      </c>
      <c r="F5432" t="s">
        <v>742</v>
      </c>
      <c r="G5432" t="s">
        <v>471</v>
      </c>
    </row>
    <row r="5433" spans="1:7" x14ac:dyDescent="0.25">
      <c r="A5433" t="s">
        <v>550</v>
      </c>
      <c r="B5433" t="s">
        <v>551</v>
      </c>
      <c r="C5433" t="s">
        <v>552</v>
      </c>
      <c r="D5433" s="1">
        <v>41612</v>
      </c>
      <c r="E5433" s="2">
        <v>100</v>
      </c>
      <c r="G5433" t="s">
        <v>471</v>
      </c>
    </row>
    <row r="5434" spans="1:7" x14ac:dyDescent="0.25">
      <c r="A5434" t="s">
        <v>2339</v>
      </c>
      <c r="B5434" t="s">
        <v>222</v>
      </c>
      <c r="C5434" t="s">
        <v>2340</v>
      </c>
      <c r="D5434" s="1">
        <v>41612</v>
      </c>
      <c r="E5434" s="2">
        <v>25</v>
      </c>
      <c r="F5434" t="s">
        <v>2341</v>
      </c>
      <c r="G5434" t="s">
        <v>471</v>
      </c>
    </row>
    <row r="5435" spans="1:7" x14ac:dyDescent="0.25">
      <c r="A5435" t="s">
        <v>2339</v>
      </c>
      <c r="B5435" t="s">
        <v>222</v>
      </c>
      <c r="C5435" t="s">
        <v>2340</v>
      </c>
      <c r="D5435" s="1">
        <v>41612</v>
      </c>
      <c r="E5435" s="2">
        <v>25</v>
      </c>
      <c r="F5435" t="s">
        <v>2342</v>
      </c>
      <c r="G5435" t="s">
        <v>471</v>
      </c>
    </row>
    <row r="5436" spans="1:7" x14ac:dyDescent="0.25">
      <c r="A5436" t="s">
        <v>2343</v>
      </c>
      <c r="B5436" t="s">
        <v>2344</v>
      </c>
      <c r="C5436" t="s">
        <v>947</v>
      </c>
      <c r="D5436" s="1">
        <v>41612</v>
      </c>
      <c r="E5436" s="2">
        <v>250</v>
      </c>
      <c r="F5436" t="s">
        <v>2345</v>
      </c>
      <c r="G5436" t="s">
        <v>1629</v>
      </c>
    </row>
    <row r="5437" spans="1:7" x14ac:dyDescent="0.25">
      <c r="A5437" t="s">
        <v>2346</v>
      </c>
      <c r="B5437" t="s">
        <v>371</v>
      </c>
      <c r="C5437" t="s">
        <v>2347</v>
      </c>
      <c r="D5437" s="1">
        <v>41612</v>
      </c>
      <c r="E5437" s="2">
        <v>25</v>
      </c>
      <c r="F5437" t="s">
        <v>2348</v>
      </c>
      <c r="G5437" t="s">
        <v>471</v>
      </c>
    </row>
    <row r="5438" spans="1:7" x14ac:dyDescent="0.25">
      <c r="A5438" t="s">
        <v>2346</v>
      </c>
      <c r="B5438" t="s">
        <v>371</v>
      </c>
      <c r="C5438" t="s">
        <v>2347</v>
      </c>
      <c r="D5438" s="1">
        <v>41612</v>
      </c>
      <c r="E5438" s="2">
        <v>25</v>
      </c>
      <c r="F5438" t="s">
        <v>2349</v>
      </c>
      <c r="G5438" t="s">
        <v>471</v>
      </c>
    </row>
    <row r="5439" spans="1:7" x14ac:dyDescent="0.25">
      <c r="A5439" t="s">
        <v>121</v>
      </c>
      <c r="B5439" t="s">
        <v>122</v>
      </c>
      <c r="C5439" t="s">
        <v>123</v>
      </c>
      <c r="D5439" s="1">
        <v>41612</v>
      </c>
      <c r="E5439" s="2">
        <v>25</v>
      </c>
      <c r="F5439" t="s">
        <v>124</v>
      </c>
      <c r="G5439" t="s">
        <v>471</v>
      </c>
    </row>
    <row r="5440" spans="1:7" x14ac:dyDescent="0.25">
      <c r="A5440" t="s">
        <v>1539</v>
      </c>
      <c r="B5440" t="s">
        <v>1540</v>
      </c>
      <c r="C5440" t="s">
        <v>1540</v>
      </c>
      <c r="D5440" s="1">
        <v>41612</v>
      </c>
      <c r="E5440" s="2">
        <v>4</v>
      </c>
      <c r="G5440" t="s">
        <v>471</v>
      </c>
    </row>
    <row r="5441" spans="1:7" x14ac:dyDescent="0.25">
      <c r="A5441" t="s">
        <v>1958</v>
      </c>
      <c r="B5441" t="s">
        <v>1959</v>
      </c>
      <c r="C5441" t="s">
        <v>1960</v>
      </c>
      <c r="D5441" s="1">
        <v>41612</v>
      </c>
      <c r="E5441" s="2">
        <v>25</v>
      </c>
      <c r="F5441" t="s">
        <v>1961</v>
      </c>
      <c r="G5441" t="s">
        <v>471</v>
      </c>
    </row>
    <row r="5442" spans="1:7" x14ac:dyDescent="0.25">
      <c r="A5442" t="s">
        <v>1958</v>
      </c>
      <c r="B5442" t="s">
        <v>1959</v>
      </c>
      <c r="C5442" t="s">
        <v>1960</v>
      </c>
      <c r="D5442" s="1">
        <v>41612</v>
      </c>
      <c r="E5442" s="2">
        <v>25</v>
      </c>
      <c r="F5442" t="s">
        <v>1962</v>
      </c>
      <c r="G5442" t="s">
        <v>471</v>
      </c>
    </row>
    <row r="5443" spans="1:7" x14ac:dyDescent="0.25">
      <c r="A5443" t="s">
        <v>1958</v>
      </c>
      <c r="B5443" t="s">
        <v>1959</v>
      </c>
      <c r="C5443" t="s">
        <v>1960</v>
      </c>
      <c r="D5443" s="1">
        <v>41612</v>
      </c>
      <c r="E5443" s="2">
        <v>25</v>
      </c>
      <c r="F5443" t="s">
        <v>1963</v>
      </c>
      <c r="G5443" t="s">
        <v>471</v>
      </c>
    </row>
    <row r="5444" spans="1:7" x14ac:dyDescent="0.25">
      <c r="A5444" t="s">
        <v>1994</v>
      </c>
      <c r="B5444" t="s">
        <v>1995</v>
      </c>
      <c r="C5444" t="s">
        <v>681</v>
      </c>
      <c r="D5444" s="1">
        <v>41612</v>
      </c>
      <c r="E5444" s="2">
        <v>25</v>
      </c>
      <c r="F5444" t="s">
        <v>1996</v>
      </c>
      <c r="G5444" t="s">
        <v>471</v>
      </c>
    </row>
    <row r="5445" spans="1:7" x14ac:dyDescent="0.25">
      <c r="A5445" t="s">
        <v>538</v>
      </c>
      <c r="B5445" t="s">
        <v>539</v>
      </c>
      <c r="C5445" t="s">
        <v>540</v>
      </c>
      <c r="D5445" s="1">
        <v>41612</v>
      </c>
      <c r="E5445" s="2">
        <v>25</v>
      </c>
      <c r="F5445" t="s">
        <v>541</v>
      </c>
      <c r="G5445" t="s">
        <v>471</v>
      </c>
    </row>
    <row r="5446" spans="1:7" x14ac:dyDescent="0.25">
      <c r="A5446" t="s">
        <v>1480</v>
      </c>
      <c r="B5446" t="s">
        <v>1481</v>
      </c>
      <c r="C5446" t="s">
        <v>1482</v>
      </c>
      <c r="D5446" s="1">
        <v>41612</v>
      </c>
      <c r="E5446" s="2">
        <v>100</v>
      </c>
      <c r="G5446" t="s">
        <v>114</v>
      </c>
    </row>
    <row r="5447" spans="1:7" x14ac:dyDescent="0.25">
      <c r="A5447" t="s">
        <v>1410</v>
      </c>
      <c r="B5447" t="s">
        <v>1411</v>
      </c>
      <c r="C5447" t="s">
        <v>1412</v>
      </c>
      <c r="D5447" s="1">
        <v>41612</v>
      </c>
      <c r="E5447" s="2">
        <v>100</v>
      </c>
      <c r="F5447" t="s">
        <v>1413</v>
      </c>
      <c r="G5447" t="s">
        <v>522</v>
      </c>
    </row>
    <row r="5448" spans="1:7" x14ac:dyDescent="0.25">
      <c r="A5448" t="s">
        <v>2350</v>
      </c>
      <c r="B5448" t="s">
        <v>2351</v>
      </c>
      <c r="C5448" t="s">
        <v>2352</v>
      </c>
      <c r="D5448" s="1">
        <v>41612</v>
      </c>
      <c r="E5448" s="2">
        <v>50</v>
      </c>
      <c r="F5448" t="s">
        <v>2353</v>
      </c>
      <c r="G5448" t="s">
        <v>1282</v>
      </c>
    </row>
    <row r="5449" spans="1:7" x14ac:dyDescent="0.25">
      <c r="A5449" t="s">
        <v>1221</v>
      </c>
      <c r="B5449" t="s">
        <v>1222</v>
      </c>
      <c r="C5449" t="s">
        <v>1223</v>
      </c>
      <c r="D5449" s="1">
        <v>41612</v>
      </c>
      <c r="E5449" s="2">
        <v>50</v>
      </c>
      <c r="F5449" t="s">
        <v>1224</v>
      </c>
      <c r="G5449" t="s">
        <v>471</v>
      </c>
    </row>
    <row r="5450" spans="1:7" x14ac:dyDescent="0.25">
      <c r="A5450" t="s">
        <v>2272</v>
      </c>
      <c r="B5450" t="s">
        <v>2273</v>
      </c>
      <c r="C5450" t="s">
        <v>2274</v>
      </c>
      <c r="D5450" s="1">
        <v>41612</v>
      </c>
      <c r="E5450" s="2">
        <v>25</v>
      </c>
      <c r="F5450" t="s">
        <v>2275</v>
      </c>
      <c r="G5450" t="s">
        <v>471</v>
      </c>
    </row>
    <row r="5451" spans="1:7" x14ac:dyDescent="0.25">
      <c r="A5451" t="s">
        <v>2272</v>
      </c>
      <c r="B5451" t="s">
        <v>2273</v>
      </c>
      <c r="C5451" t="s">
        <v>2274</v>
      </c>
      <c r="D5451" s="1">
        <v>41612</v>
      </c>
      <c r="E5451" s="2">
        <v>25</v>
      </c>
      <c r="F5451" t="s">
        <v>2276</v>
      </c>
      <c r="G5451" t="s">
        <v>471</v>
      </c>
    </row>
    <row r="5452" spans="1:7" x14ac:dyDescent="0.25">
      <c r="A5452" t="s">
        <v>2192</v>
      </c>
      <c r="B5452" t="s">
        <v>2193</v>
      </c>
      <c r="C5452" t="s">
        <v>2194</v>
      </c>
      <c r="D5452" s="1">
        <v>41612</v>
      </c>
      <c r="E5452" s="2">
        <v>500</v>
      </c>
      <c r="F5452" t="s">
        <v>2195</v>
      </c>
      <c r="G5452" t="s">
        <v>34</v>
      </c>
    </row>
    <row r="5453" spans="1:7" x14ac:dyDescent="0.25">
      <c r="A5453" t="s">
        <v>2354</v>
      </c>
      <c r="B5453" t="s">
        <v>2355</v>
      </c>
      <c r="C5453" t="s">
        <v>1537</v>
      </c>
      <c r="D5453" s="1">
        <v>41612</v>
      </c>
      <c r="E5453" s="2">
        <v>30</v>
      </c>
      <c r="G5453" t="s">
        <v>114</v>
      </c>
    </row>
    <row r="5454" spans="1:7" x14ac:dyDescent="0.25">
      <c r="A5454" t="s">
        <v>553</v>
      </c>
      <c r="B5454" t="s">
        <v>554</v>
      </c>
      <c r="C5454" t="s">
        <v>555</v>
      </c>
      <c r="D5454" s="1">
        <v>41612</v>
      </c>
      <c r="E5454" s="2">
        <v>50</v>
      </c>
      <c r="F5454" t="s">
        <v>556</v>
      </c>
      <c r="G5454" t="s">
        <v>471</v>
      </c>
    </row>
    <row r="5455" spans="1:7" x14ac:dyDescent="0.25">
      <c r="A5455" t="s">
        <v>553</v>
      </c>
      <c r="B5455" t="s">
        <v>554</v>
      </c>
      <c r="C5455" t="s">
        <v>555</v>
      </c>
      <c r="D5455" s="1">
        <v>41612</v>
      </c>
      <c r="E5455" s="2">
        <v>50</v>
      </c>
      <c r="F5455" t="s">
        <v>557</v>
      </c>
      <c r="G5455" t="s">
        <v>471</v>
      </c>
    </row>
    <row r="5456" spans="1:7" x14ac:dyDescent="0.25">
      <c r="A5456" t="s">
        <v>591</v>
      </c>
      <c r="B5456" t="s">
        <v>592</v>
      </c>
      <c r="C5456" t="s">
        <v>593</v>
      </c>
      <c r="D5456" s="1">
        <v>41612</v>
      </c>
      <c r="E5456" s="2">
        <v>25</v>
      </c>
      <c r="F5456" t="s">
        <v>594</v>
      </c>
      <c r="G5456" t="s">
        <v>471</v>
      </c>
    </row>
    <row r="5457" spans="1:7" x14ac:dyDescent="0.25">
      <c r="A5457" t="s">
        <v>2356</v>
      </c>
      <c r="B5457" t="s">
        <v>2357</v>
      </c>
      <c r="C5457" t="s">
        <v>1703</v>
      </c>
      <c r="D5457" s="1">
        <v>41612</v>
      </c>
      <c r="E5457" s="2">
        <v>50</v>
      </c>
      <c r="F5457" t="s">
        <v>2358</v>
      </c>
      <c r="G5457" t="s">
        <v>114</v>
      </c>
    </row>
    <row r="5458" spans="1:7" x14ac:dyDescent="0.25">
      <c r="A5458" t="s">
        <v>241</v>
      </c>
      <c r="B5458" t="s">
        <v>242</v>
      </c>
      <c r="C5458" t="s">
        <v>243</v>
      </c>
      <c r="D5458" s="1">
        <v>41612</v>
      </c>
      <c r="E5458" s="2">
        <v>100</v>
      </c>
      <c r="F5458" t="s">
        <v>244</v>
      </c>
      <c r="G5458" t="s">
        <v>471</v>
      </c>
    </row>
    <row r="5459" spans="1:7" x14ac:dyDescent="0.25">
      <c r="A5459" t="s">
        <v>241</v>
      </c>
      <c r="B5459" t="s">
        <v>242</v>
      </c>
      <c r="C5459" t="s">
        <v>243</v>
      </c>
      <c r="D5459" s="1">
        <v>41612</v>
      </c>
      <c r="E5459" s="2">
        <v>100</v>
      </c>
      <c r="F5459" t="s">
        <v>246</v>
      </c>
      <c r="G5459" t="s">
        <v>471</v>
      </c>
    </row>
    <row r="5460" spans="1:7" x14ac:dyDescent="0.25">
      <c r="A5460" t="s">
        <v>709</v>
      </c>
      <c r="B5460" t="s">
        <v>710</v>
      </c>
      <c r="C5460" t="s">
        <v>705</v>
      </c>
      <c r="D5460" s="1">
        <v>41612</v>
      </c>
      <c r="E5460" s="2">
        <v>50</v>
      </c>
      <c r="F5460" t="s">
        <v>711</v>
      </c>
      <c r="G5460" t="s">
        <v>471</v>
      </c>
    </row>
    <row r="5461" spans="1:7" x14ac:dyDescent="0.25">
      <c r="A5461" t="s">
        <v>709</v>
      </c>
      <c r="B5461" t="s">
        <v>710</v>
      </c>
      <c r="C5461" t="s">
        <v>705</v>
      </c>
      <c r="D5461" s="1">
        <v>41612</v>
      </c>
      <c r="E5461" s="2">
        <v>50</v>
      </c>
      <c r="F5461" t="s">
        <v>712</v>
      </c>
      <c r="G5461" t="s">
        <v>471</v>
      </c>
    </row>
    <row r="5462" spans="1:7" x14ac:dyDescent="0.25">
      <c r="A5462" t="s">
        <v>709</v>
      </c>
      <c r="B5462" t="s">
        <v>710</v>
      </c>
      <c r="C5462" t="s">
        <v>705</v>
      </c>
      <c r="D5462" s="1">
        <v>41612</v>
      </c>
      <c r="E5462" s="2">
        <v>50</v>
      </c>
      <c r="F5462" t="s">
        <v>712</v>
      </c>
      <c r="G5462" t="s">
        <v>471</v>
      </c>
    </row>
    <row r="5463" spans="1:7" x14ac:dyDescent="0.25">
      <c r="A5463" t="s">
        <v>493</v>
      </c>
      <c r="B5463" t="s">
        <v>494</v>
      </c>
      <c r="C5463" t="s">
        <v>495</v>
      </c>
      <c r="D5463" s="1">
        <v>41612</v>
      </c>
      <c r="E5463" s="2">
        <v>25</v>
      </c>
      <c r="F5463" t="s">
        <v>496</v>
      </c>
      <c r="G5463" t="s">
        <v>471</v>
      </c>
    </row>
    <row r="5464" spans="1:7" x14ac:dyDescent="0.25">
      <c r="A5464" t="s">
        <v>493</v>
      </c>
      <c r="B5464" t="s">
        <v>494</v>
      </c>
      <c r="C5464" t="s">
        <v>495</v>
      </c>
      <c r="D5464" s="1">
        <v>41612</v>
      </c>
      <c r="E5464" s="2">
        <v>25</v>
      </c>
      <c r="F5464" t="s">
        <v>497</v>
      </c>
      <c r="G5464" t="s">
        <v>471</v>
      </c>
    </row>
    <row r="5465" spans="1:7" x14ac:dyDescent="0.25">
      <c r="A5465" t="s">
        <v>1426</v>
      </c>
      <c r="B5465" t="s">
        <v>1427</v>
      </c>
      <c r="C5465" t="s">
        <v>826</v>
      </c>
      <c r="D5465" s="1">
        <v>41612</v>
      </c>
      <c r="E5465" s="2">
        <v>100</v>
      </c>
      <c r="F5465" t="s">
        <v>1428</v>
      </c>
      <c r="G5465" t="s">
        <v>471</v>
      </c>
    </row>
    <row r="5466" spans="1:7" x14ac:dyDescent="0.25">
      <c r="A5466" t="s">
        <v>727</v>
      </c>
      <c r="B5466" t="s">
        <v>728</v>
      </c>
      <c r="C5466" t="s">
        <v>729</v>
      </c>
      <c r="D5466" s="1">
        <v>41612</v>
      </c>
      <c r="E5466" s="2">
        <v>25</v>
      </c>
      <c r="F5466" t="s">
        <v>730</v>
      </c>
      <c r="G5466" t="s">
        <v>471</v>
      </c>
    </row>
    <row r="5467" spans="1:7" x14ac:dyDescent="0.25">
      <c r="A5467" t="s">
        <v>1349</v>
      </c>
      <c r="B5467" t="s">
        <v>1350</v>
      </c>
      <c r="C5467" t="s">
        <v>157</v>
      </c>
      <c r="D5467" s="1">
        <v>41612</v>
      </c>
      <c r="E5467" s="2">
        <v>25</v>
      </c>
      <c r="F5467" t="s">
        <v>1351</v>
      </c>
      <c r="G5467" t="s">
        <v>471</v>
      </c>
    </row>
    <row r="5468" spans="1:7" x14ac:dyDescent="0.25">
      <c r="A5468" t="s">
        <v>1349</v>
      </c>
      <c r="B5468" t="s">
        <v>1350</v>
      </c>
      <c r="C5468" t="s">
        <v>157</v>
      </c>
      <c r="D5468" s="1">
        <v>41612</v>
      </c>
      <c r="E5468" s="2">
        <v>25</v>
      </c>
      <c r="F5468" t="s">
        <v>1352</v>
      </c>
      <c r="G5468" t="s">
        <v>471</v>
      </c>
    </row>
    <row r="5469" spans="1:7" x14ac:dyDescent="0.25">
      <c r="A5469" t="s">
        <v>1349</v>
      </c>
      <c r="B5469" t="s">
        <v>1350</v>
      </c>
      <c r="C5469" t="s">
        <v>157</v>
      </c>
      <c r="D5469" s="1">
        <v>41612</v>
      </c>
      <c r="E5469" s="2">
        <v>25</v>
      </c>
      <c r="F5469" t="s">
        <v>1353</v>
      </c>
      <c r="G5469" t="s">
        <v>471</v>
      </c>
    </row>
    <row r="5470" spans="1:7" x14ac:dyDescent="0.25">
      <c r="A5470" t="s">
        <v>2359</v>
      </c>
      <c r="B5470" t="s">
        <v>248</v>
      </c>
      <c r="C5470" t="s">
        <v>2360</v>
      </c>
      <c r="D5470" s="1">
        <v>41613</v>
      </c>
      <c r="E5470" s="2">
        <v>300</v>
      </c>
      <c r="G5470" t="s">
        <v>424</v>
      </c>
    </row>
    <row r="5471" spans="1:7" x14ac:dyDescent="0.25">
      <c r="A5471" t="s">
        <v>2056</v>
      </c>
      <c r="B5471" t="s">
        <v>2057</v>
      </c>
      <c r="D5471" s="1">
        <v>41613</v>
      </c>
      <c r="E5471" s="2">
        <v>25000</v>
      </c>
      <c r="G5471" t="s">
        <v>1999</v>
      </c>
    </row>
    <row r="5472" spans="1:7" x14ac:dyDescent="0.25">
      <c r="A5472" t="s">
        <v>2361</v>
      </c>
      <c r="B5472" t="s">
        <v>2362</v>
      </c>
      <c r="D5472" s="1">
        <v>41613</v>
      </c>
      <c r="E5472" s="2">
        <v>500</v>
      </c>
      <c r="G5472" t="s">
        <v>276</v>
      </c>
    </row>
    <row r="5473" spans="1:7" x14ac:dyDescent="0.25">
      <c r="A5473" t="s">
        <v>2363</v>
      </c>
      <c r="B5473" t="s">
        <v>2364</v>
      </c>
      <c r="D5473" s="1">
        <v>41617</v>
      </c>
      <c r="E5473" s="2">
        <v>3000</v>
      </c>
      <c r="G5473" t="s">
        <v>1220</v>
      </c>
    </row>
    <row r="5474" spans="1:7" x14ac:dyDescent="0.25">
      <c r="A5474" t="s">
        <v>985</v>
      </c>
      <c r="B5474" t="s">
        <v>986</v>
      </c>
      <c r="D5474" s="1">
        <v>41617</v>
      </c>
      <c r="E5474" s="2">
        <v>1500</v>
      </c>
      <c r="F5474" t="s">
        <v>987</v>
      </c>
      <c r="G5474" t="s">
        <v>988</v>
      </c>
    </row>
    <row r="5475" spans="1:7" x14ac:dyDescent="0.25">
      <c r="A5475" t="s">
        <v>2365</v>
      </c>
      <c r="B5475" t="s">
        <v>2366</v>
      </c>
      <c r="C5475" t="s">
        <v>2367</v>
      </c>
      <c r="D5475" s="1">
        <v>41617</v>
      </c>
      <c r="E5475" s="2">
        <v>50</v>
      </c>
      <c r="F5475" t="s">
        <v>2368</v>
      </c>
      <c r="G5475" t="s">
        <v>1282</v>
      </c>
    </row>
    <row r="5476" spans="1:7" x14ac:dyDescent="0.25">
      <c r="A5476" t="s">
        <v>2369</v>
      </c>
      <c r="B5476" t="s">
        <v>2370</v>
      </c>
      <c r="C5476" t="s">
        <v>2371</v>
      </c>
      <c r="D5476" s="1">
        <v>41617</v>
      </c>
      <c r="E5476" s="2">
        <v>180</v>
      </c>
      <c r="F5476" t="s">
        <v>2372</v>
      </c>
      <c r="G5476" t="s">
        <v>2373</v>
      </c>
    </row>
    <row r="5477" spans="1:7" x14ac:dyDescent="0.25">
      <c r="A5477" t="s">
        <v>2374</v>
      </c>
      <c r="B5477" t="s">
        <v>1965</v>
      </c>
      <c r="C5477" t="s">
        <v>2375</v>
      </c>
      <c r="D5477" s="1">
        <v>41617</v>
      </c>
      <c r="E5477" s="2">
        <v>2500</v>
      </c>
      <c r="F5477" t="s">
        <v>2376</v>
      </c>
      <c r="G5477" t="s">
        <v>2377</v>
      </c>
    </row>
    <row r="5478" spans="1:7" x14ac:dyDescent="0.25">
      <c r="A5478" t="s">
        <v>1221</v>
      </c>
      <c r="B5478" t="s">
        <v>1222</v>
      </c>
      <c r="C5478" t="s">
        <v>1223</v>
      </c>
      <c r="D5478" s="1">
        <v>41617</v>
      </c>
      <c r="E5478" s="2">
        <v>333.34</v>
      </c>
      <c r="F5478" t="s">
        <v>1224</v>
      </c>
      <c r="G5478" t="s">
        <v>282</v>
      </c>
    </row>
    <row r="5479" spans="1:7" x14ac:dyDescent="0.25">
      <c r="A5479" t="s">
        <v>1541</v>
      </c>
      <c r="B5479" t="s">
        <v>1542</v>
      </c>
      <c r="C5479" t="s">
        <v>1543</v>
      </c>
      <c r="D5479" s="1">
        <v>41617</v>
      </c>
      <c r="E5479" s="2">
        <v>100</v>
      </c>
      <c r="F5479" t="s">
        <v>1544</v>
      </c>
      <c r="G5479" t="s">
        <v>114</v>
      </c>
    </row>
    <row r="5480" spans="1:7" x14ac:dyDescent="0.25">
      <c r="A5480" t="s">
        <v>1541</v>
      </c>
      <c r="B5480" t="s">
        <v>1542</v>
      </c>
      <c r="C5480" t="s">
        <v>1543</v>
      </c>
      <c r="D5480" s="1">
        <v>41617</v>
      </c>
      <c r="E5480" s="2">
        <v>100</v>
      </c>
      <c r="F5480" t="s">
        <v>1545</v>
      </c>
      <c r="G5480" t="s">
        <v>114</v>
      </c>
    </row>
    <row r="5481" spans="1:7" x14ac:dyDescent="0.25">
      <c r="A5481" t="s">
        <v>1141</v>
      </c>
      <c r="B5481" t="s">
        <v>1142</v>
      </c>
      <c r="C5481" t="s">
        <v>1143</v>
      </c>
      <c r="D5481" s="1">
        <v>41617</v>
      </c>
      <c r="E5481" s="2">
        <v>334</v>
      </c>
      <c r="F5481" t="s">
        <v>1144</v>
      </c>
      <c r="G5481" t="s">
        <v>282</v>
      </c>
    </row>
    <row r="5482" spans="1:7" x14ac:dyDescent="0.25">
      <c r="A5482" t="s">
        <v>1190</v>
      </c>
      <c r="B5482" t="s">
        <v>1191</v>
      </c>
      <c r="C5482" t="s">
        <v>1192</v>
      </c>
      <c r="D5482" s="1">
        <v>41617</v>
      </c>
      <c r="E5482" s="2">
        <v>50</v>
      </c>
      <c r="G5482" t="s">
        <v>1282</v>
      </c>
    </row>
    <row r="5483" spans="1:7" x14ac:dyDescent="0.25">
      <c r="A5483" t="s">
        <v>1136</v>
      </c>
      <c r="B5483" t="s">
        <v>116</v>
      </c>
      <c r="C5483" t="s">
        <v>1137</v>
      </c>
      <c r="D5483" s="1">
        <v>41618</v>
      </c>
      <c r="E5483" s="2">
        <v>1000</v>
      </c>
      <c r="G5483" t="s">
        <v>1138</v>
      </c>
    </row>
    <row r="5484" spans="1:7" x14ac:dyDescent="0.25">
      <c r="A5484" t="s">
        <v>2378</v>
      </c>
      <c r="B5484" t="s">
        <v>207</v>
      </c>
      <c r="C5484" t="s">
        <v>2379</v>
      </c>
      <c r="D5484" s="1">
        <v>41618</v>
      </c>
      <c r="E5484" s="2">
        <v>50</v>
      </c>
      <c r="G5484" t="s">
        <v>25</v>
      </c>
    </row>
    <row r="5485" spans="1:7" x14ac:dyDescent="0.25">
      <c r="A5485" t="s">
        <v>2030</v>
      </c>
      <c r="B5485" t="s">
        <v>2031</v>
      </c>
      <c r="C5485" t="s">
        <v>2032</v>
      </c>
      <c r="D5485" s="1">
        <v>41618</v>
      </c>
      <c r="E5485" s="2">
        <v>100</v>
      </c>
      <c r="F5485" t="s">
        <v>2033</v>
      </c>
      <c r="G5485" t="s">
        <v>114</v>
      </c>
    </row>
    <row r="5486" spans="1:7" x14ac:dyDescent="0.25">
      <c r="A5486" t="s">
        <v>836</v>
      </c>
      <c r="B5486" t="s">
        <v>584</v>
      </c>
      <c r="C5486" t="s">
        <v>837</v>
      </c>
      <c r="D5486" s="1">
        <v>41618</v>
      </c>
      <c r="E5486" s="2">
        <v>100</v>
      </c>
      <c r="G5486" t="s">
        <v>838</v>
      </c>
    </row>
    <row r="5487" spans="1:7" x14ac:dyDescent="0.25">
      <c r="A5487" t="s">
        <v>2380</v>
      </c>
      <c r="B5487" t="s">
        <v>2381</v>
      </c>
      <c r="C5487" t="s">
        <v>2382</v>
      </c>
      <c r="D5487" s="1">
        <v>41618</v>
      </c>
      <c r="E5487" s="2">
        <v>100</v>
      </c>
      <c r="G5487" t="s">
        <v>67</v>
      </c>
    </row>
    <row r="5488" spans="1:7" x14ac:dyDescent="0.25">
      <c r="A5488" t="s">
        <v>899</v>
      </c>
      <c r="B5488" t="s">
        <v>900</v>
      </c>
      <c r="C5488" t="s">
        <v>901</v>
      </c>
      <c r="D5488" s="1">
        <v>41618</v>
      </c>
      <c r="E5488" s="2">
        <v>100</v>
      </c>
      <c r="G5488" t="s">
        <v>838</v>
      </c>
    </row>
    <row r="5489" spans="1:7" x14ac:dyDescent="0.25">
      <c r="A5489" t="s">
        <v>2036</v>
      </c>
      <c r="B5489" t="s">
        <v>903</v>
      </c>
      <c r="C5489" t="s">
        <v>2037</v>
      </c>
      <c r="D5489" s="1">
        <v>41618</v>
      </c>
      <c r="E5489" s="2">
        <v>1630</v>
      </c>
      <c r="F5489" t="s">
        <v>2038</v>
      </c>
      <c r="G5489" t="s">
        <v>1138</v>
      </c>
    </row>
    <row r="5490" spans="1:7" x14ac:dyDescent="0.25">
      <c r="A5490" t="s">
        <v>2383</v>
      </c>
      <c r="B5490" t="s">
        <v>2384</v>
      </c>
      <c r="D5490" s="1">
        <v>41618</v>
      </c>
      <c r="E5490" s="2">
        <v>10000</v>
      </c>
      <c r="G5490" t="s">
        <v>2385</v>
      </c>
    </row>
    <row r="5491" spans="1:7" x14ac:dyDescent="0.25">
      <c r="A5491" t="s">
        <v>2386</v>
      </c>
      <c r="B5491" t="s">
        <v>2387</v>
      </c>
      <c r="D5491" s="1">
        <v>41618</v>
      </c>
      <c r="E5491" s="2">
        <v>1450</v>
      </c>
      <c r="F5491" t="s">
        <v>2388</v>
      </c>
      <c r="G5491" t="s">
        <v>2389</v>
      </c>
    </row>
    <row r="5492" spans="1:7" x14ac:dyDescent="0.25">
      <c r="A5492" t="s">
        <v>2386</v>
      </c>
      <c r="B5492" t="s">
        <v>2387</v>
      </c>
      <c r="D5492" s="1">
        <v>41618</v>
      </c>
      <c r="E5492" s="2">
        <v>1450</v>
      </c>
      <c r="F5492" t="s">
        <v>2390</v>
      </c>
      <c r="G5492" t="s">
        <v>2389</v>
      </c>
    </row>
    <row r="5493" spans="1:7" x14ac:dyDescent="0.25">
      <c r="A5493" t="s">
        <v>2391</v>
      </c>
      <c r="B5493" t="s">
        <v>2392</v>
      </c>
      <c r="D5493" s="1">
        <v>41619</v>
      </c>
      <c r="E5493" s="2">
        <v>500</v>
      </c>
      <c r="G5493" t="s">
        <v>276</v>
      </c>
    </row>
    <row r="5494" spans="1:7" x14ac:dyDescent="0.25">
      <c r="A5494" t="s">
        <v>322</v>
      </c>
      <c r="B5494" t="s">
        <v>323</v>
      </c>
      <c r="C5494" t="s">
        <v>324</v>
      </c>
      <c r="D5494" s="1">
        <v>41619</v>
      </c>
      <c r="E5494" s="2">
        <v>50</v>
      </c>
      <c r="F5494" t="s">
        <v>325</v>
      </c>
      <c r="G5494" t="s">
        <v>326</v>
      </c>
    </row>
    <row r="5495" spans="1:7" x14ac:dyDescent="0.25">
      <c r="A5495" t="s">
        <v>322</v>
      </c>
      <c r="B5495" t="s">
        <v>323</v>
      </c>
      <c r="C5495" t="s">
        <v>324</v>
      </c>
      <c r="D5495" s="1">
        <v>41619</v>
      </c>
      <c r="E5495" s="2">
        <v>50</v>
      </c>
      <c r="F5495" t="s">
        <v>327</v>
      </c>
      <c r="G5495" t="s">
        <v>326</v>
      </c>
    </row>
    <row r="5496" spans="1:7" x14ac:dyDescent="0.25">
      <c r="A5496" t="s">
        <v>312</v>
      </c>
      <c r="B5496" t="s">
        <v>248</v>
      </c>
      <c r="C5496" t="s">
        <v>313</v>
      </c>
      <c r="D5496" s="1">
        <v>41619</v>
      </c>
      <c r="E5496" s="2">
        <v>50</v>
      </c>
      <c r="F5496" t="s">
        <v>314</v>
      </c>
      <c r="G5496" t="s">
        <v>315</v>
      </c>
    </row>
    <row r="5497" spans="1:7" x14ac:dyDescent="0.25">
      <c r="A5497" t="s">
        <v>316</v>
      </c>
      <c r="B5497" t="s">
        <v>317</v>
      </c>
      <c r="C5497" t="s">
        <v>318</v>
      </c>
      <c r="D5497" s="1">
        <v>41619</v>
      </c>
      <c r="E5497" s="2">
        <v>40</v>
      </c>
      <c r="F5497" t="s">
        <v>319</v>
      </c>
      <c r="G5497" t="s">
        <v>1275</v>
      </c>
    </row>
    <row r="5498" spans="1:7" x14ac:dyDescent="0.25">
      <c r="A5498" t="s">
        <v>316</v>
      </c>
      <c r="B5498" t="s">
        <v>317</v>
      </c>
      <c r="C5498" t="s">
        <v>318</v>
      </c>
      <c r="D5498" s="1">
        <v>41619</v>
      </c>
      <c r="E5498" s="2">
        <v>40</v>
      </c>
      <c r="F5498" t="s">
        <v>320</v>
      </c>
      <c r="G5498" t="s">
        <v>1275</v>
      </c>
    </row>
    <row r="5499" spans="1:7" x14ac:dyDescent="0.25">
      <c r="A5499" t="s">
        <v>99</v>
      </c>
      <c r="B5499" t="s">
        <v>100</v>
      </c>
      <c r="C5499" t="s">
        <v>101</v>
      </c>
      <c r="D5499" s="1">
        <v>41619</v>
      </c>
      <c r="E5499" s="2">
        <v>10</v>
      </c>
      <c r="F5499" t="s">
        <v>102</v>
      </c>
      <c r="G5499" t="s">
        <v>1245</v>
      </c>
    </row>
    <row r="5500" spans="1:7" x14ac:dyDescent="0.25">
      <c r="A5500" t="s">
        <v>99</v>
      </c>
      <c r="B5500" t="s">
        <v>100</v>
      </c>
      <c r="C5500" t="s">
        <v>101</v>
      </c>
      <c r="D5500" s="1">
        <v>41619</v>
      </c>
      <c r="E5500" s="2">
        <v>10</v>
      </c>
      <c r="F5500" t="s">
        <v>103</v>
      </c>
      <c r="G5500" t="s">
        <v>1245</v>
      </c>
    </row>
    <row r="5501" spans="1:7" x14ac:dyDescent="0.25">
      <c r="A5501" t="s">
        <v>99</v>
      </c>
      <c r="B5501" t="s">
        <v>100</v>
      </c>
      <c r="C5501" t="s">
        <v>101</v>
      </c>
      <c r="D5501" s="1">
        <v>41619</v>
      </c>
      <c r="E5501" s="2">
        <v>10</v>
      </c>
      <c r="F5501" t="s">
        <v>104</v>
      </c>
      <c r="G5501" t="s">
        <v>1245</v>
      </c>
    </row>
    <row r="5502" spans="1:7" x14ac:dyDescent="0.25">
      <c r="A5502" t="s">
        <v>333</v>
      </c>
      <c r="B5502" t="s">
        <v>152</v>
      </c>
      <c r="C5502" t="s">
        <v>334</v>
      </c>
      <c r="D5502" s="1">
        <v>41619</v>
      </c>
      <c r="E5502" s="2">
        <v>2</v>
      </c>
      <c r="F5502" t="s">
        <v>335</v>
      </c>
      <c r="G5502" t="s">
        <v>114</v>
      </c>
    </row>
    <row r="5503" spans="1:7" x14ac:dyDescent="0.25">
      <c r="A5503" t="s">
        <v>333</v>
      </c>
      <c r="B5503" t="s">
        <v>152</v>
      </c>
      <c r="C5503" t="s">
        <v>334</v>
      </c>
      <c r="D5503" s="1">
        <v>41619</v>
      </c>
      <c r="E5503" s="2">
        <v>2</v>
      </c>
      <c r="F5503" t="s">
        <v>336</v>
      </c>
      <c r="G5503" t="s">
        <v>114</v>
      </c>
    </row>
    <row r="5504" spans="1:7" x14ac:dyDescent="0.25">
      <c r="A5504" t="s">
        <v>328</v>
      </c>
      <c r="B5504" t="s">
        <v>329</v>
      </c>
      <c r="C5504" t="s">
        <v>330</v>
      </c>
      <c r="D5504" s="1">
        <v>41619</v>
      </c>
      <c r="E5504" s="2">
        <v>150</v>
      </c>
      <c r="F5504" t="s">
        <v>331</v>
      </c>
      <c r="G5504" t="s">
        <v>828</v>
      </c>
    </row>
    <row r="5505" spans="1:7" x14ac:dyDescent="0.25">
      <c r="A5505" t="s">
        <v>328</v>
      </c>
      <c r="B5505" t="s">
        <v>329</v>
      </c>
      <c r="C5505" t="s">
        <v>330</v>
      </c>
      <c r="D5505" s="1">
        <v>41619</v>
      </c>
      <c r="E5505" s="2">
        <v>150</v>
      </c>
      <c r="F5505" t="s">
        <v>332</v>
      </c>
      <c r="G5505" t="s">
        <v>828</v>
      </c>
    </row>
    <row r="5506" spans="1:7" x14ac:dyDescent="0.25">
      <c r="A5506" t="s">
        <v>636</v>
      </c>
      <c r="B5506" t="s">
        <v>637</v>
      </c>
      <c r="C5506" t="s">
        <v>638</v>
      </c>
      <c r="D5506" s="1">
        <v>41619</v>
      </c>
      <c r="E5506" s="2">
        <v>10</v>
      </c>
      <c r="F5506" t="s">
        <v>639</v>
      </c>
      <c r="G5506" t="s">
        <v>1694</v>
      </c>
    </row>
    <row r="5507" spans="1:7" x14ac:dyDescent="0.25">
      <c r="A5507" t="s">
        <v>1867</v>
      </c>
      <c r="B5507" t="s">
        <v>1868</v>
      </c>
      <c r="C5507" t="s">
        <v>223</v>
      </c>
      <c r="D5507" s="1">
        <v>41619</v>
      </c>
      <c r="E5507" s="2">
        <v>2000</v>
      </c>
      <c r="F5507" t="s">
        <v>224</v>
      </c>
      <c r="G5507" t="s">
        <v>2393</v>
      </c>
    </row>
    <row r="5508" spans="1:7" x14ac:dyDescent="0.25">
      <c r="A5508" t="s">
        <v>82</v>
      </c>
      <c r="B5508" t="s">
        <v>83</v>
      </c>
      <c r="C5508" t="s">
        <v>84</v>
      </c>
      <c r="D5508" s="1">
        <v>41619</v>
      </c>
      <c r="E5508" s="2">
        <v>10</v>
      </c>
      <c r="F5508" t="s">
        <v>85</v>
      </c>
      <c r="G5508" t="s">
        <v>1245</v>
      </c>
    </row>
    <row r="5509" spans="1:7" x14ac:dyDescent="0.25">
      <c r="A5509" t="s">
        <v>82</v>
      </c>
      <c r="B5509" t="s">
        <v>83</v>
      </c>
      <c r="C5509" t="s">
        <v>84</v>
      </c>
      <c r="D5509" s="1">
        <v>41619</v>
      </c>
      <c r="E5509" s="2">
        <v>10</v>
      </c>
      <c r="F5509" t="s">
        <v>86</v>
      </c>
      <c r="G5509" t="s">
        <v>1245</v>
      </c>
    </row>
    <row r="5510" spans="1:7" x14ac:dyDescent="0.25">
      <c r="A5510" t="s">
        <v>78</v>
      </c>
      <c r="B5510" t="s">
        <v>79</v>
      </c>
      <c r="C5510" t="s">
        <v>80</v>
      </c>
      <c r="D5510" s="1">
        <v>41619</v>
      </c>
      <c r="E5510" s="2">
        <v>35</v>
      </c>
      <c r="F5510" t="s">
        <v>81</v>
      </c>
      <c r="G5510" t="s">
        <v>9</v>
      </c>
    </row>
    <row r="5511" spans="1:7" x14ac:dyDescent="0.25">
      <c r="A5511" t="s">
        <v>78</v>
      </c>
      <c r="B5511" t="s">
        <v>79</v>
      </c>
      <c r="C5511" t="s">
        <v>80</v>
      </c>
      <c r="D5511" s="1">
        <v>41619</v>
      </c>
      <c r="E5511" s="2">
        <v>35</v>
      </c>
      <c r="F5511" t="s">
        <v>81</v>
      </c>
      <c r="G5511" t="s">
        <v>9</v>
      </c>
    </row>
    <row r="5512" spans="1:7" x14ac:dyDescent="0.25">
      <c r="A5512" t="s">
        <v>1590</v>
      </c>
      <c r="B5512" t="s">
        <v>1591</v>
      </c>
      <c r="C5512" t="s">
        <v>1592</v>
      </c>
      <c r="D5512" s="1">
        <v>41619</v>
      </c>
      <c r="E5512" s="2">
        <v>5</v>
      </c>
      <c r="F5512" t="s">
        <v>1593</v>
      </c>
      <c r="G5512" t="s">
        <v>1245</v>
      </c>
    </row>
    <row r="5513" spans="1:7" x14ac:dyDescent="0.25">
      <c r="A5513" t="s">
        <v>2153</v>
      </c>
      <c r="B5513" t="s">
        <v>614</v>
      </c>
      <c r="C5513" t="s">
        <v>1310</v>
      </c>
      <c r="D5513" s="1">
        <v>41619</v>
      </c>
      <c r="E5513" s="2">
        <v>10</v>
      </c>
      <c r="F5513" t="s">
        <v>2154</v>
      </c>
      <c r="G5513" t="s">
        <v>1245</v>
      </c>
    </row>
    <row r="5514" spans="1:7" x14ac:dyDescent="0.25">
      <c r="A5514" t="s">
        <v>390</v>
      </c>
      <c r="B5514" t="s">
        <v>343</v>
      </c>
      <c r="C5514" t="s">
        <v>391</v>
      </c>
      <c r="D5514" s="1">
        <v>41619</v>
      </c>
      <c r="E5514" s="2">
        <v>30</v>
      </c>
      <c r="F5514" t="s">
        <v>392</v>
      </c>
      <c r="G5514" t="s">
        <v>1245</v>
      </c>
    </row>
    <row r="5515" spans="1:7" x14ac:dyDescent="0.25">
      <c r="A5515" t="s">
        <v>390</v>
      </c>
      <c r="B5515" t="s">
        <v>343</v>
      </c>
      <c r="C5515" t="s">
        <v>391</v>
      </c>
      <c r="D5515" s="1">
        <v>41619</v>
      </c>
      <c r="E5515" s="2">
        <v>30</v>
      </c>
      <c r="F5515" t="s">
        <v>392</v>
      </c>
      <c r="G5515" t="s">
        <v>1245</v>
      </c>
    </row>
    <row r="5516" spans="1:7" x14ac:dyDescent="0.25">
      <c r="A5516" t="s">
        <v>390</v>
      </c>
      <c r="B5516" t="s">
        <v>343</v>
      </c>
      <c r="C5516" t="s">
        <v>391</v>
      </c>
      <c r="D5516" s="1">
        <v>41619</v>
      </c>
      <c r="E5516" s="2">
        <v>30</v>
      </c>
      <c r="F5516" t="s">
        <v>393</v>
      </c>
      <c r="G5516" t="s">
        <v>1245</v>
      </c>
    </row>
    <row r="5517" spans="1:7" x14ac:dyDescent="0.25">
      <c r="A5517" t="s">
        <v>87</v>
      </c>
      <c r="B5517" t="s">
        <v>88</v>
      </c>
      <c r="C5517" t="s">
        <v>89</v>
      </c>
      <c r="D5517" s="1">
        <v>41619</v>
      </c>
      <c r="E5517" s="2">
        <v>25</v>
      </c>
      <c r="F5517" t="s">
        <v>90</v>
      </c>
      <c r="G5517" t="s">
        <v>1695</v>
      </c>
    </row>
    <row r="5518" spans="1:7" x14ac:dyDescent="0.25">
      <c r="A5518" t="s">
        <v>87</v>
      </c>
      <c r="B5518" t="s">
        <v>88</v>
      </c>
      <c r="C5518" t="s">
        <v>89</v>
      </c>
      <c r="D5518" s="1">
        <v>41619</v>
      </c>
      <c r="E5518" s="2">
        <v>25</v>
      </c>
      <c r="F5518" t="s">
        <v>91</v>
      </c>
      <c r="G5518" t="s">
        <v>1695</v>
      </c>
    </row>
    <row r="5519" spans="1:7" x14ac:dyDescent="0.25">
      <c r="A5519" t="s">
        <v>87</v>
      </c>
      <c r="B5519" t="s">
        <v>88</v>
      </c>
      <c r="C5519" t="s">
        <v>89</v>
      </c>
      <c r="D5519" s="1">
        <v>41619</v>
      </c>
      <c r="E5519" s="2">
        <v>25</v>
      </c>
      <c r="F5519" t="s">
        <v>91</v>
      </c>
      <c r="G5519" t="s">
        <v>1695</v>
      </c>
    </row>
    <row r="5520" spans="1:7" x14ac:dyDescent="0.25">
      <c r="A5520" t="s">
        <v>87</v>
      </c>
      <c r="B5520" t="s">
        <v>88</v>
      </c>
      <c r="C5520" t="s">
        <v>89</v>
      </c>
      <c r="D5520" s="1">
        <v>41619</v>
      </c>
      <c r="E5520" s="2">
        <v>25</v>
      </c>
      <c r="F5520" t="s">
        <v>92</v>
      </c>
      <c r="G5520" t="s">
        <v>1695</v>
      </c>
    </row>
    <row r="5521" spans="1:7" x14ac:dyDescent="0.25">
      <c r="A5521" t="s">
        <v>1356</v>
      </c>
      <c r="B5521" t="s">
        <v>307</v>
      </c>
      <c r="C5521" t="s">
        <v>1357</v>
      </c>
      <c r="D5521" s="1">
        <v>41619</v>
      </c>
      <c r="E5521" s="2">
        <v>5</v>
      </c>
      <c r="F5521" t="s">
        <v>1358</v>
      </c>
      <c r="G5521" t="s">
        <v>1245</v>
      </c>
    </row>
    <row r="5522" spans="1:7" x14ac:dyDescent="0.25">
      <c r="A5522" t="s">
        <v>259</v>
      </c>
      <c r="B5522" t="s">
        <v>260</v>
      </c>
      <c r="C5522" t="s">
        <v>261</v>
      </c>
      <c r="D5522" s="1">
        <v>41619</v>
      </c>
      <c r="E5522" s="2">
        <v>10</v>
      </c>
      <c r="F5522" t="s">
        <v>262</v>
      </c>
      <c r="G5522" t="s">
        <v>1695</v>
      </c>
    </row>
    <row r="5523" spans="1:7" x14ac:dyDescent="0.25">
      <c r="A5523" t="s">
        <v>247</v>
      </c>
      <c r="B5523" t="s">
        <v>248</v>
      </c>
      <c r="C5523" t="s">
        <v>249</v>
      </c>
      <c r="D5523" s="1">
        <v>41619</v>
      </c>
      <c r="E5523" s="2">
        <v>20</v>
      </c>
      <c r="F5523" t="s">
        <v>250</v>
      </c>
      <c r="G5523" t="s">
        <v>251</v>
      </c>
    </row>
    <row r="5524" spans="1:7" x14ac:dyDescent="0.25">
      <c r="A5524" t="s">
        <v>247</v>
      </c>
      <c r="B5524" t="s">
        <v>248</v>
      </c>
      <c r="C5524" t="s">
        <v>249</v>
      </c>
      <c r="D5524" s="1">
        <v>41619</v>
      </c>
      <c r="E5524" s="2">
        <v>20</v>
      </c>
      <c r="F5524" t="s">
        <v>252</v>
      </c>
      <c r="G5524" t="s">
        <v>251</v>
      </c>
    </row>
    <row r="5525" spans="1:7" x14ac:dyDescent="0.25">
      <c r="A5525" t="s">
        <v>1317</v>
      </c>
      <c r="B5525" t="s">
        <v>1318</v>
      </c>
      <c r="C5525" t="s">
        <v>1319</v>
      </c>
      <c r="D5525" s="1">
        <v>41619</v>
      </c>
      <c r="E5525" s="2">
        <v>200</v>
      </c>
      <c r="F5525" t="s">
        <v>1320</v>
      </c>
      <c r="G5525" t="s">
        <v>1328</v>
      </c>
    </row>
    <row r="5526" spans="1:7" x14ac:dyDescent="0.25">
      <c r="A5526" t="s">
        <v>1317</v>
      </c>
      <c r="B5526" t="s">
        <v>1318</v>
      </c>
      <c r="C5526" t="s">
        <v>1319</v>
      </c>
      <c r="D5526" s="1">
        <v>41619</v>
      </c>
      <c r="E5526" s="2">
        <v>200</v>
      </c>
      <c r="F5526" t="s">
        <v>1321</v>
      </c>
      <c r="G5526" t="s">
        <v>1328</v>
      </c>
    </row>
    <row r="5527" spans="1:7" x14ac:dyDescent="0.25">
      <c r="A5527" t="s">
        <v>178</v>
      </c>
      <c r="B5527" t="s">
        <v>179</v>
      </c>
      <c r="C5527" t="s">
        <v>180</v>
      </c>
      <c r="D5527" s="1">
        <v>41619</v>
      </c>
      <c r="E5527" s="2">
        <v>5</v>
      </c>
      <c r="F5527" t="s">
        <v>181</v>
      </c>
      <c r="G5527" t="s">
        <v>1245</v>
      </c>
    </row>
    <row r="5528" spans="1:7" x14ac:dyDescent="0.25">
      <c r="A5528" t="s">
        <v>174</v>
      </c>
      <c r="B5528" t="s">
        <v>175</v>
      </c>
      <c r="C5528" t="s">
        <v>176</v>
      </c>
      <c r="D5528" s="1">
        <v>41619</v>
      </c>
      <c r="E5528" s="2">
        <v>10</v>
      </c>
      <c r="F5528" t="s">
        <v>177</v>
      </c>
      <c r="G5528" t="s">
        <v>114</v>
      </c>
    </row>
    <row r="5529" spans="1:7" x14ac:dyDescent="0.25">
      <c r="A5529" t="s">
        <v>164</v>
      </c>
      <c r="B5529" t="s">
        <v>165</v>
      </c>
      <c r="C5529" t="s">
        <v>166</v>
      </c>
      <c r="D5529" s="1">
        <v>41619</v>
      </c>
      <c r="E5529" s="2">
        <v>25</v>
      </c>
      <c r="F5529" t="s">
        <v>167</v>
      </c>
      <c r="G5529" t="s">
        <v>1695</v>
      </c>
    </row>
    <row r="5530" spans="1:7" x14ac:dyDescent="0.25">
      <c r="A5530" t="s">
        <v>164</v>
      </c>
      <c r="B5530" t="s">
        <v>165</v>
      </c>
      <c r="C5530" t="s">
        <v>166</v>
      </c>
      <c r="D5530" s="1">
        <v>41619</v>
      </c>
      <c r="E5530" s="2">
        <v>25</v>
      </c>
      <c r="F5530" t="s">
        <v>168</v>
      </c>
      <c r="G5530" t="s">
        <v>1695</v>
      </c>
    </row>
    <row r="5531" spans="1:7" x14ac:dyDescent="0.25">
      <c r="A5531" t="s">
        <v>241</v>
      </c>
      <c r="B5531" t="s">
        <v>242</v>
      </c>
      <c r="C5531" t="s">
        <v>243</v>
      </c>
      <c r="D5531" s="1">
        <v>41619</v>
      </c>
      <c r="E5531" s="2">
        <v>300</v>
      </c>
      <c r="F5531" t="s">
        <v>244</v>
      </c>
      <c r="G5531" t="s">
        <v>245</v>
      </c>
    </row>
    <row r="5532" spans="1:7" x14ac:dyDescent="0.25">
      <c r="A5532" t="s">
        <v>241</v>
      </c>
      <c r="B5532" t="s">
        <v>242</v>
      </c>
      <c r="C5532" t="s">
        <v>243</v>
      </c>
      <c r="D5532" s="1">
        <v>41619</v>
      </c>
      <c r="E5532" s="2">
        <v>300</v>
      </c>
      <c r="F5532" t="s">
        <v>246</v>
      </c>
      <c r="G5532" t="s">
        <v>245</v>
      </c>
    </row>
    <row r="5533" spans="1:7" x14ac:dyDescent="0.25">
      <c r="A5533" t="s">
        <v>169</v>
      </c>
      <c r="B5533" t="s">
        <v>170</v>
      </c>
      <c r="C5533" t="s">
        <v>171</v>
      </c>
      <c r="D5533" s="1">
        <v>41619</v>
      </c>
      <c r="E5533" s="2">
        <v>10</v>
      </c>
      <c r="F5533" t="s">
        <v>172</v>
      </c>
      <c r="G5533" t="s">
        <v>1245</v>
      </c>
    </row>
    <row r="5534" spans="1:7" x14ac:dyDescent="0.25">
      <c r="A5534" t="s">
        <v>169</v>
      </c>
      <c r="B5534" t="s">
        <v>170</v>
      </c>
      <c r="C5534" t="s">
        <v>171</v>
      </c>
      <c r="D5534" s="1">
        <v>41619</v>
      </c>
      <c r="E5534" s="2">
        <v>10</v>
      </c>
      <c r="F5534" t="s">
        <v>173</v>
      </c>
      <c r="G5534" t="s">
        <v>1245</v>
      </c>
    </row>
    <row r="5535" spans="1:7" x14ac:dyDescent="0.25">
      <c r="A5535" t="s">
        <v>151</v>
      </c>
      <c r="B5535" t="s">
        <v>152</v>
      </c>
      <c r="C5535" t="s">
        <v>153</v>
      </c>
      <c r="D5535" s="1">
        <v>41619</v>
      </c>
      <c r="E5535" s="2">
        <v>40</v>
      </c>
      <c r="F5535" t="s">
        <v>154</v>
      </c>
      <c r="G5535" t="s">
        <v>114</v>
      </c>
    </row>
    <row r="5536" spans="1:7" x14ac:dyDescent="0.25">
      <c r="A5536" t="s">
        <v>2272</v>
      </c>
      <c r="B5536" t="s">
        <v>2273</v>
      </c>
      <c r="C5536" t="s">
        <v>2274</v>
      </c>
      <c r="D5536" s="1">
        <v>41619</v>
      </c>
      <c r="E5536" s="2">
        <v>100</v>
      </c>
      <c r="F5536" t="s">
        <v>2275</v>
      </c>
      <c r="G5536" t="s">
        <v>34</v>
      </c>
    </row>
    <row r="5537" spans="1:7" x14ac:dyDescent="0.25">
      <c r="A5537" t="s">
        <v>2272</v>
      </c>
      <c r="B5537" t="s">
        <v>2273</v>
      </c>
      <c r="C5537" t="s">
        <v>2274</v>
      </c>
      <c r="D5537" s="1">
        <v>41619</v>
      </c>
      <c r="E5537" s="2">
        <v>100</v>
      </c>
      <c r="F5537" t="s">
        <v>2276</v>
      </c>
      <c r="G5537" t="s">
        <v>34</v>
      </c>
    </row>
    <row r="5538" spans="1:7" x14ac:dyDescent="0.25">
      <c r="A5538" t="s">
        <v>159</v>
      </c>
      <c r="B5538" t="s">
        <v>160</v>
      </c>
      <c r="C5538" t="s">
        <v>161</v>
      </c>
      <c r="D5538" s="1">
        <v>41619</v>
      </c>
      <c r="E5538" s="2">
        <v>83.33</v>
      </c>
      <c r="F5538" t="s">
        <v>162</v>
      </c>
      <c r="G5538" t="s">
        <v>34</v>
      </c>
    </row>
    <row r="5539" spans="1:7" x14ac:dyDescent="0.25">
      <c r="A5539" t="s">
        <v>155</v>
      </c>
      <c r="B5539" t="s">
        <v>156</v>
      </c>
      <c r="C5539" t="s">
        <v>157</v>
      </c>
      <c r="D5539" s="1">
        <v>41619</v>
      </c>
      <c r="E5539" s="2">
        <v>20</v>
      </c>
      <c r="F5539" t="s">
        <v>158</v>
      </c>
      <c r="G5539" t="s">
        <v>1842</v>
      </c>
    </row>
    <row r="5540" spans="1:7" x14ac:dyDescent="0.25">
      <c r="A5540" t="s">
        <v>155</v>
      </c>
      <c r="B5540" t="s">
        <v>156</v>
      </c>
      <c r="C5540" t="s">
        <v>157</v>
      </c>
      <c r="D5540" s="1">
        <v>41619</v>
      </c>
      <c r="E5540" s="2">
        <v>20</v>
      </c>
      <c r="F5540" t="s">
        <v>158</v>
      </c>
      <c r="G5540" t="s">
        <v>1842</v>
      </c>
    </row>
    <row r="5541" spans="1:7" x14ac:dyDescent="0.25">
      <c r="A5541" t="s">
        <v>1584</v>
      </c>
      <c r="B5541" t="s">
        <v>1585</v>
      </c>
      <c r="C5541" t="s">
        <v>1586</v>
      </c>
      <c r="D5541" s="1">
        <v>41619</v>
      </c>
      <c r="E5541" s="2">
        <v>10</v>
      </c>
      <c r="F5541" t="s">
        <v>1587</v>
      </c>
      <c r="G5541" t="s">
        <v>1790</v>
      </c>
    </row>
    <row r="5542" spans="1:7" x14ac:dyDescent="0.25">
      <c r="A5542" t="s">
        <v>1580</v>
      </c>
      <c r="B5542" t="s">
        <v>1581</v>
      </c>
      <c r="C5542" t="s">
        <v>1582</v>
      </c>
      <c r="D5542" s="1">
        <v>41619</v>
      </c>
      <c r="E5542" s="2">
        <v>20</v>
      </c>
      <c r="F5542" t="s">
        <v>1583</v>
      </c>
      <c r="G5542" t="s">
        <v>1869</v>
      </c>
    </row>
    <row r="5543" spans="1:7" x14ac:dyDescent="0.25">
      <c r="A5543" t="s">
        <v>306</v>
      </c>
      <c r="B5543" t="s">
        <v>307</v>
      </c>
      <c r="C5543" t="s">
        <v>308</v>
      </c>
      <c r="D5543" s="1">
        <v>41619</v>
      </c>
      <c r="E5543" s="2">
        <v>10</v>
      </c>
      <c r="F5543" t="s">
        <v>309</v>
      </c>
      <c r="G5543" t="s">
        <v>310</v>
      </c>
    </row>
    <row r="5544" spans="1:7" x14ac:dyDescent="0.25">
      <c r="A5544" t="s">
        <v>306</v>
      </c>
      <c r="B5544" t="s">
        <v>307</v>
      </c>
      <c r="C5544" t="s">
        <v>308</v>
      </c>
      <c r="D5544" s="1">
        <v>41619</v>
      </c>
      <c r="E5544" s="2">
        <v>10</v>
      </c>
      <c r="F5544" t="s">
        <v>311</v>
      </c>
      <c r="G5544" t="s">
        <v>310</v>
      </c>
    </row>
    <row r="5545" spans="1:7" x14ac:dyDescent="0.25">
      <c r="A5545" t="s">
        <v>1095</v>
      </c>
      <c r="B5545" t="s">
        <v>1096</v>
      </c>
      <c r="C5545" t="s">
        <v>1097</v>
      </c>
      <c r="D5545" s="1">
        <v>41619</v>
      </c>
      <c r="E5545" s="2">
        <v>25</v>
      </c>
      <c r="F5545" t="s">
        <v>1098</v>
      </c>
      <c r="G5545" t="s">
        <v>1246</v>
      </c>
    </row>
    <row r="5546" spans="1:7" x14ac:dyDescent="0.25">
      <c r="A5546" t="s">
        <v>1095</v>
      </c>
      <c r="B5546" t="s">
        <v>1096</v>
      </c>
      <c r="C5546" t="s">
        <v>1097</v>
      </c>
      <c r="D5546" s="1">
        <v>41619</v>
      </c>
      <c r="E5546" s="2">
        <v>25</v>
      </c>
      <c r="F5546" t="s">
        <v>1099</v>
      </c>
      <c r="G5546" t="s">
        <v>1246</v>
      </c>
    </row>
    <row r="5547" spans="1:7" x14ac:dyDescent="0.25">
      <c r="A5547" t="s">
        <v>1095</v>
      </c>
      <c r="B5547" t="s">
        <v>1096</v>
      </c>
      <c r="C5547" t="s">
        <v>1097</v>
      </c>
      <c r="D5547" s="1">
        <v>41619</v>
      </c>
      <c r="E5547" s="2">
        <v>25</v>
      </c>
      <c r="F5547" t="s">
        <v>1099</v>
      </c>
      <c r="G5547" t="s">
        <v>1246</v>
      </c>
    </row>
    <row r="5548" spans="1:7" x14ac:dyDescent="0.25">
      <c r="A5548" t="s">
        <v>1095</v>
      </c>
      <c r="B5548" t="s">
        <v>1096</v>
      </c>
      <c r="C5548" t="s">
        <v>1097</v>
      </c>
      <c r="D5548" s="1">
        <v>41619</v>
      </c>
      <c r="E5548" s="2">
        <v>25</v>
      </c>
      <c r="F5548" t="s">
        <v>1099</v>
      </c>
      <c r="G5548" t="s">
        <v>1246</v>
      </c>
    </row>
    <row r="5549" spans="1:7" x14ac:dyDescent="0.25">
      <c r="A5549" t="s">
        <v>296</v>
      </c>
      <c r="B5549" t="s">
        <v>297</v>
      </c>
      <c r="C5549" t="s">
        <v>298</v>
      </c>
      <c r="D5549" s="1">
        <v>41619</v>
      </c>
      <c r="E5549" s="2">
        <v>100</v>
      </c>
      <c r="F5549" t="s">
        <v>299</v>
      </c>
      <c r="G5549" t="s">
        <v>34</v>
      </c>
    </row>
    <row r="5550" spans="1:7" x14ac:dyDescent="0.25">
      <c r="A5550" t="s">
        <v>296</v>
      </c>
      <c r="B5550" t="s">
        <v>297</v>
      </c>
      <c r="C5550" t="s">
        <v>298</v>
      </c>
      <c r="D5550" s="1">
        <v>41619</v>
      </c>
      <c r="E5550" s="2">
        <v>100</v>
      </c>
      <c r="F5550" t="s">
        <v>300</v>
      </c>
      <c r="G5550" t="s">
        <v>34</v>
      </c>
    </row>
    <row r="5551" spans="1:7" x14ac:dyDescent="0.25">
      <c r="A5551" t="s">
        <v>296</v>
      </c>
      <c r="B5551" t="s">
        <v>297</v>
      </c>
      <c r="C5551" t="s">
        <v>298</v>
      </c>
      <c r="D5551" s="1">
        <v>41619</v>
      </c>
      <c r="E5551" s="2">
        <v>100</v>
      </c>
      <c r="F5551" t="s">
        <v>301</v>
      </c>
      <c r="G5551" t="s">
        <v>34</v>
      </c>
    </row>
    <row r="5552" spans="1:7" x14ac:dyDescent="0.25">
      <c r="A5552" t="s">
        <v>302</v>
      </c>
      <c r="B5552" t="s">
        <v>303</v>
      </c>
      <c r="C5552" t="s">
        <v>304</v>
      </c>
      <c r="D5552" s="1">
        <v>41619</v>
      </c>
      <c r="E5552" s="2">
        <v>38.17</v>
      </c>
      <c r="F5552" t="s">
        <v>305</v>
      </c>
      <c r="G5552" t="s">
        <v>114</v>
      </c>
    </row>
    <row r="5553" spans="1:7" x14ac:dyDescent="0.25">
      <c r="A5553" t="s">
        <v>1105</v>
      </c>
      <c r="B5553" t="s">
        <v>1106</v>
      </c>
      <c r="C5553" t="s">
        <v>1107</v>
      </c>
      <c r="D5553" s="1">
        <v>41619</v>
      </c>
      <c r="E5553" s="2">
        <v>25</v>
      </c>
      <c r="F5553" t="s">
        <v>1108</v>
      </c>
      <c r="G5553" t="s">
        <v>828</v>
      </c>
    </row>
    <row r="5554" spans="1:7" x14ac:dyDescent="0.25">
      <c r="A5554" t="s">
        <v>278</v>
      </c>
      <c r="B5554" t="s">
        <v>279</v>
      </c>
      <c r="C5554" t="s">
        <v>280</v>
      </c>
      <c r="D5554" s="1">
        <v>41619</v>
      </c>
      <c r="E5554" s="2">
        <v>5</v>
      </c>
      <c r="F5554" t="s">
        <v>281</v>
      </c>
      <c r="G5554" t="s">
        <v>282</v>
      </c>
    </row>
    <row r="5555" spans="1:7" x14ac:dyDescent="0.25">
      <c r="A5555" t="s">
        <v>138</v>
      </c>
      <c r="B5555" t="s">
        <v>139</v>
      </c>
      <c r="C5555" t="s">
        <v>140</v>
      </c>
      <c r="D5555" s="1">
        <v>41619</v>
      </c>
      <c r="E5555" s="2">
        <v>40</v>
      </c>
      <c r="F5555" t="s">
        <v>141</v>
      </c>
      <c r="G5555" t="s">
        <v>1245</v>
      </c>
    </row>
    <row r="5556" spans="1:7" x14ac:dyDescent="0.25">
      <c r="A5556" t="s">
        <v>129</v>
      </c>
      <c r="B5556" t="s">
        <v>130</v>
      </c>
      <c r="C5556" t="s">
        <v>131</v>
      </c>
      <c r="D5556" s="1">
        <v>41619</v>
      </c>
      <c r="E5556" s="2">
        <v>10</v>
      </c>
      <c r="F5556" t="s">
        <v>132</v>
      </c>
      <c r="G5556" t="s">
        <v>9</v>
      </c>
    </row>
    <row r="5557" spans="1:7" x14ac:dyDescent="0.25">
      <c r="A5557" t="s">
        <v>293</v>
      </c>
      <c r="B5557" t="s">
        <v>248</v>
      </c>
      <c r="C5557" t="s">
        <v>294</v>
      </c>
      <c r="D5557" s="1">
        <v>41619</v>
      </c>
      <c r="E5557" s="2">
        <v>15</v>
      </c>
      <c r="F5557" t="s">
        <v>295</v>
      </c>
      <c r="G5557" t="s">
        <v>182</v>
      </c>
    </row>
    <row r="5558" spans="1:7" x14ac:dyDescent="0.25">
      <c r="A5558" t="s">
        <v>293</v>
      </c>
      <c r="B5558" t="s">
        <v>248</v>
      </c>
      <c r="C5558" t="s">
        <v>294</v>
      </c>
      <c r="D5558" s="1">
        <v>41619</v>
      </c>
      <c r="E5558" s="2">
        <v>15</v>
      </c>
      <c r="F5558" t="s">
        <v>295</v>
      </c>
      <c r="G5558" t="s">
        <v>182</v>
      </c>
    </row>
    <row r="5559" spans="1:7" x14ac:dyDescent="0.25">
      <c r="A5559" t="s">
        <v>133</v>
      </c>
      <c r="B5559" t="s">
        <v>134</v>
      </c>
      <c r="C5559" t="s">
        <v>95</v>
      </c>
      <c r="D5559" s="1">
        <v>41619</v>
      </c>
      <c r="E5559" s="2">
        <v>10</v>
      </c>
      <c r="F5559" t="s">
        <v>135</v>
      </c>
      <c r="G5559" t="s">
        <v>1245</v>
      </c>
    </row>
    <row r="5560" spans="1:7" x14ac:dyDescent="0.25">
      <c r="A5560" t="s">
        <v>133</v>
      </c>
      <c r="B5560" t="s">
        <v>134</v>
      </c>
      <c r="C5560" t="s">
        <v>95</v>
      </c>
      <c r="D5560" s="1">
        <v>41619</v>
      </c>
      <c r="E5560" s="2">
        <v>10</v>
      </c>
      <c r="F5560" t="s">
        <v>136</v>
      </c>
      <c r="G5560" t="s">
        <v>1245</v>
      </c>
    </row>
    <row r="5561" spans="1:7" x14ac:dyDescent="0.25">
      <c r="A5561" t="s">
        <v>133</v>
      </c>
      <c r="B5561" t="s">
        <v>134</v>
      </c>
      <c r="C5561" t="s">
        <v>95</v>
      </c>
      <c r="D5561" s="1">
        <v>41619</v>
      </c>
      <c r="E5561" s="2">
        <v>10</v>
      </c>
      <c r="F5561" t="s">
        <v>137</v>
      </c>
      <c r="G5561" t="s">
        <v>1245</v>
      </c>
    </row>
    <row r="5562" spans="1:7" x14ac:dyDescent="0.25">
      <c r="A5562" t="s">
        <v>546</v>
      </c>
      <c r="B5562" t="s">
        <v>547</v>
      </c>
      <c r="C5562" t="s">
        <v>548</v>
      </c>
      <c r="D5562" s="1">
        <v>41619</v>
      </c>
      <c r="E5562" s="2">
        <v>25</v>
      </c>
      <c r="F5562" t="s">
        <v>549</v>
      </c>
      <c r="G5562" t="s">
        <v>1245</v>
      </c>
    </row>
    <row r="5563" spans="1:7" x14ac:dyDescent="0.25">
      <c r="A5563" t="s">
        <v>115</v>
      </c>
      <c r="B5563" t="s">
        <v>116</v>
      </c>
      <c r="C5563" t="s">
        <v>117</v>
      </c>
      <c r="D5563" s="1">
        <v>41619</v>
      </c>
      <c r="E5563" s="2">
        <v>5</v>
      </c>
      <c r="F5563" t="s">
        <v>118</v>
      </c>
      <c r="G5563" t="s">
        <v>1245</v>
      </c>
    </row>
    <row r="5564" spans="1:7" x14ac:dyDescent="0.25">
      <c r="A5564" t="s">
        <v>115</v>
      </c>
      <c r="B5564" t="s">
        <v>116</v>
      </c>
      <c r="C5564" t="s">
        <v>117</v>
      </c>
      <c r="D5564" s="1">
        <v>41619</v>
      </c>
      <c r="E5564" s="2">
        <v>5</v>
      </c>
      <c r="F5564" t="s">
        <v>119</v>
      </c>
      <c r="G5564" t="s">
        <v>1245</v>
      </c>
    </row>
    <row r="5565" spans="1:7" x14ac:dyDescent="0.25">
      <c r="A5565" t="s">
        <v>115</v>
      </c>
      <c r="B5565" t="s">
        <v>116</v>
      </c>
      <c r="C5565" t="s">
        <v>117</v>
      </c>
      <c r="D5565" s="1">
        <v>41619</v>
      </c>
      <c r="E5565" s="2">
        <v>5</v>
      </c>
      <c r="F5565" t="s">
        <v>120</v>
      </c>
      <c r="G5565" t="s">
        <v>1245</v>
      </c>
    </row>
    <row r="5566" spans="1:7" x14ac:dyDescent="0.25">
      <c r="A5566" t="s">
        <v>263</v>
      </c>
      <c r="B5566" t="s">
        <v>264</v>
      </c>
      <c r="C5566" t="s">
        <v>265</v>
      </c>
      <c r="D5566" s="1">
        <v>41619</v>
      </c>
      <c r="E5566" s="2">
        <v>50</v>
      </c>
      <c r="F5566" t="s">
        <v>266</v>
      </c>
      <c r="G5566" t="s">
        <v>1695</v>
      </c>
    </row>
    <row r="5567" spans="1:7" x14ac:dyDescent="0.25">
      <c r="A5567" t="s">
        <v>1100</v>
      </c>
      <c r="B5567" t="s">
        <v>1101</v>
      </c>
      <c r="C5567" t="s">
        <v>1102</v>
      </c>
      <c r="D5567" s="1">
        <v>41619</v>
      </c>
      <c r="E5567" s="2">
        <v>25</v>
      </c>
      <c r="F5567" t="s">
        <v>1103</v>
      </c>
      <c r="G5567" t="s">
        <v>1247</v>
      </c>
    </row>
    <row r="5568" spans="1:7" x14ac:dyDescent="0.25">
      <c r="A5568" t="s">
        <v>1100</v>
      </c>
      <c r="B5568" t="s">
        <v>1101</v>
      </c>
      <c r="C5568" t="s">
        <v>1102</v>
      </c>
      <c r="D5568" s="1">
        <v>41619</v>
      </c>
      <c r="E5568" s="2">
        <v>25</v>
      </c>
      <c r="F5568" t="s">
        <v>1104</v>
      </c>
      <c r="G5568" t="s">
        <v>1247</v>
      </c>
    </row>
    <row r="5569" spans="1:7" x14ac:dyDescent="0.25">
      <c r="A5569" t="s">
        <v>121</v>
      </c>
      <c r="B5569" t="s">
        <v>122</v>
      </c>
      <c r="C5569" t="s">
        <v>123</v>
      </c>
      <c r="D5569" s="1">
        <v>41619</v>
      </c>
      <c r="E5569" s="2">
        <v>70</v>
      </c>
      <c r="F5569" t="s">
        <v>124</v>
      </c>
      <c r="G5569" t="s">
        <v>1790</v>
      </c>
    </row>
    <row r="5570" spans="1:7" x14ac:dyDescent="0.25">
      <c r="A5570" t="s">
        <v>272</v>
      </c>
      <c r="B5570" t="s">
        <v>175</v>
      </c>
      <c r="C5570" t="s">
        <v>273</v>
      </c>
      <c r="D5570" s="1">
        <v>41619</v>
      </c>
      <c r="E5570" s="2">
        <v>25</v>
      </c>
      <c r="F5570" t="s">
        <v>274</v>
      </c>
      <c r="G5570" t="s">
        <v>1299</v>
      </c>
    </row>
    <row r="5571" spans="1:7" x14ac:dyDescent="0.25">
      <c r="A5571" t="s">
        <v>272</v>
      </c>
      <c r="B5571" t="s">
        <v>175</v>
      </c>
      <c r="C5571" t="s">
        <v>273</v>
      </c>
      <c r="D5571" s="1">
        <v>41619</v>
      </c>
      <c r="E5571" s="2">
        <v>25</v>
      </c>
      <c r="F5571" t="s">
        <v>274</v>
      </c>
      <c r="G5571" t="s">
        <v>1299</v>
      </c>
    </row>
    <row r="5572" spans="1:7" x14ac:dyDescent="0.25">
      <c r="A5572" t="s">
        <v>125</v>
      </c>
      <c r="B5572" t="s">
        <v>126</v>
      </c>
      <c r="C5572" t="s">
        <v>127</v>
      </c>
      <c r="D5572" s="1">
        <v>41619</v>
      </c>
      <c r="E5572" s="2">
        <v>5</v>
      </c>
      <c r="F5572" t="s">
        <v>128</v>
      </c>
      <c r="G5572" t="s">
        <v>1245</v>
      </c>
    </row>
    <row r="5573" spans="1:7" x14ac:dyDescent="0.25">
      <c r="A5573" t="s">
        <v>1704</v>
      </c>
      <c r="B5573" t="s">
        <v>1705</v>
      </c>
      <c r="C5573" t="s">
        <v>1706</v>
      </c>
      <c r="D5573" s="1">
        <v>41621</v>
      </c>
      <c r="E5573" s="2">
        <v>83.33</v>
      </c>
      <c r="G5573" t="s">
        <v>34</v>
      </c>
    </row>
    <row r="5574" spans="1:7" x14ac:dyDescent="0.25">
      <c r="A5574" t="s">
        <v>2394</v>
      </c>
      <c r="B5574" t="s">
        <v>2395</v>
      </c>
      <c r="C5574" t="s">
        <v>2396</v>
      </c>
      <c r="D5574" s="1">
        <v>41621</v>
      </c>
      <c r="E5574" s="2">
        <v>100</v>
      </c>
      <c r="G5574" t="s">
        <v>276</v>
      </c>
    </row>
    <row r="5575" spans="1:7" x14ac:dyDescent="0.25">
      <c r="A5575" t="s">
        <v>868</v>
      </c>
      <c r="B5575" t="s">
        <v>200</v>
      </c>
      <c r="C5575" t="s">
        <v>631</v>
      </c>
      <c r="D5575" s="1">
        <v>41621</v>
      </c>
      <c r="E5575" s="2">
        <v>2500</v>
      </c>
      <c r="F5575" t="s">
        <v>869</v>
      </c>
      <c r="G5575" t="s">
        <v>870</v>
      </c>
    </row>
    <row r="5576" spans="1:7" x14ac:dyDescent="0.25">
      <c r="A5576" t="s">
        <v>1236</v>
      </c>
      <c r="B5576" t="s">
        <v>903</v>
      </c>
      <c r="C5576" t="s">
        <v>997</v>
      </c>
      <c r="D5576" s="1">
        <v>41621</v>
      </c>
      <c r="E5576" s="2">
        <v>84</v>
      </c>
      <c r="F5576" t="s">
        <v>1237</v>
      </c>
      <c r="G5576" t="s">
        <v>34</v>
      </c>
    </row>
    <row r="5577" spans="1:7" x14ac:dyDescent="0.25">
      <c r="A5577" t="s">
        <v>2397</v>
      </c>
      <c r="B5577" t="s">
        <v>2398</v>
      </c>
      <c r="C5577" t="s">
        <v>2399</v>
      </c>
      <c r="D5577" s="1">
        <v>41621</v>
      </c>
      <c r="E5577" s="2">
        <v>275</v>
      </c>
      <c r="F5577" t="s">
        <v>2400</v>
      </c>
      <c r="G5577" t="s">
        <v>2401</v>
      </c>
    </row>
    <row r="5578" spans="1:7" x14ac:dyDescent="0.25">
      <c r="A5578" t="s">
        <v>925</v>
      </c>
      <c r="B5578" t="s">
        <v>926</v>
      </c>
      <c r="D5578" s="1">
        <v>41621</v>
      </c>
      <c r="E5578" s="2">
        <v>2000</v>
      </c>
      <c r="G5578" t="s">
        <v>927</v>
      </c>
    </row>
    <row r="5579" spans="1:7" x14ac:dyDescent="0.25">
      <c r="A5579" t="s">
        <v>1565</v>
      </c>
      <c r="B5579" t="s">
        <v>1566</v>
      </c>
      <c r="D5579" s="1">
        <v>41621</v>
      </c>
      <c r="E5579" s="2">
        <v>100</v>
      </c>
      <c r="G5579" t="s">
        <v>114</v>
      </c>
    </row>
    <row r="5580" spans="1:7" x14ac:dyDescent="0.25">
      <c r="A5580" t="s">
        <v>2402</v>
      </c>
      <c r="B5580" t="s">
        <v>2403</v>
      </c>
      <c r="D5580" s="1">
        <v>41621</v>
      </c>
      <c r="E5580" s="2">
        <v>410000</v>
      </c>
      <c r="G5580" t="s">
        <v>2404</v>
      </c>
    </row>
    <row r="5581" spans="1:7" x14ac:dyDescent="0.25">
      <c r="A5581" t="s">
        <v>2402</v>
      </c>
      <c r="B5581" t="s">
        <v>2403</v>
      </c>
      <c r="D5581" s="1">
        <v>41621</v>
      </c>
      <c r="E5581" s="2">
        <v>1000000</v>
      </c>
      <c r="G5581" t="s">
        <v>2404</v>
      </c>
    </row>
    <row r="5582" spans="1:7" x14ac:dyDescent="0.25">
      <c r="A5582" t="s">
        <v>2405</v>
      </c>
      <c r="B5582" t="s">
        <v>2406</v>
      </c>
      <c r="C5582" t="s">
        <v>2407</v>
      </c>
      <c r="D5582" s="1">
        <v>41623</v>
      </c>
      <c r="E5582" s="2">
        <v>400</v>
      </c>
      <c r="F5582" t="s">
        <v>2408</v>
      </c>
      <c r="G5582" t="s">
        <v>276</v>
      </c>
    </row>
    <row r="5583" spans="1:7" x14ac:dyDescent="0.25">
      <c r="A5583" t="s">
        <v>1257</v>
      </c>
      <c r="B5583" t="s">
        <v>1258</v>
      </c>
      <c r="C5583" t="s">
        <v>1259</v>
      </c>
      <c r="D5583" s="1">
        <v>41624</v>
      </c>
      <c r="E5583" s="2">
        <v>83.33</v>
      </c>
      <c r="F5583" t="s">
        <v>1260</v>
      </c>
      <c r="G5583" t="s">
        <v>34</v>
      </c>
    </row>
    <row r="5584" spans="1:7" x14ac:dyDescent="0.25">
      <c r="A5584" t="s">
        <v>1308</v>
      </c>
      <c r="B5584" t="s">
        <v>1309</v>
      </c>
      <c r="C5584" t="s">
        <v>1310</v>
      </c>
      <c r="D5584" s="1">
        <v>41624</v>
      </c>
      <c r="E5584" s="2">
        <v>83.33</v>
      </c>
      <c r="F5584" t="s">
        <v>1311</v>
      </c>
      <c r="G5584" t="s">
        <v>34</v>
      </c>
    </row>
    <row r="5585" spans="1:7" x14ac:dyDescent="0.25">
      <c r="A5585" t="s">
        <v>2285</v>
      </c>
      <c r="B5585" t="s">
        <v>2286</v>
      </c>
      <c r="C5585" t="s">
        <v>2287</v>
      </c>
      <c r="D5585" s="1">
        <v>41624</v>
      </c>
      <c r="E5585" s="2">
        <v>83.33</v>
      </c>
      <c r="G5585" t="s">
        <v>34</v>
      </c>
    </row>
    <row r="5586" spans="1:7" x14ac:dyDescent="0.25">
      <c r="A5586" t="s">
        <v>40</v>
      </c>
      <c r="B5586" t="s">
        <v>41</v>
      </c>
      <c r="C5586" t="s">
        <v>42</v>
      </c>
      <c r="D5586" s="1">
        <v>41624</v>
      </c>
      <c r="E5586" s="2">
        <v>166.66</v>
      </c>
      <c r="F5586" t="s">
        <v>43</v>
      </c>
      <c r="G5586" t="s">
        <v>34</v>
      </c>
    </row>
    <row r="5587" spans="1:7" x14ac:dyDescent="0.25">
      <c r="A5587" t="s">
        <v>53</v>
      </c>
      <c r="B5587" t="s">
        <v>54</v>
      </c>
      <c r="C5587" t="s">
        <v>55</v>
      </c>
      <c r="D5587" s="1">
        <v>41624</v>
      </c>
      <c r="E5587" s="2">
        <v>125</v>
      </c>
      <c r="F5587" t="s">
        <v>56</v>
      </c>
      <c r="G5587" t="s">
        <v>34</v>
      </c>
    </row>
    <row r="5588" spans="1:7" x14ac:dyDescent="0.25">
      <c r="A5588" t="s">
        <v>53</v>
      </c>
      <c r="B5588" t="s">
        <v>54</v>
      </c>
      <c r="C5588" t="s">
        <v>55</v>
      </c>
      <c r="D5588" s="1">
        <v>41624</v>
      </c>
      <c r="E5588" s="2">
        <v>125</v>
      </c>
      <c r="F5588" t="s">
        <v>57</v>
      </c>
      <c r="G5588" t="s">
        <v>34</v>
      </c>
    </row>
    <row r="5589" spans="1:7" x14ac:dyDescent="0.25">
      <c r="A5589" t="s">
        <v>49</v>
      </c>
      <c r="B5589" t="s">
        <v>50</v>
      </c>
      <c r="C5589" t="s">
        <v>51</v>
      </c>
      <c r="D5589" s="1">
        <v>41624</v>
      </c>
      <c r="E5589" s="2">
        <v>83.33</v>
      </c>
      <c r="F5589" t="s">
        <v>52</v>
      </c>
      <c r="G5589" t="s">
        <v>34</v>
      </c>
    </row>
    <row r="5590" spans="1:7" x14ac:dyDescent="0.25">
      <c r="A5590" t="s">
        <v>235</v>
      </c>
      <c r="B5590" t="s">
        <v>236</v>
      </c>
      <c r="C5590" t="s">
        <v>237</v>
      </c>
      <c r="D5590" s="1">
        <v>41624</v>
      </c>
      <c r="E5590" s="2">
        <v>71.430000000000007</v>
      </c>
      <c r="F5590" t="s">
        <v>238</v>
      </c>
      <c r="G5590" t="s">
        <v>34</v>
      </c>
    </row>
    <row r="5591" spans="1:7" x14ac:dyDescent="0.25">
      <c r="A5591" t="s">
        <v>235</v>
      </c>
      <c r="B5591" t="s">
        <v>236</v>
      </c>
      <c r="C5591" t="s">
        <v>237</v>
      </c>
      <c r="D5591" s="1">
        <v>41624</v>
      </c>
      <c r="E5591" s="2">
        <v>71.430000000000007</v>
      </c>
      <c r="F5591" t="s">
        <v>239</v>
      </c>
      <c r="G5591" t="s">
        <v>34</v>
      </c>
    </row>
    <row r="5592" spans="1:7" x14ac:dyDescent="0.25">
      <c r="A5592" t="s">
        <v>700</v>
      </c>
      <c r="B5592" t="s">
        <v>701</v>
      </c>
      <c r="C5592" t="s">
        <v>702</v>
      </c>
      <c r="D5592" s="1">
        <v>41631</v>
      </c>
      <c r="E5592" s="2">
        <v>50</v>
      </c>
      <c r="G5592" t="s">
        <v>209</v>
      </c>
    </row>
    <row r="5593" spans="1:7" x14ac:dyDescent="0.25">
      <c r="A5593" t="s">
        <v>2141</v>
      </c>
      <c r="B5593" t="s">
        <v>2142</v>
      </c>
      <c r="C5593" t="s">
        <v>2143</v>
      </c>
      <c r="D5593" s="1">
        <v>41631</v>
      </c>
      <c r="E5593" s="2">
        <v>1000</v>
      </c>
      <c r="G5593" t="s">
        <v>2253</v>
      </c>
    </row>
    <row r="5594" spans="1:7" x14ac:dyDescent="0.25">
      <c r="A5594" t="s">
        <v>804</v>
      </c>
      <c r="B5594" t="s">
        <v>805</v>
      </c>
      <c r="C5594" t="s">
        <v>806</v>
      </c>
      <c r="D5594" s="1">
        <v>41631</v>
      </c>
      <c r="E5594" s="2">
        <v>25</v>
      </c>
      <c r="G5594" t="s">
        <v>67</v>
      </c>
    </row>
    <row r="5595" spans="1:7" x14ac:dyDescent="0.25">
      <c r="A5595" t="s">
        <v>864</v>
      </c>
      <c r="B5595" t="s">
        <v>371</v>
      </c>
      <c r="C5595" t="s">
        <v>865</v>
      </c>
      <c r="D5595" s="1">
        <v>41631</v>
      </c>
      <c r="E5595" s="2">
        <v>200</v>
      </c>
      <c r="F5595" t="s">
        <v>866</v>
      </c>
      <c r="G5595" t="s">
        <v>25</v>
      </c>
    </row>
    <row r="5596" spans="1:7" x14ac:dyDescent="0.25">
      <c r="A5596" t="s">
        <v>2409</v>
      </c>
      <c r="B5596" t="s">
        <v>2410</v>
      </c>
      <c r="C5596" t="s">
        <v>2411</v>
      </c>
      <c r="D5596" s="1">
        <v>41631</v>
      </c>
      <c r="E5596" s="2">
        <v>25</v>
      </c>
      <c r="G5596" t="s">
        <v>276</v>
      </c>
    </row>
    <row r="5597" spans="1:7" x14ac:dyDescent="0.25">
      <c r="A5597" t="s">
        <v>505</v>
      </c>
      <c r="B5597" t="s">
        <v>506</v>
      </c>
      <c r="D5597" s="1">
        <v>41631</v>
      </c>
      <c r="E5597" s="2">
        <v>4150</v>
      </c>
      <c r="G5597" t="s">
        <v>507</v>
      </c>
    </row>
    <row r="5598" spans="1:7" x14ac:dyDescent="0.25">
      <c r="A5598" t="s">
        <v>1820</v>
      </c>
      <c r="B5598" t="s">
        <v>1821</v>
      </c>
      <c r="D5598" s="1">
        <v>41631</v>
      </c>
      <c r="E5598" s="2">
        <v>1500</v>
      </c>
      <c r="G5598" t="s">
        <v>1822</v>
      </c>
    </row>
    <row r="5599" spans="1:7" x14ac:dyDescent="0.25">
      <c r="A5599" t="s">
        <v>931</v>
      </c>
      <c r="B5599" t="s">
        <v>932</v>
      </c>
      <c r="C5599" t="s">
        <v>933</v>
      </c>
      <c r="D5599" s="1">
        <v>41631</v>
      </c>
      <c r="E5599" s="2">
        <v>500</v>
      </c>
      <c r="G5599" t="s">
        <v>114</v>
      </c>
    </row>
    <row r="5600" spans="1:7" x14ac:dyDescent="0.25">
      <c r="A5600" t="s">
        <v>1985</v>
      </c>
      <c r="B5600" t="s">
        <v>1986</v>
      </c>
      <c r="C5600" t="s">
        <v>1987</v>
      </c>
      <c r="D5600" s="1">
        <v>41631</v>
      </c>
      <c r="E5600" s="2">
        <v>200</v>
      </c>
      <c r="F5600" t="s">
        <v>1988</v>
      </c>
      <c r="G5600" t="s">
        <v>341</v>
      </c>
    </row>
    <row r="5601" spans="1:7" x14ac:dyDescent="0.25">
      <c r="A5601" t="s">
        <v>919</v>
      </c>
      <c r="B5601" t="s">
        <v>893</v>
      </c>
      <c r="C5601" t="s">
        <v>865</v>
      </c>
      <c r="D5601" s="1">
        <v>41631</v>
      </c>
      <c r="E5601" s="2">
        <v>25</v>
      </c>
      <c r="G5601" t="s">
        <v>25</v>
      </c>
    </row>
    <row r="5602" spans="1:7" x14ac:dyDescent="0.25">
      <c r="A5602" t="s">
        <v>871</v>
      </c>
      <c r="B5602" t="s">
        <v>872</v>
      </c>
      <c r="C5602" t="s">
        <v>873</v>
      </c>
      <c r="D5602" s="1">
        <v>41631</v>
      </c>
      <c r="E5602" s="2">
        <v>25</v>
      </c>
      <c r="G5602" t="s">
        <v>114</v>
      </c>
    </row>
    <row r="5603" spans="1:7" x14ac:dyDescent="0.25">
      <c r="A5603" t="s">
        <v>2412</v>
      </c>
      <c r="B5603" t="s">
        <v>2413</v>
      </c>
      <c r="C5603" t="s">
        <v>910</v>
      </c>
      <c r="D5603" s="1">
        <v>41631</v>
      </c>
      <c r="E5603" s="2">
        <v>1000</v>
      </c>
      <c r="F5603" t="s">
        <v>911</v>
      </c>
      <c r="G5603" t="s">
        <v>912</v>
      </c>
    </row>
    <row r="5604" spans="1:7" x14ac:dyDescent="0.25">
      <c r="A5604" t="s">
        <v>727</v>
      </c>
      <c r="B5604" t="s">
        <v>728</v>
      </c>
      <c r="C5604" t="s">
        <v>729</v>
      </c>
      <c r="D5604" s="1">
        <v>41631</v>
      </c>
      <c r="E5604" s="2">
        <v>1000</v>
      </c>
      <c r="F5604" t="s">
        <v>730</v>
      </c>
      <c r="G5604" t="s">
        <v>34</v>
      </c>
    </row>
    <row r="5605" spans="1:7" x14ac:dyDescent="0.25">
      <c r="A5605" t="s">
        <v>188</v>
      </c>
      <c r="B5605" t="s">
        <v>189</v>
      </c>
      <c r="C5605" t="s">
        <v>190</v>
      </c>
      <c r="D5605" s="1">
        <v>41631</v>
      </c>
      <c r="E5605" s="2">
        <v>150</v>
      </c>
      <c r="F5605" t="s">
        <v>191</v>
      </c>
      <c r="G5605" t="s">
        <v>2414</v>
      </c>
    </row>
    <row r="5606" spans="1:7" x14ac:dyDescent="0.25">
      <c r="A5606" t="s">
        <v>877</v>
      </c>
      <c r="B5606" t="s">
        <v>559</v>
      </c>
      <c r="C5606" t="s">
        <v>878</v>
      </c>
      <c r="D5606" s="1">
        <v>41631</v>
      </c>
      <c r="E5606" s="2">
        <v>5000</v>
      </c>
      <c r="F5606" t="s">
        <v>879</v>
      </c>
      <c r="G5606" t="s">
        <v>2415</v>
      </c>
    </row>
    <row r="5607" spans="1:7" x14ac:dyDescent="0.25">
      <c r="A5607" t="s">
        <v>877</v>
      </c>
      <c r="B5607" t="s">
        <v>559</v>
      </c>
      <c r="C5607" t="s">
        <v>878</v>
      </c>
      <c r="D5607" s="1">
        <v>41631</v>
      </c>
      <c r="E5607" s="2">
        <v>5000</v>
      </c>
      <c r="F5607" t="s">
        <v>881</v>
      </c>
      <c r="G5607" t="s">
        <v>2415</v>
      </c>
    </row>
    <row r="5608" spans="1:7" x14ac:dyDescent="0.25">
      <c r="A5608" t="s">
        <v>973</v>
      </c>
      <c r="B5608" t="s">
        <v>974</v>
      </c>
      <c r="C5608" t="s">
        <v>975</v>
      </c>
      <c r="D5608" s="1">
        <v>41631</v>
      </c>
      <c r="E5608" s="2">
        <v>200</v>
      </c>
      <c r="G5608" t="s">
        <v>114</v>
      </c>
    </row>
    <row r="5609" spans="1:7" x14ac:dyDescent="0.25">
      <c r="A5609" t="s">
        <v>2356</v>
      </c>
      <c r="B5609" t="s">
        <v>2357</v>
      </c>
      <c r="C5609" t="s">
        <v>1703</v>
      </c>
      <c r="D5609" s="1">
        <v>41634</v>
      </c>
      <c r="E5609" s="2">
        <v>30</v>
      </c>
      <c r="F5609" t="s">
        <v>2358</v>
      </c>
      <c r="G5609" t="s">
        <v>271</v>
      </c>
    </row>
    <row r="5610" spans="1:7" x14ac:dyDescent="0.25">
      <c r="A5610" t="s">
        <v>121</v>
      </c>
      <c r="B5610" t="s">
        <v>122</v>
      </c>
      <c r="C5610" t="s">
        <v>123</v>
      </c>
      <c r="D5610" s="1">
        <v>41634</v>
      </c>
      <c r="E5610" s="2">
        <v>25</v>
      </c>
      <c r="F5610" t="s">
        <v>124</v>
      </c>
      <c r="G5610" t="s">
        <v>471</v>
      </c>
    </row>
    <row r="5611" spans="1:7" x14ac:dyDescent="0.25">
      <c r="A5611" t="s">
        <v>1574</v>
      </c>
      <c r="B5611" t="s">
        <v>1575</v>
      </c>
      <c r="C5611" t="s">
        <v>355</v>
      </c>
      <c r="D5611" s="1">
        <v>41635</v>
      </c>
      <c r="E5611" s="2">
        <v>400</v>
      </c>
      <c r="F5611" t="s">
        <v>1576</v>
      </c>
      <c r="G5611" t="s">
        <v>114</v>
      </c>
    </row>
    <row r="5612" spans="1:7" x14ac:dyDescent="0.25">
      <c r="A5612" t="s">
        <v>2416</v>
      </c>
      <c r="B5612" t="s">
        <v>2417</v>
      </c>
      <c r="C5612" t="s">
        <v>2418</v>
      </c>
      <c r="D5612" s="1">
        <v>41635</v>
      </c>
      <c r="E5612" s="2">
        <v>10</v>
      </c>
      <c r="F5612" t="s">
        <v>2419</v>
      </c>
      <c r="G5612" t="s">
        <v>114</v>
      </c>
    </row>
    <row r="5613" spans="1:7" x14ac:dyDescent="0.25">
      <c r="A5613" t="s">
        <v>2420</v>
      </c>
      <c r="B5613" t="s">
        <v>2421</v>
      </c>
      <c r="C5613" t="s">
        <v>2422</v>
      </c>
      <c r="D5613" s="1">
        <v>41635</v>
      </c>
      <c r="E5613" s="2">
        <v>100</v>
      </c>
      <c r="G5613" t="s">
        <v>276</v>
      </c>
    </row>
    <row r="5614" spans="1:7" x14ac:dyDescent="0.25">
      <c r="A5614" t="s">
        <v>858</v>
      </c>
      <c r="B5614" t="s">
        <v>378</v>
      </c>
      <c r="C5614" t="s">
        <v>859</v>
      </c>
      <c r="D5614" s="1">
        <v>41635</v>
      </c>
      <c r="E5614" s="2">
        <v>100</v>
      </c>
      <c r="F5614" t="s">
        <v>860</v>
      </c>
      <c r="G5614" t="s">
        <v>67</v>
      </c>
    </row>
    <row r="5615" spans="1:7" x14ac:dyDescent="0.25">
      <c r="A5615" t="s">
        <v>773</v>
      </c>
      <c r="B5615" t="s">
        <v>774</v>
      </c>
      <c r="C5615" t="s">
        <v>775</v>
      </c>
      <c r="D5615" s="1">
        <v>41635</v>
      </c>
      <c r="E5615" s="2">
        <v>100</v>
      </c>
      <c r="F5615" t="s">
        <v>776</v>
      </c>
      <c r="G5615" t="s">
        <v>114</v>
      </c>
    </row>
    <row r="5616" spans="1:7" x14ac:dyDescent="0.25">
      <c r="A5616" t="s">
        <v>2423</v>
      </c>
      <c r="B5616" t="s">
        <v>2424</v>
      </c>
      <c r="C5616" t="s">
        <v>2425</v>
      </c>
      <c r="D5616" s="1">
        <v>41635</v>
      </c>
      <c r="E5616" s="2">
        <v>100</v>
      </c>
      <c r="F5616" t="s">
        <v>2426</v>
      </c>
      <c r="G5616" t="s">
        <v>67</v>
      </c>
    </row>
    <row r="5617" spans="1:7" x14ac:dyDescent="0.25">
      <c r="A5617" t="s">
        <v>767</v>
      </c>
      <c r="B5617" t="s">
        <v>768</v>
      </c>
      <c r="D5617" s="1">
        <v>41635</v>
      </c>
      <c r="E5617" s="2">
        <v>500</v>
      </c>
      <c r="G5617" t="s">
        <v>471</v>
      </c>
    </row>
    <row r="5618" spans="1:7" x14ac:dyDescent="0.25">
      <c r="A5618" t="s">
        <v>660</v>
      </c>
      <c r="B5618" t="s">
        <v>661</v>
      </c>
      <c r="D5618" s="1">
        <v>41635</v>
      </c>
      <c r="E5618" s="2">
        <v>300</v>
      </c>
      <c r="F5618" t="s">
        <v>662</v>
      </c>
      <c r="G5618" t="s">
        <v>67</v>
      </c>
    </row>
    <row r="5619" spans="1:7" x14ac:dyDescent="0.25">
      <c r="A5619" t="s">
        <v>660</v>
      </c>
      <c r="B5619" t="s">
        <v>661</v>
      </c>
      <c r="D5619" s="1">
        <v>41635</v>
      </c>
      <c r="E5619" s="2">
        <v>222.6</v>
      </c>
      <c r="F5619" t="s">
        <v>662</v>
      </c>
      <c r="G5619" t="s">
        <v>1715</v>
      </c>
    </row>
    <row r="5620" spans="1:7" x14ac:dyDescent="0.25">
      <c r="A5620" t="s">
        <v>2056</v>
      </c>
      <c r="B5620" t="s">
        <v>2057</v>
      </c>
      <c r="D5620" s="1">
        <v>41635</v>
      </c>
      <c r="E5620" s="2">
        <v>25000</v>
      </c>
      <c r="G5620" t="s">
        <v>1999</v>
      </c>
    </row>
    <row r="5621" spans="1:7" x14ac:dyDescent="0.25">
      <c r="A5621" t="s">
        <v>1860</v>
      </c>
      <c r="B5621" t="s">
        <v>1861</v>
      </c>
      <c r="D5621" s="1">
        <v>41635</v>
      </c>
      <c r="E5621" s="2">
        <v>50</v>
      </c>
      <c r="G5621" t="s">
        <v>1282</v>
      </c>
    </row>
    <row r="5622" spans="1:7" x14ac:dyDescent="0.25">
      <c r="A5622" t="s">
        <v>1937</v>
      </c>
      <c r="B5622" t="s">
        <v>1938</v>
      </c>
      <c r="D5622" s="1">
        <v>41635</v>
      </c>
      <c r="E5622" s="2">
        <v>1000</v>
      </c>
      <c r="F5622" t="s">
        <v>1510</v>
      </c>
      <c r="G5622" t="s">
        <v>34</v>
      </c>
    </row>
    <row r="5623" spans="1:7" x14ac:dyDescent="0.25">
      <c r="A5623" t="s">
        <v>916</v>
      </c>
      <c r="B5623" t="s">
        <v>15</v>
      </c>
      <c r="C5623" t="s">
        <v>917</v>
      </c>
      <c r="D5623" s="1">
        <v>41635</v>
      </c>
      <c r="E5623" s="2">
        <v>1000</v>
      </c>
      <c r="F5623" t="s">
        <v>918</v>
      </c>
      <c r="G5623" t="s">
        <v>34</v>
      </c>
    </row>
    <row r="5624" spans="1:7" x14ac:dyDescent="0.25">
      <c r="A5624" t="s">
        <v>283</v>
      </c>
      <c r="B5624" t="s">
        <v>284</v>
      </c>
      <c r="C5624" t="s">
        <v>285</v>
      </c>
      <c r="D5624" s="1">
        <v>41638</v>
      </c>
      <c r="E5624" s="2">
        <v>1000</v>
      </c>
      <c r="F5624" t="s">
        <v>286</v>
      </c>
      <c r="G5624" t="s">
        <v>34</v>
      </c>
    </row>
    <row r="5625" spans="1:7" x14ac:dyDescent="0.25">
      <c r="A5625" t="s">
        <v>283</v>
      </c>
      <c r="B5625" t="s">
        <v>284</v>
      </c>
      <c r="C5625" t="s">
        <v>285</v>
      </c>
      <c r="D5625" s="1">
        <v>41638</v>
      </c>
      <c r="E5625" s="2">
        <v>1000</v>
      </c>
      <c r="F5625" t="s">
        <v>288</v>
      </c>
      <c r="G5625" t="s">
        <v>34</v>
      </c>
    </row>
    <row r="5626" spans="1:7" x14ac:dyDescent="0.25">
      <c r="A5626" t="s">
        <v>138</v>
      </c>
      <c r="B5626" t="s">
        <v>139</v>
      </c>
      <c r="C5626" t="s">
        <v>140</v>
      </c>
      <c r="D5626" s="1">
        <v>41639</v>
      </c>
      <c r="E5626" s="2">
        <v>40</v>
      </c>
      <c r="F5626" t="s">
        <v>141</v>
      </c>
      <c r="G5626" t="s">
        <v>1245</v>
      </c>
    </row>
    <row r="5627" spans="1:7" x14ac:dyDescent="0.25">
      <c r="A5627" t="s">
        <v>278</v>
      </c>
      <c r="B5627" t="s">
        <v>279</v>
      </c>
      <c r="C5627" t="s">
        <v>280</v>
      </c>
      <c r="D5627" s="1">
        <v>41639</v>
      </c>
      <c r="E5627" s="2">
        <v>5</v>
      </c>
      <c r="F5627" t="s">
        <v>281</v>
      </c>
      <c r="G5627" t="s">
        <v>282</v>
      </c>
    </row>
    <row r="5628" spans="1:7" x14ac:dyDescent="0.25">
      <c r="A5628" t="s">
        <v>293</v>
      </c>
      <c r="B5628" t="s">
        <v>248</v>
      </c>
      <c r="C5628" t="s">
        <v>294</v>
      </c>
      <c r="D5628" s="1">
        <v>41639</v>
      </c>
      <c r="E5628" s="2">
        <v>15</v>
      </c>
      <c r="F5628" t="s">
        <v>295</v>
      </c>
      <c r="G5628" t="s">
        <v>182</v>
      </c>
    </row>
    <row r="5629" spans="1:7" x14ac:dyDescent="0.25">
      <c r="A5629" t="s">
        <v>293</v>
      </c>
      <c r="B5629" t="s">
        <v>248</v>
      </c>
      <c r="C5629" t="s">
        <v>294</v>
      </c>
      <c r="D5629" s="1">
        <v>41639</v>
      </c>
      <c r="E5629" s="2">
        <v>15</v>
      </c>
      <c r="F5629" t="s">
        <v>295</v>
      </c>
      <c r="G5629" t="s">
        <v>182</v>
      </c>
    </row>
    <row r="5630" spans="1:7" x14ac:dyDescent="0.25">
      <c r="A5630" t="s">
        <v>133</v>
      </c>
      <c r="B5630" t="s">
        <v>134</v>
      </c>
      <c r="C5630" t="s">
        <v>95</v>
      </c>
      <c r="D5630" s="1">
        <v>41639</v>
      </c>
      <c r="E5630" s="2">
        <v>10</v>
      </c>
      <c r="F5630" t="s">
        <v>135</v>
      </c>
      <c r="G5630" t="s">
        <v>1245</v>
      </c>
    </row>
    <row r="5631" spans="1:7" x14ac:dyDescent="0.25">
      <c r="A5631" t="s">
        <v>133</v>
      </c>
      <c r="B5631" t="s">
        <v>134</v>
      </c>
      <c r="C5631" t="s">
        <v>95</v>
      </c>
      <c r="D5631" s="1">
        <v>41639</v>
      </c>
      <c r="E5631" s="2">
        <v>10</v>
      </c>
      <c r="F5631" t="s">
        <v>136</v>
      </c>
      <c r="G5631" t="s">
        <v>1245</v>
      </c>
    </row>
    <row r="5632" spans="1:7" x14ac:dyDescent="0.25">
      <c r="A5632" t="s">
        <v>133</v>
      </c>
      <c r="B5632" t="s">
        <v>134</v>
      </c>
      <c r="C5632" t="s">
        <v>95</v>
      </c>
      <c r="D5632" s="1">
        <v>41639</v>
      </c>
      <c r="E5632" s="2">
        <v>10</v>
      </c>
      <c r="F5632" t="s">
        <v>137</v>
      </c>
      <c r="G5632" t="s">
        <v>1245</v>
      </c>
    </row>
    <row r="5633" spans="1:7" x14ac:dyDescent="0.25">
      <c r="A5633" t="s">
        <v>129</v>
      </c>
      <c r="B5633" t="s">
        <v>130</v>
      </c>
      <c r="C5633" t="s">
        <v>131</v>
      </c>
      <c r="D5633" s="1">
        <v>41639</v>
      </c>
      <c r="E5633" s="2">
        <v>10</v>
      </c>
      <c r="F5633" t="s">
        <v>132</v>
      </c>
      <c r="G5633" t="s">
        <v>9</v>
      </c>
    </row>
    <row r="5634" spans="1:7" x14ac:dyDescent="0.25">
      <c r="A5634" t="s">
        <v>1584</v>
      </c>
      <c r="B5634" t="s">
        <v>1585</v>
      </c>
      <c r="C5634" t="s">
        <v>1586</v>
      </c>
      <c r="D5634" s="1">
        <v>41639</v>
      </c>
      <c r="E5634" s="2">
        <v>10</v>
      </c>
      <c r="F5634" t="s">
        <v>1587</v>
      </c>
      <c r="G5634" t="s">
        <v>1790</v>
      </c>
    </row>
    <row r="5635" spans="1:7" x14ac:dyDescent="0.25">
      <c r="A5635" t="s">
        <v>1580</v>
      </c>
      <c r="B5635" t="s">
        <v>1581</v>
      </c>
      <c r="C5635" t="s">
        <v>1582</v>
      </c>
      <c r="D5635" s="1">
        <v>41639</v>
      </c>
      <c r="E5635" s="2">
        <v>20</v>
      </c>
      <c r="F5635" t="s">
        <v>1583</v>
      </c>
      <c r="G5635" t="s">
        <v>1869</v>
      </c>
    </row>
    <row r="5636" spans="1:7" x14ac:dyDescent="0.25">
      <c r="A5636" t="s">
        <v>306</v>
      </c>
      <c r="B5636" t="s">
        <v>307</v>
      </c>
      <c r="C5636" t="s">
        <v>308</v>
      </c>
      <c r="D5636" s="1">
        <v>41639</v>
      </c>
      <c r="E5636" s="2">
        <v>10</v>
      </c>
      <c r="F5636" t="s">
        <v>309</v>
      </c>
      <c r="G5636" t="s">
        <v>310</v>
      </c>
    </row>
    <row r="5637" spans="1:7" x14ac:dyDescent="0.25">
      <c r="A5637" t="s">
        <v>306</v>
      </c>
      <c r="B5637" t="s">
        <v>307</v>
      </c>
      <c r="C5637" t="s">
        <v>308</v>
      </c>
      <c r="D5637" s="1">
        <v>41639</v>
      </c>
      <c r="E5637" s="2">
        <v>10</v>
      </c>
      <c r="F5637" t="s">
        <v>311</v>
      </c>
      <c r="G5637" t="s">
        <v>310</v>
      </c>
    </row>
    <row r="5638" spans="1:7" x14ac:dyDescent="0.25">
      <c r="A5638" t="s">
        <v>302</v>
      </c>
      <c r="B5638" t="s">
        <v>303</v>
      </c>
      <c r="C5638" t="s">
        <v>304</v>
      </c>
      <c r="D5638" s="1">
        <v>41639</v>
      </c>
      <c r="E5638" s="2">
        <v>38.17</v>
      </c>
      <c r="F5638" t="s">
        <v>305</v>
      </c>
      <c r="G5638" t="s">
        <v>114</v>
      </c>
    </row>
    <row r="5639" spans="1:7" x14ac:dyDescent="0.25">
      <c r="A5639" t="s">
        <v>1105</v>
      </c>
      <c r="B5639" t="s">
        <v>1106</v>
      </c>
      <c r="C5639" t="s">
        <v>1107</v>
      </c>
      <c r="D5639" s="1">
        <v>41639</v>
      </c>
      <c r="E5639" s="2">
        <v>25</v>
      </c>
      <c r="F5639" t="s">
        <v>1108</v>
      </c>
      <c r="G5639" t="s">
        <v>828</v>
      </c>
    </row>
    <row r="5640" spans="1:7" x14ac:dyDescent="0.25">
      <c r="A5640" t="s">
        <v>296</v>
      </c>
      <c r="B5640" t="s">
        <v>297</v>
      </c>
      <c r="C5640" t="s">
        <v>298</v>
      </c>
      <c r="D5640" s="1">
        <v>41639</v>
      </c>
      <c r="E5640" s="2">
        <v>100</v>
      </c>
      <c r="F5640" t="s">
        <v>299</v>
      </c>
      <c r="G5640" t="s">
        <v>34</v>
      </c>
    </row>
    <row r="5641" spans="1:7" x14ac:dyDescent="0.25">
      <c r="A5641" t="s">
        <v>296</v>
      </c>
      <c r="B5641" t="s">
        <v>297</v>
      </c>
      <c r="C5641" t="s">
        <v>298</v>
      </c>
      <c r="D5641" s="1">
        <v>41639</v>
      </c>
      <c r="E5641" s="2">
        <v>100</v>
      </c>
      <c r="F5641" t="s">
        <v>300</v>
      </c>
      <c r="G5641" t="s">
        <v>34</v>
      </c>
    </row>
    <row r="5642" spans="1:7" x14ac:dyDescent="0.25">
      <c r="A5642" t="s">
        <v>296</v>
      </c>
      <c r="B5642" t="s">
        <v>297</v>
      </c>
      <c r="C5642" t="s">
        <v>298</v>
      </c>
      <c r="D5642" s="1">
        <v>41639</v>
      </c>
      <c r="E5642" s="2">
        <v>100</v>
      </c>
      <c r="F5642" t="s">
        <v>301</v>
      </c>
      <c r="G5642" t="s">
        <v>34</v>
      </c>
    </row>
    <row r="5643" spans="1:7" x14ac:dyDescent="0.25">
      <c r="A5643" t="s">
        <v>121</v>
      </c>
      <c r="B5643" t="s">
        <v>122</v>
      </c>
      <c r="C5643" t="s">
        <v>123</v>
      </c>
      <c r="D5643" s="1">
        <v>41639</v>
      </c>
      <c r="E5643" s="2">
        <v>70</v>
      </c>
      <c r="F5643" t="s">
        <v>124</v>
      </c>
      <c r="G5643" t="s">
        <v>1790</v>
      </c>
    </row>
    <row r="5644" spans="1:7" x14ac:dyDescent="0.25">
      <c r="A5644" t="s">
        <v>125</v>
      </c>
      <c r="B5644" t="s">
        <v>126</v>
      </c>
      <c r="C5644" t="s">
        <v>127</v>
      </c>
      <c r="D5644" s="1">
        <v>41639</v>
      </c>
      <c r="E5644" s="2">
        <v>5</v>
      </c>
      <c r="F5644" t="s">
        <v>128</v>
      </c>
      <c r="G5644" t="s">
        <v>1245</v>
      </c>
    </row>
    <row r="5645" spans="1:7" x14ac:dyDescent="0.25">
      <c r="A5645" t="s">
        <v>272</v>
      </c>
      <c r="B5645" t="s">
        <v>175</v>
      </c>
      <c r="C5645" t="s">
        <v>273</v>
      </c>
      <c r="D5645" s="1">
        <v>41639</v>
      </c>
      <c r="E5645" s="2">
        <v>25</v>
      </c>
      <c r="F5645" t="s">
        <v>274</v>
      </c>
      <c r="G5645" t="s">
        <v>1299</v>
      </c>
    </row>
    <row r="5646" spans="1:7" x14ac:dyDescent="0.25">
      <c r="A5646" t="s">
        <v>272</v>
      </c>
      <c r="B5646" t="s">
        <v>175</v>
      </c>
      <c r="C5646" t="s">
        <v>273</v>
      </c>
      <c r="D5646" s="1">
        <v>41639</v>
      </c>
      <c r="E5646" s="2">
        <v>25</v>
      </c>
      <c r="F5646" t="s">
        <v>274</v>
      </c>
      <c r="G5646" t="s">
        <v>1299</v>
      </c>
    </row>
    <row r="5647" spans="1:7" x14ac:dyDescent="0.25">
      <c r="A5647" t="s">
        <v>546</v>
      </c>
      <c r="B5647" t="s">
        <v>547</v>
      </c>
      <c r="C5647" t="s">
        <v>548</v>
      </c>
      <c r="D5647" s="1">
        <v>41639</v>
      </c>
      <c r="E5647" s="2">
        <v>25</v>
      </c>
      <c r="F5647" t="s">
        <v>549</v>
      </c>
      <c r="G5647" t="s">
        <v>1245</v>
      </c>
    </row>
    <row r="5648" spans="1:7" x14ac:dyDescent="0.25">
      <c r="A5648" t="s">
        <v>263</v>
      </c>
      <c r="B5648" t="s">
        <v>264</v>
      </c>
      <c r="C5648" t="s">
        <v>265</v>
      </c>
      <c r="D5648" s="1">
        <v>41639</v>
      </c>
      <c r="E5648" s="2">
        <v>50</v>
      </c>
      <c r="F5648" t="s">
        <v>266</v>
      </c>
      <c r="G5648" t="s">
        <v>1695</v>
      </c>
    </row>
    <row r="5649" spans="1:7" x14ac:dyDescent="0.25">
      <c r="A5649" t="s">
        <v>115</v>
      </c>
      <c r="B5649" t="s">
        <v>116</v>
      </c>
      <c r="C5649" t="s">
        <v>117</v>
      </c>
      <c r="D5649" s="1">
        <v>41639</v>
      </c>
      <c r="E5649" s="2">
        <v>5</v>
      </c>
      <c r="F5649" t="s">
        <v>118</v>
      </c>
      <c r="G5649" t="s">
        <v>1245</v>
      </c>
    </row>
    <row r="5650" spans="1:7" x14ac:dyDescent="0.25">
      <c r="A5650" t="s">
        <v>115</v>
      </c>
      <c r="B5650" t="s">
        <v>116</v>
      </c>
      <c r="C5650" t="s">
        <v>117</v>
      </c>
      <c r="D5650" s="1">
        <v>41639</v>
      </c>
      <c r="E5650" s="2">
        <v>5</v>
      </c>
      <c r="F5650" t="s">
        <v>119</v>
      </c>
      <c r="G5650" t="s">
        <v>1245</v>
      </c>
    </row>
    <row r="5651" spans="1:7" x14ac:dyDescent="0.25">
      <c r="A5651" t="s">
        <v>115</v>
      </c>
      <c r="B5651" t="s">
        <v>116</v>
      </c>
      <c r="C5651" t="s">
        <v>117</v>
      </c>
      <c r="D5651" s="1">
        <v>41639</v>
      </c>
      <c r="E5651" s="2">
        <v>5</v>
      </c>
      <c r="F5651" t="s">
        <v>120</v>
      </c>
      <c r="G5651" t="s">
        <v>1245</v>
      </c>
    </row>
    <row r="5652" spans="1:7" x14ac:dyDescent="0.25">
      <c r="A5652" t="s">
        <v>1100</v>
      </c>
      <c r="B5652" t="s">
        <v>1101</v>
      </c>
      <c r="C5652" t="s">
        <v>1102</v>
      </c>
      <c r="D5652" s="1">
        <v>41639</v>
      </c>
      <c r="E5652" s="2">
        <v>25</v>
      </c>
      <c r="F5652" t="s">
        <v>1103</v>
      </c>
      <c r="G5652" t="s">
        <v>1247</v>
      </c>
    </row>
    <row r="5653" spans="1:7" x14ac:dyDescent="0.25">
      <c r="A5653" t="s">
        <v>1100</v>
      </c>
      <c r="B5653" t="s">
        <v>1101</v>
      </c>
      <c r="C5653" t="s">
        <v>1102</v>
      </c>
      <c r="D5653" s="1">
        <v>41639</v>
      </c>
      <c r="E5653" s="2">
        <v>25</v>
      </c>
      <c r="F5653" t="s">
        <v>1104</v>
      </c>
      <c r="G5653" t="s">
        <v>1247</v>
      </c>
    </row>
    <row r="5654" spans="1:7" x14ac:dyDescent="0.25">
      <c r="A5654" t="s">
        <v>1356</v>
      </c>
      <c r="B5654" t="s">
        <v>307</v>
      </c>
      <c r="C5654" t="s">
        <v>1357</v>
      </c>
      <c r="D5654" s="1">
        <v>41639</v>
      </c>
      <c r="E5654" s="2">
        <v>5</v>
      </c>
      <c r="F5654" t="s">
        <v>1358</v>
      </c>
      <c r="G5654" t="s">
        <v>1245</v>
      </c>
    </row>
    <row r="5655" spans="1:7" x14ac:dyDescent="0.25">
      <c r="A5655" t="s">
        <v>259</v>
      </c>
      <c r="B5655" t="s">
        <v>260</v>
      </c>
      <c r="C5655" t="s">
        <v>261</v>
      </c>
      <c r="D5655" s="1">
        <v>41639</v>
      </c>
      <c r="E5655" s="2">
        <v>10</v>
      </c>
      <c r="F5655" t="s">
        <v>262</v>
      </c>
      <c r="G5655" t="s">
        <v>1695</v>
      </c>
    </row>
    <row r="5656" spans="1:7" x14ac:dyDescent="0.25">
      <c r="A5656" t="s">
        <v>178</v>
      </c>
      <c r="B5656" t="s">
        <v>179</v>
      </c>
      <c r="C5656" t="s">
        <v>180</v>
      </c>
      <c r="D5656" s="1">
        <v>41639</v>
      </c>
      <c r="E5656" s="2">
        <v>5</v>
      </c>
      <c r="F5656" t="s">
        <v>181</v>
      </c>
      <c r="G5656" t="s">
        <v>1245</v>
      </c>
    </row>
    <row r="5657" spans="1:7" x14ac:dyDescent="0.25">
      <c r="A5657" t="s">
        <v>1317</v>
      </c>
      <c r="B5657" t="s">
        <v>1318</v>
      </c>
      <c r="C5657" t="s">
        <v>1319</v>
      </c>
      <c r="D5657" s="1">
        <v>41639</v>
      </c>
      <c r="E5657" s="2">
        <v>200</v>
      </c>
      <c r="F5657" t="s">
        <v>1320</v>
      </c>
      <c r="G5657" t="s">
        <v>1328</v>
      </c>
    </row>
    <row r="5658" spans="1:7" x14ac:dyDescent="0.25">
      <c r="A5658" t="s">
        <v>1317</v>
      </c>
      <c r="B5658" t="s">
        <v>1318</v>
      </c>
      <c r="C5658" t="s">
        <v>1319</v>
      </c>
      <c r="D5658" s="1">
        <v>41639</v>
      </c>
      <c r="E5658" s="2">
        <v>200</v>
      </c>
      <c r="F5658" t="s">
        <v>1321</v>
      </c>
      <c r="G5658" t="s">
        <v>1328</v>
      </c>
    </row>
    <row r="5659" spans="1:7" x14ac:dyDescent="0.25">
      <c r="A5659" t="s">
        <v>247</v>
      </c>
      <c r="B5659" t="s">
        <v>248</v>
      </c>
      <c r="C5659" t="s">
        <v>249</v>
      </c>
      <c r="D5659" s="1">
        <v>41639</v>
      </c>
      <c r="E5659" s="2">
        <v>20</v>
      </c>
      <c r="F5659" t="s">
        <v>250</v>
      </c>
      <c r="G5659" t="s">
        <v>251</v>
      </c>
    </row>
    <row r="5660" spans="1:7" x14ac:dyDescent="0.25">
      <c r="A5660" t="s">
        <v>247</v>
      </c>
      <c r="B5660" t="s">
        <v>248</v>
      </c>
      <c r="C5660" t="s">
        <v>249</v>
      </c>
      <c r="D5660" s="1">
        <v>41639</v>
      </c>
      <c r="E5660" s="2">
        <v>20</v>
      </c>
      <c r="F5660" t="s">
        <v>252</v>
      </c>
      <c r="G5660" t="s">
        <v>251</v>
      </c>
    </row>
    <row r="5661" spans="1:7" x14ac:dyDescent="0.25">
      <c r="A5661" t="s">
        <v>174</v>
      </c>
      <c r="B5661" t="s">
        <v>175</v>
      </c>
      <c r="C5661" t="s">
        <v>176</v>
      </c>
      <c r="D5661" s="1">
        <v>41639</v>
      </c>
      <c r="E5661" s="2">
        <v>10</v>
      </c>
      <c r="F5661" t="s">
        <v>177</v>
      </c>
      <c r="G5661" t="s">
        <v>114</v>
      </c>
    </row>
    <row r="5662" spans="1:7" x14ac:dyDescent="0.25">
      <c r="A5662" t="s">
        <v>241</v>
      </c>
      <c r="B5662" t="s">
        <v>242</v>
      </c>
      <c r="C5662" t="s">
        <v>243</v>
      </c>
      <c r="D5662" s="1">
        <v>41639</v>
      </c>
      <c r="E5662" s="2">
        <v>300</v>
      </c>
      <c r="F5662" t="s">
        <v>244</v>
      </c>
      <c r="G5662" t="s">
        <v>245</v>
      </c>
    </row>
    <row r="5663" spans="1:7" x14ac:dyDescent="0.25">
      <c r="A5663" t="s">
        <v>241</v>
      </c>
      <c r="B5663" t="s">
        <v>242</v>
      </c>
      <c r="C5663" t="s">
        <v>243</v>
      </c>
      <c r="D5663" s="1">
        <v>41639</v>
      </c>
      <c r="E5663" s="2">
        <v>300</v>
      </c>
      <c r="F5663" t="s">
        <v>246</v>
      </c>
      <c r="G5663" t="s">
        <v>245</v>
      </c>
    </row>
    <row r="5664" spans="1:7" x14ac:dyDescent="0.25">
      <c r="A5664" t="s">
        <v>169</v>
      </c>
      <c r="B5664" t="s">
        <v>170</v>
      </c>
      <c r="C5664" t="s">
        <v>171</v>
      </c>
      <c r="D5664" s="1">
        <v>41639</v>
      </c>
      <c r="E5664" s="2">
        <v>10</v>
      </c>
      <c r="F5664" t="s">
        <v>172</v>
      </c>
      <c r="G5664" t="s">
        <v>1245</v>
      </c>
    </row>
    <row r="5665" spans="1:7" x14ac:dyDescent="0.25">
      <c r="A5665" t="s">
        <v>169</v>
      </c>
      <c r="B5665" t="s">
        <v>170</v>
      </c>
      <c r="C5665" t="s">
        <v>171</v>
      </c>
      <c r="D5665" s="1">
        <v>41639</v>
      </c>
      <c r="E5665" s="2">
        <v>10</v>
      </c>
      <c r="F5665" t="s">
        <v>173</v>
      </c>
      <c r="G5665" t="s">
        <v>1245</v>
      </c>
    </row>
    <row r="5666" spans="1:7" x14ac:dyDescent="0.25">
      <c r="A5666" t="s">
        <v>164</v>
      </c>
      <c r="B5666" t="s">
        <v>165</v>
      </c>
      <c r="C5666" t="s">
        <v>166</v>
      </c>
      <c r="D5666" s="1">
        <v>41639</v>
      </c>
      <c r="E5666" s="2">
        <v>25</v>
      </c>
      <c r="F5666" t="s">
        <v>167</v>
      </c>
      <c r="G5666" t="s">
        <v>1695</v>
      </c>
    </row>
    <row r="5667" spans="1:7" x14ac:dyDescent="0.25">
      <c r="A5667" t="s">
        <v>164</v>
      </c>
      <c r="B5667" t="s">
        <v>165</v>
      </c>
      <c r="C5667" t="s">
        <v>166</v>
      </c>
      <c r="D5667" s="1">
        <v>41639</v>
      </c>
      <c r="E5667" s="2">
        <v>25</v>
      </c>
      <c r="F5667" t="s">
        <v>168</v>
      </c>
      <c r="G5667" t="s">
        <v>1695</v>
      </c>
    </row>
    <row r="5668" spans="1:7" x14ac:dyDescent="0.25">
      <c r="A5668" t="s">
        <v>1095</v>
      </c>
      <c r="B5668" t="s">
        <v>1096</v>
      </c>
      <c r="C5668" t="s">
        <v>1097</v>
      </c>
      <c r="D5668" s="1">
        <v>41639</v>
      </c>
      <c r="E5668" s="2">
        <v>25</v>
      </c>
      <c r="F5668" t="s">
        <v>1098</v>
      </c>
      <c r="G5668" t="s">
        <v>1246</v>
      </c>
    </row>
    <row r="5669" spans="1:7" x14ac:dyDescent="0.25">
      <c r="A5669" t="s">
        <v>1095</v>
      </c>
      <c r="B5669" t="s">
        <v>1096</v>
      </c>
      <c r="C5669" t="s">
        <v>1097</v>
      </c>
      <c r="D5669" s="1">
        <v>41639</v>
      </c>
      <c r="E5669" s="2">
        <v>25</v>
      </c>
      <c r="F5669" t="s">
        <v>1099</v>
      </c>
      <c r="G5669" t="s">
        <v>1246</v>
      </c>
    </row>
    <row r="5670" spans="1:7" x14ac:dyDescent="0.25">
      <c r="A5670" t="s">
        <v>1095</v>
      </c>
      <c r="B5670" t="s">
        <v>1096</v>
      </c>
      <c r="C5670" t="s">
        <v>1097</v>
      </c>
      <c r="D5670" s="1">
        <v>41639</v>
      </c>
      <c r="E5670" s="2">
        <v>25</v>
      </c>
      <c r="F5670" t="s">
        <v>1099</v>
      </c>
      <c r="G5670" t="s">
        <v>1246</v>
      </c>
    </row>
    <row r="5671" spans="1:7" x14ac:dyDescent="0.25">
      <c r="A5671" t="s">
        <v>1095</v>
      </c>
      <c r="B5671" t="s">
        <v>1096</v>
      </c>
      <c r="C5671" t="s">
        <v>1097</v>
      </c>
      <c r="D5671" s="1">
        <v>41639</v>
      </c>
      <c r="E5671" s="2">
        <v>25</v>
      </c>
      <c r="F5671" t="s">
        <v>1099</v>
      </c>
      <c r="G5671" t="s">
        <v>1246</v>
      </c>
    </row>
    <row r="5672" spans="1:7" x14ac:dyDescent="0.25">
      <c r="A5672" t="s">
        <v>2272</v>
      </c>
      <c r="B5672" t="s">
        <v>2273</v>
      </c>
      <c r="C5672" t="s">
        <v>2274</v>
      </c>
      <c r="D5672" s="1">
        <v>41639</v>
      </c>
      <c r="E5672" s="2">
        <v>100</v>
      </c>
      <c r="F5672" t="s">
        <v>2275</v>
      </c>
      <c r="G5672" t="s">
        <v>34</v>
      </c>
    </row>
    <row r="5673" spans="1:7" x14ac:dyDescent="0.25">
      <c r="A5673" t="s">
        <v>2272</v>
      </c>
      <c r="B5673" t="s">
        <v>2273</v>
      </c>
      <c r="C5673" t="s">
        <v>2274</v>
      </c>
      <c r="D5673" s="1">
        <v>41639</v>
      </c>
      <c r="E5673" s="2">
        <v>100</v>
      </c>
      <c r="F5673" t="s">
        <v>2276</v>
      </c>
      <c r="G5673" t="s">
        <v>34</v>
      </c>
    </row>
    <row r="5674" spans="1:7" x14ac:dyDescent="0.25">
      <c r="A5674" t="s">
        <v>151</v>
      </c>
      <c r="B5674" t="s">
        <v>152</v>
      </c>
      <c r="C5674" t="s">
        <v>153</v>
      </c>
      <c r="D5674" s="1">
        <v>41639</v>
      </c>
      <c r="E5674" s="2">
        <v>40</v>
      </c>
      <c r="F5674" t="s">
        <v>154</v>
      </c>
      <c r="G5674" t="s">
        <v>114</v>
      </c>
    </row>
    <row r="5675" spans="1:7" x14ac:dyDescent="0.25">
      <c r="A5675" t="s">
        <v>159</v>
      </c>
      <c r="B5675" t="s">
        <v>160</v>
      </c>
      <c r="C5675" t="s">
        <v>161</v>
      </c>
      <c r="D5675" s="1">
        <v>41639</v>
      </c>
      <c r="E5675" s="2">
        <v>83.33</v>
      </c>
      <c r="F5675" t="s">
        <v>162</v>
      </c>
      <c r="G5675" t="s">
        <v>34</v>
      </c>
    </row>
    <row r="5676" spans="1:7" x14ac:dyDescent="0.25">
      <c r="A5676" t="s">
        <v>155</v>
      </c>
      <c r="B5676" t="s">
        <v>156</v>
      </c>
      <c r="C5676" t="s">
        <v>157</v>
      </c>
      <c r="D5676" s="1">
        <v>41639</v>
      </c>
      <c r="E5676" s="2">
        <v>20</v>
      </c>
      <c r="F5676" t="s">
        <v>158</v>
      </c>
      <c r="G5676" t="s">
        <v>1842</v>
      </c>
    </row>
    <row r="5677" spans="1:7" x14ac:dyDescent="0.25">
      <c r="A5677" t="s">
        <v>155</v>
      </c>
      <c r="B5677" t="s">
        <v>156</v>
      </c>
      <c r="C5677" t="s">
        <v>157</v>
      </c>
      <c r="D5677" s="1">
        <v>41639</v>
      </c>
      <c r="E5677" s="2">
        <v>20</v>
      </c>
      <c r="F5677" t="s">
        <v>158</v>
      </c>
      <c r="G5677" t="s">
        <v>1842</v>
      </c>
    </row>
    <row r="5678" spans="1:7" x14ac:dyDescent="0.25">
      <c r="A5678" t="s">
        <v>636</v>
      </c>
      <c r="B5678" t="s">
        <v>637</v>
      </c>
      <c r="C5678" t="s">
        <v>638</v>
      </c>
      <c r="D5678" s="1">
        <v>41639</v>
      </c>
      <c r="E5678" s="2">
        <v>10</v>
      </c>
      <c r="F5678" t="s">
        <v>639</v>
      </c>
      <c r="G5678" t="s">
        <v>1694</v>
      </c>
    </row>
    <row r="5679" spans="1:7" x14ac:dyDescent="0.25">
      <c r="A5679" t="s">
        <v>2427</v>
      </c>
      <c r="B5679" t="s">
        <v>744</v>
      </c>
      <c r="C5679" t="s">
        <v>2428</v>
      </c>
      <c r="D5679" s="1">
        <v>41639</v>
      </c>
      <c r="E5679" s="2">
        <v>500</v>
      </c>
      <c r="F5679" t="s">
        <v>2429</v>
      </c>
      <c r="G5679" t="s">
        <v>1060</v>
      </c>
    </row>
    <row r="5680" spans="1:7" x14ac:dyDescent="0.25">
      <c r="A5680" t="s">
        <v>78</v>
      </c>
      <c r="B5680" t="s">
        <v>79</v>
      </c>
      <c r="C5680" t="s">
        <v>80</v>
      </c>
      <c r="D5680" s="1">
        <v>41639</v>
      </c>
      <c r="E5680" s="2">
        <v>35</v>
      </c>
      <c r="F5680" t="s">
        <v>81</v>
      </c>
      <c r="G5680" t="s">
        <v>9</v>
      </c>
    </row>
    <row r="5681" spans="1:7" x14ac:dyDescent="0.25">
      <c r="A5681" t="s">
        <v>78</v>
      </c>
      <c r="B5681" t="s">
        <v>79</v>
      </c>
      <c r="C5681" t="s">
        <v>80</v>
      </c>
      <c r="D5681" s="1">
        <v>41639</v>
      </c>
      <c r="E5681" s="2">
        <v>35</v>
      </c>
      <c r="F5681" t="s">
        <v>81</v>
      </c>
      <c r="G5681" t="s">
        <v>9</v>
      </c>
    </row>
    <row r="5682" spans="1:7" x14ac:dyDescent="0.25">
      <c r="A5682" t="s">
        <v>82</v>
      </c>
      <c r="B5682" t="s">
        <v>83</v>
      </c>
      <c r="C5682" t="s">
        <v>84</v>
      </c>
      <c r="D5682" s="1">
        <v>41639</v>
      </c>
      <c r="E5682" s="2">
        <v>10</v>
      </c>
      <c r="F5682" t="s">
        <v>85</v>
      </c>
      <c r="G5682" t="s">
        <v>1245</v>
      </c>
    </row>
    <row r="5683" spans="1:7" x14ac:dyDescent="0.25">
      <c r="A5683" t="s">
        <v>82</v>
      </c>
      <c r="B5683" t="s">
        <v>83</v>
      </c>
      <c r="C5683" t="s">
        <v>84</v>
      </c>
      <c r="D5683" s="1">
        <v>41639</v>
      </c>
      <c r="E5683" s="2">
        <v>10</v>
      </c>
      <c r="F5683" t="s">
        <v>86</v>
      </c>
      <c r="G5683" t="s">
        <v>1245</v>
      </c>
    </row>
    <row r="5684" spans="1:7" x14ac:dyDescent="0.25">
      <c r="A5684" t="s">
        <v>2153</v>
      </c>
      <c r="B5684" t="s">
        <v>614</v>
      </c>
      <c r="C5684" t="s">
        <v>1310</v>
      </c>
      <c r="D5684" s="1">
        <v>41639</v>
      </c>
      <c r="E5684" s="2">
        <v>10</v>
      </c>
      <c r="F5684" t="s">
        <v>2154</v>
      </c>
      <c r="G5684" t="s">
        <v>1245</v>
      </c>
    </row>
    <row r="5685" spans="1:7" x14ac:dyDescent="0.25">
      <c r="A5685" t="s">
        <v>1590</v>
      </c>
      <c r="B5685" t="s">
        <v>1591</v>
      </c>
      <c r="C5685" t="s">
        <v>1592</v>
      </c>
      <c r="D5685" s="1">
        <v>41639</v>
      </c>
      <c r="E5685" s="2">
        <v>5</v>
      </c>
      <c r="F5685" t="s">
        <v>1593</v>
      </c>
      <c r="G5685" t="s">
        <v>1245</v>
      </c>
    </row>
    <row r="5686" spans="1:7" x14ac:dyDescent="0.25">
      <c r="A5686" t="s">
        <v>390</v>
      </c>
      <c r="B5686" t="s">
        <v>343</v>
      </c>
      <c r="C5686" t="s">
        <v>391</v>
      </c>
      <c r="D5686" s="1">
        <v>41639</v>
      </c>
      <c r="E5686" s="2">
        <v>30</v>
      </c>
      <c r="F5686" t="s">
        <v>392</v>
      </c>
      <c r="G5686" t="s">
        <v>1245</v>
      </c>
    </row>
    <row r="5687" spans="1:7" x14ac:dyDescent="0.25">
      <c r="A5687" t="s">
        <v>390</v>
      </c>
      <c r="B5687" t="s">
        <v>343</v>
      </c>
      <c r="C5687" t="s">
        <v>391</v>
      </c>
      <c r="D5687" s="1">
        <v>41639</v>
      </c>
      <c r="E5687" s="2">
        <v>30</v>
      </c>
      <c r="F5687" t="s">
        <v>392</v>
      </c>
      <c r="G5687" t="s">
        <v>1245</v>
      </c>
    </row>
    <row r="5688" spans="1:7" x14ac:dyDescent="0.25">
      <c r="A5688" t="s">
        <v>390</v>
      </c>
      <c r="B5688" t="s">
        <v>343</v>
      </c>
      <c r="C5688" t="s">
        <v>391</v>
      </c>
      <c r="D5688" s="1">
        <v>41639</v>
      </c>
      <c r="E5688" s="2">
        <v>30</v>
      </c>
      <c r="F5688" t="s">
        <v>393</v>
      </c>
      <c r="G5688" t="s">
        <v>1245</v>
      </c>
    </row>
    <row r="5689" spans="1:7" x14ac:dyDescent="0.25">
      <c r="A5689" t="s">
        <v>87</v>
      </c>
      <c r="B5689" t="s">
        <v>88</v>
      </c>
      <c r="C5689" t="s">
        <v>89</v>
      </c>
      <c r="D5689" s="1">
        <v>41639</v>
      </c>
      <c r="E5689" s="2">
        <v>25</v>
      </c>
      <c r="F5689" t="s">
        <v>90</v>
      </c>
      <c r="G5689" t="s">
        <v>1695</v>
      </c>
    </row>
    <row r="5690" spans="1:7" x14ac:dyDescent="0.25">
      <c r="A5690" t="s">
        <v>87</v>
      </c>
      <c r="B5690" t="s">
        <v>88</v>
      </c>
      <c r="C5690" t="s">
        <v>89</v>
      </c>
      <c r="D5690" s="1">
        <v>41639</v>
      </c>
      <c r="E5690" s="2">
        <v>25</v>
      </c>
      <c r="F5690" t="s">
        <v>91</v>
      </c>
      <c r="G5690" t="s">
        <v>1695</v>
      </c>
    </row>
    <row r="5691" spans="1:7" x14ac:dyDescent="0.25">
      <c r="A5691" t="s">
        <v>87</v>
      </c>
      <c r="B5691" t="s">
        <v>88</v>
      </c>
      <c r="C5691" t="s">
        <v>89</v>
      </c>
      <c r="D5691" s="1">
        <v>41639</v>
      </c>
      <c r="E5691" s="2">
        <v>25</v>
      </c>
      <c r="F5691" t="s">
        <v>91</v>
      </c>
      <c r="G5691" t="s">
        <v>1695</v>
      </c>
    </row>
    <row r="5692" spans="1:7" x14ac:dyDescent="0.25">
      <c r="A5692" t="s">
        <v>87</v>
      </c>
      <c r="B5692" t="s">
        <v>88</v>
      </c>
      <c r="C5692" t="s">
        <v>89</v>
      </c>
      <c r="D5692" s="1">
        <v>41639</v>
      </c>
      <c r="E5692" s="2">
        <v>25</v>
      </c>
      <c r="F5692" t="s">
        <v>92</v>
      </c>
      <c r="G5692" t="s">
        <v>1695</v>
      </c>
    </row>
    <row r="5693" spans="1:7" x14ac:dyDescent="0.25">
      <c r="A5693" t="s">
        <v>328</v>
      </c>
      <c r="B5693" t="s">
        <v>329</v>
      </c>
      <c r="C5693" t="s">
        <v>330</v>
      </c>
      <c r="D5693" s="1">
        <v>41639</v>
      </c>
      <c r="E5693" s="2">
        <v>150</v>
      </c>
      <c r="F5693" t="s">
        <v>331</v>
      </c>
      <c r="G5693" t="s">
        <v>828</v>
      </c>
    </row>
    <row r="5694" spans="1:7" x14ac:dyDescent="0.25">
      <c r="A5694" t="s">
        <v>328</v>
      </c>
      <c r="B5694" t="s">
        <v>329</v>
      </c>
      <c r="C5694" t="s">
        <v>330</v>
      </c>
      <c r="D5694" s="1">
        <v>41639</v>
      </c>
      <c r="E5694" s="2">
        <v>150</v>
      </c>
      <c r="F5694" t="s">
        <v>332</v>
      </c>
      <c r="G5694" t="s">
        <v>828</v>
      </c>
    </row>
    <row r="5695" spans="1:7" x14ac:dyDescent="0.25">
      <c r="A5695" t="s">
        <v>333</v>
      </c>
      <c r="B5695" t="s">
        <v>152</v>
      </c>
      <c r="C5695" t="s">
        <v>334</v>
      </c>
      <c r="D5695" s="1">
        <v>41639</v>
      </c>
      <c r="E5695" s="2">
        <v>2</v>
      </c>
      <c r="F5695" t="s">
        <v>335</v>
      </c>
      <c r="G5695" t="s">
        <v>114</v>
      </c>
    </row>
    <row r="5696" spans="1:7" x14ac:dyDescent="0.25">
      <c r="A5696" t="s">
        <v>333</v>
      </c>
      <c r="B5696" t="s">
        <v>152</v>
      </c>
      <c r="C5696" t="s">
        <v>334</v>
      </c>
      <c r="D5696" s="1">
        <v>41639</v>
      </c>
      <c r="E5696" s="2">
        <v>2</v>
      </c>
      <c r="F5696" t="s">
        <v>336</v>
      </c>
      <c r="G5696" t="s">
        <v>114</v>
      </c>
    </row>
    <row r="5697" spans="1:7" x14ac:dyDescent="0.25">
      <c r="A5697" t="s">
        <v>312</v>
      </c>
      <c r="B5697" t="s">
        <v>248</v>
      </c>
      <c r="C5697" t="s">
        <v>313</v>
      </c>
      <c r="D5697" s="1">
        <v>41639</v>
      </c>
      <c r="E5697" s="2">
        <v>50</v>
      </c>
      <c r="F5697" t="s">
        <v>314</v>
      </c>
      <c r="G5697" t="s">
        <v>315</v>
      </c>
    </row>
    <row r="5698" spans="1:7" x14ac:dyDescent="0.25">
      <c r="A5698" t="s">
        <v>99</v>
      </c>
      <c r="B5698" t="s">
        <v>100</v>
      </c>
      <c r="C5698" t="s">
        <v>101</v>
      </c>
      <c r="D5698" s="1">
        <v>41639</v>
      </c>
      <c r="E5698" s="2">
        <v>10</v>
      </c>
      <c r="F5698" t="s">
        <v>102</v>
      </c>
      <c r="G5698" t="s">
        <v>1245</v>
      </c>
    </row>
    <row r="5699" spans="1:7" x14ac:dyDescent="0.25">
      <c r="A5699" t="s">
        <v>99</v>
      </c>
      <c r="B5699" t="s">
        <v>100</v>
      </c>
      <c r="C5699" t="s">
        <v>101</v>
      </c>
      <c r="D5699" s="1">
        <v>41639</v>
      </c>
      <c r="E5699" s="2">
        <v>10</v>
      </c>
      <c r="F5699" t="s">
        <v>103</v>
      </c>
      <c r="G5699" t="s">
        <v>1245</v>
      </c>
    </row>
    <row r="5700" spans="1:7" x14ac:dyDescent="0.25">
      <c r="A5700" t="s">
        <v>99</v>
      </c>
      <c r="B5700" t="s">
        <v>100</v>
      </c>
      <c r="C5700" t="s">
        <v>101</v>
      </c>
      <c r="D5700" s="1">
        <v>41639</v>
      </c>
      <c r="E5700" s="2">
        <v>10</v>
      </c>
      <c r="F5700" t="s">
        <v>104</v>
      </c>
      <c r="G5700" t="s">
        <v>1245</v>
      </c>
    </row>
    <row r="5701" spans="1:7" x14ac:dyDescent="0.25">
      <c r="A5701" t="s">
        <v>316</v>
      </c>
      <c r="B5701" t="s">
        <v>317</v>
      </c>
      <c r="C5701" t="s">
        <v>318</v>
      </c>
      <c r="D5701" s="1">
        <v>41639</v>
      </c>
      <c r="E5701" s="2">
        <v>40</v>
      </c>
      <c r="F5701" t="s">
        <v>319</v>
      </c>
      <c r="G5701" t="s">
        <v>1275</v>
      </c>
    </row>
    <row r="5702" spans="1:7" x14ac:dyDescent="0.25">
      <c r="A5702" t="s">
        <v>316</v>
      </c>
      <c r="B5702" t="s">
        <v>317</v>
      </c>
      <c r="C5702" t="s">
        <v>318</v>
      </c>
      <c r="D5702" s="1">
        <v>41639</v>
      </c>
      <c r="E5702" s="2">
        <v>40</v>
      </c>
      <c r="F5702" t="s">
        <v>320</v>
      </c>
      <c r="G5702" t="s">
        <v>1275</v>
      </c>
    </row>
    <row r="5703" spans="1:7" x14ac:dyDescent="0.25">
      <c r="A5703" t="s">
        <v>322</v>
      </c>
      <c r="B5703" t="s">
        <v>323</v>
      </c>
      <c r="C5703" t="s">
        <v>324</v>
      </c>
      <c r="D5703" s="1">
        <v>41639</v>
      </c>
      <c r="E5703" s="2">
        <v>50</v>
      </c>
      <c r="F5703" t="s">
        <v>325</v>
      </c>
      <c r="G5703" t="s">
        <v>326</v>
      </c>
    </row>
    <row r="5704" spans="1:7" x14ac:dyDescent="0.25">
      <c r="A5704" t="s">
        <v>322</v>
      </c>
      <c r="B5704" t="s">
        <v>323</v>
      </c>
      <c r="C5704" t="s">
        <v>324</v>
      </c>
      <c r="D5704" s="1">
        <v>41639</v>
      </c>
      <c r="E5704" s="2">
        <v>50</v>
      </c>
      <c r="F5704" t="s">
        <v>327</v>
      </c>
      <c r="G5704" t="s">
        <v>326</v>
      </c>
    </row>
    <row r="5705" spans="1:7" x14ac:dyDescent="0.25">
      <c r="A5705" t="s">
        <v>2176</v>
      </c>
      <c r="B5705" t="s">
        <v>2177</v>
      </c>
      <c r="C5705" t="s">
        <v>2178</v>
      </c>
      <c r="D5705" s="1">
        <v>41641</v>
      </c>
      <c r="E5705" s="2">
        <v>100</v>
      </c>
      <c r="F5705" t="s">
        <v>2179</v>
      </c>
      <c r="G5705" t="s">
        <v>114</v>
      </c>
    </row>
    <row r="5706" spans="1:7" x14ac:dyDescent="0.25">
      <c r="A5706" t="s">
        <v>2150</v>
      </c>
      <c r="B5706" t="s">
        <v>2151</v>
      </c>
      <c r="D5706" s="1">
        <v>41641</v>
      </c>
      <c r="E5706" s="2">
        <v>6550</v>
      </c>
      <c r="F5706" t="s">
        <v>2152</v>
      </c>
      <c r="G5706" t="s">
        <v>240</v>
      </c>
    </row>
    <row r="5707" spans="1:7" x14ac:dyDescent="0.25">
      <c r="A5707" t="s">
        <v>427</v>
      </c>
      <c r="B5707" t="s">
        <v>428</v>
      </c>
      <c r="D5707" s="1">
        <v>41641</v>
      </c>
      <c r="E5707" s="2">
        <v>6221</v>
      </c>
      <c r="F5707" t="s">
        <v>429</v>
      </c>
      <c r="G5707" t="s">
        <v>431</v>
      </c>
    </row>
    <row r="5708" spans="1:7" x14ac:dyDescent="0.25">
      <c r="A5708" t="s">
        <v>427</v>
      </c>
      <c r="B5708" t="s">
        <v>428</v>
      </c>
      <c r="D5708" s="1">
        <v>41641</v>
      </c>
      <c r="E5708" s="2">
        <v>18662</v>
      </c>
      <c r="F5708" t="s">
        <v>429</v>
      </c>
      <c r="G5708" t="s">
        <v>430</v>
      </c>
    </row>
    <row r="5709" spans="1:7" x14ac:dyDescent="0.25">
      <c r="A5709" t="s">
        <v>839</v>
      </c>
      <c r="B5709" t="s">
        <v>840</v>
      </c>
      <c r="C5709" t="s">
        <v>841</v>
      </c>
      <c r="D5709" s="1">
        <v>41641</v>
      </c>
      <c r="E5709" s="2">
        <v>7500</v>
      </c>
      <c r="F5709" t="s">
        <v>842</v>
      </c>
      <c r="G5709" t="s">
        <v>843</v>
      </c>
    </row>
    <row r="5710" spans="1:7" x14ac:dyDescent="0.25">
      <c r="A5710" t="s">
        <v>2430</v>
      </c>
      <c r="B5710" t="s">
        <v>116</v>
      </c>
      <c r="C5710" t="s">
        <v>2431</v>
      </c>
      <c r="D5710" s="1">
        <v>41641</v>
      </c>
      <c r="E5710" s="2">
        <v>25</v>
      </c>
      <c r="G5710" t="s">
        <v>2281</v>
      </c>
    </row>
    <row r="5711" spans="1:7" x14ac:dyDescent="0.25">
      <c r="A5711" t="s">
        <v>210</v>
      </c>
      <c r="B5711" t="s">
        <v>211</v>
      </c>
      <c r="C5711" t="s">
        <v>212</v>
      </c>
      <c r="D5711" s="1">
        <v>41641</v>
      </c>
      <c r="E5711" s="2">
        <v>5000</v>
      </c>
      <c r="F5711" t="s">
        <v>213</v>
      </c>
      <c r="G5711" t="s">
        <v>114</v>
      </c>
    </row>
    <row r="5712" spans="1:7" x14ac:dyDescent="0.25">
      <c r="A5712" t="s">
        <v>1257</v>
      </c>
      <c r="B5712" t="s">
        <v>1258</v>
      </c>
      <c r="C5712" t="s">
        <v>1259</v>
      </c>
      <c r="D5712" s="1">
        <v>41645</v>
      </c>
      <c r="E5712" s="2">
        <v>500</v>
      </c>
      <c r="F5712" t="s">
        <v>1260</v>
      </c>
      <c r="G5712" t="s">
        <v>424</v>
      </c>
    </row>
    <row r="5713" spans="1:7" x14ac:dyDescent="0.25">
      <c r="A5713" t="s">
        <v>2432</v>
      </c>
      <c r="B5713" t="s">
        <v>2433</v>
      </c>
      <c r="C5713" t="s">
        <v>2434</v>
      </c>
      <c r="D5713" s="1">
        <v>41645</v>
      </c>
      <c r="E5713" s="2">
        <v>500</v>
      </c>
      <c r="F5713" t="s">
        <v>2435</v>
      </c>
      <c r="G5713" t="s">
        <v>114</v>
      </c>
    </row>
    <row r="5714" spans="1:7" x14ac:dyDescent="0.25">
      <c r="A5714" t="s">
        <v>1845</v>
      </c>
      <c r="B5714" t="s">
        <v>744</v>
      </c>
      <c r="C5714" t="s">
        <v>1846</v>
      </c>
      <c r="D5714" s="1">
        <v>41645</v>
      </c>
      <c r="E5714" s="2">
        <v>100</v>
      </c>
      <c r="F5714" t="s">
        <v>1847</v>
      </c>
      <c r="G5714" t="s">
        <v>2436</v>
      </c>
    </row>
    <row r="5715" spans="1:7" x14ac:dyDescent="0.25">
      <c r="A5715" t="s">
        <v>1845</v>
      </c>
      <c r="B5715" t="s">
        <v>744</v>
      </c>
      <c r="C5715" t="s">
        <v>1846</v>
      </c>
      <c r="D5715" s="1">
        <v>41645</v>
      </c>
      <c r="E5715" s="2">
        <v>100</v>
      </c>
      <c r="F5715" t="s">
        <v>1847</v>
      </c>
      <c r="G5715" t="s">
        <v>2436</v>
      </c>
    </row>
    <row r="5716" spans="1:7" x14ac:dyDescent="0.25">
      <c r="A5716" t="s">
        <v>2039</v>
      </c>
      <c r="B5716" t="s">
        <v>2040</v>
      </c>
      <c r="D5716" s="1">
        <v>41645</v>
      </c>
      <c r="E5716" s="2">
        <v>1320</v>
      </c>
      <c r="G5716" t="s">
        <v>2199</v>
      </c>
    </row>
    <row r="5717" spans="1:7" x14ac:dyDescent="0.25">
      <c r="A5717" t="s">
        <v>1438</v>
      </c>
      <c r="B5717" t="s">
        <v>1439</v>
      </c>
      <c r="D5717" s="1">
        <v>41645</v>
      </c>
      <c r="E5717" s="2">
        <v>1500</v>
      </c>
      <c r="F5717" t="s">
        <v>39</v>
      </c>
      <c r="G5717" t="s">
        <v>34</v>
      </c>
    </row>
    <row r="5718" spans="1:7" x14ac:dyDescent="0.25">
      <c r="A5718" t="s">
        <v>957</v>
      </c>
      <c r="B5718" t="s">
        <v>958</v>
      </c>
      <c r="C5718" t="s">
        <v>959</v>
      </c>
      <c r="D5718" s="1">
        <v>41645</v>
      </c>
      <c r="E5718" s="2">
        <v>75</v>
      </c>
      <c r="F5718" t="s">
        <v>960</v>
      </c>
      <c r="G5718" t="s">
        <v>114</v>
      </c>
    </row>
    <row r="5719" spans="1:7" x14ac:dyDescent="0.25">
      <c r="A5719" t="s">
        <v>482</v>
      </c>
      <c r="B5719" t="s">
        <v>483</v>
      </c>
      <c r="C5719" t="s">
        <v>484</v>
      </c>
      <c r="D5719" s="1">
        <v>41645</v>
      </c>
      <c r="E5719" s="2">
        <v>125</v>
      </c>
      <c r="F5719" t="s">
        <v>485</v>
      </c>
      <c r="G5719" t="s">
        <v>2271</v>
      </c>
    </row>
    <row r="5720" spans="1:7" x14ac:dyDescent="0.25">
      <c r="A5720" t="s">
        <v>26</v>
      </c>
      <c r="B5720" t="s">
        <v>27</v>
      </c>
      <c r="D5720" s="1">
        <v>41649</v>
      </c>
      <c r="E5720" s="2">
        <v>1000</v>
      </c>
      <c r="F5720" t="s">
        <v>28</v>
      </c>
      <c r="G5720" t="s">
        <v>34</v>
      </c>
    </row>
    <row r="5721" spans="1:7" x14ac:dyDescent="0.25">
      <c r="A5721" t="s">
        <v>26</v>
      </c>
      <c r="B5721" t="s">
        <v>27</v>
      </c>
      <c r="D5721" s="1">
        <v>41649</v>
      </c>
      <c r="E5721" s="2">
        <v>1000</v>
      </c>
      <c r="F5721" t="s">
        <v>29</v>
      </c>
      <c r="G5721" t="s">
        <v>34</v>
      </c>
    </row>
    <row r="5722" spans="1:7" x14ac:dyDescent="0.25">
      <c r="A5722" t="s">
        <v>954</v>
      </c>
      <c r="B5722" t="s">
        <v>955</v>
      </c>
      <c r="C5722" t="s">
        <v>956</v>
      </c>
      <c r="D5722" s="1">
        <v>41649</v>
      </c>
      <c r="E5722" s="2">
        <v>500</v>
      </c>
      <c r="G5722" t="s">
        <v>522</v>
      </c>
    </row>
    <row r="5723" spans="1:7" x14ac:dyDescent="0.25">
      <c r="A5723" t="s">
        <v>2437</v>
      </c>
      <c r="B5723" t="s">
        <v>204</v>
      </c>
      <c r="C5723" t="s">
        <v>46</v>
      </c>
      <c r="D5723" s="1">
        <v>41649</v>
      </c>
      <c r="E5723" s="2">
        <v>250</v>
      </c>
      <c r="G5723" t="s">
        <v>522</v>
      </c>
    </row>
    <row r="5724" spans="1:7" x14ac:dyDescent="0.25">
      <c r="A5724" t="s">
        <v>2155</v>
      </c>
      <c r="B5724" t="s">
        <v>2156</v>
      </c>
      <c r="C5724" t="s">
        <v>2157</v>
      </c>
      <c r="D5724" s="1">
        <v>41652</v>
      </c>
      <c r="E5724" s="2">
        <v>175</v>
      </c>
      <c r="F5724" t="s">
        <v>2158</v>
      </c>
      <c r="G5724" t="s">
        <v>2127</v>
      </c>
    </row>
    <row r="5725" spans="1:7" x14ac:dyDescent="0.25">
      <c r="A5725" t="s">
        <v>1942</v>
      </c>
      <c r="B5725" t="s">
        <v>378</v>
      </c>
      <c r="C5725" t="s">
        <v>1943</v>
      </c>
      <c r="D5725" s="1">
        <v>41652</v>
      </c>
      <c r="E5725" s="2">
        <v>100</v>
      </c>
      <c r="F5725" t="s">
        <v>1944</v>
      </c>
      <c r="G5725" t="s">
        <v>2253</v>
      </c>
    </row>
    <row r="5726" spans="1:7" x14ac:dyDescent="0.25">
      <c r="A5726" t="s">
        <v>1157</v>
      </c>
      <c r="B5726" t="s">
        <v>1158</v>
      </c>
      <c r="C5726" t="s">
        <v>1159</v>
      </c>
      <c r="D5726" s="1">
        <v>41652</v>
      </c>
      <c r="E5726" s="2">
        <v>1000</v>
      </c>
      <c r="F5726" t="s">
        <v>1160</v>
      </c>
      <c r="G5726" t="s">
        <v>67</v>
      </c>
    </row>
    <row r="5727" spans="1:7" x14ac:dyDescent="0.25">
      <c r="A5727" t="s">
        <v>53</v>
      </c>
      <c r="B5727" t="s">
        <v>54</v>
      </c>
      <c r="C5727" t="s">
        <v>55</v>
      </c>
      <c r="D5727" s="1">
        <v>41653</v>
      </c>
      <c r="E5727" s="2">
        <v>125</v>
      </c>
      <c r="F5727" t="s">
        <v>56</v>
      </c>
      <c r="G5727" t="s">
        <v>34</v>
      </c>
    </row>
    <row r="5728" spans="1:7" x14ac:dyDescent="0.25">
      <c r="A5728" t="s">
        <v>53</v>
      </c>
      <c r="B5728" t="s">
        <v>54</v>
      </c>
      <c r="C5728" t="s">
        <v>55</v>
      </c>
      <c r="D5728" s="1">
        <v>41653</v>
      </c>
      <c r="E5728" s="2">
        <v>125</v>
      </c>
      <c r="F5728" t="s">
        <v>57</v>
      </c>
      <c r="G5728" t="s">
        <v>34</v>
      </c>
    </row>
    <row r="5729" spans="1:7" x14ac:dyDescent="0.25">
      <c r="A5729" t="s">
        <v>2285</v>
      </c>
      <c r="B5729" t="s">
        <v>2286</v>
      </c>
      <c r="C5729" t="s">
        <v>2287</v>
      </c>
      <c r="D5729" s="1">
        <v>41653</v>
      </c>
      <c r="E5729" s="2">
        <v>83.33</v>
      </c>
      <c r="G5729" t="s">
        <v>34</v>
      </c>
    </row>
    <row r="5730" spans="1:7" x14ac:dyDescent="0.25">
      <c r="A5730" t="s">
        <v>482</v>
      </c>
      <c r="B5730" t="s">
        <v>483</v>
      </c>
      <c r="C5730" t="s">
        <v>484</v>
      </c>
      <c r="D5730" s="1">
        <v>41653</v>
      </c>
      <c r="E5730" s="2">
        <v>50</v>
      </c>
      <c r="F5730" t="s">
        <v>485</v>
      </c>
      <c r="G5730" t="s">
        <v>1282</v>
      </c>
    </row>
    <row r="5731" spans="1:7" x14ac:dyDescent="0.25">
      <c r="A5731" t="s">
        <v>235</v>
      </c>
      <c r="B5731" t="s">
        <v>236</v>
      </c>
      <c r="C5731" t="s">
        <v>237</v>
      </c>
      <c r="D5731" s="1">
        <v>41653</v>
      </c>
      <c r="E5731" s="2">
        <v>71.430000000000007</v>
      </c>
      <c r="F5731" t="s">
        <v>238</v>
      </c>
      <c r="G5731" t="s">
        <v>34</v>
      </c>
    </row>
    <row r="5732" spans="1:7" x14ac:dyDescent="0.25">
      <c r="A5732" t="s">
        <v>235</v>
      </c>
      <c r="B5732" t="s">
        <v>236</v>
      </c>
      <c r="C5732" t="s">
        <v>237</v>
      </c>
      <c r="D5732" s="1">
        <v>41653</v>
      </c>
      <c r="E5732" s="2">
        <v>71.430000000000007</v>
      </c>
      <c r="F5732" t="s">
        <v>239</v>
      </c>
      <c r="G5732" t="s">
        <v>34</v>
      </c>
    </row>
    <row r="5733" spans="1:7" x14ac:dyDescent="0.25">
      <c r="A5733" t="s">
        <v>49</v>
      </c>
      <c r="B5733" t="s">
        <v>50</v>
      </c>
      <c r="C5733" t="s">
        <v>51</v>
      </c>
      <c r="D5733" s="1">
        <v>41653</v>
      </c>
      <c r="E5733" s="2">
        <v>125</v>
      </c>
      <c r="F5733" t="s">
        <v>52</v>
      </c>
      <c r="G5733" t="s">
        <v>34</v>
      </c>
    </row>
    <row r="5734" spans="1:7" x14ac:dyDescent="0.25">
      <c r="A5734" t="s">
        <v>40</v>
      </c>
      <c r="B5734" t="s">
        <v>41</v>
      </c>
      <c r="C5734" t="s">
        <v>42</v>
      </c>
      <c r="D5734" s="1">
        <v>41653</v>
      </c>
      <c r="E5734" s="2">
        <v>166.66</v>
      </c>
      <c r="F5734" t="s">
        <v>43</v>
      </c>
      <c r="G5734" t="s">
        <v>34</v>
      </c>
    </row>
    <row r="5735" spans="1:7" x14ac:dyDescent="0.25">
      <c r="A5735" t="s">
        <v>2438</v>
      </c>
      <c r="B5735" t="s">
        <v>2439</v>
      </c>
      <c r="D5735" s="1">
        <v>41653</v>
      </c>
      <c r="E5735" s="2">
        <v>1000</v>
      </c>
      <c r="F5735" t="s">
        <v>2440</v>
      </c>
      <c r="G5735" t="s">
        <v>67</v>
      </c>
    </row>
    <row r="5736" spans="1:7" x14ac:dyDescent="0.25">
      <c r="A5736" t="s">
        <v>1071</v>
      </c>
      <c r="B5736" t="s">
        <v>12</v>
      </c>
      <c r="C5736" t="s">
        <v>1072</v>
      </c>
      <c r="D5736" s="1">
        <v>41653</v>
      </c>
      <c r="E5736" s="2">
        <v>500</v>
      </c>
      <c r="F5736" t="s">
        <v>1073</v>
      </c>
      <c r="G5736" t="s">
        <v>1074</v>
      </c>
    </row>
    <row r="5737" spans="1:7" x14ac:dyDescent="0.25">
      <c r="A5737" t="s">
        <v>2192</v>
      </c>
      <c r="B5737" t="s">
        <v>2193</v>
      </c>
      <c r="C5737" t="s">
        <v>2194</v>
      </c>
      <c r="D5737" s="1">
        <v>41653</v>
      </c>
      <c r="E5737" s="2">
        <v>500</v>
      </c>
      <c r="F5737" t="s">
        <v>2195</v>
      </c>
      <c r="G5737" t="s">
        <v>34</v>
      </c>
    </row>
    <row r="5738" spans="1:7" x14ac:dyDescent="0.25">
      <c r="A5738" t="s">
        <v>1236</v>
      </c>
      <c r="B5738" t="s">
        <v>903</v>
      </c>
      <c r="C5738" t="s">
        <v>997</v>
      </c>
      <c r="D5738" s="1">
        <v>41653</v>
      </c>
      <c r="E5738" s="2">
        <v>84</v>
      </c>
      <c r="F5738" t="s">
        <v>1237</v>
      </c>
      <c r="G5738" t="s">
        <v>34</v>
      </c>
    </row>
    <row r="5739" spans="1:7" x14ac:dyDescent="0.25">
      <c r="A5739" t="s">
        <v>1308</v>
      </c>
      <c r="B5739" t="s">
        <v>1309</v>
      </c>
      <c r="C5739" t="s">
        <v>1310</v>
      </c>
      <c r="D5739" s="1">
        <v>41653</v>
      </c>
      <c r="E5739" s="2">
        <v>83.33</v>
      </c>
      <c r="F5739" t="s">
        <v>1311</v>
      </c>
      <c r="G5739" t="s">
        <v>34</v>
      </c>
    </row>
    <row r="5740" spans="1:7" x14ac:dyDescent="0.25">
      <c r="A5740" t="s">
        <v>1257</v>
      </c>
      <c r="B5740" t="s">
        <v>1258</v>
      </c>
      <c r="C5740" t="s">
        <v>1259</v>
      </c>
      <c r="D5740" s="1">
        <v>41653</v>
      </c>
      <c r="E5740" s="2">
        <v>83.33</v>
      </c>
      <c r="F5740" t="s">
        <v>1260</v>
      </c>
      <c r="G5740" t="s">
        <v>34</v>
      </c>
    </row>
    <row r="5741" spans="1:7" x14ac:dyDescent="0.25">
      <c r="A5741" t="s">
        <v>1704</v>
      </c>
      <c r="B5741" t="s">
        <v>1705</v>
      </c>
      <c r="C5741" t="s">
        <v>1706</v>
      </c>
      <c r="D5741" s="1">
        <v>41653</v>
      </c>
      <c r="E5741" s="2">
        <v>83.33</v>
      </c>
      <c r="G5741" t="s">
        <v>34</v>
      </c>
    </row>
    <row r="5742" spans="1:7" x14ac:dyDescent="0.25">
      <c r="A5742" t="s">
        <v>1438</v>
      </c>
      <c r="B5742" t="s">
        <v>1439</v>
      </c>
      <c r="D5742" s="1">
        <v>41654</v>
      </c>
      <c r="E5742" s="2">
        <v>2000</v>
      </c>
      <c r="F5742" t="s">
        <v>39</v>
      </c>
      <c r="G5742" t="s">
        <v>187</v>
      </c>
    </row>
    <row r="5743" spans="1:7" x14ac:dyDescent="0.25">
      <c r="A5743" t="s">
        <v>232</v>
      </c>
      <c r="B5743" t="s">
        <v>233</v>
      </c>
      <c r="D5743" s="1">
        <v>41654</v>
      </c>
      <c r="E5743" s="2">
        <v>1000</v>
      </c>
      <c r="F5743" t="s">
        <v>234</v>
      </c>
      <c r="G5743" t="s">
        <v>34</v>
      </c>
    </row>
    <row r="5744" spans="1:7" x14ac:dyDescent="0.25">
      <c r="A5744" t="s">
        <v>232</v>
      </c>
      <c r="B5744" t="s">
        <v>233</v>
      </c>
      <c r="D5744" s="1">
        <v>41654</v>
      </c>
      <c r="E5744" s="2">
        <v>1000</v>
      </c>
      <c r="F5744" t="s">
        <v>234</v>
      </c>
      <c r="G5744" t="s">
        <v>938</v>
      </c>
    </row>
    <row r="5745" spans="1:7" x14ac:dyDescent="0.25">
      <c r="A5745" t="s">
        <v>229</v>
      </c>
      <c r="B5745" t="s">
        <v>230</v>
      </c>
      <c r="D5745" s="1">
        <v>41655</v>
      </c>
      <c r="E5745" s="2">
        <v>4000</v>
      </c>
      <c r="G5745" t="s">
        <v>2441</v>
      </c>
    </row>
    <row r="5746" spans="1:7" x14ac:dyDescent="0.25">
      <c r="A5746" t="s">
        <v>229</v>
      </c>
      <c r="B5746" t="s">
        <v>230</v>
      </c>
      <c r="D5746" s="1">
        <v>41655</v>
      </c>
      <c r="E5746" s="2">
        <v>4500</v>
      </c>
      <c r="G5746" t="s">
        <v>231</v>
      </c>
    </row>
    <row r="5747" spans="1:7" x14ac:dyDescent="0.25">
      <c r="A5747" t="s">
        <v>2442</v>
      </c>
      <c r="B5747" t="s">
        <v>2443</v>
      </c>
      <c r="D5747" s="1">
        <v>41663</v>
      </c>
      <c r="E5747" s="2">
        <v>20000</v>
      </c>
      <c r="G5747" t="s">
        <v>2060</v>
      </c>
    </row>
    <row r="5748" spans="1:7" x14ac:dyDescent="0.25">
      <c r="A5748" t="s">
        <v>1876</v>
      </c>
      <c r="B5748" t="s">
        <v>1877</v>
      </c>
      <c r="D5748" s="1">
        <v>41663</v>
      </c>
      <c r="E5748" s="2">
        <v>500</v>
      </c>
      <c r="F5748" t="s">
        <v>1878</v>
      </c>
      <c r="G5748" t="s">
        <v>1816</v>
      </c>
    </row>
    <row r="5749" spans="1:7" x14ac:dyDescent="0.25">
      <c r="A5749" t="s">
        <v>1876</v>
      </c>
      <c r="B5749" t="s">
        <v>1877</v>
      </c>
      <c r="D5749" s="1">
        <v>41663</v>
      </c>
      <c r="E5749" s="2">
        <v>500</v>
      </c>
      <c r="F5749" t="s">
        <v>1879</v>
      </c>
      <c r="G5749" t="s">
        <v>1816</v>
      </c>
    </row>
    <row r="5750" spans="1:7" x14ac:dyDescent="0.25">
      <c r="A5750" t="s">
        <v>183</v>
      </c>
      <c r="B5750" t="s">
        <v>184</v>
      </c>
      <c r="D5750" s="1">
        <v>41669</v>
      </c>
      <c r="E5750" s="2">
        <v>2000</v>
      </c>
      <c r="F5750" t="s">
        <v>185</v>
      </c>
      <c r="G5750" t="s">
        <v>186</v>
      </c>
    </row>
    <row r="5751" spans="1:7" x14ac:dyDescent="0.25">
      <c r="A5751" t="s">
        <v>1004</v>
      </c>
      <c r="B5751" t="s">
        <v>1005</v>
      </c>
      <c r="D5751" s="1">
        <v>41669</v>
      </c>
      <c r="E5751" s="2">
        <v>500</v>
      </c>
      <c r="G5751" t="s">
        <v>1006</v>
      </c>
    </row>
    <row r="5752" spans="1:7" x14ac:dyDescent="0.25">
      <c r="A5752" t="s">
        <v>1076</v>
      </c>
      <c r="B5752" t="s">
        <v>1077</v>
      </c>
      <c r="D5752" s="1">
        <v>41669</v>
      </c>
      <c r="E5752" s="2">
        <v>23.34</v>
      </c>
      <c r="G5752" t="s">
        <v>310</v>
      </c>
    </row>
    <row r="5753" spans="1:7" x14ac:dyDescent="0.25">
      <c r="A5753" t="s">
        <v>188</v>
      </c>
      <c r="B5753" t="s">
        <v>189</v>
      </c>
      <c r="C5753" t="s">
        <v>190</v>
      </c>
      <c r="D5753" s="1">
        <v>41669</v>
      </c>
      <c r="E5753" s="2">
        <v>100</v>
      </c>
      <c r="F5753" t="s">
        <v>191</v>
      </c>
      <c r="G5753" t="s">
        <v>192</v>
      </c>
    </row>
    <row r="5754" spans="1:7" x14ac:dyDescent="0.25">
      <c r="A5754" t="s">
        <v>2444</v>
      </c>
      <c r="B5754" t="s">
        <v>2445</v>
      </c>
      <c r="C5754" t="s">
        <v>1802</v>
      </c>
      <c r="D5754" s="1">
        <v>41669</v>
      </c>
      <c r="E5754" s="2">
        <v>100</v>
      </c>
      <c r="F5754" t="s">
        <v>2446</v>
      </c>
      <c r="G5754" t="s">
        <v>1725</v>
      </c>
    </row>
    <row r="5755" spans="1:7" x14ac:dyDescent="0.25">
      <c r="A5755" t="s">
        <v>1731</v>
      </c>
      <c r="B5755" t="s">
        <v>903</v>
      </c>
      <c r="C5755" t="s">
        <v>1732</v>
      </c>
      <c r="D5755" s="1">
        <v>41673</v>
      </c>
      <c r="E5755" s="2">
        <v>100</v>
      </c>
      <c r="G5755" t="s">
        <v>1725</v>
      </c>
    </row>
    <row r="5756" spans="1:7" x14ac:dyDescent="0.25">
      <c r="A5756" t="s">
        <v>1296</v>
      </c>
      <c r="B5756" t="s">
        <v>1297</v>
      </c>
      <c r="D5756" s="1">
        <v>41673</v>
      </c>
      <c r="E5756" s="2">
        <v>750</v>
      </c>
      <c r="G5756" t="s">
        <v>1298</v>
      </c>
    </row>
    <row r="5757" spans="1:7" x14ac:dyDescent="0.25">
      <c r="A5757" t="s">
        <v>2447</v>
      </c>
      <c r="B5757" t="s">
        <v>2448</v>
      </c>
      <c r="D5757" s="1">
        <v>41673</v>
      </c>
      <c r="E5757" s="2">
        <v>5500</v>
      </c>
      <c r="F5757" t="s">
        <v>2449</v>
      </c>
      <c r="G5757" t="s">
        <v>2450</v>
      </c>
    </row>
    <row r="5758" spans="1:7" x14ac:dyDescent="0.25">
      <c r="A5758" t="s">
        <v>2451</v>
      </c>
      <c r="B5758" t="s">
        <v>2452</v>
      </c>
      <c r="D5758" s="1">
        <v>41673</v>
      </c>
      <c r="E5758" s="2">
        <v>1000</v>
      </c>
      <c r="F5758" t="s">
        <v>2453</v>
      </c>
      <c r="G5758" t="s">
        <v>1816</v>
      </c>
    </row>
    <row r="5759" spans="1:7" x14ac:dyDescent="0.25">
      <c r="A5759" t="s">
        <v>2451</v>
      </c>
      <c r="B5759" t="s">
        <v>2452</v>
      </c>
      <c r="D5759" s="1">
        <v>41673</v>
      </c>
      <c r="E5759" s="2">
        <v>1500</v>
      </c>
      <c r="F5759" t="s">
        <v>2453</v>
      </c>
      <c r="G5759" t="s">
        <v>1045</v>
      </c>
    </row>
    <row r="5760" spans="1:7" x14ac:dyDescent="0.25">
      <c r="A5760" t="s">
        <v>482</v>
      </c>
      <c r="B5760" t="s">
        <v>483</v>
      </c>
      <c r="C5760" t="s">
        <v>484</v>
      </c>
      <c r="D5760" s="1">
        <v>41673</v>
      </c>
      <c r="E5760" s="2">
        <v>125</v>
      </c>
      <c r="F5760" t="s">
        <v>485</v>
      </c>
      <c r="G5760" t="s">
        <v>2271</v>
      </c>
    </row>
    <row r="5761" spans="1:7" x14ac:dyDescent="0.25">
      <c r="A5761" t="s">
        <v>1997</v>
      </c>
      <c r="B5761" t="s">
        <v>1998</v>
      </c>
      <c r="D5761" s="1">
        <v>41675</v>
      </c>
      <c r="E5761" s="2">
        <v>33000</v>
      </c>
      <c r="G5761" t="s">
        <v>1999</v>
      </c>
    </row>
    <row r="5762" spans="1:7" x14ac:dyDescent="0.25">
      <c r="A5762" t="s">
        <v>1662</v>
      </c>
      <c r="B5762" t="s">
        <v>1663</v>
      </c>
      <c r="D5762" s="1">
        <v>41681</v>
      </c>
      <c r="E5762" s="2">
        <v>6000</v>
      </c>
      <c r="F5762" t="s">
        <v>1664</v>
      </c>
      <c r="G5762" t="s">
        <v>1665</v>
      </c>
    </row>
    <row r="5763" spans="1:7" x14ac:dyDescent="0.25">
      <c r="A5763" t="s">
        <v>1812</v>
      </c>
      <c r="B5763" t="s">
        <v>1813</v>
      </c>
      <c r="D5763" s="1">
        <v>41681</v>
      </c>
      <c r="E5763" s="2">
        <v>1000</v>
      </c>
      <c r="F5763" t="s">
        <v>1814</v>
      </c>
      <c r="G5763" t="s">
        <v>67</v>
      </c>
    </row>
    <row r="5764" spans="1:7" x14ac:dyDescent="0.25">
      <c r="A5764" t="s">
        <v>1812</v>
      </c>
      <c r="B5764" t="s">
        <v>1813</v>
      </c>
      <c r="D5764" s="1">
        <v>41681</v>
      </c>
      <c r="E5764" s="2">
        <v>1000</v>
      </c>
      <c r="F5764" t="s">
        <v>1815</v>
      </c>
      <c r="G5764" t="s">
        <v>67</v>
      </c>
    </row>
    <row r="5765" spans="1:7" x14ac:dyDescent="0.25">
      <c r="A5765" t="s">
        <v>2213</v>
      </c>
      <c r="B5765" t="s">
        <v>2214</v>
      </c>
      <c r="D5765" s="1">
        <v>41681</v>
      </c>
      <c r="E5765" s="2">
        <v>1000</v>
      </c>
      <c r="G5765" t="s">
        <v>67</v>
      </c>
    </row>
    <row r="5766" spans="1:7" x14ac:dyDescent="0.25">
      <c r="A5766" t="s">
        <v>1065</v>
      </c>
      <c r="B5766" t="s">
        <v>1066</v>
      </c>
      <c r="D5766" s="1">
        <v>41681</v>
      </c>
      <c r="E5766" s="2">
        <v>2250</v>
      </c>
      <c r="F5766" t="s">
        <v>1067</v>
      </c>
      <c r="G5766" t="s">
        <v>1068</v>
      </c>
    </row>
    <row r="5767" spans="1:7" x14ac:dyDescent="0.25">
      <c r="A5767" t="s">
        <v>2454</v>
      </c>
      <c r="B5767" t="s">
        <v>2455</v>
      </c>
      <c r="D5767" s="1">
        <v>41681</v>
      </c>
      <c r="E5767" s="2">
        <v>500</v>
      </c>
      <c r="G5767" t="s">
        <v>209</v>
      </c>
    </row>
    <row r="5768" spans="1:7" x14ac:dyDescent="0.25">
      <c r="A5768" t="s">
        <v>312</v>
      </c>
      <c r="B5768" t="s">
        <v>248</v>
      </c>
      <c r="C5768" t="s">
        <v>313</v>
      </c>
      <c r="D5768" s="1">
        <v>41681</v>
      </c>
      <c r="E5768" s="2">
        <v>50</v>
      </c>
      <c r="F5768" t="s">
        <v>314</v>
      </c>
      <c r="G5768" t="s">
        <v>315</v>
      </c>
    </row>
    <row r="5769" spans="1:7" x14ac:dyDescent="0.25">
      <c r="A5769" t="s">
        <v>316</v>
      </c>
      <c r="B5769" t="s">
        <v>317</v>
      </c>
      <c r="C5769" t="s">
        <v>318</v>
      </c>
      <c r="D5769" s="1">
        <v>41681</v>
      </c>
      <c r="E5769" s="2">
        <v>40</v>
      </c>
      <c r="F5769" t="s">
        <v>319</v>
      </c>
      <c r="G5769" t="s">
        <v>1275</v>
      </c>
    </row>
    <row r="5770" spans="1:7" x14ac:dyDescent="0.25">
      <c r="A5770" t="s">
        <v>316</v>
      </c>
      <c r="B5770" t="s">
        <v>317</v>
      </c>
      <c r="C5770" t="s">
        <v>318</v>
      </c>
      <c r="D5770" s="1">
        <v>41681</v>
      </c>
      <c r="E5770" s="2">
        <v>40</v>
      </c>
      <c r="F5770" t="s">
        <v>320</v>
      </c>
      <c r="G5770" t="s">
        <v>1275</v>
      </c>
    </row>
    <row r="5771" spans="1:7" x14ac:dyDescent="0.25">
      <c r="A5771" t="s">
        <v>99</v>
      </c>
      <c r="B5771" t="s">
        <v>100</v>
      </c>
      <c r="C5771" t="s">
        <v>101</v>
      </c>
      <c r="D5771" s="1">
        <v>41681</v>
      </c>
      <c r="E5771" s="2">
        <v>10</v>
      </c>
      <c r="F5771" t="s">
        <v>102</v>
      </c>
      <c r="G5771" t="s">
        <v>1245</v>
      </c>
    </row>
    <row r="5772" spans="1:7" x14ac:dyDescent="0.25">
      <c r="A5772" t="s">
        <v>99</v>
      </c>
      <c r="B5772" t="s">
        <v>100</v>
      </c>
      <c r="C5772" t="s">
        <v>101</v>
      </c>
      <c r="D5772" s="1">
        <v>41681</v>
      </c>
      <c r="E5772" s="2">
        <v>10</v>
      </c>
      <c r="F5772" t="s">
        <v>103</v>
      </c>
      <c r="G5772" t="s">
        <v>1245</v>
      </c>
    </row>
    <row r="5773" spans="1:7" x14ac:dyDescent="0.25">
      <c r="A5773" t="s">
        <v>99</v>
      </c>
      <c r="B5773" t="s">
        <v>100</v>
      </c>
      <c r="C5773" t="s">
        <v>101</v>
      </c>
      <c r="D5773" s="1">
        <v>41681</v>
      </c>
      <c r="E5773" s="2">
        <v>10</v>
      </c>
      <c r="F5773" t="s">
        <v>104</v>
      </c>
      <c r="G5773" t="s">
        <v>1245</v>
      </c>
    </row>
    <row r="5774" spans="1:7" x14ac:dyDescent="0.25">
      <c r="A5774" t="s">
        <v>322</v>
      </c>
      <c r="B5774" t="s">
        <v>323</v>
      </c>
      <c r="C5774" t="s">
        <v>324</v>
      </c>
      <c r="D5774" s="1">
        <v>41681</v>
      </c>
      <c r="E5774" s="2">
        <v>50</v>
      </c>
      <c r="F5774" t="s">
        <v>325</v>
      </c>
      <c r="G5774" t="s">
        <v>326</v>
      </c>
    </row>
    <row r="5775" spans="1:7" x14ac:dyDescent="0.25">
      <c r="A5775" t="s">
        <v>322</v>
      </c>
      <c r="B5775" t="s">
        <v>323</v>
      </c>
      <c r="C5775" t="s">
        <v>324</v>
      </c>
      <c r="D5775" s="1">
        <v>41681</v>
      </c>
      <c r="E5775" s="2">
        <v>50</v>
      </c>
      <c r="F5775" t="s">
        <v>327</v>
      </c>
      <c r="G5775" t="s">
        <v>326</v>
      </c>
    </row>
    <row r="5776" spans="1:7" x14ac:dyDescent="0.25">
      <c r="A5776" t="s">
        <v>328</v>
      </c>
      <c r="B5776" t="s">
        <v>329</v>
      </c>
      <c r="C5776" t="s">
        <v>330</v>
      </c>
      <c r="D5776" s="1">
        <v>41681</v>
      </c>
      <c r="E5776" s="2">
        <v>150</v>
      </c>
      <c r="F5776" t="s">
        <v>331</v>
      </c>
      <c r="G5776" t="s">
        <v>828</v>
      </c>
    </row>
    <row r="5777" spans="1:7" x14ac:dyDescent="0.25">
      <c r="A5777" t="s">
        <v>328</v>
      </c>
      <c r="B5777" t="s">
        <v>329</v>
      </c>
      <c r="C5777" t="s">
        <v>330</v>
      </c>
      <c r="D5777" s="1">
        <v>41681</v>
      </c>
      <c r="E5777" s="2">
        <v>150</v>
      </c>
      <c r="F5777" t="s">
        <v>332</v>
      </c>
      <c r="G5777" t="s">
        <v>828</v>
      </c>
    </row>
    <row r="5778" spans="1:7" x14ac:dyDescent="0.25">
      <c r="A5778" t="s">
        <v>333</v>
      </c>
      <c r="B5778" t="s">
        <v>152</v>
      </c>
      <c r="C5778" t="s">
        <v>334</v>
      </c>
      <c r="D5778" s="1">
        <v>41681</v>
      </c>
      <c r="E5778" s="2">
        <v>2</v>
      </c>
      <c r="F5778" t="s">
        <v>335</v>
      </c>
      <c r="G5778" t="s">
        <v>114</v>
      </c>
    </row>
    <row r="5779" spans="1:7" x14ac:dyDescent="0.25">
      <c r="A5779" t="s">
        <v>333</v>
      </c>
      <c r="B5779" t="s">
        <v>152</v>
      </c>
      <c r="C5779" t="s">
        <v>334</v>
      </c>
      <c r="D5779" s="1">
        <v>41681</v>
      </c>
      <c r="E5779" s="2">
        <v>2</v>
      </c>
      <c r="F5779" t="s">
        <v>336</v>
      </c>
      <c r="G5779" t="s">
        <v>114</v>
      </c>
    </row>
    <row r="5780" spans="1:7" x14ac:dyDescent="0.25">
      <c r="A5780" t="s">
        <v>2153</v>
      </c>
      <c r="B5780" t="s">
        <v>614</v>
      </c>
      <c r="C5780" t="s">
        <v>1310</v>
      </c>
      <c r="D5780" s="1">
        <v>41681</v>
      </c>
      <c r="E5780" s="2">
        <v>10</v>
      </c>
      <c r="F5780" t="s">
        <v>2154</v>
      </c>
      <c r="G5780" t="s">
        <v>1245</v>
      </c>
    </row>
    <row r="5781" spans="1:7" x14ac:dyDescent="0.25">
      <c r="A5781" t="s">
        <v>87</v>
      </c>
      <c r="B5781" t="s">
        <v>88</v>
      </c>
      <c r="C5781" t="s">
        <v>89</v>
      </c>
      <c r="D5781" s="1">
        <v>41681</v>
      </c>
      <c r="E5781" s="2">
        <v>25</v>
      </c>
      <c r="F5781" t="s">
        <v>90</v>
      </c>
      <c r="G5781" t="s">
        <v>1695</v>
      </c>
    </row>
    <row r="5782" spans="1:7" x14ac:dyDescent="0.25">
      <c r="A5782" t="s">
        <v>87</v>
      </c>
      <c r="B5782" t="s">
        <v>88</v>
      </c>
      <c r="C5782" t="s">
        <v>89</v>
      </c>
      <c r="D5782" s="1">
        <v>41681</v>
      </c>
      <c r="E5782" s="2">
        <v>25</v>
      </c>
      <c r="F5782" t="s">
        <v>91</v>
      </c>
      <c r="G5782" t="s">
        <v>1695</v>
      </c>
    </row>
    <row r="5783" spans="1:7" x14ac:dyDescent="0.25">
      <c r="A5783" t="s">
        <v>87</v>
      </c>
      <c r="B5783" t="s">
        <v>88</v>
      </c>
      <c r="C5783" t="s">
        <v>89</v>
      </c>
      <c r="D5783" s="1">
        <v>41681</v>
      </c>
      <c r="E5783" s="2">
        <v>25</v>
      </c>
      <c r="F5783" t="s">
        <v>91</v>
      </c>
      <c r="G5783" t="s">
        <v>1695</v>
      </c>
    </row>
    <row r="5784" spans="1:7" x14ac:dyDescent="0.25">
      <c r="A5784" t="s">
        <v>87</v>
      </c>
      <c r="B5784" t="s">
        <v>88</v>
      </c>
      <c r="C5784" t="s">
        <v>89</v>
      </c>
      <c r="D5784" s="1">
        <v>41681</v>
      </c>
      <c r="E5784" s="2">
        <v>25</v>
      </c>
      <c r="F5784" t="s">
        <v>92</v>
      </c>
      <c r="G5784" t="s">
        <v>1695</v>
      </c>
    </row>
    <row r="5785" spans="1:7" x14ac:dyDescent="0.25">
      <c r="A5785" t="s">
        <v>390</v>
      </c>
      <c r="B5785" t="s">
        <v>343</v>
      </c>
      <c r="C5785" t="s">
        <v>391</v>
      </c>
      <c r="D5785" s="1">
        <v>41681</v>
      </c>
      <c r="E5785" s="2">
        <v>30</v>
      </c>
      <c r="F5785" t="s">
        <v>392</v>
      </c>
      <c r="G5785" t="s">
        <v>1245</v>
      </c>
    </row>
    <row r="5786" spans="1:7" x14ac:dyDescent="0.25">
      <c r="A5786" t="s">
        <v>390</v>
      </c>
      <c r="B5786" t="s">
        <v>343</v>
      </c>
      <c r="C5786" t="s">
        <v>391</v>
      </c>
      <c r="D5786" s="1">
        <v>41681</v>
      </c>
      <c r="E5786" s="2">
        <v>30</v>
      </c>
      <c r="F5786" t="s">
        <v>392</v>
      </c>
      <c r="G5786" t="s">
        <v>1245</v>
      </c>
    </row>
    <row r="5787" spans="1:7" x14ac:dyDescent="0.25">
      <c r="A5787" t="s">
        <v>390</v>
      </c>
      <c r="B5787" t="s">
        <v>343</v>
      </c>
      <c r="C5787" t="s">
        <v>391</v>
      </c>
      <c r="D5787" s="1">
        <v>41681</v>
      </c>
      <c r="E5787" s="2">
        <v>30</v>
      </c>
      <c r="F5787" t="s">
        <v>393</v>
      </c>
      <c r="G5787" t="s">
        <v>1245</v>
      </c>
    </row>
    <row r="5788" spans="1:7" x14ac:dyDescent="0.25">
      <c r="A5788" t="s">
        <v>1590</v>
      </c>
      <c r="B5788" t="s">
        <v>1591</v>
      </c>
      <c r="C5788" t="s">
        <v>1592</v>
      </c>
      <c r="D5788" s="1">
        <v>41681</v>
      </c>
      <c r="E5788" s="2">
        <v>5</v>
      </c>
      <c r="F5788" t="s">
        <v>1593</v>
      </c>
      <c r="G5788" t="s">
        <v>1245</v>
      </c>
    </row>
    <row r="5789" spans="1:7" x14ac:dyDescent="0.25">
      <c r="A5789" t="s">
        <v>82</v>
      </c>
      <c r="B5789" t="s">
        <v>83</v>
      </c>
      <c r="C5789" t="s">
        <v>84</v>
      </c>
      <c r="D5789" s="1">
        <v>41681</v>
      </c>
      <c r="E5789" s="2">
        <v>10</v>
      </c>
      <c r="F5789" t="s">
        <v>85</v>
      </c>
      <c r="G5789" t="s">
        <v>1245</v>
      </c>
    </row>
    <row r="5790" spans="1:7" x14ac:dyDescent="0.25">
      <c r="A5790" t="s">
        <v>82</v>
      </c>
      <c r="B5790" t="s">
        <v>83</v>
      </c>
      <c r="C5790" t="s">
        <v>84</v>
      </c>
      <c r="D5790" s="1">
        <v>41681</v>
      </c>
      <c r="E5790" s="2">
        <v>10</v>
      </c>
      <c r="F5790" t="s">
        <v>86</v>
      </c>
      <c r="G5790" t="s">
        <v>1245</v>
      </c>
    </row>
    <row r="5791" spans="1:7" x14ac:dyDescent="0.25">
      <c r="A5791" t="s">
        <v>78</v>
      </c>
      <c r="B5791" t="s">
        <v>79</v>
      </c>
      <c r="C5791" t="s">
        <v>80</v>
      </c>
      <c r="D5791" s="1">
        <v>41681</v>
      </c>
      <c r="E5791" s="2">
        <v>35</v>
      </c>
      <c r="F5791" t="s">
        <v>81</v>
      </c>
      <c r="G5791" t="s">
        <v>9</v>
      </c>
    </row>
    <row r="5792" spans="1:7" x14ac:dyDescent="0.25">
      <c r="A5792" t="s">
        <v>78</v>
      </c>
      <c r="B5792" t="s">
        <v>79</v>
      </c>
      <c r="C5792" t="s">
        <v>80</v>
      </c>
      <c r="D5792" s="1">
        <v>41681</v>
      </c>
      <c r="E5792" s="2">
        <v>35</v>
      </c>
      <c r="F5792" t="s">
        <v>81</v>
      </c>
      <c r="G5792" t="s">
        <v>9</v>
      </c>
    </row>
    <row r="5793" spans="1:7" x14ac:dyDescent="0.25">
      <c r="A5793" t="s">
        <v>636</v>
      </c>
      <c r="B5793" t="s">
        <v>637</v>
      </c>
      <c r="C5793" t="s">
        <v>638</v>
      </c>
      <c r="D5793" s="1">
        <v>41681</v>
      </c>
      <c r="E5793" s="2">
        <v>10</v>
      </c>
      <c r="F5793" t="s">
        <v>639</v>
      </c>
      <c r="G5793" t="s">
        <v>1694</v>
      </c>
    </row>
    <row r="5794" spans="1:7" x14ac:dyDescent="0.25">
      <c r="A5794" t="s">
        <v>159</v>
      </c>
      <c r="B5794" t="s">
        <v>160</v>
      </c>
      <c r="C5794" t="s">
        <v>161</v>
      </c>
      <c r="D5794" s="1">
        <v>41681</v>
      </c>
      <c r="E5794" s="2">
        <v>83.33</v>
      </c>
      <c r="F5794" t="s">
        <v>162</v>
      </c>
      <c r="G5794" t="s">
        <v>34</v>
      </c>
    </row>
    <row r="5795" spans="1:7" x14ac:dyDescent="0.25">
      <c r="A5795" t="s">
        <v>151</v>
      </c>
      <c r="B5795" t="s">
        <v>152</v>
      </c>
      <c r="C5795" t="s">
        <v>153</v>
      </c>
      <c r="D5795" s="1">
        <v>41681</v>
      </c>
      <c r="E5795" s="2">
        <v>40</v>
      </c>
      <c r="F5795" t="s">
        <v>154</v>
      </c>
      <c r="G5795" t="s">
        <v>114</v>
      </c>
    </row>
    <row r="5796" spans="1:7" x14ac:dyDescent="0.25">
      <c r="A5796" t="s">
        <v>2272</v>
      </c>
      <c r="B5796" t="s">
        <v>2273</v>
      </c>
      <c r="C5796" t="s">
        <v>2274</v>
      </c>
      <c r="D5796" s="1">
        <v>41681</v>
      </c>
      <c r="E5796" s="2">
        <v>100</v>
      </c>
      <c r="F5796" t="s">
        <v>2275</v>
      </c>
      <c r="G5796" t="s">
        <v>34</v>
      </c>
    </row>
    <row r="5797" spans="1:7" x14ac:dyDescent="0.25">
      <c r="A5797" t="s">
        <v>2272</v>
      </c>
      <c r="B5797" t="s">
        <v>2273</v>
      </c>
      <c r="C5797" t="s">
        <v>2274</v>
      </c>
      <c r="D5797" s="1">
        <v>41681</v>
      </c>
      <c r="E5797" s="2">
        <v>100</v>
      </c>
      <c r="F5797" t="s">
        <v>2276</v>
      </c>
      <c r="G5797" t="s">
        <v>34</v>
      </c>
    </row>
    <row r="5798" spans="1:7" x14ac:dyDescent="0.25">
      <c r="A5798" t="s">
        <v>1095</v>
      </c>
      <c r="B5798" t="s">
        <v>1096</v>
      </c>
      <c r="C5798" t="s">
        <v>1097</v>
      </c>
      <c r="D5798" s="1">
        <v>41681</v>
      </c>
      <c r="E5798" s="2">
        <v>25</v>
      </c>
      <c r="F5798" t="s">
        <v>1098</v>
      </c>
      <c r="G5798" t="s">
        <v>1246</v>
      </c>
    </row>
    <row r="5799" spans="1:7" x14ac:dyDescent="0.25">
      <c r="A5799" t="s">
        <v>1095</v>
      </c>
      <c r="B5799" t="s">
        <v>1096</v>
      </c>
      <c r="C5799" t="s">
        <v>1097</v>
      </c>
      <c r="D5799" s="1">
        <v>41681</v>
      </c>
      <c r="E5799" s="2">
        <v>25</v>
      </c>
      <c r="F5799" t="s">
        <v>1099</v>
      </c>
      <c r="G5799" t="s">
        <v>1246</v>
      </c>
    </row>
    <row r="5800" spans="1:7" x14ac:dyDescent="0.25">
      <c r="A5800" t="s">
        <v>1095</v>
      </c>
      <c r="B5800" t="s">
        <v>1096</v>
      </c>
      <c r="C5800" t="s">
        <v>1097</v>
      </c>
      <c r="D5800" s="1">
        <v>41681</v>
      </c>
      <c r="E5800" s="2">
        <v>25</v>
      </c>
      <c r="F5800" t="s">
        <v>1099</v>
      </c>
      <c r="G5800" t="s">
        <v>1246</v>
      </c>
    </row>
    <row r="5801" spans="1:7" x14ac:dyDescent="0.25">
      <c r="A5801" t="s">
        <v>1095</v>
      </c>
      <c r="B5801" t="s">
        <v>1096</v>
      </c>
      <c r="C5801" t="s">
        <v>1097</v>
      </c>
      <c r="D5801" s="1">
        <v>41681</v>
      </c>
      <c r="E5801" s="2">
        <v>25</v>
      </c>
      <c r="F5801" t="s">
        <v>1099</v>
      </c>
      <c r="G5801" t="s">
        <v>1246</v>
      </c>
    </row>
    <row r="5802" spans="1:7" x14ac:dyDescent="0.25">
      <c r="A5802" t="s">
        <v>241</v>
      </c>
      <c r="B5802" t="s">
        <v>242</v>
      </c>
      <c r="C5802" t="s">
        <v>243</v>
      </c>
      <c r="D5802" s="1">
        <v>41681</v>
      </c>
      <c r="E5802" s="2">
        <v>300</v>
      </c>
      <c r="F5802" t="s">
        <v>244</v>
      </c>
      <c r="G5802" t="s">
        <v>245</v>
      </c>
    </row>
    <row r="5803" spans="1:7" x14ac:dyDescent="0.25">
      <c r="A5803" t="s">
        <v>241</v>
      </c>
      <c r="B5803" t="s">
        <v>242</v>
      </c>
      <c r="C5803" t="s">
        <v>243</v>
      </c>
      <c r="D5803" s="1">
        <v>41681</v>
      </c>
      <c r="E5803" s="2">
        <v>300</v>
      </c>
      <c r="F5803" t="s">
        <v>246</v>
      </c>
      <c r="G5803" t="s">
        <v>245</v>
      </c>
    </row>
    <row r="5804" spans="1:7" x14ac:dyDescent="0.25">
      <c r="A5804" t="s">
        <v>164</v>
      </c>
      <c r="B5804" t="s">
        <v>165</v>
      </c>
      <c r="C5804" t="s">
        <v>166</v>
      </c>
      <c r="D5804" s="1">
        <v>41681</v>
      </c>
      <c r="E5804" s="2">
        <v>25</v>
      </c>
      <c r="F5804" t="s">
        <v>167</v>
      </c>
      <c r="G5804" t="s">
        <v>1695</v>
      </c>
    </row>
    <row r="5805" spans="1:7" x14ac:dyDescent="0.25">
      <c r="A5805" t="s">
        <v>164</v>
      </c>
      <c r="B5805" t="s">
        <v>165</v>
      </c>
      <c r="C5805" t="s">
        <v>166</v>
      </c>
      <c r="D5805" s="1">
        <v>41681</v>
      </c>
      <c r="E5805" s="2">
        <v>25</v>
      </c>
      <c r="F5805" t="s">
        <v>168</v>
      </c>
      <c r="G5805" t="s">
        <v>1695</v>
      </c>
    </row>
    <row r="5806" spans="1:7" x14ac:dyDescent="0.25">
      <c r="A5806" t="s">
        <v>169</v>
      </c>
      <c r="B5806" t="s">
        <v>170</v>
      </c>
      <c r="C5806" t="s">
        <v>171</v>
      </c>
      <c r="D5806" s="1">
        <v>41681</v>
      </c>
      <c r="E5806" s="2">
        <v>10</v>
      </c>
      <c r="F5806" t="s">
        <v>172</v>
      </c>
      <c r="G5806" t="s">
        <v>1245</v>
      </c>
    </row>
    <row r="5807" spans="1:7" x14ac:dyDescent="0.25">
      <c r="A5807" t="s">
        <v>169</v>
      </c>
      <c r="B5807" t="s">
        <v>170</v>
      </c>
      <c r="C5807" t="s">
        <v>171</v>
      </c>
      <c r="D5807" s="1">
        <v>41681</v>
      </c>
      <c r="E5807" s="2">
        <v>10</v>
      </c>
      <c r="F5807" t="s">
        <v>173</v>
      </c>
      <c r="G5807" t="s">
        <v>1245</v>
      </c>
    </row>
    <row r="5808" spans="1:7" x14ac:dyDescent="0.25">
      <c r="A5808" t="s">
        <v>174</v>
      </c>
      <c r="B5808" t="s">
        <v>175</v>
      </c>
      <c r="C5808" t="s">
        <v>176</v>
      </c>
      <c r="D5808" s="1">
        <v>41681</v>
      </c>
      <c r="E5808" s="2">
        <v>10</v>
      </c>
      <c r="F5808" t="s">
        <v>177</v>
      </c>
      <c r="G5808" t="s">
        <v>114</v>
      </c>
    </row>
    <row r="5809" spans="1:7" x14ac:dyDescent="0.25">
      <c r="A5809" t="s">
        <v>493</v>
      </c>
      <c r="B5809" t="s">
        <v>494</v>
      </c>
      <c r="C5809" t="s">
        <v>495</v>
      </c>
      <c r="D5809" s="1">
        <v>41681</v>
      </c>
      <c r="E5809" s="2">
        <v>10</v>
      </c>
      <c r="F5809" t="s">
        <v>496</v>
      </c>
      <c r="G5809" t="s">
        <v>2456</v>
      </c>
    </row>
    <row r="5810" spans="1:7" x14ac:dyDescent="0.25">
      <c r="A5810" t="s">
        <v>493</v>
      </c>
      <c r="B5810" t="s">
        <v>494</v>
      </c>
      <c r="C5810" t="s">
        <v>495</v>
      </c>
      <c r="D5810" s="1">
        <v>41681</v>
      </c>
      <c r="E5810" s="2">
        <v>10</v>
      </c>
      <c r="F5810" t="s">
        <v>497</v>
      </c>
      <c r="G5810" t="s">
        <v>2456</v>
      </c>
    </row>
    <row r="5811" spans="1:7" x14ac:dyDescent="0.25">
      <c r="A5811" t="s">
        <v>247</v>
      </c>
      <c r="B5811" t="s">
        <v>248</v>
      </c>
      <c r="C5811" t="s">
        <v>249</v>
      </c>
      <c r="D5811" s="1">
        <v>41681</v>
      </c>
      <c r="E5811" s="2">
        <v>20</v>
      </c>
      <c r="F5811" t="s">
        <v>250</v>
      </c>
      <c r="G5811" t="s">
        <v>251</v>
      </c>
    </row>
    <row r="5812" spans="1:7" x14ac:dyDescent="0.25">
      <c r="A5812" t="s">
        <v>247</v>
      </c>
      <c r="B5812" t="s">
        <v>248</v>
      </c>
      <c r="C5812" t="s">
        <v>249</v>
      </c>
      <c r="D5812" s="1">
        <v>41681</v>
      </c>
      <c r="E5812" s="2">
        <v>20</v>
      </c>
      <c r="F5812" t="s">
        <v>252</v>
      </c>
      <c r="G5812" t="s">
        <v>251</v>
      </c>
    </row>
    <row r="5813" spans="1:7" x14ac:dyDescent="0.25">
      <c r="A5813" t="s">
        <v>178</v>
      </c>
      <c r="B5813" t="s">
        <v>179</v>
      </c>
      <c r="C5813" t="s">
        <v>180</v>
      </c>
      <c r="D5813" s="1">
        <v>41681</v>
      </c>
      <c r="E5813" s="2">
        <v>5</v>
      </c>
      <c r="F5813" t="s">
        <v>181</v>
      </c>
      <c r="G5813" t="s">
        <v>182</v>
      </c>
    </row>
    <row r="5814" spans="1:7" x14ac:dyDescent="0.25">
      <c r="A5814" t="s">
        <v>1317</v>
      </c>
      <c r="B5814" t="s">
        <v>1318</v>
      </c>
      <c r="C5814" t="s">
        <v>1319</v>
      </c>
      <c r="D5814" s="1">
        <v>41681</v>
      </c>
      <c r="E5814" s="2">
        <v>200</v>
      </c>
      <c r="F5814" t="s">
        <v>1320</v>
      </c>
      <c r="G5814" t="s">
        <v>1328</v>
      </c>
    </row>
    <row r="5815" spans="1:7" x14ac:dyDescent="0.25">
      <c r="A5815" t="s">
        <v>1317</v>
      </c>
      <c r="B5815" t="s">
        <v>1318</v>
      </c>
      <c r="C5815" t="s">
        <v>1319</v>
      </c>
      <c r="D5815" s="1">
        <v>41681</v>
      </c>
      <c r="E5815" s="2">
        <v>200</v>
      </c>
      <c r="F5815" t="s">
        <v>1321</v>
      </c>
      <c r="G5815" t="s">
        <v>1328</v>
      </c>
    </row>
    <row r="5816" spans="1:7" x14ac:dyDescent="0.25">
      <c r="A5816" t="s">
        <v>1356</v>
      </c>
      <c r="B5816" t="s">
        <v>307</v>
      </c>
      <c r="C5816" t="s">
        <v>1357</v>
      </c>
      <c r="D5816" s="1">
        <v>41681</v>
      </c>
      <c r="E5816" s="2">
        <v>5</v>
      </c>
      <c r="F5816" t="s">
        <v>1358</v>
      </c>
      <c r="G5816" t="s">
        <v>1245</v>
      </c>
    </row>
    <row r="5817" spans="1:7" x14ac:dyDescent="0.25">
      <c r="A5817" t="s">
        <v>259</v>
      </c>
      <c r="B5817" t="s">
        <v>260</v>
      </c>
      <c r="C5817" t="s">
        <v>261</v>
      </c>
      <c r="D5817" s="1">
        <v>41681</v>
      </c>
      <c r="E5817" s="2">
        <v>10</v>
      </c>
      <c r="F5817" t="s">
        <v>262</v>
      </c>
      <c r="G5817" t="s">
        <v>1695</v>
      </c>
    </row>
    <row r="5818" spans="1:7" x14ac:dyDescent="0.25">
      <c r="A5818" t="s">
        <v>1100</v>
      </c>
      <c r="B5818" t="s">
        <v>1101</v>
      </c>
      <c r="C5818" t="s">
        <v>1102</v>
      </c>
      <c r="D5818" s="1">
        <v>41681</v>
      </c>
      <c r="E5818" s="2">
        <v>25</v>
      </c>
      <c r="F5818" t="s">
        <v>1103</v>
      </c>
      <c r="G5818" t="s">
        <v>1247</v>
      </c>
    </row>
    <row r="5819" spans="1:7" x14ac:dyDescent="0.25">
      <c r="A5819" t="s">
        <v>1100</v>
      </c>
      <c r="B5819" t="s">
        <v>1101</v>
      </c>
      <c r="C5819" t="s">
        <v>1102</v>
      </c>
      <c r="D5819" s="1">
        <v>41681</v>
      </c>
      <c r="E5819" s="2">
        <v>25</v>
      </c>
      <c r="F5819" t="s">
        <v>1104</v>
      </c>
      <c r="G5819" t="s">
        <v>1247</v>
      </c>
    </row>
    <row r="5820" spans="1:7" x14ac:dyDescent="0.25">
      <c r="A5820" t="s">
        <v>546</v>
      </c>
      <c r="B5820" t="s">
        <v>547</v>
      </c>
      <c r="C5820" t="s">
        <v>548</v>
      </c>
      <c r="D5820" s="1">
        <v>41681</v>
      </c>
      <c r="E5820" s="2">
        <v>25</v>
      </c>
      <c r="F5820" t="s">
        <v>549</v>
      </c>
      <c r="G5820" t="s">
        <v>1245</v>
      </c>
    </row>
    <row r="5821" spans="1:7" x14ac:dyDescent="0.25">
      <c r="A5821" t="s">
        <v>1835</v>
      </c>
      <c r="B5821" t="s">
        <v>1836</v>
      </c>
      <c r="C5821" t="s">
        <v>1837</v>
      </c>
      <c r="D5821" s="1">
        <v>41681</v>
      </c>
      <c r="E5821" s="2">
        <v>100</v>
      </c>
      <c r="G5821" t="s">
        <v>1725</v>
      </c>
    </row>
    <row r="5822" spans="1:7" x14ac:dyDescent="0.25">
      <c r="A5822" t="s">
        <v>115</v>
      </c>
      <c r="B5822" t="s">
        <v>116</v>
      </c>
      <c r="C5822" t="s">
        <v>117</v>
      </c>
      <c r="D5822" s="1">
        <v>41681</v>
      </c>
      <c r="E5822" s="2">
        <v>5</v>
      </c>
      <c r="F5822" t="s">
        <v>118</v>
      </c>
      <c r="G5822" t="s">
        <v>1245</v>
      </c>
    </row>
    <row r="5823" spans="1:7" x14ac:dyDescent="0.25">
      <c r="A5823" t="s">
        <v>115</v>
      </c>
      <c r="B5823" t="s">
        <v>116</v>
      </c>
      <c r="C5823" t="s">
        <v>117</v>
      </c>
      <c r="D5823" s="1">
        <v>41681</v>
      </c>
      <c r="E5823" s="2">
        <v>5</v>
      </c>
      <c r="F5823" t="s">
        <v>119</v>
      </c>
      <c r="G5823" t="s">
        <v>1245</v>
      </c>
    </row>
    <row r="5824" spans="1:7" x14ac:dyDescent="0.25">
      <c r="A5824" t="s">
        <v>115</v>
      </c>
      <c r="B5824" t="s">
        <v>116</v>
      </c>
      <c r="C5824" t="s">
        <v>117</v>
      </c>
      <c r="D5824" s="1">
        <v>41681</v>
      </c>
      <c r="E5824" s="2">
        <v>5</v>
      </c>
      <c r="F5824" t="s">
        <v>120</v>
      </c>
      <c r="G5824" t="s">
        <v>1245</v>
      </c>
    </row>
    <row r="5825" spans="1:7" x14ac:dyDescent="0.25">
      <c r="A5825" t="s">
        <v>263</v>
      </c>
      <c r="B5825" t="s">
        <v>264</v>
      </c>
      <c r="C5825" t="s">
        <v>265</v>
      </c>
      <c r="D5825" s="1">
        <v>41681</v>
      </c>
      <c r="E5825" s="2">
        <v>50</v>
      </c>
      <c r="F5825" t="s">
        <v>266</v>
      </c>
      <c r="G5825" t="s">
        <v>1695</v>
      </c>
    </row>
    <row r="5826" spans="1:7" x14ac:dyDescent="0.25">
      <c r="A5826" t="s">
        <v>121</v>
      </c>
      <c r="B5826" t="s">
        <v>122</v>
      </c>
      <c r="C5826" t="s">
        <v>123</v>
      </c>
      <c r="D5826" s="1">
        <v>41681</v>
      </c>
      <c r="E5826" s="2">
        <v>70</v>
      </c>
      <c r="F5826" t="s">
        <v>124</v>
      </c>
      <c r="G5826" t="s">
        <v>1790</v>
      </c>
    </row>
    <row r="5827" spans="1:7" x14ac:dyDescent="0.25">
      <c r="A5827" t="s">
        <v>272</v>
      </c>
      <c r="B5827" t="s">
        <v>175</v>
      </c>
      <c r="C5827" t="s">
        <v>273</v>
      </c>
      <c r="D5827" s="1">
        <v>41681</v>
      </c>
      <c r="E5827" s="2">
        <v>25</v>
      </c>
      <c r="F5827" t="s">
        <v>274</v>
      </c>
      <c r="G5827" t="s">
        <v>1299</v>
      </c>
    </row>
    <row r="5828" spans="1:7" x14ac:dyDescent="0.25">
      <c r="A5828" t="s">
        <v>272</v>
      </c>
      <c r="B5828" t="s">
        <v>175</v>
      </c>
      <c r="C5828" t="s">
        <v>273</v>
      </c>
      <c r="D5828" s="1">
        <v>41681</v>
      </c>
      <c r="E5828" s="2">
        <v>25</v>
      </c>
      <c r="F5828" t="s">
        <v>274</v>
      </c>
      <c r="G5828" t="s">
        <v>1299</v>
      </c>
    </row>
    <row r="5829" spans="1:7" x14ac:dyDescent="0.25">
      <c r="A5829" t="s">
        <v>125</v>
      </c>
      <c r="B5829" t="s">
        <v>126</v>
      </c>
      <c r="C5829" t="s">
        <v>127</v>
      </c>
      <c r="D5829" s="1">
        <v>41681</v>
      </c>
      <c r="E5829" s="2">
        <v>5</v>
      </c>
      <c r="F5829" t="s">
        <v>128</v>
      </c>
      <c r="G5829" t="s">
        <v>1245</v>
      </c>
    </row>
    <row r="5830" spans="1:7" x14ac:dyDescent="0.25">
      <c r="A5830" t="s">
        <v>133</v>
      </c>
      <c r="B5830" t="s">
        <v>134</v>
      </c>
      <c r="C5830" t="s">
        <v>95</v>
      </c>
      <c r="D5830" s="1">
        <v>41681</v>
      </c>
      <c r="E5830" s="2">
        <v>10</v>
      </c>
      <c r="F5830" t="s">
        <v>135</v>
      </c>
      <c r="G5830" t="s">
        <v>1245</v>
      </c>
    </row>
    <row r="5831" spans="1:7" x14ac:dyDescent="0.25">
      <c r="A5831" t="s">
        <v>133</v>
      </c>
      <c r="B5831" t="s">
        <v>134</v>
      </c>
      <c r="C5831" t="s">
        <v>95</v>
      </c>
      <c r="D5831" s="1">
        <v>41681</v>
      </c>
      <c r="E5831" s="2">
        <v>10</v>
      </c>
      <c r="F5831" t="s">
        <v>136</v>
      </c>
      <c r="G5831" t="s">
        <v>1245</v>
      </c>
    </row>
    <row r="5832" spans="1:7" x14ac:dyDescent="0.25">
      <c r="A5832" t="s">
        <v>133</v>
      </c>
      <c r="B5832" t="s">
        <v>134</v>
      </c>
      <c r="C5832" t="s">
        <v>95</v>
      </c>
      <c r="D5832" s="1">
        <v>41681</v>
      </c>
      <c r="E5832" s="2">
        <v>10</v>
      </c>
      <c r="F5832" t="s">
        <v>137</v>
      </c>
      <c r="G5832" t="s">
        <v>1245</v>
      </c>
    </row>
    <row r="5833" spans="1:7" x14ac:dyDescent="0.25">
      <c r="A5833" t="s">
        <v>293</v>
      </c>
      <c r="B5833" t="s">
        <v>248</v>
      </c>
      <c r="C5833" t="s">
        <v>294</v>
      </c>
      <c r="D5833" s="1">
        <v>41681</v>
      </c>
      <c r="E5833" s="2">
        <v>15</v>
      </c>
      <c r="F5833" t="s">
        <v>295</v>
      </c>
      <c r="G5833" t="s">
        <v>182</v>
      </c>
    </row>
    <row r="5834" spans="1:7" x14ac:dyDescent="0.25">
      <c r="A5834" t="s">
        <v>293</v>
      </c>
      <c r="B5834" t="s">
        <v>248</v>
      </c>
      <c r="C5834" t="s">
        <v>294</v>
      </c>
      <c r="D5834" s="1">
        <v>41681</v>
      </c>
      <c r="E5834" s="2">
        <v>15</v>
      </c>
      <c r="F5834" t="s">
        <v>295</v>
      </c>
      <c r="G5834" t="s">
        <v>182</v>
      </c>
    </row>
    <row r="5835" spans="1:7" x14ac:dyDescent="0.25">
      <c r="A5835" t="s">
        <v>129</v>
      </c>
      <c r="B5835" t="s">
        <v>130</v>
      </c>
      <c r="C5835" t="s">
        <v>131</v>
      </c>
      <c r="D5835" s="1">
        <v>41681</v>
      </c>
      <c r="E5835" s="2">
        <v>10</v>
      </c>
      <c r="F5835" t="s">
        <v>132</v>
      </c>
      <c r="G5835" t="s">
        <v>9</v>
      </c>
    </row>
    <row r="5836" spans="1:7" x14ac:dyDescent="0.25">
      <c r="A5836" t="s">
        <v>278</v>
      </c>
      <c r="B5836" t="s">
        <v>279</v>
      </c>
      <c r="C5836" t="s">
        <v>280</v>
      </c>
      <c r="D5836" s="1">
        <v>41681</v>
      </c>
      <c r="E5836" s="2">
        <v>5</v>
      </c>
      <c r="F5836" t="s">
        <v>281</v>
      </c>
      <c r="G5836" t="s">
        <v>282</v>
      </c>
    </row>
    <row r="5837" spans="1:7" x14ac:dyDescent="0.25">
      <c r="A5837" t="s">
        <v>138</v>
      </c>
      <c r="B5837" t="s">
        <v>139</v>
      </c>
      <c r="C5837" t="s">
        <v>140</v>
      </c>
      <c r="D5837" s="1">
        <v>41681</v>
      </c>
      <c r="E5837" s="2">
        <v>40</v>
      </c>
      <c r="F5837" t="s">
        <v>141</v>
      </c>
      <c r="G5837" t="s">
        <v>1245</v>
      </c>
    </row>
    <row r="5838" spans="1:7" x14ac:dyDescent="0.25">
      <c r="A5838" t="s">
        <v>296</v>
      </c>
      <c r="B5838" t="s">
        <v>297</v>
      </c>
      <c r="C5838" t="s">
        <v>298</v>
      </c>
      <c r="D5838" s="1">
        <v>41681</v>
      </c>
      <c r="E5838" s="2">
        <v>100</v>
      </c>
      <c r="F5838" t="s">
        <v>299</v>
      </c>
      <c r="G5838" t="s">
        <v>34</v>
      </c>
    </row>
    <row r="5839" spans="1:7" x14ac:dyDescent="0.25">
      <c r="A5839" t="s">
        <v>296</v>
      </c>
      <c r="B5839" t="s">
        <v>297</v>
      </c>
      <c r="C5839" t="s">
        <v>298</v>
      </c>
      <c r="D5839" s="1">
        <v>41681</v>
      </c>
      <c r="E5839" s="2">
        <v>100</v>
      </c>
      <c r="F5839" t="s">
        <v>300</v>
      </c>
      <c r="G5839" t="s">
        <v>34</v>
      </c>
    </row>
    <row r="5840" spans="1:7" x14ac:dyDescent="0.25">
      <c r="A5840" t="s">
        <v>296</v>
      </c>
      <c r="B5840" t="s">
        <v>297</v>
      </c>
      <c r="C5840" t="s">
        <v>298</v>
      </c>
      <c r="D5840" s="1">
        <v>41681</v>
      </c>
      <c r="E5840" s="2">
        <v>100</v>
      </c>
      <c r="F5840" t="s">
        <v>301</v>
      </c>
      <c r="G5840" t="s">
        <v>34</v>
      </c>
    </row>
    <row r="5841" spans="1:7" x14ac:dyDescent="0.25">
      <c r="A5841" t="s">
        <v>1105</v>
      </c>
      <c r="B5841" t="s">
        <v>1106</v>
      </c>
      <c r="C5841" t="s">
        <v>1107</v>
      </c>
      <c r="D5841" s="1">
        <v>41681</v>
      </c>
      <c r="E5841" s="2">
        <v>25</v>
      </c>
      <c r="F5841" t="s">
        <v>1108</v>
      </c>
      <c r="G5841" t="s">
        <v>828</v>
      </c>
    </row>
    <row r="5842" spans="1:7" x14ac:dyDescent="0.25">
      <c r="A5842" t="s">
        <v>302</v>
      </c>
      <c r="B5842" t="s">
        <v>303</v>
      </c>
      <c r="C5842" t="s">
        <v>304</v>
      </c>
      <c r="D5842" s="1">
        <v>41681</v>
      </c>
      <c r="E5842" s="2">
        <v>39.4</v>
      </c>
      <c r="F5842" t="s">
        <v>305</v>
      </c>
      <c r="G5842" t="s">
        <v>114</v>
      </c>
    </row>
    <row r="5843" spans="1:7" x14ac:dyDescent="0.25">
      <c r="A5843" t="s">
        <v>306</v>
      </c>
      <c r="B5843" t="s">
        <v>307</v>
      </c>
      <c r="C5843" t="s">
        <v>308</v>
      </c>
      <c r="D5843" s="1">
        <v>41681</v>
      </c>
      <c r="E5843" s="2">
        <v>10</v>
      </c>
      <c r="F5843" t="s">
        <v>309</v>
      </c>
      <c r="G5843" t="s">
        <v>310</v>
      </c>
    </row>
    <row r="5844" spans="1:7" x14ac:dyDescent="0.25">
      <c r="A5844" t="s">
        <v>306</v>
      </c>
      <c r="B5844" t="s">
        <v>307</v>
      </c>
      <c r="C5844" t="s">
        <v>308</v>
      </c>
      <c r="D5844" s="1">
        <v>41681</v>
      </c>
      <c r="E5844" s="2">
        <v>10</v>
      </c>
      <c r="F5844" t="s">
        <v>311</v>
      </c>
      <c r="G5844" t="s">
        <v>310</v>
      </c>
    </row>
    <row r="5845" spans="1:7" x14ac:dyDescent="0.25">
      <c r="A5845" t="s">
        <v>1580</v>
      </c>
      <c r="B5845" t="s">
        <v>1581</v>
      </c>
      <c r="C5845" t="s">
        <v>1582</v>
      </c>
      <c r="D5845" s="1">
        <v>41681</v>
      </c>
      <c r="E5845" s="2">
        <v>20</v>
      </c>
      <c r="F5845" t="s">
        <v>1583</v>
      </c>
      <c r="G5845" t="s">
        <v>1869</v>
      </c>
    </row>
    <row r="5846" spans="1:7" x14ac:dyDescent="0.25">
      <c r="A5846" t="s">
        <v>1584</v>
      </c>
      <c r="B5846" t="s">
        <v>1585</v>
      </c>
      <c r="C5846" t="s">
        <v>1586</v>
      </c>
      <c r="D5846" s="1">
        <v>41681</v>
      </c>
      <c r="E5846" s="2">
        <v>10</v>
      </c>
      <c r="F5846" t="s">
        <v>1587</v>
      </c>
      <c r="G5846" t="s">
        <v>1790</v>
      </c>
    </row>
    <row r="5847" spans="1:7" x14ac:dyDescent="0.25">
      <c r="A5847" t="s">
        <v>1153</v>
      </c>
      <c r="B5847" t="s">
        <v>1154</v>
      </c>
      <c r="C5847" t="s">
        <v>1155</v>
      </c>
      <c r="D5847" s="1">
        <v>41683</v>
      </c>
      <c r="E5847" s="2">
        <v>500</v>
      </c>
      <c r="F5847" t="s">
        <v>1156</v>
      </c>
      <c r="G5847" t="s">
        <v>209</v>
      </c>
    </row>
    <row r="5848" spans="1:7" x14ac:dyDescent="0.25">
      <c r="A5848" t="s">
        <v>767</v>
      </c>
      <c r="B5848" t="s">
        <v>768</v>
      </c>
      <c r="D5848" s="1">
        <v>41683</v>
      </c>
      <c r="E5848" s="2">
        <v>1700</v>
      </c>
      <c r="G5848" t="s">
        <v>1816</v>
      </c>
    </row>
    <row r="5849" spans="1:7" x14ac:dyDescent="0.25">
      <c r="A5849" t="s">
        <v>2285</v>
      </c>
      <c r="B5849" t="s">
        <v>2286</v>
      </c>
      <c r="C5849" t="s">
        <v>2287</v>
      </c>
      <c r="D5849" s="1">
        <v>41684</v>
      </c>
      <c r="E5849" s="2">
        <v>83.33</v>
      </c>
      <c r="G5849" t="s">
        <v>34</v>
      </c>
    </row>
    <row r="5850" spans="1:7" x14ac:dyDescent="0.25">
      <c r="A5850" t="s">
        <v>53</v>
      </c>
      <c r="B5850" t="s">
        <v>54</v>
      </c>
      <c r="C5850" t="s">
        <v>55</v>
      </c>
      <c r="D5850" s="1">
        <v>41684</v>
      </c>
      <c r="E5850" s="2">
        <v>125</v>
      </c>
      <c r="F5850" t="s">
        <v>56</v>
      </c>
      <c r="G5850" t="s">
        <v>34</v>
      </c>
    </row>
    <row r="5851" spans="1:7" x14ac:dyDescent="0.25">
      <c r="A5851" t="s">
        <v>53</v>
      </c>
      <c r="B5851" t="s">
        <v>54</v>
      </c>
      <c r="C5851" t="s">
        <v>55</v>
      </c>
      <c r="D5851" s="1">
        <v>41684</v>
      </c>
      <c r="E5851" s="2">
        <v>125</v>
      </c>
      <c r="F5851" t="s">
        <v>57</v>
      </c>
      <c r="G5851" t="s">
        <v>34</v>
      </c>
    </row>
    <row r="5852" spans="1:7" x14ac:dyDescent="0.25">
      <c r="A5852" t="s">
        <v>40</v>
      </c>
      <c r="B5852" t="s">
        <v>41</v>
      </c>
      <c r="C5852" t="s">
        <v>42</v>
      </c>
      <c r="D5852" s="1">
        <v>41684</v>
      </c>
      <c r="E5852" s="2">
        <v>166.66</v>
      </c>
      <c r="F5852" t="s">
        <v>43</v>
      </c>
      <c r="G5852" t="s">
        <v>34</v>
      </c>
    </row>
    <row r="5853" spans="1:7" x14ac:dyDescent="0.25">
      <c r="A5853" t="s">
        <v>49</v>
      </c>
      <c r="B5853" t="s">
        <v>50</v>
      </c>
      <c r="C5853" t="s">
        <v>51</v>
      </c>
      <c r="D5853" s="1">
        <v>41684</v>
      </c>
      <c r="E5853" s="2">
        <v>125</v>
      </c>
      <c r="F5853" t="s">
        <v>52</v>
      </c>
      <c r="G5853" t="s">
        <v>34</v>
      </c>
    </row>
    <row r="5854" spans="1:7" x14ac:dyDescent="0.25">
      <c r="A5854" t="s">
        <v>235</v>
      </c>
      <c r="B5854" t="s">
        <v>236</v>
      </c>
      <c r="C5854" t="s">
        <v>237</v>
      </c>
      <c r="D5854" s="1">
        <v>41684</v>
      </c>
      <c r="E5854" s="2">
        <v>71.430000000000007</v>
      </c>
      <c r="F5854" t="s">
        <v>238</v>
      </c>
      <c r="G5854" t="s">
        <v>34</v>
      </c>
    </row>
    <row r="5855" spans="1:7" x14ac:dyDescent="0.25">
      <c r="A5855" t="s">
        <v>235</v>
      </c>
      <c r="B5855" t="s">
        <v>236</v>
      </c>
      <c r="C5855" t="s">
        <v>237</v>
      </c>
      <c r="D5855" s="1">
        <v>41684</v>
      </c>
      <c r="E5855" s="2">
        <v>71.430000000000007</v>
      </c>
      <c r="F5855" t="s">
        <v>239</v>
      </c>
      <c r="G5855" t="s">
        <v>34</v>
      </c>
    </row>
    <row r="5856" spans="1:7" x14ac:dyDescent="0.25">
      <c r="A5856" t="s">
        <v>1308</v>
      </c>
      <c r="B5856" t="s">
        <v>1309</v>
      </c>
      <c r="C5856" t="s">
        <v>1310</v>
      </c>
      <c r="D5856" s="1">
        <v>41684</v>
      </c>
      <c r="E5856" s="2">
        <v>83.33</v>
      </c>
      <c r="F5856" t="s">
        <v>1311</v>
      </c>
      <c r="G5856" t="s">
        <v>34</v>
      </c>
    </row>
    <row r="5857" spans="1:7" x14ac:dyDescent="0.25">
      <c r="A5857" t="s">
        <v>1257</v>
      </c>
      <c r="B5857" t="s">
        <v>1258</v>
      </c>
      <c r="C5857" t="s">
        <v>1259</v>
      </c>
      <c r="D5857" s="1">
        <v>41684</v>
      </c>
      <c r="E5857" s="2">
        <v>83.33</v>
      </c>
      <c r="F5857" t="s">
        <v>1260</v>
      </c>
      <c r="G5857" t="s">
        <v>34</v>
      </c>
    </row>
    <row r="5858" spans="1:7" x14ac:dyDescent="0.25">
      <c r="A5858" t="s">
        <v>606</v>
      </c>
      <c r="B5858" t="s">
        <v>607</v>
      </c>
      <c r="C5858" t="s">
        <v>608</v>
      </c>
      <c r="D5858" s="1">
        <v>41688</v>
      </c>
      <c r="E5858" s="2">
        <v>1000</v>
      </c>
      <c r="F5858" t="s">
        <v>609</v>
      </c>
      <c r="G5858" t="s">
        <v>34</v>
      </c>
    </row>
    <row r="5859" spans="1:7" x14ac:dyDescent="0.25">
      <c r="A5859" t="s">
        <v>1704</v>
      </c>
      <c r="B5859" t="s">
        <v>1705</v>
      </c>
      <c r="C5859" t="s">
        <v>1706</v>
      </c>
      <c r="D5859" s="1">
        <v>41688</v>
      </c>
      <c r="E5859" s="2">
        <v>83.33</v>
      </c>
      <c r="G5859" t="s">
        <v>34</v>
      </c>
    </row>
    <row r="5860" spans="1:7" x14ac:dyDescent="0.25">
      <c r="A5860" t="s">
        <v>1236</v>
      </c>
      <c r="B5860" t="s">
        <v>903</v>
      </c>
      <c r="C5860" t="s">
        <v>997</v>
      </c>
      <c r="D5860" s="1">
        <v>41688</v>
      </c>
      <c r="E5860" s="2">
        <v>84</v>
      </c>
      <c r="F5860" t="s">
        <v>1237</v>
      </c>
      <c r="G5860" t="s">
        <v>34</v>
      </c>
    </row>
    <row r="5861" spans="1:7" x14ac:dyDescent="0.25">
      <c r="A5861" t="s">
        <v>824</v>
      </c>
      <c r="B5861" t="s">
        <v>825</v>
      </c>
      <c r="C5861" t="s">
        <v>826</v>
      </c>
      <c r="D5861" s="1">
        <v>41690</v>
      </c>
      <c r="E5861" s="2">
        <v>20000</v>
      </c>
      <c r="F5861" t="s">
        <v>827</v>
      </c>
      <c r="G5861" t="s">
        <v>2457</v>
      </c>
    </row>
    <row r="5862" spans="1:7" x14ac:dyDescent="0.25">
      <c r="A5862" t="s">
        <v>188</v>
      </c>
      <c r="B5862" t="s">
        <v>189</v>
      </c>
      <c r="C5862" t="s">
        <v>190</v>
      </c>
      <c r="D5862" s="1">
        <v>41690</v>
      </c>
      <c r="E5862" s="2">
        <v>100</v>
      </c>
      <c r="F5862" t="s">
        <v>191</v>
      </c>
      <c r="G5862" t="s">
        <v>192</v>
      </c>
    </row>
    <row r="5863" spans="1:7" x14ac:dyDescent="0.25">
      <c r="A5863" t="s">
        <v>2350</v>
      </c>
      <c r="B5863" t="s">
        <v>2351</v>
      </c>
      <c r="C5863" t="s">
        <v>2352</v>
      </c>
      <c r="D5863" s="1">
        <v>41690</v>
      </c>
      <c r="E5863" s="2">
        <v>1500</v>
      </c>
      <c r="F5863" t="s">
        <v>2353</v>
      </c>
      <c r="G5863" t="s">
        <v>34</v>
      </c>
    </row>
    <row r="5864" spans="1:7" x14ac:dyDescent="0.25">
      <c r="A5864" t="s">
        <v>2458</v>
      </c>
      <c r="B5864" t="s">
        <v>2459</v>
      </c>
      <c r="C5864" t="s">
        <v>2460</v>
      </c>
      <c r="D5864" s="1">
        <v>41690</v>
      </c>
      <c r="E5864" s="2">
        <v>50</v>
      </c>
      <c r="G5864" t="s">
        <v>1725</v>
      </c>
    </row>
    <row r="5865" spans="1:7" x14ac:dyDescent="0.25">
      <c r="A5865" t="s">
        <v>1784</v>
      </c>
      <c r="B5865" t="s">
        <v>15</v>
      </c>
      <c r="C5865" t="s">
        <v>1039</v>
      </c>
      <c r="D5865" s="1">
        <v>41690</v>
      </c>
      <c r="E5865" s="2">
        <v>50</v>
      </c>
      <c r="F5865" t="s">
        <v>1785</v>
      </c>
      <c r="G5865" t="s">
        <v>67</v>
      </c>
    </row>
    <row r="5866" spans="1:7" x14ac:dyDescent="0.25">
      <c r="A5866" t="s">
        <v>2461</v>
      </c>
      <c r="B5866" t="s">
        <v>2462</v>
      </c>
      <c r="C5866" t="s">
        <v>620</v>
      </c>
      <c r="D5866" s="1">
        <v>41690</v>
      </c>
      <c r="E5866" s="2">
        <v>100</v>
      </c>
      <c r="G5866" t="s">
        <v>1725</v>
      </c>
    </row>
    <row r="5867" spans="1:7" x14ac:dyDescent="0.25">
      <c r="A5867" t="s">
        <v>1760</v>
      </c>
      <c r="B5867" t="s">
        <v>1761</v>
      </c>
      <c r="C5867" t="s">
        <v>1762</v>
      </c>
      <c r="D5867" s="1">
        <v>41690</v>
      </c>
      <c r="E5867" s="2">
        <v>150</v>
      </c>
      <c r="G5867" t="s">
        <v>1725</v>
      </c>
    </row>
    <row r="5868" spans="1:7" x14ac:dyDescent="0.25">
      <c r="A5868" t="s">
        <v>2463</v>
      </c>
      <c r="B5868" t="s">
        <v>2464</v>
      </c>
      <c r="C5868" t="s">
        <v>2465</v>
      </c>
      <c r="D5868" s="1">
        <v>41690</v>
      </c>
      <c r="E5868" s="2">
        <v>1000</v>
      </c>
      <c r="F5868" t="s">
        <v>2466</v>
      </c>
      <c r="G5868" t="s">
        <v>34</v>
      </c>
    </row>
    <row r="5869" spans="1:7" x14ac:dyDescent="0.25">
      <c r="A5869" t="s">
        <v>2463</v>
      </c>
      <c r="B5869" t="s">
        <v>2464</v>
      </c>
      <c r="C5869" t="s">
        <v>2465</v>
      </c>
      <c r="D5869" s="1">
        <v>41690</v>
      </c>
      <c r="E5869" s="2">
        <v>1000</v>
      </c>
      <c r="F5869" t="s">
        <v>2467</v>
      </c>
      <c r="G5869" t="s">
        <v>34</v>
      </c>
    </row>
    <row r="5870" spans="1:7" x14ac:dyDescent="0.25">
      <c r="A5870" t="s">
        <v>1286</v>
      </c>
      <c r="B5870" t="s">
        <v>1287</v>
      </c>
      <c r="D5870" s="1">
        <v>41690</v>
      </c>
      <c r="E5870" s="2">
        <v>500</v>
      </c>
      <c r="G5870" t="s">
        <v>1288</v>
      </c>
    </row>
    <row r="5871" spans="1:7" x14ac:dyDescent="0.25">
      <c r="A5871" t="s">
        <v>1400</v>
      </c>
      <c r="B5871" t="s">
        <v>1401</v>
      </c>
      <c r="D5871" s="1">
        <v>41690</v>
      </c>
      <c r="E5871" s="2">
        <v>500</v>
      </c>
      <c r="F5871" t="s">
        <v>1402</v>
      </c>
      <c r="G5871" t="s">
        <v>1403</v>
      </c>
    </row>
    <row r="5872" spans="1:7" x14ac:dyDescent="0.25">
      <c r="A5872" t="s">
        <v>1400</v>
      </c>
      <c r="B5872" t="s">
        <v>1401</v>
      </c>
      <c r="D5872" s="1">
        <v>41690</v>
      </c>
      <c r="E5872" s="2">
        <v>500</v>
      </c>
      <c r="F5872" t="s">
        <v>1404</v>
      </c>
      <c r="G5872" t="s">
        <v>1403</v>
      </c>
    </row>
    <row r="5873" spans="1:7" x14ac:dyDescent="0.25">
      <c r="A5873" t="s">
        <v>2468</v>
      </c>
      <c r="B5873" t="s">
        <v>2469</v>
      </c>
      <c r="D5873" s="1">
        <v>41690</v>
      </c>
      <c r="E5873" s="2">
        <v>1000</v>
      </c>
      <c r="F5873" t="s">
        <v>2470</v>
      </c>
      <c r="G5873" t="s">
        <v>34</v>
      </c>
    </row>
    <row r="5874" spans="1:7" x14ac:dyDescent="0.25">
      <c r="A5874" t="s">
        <v>2471</v>
      </c>
      <c r="B5874" t="s">
        <v>2472</v>
      </c>
      <c r="D5874" s="1">
        <v>41690</v>
      </c>
      <c r="E5874" s="2">
        <v>50</v>
      </c>
      <c r="G5874" t="s">
        <v>1725</v>
      </c>
    </row>
    <row r="5875" spans="1:7" x14ac:dyDescent="0.25">
      <c r="A5875" t="s">
        <v>1177</v>
      </c>
      <c r="B5875" t="s">
        <v>1178</v>
      </c>
      <c r="D5875" s="1">
        <v>41690</v>
      </c>
      <c r="E5875" s="2">
        <v>500</v>
      </c>
      <c r="G5875" t="s">
        <v>1179</v>
      </c>
    </row>
    <row r="5876" spans="1:7" x14ac:dyDescent="0.25">
      <c r="A5876" t="s">
        <v>2473</v>
      </c>
      <c r="B5876" t="s">
        <v>2474</v>
      </c>
      <c r="D5876" s="1">
        <v>41690</v>
      </c>
      <c r="E5876" s="2">
        <v>5000</v>
      </c>
      <c r="G5876" t="s">
        <v>2060</v>
      </c>
    </row>
    <row r="5877" spans="1:7" x14ac:dyDescent="0.25">
      <c r="A5877" t="s">
        <v>2475</v>
      </c>
      <c r="B5877" t="s">
        <v>1451</v>
      </c>
      <c r="C5877" t="s">
        <v>2476</v>
      </c>
      <c r="D5877" s="1">
        <v>41694</v>
      </c>
      <c r="E5877" s="2">
        <v>100</v>
      </c>
      <c r="F5877" t="s">
        <v>2477</v>
      </c>
      <c r="G5877" t="s">
        <v>67</v>
      </c>
    </row>
    <row r="5878" spans="1:7" x14ac:dyDescent="0.25">
      <c r="A5878" t="s">
        <v>2478</v>
      </c>
      <c r="B5878" t="s">
        <v>2479</v>
      </c>
      <c r="C5878" t="s">
        <v>2480</v>
      </c>
      <c r="D5878" s="1">
        <v>41694</v>
      </c>
      <c r="E5878" s="2">
        <v>25</v>
      </c>
      <c r="F5878" t="s">
        <v>2481</v>
      </c>
      <c r="G5878" t="s">
        <v>310</v>
      </c>
    </row>
    <row r="5879" spans="1:7" x14ac:dyDescent="0.25">
      <c r="A5879" t="s">
        <v>65</v>
      </c>
      <c r="B5879" t="s">
        <v>66</v>
      </c>
      <c r="D5879" s="1">
        <v>41695</v>
      </c>
      <c r="E5879" s="2">
        <v>700</v>
      </c>
      <c r="G5879" t="s">
        <v>2236</v>
      </c>
    </row>
    <row r="5880" spans="1:7" x14ac:dyDescent="0.25">
      <c r="A5880" t="s">
        <v>505</v>
      </c>
      <c r="B5880" t="s">
        <v>506</v>
      </c>
      <c r="D5880" s="1">
        <v>41695</v>
      </c>
      <c r="E5880" s="2">
        <v>5875</v>
      </c>
      <c r="G5880" t="s">
        <v>507</v>
      </c>
    </row>
    <row r="5881" spans="1:7" x14ac:dyDescent="0.25">
      <c r="A5881" t="s">
        <v>1656</v>
      </c>
      <c r="B5881" t="s">
        <v>1657</v>
      </c>
      <c r="D5881" s="1">
        <v>41705</v>
      </c>
      <c r="E5881" s="2">
        <v>5000</v>
      </c>
      <c r="F5881" t="s">
        <v>1658</v>
      </c>
      <c r="G5881" t="s">
        <v>34</v>
      </c>
    </row>
    <row r="5882" spans="1:7" x14ac:dyDescent="0.25">
      <c r="A5882" t="s">
        <v>2482</v>
      </c>
      <c r="B5882" t="s">
        <v>2483</v>
      </c>
      <c r="D5882" s="1">
        <v>41705</v>
      </c>
      <c r="E5882" s="2">
        <v>2000</v>
      </c>
      <c r="F5882" t="s">
        <v>2484</v>
      </c>
      <c r="G5882" t="s">
        <v>1292</v>
      </c>
    </row>
    <row r="5883" spans="1:7" x14ac:dyDescent="0.25">
      <c r="A5883" t="s">
        <v>2485</v>
      </c>
      <c r="B5883" t="s">
        <v>2486</v>
      </c>
      <c r="D5883" s="1">
        <v>41705</v>
      </c>
      <c r="E5883" s="2">
        <v>100</v>
      </c>
      <c r="G5883" t="s">
        <v>1816</v>
      </c>
    </row>
    <row r="5884" spans="1:7" x14ac:dyDescent="0.25">
      <c r="A5884" t="s">
        <v>2487</v>
      </c>
      <c r="B5884" t="s">
        <v>2488</v>
      </c>
      <c r="D5884" s="1">
        <v>41705</v>
      </c>
      <c r="E5884" s="2">
        <v>100</v>
      </c>
      <c r="G5884" t="s">
        <v>1816</v>
      </c>
    </row>
    <row r="5885" spans="1:7" x14ac:dyDescent="0.25">
      <c r="A5885" t="s">
        <v>1860</v>
      </c>
      <c r="B5885" t="s">
        <v>1861</v>
      </c>
      <c r="D5885" s="1">
        <v>41705</v>
      </c>
      <c r="E5885" s="2">
        <v>20000</v>
      </c>
      <c r="G5885" t="s">
        <v>1862</v>
      </c>
    </row>
    <row r="5886" spans="1:7" x14ac:dyDescent="0.25">
      <c r="A5886" t="s">
        <v>1157</v>
      </c>
      <c r="B5886" t="s">
        <v>1158</v>
      </c>
      <c r="C5886" t="s">
        <v>1159</v>
      </c>
      <c r="D5886" s="1">
        <v>41705</v>
      </c>
      <c r="E5886" s="2">
        <v>500</v>
      </c>
      <c r="F5886" t="s">
        <v>1160</v>
      </c>
      <c r="G5886" t="s">
        <v>2489</v>
      </c>
    </row>
    <row r="5887" spans="1:7" x14ac:dyDescent="0.25">
      <c r="A5887" t="s">
        <v>2490</v>
      </c>
      <c r="B5887" t="s">
        <v>2491</v>
      </c>
      <c r="C5887" t="s">
        <v>1837</v>
      </c>
      <c r="D5887" s="1">
        <v>41705</v>
      </c>
      <c r="E5887" s="2">
        <v>25</v>
      </c>
      <c r="G5887" t="s">
        <v>1725</v>
      </c>
    </row>
    <row r="5888" spans="1:7" x14ac:dyDescent="0.25">
      <c r="A5888" t="s">
        <v>2492</v>
      </c>
      <c r="B5888" t="s">
        <v>2493</v>
      </c>
      <c r="C5888" t="s">
        <v>2494</v>
      </c>
      <c r="D5888" s="1">
        <v>41705</v>
      </c>
      <c r="E5888" s="2">
        <v>20</v>
      </c>
      <c r="G5888" t="s">
        <v>1725</v>
      </c>
    </row>
    <row r="5889" spans="1:7" x14ac:dyDescent="0.25">
      <c r="A5889" t="s">
        <v>2495</v>
      </c>
      <c r="B5889" t="s">
        <v>2496</v>
      </c>
      <c r="C5889" t="s">
        <v>2497</v>
      </c>
      <c r="D5889" s="1">
        <v>41705</v>
      </c>
      <c r="E5889" s="2">
        <v>50</v>
      </c>
      <c r="G5889" t="s">
        <v>67</v>
      </c>
    </row>
    <row r="5890" spans="1:7" x14ac:dyDescent="0.25">
      <c r="A5890" t="s">
        <v>482</v>
      </c>
      <c r="B5890" t="s">
        <v>483</v>
      </c>
      <c r="C5890" t="s">
        <v>484</v>
      </c>
      <c r="D5890" s="1">
        <v>41705</v>
      </c>
      <c r="E5890" s="2">
        <v>125</v>
      </c>
      <c r="F5890" t="s">
        <v>485</v>
      </c>
      <c r="G5890" t="s">
        <v>2271</v>
      </c>
    </row>
    <row r="5891" spans="1:7" x14ac:dyDescent="0.25">
      <c r="A5891" t="s">
        <v>2498</v>
      </c>
      <c r="B5891" t="s">
        <v>371</v>
      </c>
      <c r="C5891" t="s">
        <v>2499</v>
      </c>
      <c r="D5891" s="1">
        <v>41705</v>
      </c>
      <c r="E5891" s="2">
        <v>1581</v>
      </c>
      <c r="F5891" t="s">
        <v>2500</v>
      </c>
      <c r="G5891" t="s">
        <v>2501</v>
      </c>
    </row>
    <row r="5892" spans="1:7" x14ac:dyDescent="0.25">
      <c r="A5892" t="s">
        <v>1743</v>
      </c>
      <c r="B5892" t="s">
        <v>1744</v>
      </c>
      <c r="C5892" t="s">
        <v>1745</v>
      </c>
      <c r="D5892" s="1">
        <v>41705</v>
      </c>
      <c r="E5892" s="2">
        <v>50</v>
      </c>
      <c r="F5892" t="s">
        <v>1746</v>
      </c>
      <c r="G5892" t="s">
        <v>1725</v>
      </c>
    </row>
    <row r="5893" spans="1:7" x14ac:dyDescent="0.25">
      <c r="A5893" t="s">
        <v>2502</v>
      </c>
      <c r="B5893" t="s">
        <v>2503</v>
      </c>
      <c r="C5893" t="s">
        <v>2504</v>
      </c>
      <c r="D5893" s="1">
        <v>41705</v>
      </c>
      <c r="E5893" s="2">
        <v>500</v>
      </c>
      <c r="F5893" t="s">
        <v>2505</v>
      </c>
      <c r="G5893" t="s">
        <v>67</v>
      </c>
    </row>
    <row r="5894" spans="1:7" x14ac:dyDescent="0.25">
      <c r="A5894" t="s">
        <v>1150</v>
      </c>
      <c r="B5894" t="s">
        <v>1151</v>
      </c>
      <c r="C5894" t="s">
        <v>865</v>
      </c>
      <c r="D5894" s="1">
        <v>41708</v>
      </c>
      <c r="E5894" s="2">
        <v>100</v>
      </c>
      <c r="F5894" t="s">
        <v>1152</v>
      </c>
      <c r="G5894" t="s">
        <v>25</v>
      </c>
    </row>
    <row r="5895" spans="1:7" x14ac:dyDescent="0.25">
      <c r="A5895" t="s">
        <v>1668</v>
      </c>
      <c r="B5895" t="s">
        <v>1669</v>
      </c>
      <c r="C5895" t="s">
        <v>1670</v>
      </c>
      <c r="D5895" s="1">
        <v>41708</v>
      </c>
      <c r="E5895" s="2">
        <v>1600</v>
      </c>
      <c r="F5895" t="s">
        <v>1671</v>
      </c>
      <c r="G5895" t="s">
        <v>1253</v>
      </c>
    </row>
    <row r="5896" spans="1:7" x14ac:dyDescent="0.25">
      <c r="A5896" t="s">
        <v>2196</v>
      </c>
      <c r="B5896" t="s">
        <v>2197</v>
      </c>
      <c r="D5896" s="1">
        <v>41708</v>
      </c>
      <c r="E5896" s="2">
        <v>3000</v>
      </c>
      <c r="G5896" t="s">
        <v>2198</v>
      </c>
    </row>
    <row r="5897" spans="1:7" x14ac:dyDescent="0.25">
      <c r="A5897" t="s">
        <v>1595</v>
      </c>
      <c r="B5897" t="s">
        <v>1596</v>
      </c>
      <c r="D5897" s="1">
        <v>41710</v>
      </c>
      <c r="E5897" s="2">
        <v>525</v>
      </c>
      <c r="F5897" t="s">
        <v>1597</v>
      </c>
      <c r="G5897" t="s">
        <v>1598</v>
      </c>
    </row>
    <row r="5898" spans="1:7" x14ac:dyDescent="0.25">
      <c r="A5898" t="s">
        <v>322</v>
      </c>
      <c r="B5898" t="s">
        <v>323</v>
      </c>
      <c r="C5898" t="s">
        <v>324</v>
      </c>
      <c r="D5898" s="1">
        <v>41710</v>
      </c>
      <c r="E5898" s="2">
        <v>50</v>
      </c>
      <c r="F5898" t="s">
        <v>325</v>
      </c>
      <c r="G5898" t="s">
        <v>326</v>
      </c>
    </row>
    <row r="5899" spans="1:7" x14ac:dyDescent="0.25">
      <c r="A5899" t="s">
        <v>322</v>
      </c>
      <c r="B5899" t="s">
        <v>323</v>
      </c>
      <c r="C5899" t="s">
        <v>324</v>
      </c>
      <c r="D5899" s="1">
        <v>41710</v>
      </c>
      <c r="E5899" s="2">
        <v>50</v>
      </c>
      <c r="F5899" t="s">
        <v>327</v>
      </c>
      <c r="G5899" t="s">
        <v>326</v>
      </c>
    </row>
    <row r="5900" spans="1:7" x14ac:dyDescent="0.25">
      <c r="A5900" t="s">
        <v>312</v>
      </c>
      <c r="B5900" t="s">
        <v>248</v>
      </c>
      <c r="C5900" t="s">
        <v>313</v>
      </c>
      <c r="D5900" s="1">
        <v>41710</v>
      </c>
      <c r="E5900" s="2">
        <v>50</v>
      </c>
      <c r="F5900" t="s">
        <v>314</v>
      </c>
      <c r="G5900" t="s">
        <v>315</v>
      </c>
    </row>
    <row r="5901" spans="1:7" x14ac:dyDescent="0.25">
      <c r="A5901" t="s">
        <v>99</v>
      </c>
      <c r="B5901" t="s">
        <v>100</v>
      </c>
      <c r="C5901" t="s">
        <v>101</v>
      </c>
      <c r="D5901" s="1">
        <v>41710</v>
      </c>
      <c r="E5901" s="2">
        <v>10</v>
      </c>
      <c r="F5901" t="s">
        <v>102</v>
      </c>
      <c r="G5901" t="s">
        <v>1245</v>
      </c>
    </row>
    <row r="5902" spans="1:7" x14ac:dyDescent="0.25">
      <c r="A5902" t="s">
        <v>99</v>
      </c>
      <c r="B5902" t="s">
        <v>100</v>
      </c>
      <c r="C5902" t="s">
        <v>101</v>
      </c>
      <c r="D5902" s="1">
        <v>41710</v>
      </c>
      <c r="E5902" s="2">
        <v>10</v>
      </c>
      <c r="F5902" t="s">
        <v>103</v>
      </c>
      <c r="G5902" t="s">
        <v>1245</v>
      </c>
    </row>
    <row r="5903" spans="1:7" x14ac:dyDescent="0.25">
      <c r="A5903" t="s">
        <v>99</v>
      </c>
      <c r="B5903" t="s">
        <v>100</v>
      </c>
      <c r="C5903" t="s">
        <v>101</v>
      </c>
      <c r="D5903" s="1">
        <v>41710</v>
      </c>
      <c r="E5903" s="2">
        <v>10</v>
      </c>
      <c r="F5903" t="s">
        <v>104</v>
      </c>
      <c r="G5903" t="s">
        <v>1245</v>
      </c>
    </row>
    <row r="5904" spans="1:7" x14ac:dyDescent="0.25">
      <c r="A5904" t="s">
        <v>316</v>
      </c>
      <c r="B5904" t="s">
        <v>317</v>
      </c>
      <c r="C5904" t="s">
        <v>318</v>
      </c>
      <c r="D5904" s="1">
        <v>41710</v>
      </c>
      <c r="E5904" s="2">
        <v>40</v>
      </c>
      <c r="F5904" t="s">
        <v>319</v>
      </c>
      <c r="G5904" t="s">
        <v>1275</v>
      </c>
    </row>
    <row r="5905" spans="1:7" x14ac:dyDescent="0.25">
      <c r="A5905" t="s">
        <v>316</v>
      </c>
      <c r="B5905" t="s">
        <v>317</v>
      </c>
      <c r="C5905" t="s">
        <v>318</v>
      </c>
      <c r="D5905" s="1">
        <v>41710</v>
      </c>
      <c r="E5905" s="2">
        <v>40</v>
      </c>
      <c r="F5905" t="s">
        <v>320</v>
      </c>
      <c r="G5905" t="s">
        <v>1275</v>
      </c>
    </row>
    <row r="5906" spans="1:7" x14ac:dyDescent="0.25">
      <c r="A5906" t="s">
        <v>328</v>
      </c>
      <c r="B5906" t="s">
        <v>329</v>
      </c>
      <c r="C5906" t="s">
        <v>330</v>
      </c>
      <c r="D5906" s="1">
        <v>41710</v>
      </c>
      <c r="E5906" s="2">
        <v>150</v>
      </c>
      <c r="F5906" t="s">
        <v>331</v>
      </c>
      <c r="G5906" t="s">
        <v>828</v>
      </c>
    </row>
    <row r="5907" spans="1:7" x14ac:dyDescent="0.25">
      <c r="A5907" t="s">
        <v>328</v>
      </c>
      <c r="B5907" t="s">
        <v>329</v>
      </c>
      <c r="C5907" t="s">
        <v>330</v>
      </c>
      <c r="D5907" s="1">
        <v>41710</v>
      </c>
      <c r="E5907" s="2">
        <v>150</v>
      </c>
      <c r="F5907" t="s">
        <v>332</v>
      </c>
      <c r="G5907" t="s">
        <v>828</v>
      </c>
    </row>
    <row r="5908" spans="1:7" x14ac:dyDescent="0.25">
      <c r="A5908" t="s">
        <v>333</v>
      </c>
      <c r="B5908" t="s">
        <v>152</v>
      </c>
      <c r="C5908" t="s">
        <v>334</v>
      </c>
      <c r="D5908" s="1">
        <v>41710</v>
      </c>
      <c r="E5908" s="2">
        <v>2</v>
      </c>
      <c r="F5908" t="s">
        <v>335</v>
      </c>
      <c r="G5908" t="s">
        <v>114</v>
      </c>
    </row>
    <row r="5909" spans="1:7" x14ac:dyDescent="0.25">
      <c r="A5909" t="s">
        <v>333</v>
      </c>
      <c r="B5909" t="s">
        <v>152</v>
      </c>
      <c r="C5909" t="s">
        <v>334</v>
      </c>
      <c r="D5909" s="1">
        <v>41710</v>
      </c>
      <c r="E5909" s="2">
        <v>2</v>
      </c>
      <c r="F5909" t="s">
        <v>336</v>
      </c>
      <c r="G5909" t="s">
        <v>114</v>
      </c>
    </row>
    <row r="5910" spans="1:7" x14ac:dyDescent="0.25">
      <c r="A5910" t="s">
        <v>2000</v>
      </c>
      <c r="B5910" t="s">
        <v>2001</v>
      </c>
      <c r="C5910" t="s">
        <v>2002</v>
      </c>
      <c r="D5910" s="1">
        <v>41710</v>
      </c>
      <c r="E5910" s="2">
        <v>50</v>
      </c>
      <c r="F5910" t="s">
        <v>2003</v>
      </c>
      <c r="G5910" t="s">
        <v>2506</v>
      </c>
    </row>
    <row r="5911" spans="1:7" x14ac:dyDescent="0.25">
      <c r="A5911" t="s">
        <v>2000</v>
      </c>
      <c r="B5911" t="s">
        <v>2001</v>
      </c>
      <c r="C5911" t="s">
        <v>2002</v>
      </c>
      <c r="D5911" s="1">
        <v>41710</v>
      </c>
      <c r="E5911" s="2">
        <v>50</v>
      </c>
      <c r="F5911" t="s">
        <v>2004</v>
      </c>
      <c r="G5911" t="s">
        <v>2506</v>
      </c>
    </row>
    <row r="5912" spans="1:7" x14ac:dyDescent="0.25">
      <c r="A5912" t="s">
        <v>2153</v>
      </c>
      <c r="B5912" t="s">
        <v>614</v>
      </c>
      <c r="C5912" t="s">
        <v>1310</v>
      </c>
      <c r="D5912" s="1">
        <v>41710</v>
      </c>
      <c r="E5912" s="2">
        <v>10</v>
      </c>
      <c r="F5912" t="s">
        <v>2154</v>
      </c>
      <c r="G5912" t="s">
        <v>1245</v>
      </c>
    </row>
    <row r="5913" spans="1:7" x14ac:dyDescent="0.25">
      <c r="A5913" t="s">
        <v>1590</v>
      </c>
      <c r="B5913" t="s">
        <v>1591</v>
      </c>
      <c r="C5913" t="s">
        <v>1592</v>
      </c>
      <c r="D5913" s="1">
        <v>41710</v>
      </c>
      <c r="E5913" s="2">
        <v>5</v>
      </c>
      <c r="F5913" t="s">
        <v>1593</v>
      </c>
      <c r="G5913" t="s">
        <v>1245</v>
      </c>
    </row>
    <row r="5914" spans="1:7" x14ac:dyDescent="0.25">
      <c r="A5914" t="s">
        <v>390</v>
      </c>
      <c r="B5914" t="s">
        <v>343</v>
      </c>
      <c r="C5914" t="s">
        <v>391</v>
      </c>
      <c r="D5914" s="1">
        <v>41710</v>
      </c>
      <c r="E5914" s="2">
        <v>30</v>
      </c>
      <c r="F5914" t="s">
        <v>392</v>
      </c>
      <c r="G5914" t="s">
        <v>1245</v>
      </c>
    </row>
    <row r="5915" spans="1:7" x14ac:dyDescent="0.25">
      <c r="A5915" t="s">
        <v>390</v>
      </c>
      <c r="B5915" t="s">
        <v>343</v>
      </c>
      <c r="C5915" t="s">
        <v>391</v>
      </c>
      <c r="D5915" s="1">
        <v>41710</v>
      </c>
      <c r="E5915" s="2">
        <v>30</v>
      </c>
      <c r="F5915" t="s">
        <v>392</v>
      </c>
      <c r="G5915" t="s">
        <v>1245</v>
      </c>
    </row>
    <row r="5916" spans="1:7" x14ac:dyDescent="0.25">
      <c r="A5916" t="s">
        <v>390</v>
      </c>
      <c r="B5916" t="s">
        <v>343</v>
      </c>
      <c r="C5916" t="s">
        <v>391</v>
      </c>
      <c r="D5916" s="1">
        <v>41710</v>
      </c>
      <c r="E5916" s="2">
        <v>30</v>
      </c>
      <c r="F5916" t="s">
        <v>393</v>
      </c>
      <c r="G5916" t="s">
        <v>1245</v>
      </c>
    </row>
    <row r="5917" spans="1:7" x14ac:dyDescent="0.25">
      <c r="A5917" t="s">
        <v>87</v>
      </c>
      <c r="B5917" t="s">
        <v>88</v>
      </c>
      <c r="C5917" t="s">
        <v>89</v>
      </c>
      <c r="D5917" s="1">
        <v>41710</v>
      </c>
      <c r="E5917" s="2">
        <v>25</v>
      </c>
      <c r="F5917" t="s">
        <v>90</v>
      </c>
      <c r="G5917" t="s">
        <v>1695</v>
      </c>
    </row>
    <row r="5918" spans="1:7" x14ac:dyDescent="0.25">
      <c r="A5918" t="s">
        <v>87</v>
      </c>
      <c r="B5918" t="s">
        <v>88</v>
      </c>
      <c r="C5918" t="s">
        <v>89</v>
      </c>
      <c r="D5918" s="1">
        <v>41710</v>
      </c>
      <c r="E5918" s="2">
        <v>25</v>
      </c>
      <c r="F5918" t="s">
        <v>91</v>
      </c>
      <c r="G5918" t="s">
        <v>1695</v>
      </c>
    </row>
    <row r="5919" spans="1:7" x14ac:dyDescent="0.25">
      <c r="A5919" t="s">
        <v>87</v>
      </c>
      <c r="B5919" t="s">
        <v>88</v>
      </c>
      <c r="C5919" t="s">
        <v>89</v>
      </c>
      <c r="D5919" s="1">
        <v>41710</v>
      </c>
      <c r="E5919" s="2">
        <v>25</v>
      </c>
      <c r="F5919" t="s">
        <v>91</v>
      </c>
      <c r="G5919" t="s">
        <v>1695</v>
      </c>
    </row>
    <row r="5920" spans="1:7" x14ac:dyDescent="0.25">
      <c r="A5920" t="s">
        <v>87</v>
      </c>
      <c r="B5920" t="s">
        <v>88</v>
      </c>
      <c r="C5920" t="s">
        <v>89</v>
      </c>
      <c r="D5920" s="1">
        <v>41710</v>
      </c>
      <c r="E5920" s="2">
        <v>25</v>
      </c>
      <c r="F5920" t="s">
        <v>92</v>
      </c>
      <c r="G5920" t="s">
        <v>1695</v>
      </c>
    </row>
    <row r="5921" spans="1:7" x14ac:dyDescent="0.25">
      <c r="A5921" t="s">
        <v>636</v>
      </c>
      <c r="B5921" t="s">
        <v>637</v>
      </c>
      <c r="C5921" t="s">
        <v>638</v>
      </c>
      <c r="D5921" s="1">
        <v>41710</v>
      </c>
      <c r="E5921" s="2">
        <v>10</v>
      </c>
      <c r="F5921" t="s">
        <v>639</v>
      </c>
      <c r="G5921" t="s">
        <v>1694</v>
      </c>
    </row>
    <row r="5922" spans="1:7" x14ac:dyDescent="0.25">
      <c r="A5922" t="s">
        <v>78</v>
      </c>
      <c r="B5922" t="s">
        <v>79</v>
      </c>
      <c r="C5922" t="s">
        <v>80</v>
      </c>
      <c r="D5922" s="1">
        <v>41710</v>
      </c>
      <c r="E5922" s="2">
        <v>35</v>
      </c>
      <c r="F5922" t="s">
        <v>81</v>
      </c>
      <c r="G5922" t="s">
        <v>9</v>
      </c>
    </row>
    <row r="5923" spans="1:7" x14ac:dyDescent="0.25">
      <c r="A5923" t="s">
        <v>78</v>
      </c>
      <c r="B5923" t="s">
        <v>79</v>
      </c>
      <c r="C5923" t="s">
        <v>80</v>
      </c>
      <c r="D5923" s="1">
        <v>41710</v>
      </c>
      <c r="E5923" s="2">
        <v>35</v>
      </c>
      <c r="F5923" t="s">
        <v>81</v>
      </c>
      <c r="G5923" t="s">
        <v>9</v>
      </c>
    </row>
    <row r="5924" spans="1:7" x14ac:dyDescent="0.25">
      <c r="A5924" t="s">
        <v>82</v>
      </c>
      <c r="B5924" t="s">
        <v>83</v>
      </c>
      <c r="C5924" t="s">
        <v>84</v>
      </c>
      <c r="D5924" s="1">
        <v>41710</v>
      </c>
      <c r="E5924" s="2">
        <v>10</v>
      </c>
      <c r="F5924" t="s">
        <v>85</v>
      </c>
      <c r="G5924" t="s">
        <v>1245</v>
      </c>
    </row>
    <row r="5925" spans="1:7" x14ac:dyDescent="0.25">
      <c r="A5925" t="s">
        <v>82</v>
      </c>
      <c r="B5925" t="s">
        <v>83</v>
      </c>
      <c r="C5925" t="s">
        <v>84</v>
      </c>
      <c r="D5925" s="1">
        <v>41710</v>
      </c>
      <c r="E5925" s="2">
        <v>10</v>
      </c>
      <c r="F5925" t="s">
        <v>86</v>
      </c>
      <c r="G5925" t="s">
        <v>1245</v>
      </c>
    </row>
    <row r="5926" spans="1:7" x14ac:dyDescent="0.25">
      <c r="A5926" t="s">
        <v>159</v>
      </c>
      <c r="B5926" t="s">
        <v>160</v>
      </c>
      <c r="C5926" t="s">
        <v>161</v>
      </c>
      <c r="D5926" s="1">
        <v>41710</v>
      </c>
      <c r="E5926" s="2">
        <v>83.33</v>
      </c>
      <c r="F5926" t="s">
        <v>162</v>
      </c>
      <c r="G5926" t="s">
        <v>34</v>
      </c>
    </row>
    <row r="5927" spans="1:7" x14ac:dyDescent="0.25">
      <c r="A5927" t="s">
        <v>2272</v>
      </c>
      <c r="B5927" t="s">
        <v>2273</v>
      </c>
      <c r="C5927" t="s">
        <v>2274</v>
      </c>
      <c r="D5927" s="1">
        <v>41710</v>
      </c>
      <c r="E5927" s="2">
        <v>100</v>
      </c>
      <c r="F5927" t="s">
        <v>2275</v>
      </c>
      <c r="G5927" t="s">
        <v>34</v>
      </c>
    </row>
    <row r="5928" spans="1:7" x14ac:dyDescent="0.25">
      <c r="A5928" t="s">
        <v>2272</v>
      </c>
      <c r="B5928" t="s">
        <v>2273</v>
      </c>
      <c r="C5928" t="s">
        <v>2274</v>
      </c>
      <c r="D5928" s="1">
        <v>41710</v>
      </c>
      <c r="E5928" s="2">
        <v>100</v>
      </c>
      <c r="F5928" t="s">
        <v>2276</v>
      </c>
      <c r="G5928" t="s">
        <v>34</v>
      </c>
    </row>
    <row r="5929" spans="1:7" x14ac:dyDescent="0.25">
      <c r="A5929" t="s">
        <v>1095</v>
      </c>
      <c r="B5929" t="s">
        <v>1096</v>
      </c>
      <c r="C5929" t="s">
        <v>1097</v>
      </c>
      <c r="D5929" s="1">
        <v>41710</v>
      </c>
      <c r="E5929" s="2">
        <v>25</v>
      </c>
      <c r="F5929" t="s">
        <v>1098</v>
      </c>
      <c r="G5929" t="s">
        <v>1246</v>
      </c>
    </row>
    <row r="5930" spans="1:7" x14ac:dyDescent="0.25">
      <c r="A5930" t="s">
        <v>1095</v>
      </c>
      <c r="B5930" t="s">
        <v>1096</v>
      </c>
      <c r="C5930" t="s">
        <v>1097</v>
      </c>
      <c r="D5930" s="1">
        <v>41710</v>
      </c>
      <c r="E5930" s="2">
        <v>25</v>
      </c>
      <c r="F5930" t="s">
        <v>1099</v>
      </c>
      <c r="G5930" t="s">
        <v>1246</v>
      </c>
    </row>
    <row r="5931" spans="1:7" x14ac:dyDescent="0.25">
      <c r="A5931" t="s">
        <v>1095</v>
      </c>
      <c r="B5931" t="s">
        <v>1096</v>
      </c>
      <c r="C5931" t="s">
        <v>1097</v>
      </c>
      <c r="D5931" s="1">
        <v>41710</v>
      </c>
      <c r="E5931" s="2">
        <v>25</v>
      </c>
      <c r="F5931" t="s">
        <v>1099</v>
      </c>
      <c r="G5931" t="s">
        <v>1246</v>
      </c>
    </row>
    <row r="5932" spans="1:7" x14ac:dyDescent="0.25">
      <c r="A5932" t="s">
        <v>1095</v>
      </c>
      <c r="B5932" t="s">
        <v>1096</v>
      </c>
      <c r="C5932" t="s">
        <v>1097</v>
      </c>
      <c r="D5932" s="1">
        <v>41710</v>
      </c>
      <c r="E5932" s="2">
        <v>25</v>
      </c>
      <c r="F5932" t="s">
        <v>1099</v>
      </c>
      <c r="G5932" t="s">
        <v>1246</v>
      </c>
    </row>
    <row r="5933" spans="1:7" x14ac:dyDescent="0.25">
      <c r="A5933" t="s">
        <v>151</v>
      </c>
      <c r="B5933" t="s">
        <v>152</v>
      </c>
      <c r="C5933" t="s">
        <v>153</v>
      </c>
      <c r="D5933" s="1">
        <v>41710</v>
      </c>
      <c r="E5933" s="2">
        <v>40</v>
      </c>
      <c r="F5933" t="s">
        <v>154</v>
      </c>
      <c r="G5933" t="s">
        <v>114</v>
      </c>
    </row>
    <row r="5934" spans="1:7" x14ac:dyDescent="0.25">
      <c r="A5934" t="s">
        <v>1356</v>
      </c>
      <c r="B5934" t="s">
        <v>307</v>
      </c>
      <c r="C5934" t="s">
        <v>1357</v>
      </c>
      <c r="D5934" s="1">
        <v>41710</v>
      </c>
      <c r="E5934" s="2">
        <v>5</v>
      </c>
      <c r="F5934" t="s">
        <v>1358</v>
      </c>
      <c r="G5934" t="s">
        <v>1245</v>
      </c>
    </row>
    <row r="5935" spans="1:7" x14ac:dyDescent="0.25">
      <c r="A5935" t="s">
        <v>259</v>
      </c>
      <c r="B5935" t="s">
        <v>260</v>
      </c>
      <c r="C5935" t="s">
        <v>261</v>
      </c>
      <c r="D5935" s="1">
        <v>41710</v>
      </c>
      <c r="E5935" s="2">
        <v>10</v>
      </c>
      <c r="F5935" t="s">
        <v>262</v>
      </c>
      <c r="G5935" t="s">
        <v>1695</v>
      </c>
    </row>
    <row r="5936" spans="1:7" x14ac:dyDescent="0.25">
      <c r="A5936" t="s">
        <v>1317</v>
      </c>
      <c r="B5936" t="s">
        <v>1318</v>
      </c>
      <c r="C5936" t="s">
        <v>1319</v>
      </c>
      <c r="D5936" s="1">
        <v>41710</v>
      </c>
      <c r="E5936" s="2">
        <v>200</v>
      </c>
      <c r="F5936" t="s">
        <v>1320</v>
      </c>
      <c r="G5936" t="s">
        <v>1328</v>
      </c>
    </row>
    <row r="5937" spans="1:7" x14ac:dyDescent="0.25">
      <c r="A5937" t="s">
        <v>1317</v>
      </c>
      <c r="B5937" t="s">
        <v>1318</v>
      </c>
      <c r="C5937" t="s">
        <v>1319</v>
      </c>
      <c r="D5937" s="1">
        <v>41710</v>
      </c>
      <c r="E5937" s="2">
        <v>200</v>
      </c>
      <c r="F5937" t="s">
        <v>1321</v>
      </c>
      <c r="G5937" t="s">
        <v>1328</v>
      </c>
    </row>
    <row r="5938" spans="1:7" x14ac:dyDescent="0.25">
      <c r="A5938" t="s">
        <v>178</v>
      </c>
      <c r="B5938" t="s">
        <v>179</v>
      </c>
      <c r="C5938" t="s">
        <v>180</v>
      </c>
      <c r="D5938" s="1">
        <v>41710</v>
      </c>
      <c r="E5938" s="2">
        <v>5</v>
      </c>
      <c r="F5938" t="s">
        <v>181</v>
      </c>
      <c r="G5938" t="s">
        <v>182</v>
      </c>
    </row>
    <row r="5939" spans="1:7" x14ac:dyDescent="0.25">
      <c r="A5939" t="s">
        <v>247</v>
      </c>
      <c r="B5939" t="s">
        <v>248</v>
      </c>
      <c r="C5939" t="s">
        <v>249</v>
      </c>
      <c r="D5939" s="1">
        <v>41710</v>
      </c>
      <c r="E5939" s="2">
        <v>20</v>
      </c>
      <c r="F5939" t="s">
        <v>250</v>
      </c>
      <c r="G5939" t="s">
        <v>251</v>
      </c>
    </row>
    <row r="5940" spans="1:7" x14ac:dyDescent="0.25">
      <c r="A5940" t="s">
        <v>247</v>
      </c>
      <c r="B5940" t="s">
        <v>248</v>
      </c>
      <c r="C5940" t="s">
        <v>249</v>
      </c>
      <c r="D5940" s="1">
        <v>41710</v>
      </c>
      <c r="E5940" s="2">
        <v>20</v>
      </c>
      <c r="F5940" t="s">
        <v>252</v>
      </c>
      <c r="G5940" t="s">
        <v>251</v>
      </c>
    </row>
    <row r="5941" spans="1:7" x14ac:dyDescent="0.25">
      <c r="A5941" t="s">
        <v>241</v>
      </c>
      <c r="B5941" t="s">
        <v>242</v>
      </c>
      <c r="C5941" t="s">
        <v>243</v>
      </c>
      <c r="D5941" s="1">
        <v>41710</v>
      </c>
      <c r="E5941" s="2">
        <v>300</v>
      </c>
      <c r="F5941" t="s">
        <v>244</v>
      </c>
      <c r="G5941" t="s">
        <v>245</v>
      </c>
    </row>
    <row r="5942" spans="1:7" x14ac:dyDescent="0.25">
      <c r="A5942" t="s">
        <v>241</v>
      </c>
      <c r="B5942" t="s">
        <v>242</v>
      </c>
      <c r="C5942" t="s">
        <v>243</v>
      </c>
      <c r="D5942" s="1">
        <v>41710</v>
      </c>
      <c r="E5942" s="2">
        <v>300</v>
      </c>
      <c r="F5942" t="s">
        <v>246</v>
      </c>
      <c r="G5942" t="s">
        <v>245</v>
      </c>
    </row>
    <row r="5943" spans="1:7" x14ac:dyDescent="0.25">
      <c r="A5943" t="s">
        <v>169</v>
      </c>
      <c r="B5943" t="s">
        <v>170</v>
      </c>
      <c r="C5943" t="s">
        <v>171</v>
      </c>
      <c r="D5943" s="1">
        <v>41710</v>
      </c>
      <c r="E5943" s="2">
        <v>10</v>
      </c>
      <c r="F5943" t="s">
        <v>172</v>
      </c>
      <c r="G5943" t="s">
        <v>1245</v>
      </c>
    </row>
    <row r="5944" spans="1:7" x14ac:dyDescent="0.25">
      <c r="A5944" t="s">
        <v>169</v>
      </c>
      <c r="B5944" t="s">
        <v>170</v>
      </c>
      <c r="C5944" t="s">
        <v>171</v>
      </c>
      <c r="D5944" s="1">
        <v>41710</v>
      </c>
      <c r="E5944" s="2">
        <v>10</v>
      </c>
      <c r="F5944" t="s">
        <v>173</v>
      </c>
      <c r="G5944" t="s">
        <v>1245</v>
      </c>
    </row>
    <row r="5945" spans="1:7" x14ac:dyDescent="0.25">
      <c r="A5945" t="s">
        <v>164</v>
      </c>
      <c r="B5945" t="s">
        <v>165</v>
      </c>
      <c r="C5945" t="s">
        <v>166</v>
      </c>
      <c r="D5945" s="1">
        <v>41710</v>
      </c>
      <c r="E5945" s="2">
        <v>25</v>
      </c>
      <c r="F5945" t="s">
        <v>167</v>
      </c>
      <c r="G5945" t="s">
        <v>1695</v>
      </c>
    </row>
    <row r="5946" spans="1:7" x14ac:dyDescent="0.25">
      <c r="A5946" t="s">
        <v>164</v>
      </c>
      <c r="B5946" t="s">
        <v>165</v>
      </c>
      <c r="C5946" t="s">
        <v>166</v>
      </c>
      <c r="D5946" s="1">
        <v>41710</v>
      </c>
      <c r="E5946" s="2">
        <v>25</v>
      </c>
      <c r="F5946" t="s">
        <v>168</v>
      </c>
      <c r="G5946" t="s">
        <v>1695</v>
      </c>
    </row>
    <row r="5947" spans="1:7" x14ac:dyDescent="0.25">
      <c r="A5947" t="s">
        <v>493</v>
      </c>
      <c r="B5947" t="s">
        <v>494</v>
      </c>
      <c r="C5947" t="s">
        <v>495</v>
      </c>
      <c r="D5947" s="1">
        <v>41710</v>
      </c>
      <c r="E5947" s="2">
        <v>10</v>
      </c>
      <c r="F5947" t="s">
        <v>496</v>
      </c>
      <c r="G5947" t="s">
        <v>2456</v>
      </c>
    </row>
    <row r="5948" spans="1:7" x14ac:dyDescent="0.25">
      <c r="A5948" t="s">
        <v>493</v>
      </c>
      <c r="B5948" t="s">
        <v>494</v>
      </c>
      <c r="C5948" t="s">
        <v>495</v>
      </c>
      <c r="D5948" s="1">
        <v>41710</v>
      </c>
      <c r="E5948" s="2">
        <v>10</v>
      </c>
      <c r="F5948" t="s">
        <v>497</v>
      </c>
      <c r="G5948" t="s">
        <v>2456</v>
      </c>
    </row>
    <row r="5949" spans="1:7" x14ac:dyDescent="0.25">
      <c r="A5949" t="s">
        <v>174</v>
      </c>
      <c r="B5949" t="s">
        <v>175</v>
      </c>
      <c r="C5949" t="s">
        <v>176</v>
      </c>
      <c r="D5949" s="1">
        <v>41710</v>
      </c>
      <c r="E5949" s="2">
        <v>10</v>
      </c>
      <c r="F5949" t="s">
        <v>177</v>
      </c>
      <c r="G5949" t="s">
        <v>114</v>
      </c>
    </row>
    <row r="5950" spans="1:7" x14ac:dyDescent="0.25">
      <c r="A5950" t="s">
        <v>138</v>
      </c>
      <c r="B5950" t="s">
        <v>139</v>
      </c>
      <c r="C5950" t="s">
        <v>140</v>
      </c>
      <c r="D5950" s="1">
        <v>41710</v>
      </c>
      <c r="E5950" s="2">
        <v>40</v>
      </c>
      <c r="F5950" t="s">
        <v>141</v>
      </c>
      <c r="G5950" t="s">
        <v>1245</v>
      </c>
    </row>
    <row r="5951" spans="1:7" x14ac:dyDescent="0.25">
      <c r="A5951" t="s">
        <v>278</v>
      </c>
      <c r="B5951" t="s">
        <v>279</v>
      </c>
      <c r="C5951" t="s">
        <v>280</v>
      </c>
      <c r="D5951" s="1">
        <v>41710</v>
      </c>
      <c r="E5951" s="2">
        <v>5</v>
      </c>
      <c r="F5951" t="s">
        <v>281</v>
      </c>
      <c r="G5951" t="s">
        <v>282</v>
      </c>
    </row>
    <row r="5952" spans="1:7" x14ac:dyDescent="0.25">
      <c r="A5952" t="s">
        <v>133</v>
      </c>
      <c r="B5952" t="s">
        <v>134</v>
      </c>
      <c r="C5952" t="s">
        <v>95</v>
      </c>
      <c r="D5952" s="1">
        <v>41710</v>
      </c>
      <c r="E5952" s="2">
        <v>10</v>
      </c>
      <c r="F5952" t="s">
        <v>135</v>
      </c>
      <c r="G5952" t="s">
        <v>1245</v>
      </c>
    </row>
    <row r="5953" spans="1:7" x14ac:dyDescent="0.25">
      <c r="A5953" t="s">
        <v>133</v>
      </c>
      <c r="B5953" t="s">
        <v>134</v>
      </c>
      <c r="C5953" t="s">
        <v>95</v>
      </c>
      <c r="D5953" s="1">
        <v>41710</v>
      </c>
      <c r="E5953" s="2">
        <v>10</v>
      </c>
      <c r="F5953" t="s">
        <v>136</v>
      </c>
      <c r="G5953" t="s">
        <v>1245</v>
      </c>
    </row>
    <row r="5954" spans="1:7" x14ac:dyDescent="0.25">
      <c r="A5954" t="s">
        <v>133</v>
      </c>
      <c r="B5954" t="s">
        <v>134</v>
      </c>
      <c r="C5954" t="s">
        <v>95</v>
      </c>
      <c r="D5954" s="1">
        <v>41710</v>
      </c>
      <c r="E5954" s="2">
        <v>10</v>
      </c>
      <c r="F5954" t="s">
        <v>137</v>
      </c>
      <c r="G5954" t="s">
        <v>1245</v>
      </c>
    </row>
    <row r="5955" spans="1:7" x14ac:dyDescent="0.25">
      <c r="A5955" t="s">
        <v>293</v>
      </c>
      <c r="B5955" t="s">
        <v>248</v>
      </c>
      <c r="C5955" t="s">
        <v>294</v>
      </c>
      <c r="D5955" s="1">
        <v>41710</v>
      </c>
      <c r="E5955" s="2">
        <v>15</v>
      </c>
      <c r="F5955" t="s">
        <v>295</v>
      </c>
      <c r="G5955" t="s">
        <v>182</v>
      </c>
    </row>
    <row r="5956" spans="1:7" x14ac:dyDescent="0.25">
      <c r="A5956" t="s">
        <v>293</v>
      </c>
      <c r="B5956" t="s">
        <v>248</v>
      </c>
      <c r="C5956" t="s">
        <v>294</v>
      </c>
      <c r="D5956" s="1">
        <v>41710</v>
      </c>
      <c r="E5956" s="2">
        <v>15</v>
      </c>
      <c r="F5956" t="s">
        <v>295</v>
      </c>
      <c r="G5956" t="s">
        <v>182</v>
      </c>
    </row>
    <row r="5957" spans="1:7" x14ac:dyDescent="0.25">
      <c r="A5957" t="s">
        <v>129</v>
      </c>
      <c r="B5957" t="s">
        <v>130</v>
      </c>
      <c r="C5957" t="s">
        <v>131</v>
      </c>
      <c r="D5957" s="1">
        <v>41710</v>
      </c>
      <c r="E5957" s="2">
        <v>10</v>
      </c>
      <c r="F5957" t="s">
        <v>132</v>
      </c>
      <c r="G5957" t="s">
        <v>9</v>
      </c>
    </row>
    <row r="5958" spans="1:7" x14ac:dyDescent="0.25">
      <c r="A5958" t="s">
        <v>1584</v>
      </c>
      <c r="B5958" t="s">
        <v>1585</v>
      </c>
      <c r="C5958" t="s">
        <v>1586</v>
      </c>
      <c r="D5958" s="1">
        <v>41710</v>
      </c>
      <c r="E5958" s="2">
        <v>10</v>
      </c>
      <c r="F5958" t="s">
        <v>1587</v>
      </c>
      <c r="G5958" t="s">
        <v>1790</v>
      </c>
    </row>
    <row r="5959" spans="1:7" x14ac:dyDescent="0.25">
      <c r="A5959" t="s">
        <v>1580</v>
      </c>
      <c r="B5959" t="s">
        <v>1581</v>
      </c>
      <c r="C5959" t="s">
        <v>1582</v>
      </c>
      <c r="D5959" s="1">
        <v>41710</v>
      </c>
      <c r="E5959" s="2">
        <v>20</v>
      </c>
      <c r="F5959" t="s">
        <v>1583</v>
      </c>
      <c r="G5959" t="s">
        <v>1869</v>
      </c>
    </row>
    <row r="5960" spans="1:7" x14ac:dyDescent="0.25">
      <c r="A5960" t="s">
        <v>302</v>
      </c>
      <c r="B5960" t="s">
        <v>303</v>
      </c>
      <c r="C5960" t="s">
        <v>304</v>
      </c>
      <c r="D5960" s="1">
        <v>41710</v>
      </c>
      <c r="E5960" s="2">
        <v>39.4</v>
      </c>
      <c r="F5960" t="s">
        <v>305</v>
      </c>
      <c r="G5960" t="s">
        <v>114</v>
      </c>
    </row>
    <row r="5961" spans="1:7" x14ac:dyDescent="0.25">
      <c r="A5961" t="s">
        <v>306</v>
      </c>
      <c r="B5961" t="s">
        <v>307</v>
      </c>
      <c r="C5961" t="s">
        <v>308</v>
      </c>
      <c r="D5961" s="1">
        <v>41710</v>
      </c>
      <c r="E5961" s="2">
        <v>10</v>
      </c>
      <c r="F5961" t="s">
        <v>309</v>
      </c>
      <c r="G5961" t="s">
        <v>310</v>
      </c>
    </row>
    <row r="5962" spans="1:7" x14ac:dyDescent="0.25">
      <c r="A5962" t="s">
        <v>306</v>
      </c>
      <c r="B5962" t="s">
        <v>307</v>
      </c>
      <c r="C5962" t="s">
        <v>308</v>
      </c>
      <c r="D5962" s="1">
        <v>41710</v>
      </c>
      <c r="E5962" s="2">
        <v>10</v>
      </c>
      <c r="F5962" t="s">
        <v>311</v>
      </c>
      <c r="G5962" t="s">
        <v>310</v>
      </c>
    </row>
    <row r="5963" spans="1:7" x14ac:dyDescent="0.25">
      <c r="A5963" t="s">
        <v>1105</v>
      </c>
      <c r="B5963" t="s">
        <v>1106</v>
      </c>
      <c r="C5963" t="s">
        <v>1107</v>
      </c>
      <c r="D5963" s="1">
        <v>41710</v>
      </c>
      <c r="E5963" s="2">
        <v>25</v>
      </c>
      <c r="F5963" t="s">
        <v>1108</v>
      </c>
      <c r="G5963" t="s">
        <v>828</v>
      </c>
    </row>
    <row r="5964" spans="1:7" x14ac:dyDescent="0.25">
      <c r="A5964" t="s">
        <v>296</v>
      </c>
      <c r="B5964" t="s">
        <v>297</v>
      </c>
      <c r="C5964" t="s">
        <v>298</v>
      </c>
      <c r="D5964" s="1">
        <v>41710</v>
      </c>
      <c r="E5964" s="2">
        <v>100</v>
      </c>
      <c r="F5964" t="s">
        <v>299</v>
      </c>
      <c r="G5964" t="s">
        <v>34</v>
      </c>
    </row>
    <row r="5965" spans="1:7" x14ac:dyDescent="0.25">
      <c r="A5965" t="s">
        <v>296</v>
      </c>
      <c r="B5965" t="s">
        <v>297</v>
      </c>
      <c r="C5965" t="s">
        <v>298</v>
      </c>
      <c r="D5965" s="1">
        <v>41710</v>
      </c>
      <c r="E5965" s="2">
        <v>100</v>
      </c>
      <c r="F5965" t="s">
        <v>300</v>
      </c>
      <c r="G5965" t="s">
        <v>34</v>
      </c>
    </row>
    <row r="5966" spans="1:7" x14ac:dyDescent="0.25">
      <c r="A5966" t="s">
        <v>296</v>
      </c>
      <c r="B5966" t="s">
        <v>297</v>
      </c>
      <c r="C5966" t="s">
        <v>298</v>
      </c>
      <c r="D5966" s="1">
        <v>41710</v>
      </c>
      <c r="E5966" s="2">
        <v>100</v>
      </c>
      <c r="F5966" t="s">
        <v>301</v>
      </c>
      <c r="G5966" t="s">
        <v>34</v>
      </c>
    </row>
    <row r="5967" spans="1:7" x14ac:dyDescent="0.25">
      <c r="A5967" t="s">
        <v>125</v>
      </c>
      <c r="B5967" t="s">
        <v>126</v>
      </c>
      <c r="C5967" t="s">
        <v>127</v>
      </c>
      <c r="D5967" s="1">
        <v>41710</v>
      </c>
      <c r="E5967" s="2">
        <v>5</v>
      </c>
      <c r="F5967" t="s">
        <v>128</v>
      </c>
      <c r="G5967" t="s">
        <v>1245</v>
      </c>
    </row>
    <row r="5968" spans="1:7" x14ac:dyDescent="0.25">
      <c r="A5968" t="s">
        <v>272</v>
      </c>
      <c r="B5968" t="s">
        <v>175</v>
      </c>
      <c r="C5968" t="s">
        <v>273</v>
      </c>
      <c r="D5968" s="1">
        <v>41710</v>
      </c>
      <c r="E5968" s="2">
        <v>25</v>
      </c>
      <c r="F5968" t="s">
        <v>274</v>
      </c>
      <c r="G5968" t="s">
        <v>1299</v>
      </c>
    </row>
    <row r="5969" spans="1:7" x14ac:dyDescent="0.25">
      <c r="A5969" t="s">
        <v>272</v>
      </c>
      <c r="B5969" t="s">
        <v>175</v>
      </c>
      <c r="C5969" t="s">
        <v>273</v>
      </c>
      <c r="D5969" s="1">
        <v>41710</v>
      </c>
      <c r="E5969" s="2">
        <v>25</v>
      </c>
      <c r="F5969" t="s">
        <v>274</v>
      </c>
      <c r="G5969" t="s">
        <v>1299</v>
      </c>
    </row>
    <row r="5970" spans="1:7" x14ac:dyDescent="0.25">
      <c r="A5970" t="s">
        <v>121</v>
      </c>
      <c r="B5970" t="s">
        <v>122</v>
      </c>
      <c r="C5970" t="s">
        <v>123</v>
      </c>
      <c r="D5970" s="1">
        <v>41710</v>
      </c>
      <c r="E5970" s="2">
        <v>70</v>
      </c>
      <c r="F5970" t="s">
        <v>124</v>
      </c>
      <c r="G5970" t="s">
        <v>1790</v>
      </c>
    </row>
    <row r="5971" spans="1:7" x14ac:dyDescent="0.25">
      <c r="A5971" t="s">
        <v>1100</v>
      </c>
      <c r="B5971" t="s">
        <v>1101</v>
      </c>
      <c r="C5971" t="s">
        <v>1102</v>
      </c>
      <c r="D5971" s="1">
        <v>41710</v>
      </c>
      <c r="E5971" s="2">
        <v>25</v>
      </c>
      <c r="F5971" t="s">
        <v>1103</v>
      </c>
      <c r="G5971" t="s">
        <v>1247</v>
      </c>
    </row>
    <row r="5972" spans="1:7" x14ac:dyDescent="0.25">
      <c r="A5972" t="s">
        <v>1100</v>
      </c>
      <c r="B5972" t="s">
        <v>1101</v>
      </c>
      <c r="C5972" t="s">
        <v>1102</v>
      </c>
      <c r="D5972" s="1">
        <v>41710</v>
      </c>
      <c r="E5972" s="2">
        <v>25</v>
      </c>
      <c r="F5972" t="s">
        <v>1104</v>
      </c>
      <c r="G5972" t="s">
        <v>1247</v>
      </c>
    </row>
    <row r="5973" spans="1:7" x14ac:dyDescent="0.25">
      <c r="A5973" t="s">
        <v>115</v>
      </c>
      <c r="B5973" t="s">
        <v>116</v>
      </c>
      <c r="C5973" t="s">
        <v>117</v>
      </c>
      <c r="D5973" s="1">
        <v>41710</v>
      </c>
      <c r="E5973" s="2">
        <v>5</v>
      </c>
      <c r="F5973" t="s">
        <v>118</v>
      </c>
      <c r="G5973" t="s">
        <v>1245</v>
      </c>
    </row>
    <row r="5974" spans="1:7" x14ac:dyDescent="0.25">
      <c r="A5974" t="s">
        <v>115</v>
      </c>
      <c r="B5974" t="s">
        <v>116</v>
      </c>
      <c r="C5974" t="s">
        <v>117</v>
      </c>
      <c r="D5974" s="1">
        <v>41710</v>
      </c>
      <c r="E5974" s="2">
        <v>5</v>
      </c>
      <c r="F5974" t="s">
        <v>119</v>
      </c>
      <c r="G5974" t="s">
        <v>1245</v>
      </c>
    </row>
    <row r="5975" spans="1:7" x14ac:dyDescent="0.25">
      <c r="A5975" t="s">
        <v>115</v>
      </c>
      <c r="B5975" t="s">
        <v>116</v>
      </c>
      <c r="C5975" t="s">
        <v>117</v>
      </c>
      <c r="D5975" s="1">
        <v>41710</v>
      </c>
      <c r="E5975" s="2">
        <v>5</v>
      </c>
      <c r="F5975" t="s">
        <v>120</v>
      </c>
      <c r="G5975" t="s">
        <v>1245</v>
      </c>
    </row>
    <row r="5976" spans="1:7" x14ac:dyDescent="0.25">
      <c r="A5976" t="s">
        <v>546</v>
      </c>
      <c r="B5976" t="s">
        <v>547</v>
      </c>
      <c r="C5976" t="s">
        <v>548</v>
      </c>
      <c r="D5976" s="1">
        <v>41710</v>
      </c>
      <c r="E5976" s="2">
        <v>25</v>
      </c>
      <c r="F5976" t="s">
        <v>549</v>
      </c>
      <c r="G5976" t="s">
        <v>1245</v>
      </c>
    </row>
    <row r="5977" spans="1:7" x14ac:dyDescent="0.25">
      <c r="A5977" t="s">
        <v>263</v>
      </c>
      <c r="B5977" t="s">
        <v>264</v>
      </c>
      <c r="C5977" t="s">
        <v>265</v>
      </c>
      <c r="D5977" s="1">
        <v>41710</v>
      </c>
      <c r="E5977" s="2">
        <v>50</v>
      </c>
      <c r="F5977" t="s">
        <v>266</v>
      </c>
      <c r="G5977" t="s">
        <v>1695</v>
      </c>
    </row>
    <row r="5978" spans="1:7" x14ac:dyDescent="0.25">
      <c r="A5978" t="s">
        <v>1257</v>
      </c>
      <c r="B5978" t="s">
        <v>1258</v>
      </c>
      <c r="C5978" t="s">
        <v>1259</v>
      </c>
      <c r="D5978" s="1">
        <v>41712</v>
      </c>
      <c r="E5978" s="2">
        <v>83.33</v>
      </c>
      <c r="F5978" t="s">
        <v>1260</v>
      </c>
      <c r="G5978" t="s">
        <v>34</v>
      </c>
    </row>
    <row r="5979" spans="1:7" x14ac:dyDescent="0.25">
      <c r="A5979" t="s">
        <v>1308</v>
      </c>
      <c r="B5979" t="s">
        <v>1309</v>
      </c>
      <c r="C5979" t="s">
        <v>1310</v>
      </c>
      <c r="D5979" s="1">
        <v>41712</v>
      </c>
      <c r="E5979" s="2">
        <v>83.33</v>
      </c>
      <c r="F5979" t="s">
        <v>1311</v>
      </c>
      <c r="G5979" t="s">
        <v>34</v>
      </c>
    </row>
    <row r="5980" spans="1:7" x14ac:dyDescent="0.25">
      <c r="A5980" t="s">
        <v>188</v>
      </c>
      <c r="B5980" t="s">
        <v>189</v>
      </c>
      <c r="C5980" t="s">
        <v>190</v>
      </c>
      <c r="D5980" s="1">
        <v>41712</v>
      </c>
      <c r="E5980" s="2">
        <v>50</v>
      </c>
      <c r="F5980" t="s">
        <v>191</v>
      </c>
      <c r="G5980" t="s">
        <v>67</v>
      </c>
    </row>
    <row r="5981" spans="1:7" x14ac:dyDescent="0.25">
      <c r="A5981" t="s">
        <v>53</v>
      </c>
      <c r="B5981" t="s">
        <v>54</v>
      </c>
      <c r="C5981" t="s">
        <v>55</v>
      </c>
      <c r="D5981" s="1">
        <v>41712</v>
      </c>
      <c r="E5981" s="2">
        <v>125</v>
      </c>
      <c r="F5981" t="s">
        <v>56</v>
      </c>
      <c r="G5981" t="s">
        <v>34</v>
      </c>
    </row>
    <row r="5982" spans="1:7" x14ac:dyDescent="0.25">
      <c r="A5982" t="s">
        <v>53</v>
      </c>
      <c r="B5982" t="s">
        <v>54</v>
      </c>
      <c r="C5982" t="s">
        <v>55</v>
      </c>
      <c r="D5982" s="1">
        <v>41712</v>
      </c>
      <c r="E5982" s="2">
        <v>125</v>
      </c>
      <c r="F5982" t="s">
        <v>57</v>
      </c>
      <c r="G5982" t="s">
        <v>34</v>
      </c>
    </row>
    <row r="5983" spans="1:7" x14ac:dyDescent="0.25">
      <c r="A5983" t="s">
        <v>2285</v>
      </c>
      <c r="B5983" t="s">
        <v>2286</v>
      </c>
      <c r="C5983" t="s">
        <v>2287</v>
      </c>
      <c r="D5983" s="1">
        <v>41712</v>
      </c>
      <c r="E5983" s="2">
        <v>83.33</v>
      </c>
      <c r="G5983" t="s">
        <v>34</v>
      </c>
    </row>
    <row r="5984" spans="1:7" x14ac:dyDescent="0.25">
      <c r="A5984" t="s">
        <v>2365</v>
      </c>
      <c r="B5984" t="s">
        <v>2366</v>
      </c>
      <c r="C5984" t="s">
        <v>2367</v>
      </c>
      <c r="D5984" s="1">
        <v>41712</v>
      </c>
      <c r="E5984" s="2">
        <v>25</v>
      </c>
      <c r="F5984" t="s">
        <v>2368</v>
      </c>
      <c r="G5984" t="s">
        <v>67</v>
      </c>
    </row>
    <row r="5985" spans="1:7" x14ac:dyDescent="0.25">
      <c r="A5985" t="s">
        <v>40</v>
      </c>
      <c r="B5985" t="s">
        <v>41</v>
      </c>
      <c r="C5985" t="s">
        <v>42</v>
      </c>
      <c r="D5985" s="1">
        <v>41712</v>
      </c>
      <c r="E5985" s="2">
        <v>166.66</v>
      </c>
      <c r="F5985" t="s">
        <v>43</v>
      </c>
      <c r="G5985" t="s">
        <v>34</v>
      </c>
    </row>
    <row r="5986" spans="1:7" x14ac:dyDescent="0.25">
      <c r="A5986" t="s">
        <v>49</v>
      </c>
      <c r="B5986" t="s">
        <v>50</v>
      </c>
      <c r="C5986" t="s">
        <v>51</v>
      </c>
      <c r="D5986" s="1">
        <v>41712</v>
      </c>
      <c r="E5986" s="2">
        <v>125</v>
      </c>
      <c r="F5986" t="s">
        <v>52</v>
      </c>
      <c r="G5986" t="s">
        <v>34</v>
      </c>
    </row>
    <row r="5987" spans="1:7" x14ac:dyDescent="0.25">
      <c r="A5987" t="s">
        <v>235</v>
      </c>
      <c r="B5987" t="s">
        <v>236</v>
      </c>
      <c r="C5987" t="s">
        <v>237</v>
      </c>
      <c r="D5987" s="1">
        <v>41712</v>
      </c>
      <c r="E5987" s="2">
        <v>71.430000000000007</v>
      </c>
      <c r="F5987" t="s">
        <v>238</v>
      </c>
      <c r="G5987" t="s">
        <v>34</v>
      </c>
    </row>
    <row r="5988" spans="1:7" x14ac:dyDescent="0.25">
      <c r="A5988" t="s">
        <v>235</v>
      </c>
      <c r="B5988" t="s">
        <v>236</v>
      </c>
      <c r="C5988" t="s">
        <v>237</v>
      </c>
      <c r="D5988" s="1">
        <v>41712</v>
      </c>
      <c r="E5988" s="2">
        <v>71.430000000000007</v>
      </c>
      <c r="F5988" t="s">
        <v>239</v>
      </c>
      <c r="G5988" t="s">
        <v>34</v>
      </c>
    </row>
    <row r="5989" spans="1:7" x14ac:dyDescent="0.25">
      <c r="A5989" t="s">
        <v>2326</v>
      </c>
      <c r="B5989" t="s">
        <v>2327</v>
      </c>
      <c r="C5989" t="s">
        <v>997</v>
      </c>
      <c r="D5989" s="1">
        <v>41712</v>
      </c>
      <c r="E5989" s="2">
        <v>1000</v>
      </c>
      <c r="F5989" t="s">
        <v>2328</v>
      </c>
      <c r="G5989" t="s">
        <v>34</v>
      </c>
    </row>
    <row r="5990" spans="1:7" x14ac:dyDescent="0.25">
      <c r="A5990" t="s">
        <v>1025</v>
      </c>
      <c r="B5990" t="s">
        <v>1026</v>
      </c>
      <c r="C5990" t="s">
        <v>1027</v>
      </c>
      <c r="D5990" s="1">
        <v>41712</v>
      </c>
      <c r="E5990" s="2">
        <v>25</v>
      </c>
      <c r="F5990" t="s">
        <v>1028</v>
      </c>
      <c r="G5990" t="s">
        <v>67</v>
      </c>
    </row>
    <row r="5991" spans="1:7" x14ac:dyDescent="0.25">
      <c r="A5991" t="s">
        <v>2207</v>
      </c>
      <c r="B5991" t="s">
        <v>2208</v>
      </c>
      <c r="D5991" s="1">
        <v>41712</v>
      </c>
      <c r="E5991" s="2">
        <v>787.5</v>
      </c>
      <c r="G5991" t="s">
        <v>145</v>
      </c>
    </row>
    <row r="5992" spans="1:7" x14ac:dyDescent="0.25">
      <c r="A5992" t="s">
        <v>1236</v>
      </c>
      <c r="B5992" t="s">
        <v>903</v>
      </c>
      <c r="C5992" t="s">
        <v>997</v>
      </c>
      <c r="D5992" s="1">
        <v>41716</v>
      </c>
      <c r="E5992" s="2">
        <v>84</v>
      </c>
      <c r="F5992" t="s">
        <v>1237</v>
      </c>
      <c r="G5992" t="s">
        <v>34</v>
      </c>
    </row>
    <row r="5993" spans="1:7" x14ac:dyDescent="0.25">
      <c r="A5993" t="s">
        <v>1704</v>
      </c>
      <c r="B5993" t="s">
        <v>1705</v>
      </c>
      <c r="C5993" t="s">
        <v>1706</v>
      </c>
      <c r="D5993" s="1">
        <v>41716</v>
      </c>
      <c r="E5993" s="2">
        <v>83.33</v>
      </c>
      <c r="G5993" t="s">
        <v>34</v>
      </c>
    </row>
    <row r="5994" spans="1:7" x14ac:dyDescent="0.25">
      <c r="A5994" t="s">
        <v>44</v>
      </c>
      <c r="B5994" t="s">
        <v>45</v>
      </c>
      <c r="C5994" t="s">
        <v>46</v>
      </c>
      <c r="D5994" s="1">
        <v>41719</v>
      </c>
      <c r="E5994" s="2">
        <v>83.33</v>
      </c>
      <c r="F5994" t="s">
        <v>47</v>
      </c>
      <c r="G5994" t="s">
        <v>34</v>
      </c>
    </row>
    <row r="5995" spans="1:7" x14ac:dyDescent="0.25">
      <c r="A5995" t="s">
        <v>44</v>
      </c>
      <c r="B5995" t="s">
        <v>45</v>
      </c>
      <c r="C5995" t="s">
        <v>46</v>
      </c>
      <c r="D5995" s="1">
        <v>41719</v>
      </c>
      <c r="E5995" s="2">
        <v>83.33</v>
      </c>
      <c r="F5995" t="s">
        <v>48</v>
      </c>
      <c r="G5995" t="s">
        <v>34</v>
      </c>
    </row>
    <row r="5996" spans="1:7" x14ac:dyDescent="0.25">
      <c r="A5996" t="s">
        <v>2326</v>
      </c>
      <c r="B5996" t="s">
        <v>2327</v>
      </c>
      <c r="C5996" t="s">
        <v>997</v>
      </c>
      <c r="D5996" s="1">
        <v>41722</v>
      </c>
      <c r="E5996" s="2">
        <v>50</v>
      </c>
      <c r="F5996" t="s">
        <v>2328</v>
      </c>
      <c r="G5996" t="s">
        <v>67</v>
      </c>
    </row>
    <row r="5997" spans="1:7" x14ac:dyDescent="0.25">
      <c r="A5997" t="s">
        <v>1623</v>
      </c>
      <c r="B5997" t="s">
        <v>1624</v>
      </c>
      <c r="C5997" t="s">
        <v>1625</v>
      </c>
      <c r="D5997" s="1">
        <v>41722</v>
      </c>
      <c r="E5997" s="2">
        <v>200</v>
      </c>
      <c r="F5997" t="s">
        <v>1626</v>
      </c>
      <c r="G5997" t="s">
        <v>1627</v>
      </c>
    </row>
    <row r="5998" spans="1:7" x14ac:dyDescent="0.25">
      <c r="A5998" t="s">
        <v>574</v>
      </c>
      <c r="B5998" t="s">
        <v>575</v>
      </c>
      <c r="C5998" t="s">
        <v>576</v>
      </c>
      <c r="D5998" s="1">
        <v>41722</v>
      </c>
      <c r="E5998" s="2">
        <v>500</v>
      </c>
      <c r="F5998" t="s">
        <v>577</v>
      </c>
      <c r="G5998" t="s">
        <v>1440</v>
      </c>
    </row>
    <row r="5999" spans="1:7" x14ac:dyDescent="0.25">
      <c r="A5999" t="s">
        <v>574</v>
      </c>
      <c r="B5999" t="s">
        <v>575</v>
      </c>
      <c r="C5999" t="s">
        <v>576</v>
      </c>
      <c r="D5999" s="1">
        <v>41722</v>
      </c>
      <c r="E5999" s="2">
        <v>500</v>
      </c>
      <c r="F5999" t="s">
        <v>578</v>
      </c>
      <c r="G5999" t="s">
        <v>1440</v>
      </c>
    </row>
    <row r="6000" spans="1:7" x14ac:dyDescent="0.25">
      <c r="A6000" t="s">
        <v>1438</v>
      </c>
      <c r="B6000" t="s">
        <v>1439</v>
      </c>
      <c r="D6000" s="1">
        <v>41722</v>
      </c>
      <c r="E6000" s="2">
        <v>100</v>
      </c>
      <c r="F6000" t="s">
        <v>39</v>
      </c>
      <c r="G6000" t="s">
        <v>67</v>
      </c>
    </row>
    <row r="6001" spans="1:7" x14ac:dyDescent="0.25">
      <c r="A6001" t="s">
        <v>1225</v>
      </c>
      <c r="B6001" t="s">
        <v>1226</v>
      </c>
      <c r="D6001" s="1">
        <v>41722</v>
      </c>
      <c r="E6001" s="2">
        <v>3000</v>
      </c>
      <c r="F6001" t="s">
        <v>1227</v>
      </c>
      <c r="G6001" t="s">
        <v>1228</v>
      </c>
    </row>
    <row r="6002" spans="1:7" x14ac:dyDescent="0.25">
      <c r="A6002" t="s">
        <v>2507</v>
      </c>
      <c r="B6002" t="s">
        <v>2508</v>
      </c>
      <c r="D6002" s="1">
        <v>41722</v>
      </c>
      <c r="E6002" s="2">
        <v>200</v>
      </c>
      <c r="G6002" t="s">
        <v>1661</v>
      </c>
    </row>
    <row r="6003" spans="1:7" x14ac:dyDescent="0.25">
      <c r="A6003" t="s">
        <v>1860</v>
      </c>
      <c r="B6003" t="s">
        <v>1861</v>
      </c>
      <c r="D6003" s="1">
        <v>41722</v>
      </c>
      <c r="E6003" s="2">
        <v>5000</v>
      </c>
      <c r="G6003" t="s">
        <v>2060</v>
      </c>
    </row>
    <row r="6004" spans="1:7" x14ac:dyDescent="0.25">
      <c r="A6004" t="s">
        <v>1080</v>
      </c>
      <c r="B6004" t="s">
        <v>1081</v>
      </c>
      <c r="D6004" s="1">
        <v>41722</v>
      </c>
      <c r="E6004" s="2">
        <v>500</v>
      </c>
      <c r="G6004" t="s">
        <v>1082</v>
      </c>
    </row>
    <row r="6005" spans="1:7" x14ac:dyDescent="0.25">
      <c r="A6005" t="s">
        <v>1651</v>
      </c>
      <c r="B6005" t="s">
        <v>1652</v>
      </c>
      <c r="C6005" t="s">
        <v>1653</v>
      </c>
      <c r="D6005" s="1">
        <v>41722</v>
      </c>
      <c r="E6005" s="2">
        <v>100</v>
      </c>
      <c r="F6005" t="s">
        <v>1654</v>
      </c>
      <c r="G6005" t="s">
        <v>67</v>
      </c>
    </row>
    <row r="6006" spans="1:7" x14ac:dyDescent="0.25">
      <c r="A6006" t="s">
        <v>1651</v>
      </c>
      <c r="B6006" t="s">
        <v>1652</v>
      </c>
      <c r="C6006" t="s">
        <v>1653</v>
      </c>
      <c r="D6006" s="1">
        <v>41722</v>
      </c>
      <c r="E6006" s="2">
        <v>100</v>
      </c>
      <c r="F6006" t="s">
        <v>1655</v>
      </c>
      <c r="G6006" t="s">
        <v>67</v>
      </c>
    </row>
    <row r="6007" spans="1:7" x14ac:dyDescent="0.25">
      <c r="A6007" t="s">
        <v>188</v>
      </c>
      <c r="B6007" t="s">
        <v>189</v>
      </c>
      <c r="C6007" t="s">
        <v>190</v>
      </c>
      <c r="D6007" s="1">
        <v>41722</v>
      </c>
      <c r="E6007" s="2">
        <v>100</v>
      </c>
      <c r="F6007" t="s">
        <v>191</v>
      </c>
      <c r="G6007" t="s">
        <v>192</v>
      </c>
    </row>
    <row r="6008" spans="1:7" x14ac:dyDescent="0.25">
      <c r="A6008" t="s">
        <v>2215</v>
      </c>
      <c r="B6008" t="s">
        <v>378</v>
      </c>
      <c r="C6008" t="s">
        <v>2216</v>
      </c>
      <c r="D6008" s="1">
        <v>41722</v>
      </c>
      <c r="E6008" s="2">
        <v>1000</v>
      </c>
      <c r="F6008" t="s">
        <v>2217</v>
      </c>
      <c r="G6008" t="s">
        <v>67</v>
      </c>
    </row>
    <row r="6009" spans="1:7" x14ac:dyDescent="0.25">
      <c r="A6009" t="s">
        <v>2350</v>
      </c>
      <c r="B6009" t="s">
        <v>2351</v>
      </c>
      <c r="C6009" t="s">
        <v>2352</v>
      </c>
      <c r="D6009" s="1">
        <v>41726</v>
      </c>
      <c r="E6009" s="2">
        <v>25</v>
      </c>
      <c r="F6009" t="s">
        <v>2353</v>
      </c>
      <c r="G6009" t="s">
        <v>67</v>
      </c>
    </row>
    <row r="6010" spans="1:7" x14ac:dyDescent="0.25">
      <c r="A6010" t="s">
        <v>2322</v>
      </c>
      <c r="B6010" t="s">
        <v>2323</v>
      </c>
      <c r="C6010" t="s">
        <v>2324</v>
      </c>
      <c r="D6010" s="1">
        <v>41726</v>
      </c>
      <c r="E6010" s="2">
        <v>25</v>
      </c>
      <c r="F6010" t="s">
        <v>2325</v>
      </c>
      <c r="G6010" t="s">
        <v>67</v>
      </c>
    </row>
    <row r="6011" spans="1:7" x14ac:dyDescent="0.25">
      <c r="A6011" t="s">
        <v>601</v>
      </c>
      <c r="B6011" t="s">
        <v>602</v>
      </c>
      <c r="C6011" t="s">
        <v>603</v>
      </c>
      <c r="D6011" s="1">
        <v>41726</v>
      </c>
      <c r="E6011" s="2">
        <v>2000</v>
      </c>
      <c r="F6011" t="s">
        <v>604</v>
      </c>
      <c r="G6011" t="s">
        <v>67</v>
      </c>
    </row>
    <row r="6012" spans="1:7" x14ac:dyDescent="0.25">
      <c r="A6012" t="s">
        <v>601</v>
      </c>
      <c r="B6012" t="s">
        <v>602</v>
      </c>
      <c r="C6012" t="s">
        <v>603</v>
      </c>
      <c r="D6012" s="1">
        <v>41726</v>
      </c>
      <c r="E6012" s="2">
        <v>2000</v>
      </c>
      <c r="F6012" t="s">
        <v>604</v>
      </c>
      <c r="G6012" t="s">
        <v>67</v>
      </c>
    </row>
    <row r="6013" spans="1:7" x14ac:dyDescent="0.25">
      <c r="A6013" t="s">
        <v>601</v>
      </c>
      <c r="B6013" t="s">
        <v>602</v>
      </c>
      <c r="C6013" t="s">
        <v>603</v>
      </c>
      <c r="D6013" s="1">
        <v>41726</v>
      </c>
      <c r="E6013" s="2">
        <v>2000</v>
      </c>
      <c r="F6013" t="s">
        <v>605</v>
      </c>
      <c r="G6013" t="s">
        <v>67</v>
      </c>
    </row>
    <row r="6014" spans="1:7" x14ac:dyDescent="0.25">
      <c r="A6014" t="s">
        <v>14</v>
      </c>
      <c r="B6014" t="s">
        <v>15</v>
      </c>
      <c r="C6014" t="s">
        <v>16</v>
      </c>
      <c r="D6014" s="1">
        <v>41726</v>
      </c>
      <c r="E6014" s="2">
        <v>1000</v>
      </c>
      <c r="F6014" t="s">
        <v>17</v>
      </c>
      <c r="G6014" t="s">
        <v>1133</v>
      </c>
    </row>
    <row r="6015" spans="1:7" x14ac:dyDescent="0.25">
      <c r="A6015" t="s">
        <v>1190</v>
      </c>
      <c r="B6015" t="s">
        <v>1191</v>
      </c>
      <c r="C6015" t="s">
        <v>1192</v>
      </c>
      <c r="D6015" s="1">
        <v>41726</v>
      </c>
      <c r="E6015" s="2">
        <v>50</v>
      </c>
      <c r="G6015" t="s">
        <v>67</v>
      </c>
    </row>
    <row r="6016" spans="1:7" x14ac:dyDescent="0.25">
      <c r="A6016" t="s">
        <v>2509</v>
      </c>
      <c r="B6016" t="s">
        <v>2510</v>
      </c>
      <c r="D6016" s="1">
        <v>41726</v>
      </c>
      <c r="E6016" s="2">
        <v>1000</v>
      </c>
      <c r="G6016" t="s">
        <v>1045</v>
      </c>
    </row>
    <row r="6017" spans="1:7" x14ac:dyDescent="0.25">
      <c r="A6017" t="s">
        <v>2511</v>
      </c>
      <c r="B6017" t="s">
        <v>2512</v>
      </c>
      <c r="D6017" s="1">
        <v>41726</v>
      </c>
      <c r="E6017" s="2">
        <v>500</v>
      </c>
      <c r="G6017" t="s">
        <v>1045</v>
      </c>
    </row>
    <row r="6018" spans="1:7" x14ac:dyDescent="0.25">
      <c r="A6018" t="s">
        <v>896</v>
      </c>
      <c r="B6018" t="s">
        <v>897</v>
      </c>
      <c r="D6018" s="1">
        <v>41726</v>
      </c>
      <c r="E6018" s="2">
        <v>28000</v>
      </c>
      <c r="G6018" t="s">
        <v>898</v>
      </c>
    </row>
    <row r="6019" spans="1:7" x14ac:dyDescent="0.25">
      <c r="A6019" t="s">
        <v>2451</v>
      </c>
      <c r="B6019" t="s">
        <v>2452</v>
      </c>
      <c r="D6019" s="1">
        <v>41726</v>
      </c>
      <c r="E6019" s="2">
        <v>1000</v>
      </c>
      <c r="F6019" t="s">
        <v>2453</v>
      </c>
      <c r="G6019" t="s">
        <v>1045</v>
      </c>
    </row>
    <row r="6020" spans="1:7" x14ac:dyDescent="0.25">
      <c r="A6020" t="s">
        <v>2239</v>
      </c>
      <c r="B6020" t="s">
        <v>2240</v>
      </c>
      <c r="D6020" s="1">
        <v>41730</v>
      </c>
      <c r="E6020" s="2">
        <v>500</v>
      </c>
      <c r="F6020" t="s">
        <v>2241</v>
      </c>
      <c r="G6020" t="s">
        <v>251</v>
      </c>
    </row>
    <row r="6021" spans="1:7" x14ac:dyDescent="0.25">
      <c r="A6021" t="s">
        <v>2218</v>
      </c>
      <c r="B6021" t="s">
        <v>2219</v>
      </c>
      <c r="D6021" s="1">
        <v>41730</v>
      </c>
      <c r="E6021" s="2">
        <v>5000</v>
      </c>
      <c r="G6021" t="s">
        <v>2513</v>
      </c>
    </row>
    <row r="6022" spans="1:7" x14ac:dyDescent="0.25">
      <c r="A6022" t="s">
        <v>2230</v>
      </c>
      <c r="B6022" t="s">
        <v>2231</v>
      </c>
      <c r="D6022" s="1">
        <v>41730</v>
      </c>
      <c r="E6022" s="2">
        <v>500</v>
      </c>
      <c r="F6022" t="s">
        <v>2232</v>
      </c>
      <c r="G6022" t="s">
        <v>114</v>
      </c>
    </row>
    <row r="6023" spans="1:7" x14ac:dyDescent="0.25">
      <c r="A6023" t="s">
        <v>1656</v>
      </c>
      <c r="B6023" t="s">
        <v>1657</v>
      </c>
      <c r="D6023" s="1">
        <v>41730</v>
      </c>
      <c r="E6023" s="2">
        <v>50</v>
      </c>
      <c r="F6023" t="s">
        <v>1658</v>
      </c>
      <c r="G6023" t="s">
        <v>67</v>
      </c>
    </row>
    <row r="6024" spans="1:7" x14ac:dyDescent="0.25">
      <c r="A6024" t="s">
        <v>1656</v>
      </c>
      <c r="B6024" t="s">
        <v>1657</v>
      </c>
      <c r="D6024" s="1">
        <v>41730</v>
      </c>
      <c r="E6024" s="2">
        <v>2000</v>
      </c>
      <c r="F6024" t="s">
        <v>1658</v>
      </c>
      <c r="G6024" t="s">
        <v>1045</v>
      </c>
    </row>
    <row r="6025" spans="1:7" x14ac:dyDescent="0.25">
      <c r="A6025" t="s">
        <v>63</v>
      </c>
      <c r="B6025" t="s">
        <v>64</v>
      </c>
      <c r="D6025" s="1">
        <v>41730</v>
      </c>
      <c r="E6025" s="2">
        <v>2000</v>
      </c>
      <c r="G6025" t="s">
        <v>1045</v>
      </c>
    </row>
    <row r="6026" spans="1:7" x14ac:dyDescent="0.25">
      <c r="A6026" t="s">
        <v>427</v>
      </c>
      <c r="B6026" t="s">
        <v>428</v>
      </c>
      <c r="D6026" s="1">
        <v>41730</v>
      </c>
      <c r="E6026" s="2">
        <v>6221</v>
      </c>
      <c r="F6026" t="s">
        <v>429</v>
      </c>
      <c r="G6026" t="s">
        <v>431</v>
      </c>
    </row>
    <row r="6027" spans="1:7" x14ac:dyDescent="0.25">
      <c r="A6027" t="s">
        <v>427</v>
      </c>
      <c r="B6027" t="s">
        <v>428</v>
      </c>
      <c r="D6027" s="1">
        <v>41730</v>
      </c>
      <c r="E6027" s="2">
        <v>18662</v>
      </c>
      <c r="F6027" t="s">
        <v>429</v>
      </c>
      <c r="G6027" t="s">
        <v>430</v>
      </c>
    </row>
    <row r="6028" spans="1:7" x14ac:dyDescent="0.25">
      <c r="A6028" t="s">
        <v>1643</v>
      </c>
      <c r="B6028" t="s">
        <v>1644</v>
      </c>
      <c r="D6028" s="1">
        <v>41736</v>
      </c>
      <c r="E6028" s="2">
        <v>1000</v>
      </c>
      <c r="F6028" t="s">
        <v>1645</v>
      </c>
      <c r="G6028" t="s">
        <v>1646</v>
      </c>
    </row>
    <row r="6029" spans="1:7" x14ac:dyDescent="0.25">
      <c r="A6029" t="s">
        <v>1009</v>
      </c>
      <c r="B6029" t="s">
        <v>1010</v>
      </c>
      <c r="D6029" s="1">
        <v>41736</v>
      </c>
      <c r="E6029" s="2">
        <v>1625</v>
      </c>
      <c r="F6029" t="s">
        <v>1011</v>
      </c>
      <c r="G6029" t="s">
        <v>1012</v>
      </c>
    </row>
    <row r="6030" spans="1:7" x14ac:dyDescent="0.25">
      <c r="A6030" t="s">
        <v>1009</v>
      </c>
      <c r="B6030" t="s">
        <v>1010</v>
      </c>
      <c r="D6030" s="1">
        <v>41736</v>
      </c>
      <c r="E6030" s="2">
        <v>1000</v>
      </c>
      <c r="F6030" t="s">
        <v>1011</v>
      </c>
      <c r="G6030" t="s">
        <v>1012</v>
      </c>
    </row>
    <row r="6031" spans="1:7" x14ac:dyDescent="0.25">
      <c r="A6031" t="s">
        <v>1114</v>
      </c>
      <c r="B6031" t="s">
        <v>1115</v>
      </c>
      <c r="D6031" s="1">
        <v>41736</v>
      </c>
      <c r="E6031" s="2">
        <v>1000</v>
      </c>
      <c r="F6031" t="s">
        <v>1116</v>
      </c>
      <c r="G6031" t="s">
        <v>209</v>
      </c>
    </row>
    <row r="6032" spans="1:7" x14ac:dyDescent="0.25">
      <c r="A6032" t="s">
        <v>1640</v>
      </c>
      <c r="B6032" t="s">
        <v>1641</v>
      </c>
      <c r="D6032" s="1">
        <v>41736</v>
      </c>
      <c r="E6032" s="2">
        <v>1000</v>
      </c>
      <c r="G6032" t="s">
        <v>209</v>
      </c>
    </row>
    <row r="6033" spans="1:7" x14ac:dyDescent="0.25">
      <c r="A6033" t="s">
        <v>2514</v>
      </c>
      <c r="B6033" t="s">
        <v>2515</v>
      </c>
      <c r="C6033" t="s">
        <v>837</v>
      </c>
      <c r="D6033" s="1">
        <v>41736</v>
      </c>
      <c r="E6033" s="2">
        <v>100</v>
      </c>
      <c r="F6033" t="s">
        <v>2516</v>
      </c>
      <c r="G6033" t="s">
        <v>838</v>
      </c>
    </row>
    <row r="6034" spans="1:7" x14ac:dyDescent="0.25">
      <c r="A6034" t="s">
        <v>1590</v>
      </c>
      <c r="B6034" t="s">
        <v>1591</v>
      </c>
      <c r="C6034" t="s">
        <v>1592</v>
      </c>
      <c r="D6034" s="1">
        <v>41736</v>
      </c>
      <c r="E6034" s="2">
        <v>5</v>
      </c>
      <c r="F6034" t="s">
        <v>1593</v>
      </c>
      <c r="G6034" t="s">
        <v>1245</v>
      </c>
    </row>
    <row r="6035" spans="1:7" x14ac:dyDescent="0.25">
      <c r="A6035" t="s">
        <v>390</v>
      </c>
      <c r="B6035" t="s">
        <v>343</v>
      </c>
      <c r="C6035" t="s">
        <v>391</v>
      </c>
      <c r="D6035" s="1">
        <v>41736</v>
      </c>
      <c r="E6035" s="2">
        <v>30</v>
      </c>
      <c r="F6035" t="s">
        <v>392</v>
      </c>
      <c r="G6035" t="s">
        <v>1245</v>
      </c>
    </row>
    <row r="6036" spans="1:7" x14ac:dyDescent="0.25">
      <c r="A6036" t="s">
        <v>390</v>
      </c>
      <c r="B6036" t="s">
        <v>343</v>
      </c>
      <c r="C6036" t="s">
        <v>391</v>
      </c>
      <c r="D6036" s="1">
        <v>41736</v>
      </c>
      <c r="E6036" s="2">
        <v>30</v>
      </c>
      <c r="F6036" t="s">
        <v>392</v>
      </c>
      <c r="G6036" t="s">
        <v>1245</v>
      </c>
    </row>
    <row r="6037" spans="1:7" x14ac:dyDescent="0.25">
      <c r="A6037" t="s">
        <v>390</v>
      </c>
      <c r="B6037" t="s">
        <v>343</v>
      </c>
      <c r="C6037" t="s">
        <v>391</v>
      </c>
      <c r="D6037" s="1">
        <v>41736</v>
      </c>
      <c r="E6037" s="2">
        <v>30</v>
      </c>
      <c r="F6037" t="s">
        <v>393</v>
      </c>
      <c r="G6037" t="s">
        <v>1245</v>
      </c>
    </row>
    <row r="6038" spans="1:7" x14ac:dyDescent="0.25">
      <c r="A6038" t="s">
        <v>87</v>
      </c>
      <c r="B6038" t="s">
        <v>88</v>
      </c>
      <c r="C6038" t="s">
        <v>89</v>
      </c>
      <c r="D6038" s="1">
        <v>41736</v>
      </c>
      <c r="E6038" s="2">
        <v>25</v>
      </c>
      <c r="F6038" t="s">
        <v>90</v>
      </c>
      <c r="G6038" t="s">
        <v>1695</v>
      </c>
    </row>
    <row r="6039" spans="1:7" x14ac:dyDescent="0.25">
      <c r="A6039" t="s">
        <v>87</v>
      </c>
      <c r="B6039" t="s">
        <v>88</v>
      </c>
      <c r="C6039" t="s">
        <v>89</v>
      </c>
      <c r="D6039" s="1">
        <v>41736</v>
      </c>
      <c r="E6039" s="2">
        <v>25</v>
      </c>
      <c r="F6039" t="s">
        <v>91</v>
      </c>
      <c r="G6039" t="s">
        <v>1695</v>
      </c>
    </row>
    <row r="6040" spans="1:7" x14ac:dyDescent="0.25">
      <c r="A6040" t="s">
        <v>87</v>
      </c>
      <c r="B6040" t="s">
        <v>88</v>
      </c>
      <c r="C6040" t="s">
        <v>89</v>
      </c>
      <c r="D6040" s="1">
        <v>41736</v>
      </c>
      <c r="E6040" s="2">
        <v>25</v>
      </c>
      <c r="F6040" t="s">
        <v>91</v>
      </c>
      <c r="G6040" t="s">
        <v>1695</v>
      </c>
    </row>
    <row r="6041" spans="1:7" x14ac:dyDescent="0.25">
      <c r="A6041" t="s">
        <v>87</v>
      </c>
      <c r="B6041" t="s">
        <v>88</v>
      </c>
      <c r="C6041" t="s">
        <v>89</v>
      </c>
      <c r="D6041" s="1">
        <v>41736</v>
      </c>
      <c r="E6041" s="2">
        <v>25</v>
      </c>
      <c r="F6041" t="s">
        <v>92</v>
      </c>
      <c r="G6041" t="s">
        <v>1695</v>
      </c>
    </row>
    <row r="6042" spans="1:7" x14ac:dyDescent="0.25">
      <c r="A6042" t="s">
        <v>2153</v>
      </c>
      <c r="B6042" t="s">
        <v>614</v>
      </c>
      <c r="C6042" t="s">
        <v>1310</v>
      </c>
      <c r="D6042" s="1">
        <v>41736</v>
      </c>
      <c r="E6042" s="2">
        <v>10</v>
      </c>
      <c r="F6042" t="s">
        <v>2154</v>
      </c>
      <c r="G6042" t="s">
        <v>1245</v>
      </c>
    </row>
    <row r="6043" spans="1:7" x14ac:dyDescent="0.25">
      <c r="A6043" t="s">
        <v>2000</v>
      </c>
      <c r="B6043" t="s">
        <v>2001</v>
      </c>
      <c r="C6043" t="s">
        <v>2002</v>
      </c>
      <c r="D6043" s="1">
        <v>41736</v>
      </c>
      <c r="E6043" s="2">
        <v>50</v>
      </c>
      <c r="F6043" t="s">
        <v>2003</v>
      </c>
      <c r="G6043" t="s">
        <v>2506</v>
      </c>
    </row>
    <row r="6044" spans="1:7" x14ac:dyDescent="0.25">
      <c r="A6044" t="s">
        <v>2000</v>
      </c>
      <c r="B6044" t="s">
        <v>2001</v>
      </c>
      <c r="C6044" t="s">
        <v>2002</v>
      </c>
      <c r="D6044" s="1">
        <v>41736</v>
      </c>
      <c r="E6044" s="2">
        <v>50</v>
      </c>
      <c r="F6044" t="s">
        <v>2004</v>
      </c>
      <c r="G6044" t="s">
        <v>2506</v>
      </c>
    </row>
    <row r="6045" spans="1:7" x14ac:dyDescent="0.25">
      <c r="A6045" t="s">
        <v>82</v>
      </c>
      <c r="B6045" t="s">
        <v>83</v>
      </c>
      <c r="C6045" t="s">
        <v>84</v>
      </c>
      <c r="D6045" s="1">
        <v>41736</v>
      </c>
      <c r="E6045" s="2">
        <v>10</v>
      </c>
      <c r="F6045" t="s">
        <v>85</v>
      </c>
      <c r="G6045" t="s">
        <v>1245</v>
      </c>
    </row>
    <row r="6046" spans="1:7" x14ac:dyDescent="0.25">
      <c r="A6046" t="s">
        <v>82</v>
      </c>
      <c r="B6046" t="s">
        <v>83</v>
      </c>
      <c r="C6046" t="s">
        <v>84</v>
      </c>
      <c r="D6046" s="1">
        <v>41736</v>
      </c>
      <c r="E6046" s="2">
        <v>10</v>
      </c>
      <c r="F6046" t="s">
        <v>86</v>
      </c>
      <c r="G6046" t="s">
        <v>1245</v>
      </c>
    </row>
    <row r="6047" spans="1:7" x14ac:dyDescent="0.25">
      <c r="A6047" t="s">
        <v>78</v>
      </c>
      <c r="B6047" t="s">
        <v>79</v>
      </c>
      <c r="C6047" t="s">
        <v>80</v>
      </c>
      <c r="D6047" s="1">
        <v>41736</v>
      </c>
      <c r="E6047" s="2">
        <v>35</v>
      </c>
      <c r="F6047" t="s">
        <v>81</v>
      </c>
      <c r="G6047" t="s">
        <v>9</v>
      </c>
    </row>
    <row r="6048" spans="1:7" x14ac:dyDescent="0.25">
      <c r="A6048" t="s">
        <v>78</v>
      </c>
      <c r="B6048" t="s">
        <v>79</v>
      </c>
      <c r="C6048" t="s">
        <v>80</v>
      </c>
      <c r="D6048" s="1">
        <v>41736</v>
      </c>
      <c r="E6048" s="2">
        <v>35</v>
      </c>
      <c r="F6048" t="s">
        <v>81</v>
      </c>
      <c r="G6048" t="s">
        <v>9</v>
      </c>
    </row>
    <row r="6049" spans="1:7" x14ac:dyDescent="0.25">
      <c r="A6049" t="s">
        <v>636</v>
      </c>
      <c r="B6049" t="s">
        <v>637</v>
      </c>
      <c r="C6049" t="s">
        <v>638</v>
      </c>
      <c r="D6049" s="1">
        <v>41736</v>
      </c>
      <c r="E6049" s="2">
        <v>10</v>
      </c>
      <c r="F6049" t="s">
        <v>639</v>
      </c>
      <c r="G6049" t="s">
        <v>1694</v>
      </c>
    </row>
    <row r="6050" spans="1:7" x14ac:dyDescent="0.25">
      <c r="A6050" t="s">
        <v>337</v>
      </c>
      <c r="B6050" t="s">
        <v>338</v>
      </c>
      <c r="C6050" t="s">
        <v>339</v>
      </c>
      <c r="D6050" s="1">
        <v>41736</v>
      </c>
      <c r="E6050" s="2">
        <v>400</v>
      </c>
      <c r="F6050" t="s">
        <v>340</v>
      </c>
      <c r="G6050" t="s">
        <v>282</v>
      </c>
    </row>
    <row r="6051" spans="1:7" x14ac:dyDescent="0.25">
      <c r="A6051" t="s">
        <v>221</v>
      </c>
      <c r="B6051" t="s">
        <v>222</v>
      </c>
      <c r="C6051" t="s">
        <v>223</v>
      </c>
      <c r="D6051" s="1">
        <v>41736</v>
      </c>
      <c r="E6051" s="2">
        <v>100</v>
      </c>
      <c r="F6051" t="s">
        <v>224</v>
      </c>
      <c r="G6051" t="s">
        <v>67</v>
      </c>
    </row>
    <row r="6052" spans="1:7" x14ac:dyDescent="0.25">
      <c r="A6052" t="s">
        <v>322</v>
      </c>
      <c r="B6052" t="s">
        <v>323</v>
      </c>
      <c r="C6052" t="s">
        <v>324</v>
      </c>
      <c r="D6052" s="1">
        <v>41736</v>
      </c>
      <c r="E6052" s="2">
        <v>50</v>
      </c>
      <c r="F6052" t="s">
        <v>325</v>
      </c>
      <c r="G6052" t="s">
        <v>326</v>
      </c>
    </row>
    <row r="6053" spans="1:7" x14ac:dyDescent="0.25">
      <c r="A6053" t="s">
        <v>322</v>
      </c>
      <c r="B6053" t="s">
        <v>323</v>
      </c>
      <c r="C6053" t="s">
        <v>324</v>
      </c>
      <c r="D6053" s="1">
        <v>41736</v>
      </c>
      <c r="E6053" s="2">
        <v>50</v>
      </c>
      <c r="F6053" t="s">
        <v>327</v>
      </c>
      <c r="G6053" t="s">
        <v>326</v>
      </c>
    </row>
    <row r="6054" spans="1:7" x14ac:dyDescent="0.25">
      <c r="A6054" t="s">
        <v>482</v>
      </c>
      <c r="B6054" t="s">
        <v>483</v>
      </c>
      <c r="C6054" t="s">
        <v>484</v>
      </c>
      <c r="D6054" s="1">
        <v>41736</v>
      </c>
      <c r="E6054" s="2">
        <v>25</v>
      </c>
      <c r="F6054" t="s">
        <v>485</v>
      </c>
      <c r="G6054" t="s">
        <v>67</v>
      </c>
    </row>
    <row r="6055" spans="1:7" x14ac:dyDescent="0.25">
      <c r="A6055" t="s">
        <v>482</v>
      </c>
      <c r="B6055" t="s">
        <v>483</v>
      </c>
      <c r="C6055" t="s">
        <v>484</v>
      </c>
      <c r="D6055" s="1">
        <v>41736</v>
      </c>
      <c r="E6055" s="2">
        <v>125</v>
      </c>
      <c r="F6055" t="s">
        <v>485</v>
      </c>
      <c r="G6055" t="s">
        <v>2271</v>
      </c>
    </row>
    <row r="6056" spans="1:7" x14ac:dyDescent="0.25">
      <c r="A6056" t="s">
        <v>312</v>
      </c>
      <c r="B6056" t="s">
        <v>248</v>
      </c>
      <c r="C6056" t="s">
        <v>313</v>
      </c>
      <c r="D6056" s="1">
        <v>41736</v>
      </c>
      <c r="E6056" s="2">
        <v>50</v>
      </c>
      <c r="F6056" t="s">
        <v>314</v>
      </c>
      <c r="G6056" t="s">
        <v>315</v>
      </c>
    </row>
    <row r="6057" spans="1:7" x14ac:dyDescent="0.25">
      <c r="A6057" t="s">
        <v>316</v>
      </c>
      <c r="B6057" t="s">
        <v>317</v>
      </c>
      <c r="C6057" t="s">
        <v>318</v>
      </c>
      <c r="D6057" s="1">
        <v>41736</v>
      </c>
      <c r="E6057" s="2">
        <v>40</v>
      </c>
      <c r="F6057" t="s">
        <v>319</v>
      </c>
      <c r="G6057" t="s">
        <v>1275</v>
      </c>
    </row>
    <row r="6058" spans="1:7" x14ac:dyDescent="0.25">
      <c r="A6058" t="s">
        <v>316</v>
      </c>
      <c r="B6058" t="s">
        <v>317</v>
      </c>
      <c r="C6058" t="s">
        <v>318</v>
      </c>
      <c r="D6058" s="1">
        <v>41736</v>
      </c>
      <c r="E6058" s="2">
        <v>40</v>
      </c>
      <c r="F6058" t="s">
        <v>320</v>
      </c>
      <c r="G6058" t="s">
        <v>1275</v>
      </c>
    </row>
    <row r="6059" spans="1:7" x14ac:dyDescent="0.25">
      <c r="A6059" t="s">
        <v>99</v>
      </c>
      <c r="B6059" t="s">
        <v>100</v>
      </c>
      <c r="C6059" t="s">
        <v>101</v>
      </c>
      <c r="D6059" s="1">
        <v>41736</v>
      </c>
      <c r="E6059" s="2">
        <v>10</v>
      </c>
      <c r="F6059" t="s">
        <v>102</v>
      </c>
      <c r="G6059" t="s">
        <v>1245</v>
      </c>
    </row>
    <row r="6060" spans="1:7" x14ac:dyDescent="0.25">
      <c r="A6060" t="s">
        <v>99</v>
      </c>
      <c r="B6060" t="s">
        <v>100</v>
      </c>
      <c r="C6060" t="s">
        <v>101</v>
      </c>
      <c r="D6060" s="1">
        <v>41736</v>
      </c>
      <c r="E6060" s="2">
        <v>10</v>
      </c>
      <c r="F6060" t="s">
        <v>103</v>
      </c>
      <c r="G6060" t="s">
        <v>1245</v>
      </c>
    </row>
    <row r="6061" spans="1:7" x14ac:dyDescent="0.25">
      <c r="A6061" t="s">
        <v>99</v>
      </c>
      <c r="B6061" t="s">
        <v>100</v>
      </c>
      <c r="C6061" t="s">
        <v>101</v>
      </c>
      <c r="D6061" s="1">
        <v>41736</v>
      </c>
      <c r="E6061" s="2">
        <v>10</v>
      </c>
      <c r="F6061" t="s">
        <v>104</v>
      </c>
      <c r="G6061" t="s">
        <v>1245</v>
      </c>
    </row>
    <row r="6062" spans="1:7" x14ac:dyDescent="0.25">
      <c r="A6062" t="s">
        <v>328</v>
      </c>
      <c r="B6062" t="s">
        <v>329</v>
      </c>
      <c r="C6062" t="s">
        <v>330</v>
      </c>
      <c r="D6062" s="1">
        <v>41736</v>
      </c>
      <c r="E6062" s="2">
        <v>150</v>
      </c>
      <c r="F6062" t="s">
        <v>331</v>
      </c>
      <c r="G6062" t="s">
        <v>828</v>
      </c>
    </row>
    <row r="6063" spans="1:7" x14ac:dyDescent="0.25">
      <c r="A6063" t="s">
        <v>328</v>
      </c>
      <c r="B6063" t="s">
        <v>329</v>
      </c>
      <c r="C6063" t="s">
        <v>330</v>
      </c>
      <c r="D6063" s="1">
        <v>41736</v>
      </c>
      <c r="E6063" s="2">
        <v>150</v>
      </c>
      <c r="F6063" t="s">
        <v>332</v>
      </c>
      <c r="G6063" t="s">
        <v>828</v>
      </c>
    </row>
    <row r="6064" spans="1:7" x14ac:dyDescent="0.25">
      <c r="A6064" t="s">
        <v>333</v>
      </c>
      <c r="B6064" t="s">
        <v>152</v>
      </c>
      <c r="C6064" t="s">
        <v>334</v>
      </c>
      <c r="D6064" s="1">
        <v>41736</v>
      </c>
      <c r="E6064" s="2">
        <v>2</v>
      </c>
      <c r="F6064" t="s">
        <v>335</v>
      </c>
      <c r="G6064" t="s">
        <v>114</v>
      </c>
    </row>
    <row r="6065" spans="1:7" x14ac:dyDescent="0.25">
      <c r="A6065" t="s">
        <v>333</v>
      </c>
      <c r="B6065" t="s">
        <v>152</v>
      </c>
      <c r="C6065" t="s">
        <v>334</v>
      </c>
      <c r="D6065" s="1">
        <v>41736</v>
      </c>
      <c r="E6065" s="2">
        <v>2</v>
      </c>
      <c r="F6065" t="s">
        <v>336</v>
      </c>
      <c r="G6065" t="s">
        <v>114</v>
      </c>
    </row>
    <row r="6066" spans="1:7" x14ac:dyDescent="0.25">
      <c r="A6066" t="s">
        <v>138</v>
      </c>
      <c r="B6066" t="s">
        <v>139</v>
      </c>
      <c r="C6066" t="s">
        <v>140</v>
      </c>
      <c r="D6066" s="1">
        <v>41736</v>
      </c>
      <c r="E6066" s="2">
        <v>40</v>
      </c>
      <c r="F6066" t="s">
        <v>141</v>
      </c>
      <c r="G6066" t="s">
        <v>1245</v>
      </c>
    </row>
    <row r="6067" spans="1:7" x14ac:dyDescent="0.25">
      <c r="A6067" t="s">
        <v>278</v>
      </c>
      <c r="B6067" t="s">
        <v>279</v>
      </c>
      <c r="C6067" t="s">
        <v>280</v>
      </c>
      <c r="D6067" s="1">
        <v>41736</v>
      </c>
      <c r="E6067" s="2">
        <v>5</v>
      </c>
      <c r="F6067" t="s">
        <v>281</v>
      </c>
      <c r="G6067" t="s">
        <v>282</v>
      </c>
    </row>
    <row r="6068" spans="1:7" x14ac:dyDescent="0.25">
      <c r="A6068" t="s">
        <v>1793</v>
      </c>
      <c r="B6068" t="s">
        <v>1794</v>
      </c>
      <c r="C6068" t="s">
        <v>1795</v>
      </c>
      <c r="D6068" s="1">
        <v>41736</v>
      </c>
      <c r="E6068" s="2">
        <v>100</v>
      </c>
      <c r="G6068" t="s">
        <v>1725</v>
      </c>
    </row>
    <row r="6069" spans="1:7" x14ac:dyDescent="0.25">
      <c r="A6069" t="s">
        <v>133</v>
      </c>
      <c r="B6069" t="s">
        <v>134</v>
      </c>
      <c r="C6069" t="s">
        <v>95</v>
      </c>
      <c r="D6069" s="1">
        <v>41736</v>
      </c>
      <c r="E6069" s="2">
        <v>10</v>
      </c>
      <c r="F6069" t="s">
        <v>135</v>
      </c>
      <c r="G6069" t="s">
        <v>1245</v>
      </c>
    </row>
    <row r="6070" spans="1:7" x14ac:dyDescent="0.25">
      <c r="A6070" t="s">
        <v>133</v>
      </c>
      <c r="B6070" t="s">
        <v>134</v>
      </c>
      <c r="C6070" t="s">
        <v>95</v>
      </c>
      <c r="D6070" s="1">
        <v>41736</v>
      </c>
      <c r="E6070" s="2">
        <v>10</v>
      </c>
      <c r="F6070" t="s">
        <v>136</v>
      </c>
      <c r="G6070" t="s">
        <v>1245</v>
      </c>
    </row>
    <row r="6071" spans="1:7" x14ac:dyDescent="0.25">
      <c r="A6071" t="s">
        <v>133</v>
      </c>
      <c r="B6071" t="s">
        <v>134</v>
      </c>
      <c r="C6071" t="s">
        <v>95</v>
      </c>
      <c r="D6071" s="1">
        <v>41736</v>
      </c>
      <c r="E6071" s="2">
        <v>10</v>
      </c>
      <c r="F6071" t="s">
        <v>137</v>
      </c>
      <c r="G6071" t="s">
        <v>1245</v>
      </c>
    </row>
    <row r="6072" spans="1:7" x14ac:dyDescent="0.25">
      <c r="A6072" t="s">
        <v>293</v>
      </c>
      <c r="B6072" t="s">
        <v>248</v>
      </c>
      <c r="C6072" t="s">
        <v>294</v>
      </c>
      <c r="D6072" s="1">
        <v>41736</v>
      </c>
      <c r="E6072" s="2">
        <v>15</v>
      </c>
      <c r="F6072" t="s">
        <v>295</v>
      </c>
      <c r="G6072" t="s">
        <v>182</v>
      </c>
    </row>
    <row r="6073" spans="1:7" x14ac:dyDescent="0.25">
      <c r="A6073" t="s">
        <v>293</v>
      </c>
      <c r="B6073" t="s">
        <v>248</v>
      </c>
      <c r="C6073" t="s">
        <v>294</v>
      </c>
      <c r="D6073" s="1">
        <v>41736</v>
      </c>
      <c r="E6073" s="2">
        <v>15</v>
      </c>
      <c r="F6073" t="s">
        <v>295</v>
      </c>
      <c r="G6073" t="s">
        <v>182</v>
      </c>
    </row>
    <row r="6074" spans="1:7" x14ac:dyDescent="0.25">
      <c r="A6074" t="s">
        <v>129</v>
      </c>
      <c r="B6074" t="s">
        <v>130</v>
      </c>
      <c r="C6074" t="s">
        <v>131</v>
      </c>
      <c r="D6074" s="1">
        <v>41736</v>
      </c>
      <c r="E6074" s="2">
        <v>10</v>
      </c>
      <c r="F6074" t="s">
        <v>132</v>
      </c>
      <c r="G6074" t="s">
        <v>9</v>
      </c>
    </row>
    <row r="6075" spans="1:7" x14ac:dyDescent="0.25">
      <c r="A6075" t="s">
        <v>296</v>
      </c>
      <c r="B6075" t="s">
        <v>297</v>
      </c>
      <c r="C6075" t="s">
        <v>298</v>
      </c>
      <c r="D6075" s="1">
        <v>41736</v>
      </c>
      <c r="E6075" s="2">
        <v>100</v>
      </c>
      <c r="F6075" t="s">
        <v>299</v>
      </c>
      <c r="G6075" t="s">
        <v>34</v>
      </c>
    </row>
    <row r="6076" spans="1:7" x14ac:dyDescent="0.25">
      <c r="A6076" t="s">
        <v>296</v>
      </c>
      <c r="B6076" t="s">
        <v>297</v>
      </c>
      <c r="C6076" t="s">
        <v>298</v>
      </c>
      <c r="D6076" s="1">
        <v>41736</v>
      </c>
      <c r="E6076" s="2">
        <v>100</v>
      </c>
      <c r="F6076" t="s">
        <v>300</v>
      </c>
      <c r="G6076" t="s">
        <v>34</v>
      </c>
    </row>
    <row r="6077" spans="1:7" x14ac:dyDescent="0.25">
      <c r="A6077" t="s">
        <v>296</v>
      </c>
      <c r="B6077" t="s">
        <v>297</v>
      </c>
      <c r="C6077" t="s">
        <v>298</v>
      </c>
      <c r="D6077" s="1">
        <v>41736</v>
      </c>
      <c r="E6077" s="2">
        <v>100</v>
      </c>
      <c r="F6077" t="s">
        <v>301</v>
      </c>
      <c r="G6077" t="s">
        <v>34</v>
      </c>
    </row>
    <row r="6078" spans="1:7" x14ac:dyDescent="0.25">
      <c r="A6078" t="s">
        <v>1105</v>
      </c>
      <c r="B6078" t="s">
        <v>1106</v>
      </c>
      <c r="C6078" t="s">
        <v>1107</v>
      </c>
      <c r="D6078" s="1">
        <v>41736</v>
      </c>
      <c r="E6078" s="2">
        <v>25</v>
      </c>
      <c r="F6078" t="s">
        <v>1108</v>
      </c>
      <c r="G6078" t="s">
        <v>828</v>
      </c>
    </row>
    <row r="6079" spans="1:7" x14ac:dyDescent="0.25">
      <c r="A6079" t="s">
        <v>302</v>
      </c>
      <c r="B6079" t="s">
        <v>303</v>
      </c>
      <c r="C6079" t="s">
        <v>304</v>
      </c>
      <c r="D6079" s="1">
        <v>41736</v>
      </c>
      <c r="E6079" s="2">
        <v>39.4</v>
      </c>
      <c r="F6079" t="s">
        <v>305</v>
      </c>
      <c r="G6079" t="s">
        <v>114</v>
      </c>
    </row>
    <row r="6080" spans="1:7" x14ac:dyDescent="0.25">
      <c r="A6080" t="s">
        <v>306</v>
      </c>
      <c r="B6080" t="s">
        <v>307</v>
      </c>
      <c r="C6080" t="s">
        <v>308</v>
      </c>
      <c r="D6080" s="1">
        <v>41736</v>
      </c>
      <c r="E6080" s="2">
        <v>10</v>
      </c>
      <c r="F6080" t="s">
        <v>309</v>
      </c>
      <c r="G6080" t="s">
        <v>310</v>
      </c>
    </row>
    <row r="6081" spans="1:7" x14ac:dyDescent="0.25">
      <c r="A6081" t="s">
        <v>306</v>
      </c>
      <c r="B6081" t="s">
        <v>307</v>
      </c>
      <c r="C6081" t="s">
        <v>308</v>
      </c>
      <c r="D6081" s="1">
        <v>41736</v>
      </c>
      <c r="E6081" s="2">
        <v>10</v>
      </c>
      <c r="F6081" t="s">
        <v>311</v>
      </c>
      <c r="G6081" t="s">
        <v>310</v>
      </c>
    </row>
    <row r="6082" spans="1:7" x14ac:dyDescent="0.25">
      <c r="A6082" t="s">
        <v>1580</v>
      </c>
      <c r="B6082" t="s">
        <v>1581</v>
      </c>
      <c r="C6082" t="s">
        <v>1582</v>
      </c>
      <c r="D6082" s="1">
        <v>41736</v>
      </c>
      <c r="E6082" s="2">
        <v>20</v>
      </c>
      <c r="F6082" t="s">
        <v>1583</v>
      </c>
      <c r="G6082" t="s">
        <v>1869</v>
      </c>
    </row>
    <row r="6083" spans="1:7" x14ac:dyDescent="0.25">
      <c r="A6083" t="s">
        <v>1584</v>
      </c>
      <c r="B6083" t="s">
        <v>1585</v>
      </c>
      <c r="C6083" t="s">
        <v>1586</v>
      </c>
      <c r="D6083" s="1">
        <v>41736</v>
      </c>
      <c r="E6083" s="2">
        <v>10</v>
      </c>
      <c r="F6083" t="s">
        <v>1587</v>
      </c>
      <c r="G6083" t="s">
        <v>1790</v>
      </c>
    </row>
    <row r="6084" spans="1:7" x14ac:dyDescent="0.25">
      <c r="A6084" t="s">
        <v>121</v>
      </c>
      <c r="B6084" t="s">
        <v>122</v>
      </c>
      <c r="C6084" t="s">
        <v>123</v>
      </c>
      <c r="D6084" s="1">
        <v>41736</v>
      </c>
      <c r="E6084" s="2">
        <v>70</v>
      </c>
      <c r="F6084" t="s">
        <v>124</v>
      </c>
      <c r="G6084" t="s">
        <v>1790</v>
      </c>
    </row>
    <row r="6085" spans="1:7" x14ac:dyDescent="0.25">
      <c r="A6085" t="s">
        <v>272</v>
      </c>
      <c r="B6085" t="s">
        <v>175</v>
      </c>
      <c r="C6085" t="s">
        <v>273</v>
      </c>
      <c r="D6085" s="1">
        <v>41736</v>
      </c>
      <c r="E6085" s="2">
        <v>25</v>
      </c>
      <c r="F6085" t="s">
        <v>274</v>
      </c>
      <c r="G6085" t="s">
        <v>1299</v>
      </c>
    </row>
    <row r="6086" spans="1:7" x14ac:dyDescent="0.25">
      <c r="A6086" t="s">
        <v>272</v>
      </c>
      <c r="B6086" t="s">
        <v>175</v>
      </c>
      <c r="C6086" t="s">
        <v>273</v>
      </c>
      <c r="D6086" s="1">
        <v>41736</v>
      </c>
      <c r="E6086" s="2">
        <v>25</v>
      </c>
      <c r="F6086" t="s">
        <v>274</v>
      </c>
      <c r="G6086" t="s">
        <v>1299</v>
      </c>
    </row>
    <row r="6087" spans="1:7" x14ac:dyDescent="0.25">
      <c r="A6087" t="s">
        <v>125</v>
      </c>
      <c r="B6087" t="s">
        <v>126</v>
      </c>
      <c r="C6087" t="s">
        <v>127</v>
      </c>
      <c r="D6087" s="1">
        <v>41736</v>
      </c>
      <c r="E6087" s="2">
        <v>5</v>
      </c>
      <c r="F6087" t="s">
        <v>128</v>
      </c>
      <c r="G6087" t="s">
        <v>1245</v>
      </c>
    </row>
    <row r="6088" spans="1:7" x14ac:dyDescent="0.25">
      <c r="A6088" t="s">
        <v>1100</v>
      </c>
      <c r="B6088" t="s">
        <v>1101</v>
      </c>
      <c r="C6088" t="s">
        <v>1102</v>
      </c>
      <c r="D6088" s="1">
        <v>41736</v>
      </c>
      <c r="E6088" s="2">
        <v>25</v>
      </c>
      <c r="F6088" t="s">
        <v>1103</v>
      </c>
      <c r="G6088" t="s">
        <v>1247</v>
      </c>
    </row>
    <row r="6089" spans="1:7" x14ac:dyDescent="0.25">
      <c r="A6089" t="s">
        <v>1100</v>
      </c>
      <c r="B6089" t="s">
        <v>1101</v>
      </c>
      <c r="C6089" t="s">
        <v>1102</v>
      </c>
      <c r="D6089" s="1">
        <v>41736</v>
      </c>
      <c r="E6089" s="2">
        <v>25</v>
      </c>
      <c r="F6089" t="s">
        <v>1104</v>
      </c>
      <c r="G6089" t="s">
        <v>1247</v>
      </c>
    </row>
    <row r="6090" spans="1:7" x14ac:dyDescent="0.25">
      <c r="A6090" t="s">
        <v>263</v>
      </c>
      <c r="B6090" t="s">
        <v>264</v>
      </c>
      <c r="C6090" t="s">
        <v>265</v>
      </c>
      <c r="D6090" s="1">
        <v>41736</v>
      </c>
      <c r="E6090" s="2">
        <v>50</v>
      </c>
      <c r="F6090" t="s">
        <v>266</v>
      </c>
      <c r="G6090" t="s">
        <v>1695</v>
      </c>
    </row>
    <row r="6091" spans="1:7" x14ac:dyDescent="0.25">
      <c r="A6091" t="s">
        <v>546</v>
      </c>
      <c r="B6091" t="s">
        <v>547</v>
      </c>
      <c r="C6091" t="s">
        <v>548</v>
      </c>
      <c r="D6091" s="1">
        <v>41736</v>
      </c>
      <c r="E6091" s="2">
        <v>25</v>
      </c>
      <c r="F6091" t="s">
        <v>549</v>
      </c>
      <c r="G6091" t="s">
        <v>1245</v>
      </c>
    </row>
    <row r="6092" spans="1:7" x14ac:dyDescent="0.25">
      <c r="A6092" t="s">
        <v>115</v>
      </c>
      <c r="B6092" t="s">
        <v>116</v>
      </c>
      <c r="C6092" t="s">
        <v>117</v>
      </c>
      <c r="D6092" s="1">
        <v>41736</v>
      </c>
      <c r="E6092" s="2">
        <v>5</v>
      </c>
      <c r="F6092" t="s">
        <v>118</v>
      </c>
      <c r="G6092" t="s">
        <v>1245</v>
      </c>
    </row>
    <row r="6093" spans="1:7" x14ac:dyDescent="0.25">
      <c r="A6093" t="s">
        <v>115</v>
      </c>
      <c r="B6093" t="s">
        <v>116</v>
      </c>
      <c r="C6093" t="s">
        <v>117</v>
      </c>
      <c r="D6093" s="1">
        <v>41736</v>
      </c>
      <c r="E6093" s="2">
        <v>5</v>
      </c>
      <c r="F6093" t="s">
        <v>119</v>
      </c>
      <c r="G6093" t="s">
        <v>1245</v>
      </c>
    </row>
    <row r="6094" spans="1:7" x14ac:dyDescent="0.25">
      <c r="A6094" t="s">
        <v>115</v>
      </c>
      <c r="B6094" t="s">
        <v>116</v>
      </c>
      <c r="C6094" t="s">
        <v>117</v>
      </c>
      <c r="D6094" s="1">
        <v>41736</v>
      </c>
      <c r="E6094" s="2">
        <v>5</v>
      </c>
      <c r="F6094" t="s">
        <v>120</v>
      </c>
      <c r="G6094" t="s">
        <v>1245</v>
      </c>
    </row>
    <row r="6095" spans="1:7" x14ac:dyDescent="0.25">
      <c r="A6095" t="s">
        <v>159</v>
      </c>
      <c r="B6095" t="s">
        <v>160</v>
      </c>
      <c r="C6095" t="s">
        <v>161</v>
      </c>
      <c r="D6095" s="1">
        <v>41736</v>
      </c>
      <c r="E6095" s="2">
        <v>83.33</v>
      </c>
      <c r="F6095" t="s">
        <v>162</v>
      </c>
      <c r="G6095" t="s">
        <v>34</v>
      </c>
    </row>
    <row r="6096" spans="1:7" x14ac:dyDescent="0.25">
      <c r="A6096" t="s">
        <v>151</v>
      </c>
      <c r="B6096" t="s">
        <v>152</v>
      </c>
      <c r="C6096" t="s">
        <v>153</v>
      </c>
      <c r="D6096" s="1">
        <v>41736</v>
      </c>
      <c r="E6096" s="2">
        <v>40</v>
      </c>
      <c r="F6096" t="s">
        <v>154</v>
      </c>
      <c r="G6096" t="s">
        <v>114</v>
      </c>
    </row>
    <row r="6097" spans="1:7" x14ac:dyDescent="0.25">
      <c r="A6097" t="s">
        <v>2272</v>
      </c>
      <c r="B6097" t="s">
        <v>2273</v>
      </c>
      <c r="C6097" t="s">
        <v>2274</v>
      </c>
      <c r="D6097" s="1">
        <v>41736</v>
      </c>
      <c r="E6097" s="2">
        <v>100</v>
      </c>
      <c r="F6097" t="s">
        <v>2275</v>
      </c>
      <c r="G6097" t="s">
        <v>34</v>
      </c>
    </row>
    <row r="6098" spans="1:7" x14ac:dyDescent="0.25">
      <c r="A6098" t="s">
        <v>2272</v>
      </c>
      <c r="B6098" t="s">
        <v>2273</v>
      </c>
      <c r="C6098" t="s">
        <v>2274</v>
      </c>
      <c r="D6098" s="1">
        <v>41736</v>
      </c>
      <c r="E6098" s="2">
        <v>100</v>
      </c>
      <c r="F6098" t="s">
        <v>2276</v>
      </c>
      <c r="G6098" t="s">
        <v>34</v>
      </c>
    </row>
    <row r="6099" spans="1:7" x14ac:dyDescent="0.25">
      <c r="A6099" t="s">
        <v>1095</v>
      </c>
      <c r="B6099" t="s">
        <v>1096</v>
      </c>
      <c r="C6099" t="s">
        <v>1097</v>
      </c>
      <c r="D6099" s="1">
        <v>41736</v>
      </c>
      <c r="E6099" s="2">
        <v>15</v>
      </c>
      <c r="F6099" t="s">
        <v>1098</v>
      </c>
      <c r="G6099" t="s">
        <v>114</v>
      </c>
    </row>
    <row r="6100" spans="1:7" x14ac:dyDescent="0.25">
      <c r="A6100" t="s">
        <v>1095</v>
      </c>
      <c r="B6100" t="s">
        <v>1096</v>
      </c>
      <c r="C6100" t="s">
        <v>1097</v>
      </c>
      <c r="D6100" s="1">
        <v>41736</v>
      </c>
      <c r="E6100" s="2">
        <v>15</v>
      </c>
      <c r="F6100" t="s">
        <v>1099</v>
      </c>
      <c r="G6100" t="s">
        <v>114</v>
      </c>
    </row>
    <row r="6101" spans="1:7" x14ac:dyDescent="0.25">
      <c r="A6101" t="s">
        <v>1095</v>
      </c>
      <c r="B6101" t="s">
        <v>1096</v>
      </c>
      <c r="C6101" t="s">
        <v>1097</v>
      </c>
      <c r="D6101" s="1">
        <v>41736</v>
      </c>
      <c r="E6101" s="2">
        <v>15</v>
      </c>
      <c r="F6101" t="s">
        <v>1099</v>
      </c>
      <c r="G6101" t="s">
        <v>114</v>
      </c>
    </row>
    <row r="6102" spans="1:7" x14ac:dyDescent="0.25">
      <c r="A6102" t="s">
        <v>1095</v>
      </c>
      <c r="B6102" t="s">
        <v>1096</v>
      </c>
      <c r="C6102" t="s">
        <v>1097</v>
      </c>
      <c r="D6102" s="1">
        <v>41736</v>
      </c>
      <c r="E6102" s="2">
        <v>15</v>
      </c>
      <c r="F6102" t="s">
        <v>1099</v>
      </c>
      <c r="G6102" t="s">
        <v>114</v>
      </c>
    </row>
    <row r="6103" spans="1:7" x14ac:dyDescent="0.25">
      <c r="A6103" t="s">
        <v>1095</v>
      </c>
      <c r="B6103" t="s">
        <v>1096</v>
      </c>
      <c r="C6103" t="s">
        <v>1097</v>
      </c>
      <c r="D6103" s="1">
        <v>41736</v>
      </c>
      <c r="E6103" s="2">
        <v>10</v>
      </c>
      <c r="F6103" t="s">
        <v>1098</v>
      </c>
      <c r="G6103" t="s">
        <v>257</v>
      </c>
    </row>
    <row r="6104" spans="1:7" x14ac:dyDescent="0.25">
      <c r="A6104" t="s">
        <v>1095</v>
      </c>
      <c r="B6104" t="s">
        <v>1096</v>
      </c>
      <c r="C6104" t="s">
        <v>1097</v>
      </c>
      <c r="D6104" s="1">
        <v>41736</v>
      </c>
      <c r="E6104" s="2">
        <v>10</v>
      </c>
      <c r="F6104" t="s">
        <v>1099</v>
      </c>
      <c r="G6104" t="s">
        <v>257</v>
      </c>
    </row>
    <row r="6105" spans="1:7" x14ac:dyDescent="0.25">
      <c r="A6105" t="s">
        <v>1095</v>
      </c>
      <c r="B6105" t="s">
        <v>1096</v>
      </c>
      <c r="C6105" t="s">
        <v>1097</v>
      </c>
      <c r="D6105" s="1">
        <v>41736</v>
      </c>
      <c r="E6105" s="2">
        <v>10</v>
      </c>
      <c r="F6105" t="s">
        <v>1099</v>
      </c>
      <c r="G6105" t="s">
        <v>257</v>
      </c>
    </row>
    <row r="6106" spans="1:7" x14ac:dyDescent="0.25">
      <c r="A6106" t="s">
        <v>1095</v>
      </c>
      <c r="B6106" t="s">
        <v>1096</v>
      </c>
      <c r="C6106" t="s">
        <v>1097</v>
      </c>
      <c r="D6106" s="1">
        <v>41736</v>
      </c>
      <c r="E6106" s="2">
        <v>10</v>
      </c>
      <c r="F6106" t="s">
        <v>1099</v>
      </c>
      <c r="G6106" t="s">
        <v>257</v>
      </c>
    </row>
    <row r="6107" spans="1:7" x14ac:dyDescent="0.25">
      <c r="A6107" t="s">
        <v>241</v>
      </c>
      <c r="B6107" t="s">
        <v>242</v>
      </c>
      <c r="C6107" t="s">
        <v>243</v>
      </c>
      <c r="D6107" s="1">
        <v>41736</v>
      </c>
      <c r="E6107" s="2">
        <v>300</v>
      </c>
      <c r="F6107" t="s">
        <v>244</v>
      </c>
      <c r="G6107" t="s">
        <v>245</v>
      </c>
    </row>
    <row r="6108" spans="1:7" x14ac:dyDescent="0.25">
      <c r="A6108" t="s">
        <v>241</v>
      </c>
      <c r="B6108" t="s">
        <v>242</v>
      </c>
      <c r="C6108" t="s">
        <v>243</v>
      </c>
      <c r="D6108" s="1">
        <v>41736</v>
      </c>
      <c r="E6108" s="2">
        <v>300</v>
      </c>
      <c r="F6108" t="s">
        <v>246</v>
      </c>
      <c r="G6108" t="s">
        <v>245</v>
      </c>
    </row>
    <row r="6109" spans="1:7" x14ac:dyDescent="0.25">
      <c r="A6109" t="s">
        <v>169</v>
      </c>
      <c r="B6109" t="s">
        <v>170</v>
      </c>
      <c r="C6109" t="s">
        <v>171</v>
      </c>
      <c r="D6109" s="1">
        <v>41736</v>
      </c>
      <c r="E6109" s="2">
        <v>10</v>
      </c>
      <c r="F6109" t="s">
        <v>172</v>
      </c>
      <c r="G6109" t="s">
        <v>1245</v>
      </c>
    </row>
    <row r="6110" spans="1:7" x14ac:dyDescent="0.25">
      <c r="A6110" t="s">
        <v>169</v>
      </c>
      <c r="B6110" t="s">
        <v>170</v>
      </c>
      <c r="C6110" t="s">
        <v>171</v>
      </c>
      <c r="D6110" s="1">
        <v>41736</v>
      </c>
      <c r="E6110" s="2">
        <v>10</v>
      </c>
      <c r="F6110" t="s">
        <v>173</v>
      </c>
      <c r="G6110" t="s">
        <v>1245</v>
      </c>
    </row>
    <row r="6111" spans="1:7" x14ac:dyDescent="0.25">
      <c r="A6111" t="s">
        <v>164</v>
      </c>
      <c r="B6111" t="s">
        <v>165</v>
      </c>
      <c r="C6111" t="s">
        <v>166</v>
      </c>
      <c r="D6111" s="1">
        <v>41736</v>
      </c>
      <c r="E6111" s="2">
        <v>25</v>
      </c>
      <c r="F6111" t="s">
        <v>167</v>
      </c>
      <c r="G6111" t="s">
        <v>1695</v>
      </c>
    </row>
    <row r="6112" spans="1:7" x14ac:dyDescent="0.25">
      <c r="A6112" t="s">
        <v>164</v>
      </c>
      <c r="B6112" t="s">
        <v>165</v>
      </c>
      <c r="C6112" t="s">
        <v>166</v>
      </c>
      <c r="D6112" s="1">
        <v>41736</v>
      </c>
      <c r="E6112" s="2">
        <v>25</v>
      </c>
      <c r="F6112" t="s">
        <v>168</v>
      </c>
      <c r="G6112" t="s">
        <v>1695</v>
      </c>
    </row>
    <row r="6113" spans="1:7" x14ac:dyDescent="0.25">
      <c r="A6113" t="s">
        <v>174</v>
      </c>
      <c r="B6113" t="s">
        <v>175</v>
      </c>
      <c r="C6113" t="s">
        <v>176</v>
      </c>
      <c r="D6113" s="1">
        <v>41736</v>
      </c>
      <c r="E6113" s="2">
        <v>10</v>
      </c>
      <c r="F6113" t="s">
        <v>177</v>
      </c>
      <c r="G6113" t="s">
        <v>114</v>
      </c>
    </row>
    <row r="6114" spans="1:7" x14ac:dyDescent="0.25">
      <c r="A6114" t="s">
        <v>493</v>
      </c>
      <c r="B6114" t="s">
        <v>494</v>
      </c>
      <c r="C6114" t="s">
        <v>495</v>
      </c>
      <c r="D6114" s="1">
        <v>41736</v>
      </c>
      <c r="E6114" s="2">
        <v>10</v>
      </c>
      <c r="F6114" t="s">
        <v>496</v>
      </c>
      <c r="G6114" t="s">
        <v>2456</v>
      </c>
    </row>
    <row r="6115" spans="1:7" x14ac:dyDescent="0.25">
      <c r="A6115" t="s">
        <v>493</v>
      </c>
      <c r="B6115" t="s">
        <v>494</v>
      </c>
      <c r="C6115" t="s">
        <v>495</v>
      </c>
      <c r="D6115" s="1">
        <v>41736</v>
      </c>
      <c r="E6115" s="2">
        <v>10</v>
      </c>
      <c r="F6115" t="s">
        <v>497</v>
      </c>
      <c r="G6115" t="s">
        <v>2456</v>
      </c>
    </row>
    <row r="6116" spans="1:7" x14ac:dyDescent="0.25">
      <c r="A6116" t="s">
        <v>247</v>
      </c>
      <c r="B6116" t="s">
        <v>248</v>
      </c>
      <c r="C6116" t="s">
        <v>249</v>
      </c>
      <c r="D6116" s="1">
        <v>41736</v>
      </c>
      <c r="E6116" s="2">
        <v>20</v>
      </c>
      <c r="F6116" t="s">
        <v>250</v>
      </c>
      <c r="G6116" t="s">
        <v>251</v>
      </c>
    </row>
    <row r="6117" spans="1:7" x14ac:dyDescent="0.25">
      <c r="A6117" t="s">
        <v>247</v>
      </c>
      <c r="B6117" t="s">
        <v>248</v>
      </c>
      <c r="C6117" t="s">
        <v>249</v>
      </c>
      <c r="D6117" s="1">
        <v>41736</v>
      </c>
      <c r="E6117" s="2">
        <v>20</v>
      </c>
      <c r="F6117" t="s">
        <v>252</v>
      </c>
      <c r="G6117" t="s">
        <v>251</v>
      </c>
    </row>
    <row r="6118" spans="1:7" x14ac:dyDescent="0.25">
      <c r="A6118" t="s">
        <v>1085</v>
      </c>
      <c r="B6118" t="s">
        <v>1086</v>
      </c>
      <c r="C6118" t="s">
        <v>1087</v>
      </c>
      <c r="D6118" s="1">
        <v>41736</v>
      </c>
      <c r="E6118" s="2">
        <v>5000</v>
      </c>
      <c r="G6118" t="s">
        <v>1088</v>
      </c>
    </row>
    <row r="6119" spans="1:7" x14ac:dyDescent="0.25">
      <c r="A6119" t="s">
        <v>178</v>
      </c>
      <c r="B6119" t="s">
        <v>179</v>
      </c>
      <c r="C6119" t="s">
        <v>180</v>
      </c>
      <c r="D6119" s="1">
        <v>41736</v>
      </c>
      <c r="E6119" s="2">
        <v>5</v>
      </c>
      <c r="F6119" t="s">
        <v>181</v>
      </c>
      <c r="G6119" t="s">
        <v>182</v>
      </c>
    </row>
    <row r="6120" spans="1:7" x14ac:dyDescent="0.25">
      <c r="A6120" t="s">
        <v>1317</v>
      </c>
      <c r="B6120" t="s">
        <v>1318</v>
      </c>
      <c r="C6120" t="s">
        <v>1319</v>
      </c>
      <c r="D6120" s="1">
        <v>41736</v>
      </c>
      <c r="E6120" s="2">
        <v>200</v>
      </c>
      <c r="F6120" t="s">
        <v>1320</v>
      </c>
      <c r="G6120" t="s">
        <v>1328</v>
      </c>
    </row>
    <row r="6121" spans="1:7" x14ac:dyDescent="0.25">
      <c r="A6121" t="s">
        <v>1317</v>
      </c>
      <c r="B6121" t="s">
        <v>1318</v>
      </c>
      <c r="C6121" t="s">
        <v>1319</v>
      </c>
      <c r="D6121" s="1">
        <v>41736</v>
      </c>
      <c r="E6121" s="2">
        <v>200</v>
      </c>
      <c r="F6121" t="s">
        <v>1321</v>
      </c>
      <c r="G6121" t="s">
        <v>1328</v>
      </c>
    </row>
    <row r="6122" spans="1:7" x14ac:dyDescent="0.25">
      <c r="A6122" t="s">
        <v>259</v>
      </c>
      <c r="B6122" t="s">
        <v>260</v>
      </c>
      <c r="C6122" t="s">
        <v>261</v>
      </c>
      <c r="D6122" s="1">
        <v>41736</v>
      </c>
      <c r="E6122" s="2">
        <v>10</v>
      </c>
      <c r="F6122" t="s">
        <v>262</v>
      </c>
      <c r="G6122" t="s">
        <v>1695</v>
      </c>
    </row>
    <row r="6123" spans="1:7" x14ac:dyDescent="0.25">
      <c r="A6123" t="s">
        <v>1356</v>
      </c>
      <c r="B6123" t="s">
        <v>307</v>
      </c>
      <c r="C6123" t="s">
        <v>1357</v>
      </c>
      <c r="D6123" s="1">
        <v>41736</v>
      </c>
      <c r="E6123" s="2">
        <v>5</v>
      </c>
      <c r="F6123" t="s">
        <v>1358</v>
      </c>
      <c r="G6123" t="s">
        <v>1245</v>
      </c>
    </row>
    <row r="6124" spans="1:7" x14ac:dyDescent="0.25">
      <c r="A6124" t="s">
        <v>1236</v>
      </c>
      <c r="B6124" t="s">
        <v>903</v>
      </c>
      <c r="C6124" t="s">
        <v>997</v>
      </c>
      <c r="D6124" s="1">
        <v>41743</v>
      </c>
      <c r="E6124" s="2">
        <v>84</v>
      </c>
      <c r="F6124" t="s">
        <v>1237</v>
      </c>
      <c r="G6124" t="s">
        <v>34</v>
      </c>
    </row>
    <row r="6125" spans="1:7" x14ac:dyDescent="0.25">
      <c r="A6125" t="s">
        <v>1704</v>
      </c>
      <c r="B6125" t="s">
        <v>1705</v>
      </c>
      <c r="C6125" t="s">
        <v>1706</v>
      </c>
      <c r="D6125" s="1">
        <v>41743</v>
      </c>
      <c r="E6125" s="2">
        <v>83.33</v>
      </c>
      <c r="G6125" t="s">
        <v>34</v>
      </c>
    </row>
    <row r="6126" spans="1:7" x14ac:dyDescent="0.25">
      <c r="A6126" t="s">
        <v>1257</v>
      </c>
      <c r="B6126" t="s">
        <v>1258</v>
      </c>
      <c r="C6126" t="s">
        <v>1259</v>
      </c>
      <c r="D6126" s="1">
        <v>41743</v>
      </c>
      <c r="E6126" s="2">
        <v>83.33</v>
      </c>
      <c r="F6126" t="s">
        <v>1260</v>
      </c>
      <c r="G6126" t="s">
        <v>34</v>
      </c>
    </row>
    <row r="6127" spans="1:7" x14ac:dyDescent="0.25">
      <c r="A6127" t="s">
        <v>1308</v>
      </c>
      <c r="B6127" t="s">
        <v>1309</v>
      </c>
      <c r="C6127" t="s">
        <v>1310</v>
      </c>
      <c r="D6127" s="1">
        <v>41743</v>
      </c>
      <c r="E6127" s="2">
        <v>83.33</v>
      </c>
      <c r="F6127" t="s">
        <v>1311</v>
      </c>
      <c r="G6127" t="s">
        <v>34</v>
      </c>
    </row>
    <row r="6128" spans="1:7" x14ac:dyDescent="0.25">
      <c r="A6128" t="s">
        <v>40</v>
      </c>
      <c r="B6128" t="s">
        <v>41</v>
      </c>
      <c r="C6128" t="s">
        <v>42</v>
      </c>
      <c r="D6128" s="1">
        <v>41743</v>
      </c>
      <c r="E6128" s="2">
        <v>166.66</v>
      </c>
      <c r="F6128" t="s">
        <v>43</v>
      </c>
      <c r="G6128" t="s">
        <v>34</v>
      </c>
    </row>
    <row r="6129" spans="1:7" x14ac:dyDescent="0.25">
      <c r="A6129" t="s">
        <v>40</v>
      </c>
      <c r="B6129" t="s">
        <v>41</v>
      </c>
      <c r="C6129" t="s">
        <v>42</v>
      </c>
      <c r="D6129" s="1">
        <v>41743</v>
      </c>
      <c r="E6129" s="2">
        <v>50</v>
      </c>
      <c r="F6129" t="s">
        <v>43</v>
      </c>
      <c r="G6129" t="s">
        <v>67</v>
      </c>
    </row>
    <row r="6130" spans="1:7" x14ac:dyDescent="0.25">
      <c r="A6130" t="s">
        <v>49</v>
      </c>
      <c r="B6130" t="s">
        <v>50</v>
      </c>
      <c r="C6130" t="s">
        <v>51</v>
      </c>
      <c r="D6130" s="1">
        <v>41743</v>
      </c>
      <c r="E6130" s="2">
        <v>125</v>
      </c>
      <c r="F6130" t="s">
        <v>52</v>
      </c>
      <c r="G6130" t="s">
        <v>34</v>
      </c>
    </row>
    <row r="6131" spans="1:7" x14ac:dyDescent="0.25">
      <c r="A6131" t="s">
        <v>235</v>
      </c>
      <c r="B6131" t="s">
        <v>236</v>
      </c>
      <c r="C6131" t="s">
        <v>237</v>
      </c>
      <c r="D6131" s="1">
        <v>41743</v>
      </c>
      <c r="E6131" s="2">
        <v>125</v>
      </c>
      <c r="F6131" t="s">
        <v>238</v>
      </c>
      <c r="G6131" t="s">
        <v>1253</v>
      </c>
    </row>
    <row r="6132" spans="1:7" x14ac:dyDescent="0.25">
      <c r="A6132" t="s">
        <v>235</v>
      </c>
      <c r="B6132" t="s">
        <v>236</v>
      </c>
      <c r="C6132" t="s">
        <v>237</v>
      </c>
      <c r="D6132" s="1">
        <v>41743</v>
      </c>
      <c r="E6132" s="2">
        <v>125</v>
      </c>
      <c r="F6132" t="s">
        <v>239</v>
      </c>
      <c r="G6132" t="s">
        <v>1253</v>
      </c>
    </row>
    <row r="6133" spans="1:7" x14ac:dyDescent="0.25">
      <c r="A6133" t="s">
        <v>44</v>
      </c>
      <c r="B6133" t="s">
        <v>45</v>
      </c>
      <c r="C6133" t="s">
        <v>46</v>
      </c>
      <c r="D6133" s="1">
        <v>41743</v>
      </c>
      <c r="E6133" s="2">
        <v>83.33</v>
      </c>
      <c r="F6133" t="s">
        <v>47</v>
      </c>
      <c r="G6133" t="s">
        <v>34</v>
      </c>
    </row>
    <row r="6134" spans="1:7" x14ac:dyDescent="0.25">
      <c r="A6134" t="s">
        <v>44</v>
      </c>
      <c r="B6134" t="s">
        <v>45</v>
      </c>
      <c r="C6134" t="s">
        <v>46</v>
      </c>
      <c r="D6134" s="1">
        <v>41743</v>
      </c>
      <c r="E6134" s="2">
        <v>83.33</v>
      </c>
      <c r="F6134" t="s">
        <v>48</v>
      </c>
      <c r="G6134" t="s">
        <v>34</v>
      </c>
    </row>
    <row r="6135" spans="1:7" x14ac:dyDescent="0.25">
      <c r="A6135" t="s">
        <v>53</v>
      </c>
      <c r="B6135" t="s">
        <v>54</v>
      </c>
      <c r="C6135" t="s">
        <v>55</v>
      </c>
      <c r="D6135" s="1">
        <v>41743</v>
      </c>
      <c r="E6135" s="2">
        <v>125</v>
      </c>
      <c r="F6135" t="s">
        <v>56</v>
      </c>
      <c r="G6135" t="s">
        <v>34</v>
      </c>
    </row>
    <row r="6136" spans="1:7" x14ac:dyDescent="0.25">
      <c r="A6136" t="s">
        <v>53</v>
      </c>
      <c r="B6136" t="s">
        <v>54</v>
      </c>
      <c r="C6136" t="s">
        <v>55</v>
      </c>
      <c r="D6136" s="1">
        <v>41743</v>
      </c>
      <c r="E6136" s="2">
        <v>125</v>
      </c>
      <c r="F6136" t="s">
        <v>57</v>
      </c>
      <c r="G6136" t="s">
        <v>34</v>
      </c>
    </row>
    <row r="6137" spans="1:7" x14ac:dyDescent="0.25">
      <c r="A6137" t="s">
        <v>2285</v>
      </c>
      <c r="B6137" t="s">
        <v>2286</v>
      </c>
      <c r="C6137" t="s">
        <v>2287</v>
      </c>
      <c r="D6137" s="1">
        <v>41743</v>
      </c>
      <c r="E6137" s="2">
        <v>83.33</v>
      </c>
      <c r="G6137" t="s">
        <v>34</v>
      </c>
    </row>
    <row r="6138" spans="1:7" x14ac:dyDescent="0.25">
      <c r="A6138" t="s">
        <v>2517</v>
      </c>
      <c r="B6138" t="s">
        <v>2518</v>
      </c>
      <c r="D6138" s="1">
        <v>41743</v>
      </c>
      <c r="E6138" s="2">
        <v>35000</v>
      </c>
      <c r="G6138" t="s">
        <v>114</v>
      </c>
    </row>
    <row r="6139" spans="1:7" x14ac:dyDescent="0.25">
      <c r="A6139" t="s">
        <v>2519</v>
      </c>
      <c r="B6139" t="s">
        <v>2520</v>
      </c>
      <c r="D6139" s="1">
        <v>41743</v>
      </c>
      <c r="E6139" s="2">
        <v>100</v>
      </c>
      <c r="F6139" t="s">
        <v>2521</v>
      </c>
      <c r="G6139" t="s">
        <v>67</v>
      </c>
    </row>
    <row r="6140" spans="1:7" x14ac:dyDescent="0.25">
      <c r="A6140" t="s">
        <v>2207</v>
      </c>
      <c r="B6140" t="s">
        <v>2208</v>
      </c>
      <c r="D6140" s="1">
        <v>41747</v>
      </c>
      <c r="E6140" s="2">
        <v>393.75</v>
      </c>
      <c r="G6140" t="s">
        <v>145</v>
      </c>
    </row>
    <row r="6141" spans="1:7" x14ac:dyDescent="0.25">
      <c r="A6141" t="s">
        <v>2522</v>
      </c>
      <c r="B6141" t="s">
        <v>2523</v>
      </c>
      <c r="C6141" t="s">
        <v>2524</v>
      </c>
      <c r="D6141" s="1">
        <v>41747</v>
      </c>
      <c r="E6141" s="2">
        <v>65</v>
      </c>
      <c r="F6141" t="s">
        <v>2525</v>
      </c>
      <c r="G6141" t="s">
        <v>2253</v>
      </c>
    </row>
    <row r="6142" spans="1:7" x14ac:dyDescent="0.25">
      <c r="A6142" t="s">
        <v>2423</v>
      </c>
      <c r="B6142" t="s">
        <v>2424</v>
      </c>
      <c r="C6142" t="s">
        <v>2425</v>
      </c>
      <c r="D6142" s="1">
        <v>41747</v>
      </c>
      <c r="E6142" s="2">
        <v>25</v>
      </c>
      <c r="F6142" t="s">
        <v>2426</v>
      </c>
      <c r="G6142" t="s">
        <v>67</v>
      </c>
    </row>
    <row r="6143" spans="1:7" x14ac:dyDescent="0.25">
      <c r="A6143" t="s">
        <v>2526</v>
      </c>
      <c r="B6143" t="s">
        <v>2527</v>
      </c>
      <c r="C6143" t="s">
        <v>2528</v>
      </c>
      <c r="D6143" s="1">
        <v>41751</v>
      </c>
      <c r="E6143" s="2">
        <v>17429.580000000002</v>
      </c>
      <c r="F6143" t="s">
        <v>2529</v>
      </c>
      <c r="G6143" t="s">
        <v>2530</v>
      </c>
    </row>
    <row r="6144" spans="1:7" x14ac:dyDescent="0.25">
      <c r="A6144" t="s">
        <v>1124</v>
      </c>
      <c r="B6144" t="s">
        <v>1125</v>
      </c>
      <c r="C6144" t="s">
        <v>1126</v>
      </c>
      <c r="D6144" s="1">
        <v>41757</v>
      </c>
      <c r="E6144" s="2">
        <v>1200</v>
      </c>
      <c r="F6144" t="s">
        <v>1127</v>
      </c>
      <c r="G6144" t="s">
        <v>34</v>
      </c>
    </row>
    <row r="6145" spans="1:7" x14ac:dyDescent="0.25">
      <c r="A6145" t="s">
        <v>934</v>
      </c>
      <c r="B6145" t="s">
        <v>935</v>
      </c>
      <c r="C6145" t="s">
        <v>936</v>
      </c>
      <c r="D6145" s="1">
        <v>41758</v>
      </c>
      <c r="E6145" s="2">
        <v>100</v>
      </c>
      <c r="F6145" t="s">
        <v>937</v>
      </c>
      <c r="G6145" t="s">
        <v>114</v>
      </c>
    </row>
    <row r="6146" spans="1:7" x14ac:dyDescent="0.25">
      <c r="A6146" t="s">
        <v>2128</v>
      </c>
      <c r="B6146" t="s">
        <v>2129</v>
      </c>
      <c r="D6146" s="1">
        <v>41758</v>
      </c>
      <c r="E6146" s="2">
        <v>37500</v>
      </c>
      <c r="G6146" t="s">
        <v>2531</v>
      </c>
    </row>
    <row r="6147" spans="1:7" x14ac:dyDescent="0.25">
      <c r="A6147" t="s">
        <v>660</v>
      </c>
      <c r="B6147" t="s">
        <v>661</v>
      </c>
      <c r="D6147" s="1">
        <v>41758</v>
      </c>
      <c r="E6147" s="2">
        <v>222.6</v>
      </c>
      <c r="F6147" t="s">
        <v>662</v>
      </c>
      <c r="G6147" t="s">
        <v>1715</v>
      </c>
    </row>
    <row r="6148" spans="1:7" x14ac:dyDescent="0.25">
      <c r="A6148" t="s">
        <v>660</v>
      </c>
      <c r="B6148" t="s">
        <v>661</v>
      </c>
      <c r="D6148" s="1">
        <v>41758</v>
      </c>
      <c r="E6148" s="2">
        <v>300</v>
      </c>
      <c r="F6148" t="s">
        <v>662</v>
      </c>
      <c r="G6148" t="s">
        <v>2253</v>
      </c>
    </row>
    <row r="6149" spans="1:7" x14ac:dyDescent="0.25">
      <c r="A6149" t="s">
        <v>1860</v>
      </c>
      <c r="B6149" t="s">
        <v>1861</v>
      </c>
      <c r="D6149" s="1">
        <v>41764</v>
      </c>
      <c r="E6149" s="2">
        <v>25000</v>
      </c>
      <c r="G6149" t="s">
        <v>1862</v>
      </c>
    </row>
    <row r="6150" spans="1:7" x14ac:dyDescent="0.25">
      <c r="A6150" t="s">
        <v>1198</v>
      </c>
      <c r="B6150" t="s">
        <v>1199</v>
      </c>
      <c r="D6150" s="1">
        <v>41767</v>
      </c>
      <c r="E6150" s="2">
        <v>1500</v>
      </c>
      <c r="F6150" t="s">
        <v>1200</v>
      </c>
      <c r="G6150" t="s">
        <v>34</v>
      </c>
    </row>
    <row r="6151" spans="1:7" x14ac:dyDescent="0.25">
      <c r="A6151" t="s">
        <v>1076</v>
      </c>
      <c r="B6151" t="s">
        <v>1077</v>
      </c>
      <c r="D6151" s="1">
        <v>41767</v>
      </c>
      <c r="E6151" s="2">
        <v>27</v>
      </c>
      <c r="G6151" t="s">
        <v>310</v>
      </c>
    </row>
    <row r="6152" spans="1:7" x14ac:dyDescent="0.25">
      <c r="A6152" t="s">
        <v>2532</v>
      </c>
      <c r="B6152" t="s">
        <v>2533</v>
      </c>
      <c r="D6152" s="1">
        <v>41767</v>
      </c>
      <c r="E6152" s="2">
        <v>150</v>
      </c>
      <c r="G6152" t="s">
        <v>1747</v>
      </c>
    </row>
    <row r="6153" spans="1:7" x14ac:dyDescent="0.25">
      <c r="A6153" t="s">
        <v>1656</v>
      </c>
      <c r="B6153" t="s">
        <v>1657</v>
      </c>
      <c r="D6153" s="1">
        <v>41767</v>
      </c>
      <c r="E6153" s="2">
        <v>150</v>
      </c>
      <c r="F6153" t="s">
        <v>1658</v>
      </c>
      <c r="G6153" t="s">
        <v>1747</v>
      </c>
    </row>
    <row r="6154" spans="1:7" x14ac:dyDescent="0.25">
      <c r="A6154" t="s">
        <v>2534</v>
      </c>
      <c r="B6154" t="s">
        <v>2535</v>
      </c>
      <c r="D6154" s="1">
        <v>41767</v>
      </c>
      <c r="E6154" s="2">
        <v>1200</v>
      </c>
      <c r="G6154" t="s">
        <v>34</v>
      </c>
    </row>
    <row r="6155" spans="1:7" x14ac:dyDescent="0.25">
      <c r="A6155" t="s">
        <v>2536</v>
      </c>
      <c r="B6155" t="s">
        <v>2537</v>
      </c>
      <c r="D6155" s="1">
        <v>41767</v>
      </c>
      <c r="E6155" s="2">
        <v>1000</v>
      </c>
      <c r="G6155" t="s">
        <v>1747</v>
      </c>
    </row>
    <row r="6156" spans="1:7" x14ac:dyDescent="0.25">
      <c r="A6156" t="s">
        <v>2333</v>
      </c>
      <c r="B6156" t="s">
        <v>2334</v>
      </c>
      <c r="C6156" t="s">
        <v>2335</v>
      </c>
      <c r="D6156" s="1">
        <v>41767</v>
      </c>
      <c r="E6156" s="2">
        <v>25</v>
      </c>
      <c r="F6156" t="s">
        <v>2336</v>
      </c>
      <c r="G6156" t="s">
        <v>67</v>
      </c>
    </row>
    <row r="6157" spans="1:7" x14ac:dyDescent="0.25">
      <c r="A6157" t="s">
        <v>482</v>
      </c>
      <c r="B6157" t="s">
        <v>483</v>
      </c>
      <c r="C6157" t="s">
        <v>484</v>
      </c>
      <c r="D6157" s="1">
        <v>41767</v>
      </c>
      <c r="E6157" s="2">
        <v>125</v>
      </c>
      <c r="F6157" t="s">
        <v>485</v>
      </c>
      <c r="G6157" t="s">
        <v>2271</v>
      </c>
    </row>
    <row r="6158" spans="1:7" x14ac:dyDescent="0.25">
      <c r="A6158" t="s">
        <v>1735</v>
      </c>
      <c r="B6158" t="s">
        <v>1736</v>
      </c>
      <c r="C6158" t="s">
        <v>1737</v>
      </c>
      <c r="D6158" s="1">
        <v>41767</v>
      </c>
      <c r="E6158" s="2">
        <v>500</v>
      </c>
      <c r="F6158" t="s">
        <v>1738</v>
      </c>
      <c r="G6158" t="s">
        <v>2225</v>
      </c>
    </row>
    <row r="6159" spans="1:7" x14ac:dyDescent="0.25">
      <c r="A6159" t="s">
        <v>1735</v>
      </c>
      <c r="B6159" t="s">
        <v>1736</v>
      </c>
      <c r="C6159" t="s">
        <v>1737</v>
      </c>
      <c r="D6159" s="1">
        <v>41767</v>
      </c>
      <c r="E6159" s="2">
        <v>500</v>
      </c>
      <c r="F6159" t="s">
        <v>1740</v>
      </c>
      <c r="G6159" t="s">
        <v>2225</v>
      </c>
    </row>
    <row r="6160" spans="1:7" x14ac:dyDescent="0.25">
      <c r="A6160" t="s">
        <v>671</v>
      </c>
      <c r="B6160" t="s">
        <v>672</v>
      </c>
      <c r="C6160" t="s">
        <v>673</v>
      </c>
      <c r="D6160" s="1">
        <v>41767</v>
      </c>
      <c r="E6160" s="2">
        <v>100</v>
      </c>
      <c r="F6160" t="s">
        <v>674</v>
      </c>
      <c r="G6160" t="s">
        <v>145</v>
      </c>
    </row>
    <row r="6161" spans="1:7" x14ac:dyDescent="0.25">
      <c r="A6161" t="s">
        <v>671</v>
      </c>
      <c r="B6161" t="s">
        <v>672</v>
      </c>
      <c r="C6161" t="s">
        <v>673</v>
      </c>
      <c r="D6161" s="1">
        <v>41767</v>
      </c>
      <c r="E6161" s="2">
        <v>100</v>
      </c>
      <c r="F6161" t="s">
        <v>675</v>
      </c>
      <c r="G6161" t="s">
        <v>145</v>
      </c>
    </row>
    <row r="6162" spans="1:7" x14ac:dyDescent="0.25">
      <c r="A6162" t="s">
        <v>518</v>
      </c>
      <c r="B6162" t="s">
        <v>519</v>
      </c>
      <c r="C6162" t="s">
        <v>520</v>
      </c>
      <c r="D6162" s="1">
        <v>41767</v>
      </c>
      <c r="E6162" s="2">
        <v>1000</v>
      </c>
      <c r="F6162" t="s">
        <v>521</v>
      </c>
      <c r="G6162" t="s">
        <v>522</v>
      </c>
    </row>
    <row r="6163" spans="1:7" x14ac:dyDescent="0.25">
      <c r="A6163" t="s">
        <v>2222</v>
      </c>
      <c r="B6163" t="s">
        <v>2223</v>
      </c>
      <c r="C6163" t="s">
        <v>2224</v>
      </c>
      <c r="D6163" s="1">
        <v>41767</v>
      </c>
      <c r="E6163" s="2">
        <v>300</v>
      </c>
      <c r="G6163" t="s">
        <v>67</v>
      </c>
    </row>
    <row r="6164" spans="1:7" x14ac:dyDescent="0.25">
      <c r="A6164" t="s">
        <v>1100</v>
      </c>
      <c r="B6164" t="s">
        <v>1101</v>
      </c>
      <c r="C6164" t="s">
        <v>1102</v>
      </c>
      <c r="D6164" s="1">
        <v>41771</v>
      </c>
      <c r="E6164" s="2">
        <v>25</v>
      </c>
      <c r="F6164" t="s">
        <v>1103</v>
      </c>
      <c r="G6164" t="s">
        <v>1247</v>
      </c>
    </row>
    <row r="6165" spans="1:7" x14ac:dyDescent="0.25">
      <c r="A6165" t="s">
        <v>1100</v>
      </c>
      <c r="B6165" t="s">
        <v>1101</v>
      </c>
      <c r="C6165" t="s">
        <v>1102</v>
      </c>
      <c r="D6165" s="1">
        <v>41771</v>
      </c>
      <c r="E6165" s="2">
        <v>25</v>
      </c>
      <c r="F6165" t="s">
        <v>1104</v>
      </c>
      <c r="G6165" t="s">
        <v>1247</v>
      </c>
    </row>
    <row r="6166" spans="1:7" x14ac:dyDescent="0.25">
      <c r="A6166" t="s">
        <v>115</v>
      </c>
      <c r="B6166" t="s">
        <v>116</v>
      </c>
      <c r="C6166" t="s">
        <v>117</v>
      </c>
      <c r="D6166" s="1">
        <v>41771</v>
      </c>
      <c r="E6166" s="2">
        <v>5</v>
      </c>
      <c r="F6166" t="s">
        <v>118</v>
      </c>
      <c r="G6166" t="s">
        <v>1245</v>
      </c>
    </row>
    <row r="6167" spans="1:7" x14ac:dyDescent="0.25">
      <c r="A6167" t="s">
        <v>115</v>
      </c>
      <c r="B6167" t="s">
        <v>116</v>
      </c>
      <c r="C6167" t="s">
        <v>117</v>
      </c>
      <c r="D6167" s="1">
        <v>41771</v>
      </c>
      <c r="E6167" s="2">
        <v>5</v>
      </c>
      <c r="F6167" t="s">
        <v>119</v>
      </c>
      <c r="G6167" t="s">
        <v>1245</v>
      </c>
    </row>
    <row r="6168" spans="1:7" x14ac:dyDescent="0.25">
      <c r="A6168" t="s">
        <v>115</v>
      </c>
      <c r="B6168" t="s">
        <v>116</v>
      </c>
      <c r="C6168" t="s">
        <v>117</v>
      </c>
      <c r="D6168" s="1">
        <v>41771</v>
      </c>
      <c r="E6168" s="2">
        <v>5</v>
      </c>
      <c r="F6168" t="s">
        <v>120</v>
      </c>
      <c r="G6168" t="s">
        <v>1245</v>
      </c>
    </row>
    <row r="6169" spans="1:7" x14ac:dyDescent="0.25">
      <c r="A6169" t="s">
        <v>546</v>
      </c>
      <c r="B6169" t="s">
        <v>547</v>
      </c>
      <c r="C6169" t="s">
        <v>548</v>
      </c>
      <c r="D6169" s="1">
        <v>41771</v>
      </c>
      <c r="E6169" s="2">
        <v>25</v>
      </c>
      <c r="F6169" t="s">
        <v>549</v>
      </c>
      <c r="G6169" t="s">
        <v>1245</v>
      </c>
    </row>
    <row r="6170" spans="1:7" x14ac:dyDescent="0.25">
      <c r="A6170" t="s">
        <v>263</v>
      </c>
      <c r="B6170" t="s">
        <v>264</v>
      </c>
      <c r="C6170" t="s">
        <v>265</v>
      </c>
      <c r="D6170" s="1">
        <v>41771</v>
      </c>
      <c r="E6170" s="2">
        <v>50</v>
      </c>
      <c r="F6170" t="s">
        <v>266</v>
      </c>
      <c r="G6170" t="s">
        <v>1695</v>
      </c>
    </row>
    <row r="6171" spans="1:7" x14ac:dyDescent="0.25">
      <c r="A6171" t="s">
        <v>272</v>
      </c>
      <c r="B6171" t="s">
        <v>175</v>
      </c>
      <c r="C6171" t="s">
        <v>273</v>
      </c>
      <c r="D6171" s="1">
        <v>41771</v>
      </c>
      <c r="E6171" s="2">
        <v>25</v>
      </c>
      <c r="F6171" t="s">
        <v>274</v>
      </c>
      <c r="G6171" t="s">
        <v>1299</v>
      </c>
    </row>
    <row r="6172" spans="1:7" x14ac:dyDescent="0.25">
      <c r="A6172" t="s">
        <v>272</v>
      </c>
      <c r="B6172" t="s">
        <v>175</v>
      </c>
      <c r="C6172" t="s">
        <v>273</v>
      </c>
      <c r="D6172" s="1">
        <v>41771</v>
      </c>
      <c r="E6172" s="2">
        <v>25</v>
      </c>
      <c r="F6172" t="s">
        <v>274</v>
      </c>
      <c r="G6172" t="s">
        <v>1299</v>
      </c>
    </row>
    <row r="6173" spans="1:7" x14ac:dyDescent="0.25">
      <c r="A6173" t="s">
        <v>125</v>
      </c>
      <c r="B6173" t="s">
        <v>126</v>
      </c>
      <c r="C6173" t="s">
        <v>127</v>
      </c>
      <c r="D6173" s="1">
        <v>41771</v>
      </c>
      <c r="E6173" s="2">
        <v>5</v>
      </c>
      <c r="F6173" t="s">
        <v>128</v>
      </c>
      <c r="G6173" t="s">
        <v>1245</v>
      </c>
    </row>
    <row r="6174" spans="1:7" x14ac:dyDescent="0.25">
      <c r="A6174" t="s">
        <v>121</v>
      </c>
      <c r="B6174" t="s">
        <v>122</v>
      </c>
      <c r="C6174" t="s">
        <v>123</v>
      </c>
      <c r="D6174" s="1">
        <v>41771</v>
      </c>
      <c r="E6174" s="2">
        <v>70</v>
      </c>
      <c r="F6174" t="s">
        <v>124</v>
      </c>
      <c r="G6174" t="s">
        <v>1790</v>
      </c>
    </row>
    <row r="6175" spans="1:7" x14ac:dyDescent="0.25">
      <c r="A6175" t="s">
        <v>1580</v>
      </c>
      <c r="B6175" t="s">
        <v>1581</v>
      </c>
      <c r="C6175" t="s">
        <v>1582</v>
      </c>
      <c r="D6175" s="1">
        <v>41771</v>
      </c>
      <c r="E6175" s="2">
        <v>20</v>
      </c>
      <c r="F6175" t="s">
        <v>1583</v>
      </c>
      <c r="G6175" t="s">
        <v>1869</v>
      </c>
    </row>
    <row r="6176" spans="1:7" x14ac:dyDescent="0.25">
      <c r="A6176" t="s">
        <v>302</v>
      </c>
      <c r="B6176" t="s">
        <v>303</v>
      </c>
      <c r="C6176" t="s">
        <v>304</v>
      </c>
      <c r="D6176" s="1">
        <v>41771</v>
      </c>
      <c r="E6176" s="2">
        <v>39.4</v>
      </c>
      <c r="F6176" t="s">
        <v>305</v>
      </c>
      <c r="G6176" t="s">
        <v>114</v>
      </c>
    </row>
    <row r="6177" spans="1:7" x14ac:dyDescent="0.25">
      <c r="A6177" t="s">
        <v>306</v>
      </c>
      <c r="B6177" t="s">
        <v>307</v>
      </c>
      <c r="C6177" t="s">
        <v>308</v>
      </c>
      <c r="D6177" s="1">
        <v>41771</v>
      </c>
      <c r="E6177" s="2">
        <v>10</v>
      </c>
      <c r="F6177" t="s">
        <v>309</v>
      </c>
      <c r="G6177" t="s">
        <v>310</v>
      </c>
    </row>
    <row r="6178" spans="1:7" x14ac:dyDescent="0.25">
      <c r="A6178" t="s">
        <v>306</v>
      </c>
      <c r="B6178" t="s">
        <v>307</v>
      </c>
      <c r="C6178" t="s">
        <v>308</v>
      </c>
      <c r="D6178" s="1">
        <v>41771</v>
      </c>
      <c r="E6178" s="2">
        <v>10</v>
      </c>
      <c r="F6178" t="s">
        <v>311</v>
      </c>
      <c r="G6178" t="s">
        <v>310</v>
      </c>
    </row>
    <row r="6179" spans="1:7" x14ac:dyDescent="0.25">
      <c r="A6179" t="s">
        <v>1584</v>
      </c>
      <c r="B6179" t="s">
        <v>1585</v>
      </c>
      <c r="C6179" t="s">
        <v>1586</v>
      </c>
      <c r="D6179" s="1">
        <v>41771</v>
      </c>
      <c r="E6179" s="2">
        <v>10</v>
      </c>
      <c r="F6179" t="s">
        <v>1587</v>
      </c>
      <c r="G6179" t="s">
        <v>1790</v>
      </c>
    </row>
    <row r="6180" spans="1:7" x14ac:dyDescent="0.25">
      <c r="A6180" t="s">
        <v>296</v>
      </c>
      <c r="B6180" t="s">
        <v>297</v>
      </c>
      <c r="C6180" t="s">
        <v>298</v>
      </c>
      <c r="D6180" s="1">
        <v>41771</v>
      </c>
      <c r="E6180" s="2">
        <v>100</v>
      </c>
      <c r="F6180" t="s">
        <v>299</v>
      </c>
      <c r="G6180" t="s">
        <v>34</v>
      </c>
    </row>
    <row r="6181" spans="1:7" x14ac:dyDescent="0.25">
      <c r="A6181" t="s">
        <v>296</v>
      </c>
      <c r="B6181" t="s">
        <v>297</v>
      </c>
      <c r="C6181" t="s">
        <v>298</v>
      </c>
      <c r="D6181" s="1">
        <v>41771</v>
      </c>
      <c r="E6181" s="2">
        <v>100</v>
      </c>
      <c r="F6181" t="s">
        <v>300</v>
      </c>
      <c r="G6181" t="s">
        <v>34</v>
      </c>
    </row>
    <row r="6182" spans="1:7" x14ac:dyDescent="0.25">
      <c r="A6182" t="s">
        <v>296</v>
      </c>
      <c r="B6182" t="s">
        <v>297</v>
      </c>
      <c r="C6182" t="s">
        <v>298</v>
      </c>
      <c r="D6182" s="1">
        <v>41771</v>
      </c>
      <c r="E6182" s="2">
        <v>100</v>
      </c>
      <c r="F6182" t="s">
        <v>301</v>
      </c>
      <c r="G6182" t="s">
        <v>34</v>
      </c>
    </row>
    <row r="6183" spans="1:7" x14ac:dyDescent="0.25">
      <c r="A6183" t="s">
        <v>1105</v>
      </c>
      <c r="B6183" t="s">
        <v>1106</v>
      </c>
      <c r="C6183" t="s">
        <v>1107</v>
      </c>
      <c r="D6183" s="1">
        <v>41771</v>
      </c>
      <c r="E6183" s="2">
        <v>25</v>
      </c>
      <c r="F6183" t="s">
        <v>1108</v>
      </c>
      <c r="G6183" t="s">
        <v>828</v>
      </c>
    </row>
    <row r="6184" spans="1:7" x14ac:dyDescent="0.25">
      <c r="A6184" t="s">
        <v>278</v>
      </c>
      <c r="B6184" t="s">
        <v>279</v>
      </c>
      <c r="C6184" t="s">
        <v>280</v>
      </c>
      <c r="D6184" s="1">
        <v>41771</v>
      </c>
      <c r="E6184" s="2">
        <v>5</v>
      </c>
      <c r="F6184" t="s">
        <v>281</v>
      </c>
      <c r="G6184" t="s">
        <v>282</v>
      </c>
    </row>
    <row r="6185" spans="1:7" x14ac:dyDescent="0.25">
      <c r="A6185" t="s">
        <v>138</v>
      </c>
      <c r="B6185" t="s">
        <v>139</v>
      </c>
      <c r="C6185" t="s">
        <v>140</v>
      </c>
      <c r="D6185" s="1">
        <v>41771</v>
      </c>
      <c r="E6185" s="2">
        <v>40</v>
      </c>
      <c r="F6185" t="s">
        <v>141</v>
      </c>
      <c r="G6185" t="s">
        <v>1245</v>
      </c>
    </row>
    <row r="6186" spans="1:7" x14ac:dyDescent="0.25">
      <c r="A6186" t="s">
        <v>293</v>
      </c>
      <c r="B6186" t="s">
        <v>248</v>
      </c>
      <c r="C6186" t="s">
        <v>294</v>
      </c>
      <c r="D6186" s="1">
        <v>41771</v>
      </c>
      <c r="E6186" s="2">
        <v>15</v>
      </c>
      <c r="F6186" t="s">
        <v>295</v>
      </c>
      <c r="G6186" t="s">
        <v>182</v>
      </c>
    </row>
    <row r="6187" spans="1:7" x14ac:dyDescent="0.25">
      <c r="A6187" t="s">
        <v>293</v>
      </c>
      <c r="B6187" t="s">
        <v>248</v>
      </c>
      <c r="C6187" t="s">
        <v>294</v>
      </c>
      <c r="D6187" s="1">
        <v>41771</v>
      </c>
      <c r="E6187" s="2">
        <v>15</v>
      </c>
      <c r="F6187" t="s">
        <v>295</v>
      </c>
      <c r="G6187" t="s">
        <v>182</v>
      </c>
    </row>
    <row r="6188" spans="1:7" x14ac:dyDescent="0.25">
      <c r="A6188" t="s">
        <v>133</v>
      </c>
      <c r="B6188" t="s">
        <v>134</v>
      </c>
      <c r="C6188" t="s">
        <v>95</v>
      </c>
      <c r="D6188" s="1">
        <v>41771</v>
      </c>
      <c r="E6188" s="2">
        <v>10</v>
      </c>
      <c r="F6188" t="s">
        <v>135</v>
      </c>
      <c r="G6188" t="s">
        <v>1245</v>
      </c>
    </row>
    <row r="6189" spans="1:7" x14ac:dyDescent="0.25">
      <c r="A6189" t="s">
        <v>133</v>
      </c>
      <c r="B6189" t="s">
        <v>134</v>
      </c>
      <c r="C6189" t="s">
        <v>95</v>
      </c>
      <c r="D6189" s="1">
        <v>41771</v>
      </c>
      <c r="E6189" s="2">
        <v>10</v>
      </c>
      <c r="F6189" t="s">
        <v>136</v>
      </c>
      <c r="G6189" t="s">
        <v>1245</v>
      </c>
    </row>
    <row r="6190" spans="1:7" x14ac:dyDescent="0.25">
      <c r="A6190" t="s">
        <v>133</v>
      </c>
      <c r="B6190" t="s">
        <v>134</v>
      </c>
      <c r="C6190" t="s">
        <v>95</v>
      </c>
      <c r="D6190" s="1">
        <v>41771</v>
      </c>
      <c r="E6190" s="2">
        <v>10</v>
      </c>
      <c r="F6190" t="s">
        <v>137</v>
      </c>
      <c r="G6190" t="s">
        <v>1245</v>
      </c>
    </row>
    <row r="6191" spans="1:7" x14ac:dyDescent="0.25">
      <c r="A6191" t="s">
        <v>129</v>
      </c>
      <c r="B6191" t="s">
        <v>130</v>
      </c>
      <c r="C6191" t="s">
        <v>131</v>
      </c>
      <c r="D6191" s="1">
        <v>41771</v>
      </c>
      <c r="E6191" s="2">
        <v>10</v>
      </c>
      <c r="F6191" t="s">
        <v>132</v>
      </c>
      <c r="G6191" t="s">
        <v>9</v>
      </c>
    </row>
    <row r="6192" spans="1:7" x14ac:dyDescent="0.25">
      <c r="A6192" t="s">
        <v>259</v>
      </c>
      <c r="B6192" t="s">
        <v>260</v>
      </c>
      <c r="C6192" t="s">
        <v>261</v>
      </c>
      <c r="D6192" s="1">
        <v>41771</v>
      </c>
      <c r="E6192" s="2">
        <v>10</v>
      </c>
      <c r="F6192" t="s">
        <v>262</v>
      </c>
      <c r="G6192" t="s">
        <v>1695</v>
      </c>
    </row>
    <row r="6193" spans="1:7" x14ac:dyDescent="0.25">
      <c r="A6193" t="s">
        <v>1356</v>
      </c>
      <c r="B6193" t="s">
        <v>307</v>
      </c>
      <c r="C6193" t="s">
        <v>1357</v>
      </c>
      <c r="D6193" s="1">
        <v>41771</v>
      </c>
      <c r="E6193" s="2">
        <v>5</v>
      </c>
      <c r="F6193" t="s">
        <v>1358</v>
      </c>
      <c r="G6193" t="s">
        <v>1245</v>
      </c>
    </row>
    <row r="6194" spans="1:7" x14ac:dyDescent="0.25">
      <c r="A6194" t="s">
        <v>1317</v>
      </c>
      <c r="B6194" t="s">
        <v>1318</v>
      </c>
      <c r="C6194" t="s">
        <v>1319</v>
      </c>
      <c r="D6194" s="1">
        <v>41771</v>
      </c>
      <c r="E6194" s="2">
        <v>200</v>
      </c>
      <c r="F6194" t="s">
        <v>1320</v>
      </c>
      <c r="G6194" t="s">
        <v>1328</v>
      </c>
    </row>
    <row r="6195" spans="1:7" x14ac:dyDescent="0.25">
      <c r="A6195" t="s">
        <v>1317</v>
      </c>
      <c r="B6195" t="s">
        <v>1318</v>
      </c>
      <c r="C6195" t="s">
        <v>1319</v>
      </c>
      <c r="D6195" s="1">
        <v>41771</v>
      </c>
      <c r="E6195" s="2">
        <v>200</v>
      </c>
      <c r="F6195" t="s">
        <v>1321</v>
      </c>
      <c r="G6195" t="s">
        <v>1328</v>
      </c>
    </row>
    <row r="6196" spans="1:7" x14ac:dyDescent="0.25">
      <c r="A6196" t="s">
        <v>178</v>
      </c>
      <c r="B6196" t="s">
        <v>179</v>
      </c>
      <c r="C6196" t="s">
        <v>180</v>
      </c>
      <c r="D6196" s="1">
        <v>41771</v>
      </c>
      <c r="E6196" s="2">
        <v>5</v>
      </c>
      <c r="F6196" t="s">
        <v>181</v>
      </c>
      <c r="G6196" t="s">
        <v>182</v>
      </c>
    </row>
    <row r="6197" spans="1:7" x14ac:dyDescent="0.25">
      <c r="A6197" t="s">
        <v>247</v>
      </c>
      <c r="B6197" t="s">
        <v>248</v>
      </c>
      <c r="C6197" t="s">
        <v>249</v>
      </c>
      <c r="D6197" s="1">
        <v>41771</v>
      </c>
      <c r="E6197" s="2">
        <v>20</v>
      </c>
      <c r="F6197" t="s">
        <v>250</v>
      </c>
      <c r="G6197" t="s">
        <v>251</v>
      </c>
    </row>
    <row r="6198" spans="1:7" x14ac:dyDescent="0.25">
      <c r="A6198" t="s">
        <v>247</v>
      </c>
      <c r="B6198" t="s">
        <v>248</v>
      </c>
      <c r="C6198" t="s">
        <v>249</v>
      </c>
      <c r="D6198" s="1">
        <v>41771</v>
      </c>
      <c r="E6198" s="2">
        <v>20</v>
      </c>
      <c r="F6198" t="s">
        <v>252</v>
      </c>
      <c r="G6198" t="s">
        <v>251</v>
      </c>
    </row>
    <row r="6199" spans="1:7" x14ac:dyDescent="0.25">
      <c r="A6199" t="s">
        <v>174</v>
      </c>
      <c r="B6199" t="s">
        <v>175</v>
      </c>
      <c r="C6199" t="s">
        <v>176</v>
      </c>
      <c r="D6199" s="1">
        <v>41771</v>
      </c>
      <c r="E6199" s="2">
        <v>10</v>
      </c>
      <c r="F6199" t="s">
        <v>177</v>
      </c>
      <c r="G6199" t="s">
        <v>114</v>
      </c>
    </row>
    <row r="6200" spans="1:7" x14ac:dyDescent="0.25">
      <c r="A6200" t="s">
        <v>493</v>
      </c>
      <c r="B6200" t="s">
        <v>494</v>
      </c>
      <c r="C6200" t="s">
        <v>495</v>
      </c>
      <c r="D6200" s="1">
        <v>41771</v>
      </c>
      <c r="E6200" s="2">
        <v>10</v>
      </c>
      <c r="F6200" t="s">
        <v>496</v>
      </c>
      <c r="G6200" t="s">
        <v>2456</v>
      </c>
    </row>
    <row r="6201" spans="1:7" x14ac:dyDescent="0.25">
      <c r="A6201" t="s">
        <v>493</v>
      </c>
      <c r="B6201" t="s">
        <v>494</v>
      </c>
      <c r="C6201" t="s">
        <v>495</v>
      </c>
      <c r="D6201" s="1">
        <v>41771</v>
      </c>
      <c r="E6201" s="2">
        <v>10</v>
      </c>
      <c r="F6201" t="s">
        <v>497</v>
      </c>
      <c r="G6201" t="s">
        <v>2456</v>
      </c>
    </row>
    <row r="6202" spans="1:7" x14ac:dyDescent="0.25">
      <c r="A6202" t="s">
        <v>164</v>
      </c>
      <c r="B6202" t="s">
        <v>165</v>
      </c>
      <c r="C6202" t="s">
        <v>166</v>
      </c>
      <c r="D6202" s="1">
        <v>41771</v>
      </c>
      <c r="E6202" s="2">
        <v>25</v>
      </c>
      <c r="F6202" t="s">
        <v>167</v>
      </c>
      <c r="G6202" t="s">
        <v>1695</v>
      </c>
    </row>
    <row r="6203" spans="1:7" x14ac:dyDescent="0.25">
      <c r="A6203" t="s">
        <v>164</v>
      </c>
      <c r="B6203" t="s">
        <v>165</v>
      </c>
      <c r="C6203" t="s">
        <v>166</v>
      </c>
      <c r="D6203" s="1">
        <v>41771</v>
      </c>
      <c r="E6203" s="2">
        <v>25</v>
      </c>
      <c r="F6203" t="s">
        <v>168</v>
      </c>
      <c r="G6203" t="s">
        <v>1695</v>
      </c>
    </row>
    <row r="6204" spans="1:7" x14ac:dyDescent="0.25">
      <c r="A6204" t="s">
        <v>169</v>
      </c>
      <c r="B6204" t="s">
        <v>170</v>
      </c>
      <c r="C6204" t="s">
        <v>171</v>
      </c>
      <c r="D6204" s="1">
        <v>41771</v>
      </c>
      <c r="E6204" s="2">
        <v>10</v>
      </c>
      <c r="F6204" t="s">
        <v>172</v>
      </c>
      <c r="G6204" t="s">
        <v>1245</v>
      </c>
    </row>
    <row r="6205" spans="1:7" x14ac:dyDescent="0.25">
      <c r="A6205" t="s">
        <v>169</v>
      </c>
      <c r="B6205" t="s">
        <v>170</v>
      </c>
      <c r="C6205" t="s">
        <v>171</v>
      </c>
      <c r="D6205" s="1">
        <v>41771</v>
      </c>
      <c r="E6205" s="2">
        <v>10</v>
      </c>
      <c r="F6205" t="s">
        <v>173</v>
      </c>
      <c r="G6205" t="s">
        <v>1245</v>
      </c>
    </row>
    <row r="6206" spans="1:7" x14ac:dyDescent="0.25">
      <c r="A6206" t="s">
        <v>241</v>
      </c>
      <c r="B6206" t="s">
        <v>242</v>
      </c>
      <c r="C6206" t="s">
        <v>243</v>
      </c>
      <c r="D6206" s="1">
        <v>41771</v>
      </c>
      <c r="E6206" s="2">
        <v>300</v>
      </c>
      <c r="F6206" t="s">
        <v>244</v>
      </c>
      <c r="G6206" t="s">
        <v>245</v>
      </c>
    </row>
    <row r="6207" spans="1:7" x14ac:dyDescent="0.25">
      <c r="A6207" t="s">
        <v>241</v>
      </c>
      <c r="B6207" t="s">
        <v>242</v>
      </c>
      <c r="C6207" t="s">
        <v>243</v>
      </c>
      <c r="D6207" s="1">
        <v>41771</v>
      </c>
      <c r="E6207" s="2">
        <v>300</v>
      </c>
      <c r="F6207" t="s">
        <v>246</v>
      </c>
      <c r="G6207" t="s">
        <v>245</v>
      </c>
    </row>
    <row r="6208" spans="1:7" x14ac:dyDescent="0.25">
      <c r="A6208" t="s">
        <v>159</v>
      </c>
      <c r="B6208" t="s">
        <v>160</v>
      </c>
      <c r="C6208" t="s">
        <v>161</v>
      </c>
      <c r="D6208" s="1">
        <v>41771</v>
      </c>
      <c r="E6208" s="2">
        <v>83.33</v>
      </c>
      <c r="F6208" t="s">
        <v>162</v>
      </c>
      <c r="G6208" t="s">
        <v>34</v>
      </c>
    </row>
    <row r="6209" spans="1:7" x14ac:dyDescent="0.25">
      <c r="A6209" t="s">
        <v>1095</v>
      </c>
      <c r="B6209" t="s">
        <v>1096</v>
      </c>
      <c r="C6209" t="s">
        <v>1097</v>
      </c>
      <c r="D6209" s="1">
        <v>41771</v>
      </c>
      <c r="E6209" s="2">
        <v>25</v>
      </c>
      <c r="F6209" t="s">
        <v>1098</v>
      </c>
      <c r="G6209" t="s">
        <v>1246</v>
      </c>
    </row>
    <row r="6210" spans="1:7" x14ac:dyDescent="0.25">
      <c r="A6210" t="s">
        <v>1095</v>
      </c>
      <c r="B6210" t="s">
        <v>1096</v>
      </c>
      <c r="C6210" t="s">
        <v>1097</v>
      </c>
      <c r="D6210" s="1">
        <v>41771</v>
      </c>
      <c r="E6210" s="2">
        <v>25</v>
      </c>
      <c r="F6210" t="s">
        <v>1099</v>
      </c>
      <c r="G6210" t="s">
        <v>1246</v>
      </c>
    </row>
    <row r="6211" spans="1:7" x14ac:dyDescent="0.25">
      <c r="A6211" t="s">
        <v>1095</v>
      </c>
      <c r="B6211" t="s">
        <v>1096</v>
      </c>
      <c r="C6211" t="s">
        <v>1097</v>
      </c>
      <c r="D6211" s="1">
        <v>41771</v>
      </c>
      <c r="E6211" s="2">
        <v>25</v>
      </c>
      <c r="F6211" t="s">
        <v>1099</v>
      </c>
      <c r="G6211" t="s">
        <v>1246</v>
      </c>
    </row>
    <row r="6212" spans="1:7" x14ac:dyDescent="0.25">
      <c r="A6212" t="s">
        <v>1095</v>
      </c>
      <c r="B6212" t="s">
        <v>1096</v>
      </c>
      <c r="C6212" t="s">
        <v>1097</v>
      </c>
      <c r="D6212" s="1">
        <v>41771</v>
      </c>
      <c r="E6212" s="2">
        <v>25</v>
      </c>
      <c r="F6212" t="s">
        <v>1099</v>
      </c>
      <c r="G6212" t="s">
        <v>1246</v>
      </c>
    </row>
    <row r="6213" spans="1:7" x14ac:dyDescent="0.25">
      <c r="A6213" t="s">
        <v>2272</v>
      </c>
      <c r="B6213" t="s">
        <v>2273</v>
      </c>
      <c r="C6213" t="s">
        <v>2274</v>
      </c>
      <c r="D6213" s="1">
        <v>41771</v>
      </c>
      <c r="E6213" s="2">
        <v>125</v>
      </c>
      <c r="F6213" t="s">
        <v>2275</v>
      </c>
      <c r="G6213" t="s">
        <v>2538</v>
      </c>
    </row>
    <row r="6214" spans="1:7" x14ac:dyDescent="0.25">
      <c r="A6214" t="s">
        <v>2272</v>
      </c>
      <c r="B6214" t="s">
        <v>2273</v>
      </c>
      <c r="C6214" t="s">
        <v>2274</v>
      </c>
      <c r="D6214" s="1">
        <v>41771</v>
      </c>
      <c r="E6214" s="2">
        <v>125</v>
      </c>
      <c r="F6214" t="s">
        <v>2276</v>
      </c>
      <c r="G6214" t="s">
        <v>2538</v>
      </c>
    </row>
    <row r="6215" spans="1:7" x14ac:dyDescent="0.25">
      <c r="A6215" t="s">
        <v>151</v>
      </c>
      <c r="B6215" t="s">
        <v>152</v>
      </c>
      <c r="C6215" t="s">
        <v>153</v>
      </c>
      <c r="D6215" s="1">
        <v>41771</v>
      </c>
      <c r="E6215" s="2">
        <v>40</v>
      </c>
      <c r="F6215" t="s">
        <v>154</v>
      </c>
      <c r="G6215" t="s">
        <v>114</v>
      </c>
    </row>
    <row r="6216" spans="1:7" x14ac:dyDescent="0.25">
      <c r="A6216" t="s">
        <v>312</v>
      </c>
      <c r="B6216" t="s">
        <v>248</v>
      </c>
      <c r="C6216" t="s">
        <v>313</v>
      </c>
      <c r="D6216" s="1">
        <v>41771</v>
      </c>
      <c r="E6216" s="2">
        <v>50</v>
      </c>
      <c r="F6216" t="s">
        <v>314</v>
      </c>
      <c r="G6216" t="s">
        <v>315</v>
      </c>
    </row>
    <row r="6217" spans="1:7" x14ac:dyDescent="0.25">
      <c r="A6217" t="s">
        <v>316</v>
      </c>
      <c r="B6217" t="s">
        <v>317</v>
      </c>
      <c r="C6217" t="s">
        <v>318</v>
      </c>
      <c r="D6217" s="1">
        <v>41771</v>
      </c>
      <c r="E6217" s="2">
        <v>40</v>
      </c>
      <c r="F6217" t="s">
        <v>319</v>
      </c>
      <c r="G6217" t="s">
        <v>1275</v>
      </c>
    </row>
    <row r="6218" spans="1:7" x14ac:dyDescent="0.25">
      <c r="A6218" t="s">
        <v>316</v>
      </c>
      <c r="B6218" t="s">
        <v>317</v>
      </c>
      <c r="C6218" t="s">
        <v>318</v>
      </c>
      <c r="D6218" s="1">
        <v>41771</v>
      </c>
      <c r="E6218" s="2">
        <v>40</v>
      </c>
      <c r="F6218" t="s">
        <v>320</v>
      </c>
      <c r="G6218" t="s">
        <v>1275</v>
      </c>
    </row>
    <row r="6219" spans="1:7" x14ac:dyDescent="0.25">
      <c r="A6219" t="s">
        <v>99</v>
      </c>
      <c r="B6219" t="s">
        <v>100</v>
      </c>
      <c r="C6219" t="s">
        <v>101</v>
      </c>
      <c r="D6219" s="1">
        <v>41771</v>
      </c>
      <c r="E6219" s="2">
        <v>10</v>
      </c>
      <c r="F6219" t="s">
        <v>102</v>
      </c>
      <c r="G6219" t="s">
        <v>1245</v>
      </c>
    </row>
    <row r="6220" spans="1:7" x14ac:dyDescent="0.25">
      <c r="A6220" t="s">
        <v>99</v>
      </c>
      <c r="B6220" t="s">
        <v>100</v>
      </c>
      <c r="C6220" t="s">
        <v>101</v>
      </c>
      <c r="D6220" s="1">
        <v>41771</v>
      </c>
      <c r="E6220" s="2">
        <v>10</v>
      </c>
      <c r="F6220" t="s">
        <v>103</v>
      </c>
      <c r="G6220" t="s">
        <v>1245</v>
      </c>
    </row>
    <row r="6221" spans="1:7" x14ac:dyDescent="0.25">
      <c r="A6221" t="s">
        <v>99</v>
      </c>
      <c r="B6221" t="s">
        <v>100</v>
      </c>
      <c r="C6221" t="s">
        <v>101</v>
      </c>
      <c r="D6221" s="1">
        <v>41771</v>
      </c>
      <c r="E6221" s="2">
        <v>10</v>
      </c>
      <c r="F6221" t="s">
        <v>104</v>
      </c>
      <c r="G6221" t="s">
        <v>1245</v>
      </c>
    </row>
    <row r="6222" spans="1:7" x14ac:dyDescent="0.25">
      <c r="A6222" t="s">
        <v>322</v>
      </c>
      <c r="B6222" t="s">
        <v>323</v>
      </c>
      <c r="C6222" t="s">
        <v>324</v>
      </c>
      <c r="D6222" s="1">
        <v>41771</v>
      </c>
      <c r="E6222" s="2">
        <v>50</v>
      </c>
      <c r="F6222" t="s">
        <v>325</v>
      </c>
      <c r="G6222" t="s">
        <v>326</v>
      </c>
    </row>
    <row r="6223" spans="1:7" x14ac:dyDescent="0.25">
      <c r="A6223" t="s">
        <v>322</v>
      </c>
      <c r="B6223" t="s">
        <v>323</v>
      </c>
      <c r="C6223" t="s">
        <v>324</v>
      </c>
      <c r="D6223" s="1">
        <v>41771</v>
      </c>
      <c r="E6223" s="2">
        <v>50</v>
      </c>
      <c r="F6223" t="s">
        <v>327</v>
      </c>
      <c r="G6223" t="s">
        <v>326</v>
      </c>
    </row>
    <row r="6224" spans="1:7" x14ac:dyDescent="0.25">
      <c r="A6224" t="s">
        <v>328</v>
      </c>
      <c r="B6224" t="s">
        <v>329</v>
      </c>
      <c r="C6224" t="s">
        <v>330</v>
      </c>
      <c r="D6224" s="1">
        <v>41771</v>
      </c>
      <c r="E6224" s="2">
        <v>150</v>
      </c>
      <c r="F6224" t="s">
        <v>331</v>
      </c>
      <c r="G6224" t="s">
        <v>828</v>
      </c>
    </row>
    <row r="6225" spans="1:7" x14ac:dyDescent="0.25">
      <c r="A6225" t="s">
        <v>328</v>
      </c>
      <c r="B6225" t="s">
        <v>329</v>
      </c>
      <c r="C6225" t="s">
        <v>330</v>
      </c>
      <c r="D6225" s="1">
        <v>41771</v>
      </c>
      <c r="E6225" s="2">
        <v>150</v>
      </c>
      <c r="F6225" t="s">
        <v>332</v>
      </c>
      <c r="G6225" t="s">
        <v>828</v>
      </c>
    </row>
    <row r="6226" spans="1:7" x14ac:dyDescent="0.25">
      <c r="A6226" t="s">
        <v>333</v>
      </c>
      <c r="B6226" t="s">
        <v>152</v>
      </c>
      <c r="C6226" t="s">
        <v>334</v>
      </c>
      <c r="D6226" s="1">
        <v>41771</v>
      </c>
      <c r="E6226" s="2">
        <v>2</v>
      </c>
      <c r="F6226" t="s">
        <v>335</v>
      </c>
      <c r="G6226" t="s">
        <v>114</v>
      </c>
    </row>
    <row r="6227" spans="1:7" x14ac:dyDescent="0.25">
      <c r="A6227" t="s">
        <v>333</v>
      </c>
      <c r="B6227" t="s">
        <v>152</v>
      </c>
      <c r="C6227" t="s">
        <v>334</v>
      </c>
      <c r="D6227" s="1">
        <v>41771</v>
      </c>
      <c r="E6227" s="2">
        <v>2</v>
      </c>
      <c r="F6227" t="s">
        <v>336</v>
      </c>
      <c r="G6227" t="s">
        <v>114</v>
      </c>
    </row>
    <row r="6228" spans="1:7" x14ac:dyDescent="0.25">
      <c r="A6228" t="s">
        <v>2000</v>
      </c>
      <c r="B6228" t="s">
        <v>2001</v>
      </c>
      <c r="C6228" t="s">
        <v>2002</v>
      </c>
      <c r="D6228" s="1">
        <v>41771</v>
      </c>
      <c r="E6228" s="2">
        <v>50</v>
      </c>
      <c r="F6228" t="s">
        <v>2003</v>
      </c>
      <c r="G6228" t="s">
        <v>2506</v>
      </c>
    </row>
    <row r="6229" spans="1:7" x14ac:dyDescent="0.25">
      <c r="A6229" t="s">
        <v>2000</v>
      </c>
      <c r="B6229" t="s">
        <v>2001</v>
      </c>
      <c r="C6229" t="s">
        <v>2002</v>
      </c>
      <c r="D6229" s="1">
        <v>41771</v>
      </c>
      <c r="E6229" s="2">
        <v>50</v>
      </c>
      <c r="F6229" t="s">
        <v>2004</v>
      </c>
      <c r="G6229" t="s">
        <v>2506</v>
      </c>
    </row>
    <row r="6230" spans="1:7" x14ac:dyDescent="0.25">
      <c r="A6230" t="s">
        <v>2153</v>
      </c>
      <c r="B6230" t="s">
        <v>614</v>
      </c>
      <c r="C6230" t="s">
        <v>1310</v>
      </c>
      <c r="D6230" s="1">
        <v>41771</v>
      </c>
      <c r="E6230" s="2">
        <v>10</v>
      </c>
      <c r="F6230" t="s">
        <v>2154</v>
      </c>
      <c r="G6230" t="s">
        <v>1245</v>
      </c>
    </row>
    <row r="6231" spans="1:7" x14ac:dyDescent="0.25">
      <c r="A6231" t="s">
        <v>87</v>
      </c>
      <c r="B6231" t="s">
        <v>88</v>
      </c>
      <c r="C6231" t="s">
        <v>89</v>
      </c>
      <c r="D6231" s="1">
        <v>41771</v>
      </c>
      <c r="E6231" s="2">
        <v>25</v>
      </c>
      <c r="F6231" t="s">
        <v>90</v>
      </c>
      <c r="G6231" t="s">
        <v>1695</v>
      </c>
    </row>
    <row r="6232" spans="1:7" x14ac:dyDescent="0.25">
      <c r="A6232" t="s">
        <v>87</v>
      </c>
      <c r="B6232" t="s">
        <v>88</v>
      </c>
      <c r="C6232" t="s">
        <v>89</v>
      </c>
      <c r="D6232" s="1">
        <v>41771</v>
      </c>
      <c r="E6232" s="2">
        <v>25</v>
      </c>
      <c r="F6232" t="s">
        <v>91</v>
      </c>
      <c r="G6232" t="s">
        <v>1695</v>
      </c>
    </row>
    <row r="6233" spans="1:7" x14ac:dyDescent="0.25">
      <c r="A6233" t="s">
        <v>87</v>
      </c>
      <c r="B6233" t="s">
        <v>88</v>
      </c>
      <c r="C6233" t="s">
        <v>89</v>
      </c>
      <c r="D6233" s="1">
        <v>41771</v>
      </c>
      <c r="E6233" s="2">
        <v>25</v>
      </c>
      <c r="F6233" t="s">
        <v>91</v>
      </c>
      <c r="G6233" t="s">
        <v>1695</v>
      </c>
    </row>
    <row r="6234" spans="1:7" x14ac:dyDescent="0.25">
      <c r="A6234" t="s">
        <v>87</v>
      </c>
      <c r="B6234" t="s">
        <v>88</v>
      </c>
      <c r="C6234" t="s">
        <v>89</v>
      </c>
      <c r="D6234" s="1">
        <v>41771</v>
      </c>
      <c r="E6234" s="2">
        <v>25</v>
      </c>
      <c r="F6234" t="s">
        <v>92</v>
      </c>
      <c r="G6234" t="s">
        <v>1695</v>
      </c>
    </row>
    <row r="6235" spans="1:7" x14ac:dyDescent="0.25">
      <c r="A6235" t="s">
        <v>390</v>
      </c>
      <c r="B6235" t="s">
        <v>343</v>
      </c>
      <c r="C6235" t="s">
        <v>391</v>
      </c>
      <c r="D6235" s="1">
        <v>41771</v>
      </c>
      <c r="E6235" s="2">
        <v>30</v>
      </c>
      <c r="F6235" t="s">
        <v>392</v>
      </c>
      <c r="G6235" t="s">
        <v>1245</v>
      </c>
    </row>
    <row r="6236" spans="1:7" x14ac:dyDescent="0.25">
      <c r="A6236" t="s">
        <v>390</v>
      </c>
      <c r="B6236" t="s">
        <v>343</v>
      </c>
      <c r="C6236" t="s">
        <v>391</v>
      </c>
      <c r="D6236" s="1">
        <v>41771</v>
      </c>
      <c r="E6236" s="2">
        <v>30</v>
      </c>
      <c r="F6236" t="s">
        <v>392</v>
      </c>
      <c r="G6236" t="s">
        <v>1245</v>
      </c>
    </row>
    <row r="6237" spans="1:7" x14ac:dyDescent="0.25">
      <c r="A6237" t="s">
        <v>390</v>
      </c>
      <c r="B6237" t="s">
        <v>343</v>
      </c>
      <c r="C6237" t="s">
        <v>391</v>
      </c>
      <c r="D6237" s="1">
        <v>41771</v>
      </c>
      <c r="E6237" s="2">
        <v>30</v>
      </c>
      <c r="F6237" t="s">
        <v>393</v>
      </c>
      <c r="G6237" t="s">
        <v>1245</v>
      </c>
    </row>
    <row r="6238" spans="1:7" x14ac:dyDescent="0.25">
      <c r="A6238" t="s">
        <v>1590</v>
      </c>
      <c r="B6238" t="s">
        <v>1591</v>
      </c>
      <c r="C6238" t="s">
        <v>1592</v>
      </c>
      <c r="D6238" s="1">
        <v>41771</v>
      </c>
      <c r="E6238" s="2">
        <v>5</v>
      </c>
      <c r="F6238" t="s">
        <v>1593</v>
      </c>
      <c r="G6238" t="s">
        <v>1245</v>
      </c>
    </row>
    <row r="6239" spans="1:7" x14ac:dyDescent="0.25">
      <c r="A6239" t="s">
        <v>78</v>
      </c>
      <c r="B6239" t="s">
        <v>79</v>
      </c>
      <c r="C6239" t="s">
        <v>80</v>
      </c>
      <c r="D6239" s="1">
        <v>41771</v>
      </c>
      <c r="E6239" s="2">
        <v>35</v>
      </c>
      <c r="F6239" t="s">
        <v>81</v>
      </c>
      <c r="G6239" t="s">
        <v>9</v>
      </c>
    </row>
    <row r="6240" spans="1:7" x14ac:dyDescent="0.25">
      <c r="A6240" t="s">
        <v>78</v>
      </c>
      <c r="B6240" t="s">
        <v>79</v>
      </c>
      <c r="C6240" t="s">
        <v>80</v>
      </c>
      <c r="D6240" s="1">
        <v>41771</v>
      </c>
      <c r="E6240" s="2">
        <v>35</v>
      </c>
      <c r="F6240" t="s">
        <v>81</v>
      </c>
      <c r="G6240" t="s">
        <v>9</v>
      </c>
    </row>
    <row r="6241" spans="1:7" x14ac:dyDescent="0.25">
      <c r="A6241" t="s">
        <v>82</v>
      </c>
      <c r="B6241" t="s">
        <v>83</v>
      </c>
      <c r="C6241" t="s">
        <v>84</v>
      </c>
      <c r="D6241" s="1">
        <v>41771</v>
      </c>
      <c r="E6241" s="2">
        <v>10</v>
      </c>
      <c r="F6241" t="s">
        <v>85</v>
      </c>
      <c r="G6241" t="s">
        <v>1245</v>
      </c>
    </row>
    <row r="6242" spans="1:7" x14ac:dyDescent="0.25">
      <c r="A6242" t="s">
        <v>82</v>
      </c>
      <c r="B6242" t="s">
        <v>83</v>
      </c>
      <c r="C6242" t="s">
        <v>84</v>
      </c>
      <c r="D6242" s="1">
        <v>41771</v>
      </c>
      <c r="E6242" s="2">
        <v>10</v>
      </c>
      <c r="F6242" t="s">
        <v>86</v>
      </c>
      <c r="G6242" t="s">
        <v>1245</v>
      </c>
    </row>
    <row r="6243" spans="1:7" x14ac:dyDescent="0.25">
      <c r="A6243" t="s">
        <v>636</v>
      </c>
      <c r="B6243" t="s">
        <v>637</v>
      </c>
      <c r="C6243" t="s">
        <v>638</v>
      </c>
      <c r="D6243" s="1">
        <v>41771</v>
      </c>
      <c r="E6243" s="2">
        <v>10</v>
      </c>
      <c r="F6243" t="s">
        <v>639</v>
      </c>
      <c r="G6243" t="s">
        <v>1694</v>
      </c>
    </row>
    <row r="6244" spans="1:7" x14ac:dyDescent="0.25">
      <c r="A6244" t="s">
        <v>832</v>
      </c>
      <c r="B6244" t="s">
        <v>833</v>
      </c>
      <c r="D6244" s="1">
        <v>41772</v>
      </c>
      <c r="E6244" s="2">
        <v>26126</v>
      </c>
      <c r="F6244" t="s">
        <v>834</v>
      </c>
      <c r="G6244" t="s">
        <v>1300</v>
      </c>
    </row>
    <row r="6245" spans="1:7" x14ac:dyDescent="0.25">
      <c r="A6245" t="s">
        <v>2539</v>
      </c>
      <c r="B6245" t="s">
        <v>2540</v>
      </c>
      <c r="D6245" s="1">
        <v>41772</v>
      </c>
      <c r="E6245" s="2">
        <v>300</v>
      </c>
      <c r="G6245" t="s">
        <v>1747</v>
      </c>
    </row>
    <row r="6246" spans="1:7" x14ac:dyDescent="0.25">
      <c r="A6246" t="s">
        <v>2541</v>
      </c>
      <c r="B6246" t="s">
        <v>2542</v>
      </c>
      <c r="D6246" s="1">
        <v>41772</v>
      </c>
      <c r="E6246" s="2">
        <v>1000</v>
      </c>
      <c r="G6246" t="s">
        <v>1045</v>
      </c>
    </row>
    <row r="6247" spans="1:7" x14ac:dyDescent="0.25">
      <c r="A6247" t="s">
        <v>2543</v>
      </c>
      <c r="B6247" t="s">
        <v>2544</v>
      </c>
      <c r="D6247" s="1">
        <v>41772</v>
      </c>
      <c r="E6247" s="2">
        <v>150</v>
      </c>
      <c r="G6247" t="s">
        <v>1747</v>
      </c>
    </row>
    <row r="6248" spans="1:7" x14ac:dyDescent="0.25">
      <c r="A6248" t="s">
        <v>1193</v>
      </c>
      <c r="B6248" t="s">
        <v>1194</v>
      </c>
      <c r="D6248" s="1">
        <v>41772</v>
      </c>
      <c r="E6248" s="2">
        <v>1000</v>
      </c>
      <c r="F6248" t="s">
        <v>1195</v>
      </c>
      <c r="G6248" t="s">
        <v>1196</v>
      </c>
    </row>
    <row r="6249" spans="1:7" x14ac:dyDescent="0.25">
      <c r="A6249" t="s">
        <v>1193</v>
      </c>
      <c r="B6249" t="s">
        <v>1194</v>
      </c>
      <c r="D6249" s="1">
        <v>41772</v>
      </c>
      <c r="E6249" s="2">
        <v>1000</v>
      </c>
      <c r="F6249" t="s">
        <v>1197</v>
      </c>
      <c r="G6249" t="s">
        <v>1196</v>
      </c>
    </row>
    <row r="6250" spans="1:7" x14ac:dyDescent="0.25">
      <c r="A6250" t="s">
        <v>2545</v>
      </c>
      <c r="B6250" t="s">
        <v>2546</v>
      </c>
      <c r="D6250" s="1">
        <v>41772</v>
      </c>
      <c r="E6250" s="2">
        <v>150</v>
      </c>
      <c r="G6250" t="s">
        <v>1747</v>
      </c>
    </row>
    <row r="6251" spans="1:7" x14ac:dyDescent="0.25">
      <c r="A6251" t="s">
        <v>2547</v>
      </c>
      <c r="B6251" t="s">
        <v>2548</v>
      </c>
      <c r="D6251" s="1">
        <v>41773</v>
      </c>
      <c r="E6251" s="2">
        <v>300</v>
      </c>
      <c r="G6251" t="s">
        <v>1747</v>
      </c>
    </row>
    <row r="6252" spans="1:7" x14ac:dyDescent="0.25">
      <c r="A6252" t="s">
        <v>53</v>
      </c>
      <c r="B6252" t="s">
        <v>54</v>
      </c>
      <c r="C6252" t="s">
        <v>55</v>
      </c>
      <c r="D6252" s="1">
        <v>41773</v>
      </c>
      <c r="E6252" s="2">
        <v>125</v>
      </c>
      <c r="F6252" t="s">
        <v>56</v>
      </c>
      <c r="G6252" t="s">
        <v>34</v>
      </c>
    </row>
    <row r="6253" spans="1:7" x14ac:dyDescent="0.25">
      <c r="A6253" t="s">
        <v>53</v>
      </c>
      <c r="B6253" t="s">
        <v>54</v>
      </c>
      <c r="C6253" t="s">
        <v>55</v>
      </c>
      <c r="D6253" s="1">
        <v>41773</v>
      </c>
      <c r="E6253" s="2">
        <v>125</v>
      </c>
      <c r="F6253" t="s">
        <v>57</v>
      </c>
      <c r="G6253" t="s">
        <v>34</v>
      </c>
    </row>
    <row r="6254" spans="1:7" x14ac:dyDescent="0.25">
      <c r="A6254" t="s">
        <v>2285</v>
      </c>
      <c r="B6254" t="s">
        <v>2286</v>
      </c>
      <c r="C6254" t="s">
        <v>2287</v>
      </c>
      <c r="D6254" s="1">
        <v>41773</v>
      </c>
      <c r="E6254" s="2">
        <v>83.33</v>
      </c>
      <c r="G6254" t="s">
        <v>34</v>
      </c>
    </row>
    <row r="6255" spans="1:7" x14ac:dyDescent="0.25">
      <c r="A6255" t="s">
        <v>40</v>
      </c>
      <c r="B6255" t="s">
        <v>41</v>
      </c>
      <c r="C6255" t="s">
        <v>42</v>
      </c>
      <c r="D6255" s="1">
        <v>41773</v>
      </c>
      <c r="E6255" s="2">
        <v>166.66</v>
      </c>
      <c r="F6255" t="s">
        <v>43</v>
      </c>
      <c r="G6255" t="s">
        <v>34</v>
      </c>
    </row>
    <row r="6256" spans="1:7" x14ac:dyDescent="0.25">
      <c r="A6256" t="s">
        <v>44</v>
      </c>
      <c r="B6256" t="s">
        <v>45</v>
      </c>
      <c r="C6256" t="s">
        <v>46</v>
      </c>
      <c r="D6256" s="1">
        <v>41773</v>
      </c>
      <c r="E6256" s="2">
        <v>83.33</v>
      </c>
      <c r="F6256" t="s">
        <v>47</v>
      </c>
      <c r="G6256" t="s">
        <v>34</v>
      </c>
    </row>
    <row r="6257" spans="1:7" x14ac:dyDescent="0.25">
      <c r="A6257" t="s">
        <v>44</v>
      </c>
      <c r="B6257" t="s">
        <v>45</v>
      </c>
      <c r="C6257" t="s">
        <v>46</v>
      </c>
      <c r="D6257" s="1">
        <v>41773</v>
      </c>
      <c r="E6257" s="2">
        <v>83.33</v>
      </c>
      <c r="F6257" t="s">
        <v>48</v>
      </c>
      <c r="G6257" t="s">
        <v>34</v>
      </c>
    </row>
    <row r="6258" spans="1:7" x14ac:dyDescent="0.25">
      <c r="A6258" t="s">
        <v>49</v>
      </c>
      <c r="B6258" t="s">
        <v>50</v>
      </c>
      <c r="C6258" t="s">
        <v>51</v>
      </c>
      <c r="D6258" s="1">
        <v>41773</v>
      </c>
      <c r="E6258" s="2">
        <v>125</v>
      </c>
      <c r="F6258" t="s">
        <v>52</v>
      </c>
      <c r="G6258" t="s">
        <v>34</v>
      </c>
    </row>
    <row r="6259" spans="1:7" x14ac:dyDescent="0.25">
      <c r="A6259" t="s">
        <v>235</v>
      </c>
      <c r="B6259" t="s">
        <v>236</v>
      </c>
      <c r="C6259" t="s">
        <v>237</v>
      </c>
      <c r="D6259" s="1">
        <v>41773</v>
      </c>
      <c r="E6259" s="2">
        <v>125</v>
      </c>
      <c r="F6259" t="s">
        <v>238</v>
      </c>
      <c r="G6259" t="s">
        <v>1253</v>
      </c>
    </row>
    <row r="6260" spans="1:7" x14ac:dyDescent="0.25">
      <c r="A6260" t="s">
        <v>235</v>
      </c>
      <c r="B6260" t="s">
        <v>236</v>
      </c>
      <c r="C6260" t="s">
        <v>237</v>
      </c>
      <c r="D6260" s="1">
        <v>41773</v>
      </c>
      <c r="E6260" s="2">
        <v>125</v>
      </c>
      <c r="F6260" t="s">
        <v>239</v>
      </c>
      <c r="G6260" t="s">
        <v>1253</v>
      </c>
    </row>
    <row r="6261" spans="1:7" x14ac:dyDescent="0.25">
      <c r="A6261" t="s">
        <v>2549</v>
      </c>
      <c r="B6261" t="s">
        <v>2550</v>
      </c>
      <c r="C6261" t="s">
        <v>2551</v>
      </c>
      <c r="D6261" s="1">
        <v>41773</v>
      </c>
      <c r="E6261" s="2">
        <v>100</v>
      </c>
      <c r="G6261" t="s">
        <v>271</v>
      </c>
    </row>
    <row r="6262" spans="1:7" x14ac:dyDescent="0.25">
      <c r="A6262" t="s">
        <v>1236</v>
      </c>
      <c r="B6262" t="s">
        <v>903</v>
      </c>
      <c r="C6262" t="s">
        <v>997</v>
      </c>
      <c r="D6262" s="1">
        <v>41773</v>
      </c>
      <c r="E6262" s="2">
        <v>84</v>
      </c>
      <c r="F6262" t="s">
        <v>1237</v>
      </c>
      <c r="G6262" t="s">
        <v>34</v>
      </c>
    </row>
    <row r="6263" spans="1:7" x14ac:dyDescent="0.25">
      <c r="A6263" t="s">
        <v>1257</v>
      </c>
      <c r="B6263" t="s">
        <v>1258</v>
      </c>
      <c r="C6263" t="s">
        <v>1259</v>
      </c>
      <c r="D6263" s="1">
        <v>41773</v>
      </c>
      <c r="E6263" s="2">
        <v>83.33</v>
      </c>
      <c r="F6263" t="s">
        <v>1260</v>
      </c>
      <c r="G6263" t="s">
        <v>34</v>
      </c>
    </row>
    <row r="6264" spans="1:7" x14ac:dyDescent="0.25">
      <c r="A6264" t="s">
        <v>1308</v>
      </c>
      <c r="B6264" t="s">
        <v>1309</v>
      </c>
      <c r="C6264" t="s">
        <v>1310</v>
      </c>
      <c r="D6264" s="1">
        <v>41773</v>
      </c>
      <c r="E6264" s="2">
        <v>83.33</v>
      </c>
      <c r="F6264" t="s">
        <v>1311</v>
      </c>
      <c r="G6264" t="s">
        <v>34</v>
      </c>
    </row>
    <row r="6265" spans="1:7" x14ac:dyDescent="0.25">
      <c r="A6265" t="s">
        <v>1704</v>
      </c>
      <c r="B6265" t="s">
        <v>1705</v>
      </c>
      <c r="C6265" t="s">
        <v>1706</v>
      </c>
      <c r="D6265" s="1">
        <v>41773</v>
      </c>
      <c r="E6265" s="2">
        <v>83.33</v>
      </c>
      <c r="G6265" t="s">
        <v>34</v>
      </c>
    </row>
    <row r="6266" spans="1:7" x14ac:dyDescent="0.25">
      <c r="A6266" t="s">
        <v>1860</v>
      </c>
      <c r="B6266" t="s">
        <v>1861</v>
      </c>
      <c r="D6266" s="1">
        <v>41778</v>
      </c>
      <c r="E6266" s="2">
        <v>5000</v>
      </c>
      <c r="G6266" t="s">
        <v>2060</v>
      </c>
    </row>
    <row r="6267" spans="1:7" x14ac:dyDescent="0.25">
      <c r="A6267" t="s">
        <v>2552</v>
      </c>
      <c r="B6267" t="s">
        <v>2553</v>
      </c>
      <c r="D6267" s="1">
        <v>41779</v>
      </c>
      <c r="E6267" s="2">
        <v>150</v>
      </c>
      <c r="F6267" t="s">
        <v>2554</v>
      </c>
      <c r="G6267" t="s">
        <v>1747</v>
      </c>
    </row>
    <row r="6268" spans="1:7" x14ac:dyDescent="0.25">
      <c r="A6268" t="s">
        <v>2555</v>
      </c>
      <c r="B6268" t="s">
        <v>2556</v>
      </c>
      <c r="D6268" s="1">
        <v>41779</v>
      </c>
      <c r="E6268" s="2">
        <v>150</v>
      </c>
      <c r="F6268" t="s">
        <v>2557</v>
      </c>
      <c r="G6268" t="s">
        <v>1747</v>
      </c>
    </row>
    <row r="6269" spans="1:7" x14ac:dyDescent="0.25">
      <c r="A6269" t="s">
        <v>2558</v>
      </c>
      <c r="B6269" t="s">
        <v>2559</v>
      </c>
      <c r="D6269" s="1">
        <v>41779</v>
      </c>
      <c r="E6269" s="2">
        <v>10000</v>
      </c>
      <c r="F6269" t="s">
        <v>2560</v>
      </c>
      <c r="G6269" t="s">
        <v>2561</v>
      </c>
    </row>
    <row r="6270" spans="1:7" x14ac:dyDescent="0.25">
      <c r="A6270" t="s">
        <v>316</v>
      </c>
      <c r="B6270" t="s">
        <v>317</v>
      </c>
      <c r="C6270" t="s">
        <v>318</v>
      </c>
      <c r="D6270" s="1">
        <v>41779</v>
      </c>
      <c r="E6270" s="2">
        <v>20</v>
      </c>
      <c r="F6270" t="s">
        <v>319</v>
      </c>
      <c r="G6270" t="s">
        <v>1289</v>
      </c>
    </row>
    <row r="6271" spans="1:7" x14ac:dyDescent="0.25">
      <c r="A6271" t="s">
        <v>316</v>
      </c>
      <c r="B6271" t="s">
        <v>317</v>
      </c>
      <c r="C6271" t="s">
        <v>318</v>
      </c>
      <c r="D6271" s="1">
        <v>41779</v>
      </c>
      <c r="E6271" s="2">
        <v>20</v>
      </c>
      <c r="F6271" t="s">
        <v>320</v>
      </c>
      <c r="G6271" t="s">
        <v>1289</v>
      </c>
    </row>
    <row r="6272" spans="1:7" x14ac:dyDescent="0.25">
      <c r="A6272" t="s">
        <v>328</v>
      </c>
      <c r="B6272" t="s">
        <v>329</v>
      </c>
      <c r="C6272" t="s">
        <v>330</v>
      </c>
      <c r="D6272" s="1">
        <v>41779</v>
      </c>
      <c r="E6272" s="2">
        <v>100</v>
      </c>
      <c r="F6272" t="s">
        <v>331</v>
      </c>
      <c r="G6272" t="s">
        <v>1289</v>
      </c>
    </row>
    <row r="6273" spans="1:7" x14ac:dyDescent="0.25">
      <c r="A6273" t="s">
        <v>328</v>
      </c>
      <c r="B6273" t="s">
        <v>329</v>
      </c>
      <c r="C6273" t="s">
        <v>330</v>
      </c>
      <c r="D6273" s="1">
        <v>41779</v>
      </c>
      <c r="E6273" s="2">
        <v>100</v>
      </c>
      <c r="F6273" t="s">
        <v>332</v>
      </c>
      <c r="G6273" t="s">
        <v>1289</v>
      </c>
    </row>
    <row r="6274" spans="1:7" x14ac:dyDescent="0.25">
      <c r="A6274" t="s">
        <v>1450</v>
      </c>
      <c r="B6274" t="s">
        <v>1451</v>
      </c>
      <c r="C6274" t="s">
        <v>1452</v>
      </c>
      <c r="D6274" s="1">
        <v>41779</v>
      </c>
      <c r="E6274" s="2">
        <v>200</v>
      </c>
      <c r="F6274" t="s">
        <v>1453</v>
      </c>
      <c r="G6274" t="s">
        <v>1289</v>
      </c>
    </row>
    <row r="6275" spans="1:7" x14ac:dyDescent="0.25">
      <c r="A6275" t="s">
        <v>1450</v>
      </c>
      <c r="B6275" t="s">
        <v>1451</v>
      </c>
      <c r="C6275" t="s">
        <v>1452</v>
      </c>
      <c r="D6275" s="1">
        <v>41779</v>
      </c>
      <c r="E6275" s="2">
        <v>200</v>
      </c>
      <c r="F6275" t="s">
        <v>1454</v>
      </c>
      <c r="G6275" t="s">
        <v>1289</v>
      </c>
    </row>
    <row r="6276" spans="1:7" x14ac:dyDescent="0.25">
      <c r="A6276" t="s">
        <v>1450</v>
      </c>
      <c r="B6276" t="s">
        <v>1451</v>
      </c>
      <c r="C6276" t="s">
        <v>1452</v>
      </c>
      <c r="D6276" s="1">
        <v>41779</v>
      </c>
      <c r="E6276" s="2">
        <v>200</v>
      </c>
      <c r="F6276" t="s">
        <v>1454</v>
      </c>
      <c r="G6276" t="s">
        <v>1289</v>
      </c>
    </row>
    <row r="6277" spans="1:7" x14ac:dyDescent="0.25">
      <c r="A6277" t="s">
        <v>366</v>
      </c>
      <c r="B6277" t="s">
        <v>367</v>
      </c>
      <c r="C6277" t="s">
        <v>368</v>
      </c>
      <c r="D6277" s="1">
        <v>41779</v>
      </c>
      <c r="E6277" s="2">
        <v>50</v>
      </c>
      <c r="F6277" t="s">
        <v>369</v>
      </c>
      <c r="G6277" t="s">
        <v>1289</v>
      </c>
    </row>
    <row r="6278" spans="1:7" x14ac:dyDescent="0.25">
      <c r="A6278" t="s">
        <v>1492</v>
      </c>
      <c r="B6278" t="s">
        <v>1493</v>
      </c>
      <c r="C6278" t="s">
        <v>1494</v>
      </c>
      <c r="D6278" s="1">
        <v>41779</v>
      </c>
      <c r="E6278" s="2">
        <v>50</v>
      </c>
      <c r="F6278" t="s">
        <v>1495</v>
      </c>
      <c r="G6278" t="s">
        <v>1289</v>
      </c>
    </row>
    <row r="6279" spans="1:7" x14ac:dyDescent="0.25">
      <c r="A6279" t="s">
        <v>2562</v>
      </c>
      <c r="B6279" t="s">
        <v>2563</v>
      </c>
      <c r="C6279" t="s">
        <v>2564</v>
      </c>
      <c r="D6279" s="1">
        <v>41779</v>
      </c>
      <c r="E6279" s="2">
        <v>50</v>
      </c>
      <c r="F6279" t="s">
        <v>2565</v>
      </c>
      <c r="G6279" t="s">
        <v>1289</v>
      </c>
    </row>
    <row r="6280" spans="1:7" x14ac:dyDescent="0.25">
      <c r="A6280" t="s">
        <v>2562</v>
      </c>
      <c r="B6280" t="s">
        <v>2563</v>
      </c>
      <c r="C6280" t="s">
        <v>2564</v>
      </c>
      <c r="D6280" s="1">
        <v>41779</v>
      </c>
      <c r="E6280" s="2">
        <v>50</v>
      </c>
      <c r="F6280" t="s">
        <v>2566</v>
      </c>
      <c r="G6280" t="s">
        <v>1289</v>
      </c>
    </row>
    <row r="6281" spans="1:7" x14ac:dyDescent="0.25">
      <c r="A6281" t="s">
        <v>2562</v>
      </c>
      <c r="B6281" t="s">
        <v>2563</v>
      </c>
      <c r="C6281" t="s">
        <v>2564</v>
      </c>
      <c r="D6281" s="1">
        <v>41779</v>
      </c>
      <c r="E6281" s="2">
        <v>50</v>
      </c>
      <c r="F6281" t="s">
        <v>2566</v>
      </c>
      <c r="G6281" t="s">
        <v>1289</v>
      </c>
    </row>
    <row r="6282" spans="1:7" x14ac:dyDescent="0.25">
      <c r="A6282" t="s">
        <v>2562</v>
      </c>
      <c r="B6282" t="s">
        <v>2563</v>
      </c>
      <c r="C6282" t="s">
        <v>2564</v>
      </c>
      <c r="D6282" s="1">
        <v>41779</v>
      </c>
      <c r="E6282" s="2">
        <v>50</v>
      </c>
      <c r="F6282" t="s">
        <v>2567</v>
      </c>
      <c r="G6282" t="s">
        <v>1289</v>
      </c>
    </row>
    <row r="6283" spans="1:7" x14ac:dyDescent="0.25">
      <c r="A6283" t="s">
        <v>2568</v>
      </c>
      <c r="B6283" t="s">
        <v>1154</v>
      </c>
      <c r="C6283" t="s">
        <v>2569</v>
      </c>
      <c r="D6283" s="1">
        <v>41779</v>
      </c>
      <c r="E6283" s="2">
        <v>50</v>
      </c>
      <c r="F6283" t="s">
        <v>2570</v>
      </c>
      <c r="G6283" t="s">
        <v>1289</v>
      </c>
    </row>
    <row r="6284" spans="1:7" x14ac:dyDescent="0.25">
      <c r="A6284" t="s">
        <v>2571</v>
      </c>
      <c r="B6284" t="s">
        <v>204</v>
      </c>
      <c r="C6284" t="s">
        <v>1850</v>
      </c>
      <c r="D6284" s="1">
        <v>41787</v>
      </c>
      <c r="E6284" s="2">
        <v>360</v>
      </c>
      <c r="F6284" t="s">
        <v>766</v>
      </c>
      <c r="G6284" t="s">
        <v>67</v>
      </c>
    </row>
    <row r="6285" spans="1:7" x14ac:dyDescent="0.25">
      <c r="A6285" t="s">
        <v>1209</v>
      </c>
      <c r="B6285" t="s">
        <v>1210</v>
      </c>
      <c r="C6285" t="s">
        <v>1211</v>
      </c>
      <c r="D6285" s="1">
        <v>41787</v>
      </c>
      <c r="E6285" s="2">
        <v>16000</v>
      </c>
      <c r="F6285" t="s">
        <v>1212</v>
      </c>
      <c r="G6285" t="s">
        <v>1213</v>
      </c>
    </row>
    <row r="6286" spans="1:7" x14ac:dyDescent="0.25">
      <c r="A6286" t="s">
        <v>2572</v>
      </c>
      <c r="B6286" t="s">
        <v>2573</v>
      </c>
      <c r="C6286" t="s">
        <v>2574</v>
      </c>
      <c r="D6286" s="1">
        <v>41787</v>
      </c>
      <c r="E6286" s="2">
        <v>100</v>
      </c>
      <c r="G6286" t="s">
        <v>399</v>
      </c>
    </row>
    <row r="6287" spans="1:7" x14ac:dyDescent="0.25">
      <c r="A6287" t="s">
        <v>847</v>
      </c>
      <c r="B6287" t="s">
        <v>744</v>
      </c>
      <c r="C6287" t="s">
        <v>848</v>
      </c>
      <c r="D6287" s="1">
        <v>41787</v>
      </c>
      <c r="E6287" s="2">
        <v>500</v>
      </c>
      <c r="F6287" t="s">
        <v>849</v>
      </c>
      <c r="G6287" t="s">
        <v>850</v>
      </c>
    </row>
    <row r="6288" spans="1:7" x14ac:dyDescent="0.25">
      <c r="A6288" t="s">
        <v>2575</v>
      </c>
      <c r="B6288" t="s">
        <v>2576</v>
      </c>
      <c r="D6288" s="1">
        <v>41787</v>
      </c>
      <c r="E6288" s="2">
        <v>5000</v>
      </c>
      <c r="G6288" t="s">
        <v>1862</v>
      </c>
    </row>
    <row r="6289" spans="1:7" x14ac:dyDescent="0.25">
      <c r="A6289" t="s">
        <v>660</v>
      </c>
      <c r="B6289" t="s">
        <v>661</v>
      </c>
      <c r="D6289" s="1">
        <v>41787</v>
      </c>
      <c r="E6289" s="2">
        <v>300</v>
      </c>
      <c r="F6289" t="s">
        <v>662</v>
      </c>
      <c r="G6289" t="s">
        <v>2253</v>
      </c>
    </row>
    <row r="6290" spans="1:7" x14ac:dyDescent="0.25">
      <c r="A6290" t="s">
        <v>660</v>
      </c>
      <c r="B6290" t="s">
        <v>661</v>
      </c>
      <c r="D6290" s="1">
        <v>41787</v>
      </c>
      <c r="E6290" s="2">
        <v>249.99</v>
      </c>
      <c r="F6290" t="s">
        <v>662</v>
      </c>
      <c r="G6290" t="s">
        <v>2253</v>
      </c>
    </row>
    <row r="6291" spans="1:7" x14ac:dyDescent="0.25">
      <c r="A6291" t="s">
        <v>832</v>
      </c>
      <c r="B6291" t="s">
        <v>833</v>
      </c>
      <c r="D6291" s="1">
        <v>41787</v>
      </c>
      <c r="E6291" s="2">
        <v>20000</v>
      </c>
      <c r="F6291" t="s">
        <v>834</v>
      </c>
      <c r="G6291" t="s">
        <v>835</v>
      </c>
    </row>
    <row r="6292" spans="1:7" x14ac:dyDescent="0.25">
      <c r="A6292" t="s">
        <v>832</v>
      </c>
      <c r="B6292" t="s">
        <v>833</v>
      </c>
      <c r="D6292" s="1">
        <v>41787</v>
      </c>
      <c r="E6292" s="2">
        <v>5000</v>
      </c>
      <c r="F6292" t="s">
        <v>834</v>
      </c>
      <c r="G6292" t="s">
        <v>1816</v>
      </c>
    </row>
    <row r="6293" spans="1:7" x14ac:dyDescent="0.25">
      <c r="A6293" t="s">
        <v>2577</v>
      </c>
      <c r="B6293" t="s">
        <v>2578</v>
      </c>
      <c r="C6293" t="s">
        <v>2579</v>
      </c>
      <c r="D6293" s="1">
        <v>41787</v>
      </c>
      <c r="E6293" s="2">
        <v>100</v>
      </c>
      <c r="G6293" t="s">
        <v>399</v>
      </c>
    </row>
    <row r="6294" spans="1:7" x14ac:dyDescent="0.25">
      <c r="A6294" t="s">
        <v>2580</v>
      </c>
      <c r="B6294" t="s">
        <v>2581</v>
      </c>
      <c r="D6294" s="1">
        <v>41787</v>
      </c>
      <c r="E6294" s="2">
        <v>100</v>
      </c>
      <c r="G6294" t="s">
        <v>67</v>
      </c>
    </row>
    <row r="6295" spans="1:7" x14ac:dyDescent="0.25">
      <c r="A6295" t="s">
        <v>2582</v>
      </c>
      <c r="B6295" t="s">
        <v>1343</v>
      </c>
      <c r="D6295" s="1">
        <v>41790</v>
      </c>
      <c r="E6295" s="2">
        <v>25</v>
      </c>
      <c r="F6295" t="s">
        <v>2583</v>
      </c>
      <c r="G6295" t="s">
        <v>838</v>
      </c>
    </row>
    <row r="6296" spans="1:7" x14ac:dyDescent="0.25">
      <c r="A6296" t="s">
        <v>2584</v>
      </c>
      <c r="B6296" t="s">
        <v>2585</v>
      </c>
      <c r="C6296" t="s">
        <v>758</v>
      </c>
      <c r="D6296" s="1">
        <v>41790</v>
      </c>
      <c r="E6296" s="2">
        <v>30</v>
      </c>
      <c r="F6296" t="s">
        <v>2586</v>
      </c>
      <c r="G6296" t="s">
        <v>114</v>
      </c>
    </row>
    <row r="6297" spans="1:7" x14ac:dyDescent="0.25">
      <c r="A6297" t="s">
        <v>2584</v>
      </c>
      <c r="B6297" t="s">
        <v>2585</v>
      </c>
      <c r="C6297" t="s">
        <v>758</v>
      </c>
      <c r="D6297" s="1">
        <v>41794</v>
      </c>
      <c r="E6297" s="2">
        <v>30</v>
      </c>
      <c r="F6297" t="s">
        <v>2586</v>
      </c>
      <c r="G6297" t="s">
        <v>114</v>
      </c>
    </row>
    <row r="6298" spans="1:7" x14ac:dyDescent="0.25">
      <c r="A6298" t="s">
        <v>1037</v>
      </c>
      <c r="B6298" t="s">
        <v>1038</v>
      </c>
      <c r="C6298" t="s">
        <v>1039</v>
      </c>
      <c r="D6298" s="1">
        <v>41794</v>
      </c>
      <c r="E6298" s="2">
        <v>1500</v>
      </c>
      <c r="F6298" t="s">
        <v>1040</v>
      </c>
      <c r="G6298" t="s">
        <v>34</v>
      </c>
    </row>
    <row r="6299" spans="1:7" x14ac:dyDescent="0.25">
      <c r="A6299" t="s">
        <v>1574</v>
      </c>
      <c r="B6299" t="s">
        <v>1575</v>
      </c>
      <c r="C6299" t="s">
        <v>355</v>
      </c>
      <c r="D6299" s="1">
        <v>41794</v>
      </c>
      <c r="E6299" s="2">
        <v>500</v>
      </c>
      <c r="F6299" t="s">
        <v>1576</v>
      </c>
      <c r="G6299" t="s">
        <v>2561</v>
      </c>
    </row>
    <row r="6300" spans="1:7" x14ac:dyDescent="0.25">
      <c r="A6300" t="s">
        <v>2587</v>
      </c>
      <c r="B6300" t="s">
        <v>2588</v>
      </c>
      <c r="C6300" t="s">
        <v>2589</v>
      </c>
      <c r="D6300" s="1">
        <v>41794</v>
      </c>
      <c r="E6300" s="2">
        <v>100</v>
      </c>
      <c r="G6300" t="s">
        <v>399</v>
      </c>
    </row>
    <row r="6301" spans="1:7" x14ac:dyDescent="0.25">
      <c r="A6301" t="s">
        <v>2590</v>
      </c>
      <c r="B6301" t="s">
        <v>2591</v>
      </c>
      <c r="C6301" t="s">
        <v>2592</v>
      </c>
      <c r="D6301" s="1">
        <v>41794</v>
      </c>
      <c r="E6301" s="2">
        <v>100</v>
      </c>
      <c r="F6301" t="s">
        <v>2593</v>
      </c>
      <c r="G6301" t="s">
        <v>67</v>
      </c>
    </row>
    <row r="6302" spans="1:7" x14ac:dyDescent="0.25">
      <c r="A6302" t="s">
        <v>1241</v>
      </c>
      <c r="B6302" t="s">
        <v>351</v>
      </c>
      <c r="C6302" t="s">
        <v>1242</v>
      </c>
      <c r="D6302" s="1">
        <v>41794</v>
      </c>
      <c r="E6302" s="2">
        <v>650</v>
      </c>
      <c r="F6302" t="s">
        <v>1243</v>
      </c>
      <c r="G6302" t="s">
        <v>209</v>
      </c>
    </row>
    <row r="6303" spans="1:7" x14ac:dyDescent="0.25">
      <c r="A6303" t="s">
        <v>660</v>
      </c>
      <c r="B6303" t="s">
        <v>661</v>
      </c>
      <c r="D6303" s="1">
        <v>41794</v>
      </c>
      <c r="E6303" s="2">
        <v>5000</v>
      </c>
      <c r="F6303" t="s">
        <v>662</v>
      </c>
      <c r="G6303" t="s">
        <v>1045</v>
      </c>
    </row>
    <row r="6304" spans="1:7" x14ac:dyDescent="0.25">
      <c r="A6304" t="s">
        <v>896</v>
      </c>
      <c r="B6304" t="s">
        <v>897</v>
      </c>
      <c r="D6304" s="1">
        <v>41794</v>
      </c>
      <c r="E6304" s="2">
        <v>132000</v>
      </c>
      <c r="G6304" t="s">
        <v>209</v>
      </c>
    </row>
    <row r="6305" spans="1:7" x14ac:dyDescent="0.25">
      <c r="A6305" t="s">
        <v>482</v>
      </c>
      <c r="B6305" t="s">
        <v>483</v>
      </c>
      <c r="C6305" t="s">
        <v>484</v>
      </c>
      <c r="D6305" s="1">
        <v>41794</v>
      </c>
      <c r="E6305" s="2">
        <v>125</v>
      </c>
      <c r="F6305" t="s">
        <v>485</v>
      </c>
      <c r="G6305" t="s">
        <v>2271</v>
      </c>
    </row>
    <row r="6306" spans="1:7" x14ac:dyDescent="0.25">
      <c r="A6306" t="s">
        <v>312</v>
      </c>
      <c r="B6306" t="s">
        <v>248</v>
      </c>
      <c r="C6306" t="s">
        <v>313</v>
      </c>
      <c r="D6306" s="1">
        <v>41795</v>
      </c>
      <c r="E6306" s="2">
        <v>50</v>
      </c>
      <c r="F6306" t="s">
        <v>314</v>
      </c>
      <c r="G6306" t="s">
        <v>315</v>
      </c>
    </row>
    <row r="6307" spans="1:7" x14ac:dyDescent="0.25">
      <c r="A6307" t="s">
        <v>316</v>
      </c>
      <c r="B6307" t="s">
        <v>317</v>
      </c>
      <c r="C6307" t="s">
        <v>318</v>
      </c>
      <c r="D6307" s="1">
        <v>41795</v>
      </c>
      <c r="E6307" s="2">
        <v>40</v>
      </c>
      <c r="F6307" t="s">
        <v>319</v>
      </c>
      <c r="G6307" t="s">
        <v>1275</v>
      </c>
    </row>
    <row r="6308" spans="1:7" x14ac:dyDescent="0.25">
      <c r="A6308" t="s">
        <v>316</v>
      </c>
      <c r="B6308" t="s">
        <v>317</v>
      </c>
      <c r="C6308" t="s">
        <v>318</v>
      </c>
      <c r="D6308" s="1">
        <v>41795</v>
      </c>
      <c r="E6308" s="2">
        <v>40</v>
      </c>
      <c r="F6308" t="s">
        <v>320</v>
      </c>
      <c r="G6308" t="s">
        <v>1275</v>
      </c>
    </row>
    <row r="6309" spans="1:7" x14ac:dyDescent="0.25">
      <c r="A6309" t="s">
        <v>99</v>
      </c>
      <c r="B6309" t="s">
        <v>100</v>
      </c>
      <c r="C6309" t="s">
        <v>101</v>
      </c>
      <c r="D6309" s="1">
        <v>41795</v>
      </c>
      <c r="E6309" s="2">
        <v>10</v>
      </c>
      <c r="F6309" t="s">
        <v>102</v>
      </c>
      <c r="G6309" t="s">
        <v>1245</v>
      </c>
    </row>
    <row r="6310" spans="1:7" x14ac:dyDescent="0.25">
      <c r="A6310" t="s">
        <v>99</v>
      </c>
      <c r="B6310" t="s">
        <v>100</v>
      </c>
      <c r="C6310" t="s">
        <v>101</v>
      </c>
      <c r="D6310" s="1">
        <v>41795</v>
      </c>
      <c r="E6310" s="2">
        <v>10</v>
      </c>
      <c r="F6310" t="s">
        <v>103</v>
      </c>
      <c r="G6310" t="s">
        <v>1245</v>
      </c>
    </row>
    <row r="6311" spans="1:7" x14ac:dyDescent="0.25">
      <c r="A6311" t="s">
        <v>99</v>
      </c>
      <c r="B6311" t="s">
        <v>100</v>
      </c>
      <c r="C6311" t="s">
        <v>101</v>
      </c>
      <c r="D6311" s="1">
        <v>41795</v>
      </c>
      <c r="E6311" s="2">
        <v>10</v>
      </c>
      <c r="F6311" t="s">
        <v>104</v>
      </c>
      <c r="G6311" t="s">
        <v>1245</v>
      </c>
    </row>
    <row r="6312" spans="1:7" x14ac:dyDescent="0.25">
      <c r="A6312" t="s">
        <v>322</v>
      </c>
      <c r="B6312" t="s">
        <v>323</v>
      </c>
      <c r="C6312" t="s">
        <v>324</v>
      </c>
      <c r="D6312" s="1">
        <v>41795</v>
      </c>
      <c r="E6312" s="2">
        <v>50</v>
      </c>
      <c r="F6312" t="s">
        <v>325</v>
      </c>
      <c r="G6312" t="s">
        <v>326</v>
      </c>
    </row>
    <row r="6313" spans="1:7" x14ac:dyDescent="0.25">
      <c r="A6313" t="s">
        <v>322</v>
      </c>
      <c r="B6313" t="s">
        <v>323</v>
      </c>
      <c r="C6313" t="s">
        <v>324</v>
      </c>
      <c r="D6313" s="1">
        <v>41795</v>
      </c>
      <c r="E6313" s="2">
        <v>50</v>
      </c>
      <c r="F6313" t="s">
        <v>327</v>
      </c>
      <c r="G6313" t="s">
        <v>326</v>
      </c>
    </row>
    <row r="6314" spans="1:7" x14ac:dyDescent="0.25">
      <c r="A6314" t="s">
        <v>328</v>
      </c>
      <c r="B6314" t="s">
        <v>329</v>
      </c>
      <c r="C6314" t="s">
        <v>330</v>
      </c>
      <c r="D6314" s="1">
        <v>41795</v>
      </c>
      <c r="E6314" s="2">
        <v>150</v>
      </c>
      <c r="F6314" t="s">
        <v>331</v>
      </c>
      <c r="G6314" t="s">
        <v>828</v>
      </c>
    </row>
    <row r="6315" spans="1:7" x14ac:dyDescent="0.25">
      <c r="A6315" t="s">
        <v>328</v>
      </c>
      <c r="B6315" t="s">
        <v>329</v>
      </c>
      <c r="C6315" t="s">
        <v>330</v>
      </c>
      <c r="D6315" s="1">
        <v>41795</v>
      </c>
      <c r="E6315" s="2">
        <v>150</v>
      </c>
      <c r="F6315" t="s">
        <v>332</v>
      </c>
      <c r="G6315" t="s">
        <v>828</v>
      </c>
    </row>
    <row r="6316" spans="1:7" x14ac:dyDescent="0.25">
      <c r="A6316" t="s">
        <v>333</v>
      </c>
      <c r="B6316" t="s">
        <v>152</v>
      </c>
      <c r="C6316" t="s">
        <v>334</v>
      </c>
      <c r="D6316" s="1">
        <v>41795</v>
      </c>
      <c r="E6316" s="2">
        <v>2</v>
      </c>
      <c r="F6316" t="s">
        <v>335</v>
      </c>
      <c r="G6316" t="s">
        <v>114</v>
      </c>
    </row>
    <row r="6317" spans="1:7" x14ac:dyDescent="0.25">
      <c r="A6317" t="s">
        <v>333</v>
      </c>
      <c r="B6317" t="s">
        <v>152</v>
      </c>
      <c r="C6317" t="s">
        <v>334</v>
      </c>
      <c r="D6317" s="1">
        <v>41795</v>
      </c>
      <c r="E6317" s="2">
        <v>2</v>
      </c>
      <c r="F6317" t="s">
        <v>336</v>
      </c>
      <c r="G6317" t="s">
        <v>114</v>
      </c>
    </row>
    <row r="6318" spans="1:7" x14ac:dyDescent="0.25">
      <c r="A6318" t="s">
        <v>636</v>
      </c>
      <c r="B6318" t="s">
        <v>637</v>
      </c>
      <c r="C6318" t="s">
        <v>638</v>
      </c>
      <c r="D6318" s="1">
        <v>41795</v>
      </c>
      <c r="E6318" s="2">
        <v>10</v>
      </c>
      <c r="F6318" t="s">
        <v>639</v>
      </c>
      <c r="G6318" t="s">
        <v>1694</v>
      </c>
    </row>
    <row r="6319" spans="1:7" x14ac:dyDescent="0.25">
      <c r="A6319" t="s">
        <v>82</v>
      </c>
      <c r="B6319" t="s">
        <v>83</v>
      </c>
      <c r="C6319" t="s">
        <v>84</v>
      </c>
      <c r="D6319" s="1">
        <v>41795</v>
      </c>
      <c r="E6319" s="2">
        <v>10</v>
      </c>
      <c r="F6319" t="s">
        <v>85</v>
      </c>
      <c r="G6319" t="s">
        <v>1245</v>
      </c>
    </row>
    <row r="6320" spans="1:7" x14ac:dyDescent="0.25">
      <c r="A6320" t="s">
        <v>82</v>
      </c>
      <c r="B6320" t="s">
        <v>83</v>
      </c>
      <c r="C6320" t="s">
        <v>84</v>
      </c>
      <c r="D6320" s="1">
        <v>41795</v>
      </c>
      <c r="E6320" s="2">
        <v>10</v>
      </c>
      <c r="F6320" t="s">
        <v>86</v>
      </c>
      <c r="G6320" t="s">
        <v>1245</v>
      </c>
    </row>
    <row r="6321" spans="1:7" x14ac:dyDescent="0.25">
      <c r="A6321" t="s">
        <v>78</v>
      </c>
      <c r="B6321" t="s">
        <v>79</v>
      </c>
      <c r="C6321" t="s">
        <v>80</v>
      </c>
      <c r="D6321" s="1">
        <v>41795</v>
      </c>
      <c r="E6321" s="2">
        <v>35</v>
      </c>
      <c r="F6321" t="s">
        <v>81</v>
      </c>
      <c r="G6321" t="s">
        <v>9</v>
      </c>
    </row>
    <row r="6322" spans="1:7" x14ac:dyDescent="0.25">
      <c r="A6322" t="s">
        <v>78</v>
      </c>
      <c r="B6322" t="s">
        <v>79</v>
      </c>
      <c r="C6322" t="s">
        <v>80</v>
      </c>
      <c r="D6322" s="1">
        <v>41795</v>
      </c>
      <c r="E6322" s="2">
        <v>35</v>
      </c>
      <c r="F6322" t="s">
        <v>81</v>
      </c>
      <c r="G6322" t="s">
        <v>9</v>
      </c>
    </row>
    <row r="6323" spans="1:7" x14ac:dyDescent="0.25">
      <c r="A6323" t="s">
        <v>2153</v>
      </c>
      <c r="B6323" t="s">
        <v>614</v>
      </c>
      <c r="C6323" t="s">
        <v>1310</v>
      </c>
      <c r="D6323" s="1">
        <v>41795</v>
      </c>
      <c r="E6323" s="2">
        <v>10</v>
      </c>
      <c r="F6323" t="s">
        <v>2154</v>
      </c>
      <c r="G6323" t="s">
        <v>1245</v>
      </c>
    </row>
    <row r="6324" spans="1:7" x14ac:dyDescent="0.25">
      <c r="A6324" t="s">
        <v>2000</v>
      </c>
      <c r="B6324" t="s">
        <v>2001</v>
      </c>
      <c r="C6324" t="s">
        <v>2002</v>
      </c>
      <c r="D6324" s="1">
        <v>41795</v>
      </c>
      <c r="E6324" s="2">
        <v>50</v>
      </c>
      <c r="F6324" t="s">
        <v>2003</v>
      </c>
      <c r="G6324" t="s">
        <v>2506</v>
      </c>
    </row>
    <row r="6325" spans="1:7" x14ac:dyDescent="0.25">
      <c r="A6325" t="s">
        <v>2000</v>
      </c>
      <c r="B6325" t="s">
        <v>2001</v>
      </c>
      <c r="C6325" t="s">
        <v>2002</v>
      </c>
      <c r="D6325" s="1">
        <v>41795</v>
      </c>
      <c r="E6325" s="2">
        <v>50</v>
      </c>
      <c r="F6325" t="s">
        <v>2004</v>
      </c>
      <c r="G6325" t="s">
        <v>2506</v>
      </c>
    </row>
    <row r="6326" spans="1:7" x14ac:dyDescent="0.25">
      <c r="A6326" t="s">
        <v>1590</v>
      </c>
      <c r="B6326" t="s">
        <v>1591</v>
      </c>
      <c r="C6326" t="s">
        <v>1592</v>
      </c>
      <c r="D6326" s="1">
        <v>41795</v>
      </c>
      <c r="E6326" s="2">
        <v>5</v>
      </c>
      <c r="F6326" t="s">
        <v>1593</v>
      </c>
      <c r="G6326" t="s">
        <v>1245</v>
      </c>
    </row>
    <row r="6327" spans="1:7" x14ac:dyDescent="0.25">
      <c r="A6327" t="s">
        <v>390</v>
      </c>
      <c r="B6327" t="s">
        <v>343</v>
      </c>
      <c r="C6327" t="s">
        <v>391</v>
      </c>
      <c r="D6327" s="1">
        <v>41795</v>
      </c>
      <c r="E6327" s="2">
        <v>30</v>
      </c>
      <c r="F6327" t="s">
        <v>392</v>
      </c>
      <c r="G6327" t="s">
        <v>1245</v>
      </c>
    </row>
    <row r="6328" spans="1:7" x14ac:dyDescent="0.25">
      <c r="A6328" t="s">
        <v>390</v>
      </c>
      <c r="B6328" t="s">
        <v>343</v>
      </c>
      <c r="C6328" t="s">
        <v>391</v>
      </c>
      <c r="D6328" s="1">
        <v>41795</v>
      </c>
      <c r="E6328" s="2">
        <v>30</v>
      </c>
      <c r="F6328" t="s">
        <v>392</v>
      </c>
      <c r="G6328" t="s">
        <v>1245</v>
      </c>
    </row>
    <row r="6329" spans="1:7" x14ac:dyDescent="0.25">
      <c r="A6329" t="s">
        <v>390</v>
      </c>
      <c r="B6329" t="s">
        <v>343</v>
      </c>
      <c r="C6329" t="s">
        <v>391</v>
      </c>
      <c r="D6329" s="1">
        <v>41795</v>
      </c>
      <c r="E6329" s="2">
        <v>30</v>
      </c>
      <c r="F6329" t="s">
        <v>393</v>
      </c>
      <c r="G6329" t="s">
        <v>1245</v>
      </c>
    </row>
    <row r="6330" spans="1:7" x14ac:dyDescent="0.25">
      <c r="A6330" t="s">
        <v>87</v>
      </c>
      <c r="B6330" t="s">
        <v>88</v>
      </c>
      <c r="C6330" t="s">
        <v>89</v>
      </c>
      <c r="D6330" s="1">
        <v>41795</v>
      </c>
      <c r="E6330" s="2">
        <v>25</v>
      </c>
      <c r="F6330" t="s">
        <v>90</v>
      </c>
      <c r="G6330" t="s">
        <v>1695</v>
      </c>
    </row>
    <row r="6331" spans="1:7" x14ac:dyDescent="0.25">
      <c r="A6331" t="s">
        <v>87</v>
      </c>
      <c r="B6331" t="s">
        <v>88</v>
      </c>
      <c r="C6331" t="s">
        <v>89</v>
      </c>
      <c r="D6331" s="1">
        <v>41795</v>
      </c>
      <c r="E6331" s="2">
        <v>25</v>
      </c>
      <c r="F6331" t="s">
        <v>91</v>
      </c>
      <c r="G6331" t="s">
        <v>1695</v>
      </c>
    </row>
    <row r="6332" spans="1:7" x14ac:dyDescent="0.25">
      <c r="A6332" t="s">
        <v>87</v>
      </c>
      <c r="B6332" t="s">
        <v>88</v>
      </c>
      <c r="C6332" t="s">
        <v>89</v>
      </c>
      <c r="D6332" s="1">
        <v>41795</v>
      </c>
      <c r="E6332" s="2">
        <v>25</v>
      </c>
      <c r="F6332" t="s">
        <v>91</v>
      </c>
      <c r="G6332" t="s">
        <v>1695</v>
      </c>
    </row>
    <row r="6333" spans="1:7" x14ac:dyDescent="0.25">
      <c r="A6333" t="s">
        <v>87</v>
      </c>
      <c r="B6333" t="s">
        <v>88</v>
      </c>
      <c r="C6333" t="s">
        <v>89</v>
      </c>
      <c r="D6333" s="1">
        <v>41795</v>
      </c>
      <c r="E6333" s="2">
        <v>25</v>
      </c>
      <c r="F6333" t="s">
        <v>92</v>
      </c>
      <c r="G6333" t="s">
        <v>1695</v>
      </c>
    </row>
    <row r="6334" spans="1:7" x14ac:dyDescent="0.25">
      <c r="A6334" t="s">
        <v>660</v>
      </c>
      <c r="B6334" t="s">
        <v>661</v>
      </c>
      <c r="D6334" s="1">
        <v>41795</v>
      </c>
      <c r="E6334" s="2">
        <v>11500</v>
      </c>
      <c r="F6334" t="s">
        <v>662</v>
      </c>
      <c r="G6334" t="s">
        <v>2594</v>
      </c>
    </row>
    <row r="6335" spans="1:7" x14ac:dyDescent="0.25">
      <c r="A6335" t="s">
        <v>1100</v>
      </c>
      <c r="B6335" t="s">
        <v>1101</v>
      </c>
      <c r="C6335" t="s">
        <v>1102</v>
      </c>
      <c r="D6335" s="1">
        <v>41795</v>
      </c>
      <c r="E6335" s="2">
        <v>25</v>
      </c>
      <c r="F6335" t="s">
        <v>1103</v>
      </c>
      <c r="G6335" t="s">
        <v>1247</v>
      </c>
    </row>
    <row r="6336" spans="1:7" x14ac:dyDescent="0.25">
      <c r="A6336" t="s">
        <v>1100</v>
      </c>
      <c r="B6336" t="s">
        <v>1101</v>
      </c>
      <c r="C6336" t="s">
        <v>1102</v>
      </c>
      <c r="D6336" s="1">
        <v>41795</v>
      </c>
      <c r="E6336" s="2">
        <v>25</v>
      </c>
      <c r="F6336" t="s">
        <v>1104</v>
      </c>
      <c r="G6336" t="s">
        <v>1247</v>
      </c>
    </row>
    <row r="6337" spans="1:7" x14ac:dyDescent="0.25">
      <c r="A6337" t="s">
        <v>263</v>
      </c>
      <c r="B6337" t="s">
        <v>264</v>
      </c>
      <c r="C6337" t="s">
        <v>265</v>
      </c>
      <c r="D6337" s="1">
        <v>41795</v>
      </c>
      <c r="E6337" s="2">
        <v>50</v>
      </c>
      <c r="F6337" t="s">
        <v>266</v>
      </c>
      <c r="G6337" t="s">
        <v>1695</v>
      </c>
    </row>
    <row r="6338" spans="1:7" x14ac:dyDescent="0.25">
      <c r="A6338" t="s">
        <v>546</v>
      </c>
      <c r="B6338" t="s">
        <v>547</v>
      </c>
      <c r="C6338" t="s">
        <v>548</v>
      </c>
      <c r="D6338" s="1">
        <v>41795</v>
      </c>
      <c r="E6338" s="2">
        <v>25</v>
      </c>
      <c r="F6338" t="s">
        <v>549</v>
      </c>
      <c r="G6338" t="s">
        <v>1245</v>
      </c>
    </row>
    <row r="6339" spans="1:7" x14ac:dyDescent="0.25">
      <c r="A6339" t="s">
        <v>115</v>
      </c>
      <c r="B6339" t="s">
        <v>116</v>
      </c>
      <c r="C6339" t="s">
        <v>117</v>
      </c>
      <c r="D6339" s="1">
        <v>41795</v>
      </c>
      <c r="E6339" s="2">
        <v>5</v>
      </c>
      <c r="F6339" t="s">
        <v>118</v>
      </c>
      <c r="G6339" t="s">
        <v>1245</v>
      </c>
    </row>
    <row r="6340" spans="1:7" x14ac:dyDescent="0.25">
      <c r="A6340" t="s">
        <v>115</v>
      </c>
      <c r="B6340" t="s">
        <v>116</v>
      </c>
      <c r="C6340" t="s">
        <v>117</v>
      </c>
      <c r="D6340" s="1">
        <v>41795</v>
      </c>
      <c r="E6340" s="2">
        <v>5</v>
      </c>
      <c r="F6340" t="s">
        <v>119</v>
      </c>
      <c r="G6340" t="s">
        <v>1245</v>
      </c>
    </row>
    <row r="6341" spans="1:7" x14ac:dyDescent="0.25">
      <c r="A6341" t="s">
        <v>115</v>
      </c>
      <c r="B6341" t="s">
        <v>116</v>
      </c>
      <c r="C6341" t="s">
        <v>117</v>
      </c>
      <c r="D6341" s="1">
        <v>41795</v>
      </c>
      <c r="E6341" s="2">
        <v>5</v>
      </c>
      <c r="F6341" t="s">
        <v>120</v>
      </c>
      <c r="G6341" t="s">
        <v>1245</v>
      </c>
    </row>
    <row r="6342" spans="1:7" x14ac:dyDescent="0.25">
      <c r="A6342" t="s">
        <v>121</v>
      </c>
      <c r="B6342" t="s">
        <v>122</v>
      </c>
      <c r="C6342" t="s">
        <v>123</v>
      </c>
      <c r="D6342" s="1">
        <v>41795</v>
      </c>
      <c r="E6342" s="2">
        <v>70</v>
      </c>
      <c r="F6342" t="s">
        <v>124</v>
      </c>
      <c r="G6342" t="s">
        <v>1790</v>
      </c>
    </row>
    <row r="6343" spans="1:7" x14ac:dyDescent="0.25">
      <c r="A6343" t="s">
        <v>125</v>
      </c>
      <c r="B6343" t="s">
        <v>126</v>
      </c>
      <c r="C6343" t="s">
        <v>127</v>
      </c>
      <c r="D6343" s="1">
        <v>41795</v>
      </c>
      <c r="E6343" s="2">
        <v>5</v>
      </c>
      <c r="F6343" t="s">
        <v>128</v>
      </c>
      <c r="G6343" t="s">
        <v>1245</v>
      </c>
    </row>
    <row r="6344" spans="1:7" x14ac:dyDescent="0.25">
      <c r="A6344" t="s">
        <v>272</v>
      </c>
      <c r="B6344" t="s">
        <v>175</v>
      </c>
      <c r="C6344" t="s">
        <v>273</v>
      </c>
      <c r="D6344" s="1">
        <v>41795</v>
      </c>
      <c r="E6344" s="2">
        <v>25</v>
      </c>
      <c r="F6344" t="s">
        <v>274</v>
      </c>
      <c r="G6344" t="s">
        <v>1299</v>
      </c>
    </row>
    <row r="6345" spans="1:7" x14ac:dyDescent="0.25">
      <c r="A6345" t="s">
        <v>272</v>
      </c>
      <c r="B6345" t="s">
        <v>175</v>
      </c>
      <c r="C6345" t="s">
        <v>273</v>
      </c>
      <c r="D6345" s="1">
        <v>41795</v>
      </c>
      <c r="E6345" s="2">
        <v>25</v>
      </c>
      <c r="F6345" t="s">
        <v>274</v>
      </c>
      <c r="G6345" t="s">
        <v>1299</v>
      </c>
    </row>
    <row r="6346" spans="1:7" x14ac:dyDescent="0.25">
      <c r="A6346" t="s">
        <v>138</v>
      </c>
      <c r="B6346" t="s">
        <v>139</v>
      </c>
      <c r="C6346" t="s">
        <v>140</v>
      </c>
      <c r="D6346" s="1">
        <v>41795</v>
      </c>
      <c r="E6346" s="2">
        <v>40</v>
      </c>
      <c r="F6346" t="s">
        <v>141</v>
      </c>
      <c r="G6346" t="s">
        <v>1245</v>
      </c>
    </row>
    <row r="6347" spans="1:7" x14ac:dyDescent="0.25">
      <c r="A6347" t="s">
        <v>278</v>
      </c>
      <c r="B6347" t="s">
        <v>279</v>
      </c>
      <c r="C6347" t="s">
        <v>280</v>
      </c>
      <c r="D6347" s="1">
        <v>41795</v>
      </c>
      <c r="E6347" s="2">
        <v>5</v>
      </c>
      <c r="F6347" t="s">
        <v>281</v>
      </c>
      <c r="G6347" t="s">
        <v>282</v>
      </c>
    </row>
    <row r="6348" spans="1:7" x14ac:dyDescent="0.25">
      <c r="A6348" t="s">
        <v>133</v>
      </c>
      <c r="B6348" t="s">
        <v>134</v>
      </c>
      <c r="C6348" t="s">
        <v>95</v>
      </c>
      <c r="D6348" s="1">
        <v>41795</v>
      </c>
      <c r="E6348" s="2">
        <v>10</v>
      </c>
      <c r="F6348" t="s">
        <v>135</v>
      </c>
      <c r="G6348" t="s">
        <v>1245</v>
      </c>
    </row>
    <row r="6349" spans="1:7" x14ac:dyDescent="0.25">
      <c r="A6349" t="s">
        <v>133</v>
      </c>
      <c r="B6349" t="s">
        <v>134</v>
      </c>
      <c r="C6349" t="s">
        <v>95</v>
      </c>
      <c r="D6349" s="1">
        <v>41795</v>
      </c>
      <c r="E6349" s="2">
        <v>10</v>
      </c>
      <c r="F6349" t="s">
        <v>136</v>
      </c>
      <c r="G6349" t="s">
        <v>1245</v>
      </c>
    </row>
    <row r="6350" spans="1:7" x14ac:dyDescent="0.25">
      <c r="A6350" t="s">
        <v>133</v>
      </c>
      <c r="B6350" t="s">
        <v>134</v>
      </c>
      <c r="C6350" t="s">
        <v>95</v>
      </c>
      <c r="D6350" s="1">
        <v>41795</v>
      </c>
      <c r="E6350" s="2">
        <v>10</v>
      </c>
      <c r="F6350" t="s">
        <v>137</v>
      </c>
      <c r="G6350" t="s">
        <v>1245</v>
      </c>
    </row>
    <row r="6351" spans="1:7" x14ac:dyDescent="0.25">
      <c r="A6351" t="s">
        <v>293</v>
      </c>
      <c r="B6351" t="s">
        <v>248</v>
      </c>
      <c r="C6351" t="s">
        <v>294</v>
      </c>
      <c r="D6351" s="1">
        <v>41795</v>
      </c>
      <c r="E6351" s="2">
        <v>15</v>
      </c>
      <c r="F6351" t="s">
        <v>295</v>
      </c>
      <c r="G6351" t="s">
        <v>182</v>
      </c>
    </row>
    <row r="6352" spans="1:7" x14ac:dyDescent="0.25">
      <c r="A6352" t="s">
        <v>293</v>
      </c>
      <c r="B6352" t="s">
        <v>248</v>
      </c>
      <c r="C6352" t="s">
        <v>294</v>
      </c>
      <c r="D6352" s="1">
        <v>41795</v>
      </c>
      <c r="E6352" s="2">
        <v>15</v>
      </c>
      <c r="F6352" t="s">
        <v>295</v>
      </c>
      <c r="G6352" t="s">
        <v>182</v>
      </c>
    </row>
    <row r="6353" spans="1:7" x14ac:dyDescent="0.25">
      <c r="A6353" t="s">
        <v>129</v>
      </c>
      <c r="B6353" t="s">
        <v>130</v>
      </c>
      <c r="C6353" t="s">
        <v>131</v>
      </c>
      <c r="D6353" s="1">
        <v>41795</v>
      </c>
      <c r="E6353" s="2">
        <v>10</v>
      </c>
      <c r="F6353" t="s">
        <v>132</v>
      </c>
      <c r="G6353" t="s">
        <v>9</v>
      </c>
    </row>
    <row r="6354" spans="1:7" x14ac:dyDescent="0.25">
      <c r="A6354" t="s">
        <v>296</v>
      </c>
      <c r="B6354" t="s">
        <v>297</v>
      </c>
      <c r="C6354" t="s">
        <v>298</v>
      </c>
      <c r="D6354" s="1">
        <v>41795</v>
      </c>
      <c r="E6354" s="2">
        <v>100</v>
      </c>
      <c r="F6354" t="s">
        <v>299</v>
      </c>
      <c r="G6354" t="s">
        <v>34</v>
      </c>
    </row>
    <row r="6355" spans="1:7" x14ac:dyDescent="0.25">
      <c r="A6355" t="s">
        <v>296</v>
      </c>
      <c r="B6355" t="s">
        <v>297</v>
      </c>
      <c r="C6355" t="s">
        <v>298</v>
      </c>
      <c r="D6355" s="1">
        <v>41795</v>
      </c>
      <c r="E6355" s="2">
        <v>100</v>
      </c>
      <c r="F6355" t="s">
        <v>300</v>
      </c>
      <c r="G6355" t="s">
        <v>34</v>
      </c>
    </row>
    <row r="6356" spans="1:7" x14ac:dyDescent="0.25">
      <c r="A6356" t="s">
        <v>296</v>
      </c>
      <c r="B6356" t="s">
        <v>297</v>
      </c>
      <c r="C6356" t="s">
        <v>298</v>
      </c>
      <c r="D6356" s="1">
        <v>41795</v>
      </c>
      <c r="E6356" s="2">
        <v>100</v>
      </c>
      <c r="F6356" t="s">
        <v>301</v>
      </c>
      <c r="G6356" t="s">
        <v>34</v>
      </c>
    </row>
    <row r="6357" spans="1:7" x14ac:dyDescent="0.25">
      <c r="A6357" t="s">
        <v>1105</v>
      </c>
      <c r="B6357" t="s">
        <v>1106</v>
      </c>
      <c r="C6357" t="s">
        <v>1107</v>
      </c>
      <c r="D6357" s="1">
        <v>41795</v>
      </c>
      <c r="E6357" s="2">
        <v>25</v>
      </c>
      <c r="F6357" t="s">
        <v>1108</v>
      </c>
      <c r="G6357" t="s">
        <v>828</v>
      </c>
    </row>
    <row r="6358" spans="1:7" x14ac:dyDescent="0.25">
      <c r="A6358" t="s">
        <v>1584</v>
      </c>
      <c r="B6358" t="s">
        <v>1585</v>
      </c>
      <c r="C6358" t="s">
        <v>1586</v>
      </c>
      <c r="D6358" s="1">
        <v>41795</v>
      </c>
      <c r="E6358" s="2">
        <v>10</v>
      </c>
      <c r="F6358" t="s">
        <v>1587</v>
      </c>
      <c r="G6358" t="s">
        <v>1790</v>
      </c>
    </row>
    <row r="6359" spans="1:7" x14ac:dyDescent="0.25">
      <c r="A6359" t="s">
        <v>302</v>
      </c>
      <c r="B6359" t="s">
        <v>303</v>
      </c>
      <c r="C6359" t="s">
        <v>304</v>
      </c>
      <c r="D6359" s="1">
        <v>41795</v>
      </c>
      <c r="E6359" s="2">
        <v>39.4</v>
      </c>
      <c r="F6359" t="s">
        <v>305</v>
      </c>
      <c r="G6359" t="s">
        <v>114</v>
      </c>
    </row>
    <row r="6360" spans="1:7" x14ac:dyDescent="0.25">
      <c r="A6360" t="s">
        <v>306</v>
      </c>
      <c r="B6360" t="s">
        <v>307</v>
      </c>
      <c r="C6360" t="s">
        <v>308</v>
      </c>
      <c r="D6360" s="1">
        <v>41795</v>
      </c>
      <c r="E6360" s="2">
        <v>10</v>
      </c>
      <c r="F6360" t="s">
        <v>309</v>
      </c>
      <c r="G6360" t="s">
        <v>310</v>
      </c>
    </row>
    <row r="6361" spans="1:7" x14ac:dyDescent="0.25">
      <c r="A6361" t="s">
        <v>306</v>
      </c>
      <c r="B6361" t="s">
        <v>307</v>
      </c>
      <c r="C6361" t="s">
        <v>308</v>
      </c>
      <c r="D6361" s="1">
        <v>41795</v>
      </c>
      <c r="E6361" s="2">
        <v>10</v>
      </c>
      <c r="F6361" t="s">
        <v>311</v>
      </c>
      <c r="G6361" t="s">
        <v>310</v>
      </c>
    </row>
    <row r="6362" spans="1:7" x14ac:dyDescent="0.25">
      <c r="A6362" t="s">
        <v>1580</v>
      </c>
      <c r="B6362" t="s">
        <v>1581</v>
      </c>
      <c r="C6362" t="s">
        <v>1582</v>
      </c>
      <c r="D6362" s="1">
        <v>41795</v>
      </c>
      <c r="E6362" s="2">
        <v>20</v>
      </c>
      <c r="F6362" t="s">
        <v>1583</v>
      </c>
      <c r="G6362" t="s">
        <v>1869</v>
      </c>
    </row>
    <row r="6363" spans="1:7" x14ac:dyDescent="0.25">
      <c r="A6363" t="s">
        <v>247</v>
      </c>
      <c r="B6363" t="s">
        <v>248</v>
      </c>
      <c r="C6363" t="s">
        <v>249</v>
      </c>
      <c r="D6363" s="1">
        <v>41795</v>
      </c>
      <c r="E6363" s="2">
        <v>20</v>
      </c>
      <c r="F6363" t="s">
        <v>250</v>
      </c>
      <c r="G6363" t="s">
        <v>251</v>
      </c>
    </row>
    <row r="6364" spans="1:7" x14ac:dyDescent="0.25">
      <c r="A6364" t="s">
        <v>247</v>
      </c>
      <c r="B6364" t="s">
        <v>248</v>
      </c>
      <c r="C6364" t="s">
        <v>249</v>
      </c>
      <c r="D6364" s="1">
        <v>41795</v>
      </c>
      <c r="E6364" s="2">
        <v>20</v>
      </c>
      <c r="F6364" t="s">
        <v>252</v>
      </c>
      <c r="G6364" t="s">
        <v>251</v>
      </c>
    </row>
    <row r="6365" spans="1:7" x14ac:dyDescent="0.25">
      <c r="A6365" t="s">
        <v>178</v>
      </c>
      <c r="B6365" t="s">
        <v>179</v>
      </c>
      <c r="C6365" t="s">
        <v>180</v>
      </c>
      <c r="D6365" s="1">
        <v>41795</v>
      </c>
      <c r="E6365" s="2">
        <v>5</v>
      </c>
      <c r="F6365" t="s">
        <v>181</v>
      </c>
      <c r="G6365" t="s">
        <v>182</v>
      </c>
    </row>
    <row r="6366" spans="1:7" x14ac:dyDescent="0.25">
      <c r="A6366" t="s">
        <v>1317</v>
      </c>
      <c r="B6366" t="s">
        <v>1318</v>
      </c>
      <c r="C6366" t="s">
        <v>1319</v>
      </c>
      <c r="D6366" s="1">
        <v>41795</v>
      </c>
      <c r="E6366" s="2">
        <v>200</v>
      </c>
      <c r="F6366" t="s">
        <v>1320</v>
      </c>
      <c r="G6366" t="s">
        <v>1328</v>
      </c>
    </row>
    <row r="6367" spans="1:7" x14ac:dyDescent="0.25">
      <c r="A6367" t="s">
        <v>1317</v>
      </c>
      <c r="B6367" t="s">
        <v>1318</v>
      </c>
      <c r="C6367" t="s">
        <v>1319</v>
      </c>
      <c r="D6367" s="1">
        <v>41795</v>
      </c>
      <c r="E6367" s="2">
        <v>200</v>
      </c>
      <c r="F6367" t="s">
        <v>1321</v>
      </c>
      <c r="G6367" t="s">
        <v>1328</v>
      </c>
    </row>
    <row r="6368" spans="1:7" x14ac:dyDescent="0.25">
      <c r="A6368" t="s">
        <v>259</v>
      </c>
      <c r="B6368" t="s">
        <v>260</v>
      </c>
      <c r="C6368" t="s">
        <v>261</v>
      </c>
      <c r="D6368" s="1">
        <v>41795</v>
      </c>
      <c r="E6368" s="2">
        <v>10</v>
      </c>
      <c r="F6368" t="s">
        <v>262</v>
      </c>
      <c r="G6368" t="s">
        <v>1695</v>
      </c>
    </row>
    <row r="6369" spans="1:7" x14ac:dyDescent="0.25">
      <c r="A6369" t="s">
        <v>1356</v>
      </c>
      <c r="B6369" t="s">
        <v>307</v>
      </c>
      <c r="C6369" t="s">
        <v>1357</v>
      </c>
      <c r="D6369" s="1">
        <v>41795</v>
      </c>
      <c r="E6369" s="2">
        <v>5</v>
      </c>
      <c r="F6369" t="s">
        <v>1358</v>
      </c>
      <c r="G6369" t="s">
        <v>1245</v>
      </c>
    </row>
    <row r="6370" spans="1:7" x14ac:dyDescent="0.25">
      <c r="A6370" t="s">
        <v>241</v>
      </c>
      <c r="B6370" t="s">
        <v>242</v>
      </c>
      <c r="C6370" t="s">
        <v>243</v>
      </c>
      <c r="D6370" s="1">
        <v>41795</v>
      </c>
      <c r="E6370" s="2">
        <v>300</v>
      </c>
      <c r="F6370" t="s">
        <v>244</v>
      </c>
      <c r="G6370" t="s">
        <v>245</v>
      </c>
    </row>
    <row r="6371" spans="1:7" x14ac:dyDescent="0.25">
      <c r="A6371" t="s">
        <v>241</v>
      </c>
      <c r="B6371" t="s">
        <v>242</v>
      </c>
      <c r="C6371" t="s">
        <v>243</v>
      </c>
      <c r="D6371" s="1">
        <v>41795</v>
      </c>
      <c r="E6371" s="2">
        <v>300</v>
      </c>
      <c r="F6371" t="s">
        <v>246</v>
      </c>
      <c r="G6371" t="s">
        <v>245</v>
      </c>
    </row>
    <row r="6372" spans="1:7" x14ac:dyDescent="0.25">
      <c r="A6372" t="s">
        <v>169</v>
      </c>
      <c r="B6372" t="s">
        <v>170</v>
      </c>
      <c r="C6372" t="s">
        <v>171</v>
      </c>
      <c r="D6372" s="1">
        <v>41795</v>
      </c>
      <c r="E6372" s="2">
        <v>10</v>
      </c>
      <c r="F6372" t="s">
        <v>172</v>
      </c>
      <c r="G6372" t="s">
        <v>1245</v>
      </c>
    </row>
    <row r="6373" spans="1:7" x14ac:dyDescent="0.25">
      <c r="A6373" t="s">
        <v>169</v>
      </c>
      <c r="B6373" t="s">
        <v>170</v>
      </c>
      <c r="C6373" t="s">
        <v>171</v>
      </c>
      <c r="D6373" s="1">
        <v>41795</v>
      </c>
      <c r="E6373" s="2">
        <v>10</v>
      </c>
      <c r="F6373" t="s">
        <v>173</v>
      </c>
      <c r="G6373" t="s">
        <v>1245</v>
      </c>
    </row>
    <row r="6374" spans="1:7" x14ac:dyDescent="0.25">
      <c r="A6374" t="s">
        <v>164</v>
      </c>
      <c r="B6374" t="s">
        <v>165</v>
      </c>
      <c r="C6374" t="s">
        <v>166</v>
      </c>
      <c r="D6374" s="1">
        <v>41795</v>
      </c>
      <c r="E6374" s="2">
        <v>25</v>
      </c>
      <c r="F6374" t="s">
        <v>167</v>
      </c>
      <c r="G6374" t="s">
        <v>1695</v>
      </c>
    </row>
    <row r="6375" spans="1:7" x14ac:dyDescent="0.25">
      <c r="A6375" t="s">
        <v>164</v>
      </c>
      <c r="B6375" t="s">
        <v>165</v>
      </c>
      <c r="C6375" t="s">
        <v>166</v>
      </c>
      <c r="D6375" s="1">
        <v>41795</v>
      </c>
      <c r="E6375" s="2">
        <v>25</v>
      </c>
      <c r="F6375" t="s">
        <v>168</v>
      </c>
      <c r="G6375" t="s">
        <v>1695</v>
      </c>
    </row>
    <row r="6376" spans="1:7" x14ac:dyDescent="0.25">
      <c r="A6376" t="s">
        <v>493</v>
      </c>
      <c r="B6376" t="s">
        <v>494</v>
      </c>
      <c r="C6376" t="s">
        <v>495</v>
      </c>
      <c r="D6376" s="1">
        <v>41795</v>
      </c>
      <c r="E6376" s="2">
        <v>10</v>
      </c>
      <c r="F6376" t="s">
        <v>496</v>
      </c>
      <c r="G6376" t="s">
        <v>2456</v>
      </c>
    </row>
    <row r="6377" spans="1:7" x14ac:dyDescent="0.25">
      <c r="A6377" t="s">
        <v>493</v>
      </c>
      <c r="B6377" t="s">
        <v>494</v>
      </c>
      <c r="C6377" t="s">
        <v>495</v>
      </c>
      <c r="D6377" s="1">
        <v>41795</v>
      </c>
      <c r="E6377" s="2">
        <v>10</v>
      </c>
      <c r="F6377" t="s">
        <v>497</v>
      </c>
      <c r="G6377" t="s">
        <v>2456</v>
      </c>
    </row>
    <row r="6378" spans="1:7" x14ac:dyDescent="0.25">
      <c r="A6378" t="s">
        <v>174</v>
      </c>
      <c r="B6378" t="s">
        <v>175</v>
      </c>
      <c r="C6378" t="s">
        <v>176</v>
      </c>
      <c r="D6378" s="1">
        <v>41795</v>
      </c>
      <c r="E6378" s="2">
        <v>10</v>
      </c>
      <c r="F6378" t="s">
        <v>177</v>
      </c>
      <c r="G6378" t="s">
        <v>114</v>
      </c>
    </row>
    <row r="6379" spans="1:7" x14ac:dyDescent="0.25">
      <c r="A6379" t="s">
        <v>151</v>
      </c>
      <c r="B6379" t="s">
        <v>152</v>
      </c>
      <c r="C6379" t="s">
        <v>153</v>
      </c>
      <c r="D6379" s="1">
        <v>41795</v>
      </c>
      <c r="E6379" s="2">
        <v>40</v>
      </c>
      <c r="F6379" t="s">
        <v>154</v>
      </c>
      <c r="G6379" t="s">
        <v>114</v>
      </c>
    </row>
    <row r="6380" spans="1:7" x14ac:dyDescent="0.25">
      <c r="A6380" t="s">
        <v>2272</v>
      </c>
      <c r="B6380" t="s">
        <v>2273</v>
      </c>
      <c r="C6380" t="s">
        <v>2274</v>
      </c>
      <c r="D6380" s="1">
        <v>41795</v>
      </c>
      <c r="E6380" s="2">
        <v>125</v>
      </c>
      <c r="F6380" t="s">
        <v>2275</v>
      </c>
      <c r="G6380" t="s">
        <v>2538</v>
      </c>
    </row>
    <row r="6381" spans="1:7" x14ac:dyDescent="0.25">
      <c r="A6381" t="s">
        <v>2272</v>
      </c>
      <c r="B6381" t="s">
        <v>2273</v>
      </c>
      <c r="C6381" t="s">
        <v>2274</v>
      </c>
      <c r="D6381" s="1">
        <v>41795</v>
      </c>
      <c r="E6381" s="2">
        <v>125</v>
      </c>
      <c r="F6381" t="s">
        <v>2276</v>
      </c>
      <c r="G6381" t="s">
        <v>2538</v>
      </c>
    </row>
    <row r="6382" spans="1:7" x14ac:dyDescent="0.25">
      <c r="A6382" t="s">
        <v>1095</v>
      </c>
      <c r="B6382" t="s">
        <v>1096</v>
      </c>
      <c r="C6382" t="s">
        <v>1097</v>
      </c>
      <c r="D6382" s="1">
        <v>41795</v>
      </c>
      <c r="E6382" s="2">
        <v>25</v>
      </c>
      <c r="F6382" t="s">
        <v>1098</v>
      </c>
      <c r="G6382" t="s">
        <v>1246</v>
      </c>
    </row>
    <row r="6383" spans="1:7" x14ac:dyDescent="0.25">
      <c r="A6383" t="s">
        <v>1095</v>
      </c>
      <c r="B6383" t="s">
        <v>1096</v>
      </c>
      <c r="C6383" t="s">
        <v>1097</v>
      </c>
      <c r="D6383" s="1">
        <v>41795</v>
      </c>
      <c r="E6383" s="2">
        <v>25</v>
      </c>
      <c r="F6383" t="s">
        <v>1099</v>
      </c>
      <c r="G6383" t="s">
        <v>1246</v>
      </c>
    </row>
    <row r="6384" spans="1:7" x14ac:dyDescent="0.25">
      <c r="A6384" t="s">
        <v>1095</v>
      </c>
      <c r="B6384" t="s">
        <v>1096</v>
      </c>
      <c r="C6384" t="s">
        <v>1097</v>
      </c>
      <c r="D6384" s="1">
        <v>41795</v>
      </c>
      <c r="E6384" s="2">
        <v>25</v>
      </c>
      <c r="F6384" t="s">
        <v>1099</v>
      </c>
      <c r="G6384" t="s">
        <v>1246</v>
      </c>
    </row>
    <row r="6385" spans="1:7" x14ac:dyDescent="0.25">
      <c r="A6385" t="s">
        <v>1095</v>
      </c>
      <c r="B6385" t="s">
        <v>1096</v>
      </c>
      <c r="C6385" t="s">
        <v>1097</v>
      </c>
      <c r="D6385" s="1">
        <v>41795</v>
      </c>
      <c r="E6385" s="2">
        <v>25</v>
      </c>
      <c r="F6385" t="s">
        <v>1099</v>
      </c>
      <c r="G6385" t="s">
        <v>1246</v>
      </c>
    </row>
    <row r="6386" spans="1:7" x14ac:dyDescent="0.25">
      <c r="A6386" t="s">
        <v>159</v>
      </c>
      <c r="B6386" t="s">
        <v>160</v>
      </c>
      <c r="C6386" t="s">
        <v>161</v>
      </c>
      <c r="D6386" s="1">
        <v>41795</v>
      </c>
      <c r="E6386" s="2">
        <v>83.33</v>
      </c>
      <c r="F6386" t="s">
        <v>162</v>
      </c>
      <c r="G6386" t="s">
        <v>34</v>
      </c>
    </row>
    <row r="6387" spans="1:7" x14ac:dyDescent="0.25">
      <c r="A6387" t="s">
        <v>2356</v>
      </c>
      <c r="B6387" t="s">
        <v>2357</v>
      </c>
      <c r="C6387" t="s">
        <v>1703</v>
      </c>
      <c r="D6387" s="1">
        <v>41801</v>
      </c>
      <c r="E6387" s="2">
        <v>100</v>
      </c>
      <c r="F6387" t="s">
        <v>2358</v>
      </c>
      <c r="G6387" t="s">
        <v>271</v>
      </c>
    </row>
    <row r="6388" spans="1:7" x14ac:dyDescent="0.25">
      <c r="A6388" t="s">
        <v>2595</v>
      </c>
      <c r="B6388" t="s">
        <v>2596</v>
      </c>
      <c r="C6388" t="s">
        <v>2597</v>
      </c>
      <c r="D6388" s="1">
        <v>41801</v>
      </c>
      <c r="E6388" s="2">
        <v>50</v>
      </c>
      <c r="G6388" t="s">
        <v>2561</v>
      </c>
    </row>
    <row r="6389" spans="1:7" x14ac:dyDescent="0.25">
      <c r="A6389" t="s">
        <v>2598</v>
      </c>
      <c r="B6389" t="s">
        <v>248</v>
      </c>
      <c r="C6389" t="s">
        <v>2599</v>
      </c>
      <c r="D6389" s="1">
        <v>41801</v>
      </c>
      <c r="E6389" s="2">
        <v>20</v>
      </c>
      <c r="G6389" t="s">
        <v>67</v>
      </c>
    </row>
    <row r="6390" spans="1:7" x14ac:dyDescent="0.25">
      <c r="A6390" t="s">
        <v>767</v>
      </c>
      <c r="B6390" t="s">
        <v>768</v>
      </c>
      <c r="D6390" s="1">
        <v>41801</v>
      </c>
      <c r="E6390" s="2">
        <v>2000</v>
      </c>
      <c r="G6390" t="s">
        <v>2600</v>
      </c>
    </row>
    <row r="6391" spans="1:7" x14ac:dyDescent="0.25">
      <c r="A6391" t="s">
        <v>2187</v>
      </c>
      <c r="B6391" t="s">
        <v>2188</v>
      </c>
      <c r="D6391" s="1">
        <v>41801</v>
      </c>
      <c r="E6391" s="2">
        <v>7000</v>
      </c>
      <c r="G6391" t="s">
        <v>1121</v>
      </c>
    </row>
    <row r="6392" spans="1:7" x14ac:dyDescent="0.25">
      <c r="A6392" t="s">
        <v>2254</v>
      </c>
      <c r="B6392" t="s">
        <v>2255</v>
      </c>
      <c r="C6392" t="s">
        <v>894</v>
      </c>
      <c r="D6392" s="1">
        <v>41801</v>
      </c>
      <c r="E6392" s="2">
        <v>200</v>
      </c>
      <c r="F6392" t="s">
        <v>2256</v>
      </c>
      <c r="G6392" t="s">
        <v>114</v>
      </c>
    </row>
    <row r="6393" spans="1:7" x14ac:dyDescent="0.25">
      <c r="A6393" t="s">
        <v>44</v>
      </c>
      <c r="B6393" t="s">
        <v>45</v>
      </c>
      <c r="C6393" t="s">
        <v>46</v>
      </c>
      <c r="D6393" s="1">
        <v>41806</v>
      </c>
      <c r="E6393" s="2">
        <v>83.33</v>
      </c>
      <c r="F6393" t="s">
        <v>47</v>
      </c>
      <c r="G6393" t="s">
        <v>34</v>
      </c>
    </row>
    <row r="6394" spans="1:7" x14ac:dyDescent="0.25">
      <c r="A6394" t="s">
        <v>44</v>
      </c>
      <c r="B6394" t="s">
        <v>45</v>
      </c>
      <c r="C6394" t="s">
        <v>46</v>
      </c>
      <c r="D6394" s="1">
        <v>41806</v>
      </c>
      <c r="E6394" s="2">
        <v>83.33</v>
      </c>
      <c r="F6394" t="s">
        <v>48</v>
      </c>
      <c r="G6394" t="s">
        <v>34</v>
      </c>
    </row>
    <row r="6395" spans="1:7" x14ac:dyDescent="0.25">
      <c r="A6395" t="s">
        <v>49</v>
      </c>
      <c r="B6395" t="s">
        <v>50</v>
      </c>
      <c r="C6395" t="s">
        <v>51</v>
      </c>
      <c r="D6395" s="1">
        <v>41806</v>
      </c>
      <c r="E6395" s="2">
        <v>125</v>
      </c>
      <c r="F6395" t="s">
        <v>52</v>
      </c>
      <c r="G6395" t="s">
        <v>34</v>
      </c>
    </row>
    <row r="6396" spans="1:7" x14ac:dyDescent="0.25">
      <c r="A6396" t="s">
        <v>235</v>
      </c>
      <c r="B6396" t="s">
        <v>236</v>
      </c>
      <c r="C6396" t="s">
        <v>237</v>
      </c>
      <c r="D6396" s="1">
        <v>41806</v>
      </c>
      <c r="E6396" s="2">
        <v>125</v>
      </c>
      <c r="F6396" t="s">
        <v>238</v>
      </c>
      <c r="G6396" t="s">
        <v>1253</v>
      </c>
    </row>
    <row r="6397" spans="1:7" x14ac:dyDescent="0.25">
      <c r="A6397" t="s">
        <v>235</v>
      </c>
      <c r="B6397" t="s">
        <v>236</v>
      </c>
      <c r="C6397" t="s">
        <v>237</v>
      </c>
      <c r="D6397" s="1">
        <v>41806</v>
      </c>
      <c r="E6397" s="2">
        <v>125</v>
      </c>
      <c r="F6397" t="s">
        <v>239</v>
      </c>
      <c r="G6397" t="s">
        <v>1253</v>
      </c>
    </row>
    <row r="6398" spans="1:7" x14ac:dyDescent="0.25">
      <c r="A6398" t="s">
        <v>40</v>
      </c>
      <c r="B6398" t="s">
        <v>41</v>
      </c>
      <c r="C6398" t="s">
        <v>42</v>
      </c>
      <c r="D6398" s="1">
        <v>41806</v>
      </c>
      <c r="E6398" s="2">
        <v>166.66</v>
      </c>
      <c r="F6398" t="s">
        <v>43</v>
      </c>
      <c r="G6398" t="s">
        <v>34</v>
      </c>
    </row>
    <row r="6399" spans="1:7" x14ac:dyDescent="0.25">
      <c r="A6399" t="s">
        <v>2285</v>
      </c>
      <c r="B6399" t="s">
        <v>2286</v>
      </c>
      <c r="C6399" t="s">
        <v>2287</v>
      </c>
      <c r="D6399" s="1">
        <v>41806</v>
      </c>
      <c r="E6399" s="2">
        <v>83.33</v>
      </c>
      <c r="G6399" t="s">
        <v>34</v>
      </c>
    </row>
    <row r="6400" spans="1:7" x14ac:dyDescent="0.25">
      <c r="A6400" t="s">
        <v>53</v>
      </c>
      <c r="B6400" t="s">
        <v>54</v>
      </c>
      <c r="C6400" t="s">
        <v>55</v>
      </c>
      <c r="D6400" s="1">
        <v>41806</v>
      </c>
      <c r="E6400" s="2">
        <v>125</v>
      </c>
      <c r="F6400" t="s">
        <v>56</v>
      </c>
      <c r="G6400" t="s">
        <v>34</v>
      </c>
    </row>
    <row r="6401" spans="1:7" x14ac:dyDescent="0.25">
      <c r="A6401" t="s">
        <v>53</v>
      </c>
      <c r="B6401" t="s">
        <v>54</v>
      </c>
      <c r="C6401" t="s">
        <v>55</v>
      </c>
      <c r="D6401" s="1">
        <v>41806</v>
      </c>
      <c r="E6401" s="2">
        <v>125</v>
      </c>
      <c r="F6401" t="s">
        <v>57</v>
      </c>
      <c r="G6401" t="s">
        <v>34</v>
      </c>
    </row>
    <row r="6402" spans="1:7" x14ac:dyDescent="0.25">
      <c r="A6402" t="s">
        <v>1871</v>
      </c>
      <c r="B6402" t="s">
        <v>1872</v>
      </c>
      <c r="D6402" s="1">
        <v>41806</v>
      </c>
      <c r="E6402" s="2">
        <v>5000</v>
      </c>
      <c r="G6402" t="s">
        <v>478</v>
      </c>
    </row>
    <row r="6403" spans="1:7" x14ac:dyDescent="0.25">
      <c r="A6403" t="s">
        <v>1704</v>
      </c>
      <c r="B6403" t="s">
        <v>1705</v>
      </c>
      <c r="C6403" t="s">
        <v>1706</v>
      </c>
      <c r="D6403" s="1">
        <v>41806</v>
      </c>
      <c r="E6403" s="2">
        <v>83.33</v>
      </c>
      <c r="G6403" t="s">
        <v>34</v>
      </c>
    </row>
    <row r="6404" spans="1:7" x14ac:dyDescent="0.25">
      <c r="A6404" t="s">
        <v>1257</v>
      </c>
      <c r="B6404" t="s">
        <v>1258</v>
      </c>
      <c r="C6404" t="s">
        <v>1259</v>
      </c>
      <c r="D6404" s="1">
        <v>41806</v>
      </c>
      <c r="E6404" s="2">
        <v>83.33</v>
      </c>
      <c r="F6404" t="s">
        <v>1260</v>
      </c>
      <c r="G6404" t="s">
        <v>34</v>
      </c>
    </row>
    <row r="6405" spans="1:7" x14ac:dyDescent="0.25">
      <c r="A6405" t="s">
        <v>1308</v>
      </c>
      <c r="B6405" t="s">
        <v>1309</v>
      </c>
      <c r="C6405" t="s">
        <v>1310</v>
      </c>
      <c r="D6405" s="1">
        <v>41806</v>
      </c>
      <c r="E6405" s="2">
        <v>83.33</v>
      </c>
      <c r="F6405" t="s">
        <v>1311</v>
      </c>
      <c r="G6405" t="s">
        <v>34</v>
      </c>
    </row>
    <row r="6406" spans="1:7" x14ac:dyDescent="0.25">
      <c r="A6406" t="s">
        <v>1236</v>
      </c>
      <c r="B6406" t="s">
        <v>903</v>
      </c>
      <c r="C6406" t="s">
        <v>997</v>
      </c>
      <c r="D6406" s="1">
        <v>41806</v>
      </c>
      <c r="E6406" s="2">
        <v>84</v>
      </c>
      <c r="F6406" t="s">
        <v>1237</v>
      </c>
      <c r="G6406" t="s">
        <v>34</v>
      </c>
    </row>
    <row r="6407" spans="1:7" x14ac:dyDescent="0.25">
      <c r="A6407" t="s">
        <v>1085</v>
      </c>
      <c r="B6407" t="s">
        <v>1086</v>
      </c>
      <c r="C6407" t="s">
        <v>1087</v>
      </c>
      <c r="D6407" s="1">
        <v>41806</v>
      </c>
      <c r="E6407" s="2">
        <v>20000</v>
      </c>
      <c r="G6407" t="s">
        <v>2209</v>
      </c>
    </row>
    <row r="6408" spans="1:7" x14ac:dyDescent="0.25">
      <c r="A6408" t="s">
        <v>1863</v>
      </c>
      <c r="B6408" t="s">
        <v>1864</v>
      </c>
      <c r="D6408" s="1">
        <v>41807</v>
      </c>
      <c r="E6408" s="2">
        <v>500000</v>
      </c>
      <c r="F6408" t="s">
        <v>1865</v>
      </c>
      <c r="G6408" t="s">
        <v>2221</v>
      </c>
    </row>
    <row r="6409" spans="1:7" x14ac:dyDescent="0.25">
      <c r="A6409" t="s">
        <v>2601</v>
      </c>
      <c r="B6409" t="s">
        <v>378</v>
      </c>
      <c r="C6409" t="s">
        <v>2602</v>
      </c>
      <c r="D6409" s="1">
        <v>41809</v>
      </c>
      <c r="E6409" s="2">
        <v>100</v>
      </c>
      <c r="F6409" t="s">
        <v>2603</v>
      </c>
      <c r="G6409" t="s">
        <v>67</v>
      </c>
    </row>
    <row r="6410" spans="1:7" x14ac:dyDescent="0.25">
      <c r="A6410" t="s">
        <v>68</v>
      </c>
      <c r="B6410" t="s">
        <v>69</v>
      </c>
      <c r="D6410" s="1">
        <v>41813</v>
      </c>
      <c r="E6410" s="2">
        <v>6000</v>
      </c>
      <c r="G6410" t="s">
        <v>1283</v>
      </c>
    </row>
    <row r="6411" spans="1:7" x14ac:dyDescent="0.25">
      <c r="A6411" t="s">
        <v>1633</v>
      </c>
      <c r="B6411" t="s">
        <v>1634</v>
      </c>
      <c r="D6411" s="1">
        <v>41813</v>
      </c>
      <c r="E6411" s="2">
        <v>500</v>
      </c>
      <c r="F6411" t="s">
        <v>1635</v>
      </c>
      <c r="G6411" t="s">
        <v>209</v>
      </c>
    </row>
    <row r="6412" spans="1:7" x14ac:dyDescent="0.25">
      <c r="A6412" t="s">
        <v>2604</v>
      </c>
      <c r="B6412" t="s">
        <v>2605</v>
      </c>
      <c r="D6412" s="1">
        <v>41813</v>
      </c>
      <c r="E6412" s="2">
        <v>1000</v>
      </c>
      <c r="F6412" t="s">
        <v>2606</v>
      </c>
      <c r="G6412" t="s">
        <v>2561</v>
      </c>
    </row>
    <row r="6413" spans="1:7" x14ac:dyDescent="0.25">
      <c r="A6413" t="s">
        <v>1009</v>
      </c>
      <c r="B6413" t="s">
        <v>1010</v>
      </c>
      <c r="D6413" s="1">
        <v>41813</v>
      </c>
      <c r="E6413" s="2">
        <v>500</v>
      </c>
      <c r="F6413" t="s">
        <v>1011</v>
      </c>
      <c r="G6413" t="s">
        <v>34</v>
      </c>
    </row>
    <row r="6414" spans="1:7" x14ac:dyDescent="0.25">
      <c r="A6414" t="s">
        <v>188</v>
      </c>
      <c r="B6414" t="s">
        <v>189</v>
      </c>
      <c r="C6414" t="s">
        <v>190</v>
      </c>
      <c r="D6414" s="1">
        <v>41813</v>
      </c>
      <c r="E6414" s="2">
        <v>100</v>
      </c>
      <c r="F6414" t="s">
        <v>191</v>
      </c>
      <c r="G6414" t="s">
        <v>192</v>
      </c>
    </row>
    <row r="6415" spans="1:7" x14ac:dyDescent="0.25">
      <c r="A6415" t="s">
        <v>2607</v>
      </c>
      <c r="B6415" t="s">
        <v>2608</v>
      </c>
      <c r="D6415" s="1">
        <v>41815</v>
      </c>
      <c r="E6415" s="2">
        <v>500</v>
      </c>
      <c r="G6415" t="s">
        <v>2561</v>
      </c>
    </row>
    <row r="6416" spans="1:7" x14ac:dyDescent="0.25">
      <c r="A6416" t="s">
        <v>7</v>
      </c>
      <c r="B6416" t="s">
        <v>8</v>
      </c>
      <c r="D6416" s="1">
        <v>41815</v>
      </c>
      <c r="E6416" s="2">
        <v>671</v>
      </c>
      <c r="G6416" t="s">
        <v>9</v>
      </c>
    </row>
    <row r="6417" spans="1:7" x14ac:dyDescent="0.25">
      <c r="A6417" t="s">
        <v>427</v>
      </c>
      <c r="B6417" t="s">
        <v>428</v>
      </c>
      <c r="D6417" s="1">
        <v>41821</v>
      </c>
      <c r="E6417" s="2">
        <v>18662</v>
      </c>
      <c r="F6417" t="s">
        <v>429</v>
      </c>
      <c r="G6417" t="s">
        <v>430</v>
      </c>
    </row>
    <row r="6418" spans="1:7" x14ac:dyDescent="0.25">
      <c r="A6418" t="s">
        <v>427</v>
      </c>
      <c r="B6418" t="s">
        <v>428</v>
      </c>
      <c r="D6418" s="1">
        <v>41821</v>
      </c>
      <c r="E6418" s="2">
        <v>6221</v>
      </c>
      <c r="F6418" t="s">
        <v>429</v>
      </c>
      <c r="G6418" t="s">
        <v>431</v>
      </c>
    </row>
    <row r="6419" spans="1:7" x14ac:dyDescent="0.25">
      <c r="A6419" t="s">
        <v>1276</v>
      </c>
      <c r="B6419" t="s">
        <v>1277</v>
      </c>
      <c r="D6419" s="1">
        <v>41821</v>
      </c>
      <c r="E6419" s="2">
        <v>1000</v>
      </c>
      <c r="G6419" t="s">
        <v>1278</v>
      </c>
    </row>
    <row r="6420" spans="1:7" x14ac:dyDescent="0.25">
      <c r="A6420" t="s">
        <v>1231</v>
      </c>
      <c r="B6420" t="s">
        <v>1026</v>
      </c>
      <c r="C6420" t="s">
        <v>1232</v>
      </c>
      <c r="D6420" s="1">
        <v>41821</v>
      </c>
      <c r="E6420" s="2">
        <v>500</v>
      </c>
      <c r="G6420" t="s">
        <v>1233</v>
      </c>
    </row>
    <row r="6421" spans="1:7" x14ac:dyDescent="0.25">
      <c r="A6421" t="s">
        <v>1308</v>
      </c>
      <c r="B6421" t="s">
        <v>1309</v>
      </c>
      <c r="C6421" t="s">
        <v>1310</v>
      </c>
      <c r="D6421" s="1">
        <v>41834</v>
      </c>
      <c r="E6421" s="2">
        <v>83.33</v>
      </c>
      <c r="F6421" t="s">
        <v>1311</v>
      </c>
      <c r="G6421" t="s">
        <v>34</v>
      </c>
    </row>
    <row r="6422" spans="1:7" x14ac:dyDescent="0.25">
      <c r="A6422" t="s">
        <v>1257</v>
      </c>
      <c r="B6422" t="s">
        <v>1258</v>
      </c>
      <c r="C6422" t="s">
        <v>1259</v>
      </c>
      <c r="D6422" s="1">
        <v>41834</v>
      </c>
      <c r="E6422" s="2">
        <v>83.33</v>
      </c>
      <c r="F6422" t="s">
        <v>1260</v>
      </c>
      <c r="G6422" t="s">
        <v>34</v>
      </c>
    </row>
    <row r="6423" spans="1:7" x14ac:dyDescent="0.25">
      <c r="A6423" t="s">
        <v>40</v>
      </c>
      <c r="B6423" t="s">
        <v>41</v>
      </c>
      <c r="C6423" t="s">
        <v>42</v>
      </c>
      <c r="D6423" s="1">
        <v>41834</v>
      </c>
      <c r="E6423" s="2">
        <v>166.66</v>
      </c>
      <c r="F6423" t="s">
        <v>43</v>
      </c>
      <c r="G6423" t="s">
        <v>2609</v>
      </c>
    </row>
    <row r="6424" spans="1:7" x14ac:dyDescent="0.25">
      <c r="A6424" t="s">
        <v>235</v>
      </c>
      <c r="B6424" t="s">
        <v>236</v>
      </c>
      <c r="C6424" t="s">
        <v>237</v>
      </c>
      <c r="D6424" s="1">
        <v>41834</v>
      </c>
      <c r="E6424" s="2">
        <v>125</v>
      </c>
      <c r="F6424" t="s">
        <v>238</v>
      </c>
      <c r="G6424" t="s">
        <v>1253</v>
      </c>
    </row>
    <row r="6425" spans="1:7" x14ac:dyDescent="0.25">
      <c r="A6425" t="s">
        <v>235</v>
      </c>
      <c r="B6425" t="s">
        <v>236</v>
      </c>
      <c r="C6425" t="s">
        <v>237</v>
      </c>
      <c r="D6425" s="1">
        <v>41834</v>
      </c>
      <c r="E6425" s="2">
        <v>125</v>
      </c>
      <c r="F6425" t="s">
        <v>239</v>
      </c>
      <c r="G6425" t="s">
        <v>1253</v>
      </c>
    </row>
    <row r="6426" spans="1:7" x14ac:dyDescent="0.25">
      <c r="A6426" t="s">
        <v>49</v>
      </c>
      <c r="B6426" t="s">
        <v>50</v>
      </c>
      <c r="C6426" t="s">
        <v>51</v>
      </c>
      <c r="D6426" s="1">
        <v>41834</v>
      </c>
      <c r="E6426" s="2">
        <v>125</v>
      </c>
      <c r="F6426" t="s">
        <v>52</v>
      </c>
      <c r="G6426" t="s">
        <v>34</v>
      </c>
    </row>
    <row r="6427" spans="1:7" x14ac:dyDescent="0.25">
      <c r="A6427" t="s">
        <v>44</v>
      </c>
      <c r="B6427" t="s">
        <v>45</v>
      </c>
      <c r="C6427" t="s">
        <v>46</v>
      </c>
      <c r="D6427" s="1">
        <v>41834</v>
      </c>
      <c r="E6427" s="2">
        <v>83.33</v>
      </c>
      <c r="F6427" t="s">
        <v>47</v>
      </c>
      <c r="G6427" t="s">
        <v>34</v>
      </c>
    </row>
    <row r="6428" spans="1:7" x14ac:dyDescent="0.25">
      <c r="A6428" t="s">
        <v>44</v>
      </c>
      <c r="B6428" t="s">
        <v>45</v>
      </c>
      <c r="C6428" t="s">
        <v>46</v>
      </c>
      <c r="D6428" s="1">
        <v>41834</v>
      </c>
      <c r="E6428" s="2">
        <v>83.33</v>
      </c>
      <c r="F6428" t="s">
        <v>48</v>
      </c>
      <c r="G6428" t="s">
        <v>34</v>
      </c>
    </row>
    <row r="6429" spans="1:7" x14ac:dyDescent="0.25">
      <c r="A6429" t="s">
        <v>53</v>
      </c>
      <c r="B6429" t="s">
        <v>54</v>
      </c>
      <c r="C6429" t="s">
        <v>55</v>
      </c>
      <c r="D6429" s="1">
        <v>41834</v>
      </c>
      <c r="E6429" s="2">
        <v>125</v>
      </c>
      <c r="F6429" t="s">
        <v>56</v>
      </c>
      <c r="G6429" t="s">
        <v>34</v>
      </c>
    </row>
    <row r="6430" spans="1:7" x14ac:dyDescent="0.25">
      <c r="A6430" t="s">
        <v>53</v>
      </c>
      <c r="B6430" t="s">
        <v>54</v>
      </c>
      <c r="C6430" t="s">
        <v>55</v>
      </c>
      <c r="D6430" s="1">
        <v>41834</v>
      </c>
      <c r="E6430" s="2">
        <v>125</v>
      </c>
      <c r="F6430" t="s">
        <v>57</v>
      </c>
      <c r="G6430" t="s">
        <v>34</v>
      </c>
    </row>
    <row r="6431" spans="1:7" x14ac:dyDescent="0.25">
      <c r="A6431" t="s">
        <v>2285</v>
      </c>
      <c r="B6431" t="s">
        <v>2286</v>
      </c>
      <c r="C6431" t="s">
        <v>2287</v>
      </c>
      <c r="D6431" s="1">
        <v>41834</v>
      </c>
      <c r="E6431" s="2">
        <v>83.33</v>
      </c>
      <c r="G6431" t="s">
        <v>34</v>
      </c>
    </row>
    <row r="6432" spans="1:7" x14ac:dyDescent="0.25">
      <c r="A6432" t="s">
        <v>482</v>
      </c>
      <c r="B6432" t="s">
        <v>483</v>
      </c>
      <c r="C6432" t="s">
        <v>484</v>
      </c>
      <c r="D6432" s="1">
        <v>41835</v>
      </c>
      <c r="E6432" s="2">
        <v>125</v>
      </c>
      <c r="F6432" t="s">
        <v>485</v>
      </c>
      <c r="G6432" t="s">
        <v>2271</v>
      </c>
    </row>
    <row r="6433" spans="1:7" x14ac:dyDescent="0.25">
      <c r="A6433" t="s">
        <v>2610</v>
      </c>
      <c r="B6433" t="s">
        <v>2611</v>
      </c>
      <c r="C6433" t="s">
        <v>2612</v>
      </c>
      <c r="D6433" s="1">
        <v>41835</v>
      </c>
      <c r="E6433" s="2">
        <v>1000</v>
      </c>
      <c r="F6433" t="s">
        <v>2613</v>
      </c>
      <c r="G6433" t="s">
        <v>34</v>
      </c>
    </row>
    <row r="6434" spans="1:7" x14ac:dyDescent="0.25">
      <c r="A6434" t="s">
        <v>1145</v>
      </c>
      <c r="B6434" t="s">
        <v>1146</v>
      </c>
      <c r="D6434" s="1">
        <v>41835</v>
      </c>
      <c r="E6434" s="2">
        <v>2000</v>
      </c>
      <c r="G6434" t="s">
        <v>2242</v>
      </c>
    </row>
    <row r="6435" spans="1:7" x14ac:dyDescent="0.25">
      <c r="A6435" t="s">
        <v>475</v>
      </c>
      <c r="B6435" t="s">
        <v>476</v>
      </c>
      <c r="D6435" s="1">
        <v>41835</v>
      </c>
      <c r="E6435" s="2">
        <v>5000</v>
      </c>
      <c r="F6435" t="s">
        <v>477</v>
      </c>
      <c r="G6435" t="s">
        <v>1873</v>
      </c>
    </row>
    <row r="6436" spans="1:7" x14ac:dyDescent="0.25">
      <c r="A6436" t="s">
        <v>2614</v>
      </c>
      <c r="B6436" t="s">
        <v>2615</v>
      </c>
      <c r="D6436" s="1">
        <v>41835</v>
      </c>
      <c r="E6436" s="2">
        <v>1000</v>
      </c>
      <c r="G6436" t="s">
        <v>2561</v>
      </c>
    </row>
    <row r="6437" spans="1:7" x14ac:dyDescent="0.25">
      <c r="A6437" t="s">
        <v>2207</v>
      </c>
      <c r="B6437" t="s">
        <v>2208</v>
      </c>
      <c r="D6437" s="1">
        <v>41835</v>
      </c>
      <c r="E6437" s="2">
        <v>472.5</v>
      </c>
      <c r="G6437" t="s">
        <v>145</v>
      </c>
    </row>
    <row r="6438" spans="1:7" x14ac:dyDescent="0.25">
      <c r="A6438" t="s">
        <v>1483</v>
      </c>
      <c r="B6438" t="s">
        <v>1484</v>
      </c>
      <c r="C6438" t="s">
        <v>1485</v>
      </c>
      <c r="D6438" s="1">
        <v>41835</v>
      </c>
      <c r="E6438" s="2">
        <v>140</v>
      </c>
      <c r="F6438" t="s">
        <v>1486</v>
      </c>
      <c r="G6438" t="s">
        <v>2616</v>
      </c>
    </row>
    <row r="6439" spans="1:7" x14ac:dyDescent="0.25">
      <c r="A6439" t="s">
        <v>1704</v>
      </c>
      <c r="B6439" t="s">
        <v>1705</v>
      </c>
      <c r="C6439" t="s">
        <v>1706</v>
      </c>
      <c r="D6439" s="1">
        <v>41841</v>
      </c>
      <c r="E6439" s="2">
        <v>183.33</v>
      </c>
      <c r="G6439" t="s">
        <v>1253</v>
      </c>
    </row>
    <row r="6440" spans="1:7" x14ac:dyDescent="0.25">
      <c r="A6440" t="s">
        <v>1236</v>
      </c>
      <c r="B6440" t="s">
        <v>903</v>
      </c>
      <c r="C6440" t="s">
        <v>997</v>
      </c>
      <c r="D6440" s="1">
        <v>41841</v>
      </c>
      <c r="E6440" s="2">
        <v>84</v>
      </c>
      <c r="F6440" t="s">
        <v>1237</v>
      </c>
      <c r="G6440" t="s">
        <v>34</v>
      </c>
    </row>
    <row r="6441" spans="1:7" x14ac:dyDescent="0.25">
      <c r="A6441" t="s">
        <v>2254</v>
      </c>
      <c r="B6441" t="s">
        <v>2255</v>
      </c>
      <c r="C6441" t="s">
        <v>894</v>
      </c>
      <c r="D6441" s="1">
        <v>41841</v>
      </c>
      <c r="E6441" s="2">
        <v>50</v>
      </c>
      <c r="F6441" t="s">
        <v>2256</v>
      </c>
      <c r="G6441" t="s">
        <v>114</v>
      </c>
    </row>
    <row r="6442" spans="1:7" x14ac:dyDescent="0.25">
      <c r="A6442" t="s">
        <v>99</v>
      </c>
      <c r="B6442" t="s">
        <v>100</v>
      </c>
      <c r="C6442" t="s">
        <v>101</v>
      </c>
      <c r="D6442" s="1">
        <v>41843</v>
      </c>
      <c r="E6442" s="2">
        <v>10</v>
      </c>
      <c r="F6442" t="s">
        <v>102</v>
      </c>
      <c r="G6442" t="s">
        <v>1245</v>
      </c>
    </row>
    <row r="6443" spans="1:7" x14ac:dyDescent="0.25">
      <c r="A6443" t="s">
        <v>99</v>
      </c>
      <c r="B6443" t="s">
        <v>100</v>
      </c>
      <c r="C6443" t="s">
        <v>101</v>
      </c>
      <c r="D6443" s="1">
        <v>41843</v>
      </c>
      <c r="E6443" s="2">
        <v>10</v>
      </c>
      <c r="F6443" t="s">
        <v>103</v>
      </c>
      <c r="G6443" t="s">
        <v>1245</v>
      </c>
    </row>
    <row r="6444" spans="1:7" x14ac:dyDescent="0.25">
      <c r="A6444" t="s">
        <v>99</v>
      </c>
      <c r="B6444" t="s">
        <v>100</v>
      </c>
      <c r="C6444" t="s">
        <v>101</v>
      </c>
      <c r="D6444" s="1">
        <v>41843</v>
      </c>
      <c r="E6444" s="2">
        <v>10</v>
      </c>
      <c r="F6444" t="s">
        <v>104</v>
      </c>
      <c r="G6444" t="s">
        <v>1245</v>
      </c>
    </row>
    <row r="6445" spans="1:7" x14ac:dyDescent="0.25">
      <c r="A6445" t="s">
        <v>2153</v>
      </c>
      <c r="B6445" t="s">
        <v>614</v>
      </c>
      <c r="C6445" t="s">
        <v>1310</v>
      </c>
      <c r="D6445" s="1">
        <v>41843</v>
      </c>
      <c r="E6445" s="2">
        <v>10</v>
      </c>
      <c r="F6445" t="s">
        <v>2154</v>
      </c>
      <c r="G6445" t="s">
        <v>1245</v>
      </c>
    </row>
    <row r="6446" spans="1:7" x14ac:dyDescent="0.25">
      <c r="A6446" t="s">
        <v>1590</v>
      </c>
      <c r="B6446" t="s">
        <v>1591</v>
      </c>
      <c r="C6446" t="s">
        <v>1592</v>
      </c>
      <c r="D6446" s="1">
        <v>41843</v>
      </c>
      <c r="E6446" s="2">
        <v>5</v>
      </c>
      <c r="F6446" t="s">
        <v>1593</v>
      </c>
      <c r="G6446" t="s">
        <v>1245</v>
      </c>
    </row>
    <row r="6447" spans="1:7" x14ac:dyDescent="0.25">
      <c r="A6447" t="s">
        <v>390</v>
      </c>
      <c r="B6447" t="s">
        <v>343</v>
      </c>
      <c r="C6447" t="s">
        <v>391</v>
      </c>
      <c r="D6447" s="1">
        <v>41843</v>
      </c>
      <c r="E6447" s="2">
        <v>30</v>
      </c>
      <c r="F6447" t="s">
        <v>392</v>
      </c>
      <c r="G6447" t="s">
        <v>1245</v>
      </c>
    </row>
    <row r="6448" spans="1:7" x14ac:dyDescent="0.25">
      <c r="A6448" t="s">
        <v>390</v>
      </c>
      <c r="B6448" t="s">
        <v>343</v>
      </c>
      <c r="C6448" t="s">
        <v>391</v>
      </c>
      <c r="D6448" s="1">
        <v>41843</v>
      </c>
      <c r="E6448" s="2">
        <v>30</v>
      </c>
      <c r="F6448" t="s">
        <v>392</v>
      </c>
      <c r="G6448" t="s">
        <v>1245</v>
      </c>
    </row>
    <row r="6449" spans="1:7" x14ac:dyDescent="0.25">
      <c r="A6449" t="s">
        <v>390</v>
      </c>
      <c r="B6449" t="s">
        <v>343</v>
      </c>
      <c r="C6449" t="s">
        <v>391</v>
      </c>
      <c r="D6449" s="1">
        <v>41843</v>
      </c>
      <c r="E6449" s="2">
        <v>30</v>
      </c>
      <c r="F6449" t="s">
        <v>393</v>
      </c>
      <c r="G6449" t="s">
        <v>1245</v>
      </c>
    </row>
    <row r="6450" spans="1:7" x14ac:dyDescent="0.25">
      <c r="A6450" t="s">
        <v>87</v>
      </c>
      <c r="B6450" t="s">
        <v>88</v>
      </c>
      <c r="C6450" t="s">
        <v>89</v>
      </c>
      <c r="D6450" s="1">
        <v>41843</v>
      </c>
      <c r="E6450" s="2">
        <v>25</v>
      </c>
      <c r="F6450" t="s">
        <v>90</v>
      </c>
      <c r="G6450" t="s">
        <v>1695</v>
      </c>
    </row>
    <row r="6451" spans="1:7" x14ac:dyDescent="0.25">
      <c r="A6451" t="s">
        <v>87</v>
      </c>
      <c r="B6451" t="s">
        <v>88</v>
      </c>
      <c r="C6451" t="s">
        <v>89</v>
      </c>
      <c r="D6451" s="1">
        <v>41843</v>
      </c>
      <c r="E6451" s="2">
        <v>25</v>
      </c>
      <c r="F6451" t="s">
        <v>91</v>
      </c>
      <c r="G6451" t="s">
        <v>1695</v>
      </c>
    </row>
    <row r="6452" spans="1:7" x14ac:dyDescent="0.25">
      <c r="A6452" t="s">
        <v>87</v>
      </c>
      <c r="B6452" t="s">
        <v>88</v>
      </c>
      <c r="C6452" t="s">
        <v>89</v>
      </c>
      <c r="D6452" s="1">
        <v>41843</v>
      </c>
      <c r="E6452" s="2">
        <v>25</v>
      </c>
      <c r="F6452" t="s">
        <v>91</v>
      </c>
      <c r="G6452" t="s">
        <v>1695</v>
      </c>
    </row>
    <row r="6453" spans="1:7" x14ac:dyDescent="0.25">
      <c r="A6453" t="s">
        <v>87</v>
      </c>
      <c r="B6453" t="s">
        <v>88</v>
      </c>
      <c r="C6453" t="s">
        <v>89</v>
      </c>
      <c r="D6453" s="1">
        <v>41843</v>
      </c>
      <c r="E6453" s="2">
        <v>25</v>
      </c>
      <c r="F6453" t="s">
        <v>92</v>
      </c>
      <c r="G6453" t="s">
        <v>1695</v>
      </c>
    </row>
    <row r="6454" spans="1:7" x14ac:dyDescent="0.25">
      <c r="A6454" t="s">
        <v>78</v>
      </c>
      <c r="B6454" t="s">
        <v>79</v>
      </c>
      <c r="C6454" t="s">
        <v>80</v>
      </c>
      <c r="D6454" s="1">
        <v>41843</v>
      </c>
      <c r="E6454" s="2">
        <v>35</v>
      </c>
      <c r="F6454" t="s">
        <v>81</v>
      </c>
      <c r="G6454" t="s">
        <v>9</v>
      </c>
    </row>
    <row r="6455" spans="1:7" x14ac:dyDescent="0.25">
      <c r="A6455" t="s">
        <v>78</v>
      </c>
      <c r="B6455" t="s">
        <v>79</v>
      </c>
      <c r="C6455" t="s">
        <v>80</v>
      </c>
      <c r="D6455" s="1">
        <v>41843</v>
      </c>
      <c r="E6455" s="2">
        <v>35</v>
      </c>
      <c r="F6455" t="s">
        <v>81</v>
      </c>
      <c r="G6455" t="s">
        <v>9</v>
      </c>
    </row>
    <row r="6456" spans="1:7" x14ac:dyDescent="0.25">
      <c r="A6456" t="s">
        <v>82</v>
      </c>
      <c r="B6456" t="s">
        <v>83</v>
      </c>
      <c r="C6456" t="s">
        <v>84</v>
      </c>
      <c r="D6456" s="1">
        <v>41843</v>
      </c>
      <c r="E6456" s="2">
        <v>10</v>
      </c>
      <c r="F6456" t="s">
        <v>85</v>
      </c>
      <c r="G6456" t="s">
        <v>1245</v>
      </c>
    </row>
    <row r="6457" spans="1:7" x14ac:dyDescent="0.25">
      <c r="A6457" t="s">
        <v>82</v>
      </c>
      <c r="B6457" t="s">
        <v>83</v>
      </c>
      <c r="C6457" t="s">
        <v>84</v>
      </c>
      <c r="D6457" s="1">
        <v>41843</v>
      </c>
      <c r="E6457" s="2">
        <v>10</v>
      </c>
      <c r="F6457" t="s">
        <v>86</v>
      </c>
      <c r="G6457" t="s">
        <v>1245</v>
      </c>
    </row>
    <row r="6458" spans="1:7" x14ac:dyDescent="0.25">
      <c r="A6458" t="s">
        <v>636</v>
      </c>
      <c r="B6458" t="s">
        <v>637</v>
      </c>
      <c r="C6458" t="s">
        <v>638</v>
      </c>
      <c r="D6458" s="1">
        <v>41843</v>
      </c>
      <c r="E6458" s="2">
        <v>10</v>
      </c>
      <c r="F6458" t="s">
        <v>639</v>
      </c>
      <c r="G6458" t="s">
        <v>1694</v>
      </c>
    </row>
    <row r="6459" spans="1:7" x14ac:dyDescent="0.25">
      <c r="A6459" t="s">
        <v>2617</v>
      </c>
      <c r="B6459" t="s">
        <v>2618</v>
      </c>
      <c r="D6459" s="1">
        <v>41843</v>
      </c>
      <c r="E6459" s="2">
        <v>500</v>
      </c>
      <c r="G6459" t="s">
        <v>209</v>
      </c>
    </row>
    <row r="6460" spans="1:7" x14ac:dyDescent="0.25">
      <c r="A6460" t="s">
        <v>178</v>
      </c>
      <c r="B6460" t="s">
        <v>179</v>
      </c>
      <c r="C6460" t="s">
        <v>180</v>
      </c>
      <c r="D6460" s="1">
        <v>41843</v>
      </c>
      <c r="E6460" s="2">
        <v>5</v>
      </c>
      <c r="F6460" t="s">
        <v>181</v>
      </c>
      <c r="G6460" t="s">
        <v>182</v>
      </c>
    </row>
    <row r="6461" spans="1:7" x14ac:dyDescent="0.25">
      <c r="A6461" t="s">
        <v>1356</v>
      </c>
      <c r="B6461" t="s">
        <v>307</v>
      </c>
      <c r="C6461" t="s">
        <v>1357</v>
      </c>
      <c r="D6461" s="1">
        <v>41843</v>
      </c>
      <c r="E6461" s="2">
        <v>5</v>
      </c>
      <c r="F6461" t="s">
        <v>1358</v>
      </c>
      <c r="G6461" t="s">
        <v>1245</v>
      </c>
    </row>
    <row r="6462" spans="1:7" x14ac:dyDescent="0.25">
      <c r="A6462" t="s">
        <v>164</v>
      </c>
      <c r="B6462" t="s">
        <v>165</v>
      </c>
      <c r="C6462" t="s">
        <v>166</v>
      </c>
      <c r="D6462" s="1">
        <v>41843</v>
      </c>
      <c r="E6462" s="2">
        <v>25</v>
      </c>
      <c r="F6462" t="s">
        <v>167</v>
      </c>
      <c r="G6462" t="s">
        <v>1695</v>
      </c>
    </row>
    <row r="6463" spans="1:7" x14ac:dyDescent="0.25">
      <c r="A6463" t="s">
        <v>164</v>
      </c>
      <c r="B6463" t="s">
        <v>165</v>
      </c>
      <c r="C6463" t="s">
        <v>166</v>
      </c>
      <c r="D6463" s="1">
        <v>41843</v>
      </c>
      <c r="E6463" s="2">
        <v>25</v>
      </c>
      <c r="F6463" t="s">
        <v>168</v>
      </c>
      <c r="G6463" t="s">
        <v>1695</v>
      </c>
    </row>
    <row r="6464" spans="1:7" x14ac:dyDescent="0.25">
      <c r="A6464" t="s">
        <v>169</v>
      </c>
      <c r="B6464" t="s">
        <v>170</v>
      </c>
      <c r="C6464" t="s">
        <v>171</v>
      </c>
      <c r="D6464" s="1">
        <v>41843</v>
      </c>
      <c r="E6464" s="2">
        <v>10</v>
      </c>
      <c r="F6464" t="s">
        <v>172</v>
      </c>
      <c r="G6464" t="s">
        <v>1245</v>
      </c>
    </row>
    <row r="6465" spans="1:7" x14ac:dyDescent="0.25">
      <c r="A6465" t="s">
        <v>169</v>
      </c>
      <c r="B6465" t="s">
        <v>170</v>
      </c>
      <c r="C6465" t="s">
        <v>171</v>
      </c>
      <c r="D6465" s="1">
        <v>41843</v>
      </c>
      <c r="E6465" s="2">
        <v>10</v>
      </c>
      <c r="F6465" t="s">
        <v>173</v>
      </c>
      <c r="G6465" t="s">
        <v>1245</v>
      </c>
    </row>
    <row r="6466" spans="1:7" x14ac:dyDescent="0.25">
      <c r="A6466" t="s">
        <v>174</v>
      </c>
      <c r="B6466" t="s">
        <v>175</v>
      </c>
      <c r="C6466" t="s">
        <v>176</v>
      </c>
      <c r="D6466" s="1">
        <v>41843</v>
      </c>
      <c r="E6466" s="2">
        <v>10</v>
      </c>
      <c r="F6466" t="s">
        <v>177</v>
      </c>
      <c r="G6466" t="s">
        <v>114</v>
      </c>
    </row>
    <row r="6467" spans="1:7" x14ac:dyDescent="0.25">
      <c r="A6467" t="s">
        <v>493</v>
      </c>
      <c r="B6467" t="s">
        <v>494</v>
      </c>
      <c r="C6467" t="s">
        <v>495</v>
      </c>
      <c r="D6467" s="1">
        <v>41843</v>
      </c>
      <c r="E6467" s="2">
        <v>10</v>
      </c>
      <c r="F6467" t="s">
        <v>496</v>
      </c>
      <c r="G6467" t="s">
        <v>2456</v>
      </c>
    </row>
    <row r="6468" spans="1:7" x14ac:dyDescent="0.25">
      <c r="A6468" t="s">
        <v>493</v>
      </c>
      <c r="B6468" t="s">
        <v>494</v>
      </c>
      <c r="C6468" t="s">
        <v>495</v>
      </c>
      <c r="D6468" s="1">
        <v>41843</v>
      </c>
      <c r="E6468" s="2">
        <v>10</v>
      </c>
      <c r="F6468" t="s">
        <v>497</v>
      </c>
      <c r="G6468" t="s">
        <v>2456</v>
      </c>
    </row>
    <row r="6469" spans="1:7" x14ac:dyDescent="0.25">
      <c r="A6469" t="s">
        <v>2272</v>
      </c>
      <c r="B6469" t="s">
        <v>2273</v>
      </c>
      <c r="C6469" t="s">
        <v>2274</v>
      </c>
      <c r="D6469" s="1">
        <v>41843</v>
      </c>
      <c r="E6469" s="2">
        <v>125</v>
      </c>
      <c r="F6469" t="s">
        <v>2275</v>
      </c>
      <c r="G6469" t="s">
        <v>2538</v>
      </c>
    </row>
    <row r="6470" spans="1:7" x14ac:dyDescent="0.25">
      <c r="A6470" t="s">
        <v>2272</v>
      </c>
      <c r="B6470" t="s">
        <v>2273</v>
      </c>
      <c r="C6470" t="s">
        <v>2274</v>
      </c>
      <c r="D6470" s="1">
        <v>41843</v>
      </c>
      <c r="E6470" s="2">
        <v>125</v>
      </c>
      <c r="F6470" t="s">
        <v>2276</v>
      </c>
      <c r="G6470" t="s">
        <v>2538</v>
      </c>
    </row>
    <row r="6471" spans="1:7" x14ac:dyDescent="0.25">
      <c r="A6471" t="s">
        <v>151</v>
      </c>
      <c r="B6471" t="s">
        <v>152</v>
      </c>
      <c r="C6471" t="s">
        <v>153</v>
      </c>
      <c r="D6471" s="1">
        <v>41843</v>
      </c>
      <c r="E6471" s="2">
        <v>40</v>
      </c>
      <c r="F6471" t="s">
        <v>154</v>
      </c>
      <c r="G6471" t="s">
        <v>114</v>
      </c>
    </row>
    <row r="6472" spans="1:7" x14ac:dyDescent="0.25">
      <c r="A6472" t="s">
        <v>159</v>
      </c>
      <c r="B6472" t="s">
        <v>160</v>
      </c>
      <c r="C6472" t="s">
        <v>161</v>
      </c>
      <c r="D6472" s="1">
        <v>41843</v>
      </c>
      <c r="E6472" s="2">
        <v>83.33</v>
      </c>
      <c r="F6472" t="s">
        <v>162</v>
      </c>
      <c r="G6472" t="s">
        <v>34</v>
      </c>
    </row>
    <row r="6473" spans="1:7" x14ac:dyDescent="0.25">
      <c r="A6473" t="s">
        <v>1100</v>
      </c>
      <c r="B6473" t="s">
        <v>1101</v>
      </c>
      <c r="C6473" t="s">
        <v>1102</v>
      </c>
      <c r="D6473" s="1">
        <v>41843</v>
      </c>
      <c r="E6473" s="2">
        <v>25</v>
      </c>
      <c r="F6473" t="s">
        <v>1103</v>
      </c>
      <c r="G6473" t="s">
        <v>1247</v>
      </c>
    </row>
    <row r="6474" spans="1:7" x14ac:dyDescent="0.25">
      <c r="A6474" t="s">
        <v>1100</v>
      </c>
      <c r="B6474" t="s">
        <v>1101</v>
      </c>
      <c r="C6474" t="s">
        <v>1102</v>
      </c>
      <c r="D6474" s="1">
        <v>41843</v>
      </c>
      <c r="E6474" s="2">
        <v>25</v>
      </c>
      <c r="F6474" t="s">
        <v>1104</v>
      </c>
      <c r="G6474" t="s">
        <v>1247</v>
      </c>
    </row>
    <row r="6475" spans="1:7" x14ac:dyDescent="0.25">
      <c r="A6475" t="s">
        <v>115</v>
      </c>
      <c r="B6475" t="s">
        <v>116</v>
      </c>
      <c r="C6475" t="s">
        <v>117</v>
      </c>
      <c r="D6475" s="1">
        <v>41843</v>
      </c>
      <c r="E6475" s="2">
        <v>5</v>
      </c>
      <c r="F6475" t="s">
        <v>118</v>
      </c>
      <c r="G6475" t="s">
        <v>1245</v>
      </c>
    </row>
    <row r="6476" spans="1:7" x14ac:dyDescent="0.25">
      <c r="A6476" t="s">
        <v>115</v>
      </c>
      <c r="B6476" t="s">
        <v>116</v>
      </c>
      <c r="C6476" t="s">
        <v>117</v>
      </c>
      <c r="D6476" s="1">
        <v>41843</v>
      </c>
      <c r="E6476" s="2">
        <v>5</v>
      </c>
      <c r="F6476" t="s">
        <v>119</v>
      </c>
      <c r="G6476" t="s">
        <v>1245</v>
      </c>
    </row>
    <row r="6477" spans="1:7" x14ac:dyDescent="0.25">
      <c r="A6477" t="s">
        <v>115</v>
      </c>
      <c r="B6477" t="s">
        <v>116</v>
      </c>
      <c r="C6477" t="s">
        <v>117</v>
      </c>
      <c r="D6477" s="1">
        <v>41843</v>
      </c>
      <c r="E6477" s="2">
        <v>5</v>
      </c>
      <c r="F6477" t="s">
        <v>120</v>
      </c>
      <c r="G6477" t="s">
        <v>1245</v>
      </c>
    </row>
    <row r="6478" spans="1:7" x14ac:dyDescent="0.25">
      <c r="A6478" t="s">
        <v>546</v>
      </c>
      <c r="B6478" t="s">
        <v>547</v>
      </c>
      <c r="C6478" t="s">
        <v>548</v>
      </c>
      <c r="D6478" s="1">
        <v>41843</v>
      </c>
      <c r="E6478" s="2">
        <v>25</v>
      </c>
      <c r="F6478" t="s">
        <v>549</v>
      </c>
      <c r="G6478" t="s">
        <v>1245</v>
      </c>
    </row>
    <row r="6479" spans="1:7" x14ac:dyDescent="0.25">
      <c r="A6479" t="s">
        <v>125</v>
      </c>
      <c r="B6479" t="s">
        <v>126</v>
      </c>
      <c r="C6479" t="s">
        <v>127</v>
      </c>
      <c r="D6479" s="1">
        <v>41843</v>
      </c>
      <c r="E6479" s="2">
        <v>5</v>
      </c>
      <c r="F6479" t="s">
        <v>128</v>
      </c>
      <c r="G6479" t="s">
        <v>1245</v>
      </c>
    </row>
    <row r="6480" spans="1:7" x14ac:dyDescent="0.25">
      <c r="A6480" t="s">
        <v>121</v>
      </c>
      <c r="B6480" t="s">
        <v>122</v>
      </c>
      <c r="C6480" t="s">
        <v>123</v>
      </c>
      <c r="D6480" s="1">
        <v>41843</v>
      </c>
      <c r="E6480" s="2">
        <v>70</v>
      </c>
      <c r="F6480" t="s">
        <v>124</v>
      </c>
      <c r="G6480" t="s">
        <v>1790</v>
      </c>
    </row>
    <row r="6481" spans="1:7" x14ac:dyDescent="0.25">
      <c r="A6481" t="s">
        <v>133</v>
      </c>
      <c r="B6481" t="s">
        <v>134</v>
      </c>
      <c r="C6481" t="s">
        <v>95</v>
      </c>
      <c r="D6481" s="1">
        <v>41843</v>
      </c>
      <c r="E6481" s="2">
        <v>10</v>
      </c>
      <c r="F6481" t="s">
        <v>135</v>
      </c>
      <c r="G6481" t="s">
        <v>1245</v>
      </c>
    </row>
    <row r="6482" spans="1:7" x14ac:dyDescent="0.25">
      <c r="A6482" t="s">
        <v>133</v>
      </c>
      <c r="B6482" t="s">
        <v>134</v>
      </c>
      <c r="C6482" t="s">
        <v>95</v>
      </c>
      <c r="D6482" s="1">
        <v>41843</v>
      </c>
      <c r="E6482" s="2">
        <v>10</v>
      </c>
      <c r="F6482" t="s">
        <v>136</v>
      </c>
      <c r="G6482" t="s">
        <v>1245</v>
      </c>
    </row>
    <row r="6483" spans="1:7" x14ac:dyDescent="0.25">
      <c r="A6483" t="s">
        <v>133</v>
      </c>
      <c r="B6483" t="s">
        <v>134</v>
      </c>
      <c r="C6483" t="s">
        <v>95</v>
      </c>
      <c r="D6483" s="1">
        <v>41843</v>
      </c>
      <c r="E6483" s="2">
        <v>10</v>
      </c>
      <c r="F6483" t="s">
        <v>137</v>
      </c>
      <c r="G6483" t="s">
        <v>1245</v>
      </c>
    </row>
    <row r="6484" spans="1:7" x14ac:dyDescent="0.25">
      <c r="A6484" t="s">
        <v>129</v>
      </c>
      <c r="B6484" t="s">
        <v>130</v>
      </c>
      <c r="C6484" t="s">
        <v>131</v>
      </c>
      <c r="D6484" s="1">
        <v>41843</v>
      </c>
      <c r="E6484" s="2">
        <v>10</v>
      </c>
      <c r="F6484" t="s">
        <v>132</v>
      </c>
      <c r="G6484" t="s">
        <v>9</v>
      </c>
    </row>
    <row r="6485" spans="1:7" x14ac:dyDescent="0.25">
      <c r="A6485" t="s">
        <v>1891</v>
      </c>
      <c r="B6485" t="s">
        <v>1892</v>
      </c>
      <c r="C6485" t="s">
        <v>1893</v>
      </c>
      <c r="D6485" s="1">
        <v>41843</v>
      </c>
      <c r="E6485" s="2">
        <v>50</v>
      </c>
      <c r="F6485" t="s">
        <v>1894</v>
      </c>
      <c r="G6485" t="s">
        <v>1885</v>
      </c>
    </row>
    <row r="6486" spans="1:7" x14ac:dyDescent="0.25">
      <c r="A6486" t="s">
        <v>138</v>
      </c>
      <c r="B6486" t="s">
        <v>139</v>
      </c>
      <c r="C6486" t="s">
        <v>140</v>
      </c>
      <c r="D6486" s="1">
        <v>41843</v>
      </c>
      <c r="E6486" s="2">
        <v>40</v>
      </c>
      <c r="F6486" t="s">
        <v>141</v>
      </c>
      <c r="G6486" t="s">
        <v>1245</v>
      </c>
    </row>
    <row r="6487" spans="1:7" x14ac:dyDescent="0.25">
      <c r="A6487" t="s">
        <v>1580</v>
      </c>
      <c r="B6487" t="s">
        <v>1581</v>
      </c>
      <c r="C6487" t="s">
        <v>1582</v>
      </c>
      <c r="D6487" s="1">
        <v>41843</v>
      </c>
      <c r="E6487" s="2">
        <v>20</v>
      </c>
      <c r="F6487" t="s">
        <v>1583</v>
      </c>
      <c r="G6487" t="s">
        <v>1245</v>
      </c>
    </row>
    <row r="6488" spans="1:7" x14ac:dyDescent="0.25">
      <c r="A6488" t="s">
        <v>1584</v>
      </c>
      <c r="B6488" t="s">
        <v>1585</v>
      </c>
      <c r="C6488" t="s">
        <v>1586</v>
      </c>
      <c r="D6488" s="1">
        <v>41843</v>
      </c>
      <c r="E6488" s="2">
        <v>10</v>
      </c>
      <c r="F6488" t="s">
        <v>1587</v>
      </c>
      <c r="G6488" t="s">
        <v>1790</v>
      </c>
    </row>
    <row r="6489" spans="1:7" x14ac:dyDescent="0.25">
      <c r="A6489" t="s">
        <v>2619</v>
      </c>
      <c r="B6489" t="s">
        <v>1451</v>
      </c>
      <c r="C6489" t="s">
        <v>1348</v>
      </c>
      <c r="D6489" s="1">
        <v>41843</v>
      </c>
      <c r="E6489" s="2">
        <v>50</v>
      </c>
      <c r="G6489" t="s">
        <v>114</v>
      </c>
    </row>
    <row r="6490" spans="1:7" x14ac:dyDescent="0.25">
      <c r="A6490" t="s">
        <v>2620</v>
      </c>
      <c r="B6490" t="s">
        <v>1096</v>
      </c>
      <c r="C6490" t="s">
        <v>2621</v>
      </c>
      <c r="D6490" s="1">
        <v>41850</v>
      </c>
      <c r="E6490" s="2">
        <v>3209.25</v>
      </c>
      <c r="F6490" t="s">
        <v>2622</v>
      </c>
      <c r="G6490" t="s">
        <v>2530</v>
      </c>
    </row>
    <row r="6491" spans="1:7" x14ac:dyDescent="0.25">
      <c r="A6491" t="s">
        <v>2623</v>
      </c>
      <c r="B6491" t="s">
        <v>45</v>
      </c>
      <c r="C6491" t="s">
        <v>1452</v>
      </c>
      <c r="D6491" s="1">
        <v>41851</v>
      </c>
      <c r="E6491" s="2">
        <v>1000</v>
      </c>
      <c r="G6491" t="s">
        <v>2561</v>
      </c>
    </row>
    <row r="6492" spans="1:7" x14ac:dyDescent="0.25">
      <c r="A6492" t="s">
        <v>1656</v>
      </c>
      <c r="B6492" t="s">
        <v>1657</v>
      </c>
      <c r="D6492" s="1">
        <v>41851</v>
      </c>
      <c r="E6492" s="2">
        <v>150</v>
      </c>
      <c r="F6492" t="s">
        <v>1658</v>
      </c>
      <c r="G6492" t="s">
        <v>1747</v>
      </c>
    </row>
    <row r="6493" spans="1:7" x14ac:dyDescent="0.25">
      <c r="A6493" t="s">
        <v>2624</v>
      </c>
      <c r="B6493" t="s">
        <v>2625</v>
      </c>
      <c r="D6493" s="1">
        <v>41851</v>
      </c>
      <c r="E6493" s="2">
        <v>1000</v>
      </c>
      <c r="F6493" t="s">
        <v>2626</v>
      </c>
      <c r="G6493" t="s">
        <v>2561</v>
      </c>
    </row>
    <row r="6494" spans="1:7" x14ac:dyDescent="0.25">
      <c r="A6494" t="s">
        <v>2545</v>
      </c>
      <c r="B6494" t="s">
        <v>2546</v>
      </c>
      <c r="D6494" s="1">
        <v>41851</v>
      </c>
      <c r="E6494" s="2">
        <v>150</v>
      </c>
      <c r="G6494" t="s">
        <v>1747</v>
      </c>
    </row>
    <row r="6495" spans="1:7" x14ac:dyDescent="0.25">
      <c r="A6495" t="s">
        <v>934</v>
      </c>
      <c r="B6495" t="s">
        <v>935</v>
      </c>
      <c r="C6495" t="s">
        <v>936</v>
      </c>
      <c r="D6495" s="1">
        <v>41851</v>
      </c>
      <c r="E6495" s="2">
        <v>1500</v>
      </c>
      <c r="F6495" t="s">
        <v>937</v>
      </c>
      <c r="G6495" t="s">
        <v>2561</v>
      </c>
    </row>
    <row r="6496" spans="1:7" x14ac:dyDescent="0.25">
      <c r="A6496" t="s">
        <v>188</v>
      </c>
      <c r="B6496" t="s">
        <v>189</v>
      </c>
      <c r="C6496" t="s">
        <v>190</v>
      </c>
      <c r="D6496" s="1">
        <v>41851</v>
      </c>
      <c r="E6496" s="2">
        <v>100</v>
      </c>
      <c r="F6496" t="s">
        <v>191</v>
      </c>
      <c r="G6496" t="s">
        <v>192</v>
      </c>
    </row>
    <row r="6497" spans="1:7" x14ac:dyDescent="0.25">
      <c r="A6497" t="s">
        <v>169</v>
      </c>
      <c r="B6497" t="s">
        <v>170</v>
      </c>
      <c r="C6497" t="s">
        <v>171</v>
      </c>
      <c r="D6497" s="1">
        <v>41858</v>
      </c>
      <c r="E6497" s="2">
        <v>10</v>
      </c>
      <c r="F6497" t="s">
        <v>172</v>
      </c>
      <c r="G6497" t="s">
        <v>1245</v>
      </c>
    </row>
    <row r="6498" spans="1:7" x14ac:dyDescent="0.25">
      <c r="A6498" t="s">
        <v>169</v>
      </c>
      <c r="B6498" t="s">
        <v>170</v>
      </c>
      <c r="C6498" t="s">
        <v>171</v>
      </c>
      <c r="D6498" s="1">
        <v>41858</v>
      </c>
      <c r="E6498" s="2">
        <v>10</v>
      </c>
      <c r="F6498" t="s">
        <v>173</v>
      </c>
      <c r="G6498" t="s">
        <v>1245</v>
      </c>
    </row>
    <row r="6499" spans="1:7" x14ac:dyDescent="0.25">
      <c r="A6499" t="s">
        <v>164</v>
      </c>
      <c r="B6499" t="s">
        <v>165</v>
      </c>
      <c r="C6499" t="s">
        <v>166</v>
      </c>
      <c r="D6499" s="1">
        <v>41858</v>
      </c>
      <c r="E6499" s="2">
        <v>25</v>
      </c>
      <c r="F6499" t="s">
        <v>167</v>
      </c>
      <c r="G6499" t="s">
        <v>1695</v>
      </c>
    </row>
    <row r="6500" spans="1:7" x14ac:dyDescent="0.25">
      <c r="A6500" t="s">
        <v>164</v>
      </c>
      <c r="B6500" t="s">
        <v>165</v>
      </c>
      <c r="C6500" t="s">
        <v>166</v>
      </c>
      <c r="D6500" s="1">
        <v>41858</v>
      </c>
      <c r="E6500" s="2">
        <v>25</v>
      </c>
      <c r="F6500" t="s">
        <v>168</v>
      </c>
      <c r="G6500" t="s">
        <v>1695</v>
      </c>
    </row>
    <row r="6501" spans="1:7" x14ac:dyDescent="0.25">
      <c r="A6501" t="s">
        <v>174</v>
      </c>
      <c r="B6501" t="s">
        <v>175</v>
      </c>
      <c r="C6501" t="s">
        <v>176</v>
      </c>
      <c r="D6501" s="1">
        <v>41858</v>
      </c>
      <c r="E6501" s="2">
        <v>10</v>
      </c>
      <c r="F6501" t="s">
        <v>177</v>
      </c>
      <c r="G6501" t="s">
        <v>114</v>
      </c>
    </row>
    <row r="6502" spans="1:7" x14ac:dyDescent="0.25">
      <c r="A6502" t="s">
        <v>493</v>
      </c>
      <c r="B6502" t="s">
        <v>494</v>
      </c>
      <c r="C6502" t="s">
        <v>495</v>
      </c>
      <c r="D6502" s="1">
        <v>41858</v>
      </c>
      <c r="E6502" s="2">
        <v>10</v>
      </c>
      <c r="F6502" t="s">
        <v>496</v>
      </c>
      <c r="G6502" t="s">
        <v>2456</v>
      </c>
    </row>
    <row r="6503" spans="1:7" x14ac:dyDescent="0.25">
      <c r="A6503" t="s">
        <v>493</v>
      </c>
      <c r="B6503" t="s">
        <v>494</v>
      </c>
      <c r="C6503" t="s">
        <v>495</v>
      </c>
      <c r="D6503" s="1">
        <v>41858</v>
      </c>
      <c r="E6503" s="2">
        <v>10</v>
      </c>
      <c r="F6503" t="s">
        <v>497</v>
      </c>
      <c r="G6503" t="s">
        <v>2456</v>
      </c>
    </row>
    <row r="6504" spans="1:7" x14ac:dyDescent="0.25">
      <c r="A6504" t="s">
        <v>1356</v>
      </c>
      <c r="B6504" t="s">
        <v>307</v>
      </c>
      <c r="C6504" t="s">
        <v>1357</v>
      </c>
      <c r="D6504" s="1">
        <v>41858</v>
      </c>
      <c r="E6504" s="2">
        <v>5</v>
      </c>
      <c r="F6504" t="s">
        <v>1358</v>
      </c>
      <c r="G6504" t="s">
        <v>1245</v>
      </c>
    </row>
    <row r="6505" spans="1:7" x14ac:dyDescent="0.25">
      <c r="A6505" t="s">
        <v>178</v>
      </c>
      <c r="B6505" t="s">
        <v>179</v>
      </c>
      <c r="C6505" t="s">
        <v>180</v>
      </c>
      <c r="D6505" s="1">
        <v>41858</v>
      </c>
      <c r="E6505" s="2">
        <v>5</v>
      </c>
      <c r="F6505" t="s">
        <v>181</v>
      </c>
      <c r="G6505" t="s">
        <v>182</v>
      </c>
    </row>
    <row r="6506" spans="1:7" x14ac:dyDescent="0.25">
      <c r="A6506" t="s">
        <v>2627</v>
      </c>
      <c r="B6506" t="s">
        <v>2628</v>
      </c>
      <c r="C6506" t="s">
        <v>2629</v>
      </c>
      <c r="D6506" s="1">
        <v>41858</v>
      </c>
      <c r="E6506" s="2">
        <v>100</v>
      </c>
      <c r="F6506" t="s">
        <v>2630</v>
      </c>
      <c r="G6506" t="s">
        <v>321</v>
      </c>
    </row>
    <row r="6507" spans="1:7" x14ac:dyDescent="0.25">
      <c r="A6507" t="s">
        <v>2627</v>
      </c>
      <c r="B6507" t="s">
        <v>2628</v>
      </c>
      <c r="C6507" t="s">
        <v>2629</v>
      </c>
      <c r="D6507" s="1">
        <v>41858</v>
      </c>
      <c r="E6507" s="2">
        <v>100</v>
      </c>
      <c r="F6507" t="s">
        <v>2630</v>
      </c>
      <c r="G6507" t="s">
        <v>321</v>
      </c>
    </row>
    <row r="6508" spans="1:7" x14ac:dyDescent="0.25">
      <c r="A6508" t="s">
        <v>151</v>
      </c>
      <c r="B6508" t="s">
        <v>152</v>
      </c>
      <c r="C6508" t="s">
        <v>153</v>
      </c>
      <c r="D6508" s="1">
        <v>41858</v>
      </c>
      <c r="E6508" s="2">
        <v>40</v>
      </c>
      <c r="F6508" t="s">
        <v>154</v>
      </c>
      <c r="G6508" t="s">
        <v>114</v>
      </c>
    </row>
    <row r="6509" spans="1:7" x14ac:dyDescent="0.25">
      <c r="A6509" t="s">
        <v>2272</v>
      </c>
      <c r="B6509" t="s">
        <v>2273</v>
      </c>
      <c r="C6509" t="s">
        <v>2274</v>
      </c>
      <c r="D6509" s="1">
        <v>41858</v>
      </c>
      <c r="E6509" s="2">
        <v>125</v>
      </c>
      <c r="F6509" t="s">
        <v>2275</v>
      </c>
      <c r="G6509" t="s">
        <v>2538</v>
      </c>
    </row>
    <row r="6510" spans="1:7" x14ac:dyDescent="0.25">
      <c r="A6510" t="s">
        <v>2272</v>
      </c>
      <c r="B6510" t="s">
        <v>2273</v>
      </c>
      <c r="C6510" t="s">
        <v>2274</v>
      </c>
      <c r="D6510" s="1">
        <v>41858</v>
      </c>
      <c r="E6510" s="2">
        <v>125</v>
      </c>
      <c r="F6510" t="s">
        <v>2276</v>
      </c>
      <c r="G6510" t="s">
        <v>2538</v>
      </c>
    </row>
    <row r="6511" spans="1:7" x14ac:dyDescent="0.25">
      <c r="A6511" t="s">
        <v>225</v>
      </c>
      <c r="B6511" t="s">
        <v>226</v>
      </c>
      <c r="C6511" t="s">
        <v>227</v>
      </c>
      <c r="D6511" s="1">
        <v>41858</v>
      </c>
      <c r="E6511" s="2">
        <v>500</v>
      </c>
      <c r="F6511" t="s">
        <v>228</v>
      </c>
      <c r="G6511" t="s">
        <v>34</v>
      </c>
    </row>
    <row r="6512" spans="1:7" x14ac:dyDescent="0.25">
      <c r="A6512" t="s">
        <v>159</v>
      </c>
      <c r="B6512" t="s">
        <v>160</v>
      </c>
      <c r="C6512" t="s">
        <v>161</v>
      </c>
      <c r="D6512" s="1">
        <v>41858</v>
      </c>
      <c r="E6512" s="2">
        <v>83.33</v>
      </c>
      <c r="F6512" t="s">
        <v>162</v>
      </c>
      <c r="G6512" t="s">
        <v>34</v>
      </c>
    </row>
    <row r="6513" spans="1:7" x14ac:dyDescent="0.25">
      <c r="A6513" t="s">
        <v>2619</v>
      </c>
      <c r="B6513" t="s">
        <v>1451</v>
      </c>
      <c r="C6513" t="s">
        <v>1348</v>
      </c>
      <c r="D6513" s="1">
        <v>41858</v>
      </c>
      <c r="E6513" s="2">
        <v>25</v>
      </c>
      <c r="G6513" t="s">
        <v>114</v>
      </c>
    </row>
    <row r="6514" spans="1:7" x14ac:dyDescent="0.25">
      <c r="A6514" t="s">
        <v>1584</v>
      </c>
      <c r="B6514" t="s">
        <v>1585</v>
      </c>
      <c r="C6514" t="s">
        <v>1586</v>
      </c>
      <c r="D6514" s="1">
        <v>41858</v>
      </c>
      <c r="E6514" s="2">
        <v>10</v>
      </c>
      <c r="F6514" t="s">
        <v>1587</v>
      </c>
      <c r="G6514" t="s">
        <v>1790</v>
      </c>
    </row>
    <row r="6515" spans="1:7" x14ac:dyDescent="0.25">
      <c r="A6515" t="s">
        <v>138</v>
      </c>
      <c r="B6515" t="s">
        <v>139</v>
      </c>
      <c r="C6515" t="s">
        <v>140</v>
      </c>
      <c r="D6515" s="1">
        <v>41858</v>
      </c>
      <c r="E6515" s="2">
        <v>40</v>
      </c>
      <c r="F6515" t="s">
        <v>141</v>
      </c>
      <c r="G6515" t="s">
        <v>1245</v>
      </c>
    </row>
    <row r="6516" spans="1:7" x14ac:dyDescent="0.25">
      <c r="A6516" t="s">
        <v>129</v>
      </c>
      <c r="B6516" t="s">
        <v>130</v>
      </c>
      <c r="C6516" t="s">
        <v>131</v>
      </c>
      <c r="D6516" s="1">
        <v>41858</v>
      </c>
      <c r="E6516" s="2">
        <v>10</v>
      </c>
      <c r="F6516" t="s">
        <v>132</v>
      </c>
      <c r="G6516" t="s">
        <v>1245</v>
      </c>
    </row>
    <row r="6517" spans="1:7" x14ac:dyDescent="0.25">
      <c r="A6517" t="s">
        <v>133</v>
      </c>
      <c r="B6517" t="s">
        <v>134</v>
      </c>
      <c r="C6517" t="s">
        <v>95</v>
      </c>
      <c r="D6517" s="1">
        <v>41858</v>
      </c>
      <c r="E6517" s="2">
        <v>10</v>
      </c>
      <c r="F6517" t="s">
        <v>135</v>
      </c>
      <c r="G6517" t="s">
        <v>1245</v>
      </c>
    </row>
    <row r="6518" spans="1:7" x14ac:dyDescent="0.25">
      <c r="A6518" t="s">
        <v>133</v>
      </c>
      <c r="B6518" t="s">
        <v>134</v>
      </c>
      <c r="C6518" t="s">
        <v>95</v>
      </c>
      <c r="D6518" s="1">
        <v>41858</v>
      </c>
      <c r="E6518" s="2">
        <v>10</v>
      </c>
      <c r="F6518" t="s">
        <v>136</v>
      </c>
      <c r="G6518" t="s">
        <v>1245</v>
      </c>
    </row>
    <row r="6519" spans="1:7" x14ac:dyDescent="0.25">
      <c r="A6519" t="s">
        <v>133</v>
      </c>
      <c r="B6519" t="s">
        <v>134</v>
      </c>
      <c r="C6519" t="s">
        <v>95</v>
      </c>
      <c r="D6519" s="1">
        <v>41858</v>
      </c>
      <c r="E6519" s="2">
        <v>10</v>
      </c>
      <c r="F6519" t="s">
        <v>137</v>
      </c>
      <c r="G6519" t="s">
        <v>1245</v>
      </c>
    </row>
    <row r="6520" spans="1:7" x14ac:dyDescent="0.25">
      <c r="A6520" t="s">
        <v>121</v>
      </c>
      <c r="B6520" t="s">
        <v>122</v>
      </c>
      <c r="C6520" t="s">
        <v>123</v>
      </c>
      <c r="D6520" s="1">
        <v>41858</v>
      </c>
      <c r="E6520" s="2">
        <v>70</v>
      </c>
      <c r="F6520" t="s">
        <v>124</v>
      </c>
      <c r="G6520" t="s">
        <v>1790</v>
      </c>
    </row>
    <row r="6521" spans="1:7" x14ac:dyDescent="0.25">
      <c r="A6521" t="s">
        <v>125</v>
      </c>
      <c r="B6521" t="s">
        <v>126</v>
      </c>
      <c r="C6521" t="s">
        <v>127</v>
      </c>
      <c r="D6521" s="1">
        <v>41858</v>
      </c>
      <c r="E6521" s="2">
        <v>5</v>
      </c>
      <c r="F6521" t="s">
        <v>128</v>
      </c>
      <c r="G6521" t="s">
        <v>1245</v>
      </c>
    </row>
    <row r="6522" spans="1:7" x14ac:dyDescent="0.25">
      <c r="A6522" t="s">
        <v>546</v>
      </c>
      <c r="B6522" t="s">
        <v>547</v>
      </c>
      <c r="C6522" t="s">
        <v>548</v>
      </c>
      <c r="D6522" s="1">
        <v>41858</v>
      </c>
      <c r="E6522" s="2">
        <v>25</v>
      </c>
      <c r="F6522" t="s">
        <v>549</v>
      </c>
      <c r="G6522" t="s">
        <v>1245</v>
      </c>
    </row>
    <row r="6523" spans="1:7" x14ac:dyDescent="0.25">
      <c r="A6523" t="s">
        <v>115</v>
      </c>
      <c r="B6523" t="s">
        <v>116</v>
      </c>
      <c r="C6523" t="s">
        <v>117</v>
      </c>
      <c r="D6523" s="1">
        <v>41858</v>
      </c>
      <c r="E6523" s="2">
        <v>5</v>
      </c>
      <c r="F6523" t="s">
        <v>118</v>
      </c>
      <c r="G6523" t="s">
        <v>1245</v>
      </c>
    </row>
    <row r="6524" spans="1:7" x14ac:dyDescent="0.25">
      <c r="A6524" t="s">
        <v>115</v>
      </c>
      <c r="B6524" t="s">
        <v>116</v>
      </c>
      <c r="C6524" t="s">
        <v>117</v>
      </c>
      <c r="D6524" s="1">
        <v>41858</v>
      </c>
      <c r="E6524" s="2">
        <v>5</v>
      </c>
      <c r="F6524" t="s">
        <v>119</v>
      </c>
      <c r="G6524" t="s">
        <v>1245</v>
      </c>
    </row>
    <row r="6525" spans="1:7" x14ac:dyDescent="0.25">
      <c r="A6525" t="s">
        <v>115</v>
      </c>
      <c r="B6525" t="s">
        <v>116</v>
      </c>
      <c r="C6525" t="s">
        <v>117</v>
      </c>
      <c r="D6525" s="1">
        <v>41858</v>
      </c>
      <c r="E6525" s="2">
        <v>5</v>
      </c>
      <c r="F6525" t="s">
        <v>120</v>
      </c>
      <c r="G6525" t="s">
        <v>1245</v>
      </c>
    </row>
    <row r="6526" spans="1:7" x14ac:dyDescent="0.25">
      <c r="A6526" t="s">
        <v>1100</v>
      </c>
      <c r="B6526" t="s">
        <v>1101</v>
      </c>
      <c r="C6526" t="s">
        <v>1102</v>
      </c>
      <c r="D6526" s="1">
        <v>41858</v>
      </c>
      <c r="E6526" s="2">
        <v>25</v>
      </c>
      <c r="F6526" t="s">
        <v>1103</v>
      </c>
      <c r="G6526" t="s">
        <v>2631</v>
      </c>
    </row>
    <row r="6527" spans="1:7" x14ac:dyDescent="0.25">
      <c r="A6527" t="s">
        <v>1100</v>
      </c>
      <c r="B6527" t="s">
        <v>1101</v>
      </c>
      <c r="C6527" t="s">
        <v>1102</v>
      </c>
      <c r="D6527" s="1">
        <v>41858</v>
      </c>
      <c r="E6527" s="2">
        <v>25</v>
      </c>
      <c r="F6527" t="s">
        <v>1104</v>
      </c>
      <c r="G6527" t="s">
        <v>2631</v>
      </c>
    </row>
    <row r="6528" spans="1:7" x14ac:dyDescent="0.25">
      <c r="A6528" t="s">
        <v>2632</v>
      </c>
      <c r="B6528" t="s">
        <v>2633</v>
      </c>
      <c r="D6528" s="1">
        <v>41858</v>
      </c>
      <c r="E6528" s="2">
        <v>150</v>
      </c>
      <c r="G6528" t="s">
        <v>1747</v>
      </c>
    </row>
    <row r="6529" spans="1:7" x14ac:dyDescent="0.25">
      <c r="A6529" t="s">
        <v>1076</v>
      </c>
      <c r="B6529" t="s">
        <v>1077</v>
      </c>
      <c r="D6529" s="1">
        <v>41858</v>
      </c>
      <c r="E6529" s="2">
        <v>25.59</v>
      </c>
      <c r="G6529" t="s">
        <v>310</v>
      </c>
    </row>
    <row r="6530" spans="1:7" x14ac:dyDescent="0.25">
      <c r="A6530" t="s">
        <v>1161</v>
      </c>
      <c r="B6530" t="s">
        <v>1162</v>
      </c>
      <c r="D6530" s="1">
        <v>41858</v>
      </c>
      <c r="E6530" s="2">
        <v>600</v>
      </c>
      <c r="G6530" t="s">
        <v>209</v>
      </c>
    </row>
    <row r="6531" spans="1:7" x14ac:dyDescent="0.25">
      <c r="A6531" t="s">
        <v>1856</v>
      </c>
      <c r="B6531" t="s">
        <v>1857</v>
      </c>
      <c r="D6531" s="1">
        <v>41858</v>
      </c>
      <c r="E6531" s="2">
        <v>10000</v>
      </c>
      <c r="G6531" t="s">
        <v>1113</v>
      </c>
    </row>
    <row r="6532" spans="1:7" x14ac:dyDescent="0.25">
      <c r="A6532" t="s">
        <v>636</v>
      </c>
      <c r="B6532" t="s">
        <v>637</v>
      </c>
      <c r="C6532" t="s">
        <v>638</v>
      </c>
      <c r="D6532" s="1">
        <v>41858</v>
      </c>
      <c r="E6532" s="2">
        <v>10</v>
      </c>
      <c r="F6532" t="s">
        <v>639</v>
      </c>
      <c r="G6532" t="s">
        <v>1694</v>
      </c>
    </row>
    <row r="6533" spans="1:7" x14ac:dyDescent="0.25">
      <c r="A6533" t="s">
        <v>82</v>
      </c>
      <c r="B6533" t="s">
        <v>83</v>
      </c>
      <c r="C6533" t="s">
        <v>84</v>
      </c>
      <c r="D6533" s="1">
        <v>41858</v>
      </c>
      <c r="E6533" s="2">
        <v>10</v>
      </c>
      <c r="F6533" t="s">
        <v>85</v>
      </c>
      <c r="G6533" t="s">
        <v>1245</v>
      </c>
    </row>
    <row r="6534" spans="1:7" x14ac:dyDescent="0.25">
      <c r="A6534" t="s">
        <v>82</v>
      </c>
      <c r="B6534" t="s">
        <v>83</v>
      </c>
      <c r="C6534" t="s">
        <v>84</v>
      </c>
      <c r="D6534" s="1">
        <v>41858</v>
      </c>
      <c r="E6534" s="2">
        <v>10</v>
      </c>
      <c r="F6534" t="s">
        <v>86</v>
      </c>
      <c r="G6534" t="s">
        <v>1245</v>
      </c>
    </row>
    <row r="6535" spans="1:7" x14ac:dyDescent="0.25">
      <c r="A6535" t="s">
        <v>78</v>
      </c>
      <c r="B6535" t="s">
        <v>79</v>
      </c>
      <c r="C6535" t="s">
        <v>80</v>
      </c>
      <c r="D6535" s="1">
        <v>41858</v>
      </c>
      <c r="E6535" s="2">
        <v>35</v>
      </c>
      <c r="F6535" t="s">
        <v>81</v>
      </c>
      <c r="G6535" t="s">
        <v>9</v>
      </c>
    </row>
    <row r="6536" spans="1:7" x14ac:dyDescent="0.25">
      <c r="A6536" t="s">
        <v>78</v>
      </c>
      <c r="B6536" t="s">
        <v>79</v>
      </c>
      <c r="C6536" t="s">
        <v>80</v>
      </c>
      <c r="D6536" s="1">
        <v>41858</v>
      </c>
      <c r="E6536" s="2">
        <v>35</v>
      </c>
      <c r="F6536" t="s">
        <v>81</v>
      </c>
      <c r="G6536" t="s">
        <v>9</v>
      </c>
    </row>
    <row r="6537" spans="1:7" x14ac:dyDescent="0.25">
      <c r="A6537" t="s">
        <v>87</v>
      </c>
      <c r="B6537" t="s">
        <v>88</v>
      </c>
      <c r="C6537" t="s">
        <v>89</v>
      </c>
      <c r="D6537" s="1">
        <v>41858</v>
      </c>
      <c r="E6537" s="2">
        <v>25</v>
      </c>
      <c r="F6537" t="s">
        <v>90</v>
      </c>
      <c r="G6537" t="s">
        <v>1695</v>
      </c>
    </row>
    <row r="6538" spans="1:7" x14ac:dyDescent="0.25">
      <c r="A6538" t="s">
        <v>87</v>
      </c>
      <c r="B6538" t="s">
        <v>88</v>
      </c>
      <c r="C6538" t="s">
        <v>89</v>
      </c>
      <c r="D6538" s="1">
        <v>41858</v>
      </c>
      <c r="E6538" s="2">
        <v>25</v>
      </c>
      <c r="F6538" t="s">
        <v>91</v>
      </c>
      <c r="G6538" t="s">
        <v>1695</v>
      </c>
    </row>
    <row r="6539" spans="1:7" x14ac:dyDescent="0.25">
      <c r="A6539" t="s">
        <v>87</v>
      </c>
      <c r="B6539" t="s">
        <v>88</v>
      </c>
      <c r="C6539" t="s">
        <v>89</v>
      </c>
      <c r="D6539" s="1">
        <v>41858</v>
      </c>
      <c r="E6539" s="2">
        <v>25</v>
      </c>
      <c r="F6539" t="s">
        <v>91</v>
      </c>
      <c r="G6539" t="s">
        <v>1695</v>
      </c>
    </row>
    <row r="6540" spans="1:7" x14ac:dyDescent="0.25">
      <c r="A6540" t="s">
        <v>87</v>
      </c>
      <c r="B6540" t="s">
        <v>88</v>
      </c>
      <c r="C6540" t="s">
        <v>89</v>
      </c>
      <c r="D6540" s="1">
        <v>41858</v>
      </c>
      <c r="E6540" s="2">
        <v>25</v>
      </c>
      <c r="F6540" t="s">
        <v>92</v>
      </c>
      <c r="G6540" t="s">
        <v>1695</v>
      </c>
    </row>
    <row r="6541" spans="1:7" x14ac:dyDescent="0.25">
      <c r="A6541" t="s">
        <v>390</v>
      </c>
      <c r="B6541" t="s">
        <v>343</v>
      </c>
      <c r="C6541" t="s">
        <v>391</v>
      </c>
      <c r="D6541" s="1">
        <v>41858</v>
      </c>
      <c r="E6541" s="2">
        <v>30</v>
      </c>
      <c r="F6541" t="s">
        <v>392</v>
      </c>
      <c r="G6541" t="s">
        <v>1245</v>
      </c>
    </row>
    <row r="6542" spans="1:7" x14ac:dyDescent="0.25">
      <c r="A6542" t="s">
        <v>390</v>
      </c>
      <c r="B6542" t="s">
        <v>343</v>
      </c>
      <c r="C6542" t="s">
        <v>391</v>
      </c>
      <c r="D6542" s="1">
        <v>41858</v>
      </c>
      <c r="E6542" s="2">
        <v>30</v>
      </c>
      <c r="F6542" t="s">
        <v>392</v>
      </c>
      <c r="G6542" t="s">
        <v>1245</v>
      </c>
    </row>
    <row r="6543" spans="1:7" x14ac:dyDescent="0.25">
      <c r="A6543" t="s">
        <v>390</v>
      </c>
      <c r="B6543" t="s">
        <v>343</v>
      </c>
      <c r="C6543" t="s">
        <v>391</v>
      </c>
      <c r="D6543" s="1">
        <v>41858</v>
      </c>
      <c r="E6543" s="2">
        <v>30</v>
      </c>
      <c r="F6543" t="s">
        <v>393</v>
      </c>
      <c r="G6543" t="s">
        <v>1245</v>
      </c>
    </row>
    <row r="6544" spans="1:7" x14ac:dyDescent="0.25">
      <c r="A6544" t="s">
        <v>1590</v>
      </c>
      <c r="B6544" t="s">
        <v>1591</v>
      </c>
      <c r="C6544" t="s">
        <v>1592</v>
      </c>
      <c r="D6544" s="1">
        <v>41858</v>
      </c>
      <c r="E6544" s="2">
        <v>5</v>
      </c>
      <c r="F6544" t="s">
        <v>1593</v>
      </c>
      <c r="G6544" t="s">
        <v>1245</v>
      </c>
    </row>
    <row r="6545" spans="1:7" x14ac:dyDescent="0.25">
      <c r="A6545" t="s">
        <v>2153</v>
      </c>
      <c r="B6545" t="s">
        <v>614</v>
      </c>
      <c r="C6545" t="s">
        <v>1310</v>
      </c>
      <c r="D6545" s="1">
        <v>41858</v>
      </c>
      <c r="E6545" s="2">
        <v>10</v>
      </c>
      <c r="F6545" t="s">
        <v>2154</v>
      </c>
      <c r="G6545" t="s">
        <v>1245</v>
      </c>
    </row>
    <row r="6546" spans="1:7" x14ac:dyDescent="0.25">
      <c r="A6546" t="s">
        <v>99</v>
      </c>
      <c r="B6546" t="s">
        <v>100</v>
      </c>
      <c r="C6546" t="s">
        <v>101</v>
      </c>
      <c r="D6546" s="1">
        <v>41858</v>
      </c>
      <c r="E6546" s="2">
        <v>10</v>
      </c>
      <c r="F6546" t="s">
        <v>102</v>
      </c>
      <c r="G6546" t="s">
        <v>1245</v>
      </c>
    </row>
    <row r="6547" spans="1:7" x14ac:dyDescent="0.25">
      <c r="A6547" t="s">
        <v>99</v>
      </c>
      <c r="B6547" t="s">
        <v>100</v>
      </c>
      <c r="C6547" t="s">
        <v>101</v>
      </c>
      <c r="D6547" s="1">
        <v>41858</v>
      </c>
      <c r="E6547" s="2">
        <v>10</v>
      </c>
      <c r="F6547" t="s">
        <v>103</v>
      </c>
      <c r="G6547" t="s">
        <v>1245</v>
      </c>
    </row>
    <row r="6548" spans="1:7" x14ac:dyDescent="0.25">
      <c r="A6548" t="s">
        <v>99</v>
      </c>
      <c r="B6548" t="s">
        <v>100</v>
      </c>
      <c r="C6548" t="s">
        <v>101</v>
      </c>
      <c r="D6548" s="1">
        <v>41858</v>
      </c>
      <c r="E6548" s="2">
        <v>10</v>
      </c>
      <c r="F6548" t="s">
        <v>104</v>
      </c>
      <c r="G6548" t="s">
        <v>1245</v>
      </c>
    </row>
    <row r="6549" spans="1:7" x14ac:dyDescent="0.25">
      <c r="A6549" t="s">
        <v>482</v>
      </c>
      <c r="B6549" t="s">
        <v>483</v>
      </c>
      <c r="C6549" t="s">
        <v>484</v>
      </c>
      <c r="D6549" s="1">
        <v>41858</v>
      </c>
      <c r="E6549" s="2">
        <v>125</v>
      </c>
      <c r="F6549" t="s">
        <v>485</v>
      </c>
      <c r="G6549" t="s">
        <v>2271</v>
      </c>
    </row>
    <row r="6550" spans="1:7" x14ac:dyDescent="0.25">
      <c r="A6550" t="s">
        <v>235</v>
      </c>
      <c r="B6550" t="s">
        <v>236</v>
      </c>
      <c r="C6550" t="s">
        <v>237</v>
      </c>
      <c r="D6550" s="1">
        <v>41865</v>
      </c>
      <c r="E6550" s="2">
        <v>125</v>
      </c>
      <c r="F6550" t="s">
        <v>238</v>
      </c>
      <c r="G6550" t="s">
        <v>1253</v>
      </c>
    </row>
    <row r="6551" spans="1:7" x14ac:dyDescent="0.25">
      <c r="A6551" t="s">
        <v>235</v>
      </c>
      <c r="B6551" t="s">
        <v>236</v>
      </c>
      <c r="C6551" t="s">
        <v>237</v>
      </c>
      <c r="D6551" s="1">
        <v>41865</v>
      </c>
      <c r="E6551" s="2">
        <v>125</v>
      </c>
      <c r="F6551" t="s">
        <v>239</v>
      </c>
      <c r="G6551" t="s">
        <v>1253</v>
      </c>
    </row>
    <row r="6552" spans="1:7" x14ac:dyDescent="0.25">
      <c r="A6552" t="s">
        <v>49</v>
      </c>
      <c r="B6552" t="s">
        <v>50</v>
      </c>
      <c r="C6552" t="s">
        <v>51</v>
      </c>
      <c r="D6552" s="1">
        <v>41865</v>
      </c>
      <c r="E6552" s="2">
        <v>125</v>
      </c>
      <c r="F6552" t="s">
        <v>52</v>
      </c>
      <c r="G6552" t="s">
        <v>34</v>
      </c>
    </row>
    <row r="6553" spans="1:7" x14ac:dyDescent="0.25">
      <c r="A6553" t="s">
        <v>2254</v>
      </c>
      <c r="B6553" t="s">
        <v>2255</v>
      </c>
      <c r="C6553" t="s">
        <v>894</v>
      </c>
      <c r="D6553" s="1">
        <v>41865</v>
      </c>
      <c r="E6553" s="2">
        <v>50</v>
      </c>
      <c r="F6553" t="s">
        <v>2256</v>
      </c>
      <c r="G6553" t="s">
        <v>114</v>
      </c>
    </row>
    <row r="6554" spans="1:7" x14ac:dyDescent="0.25">
      <c r="A6554" t="s">
        <v>44</v>
      </c>
      <c r="B6554" t="s">
        <v>45</v>
      </c>
      <c r="C6554" t="s">
        <v>46</v>
      </c>
      <c r="D6554" s="1">
        <v>41865</v>
      </c>
      <c r="E6554" s="2">
        <v>83.33</v>
      </c>
      <c r="F6554" t="s">
        <v>47</v>
      </c>
      <c r="G6554" t="s">
        <v>34</v>
      </c>
    </row>
    <row r="6555" spans="1:7" x14ac:dyDescent="0.25">
      <c r="A6555" t="s">
        <v>44</v>
      </c>
      <c r="B6555" t="s">
        <v>45</v>
      </c>
      <c r="C6555" t="s">
        <v>46</v>
      </c>
      <c r="D6555" s="1">
        <v>41865</v>
      </c>
      <c r="E6555" s="2">
        <v>83.33</v>
      </c>
      <c r="F6555" t="s">
        <v>48</v>
      </c>
      <c r="G6555" t="s">
        <v>34</v>
      </c>
    </row>
    <row r="6556" spans="1:7" x14ac:dyDescent="0.25">
      <c r="A6556" t="s">
        <v>10</v>
      </c>
      <c r="B6556" t="s">
        <v>11</v>
      </c>
      <c r="C6556" t="s">
        <v>12</v>
      </c>
      <c r="D6556" s="1">
        <v>41865</v>
      </c>
      <c r="E6556" s="2">
        <v>83.33</v>
      </c>
      <c r="G6556" t="s">
        <v>34</v>
      </c>
    </row>
    <row r="6557" spans="1:7" x14ac:dyDescent="0.25">
      <c r="A6557" t="s">
        <v>2285</v>
      </c>
      <c r="B6557" t="s">
        <v>2286</v>
      </c>
      <c r="C6557" t="s">
        <v>2287</v>
      </c>
      <c r="D6557" s="1">
        <v>41865</v>
      </c>
      <c r="E6557" s="2">
        <v>83.33</v>
      </c>
      <c r="G6557" t="s">
        <v>34</v>
      </c>
    </row>
    <row r="6558" spans="1:7" x14ac:dyDescent="0.25">
      <c r="A6558" t="s">
        <v>40</v>
      </c>
      <c r="B6558" t="s">
        <v>41</v>
      </c>
      <c r="C6558" t="s">
        <v>42</v>
      </c>
      <c r="D6558" s="1">
        <v>41865</v>
      </c>
      <c r="E6558" s="2">
        <v>166.66</v>
      </c>
      <c r="F6558" t="s">
        <v>43</v>
      </c>
      <c r="G6558" t="s">
        <v>2609</v>
      </c>
    </row>
    <row r="6559" spans="1:7" x14ac:dyDescent="0.25">
      <c r="A6559" t="s">
        <v>53</v>
      </c>
      <c r="B6559" t="s">
        <v>54</v>
      </c>
      <c r="C6559" t="s">
        <v>55</v>
      </c>
      <c r="D6559" s="1">
        <v>41865</v>
      </c>
      <c r="E6559" s="2">
        <v>125</v>
      </c>
      <c r="F6559" t="s">
        <v>56</v>
      </c>
      <c r="G6559" t="s">
        <v>34</v>
      </c>
    </row>
    <row r="6560" spans="1:7" x14ac:dyDescent="0.25">
      <c r="A6560" t="s">
        <v>53</v>
      </c>
      <c r="B6560" t="s">
        <v>54</v>
      </c>
      <c r="C6560" t="s">
        <v>55</v>
      </c>
      <c r="D6560" s="1">
        <v>41865</v>
      </c>
      <c r="E6560" s="2">
        <v>125</v>
      </c>
      <c r="F6560" t="s">
        <v>57</v>
      </c>
      <c r="G6560" t="s">
        <v>34</v>
      </c>
    </row>
    <row r="6561" spans="1:7" x14ac:dyDescent="0.25">
      <c r="A6561" t="s">
        <v>1704</v>
      </c>
      <c r="B6561" t="s">
        <v>1705</v>
      </c>
      <c r="C6561" t="s">
        <v>1706</v>
      </c>
      <c r="D6561" s="1">
        <v>41865</v>
      </c>
      <c r="E6561" s="2">
        <v>83.33</v>
      </c>
      <c r="G6561" t="s">
        <v>34</v>
      </c>
    </row>
    <row r="6562" spans="1:7" x14ac:dyDescent="0.25">
      <c r="A6562" t="s">
        <v>1257</v>
      </c>
      <c r="B6562" t="s">
        <v>1258</v>
      </c>
      <c r="C6562" t="s">
        <v>1259</v>
      </c>
      <c r="D6562" s="1">
        <v>41865</v>
      </c>
      <c r="E6562" s="2">
        <v>83.33</v>
      </c>
      <c r="F6562" t="s">
        <v>1260</v>
      </c>
      <c r="G6562" t="s">
        <v>34</v>
      </c>
    </row>
    <row r="6563" spans="1:7" x14ac:dyDescent="0.25">
      <c r="A6563" t="s">
        <v>1308</v>
      </c>
      <c r="B6563" t="s">
        <v>1309</v>
      </c>
      <c r="C6563" t="s">
        <v>1310</v>
      </c>
      <c r="D6563" s="1">
        <v>41865</v>
      </c>
      <c r="E6563" s="2">
        <v>83.33</v>
      </c>
      <c r="F6563" t="s">
        <v>1311</v>
      </c>
      <c r="G6563" t="s">
        <v>34</v>
      </c>
    </row>
    <row r="6564" spans="1:7" x14ac:dyDescent="0.25">
      <c r="A6564" t="s">
        <v>2634</v>
      </c>
      <c r="B6564" t="s">
        <v>2635</v>
      </c>
      <c r="C6564" t="s">
        <v>2636</v>
      </c>
      <c r="D6564" s="1">
        <v>41865</v>
      </c>
      <c r="E6564" s="2">
        <v>100</v>
      </c>
      <c r="F6564" t="s">
        <v>2637</v>
      </c>
      <c r="G6564" t="s">
        <v>2638</v>
      </c>
    </row>
    <row r="6565" spans="1:7" x14ac:dyDescent="0.25">
      <c r="A6565" t="s">
        <v>2634</v>
      </c>
      <c r="B6565" t="s">
        <v>2635</v>
      </c>
      <c r="C6565" t="s">
        <v>2636</v>
      </c>
      <c r="D6565" s="1">
        <v>41865</v>
      </c>
      <c r="E6565" s="2">
        <v>100</v>
      </c>
      <c r="F6565" t="s">
        <v>2639</v>
      </c>
      <c r="G6565" t="s">
        <v>2638</v>
      </c>
    </row>
    <row r="6566" spans="1:7" x14ac:dyDescent="0.25">
      <c r="A6566" t="s">
        <v>2634</v>
      </c>
      <c r="B6566" t="s">
        <v>2635</v>
      </c>
      <c r="C6566" t="s">
        <v>2636</v>
      </c>
      <c r="D6566" s="1">
        <v>41865</v>
      </c>
      <c r="E6566" s="2">
        <v>100</v>
      </c>
      <c r="F6566" t="s">
        <v>2639</v>
      </c>
      <c r="G6566" t="s">
        <v>2638</v>
      </c>
    </row>
    <row r="6567" spans="1:7" x14ac:dyDescent="0.25">
      <c r="A6567" t="s">
        <v>1236</v>
      </c>
      <c r="B6567" t="s">
        <v>903</v>
      </c>
      <c r="C6567" t="s">
        <v>997</v>
      </c>
      <c r="D6567" s="1">
        <v>41865</v>
      </c>
      <c r="E6567" s="2">
        <v>84</v>
      </c>
      <c r="F6567" t="s">
        <v>1237</v>
      </c>
      <c r="G6567" t="s">
        <v>34</v>
      </c>
    </row>
    <row r="6568" spans="1:7" x14ac:dyDescent="0.25">
      <c r="A6568" t="s">
        <v>2640</v>
      </c>
      <c r="B6568" t="s">
        <v>2641</v>
      </c>
      <c r="C6568" t="s">
        <v>2642</v>
      </c>
      <c r="D6568" s="1">
        <v>41869</v>
      </c>
      <c r="E6568" s="2">
        <v>100</v>
      </c>
      <c r="G6568" t="s">
        <v>399</v>
      </c>
    </row>
    <row r="6569" spans="1:7" x14ac:dyDescent="0.25">
      <c r="A6569" t="s">
        <v>188</v>
      </c>
      <c r="B6569" t="s">
        <v>189</v>
      </c>
      <c r="C6569" t="s">
        <v>190</v>
      </c>
      <c r="D6569" s="1">
        <v>41869</v>
      </c>
      <c r="E6569" s="2">
        <v>100</v>
      </c>
      <c r="F6569" t="s">
        <v>191</v>
      </c>
      <c r="G6569" t="s">
        <v>192</v>
      </c>
    </row>
    <row r="6570" spans="1:7" x14ac:dyDescent="0.25">
      <c r="A6570" t="s">
        <v>199</v>
      </c>
      <c r="B6570" t="s">
        <v>200</v>
      </c>
      <c r="C6570" t="s">
        <v>201</v>
      </c>
      <c r="D6570" s="1">
        <v>41869</v>
      </c>
      <c r="E6570" s="2">
        <v>20000</v>
      </c>
      <c r="G6570" t="s">
        <v>202</v>
      </c>
    </row>
    <row r="6571" spans="1:7" x14ac:dyDescent="0.25">
      <c r="A6571" t="s">
        <v>1105</v>
      </c>
      <c r="B6571" t="s">
        <v>1106</v>
      </c>
      <c r="C6571" t="s">
        <v>1107</v>
      </c>
      <c r="D6571" s="1">
        <v>41869</v>
      </c>
      <c r="E6571" s="2">
        <v>250</v>
      </c>
      <c r="F6571" t="s">
        <v>1108</v>
      </c>
      <c r="G6571" t="s">
        <v>2253</v>
      </c>
    </row>
    <row r="6572" spans="1:7" x14ac:dyDescent="0.25">
      <c r="A6572" t="s">
        <v>2539</v>
      </c>
      <c r="B6572" t="s">
        <v>2540</v>
      </c>
      <c r="D6572" s="1">
        <v>41869</v>
      </c>
      <c r="E6572" s="2">
        <v>150</v>
      </c>
      <c r="G6572" t="s">
        <v>1747</v>
      </c>
    </row>
    <row r="6573" spans="1:7" x14ac:dyDescent="0.25">
      <c r="A6573" t="s">
        <v>660</v>
      </c>
      <c r="B6573" t="s">
        <v>661</v>
      </c>
      <c r="D6573" s="1">
        <v>41869</v>
      </c>
      <c r="E6573" s="2">
        <v>300</v>
      </c>
      <c r="F6573" t="s">
        <v>662</v>
      </c>
      <c r="G6573" t="s">
        <v>2253</v>
      </c>
    </row>
    <row r="6574" spans="1:7" x14ac:dyDescent="0.25">
      <c r="A6574" t="s">
        <v>2233</v>
      </c>
      <c r="B6574" t="s">
        <v>2234</v>
      </c>
      <c r="D6574" s="1">
        <v>41869</v>
      </c>
      <c r="E6574" s="2">
        <v>1000</v>
      </c>
      <c r="F6574" t="s">
        <v>2235</v>
      </c>
      <c r="G6574" t="s">
        <v>34</v>
      </c>
    </row>
    <row r="6575" spans="1:7" x14ac:dyDescent="0.25">
      <c r="A6575" t="s">
        <v>479</v>
      </c>
      <c r="B6575" t="s">
        <v>480</v>
      </c>
      <c r="D6575" s="1">
        <v>41869</v>
      </c>
      <c r="E6575" s="2">
        <v>1000</v>
      </c>
      <c r="F6575" t="s">
        <v>481</v>
      </c>
      <c r="G6575" t="s">
        <v>34</v>
      </c>
    </row>
    <row r="6576" spans="1:7" x14ac:dyDescent="0.25">
      <c r="A6576" t="s">
        <v>2207</v>
      </c>
      <c r="B6576" t="s">
        <v>2208</v>
      </c>
      <c r="D6576" s="1">
        <v>41869</v>
      </c>
      <c r="E6576" s="2">
        <v>1058.75</v>
      </c>
      <c r="G6576" t="s">
        <v>145</v>
      </c>
    </row>
    <row r="6577" spans="1:7" x14ac:dyDescent="0.25">
      <c r="A6577" t="s">
        <v>2643</v>
      </c>
      <c r="B6577" t="s">
        <v>2644</v>
      </c>
      <c r="D6577" s="1">
        <v>41869</v>
      </c>
      <c r="E6577" s="2">
        <v>500</v>
      </c>
      <c r="G6577" t="s">
        <v>34</v>
      </c>
    </row>
    <row r="6578" spans="1:7" x14ac:dyDescent="0.25">
      <c r="A6578" t="s">
        <v>229</v>
      </c>
      <c r="B6578" t="s">
        <v>230</v>
      </c>
      <c r="D6578" s="1">
        <v>41870</v>
      </c>
      <c r="E6578" s="2">
        <v>9500</v>
      </c>
      <c r="G6578" t="s">
        <v>1859</v>
      </c>
    </row>
    <row r="6579" spans="1:7" x14ac:dyDescent="0.25">
      <c r="A6579" t="s">
        <v>1198</v>
      </c>
      <c r="B6579" t="s">
        <v>1199</v>
      </c>
      <c r="D6579" s="1">
        <v>41870</v>
      </c>
      <c r="E6579" s="2">
        <v>10000</v>
      </c>
      <c r="F6579" t="s">
        <v>1200</v>
      </c>
      <c r="G6579" t="s">
        <v>1113</v>
      </c>
    </row>
    <row r="6580" spans="1:7" x14ac:dyDescent="0.25">
      <c r="A6580" t="s">
        <v>660</v>
      </c>
      <c r="B6580" t="s">
        <v>661</v>
      </c>
      <c r="D6580" s="1">
        <v>41870</v>
      </c>
      <c r="E6580" s="2">
        <v>249.99</v>
      </c>
      <c r="F6580" t="s">
        <v>662</v>
      </c>
      <c r="G6580" t="s">
        <v>2253</v>
      </c>
    </row>
    <row r="6581" spans="1:7" x14ac:dyDescent="0.25">
      <c r="A6581" t="s">
        <v>1380</v>
      </c>
      <c r="B6581" t="s">
        <v>1381</v>
      </c>
      <c r="C6581" t="s">
        <v>1382</v>
      </c>
      <c r="D6581" s="1">
        <v>41870</v>
      </c>
      <c r="E6581" s="2">
        <v>750</v>
      </c>
      <c r="F6581" t="s">
        <v>1383</v>
      </c>
      <c r="G6581" t="s">
        <v>2277</v>
      </c>
    </row>
    <row r="6582" spans="1:7" x14ac:dyDescent="0.25">
      <c r="A6582" t="s">
        <v>2645</v>
      </c>
      <c r="B6582" t="s">
        <v>2646</v>
      </c>
      <c r="D6582" s="1">
        <v>41879</v>
      </c>
      <c r="E6582" s="2">
        <v>250</v>
      </c>
      <c r="G6582" t="s">
        <v>2561</v>
      </c>
    </row>
    <row r="6583" spans="1:7" x14ac:dyDescent="0.25">
      <c r="A6583" t="s">
        <v>2647</v>
      </c>
      <c r="B6583" t="s">
        <v>2648</v>
      </c>
      <c r="D6583" s="1">
        <v>41879</v>
      </c>
      <c r="E6583" s="2">
        <v>1000</v>
      </c>
      <c r="F6583" t="s">
        <v>2649</v>
      </c>
      <c r="G6583" t="s">
        <v>34</v>
      </c>
    </row>
    <row r="6584" spans="1:7" x14ac:dyDescent="0.25">
      <c r="A6584" t="s">
        <v>2058</v>
      </c>
      <c r="B6584" t="s">
        <v>2059</v>
      </c>
      <c r="D6584" s="1">
        <v>41879</v>
      </c>
      <c r="E6584" s="2">
        <v>500</v>
      </c>
      <c r="F6584" t="s">
        <v>450</v>
      </c>
      <c r="G6584" t="s">
        <v>34</v>
      </c>
    </row>
    <row r="6585" spans="1:7" x14ac:dyDescent="0.25">
      <c r="A6585" t="s">
        <v>2650</v>
      </c>
      <c r="B6585" t="s">
        <v>2651</v>
      </c>
      <c r="D6585" s="1">
        <v>41879</v>
      </c>
      <c r="E6585" s="2">
        <v>150</v>
      </c>
      <c r="G6585" t="s">
        <v>1747</v>
      </c>
    </row>
    <row r="6586" spans="1:7" x14ac:dyDescent="0.25">
      <c r="A6586" t="s">
        <v>2652</v>
      </c>
      <c r="B6586" t="s">
        <v>2653</v>
      </c>
      <c r="D6586" s="1">
        <v>41879</v>
      </c>
      <c r="E6586" s="2">
        <v>35000</v>
      </c>
      <c r="F6586" t="s">
        <v>2654</v>
      </c>
      <c r="G6586" t="s">
        <v>2060</v>
      </c>
    </row>
    <row r="6587" spans="1:7" x14ac:dyDescent="0.25">
      <c r="A6587" t="s">
        <v>2655</v>
      </c>
      <c r="B6587" t="s">
        <v>2656</v>
      </c>
      <c r="D6587" s="1">
        <v>41879</v>
      </c>
      <c r="E6587" s="2">
        <v>150</v>
      </c>
      <c r="F6587" t="s">
        <v>2657</v>
      </c>
      <c r="G6587" t="s">
        <v>1747</v>
      </c>
    </row>
    <row r="6588" spans="1:7" x14ac:dyDescent="0.25">
      <c r="A6588" t="s">
        <v>824</v>
      </c>
      <c r="B6588" t="s">
        <v>825</v>
      </c>
      <c r="C6588" t="s">
        <v>826</v>
      </c>
      <c r="D6588" s="1">
        <v>41879</v>
      </c>
      <c r="E6588" s="2">
        <v>1000</v>
      </c>
      <c r="F6588" t="s">
        <v>827</v>
      </c>
      <c r="G6588" t="s">
        <v>34</v>
      </c>
    </row>
    <row r="6589" spans="1:7" x14ac:dyDescent="0.25">
      <c r="A6589" t="s">
        <v>1085</v>
      </c>
      <c r="B6589" t="s">
        <v>1086</v>
      </c>
      <c r="C6589" t="s">
        <v>1087</v>
      </c>
      <c r="D6589" s="1">
        <v>41884</v>
      </c>
      <c r="E6589" s="2">
        <v>5000</v>
      </c>
      <c r="G6589" t="s">
        <v>1088</v>
      </c>
    </row>
    <row r="6590" spans="1:7" x14ac:dyDescent="0.25">
      <c r="A6590" t="s">
        <v>1499</v>
      </c>
      <c r="B6590" t="s">
        <v>1500</v>
      </c>
      <c r="C6590" t="s">
        <v>1501</v>
      </c>
      <c r="D6590" s="1">
        <v>41884</v>
      </c>
      <c r="E6590" s="2">
        <v>100</v>
      </c>
      <c r="F6590" t="s">
        <v>1502</v>
      </c>
      <c r="G6590" t="s">
        <v>2658</v>
      </c>
    </row>
    <row r="6591" spans="1:7" x14ac:dyDescent="0.25">
      <c r="A6591" t="s">
        <v>1499</v>
      </c>
      <c r="B6591" t="s">
        <v>1500</v>
      </c>
      <c r="C6591" t="s">
        <v>1501</v>
      </c>
      <c r="D6591" s="1">
        <v>41884</v>
      </c>
      <c r="E6591" s="2">
        <v>100</v>
      </c>
      <c r="F6591" t="s">
        <v>1503</v>
      </c>
      <c r="G6591" t="s">
        <v>2658</v>
      </c>
    </row>
    <row r="6592" spans="1:7" x14ac:dyDescent="0.25">
      <c r="A6592" t="s">
        <v>2659</v>
      </c>
      <c r="B6592" t="s">
        <v>2660</v>
      </c>
      <c r="C6592" t="s">
        <v>2661</v>
      </c>
      <c r="D6592" s="1">
        <v>41884</v>
      </c>
      <c r="E6592" s="2">
        <v>20</v>
      </c>
      <c r="F6592" t="s">
        <v>2662</v>
      </c>
      <c r="G6592" t="s">
        <v>97</v>
      </c>
    </row>
    <row r="6593" spans="1:7" x14ac:dyDescent="0.25">
      <c r="A6593" t="s">
        <v>235</v>
      </c>
      <c r="B6593" t="s">
        <v>236</v>
      </c>
      <c r="C6593" t="s">
        <v>237</v>
      </c>
      <c r="D6593" s="1">
        <v>41888</v>
      </c>
      <c r="E6593" s="2">
        <v>500</v>
      </c>
      <c r="F6593" t="s">
        <v>238</v>
      </c>
      <c r="G6593" t="s">
        <v>209</v>
      </c>
    </row>
    <row r="6594" spans="1:7" x14ac:dyDescent="0.25">
      <c r="A6594" t="s">
        <v>235</v>
      </c>
      <c r="B6594" t="s">
        <v>236</v>
      </c>
      <c r="C6594" t="s">
        <v>237</v>
      </c>
      <c r="D6594" s="1">
        <v>41888</v>
      </c>
      <c r="E6594" s="2">
        <v>500</v>
      </c>
      <c r="F6594" t="s">
        <v>239</v>
      </c>
      <c r="G6594" t="s">
        <v>209</v>
      </c>
    </row>
    <row r="6595" spans="1:7" x14ac:dyDescent="0.25">
      <c r="A6595" t="s">
        <v>482</v>
      </c>
      <c r="B6595" t="s">
        <v>483</v>
      </c>
      <c r="C6595" t="s">
        <v>484</v>
      </c>
      <c r="D6595" s="1">
        <v>41888</v>
      </c>
      <c r="E6595" s="2">
        <v>125</v>
      </c>
      <c r="F6595" t="s">
        <v>485</v>
      </c>
      <c r="G6595" t="s">
        <v>2271</v>
      </c>
    </row>
    <row r="6596" spans="1:7" x14ac:dyDescent="0.25">
      <c r="A6596" t="s">
        <v>2451</v>
      </c>
      <c r="B6596" t="s">
        <v>2452</v>
      </c>
      <c r="D6596" s="1">
        <v>41888</v>
      </c>
      <c r="E6596" s="2">
        <v>1500</v>
      </c>
      <c r="F6596" t="s">
        <v>2453</v>
      </c>
      <c r="G6596" t="s">
        <v>1816</v>
      </c>
    </row>
    <row r="6597" spans="1:7" x14ac:dyDescent="0.25">
      <c r="A6597">
        <v>5</v>
      </c>
      <c r="B6597" t="s">
        <v>717</v>
      </c>
      <c r="C6597" t="s">
        <v>718</v>
      </c>
      <c r="D6597" s="1">
        <v>41888</v>
      </c>
      <c r="E6597" s="2">
        <v>100</v>
      </c>
      <c r="F6597" t="s">
        <v>719</v>
      </c>
      <c r="G6597" t="s">
        <v>2663</v>
      </c>
    </row>
    <row r="6598" spans="1:7" x14ac:dyDescent="0.25">
      <c r="A6598" t="s">
        <v>2664</v>
      </c>
      <c r="B6598" t="s">
        <v>2665</v>
      </c>
      <c r="D6598" s="1">
        <v>41888</v>
      </c>
      <c r="E6598" s="2">
        <v>150</v>
      </c>
      <c r="F6598" t="s">
        <v>2666</v>
      </c>
      <c r="G6598" t="s">
        <v>1747</v>
      </c>
    </row>
    <row r="6599" spans="1:7" x14ac:dyDescent="0.25">
      <c r="A6599" t="s">
        <v>713</v>
      </c>
      <c r="B6599" t="s">
        <v>714</v>
      </c>
      <c r="C6599" t="s">
        <v>715</v>
      </c>
      <c r="D6599" s="1">
        <v>41888</v>
      </c>
      <c r="E6599" s="2">
        <v>2000</v>
      </c>
      <c r="F6599" t="s">
        <v>716</v>
      </c>
      <c r="G6599" t="s">
        <v>2253</v>
      </c>
    </row>
    <row r="6600" spans="1:7" x14ac:dyDescent="0.25">
      <c r="A6600" t="s">
        <v>2634</v>
      </c>
      <c r="B6600" t="s">
        <v>2635</v>
      </c>
      <c r="C6600" t="s">
        <v>2636</v>
      </c>
      <c r="D6600" s="1">
        <v>41898</v>
      </c>
      <c r="E6600" s="2">
        <v>100</v>
      </c>
      <c r="F6600" t="s">
        <v>2637</v>
      </c>
      <c r="G6600" t="s">
        <v>2638</v>
      </c>
    </row>
    <row r="6601" spans="1:7" x14ac:dyDescent="0.25">
      <c r="A6601" t="s">
        <v>2634</v>
      </c>
      <c r="B6601" t="s">
        <v>2635</v>
      </c>
      <c r="C6601" t="s">
        <v>2636</v>
      </c>
      <c r="D6601" s="1">
        <v>41898</v>
      </c>
      <c r="E6601" s="2">
        <v>100</v>
      </c>
      <c r="F6601" t="s">
        <v>2639</v>
      </c>
      <c r="G6601" t="s">
        <v>2638</v>
      </c>
    </row>
    <row r="6602" spans="1:7" x14ac:dyDescent="0.25">
      <c r="A6602" t="s">
        <v>2634</v>
      </c>
      <c r="B6602" t="s">
        <v>2635</v>
      </c>
      <c r="C6602" t="s">
        <v>2636</v>
      </c>
      <c r="D6602" s="1">
        <v>41898</v>
      </c>
      <c r="E6602" s="2">
        <v>100</v>
      </c>
      <c r="F6602" t="s">
        <v>2639</v>
      </c>
      <c r="G6602" t="s">
        <v>2638</v>
      </c>
    </row>
    <row r="6603" spans="1:7" x14ac:dyDescent="0.25">
      <c r="A6603" t="s">
        <v>1236</v>
      </c>
      <c r="B6603" t="s">
        <v>903</v>
      </c>
      <c r="C6603" t="s">
        <v>997</v>
      </c>
      <c r="D6603" s="1">
        <v>41898</v>
      </c>
      <c r="E6603" s="2">
        <v>84</v>
      </c>
      <c r="F6603" t="s">
        <v>1237</v>
      </c>
      <c r="G6603" t="s">
        <v>34</v>
      </c>
    </row>
    <row r="6604" spans="1:7" x14ac:dyDescent="0.25">
      <c r="A6604" t="s">
        <v>1308</v>
      </c>
      <c r="B6604" t="s">
        <v>1309</v>
      </c>
      <c r="C6604" t="s">
        <v>1310</v>
      </c>
      <c r="D6604" s="1">
        <v>41898</v>
      </c>
      <c r="E6604" s="2">
        <v>83.33</v>
      </c>
      <c r="F6604" t="s">
        <v>1311</v>
      </c>
      <c r="G6604" t="s">
        <v>34</v>
      </c>
    </row>
    <row r="6605" spans="1:7" x14ac:dyDescent="0.25">
      <c r="A6605" t="s">
        <v>1257</v>
      </c>
      <c r="B6605" t="s">
        <v>1258</v>
      </c>
      <c r="C6605" t="s">
        <v>1259</v>
      </c>
      <c r="D6605" s="1">
        <v>41898</v>
      </c>
      <c r="E6605" s="2">
        <v>83.33</v>
      </c>
      <c r="F6605" t="s">
        <v>1260</v>
      </c>
      <c r="G6605" t="s">
        <v>34</v>
      </c>
    </row>
    <row r="6606" spans="1:7" x14ac:dyDescent="0.25">
      <c r="A6606" t="s">
        <v>1704</v>
      </c>
      <c r="B6606" t="s">
        <v>1705</v>
      </c>
      <c r="C6606" t="s">
        <v>1706</v>
      </c>
      <c r="D6606" s="1">
        <v>41898</v>
      </c>
      <c r="E6606" s="2">
        <v>83.33</v>
      </c>
      <c r="G6606" t="s">
        <v>34</v>
      </c>
    </row>
    <row r="6607" spans="1:7" x14ac:dyDescent="0.25">
      <c r="A6607" t="s">
        <v>2667</v>
      </c>
      <c r="B6607" t="s">
        <v>2668</v>
      </c>
      <c r="D6607" s="1">
        <v>41898</v>
      </c>
      <c r="E6607" s="2">
        <v>150</v>
      </c>
      <c r="F6607" t="s">
        <v>2669</v>
      </c>
      <c r="G6607" t="s">
        <v>1747</v>
      </c>
    </row>
    <row r="6608" spans="1:7" x14ac:dyDescent="0.25">
      <c r="A6608" t="s">
        <v>235</v>
      </c>
      <c r="B6608" t="s">
        <v>236</v>
      </c>
      <c r="C6608" t="s">
        <v>237</v>
      </c>
      <c r="D6608" s="1">
        <v>41898</v>
      </c>
      <c r="E6608" s="2">
        <v>125</v>
      </c>
      <c r="F6608" t="s">
        <v>238</v>
      </c>
      <c r="G6608" t="s">
        <v>1253</v>
      </c>
    </row>
    <row r="6609" spans="1:7" x14ac:dyDescent="0.25">
      <c r="A6609" t="s">
        <v>235</v>
      </c>
      <c r="B6609" t="s">
        <v>236</v>
      </c>
      <c r="C6609" t="s">
        <v>237</v>
      </c>
      <c r="D6609" s="1">
        <v>41898</v>
      </c>
      <c r="E6609" s="2">
        <v>125</v>
      </c>
      <c r="F6609" t="s">
        <v>239</v>
      </c>
      <c r="G6609" t="s">
        <v>1253</v>
      </c>
    </row>
    <row r="6610" spans="1:7" x14ac:dyDescent="0.25">
      <c r="A6610" t="s">
        <v>49</v>
      </c>
      <c r="B6610" t="s">
        <v>50</v>
      </c>
      <c r="C6610" t="s">
        <v>51</v>
      </c>
      <c r="D6610" s="1">
        <v>41898</v>
      </c>
      <c r="E6610" s="2">
        <v>125</v>
      </c>
      <c r="F6610" t="s">
        <v>52</v>
      </c>
      <c r="G6610" t="s">
        <v>34</v>
      </c>
    </row>
    <row r="6611" spans="1:7" x14ac:dyDescent="0.25">
      <c r="A6611" t="s">
        <v>10</v>
      </c>
      <c r="B6611" t="s">
        <v>11</v>
      </c>
      <c r="C6611" t="s">
        <v>12</v>
      </c>
      <c r="D6611" s="1">
        <v>41898</v>
      </c>
      <c r="E6611" s="2">
        <v>83.33</v>
      </c>
      <c r="G6611" t="s">
        <v>34</v>
      </c>
    </row>
    <row r="6612" spans="1:7" x14ac:dyDescent="0.25">
      <c r="A6612" t="s">
        <v>44</v>
      </c>
      <c r="B6612" t="s">
        <v>45</v>
      </c>
      <c r="C6612" t="s">
        <v>46</v>
      </c>
      <c r="D6612" s="1">
        <v>41898</v>
      </c>
      <c r="E6612" s="2">
        <v>83.33</v>
      </c>
      <c r="F6612" t="s">
        <v>47</v>
      </c>
      <c r="G6612" t="s">
        <v>34</v>
      </c>
    </row>
    <row r="6613" spans="1:7" x14ac:dyDescent="0.25">
      <c r="A6613" t="s">
        <v>44</v>
      </c>
      <c r="B6613" t="s">
        <v>45</v>
      </c>
      <c r="C6613" t="s">
        <v>46</v>
      </c>
      <c r="D6613" s="1">
        <v>41898</v>
      </c>
      <c r="E6613" s="2">
        <v>83.33</v>
      </c>
      <c r="F6613" t="s">
        <v>48</v>
      </c>
      <c r="G6613" t="s">
        <v>34</v>
      </c>
    </row>
    <row r="6614" spans="1:7" x14ac:dyDescent="0.25">
      <c r="A6614" t="s">
        <v>2254</v>
      </c>
      <c r="B6614" t="s">
        <v>2255</v>
      </c>
      <c r="C6614" t="s">
        <v>894</v>
      </c>
      <c r="D6614" s="1">
        <v>41898</v>
      </c>
      <c r="E6614" s="2">
        <v>50</v>
      </c>
      <c r="F6614" t="s">
        <v>2256</v>
      </c>
      <c r="G6614" t="s">
        <v>114</v>
      </c>
    </row>
    <row r="6615" spans="1:7" x14ac:dyDescent="0.25">
      <c r="A6615" t="s">
        <v>40</v>
      </c>
      <c r="B6615" t="s">
        <v>41</v>
      </c>
      <c r="C6615" t="s">
        <v>42</v>
      </c>
      <c r="D6615" s="1">
        <v>41898</v>
      </c>
      <c r="E6615" s="2">
        <v>166.66</v>
      </c>
      <c r="F6615" t="s">
        <v>43</v>
      </c>
      <c r="G6615" t="s">
        <v>2609</v>
      </c>
    </row>
    <row r="6616" spans="1:7" x14ac:dyDescent="0.25">
      <c r="A6616" t="s">
        <v>2285</v>
      </c>
      <c r="B6616" t="s">
        <v>2286</v>
      </c>
      <c r="C6616" t="s">
        <v>2287</v>
      </c>
      <c r="D6616" s="1">
        <v>41898</v>
      </c>
      <c r="E6616" s="2">
        <v>83.33</v>
      </c>
      <c r="G6616" t="s">
        <v>34</v>
      </c>
    </row>
    <row r="6617" spans="1:7" x14ac:dyDescent="0.25">
      <c r="A6617" t="s">
        <v>53</v>
      </c>
      <c r="B6617" t="s">
        <v>54</v>
      </c>
      <c r="C6617" t="s">
        <v>55</v>
      </c>
      <c r="D6617" s="1">
        <v>41898</v>
      </c>
      <c r="E6617" s="2">
        <v>125</v>
      </c>
      <c r="F6617" t="s">
        <v>56</v>
      </c>
      <c r="G6617" t="s">
        <v>34</v>
      </c>
    </row>
    <row r="6618" spans="1:7" x14ac:dyDescent="0.25">
      <c r="A6618" t="s">
        <v>53</v>
      </c>
      <c r="B6618" t="s">
        <v>54</v>
      </c>
      <c r="C6618" t="s">
        <v>55</v>
      </c>
      <c r="D6618" s="1">
        <v>41898</v>
      </c>
      <c r="E6618" s="2">
        <v>125</v>
      </c>
      <c r="F6618" t="s">
        <v>57</v>
      </c>
      <c r="G6618" t="s">
        <v>34</v>
      </c>
    </row>
    <row r="6619" spans="1:7" x14ac:dyDescent="0.25">
      <c r="A6619" t="s">
        <v>2670</v>
      </c>
      <c r="B6619" t="s">
        <v>2671</v>
      </c>
      <c r="C6619" t="s">
        <v>189</v>
      </c>
      <c r="D6619" s="1">
        <v>41912</v>
      </c>
      <c r="E6619" s="2">
        <v>200</v>
      </c>
      <c r="G6619" t="s">
        <v>2561</v>
      </c>
    </row>
    <row r="6620" spans="1:7" x14ac:dyDescent="0.25">
      <c r="A6620" t="s">
        <v>2672</v>
      </c>
      <c r="B6620" t="s">
        <v>2673</v>
      </c>
      <c r="C6620" t="s">
        <v>1420</v>
      </c>
      <c r="D6620" s="1">
        <v>41912</v>
      </c>
      <c r="E6620" s="2">
        <v>15</v>
      </c>
      <c r="F6620" t="s">
        <v>2674</v>
      </c>
      <c r="G6620" t="s">
        <v>67</v>
      </c>
    </row>
    <row r="6621" spans="1:7" x14ac:dyDescent="0.25">
      <c r="A6621" t="s">
        <v>2207</v>
      </c>
      <c r="B6621" t="s">
        <v>2208</v>
      </c>
      <c r="D6621" s="1">
        <v>41912</v>
      </c>
      <c r="E6621" s="2">
        <v>787.5</v>
      </c>
      <c r="G6621" t="s">
        <v>145</v>
      </c>
    </row>
    <row r="6622" spans="1:7" x14ac:dyDescent="0.25">
      <c r="A6622" t="s">
        <v>2391</v>
      </c>
      <c r="B6622" t="s">
        <v>2392</v>
      </c>
      <c r="D6622" s="1">
        <v>41912</v>
      </c>
      <c r="E6622" s="2">
        <v>500</v>
      </c>
      <c r="G6622" t="s">
        <v>276</v>
      </c>
    </row>
    <row r="6623" spans="1:7" x14ac:dyDescent="0.25">
      <c r="A6623" t="s">
        <v>1344</v>
      </c>
      <c r="B6623" t="s">
        <v>1345</v>
      </c>
      <c r="D6623" s="1">
        <v>41912</v>
      </c>
      <c r="E6623" s="2">
        <v>1000</v>
      </c>
      <c r="G6623" t="s">
        <v>276</v>
      </c>
    </row>
    <row r="6624" spans="1:7" x14ac:dyDescent="0.25">
      <c r="A6624" t="s">
        <v>2675</v>
      </c>
      <c r="B6624" t="s">
        <v>2676</v>
      </c>
      <c r="D6624" s="1">
        <v>41912</v>
      </c>
      <c r="E6624" s="2">
        <v>125.45</v>
      </c>
      <c r="G6624" t="s">
        <v>1417</v>
      </c>
    </row>
    <row r="6625" spans="1:7" x14ac:dyDescent="0.25">
      <c r="A6625" t="s">
        <v>454</v>
      </c>
      <c r="B6625" t="s">
        <v>455</v>
      </c>
      <c r="D6625" s="1">
        <v>41912</v>
      </c>
      <c r="E6625" s="2">
        <v>11250</v>
      </c>
      <c r="G6625" t="s">
        <v>456</v>
      </c>
    </row>
    <row r="6626" spans="1:7" x14ac:dyDescent="0.25">
      <c r="A6626" t="s">
        <v>1876</v>
      </c>
      <c r="B6626" t="s">
        <v>1877</v>
      </c>
      <c r="D6626" s="1">
        <v>41912</v>
      </c>
      <c r="E6626" s="2">
        <v>1500</v>
      </c>
      <c r="F6626" t="s">
        <v>1878</v>
      </c>
      <c r="G6626" t="s">
        <v>34</v>
      </c>
    </row>
    <row r="6627" spans="1:7" x14ac:dyDescent="0.25">
      <c r="A6627" t="s">
        <v>1876</v>
      </c>
      <c r="B6627" t="s">
        <v>1877</v>
      </c>
      <c r="D6627" s="1">
        <v>41912</v>
      </c>
      <c r="E6627" s="2">
        <v>1500</v>
      </c>
      <c r="F6627" t="s">
        <v>1879</v>
      </c>
      <c r="G6627" t="s">
        <v>34</v>
      </c>
    </row>
    <row r="6628" spans="1:7" x14ac:dyDescent="0.25">
      <c r="A6628" t="s">
        <v>1647</v>
      </c>
      <c r="B6628" t="s">
        <v>1648</v>
      </c>
      <c r="D6628" s="1">
        <v>41912</v>
      </c>
      <c r="E6628" s="2">
        <v>7971</v>
      </c>
      <c r="G6628" t="s">
        <v>507</v>
      </c>
    </row>
    <row r="6629" spans="1:7" x14ac:dyDescent="0.25">
      <c r="A6629" t="s">
        <v>2555</v>
      </c>
      <c r="B6629" t="s">
        <v>2556</v>
      </c>
      <c r="D6629" s="1">
        <v>41912</v>
      </c>
      <c r="E6629" s="2">
        <v>150</v>
      </c>
      <c r="F6629" t="s">
        <v>2557</v>
      </c>
      <c r="G6629" t="s">
        <v>1747</v>
      </c>
    </row>
    <row r="6630" spans="1:7" x14ac:dyDescent="0.25">
      <c r="A6630" t="s">
        <v>427</v>
      </c>
      <c r="B6630" t="s">
        <v>428</v>
      </c>
      <c r="D6630" s="1">
        <v>41912</v>
      </c>
      <c r="E6630" s="2">
        <v>6221</v>
      </c>
      <c r="F6630" t="s">
        <v>429</v>
      </c>
      <c r="G6630" t="s">
        <v>431</v>
      </c>
    </row>
    <row r="6631" spans="1:7" x14ac:dyDescent="0.25">
      <c r="A6631" t="s">
        <v>427</v>
      </c>
      <c r="B6631" t="s">
        <v>428</v>
      </c>
      <c r="D6631" s="1">
        <v>41912</v>
      </c>
      <c r="E6631" s="2">
        <v>18662</v>
      </c>
      <c r="F6631" t="s">
        <v>429</v>
      </c>
      <c r="G6631" t="s">
        <v>430</v>
      </c>
    </row>
    <row r="6632" spans="1:7" x14ac:dyDescent="0.25">
      <c r="A6632" t="s">
        <v>1901</v>
      </c>
      <c r="B6632" t="s">
        <v>1902</v>
      </c>
      <c r="D6632" s="1">
        <v>41912</v>
      </c>
      <c r="E6632" s="2">
        <v>10000</v>
      </c>
      <c r="G6632" t="s">
        <v>1113</v>
      </c>
    </row>
    <row r="6633" spans="1:7" x14ac:dyDescent="0.25">
      <c r="A6633" t="s">
        <v>2552</v>
      </c>
      <c r="B6633" t="s">
        <v>2553</v>
      </c>
      <c r="D6633" s="1">
        <v>41912</v>
      </c>
      <c r="E6633" s="2">
        <v>150</v>
      </c>
      <c r="F6633" t="s">
        <v>2554</v>
      </c>
      <c r="G6633" t="s">
        <v>1747</v>
      </c>
    </row>
    <row r="6634" spans="1:7" x14ac:dyDescent="0.25">
      <c r="A6634" t="s">
        <v>2584</v>
      </c>
      <c r="B6634" t="s">
        <v>2585</v>
      </c>
      <c r="C6634" t="s">
        <v>758</v>
      </c>
      <c r="D6634" s="1">
        <v>41912</v>
      </c>
      <c r="E6634" s="2">
        <v>30</v>
      </c>
      <c r="F6634" t="s">
        <v>2586</v>
      </c>
      <c r="G6634" t="s">
        <v>114</v>
      </c>
    </row>
    <row r="6635" spans="1:7" x14ac:dyDescent="0.25">
      <c r="A6635" t="s">
        <v>1426</v>
      </c>
      <c r="B6635" t="s">
        <v>1427</v>
      </c>
      <c r="C6635" t="s">
        <v>826</v>
      </c>
      <c r="D6635" s="1">
        <v>41912</v>
      </c>
      <c r="E6635" s="2">
        <v>100</v>
      </c>
      <c r="F6635" t="s">
        <v>1428</v>
      </c>
      <c r="G6635" t="s">
        <v>114</v>
      </c>
    </row>
    <row r="6636" spans="1:7" x14ac:dyDescent="0.25">
      <c r="A6636" t="s">
        <v>188</v>
      </c>
      <c r="B6636" t="s">
        <v>189</v>
      </c>
      <c r="C6636" t="s">
        <v>190</v>
      </c>
      <c r="D6636" s="1">
        <v>41912</v>
      </c>
      <c r="E6636" s="2">
        <v>100</v>
      </c>
      <c r="F6636" t="s">
        <v>191</v>
      </c>
      <c r="G6636" t="s">
        <v>192</v>
      </c>
    </row>
    <row r="6637" spans="1:7" x14ac:dyDescent="0.25">
      <c r="A6637" t="s">
        <v>241</v>
      </c>
      <c r="B6637" t="s">
        <v>242</v>
      </c>
      <c r="C6637" t="s">
        <v>243</v>
      </c>
      <c r="D6637" s="1">
        <v>41915</v>
      </c>
      <c r="E6637" s="2">
        <v>300</v>
      </c>
      <c r="F6637" t="s">
        <v>244</v>
      </c>
      <c r="G6637" t="s">
        <v>245</v>
      </c>
    </row>
    <row r="6638" spans="1:7" x14ac:dyDescent="0.25">
      <c r="A6638" t="s">
        <v>241</v>
      </c>
      <c r="B6638" t="s">
        <v>242</v>
      </c>
      <c r="C6638" t="s">
        <v>243</v>
      </c>
      <c r="D6638" s="1">
        <v>41915</v>
      </c>
      <c r="E6638" s="2">
        <v>300</v>
      </c>
      <c r="F6638" t="s">
        <v>246</v>
      </c>
      <c r="G6638" t="s">
        <v>245</v>
      </c>
    </row>
    <row r="6639" spans="1:7" x14ac:dyDescent="0.25">
      <c r="A6639" t="s">
        <v>164</v>
      </c>
      <c r="B6639" t="s">
        <v>165</v>
      </c>
      <c r="C6639" t="s">
        <v>166</v>
      </c>
      <c r="D6639" s="1">
        <v>41915</v>
      </c>
      <c r="E6639" s="2">
        <v>25</v>
      </c>
      <c r="F6639" t="s">
        <v>167</v>
      </c>
      <c r="G6639" t="s">
        <v>1695</v>
      </c>
    </row>
    <row r="6640" spans="1:7" x14ac:dyDescent="0.25">
      <c r="A6640" t="s">
        <v>164</v>
      </c>
      <c r="B6640" t="s">
        <v>165</v>
      </c>
      <c r="C6640" t="s">
        <v>166</v>
      </c>
      <c r="D6640" s="1">
        <v>41915</v>
      </c>
      <c r="E6640" s="2">
        <v>25</v>
      </c>
      <c r="F6640" t="s">
        <v>168</v>
      </c>
      <c r="G6640" t="s">
        <v>1695</v>
      </c>
    </row>
    <row r="6641" spans="1:7" x14ac:dyDescent="0.25">
      <c r="A6641" t="s">
        <v>169</v>
      </c>
      <c r="B6641" t="s">
        <v>170</v>
      </c>
      <c r="C6641" t="s">
        <v>171</v>
      </c>
      <c r="D6641" s="1">
        <v>41915</v>
      </c>
      <c r="E6641" s="2">
        <v>10</v>
      </c>
      <c r="F6641" t="s">
        <v>172</v>
      </c>
      <c r="G6641" t="s">
        <v>1245</v>
      </c>
    </row>
    <row r="6642" spans="1:7" x14ac:dyDescent="0.25">
      <c r="A6642" t="s">
        <v>169</v>
      </c>
      <c r="B6642" t="s">
        <v>170</v>
      </c>
      <c r="C6642" t="s">
        <v>171</v>
      </c>
      <c r="D6642" s="1">
        <v>41915</v>
      </c>
      <c r="E6642" s="2">
        <v>10</v>
      </c>
      <c r="F6642" t="s">
        <v>173</v>
      </c>
      <c r="G6642" t="s">
        <v>1245</v>
      </c>
    </row>
    <row r="6643" spans="1:7" x14ac:dyDescent="0.25">
      <c r="A6643" t="s">
        <v>174</v>
      </c>
      <c r="B6643" t="s">
        <v>175</v>
      </c>
      <c r="C6643" t="s">
        <v>176</v>
      </c>
      <c r="D6643" s="1">
        <v>41915</v>
      </c>
      <c r="E6643" s="2">
        <v>10</v>
      </c>
      <c r="F6643" t="s">
        <v>177</v>
      </c>
      <c r="G6643" t="s">
        <v>114</v>
      </c>
    </row>
    <row r="6644" spans="1:7" x14ac:dyDescent="0.25">
      <c r="A6644" t="s">
        <v>493</v>
      </c>
      <c r="B6644" t="s">
        <v>494</v>
      </c>
      <c r="C6644" t="s">
        <v>495</v>
      </c>
      <c r="D6644" s="1">
        <v>41915</v>
      </c>
      <c r="E6644" s="2">
        <v>10</v>
      </c>
      <c r="F6644" t="s">
        <v>496</v>
      </c>
      <c r="G6644" t="s">
        <v>2456</v>
      </c>
    </row>
    <row r="6645" spans="1:7" x14ac:dyDescent="0.25">
      <c r="A6645" t="s">
        <v>493</v>
      </c>
      <c r="B6645" t="s">
        <v>494</v>
      </c>
      <c r="C6645" t="s">
        <v>495</v>
      </c>
      <c r="D6645" s="1">
        <v>41915</v>
      </c>
      <c r="E6645" s="2">
        <v>10</v>
      </c>
      <c r="F6645" t="s">
        <v>497</v>
      </c>
      <c r="G6645" t="s">
        <v>2456</v>
      </c>
    </row>
    <row r="6646" spans="1:7" x14ac:dyDescent="0.25">
      <c r="A6646" t="s">
        <v>1464</v>
      </c>
      <c r="B6646" t="s">
        <v>1465</v>
      </c>
      <c r="C6646" t="s">
        <v>627</v>
      </c>
      <c r="D6646" s="1">
        <v>41915</v>
      </c>
      <c r="E6646" s="2">
        <v>20</v>
      </c>
      <c r="F6646" t="s">
        <v>1466</v>
      </c>
      <c r="G6646" t="s">
        <v>2060</v>
      </c>
    </row>
    <row r="6647" spans="1:7" x14ac:dyDescent="0.25">
      <c r="A6647" t="s">
        <v>1464</v>
      </c>
      <c r="B6647" t="s">
        <v>1465</v>
      </c>
      <c r="C6647" t="s">
        <v>627</v>
      </c>
      <c r="D6647" s="1">
        <v>41915</v>
      </c>
      <c r="E6647" s="2">
        <v>20</v>
      </c>
      <c r="F6647" t="s">
        <v>1466</v>
      </c>
      <c r="G6647" t="s">
        <v>2060</v>
      </c>
    </row>
    <row r="6648" spans="1:7" x14ac:dyDescent="0.25">
      <c r="A6648" t="s">
        <v>671</v>
      </c>
      <c r="B6648" t="s">
        <v>672</v>
      </c>
      <c r="C6648" t="s">
        <v>673</v>
      </c>
      <c r="D6648" s="1">
        <v>41915</v>
      </c>
      <c r="E6648" s="2">
        <v>20</v>
      </c>
      <c r="F6648" t="s">
        <v>674</v>
      </c>
      <c r="G6648" t="s">
        <v>1440</v>
      </c>
    </row>
    <row r="6649" spans="1:7" x14ac:dyDescent="0.25">
      <c r="A6649" t="s">
        <v>671</v>
      </c>
      <c r="B6649" t="s">
        <v>672</v>
      </c>
      <c r="C6649" t="s">
        <v>673</v>
      </c>
      <c r="D6649" s="1">
        <v>41915</v>
      </c>
      <c r="E6649" s="2">
        <v>20</v>
      </c>
      <c r="F6649" t="s">
        <v>675</v>
      </c>
      <c r="G6649" t="s">
        <v>1440</v>
      </c>
    </row>
    <row r="6650" spans="1:7" x14ac:dyDescent="0.25">
      <c r="A6650" t="s">
        <v>259</v>
      </c>
      <c r="B6650" t="s">
        <v>260</v>
      </c>
      <c r="C6650" t="s">
        <v>261</v>
      </c>
      <c r="D6650" s="1">
        <v>41915</v>
      </c>
      <c r="E6650" s="2">
        <v>10</v>
      </c>
      <c r="F6650" t="s">
        <v>262</v>
      </c>
      <c r="G6650" t="s">
        <v>1695</v>
      </c>
    </row>
    <row r="6651" spans="1:7" x14ac:dyDescent="0.25">
      <c r="A6651" t="s">
        <v>1356</v>
      </c>
      <c r="B6651" t="s">
        <v>307</v>
      </c>
      <c r="C6651" t="s">
        <v>1357</v>
      </c>
      <c r="D6651" s="1">
        <v>41915</v>
      </c>
      <c r="E6651" s="2">
        <v>5</v>
      </c>
      <c r="F6651" t="s">
        <v>1358</v>
      </c>
      <c r="G6651" t="s">
        <v>1245</v>
      </c>
    </row>
    <row r="6652" spans="1:7" x14ac:dyDescent="0.25">
      <c r="A6652" t="s">
        <v>2627</v>
      </c>
      <c r="B6652" t="s">
        <v>2628</v>
      </c>
      <c r="C6652" t="s">
        <v>2629</v>
      </c>
      <c r="D6652" s="1">
        <v>41915</v>
      </c>
      <c r="E6652" s="2">
        <v>100</v>
      </c>
      <c r="F6652" t="s">
        <v>2630</v>
      </c>
      <c r="G6652" t="s">
        <v>321</v>
      </c>
    </row>
    <row r="6653" spans="1:7" x14ac:dyDescent="0.25">
      <c r="A6653" t="s">
        <v>2627</v>
      </c>
      <c r="B6653" t="s">
        <v>2628</v>
      </c>
      <c r="C6653" t="s">
        <v>2629</v>
      </c>
      <c r="D6653" s="1">
        <v>41915</v>
      </c>
      <c r="E6653" s="2">
        <v>100</v>
      </c>
      <c r="F6653" t="s">
        <v>2630</v>
      </c>
      <c r="G6653" t="s">
        <v>321</v>
      </c>
    </row>
    <row r="6654" spans="1:7" x14ac:dyDescent="0.25">
      <c r="A6654" t="s">
        <v>247</v>
      </c>
      <c r="B6654" t="s">
        <v>248</v>
      </c>
      <c r="C6654" t="s">
        <v>249</v>
      </c>
      <c r="D6654" s="1">
        <v>41915</v>
      </c>
      <c r="E6654" s="2">
        <v>20</v>
      </c>
      <c r="F6654" t="s">
        <v>250</v>
      </c>
      <c r="G6654" t="s">
        <v>251</v>
      </c>
    </row>
    <row r="6655" spans="1:7" x14ac:dyDescent="0.25">
      <c r="A6655" t="s">
        <v>247</v>
      </c>
      <c r="B6655" t="s">
        <v>248</v>
      </c>
      <c r="C6655" t="s">
        <v>249</v>
      </c>
      <c r="D6655" s="1">
        <v>41915</v>
      </c>
      <c r="E6655" s="2">
        <v>20</v>
      </c>
      <c r="F6655" t="s">
        <v>252</v>
      </c>
      <c r="G6655" t="s">
        <v>251</v>
      </c>
    </row>
    <row r="6656" spans="1:7" x14ac:dyDescent="0.25">
      <c r="A6656" t="s">
        <v>178</v>
      </c>
      <c r="B6656" t="s">
        <v>179</v>
      </c>
      <c r="C6656" t="s">
        <v>180</v>
      </c>
      <c r="D6656" s="1">
        <v>41915</v>
      </c>
      <c r="E6656" s="2">
        <v>5</v>
      </c>
      <c r="F6656" t="s">
        <v>181</v>
      </c>
      <c r="G6656" t="s">
        <v>182</v>
      </c>
    </row>
    <row r="6657" spans="1:7" x14ac:dyDescent="0.25">
      <c r="A6657" t="s">
        <v>1317</v>
      </c>
      <c r="B6657" t="s">
        <v>1318</v>
      </c>
      <c r="C6657" t="s">
        <v>1319</v>
      </c>
      <c r="D6657" s="1">
        <v>41915</v>
      </c>
      <c r="E6657" s="2">
        <v>200</v>
      </c>
      <c r="F6657" t="s">
        <v>1320</v>
      </c>
      <c r="G6657" t="s">
        <v>1328</v>
      </c>
    </row>
    <row r="6658" spans="1:7" x14ac:dyDescent="0.25">
      <c r="A6658" t="s">
        <v>1317</v>
      </c>
      <c r="B6658" t="s">
        <v>1318</v>
      </c>
      <c r="C6658" t="s">
        <v>1319</v>
      </c>
      <c r="D6658" s="1">
        <v>41915</v>
      </c>
      <c r="E6658" s="2">
        <v>200</v>
      </c>
      <c r="F6658" t="s">
        <v>1321</v>
      </c>
      <c r="G6658" t="s">
        <v>1328</v>
      </c>
    </row>
    <row r="6659" spans="1:7" x14ac:dyDescent="0.25">
      <c r="A6659" t="s">
        <v>159</v>
      </c>
      <c r="B6659" t="s">
        <v>160</v>
      </c>
      <c r="C6659" t="s">
        <v>161</v>
      </c>
      <c r="D6659" s="1">
        <v>41915</v>
      </c>
      <c r="E6659" s="2">
        <v>83.33</v>
      </c>
      <c r="F6659" t="s">
        <v>162</v>
      </c>
      <c r="G6659" t="s">
        <v>34</v>
      </c>
    </row>
    <row r="6660" spans="1:7" x14ac:dyDescent="0.25">
      <c r="A6660" t="s">
        <v>1095</v>
      </c>
      <c r="B6660" t="s">
        <v>1096</v>
      </c>
      <c r="C6660" t="s">
        <v>1097</v>
      </c>
      <c r="D6660" s="1">
        <v>41915</v>
      </c>
      <c r="E6660" s="2">
        <v>25</v>
      </c>
      <c r="F6660" t="s">
        <v>1098</v>
      </c>
      <c r="G6660" t="s">
        <v>2677</v>
      </c>
    </row>
    <row r="6661" spans="1:7" x14ac:dyDescent="0.25">
      <c r="A6661" t="s">
        <v>1095</v>
      </c>
      <c r="B6661" t="s">
        <v>1096</v>
      </c>
      <c r="C6661" t="s">
        <v>1097</v>
      </c>
      <c r="D6661" s="1">
        <v>41915</v>
      </c>
      <c r="E6661" s="2">
        <v>25</v>
      </c>
      <c r="F6661" t="s">
        <v>1099</v>
      </c>
      <c r="G6661" t="s">
        <v>2677</v>
      </c>
    </row>
    <row r="6662" spans="1:7" x14ac:dyDescent="0.25">
      <c r="A6662" t="s">
        <v>1095</v>
      </c>
      <c r="B6662" t="s">
        <v>1096</v>
      </c>
      <c r="C6662" t="s">
        <v>1097</v>
      </c>
      <c r="D6662" s="1">
        <v>41915</v>
      </c>
      <c r="E6662" s="2">
        <v>25</v>
      </c>
      <c r="F6662" t="s">
        <v>1099</v>
      </c>
      <c r="G6662" t="s">
        <v>2677</v>
      </c>
    </row>
    <row r="6663" spans="1:7" x14ac:dyDescent="0.25">
      <c r="A6663" t="s">
        <v>1095</v>
      </c>
      <c r="B6663" t="s">
        <v>1096</v>
      </c>
      <c r="C6663" t="s">
        <v>1097</v>
      </c>
      <c r="D6663" s="1">
        <v>41915</v>
      </c>
      <c r="E6663" s="2">
        <v>25</v>
      </c>
      <c r="F6663" t="s">
        <v>1099</v>
      </c>
      <c r="G6663" t="s">
        <v>2677</v>
      </c>
    </row>
    <row r="6664" spans="1:7" x14ac:dyDescent="0.25">
      <c r="A6664" t="s">
        <v>2272</v>
      </c>
      <c r="B6664" t="s">
        <v>2273</v>
      </c>
      <c r="C6664" t="s">
        <v>2274</v>
      </c>
      <c r="D6664" s="1">
        <v>41915</v>
      </c>
      <c r="E6664" s="2">
        <v>125</v>
      </c>
      <c r="F6664" t="s">
        <v>2275</v>
      </c>
      <c r="G6664" t="s">
        <v>2538</v>
      </c>
    </row>
    <row r="6665" spans="1:7" x14ac:dyDescent="0.25">
      <c r="A6665" t="s">
        <v>2272</v>
      </c>
      <c r="B6665" t="s">
        <v>2273</v>
      </c>
      <c r="C6665" t="s">
        <v>2274</v>
      </c>
      <c r="D6665" s="1">
        <v>41915</v>
      </c>
      <c r="E6665" s="2">
        <v>125</v>
      </c>
      <c r="F6665" t="s">
        <v>2276</v>
      </c>
      <c r="G6665" t="s">
        <v>2538</v>
      </c>
    </row>
    <row r="6666" spans="1:7" x14ac:dyDescent="0.25">
      <c r="A6666" t="s">
        <v>151</v>
      </c>
      <c r="B6666" t="s">
        <v>152</v>
      </c>
      <c r="C6666" t="s">
        <v>153</v>
      </c>
      <c r="D6666" s="1">
        <v>41915</v>
      </c>
      <c r="E6666" s="2">
        <v>40</v>
      </c>
      <c r="F6666" t="s">
        <v>154</v>
      </c>
      <c r="G6666" t="s">
        <v>114</v>
      </c>
    </row>
    <row r="6667" spans="1:7" x14ac:dyDescent="0.25">
      <c r="A6667" t="s">
        <v>1100</v>
      </c>
      <c r="B6667" t="s">
        <v>1101</v>
      </c>
      <c r="C6667" t="s">
        <v>1102</v>
      </c>
      <c r="D6667" s="1">
        <v>41915</v>
      </c>
      <c r="E6667" s="2">
        <v>25</v>
      </c>
      <c r="F6667" t="s">
        <v>1103</v>
      </c>
      <c r="G6667" t="s">
        <v>1247</v>
      </c>
    </row>
    <row r="6668" spans="1:7" x14ac:dyDescent="0.25">
      <c r="A6668" t="s">
        <v>1100</v>
      </c>
      <c r="B6668" t="s">
        <v>1101</v>
      </c>
      <c r="C6668" t="s">
        <v>1102</v>
      </c>
      <c r="D6668" s="1">
        <v>41915</v>
      </c>
      <c r="E6668" s="2">
        <v>25</v>
      </c>
      <c r="F6668" t="s">
        <v>1104</v>
      </c>
      <c r="G6668" t="s">
        <v>1247</v>
      </c>
    </row>
    <row r="6669" spans="1:7" x14ac:dyDescent="0.25">
      <c r="A6669" t="s">
        <v>115</v>
      </c>
      <c r="B6669" t="s">
        <v>116</v>
      </c>
      <c r="C6669" t="s">
        <v>117</v>
      </c>
      <c r="D6669" s="1">
        <v>41915</v>
      </c>
      <c r="E6669" s="2">
        <v>5</v>
      </c>
      <c r="F6669" t="s">
        <v>118</v>
      </c>
      <c r="G6669" t="s">
        <v>1245</v>
      </c>
    </row>
    <row r="6670" spans="1:7" x14ac:dyDescent="0.25">
      <c r="A6670" t="s">
        <v>115</v>
      </c>
      <c r="B6670" t="s">
        <v>116</v>
      </c>
      <c r="C6670" t="s">
        <v>117</v>
      </c>
      <c r="D6670" s="1">
        <v>41915</v>
      </c>
      <c r="E6670" s="2">
        <v>5</v>
      </c>
      <c r="F6670" t="s">
        <v>119</v>
      </c>
      <c r="G6670" t="s">
        <v>1245</v>
      </c>
    </row>
    <row r="6671" spans="1:7" x14ac:dyDescent="0.25">
      <c r="A6671" t="s">
        <v>115</v>
      </c>
      <c r="B6671" t="s">
        <v>116</v>
      </c>
      <c r="C6671" t="s">
        <v>117</v>
      </c>
      <c r="D6671" s="1">
        <v>41915</v>
      </c>
      <c r="E6671" s="2">
        <v>5</v>
      </c>
      <c r="F6671" t="s">
        <v>120</v>
      </c>
      <c r="G6671" t="s">
        <v>1245</v>
      </c>
    </row>
    <row r="6672" spans="1:7" x14ac:dyDescent="0.25">
      <c r="A6672" t="s">
        <v>546</v>
      </c>
      <c r="B6672" t="s">
        <v>547</v>
      </c>
      <c r="C6672" t="s">
        <v>548</v>
      </c>
      <c r="D6672" s="1">
        <v>41915</v>
      </c>
      <c r="E6672" s="2">
        <v>55</v>
      </c>
      <c r="F6672" t="s">
        <v>549</v>
      </c>
      <c r="G6672" t="s">
        <v>1245</v>
      </c>
    </row>
    <row r="6673" spans="1:7" x14ac:dyDescent="0.25">
      <c r="A6673" t="s">
        <v>263</v>
      </c>
      <c r="B6673" t="s">
        <v>264</v>
      </c>
      <c r="C6673" t="s">
        <v>265</v>
      </c>
      <c r="D6673" s="1">
        <v>41915</v>
      </c>
      <c r="E6673" s="2">
        <v>50</v>
      </c>
      <c r="F6673" t="s">
        <v>266</v>
      </c>
      <c r="G6673" t="s">
        <v>1695</v>
      </c>
    </row>
    <row r="6674" spans="1:7" x14ac:dyDescent="0.25">
      <c r="A6674" t="s">
        <v>121</v>
      </c>
      <c r="B6674" t="s">
        <v>122</v>
      </c>
      <c r="C6674" t="s">
        <v>123</v>
      </c>
      <c r="D6674" s="1">
        <v>41915</v>
      </c>
      <c r="E6674" s="2">
        <v>70</v>
      </c>
      <c r="F6674" t="s">
        <v>124</v>
      </c>
      <c r="G6674" t="s">
        <v>1790</v>
      </c>
    </row>
    <row r="6675" spans="1:7" x14ac:dyDescent="0.25">
      <c r="A6675" t="s">
        <v>272</v>
      </c>
      <c r="B6675" t="s">
        <v>175</v>
      </c>
      <c r="C6675" t="s">
        <v>273</v>
      </c>
      <c r="D6675" s="1">
        <v>41915</v>
      </c>
      <c r="E6675" s="2">
        <v>25</v>
      </c>
      <c r="F6675" t="s">
        <v>274</v>
      </c>
      <c r="G6675" t="s">
        <v>1299</v>
      </c>
    </row>
    <row r="6676" spans="1:7" x14ac:dyDescent="0.25">
      <c r="A6676" t="s">
        <v>272</v>
      </c>
      <c r="B6676" t="s">
        <v>175</v>
      </c>
      <c r="C6676" t="s">
        <v>273</v>
      </c>
      <c r="D6676" s="1">
        <v>41915</v>
      </c>
      <c r="E6676" s="2">
        <v>25</v>
      </c>
      <c r="F6676" t="s">
        <v>274</v>
      </c>
      <c r="G6676" t="s">
        <v>1299</v>
      </c>
    </row>
    <row r="6677" spans="1:7" x14ac:dyDescent="0.25">
      <c r="A6677" t="s">
        <v>125</v>
      </c>
      <c r="B6677" t="s">
        <v>126</v>
      </c>
      <c r="C6677" t="s">
        <v>127</v>
      </c>
      <c r="D6677" s="1">
        <v>41915</v>
      </c>
      <c r="E6677" s="2">
        <v>5</v>
      </c>
      <c r="F6677" t="s">
        <v>128</v>
      </c>
      <c r="G6677" t="s">
        <v>1245</v>
      </c>
    </row>
    <row r="6678" spans="1:7" x14ac:dyDescent="0.25">
      <c r="A6678" t="s">
        <v>133</v>
      </c>
      <c r="B6678" t="s">
        <v>134</v>
      </c>
      <c r="C6678" t="s">
        <v>95</v>
      </c>
      <c r="D6678" s="1">
        <v>41915</v>
      </c>
      <c r="E6678" s="2">
        <v>10</v>
      </c>
      <c r="F6678" t="s">
        <v>135</v>
      </c>
      <c r="G6678" t="s">
        <v>1245</v>
      </c>
    </row>
    <row r="6679" spans="1:7" x14ac:dyDescent="0.25">
      <c r="A6679" t="s">
        <v>133</v>
      </c>
      <c r="B6679" t="s">
        <v>134</v>
      </c>
      <c r="C6679" t="s">
        <v>95</v>
      </c>
      <c r="D6679" s="1">
        <v>41915</v>
      </c>
      <c r="E6679" s="2">
        <v>10</v>
      </c>
      <c r="F6679" t="s">
        <v>136</v>
      </c>
      <c r="G6679" t="s">
        <v>1245</v>
      </c>
    </row>
    <row r="6680" spans="1:7" x14ac:dyDescent="0.25">
      <c r="A6680" t="s">
        <v>133</v>
      </c>
      <c r="B6680" t="s">
        <v>134</v>
      </c>
      <c r="C6680" t="s">
        <v>95</v>
      </c>
      <c r="D6680" s="1">
        <v>41915</v>
      </c>
      <c r="E6680" s="2">
        <v>10</v>
      </c>
      <c r="F6680" t="s">
        <v>137</v>
      </c>
      <c r="G6680" t="s">
        <v>1245</v>
      </c>
    </row>
    <row r="6681" spans="1:7" x14ac:dyDescent="0.25">
      <c r="A6681" t="s">
        <v>293</v>
      </c>
      <c r="B6681" t="s">
        <v>248</v>
      </c>
      <c r="C6681" t="s">
        <v>294</v>
      </c>
      <c r="D6681" s="1">
        <v>41915</v>
      </c>
      <c r="E6681" s="2">
        <v>15</v>
      </c>
      <c r="F6681" t="s">
        <v>295</v>
      </c>
      <c r="G6681" t="s">
        <v>182</v>
      </c>
    </row>
    <row r="6682" spans="1:7" x14ac:dyDescent="0.25">
      <c r="A6682" t="s">
        <v>293</v>
      </c>
      <c r="B6682" t="s">
        <v>248</v>
      </c>
      <c r="C6682" t="s">
        <v>294</v>
      </c>
      <c r="D6682" s="1">
        <v>41915</v>
      </c>
      <c r="E6682" s="2">
        <v>15</v>
      </c>
      <c r="F6682" t="s">
        <v>295</v>
      </c>
      <c r="G6682" t="s">
        <v>182</v>
      </c>
    </row>
    <row r="6683" spans="1:7" x14ac:dyDescent="0.25">
      <c r="A6683" t="s">
        <v>129</v>
      </c>
      <c r="B6683" t="s">
        <v>130</v>
      </c>
      <c r="C6683" t="s">
        <v>131</v>
      </c>
      <c r="D6683" s="1">
        <v>41915</v>
      </c>
      <c r="E6683" s="2">
        <v>10</v>
      </c>
      <c r="F6683" t="s">
        <v>132</v>
      </c>
      <c r="G6683" t="s">
        <v>9</v>
      </c>
    </row>
    <row r="6684" spans="1:7" x14ac:dyDescent="0.25">
      <c r="A6684" t="s">
        <v>138</v>
      </c>
      <c r="B6684" t="s">
        <v>139</v>
      </c>
      <c r="C6684" t="s">
        <v>140</v>
      </c>
      <c r="D6684" s="1">
        <v>41915</v>
      </c>
      <c r="E6684" s="2">
        <v>40</v>
      </c>
      <c r="F6684" t="s">
        <v>141</v>
      </c>
      <c r="G6684" t="s">
        <v>1245</v>
      </c>
    </row>
    <row r="6685" spans="1:7" x14ac:dyDescent="0.25">
      <c r="A6685" t="s">
        <v>278</v>
      </c>
      <c r="B6685" t="s">
        <v>279</v>
      </c>
      <c r="C6685" t="s">
        <v>280</v>
      </c>
      <c r="D6685" s="1">
        <v>41915</v>
      </c>
      <c r="E6685" s="2">
        <v>5</v>
      </c>
      <c r="F6685" t="s">
        <v>281</v>
      </c>
      <c r="G6685" t="s">
        <v>282</v>
      </c>
    </row>
    <row r="6686" spans="1:7" x14ac:dyDescent="0.25">
      <c r="A6686" t="s">
        <v>1584</v>
      </c>
      <c r="B6686" t="s">
        <v>1585</v>
      </c>
      <c r="C6686" t="s">
        <v>1586</v>
      </c>
      <c r="D6686" s="1">
        <v>41915</v>
      </c>
      <c r="E6686" s="2">
        <v>30</v>
      </c>
      <c r="F6686" t="s">
        <v>1587</v>
      </c>
      <c r="G6686" t="s">
        <v>1790</v>
      </c>
    </row>
    <row r="6687" spans="1:7" x14ac:dyDescent="0.25">
      <c r="A6687" t="s">
        <v>1580</v>
      </c>
      <c r="B6687" t="s">
        <v>1581</v>
      </c>
      <c r="C6687" t="s">
        <v>1582</v>
      </c>
      <c r="D6687" s="1">
        <v>41915</v>
      </c>
      <c r="E6687" s="2">
        <v>20</v>
      </c>
      <c r="F6687" t="s">
        <v>1583</v>
      </c>
      <c r="G6687" t="s">
        <v>1869</v>
      </c>
    </row>
    <row r="6688" spans="1:7" x14ac:dyDescent="0.25">
      <c r="A6688" t="s">
        <v>306</v>
      </c>
      <c r="B6688" t="s">
        <v>307</v>
      </c>
      <c r="C6688" t="s">
        <v>308</v>
      </c>
      <c r="D6688" s="1">
        <v>41915</v>
      </c>
      <c r="E6688" s="2">
        <v>10</v>
      </c>
      <c r="F6688" t="s">
        <v>309</v>
      </c>
      <c r="G6688" t="s">
        <v>310</v>
      </c>
    </row>
    <row r="6689" spans="1:7" x14ac:dyDescent="0.25">
      <c r="A6689" t="s">
        <v>306</v>
      </c>
      <c r="B6689" t="s">
        <v>307</v>
      </c>
      <c r="C6689" t="s">
        <v>308</v>
      </c>
      <c r="D6689" s="1">
        <v>41915</v>
      </c>
      <c r="E6689" s="2">
        <v>10</v>
      </c>
      <c r="F6689" t="s">
        <v>311</v>
      </c>
      <c r="G6689" t="s">
        <v>310</v>
      </c>
    </row>
    <row r="6690" spans="1:7" x14ac:dyDescent="0.25">
      <c r="A6690" t="s">
        <v>302</v>
      </c>
      <c r="B6690" t="s">
        <v>303</v>
      </c>
      <c r="C6690" t="s">
        <v>304</v>
      </c>
      <c r="D6690" s="1">
        <v>41915</v>
      </c>
      <c r="E6690" s="2">
        <v>40.21</v>
      </c>
      <c r="F6690" t="s">
        <v>305</v>
      </c>
      <c r="G6690" t="s">
        <v>114</v>
      </c>
    </row>
    <row r="6691" spans="1:7" x14ac:dyDescent="0.25">
      <c r="A6691" t="s">
        <v>1105</v>
      </c>
      <c r="B6691" t="s">
        <v>1106</v>
      </c>
      <c r="C6691" t="s">
        <v>1107</v>
      </c>
      <c r="D6691" s="1">
        <v>41915</v>
      </c>
      <c r="E6691" s="2">
        <v>50</v>
      </c>
      <c r="F6691" t="s">
        <v>1108</v>
      </c>
      <c r="G6691" t="s">
        <v>2253</v>
      </c>
    </row>
    <row r="6692" spans="1:7" x14ac:dyDescent="0.25">
      <c r="A6692" t="s">
        <v>296</v>
      </c>
      <c r="B6692" t="s">
        <v>297</v>
      </c>
      <c r="C6692" t="s">
        <v>298</v>
      </c>
      <c r="D6692" s="1">
        <v>41915</v>
      </c>
      <c r="E6692" s="2">
        <v>100</v>
      </c>
      <c r="F6692" t="s">
        <v>299</v>
      </c>
      <c r="G6692" t="s">
        <v>34</v>
      </c>
    </row>
    <row r="6693" spans="1:7" x14ac:dyDescent="0.25">
      <c r="A6693" t="s">
        <v>296</v>
      </c>
      <c r="B6693" t="s">
        <v>297</v>
      </c>
      <c r="C6693" t="s">
        <v>298</v>
      </c>
      <c r="D6693" s="1">
        <v>41915</v>
      </c>
      <c r="E6693" s="2">
        <v>100</v>
      </c>
      <c r="F6693" t="s">
        <v>300</v>
      </c>
      <c r="G6693" t="s">
        <v>34</v>
      </c>
    </row>
    <row r="6694" spans="1:7" x14ac:dyDescent="0.25">
      <c r="A6694" t="s">
        <v>296</v>
      </c>
      <c r="B6694" t="s">
        <v>297</v>
      </c>
      <c r="C6694" t="s">
        <v>298</v>
      </c>
      <c r="D6694" s="1">
        <v>41915</v>
      </c>
      <c r="E6694" s="2">
        <v>100</v>
      </c>
      <c r="F6694" t="s">
        <v>301</v>
      </c>
      <c r="G6694" t="s">
        <v>34</v>
      </c>
    </row>
    <row r="6695" spans="1:7" x14ac:dyDescent="0.25">
      <c r="A6695" t="s">
        <v>333</v>
      </c>
      <c r="B6695" t="s">
        <v>152</v>
      </c>
      <c r="C6695" t="s">
        <v>334</v>
      </c>
      <c r="D6695" s="1">
        <v>41915</v>
      </c>
      <c r="E6695" s="2">
        <v>2</v>
      </c>
      <c r="F6695" t="s">
        <v>335</v>
      </c>
      <c r="G6695" t="s">
        <v>114</v>
      </c>
    </row>
    <row r="6696" spans="1:7" x14ac:dyDescent="0.25">
      <c r="A6696" t="s">
        <v>333</v>
      </c>
      <c r="B6696" t="s">
        <v>152</v>
      </c>
      <c r="C6696" t="s">
        <v>334</v>
      </c>
      <c r="D6696" s="1">
        <v>41915</v>
      </c>
      <c r="E6696" s="2">
        <v>2</v>
      </c>
      <c r="F6696" t="s">
        <v>336</v>
      </c>
      <c r="G6696" t="s">
        <v>114</v>
      </c>
    </row>
    <row r="6697" spans="1:7" x14ac:dyDescent="0.25">
      <c r="A6697" t="s">
        <v>2678</v>
      </c>
      <c r="B6697" t="s">
        <v>248</v>
      </c>
      <c r="C6697" t="s">
        <v>2679</v>
      </c>
      <c r="D6697" s="1">
        <v>41915</v>
      </c>
      <c r="E6697" s="2">
        <v>10</v>
      </c>
      <c r="F6697" t="s">
        <v>2680</v>
      </c>
      <c r="G6697" t="s">
        <v>2663</v>
      </c>
    </row>
    <row r="6698" spans="1:7" x14ac:dyDescent="0.25">
      <c r="A6698" t="s">
        <v>328</v>
      </c>
      <c r="B6698" t="s">
        <v>329</v>
      </c>
      <c r="C6698" t="s">
        <v>330</v>
      </c>
      <c r="D6698" s="1">
        <v>41915</v>
      </c>
      <c r="E6698" s="2">
        <v>150</v>
      </c>
      <c r="F6698" t="s">
        <v>331</v>
      </c>
      <c r="G6698" t="s">
        <v>828</v>
      </c>
    </row>
    <row r="6699" spans="1:7" x14ac:dyDescent="0.25">
      <c r="A6699" t="s">
        <v>328</v>
      </c>
      <c r="B6699" t="s">
        <v>329</v>
      </c>
      <c r="C6699" t="s">
        <v>330</v>
      </c>
      <c r="D6699" s="1">
        <v>41915</v>
      </c>
      <c r="E6699" s="2">
        <v>150</v>
      </c>
      <c r="F6699" t="s">
        <v>332</v>
      </c>
      <c r="G6699" t="s">
        <v>828</v>
      </c>
    </row>
    <row r="6700" spans="1:7" x14ac:dyDescent="0.25">
      <c r="A6700" t="s">
        <v>322</v>
      </c>
      <c r="B6700" t="s">
        <v>323</v>
      </c>
      <c r="C6700" t="s">
        <v>324</v>
      </c>
      <c r="D6700" s="1">
        <v>41915</v>
      </c>
      <c r="E6700" s="2">
        <v>50</v>
      </c>
      <c r="F6700" t="s">
        <v>325</v>
      </c>
      <c r="G6700" t="s">
        <v>326</v>
      </c>
    </row>
    <row r="6701" spans="1:7" x14ac:dyDescent="0.25">
      <c r="A6701" t="s">
        <v>322</v>
      </c>
      <c r="B6701" t="s">
        <v>323</v>
      </c>
      <c r="C6701" t="s">
        <v>324</v>
      </c>
      <c r="D6701" s="1">
        <v>41915</v>
      </c>
      <c r="E6701" s="2">
        <v>50</v>
      </c>
      <c r="F6701" t="s">
        <v>327</v>
      </c>
      <c r="G6701" t="s">
        <v>326</v>
      </c>
    </row>
    <row r="6702" spans="1:7" x14ac:dyDescent="0.25">
      <c r="A6702" t="s">
        <v>316</v>
      </c>
      <c r="B6702" t="s">
        <v>317</v>
      </c>
      <c r="C6702" t="s">
        <v>318</v>
      </c>
      <c r="D6702" s="1">
        <v>41915</v>
      </c>
      <c r="E6702" s="2">
        <v>40</v>
      </c>
      <c r="F6702" t="s">
        <v>319</v>
      </c>
      <c r="G6702" t="s">
        <v>1275</v>
      </c>
    </row>
    <row r="6703" spans="1:7" x14ac:dyDescent="0.25">
      <c r="A6703" t="s">
        <v>316</v>
      </c>
      <c r="B6703" t="s">
        <v>317</v>
      </c>
      <c r="C6703" t="s">
        <v>318</v>
      </c>
      <c r="D6703" s="1">
        <v>41915</v>
      </c>
      <c r="E6703" s="2">
        <v>40</v>
      </c>
      <c r="F6703" t="s">
        <v>320</v>
      </c>
      <c r="G6703" t="s">
        <v>1275</v>
      </c>
    </row>
    <row r="6704" spans="1:7" x14ac:dyDescent="0.25">
      <c r="A6704" t="s">
        <v>312</v>
      </c>
      <c r="B6704" t="s">
        <v>248</v>
      </c>
      <c r="C6704" t="s">
        <v>313</v>
      </c>
      <c r="D6704" s="1">
        <v>41915</v>
      </c>
      <c r="E6704" s="2">
        <v>50</v>
      </c>
      <c r="F6704" t="s">
        <v>314</v>
      </c>
      <c r="G6704" t="s">
        <v>315</v>
      </c>
    </row>
    <row r="6705" spans="1:7" x14ac:dyDescent="0.25">
      <c r="A6705" t="s">
        <v>2000</v>
      </c>
      <c r="B6705" t="s">
        <v>2001</v>
      </c>
      <c r="C6705" t="s">
        <v>2002</v>
      </c>
      <c r="D6705" s="1">
        <v>41915</v>
      </c>
      <c r="E6705" s="2">
        <v>50</v>
      </c>
      <c r="F6705" t="s">
        <v>2003</v>
      </c>
      <c r="G6705" t="s">
        <v>2681</v>
      </c>
    </row>
    <row r="6706" spans="1:7" x14ac:dyDescent="0.25">
      <c r="A6706" t="s">
        <v>2000</v>
      </c>
      <c r="B6706" t="s">
        <v>2001</v>
      </c>
      <c r="C6706" t="s">
        <v>2002</v>
      </c>
      <c r="D6706" s="1">
        <v>41915</v>
      </c>
      <c r="E6706" s="2">
        <v>50</v>
      </c>
      <c r="F6706" t="s">
        <v>2004</v>
      </c>
      <c r="G6706" t="s">
        <v>2681</v>
      </c>
    </row>
    <row r="6707" spans="1:7" x14ac:dyDescent="0.25">
      <c r="A6707" t="s">
        <v>2682</v>
      </c>
      <c r="B6707" t="s">
        <v>2683</v>
      </c>
      <c r="C6707" t="s">
        <v>2684</v>
      </c>
      <c r="D6707" s="1">
        <v>41915</v>
      </c>
      <c r="E6707" s="2">
        <v>25</v>
      </c>
      <c r="F6707" t="s">
        <v>2685</v>
      </c>
      <c r="G6707" t="s">
        <v>67</v>
      </c>
    </row>
    <row r="6708" spans="1:7" x14ac:dyDescent="0.25">
      <c r="A6708" t="s">
        <v>2153</v>
      </c>
      <c r="B6708" t="s">
        <v>614</v>
      </c>
      <c r="C6708" t="s">
        <v>1310</v>
      </c>
      <c r="D6708" s="1">
        <v>41915</v>
      </c>
      <c r="E6708" s="2">
        <v>10</v>
      </c>
      <c r="F6708" t="s">
        <v>2154</v>
      </c>
      <c r="G6708" t="s">
        <v>1245</v>
      </c>
    </row>
    <row r="6709" spans="1:7" x14ac:dyDescent="0.25">
      <c r="A6709" t="s">
        <v>1590</v>
      </c>
      <c r="B6709" t="s">
        <v>1591</v>
      </c>
      <c r="C6709" t="s">
        <v>1592</v>
      </c>
      <c r="D6709" s="1">
        <v>41915</v>
      </c>
      <c r="E6709" s="2">
        <v>5</v>
      </c>
      <c r="F6709" t="s">
        <v>1593</v>
      </c>
      <c r="G6709" t="s">
        <v>1245</v>
      </c>
    </row>
    <row r="6710" spans="1:7" x14ac:dyDescent="0.25">
      <c r="A6710" t="s">
        <v>390</v>
      </c>
      <c r="B6710" t="s">
        <v>343</v>
      </c>
      <c r="C6710" t="s">
        <v>391</v>
      </c>
      <c r="D6710" s="1">
        <v>41915</v>
      </c>
      <c r="E6710" s="2">
        <v>30</v>
      </c>
      <c r="F6710" t="s">
        <v>392</v>
      </c>
      <c r="G6710" t="s">
        <v>1245</v>
      </c>
    </row>
    <row r="6711" spans="1:7" x14ac:dyDescent="0.25">
      <c r="A6711" t="s">
        <v>390</v>
      </c>
      <c r="B6711" t="s">
        <v>343</v>
      </c>
      <c r="C6711" t="s">
        <v>391</v>
      </c>
      <c r="D6711" s="1">
        <v>41915</v>
      </c>
      <c r="E6711" s="2">
        <v>30</v>
      </c>
      <c r="F6711" t="s">
        <v>392</v>
      </c>
      <c r="G6711" t="s">
        <v>1245</v>
      </c>
    </row>
    <row r="6712" spans="1:7" x14ac:dyDescent="0.25">
      <c r="A6712" t="s">
        <v>390</v>
      </c>
      <c r="B6712" t="s">
        <v>343</v>
      </c>
      <c r="C6712" t="s">
        <v>391</v>
      </c>
      <c r="D6712" s="1">
        <v>41915</v>
      </c>
      <c r="E6712" s="2">
        <v>30</v>
      </c>
      <c r="F6712" t="s">
        <v>393</v>
      </c>
      <c r="G6712" t="s">
        <v>1245</v>
      </c>
    </row>
    <row r="6713" spans="1:7" x14ac:dyDescent="0.25">
      <c r="A6713" t="s">
        <v>87</v>
      </c>
      <c r="B6713" t="s">
        <v>88</v>
      </c>
      <c r="C6713" t="s">
        <v>89</v>
      </c>
      <c r="D6713" s="1">
        <v>41915</v>
      </c>
      <c r="E6713" s="2">
        <v>25</v>
      </c>
      <c r="F6713" t="s">
        <v>90</v>
      </c>
      <c r="G6713" t="s">
        <v>1695</v>
      </c>
    </row>
    <row r="6714" spans="1:7" x14ac:dyDescent="0.25">
      <c r="A6714" t="s">
        <v>87</v>
      </c>
      <c r="B6714" t="s">
        <v>88</v>
      </c>
      <c r="C6714" t="s">
        <v>89</v>
      </c>
      <c r="D6714" s="1">
        <v>41915</v>
      </c>
      <c r="E6714" s="2">
        <v>25</v>
      </c>
      <c r="F6714" t="s">
        <v>91</v>
      </c>
      <c r="G6714" t="s">
        <v>1695</v>
      </c>
    </row>
    <row r="6715" spans="1:7" x14ac:dyDescent="0.25">
      <c r="A6715" t="s">
        <v>87</v>
      </c>
      <c r="B6715" t="s">
        <v>88</v>
      </c>
      <c r="C6715" t="s">
        <v>89</v>
      </c>
      <c r="D6715" s="1">
        <v>41915</v>
      </c>
      <c r="E6715" s="2">
        <v>25</v>
      </c>
      <c r="F6715" t="s">
        <v>91</v>
      </c>
      <c r="G6715" t="s">
        <v>1695</v>
      </c>
    </row>
    <row r="6716" spans="1:7" x14ac:dyDescent="0.25">
      <c r="A6716" t="s">
        <v>87</v>
      </c>
      <c r="B6716" t="s">
        <v>88</v>
      </c>
      <c r="C6716" t="s">
        <v>89</v>
      </c>
      <c r="D6716" s="1">
        <v>41915</v>
      </c>
      <c r="E6716" s="2">
        <v>25</v>
      </c>
      <c r="F6716" t="s">
        <v>92</v>
      </c>
      <c r="G6716" t="s">
        <v>1695</v>
      </c>
    </row>
    <row r="6717" spans="1:7" x14ac:dyDescent="0.25">
      <c r="A6717" t="s">
        <v>78</v>
      </c>
      <c r="B6717" t="s">
        <v>79</v>
      </c>
      <c r="C6717" t="s">
        <v>80</v>
      </c>
      <c r="D6717" s="1">
        <v>41915</v>
      </c>
      <c r="E6717" s="2">
        <v>35</v>
      </c>
      <c r="F6717" t="s">
        <v>81</v>
      </c>
      <c r="G6717" t="s">
        <v>9</v>
      </c>
    </row>
    <row r="6718" spans="1:7" x14ac:dyDescent="0.25">
      <c r="A6718" t="s">
        <v>78</v>
      </c>
      <c r="B6718" t="s">
        <v>79</v>
      </c>
      <c r="C6718" t="s">
        <v>80</v>
      </c>
      <c r="D6718" s="1">
        <v>41915</v>
      </c>
      <c r="E6718" s="2">
        <v>35</v>
      </c>
      <c r="F6718" t="s">
        <v>81</v>
      </c>
      <c r="G6718" t="s">
        <v>9</v>
      </c>
    </row>
    <row r="6719" spans="1:7" x14ac:dyDescent="0.25">
      <c r="A6719" t="s">
        <v>82</v>
      </c>
      <c r="B6719" t="s">
        <v>83</v>
      </c>
      <c r="C6719" t="s">
        <v>84</v>
      </c>
      <c r="D6719" s="1">
        <v>41915</v>
      </c>
      <c r="E6719" s="2">
        <v>10</v>
      </c>
      <c r="F6719" t="s">
        <v>85</v>
      </c>
      <c r="G6719" t="s">
        <v>1245</v>
      </c>
    </row>
    <row r="6720" spans="1:7" x14ac:dyDescent="0.25">
      <c r="A6720" t="s">
        <v>82</v>
      </c>
      <c r="B6720" t="s">
        <v>83</v>
      </c>
      <c r="C6720" t="s">
        <v>84</v>
      </c>
      <c r="D6720" s="1">
        <v>41915</v>
      </c>
      <c r="E6720" s="2">
        <v>10</v>
      </c>
      <c r="F6720" t="s">
        <v>86</v>
      </c>
      <c r="G6720" t="s">
        <v>1245</v>
      </c>
    </row>
    <row r="6721" spans="1:7" x14ac:dyDescent="0.25">
      <c r="A6721" t="s">
        <v>636</v>
      </c>
      <c r="B6721" t="s">
        <v>637</v>
      </c>
      <c r="C6721" t="s">
        <v>638</v>
      </c>
      <c r="D6721" s="1">
        <v>41915</v>
      </c>
      <c r="E6721" s="2">
        <v>10</v>
      </c>
      <c r="F6721" t="s">
        <v>639</v>
      </c>
      <c r="G6721" t="s">
        <v>1694</v>
      </c>
    </row>
    <row r="6722" spans="1:7" x14ac:dyDescent="0.25">
      <c r="A6722" t="s">
        <v>2686</v>
      </c>
      <c r="B6722" t="s">
        <v>2687</v>
      </c>
      <c r="C6722" t="s">
        <v>2688</v>
      </c>
      <c r="D6722" s="1">
        <v>41915</v>
      </c>
      <c r="E6722" s="2">
        <v>40</v>
      </c>
      <c r="F6722" t="s">
        <v>2689</v>
      </c>
      <c r="G6722" t="s">
        <v>97</v>
      </c>
    </row>
    <row r="6723" spans="1:7" x14ac:dyDescent="0.25">
      <c r="A6723" t="s">
        <v>2690</v>
      </c>
      <c r="B6723" t="s">
        <v>2691</v>
      </c>
      <c r="C6723" t="s">
        <v>2692</v>
      </c>
      <c r="D6723" s="1">
        <v>41915</v>
      </c>
      <c r="E6723" s="2">
        <v>100</v>
      </c>
      <c r="F6723" t="s">
        <v>2693</v>
      </c>
      <c r="G6723" t="s">
        <v>2694</v>
      </c>
    </row>
    <row r="6724" spans="1:7" x14ac:dyDescent="0.25">
      <c r="A6724" t="s">
        <v>482</v>
      </c>
      <c r="B6724" t="s">
        <v>483</v>
      </c>
      <c r="C6724" t="s">
        <v>484</v>
      </c>
      <c r="D6724" s="1">
        <v>41918</v>
      </c>
      <c r="E6724" s="2">
        <v>125</v>
      </c>
      <c r="F6724" t="s">
        <v>485</v>
      </c>
      <c r="G6724" t="s">
        <v>2271</v>
      </c>
    </row>
    <row r="6725" spans="1:7" x14ac:dyDescent="0.25">
      <c r="A6725" t="s">
        <v>2167</v>
      </c>
      <c r="B6725" t="s">
        <v>2168</v>
      </c>
      <c r="C6725" t="s">
        <v>2169</v>
      </c>
      <c r="D6725" s="1">
        <v>41918</v>
      </c>
      <c r="E6725" s="2">
        <v>200</v>
      </c>
      <c r="F6725" t="s">
        <v>2170</v>
      </c>
      <c r="G6725" t="s">
        <v>2695</v>
      </c>
    </row>
    <row r="6726" spans="1:7" x14ac:dyDescent="0.25">
      <c r="A6726" t="s">
        <v>2696</v>
      </c>
      <c r="B6726" t="s">
        <v>2697</v>
      </c>
      <c r="D6726" s="1">
        <v>41918</v>
      </c>
      <c r="E6726" s="2">
        <v>250</v>
      </c>
      <c r="G6726" t="s">
        <v>1417</v>
      </c>
    </row>
    <row r="6727" spans="1:7" x14ac:dyDescent="0.25">
      <c r="A6727" t="s">
        <v>2698</v>
      </c>
      <c r="B6727" t="s">
        <v>2699</v>
      </c>
      <c r="D6727" s="1">
        <v>41918</v>
      </c>
      <c r="E6727" s="2">
        <v>1000</v>
      </c>
      <c r="G6727" t="s">
        <v>2700</v>
      </c>
    </row>
    <row r="6728" spans="1:7" x14ac:dyDescent="0.25">
      <c r="A6728" t="s">
        <v>1840</v>
      </c>
      <c r="B6728" t="s">
        <v>1841</v>
      </c>
      <c r="D6728" s="1">
        <v>41918</v>
      </c>
      <c r="E6728" s="2">
        <v>1000</v>
      </c>
      <c r="G6728" t="s">
        <v>34</v>
      </c>
    </row>
    <row r="6729" spans="1:7" x14ac:dyDescent="0.25">
      <c r="A6729" t="s">
        <v>2482</v>
      </c>
      <c r="B6729" t="s">
        <v>2483</v>
      </c>
      <c r="D6729" s="1">
        <v>41918</v>
      </c>
      <c r="E6729" s="2">
        <v>1000</v>
      </c>
      <c r="F6729" t="s">
        <v>2484</v>
      </c>
      <c r="G6729" t="s">
        <v>2700</v>
      </c>
    </row>
    <row r="6730" spans="1:7" x14ac:dyDescent="0.25">
      <c r="A6730" t="s">
        <v>2701</v>
      </c>
      <c r="B6730" t="s">
        <v>2702</v>
      </c>
      <c r="D6730" s="1">
        <v>41918</v>
      </c>
      <c r="E6730" s="2">
        <v>500</v>
      </c>
      <c r="G6730" t="s">
        <v>2703</v>
      </c>
    </row>
    <row r="6731" spans="1:7" x14ac:dyDescent="0.25">
      <c r="A6731" t="s">
        <v>2704</v>
      </c>
      <c r="B6731" t="s">
        <v>2705</v>
      </c>
      <c r="C6731" t="s">
        <v>2706</v>
      </c>
      <c r="D6731" s="1">
        <v>41918</v>
      </c>
      <c r="E6731" s="2">
        <v>50</v>
      </c>
      <c r="G6731" t="s">
        <v>1228</v>
      </c>
    </row>
    <row r="6732" spans="1:7" x14ac:dyDescent="0.25">
      <c r="A6732" t="s">
        <v>146</v>
      </c>
      <c r="B6732" t="s">
        <v>147</v>
      </c>
      <c r="C6732" t="s">
        <v>148</v>
      </c>
      <c r="D6732" s="1">
        <v>41918</v>
      </c>
      <c r="E6732" s="2">
        <v>15</v>
      </c>
      <c r="F6732" t="s">
        <v>149</v>
      </c>
      <c r="G6732" t="s">
        <v>2456</v>
      </c>
    </row>
    <row r="6733" spans="1:7" x14ac:dyDescent="0.25">
      <c r="A6733" t="s">
        <v>146</v>
      </c>
      <c r="B6733" t="s">
        <v>147</v>
      </c>
      <c r="C6733" t="s">
        <v>148</v>
      </c>
      <c r="D6733" s="1">
        <v>41918</v>
      </c>
      <c r="E6733" s="2">
        <v>15</v>
      </c>
      <c r="F6733" t="s">
        <v>150</v>
      </c>
      <c r="G6733" t="s">
        <v>2456</v>
      </c>
    </row>
    <row r="6734" spans="1:7" x14ac:dyDescent="0.25">
      <c r="A6734" t="s">
        <v>2707</v>
      </c>
      <c r="B6734" t="s">
        <v>2708</v>
      </c>
      <c r="C6734" t="s">
        <v>997</v>
      </c>
      <c r="D6734" s="1">
        <v>41918</v>
      </c>
      <c r="E6734" s="2">
        <v>2500</v>
      </c>
      <c r="F6734" t="s">
        <v>2709</v>
      </c>
      <c r="G6734" t="s">
        <v>2710</v>
      </c>
    </row>
    <row r="6735" spans="1:7" x14ac:dyDescent="0.25">
      <c r="A6735" t="s">
        <v>2627</v>
      </c>
      <c r="B6735" t="s">
        <v>2628</v>
      </c>
      <c r="C6735" t="s">
        <v>2629</v>
      </c>
      <c r="D6735" s="1">
        <v>41922</v>
      </c>
      <c r="E6735" s="2">
        <v>100</v>
      </c>
      <c r="F6735" t="s">
        <v>2630</v>
      </c>
      <c r="G6735" t="s">
        <v>321</v>
      </c>
    </row>
    <row r="6736" spans="1:7" x14ac:dyDescent="0.25">
      <c r="A6736" t="s">
        <v>2627</v>
      </c>
      <c r="B6736" t="s">
        <v>2628</v>
      </c>
      <c r="C6736" t="s">
        <v>2629</v>
      </c>
      <c r="D6736" s="1">
        <v>41922</v>
      </c>
      <c r="E6736" s="2">
        <v>100</v>
      </c>
      <c r="F6736" t="s">
        <v>2630</v>
      </c>
      <c r="G6736" t="s">
        <v>321</v>
      </c>
    </row>
    <row r="6737" spans="1:7" x14ac:dyDescent="0.25">
      <c r="A6737" t="s">
        <v>1317</v>
      </c>
      <c r="B6737" t="s">
        <v>1318</v>
      </c>
      <c r="C6737" t="s">
        <v>1319</v>
      </c>
      <c r="D6737" s="1">
        <v>41922</v>
      </c>
      <c r="E6737" s="2">
        <v>200</v>
      </c>
      <c r="F6737" t="s">
        <v>1320</v>
      </c>
      <c r="G6737" t="s">
        <v>1328</v>
      </c>
    </row>
    <row r="6738" spans="1:7" x14ac:dyDescent="0.25">
      <c r="A6738" t="s">
        <v>1317</v>
      </c>
      <c r="B6738" t="s">
        <v>1318</v>
      </c>
      <c r="C6738" t="s">
        <v>1319</v>
      </c>
      <c r="D6738" s="1">
        <v>41922</v>
      </c>
      <c r="E6738" s="2">
        <v>200</v>
      </c>
      <c r="F6738" t="s">
        <v>1321</v>
      </c>
      <c r="G6738" t="s">
        <v>1328</v>
      </c>
    </row>
    <row r="6739" spans="1:7" x14ac:dyDescent="0.25">
      <c r="A6739" t="s">
        <v>178</v>
      </c>
      <c r="B6739" t="s">
        <v>179</v>
      </c>
      <c r="C6739" t="s">
        <v>180</v>
      </c>
      <c r="D6739" s="1">
        <v>41922</v>
      </c>
      <c r="E6739" s="2">
        <v>5</v>
      </c>
      <c r="F6739" t="s">
        <v>181</v>
      </c>
      <c r="G6739" t="s">
        <v>182</v>
      </c>
    </row>
    <row r="6740" spans="1:7" x14ac:dyDescent="0.25">
      <c r="A6740" t="s">
        <v>247</v>
      </c>
      <c r="B6740" t="s">
        <v>248</v>
      </c>
      <c r="C6740" t="s">
        <v>249</v>
      </c>
      <c r="D6740" s="1">
        <v>41922</v>
      </c>
      <c r="E6740" s="2">
        <v>20</v>
      </c>
      <c r="F6740" t="s">
        <v>250</v>
      </c>
      <c r="G6740" t="s">
        <v>251</v>
      </c>
    </row>
    <row r="6741" spans="1:7" x14ac:dyDescent="0.25">
      <c r="A6741" t="s">
        <v>247</v>
      </c>
      <c r="B6741" t="s">
        <v>248</v>
      </c>
      <c r="C6741" t="s">
        <v>249</v>
      </c>
      <c r="D6741" s="1">
        <v>41922</v>
      </c>
      <c r="E6741" s="2">
        <v>20</v>
      </c>
      <c r="F6741" t="s">
        <v>252</v>
      </c>
      <c r="G6741" t="s">
        <v>251</v>
      </c>
    </row>
    <row r="6742" spans="1:7" x14ac:dyDescent="0.25">
      <c r="A6742" t="s">
        <v>1356</v>
      </c>
      <c r="B6742" t="s">
        <v>307</v>
      </c>
      <c r="C6742" t="s">
        <v>1357</v>
      </c>
      <c r="D6742" s="1">
        <v>41922</v>
      </c>
      <c r="E6742" s="2">
        <v>5</v>
      </c>
      <c r="F6742" t="s">
        <v>1358</v>
      </c>
      <c r="G6742" t="s">
        <v>1245</v>
      </c>
    </row>
    <row r="6743" spans="1:7" x14ac:dyDescent="0.25">
      <c r="A6743" t="s">
        <v>259</v>
      </c>
      <c r="B6743" t="s">
        <v>260</v>
      </c>
      <c r="C6743" t="s">
        <v>261</v>
      </c>
      <c r="D6743" s="1">
        <v>41922</v>
      </c>
      <c r="E6743" s="2">
        <v>10</v>
      </c>
      <c r="F6743" t="s">
        <v>262</v>
      </c>
      <c r="G6743" t="s">
        <v>1695</v>
      </c>
    </row>
    <row r="6744" spans="1:7" x14ac:dyDescent="0.25">
      <c r="A6744" t="s">
        <v>671</v>
      </c>
      <c r="B6744" t="s">
        <v>672</v>
      </c>
      <c r="C6744" t="s">
        <v>673</v>
      </c>
      <c r="D6744" s="1">
        <v>41922</v>
      </c>
      <c r="E6744" s="2">
        <v>20</v>
      </c>
      <c r="F6744" t="s">
        <v>674</v>
      </c>
      <c r="G6744" t="s">
        <v>1440</v>
      </c>
    </row>
    <row r="6745" spans="1:7" x14ac:dyDescent="0.25">
      <c r="A6745" t="s">
        <v>671</v>
      </c>
      <c r="B6745" t="s">
        <v>672</v>
      </c>
      <c r="C6745" t="s">
        <v>673</v>
      </c>
      <c r="D6745" s="1">
        <v>41922</v>
      </c>
      <c r="E6745" s="2">
        <v>20</v>
      </c>
      <c r="F6745" t="s">
        <v>675</v>
      </c>
      <c r="G6745" t="s">
        <v>1440</v>
      </c>
    </row>
    <row r="6746" spans="1:7" x14ac:dyDescent="0.25">
      <c r="A6746" t="s">
        <v>1464</v>
      </c>
      <c r="B6746" t="s">
        <v>1465</v>
      </c>
      <c r="C6746" t="s">
        <v>627</v>
      </c>
      <c r="D6746" s="1">
        <v>41922</v>
      </c>
      <c r="E6746" s="2">
        <v>20</v>
      </c>
      <c r="F6746" t="s">
        <v>1466</v>
      </c>
      <c r="G6746" t="s">
        <v>2060</v>
      </c>
    </row>
    <row r="6747" spans="1:7" x14ac:dyDescent="0.25">
      <c r="A6747" t="s">
        <v>1464</v>
      </c>
      <c r="B6747" t="s">
        <v>1465</v>
      </c>
      <c r="C6747" t="s">
        <v>627</v>
      </c>
      <c r="D6747" s="1">
        <v>41922</v>
      </c>
      <c r="E6747" s="2">
        <v>20</v>
      </c>
      <c r="F6747" t="s">
        <v>1466</v>
      </c>
      <c r="G6747" t="s">
        <v>2060</v>
      </c>
    </row>
    <row r="6748" spans="1:7" x14ac:dyDescent="0.25">
      <c r="A6748" t="s">
        <v>493</v>
      </c>
      <c r="B6748" t="s">
        <v>494</v>
      </c>
      <c r="C6748" t="s">
        <v>495</v>
      </c>
      <c r="D6748" s="1">
        <v>41922</v>
      </c>
      <c r="E6748" s="2">
        <v>10</v>
      </c>
      <c r="F6748" t="s">
        <v>496</v>
      </c>
      <c r="G6748" t="s">
        <v>2456</v>
      </c>
    </row>
    <row r="6749" spans="1:7" x14ac:dyDescent="0.25">
      <c r="A6749" t="s">
        <v>493</v>
      </c>
      <c r="B6749" t="s">
        <v>494</v>
      </c>
      <c r="C6749" t="s">
        <v>495</v>
      </c>
      <c r="D6749" s="1">
        <v>41922</v>
      </c>
      <c r="E6749" s="2">
        <v>10</v>
      </c>
      <c r="F6749" t="s">
        <v>497</v>
      </c>
      <c r="G6749" t="s">
        <v>2456</v>
      </c>
    </row>
    <row r="6750" spans="1:7" x14ac:dyDescent="0.25">
      <c r="A6750" t="s">
        <v>174</v>
      </c>
      <c r="B6750" t="s">
        <v>175</v>
      </c>
      <c r="C6750" t="s">
        <v>176</v>
      </c>
      <c r="D6750" s="1">
        <v>41922</v>
      </c>
      <c r="E6750" s="2">
        <v>10</v>
      </c>
      <c r="F6750" t="s">
        <v>177</v>
      </c>
      <c r="G6750" t="s">
        <v>114</v>
      </c>
    </row>
    <row r="6751" spans="1:7" x14ac:dyDescent="0.25">
      <c r="A6751" t="s">
        <v>169</v>
      </c>
      <c r="B6751" t="s">
        <v>170</v>
      </c>
      <c r="C6751" t="s">
        <v>171</v>
      </c>
      <c r="D6751" s="1">
        <v>41922</v>
      </c>
      <c r="E6751" s="2">
        <v>10</v>
      </c>
      <c r="F6751" t="s">
        <v>172</v>
      </c>
      <c r="G6751" t="s">
        <v>1245</v>
      </c>
    </row>
    <row r="6752" spans="1:7" x14ac:dyDescent="0.25">
      <c r="A6752" t="s">
        <v>169</v>
      </c>
      <c r="B6752" t="s">
        <v>170</v>
      </c>
      <c r="C6752" t="s">
        <v>171</v>
      </c>
      <c r="D6752" s="1">
        <v>41922</v>
      </c>
      <c r="E6752" s="2">
        <v>10</v>
      </c>
      <c r="F6752" t="s">
        <v>173</v>
      </c>
      <c r="G6752" t="s">
        <v>1245</v>
      </c>
    </row>
    <row r="6753" spans="1:7" x14ac:dyDescent="0.25">
      <c r="A6753" t="s">
        <v>164</v>
      </c>
      <c r="B6753" t="s">
        <v>165</v>
      </c>
      <c r="C6753" t="s">
        <v>166</v>
      </c>
      <c r="D6753" s="1">
        <v>41922</v>
      </c>
      <c r="E6753" s="2">
        <v>25</v>
      </c>
      <c r="F6753" t="s">
        <v>167</v>
      </c>
      <c r="G6753" t="s">
        <v>1695</v>
      </c>
    </row>
    <row r="6754" spans="1:7" x14ac:dyDescent="0.25">
      <c r="A6754" t="s">
        <v>164</v>
      </c>
      <c r="B6754" t="s">
        <v>165</v>
      </c>
      <c r="C6754" t="s">
        <v>166</v>
      </c>
      <c r="D6754" s="1">
        <v>41922</v>
      </c>
      <c r="E6754" s="2">
        <v>25</v>
      </c>
      <c r="F6754" t="s">
        <v>168</v>
      </c>
      <c r="G6754" t="s">
        <v>1695</v>
      </c>
    </row>
    <row r="6755" spans="1:7" x14ac:dyDescent="0.25">
      <c r="A6755" t="s">
        <v>241</v>
      </c>
      <c r="B6755" t="s">
        <v>242</v>
      </c>
      <c r="C6755" t="s">
        <v>243</v>
      </c>
      <c r="D6755" s="1">
        <v>41922</v>
      </c>
      <c r="E6755" s="2">
        <v>300</v>
      </c>
      <c r="F6755" t="s">
        <v>244</v>
      </c>
      <c r="G6755" t="s">
        <v>245</v>
      </c>
    </row>
    <row r="6756" spans="1:7" x14ac:dyDescent="0.25">
      <c r="A6756" t="s">
        <v>241</v>
      </c>
      <c r="B6756" t="s">
        <v>242</v>
      </c>
      <c r="C6756" t="s">
        <v>243</v>
      </c>
      <c r="D6756" s="1">
        <v>41922</v>
      </c>
      <c r="E6756" s="2">
        <v>300</v>
      </c>
      <c r="F6756" t="s">
        <v>246</v>
      </c>
      <c r="G6756" t="s">
        <v>245</v>
      </c>
    </row>
    <row r="6757" spans="1:7" x14ac:dyDescent="0.25">
      <c r="A6757" t="s">
        <v>553</v>
      </c>
      <c r="B6757" t="s">
        <v>554</v>
      </c>
      <c r="C6757" t="s">
        <v>555</v>
      </c>
      <c r="D6757" s="1">
        <v>41922</v>
      </c>
      <c r="E6757" s="2">
        <v>50</v>
      </c>
      <c r="F6757" t="s">
        <v>556</v>
      </c>
      <c r="G6757" t="s">
        <v>2663</v>
      </c>
    </row>
    <row r="6758" spans="1:7" x14ac:dyDescent="0.25">
      <c r="A6758" t="s">
        <v>553</v>
      </c>
      <c r="B6758" t="s">
        <v>554</v>
      </c>
      <c r="C6758" t="s">
        <v>555</v>
      </c>
      <c r="D6758" s="1">
        <v>41922</v>
      </c>
      <c r="E6758" s="2">
        <v>50</v>
      </c>
      <c r="F6758" t="s">
        <v>557</v>
      </c>
      <c r="G6758" t="s">
        <v>2663</v>
      </c>
    </row>
    <row r="6759" spans="1:7" x14ac:dyDescent="0.25">
      <c r="A6759" t="s">
        <v>2711</v>
      </c>
      <c r="B6759" t="s">
        <v>2286</v>
      </c>
      <c r="C6759" t="s">
        <v>2712</v>
      </c>
      <c r="D6759" s="1">
        <v>41922</v>
      </c>
      <c r="E6759" s="2">
        <v>20</v>
      </c>
      <c r="F6759" t="s">
        <v>2713</v>
      </c>
      <c r="G6759" t="s">
        <v>2663</v>
      </c>
    </row>
    <row r="6760" spans="1:7" x14ac:dyDescent="0.25">
      <c r="A6760" t="s">
        <v>1095</v>
      </c>
      <c r="B6760" t="s">
        <v>1096</v>
      </c>
      <c r="C6760" t="s">
        <v>1097</v>
      </c>
      <c r="D6760" s="1">
        <v>41922</v>
      </c>
      <c r="E6760" s="2">
        <v>25</v>
      </c>
      <c r="F6760" t="s">
        <v>1098</v>
      </c>
      <c r="G6760" t="s">
        <v>1246</v>
      </c>
    </row>
    <row r="6761" spans="1:7" x14ac:dyDescent="0.25">
      <c r="A6761" t="s">
        <v>1095</v>
      </c>
      <c r="B6761" t="s">
        <v>1096</v>
      </c>
      <c r="C6761" t="s">
        <v>1097</v>
      </c>
      <c r="D6761" s="1">
        <v>41922</v>
      </c>
      <c r="E6761" s="2">
        <v>25</v>
      </c>
      <c r="F6761" t="s">
        <v>1099</v>
      </c>
      <c r="G6761" t="s">
        <v>1246</v>
      </c>
    </row>
    <row r="6762" spans="1:7" x14ac:dyDescent="0.25">
      <c r="A6762" t="s">
        <v>1095</v>
      </c>
      <c r="B6762" t="s">
        <v>1096</v>
      </c>
      <c r="C6762" t="s">
        <v>1097</v>
      </c>
      <c r="D6762" s="1">
        <v>41922</v>
      </c>
      <c r="E6762" s="2">
        <v>25</v>
      </c>
      <c r="F6762" t="s">
        <v>1099</v>
      </c>
      <c r="G6762" t="s">
        <v>1246</v>
      </c>
    </row>
    <row r="6763" spans="1:7" x14ac:dyDescent="0.25">
      <c r="A6763" t="s">
        <v>1095</v>
      </c>
      <c r="B6763" t="s">
        <v>1096</v>
      </c>
      <c r="C6763" t="s">
        <v>1097</v>
      </c>
      <c r="D6763" s="1">
        <v>41922</v>
      </c>
      <c r="E6763" s="2">
        <v>25</v>
      </c>
      <c r="F6763" t="s">
        <v>1099</v>
      </c>
      <c r="G6763" t="s">
        <v>1246</v>
      </c>
    </row>
    <row r="6764" spans="1:7" x14ac:dyDescent="0.25">
      <c r="A6764" t="s">
        <v>151</v>
      </c>
      <c r="B6764" t="s">
        <v>152</v>
      </c>
      <c r="C6764" t="s">
        <v>153</v>
      </c>
      <c r="D6764" s="1">
        <v>41922</v>
      </c>
      <c r="E6764" s="2">
        <v>40</v>
      </c>
      <c r="F6764" t="s">
        <v>154</v>
      </c>
      <c r="G6764" t="s">
        <v>114</v>
      </c>
    </row>
    <row r="6765" spans="1:7" x14ac:dyDescent="0.25">
      <c r="A6765" t="s">
        <v>2272</v>
      </c>
      <c r="B6765" t="s">
        <v>2273</v>
      </c>
      <c r="C6765" t="s">
        <v>2274</v>
      </c>
      <c r="D6765" s="1">
        <v>41922</v>
      </c>
      <c r="E6765" s="2">
        <v>125</v>
      </c>
      <c r="F6765" t="s">
        <v>2275</v>
      </c>
      <c r="G6765" t="s">
        <v>2538</v>
      </c>
    </row>
    <row r="6766" spans="1:7" x14ac:dyDescent="0.25">
      <c r="A6766" t="s">
        <v>2272</v>
      </c>
      <c r="B6766" t="s">
        <v>2273</v>
      </c>
      <c r="C6766" t="s">
        <v>2274</v>
      </c>
      <c r="D6766" s="1">
        <v>41922</v>
      </c>
      <c r="E6766" s="2">
        <v>125</v>
      </c>
      <c r="F6766" t="s">
        <v>2276</v>
      </c>
      <c r="G6766" t="s">
        <v>2538</v>
      </c>
    </row>
    <row r="6767" spans="1:7" x14ac:dyDescent="0.25">
      <c r="A6767" t="s">
        <v>159</v>
      </c>
      <c r="B6767" t="s">
        <v>160</v>
      </c>
      <c r="C6767" t="s">
        <v>161</v>
      </c>
      <c r="D6767" s="1">
        <v>41922</v>
      </c>
      <c r="E6767" s="2">
        <v>83.33</v>
      </c>
      <c r="F6767" t="s">
        <v>162</v>
      </c>
      <c r="G6767" t="s">
        <v>34</v>
      </c>
    </row>
    <row r="6768" spans="1:7" x14ac:dyDescent="0.25">
      <c r="A6768" t="s">
        <v>2714</v>
      </c>
      <c r="B6768" t="s">
        <v>2715</v>
      </c>
      <c r="C6768" t="s">
        <v>488</v>
      </c>
      <c r="D6768" s="1">
        <v>41922</v>
      </c>
      <c r="E6768" s="2">
        <v>20</v>
      </c>
      <c r="F6768" t="s">
        <v>2716</v>
      </c>
      <c r="G6768" t="s">
        <v>2060</v>
      </c>
    </row>
    <row r="6769" spans="1:7" x14ac:dyDescent="0.25">
      <c r="A6769" t="s">
        <v>1541</v>
      </c>
      <c r="B6769" t="s">
        <v>1542</v>
      </c>
      <c r="C6769" t="s">
        <v>1543</v>
      </c>
      <c r="D6769" s="1">
        <v>41922</v>
      </c>
      <c r="E6769" s="2">
        <v>20</v>
      </c>
      <c r="F6769" t="s">
        <v>1544</v>
      </c>
      <c r="G6769" t="s">
        <v>114</v>
      </c>
    </row>
    <row r="6770" spans="1:7" x14ac:dyDescent="0.25">
      <c r="A6770" t="s">
        <v>1541</v>
      </c>
      <c r="B6770" t="s">
        <v>1542</v>
      </c>
      <c r="C6770" t="s">
        <v>1543</v>
      </c>
      <c r="D6770" s="1">
        <v>41922</v>
      </c>
      <c r="E6770" s="2">
        <v>20</v>
      </c>
      <c r="F6770" t="s">
        <v>1545</v>
      </c>
      <c r="G6770" t="s">
        <v>114</v>
      </c>
    </row>
    <row r="6771" spans="1:7" x14ac:dyDescent="0.25">
      <c r="A6771" t="s">
        <v>296</v>
      </c>
      <c r="B6771" t="s">
        <v>297</v>
      </c>
      <c r="C6771" t="s">
        <v>298</v>
      </c>
      <c r="D6771" s="1">
        <v>41922</v>
      </c>
      <c r="E6771" s="2">
        <v>100</v>
      </c>
      <c r="F6771" t="s">
        <v>299</v>
      </c>
      <c r="G6771" t="s">
        <v>34</v>
      </c>
    </row>
    <row r="6772" spans="1:7" x14ac:dyDescent="0.25">
      <c r="A6772" t="s">
        <v>296</v>
      </c>
      <c r="B6772" t="s">
        <v>297</v>
      </c>
      <c r="C6772" t="s">
        <v>298</v>
      </c>
      <c r="D6772" s="1">
        <v>41922</v>
      </c>
      <c r="E6772" s="2">
        <v>100</v>
      </c>
      <c r="F6772" t="s">
        <v>300</v>
      </c>
      <c r="G6772" t="s">
        <v>34</v>
      </c>
    </row>
    <row r="6773" spans="1:7" x14ac:dyDescent="0.25">
      <c r="A6773" t="s">
        <v>296</v>
      </c>
      <c r="B6773" t="s">
        <v>297</v>
      </c>
      <c r="C6773" t="s">
        <v>298</v>
      </c>
      <c r="D6773" s="1">
        <v>41922</v>
      </c>
      <c r="E6773" s="2">
        <v>100</v>
      </c>
      <c r="F6773" t="s">
        <v>301</v>
      </c>
      <c r="G6773" t="s">
        <v>34</v>
      </c>
    </row>
    <row r="6774" spans="1:7" x14ac:dyDescent="0.25">
      <c r="A6774" t="s">
        <v>1105</v>
      </c>
      <c r="B6774" t="s">
        <v>1106</v>
      </c>
      <c r="C6774" t="s">
        <v>1107</v>
      </c>
      <c r="D6774" s="1">
        <v>41922</v>
      </c>
      <c r="E6774" s="2">
        <v>50</v>
      </c>
      <c r="F6774" t="s">
        <v>1108</v>
      </c>
      <c r="G6774" t="s">
        <v>2253</v>
      </c>
    </row>
    <row r="6775" spans="1:7" x14ac:dyDescent="0.25">
      <c r="A6775" t="s">
        <v>302</v>
      </c>
      <c r="B6775" t="s">
        <v>303</v>
      </c>
      <c r="C6775" t="s">
        <v>304</v>
      </c>
      <c r="D6775" s="1">
        <v>41922</v>
      </c>
      <c r="E6775" s="2">
        <v>40.21</v>
      </c>
      <c r="F6775" t="s">
        <v>305</v>
      </c>
      <c r="G6775" t="s">
        <v>114</v>
      </c>
    </row>
    <row r="6776" spans="1:7" x14ac:dyDescent="0.25">
      <c r="A6776" t="s">
        <v>306</v>
      </c>
      <c r="B6776" t="s">
        <v>307</v>
      </c>
      <c r="C6776" t="s">
        <v>308</v>
      </c>
      <c r="D6776" s="1">
        <v>41922</v>
      </c>
      <c r="E6776" s="2">
        <v>10</v>
      </c>
      <c r="F6776" t="s">
        <v>309</v>
      </c>
      <c r="G6776" t="s">
        <v>310</v>
      </c>
    </row>
    <row r="6777" spans="1:7" x14ac:dyDescent="0.25">
      <c r="A6777" t="s">
        <v>306</v>
      </c>
      <c r="B6777" t="s">
        <v>307</v>
      </c>
      <c r="C6777" t="s">
        <v>308</v>
      </c>
      <c r="D6777" s="1">
        <v>41922</v>
      </c>
      <c r="E6777" s="2">
        <v>10</v>
      </c>
      <c r="F6777" t="s">
        <v>311</v>
      </c>
      <c r="G6777" t="s">
        <v>310</v>
      </c>
    </row>
    <row r="6778" spans="1:7" x14ac:dyDescent="0.25">
      <c r="A6778" t="s">
        <v>1580</v>
      </c>
      <c r="B6778" t="s">
        <v>1581</v>
      </c>
      <c r="C6778" t="s">
        <v>1582</v>
      </c>
      <c r="D6778" s="1">
        <v>41922</v>
      </c>
      <c r="E6778" s="2">
        <v>20</v>
      </c>
      <c r="F6778" t="s">
        <v>1583</v>
      </c>
      <c r="G6778" t="s">
        <v>1869</v>
      </c>
    </row>
    <row r="6779" spans="1:7" x14ac:dyDescent="0.25">
      <c r="A6779" t="s">
        <v>1584</v>
      </c>
      <c r="B6779" t="s">
        <v>1585</v>
      </c>
      <c r="C6779" t="s">
        <v>1586</v>
      </c>
      <c r="D6779" s="1">
        <v>41922</v>
      </c>
      <c r="E6779" s="2">
        <v>30</v>
      </c>
      <c r="F6779" t="s">
        <v>1587</v>
      </c>
      <c r="G6779" t="s">
        <v>1790</v>
      </c>
    </row>
    <row r="6780" spans="1:7" x14ac:dyDescent="0.25">
      <c r="A6780" t="s">
        <v>278</v>
      </c>
      <c r="B6780" t="s">
        <v>279</v>
      </c>
      <c r="C6780" t="s">
        <v>280</v>
      </c>
      <c r="D6780" s="1">
        <v>41922</v>
      </c>
      <c r="E6780" s="2">
        <v>5</v>
      </c>
      <c r="F6780" t="s">
        <v>281</v>
      </c>
      <c r="G6780" t="s">
        <v>282</v>
      </c>
    </row>
    <row r="6781" spans="1:7" x14ac:dyDescent="0.25">
      <c r="A6781" t="s">
        <v>138</v>
      </c>
      <c r="B6781" t="s">
        <v>139</v>
      </c>
      <c r="C6781" t="s">
        <v>140</v>
      </c>
      <c r="D6781" s="1">
        <v>41922</v>
      </c>
      <c r="E6781" s="2">
        <v>40</v>
      </c>
      <c r="F6781" t="s">
        <v>141</v>
      </c>
      <c r="G6781" t="s">
        <v>1245</v>
      </c>
    </row>
    <row r="6782" spans="1:7" x14ac:dyDescent="0.25">
      <c r="A6782" t="s">
        <v>2339</v>
      </c>
      <c r="B6782" t="s">
        <v>222</v>
      </c>
      <c r="C6782" t="s">
        <v>2340</v>
      </c>
      <c r="D6782" s="1">
        <v>41922</v>
      </c>
      <c r="E6782" s="2">
        <v>5</v>
      </c>
      <c r="F6782" t="s">
        <v>2341</v>
      </c>
      <c r="G6782" t="s">
        <v>2677</v>
      </c>
    </row>
    <row r="6783" spans="1:7" x14ac:dyDescent="0.25">
      <c r="A6783" t="s">
        <v>2339</v>
      </c>
      <c r="B6783" t="s">
        <v>222</v>
      </c>
      <c r="C6783" t="s">
        <v>2340</v>
      </c>
      <c r="D6783" s="1">
        <v>41922</v>
      </c>
      <c r="E6783" s="2">
        <v>5</v>
      </c>
      <c r="F6783" t="s">
        <v>2342</v>
      </c>
      <c r="G6783" t="s">
        <v>2677</v>
      </c>
    </row>
    <row r="6784" spans="1:7" x14ac:dyDescent="0.25">
      <c r="A6784" t="s">
        <v>129</v>
      </c>
      <c r="B6784" t="s">
        <v>130</v>
      </c>
      <c r="C6784" t="s">
        <v>131</v>
      </c>
      <c r="D6784" s="1">
        <v>41922</v>
      </c>
      <c r="E6784" s="2">
        <v>10</v>
      </c>
      <c r="F6784" t="s">
        <v>132</v>
      </c>
      <c r="G6784" t="s">
        <v>9</v>
      </c>
    </row>
    <row r="6785" spans="1:7" x14ac:dyDescent="0.25">
      <c r="A6785" t="s">
        <v>293</v>
      </c>
      <c r="B6785" t="s">
        <v>248</v>
      </c>
      <c r="C6785" t="s">
        <v>294</v>
      </c>
      <c r="D6785" s="1">
        <v>41922</v>
      </c>
      <c r="E6785" s="2">
        <v>15</v>
      </c>
      <c r="F6785" t="s">
        <v>295</v>
      </c>
      <c r="G6785" t="s">
        <v>182</v>
      </c>
    </row>
    <row r="6786" spans="1:7" x14ac:dyDescent="0.25">
      <c r="A6786" t="s">
        <v>293</v>
      </c>
      <c r="B6786" t="s">
        <v>248</v>
      </c>
      <c r="C6786" t="s">
        <v>294</v>
      </c>
      <c r="D6786" s="1">
        <v>41922</v>
      </c>
      <c r="E6786" s="2">
        <v>15</v>
      </c>
      <c r="F6786" t="s">
        <v>295</v>
      </c>
      <c r="G6786" t="s">
        <v>182</v>
      </c>
    </row>
    <row r="6787" spans="1:7" x14ac:dyDescent="0.25">
      <c r="A6787" t="s">
        <v>133</v>
      </c>
      <c r="B6787" t="s">
        <v>134</v>
      </c>
      <c r="C6787" t="s">
        <v>95</v>
      </c>
      <c r="D6787" s="1">
        <v>41922</v>
      </c>
      <c r="E6787" s="2">
        <v>10</v>
      </c>
      <c r="F6787" t="s">
        <v>135</v>
      </c>
      <c r="G6787" t="s">
        <v>1245</v>
      </c>
    </row>
    <row r="6788" spans="1:7" x14ac:dyDescent="0.25">
      <c r="A6788" t="s">
        <v>133</v>
      </c>
      <c r="B6788" t="s">
        <v>134</v>
      </c>
      <c r="C6788" t="s">
        <v>95</v>
      </c>
      <c r="D6788" s="1">
        <v>41922</v>
      </c>
      <c r="E6788" s="2">
        <v>10</v>
      </c>
      <c r="F6788" t="s">
        <v>136</v>
      </c>
      <c r="G6788" t="s">
        <v>1245</v>
      </c>
    </row>
    <row r="6789" spans="1:7" x14ac:dyDescent="0.25">
      <c r="A6789" t="s">
        <v>133</v>
      </c>
      <c r="B6789" t="s">
        <v>134</v>
      </c>
      <c r="C6789" t="s">
        <v>95</v>
      </c>
      <c r="D6789" s="1">
        <v>41922</v>
      </c>
      <c r="E6789" s="2">
        <v>10</v>
      </c>
      <c r="F6789" t="s">
        <v>137</v>
      </c>
      <c r="G6789" t="s">
        <v>1245</v>
      </c>
    </row>
    <row r="6790" spans="1:7" x14ac:dyDescent="0.25">
      <c r="A6790" t="s">
        <v>272</v>
      </c>
      <c r="B6790" t="s">
        <v>175</v>
      </c>
      <c r="C6790" t="s">
        <v>273</v>
      </c>
      <c r="D6790" s="1">
        <v>41922</v>
      </c>
      <c r="E6790" s="2">
        <v>25</v>
      </c>
      <c r="F6790" t="s">
        <v>274</v>
      </c>
      <c r="G6790" t="s">
        <v>1299</v>
      </c>
    </row>
    <row r="6791" spans="1:7" x14ac:dyDescent="0.25">
      <c r="A6791" t="s">
        <v>272</v>
      </c>
      <c r="B6791" t="s">
        <v>175</v>
      </c>
      <c r="C6791" t="s">
        <v>273</v>
      </c>
      <c r="D6791" s="1">
        <v>41922</v>
      </c>
      <c r="E6791" s="2">
        <v>25</v>
      </c>
      <c r="F6791" t="s">
        <v>274</v>
      </c>
      <c r="G6791" t="s">
        <v>1299</v>
      </c>
    </row>
    <row r="6792" spans="1:7" x14ac:dyDescent="0.25">
      <c r="A6792" t="s">
        <v>121</v>
      </c>
      <c r="B6792" t="s">
        <v>122</v>
      </c>
      <c r="C6792" t="s">
        <v>123</v>
      </c>
      <c r="D6792" s="1">
        <v>41922</v>
      </c>
      <c r="E6792" s="2">
        <v>70</v>
      </c>
      <c r="F6792" t="s">
        <v>124</v>
      </c>
      <c r="G6792" t="s">
        <v>1790</v>
      </c>
    </row>
    <row r="6793" spans="1:7" x14ac:dyDescent="0.25">
      <c r="A6793" t="s">
        <v>125</v>
      </c>
      <c r="B6793" t="s">
        <v>126</v>
      </c>
      <c r="C6793" t="s">
        <v>127</v>
      </c>
      <c r="D6793" s="1">
        <v>41922</v>
      </c>
      <c r="E6793" s="2">
        <v>5</v>
      </c>
      <c r="F6793" t="s">
        <v>128</v>
      </c>
      <c r="G6793" t="s">
        <v>1245</v>
      </c>
    </row>
    <row r="6794" spans="1:7" x14ac:dyDescent="0.25">
      <c r="A6794" t="s">
        <v>263</v>
      </c>
      <c r="B6794" t="s">
        <v>264</v>
      </c>
      <c r="C6794" t="s">
        <v>265</v>
      </c>
      <c r="D6794" s="1">
        <v>41922</v>
      </c>
      <c r="E6794" s="2">
        <v>50</v>
      </c>
      <c r="F6794" t="s">
        <v>266</v>
      </c>
      <c r="G6794" t="s">
        <v>1695</v>
      </c>
    </row>
    <row r="6795" spans="1:7" x14ac:dyDescent="0.25">
      <c r="A6795" t="s">
        <v>546</v>
      </c>
      <c r="B6795" t="s">
        <v>547</v>
      </c>
      <c r="C6795" t="s">
        <v>548</v>
      </c>
      <c r="D6795" s="1">
        <v>41922</v>
      </c>
      <c r="E6795" s="2">
        <v>55</v>
      </c>
      <c r="F6795" t="s">
        <v>549</v>
      </c>
      <c r="G6795" t="s">
        <v>1245</v>
      </c>
    </row>
    <row r="6796" spans="1:7" x14ac:dyDescent="0.25">
      <c r="A6796" t="s">
        <v>115</v>
      </c>
      <c r="B6796" t="s">
        <v>116</v>
      </c>
      <c r="C6796" t="s">
        <v>117</v>
      </c>
      <c r="D6796" s="1">
        <v>41922</v>
      </c>
      <c r="E6796" s="2">
        <v>5</v>
      </c>
      <c r="F6796" t="s">
        <v>118</v>
      </c>
      <c r="G6796" t="s">
        <v>1245</v>
      </c>
    </row>
    <row r="6797" spans="1:7" x14ac:dyDescent="0.25">
      <c r="A6797" t="s">
        <v>115</v>
      </c>
      <c r="B6797" t="s">
        <v>116</v>
      </c>
      <c r="C6797" t="s">
        <v>117</v>
      </c>
      <c r="D6797" s="1">
        <v>41922</v>
      </c>
      <c r="E6797" s="2">
        <v>5</v>
      </c>
      <c r="F6797" t="s">
        <v>119</v>
      </c>
      <c r="G6797" t="s">
        <v>1245</v>
      </c>
    </row>
    <row r="6798" spans="1:7" x14ac:dyDescent="0.25">
      <c r="A6798" t="s">
        <v>115</v>
      </c>
      <c r="B6798" t="s">
        <v>116</v>
      </c>
      <c r="C6798" t="s">
        <v>117</v>
      </c>
      <c r="D6798" s="1">
        <v>41922</v>
      </c>
      <c r="E6798" s="2">
        <v>5</v>
      </c>
      <c r="F6798" t="s">
        <v>120</v>
      </c>
      <c r="G6798" t="s">
        <v>1245</v>
      </c>
    </row>
    <row r="6799" spans="1:7" x14ac:dyDescent="0.25">
      <c r="A6799" t="s">
        <v>1100</v>
      </c>
      <c r="B6799" t="s">
        <v>1101</v>
      </c>
      <c r="C6799" t="s">
        <v>1102</v>
      </c>
      <c r="D6799" s="1">
        <v>41922</v>
      </c>
      <c r="E6799" s="2">
        <v>25</v>
      </c>
      <c r="F6799" t="s">
        <v>1103</v>
      </c>
      <c r="G6799" t="s">
        <v>1247</v>
      </c>
    </row>
    <row r="6800" spans="1:7" x14ac:dyDescent="0.25">
      <c r="A6800" t="s">
        <v>1100</v>
      </c>
      <c r="B6800" t="s">
        <v>1101</v>
      </c>
      <c r="C6800" t="s">
        <v>1102</v>
      </c>
      <c r="D6800" s="1">
        <v>41922</v>
      </c>
      <c r="E6800" s="2">
        <v>25</v>
      </c>
      <c r="F6800" t="s">
        <v>1104</v>
      </c>
      <c r="G6800" t="s">
        <v>1247</v>
      </c>
    </row>
    <row r="6801" spans="1:7" x14ac:dyDescent="0.25">
      <c r="A6801" t="s">
        <v>322</v>
      </c>
      <c r="B6801" t="s">
        <v>323</v>
      </c>
      <c r="C6801" t="s">
        <v>324</v>
      </c>
      <c r="D6801" s="1">
        <v>41922</v>
      </c>
      <c r="E6801" s="2">
        <v>50</v>
      </c>
      <c r="F6801" t="s">
        <v>325</v>
      </c>
      <c r="G6801" t="s">
        <v>326</v>
      </c>
    </row>
    <row r="6802" spans="1:7" x14ac:dyDescent="0.25">
      <c r="A6802" t="s">
        <v>322</v>
      </c>
      <c r="B6802" t="s">
        <v>323</v>
      </c>
      <c r="C6802" t="s">
        <v>324</v>
      </c>
      <c r="D6802" s="1">
        <v>41922</v>
      </c>
      <c r="E6802" s="2">
        <v>50</v>
      </c>
      <c r="F6802" t="s">
        <v>327</v>
      </c>
      <c r="G6802" t="s">
        <v>326</v>
      </c>
    </row>
    <row r="6803" spans="1:7" x14ac:dyDescent="0.25">
      <c r="A6803" t="s">
        <v>316</v>
      </c>
      <c r="B6803" t="s">
        <v>317</v>
      </c>
      <c r="C6803" t="s">
        <v>318</v>
      </c>
      <c r="D6803" s="1">
        <v>41922</v>
      </c>
      <c r="E6803" s="2">
        <v>40</v>
      </c>
      <c r="F6803" t="s">
        <v>319</v>
      </c>
      <c r="G6803" t="s">
        <v>1275</v>
      </c>
    </row>
    <row r="6804" spans="1:7" x14ac:dyDescent="0.25">
      <c r="A6804" t="s">
        <v>316</v>
      </c>
      <c r="B6804" t="s">
        <v>317</v>
      </c>
      <c r="C6804" t="s">
        <v>318</v>
      </c>
      <c r="D6804" s="1">
        <v>41922</v>
      </c>
      <c r="E6804" s="2">
        <v>40</v>
      </c>
      <c r="F6804" t="s">
        <v>320</v>
      </c>
      <c r="G6804" t="s">
        <v>1275</v>
      </c>
    </row>
    <row r="6805" spans="1:7" x14ac:dyDescent="0.25">
      <c r="A6805" t="s">
        <v>312</v>
      </c>
      <c r="B6805" t="s">
        <v>248</v>
      </c>
      <c r="C6805" t="s">
        <v>313</v>
      </c>
      <c r="D6805" s="1">
        <v>41922</v>
      </c>
      <c r="E6805" s="2">
        <v>50</v>
      </c>
      <c r="F6805" t="s">
        <v>314</v>
      </c>
      <c r="G6805" t="s">
        <v>315</v>
      </c>
    </row>
    <row r="6806" spans="1:7" x14ac:dyDescent="0.25">
      <c r="A6806" t="s">
        <v>328</v>
      </c>
      <c r="B6806" t="s">
        <v>329</v>
      </c>
      <c r="C6806" t="s">
        <v>330</v>
      </c>
      <c r="D6806" s="1">
        <v>41922</v>
      </c>
      <c r="E6806" s="2">
        <v>150</v>
      </c>
      <c r="F6806" t="s">
        <v>331</v>
      </c>
      <c r="G6806" t="s">
        <v>828</v>
      </c>
    </row>
    <row r="6807" spans="1:7" x14ac:dyDescent="0.25">
      <c r="A6807" t="s">
        <v>328</v>
      </c>
      <c r="B6807" t="s">
        <v>329</v>
      </c>
      <c r="C6807" t="s">
        <v>330</v>
      </c>
      <c r="D6807" s="1">
        <v>41922</v>
      </c>
      <c r="E6807" s="2">
        <v>150</v>
      </c>
      <c r="F6807" t="s">
        <v>332</v>
      </c>
      <c r="G6807" t="s">
        <v>828</v>
      </c>
    </row>
    <row r="6808" spans="1:7" x14ac:dyDescent="0.25">
      <c r="A6808" t="s">
        <v>2717</v>
      </c>
      <c r="B6808" t="s">
        <v>2718</v>
      </c>
      <c r="C6808" t="s">
        <v>2425</v>
      </c>
      <c r="D6808" s="1">
        <v>41922</v>
      </c>
      <c r="E6808" s="2">
        <v>10</v>
      </c>
      <c r="F6808" t="s">
        <v>2719</v>
      </c>
      <c r="G6808" t="s">
        <v>2456</v>
      </c>
    </row>
    <row r="6809" spans="1:7" x14ac:dyDescent="0.25">
      <c r="A6809" t="s">
        <v>2717</v>
      </c>
      <c r="B6809" t="s">
        <v>2718</v>
      </c>
      <c r="C6809" t="s">
        <v>2425</v>
      </c>
      <c r="D6809" s="1">
        <v>41922</v>
      </c>
      <c r="E6809" s="2">
        <v>10</v>
      </c>
      <c r="F6809" t="s">
        <v>2720</v>
      </c>
      <c r="G6809" t="s">
        <v>2456</v>
      </c>
    </row>
    <row r="6810" spans="1:7" x14ac:dyDescent="0.25">
      <c r="A6810" t="s">
        <v>2678</v>
      </c>
      <c r="B6810" t="s">
        <v>248</v>
      </c>
      <c r="C6810" t="s">
        <v>2679</v>
      </c>
      <c r="D6810" s="1">
        <v>41922</v>
      </c>
      <c r="E6810" s="2">
        <v>10</v>
      </c>
      <c r="F6810" t="s">
        <v>2680</v>
      </c>
      <c r="G6810" t="s">
        <v>2663</v>
      </c>
    </row>
    <row r="6811" spans="1:7" x14ac:dyDescent="0.25">
      <c r="A6811" t="s">
        <v>333</v>
      </c>
      <c r="B6811" t="s">
        <v>152</v>
      </c>
      <c r="C6811" t="s">
        <v>334</v>
      </c>
      <c r="D6811" s="1">
        <v>41922</v>
      </c>
      <c r="E6811" s="2">
        <v>2</v>
      </c>
      <c r="F6811" t="s">
        <v>335</v>
      </c>
      <c r="G6811" t="s">
        <v>114</v>
      </c>
    </row>
    <row r="6812" spans="1:7" x14ac:dyDescent="0.25">
      <c r="A6812" t="s">
        <v>333</v>
      </c>
      <c r="B6812" t="s">
        <v>152</v>
      </c>
      <c r="C6812" t="s">
        <v>334</v>
      </c>
      <c r="D6812" s="1">
        <v>41922</v>
      </c>
      <c r="E6812" s="2">
        <v>2</v>
      </c>
      <c r="F6812" t="s">
        <v>336</v>
      </c>
      <c r="G6812" t="s">
        <v>114</v>
      </c>
    </row>
    <row r="6813" spans="1:7" x14ac:dyDescent="0.25">
      <c r="A6813" t="s">
        <v>2721</v>
      </c>
      <c r="B6813" t="s">
        <v>2722</v>
      </c>
      <c r="C6813" t="s">
        <v>2723</v>
      </c>
      <c r="D6813" s="1">
        <v>41922</v>
      </c>
      <c r="E6813" s="2">
        <v>10</v>
      </c>
      <c r="F6813" t="s">
        <v>2724</v>
      </c>
      <c r="G6813" t="s">
        <v>310</v>
      </c>
    </row>
    <row r="6814" spans="1:7" x14ac:dyDescent="0.25">
      <c r="A6814" t="s">
        <v>2721</v>
      </c>
      <c r="B6814" t="s">
        <v>2722</v>
      </c>
      <c r="C6814" t="s">
        <v>2723</v>
      </c>
      <c r="D6814" s="1">
        <v>41922</v>
      </c>
      <c r="E6814" s="2">
        <v>10</v>
      </c>
      <c r="F6814" t="s">
        <v>2725</v>
      </c>
      <c r="G6814" t="s">
        <v>310</v>
      </c>
    </row>
    <row r="6815" spans="1:7" x14ac:dyDescent="0.25">
      <c r="A6815" t="s">
        <v>2721</v>
      </c>
      <c r="B6815" t="s">
        <v>2722</v>
      </c>
      <c r="C6815" t="s">
        <v>2723</v>
      </c>
      <c r="D6815" s="1">
        <v>41922</v>
      </c>
      <c r="E6815" s="2">
        <v>10</v>
      </c>
      <c r="F6815" t="s">
        <v>2726</v>
      </c>
      <c r="G6815" t="s">
        <v>310</v>
      </c>
    </row>
    <row r="6816" spans="1:7" x14ac:dyDescent="0.25">
      <c r="A6816" t="s">
        <v>2690</v>
      </c>
      <c r="B6816" t="s">
        <v>2691</v>
      </c>
      <c r="C6816" t="s">
        <v>2692</v>
      </c>
      <c r="D6816" s="1">
        <v>41922</v>
      </c>
      <c r="E6816" s="2">
        <v>50</v>
      </c>
      <c r="F6816" t="s">
        <v>2693</v>
      </c>
      <c r="G6816" t="s">
        <v>1725</v>
      </c>
    </row>
    <row r="6817" spans="1:7" x14ac:dyDescent="0.25">
      <c r="A6817" t="s">
        <v>2690</v>
      </c>
      <c r="B6817" t="s">
        <v>2691</v>
      </c>
      <c r="C6817" t="s">
        <v>2692</v>
      </c>
      <c r="D6817" s="1">
        <v>41922</v>
      </c>
      <c r="E6817" s="2">
        <v>50</v>
      </c>
      <c r="F6817" t="s">
        <v>2693</v>
      </c>
      <c r="G6817" t="s">
        <v>1715</v>
      </c>
    </row>
    <row r="6818" spans="1:7" x14ac:dyDescent="0.25">
      <c r="A6818" t="s">
        <v>2686</v>
      </c>
      <c r="B6818" t="s">
        <v>2687</v>
      </c>
      <c r="C6818" t="s">
        <v>2688</v>
      </c>
      <c r="D6818" s="1">
        <v>41922</v>
      </c>
      <c r="E6818" s="2">
        <v>40</v>
      </c>
      <c r="F6818" t="s">
        <v>2689</v>
      </c>
      <c r="G6818" t="s">
        <v>97</v>
      </c>
    </row>
    <row r="6819" spans="1:7" x14ac:dyDescent="0.25">
      <c r="A6819" t="s">
        <v>636</v>
      </c>
      <c r="B6819" t="s">
        <v>637</v>
      </c>
      <c r="C6819" t="s">
        <v>638</v>
      </c>
      <c r="D6819" s="1">
        <v>41922</v>
      </c>
      <c r="E6819" s="2">
        <v>10</v>
      </c>
      <c r="F6819" t="s">
        <v>639</v>
      </c>
      <c r="G6819" t="s">
        <v>1694</v>
      </c>
    </row>
    <row r="6820" spans="1:7" x14ac:dyDescent="0.25">
      <c r="A6820" t="s">
        <v>82</v>
      </c>
      <c r="B6820" t="s">
        <v>83</v>
      </c>
      <c r="C6820" t="s">
        <v>84</v>
      </c>
      <c r="D6820" s="1">
        <v>41922</v>
      </c>
      <c r="E6820" s="2">
        <v>10</v>
      </c>
      <c r="F6820" t="s">
        <v>85</v>
      </c>
      <c r="G6820" t="s">
        <v>1245</v>
      </c>
    </row>
    <row r="6821" spans="1:7" x14ac:dyDescent="0.25">
      <c r="A6821" t="s">
        <v>82</v>
      </c>
      <c r="B6821" t="s">
        <v>83</v>
      </c>
      <c r="C6821" t="s">
        <v>84</v>
      </c>
      <c r="D6821" s="1">
        <v>41922</v>
      </c>
      <c r="E6821" s="2">
        <v>10</v>
      </c>
      <c r="F6821" t="s">
        <v>86</v>
      </c>
      <c r="G6821" t="s">
        <v>1245</v>
      </c>
    </row>
    <row r="6822" spans="1:7" x14ac:dyDescent="0.25">
      <c r="A6822" t="s">
        <v>78</v>
      </c>
      <c r="B6822" t="s">
        <v>79</v>
      </c>
      <c r="C6822" t="s">
        <v>80</v>
      </c>
      <c r="D6822" s="1">
        <v>41922</v>
      </c>
      <c r="E6822" s="2">
        <v>35</v>
      </c>
      <c r="F6822" t="s">
        <v>81</v>
      </c>
      <c r="G6822" t="s">
        <v>9</v>
      </c>
    </row>
    <row r="6823" spans="1:7" x14ac:dyDescent="0.25">
      <c r="A6823" t="s">
        <v>78</v>
      </c>
      <c r="B6823" t="s">
        <v>79</v>
      </c>
      <c r="C6823" t="s">
        <v>80</v>
      </c>
      <c r="D6823" s="1">
        <v>41922</v>
      </c>
      <c r="E6823" s="2">
        <v>35</v>
      </c>
      <c r="F6823" t="s">
        <v>81</v>
      </c>
      <c r="G6823" t="s">
        <v>9</v>
      </c>
    </row>
    <row r="6824" spans="1:7" x14ac:dyDescent="0.25">
      <c r="A6824" t="s">
        <v>87</v>
      </c>
      <c r="B6824" t="s">
        <v>88</v>
      </c>
      <c r="C6824" t="s">
        <v>89</v>
      </c>
      <c r="D6824" s="1">
        <v>41922</v>
      </c>
      <c r="E6824" s="2">
        <v>25</v>
      </c>
      <c r="F6824" t="s">
        <v>90</v>
      </c>
      <c r="G6824" t="s">
        <v>1695</v>
      </c>
    </row>
    <row r="6825" spans="1:7" x14ac:dyDescent="0.25">
      <c r="A6825" t="s">
        <v>87</v>
      </c>
      <c r="B6825" t="s">
        <v>88</v>
      </c>
      <c r="C6825" t="s">
        <v>89</v>
      </c>
      <c r="D6825" s="1">
        <v>41922</v>
      </c>
      <c r="E6825" s="2">
        <v>25</v>
      </c>
      <c r="F6825" t="s">
        <v>91</v>
      </c>
      <c r="G6825" t="s">
        <v>1695</v>
      </c>
    </row>
    <row r="6826" spans="1:7" x14ac:dyDescent="0.25">
      <c r="A6826" t="s">
        <v>87</v>
      </c>
      <c r="B6826" t="s">
        <v>88</v>
      </c>
      <c r="C6826" t="s">
        <v>89</v>
      </c>
      <c r="D6826" s="1">
        <v>41922</v>
      </c>
      <c r="E6826" s="2">
        <v>25</v>
      </c>
      <c r="F6826" t="s">
        <v>91</v>
      </c>
      <c r="G6826" t="s">
        <v>1695</v>
      </c>
    </row>
    <row r="6827" spans="1:7" x14ac:dyDescent="0.25">
      <c r="A6827" t="s">
        <v>87</v>
      </c>
      <c r="B6827" t="s">
        <v>88</v>
      </c>
      <c r="C6827" t="s">
        <v>89</v>
      </c>
      <c r="D6827" s="1">
        <v>41922</v>
      </c>
      <c r="E6827" s="2">
        <v>25</v>
      </c>
      <c r="F6827" t="s">
        <v>92</v>
      </c>
      <c r="G6827" t="s">
        <v>1695</v>
      </c>
    </row>
    <row r="6828" spans="1:7" x14ac:dyDescent="0.25">
      <c r="A6828" t="s">
        <v>390</v>
      </c>
      <c r="B6828" t="s">
        <v>343</v>
      </c>
      <c r="C6828" t="s">
        <v>391</v>
      </c>
      <c r="D6828" s="1">
        <v>41922</v>
      </c>
      <c r="E6828" s="2">
        <v>30</v>
      </c>
      <c r="F6828" t="s">
        <v>392</v>
      </c>
      <c r="G6828" t="s">
        <v>1245</v>
      </c>
    </row>
    <row r="6829" spans="1:7" x14ac:dyDescent="0.25">
      <c r="A6829" t="s">
        <v>390</v>
      </c>
      <c r="B6829" t="s">
        <v>343</v>
      </c>
      <c r="C6829" t="s">
        <v>391</v>
      </c>
      <c r="D6829" s="1">
        <v>41922</v>
      </c>
      <c r="E6829" s="2">
        <v>30</v>
      </c>
      <c r="F6829" t="s">
        <v>392</v>
      </c>
      <c r="G6829" t="s">
        <v>1245</v>
      </c>
    </row>
    <row r="6830" spans="1:7" x14ac:dyDescent="0.25">
      <c r="A6830" t="s">
        <v>390</v>
      </c>
      <c r="B6830" t="s">
        <v>343</v>
      </c>
      <c r="C6830" t="s">
        <v>391</v>
      </c>
      <c r="D6830" s="1">
        <v>41922</v>
      </c>
      <c r="E6830" s="2">
        <v>30</v>
      </c>
      <c r="F6830" t="s">
        <v>393</v>
      </c>
      <c r="G6830" t="s">
        <v>1245</v>
      </c>
    </row>
    <row r="6831" spans="1:7" x14ac:dyDescent="0.25">
      <c r="A6831" t="s">
        <v>1590</v>
      </c>
      <c r="B6831" t="s">
        <v>1591</v>
      </c>
      <c r="C6831" t="s">
        <v>1592</v>
      </c>
      <c r="D6831" s="1">
        <v>41922</v>
      </c>
      <c r="E6831" s="2">
        <v>5</v>
      </c>
      <c r="F6831" t="s">
        <v>1593</v>
      </c>
      <c r="G6831" t="s">
        <v>1245</v>
      </c>
    </row>
    <row r="6832" spans="1:7" x14ac:dyDescent="0.25">
      <c r="A6832" t="s">
        <v>529</v>
      </c>
      <c r="B6832" t="s">
        <v>290</v>
      </c>
      <c r="C6832" t="s">
        <v>530</v>
      </c>
      <c r="D6832" s="1">
        <v>41922</v>
      </c>
      <c r="E6832" s="2">
        <v>25</v>
      </c>
      <c r="F6832" t="s">
        <v>531</v>
      </c>
      <c r="G6832" t="s">
        <v>67</v>
      </c>
    </row>
    <row r="6833" spans="1:7" x14ac:dyDescent="0.25">
      <c r="A6833" t="s">
        <v>2153</v>
      </c>
      <c r="B6833" t="s">
        <v>614</v>
      </c>
      <c r="C6833" t="s">
        <v>1310</v>
      </c>
      <c r="D6833" s="1">
        <v>41922</v>
      </c>
      <c r="E6833" s="2">
        <v>10</v>
      </c>
      <c r="F6833" t="s">
        <v>2154</v>
      </c>
      <c r="G6833" t="s">
        <v>1245</v>
      </c>
    </row>
    <row r="6834" spans="1:7" x14ac:dyDescent="0.25">
      <c r="A6834" t="s">
        <v>2682</v>
      </c>
      <c r="B6834" t="s">
        <v>2683</v>
      </c>
      <c r="C6834" t="s">
        <v>2684</v>
      </c>
      <c r="D6834" s="1">
        <v>41922</v>
      </c>
      <c r="E6834" s="2">
        <v>25</v>
      </c>
      <c r="F6834" t="s">
        <v>2685</v>
      </c>
      <c r="G6834" t="s">
        <v>67</v>
      </c>
    </row>
    <row r="6835" spans="1:7" x14ac:dyDescent="0.25">
      <c r="A6835" t="s">
        <v>2000</v>
      </c>
      <c r="B6835" t="s">
        <v>2001</v>
      </c>
      <c r="C6835" t="s">
        <v>2002</v>
      </c>
      <c r="D6835" s="1">
        <v>41922</v>
      </c>
      <c r="E6835" s="2">
        <v>50</v>
      </c>
      <c r="F6835" t="s">
        <v>2003</v>
      </c>
      <c r="G6835" t="s">
        <v>2681</v>
      </c>
    </row>
    <row r="6836" spans="1:7" x14ac:dyDescent="0.25">
      <c r="A6836" t="s">
        <v>2000</v>
      </c>
      <c r="B6836" t="s">
        <v>2001</v>
      </c>
      <c r="C6836" t="s">
        <v>2002</v>
      </c>
      <c r="D6836" s="1">
        <v>41922</v>
      </c>
      <c r="E6836" s="2">
        <v>50</v>
      </c>
      <c r="F6836" t="s">
        <v>2004</v>
      </c>
      <c r="G6836" t="s">
        <v>2681</v>
      </c>
    </row>
    <row r="6837" spans="1:7" x14ac:dyDescent="0.25">
      <c r="A6837" t="s">
        <v>2727</v>
      </c>
      <c r="B6837" t="s">
        <v>2728</v>
      </c>
      <c r="C6837" t="s">
        <v>2729</v>
      </c>
      <c r="D6837" s="1">
        <v>41922</v>
      </c>
      <c r="E6837" s="2">
        <v>10</v>
      </c>
      <c r="F6837" t="s">
        <v>2730</v>
      </c>
      <c r="G6837" t="s">
        <v>2663</v>
      </c>
    </row>
    <row r="6838" spans="1:7" x14ac:dyDescent="0.25">
      <c r="A6838" t="s">
        <v>2285</v>
      </c>
      <c r="B6838" t="s">
        <v>2286</v>
      </c>
      <c r="C6838" t="s">
        <v>2287</v>
      </c>
      <c r="D6838" s="1">
        <v>41926</v>
      </c>
      <c r="E6838" s="2">
        <v>83.33</v>
      </c>
      <c r="G6838" t="s">
        <v>34</v>
      </c>
    </row>
    <row r="6839" spans="1:7" x14ac:dyDescent="0.25">
      <c r="A6839" t="s">
        <v>53</v>
      </c>
      <c r="B6839" t="s">
        <v>54</v>
      </c>
      <c r="C6839" t="s">
        <v>55</v>
      </c>
      <c r="D6839" s="1">
        <v>41926</v>
      </c>
      <c r="E6839" s="2">
        <v>125</v>
      </c>
      <c r="F6839" t="s">
        <v>56</v>
      </c>
      <c r="G6839" t="s">
        <v>34</v>
      </c>
    </row>
    <row r="6840" spans="1:7" x14ac:dyDescent="0.25">
      <c r="A6840" t="s">
        <v>53</v>
      </c>
      <c r="B6840" t="s">
        <v>54</v>
      </c>
      <c r="C6840" t="s">
        <v>55</v>
      </c>
      <c r="D6840" s="1">
        <v>41926</v>
      </c>
      <c r="E6840" s="2">
        <v>125</v>
      </c>
      <c r="F6840" t="s">
        <v>57</v>
      </c>
      <c r="G6840" t="s">
        <v>34</v>
      </c>
    </row>
    <row r="6841" spans="1:7" x14ac:dyDescent="0.25">
      <c r="A6841" t="s">
        <v>40</v>
      </c>
      <c r="B6841" t="s">
        <v>41</v>
      </c>
      <c r="C6841" t="s">
        <v>42</v>
      </c>
      <c r="D6841" s="1">
        <v>41926</v>
      </c>
      <c r="E6841" s="2">
        <v>166.66</v>
      </c>
      <c r="F6841" t="s">
        <v>43</v>
      </c>
      <c r="G6841" t="s">
        <v>2609</v>
      </c>
    </row>
    <row r="6842" spans="1:7" x14ac:dyDescent="0.25">
      <c r="A6842" t="s">
        <v>49</v>
      </c>
      <c r="B6842" t="s">
        <v>50</v>
      </c>
      <c r="C6842" t="s">
        <v>51</v>
      </c>
      <c r="D6842" s="1">
        <v>41926</v>
      </c>
      <c r="E6842" s="2">
        <v>15</v>
      </c>
      <c r="F6842" t="s">
        <v>52</v>
      </c>
      <c r="G6842" t="s">
        <v>34</v>
      </c>
    </row>
    <row r="6843" spans="1:7" x14ac:dyDescent="0.25">
      <c r="A6843" t="s">
        <v>49</v>
      </c>
      <c r="B6843" t="s">
        <v>50</v>
      </c>
      <c r="C6843" t="s">
        <v>51</v>
      </c>
      <c r="D6843" s="1">
        <v>41926</v>
      </c>
      <c r="E6843" s="2">
        <v>110</v>
      </c>
      <c r="F6843" t="s">
        <v>52</v>
      </c>
      <c r="G6843" t="s">
        <v>34</v>
      </c>
    </row>
    <row r="6844" spans="1:7" x14ac:dyDescent="0.25">
      <c r="A6844" t="s">
        <v>235</v>
      </c>
      <c r="B6844" t="s">
        <v>236</v>
      </c>
      <c r="C6844" t="s">
        <v>237</v>
      </c>
      <c r="D6844" s="1">
        <v>41926</v>
      </c>
      <c r="E6844" s="2">
        <v>125</v>
      </c>
      <c r="F6844" t="s">
        <v>238</v>
      </c>
      <c r="G6844" t="s">
        <v>1253</v>
      </c>
    </row>
    <row r="6845" spans="1:7" x14ac:dyDescent="0.25">
      <c r="A6845" t="s">
        <v>235</v>
      </c>
      <c r="B6845" t="s">
        <v>236</v>
      </c>
      <c r="C6845" t="s">
        <v>237</v>
      </c>
      <c r="D6845" s="1">
        <v>41926</v>
      </c>
      <c r="E6845" s="2">
        <v>125</v>
      </c>
      <c r="F6845" t="s">
        <v>239</v>
      </c>
      <c r="G6845" t="s">
        <v>1253</v>
      </c>
    </row>
    <row r="6846" spans="1:7" x14ac:dyDescent="0.25">
      <c r="A6846" t="s">
        <v>10</v>
      </c>
      <c r="B6846" t="s">
        <v>11</v>
      </c>
      <c r="C6846" t="s">
        <v>12</v>
      </c>
      <c r="D6846" s="1">
        <v>41926</v>
      </c>
      <c r="E6846" s="2">
        <v>83.33</v>
      </c>
      <c r="G6846" t="s">
        <v>34</v>
      </c>
    </row>
    <row r="6847" spans="1:7" x14ac:dyDescent="0.25">
      <c r="A6847" t="s">
        <v>44</v>
      </c>
      <c r="B6847" t="s">
        <v>45</v>
      </c>
      <c r="C6847" t="s">
        <v>46</v>
      </c>
      <c r="D6847" s="1">
        <v>41926</v>
      </c>
      <c r="E6847" s="2">
        <v>83.33</v>
      </c>
      <c r="F6847" t="s">
        <v>47</v>
      </c>
      <c r="G6847" t="s">
        <v>34</v>
      </c>
    </row>
    <row r="6848" spans="1:7" x14ac:dyDescent="0.25">
      <c r="A6848" t="s">
        <v>44</v>
      </c>
      <c r="B6848" t="s">
        <v>45</v>
      </c>
      <c r="C6848" t="s">
        <v>46</v>
      </c>
      <c r="D6848" s="1">
        <v>41926</v>
      </c>
      <c r="E6848" s="2">
        <v>83.33</v>
      </c>
      <c r="F6848" t="s">
        <v>48</v>
      </c>
      <c r="G6848" t="s">
        <v>34</v>
      </c>
    </row>
    <row r="6849" spans="1:7" x14ac:dyDescent="0.25">
      <c r="A6849" t="s">
        <v>1257</v>
      </c>
      <c r="B6849" t="s">
        <v>1258</v>
      </c>
      <c r="C6849" t="s">
        <v>1259</v>
      </c>
      <c r="D6849" s="1">
        <v>41926</v>
      </c>
      <c r="E6849" s="2">
        <v>83.33</v>
      </c>
      <c r="F6849" t="s">
        <v>1260</v>
      </c>
      <c r="G6849" t="s">
        <v>34</v>
      </c>
    </row>
    <row r="6850" spans="1:7" x14ac:dyDescent="0.25">
      <c r="A6850" t="s">
        <v>1308</v>
      </c>
      <c r="B6850" t="s">
        <v>1309</v>
      </c>
      <c r="C6850" t="s">
        <v>1310</v>
      </c>
      <c r="D6850" s="1">
        <v>41926</v>
      </c>
      <c r="E6850" s="2">
        <v>83.33</v>
      </c>
      <c r="F6850" t="s">
        <v>1311</v>
      </c>
      <c r="G6850" t="s">
        <v>34</v>
      </c>
    </row>
    <row r="6851" spans="1:7" x14ac:dyDescent="0.25">
      <c r="A6851" t="s">
        <v>913</v>
      </c>
      <c r="B6851" t="s">
        <v>914</v>
      </c>
      <c r="C6851" t="s">
        <v>46</v>
      </c>
      <c r="D6851" s="1">
        <v>41927</v>
      </c>
      <c r="E6851" s="2">
        <v>100</v>
      </c>
      <c r="F6851" t="s">
        <v>915</v>
      </c>
      <c r="G6851" t="s">
        <v>522</v>
      </c>
    </row>
    <row r="6852" spans="1:7" x14ac:dyDescent="0.25">
      <c r="A6852" t="s">
        <v>1410</v>
      </c>
      <c r="B6852" t="s">
        <v>1411</v>
      </c>
      <c r="C6852" t="s">
        <v>1412</v>
      </c>
      <c r="D6852" s="1">
        <v>41927</v>
      </c>
      <c r="E6852" s="2">
        <v>100</v>
      </c>
      <c r="F6852" t="s">
        <v>1413</v>
      </c>
      <c r="G6852" t="s">
        <v>522</v>
      </c>
    </row>
    <row r="6853" spans="1:7" x14ac:dyDescent="0.25">
      <c r="A6853" t="s">
        <v>2634</v>
      </c>
      <c r="B6853" t="s">
        <v>2635</v>
      </c>
      <c r="C6853" t="s">
        <v>2636</v>
      </c>
      <c r="D6853" s="1">
        <v>41927</v>
      </c>
      <c r="E6853" s="2">
        <v>100</v>
      </c>
      <c r="F6853" t="s">
        <v>2637</v>
      </c>
      <c r="G6853" t="s">
        <v>2638</v>
      </c>
    </row>
    <row r="6854" spans="1:7" x14ac:dyDescent="0.25">
      <c r="A6854" t="s">
        <v>2634</v>
      </c>
      <c r="B6854" t="s">
        <v>2635</v>
      </c>
      <c r="C6854" t="s">
        <v>2636</v>
      </c>
      <c r="D6854" s="1">
        <v>41927</v>
      </c>
      <c r="E6854" s="2">
        <v>100</v>
      </c>
      <c r="F6854" t="s">
        <v>2639</v>
      </c>
      <c r="G6854" t="s">
        <v>2638</v>
      </c>
    </row>
    <row r="6855" spans="1:7" x14ac:dyDescent="0.25">
      <c r="A6855" t="s">
        <v>2634</v>
      </c>
      <c r="B6855" t="s">
        <v>2635</v>
      </c>
      <c r="C6855" t="s">
        <v>2636</v>
      </c>
      <c r="D6855" s="1">
        <v>41927</v>
      </c>
      <c r="E6855" s="2">
        <v>100</v>
      </c>
      <c r="F6855" t="s">
        <v>2639</v>
      </c>
      <c r="G6855" t="s">
        <v>2638</v>
      </c>
    </row>
    <row r="6856" spans="1:7" x14ac:dyDescent="0.25">
      <c r="A6856" t="s">
        <v>1236</v>
      </c>
      <c r="B6856" t="s">
        <v>903</v>
      </c>
      <c r="C6856" t="s">
        <v>997</v>
      </c>
      <c r="D6856" s="1">
        <v>41927</v>
      </c>
      <c r="E6856" s="2">
        <v>84</v>
      </c>
      <c r="F6856" t="s">
        <v>1237</v>
      </c>
      <c r="G6856" t="s">
        <v>34</v>
      </c>
    </row>
    <row r="6857" spans="1:7" x14ac:dyDescent="0.25">
      <c r="A6857" t="s">
        <v>2254</v>
      </c>
      <c r="B6857" t="s">
        <v>2255</v>
      </c>
      <c r="C6857" t="s">
        <v>894</v>
      </c>
      <c r="D6857" s="1">
        <v>41927</v>
      </c>
      <c r="E6857" s="2">
        <v>50</v>
      </c>
      <c r="F6857" t="s">
        <v>2256</v>
      </c>
      <c r="G6857" t="s">
        <v>114</v>
      </c>
    </row>
    <row r="6858" spans="1:7" x14ac:dyDescent="0.25">
      <c r="A6858" t="s">
        <v>2731</v>
      </c>
      <c r="B6858" t="s">
        <v>2732</v>
      </c>
      <c r="C6858" t="s">
        <v>2733</v>
      </c>
      <c r="D6858" s="1">
        <v>41927</v>
      </c>
      <c r="E6858" s="2">
        <v>350</v>
      </c>
      <c r="G6858" t="s">
        <v>1816</v>
      </c>
    </row>
    <row r="6859" spans="1:7" x14ac:dyDescent="0.25">
      <c r="A6859" t="s">
        <v>2734</v>
      </c>
      <c r="B6859" t="s">
        <v>2735</v>
      </c>
      <c r="D6859" s="1">
        <v>41927</v>
      </c>
      <c r="E6859" s="2">
        <v>500</v>
      </c>
      <c r="G6859" t="s">
        <v>2561</v>
      </c>
    </row>
    <row r="6860" spans="1:7" x14ac:dyDescent="0.25">
      <c r="A6860" t="s">
        <v>851</v>
      </c>
      <c r="B6860" t="s">
        <v>852</v>
      </c>
      <c r="D6860" s="1">
        <v>41939</v>
      </c>
      <c r="E6860" s="2">
        <v>200</v>
      </c>
      <c r="G6860" t="s">
        <v>853</v>
      </c>
    </row>
    <row r="6861" spans="1:7" x14ac:dyDescent="0.25">
      <c r="A6861" t="s">
        <v>2326</v>
      </c>
      <c r="B6861" t="s">
        <v>2327</v>
      </c>
      <c r="C6861" t="s">
        <v>997</v>
      </c>
      <c r="D6861" s="1">
        <v>41939</v>
      </c>
      <c r="E6861" s="2">
        <v>10000</v>
      </c>
      <c r="F6861" t="s">
        <v>2328</v>
      </c>
      <c r="G6861" t="s">
        <v>2736</v>
      </c>
    </row>
    <row r="6862" spans="1:7" x14ac:dyDescent="0.25">
      <c r="A6862" t="s">
        <v>40</v>
      </c>
      <c r="B6862" t="s">
        <v>41</v>
      </c>
      <c r="C6862" t="s">
        <v>42</v>
      </c>
      <c r="D6862" s="1">
        <v>41939</v>
      </c>
      <c r="E6862" s="2">
        <v>50</v>
      </c>
      <c r="F6862" t="s">
        <v>43</v>
      </c>
      <c r="G6862" t="s">
        <v>471</v>
      </c>
    </row>
    <row r="6863" spans="1:7" x14ac:dyDescent="0.25">
      <c r="A6863" t="s">
        <v>188</v>
      </c>
      <c r="B6863" t="s">
        <v>189</v>
      </c>
      <c r="C6863" t="s">
        <v>190</v>
      </c>
      <c r="D6863" s="1">
        <v>41939</v>
      </c>
      <c r="E6863" s="2">
        <v>100</v>
      </c>
      <c r="F6863" t="s">
        <v>191</v>
      </c>
      <c r="G6863" t="s">
        <v>192</v>
      </c>
    </row>
    <row r="6864" spans="1:7" x14ac:dyDescent="0.25">
      <c r="A6864" t="s">
        <v>713</v>
      </c>
      <c r="B6864" t="s">
        <v>714</v>
      </c>
      <c r="C6864" t="s">
        <v>715</v>
      </c>
      <c r="D6864" s="1">
        <v>41939</v>
      </c>
      <c r="E6864" s="2">
        <v>2000</v>
      </c>
      <c r="F6864" t="s">
        <v>716</v>
      </c>
      <c r="G6864" t="s">
        <v>2253</v>
      </c>
    </row>
    <row r="6865" spans="1:7" x14ac:dyDescent="0.25">
      <c r="A6865" t="s">
        <v>1322</v>
      </c>
      <c r="B6865" t="s">
        <v>1323</v>
      </c>
      <c r="C6865" t="s">
        <v>1324</v>
      </c>
      <c r="D6865" s="1">
        <v>41939</v>
      </c>
      <c r="E6865" s="2">
        <v>500</v>
      </c>
      <c r="F6865" t="s">
        <v>1325</v>
      </c>
      <c r="G6865" t="s">
        <v>1326</v>
      </c>
    </row>
    <row r="6866" spans="1:7" x14ac:dyDescent="0.25">
      <c r="A6866" t="s">
        <v>1322</v>
      </c>
      <c r="B6866" t="s">
        <v>1323</v>
      </c>
      <c r="C6866" t="s">
        <v>1324</v>
      </c>
      <c r="D6866" s="1">
        <v>41939</v>
      </c>
      <c r="E6866" s="2">
        <v>500</v>
      </c>
      <c r="F6866" t="s">
        <v>1325</v>
      </c>
      <c r="G6866" t="s">
        <v>1326</v>
      </c>
    </row>
    <row r="6867" spans="1:7" x14ac:dyDescent="0.25">
      <c r="A6867" t="s">
        <v>1322</v>
      </c>
      <c r="B6867" t="s">
        <v>1323</v>
      </c>
      <c r="C6867" t="s">
        <v>1324</v>
      </c>
      <c r="D6867" s="1">
        <v>41939</v>
      </c>
      <c r="E6867" s="2">
        <v>500</v>
      </c>
      <c r="F6867" t="s">
        <v>1327</v>
      </c>
      <c r="G6867" t="s">
        <v>1326</v>
      </c>
    </row>
    <row r="6868" spans="1:7" x14ac:dyDescent="0.25">
      <c r="A6868" t="s">
        <v>1923</v>
      </c>
      <c r="B6868" t="s">
        <v>1924</v>
      </c>
      <c r="C6868" t="s">
        <v>1206</v>
      </c>
      <c r="D6868" s="1">
        <v>41939</v>
      </c>
      <c r="E6868" s="2">
        <v>500</v>
      </c>
      <c r="F6868" t="s">
        <v>1925</v>
      </c>
      <c r="G6868" t="s">
        <v>2253</v>
      </c>
    </row>
    <row r="6869" spans="1:7" x14ac:dyDescent="0.25">
      <c r="A6869" t="s">
        <v>2272</v>
      </c>
      <c r="B6869" t="s">
        <v>2273</v>
      </c>
      <c r="C6869" t="s">
        <v>2274</v>
      </c>
      <c r="D6869" s="1">
        <v>41943</v>
      </c>
      <c r="E6869" s="2">
        <v>50</v>
      </c>
      <c r="F6869" t="s">
        <v>2275</v>
      </c>
      <c r="G6869" t="s">
        <v>471</v>
      </c>
    </row>
    <row r="6870" spans="1:7" x14ac:dyDescent="0.25">
      <c r="A6870" t="s">
        <v>2272</v>
      </c>
      <c r="B6870" t="s">
        <v>2273</v>
      </c>
      <c r="C6870" t="s">
        <v>2274</v>
      </c>
      <c r="D6870" s="1">
        <v>41943</v>
      </c>
      <c r="E6870" s="2">
        <v>50</v>
      </c>
      <c r="F6870" t="s">
        <v>2276</v>
      </c>
      <c r="G6870" t="s">
        <v>471</v>
      </c>
    </row>
    <row r="6871" spans="1:7" x14ac:dyDescent="0.25">
      <c r="A6871" t="s">
        <v>2737</v>
      </c>
      <c r="B6871" t="s">
        <v>2738</v>
      </c>
      <c r="C6871" t="s">
        <v>1015</v>
      </c>
      <c r="D6871" s="1">
        <v>41943</v>
      </c>
      <c r="E6871" s="2">
        <v>25</v>
      </c>
      <c r="G6871" t="s">
        <v>471</v>
      </c>
    </row>
    <row r="6872" spans="1:7" x14ac:dyDescent="0.25">
      <c r="A6872" t="s">
        <v>2254</v>
      </c>
      <c r="B6872" t="s">
        <v>2255</v>
      </c>
      <c r="C6872" t="s">
        <v>894</v>
      </c>
      <c r="D6872" s="1">
        <v>41943</v>
      </c>
      <c r="E6872" s="2">
        <v>25</v>
      </c>
      <c r="F6872" t="s">
        <v>2256</v>
      </c>
      <c r="G6872" t="s">
        <v>471</v>
      </c>
    </row>
    <row r="6873" spans="1:7" x14ac:dyDescent="0.25">
      <c r="A6873" t="s">
        <v>2739</v>
      </c>
      <c r="B6873" t="s">
        <v>2740</v>
      </c>
      <c r="D6873" s="1">
        <v>41943</v>
      </c>
      <c r="E6873" s="2">
        <v>10000</v>
      </c>
      <c r="F6873" t="s">
        <v>2741</v>
      </c>
      <c r="G6873" t="s">
        <v>209</v>
      </c>
    </row>
    <row r="6874" spans="1:7" x14ac:dyDescent="0.25">
      <c r="A6874" t="s">
        <v>1076</v>
      </c>
      <c r="B6874" t="s">
        <v>1077</v>
      </c>
      <c r="D6874" s="1">
        <v>41943</v>
      </c>
      <c r="E6874" s="2">
        <v>34.56</v>
      </c>
      <c r="G6874" t="s">
        <v>310</v>
      </c>
    </row>
    <row r="6875" spans="1:7" x14ac:dyDescent="0.25">
      <c r="A6875" t="s">
        <v>2301</v>
      </c>
      <c r="B6875" t="s">
        <v>2302</v>
      </c>
      <c r="D6875" s="1">
        <v>41943</v>
      </c>
      <c r="E6875" s="2">
        <v>200</v>
      </c>
      <c r="G6875" t="s">
        <v>887</v>
      </c>
    </row>
    <row r="6876" spans="1:7" x14ac:dyDescent="0.25">
      <c r="A6876" t="s">
        <v>832</v>
      </c>
      <c r="B6876" t="s">
        <v>833</v>
      </c>
      <c r="D6876" s="1">
        <v>41948</v>
      </c>
      <c r="E6876" s="2">
        <v>1500</v>
      </c>
      <c r="F6876" t="s">
        <v>834</v>
      </c>
      <c r="G6876" t="s">
        <v>1816</v>
      </c>
    </row>
    <row r="6877" spans="1:7" x14ac:dyDescent="0.25">
      <c r="A6877" t="s">
        <v>1002</v>
      </c>
      <c r="B6877" t="s">
        <v>116</v>
      </c>
      <c r="C6877" t="s">
        <v>1003</v>
      </c>
      <c r="D6877" s="1">
        <v>41948</v>
      </c>
      <c r="E6877" s="2">
        <v>1200</v>
      </c>
      <c r="G6877" t="s">
        <v>850</v>
      </c>
    </row>
    <row r="6878" spans="1:7" x14ac:dyDescent="0.25">
      <c r="A6878" t="s">
        <v>2317</v>
      </c>
      <c r="B6878" t="s">
        <v>15</v>
      </c>
      <c r="C6878" t="s">
        <v>2318</v>
      </c>
      <c r="D6878" s="1">
        <v>41948</v>
      </c>
      <c r="E6878" s="2">
        <v>25</v>
      </c>
      <c r="F6878" t="s">
        <v>2319</v>
      </c>
      <c r="G6878" t="s">
        <v>471</v>
      </c>
    </row>
    <row r="6879" spans="1:7" x14ac:dyDescent="0.25">
      <c r="A6879" t="s">
        <v>591</v>
      </c>
      <c r="B6879" t="s">
        <v>592</v>
      </c>
      <c r="C6879" t="s">
        <v>593</v>
      </c>
      <c r="D6879" s="1">
        <v>41948</v>
      </c>
      <c r="E6879" s="2">
        <v>50</v>
      </c>
      <c r="F6879" t="s">
        <v>594</v>
      </c>
      <c r="G6879" t="s">
        <v>471</v>
      </c>
    </row>
    <row r="6880" spans="1:7" x14ac:dyDescent="0.25">
      <c r="A6880" t="s">
        <v>1994</v>
      </c>
      <c r="B6880" t="s">
        <v>1995</v>
      </c>
      <c r="C6880" t="s">
        <v>681</v>
      </c>
      <c r="D6880" s="1">
        <v>41948</v>
      </c>
      <c r="E6880" s="2">
        <v>25</v>
      </c>
      <c r="F6880" t="s">
        <v>1996</v>
      </c>
      <c r="G6880" t="s">
        <v>471</v>
      </c>
    </row>
    <row r="6881" spans="1:7" x14ac:dyDescent="0.25">
      <c r="A6881" t="s">
        <v>1651</v>
      </c>
      <c r="B6881" t="s">
        <v>1652</v>
      </c>
      <c r="C6881" t="s">
        <v>1653</v>
      </c>
      <c r="D6881" s="1">
        <v>41948</v>
      </c>
      <c r="E6881" s="2">
        <v>100</v>
      </c>
      <c r="F6881" t="s">
        <v>1654</v>
      </c>
      <c r="G6881" t="s">
        <v>471</v>
      </c>
    </row>
    <row r="6882" spans="1:7" x14ac:dyDescent="0.25">
      <c r="A6882" t="s">
        <v>1651</v>
      </c>
      <c r="B6882" t="s">
        <v>1652</v>
      </c>
      <c r="C6882" t="s">
        <v>1653</v>
      </c>
      <c r="D6882" s="1">
        <v>41948</v>
      </c>
      <c r="E6882" s="2">
        <v>100</v>
      </c>
      <c r="F6882" t="s">
        <v>1655</v>
      </c>
      <c r="G6882" t="s">
        <v>471</v>
      </c>
    </row>
    <row r="6883" spans="1:7" x14ac:dyDescent="0.25">
      <c r="A6883" t="s">
        <v>2039</v>
      </c>
      <c r="B6883" t="s">
        <v>2040</v>
      </c>
      <c r="D6883" s="1">
        <v>41949</v>
      </c>
      <c r="E6883" s="2">
        <v>1500</v>
      </c>
      <c r="G6883" t="s">
        <v>2199</v>
      </c>
    </row>
    <row r="6884" spans="1:7" x14ac:dyDescent="0.25">
      <c r="A6884" t="s">
        <v>232</v>
      </c>
      <c r="B6884" t="s">
        <v>233</v>
      </c>
      <c r="D6884" s="1">
        <v>41955</v>
      </c>
      <c r="E6884" s="2">
        <v>1000</v>
      </c>
      <c r="F6884" t="s">
        <v>234</v>
      </c>
      <c r="G6884" t="s">
        <v>938</v>
      </c>
    </row>
    <row r="6885" spans="1:7" x14ac:dyDescent="0.25">
      <c r="A6885" t="s">
        <v>1656</v>
      </c>
      <c r="B6885" t="s">
        <v>1657</v>
      </c>
      <c r="D6885" s="1">
        <v>41955</v>
      </c>
      <c r="E6885" s="2">
        <v>250</v>
      </c>
      <c r="F6885" t="s">
        <v>1658</v>
      </c>
      <c r="G6885" t="s">
        <v>471</v>
      </c>
    </row>
    <row r="6886" spans="1:7" x14ac:dyDescent="0.25">
      <c r="A6886" t="s">
        <v>400</v>
      </c>
      <c r="B6886" t="s">
        <v>401</v>
      </c>
      <c r="D6886" s="1">
        <v>41955</v>
      </c>
      <c r="E6886" s="2">
        <v>2500</v>
      </c>
      <c r="G6886" t="s">
        <v>276</v>
      </c>
    </row>
    <row r="6887" spans="1:7" x14ac:dyDescent="0.25">
      <c r="A6887" t="s">
        <v>2678</v>
      </c>
      <c r="B6887" t="s">
        <v>248</v>
      </c>
      <c r="C6887" t="s">
        <v>2679</v>
      </c>
      <c r="D6887" s="1">
        <v>41955</v>
      </c>
      <c r="E6887" s="2">
        <v>10</v>
      </c>
      <c r="F6887" t="s">
        <v>2680</v>
      </c>
      <c r="G6887" t="s">
        <v>2663</v>
      </c>
    </row>
    <row r="6888" spans="1:7" x14ac:dyDescent="0.25">
      <c r="A6888" t="s">
        <v>2717</v>
      </c>
      <c r="B6888" t="s">
        <v>2718</v>
      </c>
      <c r="C6888" t="s">
        <v>2425</v>
      </c>
      <c r="D6888" s="1">
        <v>41955</v>
      </c>
      <c r="E6888" s="2">
        <v>10</v>
      </c>
      <c r="F6888" t="s">
        <v>2719</v>
      </c>
      <c r="G6888" t="s">
        <v>2456</v>
      </c>
    </row>
    <row r="6889" spans="1:7" x14ac:dyDescent="0.25">
      <c r="A6889" t="s">
        <v>2717</v>
      </c>
      <c r="B6889" t="s">
        <v>2718</v>
      </c>
      <c r="C6889" t="s">
        <v>2425</v>
      </c>
      <c r="D6889" s="1">
        <v>41955</v>
      </c>
      <c r="E6889" s="2">
        <v>10</v>
      </c>
      <c r="F6889" t="s">
        <v>2720</v>
      </c>
      <c r="G6889" t="s">
        <v>2456</v>
      </c>
    </row>
    <row r="6890" spans="1:7" x14ac:dyDescent="0.25">
      <c r="A6890" t="s">
        <v>328</v>
      </c>
      <c r="B6890" t="s">
        <v>329</v>
      </c>
      <c r="C6890" t="s">
        <v>330</v>
      </c>
      <c r="D6890" s="1">
        <v>41955</v>
      </c>
      <c r="E6890" s="2">
        <v>150</v>
      </c>
      <c r="F6890" t="s">
        <v>331</v>
      </c>
      <c r="G6890" t="s">
        <v>828</v>
      </c>
    </row>
    <row r="6891" spans="1:7" x14ac:dyDescent="0.25">
      <c r="A6891" t="s">
        <v>328</v>
      </c>
      <c r="B6891" t="s">
        <v>329</v>
      </c>
      <c r="C6891" t="s">
        <v>330</v>
      </c>
      <c r="D6891" s="1">
        <v>41955</v>
      </c>
      <c r="E6891" s="2">
        <v>150</v>
      </c>
      <c r="F6891" t="s">
        <v>332</v>
      </c>
      <c r="G6891" t="s">
        <v>828</v>
      </c>
    </row>
    <row r="6892" spans="1:7" x14ac:dyDescent="0.25">
      <c r="A6892" t="s">
        <v>2721</v>
      </c>
      <c r="B6892" t="s">
        <v>2722</v>
      </c>
      <c r="C6892" t="s">
        <v>2723</v>
      </c>
      <c r="D6892" s="1">
        <v>41955</v>
      </c>
      <c r="E6892" s="2">
        <v>10</v>
      </c>
      <c r="F6892" t="s">
        <v>2724</v>
      </c>
      <c r="G6892" t="s">
        <v>310</v>
      </c>
    </row>
    <row r="6893" spans="1:7" x14ac:dyDescent="0.25">
      <c r="A6893" t="s">
        <v>2721</v>
      </c>
      <c r="B6893" t="s">
        <v>2722</v>
      </c>
      <c r="C6893" t="s">
        <v>2723</v>
      </c>
      <c r="D6893" s="1">
        <v>41955</v>
      </c>
      <c r="E6893" s="2">
        <v>10</v>
      </c>
      <c r="F6893" t="s">
        <v>2725</v>
      </c>
      <c r="G6893" t="s">
        <v>310</v>
      </c>
    </row>
    <row r="6894" spans="1:7" x14ac:dyDescent="0.25">
      <c r="A6894" t="s">
        <v>2721</v>
      </c>
      <c r="B6894" t="s">
        <v>2722</v>
      </c>
      <c r="C6894" t="s">
        <v>2723</v>
      </c>
      <c r="D6894" s="1">
        <v>41955</v>
      </c>
      <c r="E6894" s="2">
        <v>10</v>
      </c>
      <c r="F6894" t="s">
        <v>2726</v>
      </c>
      <c r="G6894" t="s">
        <v>310</v>
      </c>
    </row>
    <row r="6895" spans="1:7" x14ac:dyDescent="0.25">
      <c r="A6895" t="s">
        <v>2742</v>
      </c>
      <c r="B6895" t="s">
        <v>2743</v>
      </c>
      <c r="C6895" t="s">
        <v>2744</v>
      </c>
      <c r="D6895" s="1">
        <v>41955</v>
      </c>
      <c r="E6895" s="2">
        <v>150</v>
      </c>
      <c r="F6895" t="s">
        <v>2745</v>
      </c>
      <c r="G6895" t="s">
        <v>2746</v>
      </c>
    </row>
    <row r="6896" spans="1:7" x14ac:dyDescent="0.25">
      <c r="A6896" t="s">
        <v>2742</v>
      </c>
      <c r="B6896" t="s">
        <v>2743</v>
      </c>
      <c r="C6896" t="s">
        <v>2744</v>
      </c>
      <c r="D6896" s="1">
        <v>41955</v>
      </c>
      <c r="E6896" s="2">
        <v>150</v>
      </c>
      <c r="F6896" t="s">
        <v>2747</v>
      </c>
      <c r="G6896" t="s">
        <v>2746</v>
      </c>
    </row>
    <row r="6897" spans="1:7" x14ac:dyDescent="0.25">
      <c r="A6897" t="s">
        <v>333</v>
      </c>
      <c r="B6897" t="s">
        <v>152</v>
      </c>
      <c r="C6897" t="s">
        <v>334</v>
      </c>
      <c r="D6897" s="1">
        <v>41955</v>
      </c>
      <c r="E6897" s="2">
        <v>2</v>
      </c>
      <c r="F6897" t="s">
        <v>335</v>
      </c>
      <c r="G6897" t="s">
        <v>114</v>
      </c>
    </row>
    <row r="6898" spans="1:7" x14ac:dyDescent="0.25">
      <c r="A6898" t="s">
        <v>333</v>
      </c>
      <c r="B6898" t="s">
        <v>152</v>
      </c>
      <c r="C6898" t="s">
        <v>334</v>
      </c>
      <c r="D6898" s="1">
        <v>41955</v>
      </c>
      <c r="E6898" s="2">
        <v>2</v>
      </c>
      <c r="F6898" t="s">
        <v>336</v>
      </c>
      <c r="G6898" t="s">
        <v>114</v>
      </c>
    </row>
    <row r="6899" spans="1:7" x14ac:dyDescent="0.25">
      <c r="A6899" t="s">
        <v>1025</v>
      </c>
      <c r="B6899" t="s">
        <v>1026</v>
      </c>
      <c r="C6899" t="s">
        <v>1027</v>
      </c>
      <c r="D6899" s="1">
        <v>41955</v>
      </c>
      <c r="E6899" s="2">
        <v>25</v>
      </c>
      <c r="F6899" t="s">
        <v>1028</v>
      </c>
      <c r="G6899" t="s">
        <v>471</v>
      </c>
    </row>
    <row r="6900" spans="1:7" x14ac:dyDescent="0.25">
      <c r="A6900" t="s">
        <v>322</v>
      </c>
      <c r="B6900" t="s">
        <v>323</v>
      </c>
      <c r="C6900" t="s">
        <v>324</v>
      </c>
      <c r="D6900" s="1">
        <v>41955</v>
      </c>
      <c r="E6900" s="2">
        <v>50</v>
      </c>
      <c r="F6900" t="s">
        <v>325</v>
      </c>
      <c r="G6900" t="s">
        <v>326</v>
      </c>
    </row>
    <row r="6901" spans="1:7" x14ac:dyDescent="0.25">
      <c r="A6901" t="s">
        <v>322</v>
      </c>
      <c r="B6901" t="s">
        <v>323</v>
      </c>
      <c r="C6901" t="s">
        <v>324</v>
      </c>
      <c r="D6901" s="1">
        <v>41955</v>
      </c>
      <c r="E6901" s="2">
        <v>50</v>
      </c>
      <c r="F6901" t="s">
        <v>327</v>
      </c>
      <c r="G6901" t="s">
        <v>326</v>
      </c>
    </row>
    <row r="6902" spans="1:7" x14ac:dyDescent="0.25">
      <c r="A6902" t="s">
        <v>221</v>
      </c>
      <c r="B6902" t="s">
        <v>222</v>
      </c>
      <c r="C6902" t="s">
        <v>223</v>
      </c>
      <c r="D6902" s="1">
        <v>41955</v>
      </c>
      <c r="E6902" s="2">
        <v>200</v>
      </c>
      <c r="F6902" t="s">
        <v>224</v>
      </c>
      <c r="G6902" t="s">
        <v>471</v>
      </c>
    </row>
    <row r="6903" spans="1:7" x14ac:dyDescent="0.25">
      <c r="A6903" t="s">
        <v>482</v>
      </c>
      <c r="B6903" t="s">
        <v>483</v>
      </c>
      <c r="C6903" t="s">
        <v>484</v>
      </c>
      <c r="D6903" s="1">
        <v>41955</v>
      </c>
      <c r="E6903" s="2">
        <v>125</v>
      </c>
      <c r="F6903" t="s">
        <v>485</v>
      </c>
      <c r="G6903" t="s">
        <v>2271</v>
      </c>
    </row>
    <row r="6904" spans="1:7" x14ac:dyDescent="0.25">
      <c r="A6904" t="s">
        <v>312</v>
      </c>
      <c r="B6904" t="s">
        <v>248</v>
      </c>
      <c r="C6904" t="s">
        <v>313</v>
      </c>
      <c r="D6904" s="1">
        <v>41955</v>
      </c>
      <c r="E6904" s="2">
        <v>50</v>
      </c>
      <c r="F6904" t="s">
        <v>314</v>
      </c>
      <c r="G6904" t="s">
        <v>315</v>
      </c>
    </row>
    <row r="6905" spans="1:7" x14ac:dyDescent="0.25">
      <c r="A6905" t="s">
        <v>316</v>
      </c>
      <c r="B6905" t="s">
        <v>317</v>
      </c>
      <c r="C6905" t="s">
        <v>318</v>
      </c>
      <c r="D6905" s="1">
        <v>41955</v>
      </c>
      <c r="E6905" s="2">
        <v>40</v>
      </c>
      <c r="F6905" t="s">
        <v>319</v>
      </c>
      <c r="G6905" t="s">
        <v>1275</v>
      </c>
    </row>
    <row r="6906" spans="1:7" x14ac:dyDescent="0.25">
      <c r="A6906" t="s">
        <v>316</v>
      </c>
      <c r="B6906" t="s">
        <v>317</v>
      </c>
      <c r="C6906" t="s">
        <v>318</v>
      </c>
      <c r="D6906" s="1">
        <v>41955</v>
      </c>
      <c r="E6906" s="2">
        <v>40</v>
      </c>
      <c r="F6906" t="s">
        <v>320</v>
      </c>
      <c r="G6906" t="s">
        <v>1275</v>
      </c>
    </row>
    <row r="6907" spans="1:7" x14ac:dyDescent="0.25">
      <c r="A6907" t="s">
        <v>87</v>
      </c>
      <c r="B6907" t="s">
        <v>88</v>
      </c>
      <c r="C6907" t="s">
        <v>89</v>
      </c>
      <c r="D6907" s="1">
        <v>41955</v>
      </c>
      <c r="E6907" s="2">
        <v>25</v>
      </c>
      <c r="F6907" t="s">
        <v>90</v>
      </c>
      <c r="G6907" t="s">
        <v>1695</v>
      </c>
    </row>
    <row r="6908" spans="1:7" x14ac:dyDescent="0.25">
      <c r="A6908" t="s">
        <v>87</v>
      </c>
      <c r="B6908" t="s">
        <v>88</v>
      </c>
      <c r="C6908" t="s">
        <v>89</v>
      </c>
      <c r="D6908" s="1">
        <v>41955</v>
      </c>
      <c r="E6908" s="2">
        <v>25</v>
      </c>
      <c r="F6908" t="s">
        <v>91</v>
      </c>
      <c r="G6908" t="s">
        <v>1695</v>
      </c>
    </row>
    <row r="6909" spans="1:7" x14ac:dyDescent="0.25">
      <c r="A6909" t="s">
        <v>87</v>
      </c>
      <c r="B6909" t="s">
        <v>88</v>
      </c>
      <c r="C6909" t="s">
        <v>89</v>
      </c>
      <c r="D6909" s="1">
        <v>41955</v>
      </c>
      <c r="E6909" s="2">
        <v>25</v>
      </c>
      <c r="F6909" t="s">
        <v>91</v>
      </c>
      <c r="G6909" t="s">
        <v>1695</v>
      </c>
    </row>
    <row r="6910" spans="1:7" x14ac:dyDescent="0.25">
      <c r="A6910" t="s">
        <v>87</v>
      </c>
      <c r="B6910" t="s">
        <v>88</v>
      </c>
      <c r="C6910" t="s">
        <v>89</v>
      </c>
      <c r="D6910" s="1">
        <v>41955</v>
      </c>
      <c r="E6910" s="2">
        <v>25</v>
      </c>
      <c r="F6910" t="s">
        <v>92</v>
      </c>
      <c r="G6910" t="s">
        <v>1695</v>
      </c>
    </row>
    <row r="6911" spans="1:7" x14ac:dyDescent="0.25">
      <c r="A6911" t="s">
        <v>390</v>
      </c>
      <c r="B6911" t="s">
        <v>343</v>
      </c>
      <c r="C6911" t="s">
        <v>391</v>
      </c>
      <c r="D6911" s="1">
        <v>41955</v>
      </c>
      <c r="E6911" s="2">
        <v>30</v>
      </c>
      <c r="F6911" t="s">
        <v>392</v>
      </c>
      <c r="G6911" t="s">
        <v>1245</v>
      </c>
    </row>
    <row r="6912" spans="1:7" x14ac:dyDescent="0.25">
      <c r="A6912" t="s">
        <v>390</v>
      </c>
      <c r="B6912" t="s">
        <v>343</v>
      </c>
      <c r="C6912" t="s">
        <v>391</v>
      </c>
      <c r="D6912" s="1">
        <v>41955</v>
      </c>
      <c r="E6912" s="2">
        <v>30</v>
      </c>
      <c r="F6912" t="s">
        <v>392</v>
      </c>
      <c r="G6912" t="s">
        <v>1245</v>
      </c>
    </row>
    <row r="6913" spans="1:7" x14ac:dyDescent="0.25">
      <c r="A6913" t="s">
        <v>390</v>
      </c>
      <c r="B6913" t="s">
        <v>343</v>
      </c>
      <c r="C6913" t="s">
        <v>391</v>
      </c>
      <c r="D6913" s="1">
        <v>41955</v>
      </c>
      <c r="E6913" s="2">
        <v>30</v>
      </c>
      <c r="F6913" t="s">
        <v>393</v>
      </c>
      <c r="G6913" t="s">
        <v>1245</v>
      </c>
    </row>
    <row r="6914" spans="1:7" x14ac:dyDescent="0.25">
      <c r="A6914" t="s">
        <v>2682</v>
      </c>
      <c r="B6914" t="s">
        <v>2683</v>
      </c>
      <c r="C6914" t="s">
        <v>2684</v>
      </c>
      <c r="D6914" s="1">
        <v>41955</v>
      </c>
      <c r="E6914" s="2">
        <v>25</v>
      </c>
      <c r="F6914" t="s">
        <v>2685</v>
      </c>
      <c r="G6914" t="s">
        <v>67</v>
      </c>
    </row>
    <row r="6915" spans="1:7" x14ac:dyDescent="0.25">
      <c r="A6915" t="s">
        <v>2153</v>
      </c>
      <c r="B6915" t="s">
        <v>614</v>
      </c>
      <c r="C6915" t="s">
        <v>1310</v>
      </c>
      <c r="D6915" s="1">
        <v>41955</v>
      </c>
      <c r="E6915" s="2">
        <v>10</v>
      </c>
      <c r="F6915" t="s">
        <v>2154</v>
      </c>
      <c r="G6915" t="s">
        <v>1245</v>
      </c>
    </row>
    <row r="6916" spans="1:7" x14ac:dyDescent="0.25">
      <c r="A6916" t="s">
        <v>529</v>
      </c>
      <c r="B6916" t="s">
        <v>290</v>
      </c>
      <c r="C6916" t="s">
        <v>530</v>
      </c>
      <c r="D6916" s="1">
        <v>41955</v>
      </c>
      <c r="E6916" s="2">
        <v>25</v>
      </c>
      <c r="F6916" t="s">
        <v>531</v>
      </c>
      <c r="G6916" t="s">
        <v>67</v>
      </c>
    </row>
    <row r="6917" spans="1:7" x14ac:dyDescent="0.25">
      <c r="A6917" t="s">
        <v>1590</v>
      </c>
      <c r="B6917" t="s">
        <v>1591</v>
      </c>
      <c r="C6917" t="s">
        <v>1592</v>
      </c>
      <c r="D6917" s="1">
        <v>41955</v>
      </c>
      <c r="E6917" s="2">
        <v>5</v>
      </c>
      <c r="F6917" t="s">
        <v>1593</v>
      </c>
      <c r="G6917" t="s">
        <v>1245</v>
      </c>
    </row>
    <row r="6918" spans="1:7" x14ac:dyDescent="0.25">
      <c r="A6918" t="s">
        <v>2727</v>
      </c>
      <c r="B6918" t="s">
        <v>2728</v>
      </c>
      <c r="C6918" t="s">
        <v>2729</v>
      </c>
      <c r="D6918" s="1">
        <v>41955</v>
      </c>
      <c r="E6918" s="2">
        <v>5</v>
      </c>
      <c r="F6918" t="s">
        <v>2730</v>
      </c>
      <c r="G6918" t="s">
        <v>2663</v>
      </c>
    </row>
    <row r="6919" spans="1:7" x14ac:dyDescent="0.25">
      <c r="A6919" t="s">
        <v>2000</v>
      </c>
      <c r="B6919" t="s">
        <v>2001</v>
      </c>
      <c r="C6919" t="s">
        <v>2002</v>
      </c>
      <c r="D6919" s="1">
        <v>41955</v>
      </c>
      <c r="E6919" s="2">
        <v>50</v>
      </c>
      <c r="F6919" t="s">
        <v>2003</v>
      </c>
      <c r="G6919" t="s">
        <v>2681</v>
      </c>
    </row>
    <row r="6920" spans="1:7" x14ac:dyDescent="0.25">
      <c r="A6920" t="s">
        <v>2000</v>
      </c>
      <c r="B6920" t="s">
        <v>2001</v>
      </c>
      <c r="C6920" t="s">
        <v>2002</v>
      </c>
      <c r="D6920" s="1">
        <v>41955</v>
      </c>
      <c r="E6920" s="2">
        <v>50</v>
      </c>
      <c r="F6920" t="s">
        <v>2004</v>
      </c>
      <c r="G6920" t="s">
        <v>2681</v>
      </c>
    </row>
    <row r="6921" spans="1:7" x14ac:dyDescent="0.25">
      <c r="A6921" t="s">
        <v>78</v>
      </c>
      <c r="B6921" t="s">
        <v>79</v>
      </c>
      <c r="C6921" t="s">
        <v>80</v>
      </c>
      <c r="D6921" s="1">
        <v>41955</v>
      </c>
      <c r="E6921" s="2">
        <v>35</v>
      </c>
      <c r="F6921" t="s">
        <v>81</v>
      </c>
      <c r="G6921" t="s">
        <v>9</v>
      </c>
    </row>
    <row r="6922" spans="1:7" x14ac:dyDescent="0.25">
      <c r="A6922" t="s">
        <v>78</v>
      </c>
      <c r="B6922" t="s">
        <v>79</v>
      </c>
      <c r="C6922" t="s">
        <v>80</v>
      </c>
      <c r="D6922" s="1">
        <v>41955</v>
      </c>
      <c r="E6922" s="2">
        <v>35</v>
      </c>
      <c r="F6922" t="s">
        <v>81</v>
      </c>
      <c r="G6922" t="s">
        <v>9</v>
      </c>
    </row>
    <row r="6923" spans="1:7" x14ac:dyDescent="0.25">
      <c r="A6923" t="s">
        <v>82</v>
      </c>
      <c r="B6923" t="s">
        <v>83</v>
      </c>
      <c r="C6923" t="s">
        <v>84</v>
      </c>
      <c r="D6923" s="1">
        <v>41955</v>
      </c>
      <c r="E6923" s="2">
        <v>10</v>
      </c>
      <c r="F6923" t="s">
        <v>85</v>
      </c>
      <c r="G6923" t="s">
        <v>1245</v>
      </c>
    </row>
    <row r="6924" spans="1:7" x14ac:dyDescent="0.25">
      <c r="A6924" t="s">
        <v>82</v>
      </c>
      <c r="B6924" t="s">
        <v>83</v>
      </c>
      <c r="C6924" t="s">
        <v>84</v>
      </c>
      <c r="D6924" s="1">
        <v>41955</v>
      </c>
      <c r="E6924" s="2">
        <v>10</v>
      </c>
      <c r="F6924" t="s">
        <v>86</v>
      </c>
      <c r="G6924" t="s">
        <v>1245</v>
      </c>
    </row>
    <row r="6925" spans="1:7" x14ac:dyDescent="0.25">
      <c r="A6925" t="s">
        <v>636</v>
      </c>
      <c r="B6925" t="s">
        <v>637</v>
      </c>
      <c r="C6925" t="s">
        <v>638</v>
      </c>
      <c r="D6925" s="1">
        <v>41955</v>
      </c>
      <c r="E6925" s="2">
        <v>10</v>
      </c>
      <c r="F6925" t="s">
        <v>639</v>
      </c>
      <c r="G6925" t="s">
        <v>1694</v>
      </c>
    </row>
    <row r="6926" spans="1:7" x14ac:dyDescent="0.25">
      <c r="A6926" t="s">
        <v>1380</v>
      </c>
      <c r="B6926" t="s">
        <v>1381</v>
      </c>
      <c r="C6926" t="s">
        <v>1382</v>
      </c>
      <c r="D6926" s="1">
        <v>41955</v>
      </c>
      <c r="E6926" s="2">
        <v>50</v>
      </c>
      <c r="F6926" t="s">
        <v>1383</v>
      </c>
      <c r="G6926" t="s">
        <v>471</v>
      </c>
    </row>
    <row r="6927" spans="1:7" x14ac:dyDescent="0.25">
      <c r="A6927" t="s">
        <v>2690</v>
      </c>
      <c r="B6927" t="s">
        <v>2691</v>
      </c>
      <c r="C6927" t="s">
        <v>2692</v>
      </c>
      <c r="D6927" s="1">
        <v>41955</v>
      </c>
      <c r="E6927" s="2">
        <v>50</v>
      </c>
      <c r="F6927" t="s">
        <v>2693</v>
      </c>
      <c r="G6927" t="s">
        <v>1725</v>
      </c>
    </row>
    <row r="6928" spans="1:7" x14ac:dyDescent="0.25">
      <c r="A6928" t="s">
        <v>2690</v>
      </c>
      <c r="B6928" t="s">
        <v>2691</v>
      </c>
      <c r="C6928" t="s">
        <v>2692</v>
      </c>
      <c r="D6928" s="1">
        <v>41955</v>
      </c>
      <c r="E6928" s="2">
        <v>50</v>
      </c>
      <c r="F6928" t="s">
        <v>2693</v>
      </c>
      <c r="G6928" t="s">
        <v>1715</v>
      </c>
    </row>
    <row r="6929" spans="1:7" x14ac:dyDescent="0.25">
      <c r="A6929" t="s">
        <v>2686</v>
      </c>
      <c r="B6929" t="s">
        <v>2687</v>
      </c>
      <c r="C6929" t="s">
        <v>2688</v>
      </c>
      <c r="D6929" s="1">
        <v>41955</v>
      </c>
      <c r="E6929" s="2">
        <v>40</v>
      </c>
      <c r="F6929" t="s">
        <v>2689</v>
      </c>
      <c r="G6929" t="s">
        <v>97</v>
      </c>
    </row>
    <row r="6930" spans="1:7" x14ac:dyDescent="0.25">
      <c r="A6930" t="s">
        <v>366</v>
      </c>
      <c r="B6930" t="s">
        <v>367</v>
      </c>
      <c r="C6930" t="s">
        <v>368</v>
      </c>
      <c r="D6930" s="1">
        <v>41955</v>
      </c>
      <c r="E6930" s="2">
        <v>20</v>
      </c>
      <c r="F6930" t="s">
        <v>369</v>
      </c>
      <c r="G6930" t="s">
        <v>182</v>
      </c>
    </row>
    <row r="6931" spans="1:7" x14ac:dyDescent="0.25">
      <c r="A6931" t="s">
        <v>546</v>
      </c>
      <c r="B6931" t="s">
        <v>547</v>
      </c>
      <c r="C6931" t="s">
        <v>548</v>
      </c>
      <c r="D6931" s="1">
        <v>41955</v>
      </c>
      <c r="E6931" s="2">
        <v>55</v>
      </c>
      <c r="F6931" t="s">
        <v>549</v>
      </c>
      <c r="G6931" t="s">
        <v>1245</v>
      </c>
    </row>
    <row r="6932" spans="1:7" x14ac:dyDescent="0.25">
      <c r="A6932" t="s">
        <v>115</v>
      </c>
      <c r="B6932" t="s">
        <v>116</v>
      </c>
      <c r="C6932" t="s">
        <v>117</v>
      </c>
      <c r="D6932" s="1">
        <v>41955</v>
      </c>
      <c r="E6932" s="2">
        <v>5</v>
      </c>
      <c r="F6932" t="s">
        <v>118</v>
      </c>
      <c r="G6932" t="s">
        <v>1245</v>
      </c>
    </row>
    <row r="6933" spans="1:7" x14ac:dyDescent="0.25">
      <c r="A6933" t="s">
        <v>115</v>
      </c>
      <c r="B6933" t="s">
        <v>116</v>
      </c>
      <c r="C6933" t="s">
        <v>117</v>
      </c>
      <c r="D6933" s="1">
        <v>41955</v>
      </c>
      <c r="E6933" s="2">
        <v>5</v>
      </c>
      <c r="F6933" t="s">
        <v>119</v>
      </c>
      <c r="G6933" t="s">
        <v>1245</v>
      </c>
    </row>
    <row r="6934" spans="1:7" x14ac:dyDescent="0.25">
      <c r="A6934" t="s">
        <v>115</v>
      </c>
      <c r="B6934" t="s">
        <v>116</v>
      </c>
      <c r="C6934" t="s">
        <v>117</v>
      </c>
      <c r="D6934" s="1">
        <v>41955</v>
      </c>
      <c r="E6934" s="2">
        <v>5</v>
      </c>
      <c r="F6934" t="s">
        <v>120</v>
      </c>
      <c r="G6934" t="s">
        <v>1245</v>
      </c>
    </row>
    <row r="6935" spans="1:7" x14ac:dyDescent="0.25">
      <c r="A6935" t="s">
        <v>263</v>
      </c>
      <c r="B6935" t="s">
        <v>264</v>
      </c>
      <c r="C6935" t="s">
        <v>265</v>
      </c>
      <c r="D6935" s="1">
        <v>41955</v>
      </c>
      <c r="E6935" s="2">
        <v>50</v>
      </c>
      <c r="F6935" t="s">
        <v>266</v>
      </c>
      <c r="G6935" t="s">
        <v>1695</v>
      </c>
    </row>
    <row r="6936" spans="1:7" x14ac:dyDescent="0.25">
      <c r="A6936" t="s">
        <v>1100</v>
      </c>
      <c r="B6936" t="s">
        <v>1101</v>
      </c>
      <c r="C6936" t="s">
        <v>1102</v>
      </c>
      <c r="D6936" s="1">
        <v>41955</v>
      </c>
      <c r="E6936" s="2">
        <v>25</v>
      </c>
      <c r="F6936" t="s">
        <v>1103</v>
      </c>
      <c r="G6936" t="s">
        <v>1247</v>
      </c>
    </row>
    <row r="6937" spans="1:7" x14ac:dyDescent="0.25">
      <c r="A6937" t="s">
        <v>1100</v>
      </c>
      <c r="B6937" t="s">
        <v>1101</v>
      </c>
      <c r="C6937" t="s">
        <v>1102</v>
      </c>
      <c r="D6937" s="1">
        <v>41955</v>
      </c>
      <c r="E6937" s="2">
        <v>25</v>
      </c>
      <c r="F6937" t="s">
        <v>1104</v>
      </c>
      <c r="G6937" t="s">
        <v>1247</v>
      </c>
    </row>
    <row r="6938" spans="1:7" x14ac:dyDescent="0.25">
      <c r="A6938" t="s">
        <v>121</v>
      </c>
      <c r="B6938" t="s">
        <v>122</v>
      </c>
      <c r="C6938" t="s">
        <v>123</v>
      </c>
      <c r="D6938" s="1">
        <v>41955</v>
      </c>
      <c r="E6938" s="2">
        <v>70</v>
      </c>
      <c r="F6938" t="s">
        <v>124</v>
      </c>
      <c r="G6938" t="s">
        <v>1790</v>
      </c>
    </row>
    <row r="6939" spans="1:7" x14ac:dyDescent="0.25">
      <c r="A6939" t="s">
        <v>2748</v>
      </c>
      <c r="B6939" t="s">
        <v>2749</v>
      </c>
      <c r="C6939" t="s">
        <v>2750</v>
      </c>
      <c r="D6939" s="1">
        <v>41955</v>
      </c>
      <c r="E6939" s="2">
        <v>10</v>
      </c>
      <c r="F6939" t="s">
        <v>2751</v>
      </c>
      <c r="G6939" t="s">
        <v>67</v>
      </c>
    </row>
    <row r="6940" spans="1:7" x14ac:dyDescent="0.25">
      <c r="A6940" t="s">
        <v>2748</v>
      </c>
      <c r="B6940" t="s">
        <v>2749</v>
      </c>
      <c r="C6940" t="s">
        <v>2750</v>
      </c>
      <c r="D6940" s="1">
        <v>41955</v>
      </c>
      <c r="E6940" s="2">
        <v>10</v>
      </c>
      <c r="F6940" t="s">
        <v>2751</v>
      </c>
      <c r="G6940" t="s">
        <v>67</v>
      </c>
    </row>
    <row r="6941" spans="1:7" x14ac:dyDescent="0.25">
      <c r="A6941" t="s">
        <v>2748</v>
      </c>
      <c r="B6941" t="s">
        <v>2749</v>
      </c>
      <c r="C6941" t="s">
        <v>2750</v>
      </c>
      <c r="D6941" s="1">
        <v>41955</v>
      </c>
      <c r="E6941" s="2">
        <v>10</v>
      </c>
      <c r="F6941" t="s">
        <v>2752</v>
      </c>
      <c r="G6941" t="s">
        <v>67</v>
      </c>
    </row>
    <row r="6942" spans="1:7" x14ac:dyDescent="0.25">
      <c r="A6942" t="s">
        <v>125</v>
      </c>
      <c r="B6942" t="s">
        <v>126</v>
      </c>
      <c r="C6942" t="s">
        <v>127</v>
      </c>
      <c r="D6942" s="1">
        <v>41955</v>
      </c>
      <c r="E6942" s="2">
        <v>5</v>
      </c>
      <c r="F6942" t="s">
        <v>128</v>
      </c>
      <c r="G6942" t="s">
        <v>1245</v>
      </c>
    </row>
    <row r="6943" spans="1:7" x14ac:dyDescent="0.25">
      <c r="A6943" t="s">
        <v>272</v>
      </c>
      <c r="B6943" t="s">
        <v>175</v>
      </c>
      <c r="C6943" t="s">
        <v>273</v>
      </c>
      <c r="D6943" s="1">
        <v>41955</v>
      </c>
      <c r="E6943" s="2">
        <v>25</v>
      </c>
      <c r="F6943" t="s">
        <v>274</v>
      </c>
      <c r="G6943" t="s">
        <v>1299</v>
      </c>
    </row>
    <row r="6944" spans="1:7" x14ac:dyDescent="0.25">
      <c r="A6944" t="s">
        <v>272</v>
      </c>
      <c r="B6944" t="s">
        <v>175</v>
      </c>
      <c r="C6944" t="s">
        <v>273</v>
      </c>
      <c r="D6944" s="1">
        <v>41955</v>
      </c>
      <c r="E6944" s="2">
        <v>25</v>
      </c>
      <c r="F6944" t="s">
        <v>274</v>
      </c>
      <c r="G6944" t="s">
        <v>1299</v>
      </c>
    </row>
    <row r="6945" spans="1:7" x14ac:dyDescent="0.25">
      <c r="A6945" t="s">
        <v>2346</v>
      </c>
      <c r="B6945" t="s">
        <v>371</v>
      </c>
      <c r="C6945" t="s">
        <v>2347</v>
      </c>
      <c r="D6945" s="1">
        <v>41955</v>
      </c>
      <c r="E6945" s="2">
        <v>20</v>
      </c>
      <c r="F6945" t="s">
        <v>2348</v>
      </c>
      <c r="G6945" t="s">
        <v>2663</v>
      </c>
    </row>
    <row r="6946" spans="1:7" x14ac:dyDescent="0.25">
      <c r="A6946" t="s">
        <v>2346</v>
      </c>
      <c r="B6946" t="s">
        <v>371</v>
      </c>
      <c r="C6946" t="s">
        <v>2347</v>
      </c>
      <c r="D6946" s="1">
        <v>41955</v>
      </c>
      <c r="E6946" s="2">
        <v>20</v>
      </c>
      <c r="F6946" t="s">
        <v>2349</v>
      </c>
      <c r="G6946" t="s">
        <v>2663</v>
      </c>
    </row>
    <row r="6947" spans="1:7" x14ac:dyDescent="0.25">
      <c r="A6947" t="s">
        <v>1580</v>
      </c>
      <c r="B6947" t="s">
        <v>1581</v>
      </c>
      <c r="C6947" t="s">
        <v>1582</v>
      </c>
      <c r="D6947" s="1">
        <v>41955</v>
      </c>
      <c r="E6947" s="2">
        <v>10</v>
      </c>
      <c r="F6947" t="s">
        <v>1583</v>
      </c>
      <c r="G6947" t="s">
        <v>9</v>
      </c>
    </row>
    <row r="6948" spans="1:7" x14ac:dyDescent="0.25">
      <c r="A6948" t="s">
        <v>1580</v>
      </c>
      <c r="B6948" t="s">
        <v>1581</v>
      </c>
      <c r="C6948" t="s">
        <v>1582</v>
      </c>
      <c r="D6948" s="1">
        <v>41955</v>
      </c>
      <c r="E6948" s="2">
        <v>10</v>
      </c>
      <c r="F6948" t="s">
        <v>1583</v>
      </c>
      <c r="G6948" t="s">
        <v>1245</v>
      </c>
    </row>
    <row r="6949" spans="1:7" x14ac:dyDescent="0.25">
      <c r="A6949" t="s">
        <v>306</v>
      </c>
      <c r="B6949" t="s">
        <v>307</v>
      </c>
      <c r="C6949" t="s">
        <v>308</v>
      </c>
      <c r="D6949" s="1">
        <v>41955</v>
      </c>
      <c r="E6949" s="2">
        <v>10</v>
      </c>
      <c r="F6949" t="s">
        <v>309</v>
      </c>
      <c r="G6949" t="s">
        <v>310</v>
      </c>
    </row>
    <row r="6950" spans="1:7" x14ac:dyDescent="0.25">
      <c r="A6950" t="s">
        <v>306</v>
      </c>
      <c r="B6950" t="s">
        <v>307</v>
      </c>
      <c r="C6950" t="s">
        <v>308</v>
      </c>
      <c r="D6950" s="1">
        <v>41955</v>
      </c>
      <c r="E6950" s="2">
        <v>10</v>
      </c>
      <c r="F6950" t="s">
        <v>311</v>
      </c>
      <c r="G6950" t="s">
        <v>310</v>
      </c>
    </row>
    <row r="6951" spans="1:7" x14ac:dyDescent="0.25">
      <c r="A6951" t="s">
        <v>1584</v>
      </c>
      <c r="B6951" t="s">
        <v>1585</v>
      </c>
      <c r="C6951" t="s">
        <v>1586</v>
      </c>
      <c r="D6951" s="1">
        <v>41955</v>
      </c>
      <c r="E6951" s="2">
        <v>30</v>
      </c>
      <c r="F6951" t="s">
        <v>1587</v>
      </c>
      <c r="G6951" t="s">
        <v>1790</v>
      </c>
    </row>
    <row r="6952" spans="1:7" x14ac:dyDescent="0.25">
      <c r="A6952" t="s">
        <v>2753</v>
      </c>
      <c r="B6952" t="s">
        <v>740</v>
      </c>
      <c r="C6952" t="s">
        <v>2754</v>
      </c>
      <c r="D6952" s="1">
        <v>41955</v>
      </c>
      <c r="E6952" s="2">
        <v>5</v>
      </c>
      <c r="F6952" t="s">
        <v>2755</v>
      </c>
      <c r="G6952" t="s">
        <v>2663</v>
      </c>
    </row>
    <row r="6953" spans="1:7" x14ac:dyDescent="0.25">
      <c r="A6953" t="s">
        <v>2753</v>
      </c>
      <c r="B6953" t="s">
        <v>740</v>
      </c>
      <c r="C6953" t="s">
        <v>2754</v>
      </c>
      <c r="D6953" s="1">
        <v>41955</v>
      </c>
      <c r="E6953" s="2">
        <v>5</v>
      </c>
      <c r="F6953" t="s">
        <v>2756</v>
      </c>
      <c r="G6953" t="s">
        <v>2663</v>
      </c>
    </row>
    <row r="6954" spans="1:7" x14ac:dyDescent="0.25">
      <c r="A6954" t="s">
        <v>2753</v>
      </c>
      <c r="B6954" t="s">
        <v>740</v>
      </c>
      <c r="C6954" t="s">
        <v>2754</v>
      </c>
      <c r="D6954" s="1">
        <v>41955</v>
      </c>
      <c r="E6954" s="2">
        <v>5</v>
      </c>
      <c r="F6954" t="s">
        <v>2757</v>
      </c>
      <c r="G6954" t="s">
        <v>2663</v>
      </c>
    </row>
    <row r="6955" spans="1:7" x14ac:dyDescent="0.25">
      <c r="A6955" t="s">
        <v>1105</v>
      </c>
      <c r="B6955" t="s">
        <v>1106</v>
      </c>
      <c r="C6955" t="s">
        <v>1107</v>
      </c>
      <c r="D6955" s="1">
        <v>41955</v>
      </c>
      <c r="E6955" s="2">
        <v>50</v>
      </c>
      <c r="F6955" t="s">
        <v>1108</v>
      </c>
      <c r="G6955" t="s">
        <v>2253</v>
      </c>
    </row>
    <row r="6956" spans="1:7" x14ac:dyDescent="0.25">
      <c r="A6956" t="s">
        <v>302</v>
      </c>
      <c r="B6956" t="s">
        <v>303</v>
      </c>
      <c r="C6956" t="s">
        <v>304</v>
      </c>
      <c r="D6956" s="1">
        <v>41955</v>
      </c>
      <c r="E6956" s="2">
        <v>40.21</v>
      </c>
      <c r="F6956" t="s">
        <v>305</v>
      </c>
      <c r="G6956" t="s">
        <v>114</v>
      </c>
    </row>
    <row r="6957" spans="1:7" x14ac:dyDescent="0.25">
      <c r="A6957" t="s">
        <v>296</v>
      </c>
      <c r="B6957" t="s">
        <v>297</v>
      </c>
      <c r="C6957" t="s">
        <v>298</v>
      </c>
      <c r="D6957" s="1">
        <v>41955</v>
      </c>
      <c r="E6957" s="2">
        <v>100</v>
      </c>
      <c r="F6957" t="s">
        <v>299</v>
      </c>
      <c r="G6957" t="s">
        <v>34</v>
      </c>
    </row>
    <row r="6958" spans="1:7" x14ac:dyDescent="0.25">
      <c r="A6958" t="s">
        <v>296</v>
      </c>
      <c r="B6958" t="s">
        <v>297</v>
      </c>
      <c r="C6958" t="s">
        <v>298</v>
      </c>
      <c r="D6958" s="1">
        <v>41955</v>
      </c>
      <c r="E6958" s="2">
        <v>100</v>
      </c>
      <c r="F6958" t="s">
        <v>300</v>
      </c>
      <c r="G6958" t="s">
        <v>34</v>
      </c>
    </row>
    <row r="6959" spans="1:7" x14ac:dyDescent="0.25">
      <c r="A6959" t="s">
        <v>296</v>
      </c>
      <c r="B6959" t="s">
        <v>297</v>
      </c>
      <c r="C6959" t="s">
        <v>298</v>
      </c>
      <c r="D6959" s="1">
        <v>41955</v>
      </c>
      <c r="E6959" s="2">
        <v>100</v>
      </c>
      <c r="F6959" t="s">
        <v>301</v>
      </c>
      <c r="G6959" t="s">
        <v>34</v>
      </c>
    </row>
    <row r="6960" spans="1:7" x14ac:dyDescent="0.25">
      <c r="A6960" t="s">
        <v>1095</v>
      </c>
      <c r="B6960" t="s">
        <v>1096</v>
      </c>
      <c r="C6960" t="s">
        <v>1097</v>
      </c>
      <c r="D6960" s="1">
        <v>41955</v>
      </c>
      <c r="E6960" s="2">
        <v>15</v>
      </c>
      <c r="F6960" t="s">
        <v>1098</v>
      </c>
      <c r="G6960" t="s">
        <v>114</v>
      </c>
    </row>
    <row r="6961" spans="1:7" x14ac:dyDescent="0.25">
      <c r="A6961" t="s">
        <v>1095</v>
      </c>
      <c r="B6961" t="s">
        <v>1096</v>
      </c>
      <c r="C6961" t="s">
        <v>1097</v>
      </c>
      <c r="D6961" s="1">
        <v>41955</v>
      </c>
      <c r="E6961" s="2">
        <v>15</v>
      </c>
      <c r="F6961" t="s">
        <v>1099</v>
      </c>
      <c r="G6961" t="s">
        <v>114</v>
      </c>
    </row>
    <row r="6962" spans="1:7" x14ac:dyDescent="0.25">
      <c r="A6962" t="s">
        <v>1095</v>
      </c>
      <c r="B6962" t="s">
        <v>1096</v>
      </c>
      <c r="C6962" t="s">
        <v>1097</v>
      </c>
      <c r="D6962" s="1">
        <v>41955</v>
      </c>
      <c r="E6962" s="2">
        <v>15</v>
      </c>
      <c r="F6962" t="s">
        <v>1099</v>
      </c>
      <c r="G6962" t="s">
        <v>114</v>
      </c>
    </row>
    <row r="6963" spans="1:7" x14ac:dyDescent="0.25">
      <c r="A6963" t="s">
        <v>1095</v>
      </c>
      <c r="B6963" t="s">
        <v>1096</v>
      </c>
      <c r="C6963" t="s">
        <v>1097</v>
      </c>
      <c r="D6963" s="1">
        <v>41955</v>
      </c>
      <c r="E6963" s="2">
        <v>15</v>
      </c>
      <c r="F6963" t="s">
        <v>1099</v>
      </c>
      <c r="G6963" t="s">
        <v>114</v>
      </c>
    </row>
    <row r="6964" spans="1:7" x14ac:dyDescent="0.25">
      <c r="A6964" t="s">
        <v>1095</v>
      </c>
      <c r="B6964" t="s">
        <v>1096</v>
      </c>
      <c r="C6964" t="s">
        <v>1097</v>
      </c>
      <c r="D6964" s="1">
        <v>41955</v>
      </c>
      <c r="E6964" s="2">
        <v>10</v>
      </c>
      <c r="F6964" t="s">
        <v>1098</v>
      </c>
      <c r="G6964" t="s">
        <v>257</v>
      </c>
    </row>
    <row r="6965" spans="1:7" x14ac:dyDescent="0.25">
      <c r="A6965" t="s">
        <v>1095</v>
      </c>
      <c r="B6965" t="s">
        <v>1096</v>
      </c>
      <c r="C6965" t="s">
        <v>1097</v>
      </c>
      <c r="D6965" s="1">
        <v>41955</v>
      </c>
      <c r="E6965" s="2">
        <v>10</v>
      </c>
      <c r="F6965" t="s">
        <v>1099</v>
      </c>
      <c r="G6965" t="s">
        <v>257</v>
      </c>
    </row>
    <row r="6966" spans="1:7" x14ac:dyDescent="0.25">
      <c r="A6966" t="s">
        <v>1095</v>
      </c>
      <c r="B6966" t="s">
        <v>1096</v>
      </c>
      <c r="C6966" t="s">
        <v>1097</v>
      </c>
      <c r="D6966" s="1">
        <v>41955</v>
      </c>
      <c r="E6966" s="2">
        <v>10</v>
      </c>
      <c r="F6966" t="s">
        <v>1099</v>
      </c>
      <c r="G6966" t="s">
        <v>257</v>
      </c>
    </row>
    <row r="6967" spans="1:7" x14ac:dyDescent="0.25">
      <c r="A6967" t="s">
        <v>1095</v>
      </c>
      <c r="B6967" t="s">
        <v>1096</v>
      </c>
      <c r="C6967" t="s">
        <v>1097</v>
      </c>
      <c r="D6967" s="1">
        <v>41955</v>
      </c>
      <c r="E6967" s="2">
        <v>10</v>
      </c>
      <c r="F6967" t="s">
        <v>1099</v>
      </c>
      <c r="G6967" t="s">
        <v>257</v>
      </c>
    </row>
    <row r="6968" spans="1:7" x14ac:dyDescent="0.25">
      <c r="A6968" t="s">
        <v>1492</v>
      </c>
      <c r="B6968" t="s">
        <v>1493</v>
      </c>
      <c r="C6968" t="s">
        <v>1494</v>
      </c>
      <c r="D6968" s="1">
        <v>41955</v>
      </c>
      <c r="E6968" s="2">
        <v>10</v>
      </c>
      <c r="F6968" t="s">
        <v>1495</v>
      </c>
      <c r="G6968" t="s">
        <v>276</v>
      </c>
    </row>
    <row r="6969" spans="1:7" x14ac:dyDescent="0.25">
      <c r="A6969" t="s">
        <v>2339</v>
      </c>
      <c r="B6969" t="s">
        <v>222</v>
      </c>
      <c r="C6969" t="s">
        <v>2340</v>
      </c>
      <c r="D6969" s="1">
        <v>41955</v>
      </c>
      <c r="E6969" s="2">
        <v>10</v>
      </c>
      <c r="F6969" t="s">
        <v>2341</v>
      </c>
      <c r="G6969" t="s">
        <v>2677</v>
      </c>
    </row>
    <row r="6970" spans="1:7" x14ac:dyDescent="0.25">
      <c r="A6970" t="s">
        <v>2339</v>
      </c>
      <c r="B6970" t="s">
        <v>222</v>
      </c>
      <c r="C6970" t="s">
        <v>2340</v>
      </c>
      <c r="D6970" s="1">
        <v>41955</v>
      </c>
      <c r="E6970" s="2">
        <v>10</v>
      </c>
      <c r="F6970" t="s">
        <v>2342</v>
      </c>
      <c r="G6970" t="s">
        <v>2677</v>
      </c>
    </row>
    <row r="6971" spans="1:7" x14ac:dyDescent="0.25">
      <c r="A6971" t="s">
        <v>278</v>
      </c>
      <c r="B6971" t="s">
        <v>279</v>
      </c>
      <c r="C6971" t="s">
        <v>280</v>
      </c>
      <c r="D6971" s="1">
        <v>41955</v>
      </c>
      <c r="E6971" s="2">
        <v>5</v>
      </c>
      <c r="F6971" t="s">
        <v>281</v>
      </c>
      <c r="G6971" t="s">
        <v>282</v>
      </c>
    </row>
    <row r="6972" spans="1:7" x14ac:dyDescent="0.25">
      <c r="A6972" t="s">
        <v>138</v>
      </c>
      <c r="B6972" t="s">
        <v>139</v>
      </c>
      <c r="C6972" t="s">
        <v>140</v>
      </c>
      <c r="D6972" s="1">
        <v>41955</v>
      </c>
      <c r="E6972" s="2">
        <v>40</v>
      </c>
      <c r="F6972" t="s">
        <v>141</v>
      </c>
      <c r="G6972" t="s">
        <v>1245</v>
      </c>
    </row>
    <row r="6973" spans="1:7" x14ac:dyDescent="0.25">
      <c r="A6973" t="s">
        <v>133</v>
      </c>
      <c r="B6973" t="s">
        <v>134</v>
      </c>
      <c r="C6973" t="s">
        <v>95</v>
      </c>
      <c r="D6973" s="1">
        <v>41955</v>
      </c>
      <c r="E6973" s="2">
        <v>10</v>
      </c>
      <c r="F6973" t="s">
        <v>135</v>
      </c>
      <c r="G6973" t="s">
        <v>1245</v>
      </c>
    </row>
    <row r="6974" spans="1:7" x14ac:dyDescent="0.25">
      <c r="A6974" t="s">
        <v>133</v>
      </c>
      <c r="B6974" t="s">
        <v>134</v>
      </c>
      <c r="C6974" t="s">
        <v>95</v>
      </c>
      <c r="D6974" s="1">
        <v>41955</v>
      </c>
      <c r="E6974" s="2">
        <v>10</v>
      </c>
      <c r="F6974" t="s">
        <v>136</v>
      </c>
      <c r="G6974" t="s">
        <v>1245</v>
      </c>
    </row>
    <row r="6975" spans="1:7" x14ac:dyDescent="0.25">
      <c r="A6975" t="s">
        <v>133</v>
      </c>
      <c r="B6975" t="s">
        <v>134</v>
      </c>
      <c r="C6975" t="s">
        <v>95</v>
      </c>
      <c r="D6975" s="1">
        <v>41955</v>
      </c>
      <c r="E6975" s="2">
        <v>10</v>
      </c>
      <c r="F6975" t="s">
        <v>137</v>
      </c>
      <c r="G6975" t="s">
        <v>1245</v>
      </c>
    </row>
    <row r="6976" spans="1:7" x14ac:dyDescent="0.25">
      <c r="A6976" t="s">
        <v>293</v>
      </c>
      <c r="B6976" t="s">
        <v>248</v>
      </c>
      <c r="C6976" t="s">
        <v>294</v>
      </c>
      <c r="D6976" s="1">
        <v>41955</v>
      </c>
      <c r="E6976" s="2">
        <v>15</v>
      </c>
      <c r="F6976" t="s">
        <v>295</v>
      </c>
      <c r="G6976" t="s">
        <v>182</v>
      </c>
    </row>
    <row r="6977" spans="1:7" x14ac:dyDescent="0.25">
      <c r="A6977" t="s">
        <v>293</v>
      </c>
      <c r="B6977" t="s">
        <v>248</v>
      </c>
      <c r="C6977" t="s">
        <v>294</v>
      </c>
      <c r="D6977" s="1">
        <v>41955</v>
      </c>
      <c r="E6977" s="2">
        <v>15</v>
      </c>
      <c r="F6977" t="s">
        <v>295</v>
      </c>
      <c r="G6977" t="s">
        <v>182</v>
      </c>
    </row>
    <row r="6978" spans="1:7" x14ac:dyDescent="0.25">
      <c r="A6978" t="s">
        <v>129</v>
      </c>
      <c r="B6978" t="s">
        <v>130</v>
      </c>
      <c r="C6978" t="s">
        <v>131</v>
      </c>
      <c r="D6978" s="1">
        <v>41955</v>
      </c>
      <c r="E6978" s="2">
        <v>10</v>
      </c>
      <c r="F6978" t="s">
        <v>132</v>
      </c>
      <c r="G6978" t="s">
        <v>9</v>
      </c>
    </row>
    <row r="6979" spans="1:7" x14ac:dyDescent="0.25">
      <c r="A6979" t="s">
        <v>2711</v>
      </c>
      <c r="B6979" t="s">
        <v>2286</v>
      </c>
      <c r="C6979" t="s">
        <v>2712</v>
      </c>
      <c r="D6979" s="1">
        <v>41955</v>
      </c>
      <c r="E6979" s="2">
        <v>20</v>
      </c>
      <c r="F6979" t="s">
        <v>2713</v>
      </c>
      <c r="G6979" t="s">
        <v>2663</v>
      </c>
    </row>
    <row r="6980" spans="1:7" x14ac:dyDescent="0.25">
      <c r="A6980" t="s">
        <v>553</v>
      </c>
      <c r="B6980" t="s">
        <v>554</v>
      </c>
      <c r="C6980" t="s">
        <v>555</v>
      </c>
      <c r="D6980" s="1">
        <v>41955</v>
      </c>
      <c r="E6980" s="2">
        <v>50</v>
      </c>
      <c r="F6980" t="s">
        <v>556</v>
      </c>
      <c r="G6980" t="s">
        <v>2663</v>
      </c>
    </row>
    <row r="6981" spans="1:7" x14ac:dyDescent="0.25">
      <c r="A6981" t="s">
        <v>553</v>
      </c>
      <c r="B6981" t="s">
        <v>554</v>
      </c>
      <c r="C6981" t="s">
        <v>555</v>
      </c>
      <c r="D6981" s="1">
        <v>41955</v>
      </c>
      <c r="E6981" s="2">
        <v>50</v>
      </c>
      <c r="F6981" t="s">
        <v>557</v>
      </c>
      <c r="G6981" t="s">
        <v>2663</v>
      </c>
    </row>
    <row r="6982" spans="1:7" x14ac:dyDescent="0.25">
      <c r="A6982" t="s">
        <v>146</v>
      </c>
      <c r="B6982" t="s">
        <v>147</v>
      </c>
      <c r="C6982" t="s">
        <v>148</v>
      </c>
      <c r="D6982" s="1">
        <v>41955</v>
      </c>
      <c r="E6982" s="2">
        <v>15</v>
      </c>
      <c r="F6982" t="s">
        <v>149</v>
      </c>
      <c r="G6982" t="s">
        <v>2456</v>
      </c>
    </row>
    <row r="6983" spans="1:7" x14ac:dyDescent="0.25">
      <c r="A6983" t="s">
        <v>146</v>
      </c>
      <c r="B6983" t="s">
        <v>147</v>
      </c>
      <c r="C6983" t="s">
        <v>148</v>
      </c>
      <c r="D6983" s="1">
        <v>41955</v>
      </c>
      <c r="E6983" s="2">
        <v>15</v>
      </c>
      <c r="F6983" t="s">
        <v>150</v>
      </c>
      <c r="G6983" t="s">
        <v>2456</v>
      </c>
    </row>
    <row r="6984" spans="1:7" x14ac:dyDescent="0.25">
      <c r="A6984" t="s">
        <v>151</v>
      </c>
      <c r="B6984" t="s">
        <v>152</v>
      </c>
      <c r="C6984" t="s">
        <v>153</v>
      </c>
      <c r="D6984" s="1">
        <v>41955</v>
      </c>
      <c r="E6984" s="2">
        <v>40</v>
      </c>
      <c r="F6984" t="s">
        <v>154</v>
      </c>
      <c r="G6984" t="s">
        <v>114</v>
      </c>
    </row>
    <row r="6985" spans="1:7" x14ac:dyDescent="0.25">
      <c r="A6985" t="s">
        <v>2272</v>
      </c>
      <c r="B6985" t="s">
        <v>2273</v>
      </c>
      <c r="C6985" t="s">
        <v>2274</v>
      </c>
      <c r="D6985" s="1">
        <v>41955</v>
      </c>
      <c r="E6985" s="2">
        <v>125</v>
      </c>
      <c r="F6985" t="s">
        <v>2275</v>
      </c>
      <c r="G6985" t="s">
        <v>2538</v>
      </c>
    </row>
    <row r="6986" spans="1:7" x14ac:dyDescent="0.25">
      <c r="A6986" t="s">
        <v>2272</v>
      </c>
      <c r="B6986" t="s">
        <v>2273</v>
      </c>
      <c r="C6986" t="s">
        <v>2274</v>
      </c>
      <c r="D6986" s="1">
        <v>41955</v>
      </c>
      <c r="E6986" s="2">
        <v>125</v>
      </c>
      <c r="F6986" t="s">
        <v>2276</v>
      </c>
      <c r="G6986" t="s">
        <v>2538</v>
      </c>
    </row>
    <row r="6987" spans="1:7" x14ac:dyDescent="0.25">
      <c r="A6987" t="s">
        <v>2758</v>
      </c>
      <c r="B6987" t="s">
        <v>2759</v>
      </c>
      <c r="C6987" t="s">
        <v>2760</v>
      </c>
      <c r="D6987" s="1">
        <v>41955</v>
      </c>
      <c r="E6987" s="2">
        <v>15</v>
      </c>
      <c r="F6987" t="s">
        <v>2761</v>
      </c>
      <c r="G6987" t="s">
        <v>67</v>
      </c>
    </row>
    <row r="6988" spans="1:7" x14ac:dyDescent="0.25">
      <c r="A6988" t="s">
        <v>159</v>
      </c>
      <c r="B6988" t="s">
        <v>160</v>
      </c>
      <c r="C6988" t="s">
        <v>161</v>
      </c>
      <c r="D6988" s="1">
        <v>41955</v>
      </c>
      <c r="E6988" s="2">
        <v>83.33</v>
      </c>
      <c r="F6988" t="s">
        <v>162</v>
      </c>
      <c r="G6988" t="s">
        <v>34</v>
      </c>
    </row>
    <row r="6989" spans="1:7" x14ac:dyDescent="0.25">
      <c r="A6989" t="s">
        <v>1541</v>
      </c>
      <c r="B6989" t="s">
        <v>1542</v>
      </c>
      <c r="C6989" t="s">
        <v>1543</v>
      </c>
      <c r="D6989" s="1">
        <v>41955</v>
      </c>
      <c r="E6989" s="2">
        <v>20</v>
      </c>
      <c r="F6989" t="s">
        <v>1544</v>
      </c>
      <c r="G6989" t="s">
        <v>114</v>
      </c>
    </row>
    <row r="6990" spans="1:7" x14ac:dyDescent="0.25">
      <c r="A6990" t="s">
        <v>1541</v>
      </c>
      <c r="B6990" t="s">
        <v>1542</v>
      </c>
      <c r="C6990" t="s">
        <v>1543</v>
      </c>
      <c r="D6990" s="1">
        <v>41955</v>
      </c>
      <c r="E6990" s="2">
        <v>20</v>
      </c>
      <c r="F6990" t="s">
        <v>1545</v>
      </c>
      <c r="G6990" t="s">
        <v>114</v>
      </c>
    </row>
    <row r="6991" spans="1:7" x14ac:dyDescent="0.25">
      <c r="A6991" t="s">
        <v>2350</v>
      </c>
      <c r="B6991" t="s">
        <v>2351</v>
      </c>
      <c r="C6991" t="s">
        <v>2352</v>
      </c>
      <c r="D6991" s="1">
        <v>41955</v>
      </c>
      <c r="E6991" s="2">
        <v>25</v>
      </c>
      <c r="F6991" t="s">
        <v>2353</v>
      </c>
      <c r="G6991" t="s">
        <v>471</v>
      </c>
    </row>
    <row r="6992" spans="1:7" x14ac:dyDescent="0.25">
      <c r="A6992" t="s">
        <v>2714</v>
      </c>
      <c r="B6992" t="s">
        <v>2715</v>
      </c>
      <c r="C6992" t="s">
        <v>488</v>
      </c>
      <c r="D6992" s="1">
        <v>41955</v>
      </c>
      <c r="E6992" s="2">
        <v>20</v>
      </c>
      <c r="F6992" t="s">
        <v>2716</v>
      </c>
      <c r="G6992" t="s">
        <v>2060</v>
      </c>
    </row>
    <row r="6993" spans="1:7" x14ac:dyDescent="0.25">
      <c r="A6993" t="s">
        <v>188</v>
      </c>
      <c r="B6993" t="s">
        <v>189</v>
      </c>
      <c r="C6993" t="s">
        <v>190</v>
      </c>
      <c r="D6993" s="1">
        <v>41955</v>
      </c>
      <c r="E6993" s="2">
        <v>25</v>
      </c>
      <c r="F6993" t="s">
        <v>191</v>
      </c>
      <c r="G6993" t="s">
        <v>471</v>
      </c>
    </row>
    <row r="6994" spans="1:7" x14ac:dyDescent="0.25">
      <c r="A6994" t="s">
        <v>241</v>
      </c>
      <c r="B6994" t="s">
        <v>242</v>
      </c>
      <c r="C6994" t="s">
        <v>243</v>
      </c>
      <c r="D6994" s="1">
        <v>41955</v>
      </c>
      <c r="E6994" s="2">
        <v>300</v>
      </c>
      <c r="F6994" t="s">
        <v>244</v>
      </c>
      <c r="G6994" t="s">
        <v>245</v>
      </c>
    </row>
    <row r="6995" spans="1:7" x14ac:dyDescent="0.25">
      <c r="A6995" t="s">
        <v>241</v>
      </c>
      <c r="B6995" t="s">
        <v>242</v>
      </c>
      <c r="C6995" t="s">
        <v>243</v>
      </c>
      <c r="D6995" s="1">
        <v>41955</v>
      </c>
      <c r="E6995" s="2">
        <v>300</v>
      </c>
      <c r="F6995" t="s">
        <v>246</v>
      </c>
      <c r="G6995" t="s">
        <v>245</v>
      </c>
    </row>
    <row r="6996" spans="1:7" x14ac:dyDescent="0.25">
      <c r="A6996" t="s">
        <v>164</v>
      </c>
      <c r="B6996" t="s">
        <v>165</v>
      </c>
      <c r="C6996" t="s">
        <v>166</v>
      </c>
      <c r="D6996" s="1">
        <v>41955</v>
      </c>
      <c r="E6996" s="2">
        <v>25</v>
      </c>
      <c r="F6996" t="s">
        <v>167</v>
      </c>
      <c r="G6996" t="s">
        <v>1695</v>
      </c>
    </row>
    <row r="6997" spans="1:7" x14ac:dyDescent="0.25">
      <c r="A6997" t="s">
        <v>164</v>
      </c>
      <c r="B6997" t="s">
        <v>165</v>
      </c>
      <c r="C6997" t="s">
        <v>166</v>
      </c>
      <c r="D6997" s="1">
        <v>41955</v>
      </c>
      <c r="E6997" s="2">
        <v>25</v>
      </c>
      <c r="F6997" t="s">
        <v>168</v>
      </c>
      <c r="G6997" t="s">
        <v>1695</v>
      </c>
    </row>
    <row r="6998" spans="1:7" x14ac:dyDescent="0.25">
      <c r="A6998" t="s">
        <v>169</v>
      </c>
      <c r="B6998" t="s">
        <v>170</v>
      </c>
      <c r="C6998" t="s">
        <v>171</v>
      </c>
      <c r="D6998" s="1">
        <v>41955</v>
      </c>
      <c r="E6998" s="2">
        <v>10</v>
      </c>
      <c r="F6998" t="s">
        <v>172</v>
      </c>
      <c r="G6998" t="s">
        <v>1245</v>
      </c>
    </row>
    <row r="6999" spans="1:7" x14ac:dyDescent="0.25">
      <c r="A6999" t="s">
        <v>169</v>
      </c>
      <c r="B6999" t="s">
        <v>170</v>
      </c>
      <c r="C6999" t="s">
        <v>171</v>
      </c>
      <c r="D6999" s="1">
        <v>41955</v>
      </c>
      <c r="E6999" s="2">
        <v>10</v>
      </c>
      <c r="F6999" t="s">
        <v>173</v>
      </c>
      <c r="G6999" t="s">
        <v>1245</v>
      </c>
    </row>
    <row r="7000" spans="1:7" x14ac:dyDescent="0.25">
      <c r="A7000" t="s">
        <v>174</v>
      </c>
      <c r="B7000" t="s">
        <v>175</v>
      </c>
      <c r="C7000" t="s">
        <v>176</v>
      </c>
      <c r="D7000" s="1">
        <v>41955</v>
      </c>
      <c r="E7000" s="2">
        <v>10</v>
      </c>
      <c r="F7000" t="s">
        <v>177</v>
      </c>
      <c r="G7000" t="s">
        <v>114</v>
      </c>
    </row>
    <row r="7001" spans="1:7" x14ac:dyDescent="0.25">
      <c r="A7001" t="s">
        <v>1464</v>
      </c>
      <c r="B7001" t="s">
        <v>1465</v>
      </c>
      <c r="C7001" t="s">
        <v>627</v>
      </c>
      <c r="D7001" s="1">
        <v>41955</v>
      </c>
      <c r="E7001" s="2">
        <v>20</v>
      </c>
      <c r="F7001" t="s">
        <v>1466</v>
      </c>
      <c r="G7001" t="s">
        <v>2060</v>
      </c>
    </row>
    <row r="7002" spans="1:7" x14ac:dyDescent="0.25">
      <c r="A7002" t="s">
        <v>1464</v>
      </c>
      <c r="B7002" t="s">
        <v>1465</v>
      </c>
      <c r="C7002" t="s">
        <v>627</v>
      </c>
      <c r="D7002" s="1">
        <v>41955</v>
      </c>
      <c r="E7002" s="2">
        <v>20</v>
      </c>
      <c r="F7002" t="s">
        <v>1466</v>
      </c>
      <c r="G7002" t="s">
        <v>2060</v>
      </c>
    </row>
    <row r="7003" spans="1:7" x14ac:dyDescent="0.25">
      <c r="A7003" t="s">
        <v>493</v>
      </c>
      <c r="B7003" t="s">
        <v>494</v>
      </c>
      <c r="C7003" t="s">
        <v>495</v>
      </c>
      <c r="D7003" s="1">
        <v>41955</v>
      </c>
      <c r="E7003" s="2">
        <v>10</v>
      </c>
      <c r="F7003" t="s">
        <v>496</v>
      </c>
      <c r="G7003" t="s">
        <v>2456</v>
      </c>
    </row>
    <row r="7004" spans="1:7" x14ac:dyDescent="0.25">
      <c r="A7004" t="s">
        <v>493</v>
      </c>
      <c r="B7004" t="s">
        <v>494</v>
      </c>
      <c r="C7004" t="s">
        <v>495</v>
      </c>
      <c r="D7004" s="1">
        <v>41955</v>
      </c>
      <c r="E7004" s="2">
        <v>10</v>
      </c>
      <c r="F7004" t="s">
        <v>497</v>
      </c>
      <c r="G7004" t="s">
        <v>2456</v>
      </c>
    </row>
    <row r="7005" spans="1:7" x14ac:dyDescent="0.25">
      <c r="A7005" t="s">
        <v>889</v>
      </c>
      <c r="B7005" t="s">
        <v>890</v>
      </c>
      <c r="C7005" t="s">
        <v>891</v>
      </c>
      <c r="D7005" s="1">
        <v>41955</v>
      </c>
      <c r="E7005" s="2">
        <v>100</v>
      </c>
      <c r="G7005" t="s">
        <v>522</v>
      </c>
    </row>
    <row r="7006" spans="1:7" x14ac:dyDescent="0.25">
      <c r="A7006" t="s">
        <v>2627</v>
      </c>
      <c r="B7006" t="s">
        <v>2628</v>
      </c>
      <c r="C7006" t="s">
        <v>2629</v>
      </c>
      <c r="D7006" s="1">
        <v>41955</v>
      </c>
      <c r="E7006" s="2">
        <v>100</v>
      </c>
      <c r="F7006" t="s">
        <v>2630</v>
      </c>
      <c r="G7006" t="s">
        <v>321</v>
      </c>
    </row>
    <row r="7007" spans="1:7" x14ac:dyDescent="0.25">
      <c r="A7007" t="s">
        <v>2627</v>
      </c>
      <c r="B7007" t="s">
        <v>2628</v>
      </c>
      <c r="C7007" t="s">
        <v>2629</v>
      </c>
      <c r="D7007" s="1">
        <v>41955</v>
      </c>
      <c r="E7007" s="2">
        <v>100</v>
      </c>
      <c r="F7007" t="s">
        <v>2630</v>
      </c>
      <c r="G7007" t="s">
        <v>321</v>
      </c>
    </row>
    <row r="7008" spans="1:7" x14ac:dyDescent="0.25">
      <c r="A7008" t="s">
        <v>247</v>
      </c>
      <c r="B7008" t="s">
        <v>248</v>
      </c>
      <c r="C7008" t="s">
        <v>249</v>
      </c>
      <c r="D7008" s="1">
        <v>41955</v>
      </c>
      <c r="E7008" s="2">
        <v>20</v>
      </c>
      <c r="F7008" t="s">
        <v>250</v>
      </c>
      <c r="G7008" t="s">
        <v>251</v>
      </c>
    </row>
    <row r="7009" spans="1:7" x14ac:dyDescent="0.25">
      <c r="A7009" t="s">
        <v>247</v>
      </c>
      <c r="B7009" t="s">
        <v>248</v>
      </c>
      <c r="C7009" t="s">
        <v>249</v>
      </c>
      <c r="D7009" s="1">
        <v>41955</v>
      </c>
      <c r="E7009" s="2">
        <v>20</v>
      </c>
      <c r="F7009" t="s">
        <v>252</v>
      </c>
      <c r="G7009" t="s">
        <v>251</v>
      </c>
    </row>
    <row r="7010" spans="1:7" x14ac:dyDescent="0.25">
      <c r="A7010" t="s">
        <v>178</v>
      </c>
      <c r="B7010" t="s">
        <v>179</v>
      </c>
      <c r="C7010" t="s">
        <v>180</v>
      </c>
      <c r="D7010" s="1">
        <v>41955</v>
      </c>
      <c r="E7010" s="2">
        <v>5</v>
      </c>
      <c r="F7010" t="s">
        <v>181</v>
      </c>
      <c r="G7010" t="s">
        <v>182</v>
      </c>
    </row>
    <row r="7011" spans="1:7" x14ac:dyDescent="0.25">
      <c r="A7011" t="s">
        <v>1317</v>
      </c>
      <c r="B7011" t="s">
        <v>1318</v>
      </c>
      <c r="C7011" t="s">
        <v>1319</v>
      </c>
      <c r="D7011" s="1">
        <v>41955</v>
      </c>
      <c r="E7011" s="2">
        <v>200</v>
      </c>
      <c r="F7011" t="s">
        <v>1320</v>
      </c>
      <c r="G7011" t="s">
        <v>1328</v>
      </c>
    </row>
    <row r="7012" spans="1:7" x14ac:dyDescent="0.25">
      <c r="A7012" t="s">
        <v>1317</v>
      </c>
      <c r="B7012" t="s">
        <v>1318</v>
      </c>
      <c r="C7012" t="s">
        <v>1319</v>
      </c>
      <c r="D7012" s="1">
        <v>41955</v>
      </c>
      <c r="E7012" s="2">
        <v>200</v>
      </c>
      <c r="F7012" t="s">
        <v>1321</v>
      </c>
      <c r="G7012" t="s">
        <v>1328</v>
      </c>
    </row>
    <row r="7013" spans="1:7" x14ac:dyDescent="0.25">
      <c r="A7013" t="s">
        <v>671</v>
      </c>
      <c r="B7013" t="s">
        <v>672</v>
      </c>
      <c r="C7013" t="s">
        <v>673</v>
      </c>
      <c r="D7013" s="1">
        <v>41955</v>
      </c>
      <c r="E7013" s="2">
        <v>20</v>
      </c>
      <c r="F7013" t="s">
        <v>674</v>
      </c>
      <c r="G7013" t="s">
        <v>1440</v>
      </c>
    </row>
    <row r="7014" spans="1:7" x14ac:dyDescent="0.25">
      <c r="A7014" t="s">
        <v>671</v>
      </c>
      <c r="B7014" t="s">
        <v>672</v>
      </c>
      <c r="C7014" t="s">
        <v>673</v>
      </c>
      <c r="D7014" s="1">
        <v>41955</v>
      </c>
      <c r="E7014" s="2">
        <v>20</v>
      </c>
      <c r="F7014" t="s">
        <v>675</v>
      </c>
      <c r="G7014" t="s">
        <v>1440</v>
      </c>
    </row>
    <row r="7015" spans="1:7" x14ac:dyDescent="0.25">
      <c r="A7015" t="s">
        <v>824</v>
      </c>
      <c r="B7015" t="s">
        <v>825</v>
      </c>
      <c r="C7015" t="s">
        <v>826</v>
      </c>
      <c r="D7015" s="1">
        <v>41955</v>
      </c>
      <c r="E7015" s="2">
        <v>200</v>
      </c>
      <c r="F7015" t="s">
        <v>827</v>
      </c>
      <c r="G7015" t="s">
        <v>471</v>
      </c>
    </row>
    <row r="7016" spans="1:7" x14ac:dyDescent="0.25">
      <c r="A7016" t="s">
        <v>259</v>
      </c>
      <c r="B7016" t="s">
        <v>260</v>
      </c>
      <c r="C7016" t="s">
        <v>261</v>
      </c>
      <c r="D7016" s="1">
        <v>41955</v>
      </c>
      <c r="E7016" s="2">
        <v>10</v>
      </c>
      <c r="F7016" t="s">
        <v>262</v>
      </c>
      <c r="G7016" t="s">
        <v>1695</v>
      </c>
    </row>
    <row r="7017" spans="1:7" x14ac:dyDescent="0.25">
      <c r="A7017" t="s">
        <v>1356</v>
      </c>
      <c r="B7017" t="s">
        <v>307</v>
      </c>
      <c r="C7017" t="s">
        <v>1357</v>
      </c>
      <c r="D7017" s="1">
        <v>41955</v>
      </c>
      <c r="E7017" s="2">
        <v>5</v>
      </c>
      <c r="F7017" t="s">
        <v>1358</v>
      </c>
      <c r="G7017" t="s">
        <v>1245</v>
      </c>
    </row>
    <row r="7018" spans="1:7" x14ac:dyDescent="0.25">
      <c r="A7018" t="s">
        <v>1257</v>
      </c>
      <c r="B7018" t="s">
        <v>1258</v>
      </c>
      <c r="C7018" t="s">
        <v>1259</v>
      </c>
      <c r="D7018" s="1">
        <v>41957</v>
      </c>
      <c r="E7018" s="2">
        <v>83.33</v>
      </c>
      <c r="F7018" t="s">
        <v>1260</v>
      </c>
      <c r="G7018" t="s">
        <v>34</v>
      </c>
    </row>
    <row r="7019" spans="1:7" x14ac:dyDescent="0.25">
      <c r="A7019" t="s">
        <v>1308</v>
      </c>
      <c r="B7019" t="s">
        <v>1309</v>
      </c>
      <c r="C7019" t="s">
        <v>1310</v>
      </c>
      <c r="D7019" s="1">
        <v>41957</v>
      </c>
      <c r="E7019" s="2">
        <v>83.33</v>
      </c>
      <c r="F7019" t="s">
        <v>1311</v>
      </c>
      <c r="G7019" t="s">
        <v>34</v>
      </c>
    </row>
    <row r="7020" spans="1:7" x14ac:dyDescent="0.25">
      <c r="A7020" t="s">
        <v>53</v>
      </c>
      <c r="B7020" t="s">
        <v>54</v>
      </c>
      <c r="C7020" t="s">
        <v>55</v>
      </c>
      <c r="D7020" s="1">
        <v>41957</v>
      </c>
      <c r="E7020" s="2">
        <v>125</v>
      </c>
      <c r="F7020" t="s">
        <v>56</v>
      </c>
      <c r="G7020" t="s">
        <v>34</v>
      </c>
    </row>
    <row r="7021" spans="1:7" x14ac:dyDescent="0.25">
      <c r="A7021" t="s">
        <v>53</v>
      </c>
      <c r="B7021" t="s">
        <v>54</v>
      </c>
      <c r="C7021" t="s">
        <v>55</v>
      </c>
      <c r="D7021" s="1">
        <v>41957</v>
      </c>
      <c r="E7021" s="2">
        <v>125</v>
      </c>
      <c r="F7021" t="s">
        <v>57</v>
      </c>
      <c r="G7021" t="s">
        <v>34</v>
      </c>
    </row>
    <row r="7022" spans="1:7" x14ac:dyDescent="0.25">
      <c r="A7022" t="s">
        <v>2285</v>
      </c>
      <c r="B7022" t="s">
        <v>2286</v>
      </c>
      <c r="C7022" t="s">
        <v>2287</v>
      </c>
      <c r="D7022" s="1">
        <v>41957</v>
      </c>
      <c r="E7022" s="2">
        <v>83.33</v>
      </c>
      <c r="G7022" t="s">
        <v>34</v>
      </c>
    </row>
    <row r="7023" spans="1:7" x14ac:dyDescent="0.25">
      <c r="A7023" t="s">
        <v>40</v>
      </c>
      <c r="B7023" t="s">
        <v>41</v>
      </c>
      <c r="C7023" t="s">
        <v>42</v>
      </c>
      <c r="D7023" s="1">
        <v>41957</v>
      </c>
      <c r="E7023" s="2">
        <v>166.66</v>
      </c>
      <c r="F7023" t="s">
        <v>43</v>
      </c>
      <c r="G7023" t="s">
        <v>2609</v>
      </c>
    </row>
    <row r="7024" spans="1:7" x14ac:dyDescent="0.25">
      <c r="A7024" t="s">
        <v>49</v>
      </c>
      <c r="B7024" t="s">
        <v>50</v>
      </c>
      <c r="C7024" t="s">
        <v>51</v>
      </c>
      <c r="D7024" s="1">
        <v>41957</v>
      </c>
      <c r="E7024" s="2">
        <v>125</v>
      </c>
      <c r="F7024" t="s">
        <v>52</v>
      </c>
      <c r="G7024" t="s">
        <v>34</v>
      </c>
    </row>
    <row r="7025" spans="1:7" x14ac:dyDescent="0.25">
      <c r="A7025" t="s">
        <v>235</v>
      </c>
      <c r="B7025" t="s">
        <v>236</v>
      </c>
      <c r="C7025" t="s">
        <v>237</v>
      </c>
      <c r="D7025" s="1">
        <v>41957</v>
      </c>
      <c r="E7025" s="2">
        <v>125</v>
      </c>
      <c r="F7025" t="s">
        <v>238</v>
      </c>
      <c r="G7025" t="s">
        <v>1253</v>
      </c>
    </row>
    <row r="7026" spans="1:7" x14ac:dyDescent="0.25">
      <c r="A7026" t="s">
        <v>235</v>
      </c>
      <c r="B7026" t="s">
        <v>236</v>
      </c>
      <c r="C7026" t="s">
        <v>237</v>
      </c>
      <c r="D7026" s="1">
        <v>41957</v>
      </c>
      <c r="E7026" s="2">
        <v>125</v>
      </c>
      <c r="F7026" t="s">
        <v>239</v>
      </c>
      <c r="G7026" t="s">
        <v>1253</v>
      </c>
    </row>
    <row r="7027" spans="1:7" x14ac:dyDescent="0.25">
      <c r="A7027" t="s">
        <v>10</v>
      </c>
      <c r="B7027" t="s">
        <v>11</v>
      </c>
      <c r="C7027" t="s">
        <v>12</v>
      </c>
      <c r="D7027" s="1">
        <v>41957</v>
      </c>
      <c r="E7027" s="2">
        <v>83.33</v>
      </c>
      <c r="G7027" t="s">
        <v>34</v>
      </c>
    </row>
    <row r="7028" spans="1:7" x14ac:dyDescent="0.25">
      <c r="A7028" t="s">
        <v>44</v>
      </c>
      <c r="B7028" t="s">
        <v>45</v>
      </c>
      <c r="C7028" t="s">
        <v>46</v>
      </c>
      <c r="D7028" s="1">
        <v>41957</v>
      </c>
      <c r="E7028" s="2">
        <v>83.33</v>
      </c>
      <c r="F7028" t="s">
        <v>47</v>
      </c>
      <c r="G7028" t="s">
        <v>34</v>
      </c>
    </row>
    <row r="7029" spans="1:7" x14ac:dyDescent="0.25">
      <c r="A7029" t="s">
        <v>44</v>
      </c>
      <c r="B7029" t="s">
        <v>45</v>
      </c>
      <c r="C7029" t="s">
        <v>46</v>
      </c>
      <c r="D7029" s="1">
        <v>41957</v>
      </c>
      <c r="E7029" s="2">
        <v>83.33</v>
      </c>
      <c r="F7029" t="s">
        <v>48</v>
      </c>
      <c r="G7029" t="s">
        <v>34</v>
      </c>
    </row>
    <row r="7030" spans="1:7" x14ac:dyDescent="0.25">
      <c r="A7030" t="s">
        <v>2620</v>
      </c>
      <c r="B7030" t="s">
        <v>1096</v>
      </c>
      <c r="C7030" t="s">
        <v>2621</v>
      </c>
      <c r="D7030" s="1">
        <v>41957</v>
      </c>
      <c r="E7030" s="2">
        <v>2709.36</v>
      </c>
      <c r="F7030" t="s">
        <v>2622</v>
      </c>
      <c r="G7030" t="s">
        <v>2530</v>
      </c>
    </row>
    <row r="7031" spans="1:7" x14ac:dyDescent="0.25">
      <c r="A7031" t="s">
        <v>390</v>
      </c>
      <c r="B7031" t="s">
        <v>343</v>
      </c>
      <c r="C7031" t="s">
        <v>391</v>
      </c>
      <c r="D7031" s="1">
        <v>41963</v>
      </c>
      <c r="E7031" s="2">
        <v>25</v>
      </c>
      <c r="F7031" t="s">
        <v>392</v>
      </c>
      <c r="G7031" t="s">
        <v>471</v>
      </c>
    </row>
    <row r="7032" spans="1:7" x14ac:dyDescent="0.25">
      <c r="A7032" t="s">
        <v>390</v>
      </c>
      <c r="B7032" t="s">
        <v>343</v>
      </c>
      <c r="C7032" t="s">
        <v>391</v>
      </c>
      <c r="D7032" s="1">
        <v>41963</v>
      </c>
      <c r="E7032" s="2">
        <v>25</v>
      </c>
      <c r="F7032" t="s">
        <v>392</v>
      </c>
      <c r="G7032" t="s">
        <v>471</v>
      </c>
    </row>
    <row r="7033" spans="1:7" x14ac:dyDescent="0.25">
      <c r="A7033" t="s">
        <v>390</v>
      </c>
      <c r="B7033" t="s">
        <v>343</v>
      </c>
      <c r="C7033" t="s">
        <v>391</v>
      </c>
      <c r="D7033" s="1">
        <v>41963</v>
      </c>
      <c r="E7033" s="2">
        <v>25</v>
      </c>
      <c r="F7033" t="s">
        <v>393</v>
      </c>
      <c r="G7033" t="s">
        <v>471</v>
      </c>
    </row>
    <row r="7034" spans="1:7" x14ac:dyDescent="0.25">
      <c r="A7034" t="s">
        <v>2333</v>
      </c>
      <c r="B7034" t="s">
        <v>2334</v>
      </c>
      <c r="C7034" t="s">
        <v>2335</v>
      </c>
      <c r="D7034" s="1">
        <v>41963</v>
      </c>
      <c r="E7034" s="2">
        <v>25</v>
      </c>
      <c r="F7034" t="s">
        <v>2336</v>
      </c>
      <c r="G7034" t="s">
        <v>471</v>
      </c>
    </row>
    <row r="7035" spans="1:7" x14ac:dyDescent="0.25">
      <c r="A7035" t="s">
        <v>1293</v>
      </c>
      <c r="B7035" t="s">
        <v>1294</v>
      </c>
      <c r="D7035" s="1">
        <v>41963</v>
      </c>
      <c r="E7035" s="2">
        <v>3000</v>
      </c>
      <c r="F7035" t="s">
        <v>1295</v>
      </c>
      <c r="G7035" t="s">
        <v>781</v>
      </c>
    </row>
    <row r="7036" spans="1:7" x14ac:dyDescent="0.25">
      <c r="A7036" t="s">
        <v>1122</v>
      </c>
      <c r="B7036" t="s">
        <v>1123</v>
      </c>
      <c r="D7036" s="1">
        <v>41963</v>
      </c>
      <c r="E7036" s="2">
        <v>250</v>
      </c>
      <c r="G7036" t="s">
        <v>341</v>
      </c>
    </row>
    <row r="7037" spans="1:7" x14ac:dyDescent="0.25">
      <c r="A7037" t="s">
        <v>1643</v>
      </c>
      <c r="B7037" t="s">
        <v>1644</v>
      </c>
      <c r="D7037" s="1">
        <v>41963</v>
      </c>
      <c r="E7037" s="2">
        <v>1000</v>
      </c>
      <c r="F7037" t="s">
        <v>1645</v>
      </c>
      <c r="G7037" t="s">
        <v>1646</v>
      </c>
    </row>
    <row r="7038" spans="1:7" x14ac:dyDescent="0.25">
      <c r="A7038" t="s">
        <v>188</v>
      </c>
      <c r="B7038" t="s">
        <v>189</v>
      </c>
      <c r="C7038" t="s">
        <v>190</v>
      </c>
      <c r="D7038" s="1">
        <v>41963</v>
      </c>
      <c r="E7038" s="2">
        <v>100</v>
      </c>
      <c r="F7038" t="s">
        <v>191</v>
      </c>
      <c r="G7038" t="s">
        <v>192</v>
      </c>
    </row>
    <row r="7039" spans="1:7" x14ac:dyDescent="0.25">
      <c r="A7039" t="s">
        <v>2322</v>
      </c>
      <c r="B7039" t="s">
        <v>2323</v>
      </c>
      <c r="C7039" t="s">
        <v>2324</v>
      </c>
      <c r="D7039" s="1">
        <v>41963</v>
      </c>
      <c r="E7039" s="2">
        <v>125</v>
      </c>
      <c r="F7039" t="s">
        <v>2325</v>
      </c>
      <c r="G7039" t="s">
        <v>471</v>
      </c>
    </row>
    <row r="7040" spans="1:7" x14ac:dyDescent="0.25">
      <c r="A7040" t="s">
        <v>1017</v>
      </c>
      <c r="B7040" t="s">
        <v>200</v>
      </c>
      <c r="C7040" t="s">
        <v>1018</v>
      </c>
      <c r="D7040" s="1">
        <v>41963</v>
      </c>
      <c r="E7040" s="2">
        <v>1000</v>
      </c>
      <c r="F7040" t="s">
        <v>1019</v>
      </c>
      <c r="G7040" t="s">
        <v>1020</v>
      </c>
    </row>
    <row r="7041" spans="1:7" x14ac:dyDescent="0.25">
      <c r="A7041" t="s">
        <v>2762</v>
      </c>
      <c r="B7041" t="s">
        <v>2763</v>
      </c>
      <c r="C7041" t="s">
        <v>1670</v>
      </c>
      <c r="D7041" s="1">
        <v>41964</v>
      </c>
      <c r="E7041" s="2">
        <v>100</v>
      </c>
      <c r="F7041" t="s">
        <v>1671</v>
      </c>
      <c r="G7041" t="s">
        <v>471</v>
      </c>
    </row>
    <row r="7042" spans="1:7" x14ac:dyDescent="0.25">
      <c r="A7042" t="s">
        <v>151</v>
      </c>
      <c r="B7042" t="s">
        <v>152</v>
      </c>
      <c r="C7042" t="s">
        <v>153</v>
      </c>
      <c r="D7042" s="1">
        <v>41964</v>
      </c>
      <c r="E7042" s="2">
        <v>50</v>
      </c>
      <c r="F7042" t="s">
        <v>154</v>
      </c>
      <c r="G7042" t="s">
        <v>114</v>
      </c>
    </row>
    <row r="7043" spans="1:7" x14ac:dyDescent="0.25">
      <c r="A7043" t="s">
        <v>2584</v>
      </c>
      <c r="B7043" t="s">
        <v>2585</v>
      </c>
      <c r="C7043" t="s">
        <v>758</v>
      </c>
      <c r="D7043" s="1">
        <v>41964</v>
      </c>
      <c r="E7043" s="2">
        <v>50</v>
      </c>
      <c r="F7043" t="s">
        <v>2586</v>
      </c>
      <c r="G7043" t="s">
        <v>114</v>
      </c>
    </row>
    <row r="7044" spans="1:7" x14ac:dyDescent="0.25">
      <c r="A7044" t="s">
        <v>2584</v>
      </c>
      <c r="B7044" t="s">
        <v>2585</v>
      </c>
      <c r="C7044" t="s">
        <v>758</v>
      </c>
      <c r="D7044" s="1">
        <v>41964</v>
      </c>
      <c r="E7044" s="2">
        <v>30</v>
      </c>
      <c r="F7044" t="s">
        <v>2586</v>
      </c>
      <c r="G7044" t="s">
        <v>114</v>
      </c>
    </row>
    <row r="7045" spans="1:7" x14ac:dyDescent="0.25">
      <c r="A7045" t="s">
        <v>1190</v>
      </c>
      <c r="B7045" t="s">
        <v>1191</v>
      </c>
      <c r="C7045" t="s">
        <v>1192</v>
      </c>
      <c r="D7045" s="1">
        <v>41964</v>
      </c>
      <c r="E7045" s="2">
        <v>50</v>
      </c>
      <c r="G7045" t="s">
        <v>471</v>
      </c>
    </row>
    <row r="7046" spans="1:7" x14ac:dyDescent="0.25">
      <c r="A7046" t="s">
        <v>931</v>
      </c>
      <c r="B7046" t="s">
        <v>932</v>
      </c>
      <c r="C7046" t="s">
        <v>933</v>
      </c>
      <c r="D7046" s="1">
        <v>41964</v>
      </c>
      <c r="E7046" s="2">
        <v>500</v>
      </c>
      <c r="G7046" t="s">
        <v>114</v>
      </c>
    </row>
    <row r="7047" spans="1:7" x14ac:dyDescent="0.25">
      <c r="A7047" t="s">
        <v>2764</v>
      </c>
      <c r="B7047" t="s">
        <v>1889</v>
      </c>
      <c r="C7047" t="s">
        <v>2765</v>
      </c>
      <c r="D7047" s="1">
        <v>41964</v>
      </c>
      <c r="E7047" s="2">
        <v>1000</v>
      </c>
      <c r="F7047" t="s">
        <v>2766</v>
      </c>
      <c r="G7047" t="s">
        <v>1341</v>
      </c>
    </row>
    <row r="7048" spans="1:7" x14ac:dyDescent="0.25">
      <c r="A7048" t="s">
        <v>14</v>
      </c>
      <c r="B7048" t="s">
        <v>15</v>
      </c>
      <c r="C7048" t="s">
        <v>16</v>
      </c>
      <c r="D7048" s="1">
        <v>41964</v>
      </c>
      <c r="E7048" s="2">
        <v>1000</v>
      </c>
      <c r="F7048" t="s">
        <v>17</v>
      </c>
      <c r="G7048" t="s">
        <v>1133</v>
      </c>
    </row>
    <row r="7049" spans="1:7" x14ac:dyDescent="0.25">
      <c r="A7049" t="s">
        <v>1438</v>
      </c>
      <c r="B7049" t="s">
        <v>1439</v>
      </c>
      <c r="D7049" s="1">
        <v>41964</v>
      </c>
      <c r="E7049" s="2">
        <v>100</v>
      </c>
      <c r="F7049" t="s">
        <v>39</v>
      </c>
      <c r="G7049" t="s">
        <v>471</v>
      </c>
    </row>
    <row r="7050" spans="1:7" x14ac:dyDescent="0.25">
      <c r="A7050" t="s">
        <v>2365</v>
      </c>
      <c r="B7050" t="s">
        <v>2366</v>
      </c>
      <c r="C7050" t="s">
        <v>2367</v>
      </c>
      <c r="D7050" s="1">
        <v>41964</v>
      </c>
      <c r="E7050" s="2">
        <v>25</v>
      </c>
      <c r="F7050" t="s">
        <v>2368</v>
      </c>
      <c r="G7050" t="s">
        <v>471</v>
      </c>
    </row>
    <row r="7051" spans="1:7" x14ac:dyDescent="0.25">
      <c r="A7051" t="s">
        <v>2333</v>
      </c>
      <c r="B7051" t="s">
        <v>2334</v>
      </c>
      <c r="C7051" t="s">
        <v>2335</v>
      </c>
      <c r="D7051" s="1">
        <v>41964</v>
      </c>
      <c r="E7051" s="2">
        <v>150</v>
      </c>
      <c r="F7051" t="s">
        <v>2336</v>
      </c>
      <c r="G7051" t="s">
        <v>34</v>
      </c>
    </row>
    <row r="7052" spans="1:7" x14ac:dyDescent="0.25">
      <c r="A7052" t="s">
        <v>772</v>
      </c>
      <c r="B7052" t="s">
        <v>371</v>
      </c>
      <c r="C7052" t="s">
        <v>205</v>
      </c>
      <c r="D7052" s="1">
        <v>41964</v>
      </c>
      <c r="E7052" s="2">
        <v>100</v>
      </c>
      <c r="G7052" t="s">
        <v>114</v>
      </c>
    </row>
    <row r="7053" spans="1:7" x14ac:dyDescent="0.25">
      <c r="A7053" t="s">
        <v>235</v>
      </c>
      <c r="B7053" t="s">
        <v>236</v>
      </c>
      <c r="C7053" t="s">
        <v>237</v>
      </c>
      <c r="D7053" s="1">
        <v>41964</v>
      </c>
      <c r="E7053" s="2">
        <v>50</v>
      </c>
      <c r="F7053" t="s">
        <v>238</v>
      </c>
      <c r="G7053" t="s">
        <v>471</v>
      </c>
    </row>
    <row r="7054" spans="1:7" x14ac:dyDescent="0.25">
      <c r="A7054" t="s">
        <v>235</v>
      </c>
      <c r="B7054" t="s">
        <v>236</v>
      </c>
      <c r="C7054" t="s">
        <v>237</v>
      </c>
      <c r="D7054" s="1">
        <v>41964</v>
      </c>
      <c r="E7054" s="2">
        <v>50</v>
      </c>
      <c r="F7054" t="s">
        <v>239</v>
      </c>
      <c r="G7054" t="s">
        <v>471</v>
      </c>
    </row>
    <row r="7055" spans="1:7" x14ac:dyDescent="0.25">
      <c r="A7055" t="s">
        <v>482</v>
      </c>
      <c r="B7055" t="s">
        <v>483</v>
      </c>
      <c r="C7055" t="s">
        <v>484</v>
      </c>
      <c r="D7055" s="1">
        <v>41964</v>
      </c>
      <c r="E7055" s="2">
        <v>25</v>
      </c>
      <c r="F7055" t="s">
        <v>485</v>
      </c>
      <c r="G7055" t="s">
        <v>471</v>
      </c>
    </row>
    <row r="7056" spans="1:7" x14ac:dyDescent="0.25">
      <c r="A7056" t="s">
        <v>532</v>
      </c>
      <c r="B7056" t="s">
        <v>533</v>
      </c>
      <c r="C7056" t="s">
        <v>534</v>
      </c>
      <c r="D7056" s="1">
        <v>41967</v>
      </c>
      <c r="E7056" s="2">
        <v>25</v>
      </c>
      <c r="F7056" t="s">
        <v>535</v>
      </c>
      <c r="G7056" t="s">
        <v>471</v>
      </c>
    </row>
    <row r="7057" spans="1:7" x14ac:dyDescent="0.25">
      <c r="A7057" t="s">
        <v>532</v>
      </c>
      <c r="B7057" t="s">
        <v>533</v>
      </c>
      <c r="C7057" t="s">
        <v>534</v>
      </c>
      <c r="D7057" s="1">
        <v>41967</v>
      </c>
      <c r="E7057" s="2">
        <v>25</v>
      </c>
      <c r="F7057" t="s">
        <v>535</v>
      </c>
      <c r="G7057" t="s">
        <v>471</v>
      </c>
    </row>
    <row r="7058" spans="1:7" x14ac:dyDescent="0.25">
      <c r="A7058" t="s">
        <v>1550</v>
      </c>
      <c r="B7058" t="s">
        <v>1551</v>
      </c>
      <c r="C7058" t="s">
        <v>1552</v>
      </c>
      <c r="D7058" s="1">
        <v>41967</v>
      </c>
      <c r="E7058" s="2">
        <v>100</v>
      </c>
      <c r="F7058" t="s">
        <v>1553</v>
      </c>
      <c r="G7058" t="s">
        <v>471</v>
      </c>
    </row>
    <row r="7059" spans="1:7" x14ac:dyDescent="0.25">
      <c r="A7059" t="s">
        <v>2767</v>
      </c>
      <c r="B7059" t="s">
        <v>580</v>
      </c>
      <c r="C7059" t="s">
        <v>2768</v>
      </c>
      <c r="D7059" s="1">
        <v>41967</v>
      </c>
      <c r="E7059" s="2">
        <v>25</v>
      </c>
      <c r="F7059" t="s">
        <v>2769</v>
      </c>
      <c r="G7059" t="s">
        <v>471</v>
      </c>
    </row>
    <row r="7060" spans="1:7" x14ac:dyDescent="0.25">
      <c r="A7060" t="s">
        <v>2767</v>
      </c>
      <c r="B7060" t="s">
        <v>580</v>
      </c>
      <c r="C7060" t="s">
        <v>2768</v>
      </c>
      <c r="D7060" s="1">
        <v>41967</v>
      </c>
      <c r="E7060" s="2">
        <v>25</v>
      </c>
      <c r="F7060" t="s">
        <v>2769</v>
      </c>
      <c r="G7060" t="s">
        <v>471</v>
      </c>
    </row>
    <row r="7061" spans="1:7" x14ac:dyDescent="0.25">
      <c r="A7061" t="s">
        <v>2770</v>
      </c>
      <c r="B7061" t="s">
        <v>2771</v>
      </c>
      <c r="C7061" t="s">
        <v>2772</v>
      </c>
      <c r="D7061" s="1">
        <v>41967</v>
      </c>
      <c r="E7061" s="2">
        <v>25</v>
      </c>
      <c r="F7061" t="s">
        <v>2773</v>
      </c>
      <c r="G7061" t="s">
        <v>471</v>
      </c>
    </row>
    <row r="7062" spans="1:7" x14ac:dyDescent="0.25">
      <c r="A7062" t="s">
        <v>2770</v>
      </c>
      <c r="B7062" t="s">
        <v>2771</v>
      </c>
      <c r="C7062" t="s">
        <v>2772</v>
      </c>
      <c r="D7062" s="1">
        <v>41967</v>
      </c>
      <c r="E7062" s="2">
        <v>25</v>
      </c>
      <c r="F7062" t="s">
        <v>2774</v>
      </c>
      <c r="G7062" t="s">
        <v>471</v>
      </c>
    </row>
    <row r="7063" spans="1:7" x14ac:dyDescent="0.25">
      <c r="A7063" t="s">
        <v>1824</v>
      </c>
      <c r="B7063" t="s">
        <v>1825</v>
      </c>
      <c r="C7063" t="s">
        <v>1826</v>
      </c>
      <c r="D7063" s="1">
        <v>41967</v>
      </c>
      <c r="E7063" s="2">
        <v>25</v>
      </c>
      <c r="F7063" t="s">
        <v>1827</v>
      </c>
      <c r="G7063" t="s">
        <v>471</v>
      </c>
    </row>
    <row r="7064" spans="1:7" x14ac:dyDescent="0.25">
      <c r="A7064" t="s">
        <v>457</v>
      </c>
      <c r="B7064" t="s">
        <v>458</v>
      </c>
      <c r="C7064" t="s">
        <v>459</v>
      </c>
      <c r="D7064" s="1">
        <v>41967</v>
      </c>
      <c r="E7064" s="2">
        <v>25</v>
      </c>
      <c r="F7064" t="s">
        <v>460</v>
      </c>
      <c r="G7064" t="s">
        <v>471</v>
      </c>
    </row>
    <row r="7065" spans="1:7" x14ac:dyDescent="0.25">
      <c r="A7065" t="s">
        <v>457</v>
      </c>
      <c r="B7065" t="s">
        <v>458</v>
      </c>
      <c r="C7065" t="s">
        <v>459</v>
      </c>
      <c r="D7065" s="1">
        <v>41967</v>
      </c>
      <c r="E7065" s="2">
        <v>25</v>
      </c>
      <c r="F7065" t="s">
        <v>461</v>
      </c>
      <c r="G7065" t="s">
        <v>471</v>
      </c>
    </row>
    <row r="7066" spans="1:7" x14ac:dyDescent="0.25">
      <c r="A7066" t="s">
        <v>626</v>
      </c>
      <c r="B7066" t="s">
        <v>242</v>
      </c>
      <c r="C7066" t="s">
        <v>627</v>
      </c>
      <c r="D7066" s="1">
        <v>41967</v>
      </c>
      <c r="E7066" s="2">
        <v>25</v>
      </c>
      <c r="F7066" t="s">
        <v>628</v>
      </c>
      <c r="G7066" t="s">
        <v>471</v>
      </c>
    </row>
    <row r="7067" spans="1:7" x14ac:dyDescent="0.25">
      <c r="A7067" t="s">
        <v>1973</v>
      </c>
      <c r="B7067" t="s">
        <v>1974</v>
      </c>
      <c r="C7067" t="s">
        <v>544</v>
      </c>
      <c r="D7067" s="1">
        <v>41967</v>
      </c>
      <c r="E7067" s="2">
        <v>25</v>
      </c>
      <c r="F7067" t="s">
        <v>1975</v>
      </c>
      <c r="G7067" t="s">
        <v>471</v>
      </c>
    </row>
    <row r="7068" spans="1:7" x14ac:dyDescent="0.25">
      <c r="A7068" t="s">
        <v>1973</v>
      </c>
      <c r="B7068" t="s">
        <v>1974</v>
      </c>
      <c r="C7068" t="s">
        <v>544</v>
      </c>
      <c r="D7068" s="1">
        <v>41967</v>
      </c>
      <c r="E7068" s="2">
        <v>25</v>
      </c>
      <c r="F7068" t="s">
        <v>1976</v>
      </c>
      <c r="G7068" t="s">
        <v>471</v>
      </c>
    </row>
    <row r="7069" spans="1:7" x14ac:dyDescent="0.25">
      <c r="A7069" t="s">
        <v>2775</v>
      </c>
      <c r="B7069" t="s">
        <v>2776</v>
      </c>
      <c r="C7069" t="s">
        <v>1804</v>
      </c>
      <c r="D7069" s="1">
        <v>41967</v>
      </c>
      <c r="E7069" s="2">
        <v>25</v>
      </c>
      <c r="F7069" t="s">
        <v>2777</v>
      </c>
      <c r="G7069" t="s">
        <v>471</v>
      </c>
    </row>
    <row r="7070" spans="1:7" x14ac:dyDescent="0.25">
      <c r="A7070" t="s">
        <v>2775</v>
      </c>
      <c r="B7070" t="s">
        <v>2776</v>
      </c>
      <c r="C7070" t="s">
        <v>1804</v>
      </c>
      <c r="D7070" s="1">
        <v>41967</v>
      </c>
      <c r="E7070" s="2">
        <v>100</v>
      </c>
      <c r="F7070" t="s">
        <v>2777</v>
      </c>
      <c r="G7070" t="s">
        <v>114</v>
      </c>
    </row>
    <row r="7071" spans="1:7" x14ac:dyDescent="0.25">
      <c r="A7071" t="s">
        <v>2000</v>
      </c>
      <c r="B7071" t="s">
        <v>2001</v>
      </c>
      <c r="C7071" t="s">
        <v>2002</v>
      </c>
      <c r="D7071" s="1">
        <v>41967</v>
      </c>
      <c r="E7071" s="2">
        <v>25</v>
      </c>
      <c r="F7071" t="s">
        <v>2003</v>
      </c>
      <c r="G7071" t="s">
        <v>471</v>
      </c>
    </row>
    <row r="7072" spans="1:7" x14ac:dyDescent="0.25">
      <c r="A7072" t="s">
        <v>2000</v>
      </c>
      <c r="B7072" t="s">
        <v>2001</v>
      </c>
      <c r="C7072" t="s">
        <v>2002</v>
      </c>
      <c r="D7072" s="1">
        <v>41967</v>
      </c>
      <c r="E7072" s="2">
        <v>25</v>
      </c>
      <c r="F7072" t="s">
        <v>2004</v>
      </c>
      <c r="G7072" t="s">
        <v>471</v>
      </c>
    </row>
    <row r="7073" spans="1:7" x14ac:dyDescent="0.25">
      <c r="A7073" t="s">
        <v>1981</v>
      </c>
      <c r="B7073" t="s">
        <v>1389</v>
      </c>
      <c r="C7073" t="s">
        <v>1982</v>
      </c>
      <c r="D7073" s="1">
        <v>41967</v>
      </c>
      <c r="E7073" s="2">
        <v>50</v>
      </c>
      <c r="F7073" t="s">
        <v>1983</v>
      </c>
      <c r="G7073" t="s">
        <v>471</v>
      </c>
    </row>
    <row r="7074" spans="1:7" x14ac:dyDescent="0.25">
      <c r="A7074" t="s">
        <v>1981</v>
      </c>
      <c r="B7074" t="s">
        <v>1389</v>
      </c>
      <c r="C7074" t="s">
        <v>1982</v>
      </c>
      <c r="D7074" s="1">
        <v>41967</v>
      </c>
      <c r="E7074" s="2">
        <v>50</v>
      </c>
      <c r="F7074" t="s">
        <v>1984</v>
      </c>
      <c r="G7074" t="s">
        <v>471</v>
      </c>
    </row>
    <row r="7075" spans="1:7" x14ac:dyDescent="0.25">
      <c r="A7075" t="s">
        <v>2778</v>
      </c>
      <c r="B7075" t="s">
        <v>2375</v>
      </c>
      <c r="C7075" t="s">
        <v>2779</v>
      </c>
      <c r="D7075" s="1">
        <v>41967</v>
      </c>
      <c r="E7075" s="2">
        <v>30</v>
      </c>
      <c r="F7075" t="s">
        <v>2780</v>
      </c>
      <c r="G7075" t="s">
        <v>471</v>
      </c>
    </row>
    <row r="7076" spans="1:7" x14ac:dyDescent="0.25">
      <c r="A7076" t="s">
        <v>570</v>
      </c>
      <c r="B7076" t="s">
        <v>571</v>
      </c>
      <c r="C7076" t="s">
        <v>572</v>
      </c>
      <c r="D7076" s="1">
        <v>41967</v>
      </c>
      <c r="E7076" s="2">
        <v>25</v>
      </c>
      <c r="F7076" t="s">
        <v>573</v>
      </c>
      <c r="G7076" t="s">
        <v>471</v>
      </c>
    </row>
    <row r="7077" spans="1:7" x14ac:dyDescent="0.25">
      <c r="A7077" t="s">
        <v>529</v>
      </c>
      <c r="B7077" t="s">
        <v>290</v>
      </c>
      <c r="C7077" t="s">
        <v>530</v>
      </c>
      <c r="D7077" s="1">
        <v>41967</v>
      </c>
      <c r="E7077" s="2">
        <v>25</v>
      </c>
      <c r="F7077" t="s">
        <v>531</v>
      </c>
      <c r="G7077" t="s">
        <v>471</v>
      </c>
    </row>
    <row r="7078" spans="1:7" x14ac:dyDescent="0.25">
      <c r="A7078" t="s">
        <v>2686</v>
      </c>
      <c r="B7078" t="s">
        <v>2687</v>
      </c>
      <c r="C7078" t="s">
        <v>2688</v>
      </c>
      <c r="D7078" s="1">
        <v>41967</v>
      </c>
      <c r="E7078" s="2">
        <v>50</v>
      </c>
      <c r="F7078" t="s">
        <v>2689</v>
      </c>
      <c r="G7078" t="s">
        <v>471</v>
      </c>
    </row>
    <row r="7079" spans="1:7" x14ac:dyDescent="0.25">
      <c r="A7079" t="s">
        <v>2781</v>
      </c>
      <c r="B7079" t="s">
        <v>2782</v>
      </c>
      <c r="C7079" t="s">
        <v>2783</v>
      </c>
      <c r="D7079" s="1">
        <v>41967</v>
      </c>
      <c r="E7079" s="2">
        <v>25</v>
      </c>
      <c r="F7079" t="s">
        <v>2784</v>
      </c>
      <c r="G7079" t="s">
        <v>471</v>
      </c>
    </row>
    <row r="7080" spans="1:7" x14ac:dyDescent="0.25">
      <c r="A7080" t="s">
        <v>2781</v>
      </c>
      <c r="B7080" t="s">
        <v>2782</v>
      </c>
      <c r="C7080" t="s">
        <v>2783</v>
      </c>
      <c r="D7080" s="1">
        <v>41967</v>
      </c>
      <c r="E7080" s="2">
        <v>25</v>
      </c>
      <c r="F7080" t="s">
        <v>2784</v>
      </c>
      <c r="G7080" t="s">
        <v>471</v>
      </c>
    </row>
    <row r="7081" spans="1:7" x14ac:dyDescent="0.25">
      <c r="A7081" t="s">
        <v>1384</v>
      </c>
      <c r="B7081" t="s">
        <v>242</v>
      </c>
      <c r="C7081" t="s">
        <v>1385</v>
      </c>
      <c r="D7081" s="1">
        <v>41967</v>
      </c>
      <c r="E7081" s="2">
        <v>10</v>
      </c>
      <c r="F7081" t="s">
        <v>1386</v>
      </c>
      <c r="G7081" t="s">
        <v>471</v>
      </c>
    </row>
    <row r="7082" spans="1:7" x14ac:dyDescent="0.25">
      <c r="A7082" t="s">
        <v>1384</v>
      </c>
      <c r="B7082" t="s">
        <v>242</v>
      </c>
      <c r="C7082" t="s">
        <v>1385</v>
      </c>
      <c r="D7082" s="1">
        <v>41967</v>
      </c>
      <c r="E7082" s="2">
        <v>10</v>
      </c>
      <c r="F7082" t="s">
        <v>1387</v>
      </c>
      <c r="G7082" t="s">
        <v>471</v>
      </c>
    </row>
    <row r="7083" spans="1:7" x14ac:dyDescent="0.25">
      <c r="A7083" t="s">
        <v>1515</v>
      </c>
      <c r="B7083" t="s">
        <v>1516</v>
      </c>
      <c r="C7083" t="s">
        <v>762</v>
      </c>
      <c r="D7083" s="1">
        <v>41967</v>
      </c>
      <c r="E7083" s="2">
        <v>25</v>
      </c>
      <c r="F7083" t="s">
        <v>1517</v>
      </c>
      <c r="G7083" t="s">
        <v>471</v>
      </c>
    </row>
    <row r="7084" spans="1:7" x14ac:dyDescent="0.25">
      <c r="A7084" t="s">
        <v>1515</v>
      </c>
      <c r="B7084" t="s">
        <v>1516</v>
      </c>
      <c r="C7084" t="s">
        <v>762</v>
      </c>
      <c r="D7084" s="1">
        <v>41967</v>
      </c>
      <c r="E7084" s="2">
        <v>25</v>
      </c>
      <c r="F7084" t="s">
        <v>1518</v>
      </c>
      <c r="G7084" t="s">
        <v>471</v>
      </c>
    </row>
    <row r="7085" spans="1:7" x14ac:dyDescent="0.25">
      <c r="A7085" t="s">
        <v>121</v>
      </c>
      <c r="B7085" t="s">
        <v>122</v>
      </c>
      <c r="C7085" t="s">
        <v>123</v>
      </c>
      <c r="D7085" s="1">
        <v>41967</v>
      </c>
      <c r="E7085" s="2">
        <v>25</v>
      </c>
      <c r="F7085" t="s">
        <v>124</v>
      </c>
      <c r="G7085" t="s">
        <v>471</v>
      </c>
    </row>
    <row r="7086" spans="1:7" x14ac:dyDescent="0.25">
      <c r="A7086" t="s">
        <v>2785</v>
      </c>
      <c r="B7086" t="s">
        <v>2786</v>
      </c>
      <c r="C7086" t="s">
        <v>2787</v>
      </c>
      <c r="D7086" s="1">
        <v>41967</v>
      </c>
      <c r="E7086" s="2">
        <v>25</v>
      </c>
      <c r="F7086" t="s">
        <v>2788</v>
      </c>
      <c r="G7086" t="s">
        <v>471</v>
      </c>
    </row>
    <row r="7087" spans="1:7" x14ac:dyDescent="0.25">
      <c r="A7087" t="s">
        <v>2785</v>
      </c>
      <c r="B7087" t="s">
        <v>2786</v>
      </c>
      <c r="C7087" t="s">
        <v>2787</v>
      </c>
      <c r="D7087" s="1">
        <v>41967</v>
      </c>
      <c r="E7087" s="2">
        <v>25</v>
      </c>
      <c r="F7087" t="s">
        <v>2789</v>
      </c>
      <c r="G7087" t="s">
        <v>471</v>
      </c>
    </row>
    <row r="7088" spans="1:7" x14ac:dyDescent="0.25">
      <c r="A7088" t="s">
        <v>272</v>
      </c>
      <c r="B7088" t="s">
        <v>175</v>
      </c>
      <c r="C7088" t="s">
        <v>273</v>
      </c>
      <c r="D7088" s="1">
        <v>41967</v>
      </c>
      <c r="E7088" s="2">
        <v>25</v>
      </c>
      <c r="F7088" t="s">
        <v>274</v>
      </c>
      <c r="G7088" t="s">
        <v>471</v>
      </c>
    </row>
    <row r="7089" spans="1:7" x14ac:dyDescent="0.25">
      <c r="A7089" t="s">
        <v>272</v>
      </c>
      <c r="B7089" t="s">
        <v>175</v>
      </c>
      <c r="C7089" t="s">
        <v>273</v>
      </c>
      <c r="D7089" s="1">
        <v>41967</v>
      </c>
      <c r="E7089" s="2">
        <v>25</v>
      </c>
      <c r="F7089" t="s">
        <v>274</v>
      </c>
      <c r="G7089" t="s">
        <v>471</v>
      </c>
    </row>
    <row r="7090" spans="1:7" x14ac:dyDescent="0.25">
      <c r="A7090" t="s">
        <v>691</v>
      </c>
      <c r="B7090" t="s">
        <v>692</v>
      </c>
      <c r="C7090" t="s">
        <v>693</v>
      </c>
      <c r="D7090" s="1">
        <v>41967</v>
      </c>
      <c r="E7090" s="2">
        <v>25</v>
      </c>
      <c r="F7090" t="s">
        <v>694</v>
      </c>
      <c r="G7090" t="s">
        <v>471</v>
      </c>
    </row>
    <row r="7091" spans="1:7" x14ac:dyDescent="0.25">
      <c r="A7091" t="s">
        <v>1958</v>
      </c>
      <c r="B7091" t="s">
        <v>1959</v>
      </c>
      <c r="C7091" t="s">
        <v>1960</v>
      </c>
      <c r="D7091" s="1">
        <v>41967</v>
      </c>
      <c r="E7091" s="2">
        <v>25</v>
      </c>
      <c r="F7091" t="s">
        <v>1961</v>
      </c>
      <c r="G7091" t="s">
        <v>471</v>
      </c>
    </row>
    <row r="7092" spans="1:7" x14ac:dyDescent="0.25">
      <c r="A7092" t="s">
        <v>1958</v>
      </c>
      <c r="B7092" t="s">
        <v>1959</v>
      </c>
      <c r="C7092" t="s">
        <v>1960</v>
      </c>
      <c r="D7092" s="1">
        <v>41967</v>
      </c>
      <c r="E7092" s="2">
        <v>25</v>
      </c>
      <c r="F7092" t="s">
        <v>1962</v>
      </c>
      <c r="G7092" t="s">
        <v>471</v>
      </c>
    </row>
    <row r="7093" spans="1:7" x14ac:dyDescent="0.25">
      <c r="A7093" t="s">
        <v>1958</v>
      </c>
      <c r="B7093" t="s">
        <v>1959</v>
      </c>
      <c r="C7093" t="s">
        <v>1960</v>
      </c>
      <c r="D7093" s="1">
        <v>41967</v>
      </c>
      <c r="E7093" s="2">
        <v>25</v>
      </c>
      <c r="F7093" t="s">
        <v>1963</v>
      </c>
      <c r="G7093" t="s">
        <v>471</v>
      </c>
    </row>
    <row r="7094" spans="1:7" x14ac:dyDescent="0.25">
      <c r="A7094" t="s">
        <v>538</v>
      </c>
      <c r="B7094" t="s">
        <v>539</v>
      </c>
      <c r="C7094" t="s">
        <v>540</v>
      </c>
      <c r="D7094" s="1">
        <v>41967</v>
      </c>
      <c r="E7094" s="2">
        <v>25</v>
      </c>
      <c r="F7094" t="s">
        <v>541</v>
      </c>
      <c r="G7094" t="s">
        <v>471</v>
      </c>
    </row>
    <row r="7095" spans="1:7" x14ac:dyDescent="0.25">
      <c r="A7095" t="s">
        <v>366</v>
      </c>
      <c r="B7095" t="s">
        <v>367</v>
      </c>
      <c r="C7095" t="s">
        <v>368</v>
      </c>
      <c r="D7095" s="1">
        <v>41967</v>
      </c>
      <c r="E7095" s="2">
        <v>50</v>
      </c>
      <c r="F7095" t="s">
        <v>369</v>
      </c>
      <c r="G7095" t="s">
        <v>471</v>
      </c>
    </row>
    <row r="7096" spans="1:7" x14ac:dyDescent="0.25">
      <c r="A7096" t="s">
        <v>682</v>
      </c>
      <c r="B7096" t="s">
        <v>683</v>
      </c>
      <c r="C7096" t="s">
        <v>684</v>
      </c>
      <c r="D7096" s="1">
        <v>41967</v>
      </c>
      <c r="E7096" s="2">
        <v>25</v>
      </c>
      <c r="F7096" t="s">
        <v>685</v>
      </c>
      <c r="G7096" t="s">
        <v>471</v>
      </c>
    </row>
    <row r="7097" spans="1:7" x14ac:dyDescent="0.25">
      <c r="A7097" t="s">
        <v>1322</v>
      </c>
      <c r="B7097" t="s">
        <v>1323</v>
      </c>
      <c r="C7097" t="s">
        <v>1324</v>
      </c>
      <c r="D7097" s="1">
        <v>41967</v>
      </c>
      <c r="E7097" s="2">
        <v>25</v>
      </c>
      <c r="F7097" t="s">
        <v>1325</v>
      </c>
      <c r="G7097" t="s">
        <v>471</v>
      </c>
    </row>
    <row r="7098" spans="1:7" x14ac:dyDescent="0.25">
      <c r="A7098" t="s">
        <v>1322</v>
      </c>
      <c r="B7098" t="s">
        <v>1323</v>
      </c>
      <c r="C7098" t="s">
        <v>1324</v>
      </c>
      <c r="D7098" s="1">
        <v>41967</v>
      </c>
      <c r="E7098" s="2">
        <v>25</v>
      </c>
      <c r="F7098" t="s">
        <v>1325</v>
      </c>
      <c r="G7098" t="s">
        <v>471</v>
      </c>
    </row>
    <row r="7099" spans="1:7" x14ac:dyDescent="0.25">
      <c r="A7099" t="s">
        <v>1322</v>
      </c>
      <c r="B7099" t="s">
        <v>1323</v>
      </c>
      <c r="C7099" t="s">
        <v>1324</v>
      </c>
      <c r="D7099" s="1">
        <v>41967</v>
      </c>
      <c r="E7099" s="2">
        <v>25</v>
      </c>
      <c r="F7099" t="s">
        <v>1327</v>
      </c>
      <c r="G7099" t="s">
        <v>471</v>
      </c>
    </row>
    <row r="7100" spans="1:7" x14ac:dyDescent="0.25">
      <c r="A7100" t="s">
        <v>1580</v>
      </c>
      <c r="B7100" t="s">
        <v>1581</v>
      </c>
      <c r="C7100" t="s">
        <v>1582</v>
      </c>
      <c r="D7100" s="1">
        <v>41967</v>
      </c>
      <c r="E7100" s="2">
        <v>20</v>
      </c>
      <c r="F7100" t="s">
        <v>1583</v>
      </c>
      <c r="G7100" t="s">
        <v>471</v>
      </c>
    </row>
    <row r="7101" spans="1:7" x14ac:dyDescent="0.25">
      <c r="A7101" t="s">
        <v>2016</v>
      </c>
      <c r="B7101" t="s">
        <v>2017</v>
      </c>
      <c r="C7101" t="s">
        <v>2018</v>
      </c>
      <c r="D7101" s="1">
        <v>41967</v>
      </c>
      <c r="E7101" s="2">
        <v>25</v>
      </c>
      <c r="F7101" t="s">
        <v>2019</v>
      </c>
      <c r="G7101" t="s">
        <v>471</v>
      </c>
    </row>
    <row r="7102" spans="1:7" x14ac:dyDescent="0.25">
      <c r="A7102" t="s">
        <v>2016</v>
      </c>
      <c r="B7102" t="s">
        <v>2017</v>
      </c>
      <c r="C7102" t="s">
        <v>2018</v>
      </c>
      <c r="D7102" s="1">
        <v>41967</v>
      </c>
      <c r="E7102" s="2">
        <v>25</v>
      </c>
      <c r="F7102" t="s">
        <v>2020</v>
      </c>
      <c r="G7102" t="s">
        <v>471</v>
      </c>
    </row>
    <row r="7103" spans="1:7" x14ac:dyDescent="0.25">
      <c r="A7103" t="s">
        <v>2016</v>
      </c>
      <c r="B7103" t="s">
        <v>2017</v>
      </c>
      <c r="C7103" t="s">
        <v>2018</v>
      </c>
      <c r="D7103" s="1">
        <v>41967</v>
      </c>
      <c r="E7103" s="2">
        <v>25</v>
      </c>
      <c r="F7103" t="s">
        <v>2021</v>
      </c>
      <c r="G7103" t="s">
        <v>471</v>
      </c>
    </row>
    <row r="7104" spans="1:7" x14ac:dyDescent="0.25">
      <c r="A7104" t="s">
        <v>2016</v>
      </c>
      <c r="B7104" t="s">
        <v>2017</v>
      </c>
      <c r="C7104" t="s">
        <v>2018</v>
      </c>
      <c r="D7104" s="1">
        <v>41967</v>
      </c>
      <c r="E7104" s="2">
        <v>25</v>
      </c>
      <c r="F7104" t="s">
        <v>2022</v>
      </c>
      <c r="G7104" t="s">
        <v>471</v>
      </c>
    </row>
    <row r="7105" spans="1:7" x14ac:dyDescent="0.25">
      <c r="A7105" t="s">
        <v>1499</v>
      </c>
      <c r="B7105" t="s">
        <v>1500</v>
      </c>
      <c r="C7105" t="s">
        <v>1501</v>
      </c>
      <c r="D7105" s="1">
        <v>41967</v>
      </c>
      <c r="E7105" s="2">
        <v>25</v>
      </c>
      <c r="F7105" t="s">
        <v>1502</v>
      </c>
      <c r="G7105" t="s">
        <v>471</v>
      </c>
    </row>
    <row r="7106" spans="1:7" x14ac:dyDescent="0.25">
      <c r="A7106" t="s">
        <v>1499</v>
      </c>
      <c r="B7106" t="s">
        <v>1500</v>
      </c>
      <c r="C7106" t="s">
        <v>1501</v>
      </c>
      <c r="D7106" s="1">
        <v>41967</v>
      </c>
      <c r="E7106" s="2">
        <v>25</v>
      </c>
      <c r="F7106" t="s">
        <v>1503</v>
      </c>
      <c r="G7106" t="s">
        <v>471</v>
      </c>
    </row>
    <row r="7107" spans="1:7" x14ac:dyDescent="0.25">
      <c r="A7107" t="s">
        <v>739</v>
      </c>
      <c r="B7107" t="s">
        <v>740</v>
      </c>
      <c r="C7107" t="s">
        <v>741</v>
      </c>
      <c r="D7107" s="1">
        <v>41967</v>
      </c>
      <c r="E7107" s="2">
        <v>25</v>
      </c>
      <c r="F7107" t="s">
        <v>742</v>
      </c>
      <c r="G7107" t="s">
        <v>471</v>
      </c>
    </row>
    <row r="7108" spans="1:7" x14ac:dyDescent="0.25">
      <c r="A7108" t="s">
        <v>1095</v>
      </c>
      <c r="B7108" t="s">
        <v>1096</v>
      </c>
      <c r="C7108" t="s">
        <v>1097</v>
      </c>
      <c r="D7108" s="1">
        <v>41967</v>
      </c>
      <c r="E7108" s="2">
        <v>25</v>
      </c>
      <c r="F7108" t="s">
        <v>1098</v>
      </c>
      <c r="G7108" t="s">
        <v>471</v>
      </c>
    </row>
    <row r="7109" spans="1:7" x14ac:dyDescent="0.25">
      <c r="A7109" t="s">
        <v>1095</v>
      </c>
      <c r="B7109" t="s">
        <v>1096</v>
      </c>
      <c r="C7109" t="s">
        <v>1097</v>
      </c>
      <c r="D7109" s="1">
        <v>41967</v>
      </c>
      <c r="E7109" s="2">
        <v>25</v>
      </c>
      <c r="F7109" t="s">
        <v>1099</v>
      </c>
      <c r="G7109" t="s">
        <v>471</v>
      </c>
    </row>
    <row r="7110" spans="1:7" x14ac:dyDescent="0.25">
      <c r="A7110" t="s">
        <v>1095</v>
      </c>
      <c r="B7110" t="s">
        <v>1096</v>
      </c>
      <c r="C7110" t="s">
        <v>1097</v>
      </c>
      <c r="D7110" s="1">
        <v>41967</v>
      </c>
      <c r="E7110" s="2">
        <v>25</v>
      </c>
      <c r="F7110" t="s">
        <v>1099</v>
      </c>
      <c r="G7110" t="s">
        <v>471</v>
      </c>
    </row>
    <row r="7111" spans="1:7" x14ac:dyDescent="0.25">
      <c r="A7111" t="s">
        <v>1095</v>
      </c>
      <c r="B7111" t="s">
        <v>1096</v>
      </c>
      <c r="C7111" t="s">
        <v>1097</v>
      </c>
      <c r="D7111" s="1">
        <v>41967</v>
      </c>
      <c r="E7111" s="2">
        <v>25</v>
      </c>
      <c r="F7111" t="s">
        <v>1099</v>
      </c>
      <c r="G7111" t="s">
        <v>471</v>
      </c>
    </row>
    <row r="7112" spans="1:7" x14ac:dyDescent="0.25">
      <c r="A7112" t="s">
        <v>1105</v>
      </c>
      <c r="B7112" t="s">
        <v>1106</v>
      </c>
      <c r="C7112" t="s">
        <v>1107</v>
      </c>
      <c r="D7112" s="1">
        <v>41967</v>
      </c>
      <c r="E7112" s="2">
        <v>75</v>
      </c>
      <c r="F7112" t="s">
        <v>1108</v>
      </c>
      <c r="G7112" t="s">
        <v>471</v>
      </c>
    </row>
    <row r="7113" spans="1:7" x14ac:dyDescent="0.25">
      <c r="A7113" t="s">
        <v>1308</v>
      </c>
      <c r="B7113" t="s">
        <v>1309</v>
      </c>
      <c r="C7113" t="s">
        <v>1310</v>
      </c>
      <c r="D7113" s="1">
        <v>41967</v>
      </c>
      <c r="E7113" s="2">
        <v>25</v>
      </c>
      <c r="F7113" t="s">
        <v>1311</v>
      </c>
      <c r="G7113" t="s">
        <v>471</v>
      </c>
    </row>
    <row r="7114" spans="1:7" x14ac:dyDescent="0.25">
      <c r="A7114" t="s">
        <v>550</v>
      </c>
      <c r="B7114" t="s">
        <v>551</v>
      </c>
      <c r="C7114" t="s">
        <v>552</v>
      </c>
      <c r="D7114" s="1">
        <v>41967</v>
      </c>
      <c r="E7114" s="2">
        <v>100</v>
      </c>
      <c r="G7114" t="s">
        <v>471</v>
      </c>
    </row>
    <row r="7115" spans="1:7" x14ac:dyDescent="0.25">
      <c r="A7115" t="s">
        <v>1492</v>
      </c>
      <c r="B7115" t="s">
        <v>1493</v>
      </c>
      <c r="C7115" t="s">
        <v>1494</v>
      </c>
      <c r="D7115" s="1">
        <v>41967</v>
      </c>
      <c r="E7115" s="2">
        <v>25</v>
      </c>
      <c r="F7115" t="s">
        <v>1495</v>
      </c>
      <c r="G7115" t="s">
        <v>471</v>
      </c>
    </row>
    <row r="7116" spans="1:7" x14ac:dyDescent="0.25">
      <c r="A7116" t="s">
        <v>2339</v>
      </c>
      <c r="B7116" t="s">
        <v>222</v>
      </c>
      <c r="C7116" t="s">
        <v>2340</v>
      </c>
      <c r="D7116" s="1">
        <v>41967</v>
      </c>
      <c r="E7116" s="2">
        <v>25</v>
      </c>
      <c r="F7116" t="s">
        <v>2341</v>
      </c>
      <c r="G7116" t="s">
        <v>471</v>
      </c>
    </row>
    <row r="7117" spans="1:7" x14ac:dyDescent="0.25">
      <c r="A7117" t="s">
        <v>2339</v>
      </c>
      <c r="B7117" t="s">
        <v>222</v>
      </c>
      <c r="C7117" t="s">
        <v>2340</v>
      </c>
      <c r="D7117" s="1">
        <v>41967</v>
      </c>
      <c r="E7117" s="2">
        <v>25</v>
      </c>
      <c r="F7117" t="s">
        <v>2342</v>
      </c>
      <c r="G7117" t="s">
        <v>471</v>
      </c>
    </row>
    <row r="7118" spans="1:7" x14ac:dyDescent="0.25">
      <c r="A7118" t="s">
        <v>2790</v>
      </c>
      <c r="B7118" t="s">
        <v>744</v>
      </c>
      <c r="C7118" t="s">
        <v>2791</v>
      </c>
      <c r="D7118" s="1">
        <v>41967</v>
      </c>
      <c r="E7118" s="2">
        <v>25</v>
      </c>
      <c r="F7118" t="s">
        <v>2792</v>
      </c>
      <c r="G7118" t="s">
        <v>471</v>
      </c>
    </row>
    <row r="7119" spans="1:7" x14ac:dyDescent="0.25">
      <c r="A7119" t="s">
        <v>1317</v>
      </c>
      <c r="B7119" t="s">
        <v>1318</v>
      </c>
      <c r="C7119" t="s">
        <v>1319</v>
      </c>
      <c r="D7119" s="1">
        <v>41967</v>
      </c>
      <c r="E7119" s="2">
        <v>25</v>
      </c>
      <c r="F7119" t="s">
        <v>1320</v>
      </c>
      <c r="G7119" t="s">
        <v>471</v>
      </c>
    </row>
    <row r="7120" spans="1:7" x14ac:dyDescent="0.25">
      <c r="A7120" t="s">
        <v>1317</v>
      </c>
      <c r="B7120" t="s">
        <v>1318</v>
      </c>
      <c r="C7120" t="s">
        <v>1319</v>
      </c>
      <c r="D7120" s="1">
        <v>41967</v>
      </c>
      <c r="E7120" s="2">
        <v>25</v>
      </c>
      <c r="F7120" t="s">
        <v>1321</v>
      </c>
      <c r="G7120" t="s">
        <v>471</v>
      </c>
    </row>
    <row r="7121" spans="1:7" x14ac:dyDescent="0.25">
      <c r="A7121" t="s">
        <v>178</v>
      </c>
      <c r="B7121" t="s">
        <v>179</v>
      </c>
      <c r="C7121" t="s">
        <v>180</v>
      </c>
      <c r="D7121" s="1">
        <v>41967</v>
      </c>
      <c r="E7121" s="2">
        <v>25</v>
      </c>
      <c r="F7121" t="s">
        <v>181</v>
      </c>
      <c r="G7121" t="s">
        <v>471</v>
      </c>
    </row>
    <row r="7122" spans="1:7" x14ac:dyDescent="0.25">
      <c r="A7122" t="s">
        <v>1356</v>
      </c>
      <c r="B7122" t="s">
        <v>307</v>
      </c>
      <c r="C7122" t="s">
        <v>1357</v>
      </c>
      <c r="D7122" s="1">
        <v>41967</v>
      </c>
      <c r="E7122" s="2">
        <v>25</v>
      </c>
      <c r="F7122" t="s">
        <v>1358</v>
      </c>
      <c r="G7122" t="s">
        <v>471</v>
      </c>
    </row>
    <row r="7123" spans="1:7" x14ac:dyDescent="0.25">
      <c r="A7123" t="s">
        <v>2793</v>
      </c>
      <c r="B7123" t="s">
        <v>2794</v>
      </c>
      <c r="C7123" t="s">
        <v>2795</v>
      </c>
      <c r="D7123" s="1">
        <v>41967</v>
      </c>
      <c r="E7123" s="2">
        <v>5</v>
      </c>
      <c r="F7123" t="s">
        <v>2796</v>
      </c>
      <c r="G7123" t="s">
        <v>471</v>
      </c>
    </row>
    <row r="7124" spans="1:7" x14ac:dyDescent="0.25">
      <c r="A7124" t="s">
        <v>2793</v>
      </c>
      <c r="B7124" t="s">
        <v>2794</v>
      </c>
      <c r="C7124" t="s">
        <v>2795</v>
      </c>
      <c r="D7124" s="1">
        <v>41967</v>
      </c>
      <c r="E7124" s="2">
        <v>5</v>
      </c>
      <c r="F7124" t="s">
        <v>2797</v>
      </c>
      <c r="G7124" t="s">
        <v>471</v>
      </c>
    </row>
    <row r="7125" spans="1:7" x14ac:dyDescent="0.25">
      <c r="A7125" t="s">
        <v>2793</v>
      </c>
      <c r="B7125" t="s">
        <v>2794</v>
      </c>
      <c r="C7125" t="s">
        <v>2795</v>
      </c>
      <c r="D7125" s="1">
        <v>41967</v>
      </c>
      <c r="E7125" s="2">
        <v>5</v>
      </c>
      <c r="F7125" t="s">
        <v>2798</v>
      </c>
      <c r="G7125" t="s">
        <v>471</v>
      </c>
    </row>
    <row r="7126" spans="1:7" x14ac:dyDescent="0.25">
      <c r="A7126" t="s">
        <v>2799</v>
      </c>
      <c r="B7126" t="s">
        <v>2800</v>
      </c>
      <c r="C7126" t="s">
        <v>2801</v>
      </c>
      <c r="D7126" s="1">
        <v>41967</v>
      </c>
      <c r="E7126" s="2">
        <v>200</v>
      </c>
      <c r="F7126" t="s">
        <v>2802</v>
      </c>
      <c r="G7126" t="s">
        <v>114</v>
      </c>
    </row>
    <row r="7127" spans="1:7" x14ac:dyDescent="0.25">
      <c r="A7127" t="s">
        <v>1426</v>
      </c>
      <c r="B7127" t="s">
        <v>1427</v>
      </c>
      <c r="C7127" t="s">
        <v>826</v>
      </c>
      <c r="D7127" s="1">
        <v>41967</v>
      </c>
      <c r="E7127" s="2">
        <v>100</v>
      </c>
      <c r="F7127" t="s">
        <v>1428</v>
      </c>
      <c r="G7127" t="s">
        <v>471</v>
      </c>
    </row>
    <row r="7128" spans="1:7" x14ac:dyDescent="0.25">
      <c r="A7128" t="s">
        <v>686</v>
      </c>
      <c r="B7128" t="s">
        <v>687</v>
      </c>
      <c r="C7128" t="s">
        <v>688</v>
      </c>
      <c r="D7128" s="1">
        <v>41967</v>
      </c>
      <c r="E7128" s="2">
        <v>40</v>
      </c>
      <c r="F7128" t="s">
        <v>689</v>
      </c>
      <c r="G7128" t="s">
        <v>471</v>
      </c>
    </row>
    <row r="7129" spans="1:7" x14ac:dyDescent="0.25">
      <c r="A7129" t="s">
        <v>686</v>
      </c>
      <c r="B7129" t="s">
        <v>687</v>
      </c>
      <c r="C7129" t="s">
        <v>688</v>
      </c>
      <c r="D7129" s="1">
        <v>41967</v>
      </c>
      <c r="E7129" s="2">
        <v>40</v>
      </c>
      <c r="F7129" t="s">
        <v>690</v>
      </c>
      <c r="G7129" t="s">
        <v>471</v>
      </c>
    </row>
    <row r="7130" spans="1:7" x14ac:dyDescent="0.25">
      <c r="A7130" t="s">
        <v>1349</v>
      </c>
      <c r="B7130" t="s">
        <v>1350</v>
      </c>
      <c r="C7130" t="s">
        <v>157</v>
      </c>
      <c r="D7130" s="1">
        <v>41967</v>
      </c>
      <c r="E7130" s="2">
        <v>25</v>
      </c>
      <c r="F7130" t="s">
        <v>1351</v>
      </c>
      <c r="G7130" t="s">
        <v>471</v>
      </c>
    </row>
    <row r="7131" spans="1:7" x14ac:dyDescent="0.25">
      <c r="A7131" t="s">
        <v>1349</v>
      </c>
      <c r="B7131" t="s">
        <v>1350</v>
      </c>
      <c r="C7131" t="s">
        <v>157</v>
      </c>
      <c r="D7131" s="1">
        <v>41967</v>
      </c>
      <c r="E7131" s="2">
        <v>25</v>
      </c>
      <c r="F7131" t="s">
        <v>1352</v>
      </c>
      <c r="G7131" t="s">
        <v>471</v>
      </c>
    </row>
    <row r="7132" spans="1:7" x14ac:dyDescent="0.25">
      <c r="A7132" t="s">
        <v>1349</v>
      </c>
      <c r="B7132" t="s">
        <v>1350</v>
      </c>
      <c r="C7132" t="s">
        <v>157</v>
      </c>
      <c r="D7132" s="1">
        <v>41967</v>
      </c>
      <c r="E7132" s="2">
        <v>25</v>
      </c>
      <c r="F7132" t="s">
        <v>1353</v>
      </c>
      <c r="G7132" t="s">
        <v>471</v>
      </c>
    </row>
    <row r="7133" spans="1:7" x14ac:dyDescent="0.25">
      <c r="A7133" t="s">
        <v>493</v>
      </c>
      <c r="B7133" t="s">
        <v>494</v>
      </c>
      <c r="C7133" t="s">
        <v>495</v>
      </c>
      <c r="D7133" s="1">
        <v>41967</v>
      </c>
      <c r="E7133" s="2">
        <v>25</v>
      </c>
      <c r="F7133" t="s">
        <v>496</v>
      </c>
      <c r="G7133" t="s">
        <v>471</v>
      </c>
    </row>
    <row r="7134" spans="1:7" x14ac:dyDescent="0.25">
      <c r="A7134" t="s">
        <v>493</v>
      </c>
      <c r="B7134" t="s">
        <v>494</v>
      </c>
      <c r="C7134" t="s">
        <v>495</v>
      </c>
      <c r="D7134" s="1">
        <v>41967</v>
      </c>
      <c r="E7134" s="2">
        <v>25</v>
      </c>
      <c r="F7134" t="s">
        <v>497</v>
      </c>
      <c r="G7134" t="s">
        <v>471</v>
      </c>
    </row>
    <row r="7135" spans="1:7" x14ac:dyDescent="0.25">
      <c r="A7135" t="s">
        <v>709</v>
      </c>
      <c r="B7135" t="s">
        <v>710</v>
      </c>
      <c r="C7135" t="s">
        <v>705</v>
      </c>
      <c r="D7135" s="1">
        <v>41967</v>
      </c>
      <c r="E7135" s="2">
        <v>25</v>
      </c>
      <c r="F7135" t="s">
        <v>711</v>
      </c>
      <c r="G7135" t="s">
        <v>471</v>
      </c>
    </row>
    <row r="7136" spans="1:7" x14ac:dyDescent="0.25">
      <c r="A7136" t="s">
        <v>709</v>
      </c>
      <c r="B7136" t="s">
        <v>710</v>
      </c>
      <c r="C7136" t="s">
        <v>705</v>
      </c>
      <c r="D7136" s="1">
        <v>41967</v>
      </c>
      <c r="E7136" s="2">
        <v>25</v>
      </c>
      <c r="F7136" t="s">
        <v>712</v>
      </c>
      <c r="G7136" t="s">
        <v>471</v>
      </c>
    </row>
    <row r="7137" spans="1:7" x14ac:dyDescent="0.25">
      <c r="A7137" t="s">
        <v>709</v>
      </c>
      <c r="B7137" t="s">
        <v>710</v>
      </c>
      <c r="C7137" t="s">
        <v>705</v>
      </c>
      <c r="D7137" s="1">
        <v>41967</v>
      </c>
      <c r="E7137" s="2">
        <v>25</v>
      </c>
      <c r="F7137" t="s">
        <v>712</v>
      </c>
      <c r="G7137" t="s">
        <v>471</v>
      </c>
    </row>
    <row r="7138" spans="1:7" x14ac:dyDescent="0.25">
      <c r="A7138" t="s">
        <v>1464</v>
      </c>
      <c r="B7138" t="s">
        <v>1465</v>
      </c>
      <c r="C7138" t="s">
        <v>627</v>
      </c>
      <c r="D7138" s="1">
        <v>41967</v>
      </c>
      <c r="E7138" s="2">
        <v>25</v>
      </c>
      <c r="F7138" t="s">
        <v>1466</v>
      </c>
      <c r="G7138" t="s">
        <v>471</v>
      </c>
    </row>
    <row r="7139" spans="1:7" x14ac:dyDescent="0.25">
      <c r="A7139" t="s">
        <v>1464</v>
      </c>
      <c r="B7139" t="s">
        <v>1465</v>
      </c>
      <c r="C7139" t="s">
        <v>627</v>
      </c>
      <c r="D7139" s="1">
        <v>41967</v>
      </c>
      <c r="E7139" s="2">
        <v>25</v>
      </c>
      <c r="F7139" t="s">
        <v>1466</v>
      </c>
      <c r="G7139" t="s">
        <v>471</v>
      </c>
    </row>
    <row r="7140" spans="1:7" x14ac:dyDescent="0.25">
      <c r="A7140" t="s">
        <v>2803</v>
      </c>
      <c r="B7140" t="s">
        <v>2804</v>
      </c>
      <c r="C7140" t="s">
        <v>2805</v>
      </c>
      <c r="D7140" s="1">
        <v>41967</v>
      </c>
      <c r="E7140" s="2">
        <v>5</v>
      </c>
      <c r="F7140" t="s">
        <v>2806</v>
      </c>
      <c r="G7140" t="s">
        <v>471</v>
      </c>
    </row>
    <row r="7141" spans="1:7" x14ac:dyDescent="0.25">
      <c r="A7141" t="s">
        <v>2803</v>
      </c>
      <c r="B7141" t="s">
        <v>2804</v>
      </c>
      <c r="C7141" t="s">
        <v>2805</v>
      </c>
      <c r="D7141" s="1">
        <v>41967</v>
      </c>
      <c r="E7141" s="2">
        <v>5</v>
      </c>
      <c r="F7141" t="s">
        <v>2807</v>
      </c>
      <c r="G7141" t="s">
        <v>471</v>
      </c>
    </row>
    <row r="7142" spans="1:7" x14ac:dyDescent="0.25">
      <c r="A7142" t="s">
        <v>2808</v>
      </c>
      <c r="B7142" t="s">
        <v>2809</v>
      </c>
      <c r="C7142" t="s">
        <v>2810</v>
      </c>
      <c r="D7142" s="1">
        <v>41967</v>
      </c>
      <c r="E7142" s="2">
        <v>25</v>
      </c>
      <c r="F7142" t="s">
        <v>2811</v>
      </c>
      <c r="G7142" t="s">
        <v>471</v>
      </c>
    </row>
    <row r="7143" spans="1:7" x14ac:dyDescent="0.25">
      <c r="A7143" t="s">
        <v>146</v>
      </c>
      <c r="B7143" t="s">
        <v>147</v>
      </c>
      <c r="C7143" t="s">
        <v>148</v>
      </c>
      <c r="D7143" s="1">
        <v>41967</v>
      </c>
      <c r="E7143" s="2">
        <v>25</v>
      </c>
      <c r="F7143" t="s">
        <v>149</v>
      </c>
      <c r="G7143" t="s">
        <v>471</v>
      </c>
    </row>
    <row r="7144" spans="1:7" x14ac:dyDescent="0.25">
      <c r="A7144" t="s">
        <v>146</v>
      </c>
      <c r="B7144" t="s">
        <v>147</v>
      </c>
      <c r="C7144" t="s">
        <v>148</v>
      </c>
      <c r="D7144" s="1">
        <v>41967</v>
      </c>
      <c r="E7144" s="2">
        <v>25</v>
      </c>
      <c r="F7144" t="s">
        <v>150</v>
      </c>
      <c r="G7144" t="s">
        <v>471</v>
      </c>
    </row>
    <row r="7145" spans="1:7" x14ac:dyDescent="0.25">
      <c r="A7145" t="s">
        <v>553</v>
      </c>
      <c r="B7145" t="s">
        <v>554</v>
      </c>
      <c r="C7145" t="s">
        <v>555</v>
      </c>
      <c r="D7145" s="1">
        <v>41967</v>
      </c>
      <c r="E7145" s="2">
        <v>50</v>
      </c>
      <c r="F7145" t="s">
        <v>556</v>
      </c>
      <c r="G7145" t="s">
        <v>471</v>
      </c>
    </row>
    <row r="7146" spans="1:7" x14ac:dyDescent="0.25">
      <c r="A7146" t="s">
        <v>553</v>
      </c>
      <c r="B7146" t="s">
        <v>554</v>
      </c>
      <c r="C7146" t="s">
        <v>555</v>
      </c>
      <c r="D7146" s="1">
        <v>41967</v>
      </c>
      <c r="E7146" s="2">
        <v>50</v>
      </c>
      <c r="F7146" t="s">
        <v>557</v>
      </c>
      <c r="G7146" t="s">
        <v>471</v>
      </c>
    </row>
    <row r="7147" spans="1:7" x14ac:dyDescent="0.25">
      <c r="A7147" t="s">
        <v>2074</v>
      </c>
      <c r="B7147" t="s">
        <v>2075</v>
      </c>
      <c r="C7147" t="s">
        <v>627</v>
      </c>
      <c r="D7147" s="1">
        <v>41967</v>
      </c>
      <c r="E7147" s="2">
        <v>25</v>
      </c>
      <c r="F7147" t="s">
        <v>2076</v>
      </c>
      <c r="G7147" t="s">
        <v>471</v>
      </c>
    </row>
    <row r="7148" spans="1:7" x14ac:dyDescent="0.25">
      <c r="A7148" t="s">
        <v>2812</v>
      </c>
      <c r="B7148" t="s">
        <v>2813</v>
      </c>
      <c r="C7148" t="s">
        <v>2814</v>
      </c>
      <c r="D7148" s="1">
        <v>41967</v>
      </c>
      <c r="E7148" s="2">
        <v>20</v>
      </c>
      <c r="F7148" t="s">
        <v>2815</v>
      </c>
      <c r="G7148" t="s">
        <v>471</v>
      </c>
    </row>
    <row r="7149" spans="1:7" x14ac:dyDescent="0.25">
      <c r="A7149" t="s">
        <v>2812</v>
      </c>
      <c r="B7149" t="s">
        <v>2813</v>
      </c>
      <c r="C7149" t="s">
        <v>2814</v>
      </c>
      <c r="D7149" s="1">
        <v>41967</v>
      </c>
      <c r="E7149" s="2">
        <v>20</v>
      </c>
      <c r="F7149" t="s">
        <v>2816</v>
      </c>
      <c r="G7149" t="s">
        <v>471</v>
      </c>
    </row>
    <row r="7150" spans="1:7" x14ac:dyDescent="0.25">
      <c r="A7150" t="s">
        <v>2817</v>
      </c>
      <c r="B7150" t="s">
        <v>2818</v>
      </c>
      <c r="C7150" t="s">
        <v>2528</v>
      </c>
      <c r="D7150" s="1">
        <v>41967</v>
      </c>
      <c r="E7150" s="2">
        <v>50</v>
      </c>
      <c r="F7150" t="s">
        <v>2819</v>
      </c>
      <c r="G7150" t="s">
        <v>471</v>
      </c>
    </row>
    <row r="7151" spans="1:7" x14ac:dyDescent="0.25">
      <c r="A7151" t="s">
        <v>2817</v>
      </c>
      <c r="B7151" t="s">
        <v>2818</v>
      </c>
      <c r="C7151" t="s">
        <v>2528</v>
      </c>
      <c r="D7151" s="1">
        <v>41967</v>
      </c>
      <c r="E7151" s="2">
        <v>50</v>
      </c>
      <c r="F7151" t="s">
        <v>2819</v>
      </c>
      <c r="G7151" t="s">
        <v>471</v>
      </c>
    </row>
    <row r="7152" spans="1:7" x14ac:dyDescent="0.25">
      <c r="A7152" t="s">
        <v>2817</v>
      </c>
      <c r="B7152" t="s">
        <v>2818</v>
      </c>
      <c r="C7152" t="s">
        <v>2528</v>
      </c>
      <c r="D7152" s="1">
        <v>41967</v>
      </c>
      <c r="E7152" s="2">
        <v>50</v>
      </c>
      <c r="F7152" t="s">
        <v>2820</v>
      </c>
      <c r="G7152" t="s">
        <v>471</v>
      </c>
    </row>
    <row r="7153" spans="1:7" x14ac:dyDescent="0.25">
      <c r="A7153" t="s">
        <v>2821</v>
      </c>
      <c r="B7153" t="s">
        <v>2822</v>
      </c>
      <c r="C7153" t="s">
        <v>2823</v>
      </c>
      <c r="D7153" s="1">
        <v>41967</v>
      </c>
      <c r="E7153" s="2">
        <v>25</v>
      </c>
      <c r="F7153" t="s">
        <v>2824</v>
      </c>
      <c r="G7153" t="s">
        <v>471</v>
      </c>
    </row>
    <row r="7154" spans="1:7" x14ac:dyDescent="0.25">
      <c r="A7154" t="s">
        <v>2825</v>
      </c>
      <c r="B7154" t="s">
        <v>2826</v>
      </c>
      <c r="C7154" t="s">
        <v>2827</v>
      </c>
      <c r="D7154" s="1">
        <v>41967</v>
      </c>
      <c r="E7154" s="2">
        <v>25</v>
      </c>
      <c r="F7154" t="s">
        <v>2828</v>
      </c>
      <c r="G7154" t="s">
        <v>471</v>
      </c>
    </row>
    <row r="7155" spans="1:7" x14ac:dyDescent="0.25">
      <c r="A7155" t="s">
        <v>1784</v>
      </c>
      <c r="B7155" t="s">
        <v>15</v>
      </c>
      <c r="C7155" t="s">
        <v>1039</v>
      </c>
      <c r="D7155" s="1">
        <v>41969</v>
      </c>
      <c r="E7155" s="2">
        <v>50</v>
      </c>
      <c r="F7155" t="s">
        <v>1785</v>
      </c>
      <c r="G7155" t="s">
        <v>471</v>
      </c>
    </row>
    <row r="7156" spans="1:7" x14ac:dyDescent="0.25">
      <c r="A7156" t="s">
        <v>2634</v>
      </c>
      <c r="B7156" t="s">
        <v>2635</v>
      </c>
      <c r="C7156" t="s">
        <v>2636</v>
      </c>
      <c r="D7156" s="1">
        <v>41969</v>
      </c>
      <c r="E7156" s="2">
        <v>100</v>
      </c>
      <c r="F7156" t="s">
        <v>2637</v>
      </c>
      <c r="G7156" t="s">
        <v>2638</v>
      </c>
    </row>
    <row r="7157" spans="1:7" x14ac:dyDescent="0.25">
      <c r="A7157" t="s">
        <v>2634</v>
      </c>
      <c r="B7157" t="s">
        <v>2635</v>
      </c>
      <c r="C7157" t="s">
        <v>2636</v>
      </c>
      <c r="D7157" s="1">
        <v>41969</v>
      </c>
      <c r="E7157" s="2">
        <v>100</v>
      </c>
      <c r="F7157" t="s">
        <v>2639</v>
      </c>
      <c r="G7157" t="s">
        <v>2638</v>
      </c>
    </row>
    <row r="7158" spans="1:7" x14ac:dyDescent="0.25">
      <c r="A7158" t="s">
        <v>2634</v>
      </c>
      <c r="B7158" t="s">
        <v>2635</v>
      </c>
      <c r="C7158" t="s">
        <v>2636</v>
      </c>
      <c r="D7158" s="1">
        <v>41969</v>
      </c>
      <c r="E7158" s="2">
        <v>100</v>
      </c>
      <c r="F7158" t="s">
        <v>2639</v>
      </c>
      <c r="G7158" t="s">
        <v>2638</v>
      </c>
    </row>
    <row r="7159" spans="1:7" x14ac:dyDescent="0.25">
      <c r="A7159" t="s">
        <v>146</v>
      </c>
      <c r="B7159" t="s">
        <v>147</v>
      </c>
      <c r="C7159" t="s">
        <v>148</v>
      </c>
      <c r="D7159" s="1">
        <v>41969</v>
      </c>
      <c r="E7159" s="2">
        <v>15</v>
      </c>
      <c r="F7159" t="s">
        <v>149</v>
      </c>
      <c r="G7159" t="s">
        <v>2456</v>
      </c>
    </row>
    <row r="7160" spans="1:7" x14ac:dyDescent="0.25">
      <c r="A7160" t="s">
        <v>146</v>
      </c>
      <c r="B7160" t="s">
        <v>147</v>
      </c>
      <c r="C7160" t="s">
        <v>148</v>
      </c>
      <c r="D7160" s="1">
        <v>41969</v>
      </c>
      <c r="E7160" s="2">
        <v>15</v>
      </c>
      <c r="F7160" t="s">
        <v>150</v>
      </c>
      <c r="G7160" t="s">
        <v>2456</v>
      </c>
    </row>
    <row r="7161" spans="1:7" x14ac:dyDescent="0.25">
      <c r="A7161" t="s">
        <v>1236</v>
      </c>
      <c r="B7161" t="s">
        <v>903</v>
      </c>
      <c r="C7161" t="s">
        <v>997</v>
      </c>
      <c r="D7161" s="1">
        <v>41969</v>
      </c>
      <c r="E7161" s="2">
        <v>84</v>
      </c>
      <c r="F7161" t="s">
        <v>1237</v>
      </c>
      <c r="G7161" t="s">
        <v>34</v>
      </c>
    </row>
    <row r="7162" spans="1:7" x14ac:dyDescent="0.25">
      <c r="A7162" t="s">
        <v>1704</v>
      </c>
      <c r="B7162" t="s">
        <v>1705</v>
      </c>
      <c r="C7162" t="s">
        <v>1706</v>
      </c>
      <c r="D7162" s="1">
        <v>41969</v>
      </c>
      <c r="E7162" s="2">
        <v>84</v>
      </c>
      <c r="G7162" t="s">
        <v>34</v>
      </c>
    </row>
    <row r="7163" spans="1:7" x14ac:dyDescent="0.25">
      <c r="A7163" t="s">
        <v>2475</v>
      </c>
      <c r="B7163" t="s">
        <v>1451</v>
      </c>
      <c r="C7163" t="s">
        <v>2476</v>
      </c>
      <c r="D7163" s="1">
        <v>41969</v>
      </c>
      <c r="E7163" s="2">
        <v>100</v>
      </c>
      <c r="F7163" t="s">
        <v>2477</v>
      </c>
      <c r="G7163" t="s">
        <v>2456</v>
      </c>
    </row>
    <row r="7164" spans="1:7" x14ac:dyDescent="0.25">
      <c r="A7164" t="s">
        <v>2463</v>
      </c>
      <c r="B7164" t="s">
        <v>2464</v>
      </c>
      <c r="C7164" t="s">
        <v>2465</v>
      </c>
      <c r="D7164" s="1">
        <v>41969</v>
      </c>
      <c r="E7164" s="2">
        <v>25</v>
      </c>
      <c r="F7164" t="s">
        <v>2466</v>
      </c>
      <c r="G7164" t="s">
        <v>471</v>
      </c>
    </row>
    <row r="7165" spans="1:7" x14ac:dyDescent="0.25">
      <c r="A7165" t="s">
        <v>2463</v>
      </c>
      <c r="B7165" t="s">
        <v>2464</v>
      </c>
      <c r="C7165" t="s">
        <v>2465</v>
      </c>
      <c r="D7165" s="1">
        <v>41969</v>
      </c>
      <c r="E7165" s="2">
        <v>25</v>
      </c>
      <c r="F7165" t="s">
        <v>2467</v>
      </c>
      <c r="G7165" t="s">
        <v>471</v>
      </c>
    </row>
    <row r="7166" spans="1:7" x14ac:dyDescent="0.25">
      <c r="A7166" t="s">
        <v>2254</v>
      </c>
      <c r="B7166" t="s">
        <v>2255</v>
      </c>
      <c r="C7166" t="s">
        <v>894</v>
      </c>
      <c r="D7166" s="1">
        <v>41969</v>
      </c>
      <c r="E7166" s="2">
        <v>50</v>
      </c>
      <c r="F7166" t="s">
        <v>2256</v>
      </c>
      <c r="G7166" t="s">
        <v>114</v>
      </c>
    </row>
    <row r="7167" spans="1:7" x14ac:dyDescent="0.25">
      <c r="A7167" t="s">
        <v>221</v>
      </c>
      <c r="B7167" t="s">
        <v>222</v>
      </c>
      <c r="C7167" t="s">
        <v>223</v>
      </c>
      <c r="D7167" s="1">
        <v>41969</v>
      </c>
      <c r="E7167" s="2">
        <v>1000</v>
      </c>
      <c r="F7167" t="s">
        <v>224</v>
      </c>
      <c r="G7167" t="s">
        <v>1519</v>
      </c>
    </row>
    <row r="7168" spans="1:7" x14ac:dyDescent="0.25">
      <c r="A7168" t="s">
        <v>2189</v>
      </c>
      <c r="B7168" t="s">
        <v>2190</v>
      </c>
      <c r="D7168" s="1">
        <v>41969</v>
      </c>
      <c r="E7168" s="2">
        <v>250</v>
      </c>
      <c r="F7168" t="s">
        <v>2191</v>
      </c>
      <c r="G7168" t="s">
        <v>1341</v>
      </c>
    </row>
    <row r="7169" spans="1:7" x14ac:dyDescent="0.25">
      <c r="A7169" t="s">
        <v>832</v>
      </c>
      <c r="B7169" t="s">
        <v>833</v>
      </c>
      <c r="D7169" s="1">
        <v>41969</v>
      </c>
      <c r="E7169" s="2">
        <v>5000</v>
      </c>
      <c r="F7169" t="s">
        <v>834</v>
      </c>
      <c r="G7169" t="s">
        <v>835</v>
      </c>
    </row>
    <row r="7170" spans="1:7" x14ac:dyDescent="0.25">
      <c r="A7170" t="s">
        <v>2829</v>
      </c>
      <c r="B7170" t="s">
        <v>2830</v>
      </c>
      <c r="D7170" s="1">
        <v>41969</v>
      </c>
      <c r="E7170" s="2">
        <v>1000</v>
      </c>
      <c r="G7170" t="s">
        <v>1341</v>
      </c>
    </row>
    <row r="7171" spans="1:7" x14ac:dyDescent="0.25">
      <c r="A7171" t="s">
        <v>767</v>
      </c>
      <c r="B7171" t="s">
        <v>768</v>
      </c>
      <c r="D7171" s="1">
        <v>41969</v>
      </c>
      <c r="E7171" s="2">
        <v>300</v>
      </c>
      <c r="G7171" t="s">
        <v>471</v>
      </c>
    </row>
    <row r="7172" spans="1:7" x14ac:dyDescent="0.25">
      <c r="A7172" t="s">
        <v>767</v>
      </c>
      <c r="B7172" t="s">
        <v>768</v>
      </c>
      <c r="D7172" s="1">
        <v>41969</v>
      </c>
      <c r="E7172" s="2">
        <v>1000</v>
      </c>
      <c r="G7172" t="s">
        <v>1750</v>
      </c>
    </row>
    <row r="7173" spans="1:7" x14ac:dyDescent="0.25">
      <c r="A7173" t="s">
        <v>2438</v>
      </c>
      <c r="B7173" t="s">
        <v>2439</v>
      </c>
      <c r="D7173" s="1">
        <v>41969</v>
      </c>
      <c r="E7173" s="2">
        <v>1000</v>
      </c>
      <c r="F7173" t="s">
        <v>2440</v>
      </c>
      <c r="G7173" t="s">
        <v>2831</v>
      </c>
    </row>
    <row r="7174" spans="1:7" x14ac:dyDescent="0.25">
      <c r="A7174" t="s">
        <v>2832</v>
      </c>
      <c r="B7174" t="s">
        <v>2833</v>
      </c>
      <c r="C7174" t="s">
        <v>2173</v>
      </c>
      <c r="D7174" s="1">
        <v>41976</v>
      </c>
      <c r="E7174" s="2">
        <v>62</v>
      </c>
      <c r="F7174" t="s">
        <v>2834</v>
      </c>
      <c r="G7174" t="s">
        <v>2199</v>
      </c>
    </row>
    <row r="7175" spans="1:7" x14ac:dyDescent="0.25">
      <c r="A7175" t="s">
        <v>2832</v>
      </c>
      <c r="B7175" t="s">
        <v>2833</v>
      </c>
      <c r="C7175" t="s">
        <v>2173</v>
      </c>
      <c r="D7175" s="1">
        <v>41976</v>
      </c>
      <c r="E7175" s="2">
        <v>62</v>
      </c>
      <c r="F7175" t="s">
        <v>2835</v>
      </c>
      <c r="G7175" t="s">
        <v>2199</v>
      </c>
    </row>
    <row r="7176" spans="1:7" x14ac:dyDescent="0.25">
      <c r="A7176" t="s">
        <v>899</v>
      </c>
      <c r="B7176" t="s">
        <v>900</v>
      </c>
      <c r="C7176" t="s">
        <v>901</v>
      </c>
      <c r="D7176" s="1">
        <v>41976</v>
      </c>
      <c r="E7176" s="2">
        <v>200</v>
      </c>
      <c r="G7176" t="s">
        <v>838</v>
      </c>
    </row>
    <row r="7177" spans="1:7" x14ac:dyDescent="0.25">
      <c r="A7177" t="s">
        <v>482</v>
      </c>
      <c r="B7177" t="s">
        <v>483</v>
      </c>
      <c r="C7177" t="s">
        <v>484</v>
      </c>
      <c r="D7177" s="1">
        <v>41976</v>
      </c>
      <c r="E7177" s="2">
        <v>125</v>
      </c>
      <c r="F7177" t="s">
        <v>485</v>
      </c>
      <c r="G7177" t="s">
        <v>2271</v>
      </c>
    </row>
    <row r="7178" spans="1:7" x14ac:dyDescent="0.25">
      <c r="A7178" t="s">
        <v>2836</v>
      </c>
      <c r="B7178" t="s">
        <v>2837</v>
      </c>
      <c r="C7178" t="s">
        <v>758</v>
      </c>
      <c r="D7178" s="1">
        <v>41976</v>
      </c>
      <c r="E7178" s="2">
        <v>1000</v>
      </c>
      <c r="F7178" t="s">
        <v>2838</v>
      </c>
      <c r="G7178" t="s">
        <v>1341</v>
      </c>
    </row>
    <row r="7179" spans="1:7" x14ac:dyDescent="0.25">
      <c r="A7179" t="s">
        <v>2094</v>
      </c>
      <c r="B7179" t="s">
        <v>2095</v>
      </c>
      <c r="C7179" t="s">
        <v>2096</v>
      </c>
      <c r="D7179" s="1">
        <v>41976</v>
      </c>
      <c r="E7179" s="2">
        <v>200</v>
      </c>
      <c r="G7179" t="s">
        <v>2199</v>
      </c>
    </row>
    <row r="7180" spans="1:7" x14ac:dyDescent="0.25">
      <c r="A7180" t="s">
        <v>2839</v>
      </c>
      <c r="B7180" t="s">
        <v>1924</v>
      </c>
      <c r="C7180" t="s">
        <v>2113</v>
      </c>
      <c r="D7180" s="1">
        <v>41976</v>
      </c>
      <c r="E7180" s="2">
        <v>50</v>
      </c>
      <c r="G7180" t="s">
        <v>2199</v>
      </c>
    </row>
    <row r="7181" spans="1:7" x14ac:dyDescent="0.25">
      <c r="A7181" t="s">
        <v>2397</v>
      </c>
      <c r="B7181" t="s">
        <v>2398</v>
      </c>
      <c r="C7181" t="s">
        <v>2399</v>
      </c>
      <c r="D7181" s="1">
        <v>41976</v>
      </c>
      <c r="E7181" s="2">
        <v>210</v>
      </c>
      <c r="F7181" t="s">
        <v>2400</v>
      </c>
      <c r="G7181" t="s">
        <v>2401</v>
      </c>
    </row>
    <row r="7182" spans="1:7" x14ac:dyDescent="0.25">
      <c r="A7182" t="s">
        <v>2111</v>
      </c>
      <c r="B7182" t="s">
        <v>2112</v>
      </c>
      <c r="C7182" t="s">
        <v>2113</v>
      </c>
      <c r="D7182" s="1">
        <v>41976</v>
      </c>
      <c r="E7182" s="2">
        <v>50</v>
      </c>
      <c r="G7182" t="s">
        <v>2199</v>
      </c>
    </row>
    <row r="7183" spans="1:7" x14ac:dyDescent="0.25">
      <c r="A7183" t="s">
        <v>2071</v>
      </c>
      <c r="B7183" t="s">
        <v>189</v>
      </c>
      <c r="C7183" t="s">
        <v>2072</v>
      </c>
      <c r="D7183" s="1">
        <v>41976</v>
      </c>
      <c r="E7183" s="2">
        <v>50</v>
      </c>
      <c r="F7183" t="s">
        <v>2073</v>
      </c>
      <c r="G7183" t="s">
        <v>471</v>
      </c>
    </row>
    <row r="7184" spans="1:7" x14ac:dyDescent="0.25">
      <c r="A7184" t="s">
        <v>36</v>
      </c>
      <c r="B7184" t="s">
        <v>37</v>
      </c>
      <c r="C7184" t="s">
        <v>38</v>
      </c>
      <c r="D7184" s="1">
        <v>41976</v>
      </c>
      <c r="E7184" s="2">
        <v>1000</v>
      </c>
      <c r="F7184" t="s">
        <v>39</v>
      </c>
      <c r="G7184" t="s">
        <v>187</v>
      </c>
    </row>
    <row r="7185" spans="1:7" x14ac:dyDescent="0.25">
      <c r="A7185" t="s">
        <v>2840</v>
      </c>
      <c r="B7185" t="s">
        <v>2841</v>
      </c>
      <c r="C7185" t="s">
        <v>2842</v>
      </c>
      <c r="D7185" s="1">
        <v>41976</v>
      </c>
      <c r="E7185" s="2">
        <v>40</v>
      </c>
      <c r="F7185" t="s">
        <v>2843</v>
      </c>
      <c r="G7185" t="s">
        <v>2199</v>
      </c>
    </row>
    <row r="7186" spans="1:7" x14ac:dyDescent="0.25">
      <c r="A7186" t="s">
        <v>2295</v>
      </c>
      <c r="B7186" t="s">
        <v>1918</v>
      </c>
      <c r="C7186" t="s">
        <v>2296</v>
      </c>
      <c r="D7186" s="1">
        <v>41976</v>
      </c>
      <c r="E7186" s="2">
        <v>1000</v>
      </c>
      <c r="F7186" t="s">
        <v>2297</v>
      </c>
      <c r="G7186" t="s">
        <v>209</v>
      </c>
    </row>
    <row r="7187" spans="1:7" x14ac:dyDescent="0.25">
      <c r="A7187" t="s">
        <v>2844</v>
      </c>
      <c r="B7187" t="s">
        <v>371</v>
      </c>
      <c r="C7187" t="s">
        <v>2845</v>
      </c>
      <c r="D7187" s="1">
        <v>41981</v>
      </c>
      <c r="E7187" s="2">
        <v>250</v>
      </c>
      <c r="G7187" t="s">
        <v>1341</v>
      </c>
    </row>
    <row r="7188" spans="1:7" x14ac:dyDescent="0.25">
      <c r="A7188" t="s">
        <v>2711</v>
      </c>
      <c r="B7188" t="s">
        <v>2286</v>
      </c>
      <c r="C7188" t="s">
        <v>2712</v>
      </c>
      <c r="D7188" s="1">
        <v>41981</v>
      </c>
      <c r="E7188" s="2">
        <v>20</v>
      </c>
      <c r="F7188" t="s">
        <v>2713</v>
      </c>
      <c r="G7188" t="s">
        <v>2663</v>
      </c>
    </row>
    <row r="7189" spans="1:7" x14ac:dyDescent="0.25">
      <c r="A7189" t="s">
        <v>553</v>
      </c>
      <c r="B7189" t="s">
        <v>554</v>
      </c>
      <c r="C7189" t="s">
        <v>555</v>
      </c>
      <c r="D7189" s="1">
        <v>41981</v>
      </c>
      <c r="E7189" s="2">
        <v>50</v>
      </c>
      <c r="F7189" t="s">
        <v>556</v>
      </c>
      <c r="G7189" t="s">
        <v>2663</v>
      </c>
    </row>
    <row r="7190" spans="1:7" x14ac:dyDescent="0.25">
      <c r="A7190" t="s">
        <v>553</v>
      </c>
      <c r="B7190" t="s">
        <v>554</v>
      </c>
      <c r="C7190" t="s">
        <v>555</v>
      </c>
      <c r="D7190" s="1">
        <v>41981</v>
      </c>
      <c r="E7190" s="2">
        <v>50</v>
      </c>
      <c r="F7190" t="s">
        <v>557</v>
      </c>
      <c r="G7190" t="s">
        <v>2663</v>
      </c>
    </row>
    <row r="7191" spans="1:7" x14ac:dyDescent="0.25">
      <c r="A7191" t="s">
        <v>151</v>
      </c>
      <c r="B7191" t="s">
        <v>152</v>
      </c>
      <c r="C7191" t="s">
        <v>153</v>
      </c>
      <c r="D7191" s="1">
        <v>41981</v>
      </c>
      <c r="E7191" s="2">
        <v>40</v>
      </c>
      <c r="F7191" t="s">
        <v>154</v>
      </c>
      <c r="G7191" t="s">
        <v>114</v>
      </c>
    </row>
    <row r="7192" spans="1:7" x14ac:dyDescent="0.25">
      <c r="A7192" t="s">
        <v>2272</v>
      </c>
      <c r="B7192" t="s">
        <v>2273</v>
      </c>
      <c r="C7192" t="s">
        <v>2274</v>
      </c>
      <c r="D7192" s="1">
        <v>41981</v>
      </c>
      <c r="E7192" s="2">
        <v>125</v>
      </c>
      <c r="F7192" t="s">
        <v>2275</v>
      </c>
      <c r="G7192" t="s">
        <v>2538</v>
      </c>
    </row>
    <row r="7193" spans="1:7" x14ac:dyDescent="0.25">
      <c r="A7193" t="s">
        <v>2272</v>
      </c>
      <c r="B7193" t="s">
        <v>2273</v>
      </c>
      <c r="C7193" t="s">
        <v>2274</v>
      </c>
      <c r="D7193" s="1">
        <v>41981</v>
      </c>
      <c r="E7193" s="2">
        <v>125</v>
      </c>
      <c r="F7193" t="s">
        <v>2276</v>
      </c>
      <c r="G7193" t="s">
        <v>2538</v>
      </c>
    </row>
    <row r="7194" spans="1:7" x14ac:dyDescent="0.25">
      <c r="A7194" t="s">
        <v>2846</v>
      </c>
      <c r="B7194" t="s">
        <v>2847</v>
      </c>
      <c r="C7194" t="s">
        <v>474</v>
      </c>
      <c r="D7194" s="1">
        <v>41981</v>
      </c>
      <c r="E7194" s="2">
        <v>25</v>
      </c>
      <c r="F7194" t="s">
        <v>2848</v>
      </c>
      <c r="G7194" t="s">
        <v>471</v>
      </c>
    </row>
    <row r="7195" spans="1:7" x14ac:dyDescent="0.25">
      <c r="A7195" t="s">
        <v>2758</v>
      </c>
      <c r="B7195" t="s">
        <v>2759</v>
      </c>
      <c r="C7195" t="s">
        <v>2760</v>
      </c>
      <c r="D7195" s="1">
        <v>41981</v>
      </c>
      <c r="E7195" s="2">
        <v>15</v>
      </c>
      <c r="F7195" t="s">
        <v>2761</v>
      </c>
      <c r="G7195" t="s">
        <v>67</v>
      </c>
    </row>
    <row r="7196" spans="1:7" x14ac:dyDescent="0.25">
      <c r="A7196" t="s">
        <v>2714</v>
      </c>
      <c r="B7196" t="s">
        <v>2715</v>
      </c>
      <c r="C7196" t="s">
        <v>488</v>
      </c>
      <c r="D7196" s="1">
        <v>41981</v>
      </c>
      <c r="E7196" s="2">
        <v>20</v>
      </c>
      <c r="F7196" t="s">
        <v>2716</v>
      </c>
      <c r="G7196" t="s">
        <v>2060</v>
      </c>
    </row>
    <row r="7197" spans="1:7" x14ac:dyDescent="0.25">
      <c r="A7197" t="s">
        <v>1541</v>
      </c>
      <c r="B7197" t="s">
        <v>1542</v>
      </c>
      <c r="C7197" t="s">
        <v>1543</v>
      </c>
      <c r="D7197" s="1">
        <v>41981</v>
      </c>
      <c r="E7197" s="2">
        <v>20</v>
      </c>
      <c r="F7197" t="s">
        <v>1544</v>
      </c>
      <c r="G7197" t="s">
        <v>114</v>
      </c>
    </row>
    <row r="7198" spans="1:7" x14ac:dyDescent="0.25">
      <c r="A7198" t="s">
        <v>1541</v>
      </c>
      <c r="B7198" t="s">
        <v>1542</v>
      </c>
      <c r="C7198" t="s">
        <v>1543</v>
      </c>
      <c r="D7198" s="1">
        <v>41981</v>
      </c>
      <c r="E7198" s="2">
        <v>20</v>
      </c>
      <c r="F7198" t="s">
        <v>1545</v>
      </c>
      <c r="G7198" t="s">
        <v>114</v>
      </c>
    </row>
    <row r="7199" spans="1:7" x14ac:dyDescent="0.25">
      <c r="A7199" t="s">
        <v>159</v>
      </c>
      <c r="B7199" t="s">
        <v>160</v>
      </c>
      <c r="C7199" t="s">
        <v>161</v>
      </c>
      <c r="D7199" s="1">
        <v>41981</v>
      </c>
      <c r="E7199" s="2">
        <v>83.33</v>
      </c>
      <c r="F7199" t="s">
        <v>162</v>
      </c>
      <c r="G7199" t="s">
        <v>34</v>
      </c>
    </row>
    <row r="7200" spans="1:7" x14ac:dyDescent="0.25">
      <c r="A7200" t="s">
        <v>2627</v>
      </c>
      <c r="B7200" t="s">
        <v>2628</v>
      </c>
      <c r="C7200" t="s">
        <v>2629</v>
      </c>
      <c r="D7200" s="1">
        <v>41981</v>
      </c>
      <c r="E7200" s="2">
        <v>100</v>
      </c>
      <c r="F7200" t="s">
        <v>2630</v>
      </c>
      <c r="G7200" t="s">
        <v>321</v>
      </c>
    </row>
    <row r="7201" spans="1:7" x14ac:dyDescent="0.25">
      <c r="A7201" t="s">
        <v>2627</v>
      </c>
      <c r="B7201" t="s">
        <v>2628</v>
      </c>
      <c r="C7201" t="s">
        <v>2629</v>
      </c>
      <c r="D7201" s="1">
        <v>41981</v>
      </c>
      <c r="E7201" s="2">
        <v>100</v>
      </c>
      <c r="F7201" t="s">
        <v>2630</v>
      </c>
      <c r="G7201" t="s">
        <v>321</v>
      </c>
    </row>
    <row r="7202" spans="1:7" x14ac:dyDescent="0.25">
      <c r="A7202" t="s">
        <v>2849</v>
      </c>
      <c r="B7202" t="s">
        <v>2850</v>
      </c>
      <c r="C7202" t="s">
        <v>2851</v>
      </c>
      <c r="D7202" s="1">
        <v>41981</v>
      </c>
      <c r="E7202" s="2">
        <v>25</v>
      </c>
      <c r="F7202" t="s">
        <v>2852</v>
      </c>
      <c r="G7202" t="s">
        <v>471</v>
      </c>
    </row>
    <row r="7203" spans="1:7" x14ac:dyDescent="0.25">
      <c r="A7203" t="s">
        <v>178</v>
      </c>
      <c r="B7203" t="s">
        <v>179</v>
      </c>
      <c r="C7203" t="s">
        <v>180</v>
      </c>
      <c r="D7203" s="1">
        <v>41981</v>
      </c>
      <c r="E7203" s="2">
        <v>5</v>
      </c>
      <c r="F7203" t="s">
        <v>181</v>
      </c>
      <c r="G7203" t="s">
        <v>182</v>
      </c>
    </row>
    <row r="7204" spans="1:7" x14ac:dyDescent="0.25">
      <c r="A7204" t="s">
        <v>1317</v>
      </c>
      <c r="B7204" t="s">
        <v>1318</v>
      </c>
      <c r="C7204" t="s">
        <v>1319</v>
      </c>
      <c r="D7204" s="1">
        <v>41981</v>
      </c>
      <c r="E7204" s="2">
        <v>200</v>
      </c>
      <c r="F7204" t="s">
        <v>1320</v>
      </c>
      <c r="G7204" t="s">
        <v>1328</v>
      </c>
    </row>
    <row r="7205" spans="1:7" x14ac:dyDescent="0.25">
      <c r="A7205" t="s">
        <v>1317</v>
      </c>
      <c r="B7205" t="s">
        <v>1318</v>
      </c>
      <c r="C7205" t="s">
        <v>1319</v>
      </c>
      <c r="D7205" s="1">
        <v>41981</v>
      </c>
      <c r="E7205" s="2">
        <v>200</v>
      </c>
      <c r="F7205" t="s">
        <v>1321</v>
      </c>
      <c r="G7205" t="s">
        <v>1328</v>
      </c>
    </row>
    <row r="7206" spans="1:7" x14ac:dyDescent="0.25">
      <c r="A7206" t="s">
        <v>247</v>
      </c>
      <c r="B7206" t="s">
        <v>248</v>
      </c>
      <c r="C7206" t="s">
        <v>249</v>
      </c>
      <c r="D7206" s="1">
        <v>41981</v>
      </c>
      <c r="E7206" s="2">
        <v>20</v>
      </c>
      <c r="F7206" t="s">
        <v>250</v>
      </c>
      <c r="G7206" t="s">
        <v>251</v>
      </c>
    </row>
    <row r="7207" spans="1:7" x14ac:dyDescent="0.25">
      <c r="A7207" t="s">
        <v>247</v>
      </c>
      <c r="B7207" t="s">
        <v>248</v>
      </c>
      <c r="C7207" t="s">
        <v>249</v>
      </c>
      <c r="D7207" s="1">
        <v>41981</v>
      </c>
      <c r="E7207" s="2">
        <v>20</v>
      </c>
      <c r="F7207" t="s">
        <v>252</v>
      </c>
      <c r="G7207" t="s">
        <v>251</v>
      </c>
    </row>
    <row r="7208" spans="1:7" x14ac:dyDescent="0.25">
      <c r="A7208" t="s">
        <v>1085</v>
      </c>
      <c r="B7208" t="s">
        <v>1086</v>
      </c>
      <c r="C7208" t="s">
        <v>1087</v>
      </c>
      <c r="D7208" s="1">
        <v>41981</v>
      </c>
      <c r="E7208" s="2">
        <v>20000</v>
      </c>
      <c r="G7208" t="s">
        <v>2209</v>
      </c>
    </row>
    <row r="7209" spans="1:7" x14ac:dyDescent="0.25">
      <c r="A7209" t="s">
        <v>671</v>
      </c>
      <c r="B7209" t="s">
        <v>672</v>
      </c>
      <c r="C7209" t="s">
        <v>673</v>
      </c>
      <c r="D7209" s="1">
        <v>41981</v>
      </c>
      <c r="E7209" s="2">
        <v>20</v>
      </c>
      <c r="F7209" t="s">
        <v>674</v>
      </c>
      <c r="G7209" t="s">
        <v>1440</v>
      </c>
    </row>
    <row r="7210" spans="1:7" x14ac:dyDescent="0.25">
      <c r="A7210" t="s">
        <v>671</v>
      </c>
      <c r="B7210" t="s">
        <v>672</v>
      </c>
      <c r="C7210" t="s">
        <v>673</v>
      </c>
      <c r="D7210" s="1">
        <v>41981</v>
      </c>
      <c r="E7210" s="2">
        <v>20</v>
      </c>
      <c r="F7210" t="s">
        <v>675</v>
      </c>
      <c r="G7210" t="s">
        <v>1440</v>
      </c>
    </row>
    <row r="7211" spans="1:7" x14ac:dyDescent="0.25">
      <c r="A7211" t="s">
        <v>259</v>
      </c>
      <c r="B7211" t="s">
        <v>260</v>
      </c>
      <c r="C7211" t="s">
        <v>261</v>
      </c>
      <c r="D7211" s="1">
        <v>41981</v>
      </c>
      <c r="E7211" s="2">
        <v>10</v>
      </c>
      <c r="F7211" t="s">
        <v>262</v>
      </c>
      <c r="G7211" t="s">
        <v>1695</v>
      </c>
    </row>
    <row r="7212" spans="1:7" x14ac:dyDescent="0.25">
      <c r="A7212" t="s">
        <v>727</v>
      </c>
      <c r="B7212" t="s">
        <v>728</v>
      </c>
      <c r="C7212" t="s">
        <v>729</v>
      </c>
      <c r="D7212" s="1">
        <v>41981</v>
      </c>
      <c r="E7212" s="2">
        <v>1000</v>
      </c>
      <c r="F7212" t="s">
        <v>730</v>
      </c>
      <c r="G7212" t="s">
        <v>34</v>
      </c>
    </row>
    <row r="7213" spans="1:7" x14ac:dyDescent="0.25">
      <c r="A7213" t="s">
        <v>1356</v>
      </c>
      <c r="B7213" t="s">
        <v>307</v>
      </c>
      <c r="C7213" t="s">
        <v>1357</v>
      </c>
      <c r="D7213" s="1">
        <v>41981</v>
      </c>
      <c r="E7213" s="2">
        <v>5</v>
      </c>
      <c r="F7213" t="s">
        <v>1358</v>
      </c>
      <c r="G7213" t="s">
        <v>1245</v>
      </c>
    </row>
    <row r="7214" spans="1:7" x14ac:dyDescent="0.25">
      <c r="A7214" t="s">
        <v>1464</v>
      </c>
      <c r="B7214" t="s">
        <v>1465</v>
      </c>
      <c r="C7214" t="s">
        <v>627</v>
      </c>
      <c r="D7214" s="1">
        <v>41981</v>
      </c>
      <c r="E7214" s="2">
        <v>20</v>
      </c>
      <c r="F7214" t="s">
        <v>1466</v>
      </c>
      <c r="G7214" t="s">
        <v>2060</v>
      </c>
    </row>
    <row r="7215" spans="1:7" x14ac:dyDescent="0.25">
      <c r="A7215" t="s">
        <v>1464</v>
      </c>
      <c r="B7215" t="s">
        <v>1465</v>
      </c>
      <c r="C7215" t="s">
        <v>627</v>
      </c>
      <c r="D7215" s="1">
        <v>41981</v>
      </c>
      <c r="E7215" s="2">
        <v>20</v>
      </c>
      <c r="F7215" t="s">
        <v>1466</v>
      </c>
      <c r="G7215" t="s">
        <v>2060</v>
      </c>
    </row>
    <row r="7216" spans="1:7" x14ac:dyDescent="0.25">
      <c r="A7216" t="s">
        <v>174</v>
      </c>
      <c r="B7216" t="s">
        <v>175</v>
      </c>
      <c r="C7216" t="s">
        <v>176</v>
      </c>
      <c r="D7216" s="1">
        <v>41981</v>
      </c>
      <c r="E7216" s="2">
        <v>10</v>
      </c>
      <c r="F7216" t="s">
        <v>177</v>
      </c>
      <c r="G7216" t="s">
        <v>114</v>
      </c>
    </row>
    <row r="7217" spans="1:7" x14ac:dyDescent="0.25">
      <c r="A7217" t="s">
        <v>493</v>
      </c>
      <c r="B7217" t="s">
        <v>494</v>
      </c>
      <c r="C7217" t="s">
        <v>495</v>
      </c>
      <c r="D7217" s="1">
        <v>41981</v>
      </c>
      <c r="E7217" s="2">
        <v>10</v>
      </c>
      <c r="F7217" t="s">
        <v>496</v>
      </c>
      <c r="G7217" t="s">
        <v>2456</v>
      </c>
    </row>
    <row r="7218" spans="1:7" x14ac:dyDescent="0.25">
      <c r="A7218" t="s">
        <v>493</v>
      </c>
      <c r="B7218" t="s">
        <v>494</v>
      </c>
      <c r="C7218" t="s">
        <v>495</v>
      </c>
      <c r="D7218" s="1">
        <v>41981</v>
      </c>
      <c r="E7218" s="2">
        <v>10</v>
      </c>
      <c r="F7218" t="s">
        <v>497</v>
      </c>
      <c r="G7218" t="s">
        <v>2456</v>
      </c>
    </row>
    <row r="7219" spans="1:7" x14ac:dyDescent="0.25">
      <c r="A7219" t="s">
        <v>241</v>
      </c>
      <c r="B7219" t="s">
        <v>242</v>
      </c>
      <c r="C7219" t="s">
        <v>243</v>
      </c>
      <c r="D7219" s="1">
        <v>41981</v>
      </c>
      <c r="E7219" s="2">
        <v>300</v>
      </c>
      <c r="F7219" t="s">
        <v>244</v>
      </c>
      <c r="G7219" t="s">
        <v>245</v>
      </c>
    </row>
    <row r="7220" spans="1:7" x14ac:dyDescent="0.25">
      <c r="A7220" t="s">
        <v>241</v>
      </c>
      <c r="B7220" t="s">
        <v>242</v>
      </c>
      <c r="C7220" t="s">
        <v>243</v>
      </c>
      <c r="D7220" s="1">
        <v>41981</v>
      </c>
      <c r="E7220" s="2">
        <v>300</v>
      </c>
      <c r="F7220" t="s">
        <v>246</v>
      </c>
      <c r="G7220" t="s">
        <v>245</v>
      </c>
    </row>
    <row r="7221" spans="1:7" x14ac:dyDescent="0.25">
      <c r="A7221" t="s">
        <v>169</v>
      </c>
      <c r="B7221" t="s">
        <v>170</v>
      </c>
      <c r="C7221" t="s">
        <v>171</v>
      </c>
      <c r="D7221" s="1">
        <v>41981</v>
      </c>
      <c r="E7221" s="2">
        <v>10</v>
      </c>
      <c r="F7221" t="s">
        <v>172</v>
      </c>
      <c r="G7221" t="s">
        <v>1245</v>
      </c>
    </row>
    <row r="7222" spans="1:7" x14ac:dyDescent="0.25">
      <c r="A7222" t="s">
        <v>169</v>
      </c>
      <c r="B7222" t="s">
        <v>170</v>
      </c>
      <c r="C7222" t="s">
        <v>171</v>
      </c>
      <c r="D7222" s="1">
        <v>41981</v>
      </c>
      <c r="E7222" s="2">
        <v>10</v>
      </c>
      <c r="F7222" t="s">
        <v>173</v>
      </c>
      <c r="G7222" t="s">
        <v>1245</v>
      </c>
    </row>
    <row r="7223" spans="1:7" x14ac:dyDescent="0.25">
      <c r="A7223" t="s">
        <v>164</v>
      </c>
      <c r="B7223" t="s">
        <v>165</v>
      </c>
      <c r="C7223" t="s">
        <v>166</v>
      </c>
      <c r="D7223" s="1">
        <v>41981</v>
      </c>
      <c r="E7223" s="2">
        <v>25</v>
      </c>
      <c r="F7223" t="s">
        <v>167</v>
      </c>
      <c r="G7223" t="s">
        <v>1695</v>
      </c>
    </row>
    <row r="7224" spans="1:7" x14ac:dyDescent="0.25">
      <c r="A7224" t="s">
        <v>164</v>
      </c>
      <c r="B7224" t="s">
        <v>165</v>
      </c>
      <c r="C7224" t="s">
        <v>166</v>
      </c>
      <c r="D7224" s="1">
        <v>41981</v>
      </c>
      <c r="E7224" s="2">
        <v>25</v>
      </c>
      <c r="F7224" t="s">
        <v>168</v>
      </c>
      <c r="G7224" t="s">
        <v>1695</v>
      </c>
    </row>
    <row r="7225" spans="1:7" x14ac:dyDescent="0.25">
      <c r="A7225" t="s">
        <v>2853</v>
      </c>
      <c r="B7225" t="s">
        <v>2854</v>
      </c>
      <c r="C7225" t="s">
        <v>2855</v>
      </c>
      <c r="D7225" s="1">
        <v>41981</v>
      </c>
      <c r="E7225" s="2">
        <v>25</v>
      </c>
      <c r="F7225" t="s">
        <v>2856</v>
      </c>
      <c r="G7225" t="s">
        <v>471</v>
      </c>
    </row>
    <row r="7226" spans="1:7" x14ac:dyDescent="0.25">
      <c r="A7226" t="s">
        <v>2853</v>
      </c>
      <c r="B7226" t="s">
        <v>2854</v>
      </c>
      <c r="C7226" t="s">
        <v>2855</v>
      </c>
      <c r="D7226" s="1">
        <v>41981</v>
      </c>
      <c r="E7226" s="2">
        <v>25</v>
      </c>
      <c r="F7226" t="s">
        <v>2856</v>
      </c>
      <c r="G7226" t="s">
        <v>471</v>
      </c>
    </row>
    <row r="7227" spans="1:7" x14ac:dyDescent="0.25">
      <c r="A7227" t="s">
        <v>129</v>
      </c>
      <c r="B7227" t="s">
        <v>130</v>
      </c>
      <c r="C7227" t="s">
        <v>131</v>
      </c>
      <c r="D7227" s="1">
        <v>41981</v>
      </c>
      <c r="E7227" s="2">
        <v>10</v>
      </c>
      <c r="F7227" t="s">
        <v>132</v>
      </c>
      <c r="G7227" t="s">
        <v>9</v>
      </c>
    </row>
    <row r="7228" spans="1:7" x14ac:dyDescent="0.25">
      <c r="A7228" t="s">
        <v>133</v>
      </c>
      <c r="B7228" t="s">
        <v>134</v>
      </c>
      <c r="C7228" t="s">
        <v>95</v>
      </c>
      <c r="D7228" s="1">
        <v>41981</v>
      </c>
      <c r="E7228" s="2">
        <v>10</v>
      </c>
      <c r="F7228" t="s">
        <v>135</v>
      </c>
      <c r="G7228" t="s">
        <v>1245</v>
      </c>
    </row>
    <row r="7229" spans="1:7" x14ac:dyDescent="0.25">
      <c r="A7229" t="s">
        <v>133</v>
      </c>
      <c r="B7229" t="s">
        <v>134</v>
      </c>
      <c r="C7229" t="s">
        <v>95</v>
      </c>
      <c r="D7229" s="1">
        <v>41981</v>
      </c>
      <c r="E7229" s="2">
        <v>10</v>
      </c>
      <c r="F7229" t="s">
        <v>136</v>
      </c>
      <c r="G7229" t="s">
        <v>1245</v>
      </c>
    </row>
    <row r="7230" spans="1:7" x14ac:dyDescent="0.25">
      <c r="A7230" t="s">
        <v>133</v>
      </c>
      <c r="B7230" t="s">
        <v>134</v>
      </c>
      <c r="C7230" t="s">
        <v>95</v>
      </c>
      <c r="D7230" s="1">
        <v>41981</v>
      </c>
      <c r="E7230" s="2">
        <v>10</v>
      </c>
      <c r="F7230" t="s">
        <v>137</v>
      </c>
      <c r="G7230" t="s">
        <v>1245</v>
      </c>
    </row>
    <row r="7231" spans="1:7" x14ac:dyDescent="0.25">
      <c r="A7231" t="s">
        <v>293</v>
      </c>
      <c r="B7231" t="s">
        <v>248</v>
      </c>
      <c r="C7231" t="s">
        <v>294</v>
      </c>
      <c r="D7231" s="1">
        <v>41981</v>
      </c>
      <c r="E7231" s="2">
        <v>15</v>
      </c>
      <c r="F7231" t="s">
        <v>295</v>
      </c>
      <c r="G7231" t="s">
        <v>182</v>
      </c>
    </row>
    <row r="7232" spans="1:7" x14ac:dyDescent="0.25">
      <c r="A7232" t="s">
        <v>293</v>
      </c>
      <c r="B7232" t="s">
        <v>248</v>
      </c>
      <c r="C7232" t="s">
        <v>294</v>
      </c>
      <c r="D7232" s="1">
        <v>41981</v>
      </c>
      <c r="E7232" s="2">
        <v>15</v>
      </c>
      <c r="F7232" t="s">
        <v>295</v>
      </c>
      <c r="G7232" t="s">
        <v>182</v>
      </c>
    </row>
    <row r="7233" spans="1:7" x14ac:dyDescent="0.25">
      <c r="A7233" t="s">
        <v>2339</v>
      </c>
      <c r="B7233" t="s">
        <v>222</v>
      </c>
      <c r="C7233" t="s">
        <v>2340</v>
      </c>
      <c r="D7233" s="1">
        <v>41981</v>
      </c>
      <c r="E7233" s="2">
        <v>10</v>
      </c>
      <c r="F7233" t="s">
        <v>2341</v>
      </c>
      <c r="G7233" t="s">
        <v>2677</v>
      </c>
    </row>
    <row r="7234" spans="1:7" x14ac:dyDescent="0.25">
      <c r="A7234" t="s">
        <v>2339</v>
      </c>
      <c r="B7234" t="s">
        <v>222</v>
      </c>
      <c r="C7234" t="s">
        <v>2340</v>
      </c>
      <c r="D7234" s="1">
        <v>41981</v>
      </c>
      <c r="E7234" s="2">
        <v>10</v>
      </c>
      <c r="F7234" t="s">
        <v>2342</v>
      </c>
      <c r="G7234" t="s">
        <v>2677</v>
      </c>
    </row>
    <row r="7235" spans="1:7" x14ac:dyDescent="0.25">
      <c r="A7235" t="s">
        <v>1492</v>
      </c>
      <c r="B7235" t="s">
        <v>1493</v>
      </c>
      <c r="C7235" t="s">
        <v>1494</v>
      </c>
      <c r="D7235" s="1">
        <v>41981</v>
      </c>
      <c r="E7235" s="2">
        <v>10</v>
      </c>
      <c r="F7235" t="s">
        <v>1495</v>
      </c>
      <c r="G7235" t="s">
        <v>276</v>
      </c>
    </row>
    <row r="7236" spans="1:7" x14ac:dyDescent="0.25">
      <c r="A7236" t="s">
        <v>138</v>
      </c>
      <c r="B7236" t="s">
        <v>139</v>
      </c>
      <c r="C7236" t="s">
        <v>140</v>
      </c>
      <c r="D7236" s="1">
        <v>41981</v>
      </c>
      <c r="E7236" s="2">
        <v>40</v>
      </c>
      <c r="F7236" t="s">
        <v>141</v>
      </c>
      <c r="G7236" t="s">
        <v>1245</v>
      </c>
    </row>
    <row r="7237" spans="1:7" x14ac:dyDescent="0.25">
      <c r="A7237" t="s">
        <v>278</v>
      </c>
      <c r="B7237" t="s">
        <v>279</v>
      </c>
      <c r="C7237" t="s">
        <v>280</v>
      </c>
      <c r="D7237" s="1">
        <v>41981</v>
      </c>
      <c r="E7237" s="2">
        <v>5</v>
      </c>
      <c r="F7237" t="s">
        <v>281</v>
      </c>
      <c r="G7237" t="s">
        <v>282</v>
      </c>
    </row>
    <row r="7238" spans="1:7" x14ac:dyDescent="0.25">
      <c r="A7238" t="s">
        <v>1105</v>
      </c>
      <c r="B7238" t="s">
        <v>1106</v>
      </c>
      <c r="C7238" t="s">
        <v>1107</v>
      </c>
      <c r="D7238" s="1">
        <v>41981</v>
      </c>
      <c r="E7238" s="2">
        <v>50</v>
      </c>
      <c r="F7238" t="s">
        <v>1108</v>
      </c>
      <c r="G7238" t="s">
        <v>2253</v>
      </c>
    </row>
    <row r="7239" spans="1:7" x14ac:dyDescent="0.25">
      <c r="A7239" t="s">
        <v>302</v>
      </c>
      <c r="B7239" t="s">
        <v>303</v>
      </c>
      <c r="C7239" t="s">
        <v>304</v>
      </c>
      <c r="D7239" s="1">
        <v>41981</v>
      </c>
      <c r="E7239" s="2">
        <v>40.21</v>
      </c>
      <c r="F7239" t="s">
        <v>305</v>
      </c>
      <c r="G7239" t="s">
        <v>114</v>
      </c>
    </row>
    <row r="7240" spans="1:7" x14ac:dyDescent="0.25">
      <c r="A7240" t="s">
        <v>296</v>
      </c>
      <c r="B7240" t="s">
        <v>297</v>
      </c>
      <c r="C7240" t="s">
        <v>298</v>
      </c>
      <c r="D7240" s="1">
        <v>41981</v>
      </c>
      <c r="E7240" s="2">
        <v>100</v>
      </c>
      <c r="F7240" t="s">
        <v>299</v>
      </c>
      <c r="G7240" t="s">
        <v>34</v>
      </c>
    </row>
    <row r="7241" spans="1:7" x14ac:dyDescent="0.25">
      <c r="A7241" t="s">
        <v>296</v>
      </c>
      <c r="B7241" t="s">
        <v>297</v>
      </c>
      <c r="C7241" t="s">
        <v>298</v>
      </c>
      <c r="D7241" s="1">
        <v>41981</v>
      </c>
      <c r="E7241" s="2">
        <v>100</v>
      </c>
      <c r="F7241" t="s">
        <v>300</v>
      </c>
      <c r="G7241" t="s">
        <v>34</v>
      </c>
    </row>
    <row r="7242" spans="1:7" x14ac:dyDescent="0.25">
      <c r="A7242" t="s">
        <v>296</v>
      </c>
      <c r="B7242" t="s">
        <v>297</v>
      </c>
      <c r="C7242" t="s">
        <v>298</v>
      </c>
      <c r="D7242" s="1">
        <v>41981</v>
      </c>
      <c r="E7242" s="2">
        <v>100</v>
      </c>
      <c r="F7242" t="s">
        <v>301</v>
      </c>
      <c r="G7242" t="s">
        <v>34</v>
      </c>
    </row>
    <row r="7243" spans="1:7" x14ac:dyDescent="0.25">
      <c r="A7243" t="s">
        <v>1095</v>
      </c>
      <c r="B7243" t="s">
        <v>1096</v>
      </c>
      <c r="C7243" t="s">
        <v>1097</v>
      </c>
      <c r="D7243" s="1">
        <v>41981</v>
      </c>
      <c r="E7243" s="2">
        <v>25</v>
      </c>
      <c r="F7243" t="s">
        <v>1098</v>
      </c>
      <c r="G7243" t="s">
        <v>1246</v>
      </c>
    </row>
    <row r="7244" spans="1:7" x14ac:dyDescent="0.25">
      <c r="A7244" t="s">
        <v>1095</v>
      </c>
      <c r="B7244" t="s">
        <v>1096</v>
      </c>
      <c r="C7244" t="s">
        <v>1097</v>
      </c>
      <c r="D7244" s="1">
        <v>41981</v>
      </c>
      <c r="E7244" s="2">
        <v>25</v>
      </c>
      <c r="F7244" t="s">
        <v>1099</v>
      </c>
      <c r="G7244" t="s">
        <v>1246</v>
      </c>
    </row>
    <row r="7245" spans="1:7" x14ac:dyDescent="0.25">
      <c r="A7245" t="s">
        <v>1095</v>
      </c>
      <c r="B7245" t="s">
        <v>1096</v>
      </c>
      <c r="C7245" t="s">
        <v>1097</v>
      </c>
      <c r="D7245" s="1">
        <v>41981</v>
      </c>
      <c r="E7245" s="2">
        <v>25</v>
      </c>
      <c r="F7245" t="s">
        <v>1099</v>
      </c>
      <c r="G7245" t="s">
        <v>1246</v>
      </c>
    </row>
    <row r="7246" spans="1:7" x14ac:dyDescent="0.25">
      <c r="A7246" t="s">
        <v>1095</v>
      </c>
      <c r="B7246" t="s">
        <v>1096</v>
      </c>
      <c r="C7246" t="s">
        <v>1097</v>
      </c>
      <c r="D7246" s="1">
        <v>41981</v>
      </c>
      <c r="E7246" s="2">
        <v>25</v>
      </c>
      <c r="F7246" t="s">
        <v>1099</v>
      </c>
      <c r="G7246" t="s">
        <v>1246</v>
      </c>
    </row>
    <row r="7247" spans="1:7" x14ac:dyDescent="0.25">
      <c r="A7247" t="s">
        <v>1136</v>
      </c>
      <c r="B7247" t="s">
        <v>116</v>
      </c>
      <c r="C7247" t="s">
        <v>1137</v>
      </c>
      <c r="D7247" s="1">
        <v>41981</v>
      </c>
      <c r="E7247" s="2">
        <v>500</v>
      </c>
      <c r="G7247" t="s">
        <v>1138</v>
      </c>
    </row>
    <row r="7248" spans="1:7" x14ac:dyDescent="0.25">
      <c r="A7248" t="s">
        <v>1584</v>
      </c>
      <c r="B7248" t="s">
        <v>1585</v>
      </c>
      <c r="C7248" t="s">
        <v>1586</v>
      </c>
      <c r="D7248" s="1">
        <v>41981</v>
      </c>
      <c r="E7248" s="2">
        <v>30</v>
      </c>
      <c r="F7248" t="s">
        <v>1587</v>
      </c>
      <c r="G7248" t="s">
        <v>1790</v>
      </c>
    </row>
    <row r="7249" spans="1:7" x14ac:dyDescent="0.25">
      <c r="A7249" t="s">
        <v>2753</v>
      </c>
      <c r="B7249" t="s">
        <v>740</v>
      </c>
      <c r="C7249" t="s">
        <v>2754</v>
      </c>
      <c r="D7249" s="1">
        <v>41981</v>
      </c>
      <c r="E7249" s="2">
        <v>5</v>
      </c>
      <c r="F7249" t="s">
        <v>2755</v>
      </c>
      <c r="G7249" t="s">
        <v>2663</v>
      </c>
    </row>
    <row r="7250" spans="1:7" x14ac:dyDescent="0.25">
      <c r="A7250" t="s">
        <v>2753</v>
      </c>
      <c r="B7250" t="s">
        <v>740</v>
      </c>
      <c r="C7250" t="s">
        <v>2754</v>
      </c>
      <c r="D7250" s="1">
        <v>41981</v>
      </c>
      <c r="E7250" s="2">
        <v>5</v>
      </c>
      <c r="F7250" t="s">
        <v>2756</v>
      </c>
      <c r="G7250" t="s">
        <v>2663</v>
      </c>
    </row>
    <row r="7251" spans="1:7" x14ac:dyDescent="0.25">
      <c r="A7251" t="s">
        <v>2753</v>
      </c>
      <c r="B7251" t="s">
        <v>740</v>
      </c>
      <c r="C7251" t="s">
        <v>2754</v>
      </c>
      <c r="D7251" s="1">
        <v>41981</v>
      </c>
      <c r="E7251" s="2">
        <v>5</v>
      </c>
      <c r="F7251" t="s">
        <v>2757</v>
      </c>
      <c r="G7251" t="s">
        <v>2663</v>
      </c>
    </row>
    <row r="7252" spans="1:7" x14ac:dyDescent="0.25">
      <c r="A7252" t="s">
        <v>1445</v>
      </c>
      <c r="B7252" t="s">
        <v>607</v>
      </c>
      <c r="C7252" t="s">
        <v>796</v>
      </c>
      <c r="D7252" s="1">
        <v>41981</v>
      </c>
      <c r="E7252" s="2">
        <v>100</v>
      </c>
      <c r="G7252" t="s">
        <v>522</v>
      </c>
    </row>
    <row r="7253" spans="1:7" x14ac:dyDescent="0.25">
      <c r="A7253" t="s">
        <v>1580</v>
      </c>
      <c r="B7253" t="s">
        <v>1581</v>
      </c>
      <c r="C7253" t="s">
        <v>1582</v>
      </c>
      <c r="D7253" s="1">
        <v>41981</v>
      </c>
      <c r="E7253" s="2">
        <v>20</v>
      </c>
      <c r="F7253" t="s">
        <v>1583</v>
      </c>
      <c r="G7253" t="s">
        <v>1869</v>
      </c>
    </row>
    <row r="7254" spans="1:7" x14ac:dyDescent="0.25">
      <c r="A7254" t="s">
        <v>306</v>
      </c>
      <c r="B7254" t="s">
        <v>307</v>
      </c>
      <c r="C7254" t="s">
        <v>308</v>
      </c>
      <c r="D7254" s="1">
        <v>41981</v>
      </c>
      <c r="E7254" s="2">
        <v>10</v>
      </c>
      <c r="F7254" t="s">
        <v>309</v>
      </c>
      <c r="G7254" t="s">
        <v>310</v>
      </c>
    </row>
    <row r="7255" spans="1:7" x14ac:dyDescent="0.25">
      <c r="A7255" t="s">
        <v>306</v>
      </c>
      <c r="B7255" t="s">
        <v>307</v>
      </c>
      <c r="C7255" t="s">
        <v>308</v>
      </c>
      <c r="D7255" s="1">
        <v>41981</v>
      </c>
      <c r="E7255" s="2">
        <v>10</v>
      </c>
      <c r="F7255" t="s">
        <v>311</v>
      </c>
      <c r="G7255" t="s">
        <v>310</v>
      </c>
    </row>
    <row r="7256" spans="1:7" x14ac:dyDescent="0.25">
      <c r="A7256" t="s">
        <v>366</v>
      </c>
      <c r="B7256" t="s">
        <v>367</v>
      </c>
      <c r="C7256" t="s">
        <v>368</v>
      </c>
      <c r="D7256" s="1">
        <v>41981</v>
      </c>
      <c r="E7256" s="2">
        <v>20</v>
      </c>
      <c r="F7256" t="s">
        <v>369</v>
      </c>
      <c r="G7256" t="s">
        <v>182</v>
      </c>
    </row>
    <row r="7257" spans="1:7" x14ac:dyDescent="0.25">
      <c r="A7257" t="s">
        <v>546</v>
      </c>
      <c r="B7257" t="s">
        <v>547</v>
      </c>
      <c r="C7257" t="s">
        <v>548</v>
      </c>
      <c r="D7257" s="1">
        <v>41981</v>
      </c>
      <c r="E7257" s="2">
        <v>55</v>
      </c>
      <c r="F7257" t="s">
        <v>549</v>
      </c>
      <c r="G7257" t="s">
        <v>1245</v>
      </c>
    </row>
    <row r="7258" spans="1:7" x14ac:dyDescent="0.25">
      <c r="A7258" t="s">
        <v>115</v>
      </c>
      <c r="B7258" t="s">
        <v>116</v>
      </c>
      <c r="C7258" t="s">
        <v>117</v>
      </c>
      <c r="D7258" s="1">
        <v>41981</v>
      </c>
      <c r="E7258" s="2">
        <v>5</v>
      </c>
      <c r="F7258" t="s">
        <v>118</v>
      </c>
      <c r="G7258" t="s">
        <v>1245</v>
      </c>
    </row>
    <row r="7259" spans="1:7" x14ac:dyDescent="0.25">
      <c r="A7259" t="s">
        <v>115</v>
      </c>
      <c r="B7259" t="s">
        <v>116</v>
      </c>
      <c r="C7259" t="s">
        <v>117</v>
      </c>
      <c r="D7259" s="1">
        <v>41981</v>
      </c>
      <c r="E7259" s="2">
        <v>5</v>
      </c>
      <c r="F7259" t="s">
        <v>119</v>
      </c>
      <c r="G7259" t="s">
        <v>1245</v>
      </c>
    </row>
    <row r="7260" spans="1:7" x14ac:dyDescent="0.25">
      <c r="A7260" t="s">
        <v>115</v>
      </c>
      <c r="B7260" t="s">
        <v>116</v>
      </c>
      <c r="C7260" t="s">
        <v>117</v>
      </c>
      <c r="D7260" s="1">
        <v>41981</v>
      </c>
      <c r="E7260" s="2">
        <v>5</v>
      </c>
      <c r="F7260" t="s">
        <v>120</v>
      </c>
      <c r="G7260" t="s">
        <v>1245</v>
      </c>
    </row>
    <row r="7261" spans="1:7" x14ac:dyDescent="0.25">
      <c r="A7261" t="s">
        <v>263</v>
      </c>
      <c r="B7261" t="s">
        <v>264</v>
      </c>
      <c r="C7261" t="s">
        <v>265</v>
      </c>
      <c r="D7261" s="1">
        <v>41981</v>
      </c>
      <c r="E7261" s="2">
        <v>50</v>
      </c>
      <c r="F7261" t="s">
        <v>266</v>
      </c>
      <c r="G7261" t="s">
        <v>1695</v>
      </c>
    </row>
    <row r="7262" spans="1:7" x14ac:dyDescent="0.25">
      <c r="A7262" t="s">
        <v>1100</v>
      </c>
      <c r="B7262" t="s">
        <v>1101</v>
      </c>
      <c r="C7262" t="s">
        <v>1102</v>
      </c>
      <c r="D7262" s="1">
        <v>41981</v>
      </c>
      <c r="E7262" s="2">
        <v>15</v>
      </c>
      <c r="F7262" t="s">
        <v>1103</v>
      </c>
      <c r="G7262" t="s">
        <v>828</v>
      </c>
    </row>
    <row r="7263" spans="1:7" x14ac:dyDescent="0.25">
      <c r="A7263" t="s">
        <v>1100</v>
      </c>
      <c r="B7263" t="s">
        <v>1101</v>
      </c>
      <c r="C7263" t="s">
        <v>1102</v>
      </c>
      <c r="D7263" s="1">
        <v>41981</v>
      </c>
      <c r="E7263" s="2">
        <v>15</v>
      </c>
      <c r="F7263" t="s">
        <v>1104</v>
      </c>
      <c r="G7263" t="s">
        <v>828</v>
      </c>
    </row>
    <row r="7264" spans="1:7" x14ac:dyDescent="0.25">
      <c r="A7264" t="s">
        <v>1100</v>
      </c>
      <c r="B7264" t="s">
        <v>1101</v>
      </c>
      <c r="C7264" t="s">
        <v>1102</v>
      </c>
      <c r="D7264" s="1">
        <v>41981</v>
      </c>
      <c r="E7264" s="2">
        <v>10</v>
      </c>
      <c r="F7264" t="s">
        <v>1103</v>
      </c>
      <c r="G7264" t="s">
        <v>276</v>
      </c>
    </row>
    <row r="7265" spans="1:7" x14ac:dyDescent="0.25">
      <c r="A7265" t="s">
        <v>1100</v>
      </c>
      <c r="B7265" t="s">
        <v>1101</v>
      </c>
      <c r="C7265" t="s">
        <v>1102</v>
      </c>
      <c r="D7265" s="1">
        <v>41981</v>
      </c>
      <c r="E7265" s="2">
        <v>10</v>
      </c>
      <c r="F7265" t="s">
        <v>1104</v>
      </c>
      <c r="G7265" t="s">
        <v>276</v>
      </c>
    </row>
    <row r="7266" spans="1:7" x14ac:dyDescent="0.25">
      <c r="A7266" t="s">
        <v>272</v>
      </c>
      <c r="B7266" t="s">
        <v>175</v>
      </c>
      <c r="C7266" t="s">
        <v>273</v>
      </c>
      <c r="D7266" s="1">
        <v>41981</v>
      </c>
      <c r="E7266" s="2">
        <v>25</v>
      </c>
      <c r="F7266" t="s">
        <v>274</v>
      </c>
      <c r="G7266" t="s">
        <v>1299</v>
      </c>
    </row>
    <row r="7267" spans="1:7" x14ac:dyDescent="0.25">
      <c r="A7267" t="s">
        <v>272</v>
      </c>
      <c r="B7267" t="s">
        <v>175</v>
      </c>
      <c r="C7267" t="s">
        <v>273</v>
      </c>
      <c r="D7267" s="1">
        <v>41981</v>
      </c>
      <c r="E7267" s="2">
        <v>25</v>
      </c>
      <c r="F7267" t="s">
        <v>274</v>
      </c>
      <c r="G7267" t="s">
        <v>1299</v>
      </c>
    </row>
    <row r="7268" spans="1:7" x14ac:dyDescent="0.25">
      <c r="A7268" t="s">
        <v>125</v>
      </c>
      <c r="B7268" t="s">
        <v>126</v>
      </c>
      <c r="C7268" t="s">
        <v>127</v>
      </c>
      <c r="D7268" s="1">
        <v>41981</v>
      </c>
      <c r="E7268" s="2">
        <v>5</v>
      </c>
      <c r="F7268" t="s">
        <v>128</v>
      </c>
      <c r="G7268" t="s">
        <v>1245</v>
      </c>
    </row>
    <row r="7269" spans="1:7" x14ac:dyDescent="0.25">
      <c r="A7269" t="s">
        <v>2346</v>
      </c>
      <c r="B7269" t="s">
        <v>371</v>
      </c>
      <c r="C7269" t="s">
        <v>2347</v>
      </c>
      <c r="D7269" s="1">
        <v>41981</v>
      </c>
      <c r="E7269" s="2">
        <v>20</v>
      </c>
      <c r="F7269" t="s">
        <v>2348</v>
      </c>
      <c r="G7269" t="s">
        <v>2663</v>
      </c>
    </row>
    <row r="7270" spans="1:7" x14ac:dyDescent="0.25">
      <c r="A7270" t="s">
        <v>2346</v>
      </c>
      <c r="B7270" t="s">
        <v>371</v>
      </c>
      <c r="C7270" t="s">
        <v>2347</v>
      </c>
      <c r="D7270" s="1">
        <v>41981</v>
      </c>
      <c r="E7270" s="2">
        <v>20</v>
      </c>
      <c r="F7270" t="s">
        <v>2349</v>
      </c>
      <c r="G7270" t="s">
        <v>2663</v>
      </c>
    </row>
    <row r="7271" spans="1:7" x14ac:dyDescent="0.25">
      <c r="A7271" t="s">
        <v>121</v>
      </c>
      <c r="B7271" t="s">
        <v>122</v>
      </c>
      <c r="C7271" t="s">
        <v>123</v>
      </c>
      <c r="D7271" s="1">
        <v>41981</v>
      </c>
      <c r="E7271" s="2">
        <v>70</v>
      </c>
      <c r="F7271" t="s">
        <v>124</v>
      </c>
      <c r="G7271" t="s">
        <v>1790</v>
      </c>
    </row>
    <row r="7272" spans="1:7" x14ac:dyDescent="0.25">
      <c r="A7272" t="s">
        <v>2748</v>
      </c>
      <c r="B7272" t="s">
        <v>2749</v>
      </c>
      <c r="C7272" t="s">
        <v>2750</v>
      </c>
      <c r="D7272" s="1">
        <v>41981</v>
      </c>
      <c r="E7272" s="2">
        <v>10</v>
      </c>
      <c r="F7272" t="s">
        <v>2751</v>
      </c>
      <c r="G7272" t="s">
        <v>67</v>
      </c>
    </row>
    <row r="7273" spans="1:7" x14ac:dyDescent="0.25">
      <c r="A7273" t="s">
        <v>2748</v>
      </c>
      <c r="B7273" t="s">
        <v>2749</v>
      </c>
      <c r="C7273" t="s">
        <v>2750</v>
      </c>
      <c r="D7273" s="1">
        <v>41981</v>
      </c>
      <c r="E7273" s="2">
        <v>10</v>
      </c>
      <c r="F7273" t="s">
        <v>2751</v>
      </c>
      <c r="G7273" t="s">
        <v>67</v>
      </c>
    </row>
    <row r="7274" spans="1:7" x14ac:dyDescent="0.25">
      <c r="A7274" t="s">
        <v>2748</v>
      </c>
      <c r="B7274" t="s">
        <v>2749</v>
      </c>
      <c r="C7274" t="s">
        <v>2750</v>
      </c>
      <c r="D7274" s="1">
        <v>41981</v>
      </c>
      <c r="E7274" s="2">
        <v>10</v>
      </c>
      <c r="F7274" t="s">
        <v>2752</v>
      </c>
      <c r="G7274" t="s">
        <v>67</v>
      </c>
    </row>
    <row r="7275" spans="1:7" x14ac:dyDescent="0.25">
      <c r="A7275" t="s">
        <v>2682</v>
      </c>
      <c r="B7275" t="s">
        <v>2683</v>
      </c>
      <c r="C7275" t="s">
        <v>2684</v>
      </c>
      <c r="D7275" s="1">
        <v>41981</v>
      </c>
      <c r="E7275" s="2">
        <v>25</v>
      </c>
      <c r="F7275" t="s">
        <v>2685</v>
      </c>
      <c r="G7275" t="s">
        <v>67</v>
      </c>
    </row>
    <row r="7276" spans="1:7" x14ac:dyDescent="0.25">
      <c r="A7276" t="s">
        <v>2153</v>
      </c>
      <c r="B7276" t="s">
        <v>614</v>
      </c>
      <c r="C7276" t="s">
        <v>1310</v>
      </c>
      <c r="D7276" s="1">
        <v>41981</v>
      </c>
      <c r="E7276" s="2">
        <v>10</v>
      </c>
      <c r="F7276" t="s">
        <v>2154</v>
      </c>
      <c r="G7276" t="s">
        <v>1245</v>
      </c>
    </row>
    <row r="7277" spans="1:7" x14ac:dyDescent="0.25">
      <c r="A7277" t="s">
        <v>529</v>
      </c>
      <c r="B7277" t="s">
        <v>290</v>
      </c>
      <c r="C7277" t="s">
        <v>530</v>
      </c>
      <c r="D7277" s="1">
        <v>41981</v>
      </c>
      <c r="E7277" s="2">
        <v>25</v>
      </c>
      <c r="F7277" t="s">
        <v>531</v>
      </c>
      <c r="G7277" t="s">
        <v>67</v>
      </c>
    </row>
    <row r="7278" spans="1:7" x14ac:dyDescent="0.25">
      <c r="A7278" t="s">
        <v>1590</v>
      </c>
      <c r="B7278" t="s">
        <v>1591</v>
      </c>
      <c r="C7278" t="s">
        <v>1592</v>
      </c>
      <c r="D7278" s="1">
        <v>41981</v>
      </c>
      <c r="E7278" s="2">
        <v>5</v>
      </c>
      <c r="F7278" t="s">
        <v>1593</v>
      </c>
      <c r="G7278" t="s">
        <v>1245</v>
      </c>
    </row>
    <row r="7279" spans="1:7" x14ac:dyDescent="0.25">
      <c r="A7279" t="s">
        <v>2000</v>
      </c>
      <c r="B7279" t="s">
        <v>2001</v>
      </c>
      <c r="C7279" t="s">
        <v>2002</v>
      </c>
      <c r="D7279" s="1">
        <v>41981</v>
      </c>
      <c r="E7279" s="2">
        <v>50</v>
      </c>
      <c r="F7279" t="s">
        <v>2003</v>
      </c>
      <c r="G7279" t="s">
        <v>2681</v>
      </c>
    </row>
    <row r="7280" spans="1:7" x14ac:dyDescent="0.25">
      <c r="A7280" t="s">
        <v>2000</v>
      </c>
      <c r="B7280" t="s">
        <v>2001</v>
      </c>
      <c r="C7280" t="s">
        <v>2002</v>
      </c>
      <c r="D7280" s="1">
        <v>41981</v>
      </c>
      <c r="E7280" s="2">
        <v>50</v>
      </c>
      <c r="F7280" t="s">
        <v>2004</v>
      </c>
      <c r="G7280" t="s">
        <v>2681</v>
      </c>
    </row>
    <row r="7281" spans="1:7" x14ac:dyDescent="0.25">
      <c r="A7281" t="s">
        <v>2727</v>
      </c>
      <c r="B7281" t="s">
        <v>2728</v>
      </c>
      <c r="C7281" t="s">
        <v>2729</v>
      </c>
      <c r="D7281" s="1">
        <v>41981</v>
      </c>
      <c r="E7281" s="2">
        <v>5</v>
      </c>
      <c r="F7281" t="s">
        <v>2730</v>
      </c>
      <c r="G7281" t="s">
        <v>2663</v>
      </c>
    </row>
    <row r="7282" spans="1:7" x14ac:dyDescent="0.25">
      <c r="A7282" t="s">
        <v>390</v>
      </c>
      <c r="B7282" t="s">
        <v>343</v>
      </c>
      <c r="C7282" t="s">
        <v>391</v>
      </c>
      <c r="D7282" s="1">
        <v>41981</v>
      </c>
      <c r="E7282" s="2">
        <v>30</v>
      </c>
      <c r="F7282" t="s">
        <v>392</v>
      </c>
      <c r="G7282" t="s">
        <v>1245</v>
      </c>
    </row>
    <row r="7283" spans="1:7" x14ac:dyDescent="0.25">
      <c r="A7283" t="s">
        <v>390</v>
      </c>
      <c r="B7283" t="s">
        <v>343</v>
      </c>
      <c r="C7283" t="s">
        <v>391</v>
      </c>
      <c r="D7283" s="1">
        <v>41981</v>
      </c>
      <c r="E7283" s="2">
        <v>30</v>
      </c>
      <c r="F7283" t="s">
        <v>392</v>
      </c>
      <c r="G7283" t="s">
        <v>1245</v>
      </c>
    </row>
    <row r="7284" spans="1:7" x14ac:dyDescent="0.25">
      <c r="A7284" t="s">
        <v>390</v>
      </c>
      <c r="B7284" t="s">
        <v>343</v>
      </c>
      <c r="C7284" t="s">
        <v>391</v>
      </c>
      <c r="D7284" s="1">
        <v>41981</v>
      </c>
      <c r="E7284" s="2">
        <v>30</v>
      </c>
      <c r="F7284" t="s">
        <v>393</v>
      </c>
      <c r="G7284" t="s">
        <v>1245</v>
      </c>
    </row>
    <row r="7285" spans="1:7" x14ac:dyDescent="0.25">
      <c r="A7285" t="s">
        <v>864</v>
      </c>
      <c r="B7285" t="s">
        <v>371</v>
      </c>
      <c r="C7285" t="s">
        <v>865</v>
      </c>
      <c r="D7285" s="1">
        <v>41981</v>
      </c>
      <c r="E7285" s="2">
        <v>250</v>
      </c>
      <c r="F7285" t="s">
        <v>866</v>
      </c>
      <c r="G7285" t="s">
        <v>2857</v>
      </c>
    </row>
    <row r="7286" spans="1:7" x14ac:dyDescent="0.25">
      <c r="A7286" t="s">
        <v>87</v>
      </c>
      <c r="B7286" t="s">
        <v>88</v>
      </c>
      <c r="C7286" t="s">
        <v>89</v>
      </c>
      <c r="D7286" s="1">
        <v>41981</v>
      </c>
      <c r="E7286" s="2">
        <v>25</v>
      </c>
      <c r="F7286" t="s">
        <v>90</v>
      </c>
      <c r="G7286" t="s">
        <v>1695</v>
      </c>
    </row>
    <row r="7287" spans="1:7" x14ac:dyDescent="0.25">
      <c r="A7287" t="s">
        <v>87</v>
      </c>
      <c r="B7287" t="s">
        <v>88</v>
      </c>
      <c r="C7287" t="s">
        <v>89</v>
      </c>
      <c r="D7287" s="1">
        <v>41981</v>
      </c>
      <c r="E7287" s="2">
        <v>25</v>
      </c>
      <c r="F7287" t="s">
        <v>91</v>
      </c>
      <c r="G7287" t="s">
        <v>1695</v>
      </c>
    </row>
    <row r="7288" spans="1:7" x14ac:dyDescent="0.25">
      <c r="A7288" t="s">
        <v>87</v>
      </c>
      <c r="B7288" t="s">
        <v>88</v>
      </c>
      <c r="C7288" t="s">
        <v>89</v>
      </c>
      <c r="D7288" s="1">
        <v>41981</v>
      </c>
      <c r="E7288" s="2">
        <v>25</v>
      </c>
      <c r="F7288" t="s">
        <v>91</v>
      </c>
      <c r="G7288" t="s">
        <v>1695</v>
      </c>
    </row>
    <row r="7289" spans="1:7" x14ac:dyDescent="0.25">
      <c r="A7289" t="s">
        <v>87</v>
      </c>
      <c r="B7289" t="s">
        <v>88</v>
      </c>
      <c r="C7289" t="s">
        <v>89</v>
      </c>
      <c r="D7289" s="1">
        <v>41981</v>
      </c>
      <c r="E7289" s="2">
        <v>25</v>
      </c>
      <c r="F7289" t="s">
        <v>92</v>
      </c>
      <c r="G7289" t="s">
        <v>1695</v>
      </c>
    </row>
    <row r="7290" spans="1:7" x14ac:dyDescent="0.25">
      <c r="A7290" t="s">
        <v>2686</v>
      </c>
      <c r="B7290" t="s">
        <v>2687</v>
      </c>
      <c r="C7290" t="s">
        <v>2688</v>
      </c>
      <c r="D7290" s="1">
        <v>41981</v>
      </c>
      <c r="E7290" s="2">
        <v>40</v>
      </c>
      <c r="F7290" t="s">
        <v>2689</v>
      </c>
      <c r="G7290" t="s">
        <v>97</v>
      </c>
    </row>
    <row r="7291" spans="1:7" x14ac:dyDescent="0.25">
      <c r="A7291" t="s">
        <v>2686</v>
      </c>
      <c r="B7291" t="s">
        <v>2687</v>
      </c>
      <c r="C7291" t="s">
        <v>2688</v>
      </c>
      <c r="D7291" s="1">
        <v>41981</v>
      </c>
      <c r="E7291" s="2">
        <v>25</v>
      </c>
      <c r="F7291" t="s">
        <v>2689</v>
      </c>
      <c r="G7291" t="s">
        <v>471</v>
      </c>
    </row>
    <row r="7292" spans="1:7" x14ac:dyDescent="0.25">
      <c r="A7292" t="s">
        <v>2690</v>
      </c>
      <c r="B7292" t="s">
        <v>2691</v>
      </c>
      <c r="C7292" t="s">
        <v>2692</v>
      </c>
      <c r="D7292" s="1">
        <v>41981</v>
      </c>
      <c r="E7292" s="2">
        <v>100</v>
      </c>
      <c r="F7292" t="s">
        <v>2693</v>
      </c>
      <c r="G7292" t="s">
        <v>2694</v>
      </c>
    </row>
    <row r="7293" spans="1:7" x14ac:dyDescent="0.25">
      <c r="A7293" t="s">
        <v>636</v>
      </c>
      <c r="B7293" t="s">
        <v>637</v>
      </c>
      <c r="C7293" t="s">
        <v>638</v>
      </c>
      <c r="D7293" s="1">
        <v>41981</v>
      </c>
      <c r="E7293" s="2">
        <v>10</v>
      </c>
      <c r="F7293" t="s">
        <v>639</v>
      </c>
      <c r="G7293" t="s">
        <v>1694</v>
      </c>
    </row>
    <row r="7294" spans="1:7" x14ac:dyDescent="0.25">
      <c r="A7294" t="s">
        <v>82</v>
      </c>
      <c r="B7294" t="s">
        <v>83</v>
      </c>
      <c r="C7294" t="s">
        <v>84</v>
      </c>
      <c r="D7294" s="1">
        <v>41981</v>
      </c>
      <c r="E7294" s="2">
        <v>10</v>
      </c>
      <c r="F7294" t="s">
        <v>85</v>
      </c>
      <c r="G7294" t="s">
        <v>1245</v>
      </c>
    </row>
    <row r="7295" spans="1:7" x14ac:dyDescent="0.25">
      <c r="A7295" t="s">
        <v>82</v>
      </c>
      <c r="B7295" t="s">
        <v>83</v>
      </c>
      <c r="C7295" t="s">
        <v>84</v>
      </c>
      <c r="D7295" s="1">
        <v>41981</v>
      </c>
      <c r="E7295" s="2">
        <v>10</v>
      </c>
      <c r="F7295" t="s">
        <v>86</v>
      </c>
      <c r="G7295" t="s">
        <v>1245</v>
      </c>
    </row>
    <row r="7296" spans="1:7" x14ac:dyDescent="0.25">
      <c r="A7296" t="s">
        <v>2721</v>
      </c>
      <c r="B7296" t="s">
        <v>2722</v>
      </c>
      <c r="C7296" t="s">
        <v>2723</v>
      </c>
      <c r="D7296" s="1">
        <v>41981</v>
      </c>
      <c r="E7296" s="2">
        <v>10</v>
      </c>
      <c r="F7296" t="s">
        <v>2724</v>
      </c>
      <c r="G7296" t="s">
        <v>310</v>
      </c>
    </row>
    <row r="7297" spans="1:7" x14ac:dyDescent="0.25">
      <c r="A7297" t="s">
        <v>2721</v>
      </c>
      <c r="B7297" t="s">
        <v>2722</v>
      </c>
      <c r="C7297" t="s">
        <v>2723</v>
      </c>
      <c r="D7297" s="1">
        <v>41981</v>
      </c>
      <c r="E7297" s="2">
        <v>10</v>
      </c>
      <c r="F7297" t="s">
        <v>2725</v>
      </c>
      <c r="G7297" t="s">
        <v>310</v>
      </c>
    </row>
    <row r="7298" spans="1:7" x14ac:dyDescent="0.25">
      <c r="A7298" t="s">
        <v>2721</v>
      </c>
      <c r="B7298" t="s">
        <v>2722</v>
      </c>
      <c r="C7298" t="s">
        <v>2723</v>
      </c>
      <c r="D7298" s="1">
        <v>41981</v>
      </c>
      <c r="E7298" s="2">
        <v>10</v>
      </c>
      <c r="F7298" t="s">
        <v>2726</v>
      </c>
      <c r="G7298" t="s">
        <v>310</v>
      </c>
    </row>
    <row r="7299" spans="1:7" x14ac:dyDescent="0.25">
      <c r="A7299" t="s">
        <v>2742</v>
      </c>
      <c r="B7299" t="s">
        <v>2743</v>
      </c>
      <c r="C7299" t="s">
        <v>2744</v>
      </c>
      <c r="D7299" s="1">
        <v>41981</v>
      </c>
      <c r="E7299" s="2">
        <v>150</v>
      </c>
      <c r="F7299" t="s">
        <v>2745</v>
      </c>
      <c r="G7299" t="s">
        <v>2746</v>
      </c>
    </row>
    <row r="7300" spans="1:7" x14ac:dyDescent="0.25">
      <c r="A7300" t="s">
        <v>2742</v>
      </c>
      <c r="B7300" t="s">
        <v>2743</v>
      </c>
      <c r="C7300" t="s">
        <v>2744</v>
      </c>
      <c r="D7300" s="1">
        <v>41981</v>
      </c>
      <c r="E7300" s="2">
        <v>150</v>
      </c>
      <c r="F7300" t="s">
        <v>2747</v>
      </c>
      <c r="G7300" t="s">
        <v>2746</v>
      </c>
    </row>
    <row r="7301" spans="1:7" x14ac:dyDescent="0.25">
      <c r="A7301" t="s">
        <v>333</v>
      </c>
      <c r="B7301" t="s">
        <v>152</v>
      </c>
      <c r="C7301" t="s">
        <v>334</v>
      </c>
      <c r="D7301" s="1">
        <v>41981</v>
      </c>
      <c r="E7301" s="2">
        <v>2</v>
      </c>
      <c r="F7301" t="s">
        <v>335</v>
      </c>
      <c r="G7301" t="s">
        <v>114</v>
      </c>
    </row>
    <row r="7302" spans="1:7" x14ac:dyDescent="0.25">
      <c r="A7302" t="s">
        <v>333</v>
      </c>
      <c r="B7302" t="s">
        <v>152</v>
      </c>
      <c r="C7302" t="s">
        <v>334</v>
      </c>
      <c r="D7302" s="1">
        <v>41981</v>
      </c>
      <c r="E7302" s="2">
        <v>2</v>
      </c>
      <c r="F7302" t="s">
        <v>336</v>
      </c>
      <c r="G7302" t="s">
        <v>114</v>
      </c>
    </row>
    <row r="7303" spans="1:7" x14ac:dyDescent="0.25">
      <c r="A7303" t="s">
        <v>2717</v>
      </c>
      <c r="B7303" t="s">
        <v>2718</v>
      </c>
      <c r="C7303" t="s">
        <v>2425</v>
      </c>
      <c r="D7303" s="1">
        <v>41981</v>
      </c>
      <c r="E7303" s="2">
        <v>10</v>
      </c>
      <c r="F7303" t="s">
        <v>2719</v>
      </c>
      <c r="G7303" t="s">
        <v>2456</v>
      </c>
    </row>
    <row r="7304" spans="1:7" x14ac:dyDescent="0.25">
      <c r="A7304" t="s">
        <v>2717</v>
      </c>
      <c r="B7304" t="s">
        <v>2718</v>
      </c>
      <c r="C7304" t="s">
        <v>2425</v>
      </c>
      <c r="D7304" s="1">
        <v>41981</v>
      </c>
      <c r="E7304" s="2">
        <v>10</v>
      </c>
      <c r="F7304" t="s">
        <v>2720</v>
      </c>
      <c r="G7304" t="s">
        <v>2456</v>
      </c>
    </row>
    <row r="7305" spans="1:7" x14ac:dyDescent="0.25">
      <c r="A7305" t="s">
        <v>2678</v>
      </c>
      <c r="B7305" t="s">
        <v>248</v>
      </c>
      <c r="C7305" t="s">
        <v>2679</v>
      </c>
      <c r="D7305" s="1">
        <v>41981</v>
      </c>
      <c r="E7305" s="2">
        <v>10</v>
      </c>
      <c r="F7305" t="s">
        <v>2680</v>
      </c>
      <c r="G7305" t="s">
        <v>2663</v>
      </c>
    </row>
    <row r="7306" spans="1:7" x14ac:dyDescent="0.25">
      <c r="A7306" t="s">
        <v>328</v>
      </c>
      <c r="B7306" t="s">
        <v>329</v>
      </c>
      <c r="C7306" t="s">
        <v>330</v>
      </c>
      <c r="D7306" s="1">
        <v>41981</v>
      </c>
      <c r="E7306" s="2">
        <v>150</v>
      </c>
      <c r="F7306" t="s">
        <v>331</v>
      </c>
      <c r="G7306" t="s">
        <v>828</v>
      </c>
    </row>
    <row r="7307" spans="1:7" x14ac:dyDescent="0.25">
      <c r="A7307" t="s">
        <v>328</v>
      </c>
      <c r="B7307" t="s">
        <v>329</v>
      </c>
      <c r="C7307" t="s">
        <v>330</v>
      </c>
      <c r="D7307" s="1">
        <v>41981</v>
      </c>
      <c r="E7307" s="2">
        <v>150</v>
      </c>
      <c r="F7307" t="s">
        <v>332</v>
      </c>
      <c r="G7307" t="s">
        <v>828</v>
      </c>
    </row>
    <row r="7308" spans="1:7" x14ac:dyDescent="0.25">
      <c r="A7308" t="s">
        <v>328</v>
      </c>
      <c r="B7308" t="s">
        <v>329</v>
      </c>
      <c r="C7308" t="s">
        <v>330</v>
      </c>
      <c r="D7308" s="1">
        <v>41981</v>
      </c>
      <c r="E7308" s="2">
        <v>100</v>
      </c>
      <c r="F7308" t="s">
        <v>331</v>
      </c>
      <c r="G7308" t="s">
        <v>471</v>
      </c>
    </row>
    <row r="7309" spans="1:7" x14ac:dyDescent="0.25">
      <c r="A7309" t="s">
        <v>328</v>
      </c>
      <c r="B7309" t="s">
        <v>329</v>
      </c>
      <c r="C7309" t="s">
        <v>330</v>
      </c>
      <c r="D7309" s="1">
        <v>41981</v>
      </c>
      <c r="E7309" s="2">
        <v>100</v>
      </c>
      <c r="F7309" t="s">
        <v>332</v>
      </c>
      <c r="G7309" t="s">
        <v>471</v>
      </c>
    </row>
    <row r="7310" spans="1:7" x14ac:dyDescent="0.25">
      <c r="A7310" t="s">
        <v>312</v>
      </c>
      <c r="B7310" t="s">
        <v>248</v>
      </c>
      <c r="C7310" t="s">
        <v>313</v>
      </c>
      <c r="D7310" s="1">
        <v>41981</v>
      </c>
      <c r="E7310" s="2">
        <v>50</v>
      </c>
      <c r="F7310" t="s">
        <v>314</v>
      </c>
      <c r="G7310" t="s">
        <v>315</v>
      </c>
    </row>
    <row r="7311" spans="1:7" x14ac:dyDescent="0.25">
      <c r="A7311" t="s">
        <v>316</v>
      </c>
      <c r="B7311" t="s">
        <v>317</v>
      </c>
      <c r="C7311" t="s">
        <v>318</v>
      </c>
      <c r="D7311" s="1">
        <v>41981</v>
      </c>
      <c r="E7311" s="2">
        <v>40</v>
      </c>
      <c r="F7311" t="s">
        <v>319</v>
      </c>
      <c r="G7311" t="s">
        <v>1275</v>
      </c>
    </row>
    <row r="7312" spans="1:7" x14ac:dyDescent="0.25">
      <c r="A7312" t="s">
        <v>316</v>
      </c>
      <c r="B7312" t="s">
        <v>317</v>
      </c>
      <c r="C7312" t="s">
        <v>318</v>
      </c>
      <c r="D7312" s="1">
        <v>41981</v>
      </c>
      <c r="E7312" s="2">
        <v>40</v>
      </c>
      <c r="F7312" t="s">
        <v>320</v>
      </c>
      <c r="G7312" t="s">
        <v>1275</v>
      </c>
    </row>
    <row r="7313" spans="1:7" x14ac:dyDescent="0.25">
      <c r="A7313" t="s">
        <v>322</v>
      </c>
      <c r="B7313" t="s">
        <v>323</v>
      </c>
      <c r="C7313" t="s">
        <v>324</v>
      </c>
      <c r="D7313" s="1">
        <v>41981</v>
      </c>
      <c r="E7313" s="2">
        <v>50</v>
      </c>
      <c r="F7313" t="s">
        <v>325</v>
      </c>
      <c r="G7313" t="s">
        <v>326</v>
      </c>
    </row>
    <row r="7314" spans="1:7" x14ac:dyDescent="0.25">
      <c r="A7314" t="s">
        <v>322</v>
      </c>
      <c r="B7314" t="s">
        <v>323</v>
      </c>
      <c r="C7314" t="s">
        <v>324</v>
      </c>
      <c r="D7314" s="1">
        <v>41981</v>
      </c>
      <c r="E7314" s="2">
        <v>50</v>
      </c>
      <c r="F7314" t="s">
        <v>327</v>
      </c>
      <c r="G7314" t="s">
        <v>326</v>
      </c>
    </row>
    <row r="7315" spans="1:7" x14ac:dyDescent="0.25">
      <c r="A7315" t="s">
        <v>2858</v>
      </c>
      <c r="B7315" t="s">
        <v>2859</v>
      </c>
      <c r="C7315" t="s">
        <v>2860</v>
      </c>
      <c r="D7315" s="1">
        <v>41981</v>
      </c>
      <c r="E7315" s="2">
        <v>100</v>
      </c>
      <c r="F7315" t="s">
        <v>2861</v>
      </c>
      <c r="G7315" t="s">
        <v>471</v>
      </c>
    </row>
    <row r="7316" spans="1:7" x14ac:dyDescent="0.25">
      <c r="A7316" t="s">
        <v>660</v>
      </c>
      <c r="B7316" t="s">
        <v>661</v>
      </c>
      <c r="D7316" s="1">
        <v>41981</v>
      </c>
      <c r="E7316" s="2">
        <v>249.99</v>
      </c>
      <c r="F7316" t="s">
        <v>662</v>
      </c>
      <c r="G7316" t="s">
        <v>2253</v>
      </c>
    </row>
    <row r="7317" spans="1:7" x14ac:dyDescent="0.25">
      <c r="A7317" t="s">
        <v>475</v>
      </c>
      <c r="B7317" t="s">
        <v>476</v>
      </c>
      <c r="D7317" s="1">
        <v>41981</v>
      </c>
      <c r="E7317" s="2">
        <v>3000</v>
      </c>
      <c r="F7317" t="s">
        <v>477</v>
      </c>
      <c r="G7317" t="s">
        <v>2862</v>
      </c>
    </row>
    <row r="7318" spans="1:7" x14ac:dyDescent="0.25">
      <c r="A7318" t="s">
        <v>832</v>
      </c>
      <c r="B7318" t="s">
        <v>833</v>
      </c>
      <c r="D7318" s="1">
        <v>41982</v>
      </c>
      <c r="E7318" s="2">
        <v>25000</v>
      </c>
      <c r="F7318" t="s">
        <v>834</v>
      </c>
      <c r="G7318" t="s">
        <v>835</v>
      </c>
    </row>
    <row r="7319" spans="1:7" x14ac:dyDescent="0.25">
      <c r="A7319" t="s">
        <v>626</v>
      </c>
      <c r="B7319" t="s">
        <v>242</v>
      </c>
      <c r="C7319" t="s">
        <v>627</v>
      </c>
      <c r="D7319" s="1">
        <v>41982</v>
      </c>
      <c r="E7319" s="2">
        <v>100</v>
      </c>
      <c r="F7319" t="s">
        <v>628</v>
      </c>
      <c r="G7319" t="s">
        <v>114</v>
      </c>
    </row>
    <row r="7320" spans="1:7" x14ac:dyDescent="0.25">
      <c r="A7320" t="s">
        <v>2134</v>
      </c>
      <c r="B7320" t="s">
        <v>2135</v>
      </c>
      <c r="C7320" t="s">
        <v>2136</v>
      </c>
      <c r="D7320" s="1">
        <v>41982</v>
      </c>
      <c r="E7320" s="2">
        <v>1000</v>
      </c>
      <c r="F7320" t="s">
        <v>2137</v>
      </c>
      <c r="G7320" t="s">
        <v>114</v>
      </c>
    </row>
    <row r="7321" spans="1:7" x14ac:dyDescent="0.25">
      <c r="A7321" t="s">
        <v>847</v>
      </c>
      <c r="B7321" t="s">
        <v>744</v>
      </c>
      <c r="C7321" t="s">
        <v>848</v>
      </c>
      <c r="D7321" s="1">
        <v>41988</v>
      </c>
      <c r="E7321" s="2">
        <v>1000</v>
      </c>
      <c r="F7321" t="s">
        <v>849</v>
      </c>
      <c r="G7321" t="s">
        <v>850</v>
      </c>
    </row>
    <row r="7322" spans="1:7" x14ac:dyDescent="0.25">
      <c r="A7322" t="s">
        <v>53</v>
      </c>
      <c r="B7322" t="s">
        <v>54</v>
      </c>
      <c r="C7322" t="s">
        <v>55</v>
      </c>
      <c r="D7322" s="1">
        <v>41988</v>
      </c>
      <c r="E7322" s="2">
        <v>125</v>
      </c>
      <c r="F7322" t="s">
        <v>56</v>
      </c>
      <c r="G7322" t="s">
        <v>34</v>
      </c>
    </row>
    <row r="7323" spans="1:7" x14ac:dyDescent="0.25">
      <c r="A7323" t="s">
        <v>53</v>
      </c>
      <c r="B7323" t="s">
        <v>54</v>
      </c>
      <c r="C7323" t="s">
        <v>55</v>
      </c>
      <c r="D7323" s="1">
        <v>41988</v>
      </c>
      <c r="E7323" s="2">
        <v>125</v>
      </c>
      <c r="F7323" t="s">
        <v>57</v>
      </c>
      <c r="G7323" t="s">
        <v>34</v>
      </c>
    </row>
    <row r="7324" spans="1:7" x14ac:dyDescent="0.25">
      <c r="A7324" t="s">
        <v>40</v>
      </c>
      <c r="B7324" t="s">
        <v>41</v>
      </c>
      <c r="C7324" t="s">
        <v>42</v>
      </c>
      <c r="D7324" s="1">
        <v>41988</v>
      </c>
      <c r="E7324" s="2">
        <v>166.66</v>
      </c>
      <c r="F7324" t="s">
        <v>43</v>
      </c>
      <c r="G7324" t="s">
        <v>2609</v>
      </c>
    </row>
    <row r="7325" spans="1:7" x14ac:dyDescent="0.25">
      <c r="A7325" t="s">
        <v>2285</v>
      </c>
      <c r="B7325" t="s">
        <v>2286</v>
      </c>
      <c r="C7325" t="s">
        <v>2287</v>
      </c>
      <c r="D7325" s="1">
        <v>41988</v>
      </c>
      <c r="E7325" s="2">
        <v>83.33</v>
      </c>
      <c r="G7325" t="s">
        <v>34</v>
      </c>
    </row>
    <row r="7326" spans="1:7" x14ac:dyDescent="0.25">
      <c r="A7326" t="s">
        <v>1696</v>
      </c>
      <c r="B7326" t="s">
        <v>1270</v>
      </c>
      <c r="C7326" t="s">
        <v>1697</v>
      </c>
      <c r="D7326" s="1">
        <v>41988</v>
      </c>
      <c r="E7326" s="2">
        <v>20</v>
      </c>
      <c r="F7326" t="s">
        <v>1698</v>
      </c>
      <c r="G7326" t="s">
        <v>471</v>
      </c>
    </row>
    <row r="7327" spans="1:7" x14ac:dyDescent="0.25">
      <c r="A7327" t="s">
        <v>1696</v>
      </c>
      <c r="B7327" t="s">
        <v>1270</v>
      </c>
      <c r="C7327" t="s">
        <v>1697</v>
      </c>
      <c r="D7327" s="1">
        <v>41988</v>
      </c>
      <c r="E7327" s="2">
        <v>20</v>
      </c>
      <c r="F7327" t="s">
        <v>1698</v>
      </c>
      <c r="G7327" t="s">
        <v>471</v>
      </c>
    </row>
    <row r="7328" spans="1:7" x14ac:dyDescent="0.25">
      <c r="A7328" t="s">
        <v>44</v>
      </c>
      <c r="B7328" t="s">
        <v>45</v>
      </c>
      <c r="C7328" t="s">
        <v>46</v>
      </c>
      <c r="D7328" s="1">
        <v>41988</v>
      </c>
      <c r="E7328" s="2">
        <v>83.33</v>
      </c>
      <c r="F7328" t="s">
        <v>47</v>
      </c>
      <c r="G7328" t="s">
        <v>34</v>
      </c>
    </row>
    <row r="7329" spans="1:7" x14ac:dyDescent="0.25">
      <c r="A7329" t="s">
        <v>44</v>
      </c>
      <c r="B7329" t="s">
        <v>45</v>
      </c>
      <c r="C7329" t="s">
        <v>46</v>
      </c>
      <c r="D7329" s="1">
        <v>41988</v>
      </c>
      <c r="E7329" s="2">
        <v>83.33</v>
      </c>
      <c r="F7329" t="s">
        <v>48</v>
      </c>
      <c r="G7329" t="s">
        <v>34</v>
      </c>
    </row>
    <row r="7330" spans="1:7" x14ac:dyDescent="0.25">
      <c r="A7330" t="s">
        <v>2254</v>
      </c>
      <c r="B7330" t="s">
        <v>2255</v>
      </c>
      <c r="C7330" t="s">
        <v>894</v>
      </c>
      <c r="D7330" s="1">
        <v>41988</v>
      </c>
      <c r="E7330" s="2">
        <v>50</v>
      </c>
      <c r="F7330" t="s">
        <v>2256</v>
      </c>
      <c r="G7330" t="s">
        <v>114</v>
      </c>
    </row>
    <row r="7331" spans="1:7" x14ac:dyDescent="0.25">
      <c r="A7331" t="s">
        <v>10</v>
      </c>
      <c r="B7331" t="s">
        <v>11</v>
      </c>
      <c r="C7331" t="s">
        <v>12</v>
      </c>
      <c r="D7331" s="1">
        <v>41988</v>
      </c>
      <c r="E7331" s="2">
        <v>83.33</v>
      </c>
      <c r="G7331" t="s">
        <v>34</v>
      </c>
    </row>
    <row r="7332" spans="1:7" x14ac:dyDescent="0.25">
      <c r="A7332" t="s">
        <v>49</v>
      </c>
      <c r="B7332" t="s">
        <v>50</v>
      </c>
      <c r="C7332" t="s">
        <v>51</v>
      </c>
      <c r="D7332" s="1">
        <v>41988</v>
      </c>
      <c r="E7332" s="2">
        <v>125</v>
      </c>
      <c r="F7332" t="s">
        <v>52</v>
      </c>
      <c r="G7332" t="s">
        <v>34</v>
      </c>
    </row>
    <row r="7333" spans="1:7" x14ac:dyDescent="0.25">
      <c r="A7333" t="s">
        <v>235</v>
      </c>
      <c r="B7333" t="s">
        <v>236</v>
      </c>
      <c r="C7333" t="s">
        <v>237</v>
      </c>
      <c r="D7333" s="1">
        <v>41988</v>
      </c>
      <c r="E7333" s="2">
        <v>125</v>
      </c>
      <c r="F7333" t="s">
        <v>238</v>
      </c>
      <c r="G7333" t="s">
        <v>1253</v>
      </c>
    </row>
    <row r="7334" spans="1:7" x14ac:dyDescent="0.25">
      <c r="A7334" t="s">
        <v>235</v>
      </c>
      <c r="B7334" t="s">
        <v>236</v>
      </c>
      <c r="C7334" t="s">
        <v>237</v>
      </c>
      <c r="D7334" s="1">
        <v>41988</v>
      </c>
      <c r="E7334" s="2">
        <v>125</v>
      </c>
      <c r="F7334" t="s">
        <v>239</v>
      </c>
      <c r="G7334" t="s">
        <v>1253</v>
      </c>
    </row>
    <row r="7335" spans="1:7" x14ac:dyDescent="0.25">
      <c r="A7335" t="s">
        <v>1400</v>
      </c>
      <c r="B7335" t="s">
        <v>1401</v>
      </c>
      <c r="D7335" s="1">
        <v>41988</v>
      </c>
      <c r="E7335" s="2">
        <v>2950</v>
      </c>
      <c r="F7335" t="s">
        <v>1402</v>
      </c>
      <c r="G7335" t="s">
        <v>1403</v>
      </c>
    </row>
    <row r="7336" spans="1:7" x14ac:dyDescent="0.25">
      <c r="A7336" t="s">
        <v>1400</v>
      </c>
      <c r="B7336" t="s">
        <v>1401</v>
      </c>
      <c r="D7336" s="1">
        <v>41988</v>
      </c>
      <c r="E7336" s="2">
        <v>2950</v>
      </c>
      <c r="F7336" t="s">
        <v>1404</v>
      </c>
      <c r="G7336" t="s">
        <v>1403</v>
      </c>
    </row>
    <row r="7337" spans="1:7" x14ac:dyDescent="0.25">
      <c r="A7337" t="s">
        <v>2863</v>
      </c>
      <c r="B7337" t="s">
        <v>2864</v>
      </c>
      <c r="D7337" s="1">
        <v>41988</v>
      </c>
      <c r="E7337" s="2">
        <v>50000</v>
      </c>
      <c r="G7337" t="s">
        <v>2865</v>
      </c>
    </row>
    <row r="7338" spans="1:7" x14ac:dyDescent="0.25">
      <c r="A7338" t="s">
        <v>1293</v>
      </c>
      <c r="B7338" t="s">
        <v>1294</v>
      </c>
      <c r="D7338" s="1">
        <v>41988</v>
      </c>
      <c r="E7338" s="2">
        <v>1000</v>
      </c>
      <c r="F7338" t="s">
        <v>1295</v>
      </c>
      <c r="G7338" t="s">
        <v>34</v>
      </c>
    </row>
    <row r="7339" spans="1:7" x14ac:dyDescent="0.25">
      <c r="A7339" t="s">
        <v>2866</v>
      </c>
      <c r="B7339" t="s">
        <v>2867</v>
      </c>
      <c r="D7339" s="1">
        <v>41988</v>
      </c>
      <c r="E7339" s="2">
        <v>500</v>
      </c>
      <c r="G7339" t="s">
        <v>67</v>
      </c>
    </row>
    <row r="7340" spans="1:7" x14ac:dyDescent="0.25">
      <c r="A7340" t="s">
        <v>402</v>
      </c>
      <c r="B7340" t="s">
        <v>403</v>
      </c>
      <c r="D7340" s="1">
        <v>41988</v>
      </c>
      <c r="E7340" s="2">
        <v>1500</v>
      </c>
      <c r="F7340" t="s">
        <v>404</v>
      </c>
      <c r="G7340" t="s">
        <v>888</v>
      </c>
    </row>
    <row r="7341" spans="1:7" x14ac:dyDescent="0.25">
      <c r="A7341" t="s">
        <v>925</v>
      </c>
      <c r="B7341" t="s">
        <v>926</v>
      </c>
      <c r="D7341" s="1">
        <v>41988</v>
      </c>
      <c r="E7341" s="2">
        <v>2000</v>
      </c>
      <c r="G7341" t="s">
        <v>1639</v>
      </c>
    </row>
    <row r="7342" spans="1:7" x14ac:dyDescent="0.25">
      <c r="A7342" t="s">
        <v>925</v>
      </c>
      <c r="B7342" t="s">
        <v>926</v>
      </c>
      <c r="D7342" s="1">
        <v>41988</v>
      </c>
      <c r="E7342" s="2">
        <v>2000</v>
      </c>
      <c r="G7342" t="s">
        <v>927</v>
      </c>
    </row>
    <row r="7343" spans="1:7" x14ac:dyDescent="0.25">
      <c r="A7343" t="s">
        <v>2868</v>
      </c>
      <c r="B7343" t="s">
        <v>2869</v>
      </c>
      <c r="D7343" s="1">
        <v>41988</v>
      </c>
      <c r="E7343" s="2">
        <v>1000</v>
      </c>
      <c r="G7343" t="s">
        <v>2700</v>
      </c>
    </row>
    <row r="7344" spans="1:7" x14ac:dyDescent="0.25">
      <c r="A7344" t="s">
        <v>1704</v>
      </c>
      <c r="B7344" t="s">
        <v>1705</v>
      </c>
      <c r="C7344" t="s">
        <v>1706</v>
      </c>
      <c r="D7344" s="1">
        <v>41988</v>
      </c>
      <c r="E7344" s="2">
        <v>83.33</v>
      </c>
      <c r="G7344" t="s">
        <v>34</v>
      </c>
    </row>
    <row r="7345" spans="1:7" x14ac:dyDescent="0.25">
      <c r="A7345" t="s">
        <v>2753</v>
      </c>
      <c r="B7345" t="s">
        <v>740</v>
      </c>
      <c r="C7345" t="s">
        <v>2754</v>
      </c>
      <c r="D7345" s="1">
        <v>41988</v>
      </c>
      <c r="E7345" s="2">
        <v>20</v>
      </c>
      <c r="F7345" t="s">
        <v>2755</v>
      </c>
      <c r="G7345" t="s">
        <v>471</v>
      </c>
    </row>
    <row r="7346" spans="1:7" x14ac:dyDescent="0.25">
      <c r="A7346" t="s">
        <v>2753</v>
      </c>
      <c r="B7346" t="s">
        <v>740</v>
      </c>
      <c r="C7346" t="s">
        <v>2754</v>
      </c>
      <c r="D7346" s="1">
        <v>41988</v>
      </c>
      <c r="E7346" s="2">
        <v>20</v>
      </c>
      <c r="F7346" t="s">
        <v>2756</v>
      </c>
      <c r="G7346" t="s">
        <v>471</v>
      </c>
    </row>
    <row r="7347" spans="1:7" x14ac:dyDescent="0.25">
      <c r="A7347" t="s">
        <v>2753</v>
      </c>
      <c r="B7347" t="s">
        <v>740</v>
      </c>
      <c r="C7347" t="s">
        <v>2754</v>
      </c>
      <c r="D7347" s="1">
        <v>41988</v>
      </c>
      <c r="E7347" s="2">
        <v>20</v>
      </c>
      <c r="F7347" t="s">
        <v>2757</v>
      </c>
      <c r="G7347" t="s">
        <v>471</v>
      </c>
    </row>
    <row r="7348" spans="1:7" x14ac:dyDescent="0.25">
      <c r="A7348" t="s">
        <v>1308</v>
      </c>
      <c r="B7348" t="s">
        <v>1309</v>
      </c>
      <c r="C7348" t="s">
        <v>1310</v>
      </c>
      <c r="D7348" s="1">
        <v>41988</v>
      </c>
      <c r="E7348" s="2">
        <v>83.33</v>
      </c>
      <c r="F7348" t="s">
        <v>1311</v>
      </c>
      <c r="G7348" t="s">
        <v>34</v>
      </c>
    </row>
    <row r="7349" spans="1:7" x14ac:dyDescent="0.25">
      <c r="A7349" t="s">
        <v>1257</v>
      </c>
      <c r="B7349" t="s">
        <v>1258</v>
      </c>
      <c r="C7349" t="s">
        <v>1259</v>
      </c>
      <c r="D7349" s="1">
        <v>41988</v>
      </c>
      <c r="E7349" s="2">
        <v>83.33</v>
      </c>
      <c r="F7349" t="s">
        <v>1260</v>
      </c>
      <c r="G7349" t="s">
        <v>34</v>
      </c>
    </row>
    <row r="7350" spans="1:7" x14ac:dyDescent="0.25">
      <c r="A7350" t="s">
        <v>188</v>
      </c>
      <c r="B7350" t="s">
        <v>189</v>
      </c>
      <c r="C7350" t="s">
        <v>190</v>
      </c>
      <c r="D7350" s="1">
        <v>41988</v>
      </c>
      <c r="E7350" s="2">
        <v>100</v>
      </c>
      <c r="F7350" t="s">
        <v>191</v>
      </c>
      <c r="G7350" t="s">
        <v>192</v>
      </c>
    </row>
    <row r="7351" spans="1:7" x14ac:dyDescent="0.25">
      <c r="A7351" t="s">
        <v>1236</v>
      </c>
      <c r="B7351" t="s">
        <v>903</v>
      </c>
      <c r="C7351" t="s">
        <v>997</v>
      </c>
      <c r="D7351" s="1">
        <v>41988</v>
      </c>
      <c r="E7351" s="2">
        <v>584</v>
      </c>
      <c r="F7351" t="s">
        <v>1237</v>
      </c>
      <c r="G7351" t="s">
        <v>2870</v>
      </c>
    </row>
    <row r="7352" spans="1:7" x14ac:dyDescent="0.25">
      <c r="A7352" t="s">
        <v>868</v>
      </c>
      <c r="B7352" t="s">
        <v>200</v>
      </c>
      <c r="C7352" t="s">
        <v>631</v>
      </c>
      <c r="D7352" s="1">
        <v>41988</v>
      </c>
      <c r="E7352" s="2">
        <v>2500</v>
      </c>
      <c r="F7352" t="s">
        <v>869</v>
      </c>
      <c r="G7352" t="s">
        <v>870</v>
      </c>
    </row>
    <row r="7353" spans="1:7" x14ac:dyDescent="0.25">
      <c r="A7353" t="s">
        <v>613</v>
      </c>
      <c r="B7353" t="s">
        <v>614</v>
      </c>
      <c r="C7353" t="s">
        <v>615</v>
      </c>
      <c r="D7353" s="1">
        <v>41988</v>
      </c>
      <c r="E7353" s="2">
        <v>25</v>
      </c>
      <c r="F7353" t="s">
        <v>616</v>
      </c>
      <c r="G7353" t="s">
        <v>471</v>
      </c>
    </row>
    <row r="7354" spans="1:7" x14ac:dyDescent="0.25">
      <c r="A7354" t="s">
        <v>613</v>
      </c>
      <c r="B7354" t="s">
        <v>614</v>
      </c>
      <c r="C7354" t="s">
        <v>615</v>
      </c>
      <c r="D7354" s="1">
        <v>41988</v>
      </c>
      <c r="E7354" s="2">
        <v>25</v>
      </c>
      <c r="F7354" t="s">
        <v>617</v>
      </c>
      <c r="G7354" t="s">
        <v>471</v>
      </c>
    </row>
    <row r="7355" spans="1:7" x14ac:dyDescent="0.25">
      <c r="A7355" t="s">
        <v>2634</v>
      </c>
      <c r="B7355" t="s">
        <v>2635</v>
      </c>
      <c r="C7355" t="s">
        <v>2636</v>
      </c>
      <c r="D7355" s="1">
        <v>41988</v>
      </c>
      <c r="E7355" s="2">
        <v>100</v>
      </c>
      <c r="F7355" t="s">
        <v>2637</v>
      </c>
      <c r="G7355" t="s">
        <v>2638</v>
      </c>
    </row>
    <row r="7356" spans="1:7" x14ac:dyDescent="0.25">
      <c r="A7356" t="s">
        <v>2634</v>
      </c>
      <c r="B7356" t="s">
        <v>2635</v>
      </c>
      <c r="C7356" t="s">
        <v>2636</v>
      </c>
      <c r="D7356" s="1">
        <v>41988</v>
      </c>
      <c r="E7356" s="2">
        <v>100</v>
      </c>
      <c r="F7356" t="s">
        <v>2639</v>
      </c>
      <c r="G7356" t="s">
        <v>2638</v>
      </c>
    </row>
    <row r="7357" spans="1:7" x14ac:dyDescent="0.25">
      <c r="A7357" t="s">
        <v>2634</v>
      </c>
      <c r="B7357" t="s">
        <v>2635</v>
      </c>
      <c r="C7357" t="s">
        <v>2636</v>
      </c>
      <c r="D7357" s="1">
        <v>41988</v>
      </c>
      <c r="E7357" s="2">
        <v>100</v>
      </c>
      <c r="F7357" t="s">
        <v>2639</v>
      </c>
      <c r="G7357" t="s">
        <v>2638</v>
      </c>
    </row>
    <row r="7358" spans="1:7" x14ac:dyDescent="0.25">
      <c r="A7358" t="s">
        <v>2350</v>
      </c>
      <c r="B7358" t="s">
        <v>2351</v>
      </c>
      <c r="C7358" t="s">
        <v>2352</v>
      </c>
      <c r="D7358" s="1">
        <v>41996</v>
      </c>
      <c r="E7358" s="2">
        <v>1500</v>
      </c>
      <c r="F7358" t="s">
        <v>2353</v>
      </c>
      <c r="G7358" t="s">
        <v>34</v>
      </c>
    </row>
    <row r="7359" spans="1:7" x14ac:dyDescent="0.25">
      <c r="A7359" t="s">
        <v>1410</v>
      </c>
      <c r="B7359" t="s">
        <v>1411</v>
      </c>
      <c r="C7359" t="s">
        <v>1412</v>
      </c>
      <c r="D7359" s="1">
        <v>41996</v>
      </c>
      <c r="E7359" s="2">
        <v>100</v>
      </c>
      <c r="F7359" t="s">
        <v>1413</v>
      </c>
      <c r="G7359" t="s">
        <v>522</v>
      </c>
    </row>
    <row r="7360" spans="1:7" x14ac:dyDescent="0.25">
      <c r="A7360" t="s">
        <v>489</v>
      </c>
      <c r="B7360" t="s">
        <v>490</v>
      </c>
      <c r="C7360" t="s">
        <v>491</v>
      </c>
      <c r="D7360" s="1">
        <v>41996</v>
      </c>
      <c r="E7360" s="2">
        <v>1000</v>
      </c>
      <c r="F7360" t="s">
        <v>492</v>
      </c>
      <c r="G7360" t="s">
        <v>34</v>
      </c>
    </row>
    <row r="7361" spans="1:7" x14ac:dyDescent="0.25">
      <c r="A7361" t="s">
        <v>1567</v>
      </c>
      <c r="B7361" t="s">
        <v>1568</v>
      </c>
      <c r="C7361" t="s">
        <v>1569</v>
      </c>
      <c r="D7361" s="1">
        <v>41996</v>
      </c>
      <c r="E7361" s="2">
        <v>1500</v>
      </c>
      <c r="F7361" t="s">
        <v>1570</v>
      </c>
      <c r="G7361" t="s">
        <v>34</v>
      </c>
    </row>
    <row r="7362" spans="1:7" x14ac:dyDescent="0.25">
      <c r="A7362" t="s">
        <v>2871</v>
      </c>
      <c r="B7362" t="s">
        <v>2872</v>
      </c>
      <c r="C7362" t="s">
        <v>2873</v>
      </c>
      <c r="D7362" s="1">
        <v>41996</v>
      </c>
      <c r="E7362" s="2">
        <v>20</v>
      </c>
      <c r="F7362" t="s">
        <v>2874</v>
      </c>
      <c r="G7362" t="s">
        <v>887</v>
      </c>
    </row>
    <row r="7363" spans="1:7" x14ac:dyDescent="0.25">
      <c r="A7363" t="s">
        <v>877</v>
      </c>
      <c r="B7363" t="s">
        <v>559</v>
      </c>
      <c r="C7363" t="s">
        <v>878</v>
      </c>
      <c r="D7363" s="1">
        <v>41996</v>
      </c>
      <c r="E7363" s="2">
        <v>4000</v>
      </c>
      <c r="F7363" t="s">
        <v>879</v>
      </c>
      <c r="G7363" t="s">
        <v>883</v>
      </c>
    </row>
    <row r="7364" spans="1:7" x14ac:dyDescent="0.25">
      <c r="A7364" t="s">
        <v>877</v>
      </c>
      <c r="B7364" t="s">
        <v>559</v>
      </c>
      <c r="C7364" t="s">
        <v>878</v>
      </c>
      <c r="D7364" s="1">
        <v>41996</v>
      </c>
      <c r="E7364" s="2">
        <v>4000</v>
      </c>
      <c r="F7364" t="s">
        <v>881</v>
      </c>
      <c r="G7364" t="s">
        <v>883</v>
      </c>
    </row>
    <row r="7365" spans="1:7" x14ac:dyDescent="0.25">
      <c r="A7365" t="s">
        <v>877</v>
      </c>
      <c r="B7365" t="s">
        <v>559</v>
      </c>
      <c r="C7365" t="s">
        <v>878</v>
      </c>
      <c r="D7365" s="1">
        <v>41996</v>
      </c>
      <c r="E7365" s="2">
        <v>1000</v>
      </c>
      <c r="F7365" t="s">
        <v>879</v>
      </c>
      <c r="G7365" t="s">
        <v>34</v>
      </c>
    </row>
    <row r="7366" spans="1:7" x14ac:dyDescent="0.25">
      <c r="A7366" t="s">
        <v>877</v>
      </c>
      <c r="B7366" t="s">
        <v>559</v>
      </c>
      <c r="C7366" t="s">
        <v>878</v>
      </c>
      <c r="D7366" s="1">
        <v>41996</v>
      </c>
      <c r="E7366" s="2">
        <v>1000</v>
      </c>
      <c r="F7366" t="s">
        <v>881</v>
      </c>
      <c r="G7366" t="s">
        <v>34</v>
      </c>
    </row>
    <row r="7367" spans="1:7" x14ac:dyDescent="0.25">
      <c r="A7367" t="s">
        <v>2875</v>
      </c>
      <c r="B7367" t="s">
        <v>1772</v>
      </c>
      <c r="C7367" t="s">
        <v>2528</v>
      </c>
      <c r="D7367" s="1">
        <v>41996</v>
      </c>
      <c r="E7367" s="2">
        <v>500</v>
      </c>
      <c r="G7367" t="s">
        <v>2561</v>
      </c>
    </row>
    <row r="7368" spans="1:7" x14ac:dyDescent="0.25">
      <c r="A7368" t="s">
        <v>1480</v>
      </c>
      <c r="B7368" t="s">
        <v>1481</v>
      </c>
      <c r="C7368" t="s">
        <v>1482</v>
      </c>
      <c r="D7368" s="1">
        <v>41996</v>
      </c>
      <c r="E7368" s="2">
        <v>100</v>
      </c>
      <c r="G7368" t="s">
        <v>114</v>
      </c>
    </row>
    <row r="7369" spans="1:7" x14ac:dyDescent="0.25">
      <c r="A7369" t="s">
        <v>908</v>
      </c>
      <c r="B7369" t="s">
        <v>909</v>
      </c>
      <c r="C7369" t="s">
        <v>910</v>
      </c>
      <c r="D7369" s="1">
        <v>41996</v>
      </c>
      <c r="E7369" s="2">
        <v>1000</v>
      </c>
      <c r="F7369" t="s">
        <v>911</v>
      </c>
      <c r="G7369" t="s">
        <v>912</v>
      </c>
    </row>
    <row r="7370" spans="1:7" x14ac:dyDescent="0.25">
      <c r="A7370" t="s">
        <v>919</v>
      </c>
      <c r="B7370" t="s">
        <v>893</v>
      </c>
      <c r="C7370" t="s">
        <v>865</v>
      </c>
      <c r="D7370" s="1">
        <v>41996</v>
      </c>
      <c r="E7370" s="2">
        <v>25</v>
      </c>
      <c r="G7370" t="s">
        <v>25</v>
      </c>
    </row>
    <row r="7371" spans="1:7" x14ac:dyDescent="0.25">
      <c r="A7371" t="s">
        <v>1539</v>
      </c>
      <c r="B7371" t="s">
        <v>1540</v>
      </c>
      <c r="C7371" t="s">
        <v>1540</v>
      </c>
      <c r="D7371" s="1">
        <v>41996</v>
      </c>
      <c r="E7371" s="2">
        <v>165</v>
      </c>
      <c r="G7371" t="s">
        <v>887</v>
      </c>
    </row>
    <row r="7372" spans="1:7" x14ac:dyDescent="0.25">
      <c r="A7372" t="s">
        <v>2080</v>
      </c>
      <c r="B7372" t="s">
        <v>2081</v>
      </c>
      <c r="D7372" s="1">
        <v>41996</v>
      </c>
      <c r="E7372" s="2">
        <v>2000</v>
      </c>
      <c r="G7372" t="s">
        <v>399</v>
      </c>
    </row>
    <row r="7373" spans="1:7" x14ac:dyDescent="0.25">
      <c r="A7373" t="s">
        <v>2876</v>
      </c>
      <c r="B7373" t="s">
        <v>2877</v>
      </c>
      <c r="D7373" s="1">
        <v>41996</v>
      </c>
      <c r="E7373" s="2">
        <v>10000</v>
      </c>
      <c r="G7373" t="s">
        <v>2060</v>
      </c>
    </row>
    <row r="7374" spans="1:7" x14ac:dyDescent="0.25">
      <c r="A7374" t="s">
        <v>2383</v>
      </c>
      <c r="B7374" t="s">
        <v>2384</v>
      </c>
      <c r="D7374" s="1">
        <v>41996</v>
      </c>
      <c r="E7374" s="2">
        <v>10000</v>
      </c>
      <c r="G7374" t="s">
        <v>2385</v>
      </c>
    </row>
    <row r="7375" spans="1:7" x14ac:dyDescent="0.25">
      <c r="A7375" t="s">
        <v>2386</v>
      </c>
      <c r="B7375" t="s">
        <v>2387</v>
      </c>
      <c r="D7375" s="1">
        <v>41996</v>
      </c>
      <c r="E7375" s="2">
        <v>10000</v>
      </c>
      <c r="F7375" t="s">
        <v>2388</v>
      </c>
      <c r="G7375" t="s">
        <v>2385</v>
      </c>
    </row>
    <row r="7376" spans="1:7" x14ac:dyDescent="0.25">
      <c r="A7376" t="s">
        <v>2386</v>
      </c>
      <c r="B7376" t="s">
        <v>2387</v>
      </c>
      <c r="D7376" s="1">
        <v>41996</v>
      </c>
      <c r="E7376" s="2">
        <v>10000</v>
      </c>
      <c r="F7376" t="s">
        <v>2390</v>
      </c>
      <c r="G7376" t="s">
        <v>2385</v>
      </c>
    </row>
    <row r="7377" spans="1:7" x14ac:dyDescent="0.25">
      <c r="A7377" t="s">
        <v>660</v>
      </c>
      <c r="B7377" t="s">
        <v>661</v>
      </c>
      <c r="D7377" s="1">
        <v>41996</v>
      </c>
      <c r="E7377" s="2">
        <v>300</v>
      </c>
      <c r="F7377" t="s">
        <v>662</v>
      </c>
      <c r="G7377" t="s">
        <v>2253</v>
      </c>
    </row>
    <row r="7378" spans="1:7" x14ac:dyDescent="0.25">
      <c r="A7378" t="s">
        <v>2176</v>
      </c>
      <c r="B7378" t="s">
        <v>2177</v>
      </c>
      <c r="C7378" t="s">
        <v>2178</v>
      </c>
      <c r="D7378" s="1">
        <v>41996</v>
      </c>
      <c r="E7378" s="2">
        <v>100</v>
      </c>
      <c r="F7378" t="s">
        <v>2179</v>
      </c>
      <c r="G7378" t="s">
        <v>67</v>
      </c>
    </row>
    <row r="7379" spans="1:7" x14ac:dyDescent="0.25">
      <c r="A7379" t="s">
        <v>1334</v>
      </c>
      <c r="B7379" t="s">
        <v>1335</v>
      </c>
      <c r="C7379" t="s">
        <v>1336</v>
      </c>
      <c r="D7379" s="1">
        <v>41996</v>
      </c>
      <c r="E7379" s="2">
        <v>200</v>
      </c>
      <c r="F7379" t="s">
        <v>1337</v>
      </c>
      <c r="G7379" t="s">
        <v>67</v>
      </c>
    </row>
    <row r="7380" spans="1:7" x14ac:dyDescent="0.25">
      <c r="A7380" t="s">
        <v>916</v>
      </c>
      <c r="B7380" t="s">
        <v>15</v>
      </c>
      <c r="C7380" t="s">
        <v>917</v>
      </c>
      <c r="D7380" s="1">
        <v>41996</v>
      </c>
      <c r="E7380" s="2">
        <v>1000</v>
      </c>
      <c r="F7380" t="s">
        <v>918</v>
      </c>
      <c r="G7380" t="s">
        <v>34</v>
      </c>
    </row>
    <row r="7381" spans="1:7" x14ac:dyDescent="0.25">
      <c r="A7381" t="s">
        <v>636</v>
      </c>
      <c r="B7381" t="s">
        <v>637</v>
      </c>
      <c r="C7381" t="s">
        <v>638</v>
      </c>
      <c r="D7381" s="1">
        <v>42003</v>
      </c>
      <c r="E7381" s="2">
        <v>10</v>
      </c>
      <c r="F7381" t="s">
        <v>639</v>
      </c>
      <c r="G7381" t="s">
        <v>1694</v>
      </c>
    </row>
    <row r="7382" spans="1:7" x14ac:dyDescent="0.25">
      <c r="A7382" t="s">
        <v>2686</v>
      </c>
      <c r="B7382" t="s">
        <v>2687</v>
      </c>
      <c r="C7382" t="s">
        <v>2688</v>
      </c>
      <c r="D7382" s="1">
        <v>42003</v>
      </c>
      <c r="E7382" s="2">
        <v>40</v>
      </c>
      <c r="F7382" t="s">
        <v>2689</v>
      </c>
      <c r="G7382" t="s">
        <v>97</v>
      </c>
    </row>
    <row r="7383" spans="1:7" x14ac:dyDescent="0.25">
      <c r="A7383" t="s">
        <v>2690</v>
      </c>
      <c r="B7383" t="s">
        <v>2691</v>
      </c>
      <c r="C7383" t="s">
        <v>2692</v>
      </c>
      <c r="D7383" s="1">
        <v>42003</v>
      </c>
      <c r="E7383" s="2">
        <v>50</v>
      </c>
      <c r="F7383" t="s">
        <v>2693</v>
      </c>
      <c r="G7383" t="s">
        <v>1725</v>
      </c>
    </row>
    <row r="7384" spans="1:7" x14ac:dyDescent="0.25">
      <c r="A7384" t="s">
        <v>2690</v>
      </c>
      <c r="B7384" t="s">
        <v>2691</v>
      </c>
      <c r="C7384" t="s">
        <v>2692</v>
      </c>
      <c r="D7384" s="1">
        <v>42003</v>
      </c>
      <c r="E7384" s="2">
        <v>50</v>
      </c>
      <c r="F7384" t="s">
        <v>2693</v>
      </c>
      <c r="G7384" t="s">
        <v>1715</v>
      </c>
    </row>
    <row r="7385" spans="1:7" x14ac:dyDescent="0.25">
      <c r="A7385" t="s">
        <v>82</v>
      </c>
      <c r="B7385" t="s">
        <v>83</v>
      </c>
      <c r="C7385" t="s">
        <v>84</v>
      </c>
      <c r="D7385" s="1">
        <v>42003</v>
      </c>
      <c r="E7385" s="2">
        <v>10</v>
      </c>
      <c r="F7385" t="s">
        <v>85</v>
      </c>
      <c r="G7385" t="s">
        <v>1245</v>
      </c>
    </row>
    <row r="7386" spans="1:7" x14ac:dyDescent="0.25">
      <c r="A7386" t="s">
        <v>82</v>
      </c>
      <c r="B7386" t="s">
        <v>83</v>
      </c>
      <c r="C7386" t="s">
        <v>84</v>
      </c>
      <c r="D7386" s="1">
        <v>42003</v>
      </c>
      <c r="E7386" s="2">
        <v>10</v>
      </c>
      <c r="F7386" t="s">
        <v>86</v>
      </c>
      <c r="G7386" t="s">
        <v>1245</v>
      </c>
    </row>
    <row r="7387" spans="1:7" x14ac:dyDescent="0.25">
      <c r="A7387" t="s">
        <v>2682</v>
      </c>
      <c r="B7387" t="s">
        <v>2683</v>
      </c>
      <c r="C7387" t="s">
        <v>2684</v>
      </c>
      <c r="D7387" s="1">
        <v>42003</v>
      </c>
      <c r="E7387" s="2">
        <v>25</v>
      </c>
      <c r="F7387" t="s">
        <v>2685</v>
      </c>
      <c r="G7387" t="s">
        <v>67</v>
      </c>
    </row>
    <row r="7388" spans="1:7" x14ac:dyDescent="0.25">
      <c r="A7388" t="s">
        <v>2153</v>
      </c>
      <c r="B7388" t="s">
        <v>614</v>
      </c>
      <c r="C7388" t="s">
        <v>1310</v>
      </c>
      <c r="D7388" s="1">
        <v>42003</v>
      </c>
      <c r="E7388" s="2">
        <v>10</v>
      </c>
      <c r="F7388" t="s">
        <v>2154</v>
      </c>
      <c r="G7388" t="s">
        <v>1245</v>
      </c>
    </row>
    <row r="7389" spans="1:7" x14ac:dyDescent="0.25">
      <c r="A7389" t="s">
        <v>529</v>
      </c>
      <c r="B7389" t="s">
        <v>290</v>
      </c>
      <c r="C7389" t="s">
        <v>530</v>
      </c>
      <c r="D7389" s="1">
        <v>42003</v>
      </c>
      <c r="E7389" s="2">
        <v>25</v>
      </c>
      <c r="F7389" t="s">
        <v>531</v>
      </c>
      <c r="G7389" t="s">
        <v>67</v>
      </c>
    </row>
    <row r="7390" spans="1:7" x14ac:dyDescent="0.25">
      <c r="A7390" t="s">
        <v>2727</v>
      </c>
      <c r="B7390" t="s">
        <v>2728</v>
      </c>
      <c r="C7390" t="s">
        <v>2729</v>
      </c>
      <c r="D7390" s="1">
        <v>42003</v>
      </c>
      <c r="E7390" s="2">
        <v>5</v>
      </c>
      <c r="F7390" t="s">
        <v>2730</v>
      </c>
      <c r="G7390" t="s">
        <v>2663</v>
      </c>
    </row>
    <row r="7391" spans="1:7" x14ac:dyDescent="0.25">
      <c r="A7391" t="s">
        <v>2000</v>
      </c>
      <c r="B7391" t="s">
        <v>2001</v>
      </c>
      <c r="C7391" t="s">
        <v>2002</v>
      </c>
      <c r="D7391" s="1">
        <v>42003</v>
      </c>
      <c r="E7391" s="2">
        <v>50</v>
      </c>
      <c r="F7391" t="s">
        <v>2003</v>
      </c>
      <c r="G7391" t="s">
        <v>2681</v>
      </c>
    </row>
    <row r="7392" spans="1:7" x14ac:dyDescent="0.25">
      <c r="A7392" t="s">
        <v>2000</v>
      </c>
      <c r="B7392" t="s">
        <v>2001</v>
      </c>
      <c r="C7392" t="s">
        <v>2002</v>
      </c>
      <c r="D7392" s="1">
        <v>42003</v>
      </c>
      <c r="E7392" s="2">
        <v>50</v>
      </c>
      <c r="F7392" t="s">
        <v>2004</v>
      </c>
      <c r="G7392" t="s">
        <v>2681</v>
      </c>
    </row>
    <row r="7393" spans="1:7" x14ac:dyDescent="0.25">
      <c r="A7393" t="s">
        <v>1590</v>
      </c>
      <c r="B7393" t="s">
        <v>1591</v>
      </c>
      <c r="C7393" t="s">
        <v>1592</v>
      </c>
      <c r="D7393" s="1">
        <v>42003</v>
      </c>
      <c r="E7393" s="2">
        <v>5</v>
      </c>
      <c r="F7393" t="s">
        <v>1593</v>
      </c>
      <c r="G7393" t="s">
        <v>1245</v>
      </c>
    </row>
    <row r="7394" spans="1:7" x14ac:dyDescent="0.25">
      <c r="A7394" t="s">
        <v>390</v>
      </c>
      <c r="B7394" t="s">
        <v>343</v>
      </c>
      <c r="C7394" t="s">
        <v>391</v>
      </c>
      <c r="D7394" s="1">
        <v>42003</v>
      </c>
      <c r="E7394" s="2">
        <v>30</v>
      </c>
      <c r="F7394" t="s">
        <v>392</v>
      </c>
      <c r="G7394" t="s">
        <v>1245</v>
      </c>
    </row>
    <row r="7395" spans="1:7" x14ac:dyDescent="0.25">
      <c r="A7395" t="s">
        <v>390</v>
      </c>
      <c r="B7395" t="s">
        <v>343</v>
      </c>
      <c r="C7395" t="s">
        <v>391</v>
      </c>
      <c r="D7395" s="1">
        <v>42003</v>
      </c>
      <c r="E7395" s="2">
        <v>30</v>
      </c>
      <c r="F7395" t="s">
        <v>392</v>
      </c>
      <c r="G7395" t="s">
        <v>1245</v>
      </c>
    </row>
    <row r="7396" spans="1:7" x14ac:dyDescent="0.25">
      <c r="A7396" t="s">
        <v>390</v>
      </c>
      <c r="B7396" t="s">
        <v>343</v>
      </c>
      <c r="C7396" t="s">
        <v>391</v>
      </c>
      <c r="D7396" s="1">
        <v>42003</v>
      </c>
      <c r="E7396" s="2">
        <v>30</v>
      </c>
      <c r="F7396" t="s">
        <v>393</v>
      </c>
      <c r="G7396" t="s">
        <v>1245</v>
      </c>
    </row>
    <row r="7397" spans="1:7" x14ac:dyDescent="0.25">
      <c r="A7397" t="s">
        <v>87</v>
      </c>
      <c r="B7397" t="s">
        <v>88</v>
      </c>
      <c r="C7397" t="s">
        <v>89</v>
      </c>
      <c r="D7397" s="1">
        <v>42003</v>
      </c>
      <c r="E7397" s="2">
        <v>25</v>
      </c>
      <c r="F7397" t="s">
        <v>90</v>
      </c>
      <c r="G7397" t="s">
        <v>1695</v>
      </c>
    </row>
    <row r="7398" spans="1:7" x14ac:dyDescent="0.25">
      <c r="A7398" t="s">
        <v>87</v>
      </c>
      <c r="B7398" t="s">
        <v>88</v>
      </c>
      <c r="C7398" t="s">
        <v>89</v>
      </c>
      <c r="D7398" s="1">
        <v>42003</v>
      </c>
      <c r="E7398" s="2">
        <v>25</v>
      </c>
      <c r="F7398" t="s">
        <v>91</v>
      </c>
      <c r="G7398" t="s">
        <v>1695</v>
      </c>
    </row>
    <row r="7399" spans="1:7" x14ac:dyDescent="0.25">
      <c r="A7399" t="s">
        <v>87</v>
      </c>
      <c r="B7399" t="s">
        <v>88</v>
      </c>
      <c r="C7399" t="s">
        <v>89</v>
      </c>
      <c r="D7399" s="1">
        <v>42003</v>
      </c>
      <c r="E7399" s="2">
        <v>25</v>
      </c>
      <c r="F7399" t="s">
        <v>91</v>
      </c>
      <c r="G7399" t="s">
        <v>1695</v>
      </c>
    </row>
    <row r="7400" spans="1:7" x14ac:dyDescent="0.25">
      <c r="A7400" t="s">
        <v>87</v>
      </c>
      <c r="B7400" t="s">
        <v>88</v>
      </c>
      <c r="C7400" t="s">
        <v>89</v>
      </c>
      <c r="D7400" s="1">
        <v>42003</v>
      </c>
      <c r="E7400" s="2">
        <v>25</v>
      </c>
      <c r="F7400" t="s">
        <v>92</v>
      </c>
      <c r="G7400" t="s">
        <v>1695</v>
      </c>
    </row>
    <row r="7401" spans="1:7" x14ac:dyDescent="0.25">
      <c r="A7401" t="s">
        <v>2721</v>
      </c>
      <c r="B7401" t="s">
        <v>2722</v>
      </c>
      <c r="C7401" t="s">
        <v>2723</v>
      </c>
      <c r="D7401" s="1">
        <v>42003</v>
      </c>
      <c r="E7401" s="2">
        <v>10</v>
      </c>
      <c r="F7401" t="s">
        <v>2724</v>
      </c>
      <c r="G7401" t="s">
        <v>310</v>
      </c>
    </row>
    <row r="7402" spans="1:7" x14ac:dyDescent="0.25">
      <c r="A7402" t="s">
        <v>2721</v>
      </c>
      <c r="B7402" t="s">
        <v>2722</v>
      </c>
      <c r="C7402" t="s">
        <v>2723</v>
      </c>
      <c r="D7402" s="1">
        <v>42003</v>
      </c>
      <c r="E7402" s="2">
        <v>10</v>
      </c>
      <c r="F7402" t="s">
        <v>2725</v>
      </c>
      <c r="G7402" t="s">
        <v>310</v>
      </c>
    </row>
    <row r="7403" spans="1:7" x14ac:dyDescent="0.25">
      <c r="A7403" t="s">
        <v>2721</v>
      </c>
      <c r="B7403" t="s">
        <v>2722</v>
      </c>
      <c r="C7403" t="s">
        <v>2723</v>
      </c>
      <c r="D7403" s="1">
        <v>42003</v>
      </c>
      <c r="E7403" s="2">
        <v>10</v>
      </c>
      <c r="F7403" t="s">
        <v>2726</v>
      </c>
      <c r="G7403" t="s">
        <v>310</v>
      </c>
    </row>
    <row r="7404" spans="1:7" x14ac:dyDescent="0.25">
      <c r="A7404" t="s">
        <v>2742</v>
      </c>
      <c r="B7404" t="s">
        <v>2743</v>
      </c>
      <c r="C7404" t="s">
        <v>2744</v>
      </c>
      <c r="D7404" s="1">
        <v>42003</v>
      </c>
      <c r="E7404" s="2">
        <v>150</v>
      </c>
      <c r="F7404" t="s">
        <v>2745</v>
      </c>
      <c r="G7404" t="s">
        <v>2746</v>
      </c>
    </row>
    <row r="7405" spans="1:7" x14ac:dyDescent="0.25">
      <c r="A7405" t="s">
        <v>2742</v>
      </c>
      <c r="B7405" t="s">
        <v>2743</v>
      </c>
      <c r="C7405" t="s">
        <v>2744</v>
      </c>
      <c r="D7405" s="1">
        <v>42003</v>
      </c>
      <c r="E7405" s="2">
        <v>150</v>
      </c>
      <c r="F7405" t="s">
        <v>2747</v>
      </c>
      <c r="G7405" t="s">
        <v>2746</v>
      </c>
    </row>
    <row r="7406" spans="1:7" x14ac:dyDescent="0.25">
      <c r="A7406" t="s">
        <v>333</v>
      </c>
      <c r="B7406" t="s">
        <v>152</v>
      </c>
      <c r="C7406" t="s">
        <v>334</v>
      </c>
      <c r="D7406" s="1">
        <v>42003</v>
      </c>
      <c r="E7406" s="2">
        <v>2</v>
      </c>
      <c r="F7406" t="s">
        <v>335</v>
      </c>
      <c r="G7406" t="s">
        <v>114</v>
      </c>
    </row>
    <row r="7407" spans="1:7" x14ac:dyDescent="0.25">
      <c r="A7407" t="s">
        <v>333</v>
      </c>
      <c r="B7407" t="s">
        <v>152</v>
      </c>
      <c r="C7407" t="s">
        <v>334</v>
      </c>
      <c r="D7407" s="1">
        <v>42003</v>
      </c>
      <c r="E7407" s="2">
        <v>2</v>
      </c>
      <c r="F7407" t="s">
        <v>336</v>
      </c>
      <c r="G7407" t="s">
        <v>114</v>
      </c>
    </row>
    <row r="7408" spans="1:7" x14ac:dyDescent="0.25">
      <c r="A7408" t="s">
        <v>2678</v>
      </c>
      <c r="B7408" t="s">
        <v>248</v>
      </c>
      <c r="C7408" t="s">
        <v>2679</v>
      </c>
      <c r="D7408" s="1">
        <v>42003</v>
      </c>
      <c r="E7408" s="2">
        <v>10</v>
      </c>
      <c r="F7408" t="s">
        <v>2680</v>
      </c>
      <c r="G7408" t="s">
        <v>2663</v>
      </c>
    </row>
    <row r="7409" spans="1:7" x14ac:dyDescent="0.25">
      <c r="A7409" t="s">
        <v>2717</v>
      </c>
      <c r="B7409" t="s">
        <v>2718</v>
      </c>
      <c r="C7409" t="s">
        <v>2425</v>
      </c>
      <c r="D7409" s="1">
        <v>42003</v>
      </c>
      <c r="E7409" s="2">
        <v>10</v>
      </c>
      <c r="F7409" t="s">
        <v>2719</v>
      </c>
      <c r="G7409" t="s">
        <v>2456</v>
      </c>
    </row>
    <row r="7410" spans="1:7" x14ac:dyDescent="0.25">
      <c r="A7410" t="s">
        <v>2717</v>
      </c>
      <c r="B7410" t="s">
        <v>2718</v>
      </c>
      <c r="C7410" t="s">
        <v>2425</v>
      </c>
      <c r="D7410" s="1">
        <v>42003</v>
      </c>
      <c r="E7410" s="2">
        <v>10</v>
      </c>
      <c r="F7410" t="s">
        <v>2720</v>
      </c>
      <c r="G7410" t="s">
        <v>2456</v>
      </c>
    </row>
    <row r="7411" spans="1:7" x14ac:dyDescent="0.25">
      <c r="A7411" t="s">
        <v>328</v>
      </c>
      <c r="B7411" t="s">
        <v>329</v>
      </c>
      <c r="C7411" t="s">
        <v>330</v>
      </c>
      <c r="D7411" s="1">
        <v>42003</v>
      </c>
      <c r="E7411" s="2">
        <v>150</v>
      </c>
      <c r="F7411" t="s">
        <v>331</v>
      </c>
      <c r="G7411" t="s">
        <v>828</v>
      </c>
    </row>
    <row r="7412" spans="1:7" x14ac:dyDescent="0.25">
      <c r="A7412" t="s">
        <v>328</v>
      </c>
      <c r="B7412" t="s">
        <v>329</v>
      </c>
      <c r="C7412" t="s">
        <v>330</v>
      </c>
      <c r="D7412" s="1">
        <v>42003</v>
      </c>
      <c r="E7412" s="2">
        <v>150</v>
      </c>
      <c r="F7412" t="s">
        <v>332</v>
      </c>
      <c r="G7412" t="s">
        <v>828</v>
      </c>
    </row>
    <row r="7413" spans="1:7" x14ac:dyDescent="0.25">
      <c r="A7413" t="s">
        <v>312</v>
      </c>
      <c r="B7413" t="s">
        <v>248</v>
      </c>
      <c r="C7413" t="s">
        <v>313</v>
      </c>
      <c r="D7413" s="1">
        <v>42003</v>
      </c>
      <c r="E7413" s="2">
        <v>50</v>
      </c>
      <c r="F7413" t="s">
        <v>314</v>
      </c>
      <c r="G7413" t="s">
        <v>315</v>
      </c>
    </row>
    <row r="7414" spans="1:7" x14ac:dyDescent="0.25">
      <c r="A7414" t="s">
        <v>316</v>
      </c>
      <c r="B7414" t="s">
        <v>317</v>
      </c>
      <c r="C7414" t="s">
        <v>318</v>
      </c>
      <c r="D7414" s="1">
        <v>42003</v>
      </c>
      <c r="E7414" s="2">
        <v>40</v>
      </c>
      <c r="F7414" t="s">
        <v>319</v>
      </c>
      <c r="G7414" t="s">
        <v>1275</v>
      </c>
    </row>
    <row r="7415" spans="1:7" x14ac:dyDescent="0.25">
      <c r="A7415" t="s">
        <v>316</v>
      </c>
      <c r="B7415" t="s">
        <v>317</v>
      </c>
      <c r="C7415" t="s">
        <v>318</v>
      </c>
      <c r="D7415" s="1">
        <v>42003</v>
      </c>
      <c r="E7415" s="2">
        <v>40</v>
      </c>
      <c r="F7415" t="s">
        <v>320</v>
      </c>
      <c r="G7415" t="s">
        <v>1275</v>
      </c>
    </row>
    <row r="7416" spans="1:7" x14ac:dyDescent="0.25">
      <c r="A7416" t="s">
        <v>322</v>
      </c>
      <c r="B7416" t="s">
        <v>323</v>
      </c>
      <c r="C7416" t="s">
        <v>324</v>
      </c>
      <c r="D7416" s="1">
        <v>42003</v>
      </c>
      <c r="E7416" s="2">
        <v>50</v>
      </c>
      <c r="F7416" t="s">
        <v>325</v>
      </c>
      <c r="G7416" t="s">
        <v>326</v>
      </c>
    </row>
    <row r="7417" spans="1:7" x14ac:dyDescent="0.25">
      <c r="A7417" t="s">
        <v>322</v>
      </c>
      <c r="B7417" t="s">
        <v>323</v>
      </c>
      <c r="C7417" t="s">
        <v>324</v>
      </c>
      <c r="D7417" s="1">
        <v>42003</v>
      </c>
      <c r="E7417" s="2">
        <v>50</v>
      </c>
      <c r="F7417" t="s">
        <v>327</v>
      </c>
      <c r="G7417" t="s">
        <v>326</v>
      </c>
    </row>
    <row r="7418" spans="1:7" x14ac:dyDescent="0.25">
      <c r="A7418" t="s">
        <v>121</v>
      </c>
      <c r="B7418" t="s">
        <v>122</v>
      </c>
      <c r="C7418" t="s">
        <v>123</v>
      </c>
      <c r="D7418" s="1">
        <v>42003</v>
      </c>
      <c r="E7418" s="2">
        <v>70</v>
      </c>
      <c r="F7418" t="s">
        <v>124</v>
      </c>
      <c r="G7418" t="s">
        <v>1790</v>
      </c>
    </row>
    <row r="7419" spans="1:7" x14ac:dyDescent="0.25">
      <c r="A7419" t="s">
        <v>2748</v>
      </c>
      <c r="B7419" t="s">
        <v>2749</v>
      </c>
      <c r="C7419" t="s">
        <v>2750</v>
      </c>
      <c r="D7419" s="1">
        <v>42003</v>
      </c>
      <c r="E7419" s="2">
        <v>10</v>
      </c>
      <c r="F7419" t="s">
        <v>2751</v>
      </c>
      <c r="G7419" t="s">
        <v>67</v>
      </c>
    </row>
    <row r="7420" spans="1:7" x14ac:dyDescent="0.25">
      <c r="A7420" t="s">
        <v>2748</v>
      </c>
      <c r="B7420" t="s">
        <v>2749</v>
      </c>
      <c r="C7420" t="s">
        <v>2750</v>
      </c>
      <c r="D7420" s="1">
        <v>42003</v>
      </c>
      <c r="E7420" s="2">
        <v>10</v>
      </c>
      <c r="F7420" t="s">
        <v>2751</v>
      </c>
      <c r="G7420" t="s">
        <v>67</v>
      </c>
    </row>
    <row r="7421" spans="1:7" x14ac:dyDescent="0.25">
      <c r="A7421" t="s">
        <v>2748</v>
      </c>
      <c r="B7421" t="s">
        <v>2749</v>
      </c>
      <c r="C7421" t="s">
        <v>2750</v>
      </c>
      <c r="D7421" s="1">
        <v>42003</v>
      </c>
      <c r="E7421" s="2">
        <v>10</v>
      </c>
      <c r="F7421" t="s">
        <v>2752</v>
      </c>
      <c r="G7421" t="s">
        <v>67</v>
      </c>
    </row>
    <row r="7422" spans="1:7" x14ac:dyDescent="0.25">
      <c r="A7422" t="s">
        <v>2346</v>
      </c>
      <c r="B7422" t="s">
        <v>371</v>
      </c>
      <c r="C7422" t="s">
        <v>2347</v>
      </c>
      <c r="D7422" s="1">
        <v>42003</v>
      </c>
      <c r="E7422" s="2">
        <v>20</v>
      </c>
      <c r="F7422" t="s">
        <v>2348</v>
      </c>
      <c r="G7422" t="s">
        <v>2663</v>
      </c>
    </row>
    <row r="7423" spans="1:7" x14ac:dyDescent="0.25">
      <c r="A7423" t="s">
        <v>2346</v>
      </c>
      <c r="B7423" t="s">
        <v>371</v>
      </c>
      <c r="C7423" t="s">
        <v>2347</v>
      </c>
      <c r="D7423" s="1">
        <v>42003</v>
      </c>
      <c r="E7423" s="2">
        <v>20</v>
      </c>
      <c r="F7423" t="s">
        <v>2349</v>
      </c>
      <c r="G7423" t="s">
        <v>2663</v>
      </c>
    </row>
    <row r="7424" spans="1:7" x14ac:dyDescent="0.25">
      <c r="A7424" t="s">
        <v>272</v>
      </c>
      <c r="B7424" t="s">
        <v>175</v>
      </c>
      <c r="C7424" t="s">
        <v>273</v>
      </c>
      <c r="D7424" s="1">
        <v>42003</v>
      </c>
      <c r="E7424" s="2">
        <v>25</v>
      </c>
      <c r="F7424" t="s">
        <v>274</v>
      </c>
      <c r="G7424" t="s">
        <v>1299</v>
      </c>
    </row>
    <row r="7425" spans="1:7" x14ac:dyDescent="0.25">
      <c r="A7425" t="s">
        <v>272</v>
      </c>
      <c r="B7425" t="s">
        <v>175</v>
      </c>
      <c r="C7425" t="s">
        <v>273</v>
      </c>
      <c r="D7425" s="1">
        <v>42003</v>
      </c>
      <c r="E7425" s="2">
        <v>25</v>
      </c>
      <c r="F7425" t="s">
        <v>274</v>
      </c>
      <c r="G7425" t="s">
        <v>1299</v>
      </c>
    </row>
    <row r="7426" spans="1:7" x14ac:dyDescent="0.25">
      <c r="A7426" t="s">
        <v>125</v>
      </c>
      <c r="B7426" t="s">
        <v>126</v>
      </c>
      <c r="C7426" t="s">
        <v>127</v>
      </c>
      <c r="D7426" s="1">
        <v>42003</v>
      </c>
      <c r="E7426" s="2">
        <v>5</v>
      </c>
      <c r="F7426" t="s">
        <v>128</v>
      </c>
      <c r="G7426" t="s">
        <v>1245</v>
      </c>
    </row>
    <row r="7427" spans="1:7" x14ac:dyDescent="0.25">
      <c r="A7427" t="s">
        <v>546</v>
      </c>
      <c r="B7427" t="s">
        <v>547</v>
      </c>
      <c r="C7427" t="s">
        <v>548</v>
      </c>
      <c r="D7427" s="1">
        <v>42003</v>
      </c>
      <c r="E7427" s="2">
        <v>55</v>
      </c>
      <c r="F7427" t="s">
        <v>549</v>
      </c>
      <c r="G7427" t="s">
        <v>1245</v>
      </c>
    </row>
    <row r="7428" spans="1:7" x14ac:dyDescent="0.25">
      <c r="A7428" t="s">
        <v>366</v>
      </c>
      <c r="B7428" t="s">
        <v>367</v>
      </c>
      <c r="C7428" t="s">
        <v>368</v>
      </c>
      <c r="D7428" s="1">
        <v>42003</v>
      </c>
      <c r="E7428" s="2">
        <v>20</v>
      </c>
      <c r="F7428" t="s">
        <v>369</v>
      </c>
      <c r="G7428" t="s">
        <v>182</v>
      </c>
    </row>
    <row r="7429" spans="1:7" x14ac:dyDescent="0.25">
      <c r="A7429" t="s">
        <v>263</v>
      </c>
      <c r="B7429" t="s">
        <v>264</v>
      </c>
      <c r="C7429" t="s">
        <v>265</v>
      </c>
      <c r="D7429" s="1">
        <v>42003</v>
      </c>
      <c r="E7429" s="2">
        <v>50</v>
      </c>
      <c r="F7429" t="s">
        <v>266</v>
      </c>
      <c r="G7429" t="s">
        <v>1695</v>
      </c>
    </row>
    <row r="7430" spans="1:7" x14ac:dyDescent="0.25">
      <c r="A7430" t="s">
        <v>115</v>
      </c>
      <c r="B7430" t="s">
        <v>116</v>
      </c>
      <c r="C7430" t="s">
        <v>117</v>
      </c>
      <c r="D7430" s="1">
        <v>42003</v>
      </c>
      <c r="E7430" s="2">
        <v>5</v>
      </c>
      <c r="F7430" t="s">
        <v>118</v>
      </c>
      <c r="G7430" t="s">
        <v>1245</v>
      </c>
    </row>
    <row r="7431" spans="1:7" x14ac:dyDescent="0.25">
      <c r="A7431" t="s">
        <v>115</v>
      </c>
      <c r="B7431" t="s">
        <v>116</v>
      </c>
      <c r="C7431" t="s">
        <v>117</v>
      </c>
      <c r="D7431" s="1">
        <v>42003</v>
      </c>
      <c r="E7431" s="2">
        <v>5</v>
      </c>
      <c r="F7431" t="s">
        <v>119</v>
      </c>
      <c r="G7431" t="s">
        <v>1245</v>
      </c>
    </row>
    <row r="7432" spans="1:7" x14ac:dyDescent="0.25">
      <c r="A7432" t="s">
        <v>115</v>
      </c>
      <c r="B7432" t="s">
        <v>116</v>
      </c>
      <c r="C7432" t="s">
        <v>117</v>
      </c>
      <c r="D7432" s="1">
        <v>42003</v>
      </c>
      <c r="E7432" s="2">
        <v>5</v>
      </c>
      <c r="F7432" t="s">
        <v>120</v>
      </c>
      <c r="G7432" t="s">
        <v>1245</v>
      </c>
    </row>
    <row r="7433" spans="1:7" x14ac:dyDescent="0.25">
      <c r="A7433" t="s">
        <v>1100</v>
      </c>
      <c r="B7433" t="s">
        <v>1101</v>
      </c>
      <c r="C7433" t="s">
        <v>1102</v>
      </c>
      <c r="D7433" s="1">
        <v>42003</v>
      </c>
      <c r="E7433" s="2">
        <v>25</v>
      </c>
      <c r="F7433" t="s">
        <v>1103</v>
      </c>
      <c r="G7433" t="s">
        <v>1247</v>
      </c>
    </row>
    <row r="7434" spans="1:7" x14ac:dyDescent="0.25">
      <c r="A7434" t="s">
        <v>1100</v>
      </c>
      <c r="B7434" t="s">
        <v>1101</v>
      </c>
      <c r="C7434" t="s">
        <v>1102</v>
      </c>
      <c r="D7434" s="1">
        <v>42003</v>
      </c>
      <c r="E7434" s="2">
        <v>25</v>
      </c>
      <c r="F7434" t="s">
        <v>1104</v>
      </c>
      <c r="G7434" t="s">
        <v>1247</v>
      </c>
    </row>
    <row r="7435" spans="1:7" x14ac:dyDescent="0.25">
      <c r="A7435" t="s">
        <v>293</v>
      </c>
      <c r="B7435" t="s">
        <v>248</v>
      </c>
      <c r="C7435" t="s">
        <v>294</v>
      </c>
      <c r="D7435" s="1">
        <v>42003</v>
      </c>
      <c r="E7435" s="2">
        <v>15</v>
      </c>
      <c r="F7435" t="s">
        <v>295</v>
      </c>
      <c r="G7435" t="s">
        <v>182</v>
      </c>
    </row>
    <row r="7436" spans="1:7" x14ac:dyDescent="0.25">
      <c r="A7436" t="s">
        <v>293</v>
      </c>
      <c r="B7436" t="s">
        <v>248</v>
      </c>
      <c r="C7436" t="s">
        <v>294</v>
      </c>
      <c r="D7436" s="1">
        <v>42003</v>
      </c>
      <c r="E7436" s="2">
        <v>15</v>
      </c>
      <c r="F7436" t="s">
        <v>295</v>
      </c>
      <c r="G7436" t="s">
        <v>182</v>
      </c>
    </row>
    <row r="7437" spans="1:7" x14ac:dyDescent="0.25">
      <c r="A7437" t="s">
        <v>133</v>
      </c>
      <c r="B7437" t="s">
        <v>134</v>
      </c>
      <c r="C7437" t="s">
        <v>95</v>
      </c>
      <c r="D7437" s="1">
        <v>42003</v>
      </c>
      <c r="E7437" s="2">
        <v>10</v>
      </c>
      <c r="F7437" t="s">
        <v>135</v>
      </c>
      <c r="G7437" t="s">
        <v>1245</v>
      </c>
    </row>
    <row r="7438" spans="1:7" x14ac:dyDescent="0.25">
      <c r="A7438" t="s">
        <v>133</v>
      </c>
      <c r="B7438" t="s">
        <v>134</v>
      </c>
      <c r="C7438" t="s">
        <v>95</v>
      </c>
      <c r="D7438" s="1">
        <v>42003</v>
      </c>
      <c r="E7438" s="2">
        <v>10</v>
      </c>
      <c r="F7438" t="s">
        <v>136</v>
      </c>
      <c r="G7438" t="s">
        <v>1245</v>
      </c>
    </row>
    <row r="7439" spans="1:7" x14ac:dyDescent="0.25">
      <c r="A7439" t="s">
        <v>133</v>
      </c>
      <c r="B7439" t="s">
        <v>134</v>
      </c>
      <c r="C7439" t="s">
        <v>95</v>
      </c>
      <c r="D7439" s="1">
        <v>42003</v>
      </c>
      <c r="E7439" s="2">
        <v>10</v>
      </c>
      <c r="F7439" t="s">
        <v>137</v>
      </c>
      <c r="G7439" t="s">
        <v>1245</v>
      </c>
    </row>
    <row r="7440" spans="1:7" x14ac:dyDescent="0.25">
      <c r="A7440" t="s">
        <v>129</v>
      </c>
      <c r="B7440" t="s">
        <v>130</v>
      </c>
      <c r="C7440" t="s">
        <v>131</v>
      </c>
      <c r="D7440" s="1">
        <v>42003</v>
      </c>
      <c r="E7440" s="2">
        <v>10</v>
      </c>
      <c r="F7440" t="s">
        <v>132</v>
      </c>
      <c r="G7440" t="s">
        <v>9</v>
      </c>
    </row>
    <row r="7441" spans="1:7" x14ac:dyDescent="0.25">
      <c r="A7441" t="s">
        <v>2339</v>
      </c>
      <c r="B7441" t="s">
        <v>222</v>
      </c>
      <c r="C7441" t="s">
        <v>2340</v>
      </c>
      <c r="D7441" s="1">
        <v>42003</v>
      </c>
      <c r="E7441" s="2">
        <v>10</v>
      </c>
      <c r="F7441" t="s">
        <v>2341</v>
      </c>
      <c r="G7441" t="s">
        <v>2677</v>
      </c>
    </row>
    <row r="7442" spans="1:7" x14ac:dyDescent="0.25">
      <c r="A7442" t="s">
        <v>2339</v>
      </c>
      <c r="B7442" t="s">
        <v>222</v>
      </c>
      <c r="C7442" t="s">
        <v>2340</v>
      </c>
      <c r="D7442" s="1">
        <v>42003</v>
      </c>
      <c r="E7442" s="2">
        <v>10</v>
      </c>
      <c r="F7442" t="s">
        <v>2342</v>
      </c>
      <c r="G7442" t="s">
        <v>2677</v>
      </c>
    </row>
    <row r="7443" spans="1:7" x14ac:dyDescent="0.25">
      <c r="A7443" t="s">
        <v>1492</v>
      </c>
      <c r="B7443" t="s">
        <v>1493</v>
      </c>
      <c r="C7443" t="s">
        <v>1494</v>
      </c>
      <c r="D7443" s="1">
        <v>42003</v>
      </c>
      <c r="E7443" s="2">
        <v>10</v>
      </c>
      <c r="F7443" t="s">
        <v>1495</v>
      </c>
      <c r="G7443" t="s">
        <v>276</v>
      </c>
    </row>
    <row r="7444" spans="1:7" x14ac:dyDescent="0.25">
      <c r="A7444" t="s">
        <v>138</v>
      </c>
      <c r="B7444" t="s">
        <v>139</v>
      </c>
      <c r="C7444" t="s">
        <v>140</v>
      </c>
      <c r="D7444" s="1">
        <v>42003</v>
      </c>
      <c r="E7444" s="2">
        <v>40</v>
      </c>
      <c r="F7444" t="s">
        <v>141</v>
      </c>
      <c r="G7444" t="s">
        <v>1245</v>
      </c>
    </row>
    <row r="7445" spans="1:7" x14ac:dyDescent="0.25">
      <c r="A7445" t="s">
        <v>278</v>
      </c>
      <c r="B7445" t="s">
        <v>279</v>
      </c>
      <c r="C7445" t="s">
        <v>280</v>
      </c>
      <c r="D7445" s="1">
        <v>42003</v>
      </c>
      <c r="E7445" s="2">
        <v>5</v>
      </c>
      <c r="F7445" t="s">
        <v>281</v>
      </c>
      <c r="G7445" t="s">
        <v>282</v>
      </c>
    </row>
    <row r="7446" spans="1:7" x14ac:dyDescent="0.25">
      <c r="A7446" t="s">
        <v>2753</v>
      </c>
      <c r="B7446" t="s">
        <v>740</v>
      </c>
      <c r="C7446" t="s">
        <v>2754</v>
      </c>
      <c r="D7446" s="1">
        <v>42003</v>
      </c>
      <c r="E7446" s="2">
        <v>5</v>
      </c>
      <c r="F7446" t="s">
        <v>2755</v>
      </c>
      <c r="G7446" t="s">
        <v>2663</v>
      </c>
    </row>
    <row r="7447" spans="1:7" x14ac:dyDescent="0.25">
      <c r="A7447" t="s">
        <v>2753</v>
      </c>
      <c r="B7447" t="s">
        <v>740</v>
      </c>
      <c r="C7447" t="s">
        <v>2754</v>
      </c>
      <c r="D7447" s="1">
        <v>42003</v>
      </c>
      <c r="E7447" s="2">
        <v>5</v>
      </c>
      <c r="F7447" t="s">
        <v>2756</v>
      </c>
      <c r="G7447" t="s">
        <v>2663</v>
      </c>
    </row>
    <row r="7448" spans="1:7" x14ac:dyDescent="0.25">
      <c r="A7448" t="s">
        <v>2753</v>
      </c>
      <c r="B7448" t="s">
        <v>740</v>
      </c>
      <c r="C7448" t="s">
        <v>2754</v>
      </c>
      <c r="D7448" s="1">
        <v>42003</v>
      </c>
      <c r="E7448" s="2">
        <v>5</v>
      </c>
      <c r="F7448" t="s">
        <v>2757</v>
      </c>
      <c r="G7448" t="s">
        <v>2663</v>
      </c>
    </row>
    <row r="7449" spans="1:7" x14ac:dyDescent="0.25">
      <c r="A7449" t="s">
        <v>1584</v>
      </c>
      <c r="B7449" t="s">
        <v>1585</v>
      </c>
      <c r="C7449" t="s">
        <v>1586</v>
      </c>
      <c r="D7449" s="1">
        <v>42003</v>
      </c>
      <c r="E7449" s="2">
        <v>30</v>
      </c>
      <c r="F7449" t="s">
        <v>1587</v>
      </c>
      <c r="G7449" t="s">
        <v>1790</v>
      </c>
    </row>
    <row r="7450" spans="1:7" x14ac:dyDescent="0.25">
      <c r="A7450" t="s">
        <v>306</v>
      </c>
      <c r="B7450" t="s">
        <v>307</v>
      </c>
      <c r="C7450" t="s">
        <v>308</v>
      </c>
      <c r="D7450" s="1">
        <v>42003</v>
      </c>
      <c r="E7450" s="2">
        <v>10</v>
      </c>
      <c r="F7450" t="s">
        <v>309</v>
      </c>
      <c r="G7450" t="s">
        <v>310</v>
      </c>
    </row>
    <row r="7451" spans="1:7" x14ac:dyDescent="0.25">
      <c r="A7451" t="s">
        <v>306</v>
      </c>
      <c r="B7451" t="s">
        <v>307</v>
      </c>
      <c r="C7451" t="s">
        <v>308</v>
      </c>
      <c r="D7451" s="1">
        <v>42003</v>
      </c>
      <c r="E7451" s="2">
        <v>10</v>
      </c>
      <c r="F7451" t="s">
        <v>311</v>
      </c>
      <c r="G7451" t="s">
        <v>310</v>
      </c>
    </row>
    <row r="7452" spans="1:7" x14ac:dyDescent="0.25">
      <c r="A7452" t="s">
        <v>1580</v>
      </c>
      <c r="B7452" t="s">
        <v>1581</v>
      </c>
      <c r="C7452" t="s">
        <v>1582</v>
      </c>
      <c r="D7452" s="1">
        <v>42003</v>
      </c>
      <c r="E7452" s="2">
        <v>20</v>
      </c>
      <c r="F7452" t="s">
        <v>1583</v>
      </c>
      <c r="G7452" t="s">
        <v>1869</v>
      </c>
    </row>
    <row r="7453" spans="1:7" x14ac:dyDescent="0.25">
      <c r="A7453" t="s">
        <v>1095</v>
      </c>
      <c r="B7453" t="s">
        <v>1096</v>
      </c>
      <c r="C7453" t="s">
        <v>1097</v>
      </c>
      <c r="D7453" s="1">
        <v>42003</v>
      </c>
      <c r="E7453" s="2">
        <v>25</v>
      </c>
      <c r="F7453" t="s">
        <v>1098</v>
      </c>
      <c r="G7453" t="s">
        <v>1246</v>
      </c>
    </row>
    <row r="7454" spans="1:7" x14ac:dyDescent="0.25">
      <c r="A7454" t="s">
        <v>1095</v>
      </c>
      <c r="B7454" t="s">
        <v>1096</v>
      </c>
      <c r="C7454" t="s">
        <v>1097</v>
      </c>
      <c r="D7454" s="1">
        <v>42003</v>
      </c>
      <c r="E7454" s="2">
        <v>25</v>
      </c>
      <c r="F7454" t="s">
        <v>1099</v>
      </c>
      <c r="G7454" t="s">
        <v>1246</v>
      </c>
    </row>
    <row r="7455" spans="1:7" x14ac:dyDescent="0.25">
      <c r="A7455" t="s">
        <v>1095</v>
      </c>
      <c r="B7455" t="s">
        <v>1096</v>
      </c>
      <c r="C7455" t="s">
        <v>1097</v>
      </c>
      <c r="D7455" s="1">
        <v>42003</v>
      </c>
      <c r="E7455" s="2">
        <v>25</v>
      </c>
      <c r="F7455" t="s">
        <v>1099</v>
      </c>
      <c r="G7455" t="s">
        <v>1246</v>
      </c>
    </row>
    <row r="7456" spans="1:7" x14ac:dyDescent="0.25">
      <c r="A7456" t="s">
        <v>1095</v>
      </c>
      <c r="B7456" t="s">
        <v>1096</v>
      </c>
      <c r="C7456" t="s">
        <v>1097</v>
      </c>
      <c r="D7456" s="1">
        <v>42003</v>
      </c>
      <c r="E7456" s="2">
        <v>25</v>
      </c>
      <c r="F7456" t="s">
        <v>1099</v>
      </c>
      <c r="G7456" t="s">
        <v>1246</v>
      </c>
    </row>
    <row r="7457" spans="1:7" x14ac:dyDescent="0.25">
      <c r="A7457" t="s">
        <v>296</v>
      </c>
      <c r="B7457" t="s">
        <v>297</v>
      </c>
      <c r="C7457" t="s">
        <v>298</v>
      </c>
      <c r="D7457" s="1">
        <v>42003</v>
      </c>
      <c r="E7457" s="2">
        <v>100</v>
      </c>
      <c r="F7457" t="s">
        <v>299</v>
      </c>
      <c r="G7457" t="s">
        <v>34</v>
      </c>
    </row>
    <row r="7458" spans="1:7" x14ac:dyDescent="0.25">
      <c r="A7458" t="s">
        <v>296</v>
      </c>
      <c r="B7458" t="s">
        <v>297</v>
      </c>
      <c r="C7458" t="s">
        <v>298</v>
      </c>
      <c r="D7458" s="1">
        <v>42003</v>
      </c>
      <c r="E7458" s="2">
        <v>100</v>
      </c>
      <c r="F7458" t="s">
        <v>300</v>
      </c>
      <c r="G7458" t="s">
        <v>34</v>
      </c>
    </row>
    <row r="7459" spans="1:7" x14ac:dyDescent="0.25">
      <c r="A7459" t="s">
        <v>296</v>
      </c>
      <c r="B7459" t="s">
        <v>297</v>
      </c>
      <c r="C7459" t="s">
        <v>298</v>
      </c>
      <c r="D7459" s="1">
        <v>42003</v>
      </c>
      <c r="E7459" s="2">
        <v>100</v>
      </c>
      <c r="F7459" t="s">
        <v>301</v>
      </c>
      <c r="G7459" t="s">
        <v>34</v>
      </c>
    </row>
    <row r="7460" spans="1:7" x14ac:dyDescent="0.25">
      <c r="A7460" t="s">
        <v>302</v>
      </c>
      <c r="B7460" t="s">
        <v>303</v>
      </c>
      <c r="C7460" t="s">
        <v>304</v>
      </c>
      <c r="D7460" s="1">
        <v>42003</v>
      </c>
      <c r="E7460" s="2">
        <v>40.21</v>
      </c>
      <c r="F7460" t="s">
        <v>305</v>
      </c>
      <c r="G7460" t="s">
        <v>114</v>
      </c>
    </row>
    <row r="7461" spans="1:7" x14ac:dyDescent="0.25">
      <c r="A7461" t="s">
        <v>1105</v>
      </c>
      <c r="B7461" t="s">
        <v>1106</v>
      </c>
      <c r="C7461" t="s">
        <v>1107</v>
      </c>
      <c r="D7461" s="1">
        <v>42003</v>
      </c>
      <c r="E7461" s="2">
        <v>50</v>
      </c>
      <c r="F7461" t="s">
        <v>1108</v>
      </c>
      <c r="G7461" t="s">
        <v>2253</v>
      </c>
    </row>
    <row r="7462" spans="1:7" x14ac:dyDescent="0.25">
      <c r="A7462" t="s">
        <v>174</v>
      </c>
      <c r="B7462" t="s">
        <v>175</v>
      </c>
      <c r="C7462" t="s">
        <v>176</v>
      </c>
      <c r="D7462" s="1">
        <v>42003</v>
      </c>
      <c r="E7462" s="2">
        <v>10</v>
      </c>
      <c r="F7462" t="s">
        <v>177</v>
      </c>
      <c r="G7462" t="s">
        <v>114</v>
      </c>
    </row>
    <row r="7463" spans="1:7" x14ac:dyDescent="0.25">
      <c r="A7463" t="s">
        <v>1464</v>
      </c>
      <c r="B7463" t="s">
        <v>1465</v>
      </c>
      <c r="C7463" t="s">
        <v>627</v>
      </c>
      <c r="D7463" s="1">
        <v>42003</v>
      </c>
      <c r="E7463" s="2">
        <v>20</v>
      </c>
      <c r="F7463" t="s">
        <v>1466</v>
      </c>
      <c r="G7463" t="s">
        <v>2060</v>
      </c>
    </row>
    <row r="7464" spans="1:7" x14ac:dyDescent="0.25">
      <c r="A7464" t="s">
        <v>1464</v>
      </c>
      <c r="B7464" t="s">
        <v>1465</v>
      </c>
      <c r="C7464" t="s">
        <v>627</v>
      </c>
      <c r="D7464" s="1">
        <v>42003</v>
      </c>
      <c r="E7464" s="2">
        <v>20</v>
      </c>
      <c r="F7464" t="s">
        <v>1466</v>
      </c>
      <c r="G7464" t="s">
        <v>2060</v>
      </c>
    </row>
    <row r="7465" spans="1:7" x14ac:dyDescent="0.25">
      <c r="A7465" t="s">
        <v>493</v>
      </c>
      <c r="B7465" t="s">
        <v>494</v>
      </c>
      <c r="C7465" t="s">
        <v>495</v>
      </c>
      <c r="D7465" s="1">
        <v>42003</v>
      </c>
      <c r="E7465" s="2">
        <v>10</v>
      </c>
      <c r="F7465" t="s">
        <v>496</v>
      </c>
      <c r="G7465" t="s">
        <v>2456</v>
      </c>
    </row>
    <row r="7466" spans="1:7" x14ac:dyDescent="0.25">
      <c r="A7466" t="s">
        <v>493</v>
      </c>
      <c r="B7466" t="s">
        <v>494</v>
      </c>
      <c r="C7466" t="s">
        <v>495</v>
      </c>
      <c r="D7466" s="1">
        <v>42003</v>
      </c>
      <c r="E7466" s="2">
        <v>10</v>
      </c>
      <c r="F7466" t="s">
        <v>497</v>
      </c>
      <c r="G7466" t="s">
        <v>2456</v>
      </c>
    </row>
    <row r="7467" spans="1:7" x14ac:dyDescent="0.25">
      <c r="A7467" t="s">
        <v>241</v>
      </c>
      <c r="B7467" t="s">
        <v>242</v>
      </c>
      <c r="C7467" t="s">
        <v>243</v>
      </c>
      <c r="D7467" s="1">
        <v>42003</v>
      </c>
      <c r="E7467" s="2">
        <v>300</v>
      </c>
      <c r="F7467" t="s">
        <v>244</v>
      </c>
      <c r="G7467" t="s">
        <v>245</v>
      </c>
    </row>
    <row r="7468" spans="1:7" x14ac:dyDescent="0.25">
      <c r="A7468" t="s">
        <v>241</v>
      </c>
      <c r="B7468" t="s">
        <v>242</v>
      </c>
      <c r="C7468" t="s">
        <v>243</v>
      </c>
      <c r="D7468" s="1">
        <v>42003</v>
      </c>
      <c r="E7468" s="2">
        <v>300</v>
      </c>
      <c r="F7468" t="s">
        <v>246</v>
      </c>
      <c r="G7468" t="s">
        <v>245</v>
      </c>
    </row>
    <row r="7469" spans="1:7" x14ac:dyDescent="0.25">
      <c r="A7469" t="s">
        <v>164</v>
      </c>
      <c r="B7469" t="s">
        <v>165</v>
      </c>
      <c r="C7469" t="s">
        <v>166</v>
      </c>
      <c r="D7469" s="1">
        <v>42003</v>
      </c>
      <c r="E7469" s="2">
        <v>25</v>
      </c>
      <c r="F7469" t="s">
        <v>167</v>
      </c>
      <c r="G7469" t="s">
        <v>1695</v>
      </c>
    </row>
    <row r="7470" spans="1:7" x14ac:dyDescent="0.25">
      <c r="A7470" t="s">
        <v>164</v>
      </c>
      <c r="B7470" t="s">
        <v>165</v>
      </c>
      <c r="C7470" t="s">
        <v>166</v>
      </c>
      <c r="D7470" s="1">
        <v>42003</v>
      </c>
      <c r="E7470" s="2">
        <v>25</v>
      </c>
      <c r="F7470" t="s">
        <v>168</v>
      </c>
      <c r="G7470" t="s">
        <v>1695</v>
      </c>
    </row>
    <row r="7471" spans="1:7" x14ac:dyDescent="0.25">
      <c r="A7471" t="s">
        <v>169</v>
      </c>
      <c r="B7471" t="s">
        <v>170</v>
      </c>
      <c r="C7471" t="s">
        <v>171</v>
      </c>
      <c r="D7471" s="1">
        <v>42003</v>
      </c>
      <c r="E7471" s="2">
        <v>10</v>
      </c>
      <c r="F7471" t="s">
        <v>172</v>
      </c>
      <c r="G7471" t="s">
        <v>1245</v>
      </c>
    </row>
    <row r="7472" spans="1:7" x14ac:dyDescent="0.25">
      <c r="A7472" t="s">
        <v>169</v>
      </c>
      <c r="B7472" t="s">
        <v>170</v>
      </c>
      <c r="C7472" t="s">
        <v>171</v>
      </c>
      <c r="D7472" s="1">
        <v>42003</v>
      </c>
      <c r="E7472" s="2">
        <v>10</v>
      </c>
      <c r="F7472" t="s">
        <v>173</v>
      </c>
      <c r="G7472" t="s">
        <v>1245</v>
      </c>
    </row>
    <row r="7473" spans="1:7" x14ac:dyDescent="0.25">
      <c r="A7473" t="s">
        <v>2627</v>
      </c>
      <c r="B7473" t="s">
        <v>2628</v>
      </c>
      <c r="C7473" t="s">
        <v>2629</v>
      </c>
      <c r="D7473" s="1">
        <v>42003</v>
      </c>
      <c r="E7473" s="2">
        <v>100</v>
      </c>
      <c r="F7473" t="s">
        <v>2630</v>
      </c>
      <c r="G7473" t="s">
        <v>321</v>
      </c>
    </row>
    <row r="7474" spans="1:7" x14ac:dyDescent="0.25">
      <c r="A7474" t="s">
        <v>2627</v>
      </c>
      <c r="B7474" t="s">
        <v>2628</v>
      </c>
      <c r="C7474" t="s">
        <v>2629</v>
      </c>
      <c r="D7474" s="1">
        <v>42003</v>
      </c>
      <c r="E7474" s="2">
        <v>100</v>
      </c>
      <c r="F7474" t="s">
        <v>2630</v>
      </c>
      <c r="G7474" t="s">
        <v>321</v>
      </c>
    </row>
    <row r="7475" spans="1:7" x14ac:dyDescent="0.25">
      <c r="A7475" t="s">
        <v>247</v>
      </c>
      <c r="B7475" t="s">
        <v>248</v>
      </c>
      <c r="C7475" t="s">
        <v>249</v>
      </c>
      <c r="D7475" s="1">
        <v>42003</v>
      </c>
      <c r="E7475" s="2">
        <v>20</v>
      </c>
      <c r="F7475" t="s">
        <v>250</v>
      </c>
      <c r="G7475" t="s">
        <v>251</v>
      </c>
    </row>
    <row r="7476" spans="1:7" x14ac:dyDescent="0.25">
      <c r="A7476" t="s">
        <v>247</v>
      </c>
      <c r="B7476" t="s">
        <v>248</v>
      </c>
      <c r="C7476" t="s">
        <v>249</v>
      </c>
      <c r="D7476" s="1">
        <v>42003</v>
      </c>
      <c r="E7476" s="2">
        <v>20</v>
      </c>
      <c r="F7476" t="s">
        <v>252</v>
      </c>
      <c r="G7476" t="s">
        <v>251</v>
      </c>
    </row>
    <row r="7477" spans="1:7" x14ac:dyDescent="0.25">
      <c r="A7477" t="s">
        <v>1317</v>
      </c>
      <c r="B7477" t="s">
        <v>1318</v>
      </c>
      <c r="C7477" t="s">
        <v>1319</v>
      </c>
      <c r="D7477" s="1">
        <v>42003</v>
      </c>
      <c r="E7477" s="2">
        <v>200</v>
      </c>
      <c r="F7477" t="s">
        <v>1320</v>
      </c>
      <c r="G7477" t="s">
        <v>1328</v>
      </c>
    </row>
    <row r="7478" spans="1:7" x14ac:dyDescent="0.25">
      <c r="A7478" t="s">
        <v>1317</v>
      </c>
      <c r="B7478" t="s">
        <v>1318</v>
      </c>
      <c r="C7478" t="s">
        <v>1319</v>
      </c>
      <c r="D7478" s="1">
        <v>42003</v>
      </c>
      <c r="E7478" s="2">
        <v>200</v>
      </c>
      <c r="F7478" t="s">
        <v>1321</v>
      </c>
      <c r="G7478" t="s">
        <v>1328</v>
      </c>
    </row>
    <row r="7479" spans="1:7" x14ac:dyDescent="0.25">
      <c r="A7479" t="s">
        <v>178</v>
      </c>
      <c r="B7479" t="s">
        <v>179</v>
      </c>
      <c r="C7479" t="s">
        <v>180</v>
      </c>
      <c r="D7479" s="1">
        <v>42003</v>
      </c>
      <c r="E7479" s="2">
        <v>5</v>
      </c>
      <c r="F7479" t="s">
        <v>181</v>
      </c>
      <c r="G7479" t="s">
        <v>182</v>
      </c>
    </row>
    <row r="7480" spans="1:7" x14ac:dyDescent="0.25">
      <c r="A7480" t="s">
        <v>1356</v>
      </c>
      <c r="B7480" t="s">
        <v>307</v>
      </c>
      <c r="C7480" t="s">
        <v>1357</v>
      </c>
      <c r="D7480" s="1">
        <v>42003</v>
      </c>
      <c r="E7480" s="2">
        <v>5</v>
      </c>
      <c r="F7480" t="s">
        <v>1358</v>
      </c>
      <c r="G7480" t="s">
        <v>1245</v>
      </c>
    </row>
    <row r="7481" spans="1:7" x14ac:dyDescent="0.25">
      <c r="A7481" t="s">
        <v>259</v>
      </c>
      <c r="B7481" t="s">
        <v>260</v>
      </c>
      <c r="C7481" t="s">
        <v>261</v>
      </c>
      <c r="D7481" s="1">
        <v>42003</v>
      </c>
      <c r="E7481" s="2">
        <v>10</v>
      </c>
      <c r="F7481" t="s">
        <v>262</v>
      </c>
      <c r="G7481" t="s">
        <v>1695</v>
      </c>
    </row>
    <row r="7482" spans="1:7" x14ac:dyDescent="0.25">
      <c r="A7482" t="s">
        <v>671</v>
      </c>
      <c r="B7482" t="s">
        <v>672</v>
      </c>
      <c r="C7482" t="s">
        <v>673</v>
      </c>
      <c r="D7482" s="1">
        <v>42003</v>
      </c>
      <c r="E7482" s="2">
        <v>20</v>
      </c>
      <c r="F7482" t="s">
        <v>674</v>
      </c>
      <c r="G7482" t="s">
        <v>1440</v>
      </c>
    </row>
    <row r="7483" spans="1:7" x14ac:dyDescent="0.25">
      <c r="A7483" t="s">
        <v>671</v>
      </c>
      <c r="B7483" t="s">
        <v>672</v>
      </c>
      <c r="C7483" t="s">
        <v>673</v>
      </c>
      <c r="D7483" s="1">
        <v>42003</v>
      </c>
      <c r="E7483" s="2">
        <v>20</v>
      </c>
      <c r="F7483" t="s">
        <v>675</v>
      </c>
      <c r="G7483" t="s">
        <v>1440</v>
      </c>
    </row>
    <row r="7484" spans="1:7" x14ac:dyDescent="0.25">
      <c r="A7484" t="s">
        <v>2714</v>
      </c>
      <c r="B7484" t="s">
        <v>2715</v>
      </c>
      <c r="C7484" t="s">
        <v>488</v>
      </c>
      <c r="D7484" s="1">
        <v>42003</v>
      </c>
      <c r="E7484" s="2">
        <v>20</v>
      </c>
      <c r="F7484" t="s">
        <v>2716</v>
      </c>
      <c r="G7484" t="s">
        <v>2060</v>
      </c>
    </row>
    <row r="7485" spans="1:7" x14ac:dyDescent="0.25">
      <c r="A7485" t="s">
        <v>159</v>
      </c>
      <c r="B7485" t="s">
        <v>160</v>
      </c>
      <c r="C7485" t="s">
        <v>161</v>
      </c>
      <c r="D7485" s="1">
        <v>42003</v>
      </c>
      <c r="E7485" s="2">
        <v>83.33</v>
      </c>
      <c r="F7485" t="s">
        <v>162</v>
      </c>
      <c r="G7485" t="s">
        <v>34</v>
      </c>
    </row>
    <row r="7486" spans="1:7" x14ac:dyDescent="0.25">
      <c r="A7486" t="s">
        <v>1541</v>
      </c>
      <c r="B7486" t="s">
        <v>1542</v>
      </c>
      <c r="C7486" t="s">
        <v>1543</v>
      </c>
      <c r="D7486" s="1">
        <v>42003</v>
      </c>
      <c r="E7486" s="2">
        <v>20</v>
      </c>
      <c r="F7486" t="s">
        <v>1544</v>
      </c>
      <c r="G7486" t="s">
        <v>114</v>
      </c>
    </row>
    <row r="7487" spans="1:7" x14ac:dyDescent="0.25">
      <c r="A7487" t="s">
        <v>1541</v>
      </c>
      <c r="B7487" t="s">
        <v>1542</v>
      </c>
      <c r="C7487" t="s">
        <v>1543</v>
      </c>
      <c r="D7487" s="1">
        <v>42003</v>
      </c>
      <c r="E7487" s="2">
        <v>20</v>
      </c>
      <c r="F7487" t="s">
        <v>1545</v>
      </c>
      <c r="G7487" t="s">
        <v>114</v>
      </c>
    </row>
    <row r="7488" spans="1:7" x14ac:dyDescent="0.25">
      <c r="A7488" t="s">
        <v>2758</v>
      </c>
      <c r="B7488" t="s">
        <v>2759</v>
      </c>
      <c r="C7488" t="s">
        <v>2760</v>
      </c>
      <c r="D7488" s="1">
        <v>42003</v>
      </c>
      <c r="E7488" s="2">
        <v>15</v>
      </c>
      <c r="F7488" t="s">
        <v>2761</v>
      </c>
      <c r="G7488" t="s">
        <v>67</v>
      </c>
    </row>
    <row r="7489" spans="1:7" x14ac:dyDescent="0.25">
      <c r="A7489" t="s">
        <v>2272</v>
      </c>
      <c r="B7489" t="s">
        <v>2273</v>
      </c>
      <c r="C7489" t="s">
        <v>2274</v>
      </c>
      <c r="D7489" s="1">
        <v>42003</v>
      </c>
      <c r="E7489" s="2">
        <v>125</v>
      </c>
      <c r="F7489" t="s">
        <v>2275</v>
      </c>
      <c r="G7489" t="s">
        <v>2538</v>
      </c>
    </row>
    <row r="7490" spans="1:7" x14ac:dyDescent="0.25">
      <c r="A7490" t="s">
        <v>2272</v>
      </c>
      <c r="B7490" t="s">
        <v>2273</v>
      </c>
      <c r="C7490" t="s">
        <v>2274</v>
      </c>
      <c r="D7490" s="1">
        <v>42003</v>
      </c>
      <c r="E7490" s="2">
        <v>125</v>
      </c>
      <c r="F7490" t="s">
        <v>2276</v>
      </c>
      <c r="G7490" t="s">
        <v>2538</v>
      </c>
    </row>
    <row r="7491" spans="1:7" x14ac:dyDescent="0.25">
      <c r="A7491" t="s">
        <v>151</v>
      </c>
      <c r="B7491" t="s">
        <v>152</v>
      </c>
      <c r="C7491" t="s">
        <v>153</v>
      </c>
      <c r="D7491" s="1">
        <v>42003</v>
      </c>
      <c r="E7491" s="2">
        <v>40</v>
      </c>
      <c r="F7491" t="s">
        <v>154</v>
      </c>
      <c r="G7491" t="s">
        <v>114</v>
      </c>
    </row>
    <row r="7492" spans="1:7" x14ac:dyDescent="0.25">
      <c r="A7492" t="s">
        <v>553</v>
      </c>
      <c r="B7492" t="s">
        <v>554</v>
      </c>
      <c r="C7492" t="s">
        <v>555</v>
      </c>
      <c r="D7492" s="1">
        <v>42003</v>
      </c>
      <c r="E7492" s="2">
        <v>50</v>
      </c>
      <c r="F7492" t="s">
        <v>556</v>
      </c>
      <c r="G7492" t="s">
        <v>2663</v>
      </c>
    </row>
    <row r="7493" spans="1:7" x14ac:dyDescent="0.25">
      <c r="A7493" t="s">
        <v>553</v>
      </c>
      <c r="B7493" t="s">
        <v>554</v>
      </c>
      <c r="C7493" t="s">
        <v>555</v>
      </c>
      <c r="D7493" s="1">
        <v>42003</v>
      </c>
      <c r="E7493" s="2">
        <v>50</v>
      </c>
      <c r="F7493" t="s">
        <v>557</v>
      </c>
      <c r="G7493" t="s">
        <v>2663</v>
      </c>
    </row>
    <row r="7494" spans="1:7" x14ac:dyDescent="0.25">
      <c r="A7494" t="s">
        <v>2711</v>
      </c>
      <c r="B7494" t="s">
        <v>2286</v>
      </c>
      <c r="C7494" t="s">
        <v>2712</v>
      </c>
      <c r="D7494" s="1">
        <v>42003</v>
      </c>
      <c r="E7494" s="2">
        <v>20</v>
      </c>
      <c r="F7494" t="s">
        <v>2713</v>
      </c>
      <c r="G7494" t="s">
        <v>2663</v>
      </c>
    </row>
    <row r="7495" spans="1:7" x14ac:dyDescent="0.25">
      <c r="A7495" t="s">
        <v>973</v>
      </c>
      <c r="B7495" t="s">
        <v>974</v>
      </c>
      <c r="C7495" t="s">
        <v>975</v>
      </c>
      <c r="D7495" s="1">
        <v>42006</v>
      </c>
      <c r="E7495" s="2">
        <v>250</v>
      </c>
      <c r="G7495" t="s">
        <v>114</v>
      </c>
    </row>
    <row r="7496" spans="1:7" x14ac:dyDescent="0.25">
      <c r="A7496" t="s">
        <v>489</v>
      </c>
      <c r="B7496" t="s">
        <v>490</v>
      </c>
      <c r="C7496" t="s">
        <v>491</v>
      </c>
      <c r="D7496" s="1">
        <v>42006</v>
      </c>
      <c r="E7496" s="2">
        <v>50</v>
      </c>
      <c r="F7496" t="s">
        <v>492</v>
      </c>
      <c r="G7496" t="s">
        <v>114</v>
      </c>
    </row>
    <row r="7497" spans="1:7" x14ac:dyDescent="0.25">
      <c r="A7497" t="s">
        <v>773</v>
      </c>
      <c r="B7497" t="s">
        <v>774</v>
      </c>
      <c r="C7497" t="s">
        <v>775</v>
      </c>
      <c r="D7497" s="1">
        <v>42006</v>
      </c>
      <c r="E7497" s="2">
        <v>100</v>
      </c>
      <c r="F7497" t="s">
        <v>776</v>
      </c>
      <c r="G7497" t="s">
        <v>114</v>
      </c>
    </row>
    <row r="7498" spans="1:7" x14ac:dyDescent="0.25">
      <c r="A7498" t="s">
        <v>824</v>
      </c>
      <c r="B7498" t="s">
        <v>825</v>
      </c>
      <c r="C7498" t="s">
        <v>826</v>
      </c>
      <c r="D7498" s="1">
        <v>42006</v>
      </c>
      <c r="E7498" s="2">
        <v>20</v>
      </c>
      <c r="F7498" t="s">
        <v>827</v>
      </c>
      <c r="G7498" t="s">
        <v>1282</v>
      </c>
    </row>
    <row r="7499" spans="1:7" x14ac:dyDescent="0.25">
      <c r="A7499" t="s">
        <v>836</v>
      </c>
      <c r="B7499" t="s">
        <v>584</v>
      </c>
      <c r="C7499" t="s">
        <v>837</v>
      </c>
      <c r="D7499" s="1">
        <v>42006</v>
      </c>
      <c r="E7499" s="2">
        <v>100</v>
      </c>
      <c r="G7499" t="s">
        <v>838</v>
      </c>
    </row>
    <row r="7500" spans="1:7" x14ac:dyDescent="0.25">
      <c r="A7500" t="s">
        <v>2878</v>
      </c>
      <c r="B7500" t="s">
        <v>2879</v>
      </c>
      <c r="C7500" t="s">
        <v>1928</v>
      </c>
      <c r="D7500" s="1">
        <v>42006</v>
      </c>
      <c r="E7500" s="2">
        <v>50</v>
      </c>
      <c r="F7500" t="s">
        <v>1929</v>
      </c>
      <c r="G7500" t="s">
        <v>2253</v>
      </c>
    </row>
    <row r="7501" spans="1:7" x14ac:dyDescent="0.25">
      <c r="A7501" t="s">
        <v>2880</v>
      </c>
      <c r="B7501" t="s">
        <v>2881</v>
      </c>
      <c r="C7501" t="s">
        <v>2882</v>
      </c>
      <c r="D7501" s="1">
        <v>42006</v>
      </c>
      <c r="E7501" s="2">
        <v>1000</v>
      </c>
      <c r="F7501" t="s">
        <v>2883</v>
      </c>
      <c r="G7501" t="s">
        <v>67</v>
      </c>
    </row>
    <row r="7502" spans="1:7" x14ac:dyDescent="0.25">
      <c r="A7502" t="s">
        <v>2880</v>
      </c>
      <c r="B7502" t="s">
        <v>2881</v>
      </c>
      <c r="C7502" t="s">
        <v>2882</v>
      </c>
      <c r="D7502" s="1">
        <v>42006</v>
      </c>
      <c r="E7502" s="2">
        <v>1000</v>
      </c>
      <c r="F7502" t="s">
        <v>2884</v>
      </c>
      <c r="G7502" t="s">
        <v>67</v>
      </c>
    </row>
    <row r="7503" spans="1:7" x14ac:dyDescent="0.25">
      <c r="A7503" t="s">
        <v>979</v>
      </c>
      <c r="B7503" t="s">
        <v>575</v>
      </c>
      <c r="C7503" t="s">
        <v>980</v>
      </c>
      <c r="D7503" s="1">
        <v>42006</v>
      </c>
      <c r="E7503" s="2">
        <v>100</v>
      </c>
      <c r="F7503" t="s">
        <v>981</v>
      </c>
      <c r="G7503" t="s">
        <v>114</v>
      </c>
    </row>
    <row r="7504" spans="1:7" x14ac:dyDescent="0.25">
      <c r="A7504" t="s">
        <v>979</v>
      </c>
      <c r="B7504" t="s">
        <v>575</v>
      </c>
      <c r="C7504" t="s">
        <v>980</v>
      </c>
      <c r="D7504" s="1">
        <v>42006</v>
      </c>
      <c r="E7504" s="2">
        <v>100</v>
      </c>
      <c r="F7504" t="s">
        <v>982</v>
      </c>
      <c r="G7504" t="s">
        <v>114</v>
      </c>
    </row>
    <row r="7505" spans="1:7" x14ac:dyDescent="0.25">
      <c r="A7505" t="s">
        <v>2885</v>
      </c>
      <c r="B7505" t="s">
        <v>2886</v>
      </c>
      <c r="C7505" t="s">
        <v>2887</v>
      </c>
      <c r="D7505" s="1">
        <v>42006</v>
      </c>
      <c r="E7505" s="2">
        <v>5000</v>
      </c>
      <c r="G7505" t="s">
        <v>2888</v>
      </c>
    </row>
    <row r="7506" spans="1:7" x14ac:dyDescent="0.25">
      <c r="A7506" t="s">
        <v>2155</v>
      </c>
      <c r="B7506" t="s">
        <v>2156</v>
      </c>
      <c r="C7506" t="s">
        <v>2157</v>
      </c>
      <c r="D7506" s="1">
        <v>42006</v>
      </c>
      <c r="E7506" s="2">
        <v>100</v>
      </c>
      <c r="F7506" t="s">
        <v>2158</v>
      </c>
      <c r="G7506" t="s">
        <v>2127</v>
      </c>
    </row>
    <row r="7507" spans="1:7" x14ac:dyDescent="0.25">
      <c r="A7507" t="s">
        <v>283</v>
      </c>
      <c r="B7507" t="s">
        <v>284</v>
      </c>
      <c r="C7507" t="s">
        <v>285</v>
      </c>
      <c r="D7507" s="1">
        <v>42006</v>
      </c>
      <c r="E7507" s="2">
        <v>1000</v>
      </c>
      <c r="F7507" t="s">
        <v>286</v>
      </c>
      <c r="G7507" t="s">
        <v>34</v>
      </c>
    </row>
    <row r="7508" spans="1:7" x14ac:dyDescent="0.25">
      <c r="A7508" t="s">
        <v>283</v>
      </c>
      <c r="B7508" t="s">
        <v>284</v>
      </c>
      <c r="C7508" t="s">
        <v>285</v>
      </c>
      <c r="D7508" s="1">
        <v>42006</v>
      </c>
      <c r="E7508" s="2">
        <v>1000</v>
      </c>
      <c r="F7508" t="s">
        <v>288</v>
      </c>
      <c r="G7508" t="s">
        <v>34</v>
      </c>
    </row>
    <row r="7509" spans="1:7" x14ac:dyDescent="0.25">
      <c r="A7509" t="s">
        <v>283</v>
      </c>
      <c r="B7509" t="s">
        <v>284</v>
      </c>
      <c r="C7509" t="s">
        <v>285</v>
      </c>
      <c r="D7509" s="1">
        <v>42006</v>
      </c>
      <c r="E7509" s="2">
        <v>1000</v>
      </c>
      <c r="F7509" t="s">
        <v>286</v>
      </c>
      <c r="G7509" t="s">
        <v>2889</v>
      </c>
    </row>
    <row r="7510" spans="1:7" x14ac:dyDescent="0.25">
      <c r="A7510" t="s">
        <v>283</v>
      </c>
      <c r="B7510" t="s">
        <v>284</v>
      </c>
      <c r="C7510" t="s">
        <v>285</v>
      </c>
      <c r="D7510" s="1">
        <v>42006</v>
      </c>
      <c r="E7510" s="2">
        <v>1000</v>
      </c>
      <c r="F7510" t="s">
        <v>288</v>
      </c>
      <c r="G7510" t="s">
        <v>2889</v>
      </c>
    </row>
    <row r="7511" spans="1:7" x14ac:dyDescent="0.25">
      <c r="A7511" t="s">
        <v>871</v>
      </c>
      <c r="B7511" t="s">
        <v>872</v>
      </c>
      <c r="C7511" t="s">
        <v>873</v>
      </c>
      <c r="D7511" s="1">
        <v>42006</v>
      </c>
      <c r="E7511" s="2">
        <v>25</v>
      </c>
      <c r="G7511" t="s">
        <v>114</v>
      </c>
    </row>
    <row r="7512" spans="1:7" x14ac:dyDescent="0.25">
      <c r="A7512" t="s">
        <v>1651</v>
      </c>
      <c r="B7512" t="s">
        <v>1652</v>
      </c>
      <c r="C7512" t="s">
        <v>1653</v>
      </c>
      <c r="D7512" s="1">
        <v>42006</v>
      </c>
      <c r="E7512" s="2">
        <v>20</v>
      </c>
      <c r="F7512" t="s">
        <v>1654</v>
      </c>
      <c r="G7512" t="s">
        <v>1282</v>
      </c>
    </row>
    <row r="7513" spans="1:7" x14ac:dyDescent="0.25">
      <c r="A7513" t="s">
        <v>1651</v>
      </c>
      <c r="B7513" t="s">
        <v>1652</v>
      </c>
      <c r="C7513" t="s">
        <v>1653</v>
      </c>
      <c r="D7513" s="1">
        <v>42006</v>
      </c>
      <c r="E7513" s="2">
        <v>20</v>
      </c>
      <c r="F7513" t="s">
        <v>1655</v>
      </c>
      <c r="G7513" t="s">
        <v>1282</v>
      </c>
    </row>
    <row r="7514" spans="1:7" x14ac:dyDescent="0.25">
      <c r="A7514" t="s">
        <v>1574</v>
      </c>
      <c r="B7514" t="s">
        <v>1575</v>
      </c>
      <c r="C7514" t="s">
        <v>355</v>
      </c>
      <c r="D7514" s="1">
        <v>42006</v>
      </c>
      <c r="E7514" s="2">
        <v>500</v>
      </c>
      <c r="F7514" t="s">
        <v>1576</v>
      </c>
      <c r="G7514" t="s">
        <v>114</v>
      </c>
    </row>
    <row r="7515" spans="1:7" x14ac:dyDescent="0.25">
      <c r="A7515" t="s">
        <v>221</v>
      </c>
      <c r="B7515" t="s">
        <v>222</v>
      </c>
      <c r="C7515" t="s">
        <v>223</v>
      </c>
      <c r="D7515" s="1">
        <v>42006</v>
      </c>
      <c r="E7515" s="2">
        <v>1000</v>
      </c>
      <c r="F7515" t="s">
        <v>224</v>
      </c>
      <c r="G7515" t="s">
        <v>34</v>
      </c>
    </row>
    <row r="7516" spans="1:7" x14ac:dyDescent="0.25">
      <c r="A7516" t="s">
        <v>1025</v>
      </c>
      <c r="B7516" t="s">
        <v>1026</v>
      </c>
      <c r="C7516" t="s">
        <v>1027</v>
      </c>
      <c r="D7516" s="1">
        <v>42006</v>
      </c>
      <c r="E7516" s="2">
        <v>20</v>
      </c>
      <c r="F7516" t="s">
        <v>1028</v>
      </c>
      <c r="G7516" t="s">
        <v>1282</v>
      </c>
    </row>
    <row r="7517" spans="1:7" x14ac:dyDescent="0.25">
      <c r="A7517" t="s">
        <v>957</v>
      </c>
      <c r="B7517" t="s">
        <v>958</v>
      </c>
      <c r="C7517" t="s">
        <v>959</v>
      </c>
      <c r="D7517" s="1">
        <v>42006</v>
      </c>
      <c r="E7517" s="2">
        <v>50</v>
      </c>
      <c r="F7517" t="s">
        <v>960</v>
      </c>
      <c r="G7517" t="s">
        <v>114</v>
      </c>
    </row>
    <row r="7518" spans="1:7" x14ac:dyDescent="0.25">
      <c r="A7518" t="s">
        <v>2890</v>
      </c>
      <c r="B7518" t="s">
        <v>744</v>
      </c>
      <c r="C7518" t="s">
        <v>1355</v>
      </c>
      <c r="D7518" s="1">
        <v>42006</v>
      </c>
      <c r="E7518" s="2">
        <v>20</v>
      </c>
      <c r="F7518" t="s">
        <v>2891</v>
      </c>
      <c r="G7518" t="s">
        <v>1282</v>
      </c>
    </row>
    <row r="7519" spans="1:7" x14ac:dyDescent="0.25">
      <c r="A7519" t="s">
        <v>462</v>
      </c>
      <c r="B7519" t="s">
        <v>463</v>
      </c>
      <c r="C7519" t="s">
        <v>464</v>
      </c>
      <c r="D7519" s="1">
        <v>42006</v>
      </c>
      <c r="E7519" s="2">
        <v>1000</v>
      </c>
      <c r="F7519" t="s">
        <v>465</v>
      </c>
      <c r="G7519" t="s">
        <v>114</v>
      </c>
    </row>
    <row r="7520" spans="1:7" x14ac:dyDescent="0.25">
      <c r="A7520" t="s">
        <v>2427</v>
      </c>
      <c r="B7520" t="s">
        <v>744</v>
      </c>
      <c r="C7520" t="s">
        <v>2428</v>
      </c>
      <c r="D7520" s="1">
        <v>42006</v>
      </c>
      <c r="E7520" s="2">
        <v>500</v>
      </c>
      <c r="F7520" t="s">
        <v>2429</v>
      </c>
      <c r="G7520" t="s">
        <v>67</v>
      </c>
    </row>
    <row r="7521" spans="1:7" x14ac:dyDescent="0.25">
      <c r="A7521" t="s">
        <v>1438</v>
      </c>
      <c r="B7521" t="s">
        <v>1439</v>
      </c>
      <c r="D7521" s="1">
        <v>42006</v>
      </c>
      <c r="E7521" s="2">
        <v>1000</v>
      </c>
      <c r="F7521" t="s">
        <v>39</v>
      </c>
      <c r="G7521" t="s">
        <v>34</v>
      </c>
    </row>
    <row r="7522" spans="1:7" x14ac:dyDescent="0.25">
      <c r="A7522" t="s">
        <v>832</v>
      </c>
      <c r="B7522" t="s">
        <v>833</v>
      </c>
      <c r="D7522" s="1">
        <v>42006</v>
      </c>
      <c r="E7522" s="2">
        <v>1000</v>
      </c>
      <c r="F7522" t="s">
        <v>834</v>
      </c>
      <c r="G7522" t="s">
        <v>2253</v>
      </c>
    </row>
    <row r="7523" spans="1:7" x14ac:dyDescent="0.25">
      <c r="A7523" t="s">
        <v>427</v>
      </c>
      <c r="B7523" t="s">
        <v>428</v>
      </c>
      <c r="D7523" s="1">
        <v>42006</v>
      </c>
      <c r="E7523" s="2">
        <v>18662</v>
      </c>
      <c r="F7523" t="s">
        <v>429</v>
      </c>
      <c r="G7523" t="s">
        <v>430</v>
      </c>
    </row>
    <row r="7524" spans="1:7" x14ac:dyDescent="0.25">
      <c r="A7524" t="s">
        <v>427</v>
      </c>
      <c r="B7524" t="s">
        <v>428</v>
      </c>
      <c r="D7524" s="1">
        <v>42006</v>
      </c>
      <c r="E7524" s="2">
        <v>6221</v>
      </c>
      <c r="F7524" t="s">
        <v>429</v>
      </c>
      <c r="G7524" t="s">
        <v>431</v>
      </c>
    </row>
    <row r="7525" spans="1:7" x14ac:dyDescent="0.25">
      <c r="A7525" t="s">
        <v>482</v>
      </c>
      <c r="B7525" t="s">
        <v>483</v>
      </c>
      <c r="C7525" t="s">
        <v>484</v>
      </c>
      <c r="D7525" s="1">
        <v>42012</v>
      </c>
      <c r="E7525" s="2">
        <v>125</v>
      </c>
      <c r="F7525" t="s">
        <v>485</v>
      </c>
      <c r="G7525" t="s">
        <v>2271</v>
      </c>
    </row>
    <row r="7526" spans="1:7" x14ac:dyDescent="0.25">
      <c r="A7526" t="s">
        <v>14</v>
      </c>
      <c r="B7526" t="s">
        <v>15</v>
      </c>
      <c r="C7526" t="s">
        <v>16</v>
      </c>
      <c r="D7526" s="1">
        <v>42012</v>
      </c>
      <c r="E7526" s="2">
        <v>1000</v>
      </c>
      <c r="F7526" t="s">
        <v>17</v>
      </c>
      <c r="G7526" t="s">
        <v>34</v>
      </c>
    </row>
    <row r="7527" spans="1:7" x14ac:dyDescent="0.25">
      <c r="A7527" t="s">
        <v>782</v>
      </c>
      <c r="B7527" t="s">
        <v>783</v>
      </c>
      <c r="C7527" t="s">
        <v>144</v>
      </c>
      <c r="D7527" s="1">
        <v>42012</v>
      </c>
      <c r="E7527" s="2">
        <v>500</v>
      </c>
      <c r="F7527" t="s">
        <v>784</v>
      </c>
      <c r="G7527" t="s">
        <v>785</v>
      </c>
    </row>
    <row r="7528" spans="1:7" x14ac:dyDescent="0.25">
      <c r="A7528" t="s">
        <v>1257</v>
      </c>
      <c r="B7528" t="s">
        <v>1258</v>
      </c>
      <c r="C7528" t="s">
        <v>1259</v>
      </c>
      <c r="D7528" s="1">
        <v>42012</v>
      </c>
      <c r="E7528" s="2">
        <v>500</v>
      </c>
      <c r="F7528" t="s">
        <v>1260</v>
      </c>
      <c r="G7528" t="s">
        <v>424</v>
      </c>
    </row>
    <row r="7529" spans="1:7" x14ac:dyDescent="0.25">
      <c r="A7529" t="s">
        <v>913</v>
      </c>
      <c r="B7529" t="s">
        <v>914</v>
      </c>
      <c r="C7529" t="s">
        <v>46</v>
      </c>
      <c r="D7529" s="1">
        <v>42012</v>
      </c>
      <c r="E7529" s="2">
        <v>100</v>
      </c>
      <c r="F7529" t="s">
        <v>915</v>
      </c>
      <c r="G7529" t="s">
        <v>424</v>
      </c>
    </row>
    <row r="7530" spans="1:7" x14ac:dyDescent="0.25">
      <c r="A7530" t="s">
        <v>954</v>
      </c>
      <c r="B7530" t="s">
        <v>955</v>
      </c>
      <c r="C7530" t="s">
        <v>956</v>
      </c>
      <c r="D7530" s="1">
        <v>42012</v>
      </c>
      <c r="E7530" s="2">
        <v>1500</v>
      </c>
      <c r="G7530" t="s">
        <v>522</v>
      </c>
    </row>
    <row r="7531" spans="1:7" x14ac:dyDescent="0.25">
      <c r="A7531" t="s">
        <v>146</v>
      </c>
      <c r="B7531" t="s">
        <v>147</v>
      </c>
      <c r="C7531" t="s">
        <v>148</v>
      </c>
      <c r="D7531" s="1">
        <v>42012</v>
      </c>
      <c r="E7531" s="2">
        <v>15</v>
      </c>
      <c r="F7531" t="s">
        <v>149</v>
      </c>
      <c r="G7531" t="s">
        <v>2456</v>
      </c>
    </row>
    <row r="7532" spans="1:7" x14ac:dyDescent="0.25">
      <c r="A7532" t="s">
        <v>146</v>
      </c>
      <c r="B7532" t="s">
        <v>147</v>
      </c>
      <c r="C7532" t="s">
        <v>148</v>
      </c>
      <c r="D7532" s="1">
        <v>42012</v>
      </c>
      <c r="E7532" s="2">
        <v>15</v>
      </c>
      <c r="F7532" t="s">
        <v>150</v>
      </c>
      <c r="G7532" t="s">
        <v>2456</v>
      </c>
    </row>
    <row r="7533" spans="1:7" x14ac:dyDescent="0.25">
      <c r="A7533" t="s">
        <v>2892</v>
      </c>
      <c r="B7533" t="s">
        <v>2893</v>
      </c>
      <c r="C7533" t="s">
        <v>2894</v>
      </c>
      <c r="D7533" s="1">
        <v>42016</v>
      </c>
      <c r="E7533" s="2">
        <v>20</v>
      </c>
      <c r="F7533" t="s">
        <v>2895</v>
      </c>
      <c r="G7533" t="s">
        <v>2663</v>
      </c>
    </row>
    <row r="7534" spans="1:7" x14ac:dyDescent="0.25">
      <c r="A7534" t="s">
        <v>2892</v>
      </c>
      <c r="B7534" t="s">
        <v>2893</v>
      </c>
      <c r="C7534" t="s">
        <v>2894</v>
      </c>
      <c r="D7534" s="1">
        <v>42016</v>
      </c>
      <c r="E7534" s="2">
        <v>20</v>
      </c>
      <c r="F7534" t="s">
        <v>2896</v>
      </c>
      <c r="G7534" t="s">
        <v>2663</v>
      </c>
    </row>
    <row r="7535" spans="1:7" x14ac:dyDescent="0.25">
      <c r="A7535" t="s">
        <v>2171</v>
      </c>
      <c r="B7535" t="s">
        <v>2172</v>
      </c>
      <c r="C7535" t="s">
        <v>2173</v>
      </c>
      <c r="D7535" s="1">
        <v>42016</v>
      </c>
      <c r="E7535" s="2">
        <v>100</v>
      </c>
      <c r="G7535" t="s">
        <v>2199</v>
      </c>
    </row>
    <row r="7536" spans="1:7" x14ac:dyDescent="0.25">
      <c r="A7536" t="s">
        <v>985</v>
      </c>
      <c r="B7536" t="s">
        <v>986</v>
      </c>
      <c r="D7536" s="1">
        <v>42016</v>
      </c>
      <c r="E7536" s="2">
        <v>1500</v>
      </c>
      <c r="F7536" t="s">
        <v>987</v>
      </c>
      <c r="G7536" t="s">
        <v>988</v>
      </c>
    </row>
    <row r="7537" spans="1:7" x14ac:dyDescent="0.25">
      <c r="A7537" t="s">
        <v>1856</v>
      </c>
      <c r="B7537" t="s">
        <v>1857</v>
      </c>
      <c r="D7537" s="1">
        <v>42016</v>
      </c>
      <c r="E7537" s="2">
        <v>6876.25</v>
      </c>
      <c r="G7537" t="s">
        <v>2897</v>
      </c>
    </row>
    <row r="7538" spans="1:7" x14ac:dyDescent="0.25">
      <c r="A7538" t="s">
        <v>1856</v>
      </c>
      <c r="B7538" t="s">
        <v>1857</v>
      </c>
      <c r="D7538" s="1">
        <v>42017</v>
      </c>
      <c r="E7538" s="2">
        <v>6000</v>
      </c>
      <c r="G7538" t="s">
        <v>2897</v>
      </c>
    </row>
    <row r="7539" spans="1:7" x14ac:dyDescent="0.25">
      <c r="A7539" t="s">
        <v>1856</v>
      </c>
      <c r="B7539" t="s">
        <v>1857</v>
      </c>
      <c r="D7539" s="1">
        <v>42017</v>
      </c>
      <c r="E7539" s="2">
        <v>525.13</v>
      </c>
      <c r="G7539" t="s">
        <v>2897</v>
      </c>
    </row>
    <row r="7540" spans="1:7" x14ac:dyDescent="0.25">
      <c r="A7540" t="s">
        <v>40</v>
      </c>
      <c r="B7540" t="s">
        <v>41</v>
      </c>
      <c r="C7540" t="s">
        <v>42</v>
      </c>
      <c r="D7540" s="1">
        <v>42017</v>
      </c>
      <c r="E7540" s="2">
        <v>626</v>
      </c>
      <c r="F7540" t="s">
        <v>43</v>
      </c>
      <c r="G7540" t="s">
        <v>2898</v>
      </c>
    </row>
    <row r="7541" spans="1:7" x14ac:dyDescent="0.25">
      <c r="A7541" t="s">
        <v>40</v>
      </c>
      <c r="B7541" t="s">
        <v>41</v>
      </c>
      <c r="C7541" t="s">
        <v>42</v>
      </c>
      <c r="D7541" s="1">
        <v>42018</v>
      </c>
      <c r="E7541" s="2">
        <v>166.66</v>
      </c>
      <c r="F7541" t="s">
        <v>43</v>
      </c>
      <c r="G7541" t="s">
        <v>2609</v>
      </c>
    </row>
    <row r="7542" spans="1:7" x14ac:dyDescent="0.25">
      <c r="A7542" t="s">
        <v>235</v>
      </c>
      <c r="B7542" t="s">
        <v>236</v>
      </c>
      <c r="C7542" t="s">
        <v>237</v>
      </c>
      <c r="D7542" s="1">
        <v>42018</v>
      </c>
      <c r="E7542" s="2">
        <v>125</v>
      </c>
      <c r="F7542" t="s">
        <v>238</v>
      </c>
      <c r="G7542" t="s">
        <v>1253</v>
      </c>
    </row>
    <row r="7543" spans="1:7" x14ac:dyDescent="0.25">
      <c r="A7543" t="s">
        <v>235</v>
      </c>
      <c r="B7543" t="s">
        <v>236</v>
      </c>
      <c r="C7543" t="s">
        <v>237</v>
      </c>
      <c r="D7543" s="1">
        <v>42018</v>
      </c>
      <c r="E7543" s="2">
        <v>125</v>
      </c>
      <c r="F7543" t="s">
        <v>239</v>
      </c>
      <c r="G7543" t="s">
        <v>1253</v>
      </c>
    </row>
    <row r="7544" spans="1:7" x14ac:dyDescent="0.25">
      <c r="A7544" t="s">
        <v>49</v>
      </c>
      <c r="B7544" t="s">
        <v>50</v>
      </c>
      <c r="C7544" t="s">
        <v>51</v>
      </c>
      <c r="D7544" s="1">
        <v>42018</v>
      </c>
      <c r="E7544" s="2">
        <v>125</v>
      </c>
      <c r="F7544" t="s">
        <v>52</v>
      </c>
      <c r="G7544" t="s">
        <v>34</v>
      </c>
    </row>
    <row r="7545" spans="1:7" x14ac:dyDescent="0.25">
      <c r="A7545" t="s">
        <v>10</v>
      </c>
      <c r="B7545" t="s">
        <v>11</v>
      </c>
      <c r="C7545" t="s">
        <v>12</v>
      </c>
      <c r="D7545" s="1">
        <v>42018</v>
      </c>
      <c r="E7545" s="2">
        <v>83.33</v>
      </c>
      <c r="G7545" t="s">
        <v>34</v>
      </c>
    </row>
    <row r="7546" spans="1:7" x14ac:dyDescent="0.25">
      <c r="A7546" t="s">
        <v>44</v>
      </c>
      <c r="B7546" t="s">
        <v>45</v>
      </c>
      <c r="C7546" t="s">
        <v>46</v>
      </c>
      <c r="D7546" s="1">
        <v>42018</v>
      </c>
      <c r="E7546" s="2">
        <v>83.33</v>
      </c>
      <c r="F7546" t="s">
        <v>47</v>
      </c>
      <c r="G7546" t="s">
        <v>34</v>
      </c>
    </row>
    <row r="7547" spans="1:7" x14ac:dyDescent="0.25">
      <c r="A7547" t="s">
        <v>44</v>
      </c>
      <c r="B7547" t="s">
        <v>45</v>
      </c>
      <c r="C7547" t="s">
        <v>46</v>
      </c>
      <c r="D7547" s="1">
        <v>42018</v>
      </c>
      <c r="E7547" s="2">
        <v>83.33</v>
      </c>
      <c r="F7547" t="s">
        <v>48</v>
      </c>
      <c r="G7547" t="s">
        <v>34</v>
      </c>
    </row>
    <row r="7548" spans="1:7" x14ac:dyDescent="0.25">
      <c r="A7548" t="s">
        <v>53</v>
      </c>
      <c r="B7548" t="s">
        <v>54</v>
      </c>
      <c r="C7548" t="s">
        <v>55</v>
      </c>
      <c r="D7548" s="1">
        <v>42018</v>
      </c>
      <c r="E7548" s="2">
        <v>125</v>
      </c>
      <c r="F7548" t="s">
        <v>56</v>
      </c>
      <c r="G7548" t="s">
        <v>34</v>
      </c>
    </row>
    <row r="7549" spans="1:7" x14ac:dyDescent="0.25">
      <c r="A7549" t="s">
        <v>53</v>
      </c>
      <c r="B7549" t="s">
        <v>54</v>
      </c>
      <c r="C7549" t="s">
        <v>55</v>
      </c>
      <c r="D7549" s="1">
        <v>42018</v>
      </c>
      <c r="E7549" s="2">
        <v>125</v>
      </c>
      <c r="F7549" t="s">
        <v>57</v>
      </c>
      <c r="G7549" t="s">
        <v>34</v>
      </c>
    </row>
    <row r="7550" spans="1:7" x14ac:dyDescent="0.25">
      <c r="A7550" t="s">
        <v>2285</v>
      </c>
      <c r="B7550" t="s">
        <v>2286</v>
      </c>
      <c r="C7550" t="s">
        <v>2287</v>
      </c>
      <c r="D7550" s="1">
        <v>42018</v>
      </c>
      <c r="E7550" s="2">
        <v>83.33</v>
      </c>
      <c r="G7550" t="s">
        <v>34</v>
      </c>
    </row>
    <row r="7551" spans="1:7" x14ac:dyDescent="0.25">
      <c r="A7551" t="s">
        <v>2634</v>
      </c>
      <c r="B7551" t="s">
        <v>2635</v>
      </c>
      <c r="C7551" t="s">
        <v>2636</v>
      </c>
      <c r="D7551" s="1">
        <v>42018</v>
      </c>
      <c r="E7551" s="2">
        <v>100</v>
      </c>
      <c r="F7551" t="s">
        <v>2637</v>
      </c>
      <c r="G7551" t="s">
        <v>2638</v>
      </c>
    </row>
    <row r="7552" spans="1:7" x14ac:dyDescent="0.25">
      <c r="A7552" t="s">
        <v>2634</v>
      </c>
      <c r="B7552" t="s">
        <v>2635</v>
      </c>
      <c r="C7552" t="s">
        <v>2636</v>
      </c>
      <c r="D7552" s="1">
        <v>42018</v>
      </c>
      <c r="E7552" s="2">
        <v>100</v>
      </c>
      <c r="F7552" t="s">
        <v>2639</v>
      </c>
      <c r="G7552" t="s">
        <v>2638</v>
      </c>
    </row>
    <row r="7553" spans="1:7" x14ac:dyDescent="0.25">
      <c r="A7553" t="s">
        <v>2634</v>
      </c>
      <c r="B7553" t="s">
        <v>2635</v>
      </c>
      <c r="C7553" t="s">
        <v>2636</v>
      </c>
      <c r="D7553" s="1">
        <v>42018</v>
      </c>
      <c r="E7553" s="2">
        <v>100</v>
      </c>
      <c r="F7553" t="s">
        <v>2639</v>
      </c>
      <c r="G7553" t="s">
        <v>2638</v>
      </c>
    </row>
    <row r="7554" spans="1:7" x14ac:dyDescent="0.25">
      <c r="A7554" t="s">
        <v>1236</v>
      </c>
      <c r="B7554" t="s">
        <v>903</v>
      </c>
      <c r="C7554" t="s">
        <v>997</v>
      </c>
      <c r="D7554" s="1">
        <v>42018</v>
      </c>
      <c r="E7554" s="2">
        <v>84</v>
      </c>
      <c r="F7554" t="s">
        <v>1237</v>
      </c>
      <c r="G7554" t="s">
        <v>34</v>
      </c>
    </row>
    <row r="7555" spans="1:7" x14ac:dyDescent="0.25">
      <c r="A7555" t="s">
        <v>1257</v>
      </c>
      <c r="B7555" t="s">
        <v>1258</v>
      </c>
      <c r="C7555" t="s">
        <v>1259</v>
      </c>
      <c r="D7555" s="1">
        <v>42018</v>
      </c>
      <c r="E7555" s="2">
        <v>83.33</v>
      </c>
      <c r="F7555" t="s">
        <v>1260</v>
      </c>
      <c r="G7555" t="s">
        <v>34</v>
      </c>
    </row>
    <row r="7556" spans="1:7" x14ac:dyDescent="0.25">
      <c r="A7556" t="s">
        <v>1308</v>
      </c>
      <c r="B7556" t="s">
        <v>1309</v>
      </c>
      <c r="C7556" t="s">
        <v>1310</v>
      </c>
      <c r="D7556" s="1">
        <v>42018</v>
      </c>
      <c r="E7556" s="2">
        <v>83.33</v>
      </c>
      <c r="F7556" t="s">
        <v>1311</v>
      </c>
      <c r="G7556" t="s">
        <v>34</v>
      </c>
    </row>
    <row r="7557" spans="1:7" x14ac:dyDescent="0.25">
      <c r="A7557" t="s">
        <v>1704</v>
      </c>
      <c r="B7557" t="s">
        <v>1705</v>
      </c>
      <c r="C7557" t="s">
        <v>1706</v>
      </c>
      <c r="D7557" s="1">
        <v>42018</v>
      </c>
      <c r="E7557" s="2">
        <v>83.33</v>
      </c>
      <c r="G7557" t="s">
        <v>34</v>
      </c>
    </row>
    <row r="7558" spans="1:7" x14ac:dyDescent="0.25">
      <c r="A7558" t="s">
        <v>839</v>
      </c>
      <c r="B7558" t="s">
        <v>840</v>
      </c>
      <c r="C7558" t="s">
        <v>841</v>
      </c>
      <c r="D7558" s="1">
        <v>42024</v>
      </c>
      <c r="E7558" s="2">
        <v>7500</v>
      </c>
      <c r="F7558" t="s">
        <v>842</v>
      </c>
      <c r="G7558" t="s">
        <v>843</v>
      </c>
    </row>
    <row r="7559" spans="1:7" x14ac:dyDescent="0.25">
      <c r="A7559" t="s">
        <v>2899</v>
      </c>
      <c r="B7559" t="s">
        <v>2900</v>
      </c>
      <c r="C7559" t="s">
        <v>620</v>
      </c>
      <c r="D7559" s="1">
        <v>42024</v>
      </c>
      <c r="E7559" s="2">
        <v>100</v>
      </c>
      <c r="G7559" t="s">
        <v>1725</v>
      </c>
    </row>
    <row r="7560" spans="1:7" x14ac:dyDescent="0.25">
      <c r="A7560" t="s">
        <v>188</v>
      </c>
      <c r="B7560" t="s">
        <v>189</v>
      </c>
      <c r="C7560" t="s">
        <v>190</v>
      </c>
      <c r="D7560" s="1">
        <v>42024</v>
      </c>
      <c r="E7560" s="2">
        <v>100</v>
      </c>
      <c r="F7560" t="s">
        <v>191</v>
      </c>
      <c r="G7560" t="s">
        <v>192</v>
      </c>
    </row>
    <row r="7561" spans="1:7" x14ac:dyDescent="0.25">
      <c r="A7561" t="s">
        <v>945</v>
      </c>
      <c r="B7561" t="s">
        <v>946</v>
      </c>
      <c r="C7561" t="s">
        <v>947</v>
      </c>
      <c r="D7561" s="1">
        <v>42024</v>
      </c>
      <c r="E7561" s="2">
        <v>500</v>
      </c>
      <c r="G7561" t="s">
        <v>1629</v>
      </c>
    </row>
    <row r="7562" spans="1:7" x14ac:dyDescent="0.25">
      <c r="A7562" t="s">
        <v>2326</v>
      </c>
      <c r="B7562" t="s">
        <v>2327</v>
      </c>
      <c r="C7562" t="s">
        <v>997</v>
      </c>
      <c r="D7562" s="1">
        <v>42024</v>
      </c>
      <c r="E7562" s="2">
        <v>20</v>
      </c>
      <c r="F7562" t="s">
        <v>2328</v>
      </c>
      <c r="G7562" t="s">
        <v>1282</v>
      </c>
    </row>
    <row r="7563" spans="1:7" x14ac:dyDescent="0.25">
      <c r="A7563" t="s">
        <v>1047</v>
      </c>
      <c r="B7563" t="s">
        <v>1048</v>
      </c>
      <c r="D7563" s="1">
        <v>42024</v>
      </c>
      <c r="E7563" s="2">
        <v>1500</v>
      </c>
      <c r="F7563" t="s">
        <v>1049</v>
      </c>
      <c r="G7563" t="s">
        <v>1050</v>
      </c>
    </row>
    <row r="7564" spans="1:7" x14ac:dyDescent="0.25">
      <c r="A7564" t="s">
        <v>1065</v>
      </c>
      <c r="B7564" t="s">
        <v>1066</v>
      </c>
      <c r="D7564" s="1">
        <v>42024</v>
      </c>
      <c r="E7564" s="2">
        <v>2000</v>
      </c>
      <c r="F7564" t="s">
        <v>1067</v>
      </c>
      <c r="G7564" t="s">
        <v>1068</v>
      </c>
    </row>
    <row r="7565" spans="1:7" x14ac:dyDescent="0.25">
      <c r="A7565" t="s">
        <v>2901</v>
      </c>
      <c r="B7565" t="s">
        <v>2902</v>
      </c>
      <c r="D7565" s="1">
        <v>42024</v>
      </c>
      <c r="E7565" s="2">
        <v>20</v>
      </c>
      <c r="F7565" t="s">
        <v>2903</v>
      </c>
      <c r="G7565" t="s">
        <v>1282</v>
      </c>
    </row>
    <row r="7566" spans="1:7" x14ac:dyDescent="0.25">
      <c r="A7566" t="s">
        <v>229</v>
      </c>
      <c r="B7566" t="s">
        <v>230</v>
      </c>
      <c r="D7566" s="1">
        <v>42024</v>
      </c>
      <c r="E7566" s="2">
        <v>9500</v>
      </c>
      <c r="G7566" t="s">
        <v>1859</v>
      </c>
    </row>
    <row r="7567" spans="1:7" x14ac:dyDescent="0.25">
      <c r="A7567" t="s">
        <v>1004</v>
      </c>
      <c r="B7567" t="s">
        <v>1005</v>
      </c>
      <c r="D7567" s="1">
        <v>42027</v>
      </c>
      <c r="E7567" s="2">
        <v>500</v>
      </c>
      <c r="G7567" t="s">
        <v>1006</v>
      </c>
    </row>
    <row r="7568" spans="1:7" x14ac:dyDescent="0.25">
      <c r="A7568" t="s">
        <v>1508</v>
      </c>
      <c r="B7568" t="s">
        <v>1509</v>
      </c>
      <c r="C7568" t="s">
        <v>965</v>
      </c>
      <c r="D7568" s="1">
        <v>42027</v>
      </c>
      <c r="E7568" s="2">
        <v>1000</v>
      </c>
      <c r="F7568" t="s">
        <v>1510</v>
      </c>
      <c r="G7568" t="s">
        <v>34</v>
      </c>
    </row>
    <row r="7569" spans="1:7" x14ac:dyDescent="0.25">
      <c r="A7569" t="s">
        <v>1157</v>
      </c>
      <c r="B7569" t="s">
        <v>1158</v>
      </c>
      <c r="C7569" t="s">
        <v>1159</v>
      </c>
      <c r="D7569" s="1">
        <v>42027</v>
      </c>
      <c r="E7569" s="2">
        <v>2000</v>
      </c>
      <c r="F7569" t="s">
        <v>1160</v>
      </c>
      <c r="G7569" t="s">
        <v>2489</v>
      </c>
    </row>
    <row r="7570" spans="1:7" x14ac:dyDescent="0.25">
      <c r="A7570" t="s">
        <v>1668</v>
      </c>
      <c r="B7570" t="s">
        <v>1669</v>
      </c>
      <c r="C7570" t="s">
        <v>1670</v>
      </c>
      <c r="D7570" s="1">
        <v>42038</v>
      </c>
      <c r="E7570" s="2">
        <v>20</v>
      </c>
      <c r="F7570" t="s">
        <v>1671</v>
      </c>
      <c r="G7570" t="s">
        <v>1282</v>
      </c>
    </row>
    <row r="7571" spans="1:7" x14ac:dyDescent="0.25">
      <c r="A7571" t="s">
        <v>40</v>
      </c>
      <c r="B7571" t="s">
        <v>41</v>
      </c>
      <c r="C7571" t="s">
        <v>42</v>
      </c>
      <c r="D7571" s="1">
        <v>42038</v>
      </c>
      <c r="E7571" s="2">
        <v>100</v>
      </c>
      <c r="F7571" t="s">
        <v>43</v>
      </c>
      <c r="G7571" t="s">
        <v>67</v>
      </c>
    </row>
    <row r="7572" spans="1:7" x14ac:dyDescent="0.25">
      <c r="A7572" t="s">
        <v>1076</v>
      </c>
      <c r="B7572" t="s">
        <v>1077</v>
      </c>
      <c r="D7572" s="1">
        <v>42038</v>
      </c>
      <c r="E7572" s="2">
        <v>36.54</v>
      </c>
      <c r="G7572" t="s">
        <v>310</v>
      </c>
    </row>
    <row r="7573" spans="1:7" x14ac:dyDescent="0.25">
      <c r="A7573" t="s">
        <v>2904</v>
      </c>
      <c r="B7573" t="s">
        <v>2905</v>
      </c>
      <c r="D7573" s="1">
        <v>42038</v>
      </c>
      <c r="E7573" s="2">
        <v>200</v>
      </c>
      <c r="G7573" t="s">
        <v>114</v>
      </c>
    </row>
    <row r="7574" spans="1:7" x14ac:dyDescent="0.25">
      <c r="A7574" t="s">
        <v>2482</v>
      </c>
      <c r="B7574" t="s">
        <v>2483</v>
      </c>
      <c r="D7574" s="1">
        <v>42038</v>
      </c>
      <c r="E7574" s="2">
        <v>1000</v>
      </c>
      <c r="F7574" t="s">
        <v>2484</v>
      </c>
      <c r="G7574" t="s">
        <v>1292</v>
      </c>
    </row>
    <row r="7575" spans="1:7" x14ac:dyDescent="0.25">
      <c r="A7575" t="s">
        <v>2906</v>
      </c>
      <c r="B7575" t="s">
        <v>2907</v>
      </c>
      <c r="D7575" s="1">
        <v>42038</v>
      </c>
      <c r="E7575" s="2">
        <v>50</v>
      </c>
      <c r="G7575" t="s">
        <v>2700</v>
      </c>
    </row>
    <row r="7576" spans="1:7" x14ac:dyDescent="0.25">
      <c r="A7576" t="s">
        <v>388</v>
      </c>
      <c r="B7576" t="s">
        <v>389</v>
      </c>
      <c r="D7576" s="1">
        <v>42038</v>
      </c>
      <c r="E7576" s="2">
        <v>750</v>
      </c>
      <c r="G7576" t="s">
        <v>1268</v>
      </c>
    </row>
    <row r="7577" spans="1:7" x14ac:dyDescent="0.25">
      <c r="A7577" t="s">
        <v>1150</v>
      </c>
      <c r="B7577" t="s">
        <v>1151</v>
      </c>
      <c r="C7577" t="s">
        <v>865</v>
      </c>
      <c r="D7577" s="1">
        <v>42038</v>
      </c>
      <c r="E7577" s="2">
        <v>100</v>
      </c>
      <c r="F7577" t="s">
        <v>1152</v>
      </c>
      <c r="G7577" t="s">
        <v>25</v>
      </c>
    </row>
    <row r="7578" spans="1:7" x14ac:dyDescent="0.25">
      <c r="A7578" t="s">
        <v>2498</v>
      </c>
      <c r="B7578" t="s">
        <v>371</v>
      </c>
      <c r="C7578" t="s">
        <v>2499</v>
      </c>
      <c r="D7578" s="1">
        <v>42038</v>
      </c>
      <c r="E7578" s="2">
        <v>500</v>
      </c>
      <c r="F7578" t="s">
        <v>2500</v>
      </c>
      <c r="G7578" t="s">
        <v>2908</v>
      </c>
    </row>
    <row r="7579" spans="1:7" x14ac:dyDescent="0.25">
      <c r="A7579" t="s">
        <v>1190</v>
      </c>
      <c r="B7579" t="s">
        <v>1191</v>
      </c>
      <c r="C7579" t="s">
        <v>1192</v>
      </c>
      <c r="D7579" s="1">
        <v>42038</v>
      </c>
      <c r="E7579" s="2">
        <v>1000</v>
      </c>
      <c r="G7579" t="s">
        <v>34</v>
      </c>
    </row>
    <row r="7580" spans="1:7" x14ac:dyDescent="0.25">
      <c r="A7580" t="s">
        <v>138</v>
      </c>
      <c r="B7580" t="s">
        <v>139</v>
      </c>
      <c r="C7580" t="s">
        <v>140</v>
      </c>
      <c r="D7580" s="1">
        <v>42045</v>
      </c>
      <c r="E7580" s="2">
        <v>40</v>
      </c>
      <c r="F7580" t="s">
        <v>141</v>
      </c>
      <c r="G7580" t="s">
        <v>1245</v>
      </c>
    </row>
    <row r="7581" spans="1:7" x14ac:dyDescent="0.25">
      <c r="A7581" t="s">
        <v>278</v>
      </c>
      <c r="B7581" t="s">
        <v>279</v>
      </c>
      <c r="C7581" t="s">
        <v>280</v>
      </c>
      <c r="D7581" s="1">
        <v>42045</v>
      </c>
      <c r="E7581" s="2">
        <v>5</v>
      </c>
      <c r="F7581" t="s">
        <v>281</v>
      </c>
      <c r="G7581" t="s">
        <v>282</v>
      </c>
    </row>
    <row r="7582" spans="1:7" x14ac:dyDescent="0.25">
      <c r="A7582" t="s">
        <v>1492</v>
      </c>
      <c r="B7582" t="s">
        <v>1493</v>
      </c>
      <c r="C7582" t="s">
        <v>1494</v>
      </c>
      <c r="D7582" s="1">
        <v>42045</v>
      </c>
      <c r="E7582" s="2">
        <v>10</v>
      </c>
      <c r="F7582" t="s">
        <v>1495</v>
      </c>
      <c r="G7582" t="s">
        <v>276</v>
      </c>
    </row>
    <row r="7583" spans="1:7" x14ac:dyDescent="0.25">
      <c r="A7583" t="s">
        <v>2909</v>
      </c>
      <c r="B7583" t="s">
        <v>2910</v>
      </c>
      <c r="C7583" t="s">
        <v>2911</v>
      </c>
      <c r="D7583" s="1">
        <v>42045</v>
      </c>
      <c r="E7583" s="2">
        <v>25</v>
      </c>
      <c r="G7583" t="s">
        <v>988</v>
      </c>
    </row>
    <row r="7584" spans="1:7" x14ac:dyDescent="0.25">
      <c r="A7584" t="s">
        <v>2339</v>
      </c>
      <c r="B7584" t="s">
        <v>222</v>
      </c>
      <c r="C7584" t="s">
        <v>2340</v>
      </c>
      <c r="D7584" s="1">
        <v>42045</v>
      </c>
      <c r="E7584" s="2">
        <v>10</v>
      </c>
      <c r="F7584" t="s">
        <v>2341</v>
      </c>
      <c r="G7584" t="s">
        <v>2677</v>
      </c>
    </row>
    <row r="7585" spans="1:7" x14ac:dyDescent="0.25">
      <c r="A7585" t="s">
        <v>2339</v>
      </c>
      <c r="B7585" t="s">
        <v>222</v>
      </c>
      <c r="C7585" t="s">
        <v>2340</v>
      </c>
      <c r="D7585" s="1">
        <v>42045</v>
      </c>
      <c r="E7585" s="2">
        <v>10</v>
      </c>
      <c r="F7585" t="s">
        <v>2342</v>
      </c>
      <c r="G7585" t="s">
        <v>2677</v>
      </c>
    </row>
    <row r="7586" spans="1:7" x14ac:dyDescent="0.25">
      <c r="A7586" t="s">
        <v>133</v>
      </c>
      <c r="B7586" t="s">
        <v>134</v>
      </c>
      <c r="C7586" t="s">
        <v>95</v>
      </c>
      <c r="D7586" s="1">
        <v>42045</v>
      </c>
      <c r="E7586" s="2">
        <v>10</v>
      </c>
      <c r="F7586" t="s">
        <v>135</v>
      </c>
      <c r="G7586" t="s">
        <v>1245</v>
      </c>
    </row>
    <row r="7587" spans="1:7" x14ac:dyDescent="0.25">
      <c r="A7587" t="s">
        <v>133</v>
      </c>
      <c r="B7587" t="s">
        <v>134</v>
      </c>
      <c r="C7587" t="s">
        <v>95</v>
      </c>
      <c r="D7587" s="1">
        <v>42045</v>
      </c>
      <c r="E7587" s="2">
        <v>10</v>
      </c>
      <c r="F7587" t="s">
        <v>136</v>
      </c>
      <c r="G7587" t="s">
        <v>1245</v>
      </c>
    </row>
    <row r="7588" spans="1:7" x14ac:dyDescent="0.25">
      <c r="A7588" t="s">
        <v>133</v>
      </c>
      <c r="B7588" t="s">
        <v>134</v>
      </c>
      <c r="C7588" t="s">
        <v>95</v>
      </c>
      <c r="D7588" s="1">
        <v>42045</v>
      </c>
      <c r="E7588" s="2">
        <v>10</v>
      </c>
      <c r="F7588" t="s">
        <v>137</v>
      </c>
      <c r="G7588" t="s">
        <v>1245</v>
      </c>
    </row>
    <row r="7589" spans="1:7" x14ac:dyDescent="0.25">
      <c r="A7589" t="s">
        <v>293</v>
      </c>
      <c r="B7589" t="s">
        <v>248</v>
      </c>
      <c r="C7589" t="s">
        <v>294</v>
      </c>
      <c r="D7589" s="1">
        <v>42045</v>
      </c>
      <c r="E7589" s="2">
        <v>15</v>
      </c>
      <c r="F7589" t="s">
        <v>295</v>
      </c>
      <c r="G7589" t="s">
        <v>182</v>
      </c>
    </row>
    <row r="7590" spans="1:7" x14ac:dyDescent="0.25">
      <c r="A7590" t="s">
        <v>293</v>
      </c>
      <c r="B7590" t="s">
        <v>248</v>
      </c>
      <c r="C7590" t="s">
        <v>294</v>
      </c>
      <c r="D7590" s="1">
        <v>42045</v>
      </c>
      <c r="E7590" s="2">
        <v>15</v>
      </c>
      <c r="F7590" t="s">
        <v>295</v>
      </c>
      <c r="G7590" t="s">
        <v>182</v>
      </c>
    </row>
    <row r="7591" spans="1:7" x14ac:dyDescent="0.25">
      <c r="A7591" t="s">
        <v>129</v>
      </c>
      <c r="B7591" t="s">
        <v>130</v>
      </c>
      <c r="C7591" t="s">
        <v>131</v>
      </c>
      <c r="D7591" s="1">
        <v>42045</v>
      </c>
      <c r="E7591" s="2">
        <v>10</v>
      </c>
      <c r="F7591" t="s">
        <v>132</v>
      </c>
      <c r="G7591" t="s">
        <v>9</v>
      </c>
    </row>
    <row r="7592" spans="1:7" x14ac:dyDescent="0.25">
      <c r="A7592" t="s">
        <v>2912</v>
      </c>
      <c r="B7592" t="s">
        <v>2913</v>
      </c>
      <c r="C7592" t="s">
        <v>2914</v>
      </c>
      <c r="D7592" s="1">
        <v>42045</v>
      </c>
      <c r="E7592" s="2">
        <v>100</v>
      </c>
      <c r="F7592" t="s">
        <v>2915</v>
      </c>
      <c r="G7592" t="s">
        <v>67</v>
      </c>
    </row>
    <row r="7593" spans="1:7" x14ac:dyDescent="0.25">
      <c r="A7593" t="s">
        <v>306</v>
      </c>
      <c r="B7593" t="s">
        <v>307</v>
      </c>
      <c r="C7593" t="s">
        <v>308</v>
      </c>
      <c r="D7593" s="1">
        <v>42045</v>
      </c>
      <c r="E7593" s="2">
        <v>10</v>
      </c>
      <c r="F7593" t="s">
        <v>309</v>
      </c>
      <c r="G7593" t="s">
        <v>310</v>
      </c>
    </row>
    <row r="7594" spans="1:7" x14ac:dyDescent="0.25">
      <c r="A7594" t="s">
        <v>306</v>
      </c>
      <c r="B7594" t="s">
        <v>307</v>
      </c>
      <c r="C7594" t="s">
        <v>308</v>
      </c>
      <c r="D7594" s="1">
        <v>42045</v>
      </c>
      <c r="E7594" s="2">
        <v>10</v>
      </c>
      <c r="F7594" t="s">
        <v>311</v>
      </c>
      <c r="G7594" t="s">
        <v>310</v>
      </c>
    </row>
    <row r="7595" spans="1:7" x14ac:dyDescent="0.25">
      <c r="A7595" t="s">
        <v>302</v>
      </c>
      <c r="B7595" t="s">
        <v>303</v>
      </c>
      <c r="C7595" t="s">
        <v>304</v>
      </c>
      <c r="D7595" s="1">
        <v>42045</v>
      </c>
      <c r="E7595" s="2">
        <v>40.86</v>
      </c>
      <c r="F7595" t="s">
        <v>305</v>
      </c>
      <c r="G7595" t="s">
        <v>114</v>
      </c>
    </row>
    <row r="7596" spans="1:7" x14ac:dyDescent="0.25">
      <c r="A7596" t="s">
        <v>1580</v>
      </c>
      <c r="B7596" t="s">
        <v>1581</v>
      </c>
      <c r="C7596" t="s">
        <v>1582</v>
      </c>
      <c r="D7596" s="1">
        <v>42045</v>
      </c>
      <c r="E7596" s="2">
        <v>20</v>
      </c>
      <c r="F7596" t="s">
        <v>1583</v>
      </c>
      <c r="G7596" t="s">
        <v>1869</v>
      </c>
    </row>
    <row r="7597" spans="1:7" x14ac:dyDescent="0.25">
      <c r="A7597" t="s">
        <v>2753</v>
      </c>
      <c r="B7597" t="s">
        <v>740</v>
      </c>
      <c r="C7597" t="s">
        <v>2754</v>
      </c>
      <c r="D7597" s="1">
        <v>42045</v>
      </c>
      <c r="E7597" s="2">
        <v>5</v>
      </c>
      <c r="F7597" t="s">
        <v>2755</v>
      </c>
      <c r="G7597" t="s">
        <v>2663</v>
      </c>
    </row>
    <row r="7598" spans="1:7" x14ac:dyDescent="0.25">
      <c r="A7598" t="s">
        <v>2753</v>
      </c>
      <c r="B7598" t="s">
        <v>740</v>
      </c>
      <c r="C7598" t="s">
        <v>2754</v>
      </c>
      <c r="D7598" s="1">
        <v>42045</v>
      </c>
      <c r="E7598" s="2">
        <v>5</v>
      </c>
      <c r="F7598" t="s">
        <v>2756</v>
      </c>
      <c r="G7598" t="s">
        <v>2663</v>
      </c>
    </row>
    <row r="7599" spans="1:7" x14ac:dyDescent="0.25">
      <c r="A7599" t="s">
        <v>2753</v>
      </c>
      <c r="B7599" t="s">
        <v>740</v>
      </c>
      <c r="C7599" t="s">
        <v>2754</v>
      </c>
      <c r="D7599" s="1">
        <v>42045</v>
      </c>
      <c r="E7599" s="2">
        <v>5</v>
      </c>
      <c r="F7599" t="s">
        <v>2757</v>
      </c>
      <c r="G7599" t="s">
        <v>2663</v>
      </c>
    </row>
    <row r="7600" spans="1:7" x14ac:dyDescent="0.25">
      <c r="A7600" t="s">
        <v>1584</v>
      </c>
      <c r="B7600" t="s">
        <v>1585</v>
      </c>
      <c r="C7600" t="s">
        <v>1586</v>
      </c>
      <c r="D7600" s="1">
        <v>42045</v>
      </c>
      <c r="E7600" s="2">
        <v>30</v>
      </c>
      <c r="F7600" t="s">
        <v>1587</v>
      </c>
      <c r="G7600" t="s">
        <v>1790</v>
      </c>
    </row>
    <row r="7601" spans="1:7" x14ac:dyDescent="0.25">
      <c r="A7601" t="s">
        <v>1105</v>
      </c>
      <c r="B7601" t="s">
        <v>1106</v>
      </c>
      <c r="C7601" t="s">
        <v>1107</v>
      </c>
      <c r="D7601" s="1">
        <v>42045</v>
      </c>
      <c r="E7601" s="2">
        <v>50</v>
      </c>
      <c r="F7601" t="s">
        <v>1108</v>
      </c>
      <c r="G7601" t="s">
        <v>2253</v>
      </c>
    </row>
    <row r="7602" spans="1:7" x14ac:dyDescent="0.25">
      <c r="A7602" t="s">
        <v>296</v>
      </c>
      <c r="B7602" t="s">
        <v>297</v>
      </c>
      <c r="C7602" t="s">
        <v>298</v>
      </c>
      <c r="D7602" s="1">
        <v>42045</v>
      </c>
      <c r="E7602" s="2">
        <v>100</v>
      </c>
      <c r="F7602" t="s">
        <v>299</v>
      </c>
      <c r="G7602" t="s">
        <v>34</v>
      </c>
    </row>
    <row r="7603" spans="1:7" x14ac:dyDescent="0.25">
      <c r="A7603" t="s">
        <v>296</v>
      </c>
      <c r="B7603" t="s">
        <v>297</v>
      </c>
      <c r="C7603" t="s">
        <v>298</v>
      </c>
      <c r="D7603" s="1">
        <v>42045</v>
      </c>
      <c r="E7603" s="2">
        <v>100</v>
      </c>
      <c r="F7603" t="s">
        <v>300</v>
      </c>
      <c r="G7603" t="s">
        <v>34</v>
      </c>
    </row>
    <row r="7604" spans="1:7" x14ac:dyDescent="0.25">
      <c r="A7604" t="s">
        <v>296</v>
      </c>
      <c r="B7604" t="s">
        <v>297</v>
      </c>
      <c r="C7604" t="s">
        <v>298</v>
      </c>
      <c r="D7604" s="1">
        <v>42045</v>
      </c>
      <c r="E7604" s="2">
        <v>100</v>
      </c>
      <c r="F7604" t="s">
        <v>301</v>
      </c>
      <c r="G7604" t="s">
        <v>34</v>
      </c>
    </row>
    <row r="7605" spans="1:7" x14ac:dyDescent="0.25">
      <c r="A7605" t="s">
        <v>546</v>
      </c>
      <c r="B7605" t="s">
        <v>547</v>
      </c>
      <c r="C7605" t="s">
        <v>548</v>
      </c>
      <c r="D7605" s="1">
        <v>42045</v>
      </c>
      <c r="E7605" s="2">
        <v>55</v>
      </c>
      <c r="F7605" t="s">
        <v>549</v>
      </c>
      <c r="G7605" t="s">
        <v>1245</v>
      </c>
    </row>
    <row r="7606" spans="1:7" x14ac:dyDescent="0.25">
      <c r="A7606" t="s">
        <v>366</v>
      </c>
      <c r="B7606" t="s">
        <v>367</v>
      </c>
      <c r="C7606" t="s">
        <v>368</v>
      </c>
      <c r="D7606" s="1">
        <v>42045</v>
      </c>
      <c r="E7606" s="2">
        <v>20</v>
      </c>
      <c r="F7606" t="s">
        <v>369</v>
      </c>
      <c r="G7606" t="s">
        <v>182</v>
      </c>
    </row>
    <row r="7607" spans="1:7" x14ac:dyDescent="0.25">
      <c r="A7607" t="s">
        <v>115</v>
      </c>
      <c r="B7607" t="s">
        <v>116</v>
      </c>
      <c r="C7607" t="s">
        <v>117</v>
      </c>
      <c r="D7607" s="1">
        <v>42045</v>
      </c>
      <c r="E7607" s="2">
        <v>5</v>
      </c>
      <c r="F7607" t="s">
        <v>118</v>
      </c>
      <c r="G7607" t="s">
        <v>1245</v>
      </c>
    </row>
    <row r="7608" spans="1:7" x14ac:dyDescent="0.25">
      <c r="A7608" t="s">
        <v>115</v>
      </c>
      <c r="B7608" t="s">
        <v>116</v>
      </c>
      <c r="C7608" t="s">
        <v>117</v>
      </c>
      <c r="D7608" s="1">
        <v>42045</v>
      </c>
      <c r="E7608" s="2">
        <v>5</v>
      </c>
      <c r="F7608" t="s">
        <v>119</v>
      </c>
      <c r="G7608" t="s">
        <v>1245</v>
      </c>
    </row>
    <row r="7609" spans="1:7" x14ac:dyDescent="0.25">
      <c r="A7609" t="s">
        <v>115</v>
      </c>
      <c r="B7609" t="s">
        <v>116</v>
      </c>
      <c r="C7609" t="s">
        <v>117</v>
      </c>
      <c r="D7609" s="1">
        <v>42045</v>
      </c>
      <c r="E7609" s="2">
        <v>5</v>
      </c>
      <c r="F7609" t="s">
        <v>120</v>
      </c>
      <c r="G7609" t="s">
        <v>1245</v>
      </c>
    </row>
    <row r="7610" spans="1:7" x14ac:dyDescent="0.25">
      <c r="A7610" t="s">
        <v>263</v>
      </c>
      <c r="B7610" t="s">
        <v>264</v>
      </c>
      <c r="C7610" t="s">
        <v>265</v>
      </c>
      <c r="D7610" s="1">
        <v>42045</v>
      </c>
      <c r="E7610" s="2">
        <v>50</v>
      </c>
      <c r="F7610" t="s">
        <v>266</v>
      </c>
      <c r="G7610" t="s">
        <v>1695</v>
      </c>
    </row>
    <row r="7611" spans="1:7" x14ac:dyDescent="0.25">
      <c r="A7611" t="s">
        <v>601</v>
      </c>
      <c r="B7611" t="s">
        <v>602</v>
      </c>
      <c r="C7611" t="s">
        <v>603</v>
      </c>
      <c r="D7611" s="1">
        <v>42045</v>
      </c>
      <c r="E7611" s="2">
        <v>2000</v>
      </c>
      <c r="F7611" t="s">
        <v>604</v>
      </c>
      <c r="G7611" t="s">
        <v>67</v>
      </c>
    </row>
    <row r="7612" spans="1:7" x14ac:dyDescent="0.25">
      <c r="A7612" t="s">
        <v>601</v>
      </c>
      <c r="B7612" t="s">
        <v>602</v>
      </c>
      <c r="C7612" t="s">
        <v>603</v>
      </c>
      <c r="D7612" s="1">
        <v>42045</v>
      </c>
      <c r="E7612" s="2">
        <v>2000</v>
      </c>
      <c r="F7612" t="s">
        <v>604</v>
      </c>
      <c r="G7612" t="s">
        <v>67</v>
      </c>
    </row>
    <row r="7613" spans="1:7" x14ac:dyDescent="0.25">
      <c r="A7613" t="s">
        <v>601</v>
      </c>
      <c r="B7613" t="s">
        <v>602</v>
      </c>
      <c r="C7613" t="s">
        <v>603</v>
      </c>
      <c r="D7613" s="1">
        <v>42045</v>
      </c>
      <c r="E7613" s="2">
        <v>2000</v>
      </c>
      <c r="F7613" t="s">
        <v>605</v>
      </c>
      <c r="G7613" t="s">
        <v>67</v>
      </c>
    </row>
    <row r="7614" spans="1:7" x14ac:dyDescent="0.25">
      <c r="A7614" t="s">
        <v>1100</v>
      </c>
      <c r="B7614" t="s">
        <v>1101</v>
      </c>
      <c r="C7614" t="s">
        <v>1102</v>
      </c>
      <c r="D7614" s="1">
        <v>42045</v>
      </c>
      <c r="E7614" s="2">
        <v>25</v>
      </c>
      <c r="F7614" t="s">
        <v>1103</v>
      </c>
      <c r="G7614" t="s">
        <v>1247</v>
      </c>
    </row>
    <row r="7615" spans="1:7" x14ac:dyDescent="0.25">
      <c r="A7615" t="s">
        <v>1100</v>
      </c>
      <c r="B7615" t="s">
        <v>1101</v>
      </c>
      <c r="C7615" t="s">
        <v>1102</v>
      </c>
      <c r="D7615" s="1">
        <v>42045</v>
      </c>
      <c r="E7615" s="2">
        <v>25</v>
      </c>
      <c r="F7615" t="s">
        <v>1104</v>
      </c>
      <c r="G7615" t="s">
        <v>1247</v>
      </c>
    </row>
    <row r="7616" spans="1:7" x14ac:dyDescent="0.25">
      <c r="A7616" t="s">
        <v>121</v>
      </c>
      <c r="B7616" t="s">
        <v>122</v>
      </c>
      <c r="C7616" t="s">
        <v>123</v>
      </c>
      <c r="D7616" s="1">
        <v>42045</v>
      </c>
      <c r="E7616" s="2">
        <v>70</v>
      </c>
      <c r="F7616" t="s">
        <v>124</v>
      </c>
      <c r="G7616" t="s">
        <v>1790</v>
      </c>
    </row>
    <row r="7617" spans="1:7" x14ac:dyDescent="0.25">
      <c r="A7617" t="s">
        <v>2748</v>
      </c>
      <c r="B7617" t="s">
        <v>2749</v>
      </c>
      <c r="C7617" t="s">
        <v>2750</v>
      </c>
      <c r="D7617" s="1">
        <v>42045</v>
      </c>
      <c r="E7617" s="2">
        <v>10</v>
      </c>
      <c r="F7617" t="s">
        <v>2751</v>
      </c>
      <c r="G7617" t="s">
        <v>67</v>
      </c>
    </row>
    <row r="7618" spans="1:7" x14ac:dyDescent="0.25">
      <c r="A7618" t="s">
        <v>2748</v>
      </c>
      <c r="B7618" t="s">
        <v>2749</v>
      </c>
      <c r="C7618" t="s">
        <v>2750</v>
      </c>
      <c r="D7618" s="1">
        <v>42045</v>
      </c>
      <c r="E7618" s="2">
        <v>10</v>
      </c>
      <c r="F7618" t="s">
        <v>2751</v>
      </c>
      <c r="G7618" t="s">
        <v>67</v>
      </c>
    </row>
    <row r="7619" spans="1:7" x14ac:dyDescent="0.25">
      <c r="A7619" t="s">
        <v>2748</v>
      </c>
      <c r="B7619" t="s">
        <v>2749</v>
      </c>
      <c r="C7619" t="s">
        <v>2750</v>
      </c>
      <c r="D7619" s="1">
        <v>42045</v>
      </c>
      <c r="E7619" s="2">
        <v>10</v>
      </c>
      <c r="F7619" t="s">
        <v>2752</v>
      </c>
      <c r="G7619" t="s">
        <v>67</v>
      </c>
    </row>
    <row r="7620" spans="1:7" x14ac:dyDescent="0.25">
      <c r="A7620" t="s">
        <v>125</v>
      </c>
      <c r="B7620" t="s">
        <v>126</v>
      </c>
      <c r="C7620" t="s">
        <v>127</v>
      </c>
      <c r="D7620" s="1">
        <v>42045</v>
      </c>
      <c r="E7620" s="2">
        <v>5</v>
      </c>
      <c r="F7620" t="s">
        <v>128</v>
      </c>
      <c r="G7620" t="s">
        <v>1245</v>
      </c>
    </row>
    <row r="7621" spans="1:7" x14ac:dyDescent="0.25">
      <c r="A7621" t="s">
        <v>272</v>
      </c>
      <c r="B7621" t="s">
        <v>175</v>
      </c>
      <c r="C7621" t="s">
        <v>273</v>
      </c>
      <c r="D7621" s="1">
        <v>42045</v>
      </c>
      <c r="E7621" s="2">
        <v>25</v>
      </c>
      <c r="F7621" t="s">
        <v>274</v>
      </c>
      <c r="G7621" t="s">
        <v>1299</v>
      </c>
    </row>
    <row r="7622" spans="1:7" x14ac:dyDescent="0.25">
      <c r="A7622" t="s">
        <v>272</v>
      </c>
      <c r="B7622" t="s">
        <v>175</v>
      </c>
      <c r="C7622" t="s">
        <v>273</v>
      </c>
      <c r="D7622" s="1">
        <v>42045</v>
      </c>
      <c r="E7622" s="2">
        <v>25</v>
      </c>
      <c r="F7622" t="s">
        <v>274</v>
      </c>
      <c r="G7622" t="s">
        <v>1299</v>
      </c>
    </row>
    <row r="7623" spans="1:7" x14ac:dyDescent="0.25">
      <c r="A7623" t="s">
        <v>1888</v>
      </c>
      <c r="B7623" t="s">
        <v>1889</v>
      </c>
      <c r="C7623" t="s">
        <v>1890</v>
      </c>
      <c r="D7623" s="1">
        <v>42045</v>
      </c>
      <c r="E7623" s="2">
        <v>20</v>
      </c>
      <c r="G7623" t="s">
        <v>67</v>
      </c>
    </row>
    <row r="7624" spans="1:7" x14ac:dyDescent="0.25">
      <c r="A7624" t="s">
        <v>2346</v>
      </c>
      <c r="B7624" t="s">
        <v>371</v>
      </c>
      <c r="C7624" t="s">
        <v>2347</v>
      </c>
      <c r="D7624" s="1">
        <v>42045</v>
      </c>
      <c r="E7624" s="2">
        <v>20</v>
      </c>
      <c r="F7624" t="s">
        <v>2348</v>
      </c>
      <c r="G7624" t="s">
        <v>2663</v>
      </c>
    </row>
    <row r="7625" spans="1:7" x14ac:dyDescent="0.25">
      <c r="A7625" t="s">
        <v>2346</v>
      </c>
      <c r="B7625" t="s">
        <v>371</v>
      </c>
      <c r="C7625" t="s">
        <v>2347</v>
      </c>
      <c r="D7625" s="1">
        <v>42045</v>
      </c>
      <c r="E7625" s="2">
        <v>20</v>
      </c>
      <c r="F7625" t="s">
        <v>2349</v>
      </c>
      <c r="G7625" t="s">
        <v>2663</v>
      </c>
    </row>
    <row r="7626" spans="1:7" x14ac:dyDescent="0.25">
      <c r="A7626" t="s">
        <v>1356</v>
      </c>
      <c r="B7626" t="s">
        <v>307</v>
      </c>
      <c r="C7626" t="s">
        <v>1357</v>
      </c>
      <c r="D7626" s="1">
        <v>42045</v>
      </c>
      <c r="E7626" s="2">
        <v>5</v>
      </c>
      <c r="F7626" t="s">
        <v>1358</v>
      </c>
      <c r="G7626" t="s">
        <v>1245</v>
      </c>
    </row>
    <row r="7627" spans="1:7" x14ac:dyDescent="0.25">
      <c r="A7627" t="s">
        <v>671</v>
      </c>
      <c r="B7627" t="s">
        <v>672</v>
      </c>
      <c r="C7627" t="s">
        <v>673</v>
      </c>
      <c r="D7627" s="1">
        <v>42045</v>
      </c>
      <c r="E7627" s="2">
        <v>20</v>
      </c>
      <c r="F7627" t="s">
        <v>674</v>
      </c>
      <c r="G7627" t="s">
        <v>1245</v>
      </c>
    </row>
    <row r="7628" spans="1:7" x14ac:dyDescent="0.25">
      <c r="A7628" t="s">
        <v>671</v>
      </c>
      <c r="B7628" t="s">
        <v>672</v>
      </c>
      <c r="C7628" t="s">
        <v>673</v>
      </c>
      <c r="D7628" s="1">
        <v>42045</v>
      </c>
      <c r="E7628" s="2">
        <v>20</v>
      </c>
      <c r="F7628" t="s">
        <v>675</v>
      </c>
      <c r="G7628" t="s">
        <v>1245</v>
      </c>
    </row>
    <row r="7629" spans="1:7" x14ac:dyDescent="0.25">
      <c r="A7629" t="s">
        <v>259</v>
      </c>
      <c r="B7629" t="s">
        <v>260</v>
      </c>
      <c r="C7629" t="s">
        <v>261</v>
      </c>
      <c r="D7629" s="1">
        <v>42045</v>
      </c>
      <c r="E7629" s="2">
        <v>10</v>
      </c>
      <c r="F7629" t="s">
        <v>262</v>
      </c>
      <c r="G7629" t="s">
        <v>1695</v>
      </c>
    </row>
    <row r="7630" spans="1:7" x14ac:dyDescent="0.25">
      <c r="A7630" t="s">
        <v>2627</v>
      </c>
      <c r="B7630" t="s">
        <v>2628</v>
      </c>
      <c r="C7630" t="s">
        <v>2629</v>
      </c>
      <c r="D7630" s="1">
        <v>42045</v>
      </c>
      <c r="E7630" s="2">
        <v>100</v>
      </c>
      <c r="F7630" t="s">
        <v>2630</v>
      </c>
      <c r="G7630" t="s">
        <v>321</v>
      </c>
    </row>
    <row r="7631" spans="1:7" x14ac:dyDescent="0.25">
      <c r="A7631" t="s">
        <v>2627</v>
      </c>
      <c r="B7631" t="s">
        <v>2628</v>
      </c>
      <c r="C7631" t="s">
        <v>2629</v>
      </c>
      <c r="D7631" s="1">
        <v>42045</v>
      </c>
      <c r="E7631" s="2">
        <v>100</v>
      </c>
      <c r="F7631" t="s">
        <v>2630</v>
      </c>
      <c r="G7631" t="s">
        <v>321</v>
      </c>
    </row>
    <row r="7632" spans="1:7" x14ac:dyDescent="0.25">
      <c r="A7632" t="s">
        <v>178</v>
      </c>
      <c r="B7632" t="s">
        <v>179</v>
      </c>
      <c r="C7632" t="s">
        <v>180</v>
      </c>
      <c r="D7632" s="1">
        <v>42045</v>
      </c>
      <c r="E7632" s="2">
        <v>5</v>
      </c>
      <c r="F7632" t="s">
        <v>181</v>
      </c>
      <c r="G7632" t="s">
        <v>182</v>
      </c>
    </row>
    <row r="7633" spans="1:7" x14ac:dyDescent="0.25">
      <c r="A7633" t="s">
        <v>1317</v>
      </c>
      <c r="B7633" t="s">
        <v>1318</v>
      </c>
      <c r="C7633" t="s">
        <v>1319</v>
      </c>
      <c r="D7633" s="1">
        <v>42045</v>
      </c>
      <c r="E7633" s="2">
        <v>200</v>
      </c>
      <c r="F7633" t="s">
        <v>1320</v>
      </c>
      <c r="G7633" t="s">
        <v>1328</v>
      </c>
    </row>
    <row r="7634" spans="1:7" x14ac:dyDescent="0.25">
      <c r="A7634" t="s">
        <v>1317</v>
      </c>
      <c r="B7634" t="s">
        <v>1318</v>
      </c>
      <c r="C7634" t="s">
        <v>1319</v>
      </c>
      <c r="D7634" s="1">
        <v>42045</v>
      </c>
      <c r="E7634" s="2">
        <v>200</v>
      </c>
      <c r="F7634" t="s">
        <v>1321</v>
      </c>
      <c r="G7634" t="s">
        <v>1328</v>
      </c>
    </row>
    <row r="7635" spans="1:7" x14ac:dyDescent="0.25">
      <c r="A7635" t="s">
        <v>247</v>
      </c>
      <c r="B7635" t="s">
        <v>248</v>
      </c>
      <c r="C7635" t="s">
        <v>249</v>
      </c>
      <c r="D7635" s="1">
        <v>42045</v>
      </c>
      <c r="E7635" s="2">
        <v>20</v>
      </c>
      <c r="F7635" t="s">
        <v>250</v>
      </c>
      <c r="G7635" t="s">
        <v>251</v>
      </c>
    </row>
    <row r="7636" spans="1:7" x14ac:dyDescent="0.25">
      <c r="A7636" t="s">
        <v>247</v>
      </c>
      <c r="B7636" t="s">
        <v>248</v>
      </c>
      <c r="C7636" t="s">
        <v>249</v>
      </c>
      <c r="D7636" s="1">
        <v>42045</v>
      </c>
      <c r="E7636" s="2">
        <v>20</v>
      </c>
      <c r="F7636" t="s">
        <v>252</v>
      </c>
      <c r="G7636" t="s">
        <v>251</v>
      </c>
    </row>
    <row r="7637" spans="1:7" x14ac:dyDescent="0.25">
      <c r="A7637" t="s">
        <v>241</v>
      </c>
      <c r="B7637" t="s">
        <v>242</v>
      </c>
      <c r="C7637" t="s">
        <v>243</v>
      </c>
      <c r="D7637" s="1">
        <v>42045</v>
      </c>
      <c r="E7637" s="2">
        <v>300</v>
      </c>
      <c r="F7637" t="s">
        <v>244</v>
      </c>
      <c r="G7637" t="s">
        <v>245</v>
      </c>
    </row>
    <row r="7638" spans="1:7" x14ac:dyDescent="0.25">
      <c r="A7638" t="s">
        <v>241</v>
      </c>
      <c r="B7638" t="s">
        <v>242</v>
      </c>
      <c r="C7638" t="s">
        <v>243</v>
      </c>
      <c r="D7638" s="1">
        <v>42045</v>
      </c>
      <c r="E7638" s="2">
        <v>300</v>
      </c>
      <c r="F7638" t="s">
        <v>246</v>
      </c>
      <c r="G7638" t="s">
        <v>245</v>
      </c>
    </row>
    <row r="7639" spans="1:7" x14ac:dyDescent="0.25">
      <c r="A7639" t="s">
        <v>169</v>
      </c>
      <c r="B7639" t="s">
        <v>170</v>
      </c>
      <c r="C7639" t="s">
        <v>171</v>
      </c>
      <c r="D7639" s="1">
        <v>42045</v>
      </c>
      <c r="E7639" s="2">
        <v>10</v>
      </c>
      <c r="F7639" t="s">
        <v>172</v>
      </c>
      <c r="G7639" t="s">
        <v>1245</v>
      </c>
    </row>
    <row r="7640" spans="1:7" x14ac:dyDescent="0.25">
      <c r="A7640" t="s">
        <v>169</v>
      </c>
      <c r="B7640" t="s">
        <v>170</v>
      </c>
      <c r="C7640" t="s">
        <v>171</v>
      </c>
      <c r="D7640" s="1">
        <v>42045</v>
      </c>
      <c r="E7640" s="2">
        <v>10</v>
      </c>
      <c r="F7640" t="s">
        <v>173</v>
      </c>
      <c r="G7640" t="s">
        <v>1245</v>
      </c>
    </row>
    <row r="7641" spans="1:7" x14ac:dyDescent="0.25">
      <c r="A7641" t="s">
        <v>164</v>
      </c>
      <c r="B7641" t="s">
        <v>165</v>
      </c>
      <c r="C7641" t="s">
        <v>166</v>
      </c>
      <c r="D7641" s="1">
        <v>42045</v>
      </c>
      <c r="E7641" s="2">
        <v>25</v>
      </c>
      <c r="F7641" t="s">
        <v>167</v>
      </c>
      <c r="G7641" t="s">
        <v>1695</v>
      </c>
    </row>
    <row r="7642" spans="1:7" x14ac:dyDescent="0.25">
      <c r="A7642" t="s">
        <v>164</v>
      </c>
      <c r="B7642" t="s">
        <v>165</v>
      </c>
      <c r="C7642" t="s">
        <v>166</v>
      </c>
      <c r="D7642" s="1">
        <v>42045</v>
      </c>
      <c r="E7642" s="2">
        <v>25</v>
      </c>
      <c r="F7642" t="s">
        <v>168</v>
      </c>
      <c r="G7642" t="s">
        <v>1695</v>
      </c>
    </row>
    <row r="7643" spans="1:7" x14ac:dyDescent="0.25">
      <c r="A7643" t="s">
        <v>493</v>
      </c>
      <c r="B7643" t="s">
        <v>494</v>
      </c>
      <c r="C7643" t="s">
        <v>495</v>
      </c>
      <c r="D7643" s="1">
        <v>42045</v>
      </c>
      <c r="E7643" s="2">
        <v>10</v>
      </c>
      <c r="F7643" t="s">
        <v>496</v>
      </c>
      <c r="G7643" t="s">
        <v>2456</v>
      </c>
    </row>
    <row r="7644" spans="1:7" x14ac:dyDescent="0.25">
      <c r="A7644" t="s">
        <v>493</v>
      </c>
      <c r="B7644" t="s">
        <v>494</v>
      </c>
      <c r="C7644" t="s">
        <v>495</v>
      </c>
      <c r="D7644" s="1">
        <v>42045</v>
      </c>
      <c r="E7644" s="2">
        <v>10</v>
      </c>
      <c r="F7644" t="s">
        <v>497</v>
      </c>
      <c r="G7644" t="s">
        <v>2456</v>
      </c>
    </row>
    <row r="7645" spans="1:7" x14ac:dyDescent="0.25">
      <c r="A7645" t="s">
        <v>1464</v>
      </c>
      <c r="B7645" t="s">
        <v>1465</v>
      </c>
      <c r="C7645" t="s">
        <v>627</v>
      </c>
      <c r="D7645" s="1">
        <v>42045</v>
      </c>
      <c r="E7645" s="2">
        <v>20</v>
      </c>
      <c r="F7645" t="s">
        <v>1466</v>
      </c>
      <c r="G7645" t="s">
        <v>2060</v>
      </c>
    </row>
    <row r="7646" spans="1:7" x14ac:dyDescent="0.25">
      <c r="A7646" t="s">
        <v>1464</v>
      </c>
      <c r="B7646" t="s">
        <v>1465</v>
      </c>
      <c r="C7646" t="s">
        <v>627</v>
      </c>
      <c r="D7646" s="1">
        <v>42045</v>
      </c>
      <c r="E7646" s="2">
        <v>20</v>
      </c>
      <c r="F7646" t="s">
        <v>1466</v>
      </c>
      <c r="G7646" t="s">
        <v>2060</v>
      </c>
    </row>
    <row r="7647" spans="1:7" x14ac:dyDescent="0.25">
      <c r="A7647" t="s">
        <v>174</v>
      </c>
      <c r="B7647" t="s">
        <v>175</v>
      </c>
      <c r="C7647" t="s">
        <v>176</v>
      </c>
      <c r="D7647" s="1">
        <v>42045</v>
      </c>
      <c r="E7647" s="2">
        <v>10</v>
      </c>
      <c r="F7647" t="s">
        <v>177</v>
      </c>
      <c r="G7647" t="s">
        <v>114</v>
      </c>
    </row>
    <row r="7648" spans="1:7" x14ac:dyDescent="0.25">
      <c r="A7648" t="s">
        <v>2758</v>
      </c>
      <c r="B7648" t="s">
        <v>2759</v>
      </c>
      <c r="C7648" t="s">
        <v>2760</v>
      </c>
      <c r="D7648" s="1">
        <v>42045</v>
      </c>
      <c r="E7648" s="2">
        <v>15</v>
      </c>
      <c r="F7648" t="s">
        <v>2761</v>
      </c>
      <c r="G7648" t="s">
        <v>67</v>
      </c>
    </row>
    <row r="7649" spans="1:7" x14ac:dyDescent="0.25">
      <c r="A7649" t="s">
        <v>2714</v>
      </c>
      <c r="B7649" t="s">
        <v>2715</v>
      </c>
      <c r="C7649" t="s">
        <v>488</v>
      </c>
      <c r="D7649" s="1">
        <v>42045</v>
      </c>
      <c r="E7649" s="2">
        <v>20</v>
      </c>
      <c r="F7649" t="s">
        <v>2716</v>
      </c>
      <c r="G7649" t="s">
        <v>2060</v>
      </c>
    </row>
    <row r="7650" spans="1:7" x14ac:dyDescent="0.25">
      <c r="A7650" t="s">
        <v>2916</v>
      </c>
      <c r="B7650" t="s">
        <v>624</v>
      </c>
      <c r="C7650" t="s">
        <v>2917</v>
      </c>
      <c r="D7650" s="1">
        <v>42045</v>
      </c>
      <c r="E7650" s="2">
        <v>20</v>
      </c>
      <c r="G7650" t="s">
        <v>276</v>
      </c>
    </row>
    <row r="7651" spans="1:7" x14ac:dyDescent="0.25">
      <c r="A7651" t="s">
        <v>1541</v>
      </c>
      <c r="B7651" t="s">
        <v>1542</v>
      </c>
      <c r="C7651" t="s">
        <v>1543</v>
      </c>
      <c r="D7651" s="1">
        <v>42045</v>
      </c>
      <c r="E7651" s="2">
        <v>20</v>
      </c>
      <c r="F7651" t="s">
        <v>1544</v>
      </c>
      <c r="G7651" t="s">
        <v>114</v>
      </c>
    </row>
    <row r="7652" spans="1:7" x14ac:dyDescent="0.25">
      <c r="A7652" t="s">
        <v>1541</v>
      </c>
      <c r="B7652" t="s">
        <v>1542</v>
      </c>
      <c r="C7652" t="s">
        <v>1543</v>
      </c>
      <c r="D7652" s="1">
        <v>42045</v>
      </c>
      <c r="E7652" s="2">
        <v>20</v>
      </c>
      <c r="F7652" t="s">
        <v>1545</v>
      </c>
      <c r="G7652" t="s">
        <v>114</v>
      </c>
    </row>
    <row r="7653" spans="1:7" x14ac:dyDescent="0.25">
      <c r="A7653" t="s">
        <v>2918</v>
      </c>
      <c r="B7653" t="s">
        <v>2919</v>
      </c>
      <c r="C7653" t="s">
        <v>2920</v>
      </c>
      <c r="D7653" s="1">
        <v>42045</v>
      </c>
      <c r="E7653" s="2">
        <v>25</v>
      </c>
      <c r="F7653" t="s">
        <v>2921</v>
      </c>
      <c r="G7653" t="s">
        <v>2922</v>
      </c>
    </row>
    <row r="7654" spans="1:7" x14ac:dyDescent="0.25">
      <c r="A7654" t="s">
        <v>2918</v>
      </c>
      <c r="B7654" t="s">
        <v>2919</v>
      </c>
      <c r="C7654" t="s">
        <v>2920</v>
      </c>
      <c r="D7654" s="1">
        <v>42045</v>
      </c>
      <c r="E7654" s="2">
        <v>25</v>
      </c>
      <c r="F7654" t="s">
        <v>2921</v>
      </c>
      <c r="G7654" t="s">
        <v>2922</v>
      </c>
    </row>
    <row r="7655" spans="1:7" x14ac:dyDescent="0.25">
      <c r="A7655" t="s">
        <v>2923</v>
      </c>
      <c r="B7655" t="s">
        <v>2924</v>
      </c>
      <c r="C7655" t="s">
        <v>2925</v>
      </c>
      <c r="D7655" s="1">
        <v>42045</v>
      </c>
      <c r="E7655" s="2">
        <v>50</v>
      </c>
      <c r="F7655" t="s">
        <v>2926</v>
      </c>
      <c r="G7655" t="s">
        <v>276</v>
      </c>
    </row>
    <row r="7656" spans="1:7" x14ac:dyDescent="0.25">
      <c r="A7656" t="s">
        <v>151</v>
      </c>
      <c r="B7656" t="s">
        <v>152</v>
      </c>
      <c r="C7656" t="s">
        <v>153</v>
      </c>
      <c r="D7656" s="1">
        <v>42045</v>
      </c>
      <c r="E7656" s="2">
        <v>40</v>
      </c>
      <c r="F7656" t="s">
        <v>154</v>
      </c>
      <c r="G7656" t="s">
        <v>114</v>
      </c>
    </row>
    <row r="7657" spans="1:7" x14ac:dyDescent="0.25">
      <c r="A7657" t="s">
        <v>2272</v>
      </c>
      <c r="B7657" t="s">
        <v>2273</v>
      </c>
      <c r="C7657" t="s">
        <v>2274</v>
      </c>
      <c r="D7657" s="1">
        <v>42045</v>
      </c>
      <c r="E7657" s="2">
        <v>125</v>
      </c>
      <c r="F7657" t="s">
        <v>2275</v>
      </c>
      <c r="G7657" t="s">
        <v>2538</v>
      </c>
    </row>
    <row r="7658" spans="1:7" x14ac:dyDescent="0.25">
      <c r="A7658" t="s">
        <v>2272</v>
      </c>
      <c r="B7658" t="s">
        <v>2273</v>
      </c>
      <c r="C7658" t="s">
        <v>2274</v>
      </c>
      <c r="D7658" s="1">
        <v>42045</v>
      </c>
      <c r="E7658" s="2">
        <v>125</v>
      </c>
      <c r="F7658" t="s">
        <v>2276</v>
      </c>
      <c r="G7658" t="s">
        <v>2538</v>
      </c>
    </row>
    <row r="7659" spans="1:7" x14ac:dyDescent="0.25">
      <c r="A7659" t="s">
        <v>146</v>
      </c>
      <c r="B7659" t="s">
        <v>147</v>
      </c>
      <c r="C7659" t="s">
        <v>148</v>
      </c>
      <c r="D7659" s="1">
        <v>42045</v>
      </c>
      <c r="E7659" s="2">
        <v>15</v>
      </c>
      <c r="F7659" t="s">
        <v>149</v>
      </c>
      <c r="G7659" t="s">
        <v>2456</v>
      </c>
    </row>
    <row r="7660" spans="1:7" x14ac:dyDescent="0.25">
      <c r="A7660" t="s">
        <v>146</v>
      </c>
      <c r="B7660" t="s">
        <v>147</v>
      </c>
      <c r="C7660" t="s">
        <v>148</v>
      </c>
      <c r="D7660" s="1">
        <v>42045</v>
      </c>
      <c r="E7660" s="2">
        <v>15</v>
      </c>
      <c r="F7660" t="s">
        <v>150</v>
      </c>
      <c r="G7660" t="s">
        <v>2456</v>
      </c>
    </row>
    <row r="7661" spans="1:7" x14ac:dyDescent="0.25">
      <c r="A7661" t="s">
        <v>553</v>
      </c>
      <c r="B7661" t="s">
        <v>554</v>
      </c>
      <c r="C7661" t="s">
        <v>555</v>
      </c>
      <c r="D7661" s="1">
        <v>42045</v>
      </c>
      <c r="E7661" s="2">
        <v>50</v>
      </c>
      <c r="F7661" t="s">
        <v>556</v>
      </c>
      <c r="G7661" t="s">
        <v>2663</v>
      </c>
    </row>
    <row r="7662" spans="1:7" x14ac:dyDescent="0.25">
      <c r="A7662" t="s">
        <v>553</v>
      </c>
      <c r="B7662" t="s">
        <v>554</v>
      </c>
      <c r="C7662" t="s">
        <v>555</v>
      </c>
      <c r="D7662" s="1">
        <v>42045</v>
      </c>
      <c r="E7662" s="2">
        <v>50</v>
      </c>
      <c r="F7662" t="s">
        <v>557</v>
      </c>
      <c r="G7662" t="s">
        <v>2663</v>
      </c>
    </row>
    <row r="7663" spans="1:7" x14ac:dyDescent="0.25">
      <c r="A7663" t="s">
        <v>2711</v>
      </c>
      <c r="B7663" t="s">
        <v>2286</v>
      </c>
      <c r="C7663" t="s">
        <v>2712</v>
      </c>
      <c r="D7663" s="1">
        <v>42045</v>
      </c>
      <c r="E7663" s="2">
        <v>20</v>
      </c>
      <c r="F7663" t="s">
        <v>2713</v>
      </c>
      <c r="G7663" t="s">
        <v>2663</v>
      </c>
    </row>
    <row r="7664" spans="1:7" x14ac:dyDescent="0.25">
      <c r="A7664" t="s">
        <v>1095</v>
      </c>
      <c r="B7664" t="s">
        <v>1096</v>
      </c>
      <c r="C7664" t="s">
        <v>1097</v>
      </c>
      <c r="D7664" s="1">
        <v>42045</v>
      </c>
      <c r="E7664" s="2">
        <v>25</v>
      </c>
      <c r="F7664" t="s">
        <v>1098</v>
      </c>
      <c r="G7664" t="s">
        <v>1246</v>
      </c>
    </row>
    <row r="7665" spans="1:7" x14ac:dyDescent="0.25">
      <c r="A7665" t="s">
        <v>1095</v>
      </c>
      <c r="B7665" t="s">
        <v>1096</v>
      </c>
      <c r="C7665" t="s">
        <v>1097</v>
      </c>
      <c r="D7665" s="1">
        <v>42045</v>
      </c>
      <c r="E7665" s="2">
        <v>25</v>
      </c>
      <c r="F7665" t="s">
        <v>1099</v>
      </c>
      <c r="G7665" t="s">
        <v>1246</v>
      </c>
    </row>
    <row r="7666" spans="1:7" x14ac:dyDescent="0.25">
      <c r="A7666" t="s">
        <v>1095</v>
      </c>
      <c r="B7666" t="s">
        <v>1096</v>
      </c>
      <c r="C7666" t="s">
        <v>1097</v>
      </c>
      <c r="D7666" s="1">
        <v>42045</v>
      </c>
      <c r="E7666" s="2">
        <v>25</v>
      </c>
      <c r="F7666" t="s">
        <v>1099</v>
      </c>
      <c r="G7666" t="s">
        <v>1246</v>
      </c>
    </row>
    <row r="7667" spans="1:7" x14ac:dyDescent="0.25">
      <c r="A7667" t="s">
        <v>1095</v>
      </c>
      <c r="B7667" t="s">
        <v>1096</v>
      </c>
      <c r="C7667" t="s">
        <v>1097</v>
      </c>
      <c r="D7667" s="1">
        <v>42045</v>
      </c>
      <c r="E7667" s="2">
        <v>25</v>
      </c>
      <c r="F7667" t="s">
        <v>1099</v>
      </c>
      <c r="G7667" t="s">
        <v>1246</v>
      </c>
    </row>
    <row r="7668" spans="1:7" x14ac:dyDescent="0.25">
      <c r="A7668" t="s">
        <v>1595</v>
      </c>
      <c r="B7668" t="s">
        <v>1596</v>
      </c>
      <c r="D7668" s="1">
        <v>42045</v>
      </c>
      <c r="E7668" s="2">
        <v>400</v>
      </c>
      <c r="F7668" t="s">
        <v>1597</v>
      </c>
      <c r="G7668" t="s">
        <v>1598</v>
      </c>
    </row>
    <row r="7669" spans="1:7" x14ac:dyDescent="0.25">
      <c r="A7669" t="s">
        <v>1201</v>
      </c>
      <c r="B7669" t="s">
        <v>1202</v>
      </c>
      <c r="D7669" s="1">
        <v>42045</v>
      </c>
      <c r="E7669" s="2">
        <v>2500</v>
      </c>
      <c r="G7669" t="s">
        <v>1203</v>
      </c>
    </row>
    <row r="7670" spans="1:7" x14ac:dyDescent="0.25">
      <c r="A7670" t="s">
        <v>1633</v>
      </c>
      <c r="B7670" t="s">
        <v>1634</v>
      </c>
      <c r="D7670" s="1">
        <v>42045</v>
      </c>
      <c r="E7670" s="2">
        <v>1000</v>
      </c>
      <c r="F7670" t="s">
        <v>1635</v>
      </c>
      <c r="G7670" t="s">
        <v>209</v>
      </c>
    </row>
    <row r="7671" spans="1:7" x14ac:dyDescent="0.25">
      <c r="A7671" t="s">
        <v>1009</v>
      </c>
      <c r="B7671" t="s">
        <v>1010</v>
      </c>
      <c r="D7671" s="1">
        <v>42045</v>
      </c>
      <c r="E7671" s="2">
        <v>1000</v>
      </c>
      <c r="F7671" t="s">
        <v>1011</v>
      </c>
      <c r="G7671" t="s">
        <v>1012</v>
      </c>
    </row>
    <row r="7672" spans="1:7" x14ac:dyDescent="0.25">
      <c r="A7672" t="s">
        <v>328</v>
      </c>
      <c r="B7672" t="s">
        <v>329</v>
      </c>
      <c r="C7672" t="s">
        <v>330</v>
      </c>
      <c r="D7672" s="1">
        <v>42045</v>
      </c>
      <c r="E7672" s="2">
        <v>150</v>
      </c>
      <c r="F7672" t="s">
        <v>331</v>
      </c>
      <c r="G7672" t="s">
        <v>828</v>
      </c>
    </row>
    <row r="7673" spans="1:7" x14ac:dyDescent="0.25">
      <c r="A7673" t="s">
        <v>328</v>
      </c>
      <c r="B7673" t="s">
        <v>329</v>
      </c>
      <c r="C7673" t="s">
        <v>330</v>
      </c>
      <c r="D7673" s="1">
        <v>42045</v>
      </c>
      <c r="E7673" s="2">
        <v>150</v>
      </c>
      <c r="F7673" t="s">
        <v>332</v>
      </c>
      <c r="G7673" t="s">
        <v>828</v>
      </c>
    </row>
    <row r="7674" spans="1:7" x14ac:dyDescent="0.25">
      <c r="A7674" t="s">
        <v>2678</v>
      </c>
      <c r="B7674" t="s">
        <v>248</v>
      </c>
      <c r="C7674" t="s">
        <v>2679</v>
      </c>
      <c r="D7674" s="1">
        <v>42045</v>
      </c>
      <c r="E7674" s="2">
        <v>10</v>
      </c>
      <c r="F7674" t="s">
        <v>2680</v>
      </c>
      <c r="G7674" t="s">
        <v>2663</v>
      </c>
    </row>
    <row r="7675" spans="1:7" x14ac:dyDescent="0.25">
      <c r="A7675" t="s">
        <v>2717</v>
      </c>
      <c r="B7675" t="s">
        <v>2718</v>
      </c>
      <c r="C7675" t="s">
        <v>2425</v>
      </c>
      <c r="D7675" s="1">
        <v>42045</v>
      </c>
      <c r="E7675" s="2">
        <v>10</v>
      </c>
      <c r="F7675" t="s">
        <v>2719</v>
      </c>
      <c r="G7675" t="s">
        <v>2456</v>
      </c>
    </row>
    <row r="7676" spans="1:7" x14ac:dyDescent="0.25">
      <c r="A7676" t="s">
        <v>2717</v>
      </c>
      <c r="B7676" t="s">
        <v>2718</v>
      </c>
      <c r="C7676" t="s">
        <v>2425</v>
      </c>
      <c r="D7676" s="1">
        <v>42045</v>
      </c>
      <c r="E7676" s="2">
        <v>10</v>
      </c>
      <c r="F7676" t="s">
        <v>2720</v>
      </c>
      <c r="G7676" t="s">
        <v>2456</v>
      </c>
    </row>
    <row r="7677" spans="1:7" x14ac:dyDescent="0.25">
      <c r="A7677" t="s">
        <v>2927</v>
      </c>
      <c r="B7677" t="s">
        <v>559</v>
      </c>
      <c r="C7677" t="s">
        <v>2928</v>
      </c>
      <c r="D7677" s="1">
        <v>42045</v>
      </c>
      <c r="E7677" s="2">
        <v>15</v>
      </c>
      <c r="G7677" t="s">
        <v>276</v>
      </c>
    </row>
    <row r="7678" spans="1:7" x14ac:dyDescent="0.25">
      <c r="A7678" t="s">
        <v>2721</v>
      </c>
      <c r="B7678" t="s">
        <v>2722</v>
      </c>
      <c r="C7678" t="s">
        <v>2723</v>
      </c>
      <c r="D7678" s="1">
        <v>42045</v>
      </c>
      <c r="E7678" s="2">
        <v>10</v>
      </c>
      <c r="F7678" t="s">
        <v>2724</v>
      </c>
      <c r="G7678" t="s">
        <v>310</v>
      </c>
    </row>
    <row r="7679" spans="1:7" x14ac:dyDescent="0.25">
      <c r="A7679" t="s">
        <v>2721</v>
      </c>
      <c r="B7679" t="s">
        <v>2722</v>
      </c>
      <c r="C7679" t="s">
        <v>2723</v>
      </c>
      <c r="D7679" s="1">
        <v>42045</v>
      </c>
      <c r="E7679" s="2">
        <v>10</v>
      </c>
      <c r="F7679" t="s">
        <v>2725</v>
      </c>
      <c r="G7679" t="s">
        <v>310</v>
      </c>
    </row>
    <row r="7680" spans="1:7" x14ac:dyDescent="0.25">
      <c r="A7680" t="s">
        <v>2721</v>
      </c>
      <c r="B7680" t="s">
        <v>2722</v>
      </c>
      <c r="C7680" t="s">
        <v>2723</v>
      </c>
      <c r="D7680" s="1">
        <v>42045</v>
      </c>
      <c r="E7680" s="2">
        <v>10</v>
      </c>
      <c r="F7680" t="s">
        <v>2726</v>
      </c>
      <c r="G7680" t="s">
        <v>310</v>
      </c>
    </row>
    <row r="7681" spans="1:7" x14ac:dyDescent="0.25">
      <c r="A7681" t="s">
        <v>2742</v>
      </c>
      <c r="B7681" t="s">
        <v>2743</v>
      </c>
      <c r="C7681" t="s">
        <v>2744</v>
      </c>
      <c r="D7681" s="1">
        <v>42045</v>
      </c>
      <c r="E7681" s="2">
        <v>150</v>
      </c>
      <c r="F7681" t="s">
        <v>2745</v>
      </c>
      <c r="G7681" t="s">
        <v>2746</v>
      </c>
    </row>
    <row r="7682" spans="1:7" x14ac:dyDescent="0.25">
      <c r="A7682" t="s">
        <v>2742</v>
      </c>
      <c r="B7682" t="s">
        <v>2743</v>
      </c>
      <c r="C7682" t="s">
        <v>2744</v>
      </c>
      <c r="D7682" s="1">
        <v>42045</v>
      </c>
      <c r="E7682" s="2">
        <v>150</v>
      </c>
      <c r="F7682" t="s">
        <v>2747</v>
      </c>
      <c r="G7682" t="s">
        <v>2746</v>
      </c>
    </row>
    <row r="7683" spans="1:7" x14ac:dyDescent="0.25">
      <c r="A7683" t="s">
        <v>333</v>
      </c>
      <c r="B7683" t="s">
        <v>152</v>
      </c>
      <c r="C7683" t="s">
        <v>334</v>
      </c>
      <c r="D7683" s="1">
        <v>42045</v>
      </c>
      <c r="E7683" s="2">
        <v>2</v>
      </c>
      <c r="F7683" t="s">
        <v>335</v>
      </c>
      <c r="G7683" t="s">
        <v>114</v>
      </c>
    </row>
    <row r="7684" spans="1:7" x14ac:dyDescent="0.25">
      <c r="A7684" t="s">
        <v>333</v>
      </c>
      <c r="B7684" t="s">
        <v>152</v>
      </c>
      <c r="C7684" t="s">
        <v>334</v>
      </c>
      <c r="D7684" s="1">
        <v>42045</v>
      </c>
      <c r="E7684" s="2">
        <v>2</v>
      </c>
      <c r="F7684" t="s">
        <v>336</v>
      </c>
      <c r="G7684" t="s">
        <v>114</v>
      </c>
    </row>
    <row r="7685" spans="1:7" x14ac:dyDescent="0.25">
      <c r="A7685" t="s">
        <v>1668</v>
      </c>
      <c r="B7685" t="s">
        <v>1669</v>
      </c>
      <c r="C7685" t="s">
        <v>1670</v>
      </c>
      <c r="D7685" s="1">
        <v>42045</v>
      </c>
      <c r="E7685" s="2">
        <v>500</v>
      </c>
      <c r="F7685" t="s">
        <v>1671</v>
      </c>
      <c r="G7685" t="s">
        <v>67</v>
      </c>
    </row>
    <row r="7686" spans="1:7" x14ac:dyDescent="0.25">
      <c r="A7686" t="s">
        <v>920</v>
      </c>
      <c r="B7686" t="s">
        <v>921</v>
      </c>
      <c r="C7686" t="s">
        <v>922</v>
      </c>
      <c r="D7686" s="1">
        <v>42045</v>
      </c>
      <c r="E7686" s="2">
        <v>500</v>
      </c>
      <c r="F7686" t="s">
        <v>923</v>
      </c>
      <c r="G7686" t="s">
        <v>209</v>
      </c>
    </row>
    <row r="7687" spans="1:7" x14ac:dyDescent="0.25">
      <c r="A7687" t="s">
        <v>920</v>
      </c>
      <c r="B7687" t="s">
        <v>921</v>
      </c>
      <c r="C7687" t="s">
        <v>922</v>
      </c>
      <c r="D7687" s="1">
        <v>42045</v>
      </c>
      <c r="E7687" s="2">
        <v>500</v>
      </c>
      <c r="F7687" t="s">
        <v>924</v>
      </c>
      <c r="G7687" t="s">
        <v>209</v>
      </c>
    </row>
    <row r="7688" spans="1:7" x14ac:dyDescent="0.25">
      <c r="A7688" t="s">
        <v>322</v>
      </c>
      <c r="B7688" t="s">
        <v>323</v>
      </c>
      <c r="C7688" t="s">
        <v>324</v>
      </c>
      <c r="D7688" s="1">
        <v>42045</v>
      </c>
      <c r="E7688" s="2">
        <v>50</v>
      </c>
      <c r="F7688" t="s">
        <v>325</v>
      </c>
      <c r="G7688" t="s">
        <v>326</v>
      </c>
    </row>
    <row r="7689" spans="1:7" x14ac:dyDescent="0.25">
      <c r="A7689" t="s">
        <v>322</v>
      </c>
      <c r="B7689" t="s">
        <v>323</v>
      </c>
      <c r="C7689" t="s">
        <v>324</v>
      </c>
      <c r="D7689" s="1">
        <v>42045</v>
      </c>
      <c r="E7689" s="2">
        <v>50</v>
      </c>
      <c r="F7689" t="s">
        <v>327</v>
      </c>
      <c r="G7689" t="s">
        <v>326</v>
      </c>
    </row>
    <row r="7690" spans="1:7" x14ac:dyDescent="0.25">
      <c r="A7690" t="s">
        <v>316</v>
      </c>
      <c r="B7690" t="s">
        <v>317</v>
      </c>
      <c r="C7690" t="s">
        <v>318</v>
      </c>
      <c r="D7690" s="1">
        <v>42045</v>
      </c>
      <c r="E7690" s="2">
        <v>40</v>
      </c>
      <c r="F7690" t="s">
        <v>319</v>
      </c>
      <c r="G7690" t="s">
        <v>1275</v>
      </c>
    </row>
    <row r="7691" spans="1:7" x14ac:dyDescent="0.25">
      <c r="A7691" t="s">
        <v>316</v>
      </c>
      <c r="B7691" t="s">
        <v>317</v>
      </c>
      <c r="C7691" t="s">
        <v>318</v>
      </c>
      <c r="D7691" s="1">
        <v>42045</v>
      </c>
      <c r="E7691" s="2">
        <v>40</v>
      </c>
      <c r="F7691" t="s">
        <v>320</v>
      </c>
      <c r="G7691" t="s">
        <v>1275</v>
      </c>
    </row>
    <row r="7692" spans="1:7" x14ac:dyDescent="0.25">
      <c r="A7692" t="s">
        <v>482</v>
      </c>
      <c r="B7692" t="s">
        <v>483</v>
      </c>
      <c r="C7692" t="s">
        <v>484</v>
      </c>
      <c r="D7692" s="1">
        <v>42045</v>
      </c>
      <c r="E7692" s="2">
        <v>125</v>
      </c>
      <c r="F7692" t="s">
        <v>485</v>
      </c>
      <c r="G7692" t="s">
        <v>2271</v>
      </c>
    </row>
    <row r="7693" spans="1:7" x14ac:dyDescent="0.25">
      <c r="A7693" t="s">
        <v>312</v>
      </c>
      <c r="B7693" t="s">
        <v>248</v>
      </c>
      <c r="C7693" t="s">
        <v>313</v>
      </c>
      <c r="D7693" s="1">
        <v>42045</v>
      </c>
      <c r="E7693" s="2">
        <v>50</v>
      </c>
      <c r="F7693" t="s">
        <v>314</v>
      </c>
      <c r="G7693" t="s">
        <v>315</v>
      </c>
    </row>
    <row r="7694" spans="1:7" x14ac:dyDescent="0.25">
      <c r="A7694" t="s">
        <v>636</v>
      </c>
      <c r="B7694" t="s">
        <v>637</v>
      </c>
      <c r="C7694" t="s">
        <v>638</v>
      </c>
      <c r="D7694" s="1">
        <v>42045</v>
      </c>
      <c r="E7694" s="2">
        <v>10</v>
      </c>
      <c r="F7694" t="s">
        <v>639</v>
      </c>
      <c r="G7694" t="s">
        <v>1694</v>
      </c>
    </row>
    <row r="7695" spans="1:7" x14ac:dyDescent="0.25">
      <c r="A7695" t="s">
        <v>2690</v>
      </c>
      <c r="B7695" t="s">
        <v>2691</v>
      </c>
      <c r="C7695" t="s">
        <v>2692</v>
      </c>
      <c r="D7695" s="1">
        <v>42045</v>
      </c>
      <c r="E7695" s="2">
        <v>100</v>
      </c>
      <c r="F7695" t="s">
        <v>2693</v>
      </c>
      <c r="G7695" t="s">
        <v>2694</v>
      </c>
    </row>
    <row r="7696" spans="1:7" x14ac:dyDescent="0.25">
      <c r="A7696" t="s">
        <v>2686</v>
      </c>
      <c r="B7696" t="s">
        <v>2687</v>
      </c>
      <c r="C7696" t="s">
        <v>2688</v>
      </c>
      <c r="D7696" s="1">
        <v>42045</v>
      </c>
      <c r="E7696" s="2">
        <v>40</v>
      </c>
      <c r="F7696" t="s">
        <v>2689</v>
      </c>
      <c r="G7696" t="s">
        <v>97</v>
      </c>
    </row>
    <row r="7697" spans="1:7" x14ac:dyDescent="0.25">
      <c r="A7697" t="s">
        <v>82</v>
      </c>
      <c r="B7697" t="s">
        <v>83</v>
      </c>
      <c r="C7697" t="s">
        <v>84</v>
      </c>
      <c r="D7697" s="1">
        <v>42045</v>
      </c>
      <c r="E7697" s="2">
        <v>10</v>
      </c>
      <c r="F7697" t="s">
        <v>85</v>
      </c>
      <c r="G7697" t="s">
        <v>1245</v>
      </c>
    </row>
    <row r="7698" spans="1:7" x14ac:dyDescent="0.25">
      <c r="A7698" t="s">
        <v>82</v>
      </c>
      <c r="B7698" t="s">
        <v>83</v>
      </c>
      <c r="C7698" t="s">
        <v>84</v>
      </c>
      <c r="D7698" s="1">
        <v>42045</v>
      </c>
      <c r="E7698" s="2">
        <v>10</v>
      </c>
      <c r="F7698" t="s">
        <v>86</v>
      </c>
      <c r="G7698" t="s">
        <v>1245</v>
      </c>
    </row>
    <row r="7699" spans="1:7" x14ac:dyDescent="0.25">
      <c r="A7699" t="s">
        <v>1590</v>
      </c>
      <c r="B7699" t="s">
        <v>1591</v>
      </c>
      <c r="C7699" t="s">
        <v>1592</v>
      </c>
      <c r="D7699" s="1">
        <v>42045</v>
      </c>
      <c r="E7699" s="2">
        <v>5</v>
      </c>
      <c r="F7699" t="s">
        <v>1593</v>
      </c>
      <c r="G7699" t="s">
        <v>1245</v>
      </c>
    </row>
    <row r="7700" spans="1:7" x14ac:dyDescent="0.25">
      <c r="A7700" t="s">
        <v>87</v>
      </c>
      <c r="B7700" t="s">
        <v>88</v>
      </c>
      <c r="C7700" t="s">
        <v>89</v>
      </c>
      <c r="D7700" s="1">
        <v>42045</v>
      </c>
      <c r="E7700" s="2">
        <v>25</v>
      </c>
      <c r="F7700" t="s">
        <v>90</v>
      </c>
      <c r="G7700" t="s">
        <v>1695</v>
      </c>
    </row>
    <row r="7701" spans="1:7" x14ac:dyDescent="0.25">
      <c r="A7701" t="s">
        <v>87</v>
      </c>
      <c r="B7701" t="s">
        <v>88</v>
      </c>
      <c r="C7701" t="s">
        <v>89</v>
      </c>
      <c r="D7701" s="1">
        <v>42045</v>
      </c>
      <c r="E7701" s="2">
        <v>25</v>
      </c>
      <c r="F7701" t="s">
        <v>91</v>
      </c>
      <c r="G7701" t="s">
        <v>1695</v>
      </c>
    </row>
    <row r="7702" spans="1:7" x14ac:dyDescent="0.25">
      <c r="A7702" t="s">
        <v>87</v>
      </c>
      <c r="B7702" t="s">
        <v>88</v>
      </c>
      <c r="C7702" t="s">
        <v>89</v>
      </c>
      <c r="D7702" s="1">
        <v>42045</v>
      </c>
      <c r="E7702" s="2">
        <v>25</v>
      </c>
      <c r="F7702" t="s">
        <v>91</v>
      </c>
      <c r="G7702" t="s">
        <v>1695</v>
      </c>
    </row>
    <row r="7703" spans="1:7" x14ac:dyDescent="0.25">
      <c r="A7703" t="s">
        <v>87</v>
      </c>
      <c r="B7703" t="s">
        <v>88</v>
      </c>
      <c r="C7703" t="s">
        <v>89</v>
      </c>
      <c r="D7703" s="1">
        <v>42045</v>
      </c>
      <c r="E7703" s="2">
        <v>25</v>
      </c>
      <c r="F7703" t="s">
        <v>92</v>
      </c>
      <c r="G7703" t="s">
        <v>1695</v>
      </c>
    </row>
    <row r="7704" spans="1:7" x14ac:dyDescent="0.25">
      <c r="A7704" t="s">
        <v>390</v>
      </c>
      <c r="B7704" t="s">
        <v>343</v>
      </c>
      <c r="C7704" t="s">
        <v>391</v>
      </c>
      <c r="D7704" s="1">
        <v>42045</v>
      </c>
      <c r="E7704" s="2">
        <v>30</v>
      </c>
      <c r="F7704" t="s">
        <v>392</v>
      </c>
      <c r="G7704" t="s">
        <v>1245</v>
      </c>
    </row>
    <row r="7705" spans="1:7" x14ac:dyDescent="0.25">
      <c r="A7705" t="s">
        <v>390</v>
      </c>
      <c r="B7705" t="s">
        <v>343</v>
      </c>
      <c r="C7705" t="s">
        <v>391</v>
      </c>
      <c r="D7705" s="1">
        <v>42045</v>
      </c>
      <c r="E7705" s="2">
        <v>30</v>
      </c>
      <c r="F7705" t="s">
        <v>392</v>
      </c>
      <c r="G7705" t="s">
        <v>1245</v>
      </c>
    </row>
    <row r="7706" spans="1:7" x14ac:dyDescent="0.25">
      <c r="A7706" t="s">
        <v>390</v>
      </c>
      <c r="B7706" t="s">
        <v>343</v>
      </c>
      <c r="C7706" t="s">
        <v>391</v>
      </c>
      <c r="D7706" s="1">
        <v>42045</v>
      </c>
      <c r="E7706" s="2">
        <v>30</v>
      </c>
      <c r="F7706" t="s">
        <v>393</v>
      </c>
      <c r="G7706" t="s">
        <v>1245</v>
      </c>
    </row>
    <row r="7707" spans="1:7" x14ac:dyDescent="0.25">
      <c r="A7707" t="s">
        <v>2682</v>
      </c>
      <c r="B7707" t="s">
        <v>2683</v>
      </c>
      <c r="C7707" t="s">
        <v>2684</v>
      </c>
      <c r="D7707" s="1">
        <v>42045</v>
      </c>
      <c r="E7707" s="2">
        <v>25</v>
      </c>
      <c r="F7707" t="s">
        <v>2685</v>
      </c>
      <c r="G7707" t="s">
        <v>67</v>
      </c>
    </row>
    <row r="7708" spans="1:7" x14ac:dyDescent="0.25">
      <c r="A7708" t="s">
        <v>2153</v>
      </c>
      <c r="B7708" t="s">
        <v>614</v>
      </c>
      <c r="C7708" t="s">
        <v>1310</v>
      </c>
      <c r="D7708" s="1">
        <v>42045</v>
      </c>
      <c r="E7708" s="2">
        <v>10</v>
      </c>
      <c r="F7708" t="s">
        <v>2154</v>
      </c>
      <c r="G7708" t="s">
        <v>1245</v>
      </c>
    </row>
    <row r="7709" spans="1:7" x14ac:dyDescent="0.25">
      <c r="A7709" t="s">
        <v>529</v>
      </c>
      <c r="B7709" t="s">
        <v>290</v>
      </c>
      <c r="C7709" t="s">
        <v>530</v>
      </c>
      <c r="D7709" s="1">
        <v>42045</v>
      </c>
      <c r="E7709" s="2">
        <v>25</v>
      </c>
      <c r="F7709" t="s">
        <v>531</v>
      </c>
      <c r="G7709" t="s">
        <v>67</v>
      </c>
    </row>
    <row r="7710" spans="1:7" x14ac:dyDescent="0.25">
      <c r="A7710" t="s">
        <v>2000</v>
      </c>
      <c r="B7710" t="s">
        <v>2001</v>
      </c>
      <c r="C7710" t="s">
        <v>2002</v>
      </c>
      <c r="D7710" s="1">
        <v>42045</v>
      </c>
      <c r="E7710" s="2">
        <v>50</v>
      </c>
      <c r="F7710" t="s">
        <v>2003</v>
      </c>
      <c r="G7710" t="s">
        <v>2681</v>
      </c>
    </row>
    <row r="7711" spans="1:7" x14ac:dyDescent="0.25">
      <c r="A7711" t="s">
        <v>2000</v>
      </c>
      <c r="B7711" t="s">
        <v>2001</v>
      </c>
      <c r="C7711" t="s">
        <v>2002</v>
      </c>
      <c r="D7711" s="1">
        <v>42045</v>
      </c>
      <c r="E7711" s="2">
        <v>50</v>
      </c>
      <c r="F7711" t="s">
        <v>2004</v>
      </c>
      <c r="G7711" t="s">
        <v>2681</v>
      </c>
    </row>
    <row r="7712" spans="1:7" x14ac:dyDescent="0.25">
      <c r="A7712" t="s">
        <v>2727</v>
      </c>
      <c r="B7712" t="s">
        <v>2728</v>
      </c>
      <c r="C7712" t="s">
        <v>2729</v>
      </c>
      <c r="D7712" s="1">
        <v>42045</v>
      </c>
      <c r="E7712" s="2">
        <v>5</v>
      </c>
      <c r="F7712" t="s">
        <v>2730</v>
      </c>
      <c r="G7712" t="s">
        <v>2663</v>
      </c>
    </row>
    <row r="7713" spans="1:7" x14ac:dyDescent="0.25">
      <c r="A7713" t="s">
        <v>2333</v>
      </c>
      <c r="B7713" t="s">
        <v>2334</v>
      </c>
      <c r="C7713" t="s">
        <v>2335</v>
      </c>
      <c r="D7713" s="1">
        <v>42052</v>
      </c>
      <c r="E7713" s="2">
        <v>20</v>
      </c>
      <c r="F7713" t="s">
        <v>2336</v>
      </c>
      <c r="G7713" t="s">
        <v>1282</v>
      </c>
    </row>
    <row r="7714" spans="1:7" x14ac:dyDescent="0.25">
      <c r="A7714" t="s">
        <v>2285</v>
      </c>
      <c r="B7714" t="s">
        <v>2286</v>
      </c>
      <c r="C7714" t="s">
        <v>2287</v>
      </c>
      <c r="D7714" s="1">
        <v>42052</v>
      </c>
      <c r="E7714" s="2">
        <v>83.33</v>
      </c>
      <c r="G7714" t="s">
        <v>34</v>
      </c>
    </row>
    <row r="7715" spans="1:7" x14ac:dyDescent="0.25">
      <c r="A7715" t="s">
        <v>53</v>
      </c>
      <c r="B7715" t="s">
        <v>54</v>
      </c>
      <c r="C7715" t="s">
        <v>55</v>
      </c>
      <c r="D7715" s="1">
        <v>42052</v>
      </c>
      <c r="E7715" s="2">
        <v>125</v>
      </c>
      <c r="F7715" t="s">
        <v>56</v>
      </c>
      <c r="G7715" t="s">
        <v>34</v>
      </c>
    </row>
    <row r="7716" spans="1:7" x14ac:dyDescent="0.25">
      <c r="A7716" t="s">
        <v>53</v>
      </c>
      <c r="B7716" t="s">
        <v>54</v>
      </c>
      <c r="C7716" t="s">
        <v>55</v>
      </c>
      <c r="D7716" s="1">
        <v>42052</v>
      </c>
      <c r="E7716" s="2">
        <v>125</v>
      </c>
      <c r="F7716" t="s">
        <v>57</v>
      </c>
      <c r="G7716" t="s">
        <v>34</v>
      </c>
    </row>
    <row r="7717" spans="1:7" x14ac:dyDescent="0.25">
      <c r="A7717" t="s">
        <v>235</v>
      </c>
      <c r="B7717" t="s">
        <v>236</v>
      </c>
      <c r="C7717" t="s">
        <v>237</v>
      </c>
      <c r="D7717" s="1">
        <v>42052</v>
      </c>
      <c r="E7717" s="2">
        <v>125</v>
      </c>
      <c r="F7717" t="s">
        <v>238</v>
      </c>
      <c r="G7717" t="s">
        <v>1253</v>
      </c>
    </row>
    <row r="7718" spans="1:7" x14ac:dyDescent="0.25">
      <c r="A7718" t="s">
        <v>235</v>
      </c>
      <c r="B7718" t="s">
        <v>236</v>
      </c>
      <c r="C7718" t="s">
        <v>237</v>
      </c>
      <c r="D7718" s="1">
        <v>42052</v>
      </c>
      <c r="E7718" s="2">
        <v>125</v>
      </c>
      <c r="F7718" t="s">
        <v>239</v>
      </c>
      <c r="G7718" t="s">
        <v>1253</v>
      </c>
    </row>
    <row r="7719" spans="1:7" x14ac:dyDescent="0.25">
      <c r="A7719" t="s">
        <v>49</v>
      </c>
      <c r="B7719" t="s">
        <v>50</v>
      </c>
      <c r="C7719" t="s">
        <v>51</v>
      </c>
      <c r="D7719" s="1">
        <v>42052</v>
      </c>
      <c r="E7719" s="2">
        <v>125</v>
      </c>
      <c r="F7719" t="s">
        <v>52</v>
      </c>
      <c r="G7719" t="s">
        <v>34</v>
      </c>
    </row>
    <row r="7720" spans="1:7" x14ac:dyDescent="0.25">
      <c r="A7720" t="s">
        <v>10</v>
      </c>
      <c r="B7720" t="s">
        <v>11</v>
      </c>
      <c r="C7720" t="s">
        <v>12</v>
      </c>
      <c r="D7720" s="1">
        <v>42052</v>
      </c>
      <c r="E7720" s="2">
        <v>83.33</v>
      </c>
      <c r="G7720" t="s">
        <v>34</v>
      </c>
    </row>
    <row r="7721" spans="1:7" x14ac:dyDescent="0.25">
      <c r="A7721" t="s">
        <v>44</v>
      </c>
      <c r="B7721" t="s">
        <v>45</v>
      </c>
      <c r="C7721" t="s">
        <v>46</v>
      </c>
      <c r="D7721" s="1">
        <v>42052</v>
      </c>
      <c r="E7721" s="2">
        <v>83.33</v>
      </c>
      <c r="F7721" t="s">
        <v>47</v>
      </c>
      <c r="G7721" t="s">
        <v>34</v>
      </c>
    </row>
    <row r="7722" spans="1:7" x14ac:dyDescent="0.25">
      <c r="A7722" t="s">
        <v>44</v>
      </c>
      <c r="B7722" t="s">
        <v>45</v>
      </c>
      <c r="C7722" t="s">
        <v>46</v>
      </c>
      <c r="D7722" s="1">
        <v>42052</v>
      </c>
      <c r="E7722" s="2">
        <v>83.33</v>
      </c>
      <c r="F7722" t="s">
        <v>48</v>
      </c>
      <c r="G7722" t="s">
        <v>34</v>
      </c>
    </row>
    <row r="7723" spans="1:7" x14ac:dyDescent="0.25">
      <c r="A7723" t="s">
        <v>1668</v>
      </c>
      <c r="B7723" t="s">
        <v>1669</v>
      </c>
      <c r="C7723" t="s">
        <v>1670</v>
      </c>
      <c r="D7723" s="1">
        <v>42052</v>
      </c>
      <c r="E7723" s="2">
        <v>50</v>
      </c>
      <c r="F7723" t="s">
        <v>1671</v>
      </c>
      <c r="G7723" t="s">
        <v>67</v>
      </c>
    </row>
    <row r="7724" spans="1:7" x14ac:dyDescent="0.25">
      <c r="A7724" t="s">
        <v>40</v>
      </c>
      <c r="B7724" t="s">
        <v>41</v>
      </c>
      <c r="C7724" t="s">
        <v>42</v>
      </c>
      <c r="D7724" s="1">
        <v>42052</v>
      </c>
      <c r="E7724" s="2">
        <v>166.66</v>
      </c>
      <c r="F7724" t="s">
        <v>43</v>
      </c>
      <c r="G7724" t="s">
        <v>2609</v>
      </c>
    </row>
    <row r="7725" spans="1:7" x14ac:dyDescent="0.25">
      <c r="A7725" t="s">
        <v>2929</v>
      </c>
      <c r="B7725" t="s">
        <v>2930</v>
      </c>
      <c r="D7725" s="1">
        <v>42052</v>
      </c>
      <c r="E7725" s="2">
        <v>500</v>
      </c>
      <c r="F7725" t="s">
        <v>2931</v>
      </c>
      <c r="G7725" t="s">
        <v>1179</v>
      </c>
    </row>
    <row r="7726" spans="1:7" x14ac:dyDescent="0.25">
      <c r="A7726" t="s">
        <v>2929</v>
      </c>
      <c r="B7726" t="s">
        <v>2930</v>
      </c>
      <c r="D7726" s="1">
        <v>42052</v>
      </c>
      <c r="E7726" s="2">
        <v>500</v>
      </c>
      <c r="F7726" t="s">
        <v>2932</v>
      </c>
      <c r="G7726" t="s">
        <v>1179</v>
      </c>
    </row>
    <row r="7727" spans="1:7" x14ac:dyDescent="0.25">
      <c r="A7727" t="s">
        <v>832</v>
      </c>
      <c r="B7727" t="s">
        <v>833</v>
      </c>
      <c r="D7727" s="1">
        <v>42052</v>
      </c>
      <c r="E7727" s="2">
        <v>10000</v>
      </c>
      <c r="F7727" t="s">
        <v>834</v>
      </c>
      <c r="G7727" t="s">
        <v>835</v>
      </c>
    </row>
    <row r="7728" spans="1:7" x14ac:dyDescent="0.25">
      <c r="A7728" t="s">
        <v>1662</v>
      </c>
      <c r="B7728" t="s">
        <v>1663</v>
      </c>
      <c r="D7728" s="1">
        <v>42052</v>
      </c>
      <c r="E7728" s="2">
        <v>10000</v>
      </c>
      <c r="F7728" t="s">
        <v>1664</v>
      </c>
      <c r="G7728" t="s">
        <v>1665</v>
      </c>
    </row>
    <row r="7729" spans="1:7" x14ac:dyDescent="0.25">
      <c r="A7729" t="s">
        <v>1662</v>
      </c>
      <c r="B7729" t="s">
        <v>1663</v>
      </c>
      <c r="D7729" s="1">
        <v>42052</v>
      </c>
      <c r="E7729" s="2">
        <v>10000</v>
      </c>
      <c r="F7729" t="s">
        <v>1664</v>
      </c>
      <c r="G7729" t="s">
        <v>1665</v>
      </c>
    </row>
    <row r="7730" spans="1:7" x14ac:dyDescent="0.25">
      <c r="A7730" t="s">
        <v>1820</v>
      </c>
      <c r="B7730" t="s">
        <v>1821</v>
      </c>
      <c r="D7730" s="1">
        <v>42052</v>
      </c>
      <c r="E7730" s="2">
        <v>3000</v>
      </c>
      <c r="G7730" t="s">
        <v>1822</v>
      </c>
    </row>
    <row r="7731" spans="1:7" x14ac:dyDescent="0.25">
      <c r="A7731" t="s">
        <v>2634</v>
      </c>
      <c r="B7731" t="s">
        <v>2635</v>
      </c>
      <c r="C7731" t="s">
        <v>2636</v>
      </c>
      <c r="D7731" s="1">
        <v>42052</v>
      </c>
      <c r="E7731" s="2">
        <v>100</v>
      </c>
      <c r="F7731" t="s">
        <v>2637</v>
      </c>
      <c r="G7731" t="s">
        <v>2638</v>
      </c>
    </row>
    <row r="7732" spans="1:7" x14ac:dyDescent="0.25">
      <c r="A7732" t="s">
        <v>2634</v>
      </c>
      <c r="B7732" t="s">
        <v>2635</v>
      </c>
      <c r="C7732" t="s">
        <v>2636</v>
      </c>
      <c r="D7732" s="1">
        <v>42052</v>
      </c>
      <c r="E7732" s="2">
        <v>100</v>
      </c>
      <c r="F7732" t="s">
        <v>2639</v>
      </c>
      <c r="G7732" t="s">
        <v>2638</v>
      </c>
    </row>
    <row r="7733" spans="1:7" x14ac:dyDescent="0.25">
      <c r="A7733" t="s">
        <v>2634</v>
      </c>
      <c r="B7733" t="s">
        <v>2635</v>
      </c>
      <c r="C7733" t="s">
        <v>2636</v>
      </c>
      <c r="D7733" s="1">
        <v>42052</v>
      </c>
      <c r="E7733" s="2">
        <v>100</v>
      </c>
      <c r="F7733" t="s">
        <v>2639</v>
      </c>
      <c r="G7733" t="s">
        <v>2638</v>
      </c>
    </row>
    <row r="7734" spans="1:7" x14ac:dyDescent="0.25">
      <c r="A7734" t="s">
        <v>188</v>
      </c>
      <c r="B7734" t="s">
        <v>189</v>
      </c>
      <c r="C7734" t="s">
        <v>190</v>
      </c>
      <c r="D7734" s="1">
        <v>42052</v>
      </c>
      <c r="E7734" s="2">
        <v>100</v>
      </c>
      <c r="F7734" t="s">
        <v>191</v>
      </c>
      <c r="G7734" t="s">
        <v>192</v>
      </c>
    </row>
    <row r="7735" spans="1:7" x14ac:dyDescent="0.25">
      <c r="A7735" t="s">
        <v>1236</v>
      </c>
      <c r="B7735" t="s">
        <v>903</v>
      </c>
      <c r="C7735" t="s">
        <v>997</v>
      </c>
      <c r="D7735" s="1">
        <v>42052</v>
      </c>
      <c r="E7735" s="2">
        <v>84</v>
      </c>
      <c r="F7735" t="s">
        <v>1237</v>
      </c>
      <c r="G7735" t="s">
        <v>34</v>
      </c>
    </row>
    <row r="7736" spans="1:7" x14ac:dyDescent="0.25">
      <c r="A7736" t="s">
        <v>824</v>
      </c>
      <c r="B7736" t="s">
        <v>825</v>
      </c>
      <c r="C7736" t="s">
        <v>826</v>
      </c>
      <c r="D7736" s="1">
        <v>42052</v>
      </c>
      <c r="E7736" s="2">
        <v>50</v>
      </c>
      <c r="F7736" t="s">
        <v>827</v>
      </c>
      <c r="G7736" t="s">
        <v>67</v>
      </c>
    </row>
    <row r="7737" spans="1:7" x14ac:dyDescent="0.25">
      <c r="A7737" t="s">
        <v>2933</v>
      </c>
      <c r="B7737" t="s">
        <v>2459</v>
      </c>
      <c r="C7737" t="s">
        <v>2772</v>
      </c>
      <c r="D7737" s="1">
        <v>42052</v>
      </c>
      <c r="E7737" s="2">
        <v>1000</v>
      </c>
      <c r="G7737" t="s">
        <v>2253</v>
      </c>
    </row>
    <row r="7738" spans="1:7" x14ac:dyDescent="0.25">
      <c r="A7738" t="s">
        <v>1704</v>
      </c>
      <c r="B7738" t="s">
        <v>1705</v>
      </c>
      <c r="C7738" t="s">
        <v>1706</v>
      </c>
      <c r="D7738" s="1">
        <v>42052</v>
      </c>
      <c r="E7738" s="2">
        <v>83.33</v>
      </c>
      <c r="G7738" t="s">
        <v>34</v>
      </c>
    </row>
    <row r="7739" spans="1:7" x14ac:dyDescent="0.25">
      <c r="A7739" t="s">
        <v>1257</v>
      </c>
      <c r="B7739" t="s">
        <v>1258</v>
      </c>
      <c r="C7739" t="s">
        <v>1259</v>
      </c>
      <c r="D7739" s="1">
        <v>42052</v>
      </c>
      <c r="E7739" s="2">
        <v>83.33</v>
      </c>
      <c r="F7739" t="s">
        <v>1260</v>
      </c>
      <c r="G7739" t="s">
        <v>34</v>
      </c>
    </row>
    <row r="7740" spans="1:7" x14ac:dyDescent="0.25">
      <c r="A7740" t="s">
        <v>1308</v>
      </c>
      <c r="B7740" t="s">
        <v>1309</v>
      </c>
      <c r="C7740" t="s">
        <v>1310</v>
      </c>
      <c r="D7740" s="1">
        <v>42052</v>
      </c>
      <c r="E7740" s="2">
        <v>83.33</v>
      </c>
      <c r="F7740" t="s">
        <v>1311</v>
      </c>
      <c r="G7740" t="s">
        <v>34</v>
      </c>
    </row>
    <row r="7741" spans="1:7" x14ac:dyDescent="0.25">
      <c r="A7741" t="s">
        <v>1190</v>
      </c>
      <c r="B7741" t="s">
        <v>1191</v>
      </c>
      <c r="C7741" t="s">
        <v>1192</v>
      </c>
      <c r="D7741" s="1">
        <v>42052</v>
      </c>
      <c r="E7741" s="2">
        <v>25</v>
      </c>
      <c r="G7741" t="s">
        <v>67</v>
      </c>
    </row>
    <row r="7742" spans="1:7" x14ac:dyDescent="0.25">
      <c r="A7742" t="s">
        <v>2934</v>
      </c>
      <c r="B7742" t="s">
        <v>2935</v>
      </c>
      <c r="C7742" t="s">
        <v>2936</v>
      </c>
      <c r="D7742" s="1">
        <v>42058</v>
      </c>
      <c r="E7742" s="2">
        <v>25</v>
      </c>
      <c r="G7742" t="s">
        <v>276</v>
      </c>
    </row>
    <row r="7743" spans="1:7" x14ac:dyDescent="0.25">
      <c r="A7743" t="s">
        <v>2937</v>
      </c>
      <c r="B7743" t="s">
        <v>1965</v>
      </c>
      <c r="C7743" t="s">
        <v>526</v>
      </c>
      <c r="D7743" s="1">
        <v>42058</v>
      </c>
      <c r="E7743" s="2">
        <v>200</v>
      </c>
      <c r="G7743" t="s">
        <v>276</v>
      </c>
    </row>
    <row r="7744" spans="1:7" x14ac:dyDescent="0.25">
      <c r="A7744" t="s">
        <v>1013</v>
      </c>
      <c r="B7744" t="s">
        <v>1014</v>
      </c>
      <c r="C7744" t="s">
        <v>1015</v>
      </c>
      <c r="D7744" s="1">
        <v>42058</v>
      </c>
      <c r="E7744" s="2">
        <v>55</v>
      </c>
      <c r="F7744" t="s">
        <v>1016</v>
      </c>
      <c r="G7744" t="s">
        <v>2938</v>
      </c>
    </row>
    <row r="7745" spans="1:7" x14ac:dyDescent="0.25">
      <c r="A7745" t="s">
        <v>1539</v>
      </c>
      <c r="B7745" t="s">
        <v>1540</v>
      </c>
      <c r="C7745" t="s">
        <v>1540</v>
      </c>
      <c r="D7745" s="1">
        <v>42058</v>
      </c>
      <c r="E7745" s="2">
        <v>50</v>
      </c>
      <c r="G7745" t="s">
        <v>67</v>
      </c>
    </row>
    <row r="7746" spans="1:7" x14ac:dyDescent="0.25">
      <c r="A7746" t="s">
        <v>767</v>
      </c>
      <c r="B7746" t="s">
        <v>768</v>
      </c>
      <c r="D7746" s="1">
        <v>42058</v>
      </c>
      <c r="E7746" s="2">
        <v>1000</v>
      </c>
      <c r="G7746" t="s">
        <v>1816</v>
      </c>
    </row>
    <row r="7747" spans="1:7" x14ac:dyDescent="0.25">
      <c r="A7747" t="s">
        <v>2939</v>
      </c>
      <c r="B7747" t="s">
        <v>2940</v>
      </c>
      <c r="D7747" s="1">
        <v>42058</v>
      </c>
      <c r="E7747" s="2">
        <v>496.96</v>
      </c>
      <c r="G7747" t="s">
        <v>1834</v>
      </c>
    </row>
    <row r="7748" spans="1:7" x14ac:dyDescent="0.25">
      <c r="A7748" t="s">
        <v>2941</v>
      </c>
      <c r="B7748" t="s">
        <v>2942</v>
      </c>
      <c r="D7748" s="1">
        <v>42058</v>
      </c>
      <c r="E7748" s="2">
        <v>15000</v>
      </c>
      <c r="G7748" t="s">
        <v>2943</v>
      </c>
    </row>
    <row r="7749" spans="1:7" x14ac:dyDescent="0.25">
      <c r="A7749" t="s">
        <v>1276</v>
      </c>
      <c r="B7749" t="s">
        <v>1277</v>
      </c>
      <c r="D7749" s="1">
        <v>42058</v>
      </c>
      <c r="E7749" s="2">
        <v>1000</v>
      </c>
      <c r="G7749" t="s">
        <v>1278</v>
      </c>
    </row>
    <row r="7750" spans="1:7" x14ac:dyDescent="0.25">
      <c r="A7750" t="s">
        <v>861</v>
      </c>
      <c r="B7750" t="s">
        <v>862</v>
      </c>
      <c r="D7750" s="1">
        <v>42058</v>
      </c>
      <c r="E7750" s="2">
        <v>5000</v>
      </c>
      <c r="F7750" t="s">
        <v>863</v>
      </c>
      <c r="G7750" t="s">
        <v>2700</v>
      </c>
    </row>
    <row r="7751" spans="1:7" x14ac:dyDescent="0.25">
      <c r="A7751" t="s">
        <v>1145</v>
      </c>
      <c r="B7751" t="s">
        <v>1146</v>
      </c>
      <c r="D7751" s="1">
        <v>42062</v>
      </c>
      <c r="E7751" s="2">
        <v>2000</v>
      </c>
      <c r="G7751" t="s">
        <v>2242</v>
      </c>
    </row>
    <row r="7752" spans="1:7" x14ac:dyDescent="0.25">
      <c r="A7752" t="s">
        <v>1656</v>
      </c>
      <c r="B7752" t="s">
        <v>1657</v>
      </c>
      <c r="D7752" s="1">
        <v>42062</v>
      </c>
      <c r="E7752" s="2">
        <v>100</v>
      </c>
      <c r="F7752" t="s">
        <v>1658</v>
      </c>
      <c r="G7752" t="s">
        <v>1816</v>
      </c>
    </row>
    <row r="7753" spans="1:7" x14ac:dyDescent="0.25">
      <c r="A7753" t="s">
        <v>2451</v>
      </c>
      <c r="B7753" t="s">
        <v>2452</v>
      </c>
      <c r="D7753" s="1">
        <v>42062</v>
      </c>
      <c r="E7753" s="2">
        <v>1000</v>
      </c>
      <c r="F7753" t="s">
        <v>2453</v>
      </c>
      <c r="G7753" t="s">
        <v>1816</v>
      </c>
    </row>
    <row r="7754" spans="1:7" x14ac:dyDescent="0.25">
      <c r="A7754" t="s">
        <v>2944</v>
      </c>
      <c r="B7754" t="s">
        <v>242</v>
      </c>
      <c r="C7754" t="s">
        <v>2945</v>
      </c>
      <c r="D7754" s="1">
        <v>42062</v>
      </c>
      <c r="E7754" s="2">
        <v>50</v>
      </c>
      <c r="G7754" t="s">
        <v>2946</v>
      </c>
    </row>
    <row r="7755" spans="1:7" x14ac:dyDescent="0.25">
      <c r="A7755" t="s">
        <v>2947</v>
      </c>
      <c r="B7755" t="s">
        <v>2948</v>
      </c>
      <c r="C7755" t="s">
        <v>205</v>
      </c>
      <c r="D7755" s="1">
        <v>42062</v>
      </c>
      <c r="E7755" s="2">
        <v>75</v>
      </c>
      <c r="F7755" t="s">
        <v>2949</v>
      </c>
      <c r="G7755" t="s">
        <v>2946</v>
      </c>
    </row>
    <row r="7756" spans="1:7" x14ac:dyDescent="0.25">
      <c r="A7756" t="s">
        <v>2950</v>
      </c>
      <c r="B7756" t="s">
        <v>2951</v>
      </c>
      <c r="C7756" t="s">
        <v>2952</v>
      </c>
      <c r="D7756" s="1">
        <v>42062</v>
      </c>
      <c r="E7756" s="2">
        <v>250</v>
      </c>
      <c r="G7756" t="s">
        <v>2946</v>
      </c>
    </row>
    <row r="7757" spans="1:7" x14ac:dyDescent="0.25">
      <c r="A7757" t="s">
        <v>1743</v>
      </c>
      <c r="B7757" t="s">
        <v>1744</v>
      </c>
      <c r="C7757" t="s">
        <v>1745</v>
      </c>
      <c r="D7757" s="1">
        <v>42062</v>
      </c>
      <c r="E7757" s="2">
        <v>100</v>
      </c>
      <c r="F7757" t="s">
        <v>1746</v>
      </c>
      <c r="G7757" t="s">
        <v>2946</v>
      </c>
    </row>
    <row r="7758" spans="1:7" x14ac:dyDescent="0.25">
      <c r="A7758" t="s">
        <v>2584</v>
      </c>
      <c r="B7758" t="s">
        <v>2585</v>
      </c>
      <c r="C7758" t="s">
        <v>758</v>
      </c>
      <c r="D7758" s="1">
        <v>42062</v>
      </c>
      <c r="E7758" s="2">
        <v>30</v>
      </c>
      <c r="F7758" t="s">
        <v>2586</v>
      </c>
      <c r="G7758" t="s">
        <v>114</v>
      </c>
    </row>
    <row r="7759" spans="1:7" x14ac:dyDescent="0.25">
      <c r="A7759" t="s">
        <v>1731</v>
      </c>
      <c r="B7759" t="s">
        <v>903</v>
      </c>
      <c r="C7759" t="s">
        <v>1732</v>
      </c>
      <c r="D7759" s="1">
        <v>42062</v>
      </c>
      <c r="E7759" s="2">
        <v>50</v>
      </c>
      <c r="G7759" t="s">
        <v>988</v>
      </c>
    </row>
    <row r="7760" spans="1:7" x14ac:dyDescent="0.25">
      <c r="A7760" t="s">
        <v>1731</v>
      </c>
      <c r="B7760" t="s">
        <v>903</v>
      </c>
      <c r="C7760" t="s">
        <v>1732</v>
      </c>
      <c r="D7760" s="1">
        <v>42062</v>
      </c>
      <c r="E7760" s="2">
        <v>25</v>
      </c>
      <c r="G7760" t="s">
        <v>2946</v>
      </c>
    </row>
    <row r="7761" spans="1:7" x14ac:dyDescent="0.25">
      <c r="A7761" t="s">
        <v>2953</v>
      </c>
      <c r="B7761" t="s">
        <v>668</v>
      </c>
      <c r="C7761" t="s">
        <v>2954</v>
      </c>
      <c r="D7761" s="1">
        <v>42062</v>
      </c>
      <c r="E7761" s="2">
        <v>75</v>
      </c>
      <c r="G7761" t="s">
        <v>2946</v>
      </c>
    </row>
    <row r="7762" spans="1:7" x14ac:dyDescent="0.25">
      <c r="A7762" t="s">
        <v>2955</v>
      </c>
      <c r="B7762" t="s">
        <v>307</v>
      </c>
      <c r="C7762" t="s">
        <v>2956</v>
      </c>
      <c r="D7762" s="1">
        <v>42062</v>
      </c>
      <c r="E7762" s="2">
        <v>100</v>
      </c>
      <c r="F7762" t="s">
        <v>2957</v>
      </c>
      <c r="G7762" t="s">
        <v>2946</v>
      </c>
    </row>
    <row r="7763" spans="1:7" x14ac:dyDescent="0.25">
      <c r="A7763" t="s">
        <v>2272</v>
      </c>
      <c r="B7763" t="s">
        <v>2273</v>
      </c>
      <c r="C7763" t="s">
        <v>2274</v>
      </c>
      <c r="D7763" s="1">
        <v>42062</v>
      </c>
      <c r="E7763" s="2">
        <v>100</v>
      </c>
      <c r="F7763" t="s">
        <v>2275</v>
      </c>
      <c r="G7763" t="s">
        <v>67</v>
      </c>
    </row>
    <row r="7764" spans="1:7" x14ac:dyDescent="0.25">
      <c r="A7764" t="s">
        <v>2272</v>
      </c>
      <c r="B7764" t="s">
        <v>2273</v>
      </c>
      <c r="C7764" t="s">
        <v>2274</v>
      </c>
      <c r="D7764" s="1">
        <v>42062</v>
      </c>
      <c r="E7764" s="2">
        <v>100</v>
      </c>
      <c r="F7764" t="s">
        <v>2276</v>
      </c>
      <c r="G7764" t="s">
        <v>67</v>
      </c>
    </row>
    <row r="7765" spans="1:7" x14ac:dyDescent="0.25">
      <c r="A7765" t="s">
        <v>146</v>
      </c>
      <c r="B7765" t="s">
        <v>147</v>
      </c>
      <c r="C7765" t="s">
        <v>148</v>
      </c>
      <c r="D7765" s="1">
        <v>42067</v>
      </c>
      <c r="E7765" s="2">
        <v>15</v>
      </c>
      <c r="F7765" t="s">
        <v>149</v>
      </c>
      <c r="G7765" t="s">
        <v>2456</v>
      </c>
    </row>
    <row r="7766" spans="1:7" x14ac:dyDescent="0.25">
      <c r="A7766" t="s">
        <v>146</v>
      </c>
      <c r="B7766" t="s">
        <v>147</v>
      </c>
      <c r="C7766" t="s">
        <v>148</v>
      </c>
      <c r="D7766" s="1">
        <v>42067</v>
      </c>
      <c r="E7766" s="2">
        <v>15</v>
      </c>
      <c r="F7766" t="s">
        <v>150</v>
      </c>
      <c r="G7766" t="s">
        <v>2456</v>
      </c>
    </row>
    <row r="7767" spans="1:7" x14ac:dyDescent="0.25">
      <c r="A7767" t="s">
        <v>2958</v>
      </c>
      <c r="B7767" t="s">
        <v>2289</v>
      </c>
      <c r="C7767" t="s">
        <v>2959</v>
      </c>
      <c r="D7767" s="1">
        <v>42067</v>
      </c>
      <c r="E7767" s="2">
        <v>50</v>
      </c>
      <c r="G7767" t="s">
        <v>988</v>
      </c>
    </row>
    <row r="7768" spans="1:7" x14ac:dyDescent="0.25">
      <c r="A7768" t="s">
        <v>1784</v>
      </c>
      <c r="B7768" t="s">
        <v>15</v>
      </c>
      <c r="C7768" t="s">
        <v>1039</v>
      </c>
      <c r="D7768" s="1">
        <v>42067</v>
      </c>
      <c r="E7768" s="2">
        <v>50</v>
      </c>
      <c r="F7768" t="s">
        <v>1785</v>
      </c>
      <c r="G7768" t="s">
        <v>67</v>
      </c>
    </row>
    <row r="7769" spans="1:7" x14ac:dyDescent="0.25">
      <c r="A7769" t="s">
        <v>1651</v>
      </c>
      <c r="B7769" t="s">
        <v>1652</v>
      </c>
      <c r="C7769" t="s">
        <v>1653</v>
      </c>
      <c r="D7769" s="1">
        <v>42067</v>
      </c>
      <c r="E7769" s="2">
        <v>50</v>
      </c>
      <c r="F7769" t="s">
        <v>1654</v>
      </c>
      <c r="G7769" t="s">
        <v>67</v>
      </c>
    </row>
    <row r="7770" spans="1:7" x14ac:dyDescent="0.25">
      <c r="A7770" t="s">
        <v>1651</v>
      </c>
      <c r="B7770" t="s">
        <v>1652</v>
      </c>
      <c r="C7770" t="s">
        <v>1653</v>
      </c>
      <c r="D7770" s="1">
        <v>42067</v>
      </c>
      <c r="E7770" s="2">
        <v>50</v>
      </c>
      <c r="F7770" t="s">
        <v>1655</v>
      </c>
      <c r="G7770" t="s">
        <v>67</v>
      </c>
    </row>
    <row r="7771" spans="1:7" x14ac:dyDescent="0.25">
      <c r="A7771" t="s">
        <v>1124</v>
      </c>
      <c r="B7771" t="s">
        <v>1125</v>
      </c>
      <c r="C7771" t="s">
        <v>1126</v>
      </c>
      <c r="D7771" s="1">
        <v>42067</v>
      </c>
      <c r="E7771" s="2">
        <v>1200</v>
      </c>
      <c r="F7771" t="s">
        <v>1127</v>
      </c>
      <c r="G7771" t="s">
        <v>34</v>
      </c>
    </row>
    <row r="7772" spans="1:7" x14ac:dyDescent="0.25">
      <c r="A7772" t="s">
        <v>2960</v>
      </c>
      <c r="B7772" t="s">
        <v>624</v>
      </c>
      <c r="C7772" t="s">
        <v>2961</v>
      </c>
      <c r="D7772" s="1">
        <v>42067</v>
      </c>
      <c r="E7772" s="2">
        <v>25</v>
      </c>
      <c r="F7772" t="s">
        <v>2962</v>
      </c>
      <c r="G7772" t="s">
        <v>988</v>
      </c>
    </row>
    <row r="7773" spans="1:7" x14ac:dyDescent="0.25">
      <c r="A7773" t="s">
        <v>1025</v>
      </c>
      <c r="B7773" t="s">
        <v>1026</v>
      </c>
      <c r="C7773" t="s">
        <v>1027</v>
      </c>
      <c r="D7773" s="1">
        <v>42067</v>
      </c>
      <c r="E7773" s="2">
        <v>100</v>
      </c>
      <c r="F7773" t="s">
        <v>1028</v>
      </c>
      <c r="G7773" t="s">
        <v>67</v>
      </c>
    </row>
    <row r="7774" spans="1:7" x14ac:dyDescent="0.25">
      <c r="A7774" t="s">
        <v>482</v>
      </c>
      <c r="B7774" t="s">
        <v>483</v>
      </c>
      <c r="C7774" t="s">
        <v>484</v>
      </c>
      <c r="D7774" s="1">
        <v>42067</v>
      </c>
      <c r="E7774" s="2">
        <v>125</v>
      </c>
      <c r="F7774" t="s">
        <v>485</v>
      </c>
      <c r="G7774" t="s">
        <v>2271</v>
      </c>
    </row>
    <row r="7775" spans="1:7" x14ac:dyDescent="0.25">
      <c r="A7775" t="s">
        <v>2447</v>
      </c>
      <c r="B7775" t="s">
        <v>2448</v>
      </c>
      <c r="D7775" s="1">
        <v>42067</v>
      </c>
      <c r="E7775" s="2">
        <v>7000</v>
      </c>
      <c r="F7775" t="s">
        <v>2449</v>
      </c>
      <c r="G7775" t="s">
        <v>2963</v>
      </c>
    </row>
    <row r="7776" spans="1:7" x14ac:dyDescent="0.25">
      <c r="A7776" t="s">
        <v>2964</v>
      </c>
      <c r="B7776" t="s">
        <v>2965</v>
      </c>
      <c r="D7776" s="1">
        <v>42067</v>
      </c>
      <c r="E7776" s="2">
        <v>2250</v>
      </c>
      <c r="G7776" t="s">
        <v>988</v>
      </c>
    </row>
    <row r="7777" spans="1:7" x14ac:dyDescent="0.25">
      <c r="A7777" t="s">
        <v>2250</v>
      </c>
      <c r="B7777" t="s">
        <v>2251</v>
      </c>
      <c r="D7777" s="1">
        <v>42067</v>
      </c>
      <c r="E7777" s="2">
        <v>5</v>
      </c>
      <c r="G7777" t="s">
        <v>1715</v>
      </c>
    </row>
    <row r="7778" spans="1:7" x14ac:dyDescent="0.25">
      <c r="A7778" t="s">
        <v>1438</v>
      </c>
      <c r="B7778" t="s">
        <v>1439</v>
      </c>
      <c r="D7778" s="1">
        <v>42067</v>
      </c>
      <c r="E7778" s="2">
        <v>100</v>
      </c>
      <c r="F7778" t="s">
        <v>39</v>
      </c>
      <c r="G7778" t="s">
        <v>67</v>
      </c>
    </row>
    <row r="7779" spans="1:7" x14ac:dyDescent="0.25">
      <c r="A7779" t="s">
        <v>2485</v>
      </c>
      <c r="B7779" t="s">
        <v>2486</v>
      </c>
      <c r="D7779" s="1">
        <v>42067</v>
      </c>
      <c r="E7779" s="2">
        <v>100</v>
      </c>
      <c r="G7779" t="s">
        <v>1816</v>
      </c>
    </row>
    <row r="7780" spans="1:7" x14ac:dyDescent="0.25">
      <c r="A7780" t="s">
        <v>2233</v>
      </c>
      <c r="B7780" t="s">
        <v>2234</v>
      </c>
      <c r="D7780" s="1">
        <v>42067</v>
      </c>
      <c r="E7780" s="2">
        <v>500</v>
      </c>
      <c r="F7780" t="s">
        <v>2235</v>
      </c>
      <c r="G7780" t="s">
        <v>34</v>
      </c>
    </row>
    <row r="7781" spans="1:7" x14ac:dyDescent="0.25">
      <c r="A7781" t="s">
        <v>2966</v>
      </c>
      <c r="B7781" t="s">
        <v>2967</v>
      </c>
      <c r="D7781" s="1">
        <v>42072</v>
      </c>
      <c r="E7781" s="2">
        <v>100</v>
      </c>
      <c r="F7781" t="s">
        <v>2968</v>
      </c>
      <c r="G7781" t="s">
        <v>1816</v>
      </c>
    </row>
    <row r="7782" spans="1:7" x14ac:dyDescent="0.25">
      <c r="A7782" t="s">
        <v>660</v>
      </c>
      <c r="B7782" t="s">
        <v>661</v>
      </c>
      <c r="D7782" s="1">
        <v>42072</v>
      </c>
      <c r="E7782" s="2">
        <v>249.99</v>
      </c>
      <c r="F7782" t="s">
        <v>662</v>
      </c>
      <c r="G7782" t="s">
        <v>2253</v>
      </c>
    </row>
    <row r="7783" spans="1:7" x14ac:dyDescent="0.25">
      <c r="A7783" t="s">
        <v>312</v>
      </c>
      <c r="B7783" t="s">
        <v>248</v>
      </c>
      <c r="C7783" t="s">
        <v>313</v>
      </c>
      <c r="D7783" s="1">
        <v>42072</v>
      </c>
      <c r="E7783" s="2">
        <v>50</v>
      </c>
      <c r="F7783" t="s">
        <v>314</v>
      </c>
      <c r="G7783" t="s">
        <v>315</v>
      </c>
    </row>
    <row r="7784" spans="1:7" x14ac:dyDescent="0.25">
      <c r="A7784" t="s">
        <v>316</v>
      </c>
      <c r="B7784" t="s">
        <v>317</v>
      </c>
      <c r="C7784" t="s">
        <v>318</v>
      </c>
      <c r="D7784" s="1">
        <v>42072</v>
      </c>
      <c r="E7784" s="2">
        <v>40</v>
      </c>
      <c r="F7784" t="s">
        <v>319</v>
      </c>
      <c r="G7784" t="s">
        <v>1275</v>
      </c>
    </row>
    <row r="7785" spans="1:7" x14ac:dyDescent="0.25">
      <c r="A7785" t="s">
        <v>316</v>
      </c>
      <c r="B7785" t="s">
        <v>317</v>
      </c>
      <c r="C7785" t="s">
        <v>318</v>
      </c>
      <c r="D7785" s="1">
        <v>42072</v>
      </c>
      <c r="E7785" s="2">
        <v>40</v>
      </c>
      <c r="F7785" t="s">
        <v>320</v>
      </c>
      <c r="G7785" t="s">
        <v>1275</v>
      </c>
    </row>
    <row r="7786" spans="1:7" x14ac:dyDescent="0.25">
      <c r="A7786" t="s">
        <v>2326</v>
      </c>
      <c r="B7786" t="s">
        <v>2327</v>
      </c>
      <c r="C7786" t="s">
        <v>997</v>
      </c>
      <c r="D7786" s="1">
        <v>42072</v>
      </c>
      <c r="E7786" s="2">
        <v>50</v>
      </c>
      <c r="F7786" t="s">
        <v>2328</v>
      </c>
      <c r="G7786" t="s">
        <v>67</v>
      </c>
    </row>
    <row r="7787" spans="1:7" x14ac:dyDescent="0.25">
      <c r="A7787" t="s">
        <v>221</v>
      </c>
      <c r="B7787" t="s">
        <v>222</v>
      </c>
      <c r="C7787" t="s">
        <v>223</v>
      </c>
      <c r="D7787" s="1">
        <v>42072</v>
      </c>
      <c r="E7787" s="2">
        <v>50</v>
      </c>
      <c r="F7787" t="s">
        <v>224</v>
      </c>
      <c r="G7787" t="s">
        <v>67</v>
      </c>
    </row>
    <row r="7788" spans="1:7" x14ac:dyDescent="0.25">
      <c r="A7788" t="s">
        <v>322</v>
      </c>
      <c r="B7788" t="s">
        <v>323</v>
      </c>
      <c r="C7788" t="s">
        <v>324</v>
      </c>
      <c r="D7788" s="1">
        <v>42072</v>
      </c>
      <c r="E7788" s="2">
        <v>50</v>
      </c>
      <c r="F7788" t="s">
        <v>325</v>
      </c>
      <c r="G7788" t="s">
        <v>326</v>
      </c>
    </row>
    <row r="7789" spans="1:7" x14ac:dyDescent="0.25">
      <c r="A7789" t="s">
        <v>322</v>
      </c>
      <c r="B7789" t="s">
        <v>323</v>
      </c>
      <c r="C7789" t="s">
        <v>324</v>
      </c>
      <c r="D7789" s="1">
        <v>42072</v>
      </c>
      <c r="E7789" s="2">
        <v>50</v>
      </c>
      <c r="F7789" t="s">
        <v>327</v>
      </c>
      <c r="G7789" t="s">
        <v>326</v>
      </c>
    </row>
    <row r="7790" spans="1:7" x14ac:dyDescent="0.25">
      <c r="A7790" t="s">
        <v>2969</v>
      </c>
      <c r="B7790" t="s">
        <v>371</v>
      </c>
      <c r="C7790" t="s">
        <v>2970</v>
      </c>
      <c r="D7790" s="1">
        <v>42072</v>
      </c>
      <c r="E7790" s="2">
        <v>100</v>
      </c>
      <c r="F7790" t="s">
        <v>2971</v>
      </c>
      <c r="G7790" t="s">
        <v>2946</v>
      </c>
    </row>
    <row r="7791" spans="1:7" x14ac:dyDescent="0.25">
      <c r="A7791" t="s">
        <v>2678</v>
      </c>
      <c r="B7791" t="s">
        <v>248</v>
      </c>
      <c r="C7791" t="s">
        <v>2679</v>
      </c>
      <c r="D7791" s="1">
        <v>42072</v>
      </c>
      <c r="E7791" s="2">
        <v>10</v>
      </c>
      <c r="F7791" t="s">
        <v>2680</v>
      </c>
      <c r="G7791" t="s">
        <v>2663</v>
      </c>
    </row>
    <row r="7792" spans="1:7" x14ac:dyDescent="0.25">
      <c r="A7792" t="s">
        <v>2717</v>
      </c>
      <c r="B7792" t="s">
        <v>2718</v>
      </c>
      <c r="C7792" t="s">
        <v>2425</v>
      </c>
      <c r="D7792" s="1">
        <v>42072</v>
      </c>
      <c r="E7792" s="2">
        <v>10</v>
      </c>
      <c r="F7792" t="s">
        <v>2719</v>
      </c>
      <c r="G7792" t="s">
        <v>2456</v>
      </c>
    </row>
    <row r="7793" spans="1:7" x14ac:dyDescent="0.25">
      <c r="A7793" t="s">
        <v>2717</v>
      </c>
      <c r="B7793" t="s">
        <v>2718</v>
      </c>
      <c r="C7793" t="s">
        <v>2425</v>
      </c>
      <c r="D7793" s="1">
        <v>42072</v>
      </c>
      <c r="E7793" s="2">
        <v>10</v>
      </c>
      <c r="F7793" t="s">
        <v>2720</v>
      </c>
      <c r="G7793" t="s">
        <v>2456</v>
      </c>
    </row>
    <row r="7794" spans="1:7" x14ac:dyDescent="0.25">
      <c r="A7794" t="s">
        <v>328</v>
      </c>
      <c r="B7794" t="s">
        <v>329</v>
      </c>
      <c r="C7794" t="s">
        <v>330</v>
      </c>
      <c r="D7794" s="1">
        <v>42072</v>
      </c>
      <c r="E7794" s="2">
        <v>150</v>
      </c>
      <c r="F7794" t="s">
        <v>331</v>
      </c>
      <c r="G7794" t="s">
        <v>828</v>
      </c>
    </row>
    <row r="7795" spans="1:7" x14ac:dyDescent="0.25">
      <c r="A7795" t="s">
        <v>328</v>
      </c>
      <c r="B7795" t="s">
        <v>329</v>
      </c>
      <c r="C7795" t="s">
        <v>330</v>
      </c>
      <c r="D7795" s="1">
        <v>42072</v>
      </c>
      <c r="E7795" s="2">
        <v>150</v>
      </c>
      <c r="F7795" t="s">
        <v>332</v>
      </c>
      <c r="G7795" t="s">
        <v>828</v>
      </c>
    </row>
    <row r="7796" spans="1:7" x14ac:dyDescent="0.25">
      <c r="A7796" t="s">
        <v>2721</v>
      </c>
      <c r="B7796" t="s">
        <v>2722</v>
      </c>
      <c r="C7796" t="s">
        <v>2723</v>
      </c>
      <c r="D7796" s="1">
        <v>42072</v>
      </c>
      <c r="E7796" s="2">
        <v>10</v>
      </c>
      <c r="F7796" t="s">
        <v>2724</v>
      </c>
      <c r="G7796" t="s">
        <v>310</v>
      </c>
    </row>
    <row r="7797" spans="1:7" x14ac:dyDescent="0.25">
      <c r="A7797" t="s">
        <v>2721</v>
      </c>
      <c r="B7797" t="s">
        <v>2722</v>
      </c>
      <c r="C7797" t="s">
        <v>2723</v>
      </c>
      <c r="D7797" s="1">
        <v>42072</v>
      </c>
      <c r="E7797" s="2">
        <v>10</v>
      </c>
      <c r="F7797" t="s">
        <v>2725</v>
      </c>
      <c r="G7797" t="s">
        <v>310</v>
      </c>
    </row>
    <row r="7798" spans="1:7" x14ac:dyDescent="0.25">
      <c r="A7798" t="s">
        <v>2721</v>
      </c>
      <c r="B7798" t="s">
        <v>2722</v>
      </c>
      <c r="C7798" t="s">
        <v>2723</v>
      </c>
      <c r="D7798" s="1">
        <v>42072</v>
      </c>
      <c r="E7798" s="2">
        <v>10</v>
      </c>
      <c r="F7798" t="s">
        <v>2726</v>
      </c>
      <c r="G7798" t="s">
        <v>310</v>
      </c>
    </row>
    <row r="7799" spans="1:7" x14ac:dyDescent="0.25">
      <c r="A7799" t="s">
        <v>2742</v>
      </c>
      <c r="B7799" t="s">
        <v>2743</v>
      </c>
      <c r="C7799" t="s">
        <v>2744</v>
      </c>
      <c r="D7799" s="1">
        <v>42072</v>
      </c>
      <c r="E7799" s="2">
        <v>150</v>
      </c>
      <c r="F7799" t="s">
        <v>2745</v>
      </c>
      <c r="G7799" t="s">
        <v>2746</v>
      </c>
    </row>
    <row r="7800" spans="1:7" x14ac:dyDescent="0.25">
      <c r="A7800" t="s">
        <v>2742</v>
      </c>
      <c r="B7800" t="s">
        <v>2743</v>
      </c>
      <c r="C7800" t="s">
        <v>2744</v>
      </c>
      <c r="D7800" s="1">
        <v>42072</v>
      </c>
      <c r="E7800" s="2">
        <v>150</v>
      </c>
      <c r="F7800" t="s">
        <v>2747</v>
      </c>
      <c r="G7800" t="s">
        <v>2746</v>
      </c>
    </row>
    <row r="7801" spans="1:7" x14ac:dyDescent="0.25">
      <c r="A7801" t="s">
        <v>333</v>
      </c>
      <c r="B7801" t="s">
        <v>152</v>
      </c>
      <c r="C7801" t="s">
        <v>334</v>
      </c>
      <c r="D7801" s="1">
        <v>42072</v>
      </c>
      <c r="E7801" s="2">
        <v>2</v>
      </c>
      <c r="F7801" t="s">
        <v>335</v>
      </c>
      <c r="G7801" t="s">
        <v>114</v>
      </c>
    </row>
    <row r="7802" spans="1:7" x14ac:dyDescent="0.25">
      <c r="A7802" t="s">
        <v>333</v>
      </c>
      <c r="B7802" t="s">
        <v>152</v>
      </c>
      <c r="C7802" t="s">
        <v>334</v>
      </c>
      <c r="D7802" s="1">
        <v>42072</v>
      </c>
      <c r="E7802" s="2">
        <v>2</v>
      </c>
      <c r="F7802" t="s">
        <v>336</v>
      </c>
      <c r="G7802" t="s">
        <v>114</v>
      </c>
    </row>
    <row r="7803" spans="1:7" x14ac:dyDescent="0.25">
      <c r="A7803" t="s">
        <v>82</v>
      </c>
      <c r="B7803" t="s">
        <v>83</v>
      </c>
      <c r="C7803" t="s">
        <v>84</v>
      </c>
      <c r="D7803" s="1">
        <v>42072</v>
      </c>
      <c r="E7803" s="2">
        <v>10</v>
      </c>
      <c r="F7803" t="s">
        <v>85</v>
      </c>
      <c r="G7803" t="s">
        <v>1245</v>
      </c>
    </row>
    <row r="7804" spans="1:7" x14ac:dyDescent="0.25">
      <c r="A7804" t="s">
        <v>82</v>
      </c>
      <c r="B7804" t="s">
        <v>83</v>
      </c>
      <c r="C7804" t="s">
        <v>84</v>
      </c>
      <c r="D7804" s="1">
        <v>42072</v>
      </c>
      <c r="E7804" s="2">
        <v>10</v>
      </c>
      <c r="F7804" t="s">
        <v>86</v>
      </c>
      <c r="G7804" t="s">
        <v>1245</v>
      </c>
    </row>
    <row r="7805" spans="1:7" x14ac:dyDescent="0.25">
      <c r="A7805" t="s">
        <v>2686</v>
      </c>
      <c r="B7805" t="s">
        <v>2687</v>
      </c>
      <c r="C7805" t="s">
        <v>2688</v>
      </c>
      <c r="D7805" s="1">
        <v>42072</v>
      </c>
      <c r="E7805" s="2">
        <v>40</v>
      </c>
      <c r="F7805" t="s">
        <v>2689</v>
      </c>
      <c r="G7805" t="s">
        <v>97</v>
      </c>
    </row>
    <row r="7806" spans="1:7" x14ac:dyDescent="0.25">
      <c r="A7806" t="s">
        <v>2972</v>
      </c>
      <c r="B7806" t="s">
        <v>2973</v>
      </c>
      <c r="C7806" t="s">
        <v>2974</v>
      </c>
      <c r="D7806" s="1">
        <v>42072</v>
      </c>
      <c r="E7806" s="2">
        <v>100</v>
      </c>
      <c r="F7806" t="s">
        <v>2975</v>
      </c>
      <c r="G7806" t="s">
        <v>67</v>
      </c>
    </row>
    <row r="7807" spans="1:7" x14ac:dyDescent="0.25">
      <c r="A7807" t="s">
        <v>2690</v>
      </c>
      <c r="B7807" t="s">
        <v>2691</v>
      </c>
      <c r="C7807" t="s">
        <v>2692</v>
      </c>
      <c r="D7807" s="1">
        <v>42072</v>
      </c>
      <c r="E7807" s="2">
        <v>100</v>
      </c>
      <c r="F7807" t="s">
        <v>2693</v>
      </c>
      <c r="G7807" t="s">
        <v>2694</v>
      </c>
    </row>
    <row r="7808" spans="1:7" x14ac:dyDescent="0.25">
      <c r="A7808" t="s">
        <v>636</v>
      </c>
      <c r="B7808" t="s">
        <v>637</v>
      </c>
      <c r="C7808" t="s">
        <v>638</v>
      </c>
      <c r="D7808" s="1">
        <v>42072</v>
      </c>
      <c r="E7808" s="2">
        <v>10</v>
      </c>
      <c r="F7808" t="s">
        <v>639</v>
      </c>
      <c r="G7808" t="s">
        <v>1694</v>
      </c>
    </row>
    <row r="7809" spans="1:7" x14ac:dyDescent="0.25">
      <c r="A7809" t="s">
        <v>2285</v>
      </c>
      <c r="B7809" t="s">
        <v>2286</v>
      </c>
      <c r="C7809" t="s">
        <v>2287</v>
      </c>
      <c r="D7809" s="1">
        <v>42072</v>
      </c>
      <c r="E7809" s="2">
        <v>50</v>
      </c>
      <c r="G7809" t="s">
        <v>67</v>
      </c>
    </row>
    <row r="7810" spans="1:7" x14ac:dyDescent="0.25">
      <c r="A7810" t="s">
        <v>2682</v>
      </c>
      <c r="B7810" t="s">
        <v>2683</v>
      </c>
      <c r="C7810" t="s">
        <v>2684</v>
      </c>
      <c r="D7810" s="1">
        <v>42072</v>
      </c>
      <c r="E7810" s="2">
        <v>25</v>
      </c>
      <c r="F7810" t="s">
        <v>2685</v>
      </c>
      <c r="G7810" t="s">
        <v>67</v>
      </c>
    </row>
    <row r="7811" spans="1:7" x14ac:dyDescent="0.25">
      <c r="A7811" t="s">
        <v>2153</v>
      </c>
      <c r="B7811" t="s">
        <v>614</v>
      </c>
      <c r="C7811" t="s">
        <v>1310</v>
      </c>
      <c r="D7811" s="1">
        <v>42072</v>
      </c>
      <c r="E7811" s="2">
        <v>10</v>
      </c>
      <c r="F7811" t="s">
        <v>2154</v>
      </c>
      <c r="G7811" t="s">
        <v>1245</v>
      </c>
    </row>
    <row r="7812" spans="1:7" x14ac:dyDescent="0.25">
      <c r="A7812" t="s">
        <v>529</v>
      </c>
      <c r="B7812" t="s">
        <v>290</v>
      </c>
      <c r="C7812" t="s">
        <v>530</v>
      </c>
      <c r="D7812" s="1">
        <v>42072</v>
      </c>
      <c r="E7812" s="2">
        <v>25</v>
      </c>
      <c r="F7812" t="s">
        <v>531</v>
      </c>
      <c r="G7812" t="s">
        <v>67</v>
      </c>
    </row>
    <row r="7813" spans="1:7" x14ac:dyDescent="0.25">
      <c r="A7813" t="s">
        <v>2365</v>
      </c>
      <c r="B7813" t="s">
        <v>2366</v>
      </c>
      <c r="C7813" t="s">
        <v>2367</v>
      </c>
      <c r="D7813" s="1">
        <v>42072</v>
      </c>
      <c r="E7813" s="2">
        <v>25</v>
      </c>
      <c r="F7813" t="s">
        <v>2368</v>
      </c>
      <c r="G7813" t="s">
        <v>67</v>
      </c>
    </row>
    <row r="7814" spans="1:7" x14ac:dyDescent="0.25">
      <c r="A7814" t="s">
        <v>2727</v>
      </c>
      <c r="B7814" t="s">
        <v>2728</v>
      </c>
      <c r="C7814" t="s">
        <v>2729</v>
      </c>
      <c r="D7814" s="1">
        <v>42072</v>
      </c>
      <c r="E7814" s="2">
        <v>5</v>
      </c>
      <c r="F7814" t="s">
        <v>2730</v>
      </c>
      <c r="G7814" t="s">
        <v>2663</v>
      </c>
    </row>
    <row r="7815" spans="1:7" x14ac:dyDescent="0.25">
      <c r="A7815" t="s">
        <v>2000</v>
      </c>
      <c r="B7815" t="s">
        <v>2001</v>
      </c>
      <c r="C7815" t="s">
        <v>2002</v>
      </c>
      <c r="D7815" s="1">
        <v>42072</v>
      </c>
      <c r="E7815" s="2">
        <v>50</v>
      </c>
      <c r="F7815" t="s">
        <v>2003</v>
      </c>
      <c r="G7815" t="s">
        <v>2681</v>
      </c>
    </row>
    <row r="7816" spans="1:7" x14ac:dyDescent="0.25">
      <c r="A7816" t="s">
        <v>2000</v>
      </c>
      <c r="B7816" t="s">
        <v>2001</v>
      </c>
      <c r="C7816" t="s">
        <v>2002</v>
      </c>
      <c r="D7816" s="1">
        <v>42072</v>
      </c>
      <c r="E7816" s="2">
        <v>50</v>
      </c>
      <c r="F7816" t="s">
        <v>2004</v>
      </c>
      <c r="G7816" t="s">
        <v>2681</v>
      </c>
    </row>
    <row r="7817" spans="1:7" x14ac:dyDescent="0.25">
      <c r="A7817" t="s">
        <v>390</v>
      </c>
      <c r="B7817" t="s">
        <v>343</v>
      </c>
      <c r="C7817" t="s">
        <v>391</v>
      </c>
      <c r="D7817" s="1">
        <v>42072</v>
      </c>
      <c r="E7817" s="2">
        <v>30</v>
      </c>
      <c r="F7817" t="s">
        <v>392</v>
      </c>
      <c r="G7817" t="s">
        <v>1245</v>
      </c>
    </row>
    <row r="7818" spans="1:7" x14ac:dyDescent="0.25">
      <c r="A7818" t="s">
        <v>390</v>
      </c>
      <c r="B7818" t="s">
        <v>343</v>
      </c>
      <c r="C7818" t="s">
        <v>391</v>
      </c>
      <c r="D7818" s="1">
        <v>42072</v>
      </c>
      <c r="E7818" s="2">
        <v>30</v>
      </c>
      <c r="F7818" t="s">
        <v>392</v>
      </c>
      <c r="G7818" t="s">
        <v>1245</v>
      </c>
    </row>
    <row r="7819" spans="1:7" x14ac:dyDescent="0.25">
      <c r="A7819" t="s">
        <v>390</v>
      </c>
      <c r="B7819" t="s">
        <v>343</v>
      </c>
      <c r="C7819" t="s">
        <v>391</v>
      </c>
      <c r="D7819" s="1">
        <v>42072</v>
      </c>
      <c r="E7819" s="2">
        <v>30</v>
      </c>
      <c r="F7819" t="s">
        <v>393</v>
      </c>
      <c r="G7819" t="s">
        <v>1245</v>
      </c>
    </row>
    <row r="7820" spans="1:7" x14ac:dyDescent="0.25">
      <c r="A7820" t="s">
        <v>390</v>
      </c>
      <c r="B7820" t="s">
        <v>343</v>
      </c>
      <c r="C7820" t="s">
        <v>391</v>
      </c>
      <c r="D7820" s="1">
        <v>42072</v>
      </c>
      <c r="E7820" s="2">
        <v>50</v>
      </c>
      <c r="F7820" t="s">
        <v>392</v>
      </c>
      <c r="G7820" t="s">
        <v>67</v>
      </c>
    </row>
    <row r="7821" spans="1:7" x14ac:dyDescent="0.25">
      <c r="A7821" t="s">
        <v>390</v>
      </c>
      <c r="B7821" t="s">
        <v>343</v>
      </c>
      <c r="C7821" t="s">
        <v>391</v>
      </c>
      <c r="D7821" s="1">
        <v>42072</v>
      </c>
      <c r="E7821" s="2">
        <v>50</v>
      </c>
      <c r="F7821" t="s">
        <v>392</v>
      </c>
      <c r="G7821" t="s">
        <v>67</v>
      </c>
    </row>
    <row r="7822" spans="1:7" x14ac:dyDescent="0.25">
      <c r="A7822" t="s">
        <v>390</v>
      </c>
      <c r="B7822" t="s">
        <v>343</v>
      </c>
      <c r="C7822" t="s">
        <v>391</v>
      </c>
      <c r="D7822" s="1">
        <v>42072</v>
      </c>
      <c r="E7822" s="2">
        <v>50</v>
      </c>
      <c r="F7822" t="s">
        <v>393</v>
      </c>
      <c r="G7822" t="s">
        <v>67</v>
      </c>
    </row>
    <row r="7823" spans="1:7" x14ac:dyDescent="0.25">
      <c r="A7823" t="s">
        <v>1590</v>
      </c>
      <c r="B7823" t="s">
        <v>1591</v>
      </c>
      <c r="C7823" t="s">
        <v>1592</v>
      </c>
      <c r="D7823" s="1">
        <v>42072</v>
      </c>
      <c r="E7823" s="2">
        <v>5</v>
      </c>
      <c r="F7823" t="s">
        <v>1593</v>
      </c>
      <c r="G7823" t="s">
        <v>1245</v>
      </c>
    </row>
    <row r="7824" spans="1:7" x14ac:dyDescent="0.25">
      <c r="A7824" t="s">
        <v>87</v>
      </c>
      <c r="B7824" t="s">
        <v>88</v>
      </c>
      <c r="C7824" t="s">
        <v>89</v>
      </c>
      <c r="D7824" s="1">
        <v>42072</v>
      </c>
      <c r="E7824" s="2">
        <v>25</v>
      </c>
      <c r="F7824" t="s">
        <v>90</v>
      </c>
      <c r="G7824" t="s">
        <v>1695</v>
      </c>
    </row>
    <row r="7825" spans="1:7" x14ac:dyDescent="0.25">
      <c r="A7825" t="s">
        <v>87</v>
      </c>
      <c r="B7825" t="s">
        <v>88</v>
      </c>
      <c r="C7825" t="s">
        <v>89</v>
      </c>
      <c r="D7825" s="1">
        <v>42072</v>
      </c>
      <c r="E7825" s="2">
        <v>25</v>
      </c>
      <c r="F7825" t="s">
        <v>91</v>
      </c>
      <c r="G7825" t="s">
        <v>1695</v>
      </c>
    </row>
    <row r="7826" spans="1:7" x14ac:dyDescent="0.25">
      <c r="A7826" t="s">
        <v>87</v>
      </c>
      <c r="B7826" t="s">
        <v>88</v>
      </c>
      <c r="C7826" t="s">
        <v>89</v>
      </c>
      <c r="D7826" s="1">
        <v>42072</v>
      </c>
      <c r="E7826" s="2">
        <v>25</v>
      </c>
      <c r="F7826" t="s">
        <v>91</v>
      </c>
      <c r="G7826" t="s">
        <v>1695</v>
      </c>
    </row>
    <row r="7827" spans="1:7" x14ac:dyDescent="0.25">
      <c r="A7827" t="s">
        <v>87</v>
      </c>
      <c r="B7827" t="s">
        <v>88</v>
      </c>
      <c r="C7827" t="s">
        <v>89</v>
      </c>
      <c r="D7827" s="1">
        <v>42072</v>
      </c>
      <c r="E7827" s="2">
        <v>25</v>
      </c>
      <c r="F7827" t="s">
        <v>92</v>
      </c>
      <c r="G7827" t="s">
        <v>1695</v>
      </c>
    </row>
    <row r="7828" spans="1:7" x14ac:dyDescent="0.25">
      <c r="A7828" t="s">
        <v>1584</v>
      </c>
      <c r="B7828" t="s">
        <v>1585</v>
      </c>
      <c r="C7828" t="s">
        <v>1586</v>
      </c>
      <c r="D7828" s="1">
        <v>42072</v>
      </c>
      <c r="E7828" s="2">
        <v>30</v>
      </c>
      <c r="F7828" t="s">
        <v>1587</v>
      </c>
      <c r="G7828" t="s">
        <v>1790</v>
      </c>
    </row>
    <row r="7829" spans="1:7" x14ac:dyDescent="0.25">
      <c r="A7829" t="s">
        <v>1580</v>
      </c>
      <c r="B7829" t="s">
        <v>1581</v>
      </c>
      <c r="C7829" t="s">
        <v>1582</v>
      </c>
      <c r="D7829" s="1">
        <v>42072</v>
      </c>
      <c r="E7829" s="2">
        <v>20</v>
      </c>
      <c r="F7829" t="s">
        <v>1583</v>
      </c>
      <c r="G7829" t="s">
        <v>1869</v>
      </c>
    </row>
    <row r="7830" spans="1:7" x14ac:dyDescent="0.25">
      <c r="A7830" t="s">
        <v>518</v>
      </c>
      <c r="B7830" t="s">
        <v>519</v>
      </c>
      <c r="C7830" t="s">
        <v>520</v>
      </c>
      <c r="D7830" s="1">
        <v>42072</v>
      </c>
      <c r="E7830" s="2">
        <v>1000</v>
      </c>
      <c r="F7830" t="s">
        <v>521</v>
      </c>
      <c r="G7830" t="s">
        <v>522</v>
      </c>
    </row>
    <row r="7831" spans="1:7" x14ac:dyDescent="0.25">
      <c r="A7831" t="s">
        <v>302</v>
      </c>
      <c r="B7831" t="s">
        <v>303</v>
      </c>
      <c r="C7831" t="s">
        <v>304</v>
      </c>
      <c r="D7831" s="1">
        <v>42072</v>
      </c>
      <c r="E7831" s="2">
        <v>40.86</v>
      </c>
      <c r="F7831" t="s">
        <v>305</v>
      </c>
      <c r="G7831" t="s">
        <v>114</v>
      </c>
    </row>
    <row r="7832" spans="1:7" x14ac:dyDescent="0.25">
      <c r="A7832" t="s">
        <v>306</v>
      </c>
      <c r="B7832" t="s">
        <v>307</v>
      </c>
      <c r="C7832" t="s">
        <v>308</v>
      </c>
      <c r="D7832" s="1">
        <v>42072</v>
      </c>
      <c r="E7832" s="2">
        <v>10</v>
      </c>
      <c r="F7832" t="s">
        <v>309</v>
      </c>
      <c r="G7832" t="s">
        <v>310</v>
      </c>
    </row>
    <row r="7833" spans="1:7" x14ac:dyDescent="0.25">
      <c r="A7833" t="s">
        <v>306</v>
      </c>
      <c r="B7833" t="s">
        <v>307</v>
      </c>
      <c r="C7833" t="s">
        <v>308</v>
      </c>
      <c r="D7833" s="1">
        <v>42072</v>
      </c>
      <c r="E7833" s="2">
        <v>10</v>
      </c>
      <c r="F7833" t="s">
        <v>311</v>
      </c>
      <c r="G7833" t="s">
        <v>310</v>
      </c>
    </row>
    <row r="7834" spans="1:7" x14ac:dyDescent="0.25">
      <c r="A7834" t="s">
        <v>296</v>
      </c>
      <c r="B7834" t="s">
        <v>297</v>
      </c>
      <c r="C7834" t="s">
        <v>298</v>
      </c>
      <c r="D7834" s="1">
        <v>42072</v>
      </c>
      <c r="E7834" s="2">
        <v>100</v>
      </c>
      <c r="F7834" t="s">
        <v>299</v>
      </c>
      <c r="G7834" t="s">
        <v>34</v>
      </c>
    </row>
    <row r="7835" spans="1:7" x14ac:dyDescent="0.25">
      <c r="A7835" t="s">
        <v>296</v>
      </c>
      <c r="B7835" t="s">
        <v>297</v>
      </c>
      <c r="C7835" t="s">
        <v>298</v>
      </c>
      <c r="D7835" s="1">
        <v>42072</v>
      </c>
      <c r="E7835" s="2">
        <v>100</v>
      </c>
      <c r="F7835" t="s">
        <v>300</v>
      </c>
      <c r="G7835" t="s">
        <v>34</v>
      </c>
    </row>
    <row r="7836" spans="1:7" x14ac:dyDescent="0.25">
      <c r="A7836" t="s">
        <v>296</v>
      </c>
      <c r="B7836" t="s">
        <v>297</v>
      </c>
      <c r="C7836" t="s">
        <v>298</v>
      </c>
      <c r="D7836" s="1">
        <v>42072</v>
      </c>
      <c r="E7836" s="2">
        <v>100</v>
      </c>
      <c r="F7836" t="s">
        <v>301</v>
      </c>
      <c r="G7836" t="s">
        <v>34</v>
      </c>
    </row>
    <row r="7837" spans="1:7" x14ac:dyDescent="0.25">
      <c r="A7837" t="s">
        <v>1105</v>
      </c>
      <c r="B7837" t="s">
        <v>1106</v>
      </c>
      <c r="C7837" t="s">
        <v>1107</v>
      </c>
      <c r="D7837" s="1">
        <v>42072</v>
      </c>
      <c r="E7837" s="2">
        <v>50</v>
      </c>
      <c r="F7837" t="s">
        <v>1108</v>
      </c>
      <c r="G7837" t="s">
        <v>2253</v>
      </c>
    </row>
    <row r="7838" spans="1:7" x14ac:dyDescent="0.25">
      <c r="A7838" t="s">
        <v>2339</v>
      </c>
      <c r="B7838" t="s">
        <v>222</v>
      </c>
      <c r="C7838" t="s">
        <v>2340</v>
      </c>
      <c r="D7838" s="1">
        <v>42072</v>
      </c>
      <c r="E7838" s="2">
        <v>10</v>
      </c>
      <c r="F7838" t="s">
        <v>2341</v>
      </c>
      <c r="G7838" t="s">
        <v>2677</v>
      </c>
    </row>
    <row r="7839" spans="1:7" x14ac:dyDescent="0.25">
      <c r="A7839" t="s">
        <v>2339</v>
      </c>
      <c r="B7839" t="s">
        <v>222</v>
      </c>
      <c r="C7839" t="s">
        <v>2340</v>
      </c>
      <c r="D7839" s="1">
        <v>42072</v>
      </c>
      <c r="E7839" s="2">
        <v>10</v>
      </c>
      <c r="F7839" t="s">
        <v>2342</v>
      </c>
      <c r="G7839" t="s">
        <v>2677</v>
      </c>
    </row>
    <row r="7840" spans="1:7" x14ac:dyDescent="0.25">
      <c r="A7840" t="s">
        <v>1492</v>
      </c>
      <c r="B7840" t="s">
        <v>1493</v>
      </c>
      <c r="C7840" t="s">
        <v>1494</v>
      </c>
      <c r="D7840" s="1">
        <v>42072</v>
      </c>
      <c r="E7840" s="2">
        <v>10</v>
      </c>
      <c r="F7840" t="s">
        <v>1495</v>
      </c>
      <c r="G7840" t="s">
        <v>276</v>
      </c>
    </row>
    <row r="7841" spans="1:7" x14ac:dyDescent="0.25">
      <c r="A7841" t="s">
        <v>138</v>
      </c>
      <c r="B7841" t="s">
        <v>139</v>
      </c>
      <c r="C7841" t="s">
        <v>140</v>
      </c>
      <c r="D7841" s="1">
        <v>42072</v>
      </c>
      <c r="E7841" s="2">
        <v>40</v>
      </c>
      <c r="F7841" t="s">
        <v>141</v>
      </c>
      <c r="G7841" t="s">
        <v>1245</v>
      </c>
    </row>
    <row r="7842" spans="1:7" x14ac:dyDescent="0.25">
      <c r="A7842" t="s">
        <v>278</v>
      </c>
      <c r="B7842" t="s">
        <v>279</v>
      </c>
      <c r="C7842" t="s">
        <v>280</v>
      </c>
      <c r="D7842" s="1">
        <v>42072</v>
      </c>
      <c r="E7842" s="2">
        <v>5</v>
      </c>
      <c r="F7842" t="s">
        <v>281</v>
      </c>
      <c r="G7842" t="s">
        <v>282</v>
      </c>
    </row>
    <row r="7843" spans="1:7" x14ac:dyDescent="0.25">
      <c r="A7843" t="s">
        <v>133</v>
      </c>
      <c r="B7843" t="s">
        <v>134</v>
      </c>
      <c r="C7843" t="s">
        <v>95</v>
      </c>
      <c r="D7843" s="1">
        <v>42072</v>
      </c>
      <c r="E7843" s="2">
        <v>10</v>
      </c>
      <c r="F7843" t="s">
        <v>135</v>
      </c>
      <c r="G7843" t="s">
        <v>1245</v>
      </c>
    </row>
    <row r="7844" spans="1:7" x14ac:dyDescent="0.25">
      <c r="A7844" t="s">
        <v>133</v>
      </c>
      <c r="B7844" t="s">
        <v>134</v>
      </c>
      <c r="C7844" t="s">
        <v>95</v>
      </c>
      <c r="D7844" s="1">
        <v>42072</v>
      </c>
      <c r="E7844" s="2">
        <v>10</v>
      </c>
      <c r="F7844" t="s">
        <v>136</v>
      </c>
      <c r="G7844" t="s">
        <v>1245</v>
      </c>
    </row>
    <row r="7845" spans="1:7" x14ac:dyDescent="0.25">
      <c r="A7845" t="s">
        <v>133</v>
      </c>
      <c r="B7845" t="s">
        <v>134</v>
      </c>
      <c r="C7845" t="s">
        <v>95</v>
      </c>
      <c r="D7845" s="1">
        <v>42072</v>
      </c>
      <c r="E7845" s="2">
        <v>10</v>
      </c>
      <c r="F7845" t="s">
        <v>137</v>
      </c>
      <c r="G7845" t="s">
        <v>1245</v>
      </c>
    </row>
    <row r="7846" spans="1:7" x14ac:dyDescent="0.25">
      <c r="A7846" t="s">
        <v>293</v>
      </c>
      <c r="B7846" t="s">
        <v>248</v>
      </c>
      <c r="C7846" t="s">
        <v>294</v>
      </c>
      <c r="D7846" s="1">
        <v>42072</v>
      </c>
      <c r="E7846" s="2">
        <v>15</v>
      </c>
      <c r="F7846" t="s">
        <v>295</v>
      </c>
      <c r="G7846" t="s">
        <v>182</v>
      </c>
    </row>
    <row r="7847" spans="1:7" x14ac:dyDescent="0.25">
      <c r="A7847" t="s">
        <v>293</v>
      </c>
      <c r="B7847" t="s">
        <v>248</v>
      </c>
      <c r="C7847" t="s">
        <v>294</v>
      </c>
      <c r="D7847" s="1">
        <v>42072</v>
      </c>
      <c r="E7847" s="2">
        <v>15</v>
      </c>
      <c r="F7847" t="s">
        <v>295</v>
      </c>
      <c r="G7847" t="s">
        <v>182</v>
      </c>
    </row>
    <row r="7848" spans="1:7" x14ac:dyDescent="0.25">
      <c r="A7848" t="s">
        <v>2753</v>
      </c>
      <c r="B7848" t="s">
        <v>740</v>
      </c>
      <c r="C7848" t="s">
        <v>2754</v>
      </c>
      <c r="D7848" s="1">
        <v>42072</v>
      </c>
      <c r="E7848" s="2">
        <v>5</v>
      </c>
      <c r="F7848" t="s">
        <v>2755</v>
      </c>
      <c r="G7848" t="s">
        <v>2663</v>
      </c>
    </row>
    <row r="7849" spans="1:7" x14ac:dyDescent="0.25">
      <c r="A7849" t="s">
        <v>2753</v>
      </c>
      <c r="B7849" t="s">
        <v>740</v>
      </c>
      <c r="C7849" t="s">
        <v>2754</v>
      </c>
      <c r="D7849" s="1">
        <v>42072</v>
      </c>
      <c r="E7849" s="2">
        <v>5</v>
      </c>
      <c r="F7849" t="s">
        <v>2756</v>
      </c>
      <c r="G7849" t="s">
        <v>2663</v>
      </c>
    </row>
    <row r="7850" spans="1:7" x14ac:dyDescent="0.25">
      <c r="A7850" t="s">
        <v>2753</v>
      </c>
      <c r="B7850" t="s">
        <v>740</v>
      </c>
      <c r="C7850" t="s">
        <v>2754</v>
      </c>
      <c r="D7850" s="1">
        <v>42072</v>
      </c>
      <c r="E7850" s="2">
        <v>5</v>
      </c>
      <c r="F7850" t="s">
        <v>2757</v>
      </c>
      <c r="G7850" t="s">
        <v>2663</v>
      </c>
    </row>
    <row r="7851" spans="1:7" x14ac:dyDescent="0.25">
      <c r="A7851" t="s">
        <v>129</v>
      </c>
      <c r="B7851" t="s">
        <v>130</v>
      </c>
      <c r="C7851" t="s">
        <v>131</v>
      </c>
      <c r="D7851" s="1">
        <v>42072</v>
      </c>
      <c r="E7851" s="2">
        <v>10</v>
      </c>
      <c r="F7851" t="s">
        <v>132</v>
      </c>
      <c r="G7851" t="s">
        <v>9</v>
      </c>
    </row>
    <row r="7852" spans="1:7" x14ac:dyDescent="0.25">
      <c r="A7852" t="s">
        <v>546</v>
      </c>
      <c r="B7852" t="s">
        <v>547</v>
      </c>
      <c r="C7852" t="s">
        <v>548</v>
      </c>
      <c r="D7852" s="1">
        <v>42072</v>
      </c>
      <c r="E7852" s="2">
        <v>55</v>
      </c>
      <c r="F7852" t="s">
        <v>549</v>
      </c>
      <c r="G7852" t="s">
        <v>1245</v>
      </c>
    </row>
    <row r="7853" spans="1:7" x14ac:dyDescent="0.25">
      <c r="A7853" t="s">
        <v>263</v>
      </c>
      <c r="B7853" t="s">
        <v>264</v>
      </c>
      <c r="C7853" t="s">
        <v>265</v>
      </c>
      <c r="D7853" s="1">
        <v>42072</v>
      </c>
      <c r="E7853" s="2">
        <v>50</v>
      </c>
      <c r="F7853" t="s">
        <v>266</v>
      </c>
      <c r="G7853" t="s">
        <v>1695</v>
      </c>
    </row>
    <row r="7854" spans="1:7" x14ac:dyDescent="0.25">
      <c r="A7854" t="s">
        <v>366</v>
      </c>
      <c r="B7854" t="s">
        <v>367</v>
      </c>
      <c r="C7854" t="s">
        <v>368</v>
      </c>
      <c r="D7854" s="1">
        <v>42072</v>
      </c>
      <c r="E7854" s="2">
        <v>20</v>
      </c>
      <c r="F7854" t="s">
        <v>369</v>
      </c>
      <c r="G7854" t="s">
        <v>182</v>
      </c>
    </row>
    <row r="7855" spans="1:7" x14ac:dyDescent="0.25">
      <c r="A7855" t="s">
        <v>115</v>
      </c>
      <c r="B7855" t="s">
        <v>116</v>
      </c>
      <c r="C7855" t="s">
        <v>117</v>
      </c>
      <c r="D7855" s="1">
        <v>42072</v>
      </c>
      <c r="E7855" s="2">
        <v>5</v>
      </c>
      <c r="F7855" t="s">
        <v>118</v>
      </c>
      <c r="G7855" t="s">
        <v>1245</v>
      </c>
    </row>
    <row r="7856" spans="1:7" x14ac:dyDescent="0.25">
      <c r="A7856" t="s">
        <v>115</v>
      </c>
      <c r="B7856" t="s">
        <v>116</v>
      </c>
      <c r="C7856" t="s">
        <v>117</v>
      </c>
      <c r="D7856" s="1">
        <v>42072</v>
      </c>
      <c r="E7856" s="2">
        <v>5</v>
      </c>
      <c r="F7856" t="s">
        <v>119</v>
      </c>
      <c r="G7856" t="s">
        <v>1245</v>
      </c>
    </row>
    <row r="7857" spans="1:7" x14ac:dyDescent="0.25">
      <c r="A7857" t="s">
        <v>115</v>
      </c>
      <c r="B7857" t="s">
        <v>116</v>
      </c>
      <c r="C7857" t="s">
        <v>117</v>
      </c>
      <c r="D7857" s="1">
        <v>42072</v>
      </c>
      <c r="E7857" s="2">
        <v>5</v>
      </c>
      <c r="F7857" t="s">
        <v>120</v>
      </c>
      <c r="G7857" t="s">
        <v>1245</v>
      </c>
    </row>
    <row r="7858" spans="1:7" x14ac:dyDescent="0.25">
      <c r="A7858" t="s">
        <v>1100</v>
      </c>
      <c r="B7858" t="s">
        <v>1101</v>
      </c>
      <c r="C7858" t="s">
        <v>1102</v>
      </c>
      <c r="D7858" s="1">
        <v>42072</v>
      </c>
      <c r="E7858" s="2">
        <v>25</v>
      </c>
      <c r="F7858" t="s">
        <v>1103</v>
      </c>
      <c r="G7858" t="s">
        <v>1247</v>
      </c>
    </row>
    <row r="7859" spans="1:7" x14ac:dyDescent="0.25">
      <c r="A7859" t="s">
        <v>1100</v>
      </c>
      <c r="B7859" t="s">
        <v>1101</v>
      </c>
      <c r="C7859" t="s">
        <v>1102</v>
      </c>
      <c r="D7859" s="1">
        <v>42072</v>
      </c>
      <c r="E7859" s="2">
        <v>25</v>
      </c>
      <c r="F7859" t="s">
        <v>1104</v>
      </c>
      <c r="G7859" t="s">
        <v>1247</v>
      </c>
    </row>
    <row r="7860" spans="1:7" x14ac:dyDescent="0.25">
      <c r="A7860" t="s">
        <v>2346</v>
      </c>
      <c r="B7860" t="s">
        <v>371</v>
      </c>
      <c r="C7860" t="s">
        <v>2347</v>
      </c>
      <c r="D7860" s="1">
        <v>42072</v>
      </c>
      <c r="E7860" s="2">
        <v>20</v>
      </c>
      <c r="F7860" t="s">
        <v>2348</v>
      </c>
      <c r="G7860" t="s">
        <v>2663</v>
      </c>
    </row>
    <row r="7861" spans="1:7" x14ac:dyDescent="0.25">
      <c r="A7861" t="s">
        <v>2346</v>
      </c>
      <c r="B7861" t="s">
        <v>371</v>
      </c>
      <c r="C7861" t="s">
        <v>2347</v>
      </c>
      <c r="D7861" s="1">
        <v>42072</v>
      </c>
      <c r="E7861" s="2">
        <v>20</v>
      </c>
      <c r="F7861" t="s">
        <v>2349</v>
      </c>
      <c r="G7861" t="s">
        <v>2663</v>
      </c>
    </row>
    <row r="7862" spans="1:7" x14ac:dyDescent="0.25">
      <c r="A7862" t="s">
        <v>272</v>
      </c>
      <c r="B7862" t="s">
        <v>175</v>
      </c>
      <c r="C7862" t="s">
        <v>273</v>
      </c>
      <c r="D7862" s="1">
        <v>42072</v>
      </c>
      <c r="E7862" s="2">
        <v>25</v>
      </c>
      <c r="F7862" t="s">
        <v>274</v>
      </c>
      <c r="G7862" t="s">
        <v>1299</v>
      </c>
    </row>
    <row r="7863" spans="1:7" x14ac:dyDescent="0.25">
      <c r="A7863" t="s">
        <v>272</v>
      </c>
      <c r="B7863" t="s">
        <v>175</v>
      </c>
      <c r="C7863" t="s">
        <v>273</v>
      </c>
      <c r="D7863" s="1">
        <v>42072</v>
      </c>
      <c r="E7863" s="2">
        <v>25</v>
      </c>
      <c r="F7863" t="s">
        <v>274</v>
      </c>
      <c r="G7863" t="s">
        <v>1299</v>
      </c>
    </row>
    <row r="7864" spans="1:7" x14ac:dyDescent="0.25">
      <c r="A7864" t="s">
        <v>125</v>
      </c>
      <c r="B7864" t="s">
        <v>126</v>
      </c>
      <c r="C7864" t="s">
        <v>127</v>
      </c>
      <c r="D7864" s="1">
        <v>42072</v>
      </c>
      <c r="E7864" s="2">
        <v>5</v>
      </c>
      <c r="F7864" t="s">
        <v>128</v>
      </c>
      <c r="G7864" t="s">
        <v>1245</v>
      </c>
    </row>
    <row r="7865" spans="1:7" x14ac:dyDescent="0.25">
      <c r="A7865" t="s">
        <v>121</v>
      </c>
      <c r="B7865" t="s">
        <v>122</v>
      </c>
      <c r="C7865" t="s">
        <v>123</v>
      </c>
      <c r="D7865" s="1">
        <v>42072</v>
      </c>
      <c r="E7865" s="2">
        <v>70</v>
      </c>
      <c r="F7865" t="s">
        <v>124</v>
      </c>
      <c r="G7865" t="s">
        <v>1790</v>
      </c>
    </row>
    <row r="7866" spans="1:7" x14ac:dyDescent="0.25">
      <c r="A7866" t="s">
        <v>2748</v>
      </c>
      <c r="B7866" t="s">
        <v>2749</v>
      </c>
      <c r="C7866" t="s">
        <v>2750</v>
      </c>
      <c r="D7866" s="1">
        <v>42072</v>
      </c>
      <c r="E7866" s="2">
        <v>10</v>
      </c>
      <c r="F7866" t="s">
        <v>2751</v>
      </c>
      <c r="G7866" t="s">
        <v>67</v>
      </c>
    </row>
    <row r="7867" spans="1:7" x14ac:dyDescent="0.25">
      <c r="A7867" t="s">
        <v>2748</v>
      </c>
      <c r="B7867" t="s">
        <v>2749</v>
      </c>
      <c r="C7867" t="s">
        <v>2750</v>
      </c>
      <c r="D7867" s="1">
        <v>42072</v>
      </c>
      <c r="E7867" s="2">
        <v>10</v>
      </c>
      <c r="F7867" t="s">
        <v>2751</v>
      </c>
      <c r="G7867" t="s">
        <v>67</v>
      </c>
    </row>
    <row r="7868" spans="1:7" x14ac:dyDescent="0.25">
      <c r="A7868" t="s">
        <v>2748</v>
      </c>
      <c r="B7868" t="s">
        <v>2749</v>
      </c>
      <c r="C7868" t="s">
        <v>2750</v>
      </c>
      <c r="D7868" s="1">
        <v>42072</v>
      </c>
      <c r="E7868" s="2">
        <v>10</v>
      </c>
      <c r="F7868" t="s">
        <v>2752</v>
      </c>
      <c r="G7868" t="s">
        <v>67</v>
      </c>
    </row>
    <row r="7869" spans="1:7" x14ac:dyDescent="0.25">
      <c r="A7869" t="s">
        <v>2714</v>
      </c>
      <c r="B7869" t="s">
        <v>2715</v>
      </c>
      <c r="C7869" t="s">
        <v>488</v>
      </c>
      <c r="D7869" s="1">
        <v>42072</v>
      </c>
      <c r="E7869" s="2">
        <v>20</v>
      </c>
      <c r="F7869" t="s">
        <v>2716</v>
      </c>
      <c r="G7869" t="s">
        <v>2060</v>
      </c>
    </row>
    <row r="7870" spans="1:7" x14ac:dyDescent="0.25">
      <c r="A7870" t="s">
        <v>1541</v>
      </c>
      <c r="B7870" t="s">
        <v>1542</v>
      </c>
      <c r="C7870" t="s">
        <v>1543</v>
      </c>
      <c r="D7870" s="1">
        <v>42072</v>
      </c>
      <c r="E7870" s="2">
        <v>20</v>
      </c>
      <c r="F7870" t="s">
        <v>1544</v>
      </c>
      <c r="G7870" t="s">
        <v>114</v>
      </c>
    </row>
    <row r="7871" spans="1:7" x14ac:dyDescent="0.25">
      <c r="A7871" t="s">
        <v>1541</v>
      </c>
      <c r="B7871" t="s">
        <v>1542</v>
      </c>
      <c r="C7871" t="s">
        <v>1543</v>
      </c>
      <c r="D7871" s="1">
        <v>42072</v>
      </c>
      <c r="E7871" s="2">
        <v>20</v>
      </c>
      <c r="F7871" t="s">
        <v>1545</v>
      </c>
      <c r="G7871" t="s">
        <v>114</v>
      </c>
    </row>
    <row r="7872" spans="1:7" x14ac:dyDescent="0.25">
      <c r="A7872" t="s">
        <v>2272</v>
      </c>
      <c r="B7872" t="s">
        <v>2273</v>
      </c>
      <c r="C7872" t="s">
        <v>2274</v>
      </c>
      <c r="D7872" s="1">
        <v>42072</v>
      </c>
      <c r="E7872" s="2">
        <v>125</v>
      </c>
      <c r="F7872" t="s">
        <v>2275</v>
      </c>
      <c r="G7872" t="s">
        <v>2538</v>
      </c>
    </row>
    <row r="7873" spans="1:7" x14ac:dyDescent="0.25">
      <c r="A7873" t="s">
        <v>2272</v>
      </c>
      <c r="B7873" t="s">
        <v>2273</v>
      </c>
      <c r="C7873" t="s">
        <v>2274</v>
      </c>
      <c r="D7873" s="1">
        <v>42072</v>
      </c>
      <c r="E7873" s="2">
        <v>125</v>
      </c>
      <c r="F7873" t="s">
        <v>2276</v>
      </c>
      <c r="G7873" t="s">
        <v>2538</v>
      </c>
    </row>
    <row r="7874" spans="1:7" x14ac:dyDescent="0.25">
      <c r="A7874" t="s">
        <v>2758</v>
      </c>
      <c r="B7874" t="s">
        <v>2759</v>
      </c>
      <c r="C7874" t="s">
        <v>2760</v>
      </c>
      <c r="D7874" s="1">
        <v>42072</v>
      </c>
      <c r="E7874" s="2">
        <v>15</v>
      </c>
      <c r="F7874" t="s">
        <v>2761</v>
      </c>
      <c r="G7874" t="s">
        <v>67</v>
      </c>
    </row>
    <row r="7875" spans="1:7" x14ac:dyDescent="0.25">
      <c r="A7875" t="s">
        <v>553</v>
      </c>
      <c r="B7875" t="s">
        <v>554</v>
      </c>
      <c r="C7875" t="s">
        <v>555</v>
      </c>
      <c r="D7875" s="1">
        <v>42072</v>
      </c>
      <c r="E7875" s="2">
        <v>50</v>
      </c>
      <c r="F7875" t="s">
        <v>556</v>
      </c>
      <c r="G7875" t="s">
        <v>2663</v>
      </c>
    </row>
    <row r="7876" spans="1:7" x14ac:dyDescent="0.25">
      <c r="A7876" t="s">
        <v>553</v>
      </c>
      <c r="B7876" t="s">
        <v>554</v>
      </c>
      <c r="C7876" t="s">
        <v>555</v>
      </c>
      <c r="D7876" s="1">
        <v>42072</v>
      </c>
      <c r="E7876" s="2">
        <v>50</v>
      </c>
      <c r="F7876" t="s">
        <v>557</v>
      </c>
      <c r="G7876" t="s">
        <v>2663</v>
      </c>
    </row>
    <row r="7877" spans="1:7" x14ac:dyDescent="0.25">
      <c r="A7877" t="s">
        <v>2711</v>
      </c>
      <c r="B7877" t="s">
        <v>2286</v>
      </c>
      <c r="C7877" t="s">
        <v>2712</v>
      </c>
      <c r="D7877" s="1">
        <v>42072</v>
      </c>
      <c r="E7877" s="2">
        <v>20</v>
      </c>
      <c r="F7877" t="s">
        <v>2713</v>
      </c>
      <c r="G7877" t="s">
        <v>2663</v>
      </c>
    </row>
    <row r="7878" spans="1:7" x14ac:dyDescent="0.25">
      <c r="A7878" t="s">
        <v>2976</v>
      </c>
      <c r="B7878" t="s">
        <v>242</v>
      </c>
      <c r="C7878" t="s">
        <v>2086</v>
      </c>
      <c r="D7878" s="1">
        <v>42072</v>
      </c>
      <c r="E7878" s="2">
        <v>50</v>
      </c>
      <c r="G7878" t="s">
        <v>988</v>
      </c>
    </row>
    <row r="7879" spans="1:7" x14ac:dyDescent="0.25">
      <c r="A7879" t="s">
        <v>1095</v>
      </c>
      <c r="B7879" t="s">
        <v>1096</v>
      </c>
      <c r="C7879" t="s">
        <v>1097</v>
      </c>
      <c r="D7879" s="1">
        <v>42072</v>
      </c>
      <c r="E7879" s="2">
        <v>25</v>
      </c>
      <c r="F7879" t="s">
        <v>1098</v>
      </c>
      <c r="G7879" t="s">
        <v>1246</v>
      </c>
    </row>
    <row r="7880" spans="1:7" x14ac:dyDescent="0.25">
      <c r="A7880" t="s">
        <v>1095</v>
      </c>
      <c r="B7880" t="s">
        <v>1096</v>
      </c>
      <c r="C7880" t="s">
        <v>1097</v>
      </c>
      <c r="D7880" s="1">
        <v>42072</v>
      </c>
      <c r="E7880" s="2">
        <v>25</v>
      </c>
      <c r="F7880" t="s">
        <v>1099</v>
      </c>
      <c r="G7880" t="s">
        <v>1246</v>
      </c>
    </row>
    <row r="7881" spans="1:7" x14ac:dyDescent="0.25">
      <c r="A7881" t="s">
        <v>1095</v>
      </c>
      <c r="B7881" t="s">
        <v>1096</v>
      </c>
      <c r="C7881" t="s">
        <v>1097</v>
      </c>
      <c r="D7881" s="1">
        <v>42072</v>
      </c>
      <c r="E7881" s="2">
        <v>25</v>
      </c>
      <c r="F7881" t="s">
        <v>1099</v>
      </c>
      <c r="G7881" t="s">
        <v>1246</v>
      </c>
    </row>
    <row r="7882" spans="1:7" x14ac:dyDescent="0.25">
      <c r="A7882" t="s">
        <v>1095</v>
      </c>
      <c r="B7882" t="s">
        <v>1096</v>
      </c>
      <c r="C7882" t="s">
        <v>1097</v>
      </c>
      <c r="D7882" s="1">
        <v>42072</v>
      </c>
      <c r="E7882" s="2">
        <v>25</v>
      </c>
      <c r="F7882" t="s">
        <v>1099</v>
      </c>
      <c r="G7882" t="s">
        <v>1246</v>
      </c>
    </row>
    <row r="7883" spans="1:7" x14ac:dyDescent="0.25">
      <c r="A7883" t="s">
        <v>151</v>
      </c>
      <c r="B7883" t="s">
        <v>152</v>
      </c>
      <c r="C7883" t="s">
        <v>153</v>
      </c>
      <c r="D7883" s="1">
        <v>42072</v>
      </c>
      <c r="E7883" s="2">
        <v>40</v>
      </c>
      <c r="F7883" t="s">
        <v>154</v>
      </c>
      <c r="G7883" t="s">
        <v>114</v>
      </c>
    </row>
    <row r="7884" spans="1:7" x14ac:dyDescent="0.25">
      <c r="A7884" t="s">
        <v>2627</v>
      </c>
      <c r="B7884" t="s">
        <v>2628</v>
      </c>
      <c r="C7884" t="s">
        <v>2629</v>
      </c>
      <c r="D7884" s="1">
        <v>42072</v>
      </c>
      <c r="E7884" s="2">
        <v>100</v>
      </c>
      <c r="F7884" t="s">
        <v>2630</v>
      </c>
      <c r="G7884" t="s">
        <v>321</v>
      </c>
    </row>
    <row r="7885" spans="1:7" x14ac:dyDescent="0.25">
      <c r="A7885" t="s">
        <v>2627</v>
      </c>
      <c r="B7885" t="s">
        <v>2628</v>
      </c>
      <c r="C7885" t="s">
        <v>2629</v>
      </c>
      <c r="D7885" s="1">
        <v>42072</v>
      </c>
      <c r="E7885" s="2">
        <v>100</v>
      </c>
      <c r="F7885" t="s">
        <v>2630</v>
      </c>
      <c r="G7885" t="s">
        <v>321</v>
      </c>
    </row>
    <row r="7886" spans="1:7" x14ac:dyDescent="0.25">
      <c r="A7886" t="s">
        <v>247</v>
      </c>
      <c r="B7886" t="s">
        <v>248</v>
      </c>
      <c r="C7886" t="s">
        <v>249</v>
      </c>
      <c r="D7886" s="1">
        <v>42072</v>
      </c>
      <c r="E7886" s="2">
        <v>20</v>
      </c>
      <c r="F7886" t="s">
        <v>250</v>
      </c>
      <c r="G7886" t="s">
        <v>251</v>
      </c>
    </row>
    <row r="7887" spans="1:7" x14ac:dyDescent="0.25">
      <c r="A7887" t="s">
        <v>247</v>
      </c>
      <c r="B7887" t="s">
        <v>248</v>
      </c>
      <c r="C7887" t="s">
        <v>249</v>
      </c>
      <c r="D7887" s="1">
        <v>42072</v>
      </c>
      <c r="E7887" s="2">
        <v>20</v>
      </c>
      <c r="F7887" t="s">
        <v>252</v>
      </c>
      <c r="G7887" t="s">
        <v>251</v>
      </c>
    </row>
    <row r="7888" spans="1:7" x14ac:dyDescent="0.25">
      <c r="A7888" t="s">
        <v>1317</v>
      </c>
      <c r="B7888" t="s">
        <v>1318</v>
      </c>
      <c r="C7888" t="s">
        <v>1319</v>
      </c>
      <c r="D7888" s="1">
        <v>42072</v>
      </c>
      <c r="E7888" s="2">
        <v>200</v>
      </c>
      <c r="F7888" t="s">
        <v>1320</v>
      </c>
      <c r="G7888" t="s">
        <v>1328</v>
      </c>
    </row>
    <row r="7889" spans="1:7" x14ac:dyDescent="0.25">
      <c r="A7889" t="s">
        <v>1317</v>
      </c>
      <c r="B7889" t="s">
        <v>1318</v>
      </c>
      <c r="C7889" t="s">
        <v>1319</v>
      </c>
      <c r="D7889" s="1">
        <v>42072</v>
      </c>
      <c r="E7889" s="2">
        <v>200</v>
      </c>
      <c r="F7889" t="s">
        <v>1321</v>
      </c>
      <c r="G7889" t="s">
        <v>1328</v>
      </c>
    </row>
    <row r="7890" spans="1:7" x14ac:dyDescent="0.25">
      <c r="A7890" t="s">
        <v>178</v>
      </c>
      <c r="B7890" t="s">
        <v>179</v>
      </c>
      <c r="C7890" t="s">
        <v>180</v>
      </c>
      <c r="D7890" s="1">
        <v>42072</v>
      </c>
      <c r="E7890" s="2">
        <v>5</v>
      </c>
      <c r="F7890" t="s">
        <v>181</v>
      </c>
      <c r="G7890" t="s">
        <v>182</v>
      </c>
    </row>
    <row r="7891" spans="1:7" x14ac:dyDescent="0.25">
      <c r="A7891" t="s">
        <v>671</v>
      </c>
      <c r="B7891" t="s">
        <v>672</v>
      </c>
      <c r="C7891" t="s">
        <v>673</v>
      </c>
      <c r="D7891" s="1">
        <v>42072</v>
      </c>
      <c r="E7891" s="2">
        <v>20</v>
      </c>
      <c r="F7891" t="s">
        <v>674</v>
      </c>
      <c r="G7891" t="s">
        <v>1440</v>
      </c>
    </row>
    <row r="7892" spans="1:7" x14ac:dyDescent="0.25">
      <c r="A7892" t="s">
        <v>671</v>
      </c>
      <c r="B7892" t="s">
        <v>672</v>
      </c>
      <c r="C7892" t="s">
        <v>673</v>
      </c>
      <c r="D7892" s="1">
        <v>42072</v>
      </c>
      <c r="E7892" s="2">
        <v>20</v>
      </c>
      <c r="F7892" t="s">
        <v>675</v>
      </c>
      <c r="G7892" t="s">
        <v>1440</v>
      </c>
    </row>
    <row r="7893" spans="1:7" x14ac:dyDescent="0.25">
      <c r="A7893" t="s">
        <v>259</v>
      </c>
      <c r="B7893" t="s">
        <v>260</v>
      </c>
      <c r="C7893" t="s">
        <v>261</v>
      </c>
      <c r="D7893" s="1">
        <v>42072</v>
      </c>
      <c r="E7893" s="2">
        <v>10</v>
      </c>
      <c r="F7893" t="s">
        <v>262</v>
      </c>
      <c r="G7893" t="s">
        <v>1695</v>
      </c>
    </row>
    <row r="7894" spans="1:7" x14ac:dyDescent="0.25">
      <c r="A7894" t="s">
        <v>1356</v>
      </c>
      <c r="B7894" t="s">
        <v>307</v>
      </c>
      <c r="C7894" t="s">
        <v>1357</v>
      </c>
      <c r="D7894" s="1">
        <v>42072</v>
      </c>
      <c r="E7894" s="2">
        <v>5</v>
      </c>
      <c r="F7894" t="s">
        <v>1358</v>
      </c>
      <c r="G7894" t="s">
        <v>1245</v>
      </c>
    </row>
    <row r="7895" spans="1:7" x14ac:dyDescent="0.25">
      <c r="A7895" t="s">
        <v>241</v>
      </c>
      <c r="B7895" t="s">
        <v>242</v>
      </c>
      <c r="C7895" t="s">
        <v>243</v>
      </c>
      <c r="D7895" s="1">
        <v>42072</v>
      </c>
      <c r="E7895" s="2">
        <v>300</v>
      </c>
      <c r="F7895" t="s">
        <v>244</v>
      </c>
      <c r="G7895" t="s">
        <v>245</v>
      </c>
    </row>
    <row r="7896" spans="1:7" x14ac:dyDescent="0.25">
      <c r="A7896" t="s">
        <v>241</v>
      </c>
      <c r="B7896" t="s">
        <v>242</v>
      </c>
      <c r="C7896" t="s">
        <v>243</v>
      </c>
      <c r="D7896" s="1">
        <v>42072</v>
      </c>
      <c r="E7896" s="2">
        <v>300</v>
      </c>
      <c r="F7896" t="s">
        <v>246</v>
      </c>
      <c r="G7896" t="s">
        <v>245</v>
      </c>
    </row>
    <row r="7897" spans="1:7" x14ac:dyDescent="0.25">
      <c r="A7897" t="s">
        <v>164</v>
      </c>
      <c r="B7897" t="s">
        <v>165</v>
      </c>
      <c r="C7897" t="s">
        <v>166</v>
      </c>
      <c r="D7897" s="1">
        <v>42072</v>
      </c>
      <c r="E7897" s="2">
        <v>25</v>
      </c>
      <c r="F7897" t="s">
        <v>167</v>
      </c>
      <c r="G7897" t="s">
        <v>1695</v>
      </c>
    </row>
    <row r="7898" spans="1:7" x14ac:dyDescent="0.25">
      <c r="A7898" t="s">
        <v>164</v>
      </c>
      <c r="B7898" t="s">
        <v>165</v>
      </c>
      <c r="C7898" t="s">
        <v>166</v>
      </c>
      <c r="D7898" s="1">
        <v>42072</v>
      </c>
      <c r="E7898" s="2">
        <v>25</v>
      </c>
      <c r="F7898" t="s">
        <v>168</v>
      </c>
      <c r="G7898" t="s">
        <v>1695</v>
      </c>
    </row>
    <row r="7899" spans="1:7" x14ac:dyDescent="0.25">
      <c r="A7899" t="s">
        <v>169</v>
      </c>
      <c r="B7899" t="s">
        <v>170</v>
      </c>
      <c r="C7899" t="s">
        <v>171</v>
      </c>
      <c r="D7899" s="1">
        <v>42072</v>
      </c>
      <c r="E7899" s="2">
        <v>10</v>
      </c>
      <c r="F7899" t="s">
        <v>172</v>
      </c>
      <c r="G7899" t="s">
        <v>1245</v>
      </c>
    </row>
    <row r="7900" spans="1:7" x14ac:dyDescent="0.25">
      <c r="A7900" t="s">
        <v>169</v>
      </c>
      <c r="B7900" t="s">
        <v>170</v>
      </c>
      <c r="C7900" t="s">
        <v>171</v>
      </c>
      <c r="D7900" s="1">
        <v>42072</v>
      </c>
      <c r="E7900" s="2">
        <v>10</v>
      </c>
      <c r="F7900" t="s">
        <v>173</v>
      </c>
      <c r="G7900" t="s">
        <v>1245</v>
      </c>
    </row>
    <row r="7901" spans="1:7" x14ac:dyDescent="0.25">
      <c r="A7901" t="s">
        <v>174</v>
      </c>
      <c r="B7901" t="s">
        <v>175</v>
      </c>
      <c r="C7901" t="s">
        <v>176</v>
      </c>
      <c r="D7901" s="1">
        <v>42072</v>
      </c>
      <c r="E7901" s="2">
        <v>10</v>
      </c>
      <c r="F7901" t="s">
        <v>177</v>
      </c>
      <c r="G7901" t="s">
        <v>114</v>
      </c>
    </row>
    <row r="7902" spans="1:7" x14ac:dyDescent="0.25">
      <c r="A7902" t="s">
        <v>1464</v>
      </c>
      <c r="B7902" t="s">
        <v>1465</v>
      </c>
      <c r="C7902" t="s">
        <v>627</v>
      </c>
      <c r="D7902" s="1">
        <v>42072</v>
      </c>
      <c r="E7902" s="2">
        <v>20</v>
      </c>
      <c r="F7902" t="s">
        <v>1466</v>
      </c>
      <c r="G7902" t="s">
        <v>2060</v>
      </c>
    </row>
    <row r="7903" spans="1:7" x14ac:dyDescent="0.25">
      <c r="A7903" t="s">
        <v>1464</v>
      </c>
      <c r="B7903" t="s">
        <v>1465</v>
      </c>
      <c r="C7903" t="s">
        <v>627</v>
      </c>
      <c r="D7903" s="1">
        <v>42072</v>
      </c>
      <c r="E7903" s="2">
        <v>20</v>
      </c>
      <c r="F7903" t="s">
        <v>1466</v>
      </c>
      <c r="G7903" t="s">
        <v>2060</v>
      </c>
    </row>
    <row r="7904" spans="1:7" x14ac:dyDescent="0.25">
      <c r="A7904" t="s">
        <v>493</v>
      </c>
      <c r="B7904" t="s">
        <v>494</v>
      </c>
      <c r="C7904" t="s">
        <v>495</v>
      </c>
      <c r="D7904" s="1">
        <v>42072</v>
      </c>
      <c r="E7904" s="2">
        <v>10</v>
      </c>
      <c r="F7904" t="s">
        <v>496</v>
      </c>
      <c r="G7904" t="s">
        <v>2456</v>
      </c>
    </row>
    <row r="7905" spans="1:7" x14ac:dyDescent="0.25">
      <c r="A7905" t="s">
        <v>493</v>
      </c>
      <c r="B7905" t="s">
        <v>494</v>
      </c>
      <c r="C7905" t="s">
        <v>495</v>
      </c>
      <c r="D7905" s="1">
        <v>42072</v>
      </c>
      <c r="E7905" s="2">
        <v>10</v>
      </c>
      <c r="F7905" t="s">
        <v>497</v>
      </c>
      <c r="G7905" t="s">
        <v>2456</v>
      </c>
    </row>
    <row r="7906" spans="1:7" x14ac:dyDescent="0.25">
      <c r="A7906" t="s">
        <v>1071</v>
      </c>
      <c r="B7906" t="s">
        <v>12</v>
      </c>
      <c r="C7906" t="s">
        <v>1072</v>
      </c>
      <c r="D7906" s="1">
        <v>42075</v>
      </c>
      <c r="E7906" s="2">
        <v>500</v>
      </c>
      <c r="F7906" t="s">
        <v>1073</v>
      </c>
      <c r="G7906" t="s">
        <v>1074</v>
      </c>
    </row>
    <row r="7907" spans="1:7" x14ac:dyDescent="0.25">
      <c r="A7907" t="s">
        <v>1221</v>
      </c>
      <c r="B7907" t="s">
        <v>1222</v>
      </c>
      <c r="C7907" t="s">
        <v>1223</v>
      </c>
      <c r="D7907" s="1">
        <v>42075</v>
      </c>
      <c r="E7907" s="2">
        <v>355</v>
      </c>
      <c r="F7907" t="s">
        <v>1224</v>
      </c>
      <c r="G7907" t="s">
        <v>282</v>
      </c>
    </row>
    <row r="7908" spans="1:7" x14ac:dyDescent="0.25">
      <c r="A7908" t="s">
        <v>505</v>
      </c>
      <c r="B7908" t="s">
        <v>506</v>
      </c>
      <c r="D7908" s="1">
        <v>42075</v>
      </c>
      <c r="E7908" s="2">
        <v>6433</v>
      </c>
      <c r="G7908" t="s">
        <v>507</v>
      </c>
    </row>
    <row r="7909" spans="1:7" x14ac:dyDescent="0.25">
      <c r="A7909" t="s">
        <v>1225</v>
      </c>
      <c r="B7909" t="s">
        <v>1226</v>
      </c>
      <c r="D7909" s="1">
        <v>42075</v>
      </c>
      <c r="E7909" s="2">
        <v>826</v>
      </c>
      <c r="F7909" t="s">
        <v>1227</v>
      </c>
      <c r="G7909" t="s">
        <v>1228</v>
      </c>
    </row>
    <row r="7910" spans="1:7" x14ac:dyDescent="0.25">
      <c r="A7910" t="s">
        <v>1225</v>
      </c>
      <c r="B7910" t="s">
        <v>1226</v>
      </c>
      <c r="D7910" s="1">
        <v>42075</v>
      </c>
      <c r="E7910" s="2">
        <v>3250</v>
      </c>
      <c r="F7910" t="s">
        <v>1227</v>
      </c>
      <c r="G7910" t="s">
        <v>1228</v>
      </c>
    </row>
    <row r="7911" spans="1:7" x14ac:dyDescent="0.25">
      <c r="A7911" t="s">
        <v>767</v>
      </c>
      <c r="B7911" t="s">
        <v>768</v>
      </c>
      <c r="D7911" s="1">
        <v>42075</v>
      </c>
      <c r="E7911" s="2">
        <v>4500</v>
      </c>
      <c r="G7911" t="s">
        <v>2977</v>
      </c>
    </row>
    <row r="7912" spans="1:7" x14ac:dyDescent="0.25">
      <c r="A7912" t="s">
        <v>1161</v>
      </c>
      <c r="B7912" t="s">
        <v>1162</v>
      </c>
      <c r="D7912" s="1">
        <v>42079</v>
      </c>
      <c r="E7912" s="2">
        <v>1000</v>
      </c>
      <c r="G7912" t="s">
        <v>209</v>
      </c>
    </row>
    <row r="7913" spans="1:7" x14ac:dyDescent="0.25">
      <c r="A7913" t="s">
        <v>2285</v>
      </c>
      <c r="B7913" t="s">
        <v>2286</v>
      </c>
      <c r="C7913" t="s">
        <v>2287</v>
      </c>
      <c r="D7913" s="1">
        <v>42079</v>
      </c>
      <c r="E7913" s="2">
        <v>1000</v>
      </c>
      <c r="G7913" t="s">
        <v>209</v>
      </c>
    </row>
    <row r="7914" spans="1:7" x14ac:dyDescent="0.25">
      <c r="A7914" t="s">
        <v>2285</v>
      </c>
      <c r="B7914" t="s">
        <v>2286</v>
      </c>
      <c r="C7914" t="s">
        <v>2287</v>
      </c>
      <c r="D7914" s="1">
        <v>42079</v>
      </c>
      <c r="E7914" s="2">
        <v>83.33</v>
      </c>
      <c r="G7914" t="s">
        <v>34</v>
      </c>
    </row>
    <row r="7915" spans="1:7" x14ac:dyDescent="0.25">
      <c r="A7915" t="s">
        <v>53</v>
      </c>
      <c r="B7915" t="s">
        <v>54</v>
      </c>
      <c r="C7915" t="s">
        <v>55</v>
      </c>
      <c r="D7915" s="1">
        <v>42079</v>
      </c>
      <c r="E7915" s="2">
        <v>125</v>
      </c>
      <c r="F7915" t="s">
        <v>56</v>
      </c>
      <c r="G7915" t="s">
        <v>34</v>
      </c>
    </row>
    <row r="7916" spans="1:7" x14ac:dyDescent="0.25">
      <c r="A7916" t="s">
        <v>53</v>
      </c>
      <c r="B7916" t="s">
        <v>54</v>
      </c>
      <c r="C7916" t="s">
        <v>55</v>
      </c>
      <c r="D7916" s="1">
        <v>42079</v>
      </c>
      <c r="E7916" s="2">
        <v>125</v>
      </c>
      <c r="F7916" t="s">
        <v>57</v>
      </c>
      <c r="G7916" t="s">
        <v>34</v>
      </c>
    </row>
    <row r="7917" spans="1:7" x14ac:dyDescent="0.25">
      <c r="A7917" t="s">
        <v>40</v>
      </c>
      <c r="B7917" t="s">
        <v>41</v>
      </c>
      <c r="C7917" t="s">
        <v>42</v>
      </c>
      <c r="D7917" s="1">
        <v>42079</v>
      </c>
      <c r="E7917" s="2">
        <v>166.66</v>
      </c>
      <c r="F7917" t="s">
        <v>43</v>
      </c>
      <c r="G7917" t="s">
        <v>2609</v>
      </c>
    </row>
    <row r="7918" spans="1:7" x14ac:dyDescent="0.25">
      <c r="A7918" t="s">
        <v>44</v>
      </c>
      <c r="B7918" t="s">
        <v>45</v>
      </c>
      <c r="C7918" t="s">
        <v>46</v>
      </c>
      <c r="D7918" s="1">
        <v>42079</v>
      </c>
      <c r="E7918" s="2">
        <v>83.33</v>
      </c>
      <c r="F7918" t="s">
        <v>47</v>
      </c>
      <c r="G7918" t="s">
        <v>34</v>
      </c>
    </row>
    <row r="7919" spans="1:7" x14ac:dyDescent="0.25">
      <c r="A7919" t="s">
        <v>44</v>
      </c>
      <c r="B7919" t="s">
        <v>45</v>
      </c>
      <c r="C7919" t="s">
        <v>46</v>
      </c>
      <c r="D7919" s="1">
        <v>42079</v>
      </c>
      <c r="E7919" s="2">
        <v>83.33</v>
      </c>
      <c r="F7919" t="s">
        <v>48</v>
      </c>
      <c r="G7919" t="s">
        <v>34</v>
      </c>
    </row>
    <row r="7920" spans="1:7" x14ac:dyDescent="0.25">
      <c r="A7920" t="s">
        <v>10</v>
      </c>
      <c r="B7920" t="s">
        <v>11</v>
      </c>
      <c r="C7920" t="s">
        <v>12</v>
      </c>
      <c r="D7920" s="1">
        <v>42079</v>
      </c>
      <c r="E7920" s="2">
        <v>83.33</v>
      </c>
      <c r="G7920" t="s">
        <v>34</v>
      </c>
    </row>
    <row r="7921" spans="1:7" x14ac:dyDescent="0.25">
      <c r="A7921" t="s">
        <v>49</v>
      </c>
      <c r="B7921" t="s">
        <v>50</v>
      </c>
      <c r="C7921" t="s">
        <v>51</v>
      </c>
      <c r="D7921" s="1">
        <v>42079</v>
      </c>
      <c r="E7921" s="2">
        <v>125</v>
      </c>
      <c r="F7921" t="s">
        <v>52</v>
      </c>
      <c r="G7921" t="s">
        <v>34</v>
      </c>
    </row>
    <row r="7922" spans="1:7" x14ac:dyDescent="0.25">
      <c r="A7922" t="s">
        <v>235</v>
      </c>
      <c r="B7922" t="s">
        <v>236</v>
      </c>
      <c r="C7922" t="s">
        <v>237</v>
      </c>
      <c r="D7922" s="1">
        <v>42079</v>
      </c>
      <c r="E7922" s="2">
        <v>125</v>
      </c>
      <c r="F7922" t="s">
        <v>238</v>
      </c>
      <c r="G7922" t="s">
        <v>1253</v>
      </c>
    </row>
    <row r="7923" spans="1:7" x14ac:dyDescent="0.25">
      <c r="A7923" t="s">
        <v>235</v>
      </c>
      <c r="B7923" t="s">
        <v>236</v>
      </c>
      <c r="C7923" t="s">
        <v>237</v>
      </c>
      <c r="D7923" s="1">
        <v>42079</v>
      </c>
      <c r="E7923" s="2">
        <v>125</v>
      </c>
      <c r="F7923" t="s">
        <v>239</v>
      </c>
      <c r="G7923" t="s">
        <v>1253</v>
      </c>
    </row>
    <row r="7924" spans="1:7" x14ac:dyDescent="0.25">
      <c r="A7924" t="s">
        <v>2634</v>
      </c>
      <c r="B7924" t="s">
        <v>2635</v>
      </c>
      <c r="C7924" t="s">
        <v>2636</v>
      </c>
      <c r="D7924" s="1">
        <v>42079</v>
      </c>
      <c r="E7924" s="2">
        <v>100</v>
      </c>
      <c r="F7924" t="s">
        <v>2637</v>
      </c>
      <c r="G7924" t="s">
        <v>2638</v>
      </c>
    </row>
    <row r="7925" spans="1:7" x14ac:dyDescent="0.25">
      <c r="A7925" t="s">
        <v>2634</v>
      </c>
      <c r="B7925" t="s">
        <v>2635</v>
      </c>
      <c r="C7925" t="s">
        <v>2636</v>
      </c>
      <c r="D7925" s="1">
        <v>42079</v>
      </c>
      <c r="E7925" s="2">
        <v>100</v>
      </c>
      <c r="F7925" t="s">
        <v>2639</v>
      </c>
      <c r="G7925" t="s">
        <v>2638</v>
      </c>
    </row>
    <row r="7926" spans="1:7" x14ac:dyDescent="0.25">
      <c r="A7926" t="s">
        <v>2634</v>
      </c>
      <c r="B7926" t="s">
        <v>2635</v>
      </c>
      <c r="C7926" t="s">
        <v>2636</v>
      </c>
      <c r="D7926" s="1">
        <v>42079</v>
      </c>
      <c r="E7926" s="2">
        <v>100</v>
      </c>
      <c r="F7926" t="s">
        <v>2639</v>
      </c>
      <c r="G7926" t="s">
        <v>2638</v>
      </c>
    </row>
    <row r="7927" spans="1:7" x14ac:dyDescent="0.25">
      <c r="A7927" t="s">
        <v>1085</v>
      </c>
      <c r="B7927" t="s">
        <v>1086</v>
      </c>
      <c r="C7927" t="s">
        <v>1087</v>
      </c>
      <c r="D7927" s="1">
        <v>42079</v>
      </c>
      <c r="E7927" s="2">
        <v>5000</v>
      </c>
      <c r="G7927" t="s">
        <v>1088</v>
      </c>
    </row>
    <row r="7928" spans="1:7" x14ac:dyDescent="0.25">
      <c r="A7928" t="s">
        <v>1236</v>
      </c>
      <c r="B7928" t="s">
        <v>903</v>
      </c>
      <c r="C7928" t="s">
        <v>997</v>
      </c>
      <c r="D7928" s="1">
        <v>42079</v>
      </c>
      <c r="E7928" s="2">
        <v>84</v>
      </c>
      <c r="F7928" t="s">
        <v>1237</v>
      </c>
      <c r="G7928" t="s">
        <v>34</v>
      </c>
    </row>
    <row r="7929" spans="1:7" x14ac:dyDescent="0.25">
      <c r="A7929" t="s">
        <v>1704</v>
      </c>
      <c r="B7929" t="s">
        <v>1705</v>
      </c>
      <c r="C7929" t="s">
        <v>1706</v>
      </c>
      <c r="D7929" s="1">
        <v>42079</v>
      </c>
      <c r="E7929" s="2">
        <v>83.33</v>
      </c>
      <c r="G7929" t="s">
        <v>34</v>
      </c>
    </row>
    <row r="7930" spans="1:7" x14ac:dyDescent="0.25">
      <c r="A7930" t="s">
        <v>1257</v>
      </c>
      <c r="B7930" t="s">
        <v>1258</v>
      </c>
      <c r="C7930" t="s">
        <v>1259</v>
      </c>
      <c r="D7930" s="1">
        <v>42079</v>
      </c>
      <c r="E7930" s="2">
        <v>83.33</v>
      </c>
      <c r="F7930" t="s">
        <v>1260</v>
      </c>
      <c r="G7930" t="s">
        <v>34</v>
      </c>
    </row>
    <row r="7931" spans="1:7" x14ac:dyDescent="0.25">
      <c r="A7931" t="s">
        <v>1308</v>
      </c>
      <c r="B7931" t="s">
        <v>1309</v>
      </c>
      <c r="C7931" t="s">
        <v>1310</v>
      </c>
      <c r="D7931" s="1">
        <v>42079</v>
      </c>
      <c r="E7931" s="2">
        <v>83.33</v>
      </c>
      <c r="F7931" t="s">
        <v>1311</v>
      </c>
      <c r="G7931" t="s">
        <v>34</v>
      </c>
    </row>
    <row r="7932" spans="1:7" x14ac:dyDescent="0.25">
      <c r="A7932" t="s">
        <v>188</v>
      </c>
      <c r="B7932" t="s">
        <v>189</v>
      </c>
      <c r="C7932" t="s">
        <v>190</v>
      </c>
      <c r="D7932" s="1">
        <v>42080</v>
      </c>
      <c r="E7932" s="2">
        <v>125</v>
      </c>
      <c r="F7932" t="s">
        <v>191</v>
      </c>
      <c r="G7932" t="s">
        <v>2978</v>
      </c>
    </row>
    <row r="7933" spans="1:7" x14ac:dyDescent="0.25">
      <c r="A7933" t="s">
        <v>660</v>
      </c>
      <c r="B7933" t="s">
        <v>661</v>
      </c>
      <c r="D7933" s="1">
        <v>42080</v>
      </c>
      <c r="E7933" s="2">
        <v>300</v>
      </c>
      <c r="F7933" t="s">
        <v>662</v>
      </c>
      <c r="G7933" t="s">
        <v>2253</v>
      </c>
    </row>
    <row r="7934" spans="1:7" x14ac:dyDescent="0.25">
      <c r="A7934" t="s">
        <v>2239</v>
      </c>
      <c r="B7934" t="s">
        <v>2240</v>
      </c>
      <c r="D7934" s="1">
        <v>42080</v>
      </c>
      <c r="E7934" s="2">
        <v>400</v>
      </c>
      <c r="F7934" t="s">
        <v>2241</v>
      </c>
      <c r="G7934" t="s">
        <v>251</v>
      </c>
    </row>
    <row r="7935" spans="1:7" x14ac:dyDescent="0.25">
      <c r="A7935" t="s">
        <v>44</v>
      </c>
      <c r="B7935" t="s">
        <v>45</v>
      </c>
      <c r="C7935" t="s">
        <v>46</v>
      </c>
      <c r="D7935" s="1">
        <v>42081</v>
      </c>
      <c r="E7935" s="2">
        <v>83.33</v>
      </c>
      <c r="F7935" t="s">
        <v>47</v>
      </c>
      <c r="G7935" t="s">
        <v>34</v>
      </c>
    </row>
    <row r="7936" spans="1:7" x14ac:dyDescent="0.25">
      <c r="A7936" t="s">
        <v>44</v>
      </c>
      <c r="B7936" t="s">
        <v>45</v>
      </c>
      <c r="C7936" t="s">
        <v>46</v>
      </c>
      <c r="D7936" s="1">
        <v>42081</v>
      </c>
      <c r="E7936" s="2">
        <v>83.33</v>
      </c>
      <c r="F7936" t="s">
        <v>48</v>
      </c>
      <c r="G7936" t="s">
        <v>34</v>
      </c>
    </row>
    <row r="7937" spans="1:7" x14ac:dyDescent="0.25">
      <c r="A7937" t="s">
        <v>2463</v>
      </c>
      <c r="B7937" t="s">
        <v>2464</v>
      </c>
      <c r="C7937" t="s">
        <v>2465</v>
      </c>
      <c r="D7937" s="1">
        <v>42082</v>
      </c>
      <c r="E7937" s="2">
        <v>100</v>
      </c>
      <c r="F7937" t="s">
        <v>2466</v>
      </c>
      <c r="G7937" t="s">
        <v>67</v>
      </c>
    </row>
    <row r="7938" spans="1:7" x14ac:dyDescent="0.25">
      <c r="A7938" t="s">
        <v>2463</v>
      </c>
      <c r="B7938" t="s">
        <v>2464</v>
      </c>
      <c r="C7938" t="s">
        <v>2465</v>
      </c>
      <c r="D7938" s="1">
        <v>42082</v>
      </c>
      <c r="E7938" s="2">
        <v>100</v>
      </c>
      <c r="F7938" t="s">
        <v>2467</v>
      </c>
      <c r="G7938" t="s">
        <v>67</v>
      </c>
    </row>
    <row r="7939" spans="1:7" x14ac:dyDescent="0.25">
      <c r="A7939" t="s">
        <v>2128</v>
      </c>
      <c r="B7939" t="s">
        <v>2129</v>
      </c>
      <c r="D7939" s="1">
        <v>42082</v>
      </c>
      <c r="E7939" s="2">
        <v>50000</v>
      </c>
      <c r="G7939" t="s">
        <v>2531</v>
      </c>
    </row>
    <row r="7940" spans="1:7" x14ac:dyDescent="0.25">
      <c r="A7940" t="s">
        <v>183</v>
      </c>
      <c r="B7940" t="s">
        <v>184</v>
      </c>
      <c r="D7940" s="1">
        <v>42087</v>
      </c>
      <c r="E7940" s="2">
        <v>3400</v>
      </c>
      <c r="F7940" t="s">
        <v>185</v>
      </c>
      <c r="G7940" t="s">
        <v>186</v>
      </c>
    </row>
    <row r="7941" spans="1:7" x14ac:dyDescent="0.25">
      <c r="A7941" t="s">
        <v>2979</v>
      </c>
      <c r="B7941" t="s">
        <v>2980</v>
      </c>
      <c r="C7941" t="s">
        <v>2981</v>
      </c>
      <c r="D7941" s="1">
        <v>42087</v>
      </c>
      <c r="E7941" s="2">
        <v>40</v>
      </c>
      <c r="F7941" t="s">
        <v>2982</v>
      </c>
      <c r="G7941" t="s">
        <v>2983</v>
      </c>
    </row>
    <row r="7942" spans="1:7" x14ac:dyDescent="0.25">
      <c r="A7942" t="s">
        <v>2979</v>
      </c>
      <c r="B7942" t="s">
        <v>2980</v>
      </c>
      <c r="C7942" t="s">
        <v>2981</v>
      </c>
      <c r="D7942" s="1">
        <v>42087</v>
      </c>
      <c r="E7942" s="2">
        <v>40</v>
      </c>
      <c r="F7942" t="s">
        <v>2984</v>
      </c>
      <c r="G7942" t="s">
        <v>2983</v>
      </c>
    </row>
    <row r="7943" spans="1:7" x14ac:dyDescent="0.25">
      <c r="A7943" t="s">
        <v>671</v>
      </c>
      <c r="B7943" t="s">
        <v>672</v>
      </c>
      <c r="C7943" t="s">
        <v>673</v>
      </c>
      <c r="D7943" s="1">
        <v>42087</v>
      </c>
      <c r="E7943" s="2">
        <v>40</v>
      </c>
      <c r="F7943" t="s">
        <v>674</v>
      </c>
      <c r="G7943" t="s">
        <v>2983</v>
      </c>
    </row>
    <row r="7944" spans="1:7" x14ac:dyDescent="0.25">
      <c r="A7944" t="s">
        <v>671</v>
      </c>
      <c r="B7944" t="s">
        <v>672</v>
      </c>
      <c r="C7944" t="s">
        <v>673</v>
      </c>
      <c r="D7944" s="1">
        <v>42087</v>
      </c>
      <c r="E7944" s="2">
        <v>40</v>
      </c>
      <c r="F7944" t="s">
        <v>675</v>
      </c>
      <c r="G7944" t="s">
        <v>2983</v>
      </c>
    </row>
    <row r="7945" spans="1:7" x14ac:dyDescent="0.25">
      <c r="A7945" t="s">
        <v>713</v>
      </c>
      <c r="B7945" t="s">
        <v>714</v>
      </c>
      <c r="C7945" t="s">
        <v>715</v>
      </c>
      <c r="D7945" s="1">
        <v>42087</v>
      </c>
      <c r="E7945" s="2">
        <v>1000</v>
      </c>
      <c r="F7945" t="s">
        <v>716</v>
      </c>
      <c r="G7945" t="s">
        <v>2985</v>
      </c>
    </row>
    <row r="7946" spans="1:7" x14ac:dyDescent="0.25">
      <c r="A7946" t="s">
        <v>138</v>
      </c>
      <c r="B7946" t="s">
        <v>139</v>
      </c>
      <c r="C7946" t="s">
        <v>140</v>
      </c>
      <c r="D7946" s="1">
        <v>42087</v>
      </c>
      <c r="E7946" s="2">
        <v>100</v>
      </c>
      <c r="F7946" t="s">
        <v>141</v>
      </c>
      <c r="G7946" t="s">
        <v>2983</v>
      </c>
    </row>
    <row r="7947" spans="1:7" x14ac:dyDescent="0.25">
      <c r="A7947" t="s">
        <v>121</v>
      </c>
      <c r="B7947" t="s">
        <v>122</v>
      </c>
      <c r="C7947" t="s">
        <v>123</v>
      </c>
      <c r="D7947" s="1">
        <v>42087</v>
      </c>
      <c r="E7947" s="2">
        <v>35</v>
      </c>
      <c r="F7947" t="s">
        <v>124</v>
      </c>
      <c r="G7947" t="s">
        <v>2983</v>
      </c>
    </row>
    <row r="7948" spans="1:7" x14ac:dyDescent="0.25">
      <c r="A7948" t="s">
        <v>1539</v>
      </c>
      <c r="B7948" t="s">
        <v>1540</v>
      </c>
      <c r="C7948" t="s">
        <v>1540</v>
      </c>
      <c r="D7948" s="1">
        <v>42087</v>
      </c>
      <c r="E7948" s="2">
        <v>170</v>
      </c>
      <c r="G7948" t="s">
        <v>1289</v>
      </c>
    </row>
    <row r="7949" spans="1:7" x14ac:dyDescent="0.25">
      <c r="A7949" t="s">
        <v>2986</v>
      </c>
      <c r="B7949" t="s">
        <v>2987</v>
      </c>
      <c r="C7949" t="s">
        <v>2988</v>
      </c>
      <c r="D7949" s="1">
        <v>42087</v>
      </c>
      <c r="E7949" s="2">
        <v>100</v>
      </c>
      <c r="F7949" t="s">
        <v>2989</v>
      </c>
      <c r="G7949" t="s">
        <v>2983</v>
      </c>
    </row>
    <row r="7950" spans="1:7" x14ac:dyDescent="0.25">
      <c r="A7950" t="s">
        <v>2986</v>
      </c>
      <c r="B7950" t="s">
        <v>2987</v>
      </c>
      <c r="C7950" t="s">
        <v>2988</v>
      </c>
      <c r="D7950" s="1">
        <v>42087</v>
      </c>
      <c r="E7950" s="2">
        <v>100</v>
      </c>
      <c r="F7950" t="s">
        <v>2990</v>
      </c>
      <c r="G7950" t="s">
        <v>2983</v>
      </c>
    </row>
    <row r="7951" spans="1:7" x14ac:dyDescent="0.25">
      <c r="A7951" t="s">
        <v>2991</v>
      </c>
      <c r="B7951" t="s">
        <v>2992</v>
      </c>
      <c r="C7951" t="s">
        <v>2993</v>
      </c>
      <c r="D7951" s="1">
        <v>42087</v>
      </c>
      <c r="E7951" s="2">
        <v>50</v>
      </c>
      <c r="F7951" t="s">
        <v>2994</v>
      </c>
      <c r="G7951" t="s">
        <v>2983</v>
      </c>
    </row>
    <row r="7952" spans="1:7" x14ac:dyDescent="0.25">
      <c r="A7952" t="s">
        <v>2991</v>
      </c>
      <c r="B7952" t="s">
        <v>2992</v>
      </c>
      <c r="C7952" t="s">
        <v>2993</v>
      </c>
      <c r="D7952" s="1">
        <v>42087</v>
      </c>
      <c r="E7952" s="2">
        <v>50</v>
      </c>
      <c r="F7952" t="s">
        <v>2995</v>
      </c>
      <c r="G7952" t="s">
        <v>2983</v>
      </c>
    </row>
    <row r="7953" spans="1:7" x14ac:dyDescent="0.25">
      <c r="A7953" t="s">
        <v>2346</v>
      </c>
      <c r="B7953" t="s">
        <v>371</v>
      </c>
      <c r="C7953" t="s">
        <v>2347</v>
      </c>
      <c r="D7953" s="1">
        <v>42087</v>
      </c>
      <c r="E7953" s="2">
        <v>50</v>
      </c>
      <c r="F7953" t="s">
        <v>2348</v>
      </c>
      <c r="G7953" t="s">
        <v>2983</v>
      </c>
    </row>
    <row r="7954" spans="1:7" x14ac:dyDescent="0.25">
      <c r="A7954" t="s">
        <v>2346</v>
      </c>
      <c r="B7954" t="s">
        <v>371</v>
      </c>
      <c r="C7954" t="s">
        <v>2347</v>
      </c>
      <c r="D7954" s="1">
        <v>42087</v>
      </c>
      <c r="E7954" s="2">
        <v>50</v>
      </c>
      <c r="F7954" t="s">
        <v>2349</v>
      </c>
      <c r="G7954" t="s">
        <v>2983</v>
      </c>
    </row>
    <row r="7955" spans="1:7" x14ac:dyDescent="0.25">
      <c r="A7955" t="s">
        <v>1141</v>
      </c>
      <c r="B7955" t="s">
        <v>1142</v>
      </c>
      <c r="C7955" t="s">
        <v>1143</v>
      </c>
      <c r="D7955" s="1">
        <v>42089</v>
      </c>
      <c r="E7955" s="2">
        <v>355</v>
      </c>
      <c r="F7955" t="s">
        <v>1144</v>
      </c>
      <c r="G7955" t="s">
        <v>282</v>
      </c>
    </row>
    <row r="7956" spans="1:7" x14ac:dyDescent="0.25">
      <c r="A7956" t="s">
        <v>2215</v>
      </c>
      <c r="B7956" t="s">
        <v>378</v>
      </c>
      <c r="C7956" t="s">
        <v>2216</v>
      </c>
      <c r="D7956" s="1">
        <v>42089</v>
      </c>
      <c r="E7956" s="2">
        <v>1000</v>
      </c>
      <c r="F7956" t="s">
        <v>2217</v>
      </c>
      <c r="G7956" t="s">
        <v>67</v>
      </c>
    </row>
    <row r="7957" spans="1:7" x14ac:dyDescent="0.25">
      <c r="A7957" t="s">
        <v>2514</v>
      </c>
      <c r="B7957" t="s">
        <v>2515</v>
      </c>
      <c r="C7957" t="s">
        <v>837</v>
      </c>
      <c r="D7957" s="1">
        <v>42089</v>
      </c>
      <c r="E7957" s="2">
        <v>100</v>
      </c>
      <c r="F7957" t="s">
        <v>2516</v>
      </c>
      <c r="G7957" t="s">
        <v>838</v>
      </c>
    </row>
    <row r="7958" spans="1:7" x14ac:dyDescent="0.25">
      <c r="A7958" t="s">
        <v>2196</v>
      </c>
      <c r="B7958" t="s">
        <v>2197</v>
      </c>
      <c r="D7958" s="1">
        <v>42089</v>
      </c>
      <c r="E7958" s="2">
        <v>8000</v>
      </c>
      <c r="G7958" t="s">
        <v>2198</v>
      </c>
    </row>
    <row r="7959" spans="1:7" x14ac:dyDescent="0.25">
      <c r="A7959" t="s">
        <v>65</v>
      </c>
      <c r="B7959" t="s">
        <v>66</v>
      </c>
      <c r="D7959" s="1">
        <v>42089</v>
      </c>
      <c r="E7959" s="2">
        <v>700</v>
      </c>
      <c r="G7959" t="s">
        <v>2236</v>
      </c>
    </row>
    <row r="7960" spans="1:7" x14ac:dyDescent="0.25">
      <c r="A7960" t="s">
        <v>1145</v>
      </c>
      <c r="B7960" t="s">
        <v>1146</v>
      </c>
      <c r="D7960" s="1">
        <v>42094</v>
      </c>
      <c r="E7960" s="2">
        <v>500</v>
      </c>
      <c r="G7960" t="s">
        <v>2700</v>
      </c>
    </row>
    <row r="7961" spans="1:7" x14ac:dyDescent="0.25">
      <c r="A7961" t="s">
        <v>2742</v>
      </c>
      <c r="B7961" t="s">
        <v>2743</v>
      </c>
      <c r="C7961" t="s">
        <v>2744</v>
      </c>
      <c r="D7961" s="1">
        <v>42094</v>
      </c>
      <c r="E7961" s="2">
        <v>300</v>
      </c>
      <c r="F7961" t="s">
        <v>2745</v>
      </c>
      <c r="G7961" t="s">
        <v>2746</v>
      </c>
    </row>
    <row r="7962" spans="1:7" x14ac:dyDescent="0.25">
      <c r="A7962" t="s">
        <v>2742</v>
      </c>
      <c r="B7962" t="s">
        <v>2743</v>
      </c>
      <c r="C7962" t="s">
        <v>2744</v>
      </c>
      <c r="D7962" s="1">
        <v>42094</v>
      </c>
      <c r="E7962" s="2">
        <v>300</v>
      </c>
      <c r="F7962" t="s">
        <v>2747</v>
      </c>
      <c r="G7962" t="s">
        <v>2746</v>
      </c>
    </row>
    <row r="7963" spans="1:7" x14ac:dyDescent="0.25">
      <c r="A7963" t="s">
        <v>2996</v>
      </c>
      <c r="B7963" t="s">
        <v>2997</v>
      </c>
      <c r="C7963" t="s">
        <v>2998</v>
      </c>
      <c r="D7963" s="1">
        <v>42094</v>
      </c>
      <c r="E7963" s="2">
        <v>50</v>
      </c>
      <c r="G7963" t="s">
        <v>114</v>
      </c>
    </row>
    <row r="7964" spans="1:7" x14ac:dyDescent="0.25">
      <c r="A7964" t="s">
        <v>2254</v>
      </c>
      <c r="B7964" t="s">
        <v>2255</v>
      </c>
      <c r="C7964" t="s">
        <v>894</v>
      </c>
      <c r="D7964" s="1">
        <v>42094</v>
      </c>
      <c r="E7964" s="2">
        <v>25</v>
      </c>
      <c r="F7964" t="s">
        <v>2256</v>
      </c>
      <c r="G7964" t="s">
        <v>67</v>
      </c>
    </row>
    <row r="7965" spans="1:7" x14ac:dyDescent="0.25">
      <c r="A7965" t="s">
        <v>570</v>
      </c>
      <c r="B7965" t="s">
        <v>571</v>
      </c>
      <c r="C7965" t="s">
        <v>572</v>
      </c>
      <c r="D7965" s="1">
        <v>42094</v>
      </c>
      <c r="E7965" s="2">
        <v>500</v>
      </c>
      <c r="F7965" t="s">
        <v>573</v>
      </c>
      <c r="G7965" t="s">
        <v>2999</v>
      </c>
    </row>
    <row r="7966" spans="1:7" x14ac:dyDescent="0.25">
      <c r="A7966" t="s">
        <v>1574</v>
      </c>
      <c r="B7966" t="s">
        <v>1575</v>
      </c>
      <c r="C7966" t="s">
        <v>355</v>
      </c>
      <c r="D7966" s="1">
        <v>42094</v>
      </c>
      <c r="E7966" s="2">
        <v>100</v>
      </c>
      <c r="F7966" t="s">
        <v>1576</v>
      </c>
      <c r="G7966" t="s">
        <v>114</v>
      </c>
    </row>
    <row r="7967" spans="1:7" x14ac:dyDescent="0.25">
      <c r="A7967" t="s">
        <v>3000</v>
      </c>
      <c r="B7967" t="s">
        <v>3001</v>
      </c>
      <c r="C7967" t="s">
        <v>620</v>
      </c>
      <c r="D7967" s="1">
        <v>42094</v>
      </c>
      <c r="E7967" s="2">
        <v>250</v>
      </c>
      <c r="G7967" t="s">
        <v>1725</v>
      </c>
    </row>
    <row r="7968" spans="1:7" x14ac:dyDescent="0.25">
      <c r="A7968" t="s">
        <v>427</v>
      </c>
      <c r="B7968" t="s">
        <v>428</v>
      </c>
      <c r="D7968" s="1">
        <v>42096</v>
      </c>
      <c r="E7968" s="2">
        <v>18662</v>
      </c>
      <c r="F7968" t="s">
        <v>429</v>
      </c>
      <c r="G7968" t="s">
        <v>430</v>
      </c>
    </row>
    <row r="7969" spans="1:7" x14ac:dyDescent="0.25">
      <c r="A7969" t="s">
        <v>427</v>
      </c>
      <c r="B7969" t="s">
        <v>428</v>
      </c>
      <c r="D7969" s="1">
        <v>42096</v>
      </c>
      <c r="E7969" s="2">
        <v>6221</v>
      </c>
      <c r="F7969" t="s">
        <v>429</v>
      </c>
      <c r="G7969" t="s">
        <v>431</v>
      </c>
    </row>
    <row r="7970" spans="1:7" x14ac:dyDescent="0.25">
      <c r="A7970" t="s">
        <v>3002</v>
      </c>
      <c r="B7970" t="s">
        <v>3003</v>
      </c>
      <c r="D7970" s="1">
        <v>42101</v>
      </c>
      <c r="E7970" s="2">
        <v>10000</v>
      </c>
      <c r="F7970" t="s">
        <v>3004</v>
      </c>
      <c r="G7970" t="s">
        <v>3005</v>
      </c>
    </row>
    <row r="7971" spans="1:7" x14ac:dyDescent="0.25">
      <c r="A7971" t="s">
        <v>232</v>
      </c>
      <c r="B7971" t="s">
        <v>233</v>
      </c>
      <c r="D7971" s="1">
        <v>42101</v>
      </c>
      <c r="E7971" s="2">
        <v>1000</v>
      </c>
      <c r="F7971" t="s">
        <v>234</v>
      </c>
      <c r="G7971" t="s">
        <v>34</v>
      </c>
    </row>
    <row r="7972" spans="1:7" x14ac:dyDescent="0.25">
      <c r="A7972" t="s">
        <v>2555</v>
      </c>
      <c r="B7972" t="s">
        <v>2556</v>
      </c>
      <c r="D7972" s="1">
        <v>42101</v>
      </c>
      <c r="E7972" s="2">
        <v>1000</v>
      </c>
      <c r="F7972" t="s">
        <v>2557</v>
      </c>
      <c r="G7972" t="s">
        <v>34</v>
      </c>
    </row>
    <row r="7973" spans="1:7" x14ac:dyDescent="0.25">
      <c r="A7973" t="s">
        <v>1114</v>
      </c>
      <c r="B7973" t="s">
        <v>1115</v>
      </c>
      <c r="D7973" s="1">
        <v>42101</v>
      </c>
      <c r="E7973" s="2">
        <v>1500</v>
      </c>
      <c r="F7973" t="s">
        <v>1116</v>
      </c>
      <c r="G7973" t="s">
        <v>209</v>
      </c>
    </row>
    <row r="7974" spans="1:7" x14ac:dyDescent="0.25">
      <c r="A7974" t="s">
        <v>896</v>
      </c>
      <c r="B7974" t="s">
        <v>897</v>
      </c>
      <c r="D7974" s="1">
        <v>42101</v>
      </c>
      <c r="E7974" s="2">
        <v>28000</v>
      </c>
      <c r="G7974" t="s">
        <v>898</v>
      </c>
    </row>
    <row r="7975" spans="1:7" x14ac:dyDescent="0.25">
      <c r="A7975" t="s">
        <v>380</v>
      </c>
      <c r="B7975" t="s">
        <v>381</v>
      </c>
      <c r="D7975" s="1">
        <v>42101</v>
      </c>
      <c r="E7975" s="2">
        <v>500</v>
      </c>
      <c r="F7975" t="s">
        <v>382</v>
      </c>
      <c r="G7975" t="s">
        <v>34</v>
      </c>
    </row>
    <row r="7976" spans="1:7" x14ac:dyDescent="0.25">
      <c r="A7976" t="s">
        <v>1623</v>
      </c>
      <c r="B7976" t="s">
        <v>1624</v>
      </c>
      <c r="C7976" t="s">
        <v>1625</v>
      </c>
      <c r="D7976" s="1">
        <v>42101</v>
      </c>
      <c r="E7976" s="2">
        <v>115</v>
      </c>
      <c r="F7976" t="s">
        <v>1626</v>
      </c>
      <c r="G7976" t="s">
        <v>1627</v>
      </c>
    </row>
    <row r="7977" spans="1:7" x14ac:dyDescent="0.25">
      <c r="A7977" t="s">
        <v>2682</v>
      </c>
      <c r="B7977" t="s">
        <v>2683</v>
      </c>
      <c r="C7977" t="s">
        <v>2684</v>
      </c>
      <c r="D7977" s="1">
        <v>42101</v>
      </c>
      <c r="E7977" s="2">
        <v>25</v>
      </c>
      <c r="F7977" t="s">
        <v>2685</v>
      </c>
      <c r="G7977" t="s">
        <v>67</v>
      </c>
    </row>
    <row r="7978" spans="1:7" x14ac:dyDescent="0.25">
      <c r="A7978" t="s">
        <v>2153</v>
      </c>
      <c r="B7978" t="s">
        <v>614</v>
      </c>
      <c r="C7978" t="s">
        <v>1310</v>
      </c>
      <c r="D7978" s="1">
        <v>42101</v>
      </c>
      <c r="E7978" s="2">
        <v>10</v>
      </c>
      <c r="F7978" t="s">
        <v>2154</v>
      </c>
      <c r="G7978" t="s">
        <v>1245</v>
      </c>
    </row>
    <row r="7979" spans="1:7" x14ac:dyDescent="0.25">
      <c r="A7979" t="s">
        <v>529</v>
      </c>
      <c r="B7979" t="s">
        <v>290</v>
      </c>
      <c r="C7979" t="s">
        <v>530</v>
      </c>
      <c r="D7979" s="1">
        <v>42101</v>
      </c>
      <c r="E7979" s="2">
        <v>25</v>
      </c>
      <c r="F7979" t="s">
        <v>531</v>
      </c>
      <c r="G7979" t="s">
        <v>67</v>
      </c>
    </row>
    <row r="7980" spans="1:7" x14ac:dyDescent="0.25">
      <c r="A7980" t="s">
        <v>1153</v>
      </c>
      <c r="B7980" t="s">
        <v>1154</v>
      </c>
      <c r="C7980" t="s">
        <v>1155</v>
      </c>
      <c r="D7980" s="1">
        <v>42101</v>
      </c>
      <c r="E7980" s="2">
        <v>500</v>
      </c>
      <c r="F7980" t="s">
        <v>1156</v>
      </c>
      <c r="G7980" t="s">
        <v>209</v>
      </c>
    </row>
    <row r="7981" spans="1:7" x14ac:dyDescent="0.25">
      <c r="A7981" t="s">
        <v>2000</v>
      </c>
      <c r="B7981" t="s">
        <v>2001</v>
      </c>
      <c r="C7981" t="s">
        <v>2002</v>
      </c>
      <c r="D7981" s="1">
        <v>42101</v>
      </c>
      <c r="E7981" s="2">
        <v>50</v>
      </c>
      <c r="F7981" t="s">
        <v>2003</v>
      </c>
      <c r="G7981" t="s">
        <v>2681</v>
      </c>
    </row>
    <row r="7982" spans="1:7" x14ac:dyDescent="0.25">
      <c r="A7982" t="s">
        <v>2000</v>
      </c>
      <c r="B7982" t="s">
        <v>2001</v>
      </c>
      <c r="C7982" t="s">
        <v>2002</v>
      </c>
      <c r="D7982" s="1">
        <v>42101</v>
      </c>
      <c r="E7982" s="2">
        <v>50</v>
      </c>
      <c r="F7982" t="s">
        <v>2004</v>
      </c>
      <c r="G7982" t="s">
        <v>2681</v>
      </c>
    </row>
    <row r="7983" spans="1:7" x14ac:dyDescent="0.25">
      <c r="A7983" t="s">
        <v>2727</v>
      </c>
      <c r="B7983" t="s">
        <v>2728</v>
      </c>
      <c r="C7983" t="s">
        <v>2729</v>
      </c>
      <c r="D7983" s="1">
        <v>42101</v>
      </c>
      <c r="E7983" s="2">
        <v>5</v>
      </c>
      <c r="F7983" t="s">
        <v>2730</v>
      </c>
      <c r="G7983" t="s">
        <v>2663</v>
      </c>
    </row>
    <row r="7984" spans="1:7" x14ac:dyDescent="0.25">
      <c r="A7984" t="s">
        <v>87</v>
      </c>
      <c r="B7984" t="s">
        <v>88</v>
      </c>
      <c r="C7984" t="s">
        <v>89</v>
      </c>
      <c r="D7984" s="1">
        <v>42101</v>
      </c>
      <c r="E7984" s="2">
        <v>25</v>
      </c>
      <c r="F7984" t="s">
        <v>90</v>
      </c>
      <c r="G7984" t="s">
        <v>1695</v>
      </c>
    </row>
    <row r="7985" spans="1:7" x14ac:dyDescent="0.25">
      <c r="A7985" t="s">
        <v>87</v>
      </c>
      <c r="B7985" t="s">
        <v>88</v>
      </c>
      <c r="C7985" t="s">
        <v>89</v>
      </c>
      <c r="D7985" s="1">
        <v>42101</v>
      </c>
      <c r="E7985" s="2">
        <v>25</v>
      </c>
      <c r="F7985" t="s">
        <v>91</v>
      </c>
      <c r="G7985" t="s">
        <v>1695</v>
      </c>
    </row>
    <row r="7986" spans="1:7" x14ac:dyDescent="0.25">
      <c r="A7986" t="s">
        <v>87</v>
      </c>
      <c r="B7986" t="s">
        <v>88</v>
      </c>
      <c r="C7986" t="s">
        <v>89</v>
      </c>
      <c r="D7986" s="1">
        <v>42101</v>
      </c>
      <c r="E7986" s="2">
        <v>25</v>
      </c>
      <c r="F7986" t="s">
        <v>91</v>
      </c>
      <c r="G7986" t="s">
        <v>1695</v>
      </c>
    </row>
    <row r="7987" spans="1:7" x14ac:dyDescent="0.25">
      <c r="A7987" t="s">
        <v>87</v>
      </c>
      <c r="B7987" t="s">
        <v>88</v>
      </c>
      <c r="C7987" t="s">
        <v>89</v>
      </c>
      <c r="D7987" s="1">
        <v>42101</v>
      </c>
      <c r="E7987" s="2">
        <v>25</v>
      </c>
      <c r="F7987" t="s">
        <v>92</v>
      </c>
      <c r="G7987" t="s">
        <v>1695</v>
      </c>
    </row>
    <row r="7988" spans="1:7" x14ac:dyDescent="0.25">
      <c r="A7988" t="s">
        <v>1590</v>
      </c>
      <c r="B7988" t="s">
        <v>1591</v>
      </c>
      <c r="C7988" t="s">
        <v>1592</v>
      </c>
      <c r="D7988" s="1">
        <v>42101</v>
      </c>
      <c r="E7988" s="2">
        <v>5</v>
      </c>
      <c r="F7988" t="s">
        <v>1593</v>
      </c>
      <c r="G7988" t="s">
        <v>1245</v>
      </c>
    </row>
    <row r="7989" spans="1:7" x14ac:dyDescent="0.25">
      <c r="A7989" t="s">
        <v>390</v>
      </c>
      <c r="B7989" t="s">
        <v>343</v>
      </c>
      <c r="C7989" t="s">
        <v>391</v>
      </c>
      <c r="D7989" s="1">
        <v>42101</v>
      </c>
      <c r="E7989" s="2">
        <v>30</v>
      </c>
      <c r="F7989" t="s">
        <v>392</v>
      </c>
      <c r="G7989" t="s">
        <v>1245</v>
      </c>
    </row>
    <row r="7990" spans="1:7" x14ac:dyDescent="0.25">
      <c r="A7990" t="s">
        <v>390</v>
      </c>
      <c r="B7990" t="s">
        <v>343</v>
      </c>
      <c r="C7990" t="s">
        <v>391</v>
      </c>
      <c r="D7990" s="1">
        <v>42101</v>
      </c>
      <c r="E7990" s="2">
        <v>30</v>
      </c>
      <c r="F7990" t="s">
        <v>392</v>
      </c>
      <c r="G7990" t="s">
        <v>1245</v>
      </c>
    </row>
    <row r="7991" spans="1:7" x14ac:dyDescent="0.25">
      <c r="A7991" t="s">
        <v>390</v>
      </c>
      <c r="B7991" t="s">
        <v>343</v>
      </c>
      <c r="C7991" t="s">
        <v>391</v>
      </c>
      <c r="D7991" s="1">
        <v>42101</v>
      </c>
      <c r="E7991" s="2">
        <v>30</v>
      </c>
      <c r="F7991" t="s">
        <v>393</v>
      </c>
      <c r="G7991" t="s">
        <v>1245</v>
      </c>
    </row>
    <row r="7992" spans="1:7" x14ac:dyDescent="0.25">
      <c r="A7992" t="s">
        <v>2690</v>
      </c>
      <c r="B7992" t="s">
        <v>2691</v>
      </c>
      <c r="C7992" t="s">
        <v>2692</v>
      </c>
      <c r="D7992" s="1">
        <v>42101</v>
      </c>
      <c r="E7992" s="2">
        <v>100</v>
      </c>
      <c r="F7992" t="s">
        <v>2693</v>
      </c>
      <c r="G7992" t="s">
        <v>2694</v>
      </c>
    </row>
    <row r="7993" spans="1:7" x14ac:dyDescent="0.25">
      <c r="A7993" t="s">
        <v>2686</v>
      </c>
      <c r="B7993" t="s">
        <v>2687</v>
      </c>
      <c r="C7993" t="s">
        <v>2688</v>
      </c>
      <c r="D7993" s="1">
        <v>42101</v>
      </c>
      <c r="E7993" s="2">
        <v>40</v>
      </c>
      <c r="F7993" t="s">
        <v>2689</v>
      </c>
      <c r="G7993" t="s">
        <v>97</v>
      </c>
    </row>
    <row r="7994" spans="1:7" x14ac:dyDescent="0.25">
      <c r="A7994" t="s">
        <v>636</v>
      </c>
      <c r="B7994" t="s">
        <v>637</v>
      </c>
      <c r="C7994" t="s">
        <v>638</v>
      </c>
      <c r="D7994" s="1">
        <v>42101</v>
      </c>
      <c r="E7994" s="2">
        <v>10</v>
      </c>
      <c r="F7994" t="s">
        <v>639</v>
      </c>
      <c r="G7994" t="s">
        <v>1694</v>
      </c>
    </row>
    <row r="7995" spans="1:7" x14ac:dyDescent="0.25">
      <c r="A7995" t="s">
        <v>82</v>
      </c>
      <c r="B7995" t="s">
        <v>83</v>
      </c>
      <c r="C7995" t="s">
        <v>84</v>
      </c>
      <c r="D7995" s="1">
        <v>42101</v>
      </c>
      <c r="E7995" s="2">
        <v>10</v>
      </c>
      <c r="F7995" t="s">
        <v>85</v>
      </c>
      <c r="G7995" t="s">
        <v>1245</v>
      </c>
    </row>
    <row r="7996" spans="1:7" x14ac:dyDescent="0.25">
      <c r="A7996" t="s">
        <v>82</v>
      </c>
      <c r="B7996" t="s">
        <v>83</v>
      </c>
      <c r="C7996" t="s">
        <v>84</v>
      </c>
      <c r="D7996" s="1">
        <v>42101</v>
      </c>
      <c r="E7996" s="2">
        <v>10</v>
      </c>
      <c r="F7996" t="s">
        <v>86</v>
      </c>
      <c r="G7996" t="s">
        <v>1245</v>
      </c>
    </row>
    <row r="7997" spans="1:7" x14ac:dyDescent="0.25">
      <c r="A7997" t="s">
        <v>3006</v>
      </c>
      <c r="B7997" t="s">
        <v>467</v>
      </c>
      <c r="C7997" t="s">
        <v>3007</v>
      </c>
      <c r="D7997" s="1">
        <v>42101</v>
      </c>
      <c r="E7997" s="2">
        <v>100</v>
      </c>
      <c r="F7997" t="s">
        <v>2903</v>
      </c>
      <c r="G7997" t="s">
        <v>67</v>
      </c>
    </row>
    <row r="7998" spans="1:7" x14ac:dyDescent="0.25">
      <c r="A7998" t="s">
        <v>3006</v>
      </c>
      <c r="B7998" t="s">
        <v>467</v>
      </c>
      <c r="C7998" t="s">
        <v>3007</v>
      </c>
      <c r="D7998" s="1">
        <v>42101</v>
      </c>
      <c r="E7998" s="2">
        <v>100</v>
      </c>
      <c r="F7998" t="s">
        <v>3008</v>
      </c>
      <c r="G7998" t="s">
        <v>67</v>
      </c>
    </row>
    <row r="7999" spans="1:7" x14ac:dyDescent="0.25">
      <c r="A7999" t="s">
        <v>322</v>
      </c>
      <c r="B7999" t="s">
        <v>323</v>
      </c>
      <c r="C7999" t="s">
        <v>324</v>
      </c>
      <c r="D7999" s="1">
        <v>42101</v>
      </c>
      <c r="E7999" s="2">
        <v>50</v>
      </c>
      <c r="F7999" t="s">
        <v>325</v>
      </c>
      <c r="G7999" t="s">
        <v>326</v>
      </c>
    </row>
    <row r="8000" spans="1:7" x14ac:dyDescent="0.25">
      <c r="A8000" t="s">
        <v>322</v>
      </c>
      <c r="B8000" t="s">
        <v>323</v>
      </c>
      <c r="C8000" t="s">
        <v>324</v>
      </c>
      <c r="D8000" s="1">
        <v>42101</v>
      </c>
      <c r="E8000" s="2">
        <v>50</v>
      </c>
      <c r="F8000" t="s">
        <v>327</v>
      </c>
      <c r="G8000" t="s">
        <v>326</v>
      </c>
    </row>
    <row r="8001" spans="1:7" x14ac:dyDescent="0.25">
      <c r="A8001" t="s">
        <v>482</v>
      </c>
      <c r="B8001" t="s">
        <v>483</v>
      </c>
      <c r="C8001" t="s">
        <v>484</v>
      </c>
      <c r="D8001" s="1">
        <v>42101</v>
      </c>
      <c r="E8001" s="2">
        <v>125</v>
      </c>
      <c r="F8001" t="s">
        <v>485</v>
      </c>
      <c r="G8001" t="s">
        <v>2271</v>
      </c>
    </row>
    <row r="8002" spans="1:7" x14ac:dyDescent="0.25">
      <c r="A8002" t="s">
        <v>312</v>
      </c>
      <c r="B8002" t="s">
        <v>248</v>
      </c>
      <c r="C8002" t="s">
        <v>313</v>
      </c>
      <c r="D8002" s="1">
        <v>42101</v>
      </c>
      <c r="E8002" s="2">
        <v>50</v>
      </c>
      <c r="F8002" t="s">
        <v>314</v>
      </c>
      <c r="G8002" t="s">
        <v>315</v>
      </c>
    </row>
    <row r="8003" spans="1:7" x14ac:dyDescent="0.25">
      <c r="A8003" t="s">
        <v>316</v>
      </c>
      <c r="B8003" t="s">
        <v>317</v>
      </c>
      <c r="C8003" t="s">
        <v>318</v>
      </c>
      <c r="D8003" s="1">
        <v>42101</v>
      </c>
      <c r="E8003" s="2">
        <v>40</v>
      </c>
      <c r="F8003" t="s">
        <v>319</v>
      </c>
      <c r="G8003" t="s">
        <v>1275</v>
      </c>
    </row>
    <row r="8004" spans="1:7" x14ac:dyDescent="0.25">
      <c r="A8004" t="s">
        <v>316</v>
      </c>
      <c r="B8004" t="s">
        <v>317</v>
      </c>
      <c r="C8004" t="s">
        <v>318</v>
      </c>
      <c r="D8004" s="1">
        <v>42101</v>
      </c>
      <c r="E8004" s="2">
        <v>40</v>
      </c>
      <c r="F8004" t="s">
        <v>320</v>
      </c>
      <c r="G8004" t="s">
        <v>1275</v>
      </c>
    </row>
    <row r="8005" spans="1:7" x14ac:dyDescent="0.25">
      <c r="A8005" t="s">
        <v>3009</v>
      </c>
      <c r="B8005" t="s">
        <v>2115</v>
      </c>
      <c r="C8005" t="s">
        <v>3010</v>
      </c>
      <c r="D8005" s="1">
        <v>42101</v>
      </c>
      <c r="E8005" s="2">
        <v>100</v>
      </c>
      <c r="G8005" t="s">
        <v>310</v>
      </c>
    </row>
    <row r="8006" spans="1:7" x14ac:dyDescent="0.25">
      <c r="A8006" t="s">
        <v>2721</v>
      </c>
      <c r="B8006" t="s">
        <v>2722</v>
      </c>
      <c r="C8006" t="s">
        <v>2723</v>
      </c>
      <c r="D8006" s="1">
        <v>42101</v>
      </c>
      <c r="E8006" s="2">
        <v>10</v>
      </c>
      <c r="F8006" t="s">
        <v>2724</v>
      </c>
      <c r="G8006" t="s">
        <v>310</v>
      </c>
    </row>
    <row r="8007" spans="1:7" x14ac:dyDescent="0.25">
      <c r="A8007" t="s">
        <v>2721</v>
      </c>
      <c r="B8007" t="s">
        <v>2722</v>
      </c>
      <c r="C8007" t="s">
        <v>2723</v>
      </c>
      <c r="D8007" s="1">
        <v>42101</v>
      </c>
      <c r="E8007" s="2">
        <v>10</v>
      </c>
      <c r="F8007" t="s">
        <v>2725</v>
      </c>
      <c r="G8007" t="s">
        <v>310</v>
      </c>
    </row>
    <row r="8008" spans="1:7" x14ac:dyDescent="0.25">
      <c r="A8008" t="s">
        <v>2721</v>
      </c>
      <c r="B8008" t="s">
        <v>2722</v>
      </c>
      <c r="C8008" t="s">
        <v>2723</v>
      </c>
      <c r="D8008" s="1">
        <v>42101</v>
      </c>
      <c r="E8008" s="2">
        <v>10</v>
      </c>
      <c r="F8008" t="s">
        <v>2726</v>
      </c>
      <c r="G8008" t="s">
        <v>310</v>
      </c>
    </row>
    <row r="8009" spans="1:7" x14ac:dyDescent="0.25">
      <c r="A8009" t="s">
        <v>2742</v>
      </c>
      <c r="B8009" t="s">
        <v>2743</v>
      </c>
      <c r="C8009" t="s">
        <v>2744</v>
      </c>
      <c r="D8009" s="1">
        <v>42101</v>
      </c>
      <c r="E8009" s="2">
        <v>150</v>
      </c>
      <c r="F8009" t="s">
        <v>2745</v>
      </c>
      <c r="G8009" t="s">
        <v>2746</v>
      </c>
    </row>
    <row r="8010" spans="1:7" x14ac:dyDescent="0.25">
      <c r="A8010" t="s">
        <v>2742</v>
      </c>
      <c r="B8010" t="s">
        <v>2743</v>
      </c>
      <c r="C8010" t="s">
        <v>2744</v>
      </c>
      <c r="D8010" s="1">
        <v>42101</v>
      </c>
      <c r="E8010" s="2">
        <v>150</v>
      </c>
      <c r="F8010" t="s">
        <v>2747</v>
      </c>
      <c r="G8010" t="s">
        <v>2746</v>
      </c>
    </row>
    <row r="8011" spans="1:7" x14ac:dyDescent="0.25">
      <c r="A8011" t="s">
        <v>333</v>
      </c>
      <c r="B8011" t="s">
        <v>152</v>
      </c>
      <c r="C8011" t="s">
        <v>334</v>
      </c>
      <c r="D8011" s="1">
        <v>42101</v>
      </c>
      <c r="E8011" s="2">
        <v>2</v>
      </c>
      <c r="F8011" t="s">
        <v>335</v>
      </c>
      <c r="G8011" t="s">
        <v>114</v>
      </c>
    </row>
    <row r="8012" spans="1:7" x14ac:dyDescent="0.25">
      <c r="A8012" t="s">
        <v>333</v>
      </c>
      <c r="B8012" t="s">
        <v>152</v>
      </c>
      <c r="C8012" t="s">
        <v>334</v>
      </c>
      <c r="D8012" s="1">
        <v>42101</v>
      </c>
      <c r="E8012" s="2">
        <v>2</v>
      </c>
      <c r="F8012" t="s">
        <v>336</v>
      </c>
      <c r="G8012" t="s">
        <v>114</v>
      </c>
    </row>
    <row r="8013" spans="1:7" x14ac:dyDescent="0.25">
      <c r="A8013" t="s">
        <v>2678</v>
      </c>
      <c r="B8013" t="s">
        <v>248</v>
      </c>
      <c r="C8013" t="s">
        <v>2679</v>
      </c>
      <c r="D8013" s="1">
        <v>42101</v>
      </c>
      <c r="E8013" s="2">
        <v>10</v>
      </c>
      <c r="F8013" t="s">
        <v>2680</v>
      </c>
      <c r="G8013" t="s">
        <v>2663</v>
      </c>
    </row>
    <row r="8014" spans="1:7" x14ac:dyDescent="0.25">
      <c r="A8014" t="s">
        <v>2717</v>
      </c>
      <c r="B8014" t="s">
        <v>2718</v>
      </c>
      <c r="C8014" t="s">
        <v>2425</v>
      </c>
      <c r="D8014" s="1">
        <v>42101</v>
      </c>
      <c r="E8014" s="2">
        <v>10</v>
      </c>
      <c r="F8014" t="s">
        <v>2719</v>
      </c>
      <c r="G8014" t="s">
        <v>2456</v>
      </c>
    </row>
    <row r="8015" spans="1:7" x14ac:dyDescent="0.25">
      <c r="A8015" t="s">
        <v>2717</v>
      </c>
      <c r="B8015" t="s">
        <v>2718</v>
      </c>
      <c r="C8015" t="s">
        <v>2425</v>
      </c>
      <c r="D8015" s="1">
        <v>42101</v>
      </c>
      <c r="E8015" s="2">
        <v>10</v>
      </c>
      <c r="F8015" t="s">
        <v>2720</v>
      </c>
      <c r="G8015" t="s">
        <v>2456</v>
      </c>
    </row>
    <row r="8016" spans="1:7" x14ac:dyDescent="0.25">
      <c r="A8016" t="s">
        <v>1139</v>
      </c>
      <c r="B8016" t="s">
        <v>354</v>
      </c>
      <c r="C8016" t="s">
        <v>1140</v>
      </c>
      <c r="D8016" s="1">
        <v>42101</v>
      </c>
      <c r="E8016" s="2">
        <v>500</v>
      </c>
      <c r="G8016" t="s">
        <v>209</v>
      </c>
    </row>
    <row r="8017" spans="1:7" x14ac:dyDescent="0.25">
      <c r="A8017" t="s">
        <v>328</v>
      </c>
      <c r="B8017" t="s">
        <v>329</v>
      </c>
      <c r="C8017" t="s">
        <v>330</v>
      </c>
      <c r="D8017" s="1">
        <v>42101</v>
      </c>
      <c r="E8017" s="2">
        <v>150</v>
      </c>
      <c r="F8017" t="s">
        <v>331</v>
      </c>
      <c r="G8017" t="s">
        <v>828</v>
      </c>
    </row>
    <row r="8018" spans="1:7" x14ac:dyDescent="0.25">
      <c r="A8018" t="s">
        <v>328</v>
      </c>
      <c r="B8018" t="s">
        <v>329</v>
      </c>
      <c r="C8018" t="s">
        <v>330</v>
      </c>
      <c r="D8018" s="1">
        <v>42101</v>
      </c>
      <c r="E8018" s="2">
        <v>150</v>
      </c>
      <c r="F8018" t="s">
        <v>332</v>
      </c>
      <c r="G8018" t="s">
        <v>828</v>
      </c>
    </row>
    <row r="8019" spans="1:7" x14ac:dyDescent="0.25">
      <c r="A8019" t="s">
        <v>2339</v>
      </c>
      <c r="B8019" t="s">
        <v>222</v>
      </c>
      <c r="C8019" t="s">
        <v>2340</v>
      </c>
      <c r="D8019" s="1">
        <v>42101</v>
      </c>
      <c r="E8019" s="2">
        <v>10</v>
      </c>
      <c r="F8019" t="s">
        <v>2341</v>
      </c>
      <c r="G8019" t="s">
        <v>2677</v>
      </c>
    </row>
    <row r="8020" spans="1:7" x14ac:dyDescent="0.25">
      <c r="A8020" t="s">
        <v>2339</v>
      </c>
      <c r="B8020" t="s">
        <v>222</v>
      </c>
      <c r="C8020" t="s">
        <v>2340</v>
      </c>
      <c r="D8020" s="1">
        <v>42101</v>
      </c>
      <c r="E8020" s="2">
        <v>10</v>
      </c>
      <c r="F8020" t="s">
        <v>2342</v>
      </c>
      <c r="G8020" t="s">
        <v>2677</v>
      </c>
    </row>
    <row r="8021" spans="1:7" x14ac:dyDescent="0.25">
      <c r="A8021" t="s">
        <v>1492</v>
      </c>
      <c r="B8021" t="s">
        <v>1493</v>
      </c>
      <c r="C8021" t="s">
        <v>1494</v>
      </c>
      <c r="D8021" s="1">
        <v>42101</v>
      </c>
      <c r="E8021" s="2">
        <v>10</v>
      </c>
      <c r="F8021" t="s">
        <v>1495</v>
      </c>
      <c r="G8021" t="s">
        <v>276</v>
      </c>
    </row>
    <row r="8022" spans="1:7" x14ac:dyDescent="0.25">
      <c r="A8022" t="s">
        <v>138</v>
      </c>
      <c r="B8022" t="s">
        <v>139</v>
      </c>
      <c r="C8022" t="s">
        <v>140</v>
      </c>
      <c r="D8022" s="1">
        <v>42101</v>
      </c>
      <c r="E8022" s="2">
        <v>40</v>
      </c>
      <c r="F8022" t="s">
        <v>141</v>
      </c>
      <c r="G8022" t="s">
        <v>1245</v>
      </c>
    </row>
    <row r="8023" spans="1:7" x14ac:dyDescent="0.25">
      <c r="A8023" t="s">
        <v>278</v>
      </c>
      <c r="B8023" t="s">
        <v>279</v>
      </c>
      <c r="C8023" t="s">
        <v>280</v>
      </c>
      <c r="D8023" s="1">
        <v>42101</v>
      </c>
      <c r="E8023" s="2">
        <v>5</v>
      </c>
      <c r="F8023" t="s">
        <v>281</v>
      </c>
      <c r="G8023" t="s">
        <v>282</v>
      </c>
    </row>
    <row r="8024" spans="1:7" x14ac:dyDescent="0.25">
      <c r="A8024" t="s">
        <v>133</v>
      </c>
      <c r="B8024" t="s">
        <v>134</v>
      </c>
      <c r="C8024" t="s">
        <v>95</v>
      </c>
      <c r="D8024" s="1">
        <v>42101</v>
      </c>
      <c r="E8024" s="2">
        <v>10</v>
      </c>
      <c r="F8024" t="s">
        <v>135</v>
      </c>
      <c r="G8024" t="s">
        <v>1245</v>
      </c>
    </row>
    <row r="8025" spans="1:7" x14ac:dyDescent="0.25">
      <c r="A8025" t="s">
        <v>133</v>
      </c>
      <c r="B8025" t="s">
        <v>134</v>
      </c>
      <c r="C8025" t="s">
        <v>95</v>
      </c>
      <c r="D8025" s="1">
        <v>42101</v>
      </c>
      <c r="E8025" s="2">
        <v>10</v>
      </c>
      <c r="F8025" t="s">
        <v>136</v>
      </c>
      <c r="G8025" t="s">
        <v>1245</v>
      </c>
    </row>
    <row r="8026" spans="1:7" x14ac:dyDescent="0.25">
      <c r="A8026" t="s">
        <v>133</v>
      </c>
      <c r="B8026" t="s">
        <v>134</v>
      </c>
      <c r="C8026" t="s">
        <v>95</v>
      </c>
      <c r="D8026" s="1">
        <v>42101</v>
      </c>
      <c r="E8026" s="2">
        <v>10</v>
      </c>
      <c r="F8026" t="s">
        <v>137</v>
      </c>
      <c r="G8026" t="s">
        <v>1245</v>
      </c>
    </row>
    <row r="8027" spans="1:7" x14ac:dyDescent="0.25">
      <c r="A8027" t="s">
        <v>293</v>
      </c>
      <c r="B8027" t="s">
        <v>248</v>
      </c>
      <c r="C8027" t="s">
        <v>294</v>
      </c>
      <c r="D8027" s="1">
        <v>42101</v>
      </c>
      <c r="E8027" s="2">
        <v>15</v>
      </c>
      <c r="F8027" t="s">
        <v>295</v>
      </c>
      <c r="G8027" t="s">
        <v>182</v>
      </c>
    </row>
    <row r="8028" spans="1:7" x14ac:dyDescent="0.25">
      <c r="A8028" t="s">
        <v>293</v>
      </c>
      <c r="B8028" t="s">
        <v>248</v>
      </c>
      <c r="C8028" t="s">
        <v>294</v>
      </c>
      <c r="D8028" s="1">
        <v>42101</v>
      </c>
      <c r="E8028" s="2">
        <v>15</v>
      </c>
      <c r="F8028" t="s">
        <v>295</v>
      </c>
      <c r="G8028" t="s">
        <v>182</v>
      </c>
    </row>
    <row r="8029" spans="1:7" x14ac:dyDescent="0.25">
      <c r="A8029" t="s">
        <v>129</v>
      </c>
      <c r="B8029" t="s">
        <v>130</v>
      </c>
      <c r="C8029" t="s">
        <v>131</v>
      </c>
      <c r="D8029" s="1">
        <v>42101</v>
      </c>
      <c r="E8029" s="2">
        <v>10</v>
      </c>
      <c r="F8029" t="s">
        <v>132</v>
      </c>
      <c r="G8029" t="s">
        <v>9</v>
      </c>
    </row>
    <row r="8030" spans="1:7" x14ac:dyDescent="0.25">
      <c r="A8030" t="s">
        <v>2753</v>
      </c>
      <c r="B8030" t="s">
        <v>740</v>
      </c>
      <c r="C8030" t="s">
        <v>2754</v>
      </c>
      <c r="D8030" s="1">
        <v>42101</v>
      </c>
      <c r="E8030" s="2">
        <v>5</v>
      </c>
      <c r="F8030" t="s">
        <v>2755</v>
      </c>
      <c r="G8030" t="s">
        <v>2663</v>
      </c>
    </row>
    <row r="8031" spans="1:7" x14ac:dyDescent="0.25">
      <c r="A8031" t="s">
        <v>2753</v>
      </c>
      <c r="B8031" t="s">
        <v>740</v>
      </c>
      <c r="C8031" t="s">
        <v>2754</v>
      </c>
      <c r="D8031" s="1">
        <v>42101</v>
      </c>
      <c r="E8031" s="2">
        <v>5</v>
      </c>
      <c r="F8031" t="s">
        <v>2756</v>
      </c>
      <c r="G8031" t="s">
        <v>2663</v>
      </c>
    </row>
    <row r="8032" spans="1:7" x14ac:dyDescent="0.25">
      <c r="A8032" t="s">
        <v>2753</v>
      </c>
      <c r="B8032" t="s">
        <v>740</v>
      </c>
      <c r="C8032" t="s">
        <v>2754</v>
      </c>
      <c r="D8032" s="1">
        <v>42101</v>
      </c>
      <c r="E8032" s="2">
        <v>5</v>
      </c>
      <c r="F8032" t="s">
        <v>2757</v>
      </c>
      <c r="G8032" t="s">
        <v>2663</v>
      </c>
    </row>
    <row r="8033" spans="1:7" x14ac:dyDescent="0.25">
      <c r="A8033" t="s">
        <v>3011</v>
      </c>
      <c r="B8033" t="s">
        <v>3012</v>
      </c>
      <c r="C8033" t="s">
        <v>642</v>
      </c>
      <c r="D8033" s="1">
        <v>42101</v>
      </c>
      <c r="E8033" s="2">
        <v>25</v>
      </c>
      <c r="G8033" t="s">
        <v>2946</v>
      </c>
    </row>
    <row r="8034" spans="1:7" x14ac:dyDescent="0.25">
      <c r="A8034" t="s">
        <v>3013</v>
      </c>
      <c r="B8034" t="s">
        <v>3014</v>
      </c>
      <c r="C8034" t="s">
        <v>3015</v>
      </c>
      <c r="D8034" s="1">
        <v>42101</v>
      </c>
      <c r="E8034" s="2">
        <v>100</v>
      </c>
      <c r="G8034" t="s">
        <v>2456</v>
      </c>
    </row>
    <row r="8035" spans="1:7" x14ac:dyDescent="0.25">
      <c r="A8035" t="s">
        <v>1105</v>
      </c>
      <c r="B8035" t="s">
        <v>1106</v>
      </c>
      <c r="C8035" t="s">
        <v>1107</v>
      </c>
      <c r="D8035" s="1">
        <v>42101</v>
      </c>
      <c r="E8035" s="2">
        <v>50</v>
      </c>
      <c r="F8035" t="s">
        <v>1108</v>
      </c>
      <c r="G8035" t="s">
        <v>2253</v>
      </c>
    </row>
    <row r="8036" spans="1:7" x14ac:dyDescent="0.25">
      <c r="A8036" t="s">
        <v>296</v>
      </c>
      <c r="B8036" t="s">
        <v>297</v>
      </c>
      <c r="C8036" t="s">
        <v>298</v>
      </c>
      <c r="D8036" s="1">
        <v>42101</v>
      </c>
      <c r="E8036" s="2">
        <v>100</v>
      </c>
      <c r="F8036" t="s">
        <v>299</v>
      </c>
      <c r="G8036" t="s">
        <v>34</v>
      </c>
    </row>
    <row r="8037" spans="1:7" x14ac:dyDescent="0.25">
      <c r="A8037" t="s">
        <v>296</v>
      </c>
      <c r="B8037" t="s">
        <v>297</v>
      </c>
      <c r="C8037" t="s">
        <v>298</v>
      </c>
      <c r="D8037" s="1">
        <v>42101</v>
      </c>
      <c r="E8037" s="2">
        <v>100</v>
      </c>
      <c r="F8037" t="s">
        <v>300</v>
      </c>
      <c r="G8037" t="s">
        <v>34</v>
      </c>
    </row>
    <row r="8038" spans="1:7" x14ac:dyDescent="0.25">
      <c r="A8038" t="s">
        <v>296</v>
      </c>
      <c r="B8038" t="s">
        <v>297</v>
      </c>
      <c r="C8038" t="s">
        <v>298</v>
      </c>
      <c r="D8038" s="1">
        <v>42101</v>
      </c>
      <c r="E8038" s="2">
        <v>100</v>
      </c>
      <c r="F8038" t="s">
        <v>301</v>
      </c>
      <c r="G8038" t="s">
        <v>34</v>
      </c>
    </row>
    <row r="8039" spans="1:7" x14ac:dyDescent="0.25">
      <c r="A8039" t="s">
        <v>306</v>
      </c>
      <c r="B8039" t="s">
        <v>307</v>
      </c>
      <c r="C8039" t="s">
        <v>308</v>
      </c>
      <c r="D8039" s="1">
        <v>42101</v>
      </c>
      <c r="E8039" s="2">
        <v>10</v>
      </c>
      <c r="F8039" t="s">
        <v>309</v>
      </c>
      <c r="G8039" t="s">
        <v>310</v>
      </c>
    </row>
    <row r="8040" spans="1:7" x14ac:dyDescent="0.25">
      <c r="A8040" t="s">
        <v>306</v>
      </c>
      <c r="B8040" t="s">
        <v>307</v>
      </c>
      <c r="C8040" t="s">
        <v>308</v>
      </c>
      <c r="D8040" s="1">
        <v>42101</v>
      </c>
      <c r="E8040" s="2">
        <v>10</v>
      </c>
      <c r="F8040" t="s">
        <v>311</v>
      </c>
      <c r="G8040" t="s">
        <v>310</v>
      </c>
    </row>
    <row r="8041" spans="1:7" x14ac:dyDescent="0.25">
      <c r="A8041" t="s">
        <v>302</v>
      </c>
      <c r="B8041" t="s">
        <v>303</v>
      </c>
      <c r="C8041" t="s">
        <v>304</v>
      </c>
      <c r="D8041" s="1">
        <v>42101</v>
      </c>
      <c r="E8041" s="2">
        <v>40.86</v>
      </c>
      <c r="F8041" t="s">
        <v>305</v>
      </c>
      <c r="G8041" t="s">
        <v>114</v>
      </c>
    </row>
    <row r="8042" spans="1:7" x14ac:dyDescent="0.25">
      <c r="A8042" t="s">
        <v>1580</v>
      </c>
      <c r="B8042" t="s">
        <v>1581</v>
      </c>
      <c r="C8042" t="s">
        <v>1582</v>
      </c>
      <c r="D8042" s="1">
        <v>42101</v>
      </c>
      <c r="E8042" s="2">
        <v>20</v>
      </c>
      <c r="F8042" t="s">
        <v>1583</v>
      </c>
      <c r="G8042" t="s">
        <v>1869</v>
      </c>
    </row>
    <row r="8043" spans="1:7" x14ac:dyDescent="0.25">
      <c r="A8043" t="s">
        <v>1584</v>
      </c>
      <c r="B8043" t="s">
        <v>1585</v>
      </c>
      <c r="C8043" t="s">
        <v>1586</v>
      </c>
      <c r="D8043" s="1">
        <v>42101</v>
      </c>
      <c r="E8043" s="2">
        <v>30</v>
      </c>
      <c r="F8043" t="s">
        <v>1587</v>
      </c>
      <c r="G8043" t="s">
        <v>1790</v>
      </c>
    </row>
    <row r="8044" spans="1:7" x14ac:dyDescent="0.25">
      <c r="A8044" t="s">
        <v>121</v>
      </c>
      <c r="B8044" t="s">
        <v>122</v>
      </c>
      <c r="C8044" t="s">
        <v>123</v>
      </c>
      <c r="D8044" s="1">
        <v>42101</v>
      </c>
      <c r="E8044" s="2">
        <v>70</v>
      </c>
      <c r="F8044" t="s">
        <v>124</v>
      </c>
      <c r="G8044" t="s">
        <v>1790</v>
      </c>
    </row>
    <row r="8045" spans="1:7" x14ac:dyDescent="0.25">
      <c r="A8045" t="s">
        <v>2748</v>
      </c>
      <c r="B8045" t="s">
        <v>2749</v>
      </c>
      <c r="C8045" t="s">
        <v>2750</v>
      </c>
      <c r="D8045" s="1">
        <v>42101</v>
      </c>
      <c r="E8045" s="2">
        <v>10</v>
      </c>
      <c r="F8045" t="s">
        <v>2751</v>
      </c>
      <c r="G8045" t="s">
        <v>67</v>
      </c>
    </row>
    <row r="8046" spans="1:7" x14ac:dyDescent="0.25">
      <c r="A8046" t="s">
        <v>2748</v>
      </c>
      <c r="B8046" t="s">
        <v>2749</v>
      </c>
      <c r="C8046" t="s">
        <v>2750</v>
      </c>
      <c r="D8046" s="1">
        <v>42101</v>
      </c>
      <c r="E8046" s="2">
        <v>10</v>
      </c>
      <c r="F8046" t="s">
        <v>2751</v>
      </c>
      <c r="G8046" t="s">
        <v>67</v>
      </c>
    </row>
    <row r="8047" spans="1:7" x14ac:dyDescent="0.25">
      <c r="A8047" t="s">
        <v>2748</v>
      </c>
      <c r="B8047" t="s">
        <v>2749</v>
      </c>
      <c r="C8047" t="s">
        <v>2750</v>
      </c>
      <c r="D8047" s="1">
        <v>42101</v>
      </c>
      <c r="E8047" s="2">
        <v>10</v>
      </c>
      <c r="F8047" t="s">
        <v>2752</v>
      </c>
      <c r="G8047" t="s">
        <v>67</v>
      </c>
    </row>
    <row r="8048" spans="1:7" x14ac:dyDescent="0.25">
      <c r="A8048" t="s">
        <v>2346</v>
      </c>
      <c r="B8048" t="s">
        <v>371</v>
      </c>
      <c r="C8048" t="s">
        <v>2347</v>
      </c>
      <c r="D8048" s="1">
        <v>42101</v>
      </c>
      <c r="E8048" s="2">
        <v>20</v>
      </c>
      <c r="F8048" t="s">
        <v>2348</v>
      </c>
      <c r="G8048" t="s">
        <v>2663</v>
      </c>
    </row>
    <row r="8049" spans="1:7" x14ac:dyDescent="0.25">
      <c r="A8049" t="s">
        <v>2346</v>
      </c>
      <c r="B8049" t="s">
        <v>371</v>
      </c>
      <c r="C8049" t="s">
        <v>2347</v>
      </c>
      <c r="D8049" s="1">
        <v>42101</v>
      </c>
      <c r="E8049" s="2">
        <v>20</v>
      </c>
      <c r="F8049" t="s">
        <v>2349</v>
      </c>
      <c r="G8049" t="s">
        <v>2663</v>
      </c>
    </row>
    <row r="8050" spans="1:7" x14ac:dyDescent="0.25">
      <c r="A8050" t="s">
        <v>3016</v>
      </c>
      <c r="B8050" t="s">
        <v>3017</v>
      </c>
      <c r="C8050" t="s">
        <v>681</v>
      </c>
      <c r="D8050" s="1">
        <v>42101</v>
      </c>
      <c r="E8050" s="2">
        <v>50</v>
      </c>
      <c r="G8050" t="s">
        <v>988</v>
      </c>
    </row>
    <row r="8051" spans="1:7" x14ac:dyDescent="0.25">
      <c r="A8051" t="s">
        <v>125</v>
      </c>
      <c r="B8051" t="s">
        <v>126</v>
      </c>
      <c r="C8051" t="s">
        <v>127</v>
      </c>
      <c r="D8051" s="1">
        <v>42101</v>
      </c>
      <c r="E8051" s="2">
        <v>5</v>
      </c>
      <c r="F8051" t="s">
        <v>128</v>
      </c>
      <c r="G8051" t="s">
        <v>1245</v>
      </c>
    </row>
    <row r="8052" spans="1:7" x14ac:dyDescent="0.25">
      <c r="A8052" t="s">
        <v>272</v>
      </c>
      <c r="B8052" t="s">
        <v>175</v>
      </c>
      <c r="C8052" t="s">
        <v>273</v>
      </c>
      <c r="D8052" s="1">
        <v>42101</v>
      </c>
      <c r="E8052" s="2">
        <v>25</v>
      </c>
      <c r="F8052" t="s">
        <v>274</v>
      </c>
      <c r="G8052" t="s">
        <v>1299</v>
      </c>
    </row>
    <row r="8053" spans="1:7" x14ac:dyDescent="0.25">
      <c r="A8053" t="s">
        <v>272</v>
      </c>
      <c r="B8053" t="s">
        <v>175</v>
      </c>
      <c r="C8053" t="s">
        <v>273</v>
      </c>
      <c r="D8053" s="1">
        <v>42101</v>
      </c>
      <c r="E8053" s="2">
        <v>25</v>
      </c>
      <c r="F8053" t="s">
        <v>274</v>
      </c>
      <c r="G8053" t="s">
        <v>1299</v>
      </c>
    </row>
    <row r="8054" spans="1:7" x14ac:dyDescent="0.25">
      <c r="A8054" t="s">
        <v>366</v>
      </c>
      <c r="B8054" t="s">
        <v>367</v>
      </c>
      <c r="C8054" t="s">
        <v>368</v>
      </c>
      <c r="D8054" s="1">
        <v>42101</v>
      </c>
      <c r="E8054" s="2">
        <v>20</v>
      </c>
      <c r="F8054" t="s">
        <v>369</v>
      </c>
      <c r="G8054" t="s">
        <v>182</v>
      </c>
    </row>
    <row r="8055" spans="1:7" x14ac:dyDescent="0.25">
      <c r="A8055" t="s">
        <v>263</v>
      </c>
      <c r="B8055" t="s">
        <v>264</v>
      </c>
      <c r="C8055" t="s">
        <v>265</v>
      </c>
      <c r="D8055" s="1">
        <v>42101</v>
      </c>
      <c r="E8055" s="2">
        <v>50</v>
      </c>
      <c r="F8055" t="s">
        <v>266</v>
      </c>
      <c r="G8055" t="s">
        <v>1695</v>
      </c>
    </row>
    <row r="8056" spans="1:7" x14ac:dyDescent="0.25">
      <c r="A8056" t="s">
        <v>546</v>
      </c>
      <c r="B8056" t="s">
        <v>547</v>
      </c>
      <c r="C8056" t="s">
        <v>548</v>
      </c>
      <c r="D8056" s="1">
        <v>42101</v>
      </c>
      <c r="E8056" s="2">
        <v>55</v>
      </c>
      <c r="F8056" t="s">
        <v>549</v>
      </c>
      <c r="G8056" t="s">
        <v>1245</v>
      </c>
    </row>
    <row r="8057" spans="1:7" x14ac:dyDescent="0.25">
      <c r="A8057" t="s">
        <v>115</v>
      </c>
      <c r="B8057" t="s">
        <v>116</v>
      </c>
      <c r="C8057" t="s">
        <v>117</v>
      </c>
      <c r="D8057" s="1">
        <v>42101</v>
      </c>
      <c r="E8057" s="2">
        <v>5</v>
      </c>
      <c r="F8057" t="s">
        <v>118</v>
      </c>
      <c r="G8057" t="s">
        <v>1245</v>
      </c>
    </row>
    <row r="8058" spans="1:7" x14ac:dyDescent="0.25">
      <c r="A8058" t="s">
        <v>115</v>
      </c>
      <c r="B8058" t="s">
        <v>116</v>
      </c>
      <c r="C8058" t="s">
        <v>117</v>
      </c>
      <c r="D8058" s="1">
        <v>42101</v>
      </c>
      <c r="E8058" s="2">
        <v>5</v>
      </c>
      <c r="F8058" t="s">
        <v>119</v>
      </c>
      <c r="G8058" t="s">
        <v>1245</v>
      </c>
    </row>
    <row r="8059" spans="1:7" x14ac:dyDescent="0.25">
      <c r="A8059" t="s">
        <v>115</v>
      </c>
      <c r="B8059" t="s">
        <v>116</v>
      </c>
      <c r="C8059" t="s">
        <v>117</v>
      </c>
      <c r="D8059" s="1">
        <v>42101</v>
      </c>
      <c r="E8059" s="2">
        <v>5</v>
      </c>
      <c r="F8059" t="s">
        <v>120</v>
      </c>
      <c r="G8059" t="s">
        <v>1245</v>
      </c>
    </row>
    <row r="8060" spans="1:7" x14ac:dyDescent="0.25">
      <c r="A8060" t="s">
        <v>1100</v>
      </c>
      <c r="B8060" t="s">
        <v>1101</v>
      </c>
      <c r="C8060" t="s">
        <v>1102</v>
      </c>
      <c r="D8060" s="1">
        <v>42101</v>
      </c>
      <c r="E8060" s="2">
        <v>25</v>
      </c>
      <c r="F8060" t="s">
        <v>1103</v>
      </c>
      <c r="G8060" t="s">
        <v>1247</v>
      </c>
    </row>
    <row r="8061" spans="1:7" x14ac:dyDescent="0.25">
      <c r="A8061" t="s">
        <v>1100</v>
      </c>
      <c r="B8061" t="s">
        <v>1101</v>
      </c>
      <c r="C8061" t="s">
        <v>1102</v>
      </c>
      <c r="D8061" s="1">
        <v>42101</v>
      </c>
      <c r="E8061" s="2">
        <v>25</v>
      </c>
      <c r="F8061" t="s">
        <v>1104</v>
      </c>
      <c r="G8061" t="s">
        <v>1247</v>
      </c>
    </row>
    <row r="8062" spans="1:7" x14ac:dyDescent="0.25">
      <c r="A8062" t="s">
        <v>1541</v>
      </c>
      <c r="B8062" t="s">
        <v>1542</v>
      </c>
      <c r="C8062" t="s">
        <v>1543</v>
      </c>
      <c r="D8062" s="1">
        <v>42101</v>
      </c>
      <c r="E8062" s="2">
        <v>20</v>
      </c>
      <c r="F8062" t="s">
        <v>1544</v>
      </c>
      <c r="G8062" t="s">
        <v>114</v>
      </c>
    </row>
    <row r="8063" spans="1:7" x14ac:dyDescent="0.25">
      <c r="A8063" t="s">
        <v>1541</v>
      </c>
      <c r="B8063" t="s">
        <v>1542</v>
      </c>
      <c r="C8063" t="s">
        <v>1543</v>
      </c>
      <c r="D8063" s="1">
        <v>42101</v>
      </c>
      <c r="E8063" s="2">
        <v>20</v>
      </c>
      <c r="F8063" t="s">
        <v>1545</v>
      </c>
      <c r="G8063" t="s">
        <v>114</v>
      </c>
    </row>
    <row r="8064" spans="1:7" x14ac:dyDescent="0.25">
      <c r="A8064" t="s">
        <v>2714</v>
      </c>
      <c r="B8064" t="s">
        <v>2715</v>
      </c>
      <c r="C8064" t="s">
        <v>488</v>
      </c>
      <c r="D8064" s="1">
        <v>42101</v>
      </c>
      <c r="E8064" s="2">
        <v>20</v>
      </c>
      <c r="F8064" t="s">
        <v>2716</v>
      </c>
      <c r="G8064" t="s">
        <v>2060</v>
      </c>
    </row>
    <row r="8065" spans="1:7" x14ac:dyDescent="0.25">
      <c r="A8065" t="s">
        <v>2758</v>
      </c>
      <c r="B8065" t="s">
        <v>2759</v>
      </c>
      <c r="C8065" t="s">
        <v>2760</v>
      </c>
      <c r="D8065" s="1">
        <v>42101</v>
      </c>
      <c r="E8065" s="2">
        <v>15</v>
      </c>
      <c r="F8065" t="s">
        <v>2761</v>
      </c>
      <c r="G8065" t="s">
        <v>67</v>
      </c>
    </row>
    <row r="8066" spans="1:7" x14ac:dyDescent="0.25">
      <c r="A8066" t="s">
        <v>2711</v>
      </c>
      <c r="B8066" t="s">
        <v>2286</v>
      </c>
      <c r="C8066" t="s">
        <v>2712</v>
      </c>
      <c r="D8066" s="1">
        <v>42101</v>
      </c>
      <c r="E8066" s="2">
        <v>20</v>
      </c>
      <c r="F8066" t="s">
        <v>2713</v>
      </c>
      <c r="G8066" t="s">
        <v>2663</v>
      </c>
    </row>
    <row r="8067" spans="1:7" x14ac:dyDescent="0.25">
      <c r="A8067" t="s">
        <v>553</v>
      </c>
      <c r="B8067" t="s">
        <v>554</v>
      </c>
      <c r="C8067" t="s">
        <v>555</v>
      </c>
      <c r="D8067" s="1">
        <v>42101</v>
      </c>
      <c r="E8067" s="2">
        <v>50</v>
      </c>
      <c r="F8067" t="s">
        <v>556</v>
      </c>
      <c r="G8067" t="s">
        <v>251</v>
      </c>
    </row>
    <row r="8068" spans="1:7" x14ac:dyDescent="0.25">
      <c r="A8068" t="s">
        <v>553</v>
      </c>
      <c r="B8068" t="s">
        <v>554</v>
      </c>
      <c r="C8068" t="s">
        <v>555</v>
      </c>
      <c r="D8068" s="1">
        <v>42101</v>
      </c>
      <c r="E8068" s="2">
        <v>50</v>
      </c>
      <c r="F8068" t="s">
        <v>557</v>
      </c>
      <c r="G8068" t="s">
        <v>251</v>
      </c>
    </row>
    <row r="8069" spans="1:7" x14ac:dyDescent="0.25">
      <c r="A8069" t="s">
        <v>1095</v>
      </c>
      <c r="B8069" t="s">
        <v>1096</v>
      </c>
      <c r="C8069" t="s">
        <v>1097</v>
      </c>
      <c r="D8069" s="1">
        <v>42101</v>
      </c>
      <c r="E8069" s="2">
        <v>25</v>
      </c>
      <c r="F8069" t="s">
        <v>1098</v>
      </c>
      <c r="G8069" t="s">
        <v>1246</v>
      </c>
    </row>
    <row r="8070" spans="1:7" x14ac:dyDescent="0.25">
      <c r="A8070" t="s">
        <v>1095</v>
      </c>
      <c r="B8070" t="s">
        <v>1096</v>
      </c>
      <c r="C8070" t="s">
        <v>1097</v>
      </c>
      <c r="D8070" s="1">
        <v>42101</v>
      </c>
      <c r="E8070" s="2">
        <v>25</v>
      </c>
      <c r="F8070" t="s">
        <v>1099</v>
      </c>
      <c r="G8070" t="s">
        <v>1246</v>
      </c>
    </row>
    <row r="8071" spans="1:7" x14ac:dyDescent="0.25">
      <c r="A8071" t="s">
        <v>1095</v>
      </c>
      <c r="B8071" t="s">
        <v>1096</v>
      </c>
      <c r="C8071" t="s">
        <v>1097</v>
      </c>
      <c r="D8071" s="1">
        <v>42101</v>
      </c>
      <c r="E8071" s="2">
        <v>25</v>
      </c>
      <c r="F8071" t="s">
        <v>1099</v>
      </c>
      <c r="G8071" t="s">
        <v>1246</v>
      </c>
    </row>
    <row r="8072" spans="1:7" x14ac:dyDescent="0.25">
      <c r="A8072" t="s">
        <v>1095</v>
      </c>
      <c r="B8072" t="s">
        <v>1096</v>
      </c>
      <c r="C8072" t="s">
        <v>1097</v>
      </c>
      <c r="D8072" s="1">
        <v>42101</v>
      </c>
      <c r="E8072" s="2">
        <v>25</v>
      </c>
      <c r="F8072" t="s">
        <v>1099</v>
      </c>
      <c r="G8072" t="s">
        <v>1246</v>
      </c>
    </row>
    <row r="8073" spans="1:7" x14ac:dyDescent="0.25">
      <c r="A8073" t="s">
        <v>151</v>
      </c>
      <c r="B8073" t="s">
        <v>152</v>
      </c>
      <c r="C8073" t="s">
        <v>153</v>
      </c>
      <c r="D8073" s="1">
        <v>42101</v>
      </c>
      <c r="E8073" s="2">
        <v>40</v>
      </c>
      <c r="F8073" t="s">
        <v>154</v>
      </c>
      <c r="G8073" t="s">
        <v>114</v>
      </c>
    </row>
    <row r="8074" spans="1:7" x14ac:dyDescent="0.25">
      <c r="A8074" t="s">
        <v>2918</v>
      </c>
      <c r="B8074" t="s">
        <v>2919</v>
      </c>
      <c r="C8074" t="s">
        <v>2920</v>
      </c>
      <c r="D8074" s="1">
        <v>42101</v>
      </c>
      <c r="E8074" s="2">
        <v>20</v>
      </c>
      <c r="F8074" t="s">
        <v>2921</v>
      </c>
      <c r="G8074" t="s">
        <v>2946</v>
      </c>
    </row>
    <row r="8075" spans="1:7" x14ac:dyDescent="0.25">
      <c r="A8075" t="s">
        <v>2918</v>
      </c>
      <c r="B8075" t="s">
        <v>2919</v>
      </c>
      <c r="C8075" t="s">
        <v>2920</v>
      </c>
      <c r="D8075" s="1">
        <v>42101</v>
      </c>
      <c r="E8075" s="2">
        <v>20</v>
      </c>
      <c r="F8075" t="s">
        <v>2921</v>
      </c>
      <c r="G8075" t="s">
        <v>2946</v>
      </c>
    </row>
    <row r="8076" spans="1:7" x14ac:dyDescent="0.25">
      <c r="A8076" t="s">
        <v>2272</v>
      </c>
      <c r="B8076" t="s">
        <v>2273</v>
      </c>
      <c r="C8076" t="s">
        <v>2274</v>
      </c>
      <c r="D8076" s="1">
        <v>42101</v>
      </c>
      <c r="E8076" s="2">
        <v>125</v>
      </c>
      <c r="F8076" t="s">
        <v>2275</v>
      </c>
      <c r="G8076" t="s">
        <v>2538</v>
      </c>
    </row>
    <row r="8077" spans="1:7" x14ac:dyDescent="0.25">
      <c r="A8077" t="s">
        <v>2272</v>
      </c>
      <c r="B8077" t="s">
        <v>2273</v>
      </c>
      <c r="C8077" t="s">
        <v>2274</v>
      </c>
      <c r="D8077" s="1">
        <v>42101</v>
      </c>
      <c r="E8077" s="2">
        <v>125</v>
      </c>
      <c r="F8077" t="s">
        <v>2276</v>
      </c>
      <c r="G8077" t="s">
        <v>2538</v>
      </c>
    </row>
    <row r="8078" spans="1:7" x14ac:dyDescent="0.25">
      <c r="A8078" t="s">
        <v>671</v>
      </c>
      <c r="B8078" t="s">
        <v>672</v>
      </c>
      <c r="C8078" t="s">
        <v>673</v>
      </c>
      <c r="D8078" s="1">
        <v>42101</v>
      </c>
      <c r="E8078" s="2">
        <v>20</v>
      </c>
      <c r="F8078" t="s">
        <v>674</v>
      </c>
      <c r="G8078" t="s">
        <v>1440</v>
      </c>
    </row>
    <row r="8079" spans="1:7" x14ac:dyDescent="0.25">
      <c r="A8079" t="s">
        <v>671</v>
      </c>
      <c r="B8079" t="s">
        <v>672</v>
      </c>
      <c r="C8079" t="s">
        <v>673</v>
      </c>
      <c r="D8079" s="1">
        <v>42101</v>
      </c>
      <c r="E8079" s="2">
        <v>20</v>
      </c>
      <c r="F8079" t="s">
        <v>675</v>
      </c>
      <c r="G8079" t="s">
        <v>1440</v>
      </c>
    </row>
    <row r="8080" spans="1:7" x14ac:dyDescent="0.25">
      <c r="A8080" t="s">
        <v>824</v>
      </c>
      <c r="B8080" t="s">
        <v>825</v>
      </c>
      <c r="C8080" t="s">
        <v>826</v>
      </c>
      <c r="D8080" s="1">
        <v>42101</v>
      </c>
      <c r="E8080" s="2">
        <v>50</v>
      </c>
      <c r="F8080" t="s">
        <v>827</v>
      </c>
      <c r="G8080" t="s">
        <v>114</v>
      </c>
    </row>
    <row r="8081" spans="1:7" x14ac:dyDescent="0.25">
      <c r="A8081" t="s">
        <v>259</v>
      </c>
      <c r="B8081" t="s">
        <v>260</v>
      </c>
      <c r="C8081" t="s">
        <v>261</v>
      </c>
      <c r="D8081" s="1">
        <v>42101</v>
      </c>
      <c r="E8081" s="2">
        <v>10</v>
      </c>
      <c r="F8081" t="s">
        <v>262</v>
      </c>
      <c r="G8081" t="s">
        <v>1695</v>
      </c>
    </row>
    <row r="8082" spans="1:7" x14ac:dyDescent="0.25">
      <c r="A8082" t="s">
        <v>1356</v>
      </c>
      <c r="B8082" t="s">
        <v>307</v>
      </c>
      <c r="C8082" t="s">
        <v>1357</v>
      </c>
      <c r="D8082" s="1">
        <v>42101</v>
      </c>
      <c r="E8082" s="2">
        <v>5</v>
      </c>
      <c r="F8082" t="s">
        <v>1358</v>
      </c>
      <c r="G8082" t="s">
        <v>1245</v>
      </c>
    </row>
    <row r="8083" spans="1:7" x14ac:dyDescent="0.25">
      <c r="A8083" t="s">
        <v>3018</v>
      </c>
      <c r="B8083" t="s">
        <v>3019</v>
      </c>
      <c r="C8083" t="s">
        <v>3020</v>
      </c>
      <c r="D8083" s="1">
        <v>42101</v>
      </c>
      <c r="E8083" s="2">
        <v>50</v>
      </c>
      <c r="F8083" t="s">
        <v>3021</v>
      </c>
      <c r="G8083" t="s">
        <v>2946</v>
      </c>
    </row>
    <row r="8084" spans="1:7" x14ac:dyDescent="0.25">
      <c r="A8084" t="s">
        <v>2627</v>
      </c>
      <c r="B8084" t="s">
        <v>2628</v>
      </c>
      <c r="C8084" t="s">
        <v>2629</v>
      </c>
      <c r="D8084" s="1">
        <v>42101</v>
      </c>
      <c r="E8084" s="2">
        <v>100</v>
      </c>
      <c r="F8084" t="s">
        <v>2630</v>
      </c>
      <c r="G8084" t="s">
        <v>321</v>
      </c>
    </row>
    <row r="8085" spans="1:7" x14ac:dyDescent="0.25">
      <c r="A8085" t="s">
        <v>2627</v>
      </c>
      <c r="B8085" t="s">
        <v>2628</v>
      </c>
      <c r="C8085" t="s">
        <v>2629</v>
      </c>
      <c r="D8085" s="1">
        <v>42101</v>
      </c>
      <c r="E8085" s="2">
        <v>100</v>
      </c>
      <c r="F8085" t="s">
        <v>2630</v>
      </c>
      <c r="G8085" t="s">
        <v>321</v>
      </c>
    </row>
    <row r="8086" spans="1:7" x14ac:dyDescent="0.25">
      <c r="A8086" t="s">
        <v>247</v>
      </c>
      <c r="B8086" t="s">
        <v>248</v>
      </c>
      <c r="C8086" t="s">
        <v>249</v>
      </c>
      <c r="D8086" s="1">
        <v>42101</v>
      </c>
      <c r="E8086" s="2">
        <v>20</v>
      </c>
      <c r="F8086" t="s">
        <v>250</v>
      </c>
      <c r="G8086" t="s">
        <v>251</v>
      </c>
    </row>
    <row r="8087" spans="1:7" x14ac:dyDescent="0.25">
      <c r="A8087" t="s">
        <v>247</v>
      </c>
      <c r="B8087" t="s">
        <v>248</v>
      </c>
      <c r="C8087" t="s">
        <v>249</v>
      </c>
      <c r="D8087" s="1">
        <v>42101</v>
      </c>
      <c r="E8087" s="2">
        <v>20</v>
      </c>
      <c r="F8087" t="s">
        <v>252</v>
      </c>
      <c r="G8087" t="s">
        <v>251</v>
      </c>
    </row>
    <row r="8088" spans="1:7" x14ac:dyDescent="0.25">
      <c r="A8088" t="s">
        <v>178</v>
      </c>
      <c r="B8088" t="s">
        <v>179</v>
      </c>
      <c r="C8088" t="s">
        <v>180</v>
      </c>
      <c r="D8088" s="1">
        <v>42101</v>
      </c>
      <c r="E8088" s="2">
        <v>5</v>
      </c>
      <c r="F8088" t="s">
        <v>181</v>
      </c>
      <c r="G8088" t="s">
        <v>182</v>
      </c>
    </row>
    <row r="8089" spans="1:7" x14ac:dyDescent="0.25">
      <c r="A8089" t="s">
        <v>1317</v>
      </c>
      <c r="B8089" t="s">
        <v>1318</v>
      </c>
      <c r="C8089" t="s">
        <v>1319</v>
      </c>
      <c r="D8089" s="1">
        <v>42101</v>
      </c>
      <c r="E8089" s="2">
        <v>200</v>
      </c>
      <c r="F8089" t="s">
        <v>1320</v>
      </c>
      <c r="G8089" t="s">
        <v>1328</v>
      </c>
    </row>
    <row r="8090" spans="1:7" x14ac:dyDescent="0.25">
      <c r="A8090" t="s">
        <v>1317</v>
      </c>
      <c r="B8090" t="s">
        <v>1318</v>
      </c>
      <c r="C8090" t="s">
        <v>1319</v>
      </c>
      <c r="D8090" s="1">
        <v>42101</v>
      </c>
      <c r="E8090" s="2">
        <v>200</v>
      </c>
      <c r="F8090" t="s">
        <v>1321</v>
      </c>
      <c r="G8090" t="s">
        <v>1328</v>
      </c>
    </row>
    <row r="8091" spans="1:7" x14ac:dyDescent="0.25">
      <c r="A8091" t="s">
        <v>241</v>
      </c>
      <c r="B8091" t="s">
        <v>242</v>
      </c>
      <c r="C8091" t="s">
        <v>243</v>
      </c>
      <c r="D8091" s="1">
        <v>42101</v>
      </c>
      <c r="E8091" s="2">
        <v>300</v>
      </c>
      <c r="F8091" t="s">
        <v>244</v>
      </c>
      <c r="G8091" t="s">
        <v>245</v>
      </c>
    </row>
    <row r="8092" spans="1:7" x14ac:dyDescent="0.25">
      <c r="A8092" t="s">
        <v>241</v>
      </c>
      <c r="B8092" t="s">
        <v>242</v>
      </c>
      <c r="C8092" t="s">
        <v>243</v>
      </c>
      <c r="D8092" s="1">
        <v>42101</v>
      </c>
      <c r="E8092" s="2">
        <v>300</v>
      </c>
      <c r="F8092" t="s">
        <v>246</v>
      </c>
      <c r="G8092" t="s">
        <v>245</v>
      </c>
    </row>
    <row r="8093" spans="1:7" x14ac:dyDescent="0.25">
      <c r="A8093" t="s">
        <v>164</v>
      </c>
      <c r="B8093" t="s">
        <v>165</v>
      </c>
      <c r="C8093" t="s">
        <v>166</v>
      </c>
      <c r="D8093" s="1">
        <v>42101</v>
      </c>
      <c r="E8093" s="2">
        <v>25</v>
      </c>
      <c r="F8093" t="s">
        <v>167</v>
      </c>
      <c r="G8093" t="s">
        <v>1695</v>
      </c>
    </row>
    <row r="8094" spans="1:7" x14ac:dyDescent="0.25">
      <c r="A8094" t="s">
        <v>164</v>
      </c>
      <c r="B8094" t="s">
        <v>165</v>
      </c>
      <c r="C8094" t="s">
        <v>166</v>
      </c>
      <c r="D8094" s="1">
        <v>42101</v>
      </c>
      <c r="E8094" s="2">
        <v>25</v>
      </c>
      <c r="F8094" t="s">
        <v>168</v>
      </c>
      <c r="G8094" t="s">
        <v>1695</v>
      </c>
    </row>
    <row r="8095" spans="1:7" x14ac:dyDescent="0.25">
      <c r="A8095" t="s">
        <v>169</v>
      </c>
      <c r="B8095" t="s">
        <v>170</v>
      </c>
      <c r="C8095" t="s">
        <v>171</v>
      </c>
      <c r="D8095" s="1">
        <v>42101</v>
      </c>
      <c r="E8095" s="2">
        <v>10</v>
      </c>
      <c r="F8095" t="s">
        <v>172</v>
      </c>
      <c r="G8095" t="s">
        <v>1245</v>
      </c>
    </row>
    <row r="8096" spans="1:7" x14ac:dyDescent="0.25">
      <c r="A8096" t="s">
        <v>169</v>
      </c>
      <c r="B8096" t="s">
        <v>170</v>
      </c>
      <c r="C8096" t="s">
        <v>171</v>
      </c>
      <c r="D8096" s="1">
        <v>42101</v>
      </c>
      <c r="E8096" s="2">
        <v>10</v>
      </c>
      <c r="F8096" t="s">
        <v>173</v>
      </c>
      <c r="G8096" t="s">
        <v>1245</v>
      </c>
    </row>
    <row r="8097" spans="1:7" x14ac:dyDescent="0.25">
      <c r="A8097" t="s">
        <v>493</v>
      </c>
      <c r="B8097" t="s">
        <v>494</v>
      </c>
      <c r="C8097" t="s">
        <v>495</v>
      </c>
      <c r="D8097" s="1">
        <v>42101</v>
      </c>
      <c r="E8097" s="2">
        <v>10</v>
      </c>
      <c r="F8097" t="s">
        <v>496</v>
      </c>
      <c r="G8097" t="s">
        <v>2456</v>
      </c>
    </row>
    <row r="8098" spans="1:7" x14ac:dyDescent="0.25">
      <c r="A8098" t="s">
        <v>493</v>
      </c>
      <c r="B8098" t="s">
        <v>494</v>
      </c>
      <c r="C8098" t="s">
        <v>495</v>
      </c>
      <c r="D8098" s="1">
        <v>42101</v>
      </c>
      <c r="E8098" s="2">
        <v>10</v>
      </c>
      <c r="F8098" t="s">
        <v>497</v>
      </c>
      <c r="G8098" t="s">
        <v>2456</v>
      </c>
    </row>
    <row r="8099" spans="1:7" x14ac:dyDescent="0.25">
      <c r="A8099" t="s">
        <v>1464</v>
      </c>
      <c r="B8099" t="s">
        <v>1465</v>
      </c>
      <c r="C8099" t="s">
        <v>627</v>
      </c>
      <c r="D8099" s="1">
        <v>42101</v>
      </c>
      <c r="E8099" s="2">
        <v>20</v>
      </c>
      <c r="F8099" t="s">
        <v>1466</v>
      </c>
      <c r="G8099" t="s">
        <v>2060</v>
      </c>
    </row>
    <row r="8100" spans="1:7" x14ac:dyDescent="0.25">
      <c r="A8100" t="s">
        <v>1464</v>
      </c>
      <c r="B8100" t="s">
        <v>1465</v>
      </c>
      <c r="C8100" t="s">
        <v>627</v>
      </c>
      <c r="D8100" s="1">
        <v>42101</v>
      </c>
      <c r="E8100" s="2">
        <v>20</v>
      </c>
      <c r="F8100" t="s">
        <v>1466</v>
      </c>
      <c r="G8100" t="s">
        <v>2060</v>
      </c>
    </row>
    <row r="8101" spans="1:7" x14ac:dyDescent="0.25">
      <c r="A8101" t="s">
        <v>174</v>
      </c>
      <c r="B8101" t="s">
        <v>175</v>
      </c>
      <c r="C8101" t="s">
        <v>176</v>
      </c>
      <c r="D8101" s="1">
        <v>42101</v>
      </c>
      <c r="E8101" s="2">
        <v>10</v>
      </c>
      <c r="F8101" t="s">
        <v>177</v>
      </c>
      <c r="G8101" t="s">
        <v>114</v>
      </c>
    </row>
    <row r="8102" spans="1:7" x14ac:dyDescent="0.25">
      <c r="A8102" t="s">
        <v>146</v>
      </c>
      <c r="B8102" t="s">
        <v>147</v>
      </c>
      <c r="C8102" t="s">
        <v>148</v>
      </c>
      <c r="D8102" s="1">
        <v>42104</v>
      </c>
      <c r="E8102" s="2">
        <v>15</v>
      </c>
      <c r="F8102" t="s">
        <v>149</v>
      </c>
      <c r="G8102" t="s">
        <v>2456</v>
      </c>
    </row>
    <row r="8103" spans="1:7" x14ac:dyDescent="0.25">
      <c r="A8103" t="s">
        <v>146</v>
      </c>
      <c r="B8103" t="s">
        <v>147</v>
      </c>
      <c r="C8103" t="s">
        <v>148</v>
      </c>
      <c r="D8103" s="1">
        <v>42104</v>
      </c>
      <c r="E8103" s="2">
        <v>15</v>
      </c>
      <c r="F8103" t="s">
        <v>150</v>
      </c>
      <c r="G8103" t="s">
        <v>2456</v>
      </c>
    </row>
    <row r="8104" spans="1:7" x14ac:dyDescent="0.25">
      <c r="A8104" t="s">
        <v>3022</v>
      </c>
      <c r="B8104" t="s">
        <v>3023</v>
      </c>
      <c r="D8104" s="1">
        <v>42104</v>
      </c>
      <c r="E8104" s="2">
        <v>100</v>
      </c>
      <c r="F8104" t="s">
        <v>3024</v>
      </c>
      <c r="G8104" t="s">
        <v>2946</v>
      </c>
    </row>
    <row r="8105" spans="1:7" x14ac:dyDescent="0.25">
      <c r="A8105" t="s">
        <v>851</v>
      </c>
      <c r="B8105" t="s">
        <v>852</v>
      </c>
      <c r="D8105" s="1">
        <v>42104</v>
      </c>
      <c r="E8105" s="2">
        <v>100</v>
      </c>
      <c r="G8105" t="s">
        <v>2999</v>
      </c>
    </row>
    <row r="8106" spans="1:7" x14ac:dyDescent="0.25">
      <c r="A8106" t="s">
        <v>3025</v>
      </c>
      <c r="B8106" t="s">
        <v>3026</v>
      </c>
      <c r="D8106" s="1">
        <v>42108</v>
      </c>
      <c r="E8106" s="2">
        <v>76.92</v>
      </c>
      <c r="F8106" t="s">
        <v>3027</v>
      </c>
      <c r="G8106" t="s">
        <v>2199</v>
      </c>
    </row>
    <row r="8107" spans="1:7" x14ac:dyDescent="0.25">
      <c r="A8107" t="s">
        <v>3028</v>
      </c>
      <c r="B8107" t="s">
        <v>3029</v>
      </c>
      <c r="D8107" s="1">
        <v>42108</v>
      </c>
      <c r="E8107" s="2">
        <v>1000</v>
      </c>
      <c r="G8107" t="s">
        <v>1341</v>
      </c>
    </row>
    <row r="8108" spans="1:7" x14ac:dyDescent="0.25">
      <c r="A8108" t="s">
        <v>40</v>
      </c>
      <c r="B8108" t="s">
        <v>41</v>
      </c>
      <c r="C8108" t="s">
        <v>42</v>
      </c>
      <c r="D8108" s="1">
        <v>42108</v>
      </c>
      <c r="E8108" s="2">
        <v>166.66</v>
      </c>
      <c r="F8108" t="s">
        <v>43</v>
      </c>
      <c r="G8108" t="s">
        <v>2609</v>
      </c>
    </row>
    <row r="8109" spans="1:7" x14ac:dyDescent="0.25">
      <c r="A8109" t="s">
        <v>49</v>
      </c>
      <c r="B8109" t="s">
        <v>50</v>
      </c>
      <c r="C8109" t="s">
        <v>51</v>
      </c>
      <c r="D8109" s="1">
        <v>42108</v>
      </c>
      <c r="E8109" s="2">
        <v>125</v>
      </c>
      <c r="F8109" t="s">
        <v>52</v>
      </c>
      <c r="G8109" t="s">
        <v>34</v>
      </c>
    </row>
    <row r="8110" spans="1:7" x14ac:dyDescent="0.25">
      <c r="A8110" t="s">
        <v>235</v>
      </c>
      <c r="B8110" t="s">
        <v>236</v>
      </c>
      <c r="C8110" t="s">
        <v>237</v>
      </c>
      <c r="D8110" s="1">
        <v>42108</v>
      </c>
      <c r="E8110" s="2">
        <v>125</v>
      </c>
      <c r="F8110" t="s">
        <v>238</v>
      </c>
      <c r="G8110" t="s">
        <v>1253</v>
      </c>
    </row>
    <row r="8111" spans="1:7" x14ac:dyDescent="0.25">
      <c r="A8111" t="s">
        <v>235</v>
      </c>
      <c r="B8111" t="s">
        <v>236</v>
      </c>
      <c r="C8111" t="s">
        <v>237</v>
      </c>
      <c r="D8111" s="1">
        <v>42108</v>
      </c>
      <c r="E8111" s="2">
        <v>125</v>
      </c>
      <c r="F8111" t="s">
        <v>239</v>
      </c>
      <c r="G8111" t="s">
        <v>1253</v>
      </c>
    </row>
    <row r="8112" spans="1:7" x14ac:dyDescent="0.25">
      <c r="A8112" t="s">
        <v>10</v>
      </c>
      <c r="B8112" t="s">
        <v>11</v>
      </c>
      <c r="C8112" t="s">
        <v>12</v>
      </c>
      <c r="D8112" s="1">
        <v>42108</v>
      </c>
      <c r="E8112" s="2">
        <v>83.33</v>
      </c>
      <c r="G8112" t="s">
        <v>34</v>
      </c>
    </row>
    <row r="8113" spans="1:7" x14ac:dyDescent="0.25">
      <c r="A8113" t="s">
        <v>53</v>
      </c>
      <c r="B8113" t="s">
        <v>54</v>
      </c>
      <c r="C8113" t="s">
        <v>55</v>
      </c>
      <c r="D8113" s="1">
        <v>42108</v>
      </c>
      <c r="E8113" s="2">
        <v>125</v>
      </c>
      <c r="F8113" t="s">
        <v>56</v>
      </c>
      <c r="G8113" t="s">
        <v>34</v>
      </c>
    </row>
    <row r="8114" spans="1:7" x14ac:dyDescent="0.25">
      <c r="A8114" t="s">
        <v>53</v>
      </c>
      <c r="B8114" t="s">
        <v>54</v>
      </c>
      <c r="C8114" t="s">
        <v>55</v>
      </c>
      <c r="D8114" s="1">
        <v>42108</v>
      </c>
      <c r="E8114" s="2">
        <v>125</v>
      </c>
      <c r="F8114" t="s">
        <v>57</v>
      </c>
      <c r="G8114" t="s">
        <v>34</v>
      </c>
    </row>
    <row r="8115" spans="1:7" x14ac:dyDescent="0.25">
      <c r="A8115" t="s">
        <v>2285</v>
      </c>
      <c r="B8115" t="s">
        <v>2286</v>
      </c>
      <c r="C8115" t="s">
        <v>2287</v>
      </c>
      <c r="D8115" s="1">
        <v>42108</v>
      </c>
      <c r="E8115" s="2">
        <v>83.33</v>
      </c>
      <c r="G8115" t="s">
        <v>34</v>
      </c>
    </row>
    <row r="8116" spans="1:7" x14ac:dyDescent="0.25">
      <c r="A8116" t="s">
        <v>3030</v>
      </c>
      <c r="B8116" t="s">
        <v>673</v>
      </c>
      <c r="C8116" t="s">
        <v>2779</v>
      </c>
      <c r="D8116" s="1">
        <v>42108</v>
      </c>
      <c r="E8116" s="2">
        <v>100</v>
      </c>
      <c r="F8116" t="s">
        <v>3031</v>
      </c>
      <c r="G8116" t="s">
        <v>2616</v>
      </c>
    </row>
    <row r="8117" spans="1:7" x14ac:dyDescent="0.25">
      <c r="A8117" t="s">
        <v>3032</v>
      </c>
      <c r="B8117" t="s">
        <v>1965</v>
      </c>
      <c r="C8117" t="s">
        <v>3033</v>
      </c>
      <c r="D8117" s="1">
        <v>42108</v>
      </c>
      <c r="E8117" s="2">
        <v>100</v>
      </c>
      <c r="F8117" t="s">
        <v>3034</v>
      </c>
      <c r="G8117" t="s">
        <v>2946</v>
      </c>
    </row>
    <row r="8118" spans="1:7" x14ac:dyDescent="0.25">
      <c r="A8118" t="s">
        <v>1257</v>
      </c>
      <c r="B8118" t="s">
        <v>1258</v>
      </c>
      <c r="C8118" t="s">
        <v>1259</v>
      </c>
      <c r="D8118" s="1">
        <v>42108</v>
      </c>
      <c r="E8118" s="2">
        <v>83.33</v>
      </c>
      <c r="F8118" t="s">
        <v>1260</v>
      </c>
      <c r="G8118" t="s">
        <v>34</v>
      </c>
    </row>
    <row r="8119" spans="1:7" x14ac:dyDescent="0.25">
      <c r="A8119" t="s">
        <v>1308</v>
      </c>
      <c r="B8119" t="s">
        <v>1309</v>
      </c>
      <c r="C8119" t="s">
        <v>1310</v>
      </c>
      <c r="D8119" s="1">
        <v>42108</v>
      </c>
      <c r="E8119" s="2">
        <v>83.33</v>
      </c>
      <c r="F8119" t="s">
        <v>1311</v>
      </c>
      <c r="G8119" t="s">
        <v>34</v>
      </c>
    </row>
    <row r="8120" spans="1:7" x14ac:dyDescent="0.25">
      <c r="A8120" t="s">
        <v>1704</v>
      </c>
      <c r="B8120" t="s">
        <v>1705</v>
      </c>
      <c r="C8120" t="s">
        <v>1706</v>
      </c>
      <c r="D8120" s="1">
        <v>42115</v>
      </c>
      <c r="E8120" s="2">
        <v>83.33</v>
      </c>
      <c r="G8120" t="s">
        <v>34</v>
      </c>
    </row>
    <row r="8121" spans="1:7" x14ac:dyDescent="0.25">
      <c r="A8121" t="s">
        <v>1989</v>
      </c>
      <c r="B8121" t="s">
        <v>1990</v>
      </c>
      <c r="C8121" t="s">
        <v>1991</v>
      </c>
      <c r="D8121" s="1">
        <v>42115</v>
      </c>
      <c r="E8121" s="2">
        <v>50</v>
      </c>
      <c r="F8121" t="s">
        <v>1992</v>
      </c>
      <c r="G8121" t="s">
        <v>2946</v>
      </c>
    </row>
    <row r="8122" spans="1:7" x14ac:dyDescent="0.25">
      <c r="A8122" t="s">
        <v>1989</v>
      </c>
      <c r="B8122" t="s">
        <v>1990</v>
      </c>
      <c r="C8122" t="s">
        <v>1991</v>
      </c>
      <c r="D8122" s="1">
        <v>42115</v>
      </c>
      <c r="E8122" s="2">
        <v>50</v>
      </c>
      <c r="F8122" t="s">
        <v>1993</v>
      </c>
      <c r="G8122" t="s">
        <v>2946</v>
      </c>
    </row>
    <row r="8123" spans="1:7" x14ac:dyDescent="0.25">
      <c r="A8123" t="s">
        <v>1604</v>
      </c>
      <c r="B8123" t="s">
        <v>1605</v>
      </c>
      <c r="C8123" t="s">
        <v>1606</v>
      </c>
      <c r="D8123" s="1">
        <v>42115</v>
      </c>
      <c r="E8123" s="2">
        <v>500</v>
      </c>
      <c r="F8123" t="s">
        <v>1607</v>
      </c>
      <c r="G8123" t="s">
        <v>114</v>
      </c>
    </row>
    <row r="8124" spans="1:7" x14ac:dyDescent="0.25">
      <c r="A8124" t="s">
        <v>1236</v>
      </c>
      <c r="B8124" t="s">
        <v>903</v>
      </c>
      <c r="C8124" t="s">
        <v>997</v>
      </c>
      <c r="D8124" s="1">
        <v>42115</v>
      </c>
      <c r="E8124" s="2">
        <v>84</v>
      </c>
      <c r="F8124" t="s">
        <v>1237</v>
      </c>
      <c r="G8124" t="s">
        <v>34</v>
      </c>
    </row>
    <row r="8125" spans="1:7" x14ac:dyDescent="0.25">
      <c r="A8125" t="s">
        <v>188</v>
      </c>
      <c r="B8125" t="s">
        <v>189</v>
      </c>
      <c r="C8125" t="s">
        <v>190</v>
      </c>
      <c r="D8125" s="1">
        <v>42115</v>
      </c>
      <c r="E8125" s="2">
        <v>100</v>
      </c>
      <c r="F8125" t="s">
        <v>191</v>
      </c>
      <c r="G8125" t="s">
        <v>192</v>
      </c>
    </row>
    <row r="8126" spans="1:7" x14ac:dyDescent="0.25">
      <c r="A8126" t="s">
        <v>2634</v>
      </c>
      <c r="B8126" t="s">
        <v>2635</v>
      </c>
      <c r="C8126" t="s">
        <v>2636</v>
      </c>
      <c r="D8126" s="1">
        <v>42115</v>
      </c>
      <c r="E8126" s="2">
        <v>100</v>
      </c>
      <c r="F8126" t="s">
        <v>2637</v>
      </c>
      <c r="G8126" t="s">
        <v>2638</v>
      </c>
    </row>
    <row r="8127" spans="1:7" x14ac:dyDescent="0.25">
      <c r="A8127" t="s">
        <v>2634</v>
      </c>
      <c r="B8127" t="s">
        <v>2635</v>
      </c>
      <c r="C8127" t="s">
        <v>2636</v>
      </c>
      <c r="D8127" s="1">
        <v>42115</v>
      </c>
      <c r="E8127" s="2">
        <v>100</v>
      </c>
      <c r="F8127" t="s">
        <v>2639</v>
      </c>
      <c r="G8127" t="s">
        <v>2638</v>
      </c>
    </row>
    <row r="8128" spans="1:7" x14ac:dyDescent="0.25">
      <c r="A8128" t="s">
        <v>2634</v>
      </c>
      <c r="B8128" t="s">
        <v>2635</v>
      </c>
      <c r="C8128" t="s">
        <v>2636</v>
      </c>
      <c r="D8128" s="1">
        <v>42115</v>
      </c>
      <c r="E8128" s="2">
        <v>100</v>
      </c>
      <c r="F8128" t="s">
        <v>2639</v>
      </c>
      <c r="G8128" t="s">
        <v>2638</v>
      </c>
    </row>
    <row r="8129" spans="1:7" x14ac:dyDescent="0.25">
      <c r="A8129" t="s">
        <v>1051</v>
      </c>
      <c r="B8129" t="s">
        <v>1052</v>
      </c>
      <c r="C8129" t="s">
        <v>1053</v>
      </c>
      <c r="D8129" s="1">
        <v>42115</v>
      </c>
      <c r="E8129" s="2">
        <v>25</v>
      </c>
      <c r="F8129" t="s">
        <v>1054</v>
      </c>
      <c r="G8129" t="s">
        <v>310</v>
      </c>
    </row>
    <row r="8130" spans="1:7" x14ac:dyDescent="0.25">
      <c r="A8130" t="s">
        <v>574</v>
      </c>
      <c r="B8130" t="s">
        <v>575</v>
      </c>
      <c r="C8130" t="s">
        <v>576</v>
      </c>
      <c r="D8130" s="1">
        <v>42115</v>
      </c>
      <c r="E8130" s="2">
        <v>500</v>
      </c>
      <c r="F8130" t="s">
        <v>577</v>
      </c>
      <c r="G8130" t="s">
        <v>1440</v>
      </c>
    </row>
    <row r="8131" spans="1:7" x14ac:dyDescent="0.25">
      <c r="A8131" t="s">
        <v>574</v>
      </c>
      <c r="B8131" t="s">
        <v>575</v>
      </c>
      <c r="C8131" t="s">
        <v>576</v>
      </c>
      <c r="D8131" s="1">
        <v>42115</v>
      </c>
      <c r="E8131" s="2">
        <v>500</v>
      </c>
      <c r="F8131" t="s">
        <v>578</v>
      </c>
      <c r="G8131" t="s">
        <v>1440</v>
      </c>
    </row>
    <row r="8132" spans="1:7" x14ac:dyDescent="0.25">
      <c r="A8132" t="s">
        <v>337</v>
      </c>
      <c r="B8132" t="s">
        <v>338</v>
      </c>
      <c r="C8132" t="s">
        <v>339</v>
      </c>
      <c r="D8132" s="1">
        <v>42115</v>
      </c>
      <c r="E8132" s="2">
        <v>400</v>
      </c>
      <c r="F8132" t="s">
        <v>340</v>
      </c>
      <c r="G8132" t="s">
        <v>282</v>
      </c>
    </row>
    <row r="8133" spans="1:7" x14ac:dyDescent="0.25">
      <c r="A8133" t="s">
        <v>26</v>
      </c>
      <c r="B8133" t="s">
        <v>27</v>
      </c>
      <c r="D8133" s="1">
        <v>42115</v>
      </c>
      <c r="E8133" s="2">
        <v>1000</v>
      </c>
      <c r="F8133" t="s">
        <v>28</v>
      </c>
      <c r="G8133" t="s">
        <v>34</v>
      </c>
    </row>
    <row r="8134" spans="1:7" x14ac:dyDescent="0.25">
      <c r="A8134" t="s">
        <v>26</v>
      </c>
      <c r="B8134" t="s">
        <v>27</v>
      </c>
      <c r="D8134" s="1">
        <v>42115</v>
      </c>
      <c r="E8134" s="2">
        <v>1000</v>
      </c>
      <c r="F8134" t="s">
        <v>29</v>
      </c>
      <c r="G8134" t="s">
        <v>34</v>
      </c>
    </row>
    <row r="8135" spans="1:7" x14ac:dyDescent="0.25">
      <c r="A8135" t="s">
        <v>2575</v>
      </c>
      <c r="B8135" t="s">
        <v>2576</v>
      </c>
      <c r="D8135" s="1">
        <v>42115</v>
      </c>
      <c r="E8135" s="2">
        <v>5000</v>
      </c>
      <c r="G8135" t="s">
        <v>2060</v>
      </c>
    </row>
    <row r="8136" spans="1:7" x14ac:dyDescent="0.25">
      <c r="A8136" t="s">
        <v>1856</v>
      </c>
      <c r="B8136" t="s">
        <v>1857</v>
      </c>
      <c r="D8136" s="1">
        <v>42115</v>
      </c>
      <c r="E8136" s="2">
        <v>1703</v>
      </c>
      <c r="G8136" t="s">
        <v>999</v>
      </c>
    </row>
    <row r="8137" spans="1:7" x14ac:dyDescent="0.25">
      <c r="A8137" t="s">
        <v>2534</v>
      </c>
      <c r="B8137" t="s">
        <v>2535</v>
      </c>
      <c r="D8137" s="1">
        <v>42124</v>
      </c>
      <c r="E8137" s="2">
        <v>1500</v>
      </c>
      <c r="G8137" t="s">
        <v>97</v>
      </c>
    </row>
    <row r="8138" spans="1:7" x14ac:dyDescent="0.25">
      <c r="A8138" t="s">
        <v>1076</v>
      </c>
      <c r="B8138" t="s">
        <v>1077</v>
      </c>
      <c r="D8138" s="1">
        <v>42124</v>
      </c>
      <c r="E8138" s="2">
        <v>17.28</v>
      </c>
      <c r="G8138" t="s">
        <v>310</v>
      </c>
    </row>
    <row r="8139" spans="1:7" x14ac:dyDescent="0.25">
      <c r="A8139" t="s">
        <v>1080</v>
      </c>
      <c r="B8139" t="s">
        <v>1081</v>
      </c>
      <c r="D8139" s="1">
        <v>42124</v>
      </c>
      <c r="E8139" s="2">
        <v>1000</v>
      </c>
      <c r="G8139" t="s">
        <v>1082</v>
      </c>
    </row>
    <row r="8140" spans="1:7" x14ac:dyDescent="0.25">
      <c r="A8140" t="s">
        <v>87</v>
      </c>
      <c r="B8140" t="s">
        <v>88</v>
      </c>
      <c r="C8140" t="s">
        <v>89</v>
      </c>
      <c r="D8140" s="1">
        <v>42124</v>
      </c>
      <c r="E8140" s="2">
        <v>30</v>
      </c>
      <c r="F8140" t="s">
        <v>90</v>
      </c>
      <c r="G8140" t="s">
        <v>2983</v>
      </c>
    </row>
    <row r="8141" spans="1:7" x14ac:dyDescent="0.25">
      <c r="A8141" t="s">
        <v>87</v>
      </c>
      <c r="B8141" t="s">
        <v>88</v>
      </c>
      <c r="C8141" t="s">
        <v>89</v>
      </c>
      <c r="D8141" s="1">
        <v>42124</v>
      </c>
      <c r="E8141" s="2">
        <v>30</v>
      </c>
      <c r="F8141" t="s">
        <v>91</v>
      </c>
      <c r="G8141" t="s">
        <v>2983</v>
      </c>
    </row>
    <row r="8142" spans="1:7" x14ac:dyDescent="0.25">
      <c r="A8142" t="s">
        <v>87</v>
      </c>
      <c r="B8142" t="s">
        <v>88</v>
      </c>
      <c r="C8142" t="s">
        <v>89</v>
      </c>
      <c r="D8142" s="1">
        <v>42124</v>
      </c>
      <c r="E8142" s="2">
        <v>30</v>
      </c>
      <c r="F8142" t="s">
        <v>91</v>
      </c>
      <c r="G8142" t="s">
        <v>2983</v>
      </c>
    </row>
    <row r="8143" spans="1:7" x14ac:dyDescent="0.25">
      <c r="A8143" t="s">
        <v>87</v>
      </c>
      <c r="B8143" t="s">
        <v>88</v>
      </c>
      <c r="C8143" t="s">
        <v>89</v>
      </c>
      <c r="D8143" s="1">
        <v>42124</v>
      </c>
      <c r="E8143" s="2">
        <v>30</v>
      </c>
      <c r="F8143" t="s">
        <v>92</v>
      </c>
      <c r="G8143" t="s">
        <v>2983</v>
      </c>
    </row>
    <row r="8144" spans="1:7" x14ac:dyDescent="0.25">
      <c r="A8144" t="s">
        <v>3035</v>
      </c>
      <c r="B8144" t="s">
        <v>611</v>
      </c>
      <c r="C8144" t="s">
        <v>3036</v>
      </c>
      <c r="D8144" s="1">
        <v>42124</v>
      </c>
      <c r="E8144" s="2">
        <v>30</v>
      </c>
      <c r="F8144" t="s">
        <v>3037</v>
      </c>
      <c r="G8144" t="s">
        <v>2983</v>
      </c>
    </row>
    <row r="8145" spans="1:7" x14ac:dyDescent="0.25">
      <c r="A8145" t="s">
        <v>3038</v>
      </c>
      <c r="B8145" t="s">
        <v>2028</v>
      </c>
      <c r="C8145" t="s">
        <v>608</v>
      </c>
      <c r="D8145" s="1">
        <v>42124</v>
      </c>
      <c r="E8145" s="2">
        <v>25</v>
      </c>
      <c r="F8145" t="s">
        <v>3039</v>
      </c>
      <c r="G8145" t="s">
        <v>2946</v>
      </c>
    </row>
    <row r="8146" spans="1:7" x14ac:dyDescent="0.25">
      <c r="A8146" t="s">
        <v>3040</v>
      </c>
      <c r="B8146" t="s">
        <v>3041</v>
      </c>
      <c r="C8146" t="s">
        <v>3042</v>
      </c>
      <c r="D8146" s="1">
        <v>42124</v>
      </c>
      <c r="E8146" s="2">
        <v>250</v>
      </c>
      <c r="G8146" t="s">
        <v>2946</v>
      </c>
    </row>
    <row r="8147" spans="1:7" x14ac:dyDescent="0.25">
      <c r="A8147" t="s">
        <v>3043</v>
      </c>
      <c r="B8147" t="s">
        <v>3044</v>
      </c>
      <c r="C8147" t="s">
        <v>3045</v>
      </c>
      <c r="D8147" s="1">
        <v>42124</v>
      </c>
      <c r="E8147" s="2">
        <v>20</v>
      </c>
      <c r="F8147" t="s">
        <v>3046</v>
      </c>
      <c r="G8147" t="s">
        <v>2983</v>
      </c>
    </row>
    <row r="8148" spans="1:7" x14ac:dyDescent="0.25">
      <c r="A8148" t="s">
        <v>3047</v>
      </c>
      <c r="B8148" t="s">
        <v>175</v>
      </c>
      <c r="C8148" t="s">
        <v>3048</v>
      </c>
      <c r="D8148" s="1">
        <v>42124</v>
      </c>
      <c r="E8148" s="2">
        <v>100</v>
      </c>
      <c r="G8148" t="s">
        <v>67</v>
      </c>
    </row>
    <row r="8149" spans="1:7" x14ac:dyDescent="0.25">
      <c r="A8149" t="s">
        <v>3049</v>
      </c>
      <c r="B8149" t="s">
        <v>3050</v>
      </c>
      <c r="C8149" t="s">
        <v>3051</v>
      </c>
      <c r="D8149" s="1">
        <v>42124</v>
      </c>
      <c r="E8149" s="2">
        <v>20</v>
      </c>
      <c r="F8149" t="s">
        <v>3052</v>
      </c>
      <c r="G8149" t="s">
        <v>2983</v>
      </c>
    </row>
    <row r="8150" spans="1:7" x14ac:dyDescent="0.25">
      <c r="A8150" t="s">
        <v>3049</v>
      </c>
      <c r="B8150" t="s">
        <v>3050</v>
      </c>
      <c r="C8150" t="s">
        <v>3051</v>
      </c>
      <c r="D8150" s="1">
        <v>42124</v>
      </c>
      <c r="E8150" s="2">
        <v>20</v>
      </c>
      <c r="F8150" t="s">
        <v>3052</v>
      </c>
      <c r="G8150" t="s">
        <v>2983</v>
      </c>
    </row>
    <row r="8151" spans="1:7" x14ac:dyDescent="0.25">
      <c r="A8151" t="s">
        <v>3053</v>
      </c>
      <c r="B8151" t="s">
        <v>3054</v>
      </c>
      <c r="C8151" t="s">
        <v>3055</v>
      </c>
      <c r="D8151" s="1">
        <v>42124</v>
      </c>
      <c r="E8151" s="2">
        <v>20</v>
      </c>
      <c r="F8151" t="s">
        <v>3056</v>
      </c>
      <c r="G8151" t="s">
        <v>2983</v>
      </c>
    </row>
    <row r="8152" spans="1:7" x14ac:dyDescent="0.25">
      <c r="A8152" t="s">
        <v>3053</v>
      </c>
      <c r="B8152" t="s">
        <v>3054</v>
      </c>
      <c r="C8152" t="s">
        <v>3055</v>
      </c>
      <c r="D8152" s="1">
        <v>42124</v>
      </c>
      <c r="E8152" s="2">
        <v>20</v>
      </c>
      <c r="F8152" t="s">
        <v>3056</v>
      </c>
      <c r="G8152" t="s">
        <v>2983</v>
      </c>
    </row>
    <row r="8153" spans="1:7" x14ac:dyDescent="0.25">
      <c r="A8153" t="s">
        <v>3053</v>
      </c>
      <c r="B8153" t="s">
        <v>3054</v>
      </c>
      <c r="C8153" t="s">
        <v>3055</v>
      </c>
      <c r="D8153" s="1">
        <v>42124</v>
      </c>
      <c r="E8153" s="2">
        <v>20</v>
      </c>
      <c r="F8153" t="s">
        <v>3057</v>
      </c>
      <c r="G8153" t="s">
        <v>2983</v>
      </c>
    </row>
    <row r="8154" spans="1:7" x14ac:dyDescent="0.25">
      <c r="A8154" t="s">
        <v>3053</v>
      </c>
      <c r="B8154" t="s">
        <v>3054</v>
      </c>
      <c r="C8154" t="s">
        <v>3055</v>
      </c>
      <c r="D8154" s="1">
        <v>42124</v>
      </c>
      <c r="E8154" s="2">
        <v>20</v>
      </c>
      <c r="F8154" t="s">
        <v>3058</v>
      </c>
      <c r="G8154" t="s">
        <v>2983</v>
      </c>
    </row>
    <row r="8155" spans="1:7" x14ac:dyDescent="0.25">
      <c r="A8155" t="s">
        <v>1322</v>
      </c>
      <c r="B8155" t="s">
        <v>1323</v>
      </c>
      <c r="C8155" t="s">
        <v>1324</v>
      </c>
      <c r="D8155" s="1">
        <v>42124</v>
      </c>
      <c r="E8155" s="2">
        <v>20</v>
      </c>
      <c r="F8155" t="s">
        <v>1325</v>
      </c>
      <c r="G8155" t="s">
        <v>2983</v>
      </c>
    </row>
    <row r="8156" spans="1:7" x14ac:dyDescent="0.25">
      <c r="A8156" t="s">
        <v>1322</v>
      </c>
      <c r="B8156" t="s">
        <v>1323</v>
      </c>
      <c r="C8156" t="s">
        <v>1324</v>
      </c>
      <c r="D8156" s="1">
        <v>42124</v>
      </c>
      <c r="E8156" s="2">
        <v>20</v>
      </c>
      <c r="F8156" t="s">
        <v>1325</v>
      </c>
      <c r="G8156" t="s">
        <v>2983</v>
      </c>
    </row>
    <row r="8157" spans="1:7" x14ac:dyDescent="0.25">
      <c r="A8157" t="s">
        <v>1322</v>
      </c>
      <c r="B8157" t="s">
        <v>1323</v>
      </c>
      <c r="C8157" t="s">
        <v>1324</v>
      </c>
      <c r="D8157" s="1">
        <v>42124</v>
      </c>
      <c r="E8157" s="2">
        <v>20</v>
      </c>
      <c r="F8157" t="s">
        <v>1327</v>
      </c>
      <c r="G8157" t="s">
        <v>2983</v>
      </c>
    </row>
    <row r="8158" spans="1:7" x14ac:dyDescent="0.25">
      <c r="A8158" t="s">
        <v>1580</v>
      </c>
      <c r="B8158" t="s">
        <v>1581</v>
      </c>
      <c r="C8158" t="s">
        <v>1582</v>
      </c>
      <c r="D8158" s="1">
        <v>42130</v>
      </c>
      <c r="E8158" s="2">
        <v>20</v>
      </c>
      <c r="F8158" t="s">
        <v>1583</v>
      </c>
      <c r="G8158" t="s">
        <v>1869</v>
      </c>
    </row>
    <row r="8159" spans="1:7" x14ac:dyDescent="0.25">
      <c r="A8159" t="s">
        <v>306</v>
      </c>
      <c r="B8159" t="s">
        <v>307</v>
      </c>
      <c r="C8159" t="s">
        <v>308</v>
      </c>
      <c r="D8159" s="1">
        <v>42130</v>
      </c>
      <c r="E8159" s="2">
        <v>10</v>
      </c>
      <c r="F8159" t="s">
        <v>309</v>
      </c>
      <c r="G8159" t="s">
        <v>310</v>
      </c>
    </row>
    <row r="8160" spans="1:7" x14ac:dyDescent="0.25">
      <c r="A8160" t="s">
        <v>306</v>
      </c>
      <c r="B8160" t="s">
        <v>307</v>
      </c>
      <c r="C8160" t="s">
        <v>308</v>
      </c>
      <c r="D8160" s="1">
        <v>42130</v>
      </c>
      <c r="E8160" s="2">
        <v>10</v>
      </c>
      <c r="F8160" t="s">
        <v>311</v>
      </c>
      <c r="G8160" t="s">
        <v>310</v>
      </c>
    </row>
    <row r="8161" spans="1:7" x14ac:dyDescent="0.25">
      <c r="A8161" t="s">
        <v>302</v>
      </c>
      <c r="B8161" t="s">
        <v>303</v>
      </c>
      <c r="C8161" t="s">
        <v>304</v>
      </c>
      <c r="D8161" s="1">
        <v>42130</v>
      </c>
      <c r="E8161" s="2">
        <v>40.86</v>
      </c>
      <c r="F8161" t="s">
        <v>305</v>
      </c>
      <c r="G8161" t="s">
        <v>114</v>
      </c>
    </row>
    <row r="8162" spans="1:7" x14ac:dyDescent="0.25">
      <c r="A8162" t="s">
        <v>1584</v>
      </c>
      <c r="B8162" t="s">
        <v>1585</v>
      </c>
      <c r="C8162" t="s">
        <v>1586</v>
      </c>
      <c r="D8162" s="1">
        <v>42130</v>
      </c>
      <c r="E8162" s="2">
        <v>30</v>
      </c>
      <c r="F8162" t="s">
        <v>1587</v>
      </c>
      <c r="G8162" t="s">
        <v>1790</v>
      </c>
    </row>
    <row r="8163" spans="1:7" x14ac:dyDescent="0.25">
      <c r="A8163" t="s">
        <v>1105</v>
      </c>
      <c r="B8163" t="s">
        <v>1106</v>
      </c>
      <c r="C8163" t="s">
        <v>1107</v>
      </c>
      <c r="D8163" s="1">
        <v>42130</v>
      </c>
      <c r="E8163" s="2">
        <v>50</v>
      </c>
      <c r="F8163" t="s">
        <v>1108</v>
      </c>
      <c r="G8163" t="s">
        <v>2253</v>
      </c>
    </row>
    <row r="8164" spans="1:7" x14ac:dyDescent="0.25">
      <c r="A8164" t="s">
        <v>296</v>
      </c>
      <c r="B8164" t="s">
        <v>297</v>
      </c>
      <c r="C8164" t="s">
        <v>298</v>
      </c>
      <c r="D8164" s="1">
        <v>42130</v>
      </c>
      <c r="E8164" s="2">
        <v>100</v>
      </c>
      <c r="F8164" t="s">
        <v>299</v>
      </c>
      <c r="G8164" t="s">
        <v>34</v>
      </c>
    </row>
    <row r="8165" spans="1:7" x14ac:dyDescent="0.25">
      <c r="A8165" t="s">
        <v>296</v>
      </c>
      <c r="B8165" t="s">
        <v>297</v>
      </c>
      <c r="C8165" t="s">
        <v>298</v>
      </c>
      <c r="D8165" s="1">
        <v>42130</v>
      </c>
      <c r="E8165" s="2">
        <v>100</v>
      </c>
      <c r="F8165" t="s">
        <v>300</v>
      </c>
      <c r="G8165" t="s">
        <v>34</v>
      </c>
    </row>
    <row r="8166" spans="1:7" x14ac:dyDescent="0.25">
      <c r="A8166" t="s">
        <v>296</v>
      </c>
      <c r="B8166" t="s">
        <v>297</v>
      </c>
      <c r="C8166" t="s">
        <v>298</v>
      </c>
      <c r="D8166" s="1">
        <v>42130</v>
      </c>
      <c r="E8166" s="2">
        <v>100</v>
      </c>
      <c r="F8166" t="s">
        <v>301</v>
      </c>
      <c r="G8166" t="s">
        <v>34</v>
      </c>
    </row>
    <row r="8167" spans="1:7" x14ac:dyDescent="0.25">
      <c r="A8167" t="s">
        <v>2753</v>
      </c>
      <c r="B8167" t="s">
        <v>740</v>
      </c>
      <c r="C8167" t="s">
        <v>2754</v>
      </c>
      <c r="D8167" s="1">
        <v>42130</v>
      </c>
      <c r="E8167" s="2">
        <v>5</v>
      </c>
      <c r="F8167" t="s">
        <v>2755</v>
      </c>
      <c r="G8167" t="s">
        <v>2663</v>
      </c>
    </row>
    <row r="8168" spans="1:7" x14ac:dyDescent="0.25">
      <c r="A8168" t="s">
        <v>2753</v>
      </c>
      <c r="B8168" t="s">
        <v>740</v>
      </c>
      <c r="C8168" t="s">
        <v>2754</v>
      </c>
      <c r="D8168" s="1">
        <v>42130</v>
      </c>
      <c r="E8168" s="2">
        <v>5</v>
      </c>
      <c r="F8168" t="s">
        <v>2756</v>
      </c>
      <c r="G8168" t="s">
        <v>2663</v>
      </c>
    </row>
    <row r="8169" spans="1:7" x14ac:dyDescent="0.25">
      <c r="A8169" t="s">
        <v>2753</v>
      </c>
      <c r="B8169" t="s">
        <v>740</v>
      </c>
      <c r="C8169" t="s">
        <v>2754</v>
      </c>
      <c r="D8169" s="1">
        <v>42130</v>
      </c>
      <c r="E8169" s="2">
        <v>5</v>
      </c>
      <c r="F8169" t="s">
        <v>2757</v>
      </c>
      <c r="G8169" t="s">
        <v>2663</v>
      </c>
    </row>
    <row r="8170" spans="1:7" x14ac:dyDescent="0.25">
      <c r="A8170" t="s">
        <v>129</v>
      </c>
      <c r="B8170" t="s">
        <v>130</v>
      </c>
      <c r="C8170" t="s">
        <v>131</v>
      </c>
      <c r="D8170" s="1">
        <v>42130</v>
      </c>
      <c r="E8170" s="2">
        <v>10</v>
      </c>
      <c r="F8170" t="s">
        <v>132</v>
      </c>
      <c r="G8170" t="s">
        <v>1245</v>
      </c>
    </row>
    <row r="8171" spans="1:7" x14ac:dyDescent="0.25">
      <c r="A8171" t="s">
        <v>133</v>
      </c>
      <c r="B8171" t="s">
        <v>134</v>
      </c>
      <c r="C8171" t="s">
        <v>95</v>
      </c>
      <c r="D8171" s="1">
        <v>42130</v>
      </c>
      <c r="E8171" s="2">
        <v>10</v>
      </c>
      <c r="F8171" t="s">
        <v>135</v>
      </c>
      <c r="G8171" t="s">
        <v>1245</v>
      </c>
    </row>
    <row r="8172" spans="1:7" x14ac:dyDescent="0.25">
      <c r="A8172" t="s">
        <v>133</v>
      </c>
      <c r="B8172" t="s">
        <v>134</v>
      </c>
      <c r="C8172" t="s">
        <v>95</v>
      </c>
      <c r="D8172" s="1">
        <v>42130</v>
      </c>
      <c r="E8172" s="2">
        <v>10</v>
      </c>
      <c r="F8172" t="s">
        <v>136</v>
      </c>
      <c r="G8172" t="s">
        <v>1245</v>
      </c>
    </row>
    <row r="8173" spans="1:7" x14ac:dyDescent="0.25">
      <c r="A8173" t="s">
        <v>133</v>
      </c>
      <c r="B8173" t="s">
        <v>134</v>
      </c>
      <c r="C8173" t="s">
        <v>95</v>
      </c>
      <c r="D8173" s="1">
        <v>42130</v>
      </c>
      <c r="E8173" s="2">
        <v>10</v>
      </c>
      <c r="F8173" t="s">
        <v>137</v>
      </c>
      <c r="G8173" t="s">
        <v>1245</v>
      </c>
    </row>
    <row r="8174" spans="1:7" x14ac:dyDescent="0.25">
      <c r="A8174" t="s">
        <v>293</v>
      </c>
      <c r="B8174" t="s">
        <v>248</v>
      </c>
      <c r="C8174" t="s">
        <v>294</v>
      </c>
      <c r="D8174" s="1">
        <v>42130</v>
      </c>
      <c r="E8174" s="2">
        <v>15</v>
      </c>
      <c r="F8174" t="s">
        <v>295</v>
      </c>
      <c r="G8174" t="s">
        <v>182</v>
      </c>
    </row>
    <row r="8175" spans="1:7" x14ac:dyDescent="0.25">
      <c r="A8175" t="s">
        <v>293</v>
      </c>
      <c r="B8175" t="s">
        <v>248</v>
      </c>
      <c r="C8175" t="s">
        <v>294</v>
      </c>
      <c r="D8175" s="1">
        <v>42130</v>
      </c>
      <c r="E8175" s="2">
        <v>15</v>
      </c>
      <c r="F8175" t="s">
        <v>295</v>
      </c>
      <c r="G8175" t="s">
        <v>182</v>
      </c>
    </row>
    <row r="8176" spans="1:7" x14ac:dyDescent="0.25">
      <c r="A8176" t="s">
        <v>2339</v>
      </c>
      <c r="B8176" t="s">
        <v>222</v>
      </c>
      <c r="C8176" t="s">
        <v>2340</v>
      </c>
      <c r="D8176" s="1">
        <v>42130</v>
      </c>
      <c r="E8176" s="2">
        <v>10</v>
      </c>
      <c r="F8176" t="s">
        <v>2341</v>
      </c>
      <c r="G8176" t="s">
        <v>2677</v>
      </c>
    </row>
    <row r="8177" spans="1:7" x14ac:dyDescent="0.25">
      <c r="A8177" t="s">
        <v>2339</v>
      </c>
      <c r="B8177" t="s">
        <v>222</v>
      </c>
      <c r="C8177" t="s">
        <v>2340</v>
      </c>
      <c r="D8177" s="1">
        <v>42130</v>
      </c>
      <c r="E8177" s="2">
        <v>10</v>
      </c>
      <c r="F8177" t="s">
        <v>2342</v>
      </c>
      <c r="G8177" t="s">
        <v>2677</v>
      </c>
    </row>
    <row r="8178" spans="1:7" x14ac:dyDescent="0.25">
      <c r="A8178" t="s">
        <v>1492</v>
      </c>
      <c r="B8178" t="s">
        <v>1493</v>
      </c>
      <c r="C8178" t="s">
        <v>1494</v>
      </c>
      <c r="D8178" s="1">
        <v>42130</v>
      </c>
      <c r="E8178" s="2">
        <v>10</v>
      </c>
      <c r="F8178" t="s">
        <v>1495</v>
      </c>
      <c r="G8178" t="s">
        <v>276</v>
      </c>
    </row>
    <row r="8179" spans="1:7" x14ac:dyDescent="0.25">
      <c r="A8179" t="s">
        <v>278</v>
      </c>
      <c r="B8179" t="s">
        <v>279</v>
      </c>
      <c r="C8179" t="s">
        <v>280</v>
      </c>
      <c r="D8179" s="1">
        <v>42130</v>
      </c>
      <c r="E8179" s="2">
        <v>5</v>
      </c>
      <c r="F8179" t="s">
        <v>281</v>
      </c>
      <c r="G8179" t="s">
        <v>282</v>
      </c>
    </row>
    <row r="8180" spans="1:7" x14ac:dyDescent="0.25">
      <c r="A8180" t="s">
        <v>138</v>
      </c>
      <c r="B8180" t="s">
        <v>139</v>
      </c>
      <c r="C8180" t="s">
        <v>140</v>
      </c>
      <c r="D8180" s="1">
        <v>42130</v>
      </c>
      <c r="E8180" s="2">
        <v>40</v>
      </c>
      <c r="F8180" t="s">
        <v>141</v>
      </c>
      <c r="G8180" t="s">
        <v>1245</v>
      </c>
    </row>
    <row r="8181" spans="1:7" x14ac:dyDescent="0.25">
      <c r="A8181" t="s">
        <v>2748</v>
      </c>
      <c r="B8181" t="s">
        <v>2749</v>
      </c>
      <c r="C8181" t="s">
        <v>2750</v>
      </c>
      <c r="D8181" s="1">
        <v>42130</v>
      </c>
      <c r="E8181" s="2">
        <v>10</v>
      </c>
      <c r="F8181" t="s">
        <v>2751</v>
      </c>
      <c r="G8181" t="s">
        <v>67</v>
      </c>
    </row>
    <row r="8182" spans="1:7" x14ac:dyDescent="0.25">
      <c r="A8182" t="s">
        <v>2748</v>
      </c>
      <c r="B8182" t="s">
        <v>2749</v>
      </c>
      <c r="C8182" t="s">
        <v>2750</v>
      </c>
      <c r="D8182" s="1">
        <v>42130</v>
      </c>
      <c r="E8182" s="2">
        <v>10</v>
      </c>
      <c r="F8182" t="s">
        <v>2751</v>
      </c>
      <c r="G8182" t="s">
        <v>67</v>
      </c>
    </row>
    <row r="8183" spans="1:7" x14ac:dyDescent="0.25">
      <c r="A8183" t="s">
        <v>2748</v>
      </c>
      <c r="B8183" t="s">
        <v>2749</v>
      </c>
      <c r="C8183" t="s">
        <v>2750</v>
      </c>
      <c r="D8183" s="1">
        <v>42130</v>
      </c>
      <c r="E8183" s="2">
        <v>10</v>
      </c>
      <c r="F8183" t="s">
        <v>2752</v>
      </c>
      <c r="G8183" t="s">
        <v>67</v>
      </c>
    </row>
    <row r="8184" spans="1:7" x14ac:dyDescent="0.25">
      <c r="A8184" t="s">
        <v>125</v>
      </c>
      <c r="B8184" t="s">
        <v>126</v>
      </c>
      <c r="C8184" t="s">
        <v>127</v>
      </c>
      <c r="D8184" s="1">
        <v>42130</v>
      </c>
      <c r="E8184" s="2">
        <v>5</v>
      </c>
      <c r="F8184" t="s">
        <v>128</v>
      </c>
      <c r="G8184" t="s">
        <v>1245</v>
      </c>
    </row>
    <row r="8185" spans="1:7" x14ac:dyDescent="0.25">
      <c r="A8185" t="s">
        <v>121</v>
      </c>
      <c r="B8185" t="s">
        <v>122</v>
      </c>
      <c r="C8185" t="s">
        <v>123</v>
      </c>
      <c r="D8185" s="1">
        <v>42130</v>
      </c>
      <c r="E8185" s="2">
        <v>70</v>
      </c>
      <c r="F8185" t="s">
        <v>124</v>
      </c>
      <c r="G8185" t="s">
        <v>1790</v>
      </c>
    </row>
    <row r="8186" spans="1:7" x14ac:dyDescent="0.25">
      <c r="A8186" t="s">
        <v>272</v>
      </c>
      <c r="B8186" t="s">
        <v>175</v>
      </c>
      <c r="C8186" t="s">
        <v>273</v>
      </c>
      <c r="D8186" s="1">
        <v>42130</v>
      </c>
      <c r="E8186" s="2">
        <v>25</v>
      </c>
      <c r="F8186" t="s">
        <v>274</v>
      </c>
      <c r="G8186" t="s">
        <v>1299</v>
      </c>
    </row>
    <row r="8187" spans="1:7" x14ac:dyDescent="0.25">
      <c r="A8187" t="s">
        <v>272</v>
      </c>
      <c r="B8187" t="s">
        <v>175</v>
      </c>
      <c r="C8187" t="s">
        <v>273</v>
      </c>
      <c r="D8187" s="1">
        <v>42130</v>
      </c>
      <c r="E8187" s="2">
        <v>25</v>
      </c>
      <c r="F8187" t="s">
        <v>274</v>
      </c>
      <c r="G8187" t="s">
        <v>1299</v>
      </c>
    </row>
    <row r="8188" spans="1:7" x14ac:dyDescent="0.25">
      <c r="A8188" t="s">
        <v>2346</v>
      </c>
      <c r="B8188" t="s">
        <v>371</v>
      </c>
      <c r="C8188" t="s">
        <v>2347</v>
      </c>
      <c r="D8188" s="1">
        <v>42130</v>
      </c>
      <c r="E8188" s="2">
        <v>20</v>
      </c>
      <c r="F8188" t="s">
        <v>2348</v>
      </c>
      <c r="G8188" t="s">
        <v>2663</v>
      </c>
    </row>
    <row r="8189" spans="1:7" x14ac:dyDescent="0.25">
      <c r="A8189" t="s">
        <v>2346</v>
      </c>
      <c r="B8189" t="s">
        <v>371</v>
      </c>
      <c r="C8189" t="s">
        <v>2347</v>
      </c>
      <c r="D8189" s="1">
        <v>42130</v>
      </c>
      <c r="E8189" s="2">
        <v>20</v>
      </c>
      <c r="F8189" t="s">
        <v>2349</v>
      </c>
      <c r="G8189" t="s">
        <v>2663</v>
      </c>
    </row>
    <row r="8190" spans="1:7" x14ac:dyDescent="0.25">
      <c r="A8190" t="s">
        <v>546</v>
      </c>
      <c r="B8190" t="s">
        <v>547</v>
      </c>
      <c r="C8190" t="s">
        <v>548</v>
      </c>
      <c r="D8190" s="1">
        <v>42130</v>
      </c>
      <c r="E8190" s="2">
        <v>55</v>
      </c>
      <c r="F8190" t="s">
        <v>549</v>
      </c>
      <c r="G8190" t="s">
        <v>1245</v>
      </c>
    </row>
    <row r="8191" spans="1:7" x14ac:dyDescent="0.25">
      <c r="A8191" t="s">
        <v>263</v>
      </c>
      <c r="B8191" t="s">
        <v>264</v>
      </c>
      <c r="C8191" t="s">
        <v>265</v>
      </c>
      <c r="D8191" s="1">
        <v>42130</v>
      </c>
      <c r="E8191" s="2">
        <v>50</v>
      </c>
      <c r="F8191" t="s">
        <v>266</v>
      </c>
      <c r="G8191" t="s">
        <v>1695</v>
      </c>
    </row>
    <row r="8192" spans="1:7" x14ac:dyDescent="0.25">
      <c r="A8192" t="s">
        <v>366</v>
      </c>
      <c r="B8192" t="s">
        <v>367</v>
      </c>
      <c r="C8192" t="s">
        <v>368</v>
      </c>
      <c r="D8192" s="1">
        <v>42130</v>
      </c>
      <c r="E8192" s="2">
        <v>20</v>
      </c>
      <c r="F8192" t="s">
        <v>369</v>
      </c>
      <c r="G8192" t="s">
        <v>182</v>
      </c>
    </row>
    <row r="8193" spans="1:7" x14ac:dyDescent="0.25">
      <c r="A8193" t="s">
        <v>115</v>
      </c>
      <c r="B8193" t="s">
        <v>116</v>
      </c>
      <c r="C8193" t="s">
        <v>117</v>
      </c>
      <c r="D8193" s="1">
        <v>42130</v>
      </c>
      <c r="E8193" s="2">
        <v>5</v>
      </c>
      <c r="F8193" t="s">
        <v>118</v>
      </c>
      <c r="G8193" t="s">
        <v>1245</v>
      </c>
    </row>
    <row r="8194" spans="1:7" x14ac:dyDescent="0.25">
      <c r="A8194" t="s">
        <v>115</v>
      </c>
      <c r="B8194" t="s">
        <v>116</v>
      </c>
      <c r="C8194" t="s">
        <v>117</v>
      </c>
      <c r="D8194" s="1">
        <v>42130</v>
      </c>
      <c r="E8194" s="2">
        <v>5</v>
      </c>
      <c r="F8194" t="s">
        <v>119</v>
      </c>
      <c r="G8194" t="s">
        <v>1245</v>
      </c>
    </row>
    <row r="8195" spans="1:7" x14ac:dyDescent="0.25">
      <c r="A8195" t="s">
        <v>115</v>
      </c>
      <c r="B8195" t="s">
        <v>116</v>
      </c>
      <c r="C8195" t="s">
        <v>117</v>
      </c>
      <c r="D8195" s="1">
        <v>42130</v>
      </c>
      <c r="E8195" s="2">
        <v>5</v>
      </c>
      <c r="F8195" t="s">
        <v>120</v>
      </c>
      <c r="G8195" t="s">
        <v>1245</v>
      </c>
    </row>
    <row r="8196" spans="1:7" x14ac:dyDescent="0.25">
      <c r="A8196" t="s">
        <v>1100</v>
      </c>
      <c r="B8196" t="s">
        <v>1101</v>
      </c>
      <c r="C8196" t="s">
        <v>1102</v>
      </c>
      <c r="D8196" s="1">
        <v>42130</v>
      </c>
      <c r="E8196" s="2">
        <v>25</v>
      </c>
      <c r="F8196" t="s">
        <v>1103</v>
      </c>
      <c r="G8196" t="s">
        <v>1247</v>
      </c>
    </row>
    <row r="8197" spans="1:7" x14ac:dyDescent="0.25">
      <c r="A8197" t="s">
        <v>1100</v>
      </c>
      <c r="B8197" t="s">
        <v>1101</v>
      </c>
      <c r="C8197" t="s">
        <v>1102</v>
      </c>
      <c r="D8197" s="1">
        <v>42130</v>
      </c>
      <c r="E8197" s="2">
        <v>25</v>
      </c>
      <c r="F8197" t="s">
        <v>1104</v>
      </c>
      <c r="G8197" t="s">
        <v>1247</v>
      </c>
    </row>
    <row r="8198" spans="1:7" x14ac:dyDescent="0.25">
      <c r="A8198" t="s">
        <v>1356</v>
      </c>
      <c r="B8198" t="s">
        <v>307</v>
      </c>
      <c r="C8198" t="s">
        <v>1357</v>
      </c>
      <c r="D8198" s="1">
        <v>42130</v>
      </c>
      <c r="E8198" s="2">
        <v>5</v>
      </c>
      <c r="F8198" t="s">
        <v>1358</v>
      </c>
      <c r="G8198" t="s">
        <v>1245</v>
      </c>
    </row>
    <row r="8199" spans="1:7" x14ac:dyDescent="0.25">
      <c r="A8199" t="s">
        <v>259</v>
      </c>
      <c r="B8199" t="s">
        <v>260</v>
      </c>
      <c r="C8199" t="s">
        <v>261</v>
      </c>
      <c r="D8199" s="1">
        <v>42130</v>
      </c>
      <c r="E8199" s="2">
        <v>10</v>
      </c>
      <c r="F8199" t="s">
        <v>262</v>
      </c>
      <c r="G8199" t="s">
        <v>1695</v>
      </c>
    </row>
    <row r="8200" spans="1:7" x14ac:dyDescent="0.25">
      <c r="A8200" t="s">
        <v>671</v>
      </c>
      <c r="B8200" t="s">
        <v>672</v>
      </c>
      <c r="C8200" t="s">
        <v>673</v>
      </c>
      <c r="D8200" s="1">
        <v>42130</v>
      </c>
      <c r="E8200" s="2">
        <v>20</v>
      </c>
      <c r="F8200" t="s">
        <v>674</v>
      </c>
      <c r="G8200" t="s">
        <v>1440</v>
      </c>
    </row>
    <row r="8201" spans="1:7" x14ac:dyDescent="0.25">
      <c r="A8201" t="s">
        <v>671</v>
      </c>
      <c r="B8201" t="s">
        <v>672</v>
      </c>
      <c r="C8201" t="s">
        <v>673</v>
      </c>
      <c r="D8201" s="1">
        <v>42130</v>
      </c>
      <c r="E8201" s="2">
        <v>20</v>
      </c>
      <c r="F8201" t="s">
        <v>675</v>
      </c>
      <c r="G8201" t="s">
        <v>1440</v>
      </c>
    </row>
    <row r="8202" spans="1:7" x14ac:dyDescent="0.25">
      <c r="A8202" t="s">
        <v>2627</v>
      </c>
      <c r="B8202" t="s">
        <v>2628</v>
      </c>
      <c r="C8202" t="s">
        <v>2629</v>
      </c>
      <c r="D8202" s="1">
        <v>42130</v>
      </c>
      <c r="E8202" s="2">
        <v>100</v>
      </c>
      <c r="F8202" t="s">
        <v>2630</v>
      </c>
      <c r="G8202" t="s">
        <v>321</v>
      </c>
    </row>
    <row r="8203" spans="1:7" x14ac:dyDescent="0.25">
      <c r="A8203" t="s">
        <v>2627</v>
      </c>
      <c r="B8203" t="s">
        <v>2628</v>
      </c>
      <c r="C8203" t="s">
        <v>2629</v>
      </c>
      <c r="D8203" s="1">
        <v>42130</v>
      </c>
      <c r="E8203" s="2">
        <v>100</v>
      </c>
      <c r="F8203" t="s">
        <v>2630</v>
      </c>
      <c r="G8203" t="s">
        <v>321</v>
      </c>
    </row>
    <row r="8204" spans="1:7" x14ac:dyDescent="0.25">
      <c r="A8204" t="s">
        <v>1317</v>
      </c>
      <c r="B8204" t="s">
        <v>1318</v>
      </c>
      <c r="C8204" t="s">
        <v>1319</v>
      </c>
      <c r="D8204" s="1">
        <v>42130</v>
      </c>
      <c r="E8204" s="2">
        <v>200</v>
      </c>
      <c r="F8204" t="s">
        <v>1320</v>
      </c>
      <c r="G8204" t="s">
        <v>1328</v>
      </c>
    </row>
    <row r="8205" spans="1:7" x14ac:dyDescent="0.25">
      <c r="A8205" t="s">
        <v>1317</v>
      </c>
      <c r="B8205" t="s">
        <v>1318</v>
      </c>
      <c r="C8205" t="s">
        <v>1319</v>
      </c>
      <c r="D8205" s="1">
        <v>42130</v>
      </c>
      <c r="E8205" s="2">
        <v>200</v>
      </c>
      <c r="F8205" t="s">
        <v>1321</v>
      </c>
      <c r="G8205" t="s">
        <v>1328</v>
      </c>
    </row>
    <row r="8206" spans="1:7" x14ac:dyDescent="0.25">
      <c r="A8206" t="s">
        <v>178</v>
      </c>
      <c r="B8206" t="s">
        <v>179</v>
      </c>
      <c r="C8206" t="s">
        <v>180</v>
      </c>
      <c r="D8206" s="1">
        <v>42130</v>
      </c>
      <c r="E8206" s="2">
        <v>5</v>
      </c>
      <c r="F8206" t="s">
        <v>181</v>
      </c>
      <c r="G8206" t="s">
        <v>182</v>
      </c>
    </row>
    <row r="8207" spans="1:7" x14ac:dyDescent="0.25">
      <c r="A8207" t="s">
        <v>247</v>
      </c>
      <c r="B8207" t="s">
        <v>248</v>
      </c>
      <c r="C8207" t="s">
        <v>249</v>
      </c>
      <c r="D8207" s="1">
        <v>42130</v>
      </c>
      <c r="E8207" s="2">
        <v>20</v>
      </c>
      <c r="F8207" t="s">
        <v>250</v>
      </c>
      <c r="G8207" t="s">
        <v>251</v>
      </c>
    </row>
    <row r="8208" spans="1:7" x14ac:dyDescent="0.25">
      <c r="A8208" t="s">
        <v>247</v>
      </c>
      <c r="B8208" t="s">
        <v>248</v>
      </c>
      <c r="C8208" t="s">
        <v>249</v>
      </c>
      <c r="D8208" s="1">
        <v>42130</v>
      </c>
      <c r="E8208" s="2">
        <v>20</v>
      </c>
      <c r="F8208" t="s">
        <v>252</v>
      </c>
      <c r="G8208" t="s">
        <v>251</v>
      </c>
    </row>
    <row r="8209" spans="1:7" x14ac:dyDescent="0.25">
      <c r="A8209" t="s">
        <v>241</v>
      </c>
      <c r="B8209" t="s">
        <v>242</v>
      </c>
      <c r="C8209" t="s">
        <v>243</v>
      </c>
      <c r="D8209" s="1">
        <v>42130</v>
      </c>
      <c r="E8209" s="2">
        <v>300</v>
      </c>
      <c r="F8209" t="s">
        <v>244</v>
      </c>
      <c r="G8209" t="s">
        <v>245</v>
      </c>
    </row>
    <row r="8210" spans="1:7" x14ac:dyDescent="0.25">
      <c r="A8210" t="s">
        <v>241</v>
      </c>
      <c r="B8210" t="s">
        <v>242</v>
      </c>
      <c r="C8210" t="s">
        <v>243</v>
      </c>
      <c r="D8210" s="1">
        <v>42130</v>
      </c>
      <c r="E8210" s="2">
        <v>300</v>
      </c>
      <c r="F8210" t="s">
        <v>246</v>
      </c>
      <c r="G8210" t="s">
        <v>245</v>
      </c>
    </row>
    <row r="8211" spans="1:7" x14ac:dyDescent="0.25">
      <c r="A8211" t="s">
        <v>164</v>
      </c>
      <c r="B8211" t="s">
        <v>165</v>
      </c>
      <c r="C8211" t="s">
        <v>166</v>
      </c>
      <c r="D8211" s="1">
        <v>42130</v>
      </c>
      <c r="E8211" s="2">
        <v>25</v>
      </c>
      <c r="F8211" t="s">
        <v>167</v>
      </c>
      <c r="G8211" t="s">
        <v>1695</v>
      </c>
    </row>
    <row r="8212" spans="1:7" x14ac:dyDescent="0.25">
      <c r="A8212" t="s">
        <v>164</v>
      </c>
      <c r="B8212" t="s">
        <v>165</v>
      </c>
      <c r="C8212" t="s">
        <v>166</v>
      </c>
      <c r="D8212" s="1">
        <v>42130</v>
      </c>
      <c r="E8212" s="2">
        <v>25</v>
      </c>
      <c r="F8212" t="s">
        <v>168</v>
      </c>
      <c r="G8212" t="s">
        <v>1695</v>
      </c>
    </row>
    <row r="8213" spans="1:7" x14ac:dyDescent="0.25">
      <c r="A8213" t="s">
        <v>169</v>
      </c>
      <c r="B8213" t="s">
        <v>170</v>
      </c>
      <c r="C8213" t="s">
        <v>171</v>
      </c>
      <c r="D8213" s="1">
        <v>42130</v>
      </c>
      <c r="E8213" s="2">
        <v>10</v>
      </c>
      <c r="F8213" t="s">
        <v>172</v>
      </c>
      <c r="G8213" t="s">
        <v>1245</v>
      </c>
    </row>
    <row r="8214" spans="1:7" x14ac:dyDescent="0.25">
      <c r="A8214" t="s">
        <v>169</v>
      </c>
      <c r="B8214" t="s">
        <v>170</v>
      </c>
      <c r="C8214" t="s">
        <v>171</v>
      </c>
      <c r="D8214" s="1">
        <v>42130</v>
      </c>
      <c r="E8214" s="2">
        <v>10</v>
      </c>
      <c r="F8214" t="s">
        <v>173</v>
      </c>
      <c r="G8214" t="s">
        <v>1245</v>
      </c>
    </row>
    <row r="8215" spans="1:7" x14ac:dyDescent="0.25">
      <c r="A8215" t="s">
        <v>174</v>
      </c>
      <c r="B8215" t="s">
        <v>175</v>
      </c>
      <c r="C8215" t="s">
        <v>176</v>
      </c>
      <c r="D8215" s="1">
        <v>42130</v>
      </c>
      <c r="E8215" s="2">
        <v>10</v>
      </c>
      <c r="F8215" t="s">
        <v>177</v>
      </c>
      <c r="G8215" t="s">
        <v>114</v>
      </c>
    </row>
    <row r="8216" spans="1:7" x14ac:dyDescent="0.25">
      <c r="A8216" t="s">
        <v>1464</v>
      </c>
      <c r="B8216" t="s">
        <v>1465</v>
      </c>
      <c r="C8216" t="s">
        <v>627</v>
      </c>
      <c r="D8216" s="1">
        <v>42130</v>
      </c>
      <c r="E8216" s="2">
        <v>20</v>
      </c>
      <c r="F8216" t="s">
        <v>1466</v>
      </c>
      <c r="G8216" t="s">
        <v>2060</v>
      </c>
    </row>
    <row r="8217" spans="1:7" x14ac:dyDescent="0.25">
      <c r="A8217" t="s">
        <v>1464</v>
      </c>
      <c r="B8217" t="s">
        <v>1465</v>
      </c>
      <c r="C8217" t="s">
        <v>627</v>
      </c>
      <c r="D8217" s="1">
        <v>42130</v>
      </c>
      <c r="E8217" s="2">
        <v>20</v>
      </c>
      <c r="F8217" t="s">
        <v>1466</v>
      </c>
      <c r="G8217" t="s">
        <v>2060</v>
      </c>
    </row>
    <row r="8218" spans="1:7" x14ac:dyDescent="0.25">
      <c r="A8218" t="s">
        <v>493</v>
      </c>
      <c r="B8218" t="s">
        <v>494</v>
      </c>
      <c r="C8218" t="s">
        <v>495</v>
      </c>
      <c r="D8218" s="1">
        <v>42130</v>
      </c>
      <c r="E8218" s="2">
        <v>10</v>
      </c>
      <c r="F8218" t="s">
        <v>496</v>
      </c>
      <c r="G8218" t="s">
        <v>2456</v>
      </c>
    </row>
    <row r="8219" spans="1:7" x14ac:dyDescent="0.25">
      <c r="A8219" t="s">
        <v>493</v>
      </c>
      <c r="B8219" t="s">
        <v>494</v>
      </c>
      <c r="C8219" t="s">
        <v>495</v>
      </c>
      <c r="D8219" s="1">
        <v>42130</v>
      </c>
      <c r="E8219" s="2">
        <v>10</v>
      </c>
      <c r="F8219" t="s">
        <v>497</v>
      </c>
      <c r="G8219" t="s">
        <v>2456</v>
      </c>
    </row>
    <row r="8220" spans="1:7" x14ac:dyDescent="0.25">
      <c r="A8220" t="s">
        <v>2758</v>
      </c>
      <c r="B8220" t="s">
        <v>2759</v>
      </c>
      <c r="C8220" t="s">
        <v>2760</v>
      </c>
      <c r="D8220" s="1">
        <v>42130</v>
      </c>
      <c r="E8220" s="2">
        <v>15</v>
      </c>
      <c r="F8220" t="s">
        <v>2761</v>
      </c>
      <c r="G8220" t="s">
        <v>67</v>
      </c>
    </row>
    <row r="8221" spans="1:7" x14ac:dyDescent="0.25">
      <c r="A8221" t="s">
        <v>1541</v>
      </c>
      <c r="B8221" t="s">
        <v>1542</v>
      </c>
      <c r="C8221" t="s">
        <v>1543</v>
      </c>
      <c r="D8221" s="1">
        <v>42130</v>
      </c>
      <c r="E8221" s="2">
        <v>20</v>
      </c>
      <c r="F8221" t="s">
        <v>1544</v>
      </c>
      <c r="G8221" t="s">
        <v>114</v>
      </c>
    </row>
    <row r="8222" spans="1:7" x14ac:dyDescent="0.25">
      <c r="A8222" t="s">
        <v>1541</v>
      </c>
      <c r="B8222" t="s">
        <v>1542</v>
      </c>
      <c r="C8222" t="s">
        <v>1543</v>
      </c>
      <c r="D8222" s="1">
        <v>42130</v>
      </c>
      <c r="E8222" s="2">
        <v>20</v>
      </c>
      <c r="F8222" t="s">
        <v>1545</v>
      </c>
      <c r="G8222" t="s">
        <v>114</v>
      </c>
    </row>
    <row r="8223" spans="1:7" x14ac:dyDescent="0.25">
      <c r="A8223" t="s">
        <v>2714</v>
      </c>
      <c r="B8223" t="s">
        <v>2715</v>
      </c>
      <c r="C8223" t="s">
        <v>488</v>
      </c>
      <c r="D8223" s="1">
        <v>42130</v>
      </c>
      <c r="E8223" s="2">
        <v>20</v>
      </c>
      <c r="F8223" t="s">
        <v>2716</v>
      </c>
      <c r="G8223" t="s">
        <v>2060</v>
      </c>
    </row>
    <row r="8224" spans="1:7" x14ac:dyDescent="0.25">
      <c r="A8224" t="s">
        <v>553</v>
      </c>
      <c r="B8224" t="s">
        <v>554</v>
      </c>
      <c r="C8224" t="s">
        <v>555</v>
      </c>
      <c r="D8224" s="1">
        <v>42130</v>
      </c>
      <c r="E8224" s="2">
        <v>50</v>
      </c>
      <c r="F8224" t="s">
        <v>556</v>
      </c>
      <c r="G8224" t="s">
        <v>2663</v>
      </c>
    </row>
    <row r="8225" spans="1:7" x14ac:dyDescent="0.25">
      <c r="A8225" t="s">
        <v>553</v>
      </c>
      <c r="B8225" t="s">
        <v>554</v>
      </c>
      <c r="C8225" t="s">
        <v>555</v>
      </c>
      <c r="D8225" s="1">
        <v>42130</v>
      </c>
      <c r="E8225" s="2">
        <v>50</v>
      </c>
      <c r="F8225" t="s">
        <v>557</v>
      </c>
      <c r="G8225" t="s">
        <v>2663</v>
      </c>
    </row>
    <row r="8226" spans="1:7" x14ac:dyDescent="0.25">
      <c r="A8226" t="s">
        <v>2711</v>
      </c>
      <c r="B8226" t="s">
        <v>2286</v>
      </c>
      <c r="C8226" t="s">
        <v>2712</v>
      </c>
      <c r="D8226" s="1">
        <v>42130</v>
      </c>
      <c r="E8226" s="2">
        <v>20</v>
      </c>
      <c r="F8226" t="s">
        <v>2713</v>
      </c>
      <c r="G8226" t="s">
        <v>2663</v>
      </c>
    </row>
    <row r="8227" spans="1:7" x14ac:dyDescent="0.25">
      <c r="A8227" t="s">
        <v>1095</v>
      </c>
      <c r="B8227" t="s">
        <v>1096</v>
      </c>
      <c r="C8227" t="s">
        <v>1097</v>
      </c>
      <c r="D8227" s="1">
        <v>42130</v>
      </c>
      <c r="E8227" s="2">
        <v>25</v>
      </c>
      <c r="F8227" t="s">
        <v>1098</v>
      </c>
      <c r="G8227" t="s">
        <v>1246</v>
      </c>
    </row>
    <row r="8228" spans="1:7" x14ac:dyDescent="0.25">
      <c r="A8228" t="s">
        <v>1095</v>
      </c>
      <c r="B8228" t="s">
        <v>1096</v>
      </c>
      <c r="C8228" t="s">
        <v>1097</v>
      </c>
      <c r="D8228" s="1">
        <v>42130</v>
      </c>
      <c r="E8228" s="2">
        <v>25</v>
      </c>
      <c r="F8228" t="s">
        <v>1099</v>
      </c>
      <c r="G8228" t="s">
        <v>1246</v>
      </c>
    </row>
    <row r="8229" spans="1:7" x14ac:dyDescent="0.25">
      <c r="A8229" t="s">
        <v>1095</v>
      </c>
      <c r="B8229" t="s">
        <v>1096</v>
      </c>
      <c r="C8229" t="s">
        <v>1097</v>
      </c>
      <c r="D8229" s="1">
        <v>42130</v>
      </c>
      <c r="E8229" s="2">
        <v>25</v>
      </c>
      <c r="F8229" t="s">
        <v>1099</v>
      </c>
      <c r="G8229" t="s">
        <v>1246</v>
      </c>
    </row>
    <row r="8230" spans="1:7" x14ac:dyDescent="0.25">
      <c r="A8230" t="s">
        <v>1095</v>
      </c>
      <c r="B8230" t="s">
        <v>1096</v>
      </c>
      <c r="C8230" t="s">
        <v>1097</v>
      </c>
      <c r="D8230" s="1">
        <v>42130</v>
      </c>
      <c r="E8230" s="2">
        <v>25</v>
      </c>
      <c r="F8230" t="s">
        <v>1099</v>
      </c>
      <c r="G8230" t="s">
        <v>1246</v>
      </c>
    </row>
    <row r="8231" spans="1:7" x14ac:dyDescent="0.25">
      <c r="A8231" t="s">
        <v>2272</v>
      </c>
      <c r="B8231" t="s">
        <v>2273</v>
      </c>
      <c r="C8231" t="s">
        <v>2274</v>
      </c>
      <c r="D8231" s="1">
        <v>42130</v>
      </c>
      <c r="E8231" s="2">
        <v>125</v>
      </c>
      <c r="F8231" t="s">
        <v>2275</v>
      </c>
      <c r="G8231" t="s">
        <v>2538</v>
      </c>
    </row>
    <row r="8232" spans="1:7" x14ac:dyDescent="0.25">
      <c r="A8232" t="s">
        <v>2272</v>
      </c>
      <c r="B8232" t="s">
        <v>2273</v>
      </c>
      <c r="C8232" t="s">
        <v>2274</v>
      </c>
      <c r="D8232" s="1">
        <v>42130</v>
      </c>
      <c r="E8232" s="2">
        <v>125</v>
      </c>
      <c r="F8232" t="s">
        <v>2276</v>
      </c>
      <c r="G8232" t="s">
        <v>2538</v>
      </c>
    </row>
    <row r="8233" spans="1:7" x14ac:dyDescent="0.25">
      <c r="A8233" t="s">
        <v>151</v>
      </c>
      <c r="B8233" t="s">
        <v>152</v>
      </c>
      <c r="C8233" t="s">
        <v>153</v>
      </c>
      <c r="D8233" s="1">
        <v>42130</v>
      </c>
      <c r="E8233" s="2">
        <v>40</v>
      </c>
      <c r="F8233" t="s">
        <v>154</v>
      </c>
      <c r="G8233" t="s">
        <v>114</v>
      </c>
    </row>
    <row r="8234" spans="1:7" x14ac:dyDescent="0.25">
      <c r="A8234" t="s">
        <v>328</v>
      </c>
      <c r="B8234" t="s">
        <v>329</v>
      </c>
      <c r="C8234" t="s">
        <v>330</v>
      </c>
      <c r="D8234" s="1">
        <v>42130</v>
      </c>
      <c r="E8234" s="2">
        <v>150</v>
      </c>
      <c r="F8234" t="s">
        <v>331</v>
      </c>
      <c r="G8234" t="s">
        <v>828</v>
      </c>
    </row>
    <row r="8235" spans="1:7" x14ac:dyDescent="0.25">
      <c r="A8235" t="s">
        <v>328</v>
      </c>
      <c r="B8235" t="s">
        <v>329</v>
      </c>
      <c r="C8235" t="s">
        <v>330</v>
      </c>
      <c r="D8235" s="1">
        <v>42130</v>
      </c>
      <c r="E8235" s="2">
        <v>150</v>
      </c>
      <c r="F8235" t="s">
        <v>332</v>
      </c>
      <c r="G8235" t="s">
        <v>828</v>
      </c>
    </row>
    <row r="8236" spans="1:7" x14ac:dyDescent="0.25">
      <c r="A8236" t="s">
        <v>2678</v>
      </c>
      <c r="B8236" t="s">
        <v>248</v>
      </c>
      <c r="C8236" t="s">
        <v>2679</v>
      </c>
      <c r="D8236" s="1">
        <v>42130</v>
      </c>
      <c r="E8236" s="2">
        <v>10</v>
      </c>
      <c r="F8236" t="s">
        <v>2680</v>
      </c>
      <c r="G8236" t="s">
        <v>2663</v>
      </c>
    </row>
    <row r="8237" spans="1:7" x14ac:dyDescent="0.25">
      <c r="A8237" t="s">
        <v>2717</v>
      </c>
      <c r="B8237" t="s">
        <v>2718</v>
      </c>
      <c r="C8237" t="s">
        <v>2425</v>
      </c>
      <c r="D8237" s="1">
        <v>42130</v>
      </c>
      <c r="E8237" s="2">
        <v>10</v>
      </c>
      <c r="F8237" t="s">
        <v>2719</v>
      </c>
      <c r="G8237" t="s">
        <v>2456</v>
      </c>
    </row>
    <row r="8238" spans="1:7" x14ac:dyDescent="0.25">
      <c r="A8238" t="s">
        <v>2717</v>
      </c>
      <c r="B8238" t="s">
        <v>2718</v>
      </c>
      <c r="C8238" t="s">
        <v>2425</v>
      </c>
      <c r="D8238" s="1">
        <v>42130</v>
      </c>
      <c r="E8238" s="2">
        <v>10</v>
      </c>
      <c r="F8238" t="s">
        <v>2720</v>
      </c>
      <c r="G8238" t="s">
        <v>2456</v>
      </c>
    </row>
    <row r="8239" spans="1:7" x14ac:dyDescent="0.25">
      <c r="A8239" t="s">
        <v>333</v>
      </c>
      <c r="B8239" t="s">
        <v>152</v>
      </c>
      <c r="C8239" t="s">
        <v>334</v>
      </c>
      <c r="D8239" s="1">
        <v>42130</v>
      </c>
      <c r="E8239" s="2">
        <v>2</v>
      </c>
      <c r="F8239" t="s">
        <v>335</v>
      </c>
      <c r="G8239" t="s">
        <v>114</v>
      </c>
    </row>
    <row r="8240" spans="1:7" x14ac:dyDescent="0.25">
      <c r="A8240" t="s">
        <v>333</v>
      </c>
      <c r="B8240" t="s">
        <v>152</v>
      </c>
      <c r="C8240" t="s">
        <v>334</v>
      </c>
      <c r="D8240" s="1">
        <v>42130</v>
      </c>
      <c r="E8240" s="2">
        <v>2</v>
      </c>
      <c r="F8240" t="s">
        <v>336</v>
      </c>
      <c r="G8240" t="s">
        <v>114</v>
      </c>
    </row>
    <row r="8241" spans="1:7" x14ac:dyDescent="0.25">
      <c r="A8241" t="s">
        <v>2742</v>
      </c>
      <c r="B8241" t="s">
        <v>2743</v>
      </c>
      <c r="C8241" t="s">
        <v>2744</v>
      </c>
      <c r="D8241" s="1">
        <v>42130</v>
      </c>
      <c r="E8241" s="2">
        <v>150</v>
      </c>
      <c r="F8241" t="s">
        <v>2745</v>
      </c>
      <c r="G8241" t="s">
        <v>2746</v>
      </c>
    </row>
    <row r="8242" spans="1:7" x14ac:dyDescent="0.25">
      <c r="A8242" t="s">
        <v>2742</v>
      </c>
      <c r="B8242" t="s">
        <v>2743</v>
      </c>
      <c r="C8242" t="s">
        <v>2744</v>
      </c>
      <c r="D8242" s="1">
        <v>42130</v>
      </c>
      <c r="E8242" s="2">
        <v>150</v>
      </c>
      <c r="F8242" t="s">
        <v>2747</v>
      </c>
      <c r="G8242" t="s">
        <v>2746</v>
      </c>
    </row>
    <row r="8243" spans="1:7" x14ac:dyDescent="0.25">
      <c r="A8243" t="s">
        <v>2721</v>
      </c>
      <c r="B8243" t="s">
        <v>2722</v>
      </c>
      <c r="C8243" t="s">
        <v>2723</v>
      </c>
      <c r="D8243" s="1">
        <v>42130</v>
      </c>
      <c r="E8243" s="2">
        <v>10</v>
      </c>
      <c r="F8243" t="s">
        <v>2724</v>
      </c>
      <c r="G8243" t="s">
        <v>310</v>
      </c>
    </row>
    <row r="8244" spans="1:7" x14ac:dyDescent="0.25">
      <c r="A8244" t="s">
        <v>2721</v>
      </c>
      <c r="B8244" t="s">
        <v>2722</v>
      </c>
      <c r="C8244" t="s">
        <v>2723</v>
      </c>
      <c r="D8244" s="1">
        <v>42130</v>
      </c>
      <c r="E8244" s="2">
        <v>10</v>
      </c>
      <c r="F8244" t="s">
        <v>2725</v>
      </c>
      <c r="G8244" t="s">
        <v>310</v>
      </c>
    </row>
    <row r="8245" spans="1:7" x14ac:dyDescent="0.25">
      <c r="A8245" t="s">
        <v>2721</v>
      </c>
      <c r="B8245" t="s">
        <v>2722</v>
      </c>
      <c r="C8245" t="s">
        <v>2723</v>
      </c>
      <c r="D8245" s="1">
        <v>42130</v>
      </c>
      <c r="E8245" s="2">
        <v>10</v>
      </c>
      <c r="F8245" t="s">
        <v>2726</v>
      </c>
      <c r="G8245" t="s">
        <v>310</v>
      </c>
    </row>
    <row r="8246" spans="1:7" x14ac:dyDescent="0.25">
      <c r="A8246" t="s">
        <v>322</v>
      </c>
      <c r="B8246" t="s">
        <v>323</v>
      </c>
      <c r="C8246" t="s">
        <v>324</v>
      </c>
      <c r="D8246" s="1">
        <v>42130</v>
      </c>
      <c r="E8246" s="2">
        <v>50</v>
      </c>
      <c r="F8246" t="s">
        <v>325</v>
      </c>
      <c r="G8246" t="s">
        <v>326</v>
      </c>
    </row>
    <row r="8247" spans="1:7" x14ac:dyDescent="0.25">
      <c r="A8247" t="s">
        <v>322</v>
      </c>
      <c r="B8247" t="s">
        <v>323</v>
      </c>
      <c r="C8247" t="s">
        <v>324</v>
      </c>
      <c r="D8247" s="1">
        <v>42130</v>
      </c>
      <c r="E8247" s="2">
        <v>50</v>
      </c>
      <c r="F8247" t="s">
        <v>327</v>
      </c>
      <c r="G8247" t="s">
        <v>326</v>
      </c>
    </row>
    <row r="8248" spans="1:7" x14ac:dyDescent="0.25">
      <c r="A8248" t="s">
        <v>312</v>
      </c>
      <c r="B8248" t="s">
        <v>248</v>
      </c>
      <c r="C8248" t="s">
        <v>313</v>
      </c>
      <c r="D8248" s="1">
        <v>42130</v>
      </c>
      <c r="E8248" s="2">
        <v>50</v>
      </c>
      <c r="F8248" t="s">
        <v>314</v>
      </c>
      <c r="G8248" t="s">
        <v>315</v>
      </c>
    </row>
    <row r="8249" spans="1:7" x14ac:dyDescent="0.25">
      <c r="A8249" t="s">
        <v>316</v>
      </c>
      <c r="B8249" t="s">
        <v>317</v>
      </c>
      <c r="C8249" t="s">
        <v>318</v>
      </c>
      <c r="D8249" s="1">
        <v>42130</v>
      </c>
      <c r="E8249" s="2">
        <v>40</v>
      </c>
      <c r="F8249" t="s">
        <v>319</v>
      </c>
      <c r="G8249" t="s">
        <v>1275</v>
      </c>
    </row>
    <row r="8250" spans="1:7" x14ac:dyDescent="0.25">
      <c r="A8250" t="s">
        <v>316</v>
      </c>
      <c r="B8250" t="s">
        <v>317</v>
      </c>
      <c r="C8250" t="s">
        <v>318</v>
      </c>
      <c r="D8250" s="1">
        <v>42130</v>
      </c>
      <c r="E8250" s="2">
        <v>40</v>
      </c>
      <c r="F8250" t="s">
        <v>320</v>
      </c>
      <c r="G8250" t="s">
        <v>1275</v>
      </c>
    </row>
    <row r="8251" spans="1:7" x14ac:dyDescent="0.25">
      <c r="A8251" t="s">
        <v>87</v>
      </c>
      <c r="B8251" t="s">
        <v>88</v>
      </c>
      <c r="C8251" t="s">
        <v>89</v>
      </c>
      <c r="D8251" s="1">
        <v>42130</v>
      </c>
      <c r="E8251" s="2">
        <v>25</v>
      </c>
      <c r="F8251" t="s">
        <v>90</v>
      </c>
      <c r="G8251" t="s">
        <v>1695</v>
      </c>
    </row>
    <row r="8252" spans="1:7" x14ac:dyDescent="0.25">
      <c r="A8252" t="s">
        <v>87</v>
      </c>
      <c r="B8252" t="s">
        <v>88</v>
      </c>
      <c r="C8252" t="s">
        <v>89</v>
      </c>
      <c r="D8252" s="1">
        <v>42130</v>
      </c>
      <c r="E8252" s="2">
        <v>25</v>
      </c>
      <c r="F8252" t="s">
        <v>91</v>
      </c>
      <c r="G8252" t="s">
        <v>1695</v>
      </c>
    </row>
    <row r="8253" spans="1:7" x14ac:dyDescent="0.25">
      <c r="A8253" t="s">
        <v>87</v>
      </c>
      <c r="B8253" t="s">
        <v>88</v>
      </c>
      <c r="C8253" t="s">
        <v>89</v>
      </c>
      <c r="D8253" s="1">
        <v>42130</v>
      </c>
      <c r="E8253" s="2">
        <v>25</v>
      </c>
      <c r="F8253" t="s">
        <v>91</v>
      </c>
      <c r="G8253" t="s">
        <v>1695</v>
      </c>
    </row>
    <row r="8254" spans="1:7" x14ac:dyDescent="0.25">
      <c r="A8254" t="s">
        <v>87</v>
      </c>
      <c r="B8254" t="s">
        <v>88</v>
      </c>
      <c r="C8254" t="s">
        <v>89</v>
      </c>
      <c r="D8254" s="1">
        <v>42130</v>
      </c>
      <c r="E8254" s="2">
        <v>25</v>
      </c>
      <c r="F8254" t="s">
        <v>92</v>
      </c>
      <c r="G8254" t="s">
        <v>1695</v>
      </c>
    </row>
    <row r="8255" spans="1:7" x14ac:dyDescent="0.25">
      <c r="A8255" t="s">
        <v>1590</v>
      </c>
      <c r="B8255" t="s">
        <v>1591</v>
      </c>
      <c r="C8255" t="s">
        <v>1592</v>
      </c>
      <c r="D8255" s="1">
        <v>42130</v>
      </c>
      <c r="E8255" s="2">
        <v>5</v>
      </c>
      <c r="F8255" t="s">
        <v>1593</v>
      </c>
      <c r="G8255" t="s">
        <v>1245</v>
      </c>
    </row>
    <row r="8256" spans="1:7" x14ac:dyDescent="0.25">
      <c r="A8256" t="s">
        <v>390</v>
      </c>
      <c r="B8256" t="s">
        <v>343</v>
      </c>
      <c r="C8256" t="s">
        <v>391</v>
      </c>
      <c r="D8256" s="1">
        <v>42130</v>
      </c>
      <c r="E8256" s="2">
        <v>30</v>
      </c>
      <c r="F8256" t="s">
        <v>392</v>
      </c>
      <c r="G8256" t="s">
        <v>1245</v>
      </c>
    </row>
    <row r="8257" spans="1:7" x14ac:dyDescent="0.25">
      <c r="A8257" t="s">
        <v>390</v>
      </c>
      <c r="B8257" t="s">
        <v>343</v>
      </c>
      <c r="C8257" t="s">
        <v>391</v>
      </c>
      <c r="D8257" s="1">
        <v>42130</v>
      </c>
      <c r="E8257" s="2">
        <v>30</v>
      </c>
      <c r="F8257" t="s">
        <v>392</v>
      </c>
      <c r="G8257" t="s">
        <v>1245</v>
      </c>
    </row>
    <row r="8258" spans="1:7" x14ac:dyDescent="0.25">
      <c r="A8258" t="s">
        <v>390</v>
      </c>
      <c r="B8258" t="s">
        <v>343</v>
      </c>
      <c r="C8258" t="s">
        <v>391</v>
      </c>
      <c r="D8258" s="1">
        <v>42130</v>
      </c>
      <c r="E8258" s="2">
        <v>30</v>
      </c>
      <c r="F8258" t="s">
        <v>393</v>
      </c>
      <c r="G8258" t="s">
        <v>1245</v>
      </c>
    </row>
    <row r="8259" spans="1:7" x14ac:dyDescent="0.25">
      <c r="A8259" t="s">
        <v>2682</v>
      </c>
      <c r="B8259" t="s">
        <v>2683</v>
      </c>
      <c r="C8259" t="s">
        <v>2684</v>
      </c>
      <c r="D8259" s="1">
        <v>42130</v>
      </c>
      <c r="E8259" s="2">
        <v>25</v>
      </c>
      <c r="F8259" t="s">
        <v>2685</v>
      </c>
      <c r="G8259" t="s">
        <v>67</v>
      </c>
    </row>
    <row r="8260" spans="1:7" x14ac:dyDescent="0.25">
      <c r="A8260" t="s">
        <v>2153</v>
      </c>
      <c r="B8260" t="s">
        <v>614</v>
      </c>
      <c r="C8260" t="s">
        <v>1310</v>
      </c>
      <c r="D8260" s="1">
        <v>42130</v>
      </c>
      <c r="E8260" s="2">
        <v>10</v>
      </c>
      <c r="F8260" t="s">
        <v>2154</v>
      </c>
      <c r="G8260" t="s">
        <v>1245</v>
      </c>
    </row>
    <row r="8261" spans="1:7" x14ac:dyDescent="0.25">
      <c r="A8261" t="s">
        <v>529</v>
      </c>
      <c r="B8261" t="s">
        <v>290</v>
      </c>
      <c r="C8261" t="s">
        <v>530</v>
      </c>
      <c r="D8261" s="1">
        <v>42130</v>
      </c>
      <c r="E8261" s="2">
        <v>25</v>
      </c>
      <c r="F8261" t="s">
        <v>531</v>
      </c>
      <c r="G8261" t="s">
        <v>67</v>
      </c>
    </row>
    <row r="8262" spans="1:7" x14ac:dyDescent="0.25">
      <c r="A8262" t="s">
        <v>2000</v>
      </c>
      <c r="B8262" t="s">
        <v>2001</v>
      </c>
      <c r="C8262" t="s">
        <v>2002</v>
      </c>
      <c r="D8262" s="1">
        <v>42130</v>
      </c>
      <c r="E8262" s="2">
        <v>50</v>
      </c>
      <c r="F8262" t="s">
        <v>2003</v>
      </c>
      <c r="G8262" t="s">
        <v>2681</v>
      </c>
    </row>
    <row r="8263" spans="1:7" x14ac:dyDescent="0.25">
      <c r="A8263" t="s">
        <v>2000</v>
      </c>
      <c r="B8263" t="s">
        <v>2001</v>
      </c>
      <c r="C8263" t="s">
        <v>2002</v>
      </c>
      <c r="D8263" s="1">
        <v>42130</v>
      </c>
      <c r="E8263" s="2">
        <v>50</v>
      </c>
      <c r="F8263" t="s">
        <v>2004</v>
      </c>
      <c r="G8263" t="s">
        <v>2681</v>
      </c>
    </row>
    <row r="8264" spans="1:7" x14ac:dyDescent="0.25">
      <c r="A8264" t="s">
        <v>636</v>
      </c>
      <c r="B8264" t="s">
        <v>637</v>
      </c>
      <c r="C8264" t="s">
        <v>638</v>
      </c>
      <c r="D8264" s="1">
        <v>42130</v>
      </c>
      <c r="E8264" s="2">
        <v>10</v>
      </c>
      <c r="F8264" t="s">
        <v>639</v>
      </c>
      <c r="G8264" t="s">
        <v>1694</v>
      </c>
    </row>
    <row r="8265" spans="1:7" x14ac:dyDescent="0.25">
      <c r="A8265" t="s">
        <v>2690</v>
      </c>
      <c r="B8265" t="s">
        <v>2691</v>
      </c>
      <c r="C8265" t="s">
        <v>2692</v>
      </c>
      <c r="D8265" s="1">
        <v>42130</v>
      </c>
      <c r="E8265" s="2">
        <v>50</v>
      </c>
      <c r="F8265" t="s">
        <v>2693</v>
      </c>
      <c r="G8265" t="s">
        <v>1725</v>
      </c>
    </row>
    <row r="8266" spans="1:7" x14ac:dyDescent="0.25">
      <c r="A8266" t="s">
        <v>2690</v>
      </c>
      <c r="B8266" t="s">
        <v>2691</v>
      </c>
      <c r="C8266" t="s">
        <v>2692</v>
      </c>
      <c r="D8266" s="1">
        <v>42130</v>
      </c>
      <c r="E8266" s="2">
        <v>50</v>
      </c>
      <c r="F8266" t="s">
        <v>2693</v>
      </c>
      <c r="G8266" t="s">
        <v>1715</v>
      </c>
    </row>
    <row r="8267" spans="1:7" x14ac:dyDescent="0.25">
      <c r="A8267" t="s">
        <v>2686</v>
      </c>
      <c r="B8267" t="s">
        <v>2687</v>
      </c>
      <c r="C8267" t="s">
        <v>2688</v>
      </c>
      <c r="D8267" s="1">
        <v>42130</v>
      </c>
      <c r="E8267" s="2">
        <v>40</v>
      </c>
      <c r="F8267" t="s">
        <v>2689</v>
      </c>
      <c r="G8267" t="s">
        <v>97</v>
      </c>
    </row>
    <row r="8268" spans="1:7" x14ac:dyDescent="0.25">
      <c r="A8268" t="s">
        <v>82</v>
      </c>
      <c r="B8268" t="s">
        <v>83</v>
      </c>
      <c r="C8268" t="s">
        <v>84</v>
      </c>
      <c r="D8268" s="1">
        <v>42130</v>
      </c>
      <c r="E8268" s="2">
        <v>10</v>
      </c>
      <c r="F8268" t="s">
        <v>85</v>
      </c>
      <c r="G8268" t="s">
        <v>1245</v>
      </c>
    </row>
    <row r="8269" spans="1:7" x14ac:dyDescent="0.25">
      <c r="A8269" t="s">
        <v>82</v>
      </c>
      <c r="B8269" t="s">
        <v>83</v>
      </c>
      <c r="C8269" t="s">
        <v>84</v>
      </c>
      <c r="D8269" s="1">
        <v>42130</v>
      </c>
      <c r="E8269" s="2">
        <v>10</v>
      </c>
      <c r="F8269" t="s">
        <v>86</v>
      </c>
      <c r="G8269" t="s">
        <v>1245</v>
      </c>
    </row>
    <row r="8270" spans="1:7" x14ac:dyDescent="0.25">
      <c r="A8270" t="s">
        <v>482</v>
      </c>
      <c r="B8270" t="s">
        <v>483</v>
      </c>
      <c r="C8270" t="s">
        <v>484</v>
      </c>
      <c r="D8270" s="1">
        <v>42131</v>
      </c>
      <c r="E8270" s="2">
        <v>125</v>
      </c>
      <c r="F8270" t="s">
        <v>485</v>
      </c>
      <c r="G8270" t="s">
        <v>2271</v>
      </c>
    </row>
    <row r="8271" spans="1:7" x14ac:dyDescent="0.25">
      <c r="A8271" t="s">
        <v>1296</v>
      </c>
      <c r="B8271" t="s">
        <v>1297</v>
      </c>
      <c r="D8271" s="1">
        <v>42131</v>
      </c>
      <c r="E8271" s="2">
        <v>750</v>
      </c>
      <c r="G8271" t="s">
        <v>1298</v>
      </c>
    </row>
    <row r="8272" spans="1:7" x14ac:dyDescent="0.25">
      <c r="A8272" t="s">
        <v>146</v>
      </c>
      <c r="B8272" t="s">
        <v>147</v>
      </c>
      <c r="C8272" t="s">
        <v>148</v>
      </c>
      <c r="D8272" s="1">
        <v>42131</v>
      </c>
      <c r="E8272" s="2">
        <v>15</v>
      </c>
      <c r="F8272" t="s">
        <v>149</v>
      </c>
      <c r="G8272" t="s">
        <v>2456</v>
      </c>
    </row>
    <row r="8273" spans="1:7" x14ac:dyDescent="0.25">
      <c r="A8273" t="s">
        <v>146</v>
      </c>
      <c r="B8273" t="s">
        <v>147</v>
      </c>
      <c r="C8273" t="s">
        <v>148</v>
      </c>
      <c r="D8273" s="1">
        <v>42131</v>
      </c>
      <c r="E8273" s="2">
        <v>15</v>
      </c>
      <c r="F8273" t="s">
        <v>150</v>
      </c>
      <c r="G8273" t="s">
        <v>2456</v>
      </c>
    </row>
    <row r="8274" spans="1:7" x14ac:dyDescent="0.25">
      <c r="A8274" t="s">
        <v>3059</v>
      </c>
      <c r="B8274" t="s">
        <v>3060</v>
      </c>
      <c r="C8274" t="s">
        <v>3061</v>
      </c>
      <c r="D8274" s="1">
        <v>42131</v>
      </c>
      <c r="E8274" s="2">
        <v>1000</v>
      </c>
      <c r="F8274" t="s">
        <v>3062</v>
      </c>
      <c r="G8274" t="s">
        <v>34</v>
      </c>
    </row>
    <row r="8275" spans="1:7" x14ac:dyDescent="0.25">
      <c r="A8275" t="s">
        <v>1085</v>
      </c>
      <c r="B8275" t="s">
        <v>1086</v>
      </c>
      <c r="C8275" t="s">
        <v>1087</v>
      </c>
      <c r="D8275" s="1">
        <v>42135</v>
      </c>
      <c r="E8275" s="2">
        <v>20000</v>
      </c>
      <c r="G8275" t="s">
        <v>2209</v>
      </c>
    </row>
    <row r="8276" spans="1:7" x14ac:dyDescent="0.25">
      <c r="A8276" t="s">
        <v>1539</v>
      </c>
      <c r="B8276" t="s">
        <v>1540</v>
      </c>
      <c r="C8276" t="s">
        <v>1540</v>
      </c>
      <c r="D8276" s="1">
        <v>42135</v>
      </c>
      <c r="E8276" s="2">
        <v>35</v>
      </c>
      <c r="G8276" t="s">
        <v>887</v>
      </c>
    </row>
    <row r="8277" spans="1:7" x14ac:dyDescent="0.25">
      <c r="A8277" t="s">
        <v>1450</v>
      </c>
      <c r="B8277" t="s">
        <v>1451</v>
      </c>
      <c r="C8277" t="s">
        <v>1452</v>
      </c>
      <c r="D8277" s="1">
        <v>42138</v>
      </c>
      <c r="E8277" s="2">
        <v>200</v>
      </c>
      <c r="F8277" t="s">
        <v>1453</v>
      </c>
      <c r="G8277" t="s">
        <v>478</v>
      </c>
    </row>
    <row r="8278" spans="1:7" x14ac:dyDescent="0.25">
      <c r="A8278" t="s">
        <v>1450</v>
      </c>
      <c r="B8278" t="s">
        <v>1451</v>
      </c>
      <c r="C8278" t="s">
        <v>1452</v>
      </c>
      <c r="D8278" s="1">
        <v>42138</v>
      </c>
      <c r="E8278" s="2">
        <v>200</v>
      </c>
      <c r="F8278" t="s">
        <v>1454</v>
      </c>
      <c r="G8278" t="s">
        <v>478</v>
      </c>
    </row>
    <row r="8279" spans="1:7" x14ac:dyDescent="0.25">
      <c r="A8279" t="s">
        <v>1450</v>
      </c>
      <c r="B8279" t="s">
        <v>1451</v>
      </c>
      <c r="C8279" t="s">
        <v>1452</v>
      </c>
      <c r="D8279" s="1">
        <v>42138</v>
      </c>
      <c r="E8279" s="2">
        <v>200</v>
      </c>
      <c r="F8279" t="s">
        <v>1454</v>
      </c>
      <c r="G8279" t="s">
        <v>478</v>
      </c>
    </row>
    <row r="8280" spans="1:7" x14ac:dyDescent="0.25">
      <c r="A8280" t="s">
        <v>1308</v>
      </c>
      <c r="B8280" t="s">
        <v>1309</v>
      </c>
      <c r="C8280" t="s">
        <v>1310</v>
      </c>
      <c r="D8280" s="1">
        <v>42138</v>
      </c>
      <c r="E8280" s="2">
        <v>83.33</v>
      </c>
      <c r="F8280" t="s">
        <v>1311</v>
      </c>
      <c r="G8280" t="s">
        <v>34</v>
      </c>
    </row>
    <row r="8281" spans="1:7" x14ac:dyDescent="0.25">
      <c r="A8281" t="s">
        <v>1257</v>
      </c>
      <c r="B8281" t="s">
        <v>1258</v>
      </c>
      <c r="C8281" t="s">
        <v>1259</v>
      </c>
      <c r="D8281" s="1">
        <v>42138</v>
      </c>
      <c r="E8281" s="2">
        <v>83.33</v>
      </c>
      <c r="F8281" t="s">
        <v>1260</v>
      </c>
      <c r="G8281" t="s">
        <v>34</v>
      </c>
    </row>
    <row r="8282" spans="1:7" x14ac:dyDescent="0.25">
      <c r="A8282" t="s">
        <v>3063</v>
      </c>
      <c r="B8282" t="s">
        <v>3064</v>
      </c>
      <c r="D8282" s="1">
        <v>42138</v>
      </c>
      <c r="E8282" s="2">
        <v>1500</v>
      </c>
      <c r="G8282" t="s">
        <v>1475</v>
      </c>
    </row>
    <row r="8283" spans="1:7" x14ac:dyDescent="0.25">
      <c r="A8283" t="s">
        <v>1812</v>
      </c>
      <c r="B8283" t="s">
        <v>1813</v>
      </c>
      <c r="D8283" s="1">
        <v>42138</v>
      </c>
      <c r="E8283" s="2">
        <v>1500</v>
      </c>
      <c r="F8283" t="s">
        <v>1814</v>
      </c>
      <c r="G8283" t="s">
        <v>67</v>
      </c>
    </row>
    <row r="8284" spans="1:7" x14ac:dyDescent="0.25">
      <c r="A8284" t="s">
        <v>1812</v>
      </c>
      <c r="B8284" t="s">
        <v>1813</v>
      </c>
      <c r="D8284" s="1">
        <v>42138</v>
      </c>
      <c r="E8284" s="2">
        <v>1500</v>
      </c>
      <c r="F8284" t="s">
        <v>1815</v>
      </c>
      <c r="G8284" t="s">
        <v>67</v>
      </c>
    </row>
    <row r="8285" spans="1:7" x14ac:dyDescent="0.25">
      <c r="A8285" t="s">
        <v>235</v>
      </c>
      <c r="B8285" t="s">
        <v>236</v>
      </c>
      <c r="C8285" t="s">
        <v>237</v>
      </c>
      <c r="D8285" s="1">
        <v>42138</v>
      </c>
      <c r="E8285" s="2">
        <v>125</v>
      </c>
      <c r="F8285" t="s">
        <v>238</v>
      </c>
      <c r="G8285" t="s">
        <v>1253</v>
      </c>
    </row>
    <row r="8286" spans="1:7" x14ac:dyDescent="0.25">
      <c r="A8286" t="s">
        <v>235</v>
      </c>
      <c r="B8286" t="s">
        <v>236</v>
      </c>
      <c r="C8286" t="s">
        <v>237</v>
      </c>
      <c r="D8286" s="1">
        <v>42138</v>
      </c>
      <c r="E8286" s="2">
        <v>125</v>
      </c>
      <c r="F8286" t="s">
        <v>239</v>
      </c>
      <c r="G8286" t="s">
        <v>1253</v>
      </c>
    </row>
    <row r="8287" spans="1:7" x14ac:dyDescent="0.25">
      <c r="A8287" t="s">
        <v>49</v>
      </c>
      <c r="B8287" t="s">
        <v>50</v>
      </c>
      <c r="C8287" t="s">
        <v>51</v>
      </c>
      <c r="D8287" s="1">
        <v>42138</v>
      </c>
      <c r="E8287" s="2">
        <v>125</v>
      </c>
      <c r="F8287" t="s">
        <v>52</v>
      </c>
      <c r="G8287" t="s">
        <v>34</v>
      </c>
    </row>
    <row r="8288" spans="1:7" x14ac:dyDescent="0.25">
      <c r="A8288" t="s">
        <v>10</v>
      </c>
      <c r="B8288" t="s">
        <v>11</v>
      </c>
      <c r="C8288" t="s">
        <v>12</v>
      </c>
      <c r="D8288" s="1">
        <v>42138</v>
      </c>
      <c r="E8288" s="2">
        <v>83.33</v>
      </c>
      <c r="G8288" t="s">
        <v>34</v>
      </c>
    </row>
    <row r="8289" spans="1:7" x14ac:dyDescent="0.25">
      <c r="A8289" t="s">
        <v>44</v>
      </c>
      <c r="B8289" t="s">
        <v>45</v>
      </c>
      <c r="C8289" t="s">
        <v>46</v>
      </c>
      <c r="D8289" s="1">
        <v>42138</v>
      </c>
      <c r="E8289" s="2">
        <v>83.33</v>
      </c>
      <c r="F8289" t="s">
        <v>47</v>
      </c>
      <c r="G8289" t="s">
        <v>34</v>
      </c>
    </row>
    <row r="8290" spans="1:7" x14ac:dyDescent="0.25">
      <c r="A8290" t="s">
        <v>44</v>
      </c>
      <c r="B8290" t="s">
        <v>45</v>
      </c>
      <c r="C8290" t="s">
        <v>46</v>
      </c>
      <c r="D8290" s="1">
        <v>42138</v>
      </c>
      <c r="E8290" s="2">
        <v>83.33</v>
      </c>
      <c r="F8290" t="s">
        <v>48</v>
      </c>
      <c r="G8290" t="s">
        <v>34</v>
      </c>
    </row>
    <row r="8291" spans="1:7" x14ac:dyDescent="0.25">
      <c r="A8291" t="s">
        <v>626</v>
      </c>
      <c r="B8291" t="s">
        <v>242</v>
      </c>
      <c r="C8291" t="s">
        <v>627</v>
      </c>
      <c r="D8291" s="1">
        <v>42138</v>
      </c>
      <c r="E8291" s="2">
        <v>50</v>
      </c>
      <c r="F8291" t="s">
        <v>628</v>
      </c>
      <c r="G8291" t="s">
        <v>2946</v>
      </c>
    </row>
    <row r="8292" spans="1:7" x14ac:dyDescent="0.25">
      <c r="A8292" t="s">
        <v>40</v>
      </c>
      <c r="B8292" t="s">
        <v>41</v>
      </c>
      <c r="C8292" t="s">
        <v>42</v>
      </c>
      <c r="D8292" s="1">
        <v>42138</v>
      </c>
      <c r="E8292" s="2">
        <v>166.66</v>
      </c>
      <c r="F8292" t="s">
        <v>43</v>
      </c>
      <c r="G8292" t="s">
        <v>2609</v>
      </c>
    </row>
    <row r="8293" spans="1:7" x14ac:dyDescent="0.25">
      <c r="A8293" t="s">
        <v>53</v>
      </c>
      <c r="B8293" t="s">
        <v>54</v>
      </c>
      <c r="C8293" t="s">
        <v>55</v>
      </c>
      <c r="D8293" s="1">
        <v>42138</v>
      </c>
      <c r="E8293" s="2">
        <v>125</v>
      </c>
      <c r="F8293" t="s">
        <v>56</v>
      </c>
      <c r="G8293" t="s">
        <v>34</v>
      </c>
    </row>
    <row r="8294" spans="1:7" x14ac:dyDescent="0.25">
      <c r="A8294" t="s">
        <v>53</v>
      </c>
      <c r="B8294" t="s">
        <v>54</v>
      </c>
      <c r="C8294" t="s">
        <v>55</v>
      </c>
      <c r="D8294" s="1">
        <v>42138</v>
      </c>
      <c r="E8294" s="2">
        <v>125</v>
      </c>
      <c r="F8294" t="s">
        <v>57</v>
      </c>
      <c r="G8294" t="s">
        <v>34</v>
      </c>
    </row>
    <row r="8295" spans="1:7" x14ac:dyDescent="0.25">
      <c r="A8295" t="s">
        <v>847</v>
      </c>
      <c r="B8295" t="s">
        <v>744</v>
      </c>
      <c r="C8295" t="s">
        <v>848</v>
      </c>
      <c r="D8295" s="1">
        <v>42138</v>
      </c>
      <c r="E8295" s="2">
        <v>1000</v>
      </c>
      <c r="F8295" t="s">
        <v>849</v>
      </c>
      <c r="G8295" t="s">
        <v>850</v>
      </c>
    </row>
    <row r="8296" spans="1:7" x14ac:dyDescent="0.25">
      <c r="A8296" t="s">
        <v>2285</v>
      </c>
      <c r="B8296" t="s">
        <v>2286</v>
      </c>
      <c r="C8296" t="s">
        <v>2287</v>
      </c>
      <c r="D8296" s="1">
        <v>42138</v>
      </c>
      <c r="E8296" s="2">
        <v>83.33</v>
      </c>
      <c r="G8296" t="s">
        <v>34</v>
      </c>
    </row>
    <row r="8297" spans="1:7" x14ac:dyDescent="0.25">
      <c r="A8297" t="s">
        <v>1860</v>
      </c>
      <c r="B8297" t="s">
        <v>1861</v>
      </c>
      <c r="D8297" s="1">
        <v>42139</v>
      </c>
      <c r="E8297" s="2">
        <v>35000</v>
      </c>
      <c r="G8297" t="s">
        <v>2060</v>
      </c>
    </row>
    <row r="8298" spans="1:7" x14ac:dyDescent="0.25">
      <c r="A8298" t="s">
        <v>1860</v>
      </c>
      <c r="B8298" t="s">
        <v>1861</v>
      </c>
      <c r="D8298" s="1">
        <v>42139</v>
      </c>
      <c r="E8298" s="2">
        <v>10000</v>
      </c>
      <c r="G8298" t="s">
        <v>2060</v>
      </c>
    </row>
    <row r="8299" spans="1:7" x14ac:dyDescent="0.25">
      <c r="A8299" t="s">
        <v>1860</v>
      </c>
      <c r="B8299" t="s">
        <v>1861</v>
      </c>
      <c r="D8299" s="1">
        <v>42139</v>
      </c>
      <c r="E8299" s="2">
        <v>5000</v>
      </c>
      <c r="G8299" t="s">
        <v>2060</v>
      </c>
    </row>
    <row r="8300" spans="1:7" x14ac:dyDescent="0.25">
      <c r="A8300" t="s">
        <v>1704</v>
      </c>
      <c r="B8300" t="s">
        <v>1705</v>
      </c>
      <c r="C8300" t="s">
        <v>1706</v>
      </c>
      <c r="D8300" s="1">
        <v>42146</v>
      </c>
      <c r="E8300" s="2">
        <v>83.33</v>
      </c>
      <c r="G8300" t="s">
        <v>34</v>
      </c>
    </row>
    <row r="8301" spans="1:7" x14ac:dyDescent="0.25">
      <c r="A8301" t="s">
        <v>1236</v>
      </c>
      <c r="B8301" t="s">
        <v>903</v>
      </c>
      <c r="C8301" t="s">
        <v>997</v>
      </c>
      <c r="D8301" s="1">
        <v>42146</v>
      </c>
      <c r="E8301" s="2">
        <v>84</v>
      </c>
      <c r="F8301" t="s">
        <v>1237</v>
      </c>
      <c r="G8301" t="s">
        <v>34</v>
      </c>
    </row>
    <row r="8302" spans="1:7" x14ac:dyDescent="0.25">
      <c r="A8302" t="s">
        <v>2634</v>
      </c>
      <c r="B8302" t="s">
        <v>2635</v>
      </c>
      <c r="C8302" t="s">
        <v>2636</v>
      </c>
      <c r="D8302" s="1">
        <v>42146</v>
      </c>
      <c r="E8302" s="2">
        <v>100</v>
      </c>
      <c r="F8302" t="s">
        <v>2637</v>
      </c>
      <c r="G8302" t="s">
        <v>2638</v>
      </c>
    </row>
    <row r="8303" spans="1:7" x14ac:dyDescent="0.25">
      <c r="A8303" t="s">
        <v>2634</v>
      </c>
      <c r="B8303" t="s">
        <v>2635</v>
      </c>
      <c r="C8303" t="s">
        <v>2636</v>
      </c>
      <c r="D8303" s="1">
        <v>42146</v>
      </c>
      <c r="E8303" s="2">
        <v>100</v>
      </c>
      <c r="F8303" t="s">
        <v>2639</v>
      </c>
      <c r="G8303" t="s">
        <v>2638</v>
      </c>
    </row>
    <row r="8304" spans="1:7" x14ac:dyDescent="0.25">
      <c r="A8304" t="s">
        <v>2634</v>
      </c>
      <c r="B8304" t="s">
        <v>2635</v>
      </c>
      <c r="C8304" t="s">
        <v>2636</v>
      </c>
      <c r="D8304" s="1">
        <v>42146</v>
      </c>
      <c r="E8304" s="2">
        <v>100</v>
      </c>
      <c r="F8304" t="s">
        <v>2639</v>
      </c>
      <c r="G8304" t="s">
        <v>2638</v>
      </c>
    </row>
    <row r="8305" spans="1:7" x14ac:dyDescent="0.25">
      <c r="A8305" t="s">
        <v>1221</v>
      </c>
      <c r="B8305" t="s">
        <v>1222</v>
      </c>
      <c r="C8305" t="s">
        <v>1223</v>
      </c>
      <c r="D8305" s="1">
        <v>42150</v>
      </c>
      <c r="E8305" s="2">
        <v>329</v>
      </c>
      <c r="F8305" t="s">
        <v>1224</v>
      </c>
      <c r="G8305" t="s">
        <v>145</v>
      </c>
    </row>
    <row r="8306" spans="1:7" x14ac:dyDescent="0.25">
      <c r="A8306" t="s">
        <v>2571</v>
      </c>
      <c r="B8306" t="s">
        <v>204</v>
      </c>
      <c r="C8306" t="s">
        <v>1850</v>
      </c>
      <c r="D8306" s="1">
        <v>42150</v>
      </c>
      <c r="E8306" s="2">
        <v>500</v>
      </c>
      <c r="F8306" t="s">
        <v>766</v>
      </c>
      <c r="G8306" t="s">
        <v>67</v>
      </c>
    </row>
    <row r="8307" spans="1:7" x14ac:dyDescent="0.25">
      <c r="A8307" t="s">
        <v>174</v>
      </c>
      <c r="B8307" t="s">
        <v>175</v>
      </c>
      <c r="C8307" t="s">
        <v>176</v>
      </c>
      <c r="D8307" s="1">
        <v>42150</v>
      </c>
      <c r="E8307" s="2">
        <v>100</v>
      </c>
      <c r="F8307" t="s">
        <v>177</v>
      </c>
      <c r="G8307" t="s">
        <v>2946</v>
      </c>
    </row>
    <row r="8308" spans="1:7" x14ac:dyDescent="0.25">
      <c r="A8308" t="s">
        <v>188</v>
      </c>
      <c r="B8308" t="s">
        <v>189</v>
      </c>
      <c r="C8308" t="s">
        <v>190</v>
      </c>
      <c r="D8308" s="1">
        <v>42150</v>
      </c>
      <c r="E8308" s="2">
        <v>100</v>
      </c>
      <c r="F8308" t="s">
        <v>191</v>
      </c>
      <c r="G8308" t="s">
        <v>192</v>
      </c>
    </row>
    <row r="8309" spans="1:7" x14ac:dyDescent="0.25">
      <c r="A8309" t="s">
        <v>3065</v>
      </c>
      <c r="B8309" t="s">
        <v>3066</v>
      </c>
      <c r="C8309" t="s">
        <v>3067</v>
      </c>
      <c r="D8309" s="1">
        <v>42150</v>
      </c>
      <c r="E8309" s="2">
        <v>100</v>
      </c>
      <c r="G8309" t="s">
        <v>2946</v>
      </c>
    </row>
    <row r="8310" spans="1:7" x14ac:dyDescent="0.25">
      <c r="A8310" t="s">
        <v>3068</v>
      </c>
      <c r="B8310" t="s">
        <v>248</v>
      </c>
      <c r="C8310" t="s">
        <v>3069</v>
      </c>
      <c r="D8310" s="1">
        <v>42150</v>
      </c>
      <c r="E8310" s="2">
        <v>100</v>
      </c>
      <c r="F8310" t="s">
        <v>3070</v>
      </c>
      <c r="G8310" t="s">
        <v>2946</v>
      </c>
    </row>
    <row r="8311" spans="1:7" x14ac:dyDescent="0.25">
      <c r="A8311" t="s">
        <v>14</v>
      </c>
      <c r="B8311" t="s">
        <v>15</v>
      </c>
      <c r="C8311" t="s">
        <v>16</v>
      </c>
      <c r="D8311" s="1">
        <v>42150</v>
      </c>
      <c r="E8311" s="2">
        <v>500</v>
      </c>
      <c r="F8311" t="s">
        <v>17</v>
      </c>
      <c r="G8311" t="s">
        <v>310</v>
      </c>
    </row>
    <row r="8312" spans="1:7" x14ac:dyDescent="0.25">
      <c r="A8312" t="s">
        <v>3071</v>
      </c>
      <c r="B8312" t="s">
        <v>384</v>
      </c>
      <c r="C8312" t="s">
        <v>1158</v>
      </c>
      <c r="D8312" s="1">
        <v>42150</v>
      </c>
      <c r="E8312" s="2">
        <v>25</v>
      </c>
      <c r="G8312" t="s">
        <v>310</v>
      </c>
    </row>
    <row r="8313" spans="1:7" x14ac:dyDescent="0.25">
      <c r="A8313" t="s">
        <v>3072</v>
      </c>
      <c r="B8313" t="s">
        <v>3073</v>
      </c>
      <c r="C8313" t="s">
        <v>3074</v>
      </c>
      <c r="D8313" s="1">
        <v>42150</v>
      </c>
      <c r="E8313" s="2">
        <v>500</v>
      </c>
      <c r="G8313" t="s">
        <v>2946</v>
      </c>
    </row>
    <row r="8314" spans="1:7" x14ac:dyDescent="0.25">
      <c r="A8314" t="s">
        <v>2213</v>
      </c>
      <c r="B8314" t="s">
        <v>2214</v>
      </c>
      <c r="D8314" s="1">
        <v>42150</v>
      </c>
      <c r="E8314" s="2">
        <v>1000</v>
      </c>
      <c r="G8314" t="s">
        <v>67</v>
      </c>
    </row>
    <row r="8315" spans="1:7" x14ac:dyDescent="0.25">
      <c r="A8315" t="s">
        <v>1180</v>
      </c>
      <c r="B8315" t="s">
        <v>1181</v>
      </c>
      <c r="D8315" s="1">
        <v>42150</v>
      </c>
      <c r="E8315" s="2">
        <v>2000</v>
      </c>
      <c r="F8315" t="s">
        <v>1182</v>
      </c>
      <c r="G8315" t="s">
        <v>209</v>
      </c>
    </row>
    <row r="8316" spans="1:7" x14ac:dyDescent="0.25">
      <c r="A8316" t="s">
        <v>1180</v>
      </c>
      <c r="B8316" t="s">
        <v>1181</v>
      </c>
      <c r="D8316" s="1">
        <v>42150</v>
      </c>
      <c r="E8316" s="2">
        <v>2000</v>
      </c>
      <c r="F8316" t="s">
        <v>1183</v>
      </c>
      <c r="G8316" t="s">
        <v>209</v>
      </c>
    </row>
    <row r="8317" spans="1:7" x14ac:dyDescent="0.25">
      <c r="A8317" t="s">
        <v>337</v>
      </c>
      <c r="B8317" t="s">
        <v>338</v>
      </c>
      <c r="C8317" t="s">
        <v>339</v>
      </c>
      <c r="D8317" s="1">
        <v>42150</v>
      </c>
      <c r="E8317" s="2">
        <v>50</v>
      </c>
      <c r="F8317" t="s">
        <v>340</v>
      </c>
      <c r="G8317" t="s">
        <v>209</v>
      </c>
    </row>
    <row r="8318" spans="1:7" x14ac:dyDescent="0.25">
      <c r="A8318" t="s">
        <v>482</v>
      </c>
      <c r="B8318" t="s">
        <v>483</v>
      </c>
      <c r="C8318" t="s">
        <v>484</v>
      </c>
      <c r="D8318" s="1">
        <v>42157</v>
      </c>
      <c r="E8318" s="2">
        <v>125</v>
      </c>
      <c r="F8318" t="s">
        <v>485</v>
      </c>
      <c r="G8318" t="s">
        <v>2271</v>
      </c>
    </row>
    <row r="8319" spans="1:7" x14ac:dyDescent="0.25">
      <c r="A8319" t="s">
        <v>2582</v>
      </c>
      <c r="B8319" t="s">
        <v>1343</v>
      </c>
      <c r="D8319" s="1">
        <v>42157</v>
      </c>
      <c r="E8319" s="2">
        <v>25</v>
      </c>
      <c r="F8319" t="s">
        <v>2583</v>
      </c>
      <c r="G8319" t="s">
        <v>838</v>
      </c>
    </row>
    <row r="8320" spans="1:7" x14ac:dyDescent="0.25">
      <c r="A8320" t="s">
        <v>896</v>
      </c>
      <c r="B8320" t="s">
        <v>897</v>
      </c>
      <c r="D8320" s="1">
        <v>42157</v>
      </c>
      <c r="E8320" s="2">
        <v>132000</v>
      </c>
      <c r="G8320" t="s">
        <v>209</v>
      </c>
    </row>
    <row r="8321" spans="1:7" x14ac:dyDescent="0.25">
      <c r="A8321" t="s">
        <v>660</v>
      </c>
      <c r="B8321" t="s">
        <v>661</v>
      </c>
      <c r="D8321" s="1">
        <v>42157</v>
      </c>
      <c r="E8321" s="2">
        <v>300</v>
      </c>
      <c r="F8321" t="s">
        <v>662</v>
      </c>
      <c r="G8321" t="s">
        <v>2253</v>
      </c>
    </row>
    <row r="8322" spans="1:7" x14ac:dyDescent="0.25">
      <c r="A8322" t="s">
        <v>660</v>
      </c>
      <c r="B8322" t="s">
        <v>661</v>
      </c>
      <c r="D8322" s="1">
        <v>42157</v>
      </c>
      <c r="E8322" s="2">
        <v>300</v>
      </c>
      <c r="F8322" t="s">
        <v>662</v>
      </c>
      <c r="G8322" t="s">
        <v>2253</v>
      </c>
    </row>
    <row r="8323" spans="1:7" x14ac:dyDescent="0.25">
      <c r="A8323" t="s">
        <v>2468</v>
      </c>
      <c r="B8323" t="s">
        <v>2469</v>
      </c>
      <c r="D8323" s="1">
        <v>42157</v>
      </c>
      <c r="E8323" s="2">
        <v>1000</v>
      </c>
      <c r="F8323" t="s">
        <v>2470</v>
      </c>
      <c r="G8323" t="s">
        <v>34</v>
      </c>
    </row>
    <row r="8324" spans="1:7" x14ac:dyDescent="0.25">
      <c r="A8324" t="s">
        <v>2432</v>
      </c>
      <c r="B8324" t="s">
        <v>2433</v>
      </c>
      <c r="C8324" t="s">
        <v>2434</v>
      </c>
      <c r="D8324" s="1">
        <v>42157</v>
      </c>
      <c r="E8324" s="2">
        <v>1250</v>
      </c>
      <c r="F8324" t="s">
        <v>2435</v>
      </c>
      <c r="G8324" t="s">
        <v>3075</v>
      </c>
    </row>
    <row r="8325" spans="1:7" x14ac:dyDescent="0.25">
      <c r="A8325" t="s">
        <v>2584</v>
      </c>
      <c r="B8325" t="s">
        <v>2585</v>
      </c>
      <c r="C8325" t="s">
        <v>758</v>
      </c>
      <c r="D8325" s="1">
        <v>42157</v>
      </c>
      <c r="E8325" s="2">
        <v>87.5</v>
      </c>
      <c r="F8325" t="s">
        <v>2586</v>
      </c>
      <c r="G8325" t="s">
        <v>114</v>
      </c>
    </row>
    <row r="8326" spans="1:7" x14ac:dyDescent="0.25">
      <c r="A8326" t="s">
        <v>146</v>
      </c>
      <c r="B8326" t="s">
        <v>147</v>
      </c>
      <c r="C8326" t="s">
        <v>148</v>
      </c>
      <c r="D8326" s="1">
        <v>42157</v>
      </c>
      <c r="E8326" s="2">
        <v>15</v>
      </c>
      <c r="F8326" t="s">
        <v>149</v>
      </c>
      <c r="G8326" t="s">
        <v>2456</v>
      </c>
    </row>
    <row r="8327" spans="1:7" x14ac:dyDescent="0.25">
      <c r="A8327" t="s">
        <v>146</v>
      </c>
      <c r="B8327" t="s">
        <v>147</v>
      </c>
      <c r="C8327" t="s">
        <v>148</v>
      </c>
      <c r="D8327" s="1">
        <v>42157</v>
      </c>
      <c r="E8327" s="2">
        <v>15</v>
      </c>
      <c r="F8327" t="s">
        <v>150</v>
      </c>
      <c r="G8327" t="s">
        <v>2456</v>
      </c>
    </row>
    <row r="8328" spans="1:7" x14ac:dyDescent="0.25">
      <c r="A8328" t="s">
        <v>553</v>
      </c>
      <c r="B8328" t="s">
        <v>554</v>
      </c>
      <c r="C8328" t="s">
        <v>555</v>
      </c>
      <c r="D8328" s="1">
        <v>42158</v>
      </c>
      <c r="E8328" s="2">
        <v>50</v>
      </c>
      <c r="F8328" t="s">
        <v>556</v>
      </c>
      <c r="G8328" t="s">
        <v>2663</v>
      </c>
    </row>
    <row r="8329" spans="1:7" x14ac:dyDescent="0.25">
      <c r="A8329" t="s">
        <v>553</v>
      </c>
      <c r="B8329" t="s">
        <v>554</v>
      </c>
      <c r="C8329" t="s">
        <v>555</v>
      </c>
      <c r="D8329" s="1">
        <v>42158</v>
      </c>
      <c r="E8329" s="2">
        <v>50</v>
      </c>
      <c r="F8329" t="s">
        <v>557</v>
      </c>
      <c r="G8329" t="s">
        <v>2663</v>
      </c>
    </row>
    <row r="8330" spans="1:7" x14ac:dyDescent="0.25">
      <c r="A8330" t="s">
        <v>2711</v>
      </c>
      <c r="B8330" t="s">
        <v>2286</v>
      </c>
      <c r="C8330" t="s">
        <v>2712</v>
      </c>
      <c r="D8330" s="1">
        <v>42158</v>
      </c>
      <c r="E8330" s="2">
        <v>20</v>
      </c>
      <c r="F8330" t="s">
        <v>2713</v>
      </c>
      <c r="G8330" t="s">
        <v>2663</v>
      </c>
    </row>
    <row r="8331" spans="1:7" x14ac:dyDescent="0.25">
      <c r="A8331" t="s">
        <v>1095</v>
      </c>
      <c r="B8331" t="s">
        <v>1096</v>
      </c>
      <c r="C8331" t="s">
        <v>1097</v>
      </c>
      <c r="D8331" s="1">
        <v>42158</v>
      </c>
      <c r="E8331" s="2">
        <v>25</v>
      </c>
      <c r="F8331" t="s">
        <v>1098</v>
      </c>
      <c r="G8331" t="s">
        <v>1246</v>
      </c>
    </row>
    <row r="8332" spans="1:7" x14ac:dyDescent="0.25">
      <c r="A8332" t="s">
        <v>1095</v>
      </c>
      <c r="B8332" t="s">
        <v>1096</v>
      </c>
      <c r="C8332" t="s">
        <v>1097</v>
      </c>
      <c r="D8332" s="1">
        <v>42158</v>
      </c>
      <c r="E8332" s="2">
        <v>25</v>
      </c>
      <c r="F8332" t="s">
        <v>1099</v>
      </c>
      <c r="G8332" t="s">
        <v>1246</v>
      </c>
    </row>
    <row r="8333" spans="1:7" x14ac:dyDescent="0.25">
      <c r="A8333" t="s">
        <v>1095</v>
      </c>
      <c r="B8333" t="s">
        <v>1096</v>
      </c>
      <c r="C8333" t="s">
        <v>1097</v>
      </c>
      <c r="D8333" s="1">
        <v>42158</v>
      </c>
      <c r="E8333" s="2">
        <v>25</v>
      </c>
      <c r="F8333" t="s">
        <v>1099</v>
      </c>
      <c r="G8333" t="s">
        <v>1246</v>
      </c>
    </row>
    <row r="8334" spans="1:7" x14ac:dyDescent="0.25">
      <c r="A8334" t="s">
        <v>1095</v>
      </c>
      <c r="B8334" t="s">
        <v>1096</v>
      </c>
      <c r="C8334" t="s">
        <v>1097</v>
      </c>
      <c r="D8334" s="1">
        <v>42158</v>
      </c>
      <c r="E8334" s="2">
        <v>25</v>
      </c>
      <c r="F8334" t="s">
        <v>1099</v>
      </c>
      <c r="G8334" t="s">
        <v>1246</v>
      </c>
    </row>
    <row r="8335" spans="1:7" x14ac:dyDescent="0.25">
      <c r="A8335" t="s">
        <v>151</v>
      </c>
      <c r="B8335" t="s">
        <v>152</v>
      </c>
      <c r="C8335" t="s">
        <v>153</v>
      </c>
      <c r="D8335" s="1">
        <v>42158</v>
      </c>
      <c r="E8335" s="2">
        <v>40</v>
      </c>
      <c r="F8335" t="s">
        <v>154</v>
      </c>
      <c r="G8335" t="s">
        <v>114</v>
      </c>
    </row>
    <row r="8336" spans="1:7" x14ac:dyDescent="0.25">
      <c r="A8336" t="s">
        <v>2272</v>
      </c>
      <c r="B8336" t="s">
        <v>2273</v>
      </c>
      <c r="C8336" t="s">
        <v>2274</v>
      </c>
      <c r="D8336" s="1">
        <v>42158</v>
      </c>
      <c r="E8336" s="2">
        <v>125</v>
      </c>
      <c r="F8336" t="s">
        <v>2275</v>
      </c>
      <c r="G8336" t="s">
        <v>2538</v>
      </c>
    </row>
    <row r="8337" spans="1:7" x14ac:dyDescent="0.25">
      <c r="A8337" t="s">
        <v>2272</v>
      </c>
      <c r="B8337" t="s">
        <v>2273</v>
      </c>
      <c r="C8337" t="s">
        <v>2274</v>
      </c>
      <c r="D8337" s="1">
        <v>42158</v>
      </c>
      <c r="E8337" s="2">
        <v>125</v>
      </c>
      <c r="F8337" t="s">
        <v>2276</v>
      </c>
      <c r="G8337" t="s">
        <v>2538</v>
      </c>
    </row>
    <row r="8338" spans="1:7" x14ac:dyDescent="0.25">
      <c r="A8338" t="s">
        <v>2758</v>
      </c>
      <c r="B8338" t="s">
        <v>2759</v>
      </c>
      <c r="C8338" t="s">
        <v>2760</v>
      </c>
      <c r="D8338" s="1">
        <v>42158</v>
      </c>
      <c r="E8338" s="2">
        <v>15</v>
      </c>
      <c r="F8338" t="s">
        <v>2761</v>
      </c>
      <c r="G8338" t="s">
        <v>67</v>
      </c>
    </row>
    <row r="8339" spans="1:7" x14ac:dyDescent="0.25">
      <c r="A8339" t="s">
        <v>2714</v>
      </c>
      <c r="B8339" t="s">
        <v>2715</v>
      </c>
      <c r="C8339" t="s">
        <v>488</v>
      </c>
      <c r="D8339" s="1">
        <v>42158</v>
      </c>
      <c r="E8339" s="2">
        <v>20</v>
      </c>
      <c r="F8339" t="s">
        <v>2716</v>
      </c>
      <c r="G8339" t="s">
        <v>2060</v>
      </c>
    </row>
    <row r="8340" spans="1:7" x14ac:dyDescent="0.25">
      <c r="A8340" t="s">
        <v>1541</v>
      </c>
      <c r="B8340" t="s">
        <v>1542</v>
      </c>
      <c r="C8340" t="s">
        <v>1543</v>
      </c>
      <c r="D8340" s="1">
        <v>42158</v>
      </c>
      <c r="E8340" s="2">
        <v>20</v>
      </c>
      <c r="F8340" t="s">
        <v>1544</v>
      </c>
      <c r="G8340" t="s">
        <v>114</v>
      </c>
    </row>
    <row r="8341" spans="1:7" x14ac:dyDescent="0.25">
      <c r="A8341" t="s">
        <v>1541</v>
      </c>
      <c r="B8341" t="s">
        <v>1542</v>
      </c>
      <c r="C8341" t="s">
        <v>1543</v>
      </c>
      <c r="D8341" s="1">
        <v>42158</v>
      </c>
      <c r="E8341" s="2">
        <v>20</v>
      </c>
      <c r="F8341" t="s">
        <v>1545</v>
      </c>
      <c r="G8341" t="s">
        <v>114</v>
      </c>
    </row>
    <row r="8342" spans="1:7" x14ac:dyDescent="0.25">
      <c r="A8342" t="s">
        <v>2627</v>
      </c>
      <c r="B8342" t="s">
        <v>2628</v>
      </c>
      <c r="C8342" t="s">
        <v>2629</v>
      </c>
      <c r="D8342" s="1">
        <v>42158</v>
      </c>
      <c r="E8342" s="2">
        <v>100</v>
      </c>
      <c r="F8342" t="s">
        <v>2630</v>
      </c>
      <c r="G8342" t="s">
        <v>321</v>
      </c>
    </row>
    <row r="8343" spans="1:7" x14ac:dyDescent="0.25">
      <c r="A8343" t="s">
        <v>2627</v>
      </c>
      <c r="B8343" t="s">
        <v>2628</v>
      </c>
      <c r="C8343" t="s">
        <v>2629</v>
      </c>
      <c r="D8343" s="1">
        <v>42158</v>
      </c>
      <c r="E8343" s="2">
        <v>100</v>
      </c>
      <c r="F8343" t="s">
        <v>2630</v>
      </c>
      <c r="G8343" t="s">
        <v>321</v>
      </c>
    </row>
    <row r="8344" spans="1:7" x14ac:dyDescent="0.25">
      <c r="A8344" t="s">
        <v>247</v>
      </c>
      <c r="B8344" t="s">
        <v>248</v>
      </c>
      <c r="C8344" t="s">
        <v>249</v>
      </c>
      <c r="D8344" s="1">
        <v>42158</v>
      </c>
      <c r="E8344" s="2">
        <v>20</v>
      </c>
      <c r="F8344" t="s">
        <v>250</v>
      </c>
      <c r="G8344" t="s">
        <v>251</v>
      </c>
    </row>
    <row r="8345" spans="1:7" x14ac:dyDescent="0.25">
      <c r="A8345" t="s">
        <v>247</v>
      </c>
      <c r="B8345" t="s">
        <v>248</v>
      </c>
      <c r="C8345" t="s">
        <v>249</v>
      </c>
      <c r="D8345" s="1">
        <v>42158</v>
      </c>
      <c r="E8345" s="2">
        <v>20</v>
      </c>
      <c r="F8345" t="s">
        <v>252</v>
      </c>
      <c r="G8345" t="s">
        <v>251</v>
      </c>
    </row>
    <row r="8346" spans="1:7" x14ac:dyDescent="0.25">
      <c r="A8346" t="s">
        <v>178</v>
      </c>
      <c r="B8346" t="s">
        <v>179</v>
      </c>
      <c r="C8346" t="s">
        <v>180</v>
      </c>
      <c r="D8346" s="1">
        <v>42158</v>
      </c>
      <c r="E8346" s="2">
        <v>5</v>
      </c>
      <c r="F8346" t="s">
        <v>181</v>
      </c>
      <c r="G8346" t="s">
        <v>182</v>
      </c>
    </row>
    <row r="8347" spans="1:7" x14ac:dyDescent="0.25">
      <c r="A8347" t="s">
        <v>1317</v>
      </c>
      <c r="B8347" t="s">
        <v>1318</v>
      </c>
      <c r="C8347" t="s">
        <v>1319</v>
      </c>
      <c r="D8347" s="1">
        <v>42158</v>
      </c>
      <c r="E8347" s="2">
        <v>200</v>
      </c>
      <c r="F8347" t="s">
        <v>1320</v>
      </c>
      <c r="G8347" t="s">
        <v>1328</v>
      </c>
    </row>
    <row r="8348" spans="1:7" x14ac:dyDescent="0.25">
      <c r="A8348" t="s">
        <v>1317</v>
      </c>
      <c r="B8348" t="s">
        <v>1318</v>
      </c>
      <c r="C8348" t="s">
        <v>1319</v>
      </c>
      <c r="D8348" s="1">
        <v>42158</v>
      </c>
      <c r="E8348" s="2">
        <v>200</v>
      </c>
      <c r="F8348" t="s">
        <v>1321</v>
      </c>
      <c r="G8348" t="s">
        <v>1328</v>
      </c>
    </row>
    <row r="8349" spans="1:7" x14ac:dyDescent="0.25">
      <c r="A8349" t="s">
        <v>671</v>
      </c>
      <c r="B8349" t="s">
        <v>672</v>
      </c>
      <c r="C8349" t="s">
        <v>673</v>
      </c>
      <c r="D8349" s="1">
        <v>42158</v>
      </c>
      <c r="E8349" s="2">
        <v>20</v>
      </c>
      <c r="F8349" t="s">
        <v>674</v>
      </c>
      <c r="G8349" t="s">
        <v>1440</v>
      </c>
    </row>
    <row r="8350" spans="1:7" x14ac:dyDescent="0.25">
      <c r="A8350" t="s">
        <v>671</v>
      </c>
      <c r="B8350" t="s">
        <v>672</v>
      </c>
      <c r="C8350" t="s">
        <v>673</v>
      </c>
      <c r="D8350" s="1">
        <v>42158</v>
      </c>
      <c r="E8350" s="2">
        <v>20</v>
      </c>
      <c r="F8350" t="s">
        <v>675</v>
      </c>
      <c r="G8350" t="s">
        <v>1440</v>
      </c>
    </row>
    <row r="8351" spans="1:7" x14ac:dyDescent="0.25">
      <c r="A8351" t="s">
        <v>259</v>
      </c>
      <c r="B8351" t="s">
        <v>260</v>
      </c>
      <c r="C8351" t="s">
        <v>261</v>
      </c>
      <c r="D8351" s="1">
        <v>42158</v>
      </c>
      <c r="E8351" s="2">
        <v>10</v>
      </c>
      <c r="F8351" t="s">
        <v>262</v>
      </c>
      <c r="G8351" t="s">
        <v>1695</v>
      </c>
    </row>
    <row r="8352" spans="1:7" x14ac:dyDescent="0.25">
      <c r="A8352" t="s">
        <v>1356</v>
      </c>
      <c r="B8352" t="s">
        <v>307</v>
      </c>
      <c r="C8352" t="s">
        <v>1357</v>
      </c>
      <c r="D8352" s="1">
        <v>42158</v>
      </c>
      <c r="E8352" s="2">
        <v>5</v>
      </c>
      <c r="F8352" t="s">
        <v>1358</v>
      </c>
      <c r="G8352" t="s">
        <v>1245</v>
      </c>
    </row>
    <row r="8353" spans="1:7" x14ac:dyDescent="0.25">
      <c r="A8353" t="s">
        <v>241</v>
      </c>
      <c r="B8353" t="s">
        <v>242</v>
      </c>
      <c r="C8353" t="s">
        <v>243</v>
      </c>
      <c r="D8353" s="1">
        <v>42158</v>
      </c>
      <c r="E8353" s="2">
        <v>300</v>
      </c>
      <c r="F8353" t="s">
        <v>244</v>
      </c>
      <c r="G8353" t="s">
        <v>245</v>
      </c>
    </row>
    <row r="8354" spans="1:7" x14ac:dyDescent="0.25">
      <c r="A8354" t="s">
        <v>241</v>
      </c>
      <c r="B8354" t="s">
        <v>242</v>
      </c>
      <c r="C8354" t="s">
        <v>243</v>
      </c>
      <c r="D8354" s="1">
        <v>42158</v>
      </c>
      <c r="E8354" s="2">
        <v>300</v>
      </c>
      <c r="F8354" t="s">
        <v>246</v>
      </c>
      <c r="G8354" t="s">
        <v>245</v>
      </c>
    </row>
    <row r="8355" spans="1:7" x14ac:dyDescent="0.25">
      <c r="A8355" t="s">
        <v>169</v>
      </c>
      <c r="B8355" t="s">
        <v>170</v>
      </c>
      <c r="C8355" t="s">
        <v>171</v>
      </c>
      <c r="D8355" s="1">
        <v>42158</v>
      </c>
      <c r="E8355" s="2">
        <v>10</v>
      </c>
      <c r="F8355" t="s">
        <v>172</v>
      </c>
      <c r="G8355" t="s">
        <v>1245</v>
      </c>
    </row>
    <row r="8356" spans="1:7" x14ac:dyDescent="0.25">
      <c r="A8356" t="s">
        <v>169</v>
      </c>
      <c r="B8356" t="s">
        <v>170</v>
      </c>
      <c r="C8356" t="s">
        <v>171</v>
      </c>
      <c r="D8356" s="1">
        <v>42158</v>
      </c>
      <c r="E8356" s="2">
        <v>10</v>
      </c>
      <c r="F8356" t="s">
        <v>173</v>
      </c>
      <c r="G8356" t="s">
        <v>1245</v>
      </c>
    </row>
    <row r="8357" spans="1:7" x14ac:dyDescent="0.25">
      <c r="A8357" t="s">
        <v>164</v>
      </c>
      <c r="B8357" t="s">
        <v>165</v>
      </c>
      <c r="C8357" t="s">
        <v>166</v>
      </c>
      <c r="D8357" s="1">
        <v>42158</v>
      </c>
      <c r="E8357" s="2">
        <v>25</v>
      </c>
      <c r="F8357" t="s">
        <v>167</v>
      </c>
      <c r="G8357" t="s">
        <v>1695</v>
      </c>
    </row>
    <row r="8358" spans="1:7" x14ac:dyDescent="0.25">
      <c r="A8358" t="s">
        <v>164</v>
      </c>
      <c r="B8358" t="s">
        <v>165</v>
      </c>
      <c r="C8358" t="s">
        <v>166</v>
      </c>
      <c r="D8358" s="1">
        <v>42158</v>
      </c>
      <c r="E8358" s="2">
        <v>25</v>
      </c>
      <c r="F8358" t="s">
        <v>168</v>
      </c>
      <c r="G8358" t="s">
        <v>1695</v>
      </c>
    </row>
    <row r="8359" spans="1:7" x14ac:dyDescent="0.25">
      <c r="A8359" t="s">
        <v>174</v>
      </c>
      <c r="B8359" t="s">
        <v>175</v>
      </c>
      <c r="C8359" t="s">
        <v>176</v>
      </c>
      <c r="D8359" s="1">
        <v>42158</v>
      </c>
      <c r="E8359" s="2">
        <v>10</v>
      </c>
      <c r="F8359" t="s">
        <v>177</v>
      </c>
      <c r="G8359" t="s">
        <v>114</v>
      </c>
    </row>
    <row r="8360" spans="1:7" x14ac:dyDescent="0.25">
      <c r="A8360" t="s">
        <v>493</v>
      </c>
      <c r="B8360" t="s">
        <v>494</v>
      </c>
      <c r="C8360" t="s">
        <v>495</v>
      </c>
      <c r="D8360" s="1">
        <v>42158</v>
      </c>
      <c r="E8360" s="2">
        <v>10</v>
      </c>
      <c r="F8360" t="s">
        <v>496</v>
      </c>
      <c r="G8360" t="s">
        <v>2456</v>
      </c>
    </row>
    <row r="8361" spans="1:7" x14ac:dyDescent="0.25">
      <c r="A8361" t="s">
        <v>493</v>
      </c>
      <c r="B8361" t="s">
        <v>494</v>
      </c>
      <c r="C8361" t="s">
        <v>495</v>
      </c>
      <c r="D8361" s="1">
        <v>42158</v>
      </c>
      <c r="E8361" s="2">
        <v>10</v>
      </c>
      <c r="F8361" t="s">
        <v>497</v>
      </c>
      <c r="G8361" t="s">
        <v>2456</v>
      </c>
    </row>
    <row r="8362" spans="1:7" x14ac:dyDescent="0.25">
      <c r="A8362" t="s">
        <v>1464</v>
      </c>
      <c r="B8362" t="s">
        <v>1465</v>
      </c>
      <c r="C8362" t="s">
        <v>627</v>
      </c>
      <c r="D8362" s="1">
        <v>42158</v>
      </c>
      <c r="E8362" s="2">
        <v>20</v>
      </c>
      <c r="F8362" t="s">
        <v>1466</v>
      </c>
      <c r="G8362" t="s">
        <v>2060</v>
      </c>
    </row>
    <row r="8363" spans="1:7" x14ac:dyDescent="0.25">
      <c r="A8363" t="s">
        <v>1464</v>
      </c>
      <c r="B8363" t="s">
        <v>1465</v>
      </c>
      <c r="C8363" t="s">
        <v>627</v>
      </c>
      <c r="D8363" s="1">
        <v>42158</v>
      </c>
      <c r="E8363" s="2">
        <v>20</v>
      </c>
      <c r="F8363" t="s">
        <v>1466</v>
      </c>
      <c r="G8363" t="s">
        <v>2060</v>
      </c>
    </row>
    <row r="8364" spans="1:7" x14ac:dyDescent="0.25">
      <c r="A8364" t="s">
        <v>2339</v>
      </c>
      <c r="B8364" t="s">
        <v>222</v>
      </c>
      <c r="C8364" t="s">
        <v>2340</v>
      </c>
      <c r="D8364" s="1">
        <v>42158</v>
      </c>
      <c r="E8364" s="2">
        <v>10</v>
      </c>
      <c r="F8364" t="s">
        <v>2341</v>
      </c>
      <c r="G8364" t="s">
        <v>2677</v>
      </c>
    </row>
    <row r="8365" spans="1:7" x14ac:dyDescent="0.25">
      <c r="A8365" t="s">
        <v>2339</v>
      </c>
      <c r="B8365" t="s">
        <v>222</v>
      </c>
      <c r="C8365" t="s">
        <v>2340</v>
      </c>
      <c r="D8365" s="1">
        <v>42158</v>
      </c>
      <c r="E8365" s="2">
        <v>10</v>
      </c>
      <c r="F8365" t="s">
        <v>2342</v>
      </c>
      <c r="G8365" t="s">
        <v>2677</v>
      </c>
    </row>
    <row r="8366" spans="1:7" x14ac:dyDescent="0.25">
      <c r="A8366" t="s">
        <v>1492</v>
      </c>
      <c r="B8366" t="s">
        <v>1493</v>
      </c>
      <c r="C8366" t="s">
        <v>1494</v>
      </c>
      <c r="D8366" s="1">
        <v>42158</v>
      </c>
      <c r="E8366" s="2">
        <v>10</v>
      </c>
      <c r="F8366" t="s">
        <v>1495</v>
      </c>
      <c r="G8366" t="s">
        <v>276</v>
      </c>
    </row>
    <row r="8367" spans="1:7" x14ac:dyDescent="0.25">
      <c r="A8367" t="s">
        <v>138</v>
      </c>
      <c r="B8367" t="s">
        <v>139</v>
      </c>
      <c r="C8367" t="s">
        <v>140</v>
      </c>
      <c r="D8367" s="1">
        <v>42158</v>
      </c>
      <c r="E8367" s="2">
        <v>40</v>
      </c>
      <c r="F8367" t="s">
        <v>141</v>
      </c>
      <c r="G8367" t="s">
        <v>1245</v>
      </c>
    </row>
    <row r="8368" spans="1:7" x14ac:dyDescent="0.25">
      <c r="A8368" t="s">
        <v>278</v>
      </c>
      <c r="B8368" t="s">
        <v>279</v>
      </c>
      <c r="C8368" t="s">
        <v>280</v>
      </c>
      <c r="D8368" s="1">
        <v>42158</v>
      </c>
      <c r="E8368" s="2">
        <v>5</v>
      </c>
      <c r="F8368" t="s">
        <v>281</v>
      </c>
      <c r="G8368" t="s">
        <v>282</v>
      </c>
    </row>
    <row r="8369" spans="1:7" x14ac:dyDescent="0.25">
      <c r="A8369" t="s">
        <v>2753</v>
      </c>
      <c r="B8369" t="s">
        <v>740</v>
      </c>
      <c r="C8369" t="s">
        <v>2754</v>
      </c>
      <c r="D8369" s="1">
        <v>42158</v>
      </c>
      <c r="E8369" s="2">
        <v>5</v>
      </c>
      <c r="F8369" t="s">
        <v>2755</v>
      </c>
      <c r="G8369" t="s">
        <v>2663</v>
      </c>
    </row>
    <row r="8370" spans="1:7" x14ac:dyDescent="0.25">
      <c r="A8370" t="s">
        <v>2753</v>
      </c>
      <c r="B8370" t="s">
        <v>740</v>
      </c>
      <c r="C8370" t="s">
        <v>2754</v>
      </c>
      <c r="D8370" s="1">
        <v>42158</v>
      </c>
      <c r="E8370" s="2">
        <v>5</v>
      </c>
      <c r="F8370" t="s">
        <v>2756</v>
      </c>
      <c r="G8370" t="s">
        <v>2663</v>
      </c>
    </row>
    <row r="8371" spans="1:7" x14ac:dyDescent="0.25">
      <c r="A8371" t="s">
        <v>2753</v>
      </c>
      <c r="B8371" t="s">
        <v>740</v>
      </c>
      <c r="C8371" t="s">
        <v>2754</v>
      </c>
      <c r="D8371" s="1">
        <v>42158</v>
      </c>
      <c r="E8371" s="2">
        <v>5</v>
      </c>
      <c r="F8371" t="s">
        <v>2757</v>
      </c>
      <c r="G8371" t="s">
        <v>2663</v>
      </c>
    </row>
    <row r="8372" spans="1:7" x14ac:dyDescent="0.25">
      <c r="A8372" t="s">
        <v>129</v>
      </c>
      <c r="B8372" t="s">
        <v>130</v>
      </c>
      <c r="C8372" t="s">
        <v>131</v>
      </c>
      <c r="D8372" s="1">
        <v>42158</v>
      </c>
      <c r="E8372" s="2">
        <v>10</v>
      </c>
      <c r="F8372" t="s">
        <v>132</v>
      </c>
      <c r="G8372" t="s">
        <v>9</v>
      </c>
    </row>
    <row r="8373" spans="1:7" x14ac:dyDescent="0.25">
      <c r="A8373" t="s">
        <v>293</v>
      </c>
      <c r="B8373" t="s">
        <v>248</v>
      </c>
      <c r="C8373" t="s">
        <v>294</v>
      </c>
      <c r="D8373" s="1">
        <v>42158</v>
      </c>
      <c r="E8373" s="2">
        <v>15</v>
      </c>
      <c r="F8373" t="s">
        <v>295</v>
      </c>
      <c r="G8373" t="s">
        <v>182</v>
      </c>
    </row>
    <row r="8374" spans="1:7" x14ac:dyDescent="0.25">
      <c r="A8374" t="s">
        <v>293</v>
      </c>
      <c r="B8374" t="s">
        <v>248</v>
      </c>
      <c r="C8374" t="s">
        <v>294</v>
      </c>
      <c r="D8374" s="1">
        <v>42158</v>
      </c>
      <c r="E8374" s="2">
        <v>15</v>
      </c>
      <c r="F8374" t="s">
        <v>295</v>
      </c>
      <c r="G8374" t="s">
        <v>182</v>
      </c>
    </row>
    <row r="8375" spans="1:7" x14ac:dyDescent="0.25">
      <c r="A8375" t="s">
        <v>133</v>
      </c>
      <c r="B8375" t="s">
        <v>134</v>
      </c>
      <c r="C8375" t="s">
        <v>95</v>
      </c>
      <c r="D8375" s="1">
        <v>42158</v>
      </c>
      <c r="E8375" s="2">
        <v>10</v>
      </c>
      <c r="F8375" t="s">
        <v>135</v>
      </c>
      <c r="G8375" t="s">
        <v>1245</v>
      </c>
    </row>
    <row r="8376" spans="1:7" x14ac:dyDescent="0.25">
      <c r="A8376" t="s">
        <v>133</v>
      </c>
      <c r="B8376" t="s">
        <v>134</v>
      </c>
      <c r="C8376" t="s">
        <v>95</v>
      </c>
      <c r="D8376" s="1">
        <v>42158</v>
      </c>
      <c r="E8376" s="2">
        <v>10</v>
      </c>
      <c r="F8376" t="s">
        <v>136</v>
      </c>
      <c r="G8376" t="s">
        <v>1245</v>
      </c>
    </row>
    <row r="8377" spans="1:7" x14ac:dyDescent="0.25">
      <c r="A8377" t="s">
        <v>133</v>
      </c>
      <c r="B8377" t="s">
        <v>134</v>
      </c>
      <c r="C8377" t="s">
        <v>95</v>
      </c>
      <c r="D8377" s="1">
        <v>42158</v>
      </c>
      <c r="E8377" s="2">
        <v>10</v>
      </c>
      <c r="F8377" t="s">
        <v>137</v>
      </c>
      <c r="G8377" t="s">
        <v>1245</v>
      </c>
    </row>
    <row r="8378" spans="1:7" x14ac:dyDescent="0.25">
      <c r="A8378" t="s">
        <v>296</v>
      </c>
      <c r="B8378" t="s">
        <v>297</v>
      </c>
      <c r="C8378" t="s">
        <v>298</v>
      </c>
      <c r="D8378" s="1">
        <v>42158</v>
      </c>
      <c r="E8378" s="2">
        <v>100</v>
      </c>
      <c r="F8378" t="s">
        <v>299</v>
      </c>
      <c r="G8378" t="s">
        <v>34</v>
      </c>
    </row>
    <row r="8379" spans="1:7" x14ac:dyDescent="0.25">
      <c r="A8379" t="s">
        <v>296</v>
      </c>
      <c r="B8379" t="s">
        <v>297</v>
      </c>
      <c r="C8379" t="s">
        <v>298</v>
      </c>
      <c r="D8379" s="1">
        <v>42158</v>
      </c>
      <c r="E8379" s="2">
        <v>100</v>
      </c>
      <c r="F8379" t="s">
        <v>300</v>
      </c>
      <c r="G8379" t="s">
        <v>34</v>
      </c>
    </row>
    <row r="8380" spans="1:7" x14ac:dyDescent="0.25">
      <c r="A8380" t="s">
        <v>296</v>
      </c>
      <c r="B8380" t="s">
        <v>297</v>
      </c>
      <c r="C8380" t="s">
        <v>298</v>
      </c>
      <c r="D8380" s="1">
        <v>42158</v>
      </c>
      <c r="E8380" s="2">
        <v>100</v>
      </c>
      <c r="F8380" t="s">
        <v>301</v>
      </c>
      <c r="G8380" t="s">
        <v>34</v>
      </c>
    </row>
    <row r="8381" spans="1:7" x14ac:dyDescent="0.25">
      <c r="A8381" t="s">
        <v>1105</v>
      </c>
      <c r="B8381" t="s">
        <v>1106</v>
      </c>
      <c r="C8381" t="s">
        <v>1107</v>
      </c>
      <c r="D8381" s="1">
        <v>42158</v>
      </c>
      <c r="E8381" s="2">
        <v>50</v>
      </c>
      <c r="F8381" t="s">
        <v>1108</v>
      </c>
      <c r="G8381" t="s">
        <v>2253</v>
      </c>
    </row>
    <row r="8382" spans="1:7" x14ac:dyDescent="0.25">
      <c r="A8382" t="s">
        <v>1584</v>
      </c>
      <c r="B8382" t="s">
        <v>1585</v>
      </c>
      <c r="C8382" t="s">
        <v>1586</v>
      </c>
      <c r="D8382" s="1">
        <v>42158</v>
      </c>
      <c r="E8382" s="2">
        <v>30</v>
      </c>
      <c r="F8382" t="s">
        <v>1587</v>
      </c>
      <c r="G8382" t="s">
        <v>1790</v>
      </c>
    </row>
    <row r="8383" spans="1:7" x14ac:dyDescent="0.25">
      <c r="A8383" t="s">
        <v>302</v>
      </c>
      <c r="B8383" t="s">
        <v>303</v>
      </c>
      <c r="C8383" t="s">
        <v>304</v>
      </c>
      <c r="D8383" s="1">
        <v>42158</v>
      </c>
      <c r="E8383" s="2">
        <v>40.86</v>
      </c>
      <c r="F8383" t="s">
        <v>305</v>
      </c>
      <c r="G8383" t="s">
        <v>114</v>
      </c>
    </row>
    <row r="8384" spans="1:7" x14ac:dyDescent="0.25">
      <c r="A8384" t="s">
        <v>306</v>
      </c>
      <c r="B8384" t="s">
        <v>307</v>
      </c>
      <c r="C8384" t="s">
        <v>308</v>
      </c>
      <c r="D8384" s="1">
        <v>42158</v>
      </c>
      <c r="E8384" s="2">
        <v>10</v>
      </c>
      <c r="F8384" t="s">
        <v>309</v>
      </c>
      <c r="G8384" t="s">
        <v>310</v>
      </c>
    </row>
    <row r="8385" spans="1:7" x14ac:dyDescent="0.25">
      <c r="A8385" t="s">
        <v>306</v>
      </c>
      <c r="B8385" t="s">
        <v>307</v>
      </c>
      <c r="C8385" t="s">
        <v>308</v>
      </c>
      <c r="D8385" s="1">
        <v>42158</v>
      </c>
      <c r="E8385" s="2">
        <v>10</v>
      </c>
      <c r="F8385" t="s">
        <v>311</v>
      </c>
      <c r="G8385" t="s">
        <v>310</v>
      </c>
    </row>
    <row r="8386" spans="1:7" x14ac:dyDescent="0.25">
      <c r="A8386" t="s">
        <v>1580</v>
      </c>
      <c r="B8386" t="s">
        <v>1581</v>
      </c>
      <c r="C8386" t="s">
        <v>1582</v>
      </c>
      <c r="D8386" s="1">
        <v>42158</v>
      </c>
      <c r="E8386" s="2">
        <v>20</v>
      </c>
      <c r="F8386" t="s">
        <v>1583</v>
      </c>
      <c r="G8386" t="s">
        <v>1869</v>
      </c>
    </row>
    <row r="8387" spans="1:7" x14ac:dyDescent="0.25">
      <c r="A8387" t="s">
        <v>121</v>
      </c>
      <c r="B8387" t="s">
        <v>122</v>
      </c>
      <c r="C8387" t="s">
        <v>123</v>
      </c>
      <c r="D8387" s="1">
        <v>42158</v>
      </c>
      <c r="E8387" s="2">
        <v>70</v>
      </c>
      <c r="F8387" t="s">
        <v>124</v>
      </c>
      <c r="G8387" t="s">
        <v>1790</v>
      </c>
    </row>
    <row r="8388" spans="1:7" x14ac:dyDescent="0.25">
      <c r="A8388" t="s">
        <v>125</v>
      </c>
      <c r="B8388" t="s">
        <v>126</v>
      </c>
      <c r="C8388" t="s">
        <v>127</v>
      </c>
      <c r="D8388" s="1">
        <v>42158</v>
      </c>
      <c r="E8388" s="2">
        <v>5</v>
      </c>
      <c r="F8388" t="s">
        <v>128</v>
      </c>
      <c r="G8388" t="s">
        <v>1245</v>
      </c>
    </row>
    <row r="8389" spans="1:7" x14ac:dyDescent="0.25">
      <c r="A8389" t="s">
        <v>2748</v>
      </c>
      <c r="B8389" t="s">
        <v>2749</v>
      </c>
      <c r="C8389" t="s">
        <v>2750</v>
      </c>
      <c r="D8389" s="1">
        <v>42158</v>
      </c>
      <c r="E8389" s="2">
        <v>20</v>
      </c>
      <c r="F8389" t="s">
        <v>2751</v>
      </c>
      <c r="G8389" t="s">
        <v>3076</v>
      </c>
    </row>
    <row r="8390" spans="1:7" x14ac:dyDescent="0.25">
      <c r="A8390" t="s">
        <v>2748</v>
      </c>
      <c r="B8390" t="s">
        <v>2749</v>
      </c>
      <c r="C8390" t="s">
        <v>2750</v>
      </c>
      <c r="D8390" s="1">
        <v>42158</v>
      </c>
      <c r="E8390" s="2">
        <v>20</v>
      </c>
      <c r="F8390" t="s">
        <v>2751</v>
      </c>
      <c r="G8390" t="s">
        <v>3076</v>
      </c>
    </row>
    <row r="8391" spans="1:7" x14ac:dyDescent="0.25">
      <c r="A8391" t="s">
        <v>2748</v>
      </c>
      <c r="B8391" t="s">
        <v>2749</v>
      </c>
      <c r="C8391" t="s">
        <v>2750</v>
      </c>
      <c r="D8391" s="1">
        <v>42158</v>
      </c>
      <c r="E8391" s="2">
        <v>20</v>
      </c>
      <c r="F8391" t="s">
        <v>2752</v>
      </c>
      <c r="G8391" t="s">
        <v>3076</v>
      </c>
    </row>
    <row r="8392" spans="1:7" x14ac:dyDescent="0.25">
      <c r="A8392" t="s">
        <v>2346</v>
      </c>
      <c r="B8392" t="s">
        <v>371</v>
      </c>
      <c r="C8392" t="s">
        <v>2347</v>
      </c>
      <c r="D8392" s="1">
        <v>42158</v>
      </c>
      <c r="E8392" s="2">
        <v>20</v>
      </c>
      <c r="F8392" t="s">
        <v>2348</v>
      </c>
      <c r="G8392" t="s">
        <v>2663</v>
      </c>
    </row>
    <row r="8393" spans="1:7" x14ac:dyDescent="0.25">
      <c r="A8393" t="s">
        <v>2346</v>
      </c>
      <c r="B8393" t="s">
        <v>371</v>
      </c>
      <c r="C8393" t="s">
        <v>2347</v>
      </c>
      <c r="D8393" s="1">
        <v>42158</v>
      </c>
      <c r="E8393" s="2">
        <v>20</v>
      </c>
      <c r="F8393" t="s">
        <v>2349</v>
      </c>
      <c r="G8393" t="s">
        <v>2663</v>
      </c>
    </row>
    <row r="8394" spans="1:7" x14ac:dyDescent="0.25">
      <c r="A8394" t="s">
        <v>272</v>
      </c>
      <c r="B8394" t="s">
        <v>175</v>
      </c>
      <c r="C8394" t="s">
        <v>273</v>
      </c>
      <c r="D8394" s="1">
        <v>42158</v>
      </c>
      <c r="E8394" s="2">
        <v>25</v>
      </c>
      <c r="F8394" t="s">
        <v>274</v>
      </c>
      <c r="G8394" t="s">
        <v>1299</v>
      </c>
    </row>
    <row r="8395" spans="1:7" x14ac:dyDescent="0.25">
      <c r="A8395" t="s">
        <v>272</v>
      </c>
      <c r="B8395" t="s">
        <v>175</v>
      </c>
      <c r="C8395" t="s">
        <v>273</v>
      </c>
      <c r="D8395" s="1">
        <v>42158</v>
      </c>
      <c r="E8395" s="2">
        <v>25</v>
      </c>
      <c r="F8395" t="s">
        <v>274</v>
      </c>
      <c r="G8395" t="s">
        <v>1299</v>
      </c>
    </row>
    <row r="8396" spans="1:7" x14ac:dyDescent="0.25">
      <c r="A8396" t="s">
        <v>2475</v>
      </c>
      <c r="B8396" t="s">
        <v>1451</v>
      </c>
      <c r="C8396" t="s">
        <v>2476</v>
      </c>
      <c r="D8396" s="1">
        <v>42158</v>
      </c>
      <c r="E8396" s="2">
        <v>25</v>
      </c>
      <c r="F8396" t="s">
        <v>2477</v>
      </c>
      <c r="G8396" t="s">
        <v>2456</v>
      </c>
    </row>
    <row r="8397" spans="1:7" x14ac:dyDescent="0.25">
      <c r="A8397" t="s">
        <v>1100</v>
      </c>
      <c r="B8397" t="s">
        <v>1101</v>
      </c>
      <c r="C8397" t="s">
        <v>1102</v>
      </c>
      <c r="D8397" s="1">
        <v>42158</v>
      </c>
      <c r="E8397" s="2">
        <v>25</v>
      </c>
      <c r="F8397" t="s">
        <v>1103</v>
      </c>
      <c r="G8397" t="s">
        <v>1247</v>
      </c>
    </row>
    <row r="8398" spans="1:7" x14ac:dyDescent="0.25">
      <c r="A8398" t="s">
        <v>1100</v>
      </c>
      <c r="B8398" t="s">
        <v>1101</v>
      </c>
      <c r="C8398" t="s">
        <v>1102</v>
      </c>
      <c r="D8398" s="1">
        <v>42158</v>
      </c>
      <c r="E8398" s="2">
        <v>25</v>
      </c>
      <c r="F8398" t="s">
        <v>1104</v>
      </c>
      <c r="G8398" t="s">
        <v>1247</v>
      </c>
    </row>
    <row r="8399" spans="1:7" x14ac:dyDescent="0.25">
      <c r="A8399" t="s">
        <v>115</v>
      </c>
      <c r="B8399" t="s">
        <v>116</v>
      </c>
      <c r="C8399" t="s">
        <v>117</v>
      </c>
      <c r="D8399" s="1">
        <v>42158</v>
      </c>
      <c r="E8399" s="2">
        <v>5</v>
      </c>
      <c r="F8399" t="s">
        <v>118</v>
      </c>
      <c r="G8399" t="s">
        <v>1245</v>
      </c>
    </row>
    <row r="8400" spans="1:7" x14ac:dyDescent="0.25">
      <c r="A8400" t="s">
        <v>115</v>
      </c>
      <c r="B8400" t="s">
        <v>116</v>
      </c>
      <c r="C8400" t="s">
        <v>117</v>
      </c>
      <c r="D8400" s="1">
        <v>42158</v>
      </c>
      <c r="E8400" s="2">
        <v>5</v>
      </c>
      <c r="F8400" t="s">
        <v>119</v>
      </c>
      <c r="G8400" t="s">
        <v>1245</v>
      </c>
    </row>
    <row r="8401" spans="1:7" x14ac:dyDescent="0.25">
      <c r="A8401" t="s">
        <v>115</v>
      </c>
      <c r="B8401" t="s">
        <v>116</v>
      </c>
      <c r="C8401" t="s">
        <v>117</v>
      </c>
      <c r="D8401" s="1">
        <v>42158</v>
      </c>
      <c r="E8401" s="2">
        <v>5</v>
      </c>
      <c r="F8401" t="s">
        <v>120</v>
      </c>
      <c r="G8401" t="s">
        <v>1245</v>
      </c>
    </row>
    <row r="8402" spans="1:7" x14ac:dyDescent="0.25">
      <c r="A8402" t="s">
        <v>366</v>
      </c>
      <c r="B8402" t="s">
        <v>367</v>
      </c>
      <c r="C8402" t="s">
        <v>368</v>
      </c>
      <c r="D8402" s="1">
        <v>42158</v>
      </c>
      <c r="E8402" s="2">
        <v>20</v>
      </c>
      <c r="F8402" t="s">
        <v>369</v>
      </c>
      <c r="G8402" t="s">
        <v>182</v>
      </c>
    </row>
    <row r="8403" spans="1:7" x14ac:dyDescent="0.25">
      <c r="A8403" t="s">
        <v>263</v>
      </c>
      <c r="B8403" t="s">
        <v>264</v>
      </c>
      <c r="C8403" t="s">
        <v>265</v>
      </c>
      <c r="D8403" s="1">
        <v>42158</v>
      </c>
      <c r="E8403" s="2">
        <v>50</v>
      </c>
      <c r="F8403" t="s">
        <v>266</v>
      </c>
      <c r="G8403" t="s">
        <v>1695</v>
      </c>
    </row>
    <row r="8404" spans="1:7" x14ac:dyDescent="0.25">
      <c r="A8404" t="s">
        <v>546</v>
      </c>
      <c r="B8404" t="s">
        <v>547</v>
      </c>
      <c r="C8404" t="s">
        <v>548</v>
      </c>
      <c r="D8404" s="1">
        <v>42158</v>
      </c>
      <c r="E8404" s="2">
        <v>55</v>
      </c>
      <c r="F8404" t="s">
        <v>549</v>
      </c>
      <c r="G8404" t="s">
        <v>1245</v>
      </c>
    </row>
    <row r="8405" spans="1:7" x14ac:dyDescent="0.25">
      <c r="A8405" t="s">
        <v>312</v>
      </c>
      <c r="B8405" t="s">
        <v>248</v>
      </c>
      <c r="C8405" t="s">
        <v>313</v>
      </c>
      <c r="D8405" s="1">
        <v>42158</v>
      </c>
      <c r="E8405" s="2">
        <v>50</v>
      </c>
      <c r="F8405" t="s">
        <v>314</v>
      </c>
      <c r="G8405" t="s">
        <v>315</v>
      </c>
    </row>
    <row r="8406" spans="1:7" x14ac:dyDescent="0.25">
      <c r="A8406" t="s">
        <v>316</v>
      </c>
      <c r="B8406" t="s">
        <v>317</v>
      </c>
      <c r="C8406" t="s">
        <v>318</v>
      </c>
      <c r="D8406" s="1">
        <v>42158</v>
      </c>
      <c r="E8406" s="2">
        <v>40</v>
      </c>
      <c r="F8406" t="s">
        <v>319</v>
      </c>
      <c r="G8406" t="s">
        <v>1275</v>
      </c>
    </row>
    <row r="8407" spans="1:7" x14ac:dyDescent="0.25">
      <c r="A8407" t="s">
        <v>316</v>
      </c>
      <c r="B8407" t="s">
        <v>317</v>
      </c>
      <c r="C8407" t="s">
        <v>318</v>
      </c>
      <c r="D8407" s="1">
        <v>42158</v>
      </c>
      <c r="E8407" s="2">
        <v>40</v>
      </c>
      <c r="F8407" t="s">
        <v>320</v>
      </c>
      <c r="G8407" t="s">
        <v>1275</v>
      </c>
    </row>
    <row r="8408" spans="1:7" x14ac:dyDescent="0.25">
      <c r="A8408" t="s">
        <v>322</v>
      </c>
      <c r="B8408" t="s">
        <v>323</v>
      </c>
      <c r="C8408" t="s">
        <v>324</v>
      </c>
      <c r="D8408" s="1">
        <v>42158</v>
      </c>
      <c r="E8408" s="2">
        <v>50</v>
      </c>
      <c r="F8408" t="s">
        <v>325</v>
      </c>
      <c r="G8408" t="s">
        <v>326</v>
      </c>
    </row>
    <row r="8409" spans="1:7" x14ac:dyDescent="0.25">
      <c r="A8409" t="s">
        <v>322</v>
      </c>
      <c r="B8409" t="s">
        <v>323</v>
      </c>
      <c r="C8409" t="s">
        <v>324</v>
      </c>
      <c r="D8409" s="1">
        <v>42158</v>
      </c>
      <c r="E8409" s="2">
        <v>50</v>
      </c>
      <c r="F8409" t="s">
        <v>327</v>
      </c>
      <c r="G8409" t="s">
        <v>326</v>
      </c>
    </row>
    <row r="8410" spans="1:7" x14ac:dyDescent="0.25">
      <c r="A8410" t="s">
        <v>2717</v>
      </c>
      <c r="B8410" t="s">
        <v>2718</v>
      </c>
      <c r="C8410" t="s">
        <v>2425</v>
      </c>
      <c r="D8410" s="1">
        <v>42158</v>
      </c>
      <c r="E8410" s="2">
        <v>10</v>
      </c>
      <c r="F8410" t="s">
        <v>2719</v>
      </c>
      <c r="G8410" t="s">
        <v>2456</v>
      </c>
    </row>
    <row r="8411" spans="1:7" x14ac:dyDescent="0.25">
      <c r="A8411" t="s">
        <v>2717</v>
      </c>
      <c r="B8411" t="s">
        <v>2718</v>
      </c>
      <c r="C8411" t="s">
        <v>2425</v>
      </c>
      <c r="D8411" s="1">
        <v>42158</v>
      </c>
      <c r="E8411" s="2">
        <v>10</v>
      </c>
      <c r="F8411" t="s">
        <v>2720</v>
      </c>
      <c r="G8411" t="s">
        <v>2456</v>
      </c>
    </row>
    <row r="8412" spans="1:7" x14ac:dyDescent="0.25">
      <c r="A8412" t="s">
        <v>2678</v>
      </c>
      <c r="B8412" t="s">
        <v>248</v>
      </c>
      <c r="C8412" t="s">
        <v>2679</v>
      </c>
      <c r="D8412" s="1">
        <v>42158</v>
      </c>
      <c r="E8412" s="2">
        <v>10</v>
      </c>
      <c r="F8412" t="s">
        <v>2680</v>
      </c>
      <c r="G8412" t="s">
        <v>2663</v>
      </c>
    </row>
    <row r="8413" spans="1:7" x14ac:dyDescent="0.25">
      <c r="A8413" t="s">
        <v>328</v>
      </c>
      <c r="B8413" t="s">
        <v>329</v>
      </c>
      <c r="C8413" t="s">
        <v>330</v>
      </c>
      <c r="D8413" s="1">
        <v>42158</v>
      </c>
      <c r="E8413" s="2">
        <v>150</v>
      </c>
      <c r="F8413" t="s">
        <v>331</v>
      </c>
      <c r="G8413" t="s">
        <v>828</v>
      </c>
    </row>
    <row r="8414" spans="1:7" x14ac:dyDescent="0.25">
      <c r="A8414" t="s">
        <v>328</v>
      </c>
      <c r="B8414" t="s">
        <v>329</v>
      </c>
      <c r="C8414" t="s">
        <v>330</v>
      </c>
      <c r="D8414" s="1">
        <v>42158</v>
      </c>
      <c r="E8414" s="2">
        <v>150</v>
      </c>
      <c r="F8414" t="s">
        <v>332</v>
      </c>
      <c r="G8414" t="s">
        <v>828</v>
      </c>
    </row>
    <row r="8415" spans="1:7" x14ac:dyDescent="0.25">
      <c r="A8415" t="s">
        <v>2721</v>
      </c>
      <c r="B8415" t="s">
        <v>2722</v>
      </c>
      <c r="C8415" t="s">
        <v>2723</v>
      </c>
      <c r="D8415" s="1">
        <v>42158</v>
      </c>
      <c r="E8415" s="2">
        <v>10</v>
      </c>
      <c r="F8415" t="s">
        <v>2724</v>
      </c>
      <c r="G8415" t="s">
        <v>310</v>
      </c>
    </row>
    <row r="8416" spans="1:7" x14ac:dyDescent="0.25">
      <c r="A8416" t="s">
        <v>2721</v>
      </c>
      <c r="B8416" t="s">
        <v>2722</v>
      </c>
      <c r="C8416" t="s">
        <v>2723</v>
      </c>
      <c r="D8416" s="1">
        <v>42158</v>
      </c>
      <c r="E8416" s="2">
        <v>10</v>
      </c>
      <c r="F8416" t="s">
        <v>2725</v>
      </c>
      <c r="G8416" t="s">
        <v>310</v>
      </c>
    </row>
    <row r="8417" spans="1:7" x14ac:dyDescent="0.25">
      <c r="A8417" t="s">
        <v>2721</v>
      </c>
      <c r="B8417" t="s">
        <v>2722</v>
      </c>
      <c r="C8417" t="s">
        <v>2723</v>
      </c>
      <c r="D8417" s="1">
        <v>42158</v>
      </c>
      <c r="E8417" s="2">
        <v>10</v>
      </c>
      <c r="F8417" t="s">
        <v>2726</v>
      </c>
      <c r="G8417" t="s">
        <v>310</v>
      </c>
    </row>
    <row r="8418" spans="1:7" x14ac:dyDescent="0.25">
      <c r="A8418" t="s">
        <v>2742</v>
      </c>
      <c r="B8418" t="s">
        <v>2743</v>
      </c>
      <c r="C8418" t="s">
        <v>2744</v>
      </c>
      <c r="D8418" s="1">
        <v>42158</v>
      </c>
      <c r="E8418" s="2">
        <v>150</v>
      </c>
      <c r="F8418" t="s">
        <v>2745</v>
      </c>
      <c r="G8418" t="s">
        <v>2746</v>
      </c>
    </row>
    <row r="8419" spans="1:7" x14ac:dyDescent="0.25">
      <c r="A8419" t="s">
        <v>2742</v>
      </c>
      <c r="B8419" t="s">
        <v>2743</v>
      </c>
      <c r="C8419" t="s">
        <v>2744</v>
      </c>
      <c r="D8419" s="1">
        <v>42158</v>
      </c>
      <c r="E8419" s="2">
        <v>150</v>
      </c>
      <c r="F8419" t="s">
        <v>2747</v>
      </c>
      <c r="G8419" t="s">
        <v>2746</v>
      </c>
    </row>
    <row r="8420" spans="1:7" x14ac:dyDescent="0.25">
      <c r="A8420" t="s">
        <v>333</v>
      </c>
      <c r="B8420" t="s">
        <v>152</v>
      </c>
      <c r="C8420" t="s">
        <v>334</v>
      </c>
      <c r="D8420" s="1">
        <v>42158</v>
      </c>
      <c r="E8420" s="2">
        <v>2</v>
      </c>
      <c r="F8420" t="s">
        <v>335</v>
      </c>
      <c r="G8420" t="s">
        <v>114</v>
      </c>
    </row>
    <row r="8421" spans="1:7" x14ac:dyDescent="0.25">
      <c r="A8421" t="s">
        <v>333</v>
      </c>
      <c r="B8421" t="s">
        <v>152</v>
      </c>
      <c r="C8421" t="s">
        <v>334</v>
      </c>
      <c r="D8421" s="1">
        <v>42158</v>
      </c>
      <c r="E8421" s="2">
        <v>2</v>
      </c>
      <c r="F8421" t="s">
        <v>336</v>
      </c>
      <c r="G8421" t="s">
        <v>114</v>
      </c>
    </row>
    <row r="8422" spans="1:7" x14ac:dyDescent="0.25">
      <c r="A8422" t="s">
        <v>636</v>
      </c>
      <c r="B8422" t="s">
        <v>637</v>
      </c>
      <c r="C8422" t="s">
        <v>638</v>
      </c>
      <c r="D8422" s="1">
        <v>42158</v>
      </c>
      <c r="E8422" s="2">
        <v>10</v>
      </c>
      <c r="F8422" t="s">
        <v>639</v>
      </c>
      <c r="G8422" t="s">
        <v>1694</v>
      </c>
    </row>
    <row r="8423" spans="1:7" x14ac:dyDescent="0.25">
      <c r="A8423" t="s">
        <v>2686</v>
      </c>
      <c r="B8423" t="s">
        <v>2687</v>
      </c>
      <c r="C8423" t="s">
        <v>2688</v>
      </c>
      <c r="D8423" s="1">
        <v>42158</v>
      </c>
      <c r="E8423" s="2">
        <v>40</v>
      </c>
      <c r="F8423" t="s">
        <v>2689</v>
      </c>
      <c r="G8423" t="s">
        <v>97</v>
      </c>
    </row>
    <row r="8424" spans="1:7" x14ac:dyDescent="0.25">
      <c r="A8424" t="s">
        <v>2690</v>
      </c>
      <c r="B8424" t="s">
        <v>2691</v>
      </c>
      <c r="C8424" t="s">
        <v>2692</v>
      </c>
      <c r="D8424" s="1">
        <v>42158</v>
      </c>
      <c r="E8424" s="2">
        <v>100</v>
      </c>
      <c r="F8424" t="s">
        <v>2693</v>
      </c>
      <c r="G8424" t="s">
        <v>2694</v>
      </c>
    </row>
    <row r="8425" spans="1:7" x14ac:dyDescent="0.25">
      <c r="A8425" t="s">
        <v>82</v>
      </c>
      <c r="B8425" t="s">
        <v>83</v>
      </c>
      <c r="C8425" t="s">
        <v>84</v>
      </c>
      <c r="D8425" s="1">
        <v>42158</v>
      </c>
      <c r="E8425" s="2">
        <v>10</v>
      </c>
      <c r="F8425" t="s">
        <v>85</v>
      </c>
      <c r="G8425" t="s">
        <v>1245</v>
      </c>
    </row>
    <row r="8426" spans="1:7" x14ac:dyDescent="0.25">
      <c r="A8426" t="s">
        <v>82</v>
      </c>
      <c r="B8426" t="s">
        <v>83</v>
      </c>
      <c r="C8426" t="s">
        <v>84</v>
      </c>
      <c r="D8426" s="1">
        <v>42158</v>
      </c>
      <c r="E8426" s="2">
        <v>10</v>
      </c>
      <c r="F8426" t="s">
        <v>86</v>
      </c>
      <c r="G8426" t="s">
        <v>1245</v>
      </c>
    </row>
    <row r="8427" spans="1:7" x14ac:dyDescent="0.25">
      <c r="A8427" t="s">
        <v>2153</v>
      </c>
      <c r="B8427" t="s">
        <v>614</v>
      </c>
      <c r="C8427" t="s">
        <v>1310</v>
      </c>
      <c r="D8427" s="1">
        <v>42158</v>
      </c>
      <c r="E8427" s="2">
        <v>10</v>
      </c>
      <c r="F8427" t="s">
        <v>2154</v>
      </c>
      <c r="G8427" t="s">
        <v>1245</v>
      </c>
    </row>
    <row r="8428" spans="1:7" x14ac:dyDescent="0.25">
      <c r="A8428" t="s">
        <v>2682</v>
      </c>
      <c r="B8428" t="s">
        <v>2683</v>
      </c>
      <c r="C8428" t="s">
        <v>2684</v>
      </c>
      <c r="D8428" s="1">
        <v>42158</v>
      </c>
      <c r="E8428" s="2">
        <v>25</v>
      </c>
      <c r="F8428" t="s">
        <v>2685</v>
      </c>
      <c r="G8428" t="s">
        <v>67</v>
      </c>
    </row>
    <row r="8429" spans="1:7" x14ac:dyDescent="0.25">
      <c r="A8429" t="s">
        <v>529</v>
      </c>
      <c r="B8429" t="s">
        <v>290</v>
      </c>
      <c r="C8429" t="s">
        <v>530</v>
      </c>
      <c r="D8429" s="1">
        <v>42158</v>
      </c>
      <c r="E8429" s="2">
        <v>25</v>
      </c>
      <c r="F8429" t="s">
        <v>531</v>
      </c>
      <c r="G8429" t="s">
        <v>67</v>
      </c>
    </row>
    <row r="8430" spans="1:7" x14ac:dyDescent="0.25">
      <c r="A8430" t="s">
        <v>2000</v>
      </c>
      <c r="B8430" t="s">
        <v>2001</v>
      </c>
      <c r="C8430" t="s">
        <v>2002</v>
      </c>
      <c r="D8430" s="1">
        <v>42158</v>
      </c>
      <c r="E8430" s="2">
        <v>50</v>
      </c>
      <c r="F8430" t="s">
        <v>2003</v>
      </c>
      <c r="G8430" t="s">
        <v>2681</v>
      </c>
    </row>
    <row r="8431" spans="1:7" x14ac:dyDescent="0.25">
      <c r="A8431" t="s">
        <v>2000</v>
      </c>
      <c r="B8431" t="s">
        <v>2001</v>
      </c>
      <c r="C8431" t="s">
        <v>2002</v>
      </c>
      <c r="D8431" s="1">
        <v>42158</v>
      </c>
      <c r="E8431" s="2">
        <v>50</v>
      </c>
      <c r="F8431" t="s">
        <v>2004</v>
      </c>
      <c r="G8431" t="s">
        <v>2681</v>
      </c>
    </row>
    <row r="8432" spans="1:7" x14ac:dyDescent="0.25">
      <c r="A8432" t="s">
        <v>390</v>
      </c>
      <c r="B8432" t="s">
        <v>343</v>
      </c>
      <c r="C8432" t="s">
        <v>391</v>
      </c>
      <c r="D8432" s="1">
        <v>42158</v>
      </c>
      <c r="E8432" s="2">
        <v>30</v>
      </c>
      <c r="F8432" t="s">
        <v>392</v>
      </c>
      <c r="G8432" t="s">
        <v>1245</v>
      </c>
    </row>
    <row r="8433" spans="1:7" x14ac:dyDescent="0.25">
      <c r="A8433" t="s">
        <v>390</v>
      </c>
      <c r="B8433" t="s">
        <v>343</v>
      </c>
      <c r="C8433" t="s">
        <v>391</v>
      </c>
      <c r="D8433" s="1">
        <v>42158</v>
      </c>
      <c r="E8433" s="2">
        <v>30</v>
      </c>
      <c r="F8433" t="s">
        <v>392</v>
      </c>
      <c r="G8433" t="s">
        <v>1245</v>
      </c>
    </row>
    <row r="8434" spans="1:7" x14ac:dyDescent="0.25">
      <c r="A8434" t="s">
        <v>390</v>
      </c>
      <c r="B8434" t="s">
        <v>343</v>
      </c>
      <c r="C8434" t="s">
        <v>391</v>
      </c>
      <c r="D8434" s="1">
        <v>42158</v>
      </c>
      <c r="E8434" s="2">
        <v>30</v>
      </c>
      <c r="F8434" t="s">
        <v>393</v>
      </c>
      <c r="G8434" t="s">
        <v>1245</v>
      </c>
    </row>
    <row r="8435" spans="1:7" x14ac:dyDescent="0.25">
      <c r="A8435" t="s">
        <v>1590</v>
      </c>
      <c r="B8435" t="s">
        <v>1591</v>
      </c>
      <c r="C8435" t="s">
        <v>1592</v>
      </c>
      <c r="D8435" s="1">
        <v>42158</v>
      </c>
      <c r="E8435" s="2">
        <v>5</v>
      </c>
      <c r="F8435" t="s">
        <v>1593</v>
      </c>
      <c r="G8435" t="s">
        <v>1245</v>
      </c>
    </row>
    <row r="8436" spans="1:7" x14ac:dyDescent="0.25">
      <c r="A8436" t="s">
        <v>87</v>
      </c>
      <c r="B8436" t="s">
        <v>88</v>
      </c>
      <c r="C8436" t="s">
        <v>89</v>
      </c>
      <c r="D8436" s="1">
        <v>42158</v>
      </c>
      <c r="E8436" s="2">
        <v>25</v>
      </c>
      <c r="F8436" t="s">
        <v>90</v>
      </c>
      <c r="G8436" t="s">
        <v>1695</v>
      </c>
    </row>
    <row r="8437" spans="1:7" x14ac:dyDescent="0.25">
      <c r="A8437" t="s">
        <v>87</v>
      </c>
      <c r="B8437" t="s">
        <v>88</v>
      </c>
      <c r="C8437" t="s">
        <v>89</v>
      </c>
      <c r="D8437" s="1">
        <v>42158</v>
      </c>
      <c r="E8437" s="2">
        <v>25</v>
      </c>
      <c r="F8437" t="s">
        <v>91</v>
      </c>
      <c r="G8437" t="s">
        <v>1695</v>
      </c>
    </row>
    <row r="8438" spans="1:7" x14ac:dyDescent="0.25">
      <c r="A8438" t="s">
        <v>87</v>
      </c>
      <c r="B8438" t="s">
        <v>88</v>
      </c>
      <c r="C8438" t="s">
        <v>89</v>
      </c>
      <c r="D8438" s="1">
        <v>42158</v>
      </c>
      <c r="E8438" s="2">
        <v>25</v>
      </c>
      <c r="F8438" t="s">
        <v>91</v>
      </c>
      <c r="G8438" t="s">
        <v>1695</v>
      </c>
    </row>
    <row r="8439" spans="1:7" x14ac:dyDescent="0.25">
      <c r="A8439" t="s">
        <v>87</v>
      </c>
      <c r="B8439" t="s">
        <v>88</v>
      </c>
      <c r="C8439" t="s">
        <v>89</v>
      </c>
      <c r="D8439" s="1">
        <v>42158</v>
      </c>
      <c r="E8439" s="2">
        <v>25</v>
      </c>
      <c r="F8439" t="s">
        <v>92</v>
      </c>
      <c r="G8439" t="s">
        <v>1695</v>
      </c>
    </row>
    <row r="8440" spans="1:7" x14ac:dyDescent="0.25">
      <c r="A8440" t="s">
        <v>3077</v>
      </c>
      <c r="B8440" t="s">
        <v>3078</v>
      </c>
      <c r="C8440" t="s">
        <v>3079</v>
      </c>
      <c r="D8440" s="1">
        <v>42164</v>
      </c>
      <c r="E8440" s="2">
        <v>20</v>
      </c>
      <c r="F8440" t="s">
        <v>3080</v>
      </c>
      <c r="G8440" t="s">
        <v>209</v>
      </c>
    </row>
    <row r="8441" spans="1:7" x14ac:dyDescent="0.25">
      <c r="A8441" t="s">
        <v>3077</v>
      </c>
      <c r="B8441" t="s">
        <v>3078</v>
      </c>
      <c r="C8441" t="s">
        <v>3079</v>
      </c>
      <c r="D8441" s="1">
        <v>42164</v>
      </c>
      <c r="E8441" s="2">
        <v>20</v>
      </c>
      <c r="F8441" t="s">
        <v>3081</v>
      </c>
      <c r="G8441" t="s">
        <v>209</v>
      </c>
    </row>
    <row r="8442" spans="1:7" x14ac:dyDescent="0.25">
      <c r="A8442" t="s">
        <v>3082</v>
      </c>
      <c r="B8442" t="s">
        <v>3083</v>
      </c>
      <c r="C8442" t="s">
        <v>3084</v>
      </c>
      <c r="D8442" s="1">
        <v>42164</v>
      </c>
      <c r="E8442" s="2">
        <v>40</v>
      </c>
      <c r="F8442" t="s">
        <v>3085</v>
      </c>
      <c r="G8442" t="s">
        <v>209</v>
      </c>
    </row>
    <row r="8443" spans="1:7" x14ac:dyDescent="0.25">
      <c r="A8443" t="s">
        <v>3086</v>
      </c>
      <c r="B8443" t="s">
        <v>3087</v>
      </c>
      <c r="C8443" t="s">
        <v>3088</v>
      </c>
      <c r="D8443" s="1">
        <v>42164</v>
      </c>
      <c r="E8443" s="2">
        <v>20</v>
      </c>
      <c r="F8443" t="s">
        <v>3089</v>
      </c>
      <c r="G8443" t="s">
        <v>209</v>
      </c>
    </row>
    <row r="8444" spans="1:7" x14ac:dyDescent="0.25">
      <c r="A8444" t="s">
        <v>3090</v>
      </c>
      <c r="B8444" t="s">
        <v>3091</v>
      </c>
      <c r="D8444" s="1">
        <v>42164</v>
      </c>
      <c r="E8444" s="2">
        <v>500</v>
      </c>
      <c r="F8444" t="s">
        <v>3092</v>
      </c>
      <c r="G8444" t="s">
        <v>67</v>
      </c>
    </row>
    <row r="8445" spans="1:7" x14ac:dyDescent="0.25">
      <c r="A8445" t="s">
        <v>1209</v>
      </c>
      <c r="B8445" t="s">
        <v>1210</v>
      </c>
      <c r="C8445" t="s">
        <v>1211</v>
      </c>
      <c r="D8445" s="1">
        <v>42164</v>
      </c>
      <c r="E8445" s="2">
        <v>16000</v>
      </c>
      <c r="F8445" t="s">
        <v>1212</v>
      </c>
      <c r="G8445" t="s">
        <v>1213</v>
      </c>
    </row>
    <row r="8446" spans="1:7" x14ac:dyDescent="0.25">
      <c r="A8446" t="s">
        <v>1105</v>
      </c>
      <c r="B8446" t="s">
        <v>1106</v>
      </c>
      <c r="C8446" t="s">
        <v>1107</v>
      </c>
      <c r="D8446" s="1">
        <v>42164</v>
      </c>
      <c r="E8446" s="2">
        <v>30</v>
      </c>
      <c r="F8446" t="s">
        <v>1108</v>
      </c>
      <c r="G8446" t="s">
        <v>209</v>
      </c>
    </row>
    <row r="8447" spans="1:7" x14ac:dyDescent="0.25">
      <c r="A8447" t="s">
        <v>606</v>
      </c>
      <c r="B8447" t="s">
        <v>607</v>
      </c>
      <c r="C8447" t="s">
        <v>608</v>
      </c>
      <c r="D8447" s="1">
        <v>42164</v>
      </c>
      <c r="E8447" s="2">
        <v>1000</v>
      </c>
      <c r="F8447" t="s">
        <v>609</v>
      </c>
      <c r="G8447" t="s">
        <v>34</v>
      </c>
    </row>
    <row r="8448" spans="1:7" x14ac:dyDescent="0.25">
      <c r="A8448" t="s">
        <v>1735</v>
      </c>
      <c r="B8448" t="s">
        <v>1736</v>
      </c>
      <c r="C8448" t="s">
        <v>1737</v>
      </c>
      <c r="D8448" s="1">
        <v>42164</v>
      </c>
      <c r="E8448" s="2">
        <v>50</v>
      </c>
      <c r="F8448" t="s">
        <v>1738</v>
      </c>
      <c r="G8448" t="s">
        <v>310</v>
      </c>
    </row>
    <row r="8449" spans="1:7" x14ac:dyDescent="0.25">
      <c r="A8449" t="s">
        <v>1735</v>
      </c>
      <c r="B8449" t="s">
        <v>1736</v>
      </c>
      <c r="C8449" t="s">
        <v>1737</v>
      </c>
      <c r="D8449" s="1">
        <v>42164</v>
      </c>
      <c r="E8449" s="2">
        <v>50</v>
      </c>
      <c r="F8449" t="s">
        <v>1740</v>
      </c>
      <c r="G8449" t="s">
        <v>310</v>
      </c>
    </row>
    <row r="8450" spans="1:7" x14ac:dyDescent="0.25">
      <c r="A8450" t="s">
        <v>713</v>
      </c>
      <c r="B8450" t="s">
        <v>714</v>
      </c>
      <c r="C8450" t="s">
        <v>715</v>
      </c>
      <c r="D8450" s="1">
        <v>42164</v>
      </c>
      <c r="E8450" s="2">
        <v>40</v>
      </c>
      <c r="F8450" t="s">
        <v>716</v>
      </c>
      <c r="G8450" t="s">
        <v>209</v>
      </c>
    </row>
    <row r="8451" spans="1:7" x14ac:dyDescent="0.25">
      <c r="A8451" t="s">
        <v>1257</v>
      </c>
      <c r="B8451" t="s">
        <v>1258</v>
      </c>
      <c r="C8451" t="s">
        <v>1259</v>
      </c>
      <c r="D8451" s="1">
        <v>42170</v>
      </c>
      <c r="E8451" s="2">
        <v>83.33</v>
      </c>
      <c r="F8451" t="s">
        <v>1260</v>
      </c>
      <c r="G8451" t="s">
        <v>34</v>
      </c>
    </row>
    <row r="8452" spans="1:7" x14ac:dyDescent="0.25">
      <c r="A8452" t="s">
        <v>235</v>
      </c>
      <c r="B8452" t="s">
        <v>236</v>
      </c>
      <c r="C8452" t="s">
        <v>237</v>
      </c>
      <c r="D8452" s="1">
        <v>42170</v>
      </c>
      <c r="E8452" s="2">
        <v>125</v>
      </c>
      <c r="F8452" t="s">
        <v>238</v>
      </c>
      <c r="G8452" t="s">
        <v>1253</v>
      </c>
    </row>
    <row r="8453" spans="1:7" x14ac:dyDescent="0.25">
      <c r="A8453" t="s">
        <v>235</v>
      </c>
      <c r="B8453" t="s">
        <v>236</v>
      </c>
      <c r="C8453" t="s">
        <v>237</v>
      </c>
      <c r="D8453" s="1">
        <v>42170</v>
      </c>
      <c r="E8453" s="2">
        <v>125</v>
      </c>
      <c r="F8453" t="s">
        <v>239</v>
      </c>
      <c r="G8453" t="s">
        <v>1253</v>
      </c>
    </row>
    <row r="8454" spans="1:7" x14ac:dyDescent="0.25">
      <c r="A8454" t="s">
        <v>40</v>
      </c>
      <c r="B8454" t="s">
        <v>41</v>
      </c>
      <c r="C8454" t="s">
        <v>42</v>
      </c>
      <c r="D8454" s="1">
        <v>42170</v>
      </c>
      <c r="E8454" s="2">
        <v>166.66</v>
      </c>
      <c r="F8454" t="s">
        <v>43</v>
      </c>
      <c r="G8454" t="s">
        <v>2609</v>
      </c>
    </row>
    <row r="8455" spans="1:7" x14ac:dyDescent="0.25">
      <c r="A8455" t="s">
        <v>44</v>
      </c>
      <c r="B8455" t="s">
        <v>45</v>
      </c>
      <c r="C8455" t="s">
        <v>46</v>
      </c>
      <c r="D8455" s="1">
        <v>42170</v>
      </c>
      <c r="E8455" s="2">
        <v>83.33</v>
      </c>
      <c r="F8455" t="s">
        <v>47</v>
      </c>
      <c r="G8455" t="s">
        <v>34</v>
      </c>
    </row>
    <row r="8456" spans="1:7" x14ac:dyDescent="0.25">
      <c r="A8456" t="s">
        <v>44</v>
      </c>
      <c r="B8456" t="s">
        <v>45</v>
      </c>
      <c r="C8456" t="s">
        <v>46</v>
      </c>
      <c r="D8456" s="1">
        <v>42170</v>
      </c>
      <c r="E8456" s="2">
        <v>83.33</v>
      </c>
      <c r="F8456" t="s">
        <v>48</v>
      </c>
      <c r="G8456" t="s">
        <v>34</v>
      </c>
    </row>
    <row r="8457" spans="1:7" x14ac:dyDescent="0.25">
      <c r="A8457" t="s">
        <v>10</v>
      </c>
      <c r="B8457" t="s">
        <v>11</v>
      </c>
      <c r="C8457" t="s">
        <v>12</v>
      </c>
      <c r="D8457" s="1">
        <v>42170</v>
      </c>
      <c r="E8457" s="2">
        <v>83.33</v>
      </c>
      <c r="G8457" t="s">
        <v>34</v>
      </c>
    </row>
    <row r="8458" spans="1:7" x14ac:dyDescent="0.25">
      <c r="A8458" t="s">
        <v>49</v>
      </c>
      <c r="B8458" t="s">
        <v>50</v>
      </c>
      <c r="C8458" t="s">
        <v>51</v>
      </c>
      <c r="D8458" s="1">
        <v>42170</v>
      </c>
      <c r="E8458" s="2">
        <v>125</v>
      </c>
      <c r="F8458" t="s">
        <v>52</v>
      </c>
      <c r="G8458" t="s">
        <v>34</v>
      </c>
    </row>
    <row r="8459" spans="1:7" x14ac:dyDescent="0.25">
      <c r="A8459" t="s">
        <v>53</v>
      </c>
      <c r="B8459" t="s">
        <v>54</v>
      </c>
      <c r="C8459" t="s">
        <v>55</v>
      </c>
      <c r="D8459" s="1">
        <v>42170</v>
      </c>
      <c r="E8459" s="2">
        <v>125</v>
      </c>
      <c r="F8459" t="s">
        <v>56</v>
      </c>
      <c r="G8459" t="s">
        <v>34</v>
      </c>
    </row>
    <row r="8460" spans="1:7" x14ac:dyDescent="0.25">
      <c r="A8460" t="s">
        <v>53</v>
      </c>
      <c r="B8460" t="s">
        <v>54</v>
      </c>
      <c r="C8460" t="s">
        <v>55</v>
      </c>
      <c r="D8460" s="1">
        <v>42170</v>
      </c>
      <c r="E8460" s="2">
        <v>125</v>
      </c>
      <c r="F8460" t="s">
        <v>57</v>
      </c>
      <c r="G8460" t="s">
        <v>34</v>
      </c>
    </row>
    <row r="8461" spans="1:7" x14ac:dyDescent="0.25">
      <c r="A8461" t="s">
        <v>2285</v>
      </c>
      <c r="B8461" t="s">
        <v>2286</v>
      </c>
      <c r="C8461" t="s">
        <v>2287</v>
      </c>
      <c r="D8461" s="1">
        <v>42170</v>
      </c>
      <c r="E8461" s="2">
        <v>83.33</v>
      </c>
      <c r="G8461" t="s">
        <v>34</v>
      </c>
    </row>
    <row r="8462" spans="1:7" x14ac:dyDescent="0.25">
      <c r="A8462" t="s">
        <v>3093</v>
      </c>
      <c r="B8462" t="s">
        <v>3094</v>
      </c>
      <c r="C8462" t="s">
        <v>3095</v>
      </c>
      <c r="D8462" s="1">
        <v>42174</v>
      </c>
      <c r="E8462" s="2">
        <v>25</v>
      </c>
      <c r="F8462" t="s">
        <v>3096</v>
      </c>
      <c r="G8462" t="s">
        <v>2946</v>
      </c>
    </row>
    <row r="8463" spans="1:7" x14ac:dyDescent="0.25">
      <c r="A8463" t="s">
        <v>337</v>
      </c>
      <c r="B8463" t="s">
        <v>338</v>
      </c>
      <c r="C8463" t="s">
        <v>339</v>
      </c>
      <c r="D8463" s="1">
        <v>42174</v>
      </c>
      <c r="E8463" s="2">
        <v>115</v>
      </c>
      <c r="F8463" t="s">
        <v>340</v>
      </c>
      <c r="G8463" t="s">
        <v>2946</v>
      </c>
    </row>
    <row r="8464" spans="1:7" x14ac:dyDescent="0.25">
      <c r="A8464" t="s">
        <v>3097</v>
      </c>
      <c r="B8464" t="s">
        <v>2255</v>
      </c>
      <c r="C8464" t="s">
        <v>3098</v>
      </c>
      <c r="D8464" s="1">
        <v>42174</v>
      </c>
      <c r="E8464" s="2">
        <v>20</v>
      </c>
      <c r="F8464" t="s">
        <v>3099</v>
      </c>
      <c r="G8464" t="s">
        <v>2946</v>
      </c>
    </row>
    <row r="8465" spans="1:7" x14ac:dyDescent="0.25">
      <c r="A8465" t="s">
        <v>3100</v>
      </c>
      <c r="B8465" t="s">
        <v>3101</v>
      </c>
      <c r="C8465" t="s">
        <v>3102</v>
      </c>
      <c r="D8465" s="1">
        <v>42174</v>
      </c>
      <c r="E8465" s="2">
        <v>40</v>
      </c>
      <c r="F8465" t="s">
        <v>3103</v>
      </c>
      <c r="G8465" t="s">
        <v>2983</v>
      </c>
    </row>
    <row r="8466" spans="1:7" x14ac:dyDescent="0.25">
      <c r="A8466" t="s">
        <v>3104</v>
      </c>
      <c r="B8466" t="s">
        <v>956</v>
      </c>
      <c r="C8466" t="s">
        <v>3105</v>
      </c>
      <c r="D8466" s="1">
        <v>42174</v>
      </c>
      <c r="E8466" s="2">
        <v>40</v>
      </c>
      <c r="F8466" t="s">
        <v>3106</v>
      </c>
      <c r="G8466" t="s">
        <v>2983</v>
      </c>
    </row>
    <row r="8467" spans="1:7" x14ac:dyDescent="0.25">
      <c r="A8467" t="s">
        <v>3104</v>
      </c>
      <c r="B8467" t="s">
        <v>956</v>
      </c>
      <c r="C8467" t="s">
        <v>3105</v>
      </c>
      <c r="D8467" s="1">
        <v>42174</v>
      </c>
      <c r="E8467" s="2">
        <v>40</v>
      </c>
      <c r="F8467" t="s">
        <v>3107</v>
      </c>
      <c r="G8467" t="s">
        <v>2983</v>
      </c>
    </row>
    <row r="8468" spans="1:7" x14ac:dyDescent="0.25">
      <c r="A8468" t="s">
        <v>278</v>
      </c>
      <c r="B8468" t="s">
        <v>279</v>
      </c>
      <c r="C8468" t="s">
        <v>280</v>
      </c>
      <c r="D8468" s="1">
        <v>42174</v>
      </c>
      <c r="E8468" s="2">
        <v>25</v>
      </c>
      <c r="F8468" t="s">
        <v>281</v>
      </c>
      <c r="G8468" t="s">
        <v>2946</v>
      </c>
    </row>
    <row r="8469" spans="1:7" x14ac:dyDescent="0.25">
      <c r="A8469" t="s">
        <v>3108</v>
      </c>
      <c r="B8469" t="s">
        <v>2515</v>
      </c>
      <c r="C8469" t="s">
        <v>3109</v>
      </c>
      <c r="D8469" s="1">
        <v>42174</v>
      </c>
      <c r="E8469" s="2">
        <v>50</v>
      </c>
      <c r="F8469" t="s">
        <v>3110</v>
      </c>
      <c r="G8469" t="s">
        <v>2946</v>
      </c>
    </row>
    <row r="8470" spans="1:7" x14ac:dyDescent="0.25">
      <c r="A8470" t="s">
        <v>188</v>
      </c>
      <c r="B8470" t="s">
        <v>189</v>
      </c>
      <c r="C8470" t="s">
        <v>190</v>
      </c>
      <c r="D8470" s="1">
        <v>42174</v>
      </c>
      <c r="E8470" s="2">
        <v>100</v>
      </c>
      <c r="F8470" t="s">
        <v>191</v>
      </c>
      <c r="G8470" t="s">
        <v>192</v>
      </c>
    </row>
    <row r="8471" spans="1:7" x14ac:dyDescent="0.25">
      <c r="A8471" t="s">
        <v>1236</v>
      </c>
      <c r="B8471" t="s">
        <v>903</v>
      </c>
      <c r="C8471" t="s">
        <v>997</v>
      </c>
      <c r="D8471" s="1">
        <v>42178</v>
      </c>
      <c r="E8471" s="2">
        <v>84</v>
      </c>
      <c r="F8471" t="s">
        <v>1237</v>
      </c>
      <c r="G8471" t="s">
        <v>34</v>
      </c>
    </row>
    <row r="8472" spans="1:7" x14ac:dyDescent="0.25">
      <c r="A8472" t="s">
        <v>2634</v>
      </c>
      <c r="B8472" t="s">
        <v>2635</v>
      </c>
      <c r="C8472" t="s">
        <v>2636</v>
      </c>
      <c r="D8472" s="1">
        <v>42178</v>
      </c>
      <c r="E8472" s="2">
        <v>100</v>
      </c>
      <c r="F8472" t="s">
        <v>2637</v>
      </c>
      <c r="G8472" t="s">
        <v>2638</v>
      </c>
    </row>
    <row r="8473" spans="1:7" x14ac:dyDescent="0.25">
      <c r="A8473" t="s">
        <v>2634</v>
      </c>
      <c r="B8473" t="s">
        <v>2635</v>
      </c>
      <c r="C8473" t="s">
        <v>2636</v>
      </c>
      <c r="D8473" s="1">
        <v>42178</v>
      </c>
      <c r="E8473" s="2">
        <v>100</v>
      </c>
      <c r="F8473" t="s">
        <v>2639</v>
      </c>
      <c r="G8473" t="s">
        <v>2638</v>
      </c>
    </row>
    <row r="8474" spans="1:7" x14ac:dyDescent="0.25">
      <c r="A8474" t="s">
        <v>2634</v>
      </c>
      <c r="B8474" t="s">
        <v>2635</v>
      </c>
      <c r="C8474" t="s">
        <v>2636</v>
      </c>
      <c r="D8474" s="1">
        <v>42178</v>
      </c>
      <c r="E8474" s="2">
        <v>100</v>
      </c>
      <c r="F8474" t="s">
        <v>2639</v>
      </c>
      <c r="G8474" t="s">
        <v>2638</v>
      </c>
    </row>
    <row r="8475" spans="1:7" x14ac:dyDescent="0.25">
      <c r="A8475" t="s">
        <v>1704</v>
      </c>
      <c r="B8475" t="s">
        <v>1705</v>
      </c>
      <c r="C8475" t="s">
        <v>1706</v>
      </c>
      <c r="D8475" s="1">
        <v>42178</v>
      </c>
      <c r="E8475" s="2">
        <v>83.33</v>
      </c>
      <c r="G8475" t="s">
        <v>34</v>
      </c>
    </row>
    <row r="8476" spans="1:7" x14ac:dyDescent="0.25">
      <c r="A8476" t="s">
        <v>570</v>
      </c>
      <c r="B8476" t="s">
        <v>571</v>
      </c>
      <c r="C8476" t="s">
        <v>572</v>
      </c>
      <c r="D8476" s="1">
        <v>42178</v>
      </c>
      <c r="E8476" s="2">
        <v>250</v>
      </c>
      <c r="F8476" t="s">
        <v>573</v>
      </c>
      <c r="G8476" t="s">
        <v>2999</v>
      </c>
    </row>
    <row r="8477" spans="1:7" x14ac:dyDescent="0.25">
      <c r="A8477" t="s">
        <v>2451</v>
      </c>
      <c r="B8477" t="s">
        <v>2452</v>
      </c>
      <c r="D8477" s="1">
        <v>42178</v>
      </c>
      <c r="E8477" s="2">
        <v>1500</v>
      </c>
      <c r="F8477" t="s">
        <v>2453</v>
      </c>
      <c r="G8477" t="s">
        <v>276</v>
      </c>
    </row>
    <row r="8478" spans="1:7" x14ac:dyDescent="0.25">
      <c r="A8478" t="s">
        <v>1863</v>
      </c>
      <c r="B8478" t="s">
        <v>1864</v>
      </c>
      <c r="D8478" s="1">
        <v>42180</v>
      </c>
      <c r="E8478" s="2">
        <v>285512.13</v>
      </c>
      <c r="F8478" t="s">
        <v>1865</v>
      </c>
      <c r="G8478" t="s">
        <v>2221</v>
      </c>
    </row>
    <row r="8479" spans="1:7" x14ac:dyDescent="0.25">
      <c r="A8479" t="s">
        <v>2682</v>
      </c>
      <c r="B8479" t="s">
        <v>2683</v>
      </c>
      <c r="C8479" t="s">
        <v>2684</v>
      </c>
      <c r="D8479" s="1">
        <v>42185</v>
      </c>
      <c r="E8479" s="2">
        <v>25</v>
      </c>
      <c r="F8479" t="s">
        <v>2685</v>
      </c>
      <c r="G8479" t="s">
        <v>67</v>
      </c>
    </row>
    <row r="8480" spans="1:7" x14ac:dyDescent="0.25">
      <c r="A8480" t="s">
        <v>2153</v>
      </c>
      <c r="B8480" t="s">
        <v>614</v>
      </c>
      <c r="C8480" t="s">
        <v>1310</v>
      </c>
      <c r="D8480" s="1">
        <v>42185</v>
      </c>
      <c r="E8480" s="2">
        <v>10</v>
      </c>
      <c r="F8480" t="s">
        <v>2154</v>
      </c>
      <c r="G8480" t="s">
        <v>1245</v>
      </c>
    </row>
    <row r="8481" spans="1:7" x14ac:dyDescent="0.25">
      <c r="A8481" t="s">
        <v>87</v>
      </c>
      <c r="B8481" t="s">
        <v>88</v>
      </c>
      <c r="C8481" t="s">
        <v>89</v>
      </c>
      <c r="D8481" s="1">
        <v>42185</v>
      </c>
      <c r="E8481" s="2">
        <v>25</v>
      </c>
      <c r="F8481" t="s">
        <v>90</v>
      </c>
      <c r="G8481" t="s">
        <v>1695</v>
      </c>
    </row>
    <row r="8482" spans="1:7" x14ac:dyDescent="0.25">
      <c r="A8482" t="s">
        <v>87</v>
      </c>
      <c r="B8482" t="s">
        <v>88</v>
      </c>
      <c r="C8482" t="s">
        <v>89</v>
      </c>
      <c r="D8482" s="1">
        <v>42185</v>
      </c>
      <c r="E8482" s="2">
        <v>25</v>
      </c>
      <c r="F8482" t="s">
        <v>91</v>
      </c>
      <c r="G8482" t="s">
        <v>1695</v>
      </c>
    </row>
    <row r="8483" spans="1:7" x14ac:dyDescent="0.25">
      <c r="A8483" t="s">
        <v>87</v>
      </c>
      <c r="B8483" t="s">
        <v>88</v>
      </c>
      <c r="C8483" t="s">
        <v>89</v>
      </c>
      <c r="D8483" s="1">
        <v>42185</v>
      </c>
      <c r="E8483" s="2">
        <v>25</v>
      </c>
      <c r="F8483" t="s">
        <v>91</v>
      </c>
      <c r="G8483" t="s">
        <v>1695</v>
      </c>
    </row>
    <row r="8484" spans="1:7" x14ac:dyDescent="0.25">
      <c r="A8484" t="s">
        <v>87</v>
      </c>
      <c r="B8484" t="s">
        <v>88</v>
      </c>
      <c r="C8484" t="s">
        <v>89</v>
      </c>
      <c r="D8484" s="1">
        <v>42185</v>
      </c>
      <c r="E8484" s="2">
        <v>25</v>
      </c>
      <c r="F8484" t="s">
        <v>92</v>
      </c>
      <c r="G8484" t="s">
        <v>1695</v>
      </c>
    </row>
    <row r="8485" spans="1:7" x14ac:dyDescent="0.25">
      <c r="A8485" t="s">
        <v>1590</v>
      </c>
      <c r="B8485" t="s">
        <v>1591</v>
      </c>
      <c r="C8485" t="s">
        <v>1592</v>
      </c>
      <c r="D8485" s="1">
        <v>42185</v>
      </c>
      <c r="E8485" s="2">
        <v>5</v>
      </c>
      <c r="F8485" t="s">
        <v>1593</v>
      </c>
      <c r="G8485" t="s">
        <v>1245</v>
      </c>
    </row>
    <row r="8486" spans="1:7" x14ac:dyDescent="0.25">
      <c r="A8486" t="s">
        <v>390</v>
      </c>
      <c r="B8486" t="s">
        <v>343</v>
      </c>
      <c r="C8486" t="s">
        <v>391</v>
      </c>
      <c r="D8486" s="1">
        <v>42185</v>
      </c>
      <c r="E8486" s="2">
        <v>30</v>
      </c>
      <c r="F8486" t="s">
        <v>392</v>
      </c>
      <c r="G8486" t="s">
        <v>1245</v>
      </c>
    </row>
    <row r="8487" spans="1:7" x14ac:dyDescent="0.25">
      <c r="A8487" t="s">
        <v>390</v>
      </c>
      <c r="B8487" t="s">
        <v>343</v>
      </c>
      <c r="C8487" t="s">
        <v>391</v>
      </c>
      <c r="D8487" s="1">
        <v>42185</v>
      </c>
      <c r="E8487" s="2">
        <v>30</v>
      </c>
      <c r="F8487" t="s">
        <v>392</v>
      </c>
      <c r="G8487" t="s">
        <v>1245</v>
      </c>
    </row>
    <row r="8488" spans="1:7" x14ac:dyDescent="0.25">
      <c r="A8488" t="s">
        <v>390</v>
      </c>
      <c r="B8488" t="s">
        <v>343</v>
      </c>
      <c r="C8488" t="s">
        <v>391</v>
      </c>
      <c r="D8488" s="1">
        <v>42185</v>
      </c>
      <c r="E8488" s="2">
        <v>30</v>
      </c>
      <c r="F8488" t="s">
        <v>393</v>
      </c>
      <c r="G8488" t="s">
        <v>1245</v>
      </c>
    </row>
    <row r="8489" spans="1:7" x14ac:dyDescent="0.25">
      <c r="A8489" t="s">
        <v>636</v>
      </c>
      <c r="B8489" t="s">
        <v>637</v>
      </c>
      <c r="C8489" t="s">
        <v>638</v>
      </c>
      <c r="D8489" s="1">
        <v>42185</v>
      </c>
      <c r="E8489" s="2">
        <v>10</v>
      </c>
      <c r="F8489" t="s">
        <v>639</v>
      </c>
      <c r="G8489" t="s">
        <v>1694</v>
      </c>
    </row>
    <row r="8490" spans="1:7" x14ac:dyDescent="0.25">
      <c r="A8490" t="s">
        <v>82</v>
      </c>
      <c r="B8490" t="s">
        <v>83</v>
      </c>
      <c r="C8490" t="s">
        <v>84</v>
      </c>
      <c r="D8490" s="1">
        <v>42185</v>
      </c>
      <c r="E8490" s="2">
        <v>10</v>
      </c>
      <c r="F8490" t="s">
        <v>85</v>
      </c>
      <c r="G8490" t="s">
        <v>1245</v>
      </c>
    </row>
    <row r="8491" spans="1:7" x14ac:dyDescent="0.25">
      <c r="A8491" t="s">
        <v>82</v>
      </c>
      <c r="B8491" t="s">
        <v>83</v>
      </c>
      <c r="C8491" t="s">
        <v>84</v>
      </c>
      <c r="D8491" s="1">
        <v>42185</v>
      </c>
      <c r="E8491" s="2">
        <v>10</v>
      </c>
      <c r="F8491" t="s">
        <v>86</v>
      </c>
      <c r="G8491" t="s">
        <v>1245</v>
      </c>
    </row>
    <row r="8492" spans="1:7" x14ac:dyDescent="0.25">
      <c r="A8492" t="s">
        <v>2686</v>
      </c>
      <c r="B8492" t="s">
        <v>2687</v>
      </c>
      <c r="C8492" t="s">
        <v>2688</v>
      </c>
      <c r="D8492" s="1">
        <v>42185</v>
      </c>
      <c r="E8492" s="2">
        <v>40</v>
      </c>
      <c r="F8492" t="s">
        <v>2689</v>
      </c>
      <c r="G8492" t="s">
        <v>97</v>
      </c>
    </row>
    <row r="8493" spans="1:7" x14ac:dyDescent="0.25">
      <c r="A8493" t="s">
        <v>2717</v>
      </c>
      <c r="B8493" t="s">
        <v>2718</v>
      </c>
      <c r="C8493" t="s">
        <v>2425</v>
      </c>
      <c r="D8493" s="1">
        <v>42185</v>
      </c>
      <c r="E8493" s="2">
        <v>25</v>
      </c>
      <c r="F8493" t="s">
        <v>2719</v>
      </c>
      <c r="G8493" t="s">
        <v>2456</v>
      </c>
    </row>
    <row r="8494" spans="1:7" x14ac:dyDescent="0.25">
      <c r="A8494" t="s">
        <v>2717</v>
      </c>
      <c r="B8494" t="s">
        <v>2718</v>
      </c>
      <c r="C8494" t="s">
        <v>2425</v>
      </c>
      <c r="D8494" s="1">
        <v>42185</v>
      </c>
      <c r="E8494" s="2">
        <v>25</v>
      </c>
      <c r="F8494" t="s">
        <v>2720</v>
      </c>
      <c r="G8494" t="s">
        <v>2456</v>
      </c>
    </row>
    <row r="8495" spans="1:7" x14ac:dyDescent="0.25">
      <c r="A8495" t="s">
        <v>2721</v>
      </c>
      <c r="B8495" t="s">
        <v>2722</v>
      </c>
      <c r="C8495" t="s">
        <v>2723</v>
      </c>
      <c r="D8495" s="1">
        <v>42185</v>
      </c>
      <c r="E8495" s="2">
        <v>10</v>
      </c>
      <c r="F8495" t="s">
        <v>2724</v>
      </c>
      <c r="G8495" t="s">
        <v>310</v>
      </c>
    </row>
    <row r="8496" spans="1:7" x14ac:dyDescent="0.25">
      <c r="A8496" t="s">
        <v>2721</v>
      </c>
      <c r="B8496" t="s">
        <v>2722</v>
      </c>
      <c r="C8496" t="s">
        <v>2723</v>
      </c>
      <c r="D8496" s="1">
        <v>42185</v>
      </c>
      <c r="E8496" s="2">
        <v>10</v>
      </c>
      <c r="F8496" t="s">
        <v>2725</v>
      </c>
      <c r="G8496" t="s">
        <v>310</v>
      </c>
    </row>
    <row r="8497" spans="1:7" x14ac:dyDescent="0.25">
      <c r="A8497" t="s">
        <v>2721</v>
      </c>
      <c r="B8497" t="s">
        <v>2722</v>
      </c>
      <c r="C8497" t="s">
        <v>2723</v>
      </c>
      <c r="D8497" s="1">
        <v>42185</v>
      </c>
      <c r="E8497" s="2">
        <v>10</v>
      </c>
      <c r="F8497" t="s">
        <v>2726</v>
      </c>
      <c r="G8497" t="s">
        <v>310</v>
      </c>
    </row>
    <row r="8498" spans="1:7" x14ac:dyDescent="0.25">
      <c r="A8498" t="s">
        <v>1100</v>
      </c>
      <c r="B8498" t="s">
        <v>1101</v>
      </c>
      <c r="C8498" t="s">
        <v>1102</v>
      </c>
      <c r="D8498" s="1">
        <v>42185</v>
      </c>
      <c r="E8498" s="2">
        <v>25</v>
      </c>
      <c r="F8498" t="s">
        <v>1103</v>
      </c>
      <c r="G8498" t="s">
        <v>1247</v>
      </c>
    </row>
    <row r="8499" spans="1:7" x14ac:dyDescent="0.25">
      <c r="A8499" t="s">
        <v>1100</v>
      </c>
      <c r="B8499" t="s">
        <v>1101</v>
      </c>
      <c r="C8499" t="s">
        <v>1102</v>
      </c>
      <c r="D8499" s="1">
        <v>42185</v>
      </c>
      <c r="E8499" s="2">
        <v>25</v>
      </c>
      <c r="F8499" t="s">
        <v>1104</v>
      </c>
      <c r="G8499" t="s">
        <v>1247</v>
      </c>
    </row>
    <row r="8500" spans="1:7" x14ac:dyDescent="0.25">
      <c r="A8500" t="s">
        <v>366</v>
      </c>
      <c r="B8500" t="s">
        <v>367</v>
      </c>
      <c r="C8500" t="s">
        <v>368</v>
      </c>
      <c r="D8500" s="1">
        <v>42185</v>
      </c>
      <c r="E8500" s="2">
        <v>20</v>
      </c>
      <c r="F8500" t="s">
        <v>369</v>
      </c>
      <c r="G8500" t="s">
        <v>182</v>
      </c>
    </row>
    <row r="8501" spans="1:7" x14ac:dyDescent="0.25">
      <c r="A8501" t="s">
        <v>546</v>
      </c>
      <c r="B8501" t="s">
        <v>547</v>
      </c>
      <c r="C8501" t="s">
        <v>548</v>
      </c>
      <c r="D8501" s="1">
        <v>42185</v>
      </c>
      <c r="E8501" s="2">
        <v>55</v>
      </c>
      <c r="F8501" t="s">
        <v>549</v>
      </c>
      <c r="G8501" t="s">
        <v>1245</v>
      </c>
    </row>
    <row r="8502" spans="1:7" x14ac:dyDescent="0.25">
      <c r="A8502" t="s">
        <v>115</v>
      </c>
      <c r="B8502" t="s">
        <v>116</v>
      </c>
      <c r="C8502" t="s">
        <v>117</v>
      </c>
      <c r="D8502" s="1">
        <v>42185</v>
      </c>
      <c r="E8502" s="2">
        <v>5</v>
      </c>
      <c r="F8502" t="s">
        <v>118</v>
      </c>
      <c r="G8502" t="s">
        <v>1245</v>
      </c>
    </row>
    <row r="8503" spans="1:7" x14ac:dyDescent="0.25">
      <c r="A8503" t="s">
        <v>115</v>
      </c>
      <c r="B8503" t="s">
        <v>116</v>
      </c>
      <c r="C8503" t="s">
        <v>117</v>
      </c>
      <c r="D8503" s="1">
        <v>42185</v>
      </c>
      <c r="E8503" s="2">
        <v>5</v>
      </c>
      <c r="F8503" t="s">
        <v>119</v>
      </c>
      <c r="G8503" t="s">
        <v>1245</v>
      </c>
    </row>
    <row r="8504" spans="1:7" x14ac:dyDescent="0.25">
      <c r="A8504" t="s">
        <v>115</v>
      </c>
      <c r="B8504" t="s">
        <v>116</v>
      </c>
      <c r="C8504" t="s">
        <v>117</v>
      </c>
      <c r="D8504" s="1">
        <v>42185</v>
      </c>
      <c r="E8504" s="2">
        <v>5</v>
      </c>
      <c r="F8504" t="s">
        <v>120</v>
      </c>
      <c r="G8504" t="s">
        <v>1245</v>
      </c>
    </row>
    <row r="8505" spans="1:7" x14ac:dyDescent="0.25">
      <c r="A8505" t="s">
        <v>2346</v>
      </c>
      <c r="B8505" t="s">
        <v>371</v>
      </c>
      <c r="C8505" t="s">
        <v>2347</v>
      </c>
      <c r="D8505" s="1">
        <v>42185</v>
      </c>
      <c r="E8505" s="2">
        <v>20</v>
      </c>
      <c r="F8505" t="s">
        <v>2348</v>
      </c>
      <c r="G8505" t="s">
        <v>2663</v>
      </c>
    </row>
    <row r="8506" spans="1:7" x14ac:dyDescent="0.25">
      <c r="A8506" t="s">
        <v>2346</v>
      </c>
      <c r="B8506" t="s">
        <v>371</v>
      </c>
      <c r="C8506" t="s">
        <v>2347</v>
      </c>
      <c r="D8506" s="1">
        <v>42185</v>
      </c>
      <c r="E8506" s="2">
        <v>20</v>
      </c>
      <c r="F8506" t="s">
        <v>2349</v>
      </c>
      <c r="G8506" t="s">
        <v>2663</v>
      </c>
    </row>
    <row r="8507" spans="1:7" x14ac:dyDescent="0.25">
      <c r="A8507" t="s">
        <v>125</v>
      </c>
      <c r="B8507" t="s">
        <v>126</v>
      </c>
      <c r="C8507" t="s">
        <v>127</v>
      </c>
      <c r="D8507" s="1">
        <v>42185</v>
      </c>
      <c r="E8507" s="2">
        <v>5</v>
      </c>
      <c r="F8507" t="s">
        <v>128</v>
      </c>
      <c r="G8507" t="s">
        <v>1245</v>
      </c>
    </row>
    <row r="8508" spans="1:7" x14ac:dyDescent="0.25">
      <c r="A8508" t="s">
        <v>121</v>
      </c>
      <c r="B8508" t="s">
        <v>122</v>
      </c>
      <c r="C8508" t="s">
        <v>123</v>
      </c>
      <c r="D8508" s="1">
        <v>42185</v>
      </c>
      <c r="E8508" s="2">
        <v>70</v>
      </c>
      <c r="F8508" t="s">
        <v>124</v>
      </c>
      <c r="G8508" t="s">
        <v>1790</v>
      </c>
    </row>
    <row r="8509" spans="1:7" x14ac:dyDescent="0.25">
      <c r="A8509" t="s">
        <v>138</v>
      </c>
      <c r="B8509" t="s">
        <v>139</v>
      </c>
      <c r="C8509" t="s">
        <v>140</v>
      </c>
      <c r="D8509" s="1">
        <v>42185</v>
      </c>
      <c r="E8509" s="2">
        <v>40</v>
      </c>
      <c r="F8509" t="s">
        <v>141</v>
      </c>
      <c r="G8509" t="s">
        <v>1245</v>
      </c>
    </row>
    <row r="8510" spans="1:7" x14ac:dyDescent="0.25">
      <c r="A8510" t="s">
        <v>1492</v>
      </c>
      <c r="B8510" t="s">
        <v>1493</v>
      </c>
      <c r="C8510" t="s">
        <v>1494</v>
      </c>
      <c r="D8510" s="1">
        <v>42185</v>
      </c>
      <c r="E8510" s="2">
        <v>10</v>
      </c>
      <c r="F8510" t="s">
        <v>1495</v>
      </c>
      <c r="G8510" t="s">
        <v>276</v>
      </c>
    </row>
    <row r="8511" spans="1:7" x14ac:dyDescent="0.25">
      <c r="A8511" t="s">
        <v>2339</v>
      </c>
      <c r="B8511" t="s">
        <v>222</v>
      </c>
      <c r="C8511" t="s">
        <v>2340</v>
      </c>
      <c r="D8511" s="1">
        <v>42185</v>
      </c>
      <c r="E8511" s="2">
        <v>10</v>
      </c>
      <c r="F8511" t="s">
        <v>2341</v>
      </c>
      <c r="G8511" t="s">
        <v>2677</v>
      </c>
    </row>
    <row r="8512" spans="1:7" x14ac:dyDescent="0.25">
      <c r="A8512" t="s">
        <v>2339</v>
      </c>
      <c r="B8512" t="s">
        <v>222</v>
      </c>
      <c r="C8512" t="s">
        <v>2340</v>
      </c>
      <c r="D8512" s="1">
        <v>42185</v>
      </c>
      <c r="E8512" s="2">
        <v>10</v>
      </c>
      <c r="F8512" t="s">
        <v>2342</v>
      </c>
      <c r="G8512" t="s">
        <v>2677</v>
      </c>
    </row>
    <row r="8513" spans="1:7" x14ac:dyDescent="0.25">
      <c r="A8513" t="s">
        <v>133</v>
      </c>
      <c r="B8513" t="s">
        <v>134</v>
      </c>
      <c r="C8513" t="s">
        <v>95</v>
      </c>
      <c r="D8513" s="1">
        <v>42185</v>
      </c>
      <c r="E8513" s="2">
        <v>10</v>
      </c>
      <c r="F8513" t="s">
        <v>135</v>
      </c>
      <c r="G8513" t="s">
        <v>1245</v>
      </c>
    </row>
    <row r="8514" spans="1:7" x14ac:dyDescent="0.25">
      <c r="A8514" t="s">
        <v>133</v>
      </c>
      <c r="B8514" t="s">
        <v>134</v>
      </c>
      <c r="C8514" t="s">
        <v>95</v>
      </c>
      <c r="D8514" s="1">
        <v>42185</v>
      </c>
      <c r="E8514" s="2">
        <v>10</v>
      </c>
      <c r="F8514" t="s">
        <v>136</v>
      </c>
      <c r="G8514" t="s">
        <v>1245</v>
      </c>
    </row>
    <row r="8515" spans="1:7" x14ac:dyDescent="0.25">
      <c r="A8515" t="s">
        <v>133</v>
      </c>
      <c r="B8515" t="s">
        <v>134</v>
      </c>
      <c r="C8515" t="s">
        <v>95</v>
      </c>
      <c r="D8515" s="1">
        <v>42185</v>
      </c>
      <c r="E8515" s="2">
        <v>10</v>
      </c>
      <c r="F8515" t="s">
        <v>137</v>
      </c>
      <c r="G8515" t="s">
        <v>1245</v>
      </c>
    </row>
    <row r="8516" spans="1:7" x14ac:dyDescent="0.25">
      <c r="A8516" t="s">
        <v>129</v>
      </c>
      <c r="B8516" t="s">
        <v>130</v>
      </c>
      <c r="C8516" t="s">
        <v>131</v>
      </c>
      <c r="D8516" s="1">
        <v>42185</v>
      </c>
      <c r="E8516" s="2">
        <v>10</v>
      </c>
      <c r="F8516" t="s">
        <v>132</v>
      </c>
      <c r="G8516" t="s">
        <v>9</v>
      </c>
    </row>
    <row r="8517" spans="1:7" x14ac:dyDescent="0.25">
      <c r="A8517" t="s">
        <v>2753</v>
      </c>
      <c r="B8517" t="s">
        <v>740</v>
      </c>
      <c r="C8517" t="s">
        <v>2754</v>
      </c>
      <c r="D8517" s="1">
        <v>42185</v>
      </c>
      <c r="E8517" s="2">
        <v>5</v>
      </c>
      <c r="F8517" t="s">
        <v>2755</v>
      </c>
      <c r="G8517" t="s">
        <v>2663</v>
      </c>
    </row>
    <row r="8518" spans="1:7" x14ac:dyDescent="0.25">
      <c r="A8518" t="s">
        <v>2753</v>
      </c>
      <c r="B8518" t="s">
        <v>740</v>
      </c>
      <c r="C8518" t="s">
        <v>2754</v>
      </c>
      <c r="D8518" s="1">
        <v>42185</v>
      </c>
      <c r="E8518" s="2">
        <v>5</v>
      </c>
      <c r="F8518" t="s">
        <v>2756</v>
      </c>
      <c r="G8518" t="s">
        <v>2663</v>
      </c>
    </row>
    <row r="8519" spans="1:7" x14ac:dyDescent="0.25">
      <c r="A8519" t="s">
        <v>2753</v>
      </c>
      <c r="B8519" t="s">
        <v>740</v>
      </c>
      <c r="C8519" t="s">
        <v>2754</v>
      </c>
      <c r="D8519" s="1">
        <v>42185</v>
      </c>
      <c r="E8519" s="2">
        <v>5</v>
      </c>
      <c r="F8519" t="s">
        <v>2757</v>
      </c>
      <c r="G8519" t="s">
        <v>2663</v>
      </c>
    </row>
    <row r="8520" spans="1:7" x14ac:dyDescent="0.25">
      <c r="A8520" t="s">
        <v>1580</v>
      </c>
      <c r="B8520" t="s">
        <v>1581</v>
      </c>
      <c r="C8520" t="s">
        <v>1582</v>
      </c>
      <c r="D8520" s="1">
        <v>42185</v>
      </c>
      <c r="E8520" s="2">
        <v>20</v>
      </c>
      <c r="F8520" t="s">
        <v>1583</v>
      </c>
      <c r="G8520" t="s">
        <v>1869</v>
      </c>
    </row>
    <row r="8521" spans="1:7" x14ac:dyDescent="0.25">
      <c r="A8521" t="s">
        <v>1584</v>
      </c>
      <c r="B8521" t="s">
        <v>1585</v>
      </c>
      <c r="C8521" t="s">
        <v>1586</v>
      </c>
      <c r="D8521" s="1">
        <v>42185</v>
      </c>
      <c r="E8521" s="2">
        <v>30</v>
      </c>
      <c r="F8521" t="s">
        <v>1587</v>
      </c>
      <c r="G8521" t="s">
        <v>1790</v>
      </c>
    </row>
    <row r="8522" spans="1:7" x14ac:dyDescent="0.25">
      <c r="A8522" t="s">
        <v>2714</v>
      </c>
      <c r="B8522" t="s">
        <v>2715</v>
      </c>
      <c r="C8522" t="s">
        <v>488</v>
      </c>
      <c r="D8522" s="1">
        <v>42185</v>
      </c>
      <c r="E8522" s="2">
        <v>20</v>
      </c>
      <c r="F8522" t="s">
        <v>2716</v>
      </c>
      <c r="G8522" t="s">
        <v>2060</v>
      </c>
    </row>
    <row r="8523" spans="1:7" x14ac:dyDescent="0.25">
      <c r="A8523" t="s">
        <v>2272</v>
      </c>
      <c r="B8523" t="s">
        <v>2273</v>
      </c>
      <c r="C8523" t="s">
        <v>2274</v>
      </c>
      <c r="D8523" s="1">
        <v>42185</v>
      </c>
      <c r="E8523" s="2">
        <v>125</v>
      </c>
      <c r="F8523" t="s">
        <v>2275</v>
      </c>
      <c r="G8523" t="s">
        <v>2538</v>
      </c>
    </row>
    <row r="8524" spans="1:7" x14ac:dyDescent="0.25">
      <c r="A8524" t="s">
        <v>2272</v>
      </c>
      <c r="B8524" t="s">
        <v>2273</v>
      </c>
      <c r="C8524" t="s">
        <v>2274</v>
      </c>
      <c r="D8524" s="1">
        <v>42185</v>
      </c>
      <c r="E8524" s="2">
        <v>125</v>
      </c>
      <c r="F8524" t="s">
        <v>2276</v>
      </c>
      <c r="G8524" t="s">
        <v>2538</v>
      </c>
    </row>
    <row r="8525" spans="1:7" x14ac:dyDescent="0.25">
      <c r="A8525" t="s">
        <v>151</v>
      </c>
      <c r="B8525" t="s">
        <v>152</v>
      </c>
      <c r="C8525" t="s">
        <v>153</v>
      </c>
      <c r="D8525" s="1">
        <v>42185</v>
      </c>
      <c r="E8525" s="2">
        <v>40</v>
      </c>
      <c r="F8525" t="s">
        <v>154</v>
      </c>
      <c r="G8525" t="s">
        <v>114</v>
      </c>
    </row>
    <row r="8526" spans="1:7" x14ac:dyDescent="0.25">
      <c r="A8526" t="s">
        <v>2192</v>
      </c>
      <c r="B8526" t="s">
        <v>2193</v>
      </c>
      <c r="C8526" t="s">
        <v>2194</v>
      </c>
      <c r="D8526" s="1">
        <v>42185</v>
      </c>
      <c r="E8526" s="2">
        <v>1000</v>
      </c>
      <c r="F8526" t="s">
        <v>2195</v>
      </c>
      <c r="G8526" t="s">
        <v>34</v>
      </c>
    </row>
    <row r="8527" spans="1:7" x14ac:dyDescent="0.25">
      <c r="A8527" t="s">
        <v>2627</v>
      </c>
      <c r="B8527" t="s">
        <v>2628</v>
      </c>
      <c r="C8527" t="s">
        <v>2629</v>
      </c>
      <c r="D8527" s="1">
        <v>42185</v>
      </c>
      <c r="E8527" s="2">
        <v>100</v>
      </c>
      <c r="F8527" t="s">
        <v>2630</v>
      </c>
      <c r="G8527" t="s">
        <v>321</v>
      </c>
    </row>
    <row r="8528" spans="1:7" x14ac:dyDescent="0.25">
      <c r="A8528" t="s">
        <v>2627</v>
      </c>
      <c r="B8528" t="s">
        <v>2628</v>
      </c>
      <c r="C8528" t="s">
        <v>2629</v>
      </c>
      <c r="D8528" s="1">
        <v>42185</v>
      </c>
      <c r="E8528" s="2">
        <v>100</v>
      </c>
      <c r="F8528" t="s">
        <v>2630</v>
      </c>
      <c r="G8528" t="s">
        <v>321</v>
      </c>
    </row>
    <row r="8529" spans="1:7" x14ac:dyDescent="0.25">
      <c r="A8529" t="s">
        <v>178</v>
      </c>
      <c r="B8529" t="s">
        <v>179</v>
      </c>
      <c r="C8529" t="s">
        <v>180</v>
      </c>
      <c r="D8529" s="1">
        <v>42185</v>
      </c>
      <c r="E8529" s="2">
        <v>5</v>
      </c>
      <c r="F8529" t="s">
        <v>181</v>
      </c>
      <c r="G8529" t="s">
        <v>182</v>
      </c>
    </row>
    <row r="8530" spans="1:7" x14ac:dyDescent="0.25">
      <c r="A8530" t="s">
        <v>1356</v>
      </c>
      <c r="B8530" t="s">
        <v>307</v>
      </c>
      <c r="C8530" t="s">
        <v>1357</v>
      </c>
      <c r="D8530" s="1">
        <v>42185</v>
      </c>
      <c r="E8530" s="2">
        <v>5</v>
      </c>
      <c r="F8530" t="s">
        <v>1358</v>
      </c>
      <c r="G8530" t="s">
        <v>1245</v>
      </c>
    </row>
    <row r="8531" spans="1:7" x14ac:dyDescent="0.25">
      <c r="A8531" t="s">
        <v>671</v>
      </c>
      <c r="B8531" t="s">
        <v>672</v>
      </c>
      <c r="C8531" t="s">
        <v>673</v>
      </c>
      <c r="D8531" s="1">
        <v>42185</v>
      </c>
      <c r="E8531" s="2">
        <v>20</v>
      </c>
      <c r="F8531" t="s">
        <v>674</v>
      </c>
      <c r="G8531" t="s">
        <v>1440</v>
      </c>
    </row>
    <row r="8532" spans="1:7" x14ac:dyDescent="0.25">
      <c r="A8532" t="s">
        <v>671</v>
      </c>
      <c r="B8532" t="s">
        <v>672</v>
      </c>
      <c r="C8532" t="s">
        <v>673</v>
      </c>
      <c r="D8532" s="1">
        <v>42185</v>
      </c>
      <c r="E8532" s="2">
        <v>20</v>
      </c>
      <c r="F8532" t="s">
        <v>675</v>
      </c>
      <c r="G8532" t="s">
        <v>1440</v>
      </c>
    </row>
    <row r="8533" spans="1:7" x14ac:dyDescent="0.25">
      <c r="A8533" t="s">
        <v>164</v>
      </c>
      <c r="B8533" t="s">
        <v>165</v>
      </c>
      <c r="C8533" t="s">
        <v>166</v>
      </c>
      <c r="D8533" s="1">
        <v>42185</v>
      </c>
      <c r="E8533" s="2">
        <v>25</v>
      </c>
      <c r="F8533" t="s">
        <v>167</v>
      </c>
      <c r="G8533" t="s">
        <v>1695</v>
      </c>
    </row>
    <row r="8534" spans="1:7" x14ac:dyDescent="0.25">
      <c r="A8534" t="s">
        <v>164</v>
      </c>
      <c r="B8534" t="s">
        <v>165</v>
      </c>
      <c r="C8534" t="s">
        <v>166</v>
      </c>
      <c r="D8534" s="1">
        <v>42185</v>
      </c>
      <c r="E8534" s="2">
        <v>25</v>
      </c>
      <c r="F8534" t="s">
        <v>168</v>
      </c>
      <c r="G8534" t="s">
        <v>1695</v>
      </c>
    </row>
    <row r="8535" spans="1:7" x14ac:dyDescent="0.25">
      <c r="A8535" t="s">
        <v>169</v>
      </c>
      <c r="B8535" t="s">
        <v>170</v>
      </c>
      <c r="C8535" t="s">
        <v>171</v>
      </c>
      <c r="D8535" s="1">
        <v>42185</v>
      </c>
      <c r="E8535" s="2">
        <v>10</v>
      </c>
      <c r="F8535" t="s">
        <v>172</v>
      </c>
      <c r="G8535" t="s">
        <v>1245</v>
      </c>
    </row>
    <row r="8536" spans="1:7" x14ac:dyDescent="0.25">
      <c r="A8536" t="s">
        <v>169</v>
      </c>
      <c r="B8536" t="s">
        <v>170</v>
      </c>
      <c r="C8536" t="s">
        <v>171</v>
      </c>
      <c r="D8536" s="1">
        <v>42185</v>
      </c>
      <c r="E8536" s="2">
        <v>10</v>
      </c>
      <c r="F8536" t="s">
        <v>173</v>
      </c>
      <c r="G8536" t="s">
        <v>1245</v>
      </c>
    </row>
    <row r="8537" spans="1:7" x14ac:dyDescent="0.25">
      <c r="A8537" t="s">
        <v>1464</v>
      </c>
      <c r="B8537" t="s">
        <v>1465</v>
      </c>
      <c r="C8537" t="s">
        <v>627</v>
      </c>
      <c r="D8537" s="1">
        <v>42185</v>
      </c>
      <c r="E8537" s="2">
        <v>20</v>
      </c>
      <c r="F8537" t="s">
        <v>1466</v>
      </c>
      <c r="G8537" t="s">
        <v>2060</v>
      </c>
    </row>
    <row r="8538" spans="1:7" x14ac:dyDescent="0.25">
      <c r="A8538" t="s">
        <v>1464</v>
      </c>
      <c r="B8538" t="s">
        <v>1465</v>
      </c>
      <c r="C8538" t="s">
        <v>627</v>
      </c>
      <c r="D8538" s="1">
        <v>42185</v>
      </c>
      <c r="E8538" s="2">
        <v>20</v>
      </c>
      <c r="F8538" t="s">
        <v>1466</v>
      </c>
      <c r="G8538" t="s">
        <v>2060</v>
      </c>
    </row>
    <row r="8539" spans="1:7" x14ac:dyDescent="0.25">
      <c r="A8539" t="s">
        <v>493</v>
      </c>
      <c r="B8539" t="s">
        <v>494</v>
      </c>
      <c r="C8539" t="s">
        <v>495</v>
      </c>
      <c r="D8539" s="1">
        <v>42185</v>
      </c>
      <c r="E8539" s="2">
        <v>10</v>
      </c>
      <c r="F8539" t="s">
        <v>496</v>
      </c>
      <c r="G8539" t="s">
        <v>2456</v>
      </c>
    </row>
    <row r="8540" spans="1:7" x14ac:dyDescent="0.25">
      <c r="A8540" t="s">
        <v>493</v>
      </c>
      <c r="B8540" t="s">
        <v>494</v>
      </c>
      <c r="C8540" t="s">
        <v>495</v>
      </c>
      <c r="D8540" s="1">
        <v>42185</v>
      </c>
      <c r="E8540" s="2">
        <v>10</v>
      </c>
      <c r="F8540" t="s">
        <v>497</v>
      </c>
      <c r="G8540" t="s">
        <v>2456</v>
      </c>
    </row>
    <row r="8541" spans="1:7" x14ac:dyDescent="0.25">
      <c r="A8541" t="s">
        <v>174</v>
      </c>
      <c r="B8541" t="s">
        <v>175</v>
      </c>
      <c r="C8541" t="s">
        <v>176</v>
      </c>
      <c r="D8541" s="1">
        <v>42185</v>
      </c>
      <c r="E8541" s="2">
        <v>10</v>
      </c>
      <c r="F8541" t="s">
        <v>177</v>
      </c>
      <c r="G8541" t="s">
        <v>114</v>
      </c>
    </row>
    <row r="8542" spans="1:7" x14ac:dyDescent="0.25">
      <c r="A8542" t="s">
        <v>3111</v>
      </c>
      <c r="B8542" t="s">
        <v>3112</v>
      </c>
      <c r="C8542" t="s">
        <v>1222</v>
      </c>
      <c r="D8542" s="1">
        <v>42193</v>
      </c>
      <c r="E8542" s="2">
        <v>50</v>
      </c>
      <c r="G8542" t="s">
        <v>2946</v>
      </c>
    </row>
    <row r="8543" spans="1:7" x14ac:dyDescent="0.25">
      <c r="A8543" t="s">
        <v>3113</v>
      </c>
      <c r="B8543" t="s">
        <v>3114</v>
      </c>
      <c r="C8543" t="s">
        <v>3115</v>
      </c>
      <c r="D8543" s="1">
        <v>42193</v>
      </c>
      <c r="E8543" s="2">
        <v>50</v>
      </c>
      <c r="F8543" t="s">
        <v>3116</v>
      </c>
      <c r="G8543" t="s">
        <v>2946</v>
      </c>
    </row>
    <row r="8544" spans="1:7" x14ac:dyDescent="0.25">
      <c r="A8544" t="s">
        <v>146</v>
      </c>
      <c r="B8544" t="s">
        <v>147</v>
      </c>
      <c r="C8544" t="s">
        <v>148</v>
      </c>
      <c r="D8544" s="1">
        <v>42193</v>
      </c>
      <c r="E8544" s="2">
        <v>15</v>
      </c>
      <c r="F8544" t="s">
        <v>149</v>
      </c>
      <c r="G8544" t="s">
        <v>2456</v>
      </c>
    </row>
    <row r="8545" spans="1:7" x14ac:dyDescent="0.25">
      <c r="A8545" t="s">
        <v>146</v>
      </c>
      <c r="B8545" t="s">
        <v>147</v>
      </c>
      <c r="C8545" t="s">
        <v>148</v>
      </c>
      <c r="D8545" s="1">
        <v>42193</v>
      </c>
      <c r="E8545" s="2">
        <v>15</v>
      </c>
      <c r="F8545" t="s">
        <v>150</v>
      </c>
      <c r="G8545" t="s">
        <v>2456</v>
      </c>
    </row>
    <row r="8546" spans="1:7" x14ac:dyDescent="0.25">
      <c r="A8546" t="s">
        <v>2272</v>
      </c>
      <c r="B8546" t="s">
        <v>2273</v>
      </c>
      <c r="C8546" t="s">
        <v>2274</v>
      </c>
      <c r="D8546" s="1">
        <v>42193</v>
      </c>
      <c r="E8546" s="2">
        <v>100</v>
      </c>
      <c r="F8546" t="s">
        <v>2275</v>
      </c>
      <c r="G8546" t="s">
        <v>2983</v>
      </c>
    </row>
    <row r="8547" spans="1:7" x14ac:dyDescent="0.25">
      <c r="A8547" t="s">
        <v>2272</v>
      </c>
      <c r="B8547" t="s">
        <v>2273</v>
      </c>
      <c r="C8547" t="s">
        <v>2274</v>
      </c>
      <c r="D8547" s="1">
        <v>42193</v>
      </c>
      <c r="E8547" s="2">
        <v>100</v>
      </c>
      <c r="F8547" t="s">
        <v>2276</v>
      </c>
      <c r="G8547" t="s">
        <v>2983</v>
      </c>
    </row>
    <row r="8548" spans="1:7" x14ac:dyDescent="0.25">
      <c r="A8548" t="s">
        <v>296</v>
      </c>
      <c r="B8548" t="s">
        <v>297</v>
      </c>
      <c r="C8548" t="s">
        <v>298</v>
      </c>
      <c r="D8548" s="1">
        <v>42193</v>
      </c>
      <c r="E8548" s="2">
        <v>300</v>
      </c>
      <c r="F8548" t="s">
        <v>299</v>
      </c>
      <c r="G8548" t="s">
        <v>67</v>
      </c>
    </row>
    <row r="8549" spans="1:7" x14ac:dyDescent="0.25">
      <c r="A8549" t="s">
        <v>296</v>
      </c>
      <c r="B8549" t="s">
        <v>297</v>
      </c>
      <c r="C8549" t="s">
        <v>298</v>
      </c>
      <c r="D8549" s="1">
        <v>42193</v>
      </c>
      <c r="E8549" s="2">
        <v>300</v>
      </c>
      <c r="F8549" t="s">
        <v>300</v>
      </c>
      <c r="G8549" t="s">
        <v>67</v>
      </c>
    </row>
    <row r="8550" spans="1:7" x14ac:dyDescent="0.25">
      <c r="A8550" t="s">
        <v>296</v>
      </c>
      <c r="B8550" t="s">
        <v>297</v>
      </c>
      <c r="C8550" t="s">
        <v>298</v>
      </c>
      <c r="D8550" s="1">
        <v>42193</v>
      </c>
      <c r="E8550" s="2">
        <v>300</v>
      </c>
      <c r="F8550" t="s">
        <v>301</v>
      </c>
      <c r="G8550" t="s">
        <v>67</v>
      </c>
    </row>
    <row r="8551" spans="1:7" x14ac:dyDescent="0.25">
      <c r="A8551" t="s">
        <v>1231</v>
      </c>
      <c r="B8551" t="s">
        <v>1026</v>
      </c>
      <c r="C8551" t="s">
        <v>1232</v>
      </c>
      <c r="D8551" s="1">
        <v>42193</v>
      </c>
      <c r="E8551" s="2">
        <v>500</v>
      </c>
      <c r="G8551" t="s">
        <v>1233</v>
      </c>
    </row>
    <row r="8552" spans="1:7" x14ac:dyDescent="0.25">
      <c r="A8552" t="s">
        <v>3117</v>
      </c>
      <c r="B8552" t="s">
        <v>559</v>
      </c>
      <c r="C8552" t="s">
        <v>3118</v>
      </c>
      <c r="D8552" s="1">
        <v>42193</v>
      </c>
      <c r="E8552" s="2">
        <v>100</v>
      </c>
      <c r="F8552" t="s">
        <v>3119</v>
      </c>
      <c r="G8552" t="s">
        <v>67</v>
      </c>
    </row>
    <row r="8553" spans="1:7" x14ac:dyDescent="0.25">
      <c r="A8553" t="s">
        <v>482</v>
      </c>
      <c r="B8553" t="s">
        <v>483</v>
      </c>
      <c r="C8553" t="s">
        <v>484</v>
      </c>
      <c r="D8553" s="1">
        <v>42193</v>
      </c>
      <c r="E8553" s="2">
        <v>125</v>
      </c>
      <c r="F8553" t="s">
        <v>485</v>
      </c>
      <c r="G8553" t="s">
        <v>2271</v>
      </c>
    </row>
    <row r="8554" spans="1:7" x14ac:dyDescent="0.25">
      <c r="A8554" t="s">
        <v>3120</v>
      </c>
      <c r="B8554" t="s">
        <v>893</v>
      </c>
      <c r="C8554" t="s">
        <v>339</v>
      </c>
      <c r="D8554" s="1">
        <v>42193</v>
      </c>
      <c r="E8554" s="2">
        <v>15</v>
      </c>
      <c r="F8554" t="s">
        <v>3121</v>
      </c>
      <c r="G8554" t="s">
        <v>2946</v>
      </c>
    </row>
    <row r="8555" spans="1:7" x14ac:dyDescent="0.25">
      <c r="A8555" t="s">
        <v>1241</v>
      </c>
      <c r="B8555" t="s">
        <v>351</v>
      </c>
      <c r="C8555" t="s">
        <v>1242</v>
      </c>
      <c r="D8555" s="1">
        <v>42193</v>
      </c>
      <c r="E8555" s="2">
        <v>600</v>
      </c>
      <c r="F8555" t="s">
        <v>1243</v>
      </c>
      <c r="G8555" t="s">
        <v>209</v>
      </c>
    </row>
    <row r="8556" spans="1:7" x14ac:dyDescent="0.25">
      <c r="A8556" t="s">
        <v>2218</v>
      </c>
      <c r="B8556" t="s">
        <v>2219</v>
      </c>
      <c r="D8556" s="1">
        <v>42193</v>
      </c>
      <c r="E8556" s="2">
        <v>5000</v>
      </c>
      <c r="G8556" t="s">
        <v>2513</v>
      </c>
    </row>
    <row r="8557" spans="1:7" x14ac:dyDescent="0.25">
      <c r="A8557" t="s">
        <v>2128</v>
      </c>
      <c r="B8557" t="s">
        <v>2129</v>
      </c>
      <c r="D8557" s="1">
        <v>42198</v>
      </c>
      <c r="E8557" s="2">
        <v>2500</v>
      </c>
      <c r="G8557" t="s">
        <v>2946</v>
      </c>
    </row>
    <row r="8558" spans="1:7" x14ac:dyDescent="0.25">
      <c r="A8558" t="s">
        <v>68</v>
      </c>
      <c r="B8558" t="s">
        <v>69</v>
      </c>
      <c r="D8558" s="1">
        <v>42199</v>
      </c>
      <c r="E8558" s="2">
        <v>2500</v>
      </c>
      <c r="G8558" t="s">
        <v>1283</v>
      </c>
    </row>
    <row r="8559" spans="1:7" x14ac:dyDescent="0.25">
      <c r="A8559" t="s">
        <v>2285</v>
      </c>
      <c r="B8559" t="s">
        <v>2286</v>
      </c>
      <c r="C8559" t="s">
        <v>2287</v>
      </c>
      <c r="D8559" s="1">
        <v>42199</v>
      </c>
      <c r="E8559" s="2">
        <v>83.33</v>
      </c>
      <c r="G8559" t="s">
        <v>34</v>
      </c>
    </row>
    <row r="8560" spans="1:7" x14ac:dyDescent="0.25">
      <c r="A8560" t="s">
        <v>53</v>
      </c>
      <c r="B8560" t="s">
        <v>54</v>
      </c>
      <c r="C8560" t="s">
        <v>55</v>
      </c>
      <c r="D8560" s="1">
        <v>42199</v>
      </c>
      <c r="E8560" s="2">
        <v>125</v>
      </c>
      <c r="F8560" t="s">
        <v>56</v>
      </c>
      <c r="G8560" t="s">
        <v>34</v>
      </c>
    </row>
    <row r="8561" spans="1:7" x14ac:dyDescent="0.25">
      <c r="A8561" t="s">
        <v>53</v>
      </c>
      <c r="B8561" t="s">
        <v>54</v>
      </c>
      <c r="C8561" t="s">
        <v>55</v>
      </c>
      <c r="D8561" s="1">
        <v>42199</v>
      </c>
      <c r="E8561" s="2">
        <v>125</v>
      </c>
      <c r="F8561" t="s">
        <v>57</v>
      </c>
      <c r="G8561" t="s">
        <v>34</v>
      </c>
    </row>
    <row r="8562" spans="1:7" x14ac:dyDescent="0.25">
      <c r="A8562" t="s">
        <v>49</v>
      </c>
      <c r="B8562" t="s">
        <v>50</v>
      </c>
      <c r="C8562" t="s">
        <v>51</v>
      </c>
      <c r="D8562" s="1">
        <v>42199</v>
      </c>
      <c r="E8562" s="2">
        <v>125</v>
      </c>
      <c r="F8562" t="s">
        <v>52</v>
      </c>
      <c r="G8562" t="s">
        <v>34</v>
      </c>
    </row>
    <row r="8563" spans="1:7" x14ac:dyDescent="0.25">
      <c r="A8563" t="s">
        <v>10</v>
      </c>
      <c r="B8563" t="s">
        <v>11</v>
      </c>
      <c r="C8563" t="s">
        <v>12</v>
      </c>
      <c r="D8563" s="1">
        <v>42199</v>
      </c>
      <c r="E8563" s="2">
        <v>83.33</v>
      </c>
      <c r="G8563" t="s">
        <v>34</v>
      </c>
    </row>
    <row r="8564" spans="1:7" x14ac:dyDescent="0.25">
      <c r="A8564" t="s">
        <v>44</v>
      </c>
      <c r="B8564" t="s">
        <v>45</v>
      </c>
      <c r="C8564" t="s">
        <v>46</v>
      </c>
      <c r="D8564" s="1">
        <v>42199</v>
      </c>
      <c r="E8564" s="2">
        <v>83.33</v>
      </c>
      <c r="F8564" t="s">
        <v>47</v>
      </c>
      <c r="G8564" t="s">
        <v>34</v>
      </c>
    </row>
    <row r="8565" spans="1:7" x14ac:dyDescent="0.25">
      <c r="A8565" t="s">
        <v>44</v>
      </c>
      <c r="B8565" t="s">
        <v>45</v>
      </c>
      <c r="C8565" t="s">
        <v>46</v>
      </c>
      <c r="D8565" s="1">
        <v>42199</v>
      </c>
      <c r="E8565" s="2">
        <v>83.33</v>
      </c>
      <c r="F8565" t="s">
        <v>48</v>
      </c>
      <c r="G8565" t="s">
        <v>34</v>
      </c>
    </row>
    <row r="8566" spans="1:7" x14ac:dyDescent="0.25">
      <c r="A8566" t="s">
        <v>40</v>
      </c>
      <c r="B8566" t="s">
        <v>41</v>
      </c>
      <c r="C8566" t="s">
        <v>42</v>
      </c>
      <c r="D8566" s="1">
        <v>42199</v>
      </c>
      <c r="E8566" s="2">
        <v>166.66</v>
      </c>
      <c r="F8566" t="s">
        <v>43</v>
      </c>
      <c r="G8566" t="s">
        <v>2609</v>
      </c>
    </row>
    <row r="8567" spans="1:7" x14ac:dyDescent="0.25">
      <c r="A8567" t="s">
        <v>235</v>
      </c>
      <c r="B8567" t="s">
        <v>236</v>
      </c>
      <c r="C8567" t="s">
        <v>237</v>
      </c>
      <c r="D8567" s="1">
        <v>42199</v>
      </c>
      <c r="E8567" s="2">
        <v>125</v>
      </c>
      <c r="F8567" t="s">
        <v>238</v>
      </c>
      <c r="G8567" t="s">
        <v>1253</v>
      </c>
    </row>
    <row r="8568" spans="1:7" x14ac:dyDescent="0.25">
      <c r="A8568" t="s">
        <v>235</v>
      </c>
      <c r="B8568" t="s">
        <v>236</v>
      </c>
      <c r="C8568" t="s">
        <v>237</v>
      </c>
      <c r="D8568" s="1">
        <v>42199</v>
      </c>
      <c r="E8568" s="2">
        <v>125</v>
      </c>
      <c r="F8568" t="s">
        <v>239</v>
      </c>
      <c r="G8568" t="s">
        <v>1253</v>
      </c>
    </row>
    <row r="8569" spans="1:7" x14ac:dyDescent="0.25">
      <c r="A8569" t="s">
        <v>1704</v>
      </c>
      <c r="B8569" t="s">
        <v>1705</v>
      </c>
      <c r="C8569" t="s">
        <v>1706</v>
      </c>
      <c r="D8569" s="1">
        <v>42199</v>
      </c>
      <c r="E8569" s="2">
        <v>83.33</v>
      </c>
      <c r="G8569" t="s">
        <v>34</v>
      </c>
    </row>
    <row r="8570" spans="1:7" x14ac:dyDescent="0.25">
      <c r="A8570" t="s">
        <v>747</v>
      </c>
      <c r="B8570" t="s">
        <v>748</v>
      </c>
      <c r="C8570" t="s">
        <v>749</v>
      </c>
      <c r="D8570" s="1">
        <v>42199</v>
      </c>
      <c r="E8570" s="2">
        <v>40</v>
      </c>
      <c r="G8570" t="s">
        <v>310</v>
      </c>
    </row>
    <row r="8571" spans="1:7" x14ac:dyDescent="0.25">
      <c r="A8571" t="s">
        <v>1257</v>
      </c>
      <c r="B8571" t="s">
        <v>1258</v>
      </c>
      <c r="C8571" t="s">
        <v>1259</v>
      </c>
      <c r="D8571" s="1">
        <v>42199</v>
      </c>
      <c r="E8571" s="2">
        <v>83.33</v>
      </c>
      <c r="F8571" t="s">
        <v>1260</v>
      </c>
      <c r="G8571" t="s">
        <v>34</v>
      </c>
    </row>
    <row r="8572" spans="1:7" x14ac:dyDescent="0.25">
      <c r="A8572" t="s">
        <v>2634</v>
      </c>
      <c r="B8572" t="s">
        <v>2635</v>
      </c>
      <c r="C8572" t="s">
        <v>2636</v>
      </c>
      <c r="D8572" s="1">
        <v>42199</v>
      </c>
      <c r="E8572" s="2">
        <v>100</v>
      </c>
      <c r="F8572" t="s">
        <v>2637</v>
      </c>
      <c r="G8572" t="s">
        <v>2638</v>
      </c>
    </row>
    <row r="8573" spans="1:7" x14ac:dyDescent="0.25">
      <c r="A8573" t="s">
        <v>2634</v>
      </c>
      <c r="B8573" t="s">
        <v>2635</v>
      </c>
      <c r="C8573" t="s">
        <v>2636</v>
      </c>
      <c r="D8573" s="1">
        <v>42199</v>
      </c>
      <c r="E8573" s="2">
        <v>100</v>
      </c>
      <c r="F8573" t="s">
        <v>2639</v>
      </c>
      <c r="G8573" t="s">
        <v>2638</v>
      </c>
    </row>
    <row r="8574" spans="1:7" x14ac:dyDescent="0.25">
      <c r="A8574" t="s">
        <v>2634</v>
      </c>
      <c r="B8574" t="s">
        <v>2635</v>
      </c>
      <c r="C8574" t="s">
        <v>2636</v>
      </c>
      <c r="D8574" s="1">
        <v>42199</v>
      </c>
      <c r="E8574" s="2">
        <v>100</v>
      </c>
      <c r="F8574" t="s">
        <v>2639</v>
      </c>
      <c r="G8574" t="s">
        <v>2638</v>
      </c>
    </row>
    <row r="8575" spans="1:7" x14ac:dyDescent="0.25">
      <c r="A8575" t="s">
        <v>1236</v>
      </c>
      <c r="B8575" t="s">
        <v>903</v>
      </c>
      <c r="C8575" t="s">
        <v>997</v>
      </c>
      <c r="D8575" s="1">
        <v>42199</v>
      </c>
      <c r="E8575" s="2">
        <v>84</v>
      </c>
      <c r="F8575" t="s">
        <v>1237</v>
      </c>
      <c r="G8575" t="s">
        <v>34</v>
      </c>
    </row>
    <row r="8576" spans="1:7" x14ac:dyDescent="0.25">
      <c r="A8576" t="s">
        <v>2652</v>
      </c>
      <c r="B8576" t="s">
        <v>2653</v>
      </c>
      <c r="D8576" s="1">
        <v>42201</v>
      </c>
      <c r="E8576" s="2">
        <v>35000</v>
      </c>
      <c r="F8576" t="s">
        <v>2654</v>
      </c>
      <c r="G8576" t="s">
        <v>2060</v>
      </c>
    </row>
    <row r="8577" spans="1:7" x14ac:dyDescent="0.25">
      <c r="A8577" t="s">
        <v>3122</v>
      </c>
      <c r="B8577" t="s">
        <v>3123</v>
      </c>
      <c r="D8577" s="1">
        <v>42209</v>
      </c>
      <c r="E8577" s="2">
        <v>100</v>
      </c>
      <c r="G8577" t="s">
        <v>2983</v>
      </c>
    </row>
    <row r="8578" spans="1:7" x14ac:dyDescent="0.25">
      <c r="A8578" t="s">
        <v>3025</v>
      </c>
      <c r="B8578" t="s">
        <v>3026</v>
      </c>
      <c r="D8578" s="1">
        <v>42209</v>
      </c>
      <c r="E8578" s="2">
        <v>75.19</v>
      </c>
      <c r="F8578" t="s">
        <v>3027</v>
      </c>
      <c r="G8578" t="s">
        <v>2199</v>
      </c>
    </row>
    <row r="8579" spans="1:7" x14ac:dyDescent="0.25">
      <c r="A8579" t="s">
        <v>427</v>
      </c>
      <c r="B8579" t="s">
        <v>428</v>
      </c>
      <c r="D8579" s="1">
        <v>42209</v>
      </c>
      <c r="E8579" s="2">
        <v>18662</v>
      </c>
      <c r="F8579" t="s">
        <v>429</v>
      </c>
      <c r="G8579" t="s">
        <v>430</v>
      </c>
    </row>
    <row r="8580" spans="1:7" x14ac:dyDescent="0.25">
      <c r="A8580" t="s">
        <v>427</v>
      </c>
      <c r="B8580" t="s">
        <v>428</v>
      </c>
      <c r="D8580" s="1">
        <v>42209</v>
      </c>
      <c r="E8580" s="2">
        <v>6221</v>
      </c>
      <c r="F8580" t="s">
        <v>429</v>
      </c>
      <c r="G8580" t="s">
        <v>431</v>
      </c>
    </row>
    <row r="8581" spans="1:7" x14ac:dyDescent="0.25">
      <c r="A8581" t="s">
        <v>832</v>
      </c>
      <c r="B8581" t="s">
        <v>833</v>
      </c>
      <c r="D8581" s="1">
        <v>42209</v>
      </c>
      <c r="E8581" s="2">
        <v>27228</v>
      </c>
      <c r="F8581" t="s">
        <v>834</v>
      </c>
      <c r="G8581" t="s">
        <v>1300</v>
      </c>
    </row>
    <row r="8582" spans="1:7" x14ac:dyDescent="0.25">
      <c r="A8582" t="s">
        <v>3124</v>
      </c>
      <c r="B8582" t="s">
        <v>3125</v>
      </c>
      <c r="C8582" t="s">
        <v>3126</v>
      </c>
      <c r="D8582" s="1">
        <v>42209</v>
      </c>
      <c r="E8582" s="2">
        <v>50</v>
      </c>
      <c r="G8582" t="s">
        <v>2946</v>
      </c>
    </row>
    <row r="8583" spans="1:7" x14ac:dyDescent="0.25">
      <c r="A8583" t="s">
        <v>1317</v>
      </c>
      <c r="B8583" t="s">
        <v>1318</v>
      </c>
      <c r="C8583" t="s">
        <v>1319</v>
      </c>
      <c r="D8583" s="1">
        <v>42209</v>
      </c>
      <c r="E8583" s="2">
        <v>125</v>
      </c>
      <c r="F8583" t="s">
        <v>1320</v>
      </c>
      <c r="G8583" t="s">
        <v>1328</v>
      </c>
    </row>
    <row r="8584" spans="1:7" x14ac:dyDescent="0.25">
      <c r="A8584" t="s">
        <v>1317</v>
      </c>
      <c r="B8584" t="s">
        <v>1318</v>
      </c>
      <c r="C8584" t="s">
        <v>1319</v>
      </c>
      <c r="D8584" s="1">
        <v>42209</v>
      </c>
      <c r="E8584" s="2">
        <v>125</v>
      </c>
      <c r="F8584" t="s">
        <v>1321</v>
      </c>
      <c r="G8584" t="s">
        <v>1328</v>
      </c>
    </row>
    <row r="8585" spans="1:7" x14ac:dyDescent="0.25">
      <c r="A8585" t="s">
        <v>1860</v>
      </c>
      <c r="B8585" t="s">
        <v>1861</v>
      </c>
      <c r="D8585" s="1">
        <v>42214</v>
      </c>
      <c r="E8585" s="2">
        <v>420</v>
      </c>
      <c r="G8585" t="s">
        <v>2060</v>
      </c>
    </row>
    <row r="8586" spans="1:7" x14ac:dyDescent="0.25">
      <c r="A8586" t="s">
        <v>767</v>
      </c>
      <c r="B8586" t="s">
        <v>768</v>
      </c>
      <c r="D8586" s="1">
        <v>42214</v>
      </c>
      <c r="E8586" s="2">
        <v>750</v>
      </c>
      <c r="G8586" t="s">
        <v>1823</v>
      </c>
    </row>
    <row r="8587" spans="1:7" x14ac:dyDescent="0.25">
      <c r="A8587" t="s">
        <v>2258</v>
      </c>
      <c r="B8587" t="s">
        <v>2259</v>
      </c>
      <c r="D8587" s="1">
        <v>42221</v>
      </c>
      <c r="E8587" s="2">
        <v>1000</v>
      </c>
      <c r="F8587" t="s">
        <v>2260</v>
      </c>
      <c r="G8587" t="s">
        <v>1816</v>
      </c>
    </row>
    <row r="8588" spans="1:7" x14ac:dyDescent="0.25">
      <c r="A8588" t="s">
        <v>2451</v>
      </c>
      <c r="B8588" t="s">
        <v>2452</v>
      </c>
      <c r="D8588" s="1">
        <v>42221</v>
      </c>
      <c r="E8588" s="2">
        <v>1500</v>
      </c>
      <c r="F8588" t="s">
        <v>2453</v>
      </c>
      <c r="G8588" t="s">
        <v>1816</v>
      </c>
    </row>
    <row r="8589" spans="1:7" x14ac:dyDescent="0.25">
      <c r="A8589" t="s">
        <v>2228</v>
      </c>
      <c r="B8589" t="s">
        <v>2229</v>
      </c>
      <c r="D8589" s="1">
        <v>42221</v>
      </c>
      <c r="E8589" s="2">
        <v>500</v>
      </c>
      <c r="G8589" t="s">
        <v>209</v>
      </c>
    </row>
    <row r="8590" spans="1:7" x14ac:dyDescent="0.25">
      <c r="A8590" t="s">
        <v>1076</v>
      </c>
      <c r="B8590" t="s">
        <v>1077</v>
      </c>
      <c r="D8590" s="1">
        <v>42221</v>
      </c>
      <c r="E8590" s="2">
        <v>20.100000000000001</v>
      </c>
      <c r="G8590" t="s">
        <v>310</v>
      </c>
    </row>
    <row r="8591" spans="1:7" x14ac:dyDescent="0.25">
      <c r="A8591" t="s">
        <v>660</v>
      </c>
      <c r="B8591" t="s">
        <v>661</v>
      </c>
      <c r="D8591" s="1">
        <v>42221</v>
      </c>
      <c r="E8591" s="2">
        <v>11500</v>
      </c>
      <c r="F8591" t="s">
        <v>662</v>
      </c>
      <c r="G8591" t="s">
        <v>3127</v>
      </c>
    </row>
    <row r="8592" spans="1:7" x14ac:dyDescent="0.25">
      <c r="A8592" t="s">
        <v>660</v>
      </c>
      <c r="B8592" t="s">
        <v>661</v>
      </c>
      <c r="D8592" s="1">
        <v>42221</v>
      </c>
      <c r="E8592" s="2">
        <v>5000</v>
      </c>
      <c r="F8592" t="s">
        <v>662</v>
      </c>
      <c r="G8592" t="s">
        <v>3128</v>
      </c>
    </row>
    <row r="8593" spans="1:7" x14ac:dyDescent="0.25">
      <c r="A8593" t="s">
        <v>3129</v>
      </c>
      <c r="B8593" t="s">
        <v>378</v>
      </c>
      <c r="C8593" t="s">
        <v>3130</v>
      </c>
      <c r="D8593" s="1">
        <v>42221</v>
      </c>
      <c r="E8593" s="2">
        <v>100</v>
      </c>
      <c r="F8593" t="s">
        <v>3131</v>
      </c>
      <c r="G8593" t="s">
        <v>2946</v>
      </c>
    </row>
    <row r="8594" spans="1:7" x14ac:dyDescent="0.25">
      <c r="A8594" t="s">
        <v>3129</v>
      </c>
      <c r="B8594" t="s">
        <v>378</v>
      </c>
      <c r="C8594" t="s">
        <v>3130</v>
      </c>
      <c r="D8594" s="1">
        <v>42221</v>
      </c>
      <c r="E8594" s="2">
        <v>100</v>
      </c>
      <c r="F8594" t="s">
        <v>3132</v>
      </c>
      <c r="G8594" t="s">
        <v>2946</v>
      </c>
    </row>
    <row r="8595" spans="1:7" x14ac:dyDescent="0.25">
      <c r="A8595" t="s">
        <v>3129</v>
      </c>
      <c r="B8595" t="s">
        <v>378</v>
      </c>
      <c r="C8595" t="s">
        <v>3130</v>
      </c>
      <c r="D8595" s="1">
        <v>42221</v>
      </c>
      <c r="E8595" s="2">
        <v>100</v>
      </c>
      <c r="F8595" t="s">
        <v>3133</v>
      </c>
      <c r="G8595" t="s">
        <v>2946</v>
      </c>
    </row>
    <row r="8596" spans="1:7" x14ac:dyDescent="0.25">
      <c r="A8596" t="s">
        <v>3134</v>
      </c>
      <c r="B8596" t="s">
        <v>893</v>
      </c>
      <c r="C8596" t="s">
        <v>3135</v>
      </c>
      <c r="D8596" s="1">
        <v>42221</v>
      </c>
      <c r="E8596" s="2">
        <v>100</v>
      </c>
      <c r="F8596" t="s">
        <v>3136</v>
      </c>
      <c r="G8596" t="s">
        <v>2946</v>
      </c>
    </row>
    <row r="8597" spans="1:7" x14ac:dyDescent="0.25">
      <c r="A8597" t="s">
        <v>482</v>
      </c>
      <c r="B8597" t="s">
        <v>483</v>
      </c>
      <c r="C8597" t="s">
        <v>484</v>
      </c>
      <c r="D8597" s="1">
        <v>42221</v>
      </c>
      <c r="E8597" s="2">
        <v>125</v>
      </c>
      <c r="F8597" t="s">
        <v>485</v>
      </c>
      <c r="G8597" t="s">
        <v>2271</v>
      </c>
    </row>
    <row r="8598" spans="1:7" x14ac:dyDescent="0.25">
      <c r="A8598" t="s">
        <v>2799</v>
      </c>
      <c r="B8598" t="s">
        <v>2800</v>
      </c>
      <c r="C8598" t="s">
        <v>2801</v>
      </c>
      <c r="D8598" s="1">
        <v>42221</v>
      </c>
      <c r="E8598" s="2">
        <v>200</v>
      </c>
      <c r="F8598" t="s">
        <v>2802</v>
      </c>
      <c r="G8598" t="s">
        <v>114</v>
      </c>
    </row>
    <row r="8599" spans="1:7" x14ac:dyDescent="0.25">
      <c r="A8599" t="s">
        <v>146</v>
      </c>
      <c r="B8599" t="s">
        <v>147</v>
      </c>
      <c r="C8599" t="s">
        <v>148</v>
      </c>
      <c r="D8599" s="1">
        <v>42221</v>
      </c>
      <c r="E8599" s="2">
        <v>15</v>
      </c>
      <c r="F8599" t="s">
        <v>149</v>
      </c>
      <c r="G8599" t="s">
        <v>2456</v>
      </c>
    </row>
    <row r="8600" spans="1:7" x14ac:dyDescent="0.25">
      <c r="A8600" t="s">
        <v>146</v>
      </c>
      <c r="B8600" t="s">
        <v>147</v>
      </c>
      <c r="C8600" t="s">
        <v>148</v>
      </c>
      <c r="D8600" s="1">
        <v>42221</v>
      </c>
      <c r="E8600" s="2">
        <v>15</v>
      </c>
      <c r="F8600" t="s">
        <v>150</v>
      </c>
      <c r="G8600" t="s">
        <v>2456</v>
      </c>
    </row>
    <row r="8601" spans="1:7" x14ac:dyDescent="0.25">
      <c r="A8601" t="s">
        <v>151</v>
      </c>
      <c r="B8601" t="s">
        <v>152</v>
      </c>
      <c r="C8601" t="s">
        <v>153</v>
      </c>
      <c r="D8601" s="1">
        <v>42228</v>
      </c>
      <c r="E8601" s="2">
        <v>40</v>
      </c>
      <c r="F8601" t="s">
        <v>154</v>
      </c>
      <c r="G8601" t="s">
        <v>114</v>
      </c>
    </row>
    <row r="8602" spans="1:7" x14ac:dyDescent="0.25">
      <c r="A8602" t="s">
        <v>2272</v>
      </c>
      <c r="B8602" t="s">
        <v>2273</v>
      </c>
      <c r="C8602" t="s">
        <v>2274</v>
      </c>
      <c r="D8602" s="1">
        <v>42228</v>
      </c>
      <c r="E8602" s="2">
        <v>125</v>
      </c>
      <c r="F8602" t="s">
        <v>2275</v>
      </c>
      <c r="G8602" t="s">
        <v>2538</v>
      </c>
    </row>
    <row r="8603" spans="1:7" x14ac:dyDescent="0.25">
      <c r="A8603" t="s">
        <v>2272</v>
      </c>
      <c r="B8603" t="s">
        <v>2273</v>
      </c>
      <c r="C8603" t="s">
        <v>2274</v>
      </c>
      <c r="D8603" s="1">
        <v>42228</v>
      </c>
      <c r="E8603" s="2">
        <v>125</v>
      </c>
      <c r="F8603" t="s">
        <v>2276</v>
      </c>
      <c r="G8603" t="s">
        <v>2538</v>
      </c>
    </row>
    <row r="8604" spans="1:7" x14ac:dyDescent="0.25">
      <c r="A8604" t="s">
        <v>2714</v>
      </c>
      <c r="B8604" t="s">
        <v>2715</v>
      </c>
      <c r="C8604" t="s">
        <v>488</v>
      </c>
      <c r="D8604" s="1">
        <v>42228</v>
      </c>
      <c r="E8604" s="2">
        <v>20</v>
      </c>
      <c r="F8604" t="s">
        <v>2716</v>
      </c>
      <c r="G8604" t="s">
        <v>2060</v>
      </c>
    </row>
    <row r="8605" spans="1:7" x14ac:dyDescent="0.25">
      <c r="A8605" t="s">
        <v>1356</v>
      </c>
      <c r="B8605" t="s">
        <v>307</v>
      </c>
      <c r="C8605" t="s">
        <v>1357</v>
      </c>
      <c r="D8605" s="1">
        <v>42228</v>
      </c>
      <c r="E8605" s="2">
        <v>5</v>
      </c>
      <c r="F8605" t="s">
        <v>1358</v>
      </c>
      <c r="G8605" t="s">
        <v>1245</v>
      </c>
    </row>
    <row r="8606" spans="1:7" x14ac:dyDescent="0.25">
      <c r="A8606" t="s">
        <v>671</v>
      </c>
      <c r="B8606" t="s">
        <v>672</v>
      </c>
      <c r="C8606" t="s">
        <v>673</v>
      </c>
      <c r="D8606" s="1">
        <v>42228</v>
      </c>
      <c r="E8606" s="2">
        <v>20</v>
      </c>
      <c r="F8606" t="s">
        <v>674</v>
      </c>
      <c r="G8606" t="s">
        <v>1440</v>
      </c>
    </row>
    <row r="8607" spans="1:7" x14ac:dyDescent="0.25">
      <c r="A8607" t="s">
        <v>671</v>
      </c>
      <c r="B8607" t="s">
        <v>672</v>
      </c>
      <c r="C8607" t="s">
        <v>673</v>
      </c>
      <c r="D8607" s="1">
        <v>42228</v>
      </c>
      <c r="E8607" s="2">
        <v>20</v>
      </c>
      <c r="F8607" t="s">
        <v>675</v>
      </c>
      <c r="G8607" t="s">
        <v>1440</v>
      </c>
    </row>
    <row r="8608" spans="1:7" x14ac:dyDescent="0.25">
      <c r="A8608" t="s">
        <v>178</v>
      </c>
      <c r="B8608" t="s">
        <v>179</v>
      </c>
      <c r="C8608" t="s">
        <v>180</v>
      </c>
      <c r="D8608" s="1">
        <v>42228</v>
      </c>
      <c r="E8608" s="2">
        <v>5</v>
      </c>
      <c r="F8608" t="s">
        <v>181</v>
      </c>
      <c r="G8608" t="s">
        <v>182</v>
      </c>
    </row>
    <row r="8609" spans="1:7" x14ac:dyDescent="0.25">
      <c r="A8609" t="s">
        <v>2627</v>
      </c>
      <c r="B8609" t="s">
        <v>2628</v>
      </c>
      <c r="C8609" t="s">
        <v>2629</v>
      </c>
      <c r="D8609" s="1">
        <v>42228</v>
      </c>
      <c r="E8609" s="2">
        <v>100</v>
      </c>
      <c r="F8609" t="s">
        <v>2630</v>
      </c>
      <c r="G8609" t="s">
        <v>321</v>
      </c>
    </row>
    <row r="8610" spans="1:7" x14ac:dyDescent="0.25">
      <c r="A8610" t="s">
        <v>2627</v>
      </c>
      <c r="B8610" t="s">
        <v>2628</v>
      </c>
      <c r="C8610" t="s">
        <v>2629</v>
      </c>
      <c r="D8610" s="1">
        <v>42228</v>
      </c>
      <c r="E8610" s="2">
        <v>100</v>
      </c>
      <c r="F8610" t="s">
        <v>2630</v>
      </c>
      <c r="G8610" t="s">
        <v>321</v>
      </c>
    </row>
    <row r="8611" spans="1:7" x14ac:dyDescent="0.25">
      <c r="A8611" t="s">
        <v>3137</v>
      </c>
      <c r="B8611" t="s">
        <v>3138</v>
      </c>
      <c r="C8611" t="s">
        <v>3139</v>
      </c>
      <c r="D8611" s="1">
        <v>42228</v>
      </c>
      <c r="E8611" s="2">
        <v>200</v>
      </c>
      <c r="G8611" t="s">
        <v>2946</v>
      </c>
    </row>
    <row r="8612" spans="1:7" x14ac:dyDescent="0.25">
      <c r="A8612" t="s">
        <v>174</v>
      </c>
      <c r="B8612" t="s">
        <v>175</v>
      </c>
      <c r="C8612" t="s">
        <v>176</v>
      </c>
      <c r="D8612" s="1">
        <v>42228</v>
      </c>
      <c r="E8612" s="2">
        <v>10</v>
      </c>
      <c r="F8612" t="s">
        <v>177</v>
      </c>
      <c r="G8612" t="s">
        <v>114</v>
      </c>
    </row>
    <row r="8613" spans="1:7" x14ac:dyDescent="0.25">
      <c r="A8613" t="s">
        <v>493</v>
      </c>
      <c r="B8613" t="s">
        <v>494</v>
      </c>
      <c r="C8613" t="s">
        <v>495</v>
      </c>
      <c r="D8613" s="1">
        <v>42228</v>
      </c>
      <c r="E8613" s="2">
        <v>10</v>
      </c>
      <c r="F8613" t="s">
        <v>496</v>
      </c>
      <c r="G8613" t="s">
        <v>2456</v>
      </c>
    </row>
    <row r="8614" spans="1:7" x14ac:dyDescent="0.25">
      <c r="A8614" t="s">
        <v>493</v>
      </c>
      <c r="B8614" t="s">
        <v>494</v>
      </c>
      <c r="C8614" t="s">
        <v>495</v>
      </c>
      <c r="D8614" s="1">
        <v>42228</v>
      </c>
      <c r="E8614" s="2">
        <v>10</v>
      </c>
      <c r="F8614" t="s">
        <v>497</v>
      </c>
      <c r="G8614" t="s">
        <v>2456</v>
      </c>
    </row>
    <row r="8615" spans="1:7" x14ac:dyDescent="0.25">
      <c r="A8615" t="s">
        <v>1464</v>
      </c>
      <c r="B8615" t="s">
        <v>1465</v>
      </c>
      <c r="C8615" t="s">
        <v>627</v>
      </c>
      <c r="D8615" s="1">
        <v>42228</v>
      </c>
      <c r="E8615" s="2">
        <v>20</v>
      </c>
      <c r="F8615" t="s">
        <v>1466</v>
      </c>
      <c r="G8615" t="s">
        <v>2060</v>
      </c>
    </row>
    <row r="8616" spans="1:7" x14ac:dyDescent="0.25">
      <c r="A8616" t="s">
        <v>1464</v>
      </c>
      <c r="B8616" t="s">
        <v>1465</v>
      </c>
      <c r="C8616" t="s">
        <v>627</v>
      </c>
      <c r="D8616" s="1">
        <v>42228</v>
      </c>
      <c r="E8616" s="2">
        <v>20</v>
      </c>
      <c r="F8616" t="s">
        <v>1466</v>
      </c>
      <c r="G8616" t="s">
        <v>2060</v>
      </c>
    </row>
    <row r="8617" spans="1:7" x14ac:dyDescent="0.25">
      <c r="A8617" t="s">
        <v>169</v>
      </c>
      <c r="B8617" t="s">
        <v>170</v>
      </c>
      <c r="C8617" t="s">
        <v>171</v>
      </c>
      <c r="D8617" s="1">
        <v>42228</v>
      </c>
      <c r="E8617" s="2">
        <v>10</v>
      </c>
      <c r="F8617" t="s">
        <v>172</v>
      </c>
      <c r="G8617" t="s">
        <v>1245</v>
      </c>
    </row>
    <row r="8618" spans="1:7" x14ac:dyDescent="0.25">
      <c r="A8618" t="s">
        <v>169</v>
      </c>
      <c r="B8618" t="s">
        <v>170</v>
      </c>
      <c r="C8618" t="s">
        <v>171</v>
      </c>
      <c r="D8618" s="1">
        <v>42228</v>
      </c>
      <c r="E8618" s="2">
        <v>10</v>
      </c>
      <c r="F8618" t="s">
        <v>173</v>
      </c>
      <c r="G8618" t="s">
        <v>1245</v>
      </c>
    </row>
    <row r="8619" spans="1:7" x14ac:dyDescent="0.25">
      <c r="A8619" t="s">
        <v>164</v>
      </c>
      <c r="B8619" t="s">
        <v>165</v>
      </c>
      <c r="C8619" t="s">
        <v>166</v>
      </c>
      <c r="D8619" s="1">
        <v>42228</v>
      </c>
      <c r="E8619" s="2">
        <v>25</v>
      </c>
      <c r="F8619" t="s">
        <v>167</v>
      </c>
      <c r="G8619" t="s">
        <v>1695</v>
      </c>
    </row>
    <row r="8620" spans="1:7" x14ac:dyDescent="0.25">
      <c r="A8620" t="s">
        <v>164</v>
      </c>
      <c r="B8620" t="s">
        <v>165</v>
      </c>
      <c r="C8620" t="s">
        <v>166</v>
      </c>
      <c r="D8620" s="1">
        <v>42228</v>
      </c>
      <c r="E8620" s="2">
        <v>25</v>
      </c>
      <c r="F8620" t="s">
        <v>168</v>
      </c>
      <c r="G8620" t="s">
        <v>1695</v>
      </c>
    </row>
    <row r="8621" spans="1:7" x14ac:dyDescent="0.25">
      <c r="A8621" t="s">
        <v>133</v>
      </c>
      <c r="B8621" t="s">
        <v>134</v>
      </c>
      <c r="C8621" t="s">
        <v>95</v>
      </c>
      <c r="D8621" s="1">
        <v>42228</v>
      </c>
      <c r="E8621" s="2">
        <v>10</v>
      </c>
      <c r="F8621" t="s">
        <v>135</v>
      </c>
      <c r="G8621" t="s">
        <v>1245</v>
      </c>
    </row>
    <row r="8622" spans="1:7" x14ac:dyDescent="0.25">
      <c r="A8622" t="s">
        <v>133</v>
      </c>
      <c r="B8622" t="s">
        <v>134</v>
      </c>
      <c r="C8622" t="s">
        <v>95</v>
      </c>
      <c r="D8622" s="1">
        <v>42228</v>
      </c>
      <c r="E8622" s="2">
        <v>10</v>
      </c>
      <c r="F8622" t="s">
        <v>136</v>
      </c>
      <c r="G8622" t="s">
        <v>1245</v>
      </c>
    </row>
    <row r="8623" spans="1:7" x14ac:dyDescent="0.25">
      <c r="A8623" t="s">
        <v>133</v>
      </c>
      <c r="B8623" t="s">
        <v>134</v>
      </c>
      <c r="C8623" t="s">
        <v>95</v>
      </c>
      <c r="D8623" s="1">
        <v>42228</v>
      </c>
      <c r="E8623" s="2">
        <v>10</v>
      </c>
      <c r="F8623" t="s">
        <v>137</v>
      </c>
      <c r="G8623" t="s">
        <v>1245</v>
      </c>
    </row>
    <row r="8624" spans="1:7" x14ac:dyDescent="0.25">
      <c r="A8624" t="s">
        <v>2753</v>
      </c>
      <c r="B8624" t="s">
        <v>740</v>
      </c>
      <c r="C8624" t="s">
        <v>2754</v>
      </c>
      <c r="D8624" s="1">
        <v>42228</v>
      </c>
      <c r="E8624" s="2">
        <v>5</v>
      </c>
      <c r="F8624" t="s">
        <v>2755</v>
      </c>
      <c r="G8624" t="s">
        <v>2663</v>
      </c>
    </row>
    <row r="8625" spans="1:7" x14ac:dyDescent="0.25">
      <c r="A8625" t="s">
        <v>2753</v>
      </c>
      <c r="B8625" t="s">
        <v>740</v>
      </c>
      <c r="C8625" t="s">
        <v>2754</v>
      </c>
      <c r="D8625" s="1">
        <v>42228</v>
      </c>
      <c r="E8625" s="2">
        <v>5</v>
      </c>
      <c r="F8625" t="s">
        <v>2756</v>
      </c>
      <c r="G8625" t="s">
        <v>2663</v>
      </c>
    </row>
    <row r="8626" spans="1:7" x14ac:dyDescent="0.25">
      <c r="A8626" t="s">
        <v>2753</v>
      </c>
      <c r="B8626" t="s">
        <v>740</v>
      </c>
      <c r="C8626" t="s">
        <v>2754</v>
      </c>
      <c r="D8626" s="1">
        <v>42228</v>
      </c>
      <c r="E8626" s="2">
        <v>5</v>
      </c>
      <c r="F8626" t="s">
        <v>2757</v>
      </c>
      <c r="G8626" t="s">
        <v>2663</v>
      </c>
    </row>
    <row r="8627" spans="1:7" x14ac:dyDescent="0.25">
      <c r="A8627" t="s">
        <v>129</v>
      </c>
      <c r="B8627" t="s">
        <v>130</v>
      </c>
      <c r="C8627" t="s">
        <v>131</v>
      </c>
      <c r="D8627" s="1">
        <v>42228</v>
      </c>
      <c r="E8627" s="2">
        <v>10</v>
      </c>
      <c r="F8627" t="s">
        <v>132</v>
      </c>
      <c r="G8627" t="s">
        <v>9</v>
      </c>
    </row>
    <row r="8628" spans="1:7" x14ac:dyDescent="0.25">
      <c r="A8628" t="s">
        <v>1492</v>
      </c>
      <c r="B8628" t="s">
        <v>1493</v>
      </c>
      <c r="C8628" t="s">
        <v>1494</v>
      </c>
      <c r="D8628" s="1">
        <v>42228</v>
      </c>
      <c r="E8628" s="2">
        <v>10</v>
      </c>
      <c r="F8628" t="s">
        <v>1495</v>
      </c>
      <c r="G8628" t="s">
        <v>276</v>
      </c>
    </row>
    <row r="8629" spans="1:7" x14ac:dyDescent="0.25">
      <c r="A8629" t="s">
        <v>2339</v>
      </c>
      <c r="B8629" t="s">
        <v>222</v>
      </c>
      <c r="C8629" t="s">
        <v>2340</v>
      </c>
      <c r="D8629" s="1">
        <v>42228</v>
      </c>
      <c r="E8629" s="2">
        <v>10</v>
      </c>
      <c r="F8629" t="s">
        <v>2341</v>
      </c>
      <c r="G8629" t="s">
        <v>2677</v>
      </c>
    </row>
    <row r="8630" spans="1:7" x14ac:dyDescent="0.25">
      <c r="A8630" t="s">
        <v>2339</v>
      </c>
      <c r="B8630" t="s">
        <v>222</v>
      </c>
      <c r="C8630" t="s">
        <v>2340</v>
      </c>
      <c r="D8630" s="1">
        <v>42228</v>
      </c>
      <c r="E8630" s="2">
        <v>10</v>
      </c>
      <c r="F8630" t="s">
        <v>2342</v>
      </c>
      <c r="G8630" t="s">
        <v>2677</v>
      </c>
    </row>
    <row r="8631" spans="1:7" x14ac:dyDescent="0.25">
      <c r="A8631" t="s">
        <v>1231</v>
      </c>
      <c r="B8631" t="s">
        <v>1026</v>
      </c>
      <c r="C8631" t="s">
        <v>1232</v>
      </c>
      <c r="D8631" s="1">
        <v>42228</v>
      </c>
      <c r="E8631" s="2">
        <v>250</v>
      </c>
      <c r="G8631" t="s">
        <v>1233</v>
      </c>
    </row>
    <row r="8632" spans="1:7" x14ac:dyDescent="0.25">
      <c r="A8632" t="s">
        <v>138</v>
      </c>
      <c r="B8632" t="s">
        <v>139</v>
      </c>
      <c r="C8632" t="s">
        <v>140</v>
      </c>
      <c r="D8632" s="1">
        <v>42228</v>
      </c>
      <c r="E8632" s="2">
        <v>40</v>
      </c>
      <c r="F8632" t="s">
        <v>141</v>
      </c>
      <c r="G8632" t="s">
        <v>1245</v>
      </c>
    </row>
    <row r="8633" spans="1:7" x14ac:dyDescent="0.25">
      <c r="A8633" t="s">
        <v>1584</v>
      </c>
      <c r="B8633" t="s">
        <v>1585</v>
      </c>
      <c r="C8633" t="s">
        <v>1586</v>
      </c>
      <c r="D8633" s="1">
        <v>42228</v>
      </c>
      <c r="E8633" s="2">
        <v>30</v>
      </c>
      <c r="F8633" t="s">
        <v>1587</v>
      </c>
      <c r="G8633" t="s">
        <v>1790</v>
      </c>
    </row>
    <row r="8634" spans="1:7" x14ac:dyDescent="0.25">
      <c r="A8634" t="s">
        <v>1100</v>
      </c>
      <c r="B8634" t="s">
        <v>1101</v>
      </c>
      <c r="C8634" t="s">
        <v>1102</v>
      </c>
      <c r="D8634" s="1">
        <v>42228</v>
      </c>
      <c r="E8634" s="2">
        <v>25</v>
      </c>
      <c r="F8634" t="s">
        <v>1103</v>
      </c>
      <c r="G8634" t="s">
        <v>1247</v>
      </c>
    </row>
    <row r="8635" spans="1:7" x14ac:dyDescent="0.25">
      <c r="A8635" t="s">
        <v>1100</v>
      </c>
      <c r="B8635" t="s">
        <v>1101</v>
      </c>
      <c r="C8635" t="s">
        <v>1102</v>
      </c>
      <c r="D8635" s="1">
        <v>42228</v>
      </c>
      <c r="E8635" s="2">
        <v>25</v>
      </c>
      <c r="F8635" t="s">
        <v>1104</v>
      </c>
      <c r="G8635" t="s">
        <v>1247</v>
      </c>
    </row>
    <row r="8636" spans="1:7" x14ac:dyDescent="0.25">
      <c r="A8636" t="s">
        <v>115</v>
      </c>
      <c r="B8636" t="s">
        <v>116</v>
      </c>
      <c r="C8636" t="s">
        <v>117</v>
      </c>
      <c r="D8636" s="1">
        <v>42228</v>
      </c>
      <c r="E8636" s="2">
        <v>5</v>
      </c>
      <c r="F8636" t="s">
        <v>118</v>
      </c>
      <c r="G8636" t="s">
        <v>1245</v>
      </c>
    </row>
    <row r="8637" spans="1:7" x14ac:dyDescent="0.25">
      <c r="A8637" t="s">
        <v>115</v>
      </c>
      <c r="B8637" t="s">
        <v>116</v>
      </c>
      <c r="C8637" t="s">
        <v>117</v>
      </c>
      <c r="D8637" s="1">
        <v>42228</v>
      </c>
      <c r="E8637" s="2">
        <v>5</v>
      </c>
      <c r="F8637" t="s">
        <v>119</v>
      </c>
      <c r="G8637" t="s">
        <v>1245</v>
      </c>
    </row>
    <row r="8638" spans="1:7" x14ac:dyDescent="0.25">
      <c r="A8638" t="s">
        <v>115</v>
      </c>
      <c r="B8638" t="s">
        <v>116</v>
      </c>
      <c r="C8638" t="s">
        <v>117</v>
      </c>
      <c r="D8638" s="1">
        <v>42228</v>
      </c>
      <c r="E8638" s="2">
        <v>5</v>
      </c>
      <c r="F8638" t="s">
        <v>120</v>
      </c>
      <c r="G8638" t="s">
        <v>1245</v>
      </c>
    </row>
    <row r="8639" spans="1:7" x14ac:dyDescent="0.25">
      <c r="A8639" t="s">
        <v>546</v>
      </c>
      <c r="B8639" t="s">
        <v>547</v>
      </c>
      <c r="C8639" t="s">
        <v>548</v>
      </c>
      <c r="D8639" s="1">
        <v>42228</v>
      </c>
      <c r="E8639" s="2">
        <v>55</v>
      </c>
      <c r="F8639" t="s">
        <v>549</v>
      </c>
      <c r="G8639" t="s">
        <v>1245</v>
      </c>
    </row>
    <row r="8640" spans="1:7" x14ac:dyDescent="0.25">
      <c r="A8640" t="s">
        <v>366</v>
      </c>
      <c r="B8640" t="s">
        <v>367</v>
      </c>
      <c r="C8640" t="s">
        <v>368</v>
      </c>
      <c r="D8640" s="1">
        <v>42228</v>
      </c>
      <c r="E8640" s="2">
        <v>20</v>
      </c>
      <c r="F8640" t="s">
        <v>369</v>
      </c>
      <c r="G8640" t="s">
        <v>182</v>
      </c>
    </row>
    <row r="8641" spans="1:7" x14ac:dyDescent="0.25">
      <c r="A8641" t="s">
        <v>121</v>
      </c>
      <c r="B8641" t="s">
        <v>122</v>
      </c>
      <c r="C8641" t="s">
        <v>123</v>
      </c>
      <c r="D8641" s="1">
        <v>42228</v>
      </c>
      <c r="E8641" s="2">
        <v>70</v>
      </c>
      <c r="F8641" t="s">
        <v>124</v>
      </c>
      <c r="G8641" t="s">
        <v>1790</v>
      </c>
    </row>
    <row r="8642" spans="1:7" x14ac:dyDescent="0.25">
      <c r="A8642" t="s">
        <v>125</v>
      </c>
      <c r="B8642" t="s">
        <v>126</v>
      </c>
      <c r="C8642" t="s">
        <v>127</v>
      </c>
      <c r="D8642" s="1">
        <v>42228</v>
      </c>
      <c r="E8642" s="2">
        <v>5</v>
      </c>
      <c r="F8642" t="s">
        <v>128</v>
      </c>
      <c r="G8642" t="s">
        <v>1245</v>
      </c>
    </row>
    <row r="8643" spans="1:7" x14ac:dyDescent="0.25">
      <c r="A8643" t="s">
        <v>2346</v>
      </c>
      <c r="B8643" t="s">
        <v>371</v>
      </c>
      <c r="C8643" t="s">
        <v>2347</v>
      </c>
      <c r="D8643" s="1">
        <v>42228</v>
      </c>
      <c r="E8643" s="2">
        <v>20</v>
      </c>
      <c r="F8643" t="s">
        <v>2348</v>
      </c>
      <c r="G8643" t="s">
        <v>2663</v>
      </c>
    </row>
    <row r="8644" spans="1:7" x14ac:dyDescent="0.25">
      <c r="A8644" t="s">
        <v>2346</v>
      </c>
      <c r="B8644" t="s">
        <v>371</v>
      </c>
      <c r="C8644" t="s">
        <v>2347</v>
      </c>
      <c r="D8644" s="1">
        <v>42228</v>
      </c>
      <c r="E8644" s="2">
        <v>20</v>
      </c>
      <c r="F8644" t="s">
        <v>2349</v>
      </c>
      <c r="G8644" t="s">
        <v>2663</v>
      </c>
    </row>
    <row r="8645" spans="1:7" x14ac:dyDescent="0.25">
      <c r="A8645" t="s">
        <v>3140</v>
      </c>
      <c r="B8645" t="s">
        <v>3141</v>
      </c>
      <c r="C8645" t="s">
        <v>3142</v>
      </c>
      <c r="D8645" s="1">
        <v>42228</v>
      </c>
      <c r="E8645" s="2">
        <v>30</v>
      </c>
      <c r="F8645" t="s">
        <v>3143</v>
      </c>
      <c r="G8645" t="s">
        <v>1695</v>
      </c>
    </row>
    <row r="8646" spans="1:7" x14ac:dyDescent="0.25">
      <c r="A8646" t="s">
        <v>3140</v>
      </c>
      <c r="B8646" t="s">
        <v>3141</v>
      </c>
      <c r="C8646" t="s">
        <v>3142</v>
      </c>
      <c r="D8646" s="1">
        <v>42228</v>
      </c>
      <c r="E8646" s="2">
        <v>30</v>
      </c>
      <c r="F8646" t="s">
        <v>3143</v>
      </c>
      <c r="G8646" t="s">
        <v>1695</v>
      </c>
    </row>
    <row r="8647" spans="1:7" x14ac:dyDescent="0.25">
      <c r="A8647" t="s">
        <v>3140</v>
      </c>
      <c r="B8647" t="s">
        <v>3141</v>
      </c>
      <c r="C8647" t="s">
        <v>3142</v>
      </c>
      <c r="D8647" s="1">
        <v>42228</v>
      </c>
      <c r="E8647" s="2">
        <v>30</v>
      </c>
      <c r="F8647" t="s">
        <v>3144</v>
      </c>
      <c r="G8647" t="s">
        <v>1695</v>
      </c>
    </row>
    <row r="8648" spans="1:7" x14ac:dyDescent="0.25">
      <c r="A8648" t="s">
        <v>3145</v>
      </c>
      <c r="B8648" t="s">
        <v>3146</v>
      </c>
      <c r="C8648" t="s">
        <v>3147</v>
      </c>
      <c r="D8648" s="1">
        <v>42228</v>
      </c>
      <c r="E8648" s="2">
        <v>250</v>
      </c>
      <c r="F8648" t="s">
        <v>3148</v>
      </c>
      <c r="G8648" t="s">
        <v>2506</v>
      </c>
    </row>
    <row r="8649" spans="1:7" x14ac:dyDescent="0.25">
      <c r="A8649" t="s">
        <v>3145</v>
      </c>
      <c r="B8649" t="s">
        <v>3146</v>
      </c>
      <c r="C8649" t="s">
        <v>3147</v>
      </c>
      <c r="D8649" s="1">
        <v>42228</v>
      </c>
      <c r="E8649" s="2">
        <v>250</v>
      </c>
      <c r="F8649" t="s">
        <v>3149</v>
      </c>
      <c r="G8649" t="s">
        <v>2506</v>
      </c>
    </row>
    <row r="8650" spans="1:7" x14ac:dyDescent="0.25">
      <c r="A8650" t="s">
        <v>2721</v>
      </c>
      <c r="B8650" t="s">
        <v>2722</v>
      </c>
      <c r="C8650" t="s">
        <v>2723</v>
      </c>
      <c r="D8650" s="1">
        <v>42228</v>
      </c>
      <c r="E8650" s="2">
        <v>10</v>
      </c>
      <c r="F8650" t="s">
        <v>2724</v>
      </c>
      <c r="G8650" t="s">
        <v>310</v>
      </c>
    </row>
    <row r="8651" spans="1:7" x14ac:dyDescent="0.25">
      <c r="A8651" t="s">
        <v>2721</v>
      </c>
      <c r="B8651" t="s">
        <v>2722</v>
      </c>
      <c r="C8651" t="s">
        <v>2723</v>
      </c>
      <c r="D8651" s="1">
        <v>42228</v>
      </c>
      <c r="E8651" s="2">
        <v>10</v>
      </c>
      <c r="F8651" t="s">
        <v>2725</v>
      </c>
      <c r="G8651" t="s">
        <v>310</v>
      </c>
    </row>
    <row r="8652" spans="1:7" x14ac:dyDescent="0.25">
      <c r="A8652" t="s">
        <v>2721</v>
      </c>
      <c r="B8652" t="s">
        <v>2722</v>
      </c>
      <c r="C8652" t="s">
        <v>2723</v>
      </c>
      <c r="D8652" s="1">
        <v>42228</v>
      </c>
      <c r="E8652" s="2">
        <v>10</v>
      </c>
      <c r="F8652" t="s">
        <v>2726</v>
      </c>
      <c r="G8652" t="s">
        <v>310</v>
      </c>
    </row>
    <row r="8653" spans="1:7" x14ac:dyDescent="0.25">
      <c r="A8653" t="s">
        <v>82</v>
      </c>
      <c r="B8653" t="s">
        <v>83</v>
      </c>
      <c r="C8653" t="s">
        <v>84</v>
      </c>
      <c r="D8653" s="1">
        <v>42228</v>
      </c>
      <c r="E8653" s="2">
        <v>10</v>
      </c>
      <c r="F8653" t="s">
        <v>85</v>
      </c>
      <c r="G8653" t="s">
        <v>1245</v>
      </c>
    </row>
    <row r="8654" spans="1:7" x14ac:dyDescent="0.25">
      <c r="A8654" t="s">
        <v>82</v>
      </c>
      <c r="B8654" t="s">
        <v>83</v>
      </c>
      <c r="C8654" t="s">
        <v>84</v>
      </c>
      <c r="D8654" s="1">
        <v>42228</v>
      </c>
      <c r="E8654" s="2">
        <v>10</v>
      </c>
      <c r="F8654" t="s">
        <v>86</v>
      </c>
      <c r="G8654" t="s">
        <v>1245</v>
      </c>
    </row>
    <row r="8655" spans="1:7" x14ac:dyDescent="0.25">
      <c r="A8655" t="s">
        <v>2682</v>
      </c>
      <c r="B8655" t="s">
        <v>2683</v>
      </c>
      <c r="C8655" t="s">
        <v>2684</v>
      </c>
      <c r="D8655" s="1">
        <v>42228</v>
      </c>
      <c r="E8655" s="2">
        <v>25</v>
      </c>
      <c r="F8655" t="s">
        <v>2685</v>
      </c>
      <c r="G8655" t="s">
        <v>67</v>
      </c>
    </row>
    <row r="8656" spans="1:7" x14ac:dyDescent="0.25">
      <c r="A8656" t="s">
        <v>2153</v>
      </c>
      <c r="B8656" t="s">
        <v>614</v>
      </c>
      <c r="C8656" t="s">
        <v>1310</v>
      </c>
      <c r="D8656" s="1">
        <v>42228</v>
      </c>
      <c r="E8656" s="2">
        <v>10</v>
      </c>
      <c r="F8656" t="s">
        <v>2154</v>
      </c>
      <c r="G8656" t="s">
        <v>1245</v>
      </c>
    </row>
    <row r="8657" spans="1:7" x14ac:dyDescent="0.25">
      <c r="A8657" t="s">
        <v>1590</v>
      </c>
      <c r="B8657" t="s">
        <v>1591</v>
      </c>
      <c r="C8657" t="s">
        <v>1592</v>
      </c>
      <c r="D8657" s="1">
        <v>42228</v>
      </c>
      <c r="E8657" s="2">
        <v>5</v>
      </c>
      <c r="F8657" t="s">
        <v>1593</v>
      </c>
      <c r="G8657" t="s">
        <v>1245</v>
      </c>
    </row>
    <row r="8658" spans="1:7" x14ac:dyDescent="0.25">
      <c r="A8658" t="s">
        <v>87</v>
      </c>
      <c r="B8658" t="s">
        <v>88</v>
      </c>
      <c r="C8658" t="s">
        <v>89</v>
      </c>
      <c r="D8658" s="1">
        <v>42228</v>
      </c>
      <c r="E8658" s="2">
        <v>25</v>
      </c>
      <c r="F8658" t="s">
        <v>90</v>
      </c>
      <c r="G8658" t="s">
        <v>1695</v>
      </c>
    </row>
    <row r="8659" spans="1:7" x14ac:dyDescent="0.25">
      <c r="A8659" t="s">
        <v>87</v>
      </c>
      <c r="B8659" t="s">
        <v>88</v>
      </c>
      <c r="C8659" t="s">
        <v>89</v>
      </c>
      <c r="D8659" s="1">
        <v>42228</v>
      </c>
      <c r="E8659" s="2">
        <v>25</v>
      </c>
      <c r="F8659" t="s">
        <v>91</v>
      </c>
      <c r="G8659" t="s">
        <v>1695</v>
      </c>
    </row>
    <row r="8660" spans="1:7" x14ac:dyDescent="0.25">
      <c r="A8660" t="s">
        <v>87</v>
      </c>
      <c r="B8660" t="s">
        <v>88</v>
      </c>
      <c r="C8660" t="s">
        <v>89</v>
      </c>
      <c r="D8660" s="1">
        <v>42228</v>
      </c>
      <c r="E8660" s="2">
        <v>25</v>
      </c>
      <c r="F8660" t="s">
        <v>91</v>
      </c>
      <c r="G8660" t="s">
        <v>1695</v>
      </c>
    </row>
    <row r="8661" spans="1:7" x14ac:dyDescent="0.25">
      <c r="A8661" t="s">
        <v>87</v>
      </c>
      <c r="B8661" t="s">
        <v>88</v>
      </c>
      <c r="C8661" t="s">
        <v>89</v>
      </c>
      <c r="D8661" s="1">
        <v>42228</v>
      </c>
      <c r="E8661" s="2">
        <v>25</v>
      </c>
      <c r="F8661" t="s">
        <v>92</v>
      </c>
      <c r="G8661" t="s">
        <v>1695</v>
      </c>
    </row>
    <row r="8662" spans="1:7" x14ac:dyDescent="0.25">
      <c r="A8662" t="s">
        <v>3150</v>
      </c>
      <c r="B8662" t="s">
        <v>3151</v>
      </c>
      <c r="D8662" s="1">
        <v>42228</v>
      </c>
      <c r="E8662" s="2">
        <v>5000</v>
      </c>
      <c r="F8662" t="s">
        <v>3152</v>
      </c>
      <c r="G8662" t="s">
        <v>399</v>
      </c>
    </row>
    <row r="8663" spans="1:7" x14ac:dyDescent="0.25">
      <c r="A8663" t="s">
        <v>475</v>
      </c>
      <c r="B8663" t="s">
        <v>476</v>
      </c>
      <c r="D8663" s="1">
        <v>42229</v>
      </c>
      <c r="E8663" s="2">
        <v>5000</v>
      </c>
      <c r="F8663" t="s">
        <v>477</v>
      </c>
      <c r="G8663" t="s">
        <v>478</v>
      </c>
    </row>
    <row r="8664" spans="1:7" x14ac:dyDescent="0.25">
      <c r="A8664" t="s">
        <v>475</v>
      </c>
      <c r="B8664" t="s">
        <v>476</v>
      </c>
      <c r="D8664" s="1">
        <v>42229</v>
      </c>
      <c r="E8664" s="2">
        <v>5000</v>
      </c>
      <c r="F8664" t="s">
        <v>477</v>
      </c>
      <c r="G8664" t="s">
        <v>1873</v>
      </c>
    </row>
    <row r="8665" spans="1:7" x14ac:dyDescent="0.25">
      <c r="A8665" t="s">
        <v>1863</v>
      </c>
      <c r="B8665" t="s">
        <v>1864</v>
      </c>
      <c r="D8665" s="1">
        <v>42229</v>
      </c>
      <c r="E8665" s="2">
        <v>5057.5200000000004</v>
      </c>
      <c r="F8665" t="s">
        <v>1865</v>
      </c>
      <c r="G8665" t="s">
        <v>2221</v>
      </c>
    </row>
    <row r="8666" spans="1:7" x14ac:dyDescent="0.25">
      <c r="A8666" t="s">
        <v>3025</v>
      </c>
      <c r="B8666" t="s">
        <v>3026</v>
      </c>
      <c r="D8666" s="1">
        <v>42229</v>
      </c>
      <c r="E8666" s="2">
        <v>375.92</v>
      </c>
      <c r="F8666" t="s">
        <v>3027</v>
      </c>
      <c r="G8666" t="s">
        <v>2199</v>
      </c>
    </row>
    <row r="8667" spans="1:7" x14ac:dyDescent="0.25">
      <c r="A8667" t="s">
        <v>660</v>
      </c>
      <c r="B8667" t="s">
        <v>661</v>
      </c>
      <c r="D8667" s="1">
        <v>42229</v>
      </c>
      <c r="E8667" s="2">
        <v>300</v>
      </c>
      <c r="F8667" t="s">
        <v>662</v>
      </c>
      <c r="G8667" t="s">
        <v>2253</v>
      </c>
    </row>
    <row r="8668" spans="1:7" x14ac:dyDescent="0.25">
      <c r="A8668" t="s">
        <v>660</v>
      </c>
      <c r="B8668" t="s">
        <v>661</v>
      </c>
      <c r="D8668" s="1">
        <v>42229</v>
      </c>
      <c r="E8668" s="2">
        <v>300</v>
      </c>
      <c r="F8668" t="s">
        <v>662</v>
      </c>
      <c r="G8668" t="s">
        <v>2253</v>
      </c>
    </row>
    <row r="8669" spans="1:7" x14ac:dyDescent="0.25">
      <c r="A8669" t="s">
        <v>3153</v>
      </c>
      <c r="B8669" t="s">
        <v>3154</v>
      </c>
      <c r="D8669" s="1">
        <v>42229</v>
      </c>
      <c r="E8669" s="2">
        <v>250</v>
      </c>
      <c r="G8669" t="s">
        <v>3155</v>
      </c>
    </row>
    <row r="8670" spans="1:7" x14ac:dyDescent="0.25">
      <c r="A8670" t="s">
        <v>229</v>
      </c>
      <c r="B8670" t="s">
        <v>230</v>
      </c>
      <c r="D8670" s="1">
        <v>42229</v>
      </c>
      <c r="E8670" s="2">
        <v>11500</v>
      </c>
      <c r="G8670" t="s">
        <v>1859</v>
      </c>
    </row>
    <row r="8671" spans="1:7" x14ac:dyDescent="0.25">
      <c r="A8671" t="s">
        <v>3156</v>
      </c>
      <c r="B8671" t="s">
        <v>3157</v>
      </c>
      <c r="D8671" s="1">
        <v>42229</v>
      </c>
      <c r="E8671" s="2">
        <v>1900</v>
      </c>
      <c r="G8671" t="s">
        <v>34</v>
      </c>
    </row>
    <row r="8672" spans="1:7" x14ac:dyDescent="0.25">
      <c r="A8672" t="s">
        <v>400</v>
      </c>
      <c r="B8672" t="s">
        <v>401</v>
      </c>
      <c r="D8672" s="1">
        <v>42229</v>
      </c>
      <c r="E8672" s="2">
        <v>3000</v>
      </c>
      <c r="G8672" t="s">
        <v>276</v>
      </c>
    </row>
    <row r="8673" spans="1:7" x14ac:dyDescent="0.25">
      <c r="A8673" t="s">
        <v>3158</v>
      </c>
      <c r="B8673" t="s">
        <v>3159</v>
      </c>
      <c r="D8673" s="1">
        <v>42229</v>
      </c>
      <c r="E8673" s="2">
        <v>1000</v>
      </c>
      <c r="G8673" t="s">
        <v>3155</v>
      </c>
    </row>
    <row r="8674" spans="1:7" x14ac:dyDescent="0.25">
      <c r="A8674" t="s">
        <v>2659</v>
      </c>
      <c r="B8674" t="s">
        <v>2660</v>
      </c>
      <c r="C8674" t="s">
        <v>2661</v>
      </c>
      <c r="D8674" s="1">
        <v>42229</v>
      </c>
      <c r="E8674" s="2">
        <v>20</v>
      </c>
      <c r="F8674" t="s">
        <v>2662</v>
      </c>
      <c r="G8674" t="s">
        <v>97</v>
      </c>
    </row>
    <row r="8675" spans="1:7" x14ac:dyDescent="0.25">
      <c r="A8675" t="s">
        <v>2463</v>
      </c>
      <c r="B8675" t="s">
        <v>2464</v>
      </c>
      <c r="C8675" t="s">
        <v>2465</v>
      </c>
      <c r="D8675" s="1">
        <v>42229</v>
      </c>
      <c r="E8675" s="2">
        <v>1000</v>
      </c>
      <c r="F8675" t="s">
        <v>2466</v>
      </c>
      <c r="G8675" t="s">
        <v>34</v>
      </c>
    </row>
    <row r="8676" spans="1:7" x14ac:dyDescent="0.25">
      <c r="A8676" t="s">
        <v>2463</v>
      </c>
      <c r="B8676" t="s">
        <v>2464</v>
      </c>
      <c r="C8676" t="s">
        <v>2465</v>
      </c>
      <c r="D8676" s="1">
        <v>42229</v>
      </c>
      <c r="E8676" s="2">
        <v>1000</v>
      </c>
      <c r="F8676" t="s">
        <v>2467</v>
      </c>
      <c r="G8676" t="s">
        <v>34</v>
      </c>
    </row>
    <row r="8677" spans="1:7" x14ac:dyDescent="0.25">
      <c r="A8677" t="s">
        <v>3160</v>
      </c>
      <c r="B8677" t="s">
        <v>3161</v>
      </c>
      <c r="C8677" t="s">
        <v>3162</v>
      </c>
      <c r="D8677" s="1">
        <v>42229</v>
      </c>
      <c r="E8677" s="2">
        <v>500</v>
      </c>
      <c r="F8677" t="s">
        <v>3163</v>
      </c>
      <c r="G8677" t="s">
        <v>3155</v>
      </c>
    </row>
    <row r="8678" spans="1:7" x14ac:dyDescent="0.25">
      <c r="A8678" t="s">
        <v>2717</v>
      </c>
      <c r="B8678" t="s">
        <v>2718</v>
      </c>
      <c r="C8678" t="s">
        <v>2425</v>
      </c>
      <c r="D8678" s="1">
        <v>42229</v>
      </c>
      <c r="E8678" s="2">
        <v>30</v>
      </c>
      <c r="F8678" t="s">
        <v>2719</v>
      </c>
      <c r="G8678" t="s">
        <v>97</v>
      </c>
    </row>
    <row r="8679" spans="1:7" x14ac:dyDescent="0.25">
      <c r="A8679" t="s">
        <v>2717</v>
      </c>
      <c r="B8679" t="s">
        <v>2718</v>
      </c>
      <c r="C8679" t="s">
        <v>2425</v>
      </c>
      <c r="D8679" s="1">
        <v>42229</v>
      </c>
      <c r="E8679" s="2">
        <v>30</v>
      </c>
      <c r="F8679" t="s">
        <v>2720</v>
      </c>
      <c r="G8679" t="s">
        <v>97</v>
      </c>
    </row>
    <row r="8680" spans="1:7" x14ac:dyDescent="0.25">
      <c r="A8680" t="s">
        <v>3164</v>
      </c>
      <c r="B8680" t="s">
        <v>3165</v>
      </c>
      <c r="C8680" t="s">
        <v>205</v>
      </c>
      <c r="D8680" s="1">
        <v>42229</v>
      </c>
      <c r="E8680" s="2">
        <v>100</v>
      </c>
      <c r="F8680" t="s">
        <v>3166</v>
      </c>
      <c r="G8680" t="s">
        <v>97</v>
      </c>
    </row>
    <row r="8681" spans="1:7" x14ac:dyDescent="0.25">
      <c r="A8681" t="s">
        <v>3164</v>
      </c>
      <c r="B8681" t="s">
        <v>3165</v>
      </c>
      <c r="C8681" t="s">
        <v>205</v>
      </c>
      <c r="D8681" s="1">
        <v>42229</v>
      </c>
      <c r="E8681" s="2">
        <v>100</v>
      </c>
      <c r="F8681" t="s">
        <v>3167</v>
      </c>
      <c r="G8681" t="s">
        <v>97</v>
      </c>
    </row>
    <row r="8682" spans="1:7" x14ac:dyDescent="0.25">
      <c r="A8682" t="s">
        <v>3168</v>
      </c>
      <c r="B8682" t="s">
        <v>3169</v>
      </c>
      <c r="C8682" t="s">
        <v>3170</v>
      </c>
      <c r="D8682" s="1">
        <v>42229</v>
      </c>
      <c r="E8682" s="2">
        <v>250</v>
      </c>
      <c r="F8682" t="s">
        <v>3171</v>
      </c>
      <c r="G8682" t="s">
        <v>114</v>
      </c>
    </row>
    <row r="8683" spans="1:7" x14ac:dyDescent="0.25">
      <c r="A8683" t="s">
        <v>1668</v>
      </c>
      <c r="B8683" t="s">
        <v>1669</v>
      </c>
      <c r="C8683" t="s">
        <v>1670</v>
      </c>
      <c r="D8683" s="1">
        <v>42229</v>
      </c>
      <c r="E8683" s="2">
        <v>1000</v>
      </c>
      <c r="F8683" t="s">
        <v>1671</v>
      </c>
      <c r="G8683" t="s">
        <v>34</v>
      </c>
    </row>
    <row r="8684" spans="1:7" x14ac:dyDescent="0.25">
      <c r="A8684" t="s">
        <v>3172</v>
      </c>
      <c r="B8684" t="s">
        <v>179</v>
      </c>
      <c r="C8684" t="s">
        <v>3173</v>
      </c>
      <c r="D8684" s="1">
        <v>42229</v>
      </c>
      <c r="E8684" s="2">
        <v>25</v>
      </c>
      <c r="F8684" t="s">
        <v>3174</v>
      </c>
      <c r="G8684" t="s">
        <v>2946</v>
      </c>
    </row>
    <row r="8685" spans="1:7" x14ac:dyDescent="0.25">
      <c r="A8685" t="s">
        <v>3175</v>
      </c>
      <c r="B8685" t="s">
        <v>3176</v>
      </c>
      <c r="C8685" t="s">
        <v>3177</v>
      </c>
      <c r="D8685" s="1">
        <v>42229</v>
      </c>
      <c r="E8685" s="2">
        <v>200</v>
      </c>
      <c r="G8685" t="s">
        <v>3155</v>
      </c>
    </row>
    <row r="8686" spans="1:7" x14ac:dyDescent="0.25">
      <c r="A8686" t="s">
        <v>1704</v>
      </c>
      <c r="B8686" t="s">
        <v>1705</v>
      </c>
      <c r="C8686" t="s">
        <v>1706</v>
      </c>
      <c r="D8686" s="1">
        <v>42229</v>
      </c>
      <c r="E8686" s="2">
        <v>83.33</v>
      </c>
      <c r="G8686" t="s">
        <v>34</v>
      </c>
    </row>
    <row r="8687" spans="1:7" x14ac:dyDescent="0.25">
      <c r="A8687" t="s">
        <v>188</v>
      </c>
      <c r="B8687" t="s">
        <v>189</v>
      </c>
      <c r="C8687" t="s">
        <v>190</v>
      </c>
      <c r="D8687" s="1">
        <v>42229</v>
      </c>
      <c r="E8687" s="2">
        <v>100</v>
      </c>
      <c r="F8687" t="s">
        <v>191</v>
      </c>
      <c r="G8687" t="s">
        <v>192</v>
      </c>
    </row>
    <row r="8688" spans="1:7" x14ac:dyDescent="0.25">
      <c r="A8688" t="s">
        <v>2584</v>
      </c>
      <c r="B8688" t="s">
        <v>2585</v>
      </c>
      <c r="C8688" t="s">
        <v>758</v>
      </c>
      <c r="D8688" s="1">
        <v>42229</v>
      </c>
      <c r="E8688" s="2">
        <v>62.5</v>
      </c>
      <c r="F8688" t="s">
        <v>2586</v>
      </c>
      <c r="G8688" t="s">
        <v>114</v>
      </c>
    </row>
    <row r="8689" spans="1:7" x14ac:dyDescent="0.25">
      <c r="A8689" t="s">
        <v>1236</v>
      </c>
      <c r="B8689" t="s">
        <v>903</v>
      </c>
      <c r="C8689" t="s">
        <v>997</v>
      </c>
      <c r="D8689" s="1">
        <v>42229</v>
      </c>
      <c r="E8689" s="2">
        <v>84</v>
      </c>
      <c r="F8689" t="s">
        <v>1237</v>
      </c>
      <c r="G8689" t="s">
        <v>34</v>
      </c>
    </row>
    <row r="8690" spans="1:7" x14ac:dyDescent="0.25">
      <c r="A8690" t="s">
        <v>1085</v>
      </c>
      <c r="B8690" t="s">
        <v>1086</v>
      </c>
      <c r="C8690" t="s">
        <v>1087</v>
      </c>
      <c r="D8690" s="1">
        <v>42229</v>
      </c>
      <c r="E8690" s="2">
        <v>5000</v>
      </c>
      <c r="G8690" t="s">
        <v>1088</v>
      </c>
    </row>
    <row r="8691" spans="1:7" x14ac:dyDescent="0.25">
      <c r="A8691" t="s">
        <v>3178</v>
      </c>
      <c r="B8691" t="s">
        <v>3179</v>
      </c>
      <c r="C8691" t="s">
        <v>3180</v>
      </c>
      <c r="D8691" s="1">
        <v>42229</v>
      </c>
      <c r="E8691" s="2">
        <v>100</v>
      </c>
      <c r="G8691" t="s">
        <v>2946</v>
      </c>
    </row>
    <row r="8692" spans="1:7" x14ac:dyDescent="0.25">
      <c r="A8692" t="s">
        <v>2634</v>
      </c>
      <c r="B8692" t="s">
        <v>2635</v>
      </c>
      <c r="C8692" t="s">
        <v>2636</v>
      </c>
      <c r="D8692" s="1">
        <v>42229</v>
      </c>
      <c r="E8692" s="2">
        <v>100</v>
      </c>
      <c r="F8692" t="s">
        <v>2637</v>
      </c>
      <c r="G8692" t="s">
        <v>2638</v>
      </c>
    </row>
    <row r="8693" spans="1:7" x14ac:dyDescent="0.25">
      <c r="A8693" t="s">
        <v>2634</v>
      </c>
      <c r="B8693" t="s">
        <v>2635</v>
      </c>
      <c r="C8693" t="s">
        <v>2636</v>
      </c>
      <c r="D8693" s="1">
        <v>42229</v>
      </c>
      <c r="E8693" s="2">
        <v>100</v>
      </c>
      <c r="F8693" t="s">
        <v>2639</v>
      </c>
      <c r="G8693" t="s">
        <v>2638</v>
      </c>
    </row>
    <row r="8694" spans="1:7" x14ac:dyDescent="0.25">
      <c r="A8694" t="s">
        <v>2634</v>
      </c>
      <c r="B8694" t="s">
        <v>2635</v>
      </c>
      <c r="C8694" t="s">
        <v>2636</v>
      </c>
      <c r="D8694" s="1">
        <v>42229</v>
      </c>
      <c r="E8694" s="2">
        <v>100</v>
      </c>
      <c r="F8694" t="s">
        <v>2639</v>
      </c>
      <c r="G8694" t="s">
        <v>2638</v>
      </c>
    </row>
    <row r="8695" spans="1:7" x14ac:dyDescent="0.25">
      <c r="A8695" t="s">
        <v>1257</v>
      </c>
      <c r="B8695" t="s">
        <v>1258</v>
      </c>
      <c r="C8695" t="s">
        <v>1259</v>
      </c>
      <c r="D8695" s="1">
        <v>42230</v>
      </c>
      <c r="E8695" s="2">
        <v>83.33</v>
      </c>
      <c r="F8695" t="s">
        <v>1260</v>
      </c>
      <c r="G8695" t="s">
        <v>34</v>
      </c>
    </row>
    <row r="8696" spans="1:7" x14ac:dyDescent="0.25">
      <c r="A8696" t="s">
        <v>10</v>
      </c>
      <c r="B8696" t="s">
        <v>11</v>
      </c>
      <c r="C8696" t="s">
        <v>12</v>
      </c>
      <c r="D8696" s="1">
        <v>42230</v>
      </c>
      <c r="E8696" s="2">
        <v>83.33</v>
      </c>
      <c r="G8696" t="s">
        <v>34</v>
      </c>
    </row>
    <row r="8697" spans="1:7" x14ac:dyDescent="0.25">
      <c r="A8697" t="s">
        <v>44</v>
      </c>
      <c r="B8697" t="s">
        <v>45</v>
      </c>
      <c r="C8697" t="s">
        <v>46</v>
      </c>
      <c r="D8697" s="1">
        <v>42230</v>
      </c>
      <c r="E8697" s="2">
        <v>83.33</v>
      </c>
      <c r="F8697" t="s">
        <v>47</v>
      </c>
      <c r="G8697" t="s">
        <v>34</v>
      </c>
    </row>
    <row r="8698" spans="1:7" x14ac:dyDescent="0.25">
      <c r="A8698" t="s">
        <v>44</v>
      </c>
      <c r="B8698" t="s">
        <v>45</v>
      </c>
      <c r="C8698" t="s">
        <v>46</v>
      </c>
      <c r="D8698" s="1">
        <v>42230</v>
      </c>
      <c r="E8698" s="2">
        <v>83.33</v>
      </c>
      <c r="F8698" t="s">
        <v>48</v>
      </c>
      <c r="G8698" t="s">
        <v>34</v>
      </c>
    </row>
    <row r="8699" spans="1:7" x14ac:dyDescent="0.25">
      <c r="A8699" t="s">
        <v>235</v>
      </c>
      <c r="B8699" t="s">
        <v>236</v>
      </c>
      <c r="C8699" t="s">
        <v>237</v>
      </c>
      <c r="D8699" s="1">
        <v>42230</v>
      </c>
      <c r="E8699" s="2">
        <v>125</v>
      </c>
      <c r="F8699" t="s">
        <v>238</v>
      </c>
      <c r="G8699" t="s">
        <v>1253</v>
      </c>
    </row>
    <row r="8700" spans="1:7" x14ac:dyDescent="0.25">
      <c r="A8700" t="s">
        <v>235</v>
      </c>
      <c r="B8700" t="s">
        <v>236</v>
      </c>
      <c r="C8700" t="s">
        <v>237</v>
      </c>
      <c r="D8700" s="1">
        <v>42230</v>
      </c>
      <c r="E8700" s="2">
        <v>125</v>
      </c>
      <c r="F8700" t="s">
        <v>239</v>
      </c>
      <c r="G8700" t="s">
        <v>1253</v>
      </c>
    </row>
    <row r="8701" spans="1:7" x14ac:dyDescent="0.25">
      <c r="A8701" t="s">
        <v>49</v>
      </c>
      <c r="B8701" t="s">
        <v>50</v>
      </c>
      <c r="C8701" t="s">
        <v>51</v>
      </c>
      <c r="D8701" s="1">
        <v>42230</v>
      </c>
      <c r="E8701" s="2">
        <v>125</v>
      </c>
      <c r="F8701" t="s">
        <v>52</v>
      </c>
      <c r="G8701" t="s">
        <v>34</v>
      </c>
    </row>
    <row r="8702" spans="1:7" x14ac:dyDescent="0.25">
      <c r="A8702" t="s">
        <v>53</v>
      </c>
      <c r="B8702" t="s">
        <v>54</v>
      </c>
      <c r="C8702" t="s">
        <v>55</v>
      </c>
      <c r="D8702" s="1">
        <v>42230</v>
      </c>
      <c r="E8702" s="2">
        <v>125</v>
      </c>
      <c r="F8702" t="s">
        <v>56</v>
      </c>
      <c r="G8702" t="s">
        <v>34</v>
      </c>
    </row>
    <row r="8703" spans="1:7" x14ac:dyDescent="0.25">
      <c r="A8703" t="s">
        <v>53</v>
      </c>
      <c r="B8703" t="s">
        <v>54</v>
      </c>
      <c r="C8703" t="s">
        <v>55</v>
      </c>
      <c r="D8703" s="1">
        <v>42230</v>
      </c>
      <c r="E8703" s="2">
        <v>125</v>
      </c>
      <c r="F8703" t="s">
        <v>57</v>
      </c>
      <c r="G8703" t="s">
        <v>34</v>
      </c>
    </row>
    <row r="8704" spans="1:7" x14ac:dyDescent="0.25">
      <c r="A8704" t="s">
        <v>2285</v>
      </c>
      <c r="B8704" t="s">
        <v>2286</v>
      </c>
      <c r="C8704" t="s">
        <v>2287</v>
      </c>
      <c r="D8704" s="1">
        <v>42230</v>
      </c>
      <c r="E8704" s="2">
        <v>83.33</v>
      </c>
      <c r="G8704" t="s">
        <v>34</v>
      </c>
    </row>
    <row r="8705" spans="1:7" x14ac:dyDescent="0.25">
      <c r="A8705" t="s">
        <v>40</v>
      </c>
      <c r="B8705" t="s">
        <v>41</v>
      </c>
      <c r="C8705" t="s">
        <v>42</v>
      </c>
      <c r="D8705" s="1">
        <v>42230</v>
      </c>
      <c r="E8705" s="2">
        <v>166.66</v>
      </c>
      <c r="F8705" t="s">
        <v>43</v>
      </c>
      <c r="G8705" t="s">
        <v>2609</v>
      </c>
    </row>
    <row r="8706" spans="1:7" x14ac:dyDescent="0.25">
      <c r="A8706" t="s">
        <v>2659</v>
      </c>
      <c r="B8706" t="s">
        <v>2660</v>
      </c>
      <c r="C8706" t="s">
        <v>2661</v>
      </c>
      <c r="D8706" s="1">
        <v>42257</v>
      </c>
      <c r="E8706" s="2">
        <v>250</v>
      </c>
      <c r="F8706" t="s">
        <v>2662</v>
      </c>
      <c r="G8706" t="s">
        <v>1440</v>
      </c>
    </row>
    <row r="8707" spans="1:7" x14ac:dyDescent="0.25">
      <c r="A8707" t="s">
        <v>1380</v>
      </c>
      <c r="B8707" t="s">
        <v>1381</v>
      </c>
      <c r="C8707" t="s">
        <v>1382</v>
      </c>
      <c r="D8707" s="1">
        <v>42257</v>
      </c>
      <c r="E8707" s="2">
        <v>625</v>
      </c>
      <c r="F8707" t="s">
        <v>1383</v>
      </c>
      <c r="G8707" t="s">
        <v>2277</v>
      </c>
    </row>
    <row r="8708" spans="1:7" x14ac:dyDescent="0.25">
      <c r="A8708" t="s">
        <v>2167</v>
      </c>
      <c r="B8708" t="s">
        <v>2168</v>
      </c>
      <c r="C8708" t="s">
        <v>2169</v>
      </c>
      <c r="D8708" s="1">
        <v>42257</v>
      </c>
      <c r="E8708" s="2">
        <v>200</v>
      </c>
      <c r="F8708" t="s">
        <v>2170</v>
      </c>
      <c r="G8708" t="s">
        <v>3181</v>
      </c>
    </row>
    <row r="8709" spans="1:7" x14ac:dyDescent="0.25">
      <c r="A8709" t="s">
        <v>3182</v>
      </c>
      <c r="B8709" t="s">
        <v>3183</v>
      </c>
      <c r="C8709" t="s">
        <v>3184</v>
      </c>
      <c r="D8709" s="1">
        <v>42257</v>
      </c>
      <c r="E8709" s="2">
        <v>100</v>
      </c>
      <c r="F8709" t="s">
        <v>3185</v>
      </c>
      <c r="G8709" t="s">
        <v>2983</v>
      </c>
    </row>
    <row r="8710" spans="1:7" x14ac:dyDescent="0.25">
      <c r="A8710" t="s">
        <v>3182</v>
      </c>
      <c r="B8710" t="s">
        <v>3183</v>
      </c>
      <c r="C8710" t="s">
        <v>3184</v>
      </c>
      <c r="D8710" s="1">
        <v>42257</v>
      </c>
      <c r="E8710" s="2">
        <v>100</v>
      </c>
      <c r="F8710" t="s">
        <v>3186</v>
      </c>
      <c r="G8710" t="s">
        <v>2983</v>
      </c>
    </row>
    <row r="8711" spans="1:7" x14ac:dyDescent="0.25">
      <c r="A8711" t="s">
        <v>1856</v>
      </c>
      <c r="B8711" t="s">
        <v>1857</v>
      </c>
      <c r="D8711" s="1">
        <v>42257</v>
      </c>
      <c r="E8711" s="2">
        <v>25000</v>
      </c>
      <c r="G8711" t="s">
        <v>1113</v>
      </c>
    </row>
    <row r="8712" spans="1:7" x14ac:dyDescent="0.25">
      <c r="A8712" t="s">
        <v>1342</v>
      </c>
      <c r="B8712" t="s">
        <v>1343</v>
      </c>
      <c r="D8712" s="1">
        <v>42257</v>
      </c>
      <c r="E8712" s="2">
        <v>1500</v>
      </c>
      <c r="G8712" t="s">
        <v>2561</v>
      </c>
    </row>
    <row r="8713" spans="1:7" x14ac:dyDescent="0.25">
      <c r="A8713" t="s">
        <v>3025</v>
      </c>
      <c r="B8713" t="s">
        <v>3026</v>
      </c>
      <c r="D8713" s="1">
        <v>42257</v>
      </c>
      <c r="E8713" s="2">
        <v>375.94</v>
      </c>
      <c r="F8713" t="s">
        <v>3027</v>
      </c>
      <c r="G8713" t="s">
        <v>2199</v>
      </c>
    </row>
    <row r="8714" spans="1:7" x14ac:dyDescent="0.25">
      <c r="A8714" t="s">
        <v>3187</v>
      </c>
      <c r="B8714" t="s">
        <v>3188</v>
      </c>
      <c r="C8714" t="s">
        <v>484</v>
      </c>
      <c r="D8714" s="1">
        <v>42257</v>
      </c>
      <c r="E8714" s="2">
        <v>125</v>
      </c>
      <c r="F8714" t="s">
        <v>3189</v>
      </c>
      <c r="G8714" t="s">
        <v>2271</v>
      </c>
    </row>
    <row r="8715" spans="1:7" x14ac:dyDescent="0.25">
      <c r="A8715" t="s">
        <v>3190</v>
      </c>
      <c r="B8715" t="s">
        <v>3191</v>
      </c>
      <c r="C8715" t="s">
        <v>3192</v>
      </c>
      <c r="D8715" s="1">
        <v>42257</v>
      </c>
      <c r="E8715" s="2">
        <v>50</v>
      </c>
      <c r="F8715" t="s">
        <v>3193</v>
      </c>
      <c r="G8715" t="s">
        <v>3155</v>
      </c>
    </row>
    <row r="8716" spans="1:7" x14ac:dyDescent="0.25">
      <c r="A8716" t="s">
        <v>146</v>
      </c>
      <c r="B8716" t="s">
        <v>147</v>
      </c>
      <c r="C8716" t="s">
        <v>148</v>
      </c>
      <c r="D8716" s="1">
        <v>42257</v>
      </c>
      <c r="E8716" s="2">
        <v>15</v>
      </c>
      <c r="F8716" t="s">
        <v>149</v>
      </c>
      <c r="G8716" t="s">
        <v>2456</v>
      </c>
    </row>
    <row r="8717" spans="1:7" x14ac:dyDescent="0.25">
      <c r="A8717" t="s">
        <v>146</v>
      </c>
      <c r="B8717" t="s">
        <v>147</v>
      </c>
      <c r="C8717" t="s">
        <v>148</v>
      </c>
      <c r="D8717" s="1">
        <v>42257</v>
      </c>
      <c r="E8717" s="2">
        <v>15</v>
      </c>
      <c r="F8717" t="s">
        <v>150</v>
      </c>
      <c r="G8717" t="s">
        <v>2456</v>
      </c>
    </row>
    <row r="8718" spans="1:7" x14ac:dyDescent="0.25">
      <c r="A8718" t="s">
        <v>146</v>
      </c>
      <c r="B8718" t="s">
        <v>147</v>
      </c>
      <c r="C8718" t="s">
        <v>148</v>
      </c>
      <c r="D8718" s="1">
        <v>42257</v>
      </c>
      <c r="E8718" s="2">
        <v>25</v>
      </c>
      <c r="F8718" t="s">
        <v>149</v>
      </c>
      <c r="G8718" t="s">
        <v>3155</v>
      </c>
    </row>
    <row r="8719" spans="1:7" x14ac:dyDescent="0.25">
      <c r="A8719" t="s">
        <v>146</v>
      </c>
      <c r="B8719" t="s">
        <v>147</v>
      </c>
      <c r="C8719" t="s">
        <v>148</v>
      </c>
      <c r="D8719" s="1">
        <v>42257</v>
      </c>
      <c r="E8719" s="2">
        <v>25</v>
      </c>
      <c r="F8719" t="s">
        <v>150</v>
      </c>
      <c r="G8719" t="s">
        <v>3155</v>
      </c>
    </row>
    <row r="8720" spans="1:7" x14ac:dyDescent="0.25">
      <c r="A8720" t="s">
        <v>1091</v>
      </c>
      <c r="B8720" t="s">
        <v>1092</v>
      </c>
      <c r="C8720" t="s">
        <v>157</v>
      </c>
      <c r="D8720" s="1">
        <v>42257</v>
      </c>
      <c r="E8720" s="2">
        <v>100</v>
      </c>
      <c r="F8720" t="s">
        <v>1093</v>
      </c>
      <c r="G8720" t="s">
        <v>2983</v>
      </c>
    </row>
    <row r="8721" spans="1:7" x14ac:dyDescent="0.25">
      <c r="A8721" t="s">
        <v>1091</v>
      </c>
      <c r="B8721" t="s">
        <v>1092</v>
      </c>
      <c r="C8721" t="s">
        <v>157</v>
      </c>
      <c r="D8721" s="1">
        <v>42257</v>
      </c>
      <c r="E8721" s="2">
        <v>100</v>
      </c>
      <c r="F8721" t="s">
        <v>1093</v>
      </c>
      <c r="G8721" t="s">
        <v>2983</v>
      </c>
    </row>
    <row r="8722" spans="1:7" x14ac:dyDescent="0.25">
      <c r="A8722" t="s">
        <v>1091</v>
      </c>
      <c r="B8722" t="s">
        <v>1092</v>
      </c>
      <c r="C8722" t="s">
        <v>157</v>
      </c>
      <c r="D8722" s="1">
        <v>42257</v>
      </c>
      <c r="E8722" s="2">
        <v>100</v>
      </c>
      <c r="F8722" t="s">
        <v>1094</v>
      </c>
      <c r="G8722" t="s">
        <v>2983</v>
      </c>
    </row>
    <row r="8723" spans="1:7" x14ac:dyDescent="0.25">
      <c r="A8723" t="s">
        <v>3194</v>
      </c>
      <c r="B8723" t="s">
        <v>3195</v>
      </c>
      <c r="C8723" t="s">
        <v>3196</v>
      </c>
      <c r="D8723" s="1">
        <v>42257</v>
      </c>
      <c r="E8723" s="2">
        <v>50</v>
      </c>
      <c r="G8723" t="s">
        <v>3155</v>
      </c>
    </row>
    <row r="8724" spans="1:7" x14ac:dyDescent="0.25">
      <c r="A8724" t="s">
        <v>1257</v>
      </c>
      <c r="B8724" t="s">
        <v>1258</v>
      </c>
      <c r="C8724" t="s">
        <v>1259</v>
      </c>
      <c r="D8724" s="1">
        <v>42261</v>
      </c>
      <c r="E8724" s="2">
        <v>83.33</v>
      </c>
      <c r="F8724" t="s">
        <v>1260</v>
      </c>
      <c r="G8724" t="s">
        <v>34</v>
      </c>
    </row>
    <row r="8725" spans="1:7" x14ac:dyDescent="0.25">
      <c r="A8725" t="s">
        <v>40</v>
      </c>
      <c r="B8725" t="s">
        <v>41</v>
      </c>
      <c r="C8725" t="s">
        <v>42</v>
      </c>
      <c r="D8725" s="1">
        <v>42261</v>
      </c>
      <c r="E8725" s="2">
        <v>166.66</v>
      </c>
      <c r="F8725" t="s">
        <v>43</v>
      </c>
      <c r="G8725" t="s">
        <v>2609</v>
      </c>
    </row>
    <row r="8726" spans="1:7" x14ac:dyDescent="0.25">
      <c r="A8726" t="s">
        <v>44</v>
      </c>
      <c r="B8726" t="s">
        <v>45</v>
      </c>
      <c r="C8726" t="s">
        <v>46</v>
      </c>
      <c r="D8726" s="1">
        <v>42261</v>
      </c>
      <c r="E8726" s="2">
        <v>83.33</v>
      </c>
      <c r="F8726" t="s">
        <v>47</v>
      </c>
      <c r="G8726" t="s">
        <v>34</v>
      </c>
    </row>
    <row r="8727" spans="1:7" x14ac:dyDescent="0.25">
      <c r="A8727" t="s">
        <v>44</v>
      </c>
      <c r="B8727" t="s">
        <v>45</v>
      </c>
      <c r="C8727" t="s">
        <v>46</v>
      </c>
      <c r="D8727" s="1">
        <v>42261</v>
      </c>
      <c r="E8727" s="2">
        <v>83.33</v>
      </c>
      <c r="F8727" t="s">
        <v>48</v>
      </c>
      <c r="G8727" t="s">
        <v>34</v>
      </c>
    </row>
    <row r="8728" spans="1:7" x14ac:dyDescent="0.25">
      <c r="A8728" t="s">
        <v>10</v>
      </c>
      <c r="B8728" t="s">
        <v>11</v>
      </c>
      <c r="C8728" t="s">
        <v>12</v>
      </c>
      <c r="D8728" s="1">
        <v>42261</v>
      </c>
      <c r="E8728" s="2">
        <v>83.33</v>
      </c>
      <c r="G8728" t="s">
        <v>34</v>
      </c>
    </row>
    <row r="8729" spans="1:7" x14ac:dyDescent="0.25">
      <c r="A8729" t="s">
        <v>49</v>
      </c>
      <c r="B8729" t="s">
        <v>50</v>
      </c>
      <c r="C8729" t="s">
        <v>51</v>
      </c>
      <c r="D8729" s="1">
        <v>42261</v>
      </c>
      <c r="E8729" s="2">
        <v>125</v>
      </c>
      <c r="F8729" t="s">
        <v>52</v>
      </c>
      <c r="G8729" t="s">
        <v>34</v>
      </c>
    </row>
    <row r="8730" spans="1:7" x14ac:dyDescent="0.25">
      <c r="A8730" t="s">
        <v>53</v>
      </c>
      <c r="B8730" t="s">
        <v>54</v>
      </c>
      <c r="C8730" t="s">
        <v>55</v>
      </c>
      <c r="D8730" s="1">
        <v>42261</v>
      </c>
      <c r="E8730" s="2">
        <v>125</v>
      </c>
      <c r="F8730" t="s">
        <v>56</v>
      </c>
      <c r="G8730" t="s">
        <v>34</v>
      </c>
    </row>
    <row r="8731" spans="1:7" x14ac:dyDescent="0.25">
      <c r="A8731" t="s">
        <v>53</v>
      </c>
      <c r="B8731" t="s">
        <v>54</v>
      </c>
      <c r="C8731" t="s">
        <v>55</v>
      </c>
      <c r="D8731" s="1">
        <v>42261</v>
      </c>
      <c r="E8731" s="2">
        <v>125</v>
      </c>
      <c r="F8731" t="s">
        <v>57</v>
      </c>
      <c r="G8731" t="s">
        <v>34</v>
      </c>
    </row>
    <row r="8732" spans="1:7" x14ac:dyDescent="0.25">
      <c r="A8732" t="s">
        <v>2285</v>
      </c>
      <c r="B8732" t="s">
        <v>2286</v>
      </c>
      <c r="C8732" t="s">
        <v>2287</v>
      </c>
      <c r="D8732" s="1">
        <v>42261</v>
      </c>
      <c r="E8732" s="2">
        <v>83.33</v>
      </c>
      <c r="G8732" t="s">
        <v>34</v>
      </c>
    </row>
    <row r="8733" spans="1:7" x14ac:dyDescent="0.25">
      <c r="A8733" t="s">
        <v>1380</v>
      </c>
      <c r="B8733" t="s">
        <v>1381</v>
      </c>
      <c r="C8733" t="s">
        <v>1382</v>
      </c>
      <c r="D8733" s="1">
        <v>42268</v>
      </c>
      <c r="E8733" s="2">
        <v>100</v>
      </c>
      <c r="F8733" t="s">
        <v>1383</v>
      </c>
      <c r="G8733" t="s">
        <v>1341</v>
      </c>
    </row>
    <row r="8734" spans="1:7" x14ac:dyDescent="0.25">
      <c r="A8734" t="s">
        <v>3197</v>
      </c>
      <c r="B8734" t="s">
        <v>580</v>
      </c>
      <c r="C8734" t="s">
        <v>3198</v>
      </c>
      <c r="D8734" s="1">
        <v>42268</v>
      </c>
      <c r="E8734" s="2">
        <v>26.2</v>
      </c>
      <c r="F8734" t="s">
        <v>3199</v>
      </c>
      <c r="G8734" t="s">
        <v>2946</v>
      </c>
    </row>
    <row r="8735" spans="1:7" x14ac:dyDescent="0.25">
      <c r="A8735" t="s">
        <v>3197</v>
      </c>
      <c r="B8735" t="s">
        <v>580</v>
      </c>
      <c r="C8735" t="s">
        <v>3198</v>
      </c>
      <c r="D8735" s="1">
        <v>42268</v>
      </c>
      <c r="E8735" s="2">
        <v>26.2</v>
      </c>
      <c r="F8735" t="s">
        <v>3200</v>
      </c>
      <c r="G8735" t="s">
        <v>2946</v>
      </c>
    </row>
    <row r="8736" spans="1:7" x14ac:dyDescent="0.25">
      <c r="A8736" t="s">
        <v>2326</v>
      </c>
      <c r="B8736" t="s">
        <v>2327</v>
      </c>
      <c r="C8736" t="s">
        <v>997</v>
      </c>
      <c r="D8736" s="1">
        <v>42268</v>
      </c>
      <c r="E8736" s="2">
        <v>1000</v>
      </c>
      <c r="F8736" t="s">
        <v>2328</v>
      </c>
      <c r="G8736" t="s">
        <v>34</v>
      </c>
    </row>
    <row r="8737" spans="1:7" x14ac:dyDescent="0.25">
      <c r="A8737" t="s">
        <v>3201</v>
      </c>
      <c r="B8737" t="s">
        <v>673</v>
      </c>
      <c r="C8737" t="s">
        <v>3202</v>
      </c>
      <c r="D8737" s="1">
        <v>42268</v>
      </c>
      <c r="E8737" s="2">
        <v>15</v>
      </c>
      <c r="F8737" t="s">
        <v>3203</v>
      </c>
      <c r="G8737" t="s">
        <v>2946</v>
      </c>
    </row>
    <row r="8738" spans="1:7" x14ac:dyDescent="0.25">
      <c r="A8738" t="s">
        <v>3204</v>
      </c>
      <c r="B8738" t="s">
        <v>3205</v>
      </c>
      <c r="C8738" t="s">
        <v>3206</v>
      </c>
      <c r="D8738" s="1">
        <v>42268</v>
      </c>
      <c r="E8738" s="2">
        <v>26</v>
      </c>
      <c r="G8738" t="s">
        <v>2946</v>
      </c>
    </row>
    <row r="8739" spans="1:7" x14ac:dyDescent="0.25">
      <c r="A8739" t="s">
        <v>457</v>
      </c>
      <c r="B8739" t="s">
        <v>458</v>
      </c>
      <c r="C8739" t="s">
        <v>459</v>
      </c>
      <c r="D8739" s="1">
        <v>42268</v>
      </c>
      <c r="E8739" s="2">
        <v>500</v>
      </c>
      <c r="F8739" t="s">
        <v>460</v>
      </c>
      <c r="G8739" t="s">
        <v>97</v>
      </c>
    </row>
    <row r="8740" spans="1:7" x14ac:dyDescent="0.25">
      <c r="A8740" t="s">
        <v>457</v>
      </c>
      <c r="B8740" t="s">
        <v>458</v>
      </c>
      <c r="C8740" t="s">
        <v>459</v>
      </c>
      <c r="D8740" s="1">
        <v>42268</v>
      </c>
      <c r="E8740" s="2">
        <v>500</v>
      </c>
      <c r="F8740" t="s">
        <v>461</v>
      </c>
      <c r="G8740" t="s">
        <v>97</v>
      </c>
    </row>
    <row r="8741" spans="1:7" x14ac:dyDescent="0.25">
      <c r="A8741" t="s">
        <v>3207</v>
      </c>
      <c r="B8741" t="s">
        <v>3208</v>
      </c>
      <c r="C8741" t="s">
        <v>3209</v>
      </c>
      <c r="D8741" s="1">
        <v>42268</v>
      </c>
      <c r="E8741" s="2">
        <v>50</v>
      </c>
      <c r="F8741" t="s">
        <v>3210</v>
      </c>
      <c r="G8741" t="s">
        <v>1341</v>
      </c>
    </row>
    <row r="8742" spans="1:7" x14ac:dyDescent="0.25">
      <c r="A8742" t="s">
        <v>19</v>
      </c>
      <c r="B8742" t="s">
        <v>20</v>
      </c>
      <c r="D8742" s="1">
        <v>42268</v>
      </c>
      <c r="E8742" s="2">
        <v>250</v>
      </c>
      <c r="G8742" t="s">
        <v>1341</v>
      </c>
    </row>
    <row r="8743" spans="1:7" x14ac:dyDescent="0.25">
      <c r="A8743" t="s">
        <v>3211</v>
      </c>
      <c r="B8743" t="s">
        <v>3212</v>
      </c>
      <c r="D8743" s="1">
        <v>42268</v>
      </c>
      <c r="E8743" s="2">
        <v>50</v>
      </c>
      <c r="G8743" t="s">
        <v>1341</v>
      </c>
    </row>
    <row r="8744" spans="1:7" x14ac:dyDescent="0.25">
      <c r="A8744" t="s">
        <v>505</v>
      </c>
      <c r="B8744" t="s">
        <v>506</v>
      </c>
      <c r="D8744" s="1">
        <v>42268</v>
      </c>
      <c r="E8744" s="2">
        <v>8000</v>
      </c>
      <c r="G8744" t="s">
        <v>507</v>
      </c>
    </row>
    <row r="8745" spans="1:7" x14ac:dyDescent="0.25">
      <c r="A8745" t="s">
        <v>454</v>
      </c>
      <c r="B8745" t="s">
        <v>455</v>
      </c>
      <c r="D8745" s="1">
        <v>42268</v>
      </c>
      <c r="E8745" s="2">
        <v>10000</v>
      </c>
      <c r="G8745" t="s">
        <v>456</v>
      </c>
    </row>
    <row r="8746" spans="1:7" x14ac:dyDescent="0.25">
      <c r="A8746" t="s">
        <v>2265</v>
      </c>
      <c r="B8746" t="s">
        <v>2266</v>
      </c>
      <c r="D8746" s="1">
        <v>42268</v>
      </c>
      <c r="E8746" s="2">
        <v>5000</v>
      </c>
      <c r="G8746" t="s">
        <v>1816</v>
      </c>
    </row>
    <row r="8747" spans="1:7" x14ac:dyDescent="0.25">
      <c r="A8747" t="s">
        <v>2391</v>
      </c>
      <c r="B8747" t="s">
        <v>2392</v>
      </c>
      <c r="D8747" s="1">
        <v>42268</v>
      </c>
      <c r="E8747" s="2">
        <v>500</v>
      </c>
      <c r="G8747" t="s">
        <v>276</v>
      </c>
    </row>
    <row r="8748" spans="1:7" x14ac:dyDescent="0.25">
      <c r="A8748" t="s">
        <v>138</v>
      </c>
      <c r="B8748" t="s">
        <v>139</v>
      </c>
      <c r="C8748" t="s">
        <v>140</v>
      </c>
      <c r="D8748" s="1">
        <v>42268</v>
      </c>
      <c r="E8748" s="2">
        <v>100</v>
      </c>
      <c r="F8748" t="s">
        <v>141</v>
      </c>
      <c r="G8748" t="s">
        <v>1341</v>
      </c>
    </row>
    <row r="8749" spans="1:7" x14ac:dyDescent="0.25">
      <c r="A8749" t="s">
        <v>3213</v>
      </c>
      <c r="B8749" t="s">
        <v>3214</v>
      </c>
      <c r="C8749" t="s">
        <v>3215</v>
      </c>
      <c r="D8749" s="1">
        <v>42268</v>
      </c>
      <c r="E8749" s="2">
        <v>13</v>
      </c>
      <c r="G8749" t="s">
        <v>2946</v>
      </c>
    </row>
    <row r="8750" spans="1:7" x14ac:dyDescent="0.25">
      <c r="A8750" t="s">
        <v>1704</v>
      </c>
      <c r="B8750" t="s">
        <v>1705</v>
      </c>
      <c r="C8750" t="s">
        <v>1706</v>
      </c>
      <c r="D8750" s="1">
        <v>42268</v>
      </c>
      <c r="E8750" s="2">
        <v>83.33</v>
      </c>
      <c r="G8750" t="s">
        <v>34</v>
      </c>
    </row>
    <row r="8751" spans="1:7" x14ac:dyDescent="0.25">
      <c r="A8751" t="s">
        <v>3216</v>
      </c>
      <c r="B8751" t="s">
        <v>3217</v>
      </c>
      <c r="C8751" t="s">
        <v>3218</v>
      </c>
      <c r="D8751" s="1">
        <v>42268</v>
      </c>
      <c r="E8751" s="2">
        <v>100</v>
      </c>
      <c r="F8751" t="s">
        <v>3219</v>
      </c>
      <c r="G8751" t="s">
        <v>1341</v>
      </c>
    </row>
    <row r="8752" spans="1:7" x14ac:dyDescent="0.25">
      <c r="A8752" t="s">
        <v>3216</v>
      </c>
      <c r="B8752" t="s">
        <v>3217</v>
      </c>
      <c r="C8752" t="s">
        <v>3218</v>
      </c>
      <c r="D8752" s="1">
        <v>42268</v>
      </c>
      <c r="E8752" s="2">
        <v>100</v>
      </c>
      <c r="F8752" t="s">
        <v>3220</v>
      </c>
      <c r="G8752" t="s">
        <v>1341</v>
      </c>
    </row>
    <row r="8753" spans="1:7" x14ac:dyDescent="0.25">
      <c r="A8753" t="s">
        <v>3216</v>
      </c>
      <c r="B8753" t="s">
        <v>3217</v>
      </c>
      <c r="C8753" t="s">
        <v>3218</v>
      </c>
      <c r="D8753" s="1">
        <v>42268</v>
      </c>
      <c r="E8753" s="2">
        <v>100</v>
      </c>
      <c r="F8753" t="s">
        <v>3221</v>
      </c>
      <c r="G8753" t="s">
        <v>1341</v>
      </c>
    </row>
    <row r="8754" spans="1:7" x14ac:dyDescent="0.25">
      <c r="A8754" t="s">
        <v>1236</v>
      </c>
      <c r="B8754" t="s">
        <v>903</v>
      </c>
      <c r="C8754" t="s">
        <v>997</v>
      </c>
      <c r="D8754" s="1">
        <v>42268</v>
      </c>
      <c r="E8754" s="2">
        <v>84</v>
      </c>
      <c r="F8754" t="s">
        <v>1237</v>
      </c>
      <c r="G8754" t="s">
        <v>34</v>
      </c>
    </row>
    <row r="8755" spans="1:7" x14ac:dyDescent="0.25">
      <c r="A8755" t="s">
        <v>3222</v>
      </c>
      <c r="B8755" t="s">
        <v>3223</v>
      </c>
      <c r="C8755" t="s">
        <v>891</v>
      </c>
      <c r="D8755" s="1">
        <v>42268</v>
      </c>
      <c r="E8755" s="2">
        <v>250</v>
      </c>
      <c r="F8755" t="s">
        <v>3224</v>
      </c>
      <c r="G8755" t="s">
        <v>1341</v>
      </c>
    </row>
    <row r="8756" spans="1:7" x14ac:dyDescent="0.25">
      <c r="A8756" t="s">
        <v>188</v>
      </c>
      <c r="B8756" t="s">
        <v>189</v>
      </c>
      <c r="C8756" t="s">
        <v>190</v>
      </c>
      <c r="D8756" s="1">
        <v>42268</v>
      </c>
      <c r="E8756" s="2">
        <v>100</v>
      </c>
      <c r="F8756" t="s">
        <v>191</v>
      </c>
      <c r="G8756" t="s">
        <v>192</v>
      </c>
    </row>
    <row r="8757" spans="1:7" x14ac:dyDescent="0.25">
      <c r="A8757" t="s">
        <v>2634</v>
      </c>
      <c r="B8757" t="s">
        <v>2635</v>
      </c>
      <c r="C8757" t="s">
        <v>2636</v>
      </c>
      <c r="D8757" s="1">
        <v>42268</v>
      </c>
      <c r="E8757" s="2">
        <v>100</v>
      </c>
      <c r="F8757" t="s">
        <v>2637</v>
      </c>
      <c r="G8757" t="s">
        <v>2638</v>
      </c>
    </row>
    <row r="8758" spans="1:7" x14ac:dyDescent="0.25">
      <c r="A8758" t="s">
        <v>2634</v>
      </c>
      <c r="B8758" t="s">
        <v>2635</v>
      </c>
      <c r="C8758" t="s">
        <v>2636</v>
      </c>
      <c r="D8758" s="1">
        <v>42268</v>
      </c>
      <c r="E8758" s="2">
        <v>100</v>
      </c>
      <c r="F8758" t="s">
        <v>2639</v>
      </c>
      <c r="G8758" t="s">
        <v>2638</v>
      </c>
    </row>
    <row r="8759" spans="1:7" x14ac:dyDescent="0.25">
      <c r="A8759" t="s">
        <v>2634</v>
      </c>
      <c r="B8759" t="s">
        <v>2635</v>
      </c>
      <c r="C8759" t="s">
        <v>2636</v>
      </c>
      <c r="D8759" s="1">
        <v>42268</v>
      </c>
      <c r="E8759" s="2">
        <v>100</v>
      </c>
      <c r="F8759" t="s">
        <v>2639</v>
      </c>
      <c r="G8759" t="s">
        <v>2638</v>
      </c>
    </row>
    <row r="8760" spans="1:7" x14ac:dyDescent="0.25">
      <c r="A8760" t="s">
        <v>2758</v>
      </c>
      <c r="B8760" t="s">
        <v>2759</v>
      </c>
      <c r="C8760" t="s">
        <v>2760</v>
      </c>
      <c r="D8760" s="1">
        <v>42277</v>
      </c>
      <c r="E8760" s="2">
        <v>15</v>
      </c>
      <c r="F8760" t="s">
        <v>2761</v>
      </c>
      <c r="G8760" t="s">
        <v>67</v>
      </c>
    </row>
    <row r="8761" spans="1:7" x14ac:dyDescent="0.25">
      <c r="A8761" t="s">
        <v>2714</v>
      </c>
      <c r="B8761" t="s">
        <v>2715</v>
      </c>
      <c r="C8761" t="s">
        <v>488</v>
      </c>
      <c r="D8761" s="1">
        <v>42277</v>
      </c>
      <c r="E8761" s="2">
        <v>20</v>
      </c>
      <c r="F8761" t="s">
        <v>2716</v>
      </c>
      <c r="G8761" t="s">
        <v>2060</v>
      </c>
    </row>
    <row r="8762" spans="1:7" x14ac:dyDescent="0.25">
      <c r="A8762" t="s">
        <v>1541</v>
      </c>
      <c r="B8762" t="s">
        <v>1542</v>
      </c>
      <c r="C8762" t="s">
        <v>1543</v>
      </c>
      <c r="D8762" s="1">
        <v>42277</v>
      </c>
      <c r="E8762" s="2">
        <v>20</v>
      </c>
      <c r="F8762" t="s">
        <v>1544</v>
      </c>
      <c r="G8762" t="s">
        <v>114</v>
      </c>
    </row>
    <row r="8763" spans="1:7" x14ac:dyDescent="0.25">
      <c r="A8763" t="s">
        <v>1541</v>
      </c>
      <c r="B8763" t="s">
        <v>1542</v>
      </c>
      <c r="C8763" t="s">
        <v>1543</v>
      </c>
      <c r="D8763" s="1">
        <v>42277</v>
      </c>
      <c r="E8763" s="2">
        <v>20</v>
      </c>
      <c r="F8763" t="s">
        <v>1545</v>
      </c>
      <c r="G8763" t="s">
        <v>114</v>
      </c>
    </row>
    <row r="8764" spans="1:7" x14ac:dyDescent="0.25">
      <c r="A8764" t="s">
        <v>553</v>
      </c>
      <c r="B8764" t="s">
        <v>554</v>
      </c>
      <c r="C8764" t="s">
        <v>555</v>
      </c>
      <c r="D8764" s="1">
        <v>42277</v>
      </c>
      <c r="E8764" s="2">
        <v>50</v>
      </c>
      <c r="F8764" t="s">
        <v>556</v>
      </c>
      <c r="G8764" t="s">
        <v>2663</v>
      </c>
    </row>
    <row r="8765" spans="1:7" x14ac:dyDescent="0.25">
      <c r="A8765" t="s">
        <v>553</v>
      </c>
      <c r="B8765" t="s">
        <v>554</v>
      </c>
      <c r="C8765" t="s">
        <v>555</v>
      </c>
      <c r="D8765" s="1">
        <v>42277</v>
      </c>
      <c r="E8765" s="2">
        <v>50</v>
      </c>
      <c r="F8765" t="s">
        <v>557</v>
      </c>
      <c r="G8765" t="s">
        <v>2663</v>
      </c>
    </row>
    <row r="8766" spans="1:7" x14ac:dyDescent="0.25">
      <c r="A8766" t="s">
        <v>2711</v>
      </c>
      <c r="B8766" t="s">
        <v>2286</v>
      </c>
      <c r="C8766" t="s">
        <v>2712</v>
      </c>
      <c r="D8766" s="1">
        <v>42277</v>
      </c>
      <c r="E8766" s="2">
        <v>20</v>
      </c>
      <c r="F8766" t="s">
        <v>2713</v>
      </c>
      <c r="G8766" t="s">
        <v>2663</v>
      </c>
    </row>
    <row r="8767" spans="1:7" x14ac:dyDescent="0.25">
      <c r="A8767" t="s">
        <v>1095</v>
      </c>
      <c r="B8767" t="s">
        <v>1096</v>
      </c>
      <c r="C8767" t="s">
        <v>1097</v>
      </c>
      <c r="D8767" s="1">
        <v>42277</v>
      </c>
      <c r="E8767" s="2">
        <v>25</v>
      </c>
      <c r="F8767" t="s">
        <v>1098</v>
      </c>
      <c r="G8767" t="s">
        <v>1246</v>
      </c>
    </row>
    <row r="8768" spans="1:7" x14ac:dyDescent="0.25">
      <c r="A8768" t="s">
        <v>1095</v>
      </c>
      <c r="B8768" t="s">
        <v>1096</v>
      </c>
      <c r="C8768" t="s">
        <v>1097</v>
      </c>
      <c r="D8768" s="1">
        <v>42277</v>
      </c>
      <c r="E8768" s="2">
        <v>25</v>
      </c>
      <c r="F8768" t="s">
        <v>1099</v>
      </c>
      <c r="G8768" t="s">
        <v>1246</v>
      </c>
    </row>
    <row r="8769" spans="1:7" x14ac:dyDescent="0.25">
      <c r="A8769" t="s">
        <v>1095</v>
      </c>
      <c r="B8769" t="s">
        <v>1096</v>
      </c>
      <c r="C8769" t="s">
        <v>1097</v>
      </c>
      <c r="D8769" s="1">
        <v>42277</v>
      </c>
      <c r="E8769" s="2">
        <v>25</v>
      </c>
      <c r="F8769" t="s">
        <v>1099</v>
      </c>
      <c r="G8769" t="s">
        <v>1246</v>
      </c>
    </row>
    <row r="8770" spans="1:7" x14ac:dyDescent="0.25">
      <c r="A8770" t="s">
        <v>1095</v>
      </c>
      <c r="B8770" t="s">
        <v>1096</v>
      </c>
      <c r="C8770" t="s">
        <v>1097</v>
      </c>
      <c r="D8770" s="1">
        <v>42277</v>
      </c>
      <c r="E8770" s="2">
        <v>25</v>
      </c>
      <c r="F8770" t="s">
        <v>1099</v>
      </c>
      <c r="G8770" t="s">
        <v>1246</v>
      </c>
    </row>
    <row r="8771" spans="1:7" x14ac:dyDescent="0.25">
      <c r="A8771" t="s">
        <v>2272</v>
      </c>
      <c r="B8771" t="s">
        <v>2273</v>
      </c>
      <c r="C8771" t="s">
        <v>2274</v>
      </c>
      <c r="D8771" s="1">
        <v>42277</v>
      </c>
      <c r="E8771" s="2">
        <v>125</v>
      </c>
      <c r="F8771" t="s">
        <v>2275</v>
      </c>
      <c r="G8771" t="s">
        <v>2538</v>
      </c>
    </row>
    <row r="8772" spans="1:7" x14ac:dyDescent="0.25">
      <c r="A8772" t="s">
        <v>2272</v>
      </c>
      <c r="B8772" t="s">
        <v>2273</v>
      </c>
      <c r="C8772" t="s">
        <v>2274</v>
      </c>
      <c r="D8772" s="1">
        <v>42277</v>
      </c>
      <c r="E8772" s="2">
        <v>125</v>
      </c>
      <c r="F8772" t="s">
        <v>2276</v>
      </c>
      <c r="G8772" t="s">
        <v>2538</v>
      </c>
    </row>
    <row r="8773" spans="1:7" x14ac:dyDescent="0.25">
      <c r="A8773" t="s">
        <v>151</v>
      </c>
      <c r="B8773" t="s">
        <v>152</v>
      </c>
      <c r="C8773" t="s">
        <v>153</v>
      </c>
      <c r="D8773" s="1">
        <v>42277</v>
      </c>
      <c r="E8773" s="2">
        <v>40</v>
      </c>
      <c r="F8773" t="s">
        <v>154</v>
      </c>
      <c r="G8773" t="s">
        <v>114</v>
      </c>
    </row>
    <row r="8774" spans="1:7" x14ac:dyDescent="0.25">
      <c r="A8774" t="s">
        <v>241</v>
      </c>
      <c r="B8774" t="s">
        <v>242</v>
      </c>
      <c r="C8774" t="s">
        <v>243</v>
      </c>
      <c r="D8774" s="1">
        <v>42277</v>
      </c>
      <c r="E8774" s="2">
        <v>300</v>
      </c>
      <c r="F8774" t="s">
        <v>244</v>
      </c>
      <c r="G8774" t="s">
        <v>245</v>
      </c>
    </row>
    <row r="8775" spans="1:7" x14ac:dyDescent="0.25">
      <c r="A8775" t="s">
        <v>241</v>
      </c>
      <c r="B8775" t="s">
        <v>242</v>
      </c>
      <c r="C8775" t="s">
        <v>243</v>
      </c>
      <c r="D8775" s="1">
        <v>42277</v>
      </c>
      <c r="E8775" s="2">
        <v>300</v>
      </c>
      <c r="F8775" t="s">
        <v>246</v>
      </c>
      <c r="G8775" t="s">
        <v>245</v>
      </c>
    </row>
    <row r="8776" spans="1:7" x14ac:dyDescent="0.25">
      <c r="A8776" t="s">
        <v>164</v>
      </c>
      <c r="B8776" t="s">
        <v>165</v>
      </c>
      <c r="C8776" t="s">
        <v>166</v>
      </c>
      <c r="D8776" s="1">
        <v>42277</v>
      </c>
      <c r="E8776" s="2">
        <v>25</v>
      </c>
      <c r="F8776" t="s">
        <v>167</v>
      </c>
      <c r="G8776" t="s">
        <v>1695</v>
      </c>
    </row>
    <row r="8777" spans="1:7" x14ac:dyDescent="0.25">
      <c r="A8777" t="s">
        <v>164</v>
      </c>
      <c r="B8777" t="s">
        <v>165</v>
      </c>
      <c r="C8777" t="s">
        <v>166</v>
      </c>
      <c r="D8777" s="1">
        <v>42277</v>
      </c>
      <c r="E8777" s="2">
        <v>25</v>
      </c>
      <c r="F8777" t="s">
        <v>168</v>
      </c>
      <c r="G8777" t="s">
        <v>1695</v>
      </c>
    </row>
    <row r="8778" spans="1:7" x14ac:dyDescent="0.25">
      <c r="A8778" t="s">
        <v>169</v>
      </c>
      <c r="B8778" t="s">
        <v>170</v>
      </c>
      <c r="C8778" t="s">
        <v>171</v>
      </c>
      <c r="D8778" s="1">
        <v>42277</v>
      </c>
      <c r="E8778" s="2">
        <v>10</v>
      </c>
      <c r="F8778" t="s">
        <v>172</v>
      </c>
      <c r="G8778" t="s">
        <v>1245</v>
      </c>
    </row>
    <row r="8779" spans="1:7" x14ac:dyDescent="0.25">
      <c r="A8779" t="s">
        <v>169</v>
      </c>
      <c r="B8779" t="s">
        <v>170</v>
      </c>
      <c r="C8779" t="s">
        <v>171</v>
      </c>
      <c r="D8779" s="1">
        <v>42277</v>
      </c>
      <c r="E8779" s="2">
        <v>10</v>
      </c>
      <c r="F8779" t="s">
        <v>173</v>
      </c>
      <c r="G8779" t="s">
        <v>1245</v>
      </c>
    </row>
    <row r="8780" spans="1:7" x14ac:dyDescent="0.25">
      <c r="A8780" t="s">
        <v>1464</v>
      </c>
      <c r="B8780" t="s">
        <v>1465</v>
      </c>
      <c r="C8780" t="s">
        <v>627</v>
      </c>
      <c r="D8780" s="1">
        <v>42277</v>
      </c>
      <c r="E8780" s="2">
        <v>20</v>
      </c>
      <c r="F8780" t="s">
        <v>1466</v>
      </c>
      <c r="G8780" t="s">
        <v>2060</v>
      </c>
    </row>
    <row r="8781" spans="1:7" x14ac:dyDescent="0.25">
      <c r="A8781" t="s">
        <v>1464</v>
      </c>
      <c r="B8781" t="s">
        <v>1465</v>
      </c>
      <c r="C8781" t="s">
        <v>627</v>
      </c>
      <c r="D8781" s="1">
        <v>42277</v>
      </c>
      <c r="E8781" s="2">
        <v>20</v>
      </c>
      <c r="F8781" t="s">
        <v>1466</v>
      </c>
      <c r="G8781" t="s">
        <v>2060</v>
      </c>
    </row>
    <row r="8782" spans="1:7" x14ac:dyDescent="0.25">
      <c r="A8782" t="s">
        <v>493</v>
      </c>
      <c r="B8782" t="s">
        <v>494</v>
      </c>
      <c r="C8782" t="s">
        <v>495</v>
      </c>
      <c r="D8782" s="1">
        <v>42277</v>
      </c>
      <c r="E8782" s="2">
        <v>10</v>
      </c>
      <c r="F8782" t="s">
        <v>496</v>
      </c>
      <c r="G8782" t="s">
        <v>2456</v>
      </c>
    </row>
    <row r="8783" spans="1:7" x14ac:dyDescent="0.25">
      <c r="A8783" t="s">
        <v>493</v>
      </c>
      <c r="B8783" t="s">
        <v>494</v>
      </c>
      <c r="C8783" t="s">
        <v>495</v>
      </c>
      <c r="D8783" s="1">
        <v>42277</v>
      </c>
      <c r="E8783" s="2">
        <v>10</v>
      </c>
      <c r="F8783" t="s">
        <v>497</v>
      </c>
      <c r="G8783" t="s">
        <v>2456</v>
      </c>
    </row>
    <row r="8784" spans="1:7" x14ac:dyDescent="0.25">
      <c r="A8784" t="s">
        <v>174</v>
      </c>
      <c r="B8784" t="s">
        <v>175</v>
      </c>
      <c r="C8784" t="s">
        <v>176</v>
      </c>
      <c r="D8784" s="1">
        <v>42277</v>
      </c>
      <c r="E8784" s="2">
        <v>10</v>
      </c>
      <c r="F8784" t="s">
        <v>177</v>
      </c>
      <c r="G8784" t="s">
        <v>114</v>
      </c>
    </row>
    <row r="8785" spans="1:7" x14ac:dyDescent="0.25">
      <c r="A8785" t="s">
        <v>1356</v>
      </c>
      <c r="B8785" t="s">
        <v>307</v>
      </c>
      <c r="C8785" t="s">
        <v>1357</v>
      </c>
      <c r="D8785" s="1">
        <v>42277</v>
      </c>
      <c r="E8785" s="2">
        <v>5</v>
      </c>
      <c r="F8785" t="s">
        <v>1358</v>
      </c>
      <c r="G8785" t="s">
        <v>1245</v>
      </c>
    </row>
    <row r="8786" spans="1:7" x14ac:dyDescent="0.25">
      <c r="A8786" t="s">
        <v>671</v>
      </c>
      <c r="B8786" t="s">
        <v>672</v>
      </c>
      <c r="C8786" t="s">
        <v>673</v>
      </c>
      <c r="D8786" s="1">
        <v>42277</v>
      </c>
      <c r="E8786" s="2">
        <v>20</v>
      </c>
      <c r="F8786" t="s">
        <v>674</v>
      </c>
      <c r="G8786" t="s">
        <v>1245</v>
      </c>
    </row>
    <row r="8787" spans="1:7" x14ac:dyDescent="0.25">
      <c r="A8787" t="s">
        <v>671</v>
      </c>
      <c r="B8787" t="s">
        <v>672</v>
      </c>
      <c r="C8787" t="s">
        <v>673</v>
      </c>
      <c r="D8787" s="1">
        <v>42277</v>
      </c>
      <c r="E8787" s="2">
        <v>20</v>
      </c>
      <c r="F8787" t="s">
        <v>675</v>
      </c>
      <c r="G8787" t="s">
        <v>1245</v>
      </c>
    </row>
    <row r="8788" spans="1:7" x14ac:dyDescent="0.25">
      <c r="A8788" t="s">
        <v>259</v>
      </c>
      <c r="B8788" t="s">
        <v>260</v>
      </c>
      <c r="C8788" t="s">
        <v>261</v>
      </c>
      <c r="D8788" s="1">
        <v>42277</v>
      </c>
      <c r="E8788" s="2">
        <v>10</v>
      </c>
      <c r="F8788" t="s">
        <v>262</v>
      </c>
      <c r="G8788" t="s">
        <v>1695</v>
      </c>
    </row>
    <row r="8789" spans="1:7" x14ac:dyDescent="0.25">
      <c r="A8789" t="s">
        <v>709</v>
      </c>
      <c r="B8789" t="s">
        <v>710</v>
      </c>
      <c r="C8789" t="s">
        <v>705</v>
      </c>
      <c r="D8789" s="1">
        <v>42277</v>
      </c>
      <c r="E8789" s="2">
        <v>125</v>
      </c>
      <c r="F8789" t="s">
        <v>711</v>
      </c>
      <c r="G8789" t="s">
        <v>3225</v>
      </c>
    </row>
    <row r="8790" spans="1:7" x14ac:dyDescent="0.25">
      <c r="A8790" t="s">
        <v>709</v>
      </c>
      <c r="B8790" t="s">
        <v>710</v>
      </c>
      <c r="C8790" t="s">
        <v>705</v>
      </c>
      <c r="D8790" s="1">
        <v>42277</v>
      </c>
      <c r="E8790" s="2">
        <v>125</v>
      </c>
      <c r="F8790" t="s">
        <v>712</v>
      </c>
      <c r="G8790" t="s">
        <v>3225</v>
      </c>
    </row>
    <row r="8791" spans="1:7" x14ac:dyDescent="0.25">
      <c r="A8791" t="s">
        <v>709</v>
      </c>
      <c r="B8791" t="s">
        <v>710</v>
      </c>
      <c r="C8791" t="s">
        <v>705</v>
      </c>
      <c r="D8791" s="1">
        <v>42277</v>
      </c>
      <c r="E8791" s="2">
        <v>125</v>
      </c>
      <c r="F8791" t="s">
        <v>712</v>
      </c>
      <c r="G8791" t="s">
        <v>3225</v>
      </c>
    </row>
    <row r="8792" spans="1:7" x14ac:dyDescent="0.25">
      <c r="A8792" t="s">
        <v>2627</v>
      </c>
      <c r="B8792" t="s">
        <v>2628</v>
      </c>
      <c r="C8792" t="s">
        <v>2629</v>
      </c>
      <c r="D8792" s="1">
        <v>42277</v>
      </c>
      <c r="E8792" s="2">
        <v>100</v>
      </c>
      <c r="F8792" t="s">
        <v>2630</v>
      </c>
      <c r="G8792" t="s">
        <v>321</v>
      </c>
    </row>
    <row r="8793" spans="1:7" x14ac:dyDescent="0.25">
      <c r="A8793" t="s">
        <v>2627</v>
      </c>
      <c r="B8793" t="s">
        <v>2628</v>
      </c>
      <c r="C8793" t="s">
        <v>2629</v>
      </c>
      <c r="D8793" s="1">
        <v>42277</v>
      </c>
      <c r="E8793" s="2">
        <v>100</v>
      </c>
      <c r="F8793" t="s">
        <v>2630</v>
      </c>
      <c r="G8793" t="s">
        <v>321</v>
      </c>
    </row>
    <row r="8794" spans="1:7" x14ac:dyDescent="0.25">
      <c r="A8794" t="s">
        <v>247</v>
      </c>
      <c r="B8794" t="s">
        <v>248</v>
      </c>
      <c r="C8794" t="s">
        <v>249</v>
      </c>
      <c r="D8794" s="1">
        <v>42277</v>
      </c>
      <c r="E8794" s="2">
        <v>20</v>
      </c>
      <c r="F8794" t="s">
        <v>250</v>
      </c>
      <c r="G8794" t="s">
        <v>251</v>
      </c>
    </row>
    <row r="8795" spans="1:7" x14ac:dyDescent="0.25">
      <c r="A8795" t="s">
        <v>247</v>
      </c>
      <c r="B8795" t="s">
        <v>248</v>
      </c>
      <c r="C8795" t="s">
        <v>249</v>
      </c>
      <c r="D8795" s="1">
        <v>42277</v>
      </c>
      <c r="E8795" s="2">
        <v>20</v>
      </c>
      <c r="F8795" t="s">
        <v>252</v>
      </c>
      <c r="G8795" t="s">
        <v>251</v>
      </c>
    </row>
    <row r="8796" spans="1:7" x14ac:dyDescent="0.25">
      <c r="A8796" t="s">
        <v>178</v>
      </c>
      <c r="B8796" t="s">
        <v>179</v>
      </c>
      <c r="C8796" t="s">
        <v>180</v>
      </c>
      <c r="D8796" s="1">
        <v>42277</v>
      </c>
      <c r="E8796" s="2">
        <v>5</v>
      </c>
      <c r="F8796" t="s">
        <v>181</v>
      </c>
      <c r="G8796" t="s">
        <v>182</v>
      </c>
    </row>
    <row r="8797" spans="1:7" x14ac:dyDescent="0.25">
      <c r="A8797" t="s">
        <v>1317</v>
      </c>
      <c r="B8797" t="s">
        <v>1318</v>
      </c>
      <c r="C8797" t="s">
        <v>1319</v>
      </c>
      <c r="D8797" s="1">
        <v>42277</v>
      </c>
      <c r="E8797" s="2">
        <v>200</v>
      </c>
      <c r="F8797" t="s">
        <v>1320</v>
      </c>
      <c r="G8797" t="s">
        <v>1328</v>
      </c>
    </row>
    <row r="8798" spans="1:7" x14ac:dyDescent="0.25">
      <c r="A8798" t="s">
        <v>1317</v>
      </c>
      <c r="B8798" t="s">
        <v>1318</v>
      </c>
      <c r="C8798" t="s">
        <v>1319</v>
      </c>
      <c r="D8798" s="1">
        <v>42277</v>
      </c>
      <c r="E8798" s="2">
        <v>200</v>
      </c>
      <c r="F8798" t="s">
        <v>1321</v>
      </c>
      <c r="G8798" t="s">
        <v>1328</v>
      </c>
    </row>
    <row r="8799" spans="1:7" x14ac:dyDescent="0.25">
      <c r="A8799" t="s">
        <v>2475</v>
      </c>
      <c r="B8799" t="s">
        <v>1451</v>
      </c>
      <c r="C8799" t="s">
        <v>2476</v>
      </c>
      <c r="D8799" s="1">
        <v>42277</v>
      </c>
      <c r="E8799" s="2">
        <v>25</v>
      </c>
      <c r="F8799" t="s">
        <v>2477</v>
      </c>
      <c r="G8799" t="s">
        <v>2456</v>
      </c>
    </row>
    <row r="8800" spans="1:7" x14ac:dyDescent="0.25">
      <c r="A8800" t="s">
        <v>1100</v>
      </c>
      <c r="B8800" t="s">
        <v>1101</v>
      </c>
      <c r="C8800" t="s">
        <v>1102</v>
      </c>
      <c r="D8800" s="1">
        <v>42277</v>
      </c>
      <c r="E8800" s="2">
        <v>25</v>
      </c>
      <c r="F8800" t="s">
        <v>1103</v>
      </c>
      <c r="G8800" t="s">
        <v>1247</v>
      </c>
    </row>
    <row r="8801" spans="1:7" x14ac:dyDescent="0.25">
      <c r="A8801" t="s">
        <v>1100</v>
      </c>
      <c r="B8801" t="s">
        <v>1101</v>
      </c>
      <c r="C8801" t="s">
        <v>1102</v>
      </c>
      <c r="D8801" s="1">
        <v>42277</v>
      </c>
      <c r="E8801" s="2">
        <v>25</v>
      </c>
      <c r="F8801" t="s">
        <v>1104</v>
      </c>
      <c r="G8801" t="s">
        <v>1247</v>
      </c>
    </row>
    <row r="8802" spans="1:7" x14ac:dyDescent="0.25">
      <c r="A8802" t="s">
        <v>366</v>
      </c>
      <c r="B8802" t="s">
        <v>367</v>
      </c>
      <c r="C8802" t="s">
        <v>368</v>
      </c>
      <c r="D8802" s="1">
        <v>42277</v>
      </c>
      <c r="E8802" s="2">
        <v>20</v>
      </c>
      <c r="F8802" t="s">
        <v>369</v>
      </c>
      <c r="G8802" t="s">
        <v>182</v>
      </c>
    </row>
    <row r="8803" spans="1:7" x14ac:dyDescent="0.25">
      <c r="A8803" t="s">
        <v>546</v>
      </c>
      <c r="B8803" t="s">
        <v>547</v>
      </c>
      <c r="C8803" t="s">
        <v>548</v>
      </c>
      <c r="D8803" s="1">
        <v>42277</v>
      </c>
      <c r="E8803" s="2">
        <v>55</v>
      </c>
      <c r="F8803" t="s">
        <v>549</v>
      </c>
      <c r="G8803" t="s">
        <v>1245</v>
      </c>
    </row>
    <row r="8804" spans="1:7" x14ac:dyDescent="0.25">
      <c r="A8804" t="s">
        <v>263</v>
      </c>
      <c r="B8804" t="s">
        <v>264</v>
      </c>
      <c r="C8804" t="s">
        <v>265</v>
      </c>
      <c r="D8804" s="1">
        <v>42277</v>
      </c>
      <c r="E8804" s="2">
        <v>50</v>
      </c>
      <c r="F8804" t="s">
        <v>266</v>
      </c>
      <c r="G8804" t="s">
        <v>1695</v>
      </c>
    </row>
    <row r="8805" spans="1:7" x14ac:dyDescent="0.25">
      <c r="A8805" t="s">
        <v>115</v>
      </c>
      <c r="B8805" t="s">
        <v>116</v>
      </c>
      <c r="C8805" t="s">
        <v>117</v>
      </c>
      <c r="D8805" s="1">
        <v>42277</v>
      </c>
      <c r="E8805" s="2">
        <v>5</v>
      </c>
      <c r="F8805" t="s">
        <v>118</v>
      </c>
      <c r="G8805" t="s">
        <v>1245</v>
      </c>
    </row>
    <row r="8806" spans="1:7" x14ac:dyDescent="0.25">
      <c r="A8806" t="s">
        <v>115</v>
      </c>
      <c r="B8806" t="s">
        <v>116</v>
      </c>
      <c r="C8806" t="s">
        <v>117</v>
      </c>
      <c r="D8806" s="1">
        <v>42277</v>
      </c>
      <c r="E8806" s="2">
        <v>5</v>
      </c>
      <c r="F8806" t="s">
        <v>119</v>
      </c>
      <c r="G8806" t="s">
        <v>1245</v>
      </c>
    </row>
    <row r="8807" spans="1:7" x14ac:dyDescent="0.25">
      <c r="A8807" t="s">
        <v>115</v>
      </c>
      <c r="B8807" t="s">
        <v>116</v>
      </c>
      <c r="C8807" t="s">
        <v>117</v>
      </c>
      <c r="D8807" s="1">
        <v>42277</v>
      </c>
      <c r="E8807" s="2">
        <v>5</v>
      </c>
      <c r="F8807" t="s">
        <v>120</v>
      </c>
      <c r="G8807" t="s">
        <v>1245</v>
      </c>
    </row>
    <row r="8808" spans="1:7" x14ac:dyDescent="0.25">
      <c r="A8808" t="s">
        <v>121</v>
      </c>
      <c r="B8808" t="s">
        <v>122</v>
      </c>
      <c r="C8808" t="s">
        <v>123</v>
      </c>
      <c r="D8808" s="1">
        <v>42277</v>
      </c>
      <c r="E8808" s="2">
        <v>70</v>
      </c>
      <c r="F8808" t="s">
        <v>124</v>
      </c>
      <c r="G8808" t="s">
        <v>1790</v>
      </c>
    </row>
    <row r="8809" spans="1:7" x14ac:dyDescent="0.25">
      <c r="A8809" t="s">
        <v>2748</v>
      </c>
      <c r="B8809" t="s">
        <v>2749</v>
      </c>
      <c r="C8809" t="s">
        <v>2750</v>
      </c>
      <c r="D8809" s="1">
        <v>42277</v>
      </c>
      <c r="E8809" s="2">
        <v>20</v>
      </c>
      <c r="F8809" t="s">
        <v>2751</v>
      </c>
      <c r="G8809" t="s">
        <v>3076</v>
      </c>
    </row>
    <row r="8810" spans="1:7" x14ac:dyDescent="0.25">
      <c r="A8810" t="s">
        <v>2748</v>
      </c>
      <c r="B8810" t="s">
        <v>2749</v>
      </c>
      <c r="C8810" t="s">
        <v>2750</v>
      </c>
      <c r="D8810" s="1">
        <v>42277</v>
      </c>
      <c r="E8810" s="2">
        <v>20</v>
      </c>
      <c r="F8810" t="s">
        <v>2751</v>
      </c>
      <c r="G8810" t="s">
        <v>3076</v>
      </c>
    </row>
    <row r="8811" spans="1:7" x14ac:dyDescent="0.25">
      <c r="A8811" t="s">
        <v>2748</v>
      </c>
      <c r="B8811" t="s">
        <v>2749</v>
      </c>
      <c r="C8811" t="s">
        <v>2750</v>
      </c>
      <c r="D8811" s="1">
        <v>42277</v>
      </c>
      <c r="E8811" s="2">
        <v>20</v>
      </c>
      <c r="F8811" t="s">
        <v>2752</v>
      </c>
      <c r="G8811" t="s">
        <v>3076</v>
      </c>
    </row>
    <row r="8812" spans="1:7" x14ac:dyDescent="0.25">
      <c r="A8812" t="s">
        <v>2346</v>
      </c>
      <c r="B8812" t="s">
        <v>371</v>
      </c>
      <c r="C8812" t="s">
        <v>2347</v>
      </c>
      <c r="D8812" s="1">
        <v>42277</v>
      </c>
      <c r="E8812" s="2">
        <v>20</v>
      </c>
      <c r="F8812" t="s">
        <v>2348</v>
      </c>
      <c r="G8812" t="s">
        <v>2663</v>
      </c>
    </row>
    <row r="8813" spans="1:7" x14ac:dyDescent="0.25">
      <c r="A8813" t="s">
        <v>2346</v>
      </c>
      <c r="B8813" t="s">
        <v>371</v>
      </c>
      <c r="C8813" t="s">
        <v>2347</v>
      </c>
      <c r="D8813" s="1">
        <v>42277</v>
      </c>
      <c r="E8813" s="2">
        <v>20</v>
      </c>
      <c r="F8813" t="s">
        <v>2349</v>
      </c>
      <c r="G8813" t="s">
        <v>2663</v>
      </c>
    </row>
    <row r="8814" spans="1:7" x14ac:dyDescent="0.25">
      <c r="A8814" t="s">
        <v>3140</v>
      </c>
      <c r="B8814" t="s">
        <v>3141</v>
      </c>
      <c r="C8814" t="s">
        <v>3142</v>
      </c>
      <c r="D8814" s="1">
        <v>42277</v>
      </c>
      <c r="E8814" s="2">
        <v>30</v>
      </c>
      <c r="F8814" t="s">
        <v>3143</v>
      </c>
      <c r="G8814" t="s">
        <v>1695</v>
      </c>
    </row>
    <row r="8815" spans="1:7" x14ac:dyDescent="0.25">
      <c r="A8815" t="s">
        <v>3140</v>
      </c>
      <c r="B8815" t="s">
        <v>3141</v>
      </c>
      <c r="C8815" t="s">
        <v>3142</v>
      </c>
      <c r="D8815" s="1">
        <v>42277</v>
      </c>
      <c r="E8815" s="2">
        <v>30</v>
      </c>
      <c r="F8815" t="s">
        <v>3143</v>
      </c>
      <c r="G8815" t="s">
        <v>1695</v>
      </c>
    </row>
    <row r="8816" spans="1:7" x14ac:dyDescent="0.25">
      <c r="A8816" t="s">
        <v>3140</v>
      </c>
      <c r="B8816" t="s">
        <v>3141</v>
      </c>
      <c r="C8816" t="s">
        <v>3142</v>
      </c>
      <c r="D8816" s="1">
        <v>42277</v>
      </c>
      <c r="E8816" s="2">
        <v>30</v>
      </c>
      <c r="F8816" t="s">
        <v>3144</v>
      </c>
      <c r="G8816" t="s">
        <v>1695</v>
      </c>
    </row>
    <row r="8817" spans="1:7" x14ac:dyDescent="0.25">
      <c r="A8817" t="s">
        <v>272</v>
      </c>
      <c r="B8817" t="s">
        <v>175</v>
      </c>
      <c r="C8817" t="s">
        <v>273</v>
      </c>
      <c r="D8817" s="1">
        <v>42277</v>
      </c>
      <c r="E8817" s="2">
        <v>25</v>
      </c>
      <c r="F8817" t="s">
        <v>274</v>
      </c>
      <c r="G8817" t="s">
        <v>1299</v>
      </c>
    </row>
    <row r="8818" spans="1:7" x14ac:dyDescent="0.25">
      <c r="A8818" t="s">
        <v>272</v>
      </c>
      <c r="B8818" t="s">
        <v>175</v>
      </c>
      <c r="C8818" t="s">
        <v>273</v>
      </c>
      <c r="D8818" s="1">
        <v>42277</v>
      </c>
      <c r="E8818" s="2">
        <v>25</v>
      </c>
      <c r="F8818" t="s">
        <v>274</v>
      </c>
      <c r="G8818" t="s">
        <v>1299</v>
      </c>
    </row>
    <row r="8819" spans="1:7" x14ac:dyDescent="0.25">
      <c r="A8819" t="s">
        <v>125</v>
      </c>
      <c r="B8819" t="s">
        <v>126</v>
      </c>
      <c r="C8819" t="s">
        <v>127</v>
      </c>
      <c r="D8819" s="1">
        <v>42277</v>
      </c>
      <c r="E8819" s="2">
        <v>5</v>
      </c>
      <c r="F8819" t="s">
        <v>128</v>
      </c>
      <c r="G8819" t="s">
        <v>1245</v>
      </c>
    </row>
    <row r="8820" spans="1:7" x14ac:dyDescent="0.25">
      <c r="A8820" t="s">
        <v>138</v>
      </c>
      <c r="B8820" t="s">
        <v>139</v>
      </c>
      <c r="C8820" t="s">
        <v>140</v>
      </c>
      <c r="D8820" s="1">
        <v>42277</v>
      </c>
      <c r="E8820" s="2">
        <v>40</v>
      </c>
      <c r="F8820" t="s">
        <v>141</v>
      </c>
      <c r="G8820" t="s">
        <v>1245</v>
      </c>
    </row>
    <row r="8821" spans="1:7" x14ac:dyDescent="0.25">
      <c r="A8821" t="s">
        <v>278</v>
      </c>
      <c r="B8821" t="s">
        <v>279</v>
      </c>
      <c r="C8821" t="s">
        <v>280</v>
      </c>
      <c r="D8821" s="1">
        <v>42277</v>
      </c>
      <c r="E8821" s="2">
        <v>5</v>
      </c>
      <c r="F8821" t="s">
        <v>281</v>
      </c>
      <c r="G8821" t="s">
        <v>282</v>
      </c>
    </row>
    <row r="8822" spans="1:7" x14ac:dyDescent="0.25">
      <c r="A8822" t="s">
        <v>2339</v>
      </c>
      <c r="B8822" t="s">
        <v>222</v>
      </c>
      <c r="C8822" t="s">
        <v>2340</v>
      </c>
      <c r="D8822" s="1">
        <v>42277</v>
      </c>
      <c r="E8822" s="2">
        <v>10</v>
      </c>
      <c r="F8822" t="s">
        <v>2341</v>
      </c>
      <c r="G8822" t="s">
        <v>2677</v>
      </c>
    </row>
    <row r="8823" spans="1:7" x14ac:dyDescent="0.25">
      <c r="A8823" t="s">
        <v>2339</v>
      </c>
      <c r="B8823" t="s">
        <v>222</v>
      </c>
      <c r="C8823" t="s">
        <v>2340</v>
      </c>
      <c r="D8823" s="1">
        <v>42277</v>
      </c>
      <c r="E8823" s="2">
        <v>10</v>
      </c>
      <c r="F8823" t="s">
        <v>2342</v>
      </c>
      <c r="G8823" t="s">
        <v>2677</v>
      </c>
    </row>
    <row r="8824" spans="1:7" x14ac:dyDescent="0.25">
      <c r="A8824" t="s">
        <v>1492</v>
      </c>
      <c r="B8824" t="s">
        <v>1493</v>
      </c>
      <c r="C8824" t="s">
        <v>1494</v>
      </c>
      <c r="D8824" s="1">
        <v>42277</v>
      </c>
      <c r="E8824" s="2">
        <v>10</v>
      </c>
      <c r="F8824" t="s">
        <v>1495</v>
      </c>
      <c r="G8824" t="s">
        <v>97</v>
      </c>
    </row>
    <row r="8825" spans="1:7" x14ac:dyDescent="0.25">
      <c r="A8825" t="s">
        <v>133</v>
      </c>
      <c r="B8825" t="s">
        <v>134</v>
      </c>
      <c r="C8825" t="s">
        <v>95</v>
      </c>
      <c r="D8825" s="1">
        <v>42277</v>
      </c>
      <c r="E8825" s="2">
        <v>10</v>
      </c>
      <c r="F8825" t="s">
        <v>135</v>
      </c>
      <c r="G8825" t="s">
        <v>1245</v>
      </c>
    </row>
    <row r="8826" spans="1:7" x14ac:dyDescent="0.25">
      <c r="A8826" t="s">
        <v>133</v>
      </c>
      <c r="B8826" t="s">
        <v>134</v>
      </c>
      <c r="C8826" t="s">
        <v>95</v>
      </c>
      <c r="D8826" s="1">
        <v>42277</v>
      </c>
      <c r="E8826" s="2">
        <v>10</v>
      </c>
      <c r="F8826" t="s">
        <v>136</v>
      </c>
      <c r="G8826" t="s">
        <v>1245</v>
      </c>
    </row>
    <row r="8827" spans="1:7" x14ac:dyDescent="0.25">
      <c r="A8827" t="s">
        <v>133</v>
      </c>
      <c r="B8827" t="s">
        <v>134</v>
      </c>
      <c r="C8827" t="s">
        <v>95</v>
      </c>
      <c r="D8827" s="1">
        <v>42277</v>
      </c>
      <c r="E8827" s="2">
        <v>10</v>
      </c>
      <c r="F8827" t="s">
        <v>137</v>
      </c>
      <c r="G8827" t="s">
        <v>1245</v>
      </c>
    </row>
    <row r="8828" spans="1:7" x14ac:dyDescent="0.25">
      <c r="A8828" t="s">
        <v>293</v>
      </c>
      <c r="B8828" t="s">
        <v>248</v>
      </c>
      <c r="C8828" t="s">
        <v>294</v>
      </c>
      <c r="D8828" s="1">
        <v>42277</v>
      </c>
      <c r="E8828" s="2">
        <v>15</v>
      </c>
      <c r="F8828" t="s">
        <v>295</v>
      </c>
      <c r="G8828" t="s">
        <v>182</v>
      </c>
    </row>
    <row r="8829" spans="1:7" x14ac:dyDescent="0.25">
      <c r="A8829" t="s">
        <v>293</v>
      </c>
      <c r="B8829" t="s">
        <v>248</v>
      </c>
      <c r="C8829" t="s">
        <v>294</v>
      </c>
      <c r="D8829" s="1">
        <v>42277</v>
      </c>
      <c r="E8829" s="2">
        <v>15</v>
      </c>
      <c r="F8829" t="s">
        <v>295</v>
      </c>
      <c r="G8829" t="s">
        <v>182</v>
      </c>
    </row>
    <row r="8830" spans="1:7" x14ac:dyDescent="0.25">
      <c r="A8830" t="s">
        <v>129</v>
      </c>
      <c r="B8830" t="s">
        <v>130</v>
      </c>
      <c r="C8830" t="s">
        <v>131</v>
      </c>
      <c r="D8830" s="1">
        <v>42277</v>
      </c>
      <c r="E8830" s="2">
        <v>10</v>
      </c>
      <c r="F8830" t="s">
        <v>132</v>
      </c>
      <c r="G8830" t="s">
        <v>9</v>
      </c>
    </row>
    <row r="8831" spans="1:7" x14ac:dyDescent="0.25">
      <c r="A8831" t="s">
        <v>2753</v>
      </c>
      <c r="B8831" t="s">
        <v>740</v>
      </c>
      <c r="C8831" t="s">
        <v>2754</v>
      </c>
      <c r="D8831" s="1">
        <v>42277</v>
      </c>
      <c r="E8831" s="2">
        <v>5</v>
      </c>
      <c r="F8831" t="s">
        <v>2755</v>
      </c>
      <c r="G8831" t="s">
        <v>2663</v>
      </c>
    </row>
    <row r="8832" spans="1:7" x14ac:dyDescent="0.25">
      <c r="A8832" t="s">
        <v>2753</v>
      </c>
      <c r="B8832" t="s">
        <v>740</v>
      </c>
      <c r="C8832" t="s">
        <v>2754</v>
      </c>
      <c r="D8832" s="1">
        <v>42277</v>
      </c>
      <c r="E8832" s="2">
        <v>5</v>
      </c>
      <c r="F8832" t="s">
        <v>2756</v>
      </c>
      <c r="G8832" t="s">
        <v>2663</v>
      </c>
    </row>
    <row r="8833" spans="1:7" x14ac:dyDescent="0.25">
      <c r="A8833" t="s">
        <v>2753</v>
      </c>
      <c r="B8833" t="s">
        <v>740</v>
      </c>
      <c r="C8833" t="s">
        <v>2754</v>
      </c>
      <c r="D8833" s="1">
        <v>42277</v>
      </c>
      <c r="E8833" s="2">
        <v>5</v>
      </c>
      <c r="F8833" t="s">
        <v>2757</v>
      </c>
      <c r="G8833" t="s">
        <v>2663</v>
      </c>
    </row>
    <row r="8834" spans="1:7" x14ac:dyDescent="0.25">
      <c r="A8834" t="s">
        <v>1584</v>
      </c>
      <c r="B8834" t="s">
        <v>1585</v>
      </c>
      <c r="C8834" t="s">
        <v>1586</v>
      </c>
      <c r="D8834" s="1">
        <v>42277</v>
      </c>
      <c r="E8834" s="2">
        <v>30</v>
      </c>
      <c r="F8834" t="s">
        <v>1587</v>
      </c>
      <c r="G8834" t="s">
        <v>1790</v>
      </c>
    </row>
    <row r="8835" spans="1:7" x14ac:dyDescent="0.25">
      <c r="A8835" t="s">
        <v>1580</v>
      </c>
      <c r="B8835" t="s">
        <v>1581</v>
      </c>
      <c r="C8835" t="s">
        <v>1582</v>
      </c>
      <c r="D8835" s="1">
        <v>42277</v>
      </c>
      <c r="E8835" s="2">
        <v>20</v>
      </c>
      <c r="F8835" t="s">
        <v>1583</v>
      </c>
      <c r="G8835" t="s">
        <v>1869</v>
      </c>
    </row>
    <row r="8836" spans="1:7" x14ac:dyDescent="0.25">
      <c r="A8836" t="s">
        <v>306</v>
      </c>
      <c r="B8836" t="s">
        <v>307</v>
      </c>
      <c r="C8836" t="s">
        <v>308</v>
      </c>
      <c r="D8836" s="1">
        <v>42277</v>
      </c>
      <c r="E8836" s="2">
        <v>10</v>
      </c>
      <c r="F8836" t="s">
        <v>309</v>
      </c>
      <c r="G8836" t="s">
        <v>310</v>
      </c>
    </row>
    <row r="8837" spans="1:7" x14ac:dyDescent="0.25">
      <c r="A8837" t="s">
        <v>306</v>
      </c>
      <c r="B8837" t="s">
        <v>307</v>
      </c>
      <c r="C8837" t="s">
        <v>308</v>
      </c>
      <c r="D8837" s="1">
        <v>42277</v>
      </c>
      <c r="E8837" s="2">
        <v>10</v>
      </c>
      <c r="F8837" t="s">
        <v>311</v>
      </c>
      <c r="G8837" t="s">
        <v>310</v>
      </c>
    </row>
    <row r="8838" spans="1:7" x14ac:dyDescent="0.25">
      <c r="A8838" t="s">
        <v>302</v>
      </c>
      <c r="B8838" t="s">
        <v>303</v>
      </c>
      <c r="C8838" t="s">
        <v>304</v>
      </c>
      <c r="D8838" s="1">
        <v>42277</v>
      </c>
      <c r="E8838" s="2">
        <v>40.86</v>
      </c>
      <c r="F8838" t="s">
        <v>305</v>
      </c>
      <c r="G8838" t="s">
        <v>114</v>
      </c>
    </row>
    <row r="8839" spans="1:7" x14ac:dyDescent="0.25">
      <c r="A8839" t="s">
        <v>1105</v>
      </c>
      <c r="B8839" t="s">
        <v>1106</v>
      </c>
      <c r="C8839" t="s">
        <v>1107</v>
      </c>
      <c r="D8839" s="1">
        <v>42277</v>
      </c>
      <c r="E8839" s="2">
        <v>50</v>
      </c>
      <c r="F8839" t="s">
        <v>1108</v>
      </c>
      <c r="G8839" t="s">
        <v>2253</v>
      </c>
    </row>
    <row r="8840" spans="1:7" x14ac:dyDescent="0.25">
      <c r="A8840" t="s">
        <v>296</v>
      </c>
      <c r="B8840" t="s">
        <v>297</v>
      </c>
      <c r="C8840" t="s">
        <v>298</v>
      </c>
      <c r="D8840" s="1">
        <v>42277</v>
      </c>
      <c r="E8840" s="2">
        <v>100</v>
      </c>
      <c r="F8840" t="s">
        <v>299</v>
      </c>
      <c r="G8840" t="s">
        <v>34</v>
      </c>
    </row>
    <row r="8841" spans="1:7" x14ac:dyDescent="0.25">
      <c r="A8841" t="s">
        <v>296</v>
      </c>
      <c r="B8841" t="s">
        <v>297</v>
      </c>
      <c r="C8841" t="s">
        <v>298</v>
      </c>
      <c r="D8841" s="1">
        <v>42277</v>
      </c>
      <c r="E8841" s="2">
        <v>100</v>
      </c>
      <c r="F8841" t="s">
        <v>300</v>
      </c>
      <c r="G8841" t="s">
        <v>34</v>
      </c>
    </row>
    <row r="8842" spans="1:7" x14ac:dyDescent="0.25">
      <c r="A8842" t="s">
        <v>296</v>
      </c>
      <c r="B8842" t="s">
        <v>297</v>
      </c>
      <c r="C8842" t="s">
        <v>298</v>
      </c>
      <c r="D8842" s="1">
        <v>42277</v>
      </c>
      <c r="E8842" s="2">
        <v>100</v>
      </c>
      <c r="F8842" t="s">
        <v>301</v>
      </c>
      <c r="G8842" t="s">
        <v>34</v>
      </c>
    </row>
    <row r="8843" spans="1:7" x14ac:dyDescent="0.25">
      <c r="A8843" t="s">
        <v>2721</v>
      </c>
      <c r="B8843" t="s">
        <v>2722</v>
      </c>
      <c r="C8843" t="s">
        <v>2723</v>
      </c>
      <c r="D8843" s="1">
        <v>42277</v>
      </c>
      <c r="E8843" s="2">
        <v>10</v>
      </c>
      <c r="F8843" t="s">
        <v>2724</v>
      </c>
      <c r="G8843" t="s">
        <v>310</v>
      </c>
    </row>
    <row r="8844" spans="1:7" x14ac:dyDescent="0.25">
      <c r="A8844" t="s">
        <v>2721</v>
      </c>
      <c r="B8844" t="s">
        <v>2722</v>
      </c>
      <c r="C8844" t="s">
        <v>2723</v>
      </c>
      <c r="D8844" s="1">
        <v>42277</v>
      </c>
      <c r="E8844" s="2">
        <v>10</v>
      </c>
      <c r="F8844" t="s">
        <v>2725</v>
      </c>
      <c r="G8844" t="s">
        <v>310</v>
      </c>
    </row>
    <row r="8845" spans="1:7" x14ac:dyDescent="0.25">
      <c r="A8845" t="s">
        <v>2721</v>
      </c>
      <c r="B8845" t="s">
        <v>2722</v>
      </c>
      <c r="C8845" t="s">
        <v>2723</v>
      </c>
      <c r="D8845" s="1">
        <v>42277</v>
      </c>
      <c r="E8845" s="2">
        <v>10</v>
      </c>
      <c r="F8845" t="s">
        <v>2726</v>
      </c>
      <c r="G8845" t="s">
        <v>310</v>
      </c>
    </row>
    <row r="8846" spans="1:7" x14ac:dyDescent="0.25">
      <c r="A8846" t="s">
        <v>2742</v>
      </c>
      <c r="B8846" t="s">
        <v>2743</v>
      </c>
      <c r="C8846" t="s">
        <v>2744</v>
      </c>
      <c r="D8846" s="1">
        <v>42277</v>
      </c>
      <c r="E8846" s="2">
        <v>150</v>
      </c>
      <c r="F8846" t="s">
        <v>2745</v>
      </c>
      <c r="G8846" t="s">
        <v>2746</v>
      </c>
    </row>
    <row r="8847" spans="1:7" x14ac:dyDescent="0.25">
      <c r="A8847" t="s">
        <v>2742</v>
      </c>
      <c r="B8847" t="s">
        <v>2743</v>
      </c>
      <c r="C8847" t="s">
        <v>2744</v>
      </c>
      <c r="D8847" s="1">
        <v>42277</v>
      </c>
      <c r="E8847" s="2">
        <v>150</v>
      </c>
      <c r="F8847" t="s">
        <v>2747</v>
      </c>
      <c r="G8847" t="s">
        <v>2746</v>
      </c>
    </row>
    <row r="8848" spans="1:7" x14ac:dyDescent="0.25">
      <c r="A8848" t="s">
        <v>333</v>
      </c>
      <c r="B8848" t="s">
        <v>152</v>
      </c>
      <c r="C8848" t="s">
        <v>334</v>
      </c>
      <c r="D8848" s="1">
        <v>42277</v>
      </c>
      <c r="E8848" s="2">
        <v>2</v>
      </c>
      <c r="F8848" t="s">
        <v>335</v>
      </c>
      <c r="G8848" t="s">
        <v>114</v>
      </c>
    </row>
    <row r="8849" spans="1:7" x14ac:dyDescent="0.25">
      <c r="A8849" t="s">
        <v>333</v>
      </c>
      <c r="B8849" t="s">
        <v>152</v>
      </c>
      <c r="C8849" t="s">
        <v>334</v>
      </c>
      <c r="D8849" s="1">
        <v>42277</v>
      </c>
      <c r="E8849" s="2">
        <v>2</v>
      </c>
      <c r="F8849" t="s">
        <v>336</v>
      </c>
      <c r="G8849" t="s">
        <v>114</v>
      </c>
    </row>
    <row r="8850" spans="1:7" x14ac:dyDescent="0.25">
      <c r="A8850" t="s">
        <v>328</v>
      </c>
      <c r="B8850" t="s">
        <v>329</v>
      </c>
      <c r="C8850" t="s">
        <v>330</v>
      </c>
      <c r="D8850" s="1">
        <v>42277</v>
      </c>
      <c r="E8850" s="2">
        <v>150</v>
      </c>
      <c r="F8850" t="s">
        <v>331</v>
      </c>
      <c r="G8850" t="s">
        <v>828</v>
      </c>
    </row>
    <row r="8851" spans="1:7" x14ac:dyDescent="0.25">
      <c r="A8851" t="s">
        <v>328</v>
      </c>
      <c r="B8851" t="s">
        <v>329</v>
      </c>
      <c r="C8851" t="s">
        <v>330</v>
      </c>
      <c r="D8851" s="1">
        <v>42277</v>
      </c>
      <c r="E8851" s="2">
        <v>150</v>
      </c>
      <c r="F8851" t="s">
        <v>332</v>
      </c>
      <c r="G8851" t="s">
        <v>828</v>
      </c>
    </row>
    <row r="8852" spans="1:7" x14ac:dyDescent="0.25">
      <c r="A8852" t="s">
        <v>2678</v>
      </c>
      <c r="B8852" t="s">
        <v>248</v>
      </c>
      <c r="C8852" t="s">
        <v>2679</v>
      </c>
      <c r="D8852" s="1">
        <v>42277</v>
      </c>
      <c r="E8852" s="2">
        <v>10</v>
      </c>
      <c r="F8852" t="s">
        <v>2680</v>
      </c>
      <c r="G8852" t="s">
        <v>2663</v>
      </c>
    </row>
    <row r="8853" spans="1:7" x14ac:dyDescent="0.25">
      <c r="A8853" t="s">
        <v>2717</v>
      </c>
      <c r="B8853" t="s">
        <v>2718</v>
      </c>
      <c r="C8853" t="s">
        <v>2425</v>
      </c>
      <c r="D8853" s="1">
        <v>42277</v>
      </c>
      <c r="E8853" s="2">
        <v>25</v>
      </c>
      <c r="F8853" t="s">
        <v>2719</v>
      </c>
      <c r="G8853" t="s">
        <v>2456</v>
      </c>
    </row>
    <row r="8854" spans="1:7" x14ac:dyDescent="0.25">
      <c r="A8854" t="s">
        <v>2717</v>
      </c>
      <c r="B8854" t="s">
        <v>2718</v>
      </c>
      <c r="C8854" t="s">
        <v>2425</v>
      </c>
      <c r="D8854" s="1">
        <v>42277</v>
      </c>
      <c r="E8854" s="2">
        <v>25</v>
      </c>
      <c r="F8854" t="s">
        <v>2720</v>
      </c>
      <c r="G8854" t="s">
        <v>2456</v>
      </c>
    </row>
    <row r="8855" spans="1:7" x14ac:dyDescent="0.25">
      <c r="A8855" t="s">
        <v>322</v>
      </c>
      <c r="B8855" t="s">
        <v>323</v>
      </c>
      <c r="C8855" t="s">
        <v>324</v>
      </c>
      <c r="D8855" s="1">
        <v>42277</v>
      </c>
      <c r="E8855" s="2">
        <v>50</v>
      </c>
      <c r="F8855" t="s">
        <v>325</v>
      </c>
      <c r="G8855" t="s">
        <v>326</v>
      </c>
    </row>
    <row r="8856" spans="1:7" x14ac:dyDescent="0.25">
      <c r="A8856" t="s">
        <v>322</v>
      </c>
      <c r="B8856" t="s">
        <v>323</v>
      </c>
      <c r="C8856" t="s">
        <v>324</v>
      </c>
      <c r="D8856" s="1">
        <v>42277</v>
      </c>
      <c r="E8856" s="2">
        <v>50</v>
      </c>
      <c r="F8856" t="s">
        <v>327</v>
      </c>
      <c r="G8856" t="s">
        <v>326</v>
      </c>
    </row>
    <row r="8857" spans="1:7" x14ac:dyDescent="0.25">
      <c r="A8857" t="s">
        <v>316</v>
      </c>
      <c r="B8857" t="s">
        <v>317</v>
      </c>
      <c r="C8857" t="s">
        <v>318</v>
      </c>
      <c r="D8857" s="1">
        <v>42277</v>
      </c>
      <c r="E8857" s="2">
        <v>40</v>
      </c>
      <c r="F8857" t="s">
        <v>319</v>
      </c>
      <c r="G8857" t="s">
        <v>1275</v>
      </c>
    </row>
    <row r="8858" spans="1:7" x14ac:dyDescent="0.25">
      <c r="A8858" t="s">
        <v>316</v>
      </c>
      <c r="B8858" t="s">
        <v>317</v>
      </c>
      <c r="C8858" t="s">
        <v>318</v>
      </c>
      <c r="D8858" s="1">
        <v>42277</v>
      </c>
      <c r="E8858" s="2">
        <v>40</v>
      </c>
      <c r="F8858" t="s">
        <v>320</v>
      </c>
      <c r="G8858" t="s">
        <v>1275</v>
      </c>
    </row>
    <row r="8859" spans="1:7" x14ac:dyDescent="0.25">
      <c r="A8859" t="s">
        <v>312</v>
      </c>
      <c r="B8859" t="s">
        <v>248</v>
      </c>
      <c r="C8859" t="s">
        <v>313</v>
      </c>
      <c r="D8859" s="1">
        <v>42277</v>
      </c>
      <c r="E8859" s="2">
        <v>50</v>
      </c>
      <c r="F8859" t="s">
        <v>314</v>
      </c>
      <c r="G8859" t="s">
        <v>315</v>
      </c>
    </row>
    <row r="8860" spans="1:7" x14ac:dyDescent="0.25">
      <c r="A8860" t="s">
        <v>2686</v>
      </c>
      <c r="B8860" t="s">
        <v>2687</v>
      </c>
      <c r="C8860" t="s">
        <v>2688</v>
      </c>
      <c r="D8860" s="1">
        <v>42277</v>
      </c>
      <c r="E8860" s="2">
        <v>40</v>
      </c>
      <c r="F8860" t="s">
        <v>2689</v>
      </c>
      <c r="G8860" t="s">
        <v>97</v>
      </c>
    </row>
    <row r="8861" spans="1:7" x14ac:dyDescent="0.25">
      <c r="A8861" t="s">
        <v>2690</v>
      </c>
      <c r="B8861" t="s">
        <v>2691</v>
      </c>
      <c r="C8861" t="s">
        <v>2692</v>
      </c>
      <c r="D8861" s="1">
        <v>42277</v>
      </c>
      <c r="E8861" s="2">
        <v>50</v>
      </c>
      <c r="F8861" t="s">
        <v>2693</v>
      </c>
      <c r="G8861" t="s">
        <v>1725</v>
      </c>
    </row>
    <row r="8862" spans="1:7" x14ac:dyDescent="0.25">
      <c r="A8862" t="s">
        <v>2690</v>
      </c>
      <c r="B8862" t="s">
        <v>2691</v>
      </c>
      <c r="C8862" t="s">
        <v>2692</v>
      </c>
      <c r="D8862" s="1">
        <v>42277</v>
      </c>
      <c r="E8862" s="2">
        <v>50</v>
      </c>
      <c r="F8862" t="s">
        <v>2693</v>
      </c>
      <c r="G8862" t="s">
        <v>1715</v>
      </c>
    </row>
    <row r="8863" spans="1:7" x14ac:dyDescent="0.25">
      <c r="A8863" t="s">
        <v>82</v>
      </c>
      <c r="B8863" t="s">
        <v>83</v>
      </c>
      <c r="C8863" t="s">
        <v>84</v>
      </c>
      <c r="D8863" s="1">
        <v>42277</v>
      </c>
      <c r="E8863" s="2">
        <v>10</v>
      </c>
      <c r="F8863" t="s">
        <v>85</v>
      </c>
      <c r="G8863" t="s">
        <v>1245</v>
      </c>
    </row>
    <row r="8864" spans="1:7" x14ac:dyDescent="0.25">
      <c r="A8864" t="s">
        <v>82</v>
      </c>
      <c r="B8864" t="s">
        <v>83</v>
      </c>
      <c r="C8864" t="s">
        <v>84</v>
      </c>
      <c r="D8864" s="1">
        <v>42277</v>
      </c>
      <c r="E8864" s="2">
        <v>10</v>
      </c>
      <c r="F8864" t="s">
        <v>86</v>
      </c>
      <c r="G8864" t="s">
        <v>1245</v>
      </c>
    </row>
    <row r="8865" spans="1:7" x14ac:dyDescent="0.25">
      <c r="A8865" t="s">
        <v>2682</v>
      </c>
      <c r="B8865" t="s">
        <v>2683</v>
      </c>
      <c r="C8865" t="s">
        <v>2684</v>
      </c>
      <c r="D8865" s="1">
        <v>42277</v>
      </c>
      <c r="E8865" s="2">
        <v>25</v>
      </c>
      <c r="F8865" t="s">
        <v>2685</v>
      </c>
      <c r="G8865" t="s">
        <v>67</v>
      </c>
    </row>
    <row r="8866" spans="1:7" x14ac:dyDescent="0.25">
      <c r="A8866" t="s">
        <v>2153</v>
      </c>
      <c r="B8866" t="s">
        <v>614</v>
      </c>
      <c r="C8866" t="s">
        <v>1310</v>
      </c>
      <c r="D8866" s="1">
        <v>42277</v>
      </c>
      <c r="E8866" s="2">
        <v>10</v>
      </c>
      <c r="F8866" t="s">
        <v>2154</v>
      </c>
      <c r="G8866" t="s">
        <v>1245</v>
      </c>
    </row>
    <row r="8867" spans="1:7" x14ac:dyDescent="0.25">
      <c r="A8867" t="s">
        <v>1590</v>
      </c>
      <c r="B8867" t="s">
        <v>1591</v>
      </c>
      <c r="C8867" t="s">
        <v>1592</v>
      </c>
      <c r="D8867" s="1">
        <v>42277</v>
      </c>
      <c r="E8867" s="2">
        <v>5</v>
      </c>
      <c r="F8867" t="s">
        <v>1593</v>
      </c>
      <c r="G8867" t="s">
        <v>1245</v>
      </c>
    </row>
    <row r="8868" spans="1:7" x14ac:dyDescent="0.25">
      <c r="A8868" t="s">
        <v>529</v>
      </c>
      <c r="B8868" t="s">
        <v>290</v>
      </c>
      <c r="C8868" t="s">
        <v>530</v>
      </c>
      <c r="D8868" s="1">
        <v>42277</v>
      </c>
      <c r="E8868" s="2">
        <v>25</v>
      </c>
      <c r="F8868" t="s">
        <v>531</v>
      </c>
      <c r="G8868" t="s">
        <v>67</v>
      </c>
    </row>
    <row r="8869" spans="1:7" x14ac:dyDescent="0.25">
      <c r="A8869" t="s">
        <v>2000</v>
      </c>
      <c r="B8869" t="s">
        <v>2001</v>
      </c>
      <c r="C8869" t="s">
        <v>2002</v>
      </c>
      <c r="D8869" s="1">
        <v>42277</v>
      </c>
      <c r="E8869" s="2">
        <v>50</v>
      </c>
      <c r="F8869" t="s">
        <v>2003</v>
      </c>
      <c r="G8869" t="s">
        <v>2681</v>
      </c>
    </row>
    <row r="8870" spans="1:7" x14ac:dyDescent="0.25">
      <c r="A8870" t="s">
        <v>2000</v>
      </c>
      <c r="B8870" t="s">
        <v>2001</v>
      </c>
      <c r="C8870" t="s">
        <v>2002</v>
      </c>
      <c r="D8870" s="1">
        <v>42277</v>
      </c>
      <c r="E8870" s="2">
        <v>50</v>
      </c>
      <c r="F8870" t="s">
        <v>2004</v>
      </c>
      <c r="G8870" t="s">
        <v>2681</v>
      </c>
    </row>
    <row r="8871" spans="1:7" x14ac:dyDescent="0.25">
      <c r="A8871" t="s">
        <v>87</v>
      </c>
      <c r="B8871" t="s">
        <v>88</v>
      </c>
      <c r="C8871" t="s">
        <v>89</v>
      </c>
      <c r="D8871" s="1">
        <v>42277</v>
      </c>
      <c r="E8871" s="2">
        <v>25</v>
      </c>
      <c r="F8871" t="s">
        <v>90</v>
      </c>
      <c r="G8871" t="s">
        <v>1695</v>
      </c>
    </row>
    <row r="8872" spans="1:7" x14ac:dyDescent="0.25">
      <c r="A8872" t="s">
        <v>87</v>
      </c>
      <c r="B8872" t="s">
        <v>88</v>
      </c>
      <c r="C8872" t="s">
        <v>89</v>
      </c>
      <c r="D8872" s="1">
        <v>42277</v>
      </c>
      <c r="E8872" s="2">
        <v>25</v>
      </c>
      <c r="F8872" t="s">
        <v>91</v>
      </c>
      <c r="G8872" t="s">
        <v>1695</v>
      </c>
    </row>
    <row r="8873" spans="1:7" x14ac:dyDescent="0.25">
      <c r="A8873" t="s">
        <v>87</v>
      </c>
      <c r="B8873" t="s">
        <v>88</v>
      </c>
      <c r="C8873" t="s">
        <v>89</v>
      </c>
      <c r="D8873" s="1">
        <v>42277</v>
      </c>
      <c r="E8873" s="2">
        <v>25</v>
      </c>
      <c r="F8873" t="s">
        <v>91</v>
      </c>
      <c r="G8873" t="s">
        <v>1695</v>
      </c>
    </row>
    <row r="8874" spans="1:7" x14ac:dyDescent="0.25">
      <c r="A8874" t="s">
        <v>87</v>
      </c>
      <c r="B8874" t="s">
        <v>88</v>
      </c>
      <c r="C8874" t="s">
        <v>89</v>
      </c>
      <c r="D8874" s="1">
        <v>42277</v>
      </c>
      <c r="E8874" s="2">
        <v>25</v>
      </c>
      <c r="F8874" t="s">
        <v>92</v>
      </c>
      <c r="G8874" t="s">
        <v>1695</v>
      </c>
    </row>
    <row r="8875" spans="1:7" x14ac:dyDescent="0.25">
      <c r="A8875" t="s">
        <v>1085</v>
      </c>
      <c r="B8875" t="s">
        <v>1086</v>
      </c>
      <c r="C8875" t="s">
        <v>1087</v>
      </c>
      <c r="D8875" s="1">
        <v>42278</v>
      </c>
      <c r="E8875" s="2">
        <v>20000</v>
      </c>
      <c r="G8875" t="s">
        <v>2209</v>
      </c>
    </row>
    <row r="8876" spans="1:7" x14ac:dyDescent="0.25">
      <c r="A8876" t="s">
        <v>824</v>
      </c>
      <c r="B8876" t="s">
        <v>825</v>
      </c>
      <c r="C8876" t="s">
        <v>826</v>
      </c>
      <c r="D8876" s="1">
        <v>42282</v>
      </c>
      <c r="E8876" s="2">
        <v>1000</v>
      </c>
      <c r="F8876" t="s">
        <v>827</v>
      </c>
      <c r="G8876" t="s">
        <v>34</v>
      </c>
    </row>
    <row r="8877" spans="1:7" x14ac:dyDescent="0.25">
      <c r="A8877" t="s">
        <v>146</v>
      </c>
      <c r="B8877" t="s">
        <v>147</v>
      </c>
      <c r="C8877" t="s">
        <v>148</v>
      </c>
      <c r="D8877" s="1">
        <v>42282</v>
      </c>
      <c r="E8877" s="2">
        <v>15</v>
      </c>
      <c r="F8877" t="s">
        <v>149</v>
      </c>
      <c r="G8877" t="s">
        <v>2456</v>
      </c>
    </row>
    <row r="8878" spans="1:7" x14ac:dyDescent="0.25">
      <c r="A8878" t="s">
        <v>146</v>
      </c>
      <c r="B8878" t="s">
        <v>147</v>
      </c>
      <c r="C8878" t="s">
        <v>148</v>
      </c>
      <c r="D8878" s="1">
        <v>42282</v>
      </c>
      <c r="E8878" s="2">
        <v>15</v>
      </c>
      <c r="F8878" t="s">
        <v>150</v>
      </c>
      <c r="G8878" t="s">
        <v>2456</v>
      </c>
    </row>
    <row r="8879" spans="1:7" x14ac:dyDescent="0.25">
      <c r="A8879" t="s">
        <v>1784</v>
      </c>
      <c r="B8879" t="s">
        <v>15</v>
      </c>
      <c r="C8879" t="s">
        <v>1039</v>
      </c>
      <c r="D8879" s="1">
        <v>42282</v>
      </c>
      <c r="E8879" s="2">
        <v>1000</v>
      </c>
      <c r="F8879" t="s">
        <v>1785</v>
      </c>
      <c r="G8879" t="s">
        <v>34</v>
      </c>
    </row>
    <row r="8880" spans="1:7" x14ac:dyDescent="0.25">
      <c r="A8880" t="s">
        <v>3226</v>
      </c>
      <c r="B8880" t="s">
        <v>3227</v>
      </c>
      <c r="C8880" t="s">
        <v>3228</v>
      </c>
      <c r="D8880" s="1">
        <v>42282</v>
      </c>
      <c r="E8880" s="2">
        <v>25</v>
      </c>
      <c r="F8880" t="s">
        <v>3229</v>
      </c>
      <c r="G8880" t="s">
        <v>1341</v>
      </c>
    </row>
    <row r="8881" spans="1:7" x14ac:dyDescent="0.25">
      <c r="A8881" t="s">
        <v>3226</v>
      </c>
      <c r="B8881" t="s">
        <v>3227</v>
      </c>
      <c r="C8881" t="s">
        <v>3228</v>
      </c>
      <c r="D8881" s="1">
        <v>42282</v>
      </c>
      <c r="E8881" s="2">
        <v>25</v>
      </c>
      <c r="F8881" t="s">
        <v>3230</v>
      </c>
      <c r="G8881" t="s">
        <v>1341</v>
      </c>
    </row>
    <row r="8882" spans="1:7" x14ac:dyDescent="0.25">
      <c r="A8882" t="s">
        <v>3231</v>
      </c>
      <c r="B8882" t="s">
        <v>2759</v>
      </c>
      <c r="C8882" t="s">
        <v>620</v>
      </c>
      <c r="D8882" s="1">
        <v>42282</v>
      </c>
      <c r="E8882" s="2">
        <v>100</v>
      </c>
      <c r="F8882" t="s">
        <v>3232</v>
      </c>
      <c r="G8882" t="s">
        <v>1341</v>
      </c>
    </row>
    <row r="8883" spans="1:7" x14ac:dyDescent="0.25">
      <c r="A8883" t="s">
        <v>350</v>
      </c>
      <c r="B8883" t="s">
        <v>351</v>
      </c>
      <c r="C8883" t="s">
        <v>352</v>
      </c>
      <c r="D8883" s="1">
        <v>42282</v>
      </c>
      <c r="E8883" s="2">
        <v>1000</v>
      </c>
      <c r="G8883" t="s">
        <v>34</v>
      </c>
    </row>
    <row r="8884" spans="1:7" x14ac:dyDescent="0.25">
      <c r="A8884" t="s">
        <v>482</v>
      </c>
      <c r="B8884" t="s">
        <v>483</v>
      </c>
      <c r="C8884" t="s">
        <v>484</v>
      </c>
      <c r="D8884" s="1">
        <v>42282</v>
      </c>
      <c r="E8884" s="2">
        <v>125</v>
      </c>
      <c r="F8884" t="s">
        <v>485</v>
      </c>
      <c r="G8884" t="s">
        <v>2271</v>
      </c>
    </row>
    <row r="8885" spans="1:7" x14ac:dyDescent="0.25">
      <c r="A8885" t="s">
        <v>3233</v>
      </c>
      <c r="B8885" t="s">
        <v>3234</v>
      </c>
      <c r="C8885" t="s">
        <v>3235</v>
      </c>
      <c r="D8885" s="1">
        <v>42282</v>
      </c>
      <c r="E8885" s="2">
        <v>50</v>
      </c>
      <c r="G8885" t="s">
        <v>1341</v>
      </c>
    </row>
    <row r="8886" spans="1:7" x14ac:dyDescent="0.25">
      <c r="A8886" t="s">
        <v>3236</v>
      </c>
      <c r="B8886" t="s">
        <v>3237</v>
      </c>
      <c r="D8886" s="1">
        <v>42282</v>
      </c>
      <c r="E8886" s="2">
        <v>50</v>
      </c>
      <c r="G8886" t="s">
        <v>1341</v>
      </c>
    </row>
    <row r="8887" spans="1:7" x14ac:dyDescent="0.25">
      <c r="A8887" t="s">
        <v>2664</v>
      </c>
      <c r="B8887" t="s">
        <v>2665</v>
      </c>
      <c r="D8887" s="1">
        <v>42282</v>
      </c>
      <c r="E8887" s="2">
        <v>175</v>
      </c>
      <c r="F8887" t="s">
        <v>2666</v>
      </c>
      <c r="G8887" t="s">
        <v>1747</v>
      </c>
    </row>
    <row r="8888" spans="1:7" x14ac:dyDescent="0.25">
      <c r="A8888" t="s">
        <v>479</v>
      </c>
      <c r="B8888" t="s">
        <v>480</v>
      </c>
      <c r="D8888" s="1">
        <v>42282</v>
      </c>
      <c r="E8888" s="2">
        <v>1000</v>
      </c>
      <c r="F8888" t="s">
        <v>481</v>
      </c>
      <c r="G8888" t="s">
        <v>34</v>
      </c>
    </row>
    <row r="8889" spans="1:7" x14ac:dyDescent="0.25">
      <c r="A8889" t="s">
        <v>427</v>
      </c>
      <c r="B8889" t="s">
        <v>428</v>
      </c>
      <c r="D8889" s="1">
        <v>42282</v>
      </c>
      <c r="E8889" s="2">
        <v>6221</v>
      </c>
      <c r="F8889" t="s">
        <v>429</v>
      </c>
      <c r="G8889" t="s">
        <v>431</v>
      </c>
    </row>
    <row r="8890" spans="1:7" x14ac:dyDescent="0.25">
      <c r="A8890" t="s">
        <v>427</v>
      </c>
      <c r="B8890" t="s">
        <v>428</v>
      </c>
      <c r="D8890" s="1">
        <v>42282</v>
      </c>
      <c r="E8890" s="2">
        <v>18662</v>
      </c>
      <c r="F8890" t="s">
        <v>429</v>
      </c>
      <c r="G8890" t="s">
        <v>430</v>
      </c>
    </row>
    <row r="8891" spans="1:7" x14ac:dyDescent="0.25">
      <c r="A8891" t="s">
        <v>1198</v>
      </c>
      <c r="B8891" t="s">
        <v>1199</v>
      </c>
      <c r="D8891" s="1">
        <v>42285</v>
      </c>
      <c r="E8891" s="2">
        <v>1000</v>
      </c>
      <c r="F8891" t="s">
        <v>1200</v>
      </c>
      <c r="G8891" t="s">
        <v>34</v>
      </c>
    </row>
    <row r="8892" spans="1:7" x14ac:dyDescent="0.25">
      <c r="A8892" t="s">
        <v>3238</v>
      </c>
      <c r="B8892" t="s">
        <v>3239</v>
      </c>
      <c r="D8892" s="1">
        <v>42285</v>
      </c>
      <c r="E8892" s="2">
        <v>400</v>
      </c>
      <c r="G8892" t="s">
        <v>1475</v>
      </c>
    </row>
    <row r="8893" spans="1:7" x14ac:dyDescent="0.25">
      <c r="A8893" t="s">
        <v>3240</v>
      </c>
      <c r="B8893" t="s">
        <v>2286</v>
      </c>
      <c r="C8893" t="s">
        <v>3241</v>
      </c>
      <c r="D8893" s="1">
        <v>42285</v>
      </c>
      <c r="E8893" s="2">
        <v>50</v>
      </c>
      <c r="F8893" t="s">
        <v>3242</v>
      </c>
      <c r="G8893" t="s">
        <v>3243</v>
      </c>
    </row>
    <row r="8894" spans="1:7" x14ac:dyDescent="0.25">
      <c r="A8894" t="s">
        <v>2084</v>
      </c>
      <c r="B8894" t="s">
        <v>2085</v>
      </c>
      <c r="C8894" t="s">
        <v>2086</v>
      </c>
      <c r="D8894" s="1">
        <v>42285</v>
      </c>
      <c r="E8894" s="2">
        <v>25</v>
      </c>
      <c r="F8894" t="s">
        <v>2087</v>
      </c>
      <c r="G8894" t="s">
        <v>3243</v>
      </c>
    </row>
    <row r="8895" spans="1:7" x14ac:dyDescent="0.25">
      <c r="A8895" t="s">
        <v>2084</v>
      </c>
      <c r="B8895" t="s">
        <v>2085</v>
      </c>
      <c r="C8895" t="s">
        <v>2086</v>
      </c>
      <c r="D8895" s="1">
        <v>42285</v>
      </c>
      <c r="E8895" s="2">
        <v>25</v>
      </c>
      <c r="F8895" t="s">
        <v>2088</v>
      </c>
      <c r="G8895" t="s">
        <v>3243</v>
      </c>
    </row>
    <row r="8896" spans="1:7" x14ac:dyDescent="0.25">
      <c r="A8896" t="s">
        <v>2084</v>
      </c>
      <c r="B8896" t="s">
        <v>2085</v>
      </c>
      <c r="C8896" t="s">
        <v>2086</v>
      </c>
      <c r="D8896" s="1">
        <v>42285</v>
      </c>
      <c r="E8896" s="2">
        <v>25</v>
      </c>
      <c r="F8896" t="s">
        <v>2089</v>
      </c>
      <c r="G8896" t="s">
        <v>3243</v>
      </c>
    </row>
    <row r="8897" spans="1:7" x14ac:dyDescent="0.25">
      <c r="A8897" t="s">
        <v>691</v>
      </c>
      <c r="B8897" t="s">
        <v>692</v>
      </c>
      <c r="C8897" t="s">
        <v>693</v>
      </c>
      <c r="D8897" s="1">
        <v>42285</v>
      </c>
      <c r="E8897" s="2">
        <v>25</v>
      </c>
      <c r="F8897" t="s">
        <v>694</v>
      </c>
      <c r="G8897" t="s">
        <v>3243</v>
      </c>
    </row>
    <row r="8898" spans="1:7" x14ac:dyDescent="0.25">
      <c r="A8898" t="s">
        <v>1994</v>
      </c>
      <c r="B8898" t="s">
        <v>1995</v>
      </c>
      <c r="C8898" t="s">
        <v>681</v>
      </c>
      <c r="D8898" s="1">
        <v>42285</v>
      </c>
      <c r="E8898" s="2">
        <v>25</v>
      </c>
      <c r="F8898" t="s">
        <v>1996</v>
      </c>
      <c r="G8898" t="s">
        <v>3243</v>
      </c>
    </row>
    <row r="8899" spans="1:7" x14ac:dyDescent="0.25">
      <c r="A8899" t="s">
        <v>546</v>
      </c>
      <c r="B8899" t="s">
        <v>547</v>
      </c>
      <c r="C8899" t="s">
        <v>548</v>
      </c>
      <c r="D8899" s="1">
        <v>42285</v>
      </c>
      <c r="E8899" s="2">
        <v>100</v>
      </c>
      <c r="F8899" t="s">
        <v>549</v>
      </c>
      <c r="G8899" t="s">
        <v>3243</v>
      </c>
    </row>
    <row r="8900" spans="1:7" x14ac:dyDescent="0.25">
      <c r="A8900" t="s">
        <v>366</v>
      </c>
      <c r="B8900" t="s">
        <v>367</v>
      </c>
      <c r="C8900" t="s">
        <v>368</v>
      </c>
      <c r="D8900" s="1">
        <v>42285</v>
      </c>
      <c r="E8900" s="2">
        <v>100</v>
      </c>
      <c r="F8900" t="s">
        <v>369</v>
      </c>
      <c r="G8900" t="s">
        <v>3243</v>
      </c>
    </row>
    <row r="8901" spans="1:7" x14ac:dyDescent="0.25">
      <c r="A8901" t="s">
        <v>2272</v>
      </c>
      <c r="B8901" t="s">
        <v>2273</v>
      </c>
      <c r="C8901" t="s">
        <v>2274</v>
      </c>
      <c r="D8901" s="1">
        <v>42285</v>
      </c>
      <c r="E8901" s="2">
        <v>500</v>
      </c>
      <c r="F8901" t="s">
        <v>2275</v>
      </c>
      <c r="G8901" t="s">
        <v>3243</v>
      </c>
    </row>
    <row r="8902" spans="1:7" x14ac:dyDescent="0.25">
      <c r="A8902" t="s">
        <v>2272</v>
      </c>
      <c r="B8902" t="s">
        <v>2273</v>
      </c>
      <c r="C8902" t="s">
        <v>2274</v>
      </c>
      <c r="D8902" s="1">
        <v>42285</v>
      </c>
      <c r="E8902" s="2">
        <v>500</v>
      </c>
      <c r="F8902" t="s">
        <v>2276</v>
      </c>
      <c r="G8902" t="s">
        <v>3243</v>
      </c>
    </row>
    <row r="8903" spans="1:7" x14ac:dyDescent="0.25">
      <c r="A8903" t="s">
        <v>713</v>
      </c>
      <c r="B8903" t="s">
        <v>714</v>
      </c>
      <c r="C8903" t="s">
        <v>715</v>
      </c>
      <c r="D8903" s="1">
        <v>42285</v>
      </c>
      <c r="E8903" s="2">
        <v>3000</v>
      </c>
      <c r="F8903" t="s">
        <v>716</v>
      </c>
      <c r="G8903" t="s">
        <v>2253</v>
      </c>
    </row>
    <row r="8904" spans="1:7" x14ac:dyDescent="0.25">
      <c r="A8904" t="s">
        <v>493</v>
      </c>
      <c r="B8904" t="s">
        <v>494</v>
      </c>
      <c r="C8904" t="s">
        <v>495</v>
      </c>
      <c r="D8904" s="1">
        <v>42285</v>
      </c>
      <c r="E8904" s="2">
        <v>25</v>
      </c>
      <c r="F8904" t="s">
        <v>496</v>
      </c>
      <c r="G8904" t="s">
        <v>3243</v>
      </c>
    </row>
    <row r="8905" spans="1:7" x14ac:dyDescent="0.25">
      <c r="A8905" t="s">
        <v>493</v>
      </c>
      <c r="B8905" t="s">
        <v>494</v>
      </c>
      <c r="C8905" t="s">
        <v>495</v>
      </c>
      <c r="D8905" s="1">
        <v>42285</v>
      </c>
      <c r="E8905" s="2">
        <v>25</v>
      </c>
      <c r="F8905" t="s">
        <v>497</v>
      </c>
      <c r="G8905" t="s">
        <v>3243</v>
      </c>
    </row>
    <row r="8906" spans="1:7" x14ac:dyDescent="0.25">
      <c r="A8906" t="s">
        <v>1527</v>
      </c>
      <c r="B8906" t="s">
        <v>1528</v>
      </c>
      <c r="C8906" t="s">
        <v>1529</v>
      </c>
      <c r="D8906" s="1">
        <v>42285</v>
      </c>
      <c r="E8906" s="2">
        <v>100</v>
      </c>
      <c r="F8906" t="s">
        <v>1530</v>
      </c>
      <c r="G8906" t="s">
        <v>3243</v>
      </c>
    </row>
    <row r="8907" spans="1:7" x14ac:dyDescent="0.25">
      <c r="A8907" t="s">
        <v>1527</v>
      </c>
      <c r="B8907" t="s">
        <v>1528</v>
      </c>
      <c r="C8907" t="s">
        <v>1529</v>
      </c>
      <c r="D8907" s="1">
        <v>42285</v>
      </c>
      <c r="E8907" s="2">
        <v>100</v>
      </c>
      <c r="F8907" t="s">
        <v>1530</v>
      </c>
      <c r="G8907" t="s">
        <v>3243</v>
      </c>
    </row>
    <row r="8908" spans="1:7" x14ac:dyDescent="0.25">
      <c r="A8908" t="s">
        <v>1527</v>
      </c>
      <c r="B8908" t="s">
        <v>1528</v>
      </c>
      <c r="C8908" t="s">
        <v>1529</v>
      </c>
      <c r="D8908" s="1">
        <v>42285</v>
      </c>
      <c r="E8908" s="2">
        <v>100</v>
      </c>
      <c r="F8908" t="s">
        <v>1531</v>
      </c>
      <c r="G8908" t="s">
        <v>3243</v>
      </c>
    </row>
    <row r="8909" spans="1:7" x14ac:dyDescent="0.25">
      <c r="A8909" t="s">
        <v>1426</v>
      </c>
      <c r="B8909" t="s">
        <v>1427</v>
      </c>
      <c r="C8909" t="s">
        <v>826</v>
      </c>
      <c r="D8909" s="1">
        <v>42289</v>
      </c>
      <c r="E8909" s="2">
        <v>200</v>
      </c>
      <c r="F8909" t="s">
        <v>1428</v>
      </c>
      <c r="G8909" t="s">
        <v>3243</v>
      </c>
    </row>
    <row r="8910" spans="1:7" x14ac:dyDescent="0.25">
      <c r="A8910" t="s">
        <v>3244</v>
      </c>
      <c r="B8910" t="s">
        <v>406</v>
      </c>
      <c r="C8910" t="s">
        <v>3245</v>
      </c>
      <c r="D8910" s="1">
        <v>42289</v>
      </c>
      <c r="E8910" s="2">
        <v>20</v>
      </c>
      <c r="F8910" t="s">
        <v>3246</v>
      </c>
      <c r="G8910" t="s">
        <v>3243</v>
      </c>
    </row>
    <row r="8911" spans="1:7" x14ac:dyDescent="0.25">
      <c r="A8911" t="s">
        <v>1091</v>
      </c>
      <c r="B8911" t="s">
        <v>1092</v>
      </c>
      <c r="C8911" t="s">
        <v>157</v>
      </c>
      <c r="D8911" s="1">
        <v>42289</v>
      </c>
      <c r="E8911" s="2">
        <v>100</v>
      </c>
      <c r="F8911" t="s">
        <v>1093</v>
      </c>
      <c r="G8911" t="s">
        <v>3243</v>
      </c>
    </row>
    <row r="8912" spans="1:7" x14ac:dyDescent="0.25">
      <c r="A8912" t="s">
        <v>1091</v>
      </c>
      <c r="B8912" t="s">
        <v>1092</v>
      </c>
      <c r="C8912" t="s">
        <v>157</v>
      </c>
      <c r="D8912" s="1">
        <v>42289</v>
      </c>
      <c r="E8912" s="2">
        <v>100</v>
      </c>
      <c r="F8912" t="s">
        <v>1093</v>
      </c>
      <c r="G8912" t="s">
        <v>3243</v>
      </c>
    </row>
    <row r="8913" spans="1:7" x14ac:dyDescent="0.25">
      <c r="A8913" t="s">
        <v>1091</v>
      </c>
      <c r="B8913" t="s">
        <v>1092</v>
      </c>
      <c r="C8913" t="s">
        <v>157</v>
      </c>
      <c r="D8913" s="1">
        <v>42289</v>
      </c>
      <c r="E8913" s="2">
        <v>100</v>
      </c>
      <c r="F8913" t="s">
        <v>1094</v>
      </c>
      <c r="G8913" t="s">
        <v>3243</v>
      </c>
    </row>
    <row r="8914" spans="1:7" x14ac:dyDescent="0.25">
      <c r="A8914" t="s">
        <v>225</v>
      </c>
      <c r="B8914" t="s">
        <v>226</v>
      </c>
      <c r="C8914" t="s">
        <v>227</v>
      </c>
      <c r="D8914" s="1">
        <v>42289</v>
      </c>
      <c r="E8914" s="2">
        <v>100</v>
      </c>
      <c r="F8914" t="s">
        <v>228</v>
      </c>
      <c r="G8914" t="s">
        <v>3243</v>
      </c>
    </row>
    <row r="8915" spans="1:7" x14ac:dyDescent="0.25">
      <c r="A8915" t="s">
        <v>3247</v>
      </c>
      <c r="B8915" t="s">
        <v>3248</v>
      </c>
      <c r="C8915" t="s">
        <v>3249</v>
      </c>
      <c r="D8915" s="1">
        <v>42289</v>
      </c>
      <c r="E8915" s="2">
        <v>40</v>
      </c>
      <c r="F8915" t="s">
        <v>3250</v>
      </c>
      <c r="G8915" t="s">
        <v>3243</v>
      </c>
    </row>
    <row r="8916" spans="1:7" x14ac:dyDescent="0.25">
      <c r="A8916" t="s">
        <v>598</v>
      </c>
      <c r="B8916" t="s">
        <v>15</v>
      </c>
      <c r="C8916" t="s">
        <v>599</v>
      </c>
      <c r="D8916" s="1">
        <v>42289</v>
      </c>
      <c r="E8916" s="2">
        <v>50</v>
      </c>
      <c r="F8916" t="s">
        <v>600</v>
      </c>
      <c r="G8916" t="s">
        <v>3243</v>
      </c>
    </row>
    <row r="8917" spans="1:7" x14ac:dyDescent="0.25">
      <c r="A8917" t="s">
        <v>3251</v>
      </c>
      <c r="B8917" t="s">
        <v>3252</v>
      </c>
      <c r="C8917" t="s">
        <v>3253</v>
      </c>
      <c r="D8917" s="1">
        <v>42289</v>
      </c>
      <c r="E8917" s="2">
        <v>100</v>
      </c>
      <c r="F8917" t="s">
        <v>3254</v>
      </c>
      <c r="G8917" t="s">
        <v>3243</v>
      </c>
    </row>
    <row r="8918" spans="1:7" x14ac:dyDescent="0.25">
      <c r="A8918" t="s">
        <v>3255</v>
      </c>
      <c r="B8918" t="s">
        <v>152</v>
      </c>
      <c r="C8918" t="s">
        <v>3256</v>
      </c>
      <c r="D8918" s="1">
        <v>42289</v>
      </c>
      <c r="E8918" s="2">
        <v>50</v>
      </c>
      <c r="F8918" t="s">
        <v>3257</v>
      </c>
      <c r="G8918" t="s">
        <v>3243</v>
      </c>
    </row>
    <row r="8919" spans="1:7" x14ac:dyDescent="0.25">
      <c r="A8919" t="s">
        <v>3255</v>
      </c>
      <c r="B8919" t="s">
        <v>152</v>
      </c>
      <c r="C8919" t="s">
        <v>3256</v>
      </c>
      <c r="D8919" s="1">
        <v>42289</v>
      </c>
      <c r="E8919" s="2">
        <v>50</v>
      </c>
      <c r="F8919" t="s">
        <v>3257</v>
      </c>
      <c r="G8919" t="s">
        <v>3243</v>
      </c>
    </row>
    <row r="8920" spans="1:7" x14ac:dyDescent="0.25">
      <c r="A8920" t="s">
        <v>1492</v>
      </c>
      <c r="B8920" t="s">
        <v>1493</v>
      </c>
      <c r="C8920" t="s">
        <v>1494</v>
      </c>
      <c r="D8920" s="1">
        <v>42289</v>
      </c>
      <c r="E8920" s="2">
        <v>50</v>
      </c>
      <c r="F8920" t="s">
        <v>1495</v>
      </c>
      <c r="G8920" t="s">
        <v>3243</v>
      </c>
    </row>
    <row r="8921" spans="1:7" x14ac:dyDescent="0.25">
      <c r="A8921" t="s">
        <v>447</v>
      </c>
      <c r="B8921" t="s">
        <v>448</v>
      </c>
      <c r="C8921" t="s">
        <v>449</v>
      </c>
      <c r="D8921" s="1">
        <v>42289</v>
      </c>
      <c r="E8921" s="2">
        <v>100</v>
      </c>
      <c r="F8921" t="s">
        <v>450</v>
      </c>
      <c r="G8921" t="s">
        <v>3243</v>
      </c>
    </row>
    <row r="8922" spans="1:7" x14ac:dyDescent="0.25">
      <c r="A8922" t="s">
        <v>221</v>
      </c>
      <c r="B8922" t="s">
        <v>222</v>
      </c>
      <c r="C8922" t="s">
        <v>223</v>
      </c>
      <c r="D8922" s="1">
        <v>42289</v>
      </c>
      <c r="E8922" s="2">
        <v>100</v>
      </c>
      <c r="F8922" t="s">
        <v>224</v>
      </c>
      <c r="G8922" t="s">
        <v>3243</v>
      </c>
    </row>
    <row r="8923" spans="1:7" x14ac:dyDescent="0.25">
      <c r="A8923" t="s">
        <v>3258</v>
      </c>
      <c r="B8923" t="s">
        <v>3259</v>
      </c>
      <c r="C8923" t="s">
        <v>3260</v>
      </c>
      <c r="D8923" s="1">
        <v>42289</v>
      </c>
      <c r="E8923" s="2">
        <v>100</v>
      </c>
      <c r="G8923" t="s">
        <v>3243</v>
      </c>
    </row>
    <row r="8924" spans="1:7" x14ac:dyDescent="0.25">
      <c r="A8924" t="s">
        <v>1803</v>
      </c>
      <c r="B8924" t="s">
        <v>1804</v>
      </c>
      <c r="C8924" t="s">
        <v>1805</v>
      </c>
      <c r="D8924" s="1">
        <v>42289</v>
      </c>
      <c r="E8924" s="2">
        <v>100</v>
      </c>
      <c r="F8924" t="s">
        <v>1806</v>
      </c>
      <c r="G8924" t="s">
        <v>2983</v>
      </c>
    </row>
    <row r="8925" spans="1:7" x14ac:dyDescent="0.25">
      <c r="A8925" t="s">
        <v>1803</v>
      </c>
      <c r="B8925" t="s">
        <v>1804</v>
      </c>
      <c r="C8925" t="s">
        <v>1805</v>
      </c>
      <c r="D8925" s="1">
        <v>42289</v>
      </c>
      <c r="E8925" s="2">
        <v>50</v>
      </c>
      <c r="F8925" t="s">
        <v>1806</v>
      </c>
      <c r="G8925" t="s">
        <v>3243</v>
      </c>
    </row>
    <row r="8926" spans="1:7" x14ac:dyDescent="0.25">
      <c r="A8926" t="s">
        <v>3261</v>
      </c>
      <c r="B8926" t="s">
        <v>744</v>
      </c>
      <c r="C8926" t="s">
        <v>3262</v>
      </c>
      <c r="D8926" s="1">
        <v>42289</v>
      </c>
      <c r="E8926" s="2">
        <v>100</v>
      </c>
      <c r="F8926" t="s">
        <v>3263</v>
      </c>
      <c r="G8926" t="s">
        <v>3243</v>
      </c>
    </row>
    <row r="8927" spans="1:7" x14ac:dyDescent="0.25">
      <c r="A8927" t="s">
        <v>1969</v>
      </c>
      <c r="B8927" t="s">
        <v>1970</v>
      </c>
      <c r="C8927" t="s">
        <v>1971</v>
      </c>
      <c r="D8927" s="1">
        <v>42289</v>
      </c>
      <c r="E8927" s="2">
        <v>300</v>
      </c>
      <c r="F8927" t="s">
        <v>1972</v>
      </c>
      <c r="G8927" t="s">
        <v>3264</v>
      </c>
    </row>
    <row r="8928" spans="1:7" x14ac:dyDescent="0.25">
      <c r="A8928" t="s">
        <v>3265</v>
      </c>
      <c r="B8928" t="s">
        <v>3266</v>
      </c>
      <c r="D8928" s="1">
        <v>42289</v>
      </c>
      <c r="E8928" s="2">
        <v>50</v>
      </c>
      <c r="F8928" t="s">
        <v>3267</v>
      </c>
      <c r="G8928" t="s">
        <v>3243</v>
      </c>
    </row>
    <row r="8929" spans="1:7" x14ac:dyDescent="0.25">
      <c r="A8929" t="s">
        <v>2438</v>
      </c>
      <c r="B8929" t="s">
        <v>2439</v>
      </c>
      <c r="D8929" s="1">
        <v>42289</v>
      </c>
      <c r="E8929" s="2">
        <v>1000</v>
      </c>
      <c r="F8929" t="s">
        <v>2440</v>
      </c>
      <c r="G8929" t="s">
        <v>2831</v>
      </c>
    </row>
    <row r="8930" spans="1:7" x14ac:dyDescent="0.25">
      <c r="A8930" t="s">
        <v>1643</v>
      </c>
      <c r="B8930" t="s">
        <v>1644</v>
      </c>
      <c r="D8930" s="1">
        <v>42289</v>
      </c>
      <c r="E8930" s="2">
        <v>1000</v>
      </c>
      <c r="F8930" t="s">
        <v>1645</v>
      </c>
      <c r="G8930" t="s">
        <v>1646</v>
      </c>
    </row>
    <row r="8931" spans="1:7" x14ac:dyDescent="0.25">
      <c r="A8931" t="s">
        <v>1643</v>
      </c>
      <c r="B8931" t="s">
        <v>1644</v>
      </c>
      <c r="D8931" s="1">
        <v>42289</v>
      </c>
      <c r="E8931" s="2">
        <v>1000</v>
      </c>
      <c r="F8931" t="s">
        <v>1645</v>
      </c>
      <c r="G8931" t="s">
        <v>3243</v>
      </c>
    </row>
    <row r="8932" spans="1:7" x14ac:dyDescent="0.25">
      <c r="A8932" t="s">
        <v>232</v>
      </c>
      <c r="B8932" t="s">
        <v>233</v>
      </c>
      <c r="D8932" s="1">
        <v>42289</v>
      </c>
      <c r="E8932" s="2">
        <v>1000</v>
      </c>
      <c r="F8932" t="s">
        <v>234</v>
      </c>
      <c r="G8932" t="s">
        <v>34</v>
      </c>
    </row>
    <row r="8933" spans="1:7" x14ac:dyDescent="0.25">
      <c r="A8933" t="s">
        <v>232</v>
      </c>
      <c r="B8933" t="s">
        <v>233</v>
      </c>
      <c r="D8933" s="1">
        <v>42289</v>
      </c>
      <c r="E8933" s="2">
        <v>1000</v>
      </c>
      <c r="F8933" t="s">
        <v>234</v>
      </c>
      <c r="G8933" t="s">
        <v>938</v>
      </c>
    </row>
    <row r="8934" spans="1:7" x14ac:dyDescent="0.25">
      <c r="A8934" t="s">
        <v>1293</v>
      </c>
      <c r="B8934" t="s">
        <v>1294</v>
      </c>
      <c r="D8934" s="1">
        <v>42289</v>
      </c>
      <c r="E8934" s="2">
        <v>3000</v>
      </c>
      <c r="F8934" t="s">
        <v>1295</v>
      </c>
      <c r="G8934" t="s">
        <v>781</v>
      </c>
    </row>
    <row r="8935" spans="1:7" x14ac:dyDescent="0.25">
      <c r="A8935" t="s">
        <v>3268</v>
      </c>
      <c r="B8935" t="s">
        <v>3269</v>
      </c>
      <c r="D8935" s="1">
        <v>42289</v>
      </c>
      <c r="E8935" s="2">
        <v>250</v>
      </c>
      <c r="F8935" t="s">
        <v>3270</v>
      </c>
      <c r="G8935" t="s">
        <v>1475</v>
      </c>
    </row>
    <row r="8936" spans="1:7" x14ac:dyDescent="0.25">
      <c r="A8936" t="s">
        <v>2539</v>
      </c>
      <c r="B8936" t="s">
        <v>2540</v>
      </c>
      <c r="D8936" s="1">
        <v>42290</v>
      </c>
      <c r="E8936" s="2">
        <v>175</v>
      </c>
      <c r="G8936" t="s">
        <v>1747</v>
      </c>
    </row>
    <row r="8937" spans="1:7" x14ac:dyDescent="0.25">
      <c r="A8937" t="s">
        <v>800</v>
      </c>
      <c r="B8937" t="s">
        <v>801</v>
      </c>
      <c r="C8937" t="s">
        <v>802</v>
      </c>
      <c r="D8937" s="1">
        <v>42290</v>
      </c>
      <c r="E8937" s="2">
        <v>100</v>
      </c>
      <c r="F8937" t="s">
        <v>803</v>
      </c>
      <c r="G8937" t="s">
        <v>3243</v>
      </c>
    </row>
    <row r="8938" spans="1:7" x14ac:dyDescent="0.25">
      <c r="A8938" t="s">
        <v>800</v>
      </c>
      <c r="B8938" t="s">
        <v>801</v>
      </c>
      <c r="C8938" t="s">
        <v>802</v>
      </c>
      <c r="D8938" s="1">
        <v>42290</v>
      </c>
      <c r="E8938" s="2">
        <v>100</v>
      </c>
      <c r="F8938" t="s">
        <v>803</v>
      </c>
      <c r="G8938" t="s">
        <v>3243</v>
      </c>
    </row>
    <row r="8939" spans="1:7" x14ac:dyDescent="0.25">
      <c r="A8939" t="s">
        <v>1499</v>
      </c>
      <c r="B8939" t="s">
        <v>1500</v>
      </c>
      <c r="C8939" t="s">
        <v>1501</v>
      </c>
      <c r="D8939" s="1">
        <v>42290</v>
      </c>
      <c r="E8939" s="2">
        <v>100</v>
      </c>
      <c r="F8939" t="s">
        <v>1502</v>
      </c>
      <c r="G8939" t="s">
        <v>3243</v>
      </c>
    </row>
    <row r="8940" spans="1:7" x14ac:dyDescent="0.25">
      <c r="A8940" t="s">
        <v>1499</v>
      </c>
      <c r="B8940" t="s">
        <v>1500</v>
      </c>
      <c r="C8940" t="s">
        <v>1501</v>
      </c>
      <c r="D8940" s="1">
        <v>42290</v>
      </c>
      <c r="E8940" s="2">
        <v>100</v>
      </c>
      <c r="F8940" t="s">
        <v>1503</v>
      </c>
      <c r="G8940" t="s">
        <v>3243</v>
      </c>
    </row>
    <row r="8941" spans="1:7" x14ac:dyDescent="0.25">
      <c r="A8941" t="s">
        <v>682</v>
      </c>
      <c r="B8941" t="s">
        <v>683</v>
      </c>
      <c r="C8941" t="s">
        <v>684</v>
      </c>
      <c r="D8941" s="1">
        <v>42290</v>
      </c>
      <c r="E8941" s="2">
        <v>200</v>
      </c>
      <c r="F8941" t="s">
        <v>685</v>
      </c>
      <c r="G8941" t="s">
        <v>3243</v>
      </c>
    </row>
    <row r="8942" spans="1:7" x14ac:dyDescent="0.25">
      <c r="A8942" t="s">
        <v>159</v>
      </c>
      <c r="B8942" t="s">
        <v>160</v>
      </c>
      <c r="C8942" t="s">
        <v>161</v>
      </c>
      <c r="D8942" s="1">
        <v>42290</v>
      </c>
      <c r="E8942" s="2">
        <v>50</v>
      </c>
      <c r="F8942" t="s">
        <v>162</v>
      </c>
      <c r="G8942" t="s">
        <v>3243</v>
      </c>
    </row>
    <row r="8943" spans="1:7" x14ac:dyDescent="0.25">
      <c r="A8943" t="s">
        <v>3271</v>
      </c>
      <c r="B8943" t="s">
        <v>744</v>
      </c>
      <c r="C8943" t="s">
        <v>3272</v>
      </c>
      <c r="D8943" s="1">
        <v>42290</v>
      </c>
      <c r="E8943" s="2">
        <v>200</v>
      </c>
      <c r="G8943" t="s">
        <v>3243</v>
      </c>
    </row>
    <row r="8944" spans="1:7" x14ac:dyDescent="0.25">
      <c r="A8944" t="s">
        <v>3273</v>
      </c>
      <c r="B8944" t="s">
        <v>664</v>
      </c>
      <c r="C8944" t="s">
        <v>3274</v>
      </c>
      <c r="D8944" s="1">
        <v>42290</v>
      </c>
      <c r="E8944" s="2">
        <v>25</v>
      </c>
      <c r="G8944" t="s">
        <v>3243</v>
      </c>
    </row>
    <row r="8945" spans="1:7" x14ac:dyDescent="0.25">
      <c r="A8945" t="s">
        <v>146</v>
      </c>
      <c r="B8945" t="s">
        <v>147</v>
      </c>
      <c r="C8945" t="s">
        <v>148</v>
      </c>
      <c r="D8945" s="1">
        <v>42291</v>
      </c>
      <c r="E8945" s="2">
        <v>25</v>
      </c>
      <c r="F8945" t="s">
        <v>149</v>
      </c>
      <c r="G8945" t="s">
        <v>3243</v>
      </c>
    </row>
    <row r="8946" spans="1:7" x14ac:dyDescent="0.25">
      <c r="A8946" t="s">
        <v>146</v>
      </c>
      <c r="B8946" t="s">
        <v>147</v>
      </c>
      <c r="C8946" t="s">
        <v>148</v>
      </c>
      <c r="D8946" s="1">
        <v>42291</v>
      </c>
      <c r="E8946" s="2">
        <v>25</v>
      </c>
      <c r="F8946" t="s">
        <v>150</v>
      </c>
      <c r="G8946" t="s">
        <v>3243</v>
      </c>
    </row>
    <row r="8947" spans="1:7" x14ac:dyDescent="0.25">
      <c r="A8947" t="s">
        <v>151</v>
      </c>
      <c r="B8947" t="s">
        <v>152</v>
      </c>
      <c r="C8947" t="s">
        <v>153</v>
      </c>
      <c r="D8947" s="1">
        <v>42291</v>
      </c>
      <c r="E8947" s="2">
        <v>100</v>
      </c>
      <c r="F8947" t="s">
        <v>154</v>
      </c>
      <c r="G8947" t="s">
        <v>3243</v>
      </c>
    </row>
    <row r="8948" spans="1:7" x14ac:dyDescent="0.25">
      <c r="A8948" t="s">
        <v>1017</v>
      </c>
      <c r="B8948" t="s">
        <v>200</v>
      </c>
      <c r="C8948" t="s">
        <v>1018</v>
      </c>
      <c r="D8948" s="1">
        <v>42291</v>
      </c>
      <c r="E8948" s="2">
        <v>1000</v>
      </c>
      <c r="F8948" t="s">
        <v>1019</v>
      </c>
      <c r="G8948" t="s">
        <v>1020</v>
      </c>
    </row>
    <row r="8949" spans="1:7" x14ac:dyDescent="0.25">
      <c r="A8949" t="s">
        <v>2634</v>
      </c>
      <c r="B8949" t="s">
        <v>2635</v>
      </c>
      <c r="C8949" t="s">
        <v>2636</v>
      </c>
      <c r="D8949" s="1">
        <v>42291</v>
      </c>
      <c r="E8949" s="2">
        <v>100</v>
      </c>
      <c r="F8949" t="s">
        <v>2637</v>
      </c>
      <c r="G8949" t="s">
        <v>2638</v>
      </c>
    </row>
    <row r="8950" spans="1:7" x14ac:dyDescent="0.25">
      <c r="A8950" t="s">
        <v>2634</v>
      </c>
      <c r="B8950" t="s">
        <v>2635</v>
      </c>
      <c r="C8950" t="s">
        <v>2636</v>
      </c>
      <c r="D8950" s="1">
        <v>42291</v>
      </c>
      <c r="E8950" s="2">
        <v>100</v>
      </c>
      <c r="F8950" t="s">
        <v>2639</v>
      </c>
      <c r="G8950" t="s">
        <v>2638</v>
      </c>
    </row>
    <row r="8951" spans="1:7" x14ac:dyDescent="0.25">
      <c r="A8951" t="s">
        <v>2634</v>
      </c>
      <c r="B8951" t="s">
        <v>2635</v>
      </c>
      <c r="C8951" t="s">
        <v>2636</v>
      </c>
      <c r="D8951" s="1">
        <v>42291</v>
      </c>
      <c r="E8951" s="2">
        <v>100</v>
      </c>
      <c r="F8951" t="s">
        <v>2639</v>
      </c>
      <c r="G8951" t="s">
        <v>2638</v>
      </c>
    </row>
    <row r="8952" spans="1:7" x14ac:dyDescent="0.25">
      <c r="A8952" t="s">
        <v>1236</v>
      </c>
      <c r="B8952" t="s">
        <v>903</v>
      </c>
      <c r="C8952" t="s">
        <v>997</v>
      </c>
      <c r="D8952" s="1">
        <v>42291</v>
      </c>
      <c r="E8952" s="2">
        <v>84</v>
      </c>
      <c r="F8952" t="s">
        <v>1237</v>
      </c>
      <c r="G8952" t="s">
        <v>34</v>
      </c>
    </row>
    <row r="8953" spans="1:7" x14ac:dyDescent="0.25">
      <c r="A8953" t="s">
        <v>2562</v>
      </c>
      <c r="B8953" t="s">
        <v>2563</v>
      </c>
      <c r="C8953" t="s">
        <v>2564</v>
      </c>
      <c r="D8953" s="1">
        <v>42291</v>
      </c>
      <c r="E8953" s="2">
        <v>150</v>
      </c>
      <c r="F8953" t="s">
        <v>2565</v>
      </c>
      <c r="G8953" t="s">
        <v>3243</v>
      </c>
    </row>
    <row r="8954" spans="1:7" x14ac:dyDescent="0.25">
      <c r="A8954" t="s">
        <v>2562</v>
      </c>
      <c r="B8954" t="s">
        <v>2563</v>
      </c>
      <c r="C8954" t="s">
        <v>2564</v>
      </c>
      <c r="D8954" s="1">
        <v>42291</v>
      </c>
      <c r="E8954" s="2">
        <v>150</v>
      </c>
      <c r="F8954" t="s">
        <v>2566</v>
      </c>
      <c r="G8954" t="s">
        <v>3243</v>
      </c>
    </row>
    <row r="8955" spans="1:7" x14ac:dyDescent="0.25">
      <c r="A8955" t="s">
        <v>2562</v>
      </c>
      <c r="B8955" t="s">
        <v>2563</v>
      </c>
      <c r="C8955" t="s">
        <v>2564</v>
      </c>
      <c r="D8955" s="1">
        <v>42291</v>
      </c>
      <c r="E8955" s="2">
        <v>150</v>
      </c>
      <c r="F8955" t="s">
        <v>2566</v>
      </c>
      <c r="G8955" t="s">
        <v>3243</v>
      </c>
    </row>
    <row r="8956" spans="1:7" x14ac:dyDescent="0.25">
      <c r="A8956" t="s">
        <v>2562</v>
      </c>
      <c r="B8956" t="s">
        <v>2563</v>
      </c>
      <c r="C8956" t="s">
        <v>2564</v>
      </c>
      <c r="D8956" s="1">
        <v>42291</v>
      </c>
      <c r="E8956" s="2">
        <v>150</v>
      </c>
      <c r="F8956" t="s">
        <v>2567</v>
      </c>
      <c r="G8956" t="s">
        <v>3243</v>
      </c>
    </row>
    <row r="8957" spans="1:7" x14ac:dyDescent="0.25">
      <c r="A8957" t="s">
        <v>3275</v>
      </c>
      <c r="B8957" t="s">
        <v>3276</v>
      </c>
      <c r="C8957" t="s">
        <v>3277</v>
      </c>
      <c r="D8957" s="1">
        <v>42291</v>
      </c>
      <c r="E8957" s="2">
        <v>50</v>
      </c>
      <c r="F8957" t="s">
        <v>3278</v>
      </c>
      <c r="G8957" t="s">
        <v>3155</v>
      </c>
    </row>
    <row r="8958" spans="1:7" x14ac:dyDescent="0.25">
      <c r="A8958" t="s">
        <v>1704</v>
      </c>
      <c r="B8958" t="s">
        <v>1705</v>
      </c>
      <c r="C8958" t="s">
        <v>1706</v>
      </c>
      <c r="D8958" s="1">
        <v>42291</v>
      </c>
      <c r="E8958" s="2">
        <v>83.33</v>
      </c>
      <c r="G8958" t="s">
        <v>34</v>
      </c>
    </row>
    <row r="8959" spans="1:7" x14ac:dyDescent="0.25">
      <c r="A8959" t="s">
        <v>524</v>
      </c>
      <c r="B8959" t="s">
        <v>525</v>
      </c>
      <c r="C8959" t="s">
        <v>526</v>
      </c>
      <c r="D8959" s="1">
        <v>42291</v>
      </c>
      <c r="E8959" s="2">
        <v>100</v>
      </c>
      <c r="F8959" t="s">
        <v>527</v>
      </c>
      <c r="G8959" t="s">
        <v>3243</v>
      </c>
    </row>
    <row r="8960" spans="1:7" x14ac:dyDescent="0.25">
      <c r="A8960" t="s">
        <v>524</v>
      </c>
      <c r="B8960" t="s">
        <v>525</v>
      </c>
      <c r="C8960" t="s">
        <v>526</v>
      </c>
      <c r="D8960" s="1">
        <v>42291</v>
      </c>
      <c r="E8960" s="2">
        <v>100</v>
      </c>
      <c r="F8960" t="s">
        <v>528</v>
      </c>
      <c r="G8960" t="s">
        <v>3243</v>
      </c>
    </row>
    <row r="8961" spans="1:7" x14ac:dyDescent="0.25">
      <c r="A8961" t="s">
        <v>1257</v>
      </c>
      <c r="B8961" t="s">
        <v>1258</v>
      </c>
      <c r="C8961" t="s">
        <v>1259</v>
      </c>
      <c r="D8961" s="1">
        <v>42291</v>
      </c>
      <c r="E8961" s="2">
        <v>83.33</v>
      </c>
      <c r="F8961" t="s">
        <v>1260</v>
      </c>
      <c r="G8961" t="s">
        <v>34</v>
      </c>
    </row>
    <row r="8962" spans="1:7" x14ac:dyDescent="0.25">
      <c r="A8962" t="s">
        <v>53</v>
      </c>
      <c r="B8962" t="s">
        <v>54</v>
      </c>
      <c r="C8962" t="s">
        <v>55</v>
      </c>
      <c r="D8962" s="1">
        <v>42291</v>
      </c>
      <c r="E8962" s="2">
        <v>125</v>
      </c>
      <c r="F8962" t="s">
        <v>56</v>
      </c>
      <c r="G8962" t="s">
        <v>34</v>
      </c>
    </row>
    <row r="8963" spans="1:7" x14ac:dyDescent="0.25">
      <c r="A8963" t="s">
        <v>53</v>
      </c>
      <c r="B8963" t="s">
        <v>54</v>
      </c>
      <c r="C8963" t="s">
        <v>55</v>
      </c>
      <c r="D8963" s="1">
        <v>42291</v>
      </c>
      <c r="E8963" s="2">
        <v>125</v>
      </c>
      <c r="F8963" t="s">
        <v>57</v>
      </c>
      <c r="G8963" t="s">
        <v>34</v>
      </c>
    </row>
    <row r="8964" spans="1:7" x14ac:dyDescent="0.25">
      <c r="A8964" t="s">
        <v>40</v>
      </c>
      <c r="B8964" t="s">
        <v>41</v>
      </c>
      <c r="C8964" t="s">
        <v>42</v>
      </c>
      <c r="D8964" s="1">
        <v>42291</v>
      </c>
      <c r="E8964" s="2">
        <v>166.66</v>
      </c>
      <c r="F8964" t="s">
        <v>43</v>
      </c>
      <c r="G8964" t="s">
        <v>2609</v>
      </c>
    </row>
    <row r="8965" spans="1:7" x14ac:dyDescent="0.25">
      <c r="A8965" t="s">
        <v>2285</v>
      </c>
      <c r="B8965" t="s">
        <v>2286</v>
      </c>
      <c r="C8965" t="s">
        <v>2287</v>
      </c>
      <c r="D8965" s="1">
        <v>42291</v>
      </c>
      <c r="E8965" s="2">
        <v>83.33</v>
      </c>
      <c r="G8965" t="s">
        <v>34</v>
      </c>
    </row>
    <row r="8966" spans="1:7" x14ac:dyDescent="0.25">
      <c r="A8966" t="s">
        <v>626</v>
      </c>
      <c r="B8966" t="s">
        <v>242</v>
      </c>
      <c r="C8966" t="s">
        <v>627</v>
      </c>
      <c r="D8966" s="1">
        <v>42291</v>
      </c>
      <c r="E8966" s="2">
        <v>100</v>
      </c>
      <c r="F8966" t="s">
        <v>628</v>
      </c>
      <c r="G8966" t="s">
        <v>3243</v>
      </c>
    </row>
    <row r="8967" spans="1:7" x14ac:dyDescent="0.25">
      <c r="A8967" t="s">
        <v>457</v>
      </c>
      <c r="B8967" t="s">
        <v>458</v>
      </c>
      <c r="C8967" t="s">
        <v>459</v>
      </c>
      <c r="D8967" s="1">
        <v>42291</v>
      </c>
      <c r="E8967" s="2">
        <v>500</v>
      </c>
      <c r="F8967" t="s">
        <v>460</v>
      </c>
      <c r="G8967" t="s">
        <v>3243</v>
      </c>
    </row>
    <row r="8968" spans="1:7" x14ac:dyDescent="0.25">
      <c r="A8968" t="s">
        <v>457</v>
      </c>
      <c r="B8968" t="s">
        <v>458</v>
      </c>
      <c r="C8968" t="s">
        <v>459</v>
      </c>
      <c r="D8968" s="1">
        <v>42291</v>
      </c>
      <c r="E8968" s="2">
        <v>500</v>
      </c>
      <c r="F8968" t="s">
        <v>461</v>
      </c>
      <c r="G8968" t="s">
        <v>3243</v>
      </c>
    </row>
    <row r="8969" spans="1:7" x14ac:dyDescent="0.25">
      <c r="A8969" t="s">
        <v>44</v>
      </c>
      <c r="B8969" t="s">
        <v>45</v>
      </c>
      <c r="C8969" t="s">
        <v>46</v>
      </c>
      <c r="D8969" s="1">
        <v>42291</v>
      </c>
      <c r="E8969" s="2">
        <v>83.33</v>
      </c>
      <c r="F8969" t="s">
        <v>47</v>
      </c>
      <c r="G8969" t="s">
        <v>34</v>
      </c>
    </row>
    <row r="8970" spans="1:7" x14ac:dyDescent="0.25">
      <c r="A8970" t="s">
        <v>44</v>
      </c>
      <c r="B8970" t="s">
        <v>45</v>
      </c>
      <c r="C8970" t="s">
        <v>46</v>
      </c>
      <c r="D8970" s="1">
        <v>42291</v>
      </c>
      <c r="E8970" s="2">
        <v>83.33</v>
      </c>
      <c r="F8970" t="s">
        <v>48</v>
      </c>
      <c r="G8970" t="s">
        <v>34</v>
      </c>
    </row>
    <row r="8971" spans="1:7" x14ac:dyDescent="0.25">
      <c r="A8971" t="s">
        <v>10</v>
      </c>
      <c r="B8971" t="s">
        <v>11</v>
      </c>
      <c r="C8971" t="s">
        <v>12</v>
      </c>
      <c r="D8971" s="1">
        <v>42291</v>
      </c>
      <c r="E8971" s="2">
        <v>83.33</v>
      </c>
      <c r="G8971" t="s">
        <v>34</v>
      </c>
    </row>
    <row r="8972" spans="1:7" x14ac:dyDescent="0.25">
      <c r="A8972" t="s">
        <v>49</v>
      </c>
      <c r="B8972" t="s">
        <v>50</v>
      </c>
      <c r="C8972" t="s">
        <v>51</v>
      </c>
      <c r="D8972" s="1">
        <v>42291</v>
      </c>
      <c r="E8972" s="2">
        <v>125</v>
      </c>
      <c r="F8972" t="s">
        <v>52</v>
      </c>
      <c r="G8972" t="s">
        <v>34</v>
      </c>
    </row>
    <row r="8973" spans="1:7" x14ac:dyDescent="0.25">
      <c r="A8973" t="s">
        <v>1876</v>
      </c>
      <c r="B8973" t="s">
        <v>1877</v>
      </c>
      <c r="D8973" s="1">
        <v>42291</v>
      </c>
      <c r="E8973" s="2">
        <v>1500</v>
      </c>
      <c r="F8973" t="s">
        <v>1878</v>
      </c>
      <c r="G8973" t="s">
        <v>34</v>
      </c>
    </row>
    <row r="8974" spans="1:7" x14ac:dyDescent="0.25">
      <c r="A8974" t="s">
        <v>1876</v>
      </c>
      <c r="B8974" t="s">
        <v>1877</v>
      </c>
      <c r="D8974" s="1">
        <v>42291</v>
      </c>
      <c r="E8974" s="2">
        <v>1500</v>
      </c>
      <c r="F8974" t="s">
        <v>1879</v>
      </c>
      <c r="G8974" t="s">
        <v>34</v>
      </c>
    </row>
    <row r="8975" spans="1:7" x14ac:dyDescent="0.25">
      <c r="A8975" t="s">
        <v>1122</v>
      </c>
      <c r="B8975" t="s">
        <v>1123</v>
      </c>
      <c r="D8975" s="1">
        <v>42292</v>
      </c>
      <c r="E8975" s="2">
        <v>400</v>
      </c>
      <c r="G8975" t="s">
        <v>341</v>
      </c>
    </row>
    <row r="8976" spans="1:7" x14ac:dyDescent="0.25">
      <c r="A8976" t="s">
        <v>316</v>
      </c>
      <c r="B8976" t="s">
        <v>317</v>
      </c>
      <c r="C8976" t="s">
        <v>318</v>
      </c>
      <c r="D8976" s="1">
        <v>42292</v>
      </c>
      <c r="E8976" s="2">
        <v>40</v>
      </c>
      <c r="F8976" t="s">
        <v>319</v>
      </c>
      <c r="G8976" t="s">
        <v>1275</v>
      </c>
    </row>
    <row r="8977" spans="1:7" x14ac:dyDescent="0.25">
      <c r="A8977" t="s">
        <v>316</v>
      </c>
      <c r="B8977" t="s">
        <v>317</v>
      </c>
      <c r="C8977" t="s">
        <v>318</v>
      </c>
      <c r="D8977" s="1">
        <v>42292</v>
      </c>
      <c r="E8977" s="2">
        <v>40</v>
      </c>
      <c r="F8977" t="s">
        <v>320</v>
      </c>
      <c r="G8977" t="s">
        <v>1275</v>
      </c>
    </row>
    <row r="8978" spans="1:7" x14ac:dyDescent="0.25">
      <c r="A8978" t="s">
        <v>312</v>
      </c>
      <c r="B8978" t="s">
        <v>248</v>
      </c>
      <c r="C8978" t="s">
        <v>313</v>
      </c>
      <c r="D8978" s="1">
        <v>42292</v>
      </c>
      <c r="E8978" s="2">
        <v>50</v>
      </c>
      <c r="F8978" t="s">
        <v>314</v>
      </c>
      <c r="G8978" t="s">
        <v>315</v>
      </c>
    </row>
    <row r="8979" spans="1:7" x14ac:dyDescent="0.25">
      <c r="A8979" t="s">
        <v>322</v>
      </c>
      <c r="B8979" t="s">
        <v>323</v>
      </c>
      <c r="C8979" t="s">
        <v>324</v>
      </c>
      <c r="D8979" s="1">
        <v>42292</v>
      </c>
      <c r="E8979" s="2">
        <v>50</v>
      </c>
      <c r="F8979" t="s">
        <v>325</v>
      </c>
      <c r="G8979" t="s">
        <v>326</v>
      </c>
    </row>
    <row r="8980" spans="1:7" x14ac:dyDescent="0.25">
      <c r="A8980" t="s">
        <v>322</v>
      </c>
      <c r="B8980" t="s">
        <v>323</v>
      </c>
      <c r="C8980" t="s">
        <v>324</v>
      </c>
      <c r="D8980" s="1">
        <v>42292</v>
      </c>
      <c r="E8980" s="2">
        <v>50</v>
      </c>
      <c r="F8980" t="s">
        <v>327</v>
      </c>
      <c r="G8980" t="s">
        <v>326</v>
      </c>
    </row>
    <row r="8981" spans="1:7" x14ac:dyDescent="0.25">
      <c r="A8981" t="s">
        <v>1803</v>
      </c>
      <c r="B8981" t="s">
        <v>1804</v>
      </c>
      <c r="C8981" t="s">
        <v>1805</v>
      </c>
      <c r="D8981" s="1">
        <v>42292</v>
      </c>
      <c r="E8981" s="2">
        <v>25</v>
      </c>
      <c r="F8981" t="s">
        <v>1806</v>
      </c>
      <c r="G8981" t="s">
        <v>97</v>
      </c>
    </row>
    <row r="8982" spans="1:7" x14ac:dyDescent="0.25">
      <c r="A8982" t="s">
        <v>2742</v>
      </c>
      <c r="B8982" t="s">
        <v>2743</v>
      </c>
      <c r="C8982" t="s">
        <v>2744</v>
      </c>
      <c r="D8982" s="1">
        <v>42292</v>
      </c>
      <c r="E8982" s="2">
        <v>150</v>
      </c>
      <c r="F8982" t="s">
        <v>2745</v>
      </c>
      <c r="G8982" t="s">
        <v>2746</v>
      </c>
    </row>
    <row r="8983" spans="1:7" x14ac:dyDescent="0.25">
      <c r="A8983" t="s">
        <v>2742</v>
      </c>
      <c r="B8983" t="s">
        <v>2743</v>
      </c>
      <c r="C8983" t="s">
        <v>2744</v>
      </c>
      <c r="D8983" s="1">
        <v>42292</v>
      </c>
      <c r="E8983" s="2">
        <v>150</v>
      </c>
      <c r="F8983" t="s">
        <v>2747</v>
      </c>
      <c r="G8983" t="s">
        <v>2746</v>
      </c>
    </row>
    <row r="8984" spans="1:7" x14ac:dyDescent="0.25">
      <c r="A8984" t="s">
        <v>2721</v>
      </c>
      <c r="B8984" t="s">
        <v>2722</v>
      </c>
      <c r="C8984" t="s">
        <v>2723</v>
      </c>
      <c r="D8984" s="1">
        <v>42292</v>
      </c>
      <c r="E8984" s="2">
        <v>10</v>
      </c>
      <c r="F8984" t="s">
        <v>2724</v>
      </c>
      <c r="G8984" t="s">
        <v>310</v>
      </c>
    </row>
    <row r="8985" spans="1:7" x14ac:dyDescent="0.25">
      <c r="A8985" t="s">
        <v>2721</v>
      </c>
      <c r="B8985" t="s">
        <v>2722</v>
      </c>
      <c r="C8985" t="s">
        <v>2723</v>
      </c>
      <c r="D8985" s="1">
        <v>42292</v>
      </c>
      <c r="E8985" s="2">
        <v>10</v>
      </c>
      <c r="F8985" t="s">
        <v>2725</v>
      </c>
      <c r="G8985" t="s">
        <v>310</v>
      </c>
    </row>
    <row r="8986" spans="1:7" x14ac:dyDescent="0.25">
      <c r="A8986" t="s">
        <v>2721</v>
      </c>
      <c r="B8986" t="s">
        <v>2722</v>
      </c>
      <c r="C8986" t="s">
        <v>2723</v>
      </c>
      <c r="D8986" s="1">
        <v>42292</v>
      </c>
      <c r="E8986" s="2">
        <v>10</v>
      </c>
      <c r="F8986" t="s">
        <v>2726</v>
      </c>
      <c r="G8986" t="s">
        <v>310</v>
      </c>
    </row>
    <row r="8987" spans="1:7" x14ac:dyDescent="0.25">
      <c r="A8987" t="s">
        <v>3279</v>
      </c>
      <c r="B8987" t="s">
        <v>3280</v>
      </c>
      <c r="C8987" t="s">
        <v>3281</v>
      </c>
      <c r="D8987" s="1">
        <v>42292</v>
      </c>
      <c r="E8987" s="2">
        <v>100</v>
      </c>
      <c r="G8987" t="s">
        <v>3243</v>
      </c>
    </row>
    <row r="8988" spans="1:7" x14ac:dyDescent="0.25">
      <c r="A8988" t="s">
        <v>333</v>
      </c>
      <c r="B8988" t="s">
        <v>152</v>
      </c>
      <c r="C8988" t="s">
        <v>334</v>
      </c>
      <c r="D8988" s="1">
        <v>42292</v>
      </c>
      <c r="E8988" s="2">
        <v>2</v>
      </c>
      <c r="F8988" t="s">
        <v>335</v>
      </c>
      <c r="G8988" t="s">
        <v>114</v>
      </c>
    </row>
    <row r="8989" spans="1:7" x14ac:dyDescent="0.25">
      <c r="A8989" t="s">
        <v>333</v>
      </c>
      <c r="B8989" t="s">
        <v>152</v>
      </c>
      <c r="C8989" t="s">
        <v>334</v>
      </c>
      <c r="D8989" s="1">
        <v>42292</v>
      </c>
      <c r="E8989" s="2">
        <v>2</v>
      </c>
      <c r="F8989" t="s">
        <v>336</v>
      </c>
      <c r="G8989" t="s">
        <v>114</v>
      </c>
    </row>
    <row r="8990" spans="1:7" x14ac:dyDescent="0.25">
      <c r="A8990" t="s">
        <v>328</v>
      </c>
      <c r="B8990" t="s">
        <v>329</v>
      </c>
      <c r="C8990" t="s">
        <v>330</v>
      </c>
      <c r="D8990" s="1">
        <v>42292</v>
      </c>
      <c r="E8990" s="2">
        <v>150</v>
      </c>
      <c r="F8990" t="s">
        <v>331</v>
      </c>
      <c r="G8990" t="s">
        <v>828</v>
      </c>
    </row>
    <row r="8991" spans="1:7" x14ac:dyDescent="0.25">
      <c r="A8991" t="s">
        <v>328</v>
      </c>
      <c r="B8991" t="s">
        <v>329</v>
      </c>
      <c r="C8991" t="s">
        <v>330</v>
      </c>
      <c r="D8991" s="1">
        <v>42292</v>
      </c>
      <c r="E8991" s="2">
        <v>150</v>
      </c>
      <c r="F8991" t="s">
        <v>332</v>
      </c>
      <c r="G8991" t="s">
        <v>828</v>
      </c>
    </row>
    <row r="8992" spans="1:7" x14ac:dyDescent="0.25">
      <c r="A8992" t="s">
        <v>2678</v>
      </c>
      <c r="B8992" t="s">
        <v>248</v>
      </c>
      <c r="C8992" t="s">
        <v>2679</v>
      </c>
      <c r="D8992" s="1">
        <v>42292</v>
      </c>
      <c r="E8992" s="2">
        <v>10</v>
      </c>
      <c r="F8992" t="s">
        <v>2680</v>
      </c>
      <c r="G8992" t="s">
        <v>2663</v>
      </c>
    </row>
    <row r="8993" spans="1:7" x14ac:dyDescent="0.25">
      <c r="A8993" t="s">
        <v>2717</v>
      </c>
      <c r="B8993" t="s">
        <v>2718</v>
      </c>
      <c r="C8993" t="s">
        <v>2425</v>
      </c>
      <c r="D8993" s="1">
        <v>42292</v>
      </c>
      <c r="E8993" s="2">
        <v>25</v>
      </c>
      <c r="F8993" t="s">
        <v>2719</v>
      </c>
      <c r="G8993" t="s">
        <v>2456</v>
      </c>
    </row>
    <row r="8994" spans="1:7" x14ac:dyDescent="0.25">
      <c r="A8994" t="s">
        <v>2717</v>
      </c>
      <c r="B8994" t="s">
        <v>2718</v>
      </c>
      <c r="C8994" t="s">
        <v>2425</v>
      </c>
      <c r="D8994" s="1">
        <v>42292</v>
      </c>
      <c r="E8994" s="2">
        <v>25</v>
      </c>
      <c r="F8994" t="s">
        <v>2720</v>
      </c>
      <c r="G8994" t="s">
        <v>2456</v>
      </c>
    </row>
    <row r="8995" spans="1:7" x14ac:dyDescent="0.25">
      <c r="A8995" t="s">
        <v>2682</v>
      </c>
      <c r="B8995" t="s">
        <v>2683</v>
      </c>
      <c r="C8995" t="s">
        <v>2684</v>
      </c>
      <c r="D8995" s="1">
        <v>42292</v>
      </c>
      <c r="E8995" s="2">
        <v>25</v>
      </c>
      <c r="F8995" t="s">
        <v>2685</v>
      </c>
      <c r="G8995" t="s">
        <v>67</v>
      </c>
    </row>
    <row r="8996" spans="1:7" x14ac:dyDescent="0.25">
      <c r="A8996" t="s">
        <v>2153</v>
      </c>
      <c r="B8996" t="s">
        <v>614</v>
      </c>
      <c r="C8996" t="s">
        <v>1310</v>
      </c>
      <c r="D8996" s="1">
        <v>42292</v>
      </c>
      <c r="E8996" s="2">
        <v>10</v>
      </c>
      <c r="F8996" t="s">
        <v>2154</v>
      </c>
      <c r="G8996" t="s">
        <v>1245</v>
      </c>
    </row>
    <row r="8997" spans="1:7" x14ac:dyDescent="0.25">
      <c r="A8997" t="s">
        <v>529</v>
      </c>
      <c r="B8997" t="s">
        <v>290</v>
      </c>
      <c r="C8997" t="s">
        <v>530</v>
      </c>
      <c r="D8997" s="1">
        <v>42292</v>
      </c>
      <c r="E8997" s="2">
        <v>25</v>
      </c>
      <c r="F8997" t="s">
        <v>531</v>
      </c>
      <c r="G8997" t="s">
        <v>3282</v>
      </c>
    </row>
    <row r="8998" spans="1:7" x14ac:dyDescent="0.25">
      <c r="A8998" t="s">
        <v>1590</v>
      </c>
      <c r="B8998" t="s">
        <v>1591</v>
      </c>
      <c r="C8998" t="s">
        <v>1592</v>
      </c>
      <c r="D8998" s="1">
        <v>42292</v>
      </c>
      <c r="E8998" s="2">
        <v>5</v>
      </c>
      <c r="F8998" t="s">
        <v>1593</v>
      </c>
      <c r="G8998" t="s">
        <v>1245</v>
      </c>
    </row>
    <row r="8999" spans="1:7" x14ac:dyDescent="0.25">
      <c r="A8999" t="s">
        <v>2000</v>
      </c>
      <c r="B8999" t="s">
        <v>2001</v>
      </c>
      <c r="C8999" t="s">
        <v>2002</v>
      </c>
      <c r="D8999" s="1">
        <v>42292</v>
      </c>
      <c r="E8999" s="2">
        <v>60</v>
      </c>
      <c r="F8999" t="s">
        <v>2003</v>
      </c>
      <c r="G8999" t="s">
        <v>3283</v>
      </c>
    </row>
    <row r="9000" spans="1:7" x14ac:dyDescent="0.25">
      <c r="A9000" t="s">
        <v>2000</v>
      </c>
      <c r="B9000" t="s">
        <v>2001</v>
      </c>
      <c r="C9000" t="s">
        <v>2002</v>
      </c>
      <c r="D9000" s="1">
        <v>42292</v>
      </c>
      <c r="E9000" s="2">
        <v>60</v>
      </c>
      <c r="F9000" t="s">
        <v>2004</v>
      </c>
      <c r="G9000" t="s">
        <v>3283</v>
      </c>
    </row>
    <row r="9001" spans="1:7" x14ac:dyDescent="0.25">
      <c r="A9001" t="s">
        <v>87</v>
      </c>
      <c r="B9001" t="s">
        <v>88</v>
      </c>
      <c r="C9001" t="s">
        <v>89</v>
      </c>
      <c r="D9001" s="1">
        <v>42292</v>
      </c>
      <c r="E9001" s="2">
        <v>25</v>
      </c>
      <c r="F9001" t="s">
        <v>90</v>
      </c>
      <c r="G9001" t="s">
        <v>1695</v>
      </c>
    </row>
    <row r="9002" spans="1:7" x14ac:dyDescent="0.25">
      <c r="A9002" t="s">
        <v>87</v>
      </c>
      <c r="B9002" t="s">
        <v>88</v>
      </c>
      <c r="C9002" t="s">
        <v>89</v>
      </c>
      <c r="D9002" s="1">
        <v>42292</v>
      </c>
      <c r="E9002" s="2">
        <v>25</v>
      </c>
      <c r="F9002" t="s">
        <v>91</v>
      </c>
      <c r="G9002" t="s">
        <v>1695</v>
      </c>
    </row>
    <row r="9003" spans="1:7" x14ac:dyDescent="0.25">
      <c r="A9003" t="s">
        <v>87</v>
      </c>
      <c r="B9003" t="s">
        <v>88</v>
      </c>
      <c r="C9003" t="s">
        <v>89</v>
      </c>
      <c r="D9003" s="1">
        <v>42292</v>
      </c>
      <c r="E9003" s="2">
        <v>25</v>
      </c>
      <c r="F9003" t="s">
        <v>91</v>
      </c>
      <c r="G9003" t="s">
        <v>1695</v>
      </c>
    </row>
    <row r="9004" spans="1:7" x14ac:dyDescent="0.25">
      <c r="A9004" t="s">
        <v>87</v>
      </c>
      <c r="B9004" t="s">
        <v>88</v>
      </c>
      <c r="C9004" t="s">
        <v>89</v>
      </c>
      <c r="D9004" s="1">
        <v>42292</v>
      </c>
      <c r="E9004" s="2">
        <v>25</v>
      </c>
      <c r="F9004" t="s">
        <v>92</v>
      </c>
      <c r="G9004" t="s">
        <v>1695</v>
      </c>
    </row>
    <row r="9005" spans="1:7" x14ac:dyDescent="0.25">
      <c r="A9005" t="s">
        <v>82</v>
      </c>
      <c r="B9005" t="s">
        <v>83</v>
      </c>
      <c r="C9005" t="s">
        <v>84</v>
      </c>
      <c r="D9005" s="1">
        <v>42292</v>
      </c>
      <c r="E9005" s="2">
        <v>10</v>
      </c>
      <c r="F9005" t="s">
        <v>85</v>
      </c>
      <c r="G9005" t="s">
        <v>1245</v>
      </c>
    </row>
    <row r="9006" spans="1:7" x14ac:dyDescent="0.25">
      <c r="A9006" t="s">
        <v>82</v>
      </c>
      <c r="B9006" t="s">
        <v>83</v>
      </c>
      <c r="C9006" t="s">
        <v>84</v>
      </c>
      <c r="D9006" s="1">
        <v>42292</v>
      </c>
      <c r="E9006" s="2">
        <v>10</v>
      </c>
      <c r="F9006" t="s">
        <v>86</v>
      </c>
      <c r="G9006" t="s">
        <v>1245</v>
      </c>
    </row>
    <row r="9007" spans="1:7" x14ac:dyDescent="0.25">
      <c r="A9007" t="s">
        <v>2686</v>
      </c>
      <c r="B9007" t="s">
        <v>2687</v>
      </c>
      <c r="C9007" t="s">
        <v>2688</v>
      </c>
      <c r="D9007" s="1">
        <v>42292</v>
      </c>
      <c r="E9007" s="2">
        <v>40</v>
      </c>
      <c r="F9007" t="s">
        <v>2689</v>
      </c>
      <c r="G9007" t="s">
        <v>97</v>
      </c>
    </row>
    <row r="9008" spans="1:7" x14ac:dyDescent="0.25">
      <c r="A9008" t="s">
        <v>2690</v>
      </c>
      <c r="B9008" t="s">
        <v>2691</v>
      </c>
      <c r="C9008" t="s">
        <v>2692</v>
      </c>
      <c r="D9008" s="1">
        <v>42292</v>
      </c>
      <c r="E9008" s="2">
        <v>100</v>
      </c>
      <c r="F9008" t="s">
        <v>2693</v>
      </c>
      <c r="G9008" t="s">
        <v>2694</v>
      </c>
    </row>
    <row r="9009" spans="1:7" x14ac:dyDescent="0.25">
      <c r="A9009" t="s">
        <v>606</v>
      </c>
      <c r="B9009" t="s">
        <v>607</v>
      </c>
      <c r="C9009" t="s">
        <v>608</v>
      </c>
      <c r="D9009" s="1">
        <v>42292</v>
      </c>
      <c r="E9009" s="2">
        <v>100</v>
      </c>
      <c r="F9009" t="s">
        <v>609</v>
      </c>
      <c r="G9009" t="s">
        <v>3243</v>
      </c>
    </row>
    <row r="9010" spans="1:7" x14ac:dyDescent="0.25">
      <c r="A9010" t="s">
        <v>133</v>
      </c>
      <c r="B9010" t="s">
        <v>134</v>
      </c>
      <c r="C9010" t="s">
        <v>95</v>
      </c>
      <c r="D9010" s="1">
        <v>42292</v>
      </c>
      <c r="E9010" s="2">
        <v>10</v>
      </c>
      <c r="F9010" t="s">
        <v>135</v>
      </c>
      <c r="G9010" t="s">
        <v>1245</v>
      </c>
    </row>
    <row r="9011" spans="1:7" x14ac:dyDescent="0.25">
      <c r="A9011" t="s">
        <v>133</v>
      </c>
      <c r="B9011" t="s">
        <v>134</v>
      </c>
      <c r="C9011" t="s">
        <v>95</v>
      </c>
      <c r="D9011" s="1">
        <v>42292</v>
      </c>
      <c r="E9011" s="2">
        <v>10</v>
      </c>
      <c r="F9011" t="s">
        <v>136</v>
      </c>
      <c r="G9011" t="s">
        <v>1245</v>
      </c>
    </row>
    <row r="9012" spans="1:7" x14ac:dyDescent="0.25">
      <c r="A9012" t="s">
        <v>133</v>
      </c>
      <c r="B9012" t="s">
        <v>134</v>
      </c>
      <c r="C9012" t="s">
        <v>95</v>
      </c>
      <c r="D9012" s="1">
        <v>42292</v>
      </c>
      <c r="E9012" s="2">
        <v>10</v>
      </c>
      <c r="F9012" t="s">
        <v>137</v>
      </c>
      <c r="G9012" t="s">
        <v>1245</v>
      </c>
    </row>
    <row r="9013" spans="1:7" x14ac:dyDescent="0.25">
      <c r="A9013" t="s">
        <v>293</v>
      </c>
      <c r="B9013" t="s">
        <v>248</v>
      </c>
      <c r="C9013" t="s">
        <v>294</v>
      </c>
      <c r="D9013" s="1">
        <v>42292</v>
      </c>
      <c r="E9013" s="2">
        <v>15</v>
      </c>
      <c r="F9013" t="s">
        <v>295</v>
      </c>
      <c r="G9013" t="s">
        <v>182</v>
      </c>
    </row>
    <row r="9014" spans="1:7" x14ac:dyDescent="0.25">
      <c r="A9014" t="s">
        <v>293</v>
      </c>
      <c r="B9014" t="s">
        <v>248</v>
      </c>
      <c r="C9014" t="s">
        <v>294</v>
      </c>
      <c r="D9014" s="1">
        <v>42292</v>
      </c>
      <c r="E9014" s="2">
        <v>15</v>
      </c>
      <c r="F9014" t="s">
        <v>295</v>
      </c>
      <c r="G9014" t="s">
        <v>182</v>
      </c>
    </row>
    <row r="9015" spans="1:7" x14ac:dyDescent="0.25">
      <c r="A9015" t="s">
        <v>3284</v>
      </c>
      <c r="B9015" t="s">
        <v>3285</v>
      </c>
      <c r="C9015" t="s">
        <v>3281</v>
      </c>
      <c r="D9015" s="1">
        <v>42292</v>
      </c>
      <c r="E9015" s="2">
        <v>100</v>
      </c>
      <c r="G9015" t="s">
        <v>3243</v>
      </c>
    </row>
    <row r="9016" spans="1:7" x14ac:dyDescent="0.25">
      <c r="A9016" t="s">
        <v>2753</v>
      </c>
      <c r="B9016" t="s">
        <v>740</v>
      </c>
      <c r="C9016" t="s">
        <v>2754</v>
      </c>
      <c r="D9016" s="1">
        <v>42292</v>
      </c>
      <c r="E9016" s="2">
        <v>5</v>
      </c>
      <c r="F9016" t="s">
        <v>2755</v>
      </c>
      <c r="G9016" t="s">
        <v>2663</v>
      </c>
    </row>
    <row r="9017" spans="1:7" x14ac:dyDescent="0.25">
      <c r="A9017" t="s">
        <v>2753</v>
      </c>
      <c r="B9017" t="s">
        <v>740</v>
      </c>
      <c r="C9017" t="s">
        <v>2754</v>
      </c>
      <c r="D9017" s="1">
        <v>42292</v>
      </c>
      <c r="E9017" s="2">
        <v>5</v>
      </c>
      <c r="F9017" t="s">
        <v>2756</v>
      </c>
      <c r="G9017" t="s">
        <v>2663</v>
      </c>
    </row>
    <row r="9018" spans="1:7" x14ac:dyDescent="0.25">
      <c r="A9018" t="s">
        <v>2753</v>
      </c>
      <c r="B9018" t="s">
        <v>740</v>
      </c>
      <c r="C9018" t="s">
        <v>2754</v>
      </c>
      <c r="D9018" s="1">
        <v>42292</v>
      </c>
      <c r="E9018" s="2">
        <v>5</v>
      </c>
      <c r="F9018" t="s">
        <v>2757</v>
      </c>
      <c r="G9018" t="s">
        <v>2663</v>
      </c>
    </row>
    <row r="9019" spans="1:7" x14ac:dyDescent="0.25">
      <c r="A9019" t="s">
        <v>129</v>
      </c>
      <c r="B9019" t="s">
        <v>130</v>
      </c>
      <c r="C9019" t="s">
        <v>131</v>
      </c>
      <c r="D9019" s="1">
        <v>42292</v>
      </c>
      <c r="E9019" s="2">
        <v>10</v>
      </c>
      <c r="F9019" t="s">
        <v>132</v>
      </c>
      <c r="G9019" t="s">
        <v>9</v>
      </c>
    </row>
    <row r="9020" spans="1:7" x14ac:dyDescent="0.25">
      <c r="A9020" t="s">
        <v>3286</v>
      </c>
      <c r="B9020" t="s">
        <v>3287</v>
      </c>
      <c r="C9020" t="s">
        <v>3288</v>
      </c>
      <c r="D9020" s="1">
        <v>42292</v>
      </c>
      <c r="E9020" s="2">
        <v>500</v>
      </c>
      <c r="F9020" t="s">
        <v>3289</v>
      </c>
      <c r="G9020" t="s">
        <v>3243</v>
      </c>
    </row>
    <row r="9021" spans="1:7" x14ac:dyDescent="0.25">
      <c r="A9021" t="s">
        <v>1492</v>
      </c>
      <c r="B9021" t="s">
        <v>1493</v>
      </c>
      <c r="C9021" t="s">
        <v>1494</v>
      </c>
      <c r="D9021" s="1">
        <v>42292</v>
      </c>
      <c r="E9021" s="2">
        <v>10</v>
      </c>
      <c r="F9021" t="s">
        <v>1495</v>
      </c>
      <c r="G9021" t="s">
        <v>97</v>
      </c>
    </row>
    <row r="9022" spans="1:7" x14ac:dyDescent="0.25">
      <c r="A9022" t="s">
        <v>2339</v>
      </c>
      <c r="B9022" t="s">
        <v>222</v>
      </c>
      <c r="C9022" t="s">
        <v>2340</v>
      </c>
      <c r="D9022" s="1">
        <v>42292</v>
      </c>
      <c r="E9022" s="2">
        <v>10</v>
      </c>
      <c r="F9022" t="s">
        <v>2341</v>
      </c>
      <c r="G9022" t="s">
        <v>2677</v>
      </c>
    </row>
    <row r="9023" spans="1:7" x14ac:dyDescent="0.25">
      <c r="A9023" t="s">
        <v>2339</v>
      </c>
      <c r="B9023" t="s">
        <v>222</v>
      </c>
      <c r="C9023" t="s">
        <v>2340</v>
      </c>
      <c r="D9023" s="1">
        <v>42292</v>
      </c>
      <c r="E9023" s="2">
        <v>10</v>
      </c>
      <c r="F9023" t="s">
        <v>2342</v>
      </c>
      <c r="G9023" t="s">
        <v>2677</v>
      </c>
    </row>
    <row r="9024" spans="1:7" x14ac:dyDescent="0.25">
      <c r="A9024" t="s">
        <v>3290</v>
      </c>
      <c r="B9024" t="s">
        <v>2162</v>
      </c>
      <c r="C9024" t="s">
        <v>3291</v>
      </c>
      <c r="D9024" s="1">
        <v>42292</v>
      </c>
      <c r="E9024" s="2">
        <v>50</v>
      </c>
      <c r="G9024" t="s">
        <v>3243</v>
      </c>
    </row>
    <row r="9025" spans="1:7" x14ac:dyDescent="0.25">
      <c r="A9025" t="s">
        <v>278</v>
      </c>
      <c r="B9025" t="s">
        <v>279</v>
      </c>
      <c r="C9025" t="s">
        <v>280</v>
      </c>
      <c r="D9025" s="1">
        <v>42292</v>
      </c>
      <c r="E9025" s="2">
        <v>5</v>
      </c>
      <c r="F9025" t="s">
        <v>281</v>
      </c>
      <c r="G9025" t="s">
        <v>282</v>
      </c>
    </row>
    <row r="9026" spans="1:7" x14ac:dyDescent="0.25">
      <c r="A9026" t="s">
        <v>138</v>
      </c>
      <c r="B9026" t="s">
        <v>139</v>
      </c>
      <c r="C9026" t="s">
        <v>140</v>
      </c>
      <c r="D9026" s="1">
        <v>42292</v>
      </c>
      <c r="E9026" s="2">
        <v>40</v>
      </c>
      <c r="F9026" t="s">
        <v>141</v>
      </c>
      <c r="G9026" t="s">
        <v>1245</v>
      </c>
    </row>
    <row r="9027" spans="1:7" x14ac:dyDescent="0.25">
      <c r="A9027" t="s">
        <v>1584</v>
      </c>
      <c r="B9027" t="s">
        <v>1585</v>
      </c>
      <c r="C9027" t="s">
        <v>1586</v>
      </c>
      <c r="D9027" s="1">
        <v>42292</v>
      </c>
      <c r="E9027" s="2">
        <v>30</v>
      </c>
      <c r="F9027" t="s">
        <v>1587</v>
      </c>
      <c r="G9027" t="s">
        <v>1790</v>
      </c>
    </row>
    <row r="9028" spans="1:7" x14ac:dyDescent="0.25">
      <c r="A9028" t="s">
        <v>302</v>
      </c>
      <c r="B9028" t="s">
        <v>303</v>
      </c>
      <c r="C9028" t="s">
        <v>304</v>
      </c>
      <c r="D9028" s="1">
        <v>42292</v>
      </c>
      <c r="E9028" s="2">
        <v>41.54</v>
      </c>
      <c r="F9028" t="s">
        <v>305</v>
      </c>
      <c r="G9028" t="s">
        <v>114</v>
      </c>
    </row>
    <row r="9029" spans="1:7" x14ac:dyDescent="0.25">
      <c r="A9029" t="s">
        <v>306</v>
      </c>
      <c r="B9029" t="s">
        <v>307</v>
      </c>
      <c r="C9029" t="s">
        <v>308</v>
      </c>
      <c r="D9029" s="1">
        <v>42292</v>
      </c>
      <c r="E9029" s="2">
        <v>10</v>
      </c>
      <c r="F9029" t="s">
        <v>309</v>
      </c>
      <c r="G9029" t="s">
        <v>310</v>
      </c>
    </row>
    <row r="9030" spans="1:7" x14ac:dyDescent="0.25">
      <c r="A9030" t="s">
        <v>306</v>
      </c>
      <c r="B9030" t="s">
        <v>307</v>
      </c>
      <c r="C9030" t="s">
        <v>308</v>
      </c>
      <c r="D9030" s="1">
        <v>42292</v>
      </c>
      <c r="E9030" s="2">
        <v>10</v>
      </c>
      <c r="F9030" t="s">
        <v>311</v>
      </c>
      <c r="G9030" t="s">
        <v>310</v>
      </c>
    </row>
    <row r="9031" spans="1:7" x14ac:dyDescent="0.25">
      <c r="A9031" t="s">
        <v>1580</v>
      </c>
      <c r="B9031" t="s">
        <v>1581</v>
      </c>
      <c r="C9031" t="s">
        <v>1582</v>
      </c>
      <c r="D9031" s="1">
        <v>42292</v>
      </c>
      <c r="E9031" s="2">
        <v>20</v>
      </c>
      <c r="F9031" t="s">
        <v>1583</v>
      </c>
      <c r="G9031" t="s">
        <v>1869</v>
      </c>
    </row>
    <row r="9032" spans="1:7" x14ac:dyDescent="0.25">
      <c r="A9032" t="s">
        <v>296</v>
      </c>
      <c r="B9032" t="s">
        <v>297</v>
      </c>
      <c r="C9032" t="s">
        <v>298</v>
      </c>
      <c r="D9032" s="1">
        <v>42292</v>
      </c>
      <c r="E9032" s="2">
        <v>100</v>
      </c>
      <c r="F9032" t="s">
        <v>299</v>
      </c>
      <c r="G9032" t="s">
        <v>34</v>
      </c>
    </row>
    <row r="9033" spans="1:7" x14ac:dyDescent="0.25">
      <c r="A9033" t="s">
        <v>296</v>
      </c>
      <c r="B9033" t="s">
        <v>297</v>
      </c>
      <c r="C9033" t="s">
        <v>298</v>
      </c>
      <c r="D9033" s="1">
        <v>42292</v>
      </c>
      <c r="E9033" s="2">
        <v>100</v>
      </c>
      <c r="F9033" t="s">
        <v>300</v>
      </c>
      <c r="G9033" t="s">
        <v>34</v>
      </c>
    </row>
    <row r="9034" spans="1:7" x14ac:dyDescent="0.25">
      <c r="A9034" t="s">
        <v>296</v>
      </c>
      <c r="B9034" t="s">
        <v>297</v>
      </c>
      <c r="C9034" t="s">
        <v>298</v>
      </c>
      <c r="D9034" s="1">
        <v>42292</v>
      </c>
      <c r="E9034" s="2">
        <v>100</v>
      </c>
      <c r="F9034" t="s">
        <v>301</v>
      </c>
      <c r="G9034" t="s">
        <v>34</v>
      </c>
    </row>
    <row r="9035" spans="1:7" x14ac:dyDescent="0.25">
      <c r="A9035" t="s">
        <v>1105</v>
      </c>
      <c r="B9035" t="s">
        <v>1106</v>
      </c>
      <c r="C9035" t="s">
        <v>1107</v>
      </c>
      <c r="D9035" s="1">
        <v>42292</v>
      </c>
      <c r="E9035" s="2">
        <v>50</v>
      </c>
      <c r="F9035" t="s">
        <v>1108</v>
      </c>
      <c r="G9035" t="s">
        <v>2253</v>
      </c>
    </row>
    <row r="9036" spans="1:7" x14ac:dyDescent="0.25">
      <c r="A9036" t="s">
        <v>2475</v>
      </c>
      <c r="B9036" t="s">
        <v>1451</v>
      </c>
      <c r="C9036" t="s">
        <v>2476</v>
      </c>
      <c r="D9036" s="1">
        <v>42292</v>
      </c>
      <c r="E9036" s="2">
        <v>25</v>
      </c>
      <c r="F9036" t="s">
        <v>2477</v>
      </c>
      <c r="G9036" t="s">
        <v>2456</v>
      </c>
    </row>
    <row r="9037" spans="1:7" x14ac:dyDescent="0.25">
      <c r="A9037" t="s">
        <v>1100</v>
      </c>
      <c r="B9037" t="s">
        <v>1101</v>
      </c>
      <c r="C9037" t="s">
        <v>1102</v>
      </c>
      <c r="D9037" s="1">
        <v>42292</v>
      </c>
      <c r="E9037" s="2">
        <v>25</v>
      </c>
      <c r="F9037" t="s">
        <v>1103</v>
      </c>
      <c r="G9037" t="s">
        <v>1247</v>
      </c>
    </row>
    <row r="9038" spans="1:7" x14ac:dyDescent="0.25">
      <c r="A9038" t="s">
        <v>1100</v>
      </c>
      <c r="B9038" t="s">
        <v>1101</v>
      </c>
      <c r="C9038" t="s">
        <v>1102</v>
      </c>
      <c r="D9038" s="1">
        <v>42292</v>
      </c>
      <c r="E9038" s="2">
        <v>25</v>
      </c>
      <c r="F9038" t="s">
        <v>1104</v>
      </c>
      <c r="G9038" t="s">
        <v>1247</v>
      </c>
    </row>
    <row r="9039" spans="1:7" x14ac:dyDescent="0.25">
      <c r="A9039" t="s">
        <v>3292</v>
      </c>
      <c r="B9039" t="s">
        <v>3293</v>
      </c>
      <c r="C9039" t="s">
        <v>997</v>
      </c>
      <c r="D9039" s="1">
        <v>42292</v>
      </c>
      <c r="E9039" s="2">
        <v>1000</v>
      </c>
      <c r="F9039" t="s">
        <v>3294</v>
      </c>
      <c r="G9039" t="s">
        <v>3243</v>
      </c>
    </row>
    <row r="9040" spans="1:7" x14ac:dyDescent="0.25">
      <c r="A9040" t="s">
        <v>366</v>
      </c>
      <c r="B9040" t="s">
        <v>367</v>
      </c>
      <c r="C9040" t="s">
        <v>368</v>
      </c>
      <c r="D9040" s="1">
        <v>42292</v>
      </c>
      <c r="E9040" s="2">
        <v>20</v>
      </c>
      <c r="F9040" t="s">
        <v>369</v>
      </c>
      <c r="G9040" t="s">
        <v>182</v>
      </c>
    </row>
    <row r="9041" spans="1:7" x14ac:dyDescent="0.25">
      <c r="A9041" t="s">
        <v>546</v>
      </c>
      <c r="B9041" t="s">
        <v>547</v>
      </c>
      <c r="C9041" t="s">
        <v>548</v>
      </c>
      <c r="D9041" s="1">
        <v>42292</v>
      </c>
      <c r="E9041" s="2">
        <v>55</v>
      </c>
      <c r="F9041" t="s">
        <v>549</v>
      </c>
      <c r="G9041" t="s">
        <v>1245</v>
      </c>
    </row>
    <row r="9042" spans="1:7" x14ac:dyDescent="0.25">
      <c r="A9042" t="s">
        <v>263</v>
      </c>
      <c r="B9042" t="s">
        <v>264</v>
      </c>
      <c r="C9042" t="s">
        <v>265</v>
      </c>
      <c r="D9042" s="1">
        <v>42292</v>
      </c>
      <c r="E9042" s="2">
        <v>50</v>
      </c>
      <c r="F9042" t="s">
        <v>266</v>
      </c>
      <c r="G9042" t="s">
        <v>1695</v>
      </c>
    </row>
    <row r="9043" spans="1:7" x14ac:dyDescent="0.25">
      <c r="A9043" t="s">
        <v>115</v>
      </c>
      <c r="B9043" t="s">
        <v>116</v>
      </c>
      <c r="C9043" t="s">
        <v>117</v>
      </c>
      <c r="D9043" s="1">
        <v>42292</v>
      </c>
      <c r="E9043" s="2">
        <v>5</v>
      </c>
      <c r="F9043" t="s">
        <v>118</v>
      </c>
      <c r="G9043" t="s">
        <v>1245</v>
      </c>
    </row>
    <row r="9044" spans="1:7" x14ac:dyDescent="0.25">
      <c r="A9044" t="s">
        <v>115</v>
      </c>
      <c r="B9044" t="s">
        <v>116</v>
      </c>
      <c r="C9044" t="s">
        <v>117</v>
      </c>
      <c r="D9044" s="1">
        <v>42292</v>
      </c>
      <c r="E9044" s="2">
        <v>5</v>
      </c>
      <c r="F9044" t="s">
        <v>119</v>
      </c>
      <c r="G9044" t="s">
        <v>1245</v>
      </c>
    </row>
    <row r="9045" spans="1:7" x14ac:dyDescent="0.25">
      <c r="A9045" t="s">
        <v>115</v>
      </c>
      <c r="B9045" t="s">
        <v>116</v>
      </c>
      <c r="C9045" t="s">
        <v>117</v>
      </c>
      <c r="D9045" s="1">
        <v>42292</v>
      </c>
      <c r="E9045" s="2">
        <v>5</v>
      </c>
      <c r="F9045" t="s">
        <v>120</v>
      </c>
      <c r="G9045" t="s">
        <v>1245</v>
      </c>
    </row>
    <row r="9046" spans="1:7" x14ac:dyDescent="0.25">
      <c r="A9046" t="s">
        <v>2748</v>
      </c>
      <c r="B9046" t="s">
        <v>2749</v>
      </c>
      <c r="C9046" t="s">
        <v>2750</v>
      </c>
      <c r="D9046" s="1">
        <v>42292</v>
      </c>
      <c r="E9046" s="2">
        <v>20</v>
      </c>
      <c r="F9046" t="s">
        <v>2751</v>
      </c>
      <c r="G9046" t="s">
        <v>3076</v>
      </c>
    </row>
    <row r="9047" spans="1:7" x14ac:dyDescent="0.25">
      <c r="A9047" t="s">
        <v>2748</v>
      </c>
      <c r="B9047" t="s">
        <v>2749</v>
      </c>
      <c r="C9047" t="s">
        <v>2750</v>
      </c>
      <c r="D9047" s="1">
        <v>42292</v>
      </c>
      <c r="E9047" s="2">
        <v>20</v>
      </c>
      <c r="F9047" t="s">
        <v>2751</v>
      </c>
      <c r="G9047" t="s">
        <v>3076</v>
      </c>
    </row>
    <row r="9048" spans="1:7" x14ac:dyDescent="0.25">
      <c r="A9048" t="s">
        <v>2748</v>
      </c>
      <c r="B9048" t="s">
        <v>2749</v>
      </c>
      <c r="C9048" t="s">
        <v>2750</v>
      </c>
      <c r="D9048" s="1">
        <v>42292</v>
      </c>
      <c r="E9048" s="2">
        <v>20</v>
      </c>
      <c r="F9048" t="s">
        <v>2752</v>
      </c>
      <c r="G9048" t="s">
        <v>3076</v>
      </c>
    </row>
    <row r="9049" spans="1:7" x14ac:dyDescent="0.25">
      <c r="A9049" t="s">
        <v>121</v>
      </c>
      <c r="B9049" t="s">
        <v>122</v>
      </c>
      <c r="C9049" t="s">
        <v>123</v>
      </c>
      <c r="D9049" s="1">
        <v>42292</v>
      </c>
      <c r="E9049" s="2">
        <v>70</v>
      </c>
      <c r="F9049" t="s">
        <v>124</v>
      </c>
      <c r="G9049" t="s">
        <v>1790</v>
      </c>
    </row>
    <row r="9050" spans="1:7" x14ac:dyDescent="0.25">
      <c r="A9050" t="s">
        <v>125</v>
      </c>
      <c r="B9050" t="s">
        <v>126</v>
      </c>
      <c r="C9050" t="s">
        <v>127</v>
      </c>
      <c r="D9050" s="1">
        <v>42292</v>
      </c>
      <c r="E9050" s="2">
        <v>5</v>
      </c>
      <c r="F9050" t="s">
        <v>128</v>
      </c>
      <c r="G9050" t="s">
        <v>1245</v>
      </c>
    </row>
    <row r="9051" spans="1:7" x14ac:dyDescent="0.25">
      <c r="A9051" t="s">
        <v>272</v>
      </c>
      <c r="B9051" t="s">
        <v>175</v>
      </c>
      <c r="C9051" t="s">
        <v>273</v>
      </c>
      <c r="D9051" s="1">
        <v>42292</v>
      </c>
      <c r="E9051" s="2">
        <v>25</v>
      </c>
      <c r="F9051" t="s">
        <v>274</v>
      </c>
      <c r="G9051" t="s">
        <v>1299</v>
      </c>
    </row>
    <row r="9052" spans="1:7" x14ac:dyDescent="0.25">
      <c r="A9052" t="s">
        <v>272</v>
      </c>
      <c r="B9052" t="s">
        <v>175</v>
      </c>
      <c r="C9052" t="s">
        <v>273</v>
      </c>
      <c r="D9052" s="1">
        <v>42292</v>
      </c>
      <c r="E9052" s="2">
        <v>25</v>
      </c>
      <c r="F9052" t="s">
        <v>274</v>
      </c>
      <c r="G9052" t="s">
        <v>1299</v>
      </c>
    </row>
    <row r="9053" spans="1:7" x14ac:dyDescent="0.25">
      <c r="A9053" t="s">
        <v>3140</v>
      </c>
      <c r="B9053" t="s">
        <v>3141</v>
      </c>
      <c r="C9053" t="s">
        <v>3142</v>
      </c>
      <c r="D9053" s="1">
        <v>42292</v>
      </c>
      <c r="E9053" s="2">
        <v>30</v>
      </c>
      <c r="F9053" t="s">
        <v>3143</v>
      </c>
      <c r="G9053" t="s">
        <v>1695</v>
      </c>
    </row>
    <row r="9054" spans="1:7" x14ac:dyDescent="0.25">
      <c r="A9054" t="s">
        <v>3140</v>
      </c>
      <c r="B9054" t="s">
        <v>3141</v>
      </c>
      <c r="C9054" t="s">
        <v>3142</v>
      </c>
      <c r="D9054" s="1">
        <v>42292</v>
      </c>
      <c r="E9054" s="2">
        <v>30</v>
      </c>
      <c r="F9054" t="s">
        <v>3143</v>
      </c>
      <c r="G9054" t="s">
        <v>1695</v>
      </c>
    </row>
    <row r="9055" spans="1:7" x14ac:dyDescent="0.25">
      <c r="A9055" t="s">
        <v>3140</v>
      </c>
      <c r="B9055" t="s">
        <v>3141</v>
      </c>
      <c r="C9055" t="s">
        <v>3142</v>
      </c>
      <c r="D9055" s="1">
        <v>42292</v>
      </c>
      <c r="E9055" s="2">
        <v>30</v>
      </c>
      <c r="F9055" t="s">
        <v>3144</v>
      </c>
      <c r="G9055" t="s">
        <v>1695</v>
      </c>
    </row>
    <row r="9056" spans="1:7" x14ac:dyDescent="0.25">
      <c r="A9056" t="s">
        <v>2346</v>
      </c>
      <c r="B9056" t="s">
        <v>371</v>
      </c>
      <c r="C9056" t="s">
        <v>2347</v>
      </c>
      <c r="D9056" s="1">
        <v>42292</v>
      </c>
      <c r="E9056" s="2">
        <v>20</v>
      </c>
      <c r="F9056" t="s">
        <v>2348</v>
      </c>
      <c r="G9056" t="s">
        <v>2663</v>
      </c>
    </row>
    <row r="9057" spans="1:7" x14ac:dyDescent="0.25">
      <c r="A9057" t="s">
        <v>2346</v>
      </c>
      <c r="B9057" t="s">
        <v>371</v>
      </c>
      <c r="C9057" t="s">
        <v>2347</v>
      </c>
      <c r="D9057" s="1">
        <v>42292</v>
      </c>
      <c r="E9057" s="2">
        <v>20</v>
      </c>
      <c r="F9057" t="s">
        <v>2349</v>
      </c>
      <c r="G9057" t="s">
        <v>2663</v>
      </c>
    </row>
    <row r="9058" spans="1:7" x14ac:dyDescent="0.25">
      <c r="A9058" t="s">
        <v>1356</v>
      </c>
      <c r="B9058" t="s">
        <v>307</v>
      </c>
      <c r="C9058" t="s">
        <v>1357</v>
      </c>
      <c r="D9058" s="1">
        <v>42292</v>
      </c>
      <c r="E9058" s="2">
        <v>5</v>
      </c>
      <c r="F9058" t="s">
        <v>1358</v>
      </c>
      <c r="G9058" t="s">
        <v>1245</v>
      </c>
    </row>
    <row r="9059" spans="1:7" x14ac:dyDescent="0.25">
      <c r="A9059" t="s">
        <v>671</v>
      </c>
      <c r="B9059" t="s">
        <v>672</v>
      </c>
      <c r="C9059" t="s">
        <v>673</v>
      </c>
      <c r="D9059" s="1">
        <v>42292</v>
      </c>
      <c r="E9059" s="2">
        <v>20</v>
      </c>
      <c r="F9059" t="s">
        <v>674</v>
      </c>
      <c r="G9059" t="s">
        <v>1440</v>
      </c>
    </row>
    <row r="9060" spans="1:7" x14ac:dyDescent="0.25">
      <c r="A9060" t="s">
        <v>671</v>
      </c>
      <c r="B9060" t="s">
        <v>672</v>
      </c>
      <c r="C9060" t="s">
        <v>673</v>
      </c>
      <c r="D9060" s="1">
        <v>42292</v>
      </c>
      <c r="E9060" s="2">
        <v>20</v>
      </c>
      <c r="F9060" t="s">
        <v>675</v>
      </c>
      <c r="G9060" t="s">
        <v>1440</v>
      </c>
    </row>
    <row r="9061" spans="1:7" x14ac:dyDescent="0.25">
      <c r="A9061" t="s">
        <v>259</v>
      </c>
      <c r="B9061" t="s">
        <v>260</v>
      </c>
      <c r="C9061" t="s">
        <v>261</v>
      </c>
      <c r="D9061" s="1">
        <v>42292</v>
      </c>
      <c r="E9061" s="2">
        <v>10</v>
      </c>
      <c r="F9061" t="s">
        <v>262</v>
      </c>
      <c r="G9061" t="s">
        <v>1695</v>
      </c>
    </row>
    <row r="9062" spans="1:7" x14ac:dyDescent="0.25">
      <c r="A9062" t="s">
        <v>2880</v>
      </c>
      <c r="B9062" t="s">
        <v>2881</v>
      </c>
      <c r="C9062" t="s">
        <v>2882</v>
      </c>
      <c r="D9062" s="1">
        <v>42292</v>
      </c>
      <c r="E9062" s="2">
        <v>200</v>
      </c>
      <c r="F9062" t="s">
        <v>2883</v>
      </c>
      <c r="G9062" t="s">
        <v>310</v>
      </c>
    </row>
    <row r="9063" spans="1:7" x14ac:dyDescent="0.25">
      <c r="A9063" t="s">
        <v>2880</v>
      </c>
      <c r="B9063" t="s">
        <v>2881</v>
      </c>
      <c r="C9063" t="s">
        <v>2882</v>
      </c>
      <c r="D9063" s="1">
        <v>42292</v>
      </c>
      <c r="E9063" s="2">
        <v>200</v>
      </c>
      <c r="F9063" t="s">
        <v>2884</v>
      </c>
      <c r="G9063" t="s">
        <v>310</v>
      </c>
    </row>
    <row r="9064" spans="1:7" x14ac:dyDescent="0.25">
      <c r="A9064" t="s">
        <v>2627</v>
      </c>
      <c r="B9064" t="s">
        <v>2628</v>
      </c>
      <c r="C9064" t="s">
        <v>2629</v>
      </c>
      <c r="D9064" s="1">
        <v>42292</v>
      </c>
      <c r="E9064" s="2">
        <v>100</v>
      </c>
      <c r="F9064" t="s">
        <v>2630</v>
      </c>
      <c r="G9064" t="s">
        <v>321</v>
      </c>
    </row>
    <row r="9065" spans="1:7" x14ac:dyDescent="0.25">
      <c r="A9065" t="s">
        <v>2627</v>
      </c>
      <c r="B9065" t="s">
        <v>2628</v>
      </c>
      <c r="C9065" t="s">
        <v>2629</v>
      </c>
      <c r="D9065" s="1">
        <v>42292</v>
      </c>
      <c r="E9065" s="2">
        <v>100</v>
      </c>
      <c r="F9065" t="s">
        <v>2630</v>
      </c>
      <c r="G9065" t="s">
        <v>321</v>
      </c>
    </row>
    <row r="9066" spans="1:7" x14ac:dyDescent="0.25">
      <c r="A9066" t="s">
        <v>709</v>
      </c>
      <c r="B9066" t="s">
        <v>710</v>
      </c>
      <c r="C9066" t="s">
        <v>705</v>
      </c>
      <c r="D9066" s="1">
        <v>42292</v>
      </c>
      <c r="E9066" s="2">
        <v>125</v>
      </c>
      <c r="F9066" t="s">
        <v>711</v>
      </c>
      <c r="G9066" t="s">
        <v>3225</v>
      </c>
    </row>
    <row r="9067" spans="1:7" x14ac:dyDescent="0.25">
      <c r="A9067" t="s">
        <v>709</v>
      </c>
      <c r="B9067" t="s">
        <v>710</v>
      </c>
      <c r="C9067" t="s">
        <v>705</v>
      </c>
      <c r="D9067" s="1">
        <v>42292</v>
      </c>
      <c r="E9067" s="2">
        <v>125</v>
      </c>
      <c r="F9067" t="s">
        <v>712</v>
      </c>
      <c r="G9067" t="s">
        <v>3225</v>
      </c>
    </row>
    <row r="9068" spans="1:7" x14ac:dyDescent="0.25">
      <c r="A9068" t="s">
        <v>709</v>
      </c>
      <c r="B9068" t="s">
        <v>710</v>
      </c>
      <c r="C9068" t="s">
        <v>705</v>
      </c>
      <c r="D9068" s="1">
        <v>42292</v>
      </c>
      <c r="E9068" s="2">
        <v>125</v>
      </c>
      <c r="F9068" t="s">
        <v>712</v>
      </c>
      <c r="G9068" t="s">
        <v>3225</v>
      </c>
    </row>
    <row r="9069" spans="1:7" x14ac:dyDescent="0.25">
      <c r="A9069" t="s">
        <v>247</v>
      </c>
      <c r="B9069" t="s">
        <v>248</v>
      </c>
      <c r="C9069" t="s">
        <v>249</v>
      </c>
      <c r="D9069" s="1">
        <v>42292</v>
      </c>
      <c r="E9069" s="2">
        <v>20</v>
      </c>
      <c r="F9069" t="s">
        <v>250</v>
      </c>
      <c r="G9069" t="s">
        <v>251</v>
      </c>
    </row>
    <row r="9070" spans="1:7" x14ac:dyDescent="0.25">
      <c r="A9070" t="s">
        <v>247</v>
      </c>
      <c r="B9070" t="s">
        <v>248</v>
      </c>
      <c r="C9070" t="s">
        <v>249</v>
      </c>
      <c r="D9070" s="1">
        <v>42292</v>
      </c>
      <c r="E9070" s="2">
        <v>20</v>
      </c>
      <c r="F9070" t="s">
        <v>252</v>
      </c>
      <c r="G9070" t="s">
        <v>251</v>
      </c>
    </row>
    <row r="9071" spans="1:7" x14ac:dyDescent="0.25">
      <c r="A9071" t="s">
        <v>1317</v>
      </c>
      <c r="B9071" t="s">
        <v>1318</v>
      </c>
      <c r="C9071" t="s">
        <v>1319</v>
      </c>
      <c r="D9071" s="1">
        <v>42292</v>
      </c>
      <c r="E9071" s="2">
        <v>200</v>
      </c>
      <c r="F9071" t="s">
        <v>1320</v>
      </c>
      <c r="G9071" t="s">
        <v>1328</v>
      </c>
    </row>
    <row r="9072" spans="1:7" x14ac:dyDescent="0.25">
      <c r="A9072" t="s">
        <v>1317</v>
      </c>
      <c r="B9072" t="s">
        <v>1318</v>
      </c>
      <c r="C9072" t="s">
        <v>1319</v>
      </c>
      <c r="D9072" s="1">
        <v>42292</v>
      </c>
      <c r="E9072" s="2">
        <v>200</v>
      </c>
      <c r="F9072" t="s">
        <v>1321</v>
      </c>
      <c r="G9072" t="s">
        <v>1328</v>
      </c>
    </row>
    <row r="9073" spans="1:7" x14ac:dyDescent="0.25">
      <c r="A9073" t="s">
        <v>178</v>
      </c>
      <c r="B9073" t="s">
        <v>179</v>
      </c>
      <c r="C9073" t="s">
        <v>180</v>
      </c>
      <c r="D9073" s="1">
        <v>42292</v>
      </c>
      <c r="E9073" s="2">
        <v>5</v>
      </c>
      <c r="F9073" t="s">
        <v>181</v>
      </c>
      <c r="G9073" t="s">
        <v>182</v>
      </c>
    </row>
    <row r="9074" spans="1:7" x14ac:dyDescent="0.25">
      <c r="A9074" t="s">
        <v>493</v>
      </c>
      <c r="B9074" t="s">
        <v>494</v>
      </c>
      <c r="C9074" t="s">
        <v>495</v>
      </c>
      <c r="D9074" s="1">
        <v>42292</v>
      </c>
      <c r="E9074" s="2">
        <v>10</v>
      </c>
      <c r="F9074" t="s">
        <v>496</v>
      </c>
      <c r="G9074" t="s">
        <v>2456</v>
      </c>
    </row>
    <row r="9075" spans="1:7" x14ac:dyDescent="0.25">
      <c r="A9075" t="s">
        <v>493</v>
      </c>
      <c r="B9075" t="s">
        <v>494</v>
      </c>
      <c r="C9075" t="s">
        <v>495</v>
      </c>
      <c r="D9075" s="1">
        <v>42292</v>
      </c>
      <c r="E9075" s="2">
        <v>10</v>
      </c>
      <c r="F9075" t="s">
        <v>497</v>
      </c>
      <c r="G9075" t="s">
        <v>2456</v>
      </c>
    </row>
    <row r="9076" spans="1:7" x14ac:dyDescent="0.25">
      <c r="A9076" t="s">
        <v>1464</v>
      </c>
      <c r="B9076" t="s">
        <v>1465</v>
      </c>
      <c r="C9076" t="s">
        <v>627</v>
      </c>
      <c r="D9076" s="1">
        <v>42292</v>
      </c>
      <c r="E9076" s="2">
        <v>20</v>
      </c>
      <c r="F9076" t="s">
        <v>1466</v>
      </c>
      <c r="G9076" t="s">
        <v>2060</v>
      </c>
    </row>
    <row r="9077" spans="1:7" x14ac:dyDescent="0.25">
      <c r="A9077" t="s">
        <v>1464</v>
      </c>
      <c r="B9077" t="s">
        <v>1465</v>
      </c>
      <c r="C9077" t="s">
        <v>627</v>
      </c>
      <c r="D9077" s="1">
        <v>42292</v>
      </c>
      <c r="E9077" s="2">
        <v>20</v>
      </c>
      <c r="F9077" t="s">
        <v>1466</v>
      </c>
      <c r="G9077" t="s">
        <v>2060</v>
      </c>
    </row>
    <row r="9078" spans="1:7" x14ac:dyDescent="0.25">
      <c r="A9078" t="s">
        <v>174</v>
      </c>
      <c r="B9078" t="s">
        <v>175</v>
      </c>
      <c r="C9078" t="s">
        <v>176</v>
      </c>
      <c r="D9078" s="1">
        <v>42292</v>
      </c>
      <c r="E9078" s="2">
        <v>10</v>
      </c>
      <c r="F9078" t="s">
        <v>177</v>
      </c>
      <c r="G9078" t="s">
        <v>114</v>
      </c>
    </row>
    <row r="9079" spans="1:7" x14ac:dyDescent="0.25">
      <c r="A9079" t="s">
        <v>169</v>
      </c>
      <c r="B9079" t="s">
        <v>170</v>
      </c>
      <c r="C9079" t="s">
        <v>171</v>
      </c>
      <c r="D9079" s="1">
        <v>42292</v>
      </c>
      <c r="E9079" s="2">
        <v>10</v>
      </c>
      <c r="F9079" t="s">
        <v>172</v>
      </c>
      <c r="G9079" t="s">
        <v>1245</v>
      </c>
    </row>
    <row r="9080" spans="1:7" x14ac:dyDescent="0.25">
      <c r="A9080" t="s">
        <v>169</v>
      </c>
      <c r="B9080" t="s">
        <v>170</v>
      </c>
      <c r="C9080" t="s">
        <v>171</v>
      </c>
      <c r="D9080" s="1">
        <v>42292</v>
      </c>
      <c r="E9080" s="2">
        <v>10</v>
      </c>
      <c r="F9080" t="s">
        <v>173</v>
      </c>
      <c r="G9080" t="s">
        <v>1245</v>
      </c>
    </row>
    <row r="9081" spans="1:7" x14ac:dyDescent="0.25">
      <c r="A9081" t="s">
        <v>164</v>
      </c>
      <c r="B9081" t="s">
        <v>165</v>
      </c>
      <c r="C9081" t="s">
        <v>166</v>
      </c>
      <c r="D9081" s="1">
        <v>42292</v>
      </c>
      <c r="E9081" s="2">
        <v>25</v>
      </c>
      <c r="F9081" t="s">
        <v>167</v>
      </c>
      <c r="G9081" t="s">
        <v>1695</v>
      </c>
    </row>
    <row r="9082" spans="1:7" x14ac:dyDescent="0.25">
      <c r="A9082" t="s">
        <v>164</v>
      </c>
      <c r="B9082" t="s">
        <v>165</v>
      </c>
      <c r="C9082" t="s">
        <v>166</v>
      </c>
      <c r="D9082" s="1">
        <v>42292</v>
      </c>
      <c r="E9082" s="2">
        <v>25</v>
      </c>
      <c r="F9082" t="s">
        <v>168</v>
      </c>
      <c r="G9082" t="s">
        <v>1695</v>
      </c>
    </row>
    <row r="9083" spans="1:7" x14ac:dyDescent="0.25">
      <c r="A9083" t="s">
        <v>241</v>
      </c>
      <c r="B9083" t="s">
        <v>242</v>
      </c>
      <c r="C9083" t="s">
        <v>243</v>
      </c>
      <c r="D9083" s="1">
        <v>42292</v>
      </c>
      <c r="E9083" s="2">
        <v>300</v>
      </c>
      <c r="F9083" t="s">
        <v>244</v>
      </c>
      <c r="G9083" t="s">
        <v>245</v>
      </c>
    </row>
    <row r="9084" spans="1:7" x14ac:dyDescent="0.25">
      <c r="A9084" t="s">
        <v>241</v>
      </c>
      <c r="B9084" t="s">
        <v>242</v>
      </c>
      <c r="C9084" t="s">
        <v>243</v>
      </c>
      <c r="D9084" s="1">
        <v>42292</v>
      </c>
      <c r="E9084" s="2">
        <v>300</v>
      </c>
      <c r="F9084" t="s">
        <v>246</v>
      </c>
      <c r="G9084" t="s">
        <v>245</v>
      </c>
    </row>
    <row r="9085" spans="1:7" x14ac:dyDescent="0.25">
      <c r="A9085" t="s">
        <v>2758</v>
      </c>
      <c r="B9085" t="s">
        <v>2759</v>
      </c>
      <c r="C9085" t="s">
        <v>2760</v>
      </c>
      <c r="D9085" s="1">
        <v>42292</v>
      </c>
      <c r="E9085" s="2">
        <v>15</v>
      </c>
      <c r="F9085" t="s">
        <v>2761</v>
      </c>
      <c r="G9085" t="s">
        <v>3282</v>
      </c>
    </row>
    <row r="9086" spans="1:7" x14ac:dyDescent="0.25">
      <c r="A9086" t="s">
        <v>1541</v>
      </c>
      <c r="B9086" t="s">
        <v>1542</v>
      </c>
      <c r="C9086" t="s">
        <v>1543</v>
      </c>
      <c r="D9086" s="1">
        <v>42292</v>
      </c>
      <c r="E9086" s="2">
        <v>20</v>
      </c>
      <c r="F9086" t="s">
        <v>1544</v>
      </c>
      <c r="G9086" t="s">
        <v>114</v>
      </c>
    </row>
    <row r="9087" spans="1:7" x14ac:dyDescent="0.25">
      <c r="A9087" t="s">
        <v>1541</v>
      </c>
      <c r="B9087" t="s">
        <v>1542</v>
      </c>
      <c r="C9087" t="s">
        <v>1543</v>
      </c>
      <c r="D9087" s="1">
        <v>42292</v>
      </c>
      <c r="E9087" s="2">
        <v>20</v>
      </c>
      <c r="F9087" t="s">
        <v>1545</v>
      </c>
      <c r="G9087" t="s">
        <v>114</v>
      </c>
    </row>
    <row r="9088" spans="1:7" x14ac:dyDescent="0.25">
      <c r="A9088" t="s">
        <v>2714</v>
      </c>
      <c r="B9088" t="s">
        <v>2715</v>
      </c>
      <c r="C9088" t="s">
        <v>488</v>
      </c>
      <c r="D9088" s="1">
        <v>42292</v>
      </c>
      <c r="E9088" s="2">
        <v>20</v>
      </c>
      <c r="F9088" t="s">
        <v>2716</v>
      </c>
      <c r="G9088" t="s">
        <v>2060</v>
      </c>
    </row>
    <row r="9089" spans="1:7" x14ac:dyDescent="0.25">
      <c r="A9089" t="s">
        <v>151</v>
      </c>
      <c r="B9089" t="s">
        <v>152</v>
      </c>
      <c r="C9089" t="s">
        <v>153</v>
      </c>
      <c r="D9089" s="1">
        <v>42292</v>
      </c>
      <c r="E9089" s="2">
        <v>40</v>
      </c>
      <c r="F9089" t="s">
        <v>154</v>
      </c>
      <c r="G9089" t="s">
        <v>114</v>
      </c>
    </row>
    <row r="9090" spans="1:7" x14ac:dyDescent="0.25">
      <c r="A9090" t="s">
        <v>2272</v>
      </c>
      <c r="B9090" t="s">
        <v>2273</v>
      </c>
      <c r="C9090" t="s">
        <v>2274</v>
      </c>
      <c r="D9090" s="1">
        <v>42292</v>
      </c>
      <c r="E9090" s="2">
        <v>125</v>
      </c>
      <c r="F9090" t="s">
        <v>2275</v>
      </c>
      <c r="G9090" t="s">
        <v>2538</v>
      </c>
    </row>
    <row r="9091" spans="1:7" x14ac:dyDescent="0.25">
      <c r="A9091" t="s">
        <v>2272</v>
      </c>
      <c r="B9091" t="s">
        <v>2273</v>
      </c>
      <c r="C9091" t="s">
        <v>2274</v>
      </c>
      <c r="D9091" s="1">
        <v>42292</v>
      </c>
      <c r="E9091" s="2">
        <v>125</v>
      </c>
      <c r="F9091" t="s">
        <v>2276</v>
      </c>
      <c r="G9091" t="s">
        <v>2538</v>
      </c>
    </row>
    <row r="9092" spans="1:7" x14ac:dyDescent="0.25">
      <c r="A9092" t="s">
        <v>2711</v>
      </c>
      <c r="B9092" t="s">
        <v>2286</v>
      </c>
      <c r="C9092" t="s">
        <v>2712</v>
      </c>
      <c r="D9092" s="1">
        <v>42292</v>
      </c>
      <c r="E9092" s="2">
        <v>20</v>
      </c>
      <c r="F9092" t="s">
        <v>2713</v>
      </c>
      <c r="G9092" t="s">
        <v>2663</v>
      </c>
    </row>
    <row r="9093" spans="1:7" x14ac:dyDescent="0.25">
      <c r="A9093" t="s">
        <v>553</v>
      </c>
      <c r="B9093" t="s">
        <v>554</v>
      </c>
      <c r="C9093" t="s">
        <v>555</v>
      </c>
      <c r="D9093" s="1">
        <v>42292</v>
      </c>
      <c r="E9093" s="2">
        <v>50</v>
      </c>
      <c r="F9093" t="s">
        <v>556</v>
      </c>
      <c r="G9093" t="s">
        <v>2663</v>
      </c>
    </row>
    <row r="9094" spans="1:7" x14ac:dyDescent="0.25">
      <c r="A9094" t="s">
        <v>553</v>
      </c>
      <c r="B9094" t="s">
        <v>554</v>
      </c>
      <c r="C9094" t="s">
        <v>555</v>
      </c>
      <c r="D9094" s="1">
        <v>42292</v>
      </c>
      <c r="E9094" s="2">
        <v>50</v>
      </c>
      <c r="F9094" t="s">
        <v>557</v>
      </c>
      <c r="G9094" t="s">
        <v>2663</v>
      </c>
    </row>
    <row r="9095" spans="1:7" x14ac:dyDescent="0.25">
      <c r="A9095" t="s">
        <v>1095</v>
      </c>
      <c r="B9095" t="s">
        <v>1096</v>
      </c>
      <c r="C9095" t="s">
        <v>1097</v>
      </c>
      <c r="D9095" s="1">
        <v>42292</v>
      </c>
      <c r="E9095" s="2">
        <v>25</v>
      </c>
      <c r="F9095" t="s">
        <v>1098</v>
      </c>
      <c r="G9095" t="s">
        <v>1246</v>
      </c>
    </row>
    <row r="9096" spans="1:7" x14ac:dyDescent="0.25">
      <c r="A9096" t="s">
        <v>1095</v>
      </c>
      <c r="B9096" t="s">
        <v>1096</v>
      </c>
      <c r="C9096" t="s">
        <v>1097</v>
      </c>
      <c r="D9096" s="1">
        <v>42292</v>
      </c>
      <c r="E9096" s="2">
        <v>25</v>
      </c>
      <c r="F9096" t="s">
        <v>1099</v>
      </c>
      <c r="G9096" t="s">
        <v>1246</v>
      </c>
    </row>
    <row r="9097" spans="1:7" x14ac:dyDescent="0.25">
      <c r="A9097" t="s">
        <v>1095</v>
      </c>
      <c r="B9097" t="s">
        <v>1096</v>
      </c>
      <c r="C9097" t="s">
        <v>1097</v>
      </c>
      <c r="D9097" s="1">
        <v>42292</v>
      </c>
      <c r="E9097" s="2">
        <v>25</v>
      </c>
      <c r="F9097" t="s">
        <v>1099</v>
      </c>
      <c r="G9097" t="s">
        <v>1246</v>
      </c>
    </row>
    <row r="9098" spans="1:7" x14ac:dyDescent="0.25">
      <c r="A9098" t="s">
        <v>1095</v>
      </c>
      <c r="B9098" t="s">
        <v>1096</v>
      </c>
      <c r="C9098" t="s">
        <v>1097</v>
      </c>
      <c r="D9098" s="1">
        <v>42292</v>
      </c>
      <c r="E9098" s="2">
        <v>25</v>
      </c>
      <c r="F9098" t="s">
        <v>1099</v>
      </c>
      <c r="G9098" t="s">
        <v>1246</v>
      </c>
    </row>
    <row r="9099" spans="1:7" x14ac:dyDescent="0.25">
      <c r="A9099" t="s">
        <v>3295</v>
      </c>
      <c r="B9099" t="s">
        <v>559</v>
      </c>
      <c r="C9099" t="s">
        <v>3296</v>
      </c>
      <c r="D9099" s="1">
        <v>42305</v>
      </c>
      <c r="E9099" s="2">
        <v>100</v>
      </c>
      <c r="F9099" t="s">
        <v>3297</v>
      </c>
      <c r="G9099" t="s">
        <v>3243</v>
      </c>
    </row>
    <row r="9100" spans="1:7" x14ac:dyDescent="0.25">
      <c r="A9100" t="s">
        <v>1784</v>
      </c>
      <c r="B9100" t="s">
        <v>15</v>
      </c>
      <c r="C9100" t="s">
        <v>1039</v>
      </c>
      <c r="D9100" s="1">
        <v>42305</v>
      </c>
      <c r="E9100" s="2">
        <v>25</v>
      </c>
      <c r="F9100" t="s">
        <v>1785</v>
      </c>
      <c r="G9100" t="s">
        <v>471</v>
      </c>
    </row>
    <row r="9101" spans="1:7" x14ac:dyDescent="0.25">
      <c r="A9101" t="s">
        <v>2350</v>
      </c>
      <c r="B9101" t="s">
        <v>2351</v>
      </c>
      <c r="C9101" t="s">
        <v>2352</v>
      </c>
      <c r="D9101" s="1">
        <v>42305</v>
      </c>
      <c r="E9101" s="2">
        <v>25</v>
      </c>
      <c r="F9101" t="s">
        <v>2353</v>
      </c>
      <c r="G9101" t="s">
        <v>471</v>
      </c>
    </row>
    <row r="9102" spans="1:7" x14ac:dyDescent="0.25">
      <c r="A9102" t="s">
        <v>225</v>
      </c>
      <c r="B9102" t="s">
        <v>226</v>
      </c>
      <c r="C9102" t="s">
        <v>227</v>
      </c>
      <c r="D9102" s="1">
        <v>42305</v>
      </c>
      <c r="E9102" s="2">
        <v>25</v>
      </c>
      <c r="F9102" t="s">
        <v>228</v>
      </c>
      <c r="G9102" t="s">
        <v>471</v>
      </c>
    </row>
    <row r="9103" spans="1:7" x14ac:dyDescent="0.25">
      <c r="A9103" t="s">
        <v>824</v>
      </c>
      <c r="B9103" t="s">
        <v>825</v>
      </c>
      <c r="C9103" t="s">
        <v>826</v>
      </c>
      <c r="D9103" s="1">
        <v>42305</v>
      </c>
      <c r="E9103" s="2">
        <v>25</v>
      </c>
      <c r="F9103" t="s">
        <v>827</v>
      </c>
      <c r="G9103" t="s">
        <v>471</v>
      </c>
    </row>
    <row r="9104" spans="1:7" x14ac:dyDescent="0.25">
      <c r="A9104" t="s">
        <v>188</v>
      </c>
      <c r="B9104" t="s">
        <v>189</v>
      </c>
      <c r="C9104" t="s">
        <v>190</v>
      </c>
      <c r="D9104" s="1">
        <v>42305</v>
      </c>
      <c r="E9104" s="2">
        <v>150</v>
      </c>
      <c r="F9104" t="s">
        <v>191</v>
      </c>
      <c r="G9104" t="s">
        <v>3298</v>
      </c>
    </row>
    <row r="9105" spans="1:7" x14ac:dyDescent="0.25">
      <c r="A9105" t="s">
        <v>188</v>
      </c>
      <c r="B9105" t="s">
        <v>189</v>
      </c>
      <c r="C9105" t="s">
        <v>190</v>
      </c>
      <c r="D9105" s="1">
        <v>42305</v>
      </c>
      <c r="E9105" s="2">
        <v>25</v>
      </c>
      <c r="F9105" t="s">
        <v>191</v>
      </c>
      <c r="G9105" t="s">
        <v>471</v>
      </c>
    </row>
    <row r="9106" spans="1:7" x14ac:dyDescent="0.25">
      <c r="A9106" t="s">
        <v>3299</v>
      </c>
      <c r="B9106" t="s">
        <v>774</v>
      </c>
      <c r="C9106" t="s">
        <v>3300</v>
      </c>
      <c r="D9106" s="1">
        <v>42305</v>
      </c>
      <c r="E9106" s="2">
        <v>792.8</v>
      </c>
      <c r="F9106" t="s">
        <v>3301</v>
      </c>
      <c r="G9106" t="s">
        <v>3243</v>
      </c>
    </row>
    <row r="9107" spans="1:7" x14ac:dyDescent="0.25">
      <c r="A9107" t="s">
        <v>2226</v>
      </c>
      <c r="B9107" t="s">
        <v>2227</v>
      </c>
      <c r="C9107" t="s">
        <v>1737</v>
      </c>
      <c r="D9107" s="1">
        <v>42305</v>
      </c>
      <c r="E9107" s="2">
        <v>1550</v>
      </c>
      <c r="G9107" t="s">
        <v>1739</v>
      </c>
    </row>
    <row r="9108" spans="1:7" x14ac:dyDescent="0.25">
      <c r="A9108" t="s">
        <v>2226</v>
      </c>
      <c r="B9108" t="s">
        <v>2227</v>
      </c>
      <c r="C9108" t="s">
        <v>1737</v>
      </c>
      <c r="D9108" s="1">
        <v>42305</v>
      </c>
      <c r="E9108" s="2">
        <v>500</v>
      </c>
      <c r="G9108" t="s">
        <v>2225</v>
      </c>
    </row>
    <row r="9109" spans="1:7" x14ac:dyDescent="0.25">
      <c r="A9109" t="s">
        <v>3302</v>
      </c>
      <c r="B9109" t="s">
        <v>1270</v>
      </c>
      <c r="C9109" t="s">
        <v>3303</v>
      </c>
      <c r="D9109" s="1">
        <v>42305</v>
      </c>
      <c r="E9109" s="2">
        <v>200</v>
      </c>
      <c r="G9109" t="s">
        <v>3243</v>
      </c>
    </row>
    <row r="9110" spans="1:7" x14ac:dyDescent="0.25">
      <c r="A9110" t="s">
        <v>3304</v>
      </c>
      <c r="B9110" t="s">
        <v>3305</v>
      </c>
      <c r="C9110" t="s">
        <v>3306</v>
      </c>
      <c r="D9110" s="1">
        <v>42305</v>
      </c>
      <c r="E9110" s="2">
        <v>50</v>
      </c>
      <c r="G9110" t="s">
        <v>3243</v>
      </c>
    </row>
    <row r="9111" spans="1:7" x14ac:dyDescent="0.25">
      <c r="A9111" t="s">
        <v>3307</v>
      </c>
      <c r="B9111" t="s">
        <v>3308</v>
      </c>
      <c r="C9111" t="s">
        <v>2952</v>
      </c>
      <c r="D9111" s="1">
        <v>42305</v>
      </c>
      <c r="E9111" s="2">
        <v>500</v>
      </c>
      <c r="F9111" t="s">
        <v>3309</v>
      </c>
      <c r="G9111" t="s">
        <v>2946</v>
      </c>
    </row>
    <row r="9112" spans="1:7" x14ac:dyDescent="0.25">
      <c r="A9112" t="s">
        <v>3310</v>
      </c>
      <c r="B9112" t="s">
        <v>3311</v>
      </c>
      <c r="C9112" t="s">
        <v>3312</v>
      </c>
      <c r="D9112" s="1">
        <v>42305</v>
      </c>
      <c r="E9112" s="2">
        <v>50</v>
      </c>
      <c r="G9112" t="s">
        <v>3243</v>
      </c>
    </row>
    <row r="9113" spans="1:7" x14ac:dyDescent="0.25">
      <c r="A9113" t="s">
        <v>3313</v>
      </c>
      <c r="B9113" t="s">
        <v>3314</v>
      </c>
      <c r="C9113" t="s">
        <v>3315</v>
      </c>
      <c r="D9113" s="1">
        <v>42305</v>
      </c>
      <c r="E9113" s="2">
        <v>200</v>
      </c>
      <c r="F9113" t="s">
        <v>3316</v>
      </c>
      <c r="G9113" t="s">
        <v>3243</v>
      </c>
    </row>
    <row r="9114" spans="1:7" x14ac:dyDescent="0.25">
      <c r="A9114" t="s">
        <v>2288</v>
      </c>
      <c r="B9114" t="s">
        <v>2289</v>
      </c>
      <c r="C9114" t="s">
        <v>2290</v>
      </c>
      <c r="D9114" s="1">
        <v>42305</v>
      </c>
      <c r="E9114" s="2">
        <v>1000</v>
      </c>
      <c r="G9114" t="s">
        <v>2292</v>
      </c>
    </row>
    <row r="9115" spans="1:7" x14ac:dyDescent="0.25">
      <c r="A9115" t="s">
        <v>2972</v>
      </c>
      <c r="B9115" t="s">
        <v>2973</v>
      </c>
      <c r="C9115" t="s">
        <v>2974</v>
      </c>
      <c r="D9115" s="1">
        <v>42305</v>
      </c>
      <c r="E9115" s="2">
        <v>25</v>
      </c>
      <c r="F9115" t="s">
        <v>2975</v>
      </c>
      <c r="G9115" t="s">
        <v>471</v>
      </c>
    </row>
    <row r="9116" spans="1:7" x14ac:dyDescent="0.25">
      <c r="A9116" t="s">
        <v>40</v>
      </c>
      <c r="B9116" t="s">
        <v>41</v>
      </c>
      <c r="C9116" t="s">
        <v>42</v>
      </c>
      <c r="D9116" s="1">
        <v>42305</v>
      </c>
      <c r="E9116" s="2">
        <v>50</v>
      </c>
      <c r="F9116" t="s">
        <v>43</v>
      </c>
      <c r="G9116" t="s">
        <v>471</v>
      </c>
    </row>
    <row r="9117" spans="1:7" x14ac:dyDescent="0.25">
      <c r="A9117" t="s">
        <v>2397</v>
      </c>
      <c r="B9117" t="s">
        <v>2398</v>
      </c>
      <c r="C9117" t="s">
        <v>2399</v>
      </c>
      <c r="D9117" s="1">
        <v>42305</v>
      </c>
      <c r="E9117" s="2">
        <v>200</v>
      </c>
      <c r="F9117" t="s">
        <v>2400</v>
      </c>
      <c r="G9117" t="s">
        <v>3243</v>
      </c>
    </row>
    <row r="9118" spans="1:7" x14ac:dyDescent="0.25">
      <c r="A9118" t="s">
        <v>1025</v>
      </c>
      <c r="B9118" t="s">
        <v>1026</v>
      </c>
      <c r="C9118" t="s">
        <v>1027</v>
      </c>
      <c r="D9118" s="1">
        <v>42305</v>
      </c>
      <c r="E9118" s="2">
        <v>25</v>
      </c>
      <c r="F9118" t="s">
        <v>1028</v>
      </c>
      <c r="G9118" t="s">
        <v>471</v>
      </c>
    </row>
    <row r="9119" spans="1:7" x14ac:dyDescent="0.25">
      <c r="A9119" t="s">
        <v>1668</v>
      </c>
      <c r="B9119" t="s">
        <v>1669</v>
      </c>
      <c r="C9119" t="s">
        <v>1670</v>
      </c>
      <c r="D9119" s="1">
        <v>42305</v>
      </c>
      <c r="E9119" s="2">
        <v>50</v>
      </c>
      <c r="F9119" t="s">
        <v>1671</v>
      </c>
      <c r="G9119" t="s">
        <v>471</v>
      </c>
    </row>
    <row r="9120" spans="1:7" x14ac:dyDescent="0.25">
      <c r="A9120" t="s">
        <v>3317</v>
      </c>
      <c r="B9120" t="s">
        <v>3318</v>
      </c>
      <c r="D9120" s="1">
        <v>42305</v>
      </c>
      <c r="E9120" s="2">
        <v>500</v>
      </c>
      <c r="G9120" t="s">
        <v>3243</v>
      </c>
    </row>
    <row r="9121" spans="1:7" x14ac:dyDescent="0.25">
      <c r="A9121" t="s">
        <v>851</v>
      </c>
      <c r="B9121" t="s">
        <v>852</v>
      </c>
      <c r="D9121" s="1">
        <v>42305</v>
      </c>
      <c r="E9121" s="2">
        <v>200</v>
      </c>
      <c r="G9121" t="s">
        <v>2999</v>
      </c>
    </row>
    <row r="9122" spans="1:7" x14ac:dyDescent="0.25">
      <c r="A9122" t="s">
        <v>1560</v>
      </c>
      <c r="B9122" t="s">
        <v>1561</v>
      </c>
      <c r="D9122" s="1">
        <v>42305</v>
      </c>
      <c r="E9122" s="2">
        <v>536.24</v>
      </c>
      <c r="G9122" t="s">
        <v>1715</v>
      </c>
    </row>
    <row r="9123" spans="1:7" x14ac:dyDescent="0.25">
      <c r="A9123" t="s">
        <v>2301</v>
      </c>
      <c r="B9123" t="s">
        <v>2302</v>
      </c>
      <c r="D9123" s="1">
        <v>42305</v>
      </c>
      <c r="E9123" s="2">
        <v>200</v>
      </c>
      <c r="G9123" t="s">
        <v>887</v>
      </c>
    </row>
    <row r="9124" spans="1:7" x14ac:dyDescent="0.25">
      <c r="A9124" t="s">
        <v>2545</v>
      </c>
      <c r="B9124" t="s">
        <v>2546</v>
      </c>
      <c r="D9124" s="1">
        <v>42305</v>
      </c>
      <c r="E9124" s="2">
        <v>175</v>
      </c>
      <c r="G9124" t="s">
        <v>1747</v>
      </c>
    </row>
    <row r="9125" spans="1:7" x14ac:dyDescent="0.25">
      <c r="A9125" t="s">
        <v>3319</v>
      </c>
      <c r="B9125" t="s">
        <v>3320</v>
      </c>
      <c r="D9125" s="1">
        <v>42313</v>
      </c>
      <c r="E9125" s="2">
        <v>5000</v>
      </c>
      <c r="G9125" t="s">
        <v>2060</v>
      </c>
    </row>
    <row r="9126" spans="1:7" x14ac:dyDescent="0.25">
      <c r="A9126" t="s">
        <v>2473</v>
      </c>
      <c r="B9126" t="s">
        <v>2474</v>
      </c>
      <c r="D9126" s="1">
        <v>42313</v>
      </c>
      <c r="E9126" s="2">
        <v>5000</v>
      </c>
      <c r="G9126" t="s">
        <v>3321</v>
      </c>
    </row>
    <row r="9127" spans="1:7" x14ac:dyDescent="0.25">
      <c r="A9127" t="s">
        <v>2739</v>
      </c>
      <c r="B9127" t="s">
        <v>2740</v>
      </c>
      <c r="D9127" s="1">
        <v>42313</v>
      </c>
      <c r="E9127" s="2">
        <v>12000</v>
      </c>
      <c r="F9127" t="s">
        <v>2741</v>
      </c>
      <c r="G9127" t="s">
        <v>209</v>
      </c>
    </row>
    <row r="9128" spans="1:7" x14ac:dyDescent="0.25">
      <c r="A9128" t="s">
        <v>2904</v>
      </c>
      <c r="B9128" t="s">
        <v>2905</v>
      </c>
      <c r="D9128" s="1">
        <v>42313</v>
      </c>
      <c r="E9128" s="2">
        <v>200</v>
      </c>
      <c r="G9128" t="s">
        <v>114</v>
      </c>
    </row>
    <row r="9129" spans="1:7" x14ac:dyDescent="0.25">
      <c r="A9129" t="s">
        <v>1076</v>
      </c>
      <c r="B9129" t="s">
        <v>1077</v>
      </c>
      <c r="D9129" s="1">
        <v>42313</v>
      </c>
      <c r="E9129" s="2">
        <v>19.02</v>
      </c>
      <c r="G9129" t="s">
        <v>310</v>
      </c>
    </row>
    <row r="9130" spans="1:7" x14ac:dyDescent="0.25">
      <c r="A9130" t="s">
        <v>2647</v>
      </c>
      <c r="B9130" t="s">
        <v>2648</v>
      </c>
      <c r="D9130" s="1">
        <v>42313</v>
      </c>
      <c r="E9130" s="2">
        <v>1000</v>
      </c>
      <c r="F9130" t="s">
        <v>2649</v>
      </c>
      <c r="G9130" t="s">
        <v>34</v>
      </c>
    </row>
    <row r="9131" spans="1:7" x14ac:dyDescent="0.25">
      <c r="A9131" t="s">
        <v>482</v>
      </c>
      <c r="B9131" t="s">
        <v>483</v>
      </c>
      <c r="C9131" t="s">
        <v>484</v>
      </c>
      <c r="D9131" s="1">
        <v>42313</v>
      </c>
      <c r="E9131" s="2">
        <v>125</v>
      </c>
      <c r="F9131" t="s">
        <v>485</v>
      </c>
      <c r="G9131" t="s">
        <v>2271</v>
      </c>
    </row>
    <row r="9132" spans="1:7" x14ac:dyDescent="0.25">
      <c r="A9132" t="s">
        <v>3322</v>
      </c>
      <c r="B9132" t="s">
        <v>3323</v>
      </c>
      <c r="C9132" t="s">
        <v>3324</v>
      </c>
      <c r="D9132" s="1">
        <v>42313</v>
      </c>
      <c r="E9132" s="2">
        <v>200</v>
      </c>
      <c r="G9132" t="s">
        <v>3243</v>
      </c>
    </row>
    <row r="9133" spans="1:7" x14ac:dyDescent="0.25">
      <c r="A9133" t="s">
        <v>3325</v>
      </c>
      <c r="B9133" t="s">
        <v>3326</v>
      </c>
      <c r="C9133" t="s">
        <v>3327</v>
      </c>
      <c r="D9133" s="1">
        <v>42313</v>
      </c>
      <c r="E9133" s="2">
        <v>100</v>
      </c>
      <c r="F9133" t="s">
        <v>3328</v>
      </c>
      <c r="G9133" t="s">
        <v>1526</v>
      </c>
    </row>
    <row r="9134" spans="1:7" x14ac:dyDescent="0.25">
      <c r="A9134" t="s">
        <v>3325</v>
      </c>
      <c r="B9134" t="s">
        <v>3326</v>
      </c>
      <c r="C9134" t="s">
        <v>3327</v>
      </c>
      <c r="D9134" s="1">
        <v>42313</v>
      </c>
      <c r="E9134" s="2">
        <v>100</v>
      </c>
      <c r="F9134" t="s">
        <v>3329</v>
      </c>
      <c r="G9134" t="s">
        <v>1526</v>
      </c>
    </row>
    <row r="9135" spans="1:7" x14ac:dyDescent="0.25">
      <c r="A9135" t="s">
        <v>1515</v>
      </c>
      <c r="B9135" t="s">
        <v>1516</v>
      </c>
      <c r="C9135" t="s">
        <v>762</v>
      </c>
      <c r="D9135" s="1">
        <v>42313</v>
      </c>
      <c r="E9135" s="2">
        <v>25</v>
      </c>
      <c r="F9135" t="s">
        <v>1517</v>
      </c>
      <c r="G9135" t="s">
        <v>471</v>
      </c>
    </row>
    <row r="9136" spans="1:7" x14ac:dyDescent="0.25">
      <c r="A9136" t="s">
        <v>1515</v>
      </c>
      <c r="B9136" t="s">
        <v>1516</v>
      </c>
      <c r="C9136" t="s">
        <v>762</v>
      </c>
      <c r="D9136" s="1">
        <v>42313</v>
      </c>
      <c r="E9136" s="2">
        <v>25</v>
      </c>
      <c r="F9136" t="s">
        <v>1518</v>
      </c>
      <c r="G9136" t="s">
        <v>471</v>
      </c>
    </row>
    <row r="9137" spans="1:7" x14ac:dyDescent="0.25">
      <c r="A9137" t="s">
        <v>3330</v>
      </c>
      <c r="B9137" t="s">
        <v>3331</v>
      </c>
      <c r="C9137" t="s">
        <v>625</v>
      </c>
      <c r="D9137" s="1">
        <v>42313</v>
      </c>
      <c r="E9137" s="2">
        <v>500</v>
      </c>
      <c r="F9137" t="s">
        <v>3332</v>
      </c>
      <c r="G9137" t="s">
        <v>3243</v>
      </c>
    </row>
    <row r="9138" spans="1:7" x14ac:dyDescent="0.25">
      <c r="A9138" t="s">
        <v>278</v>
      </c>
      <c r="B9138" t="s">
        <v>279</v>
      </c>
      <c r="C9138" t="s">
        <v>280</v>
      </c>
      <c r="D9138" s="1">
        <v>42313</v>
      </c>
      <c r="E9138" s="2">
        <v>25</v>
      </c>
      <c r="F9138" t="s">
        <v>281</v>
      </c>
      <c r="G9138" t="s">
        <v>3333</v>
      </c>
    </row>
    <row r="9139" spans="1:7" x14ac:dyDescent="0.25">
      <c r="A9139" t="s">
        <v>1923</v>
      </c>
      <c r="B9139" t="s">
        <v>1924</v>
      </c>
      <c r="C9139" t="s">
        <v>1206</v>
      </c>
      <c r="D9139" s="1">
        <v>42313</v>
      </c>
      <c r="E9139" s="2">
        <v>500</v>
      </c>
      <c r="F9139" t="s">
        <v>1925</v>
      </c>
      <c r="G9139" t="s">
        <v>2253</v>
      </c>
    </row>
    <row r="9140" spans="1:7" x14ac:dyDescent="0.25">
      <c r="A9140" t="s">
        <v>691</v>
      </c>
      <c r="B9140" t="s">
        <v>692</v>
      </c>
      <c r="C9140" t="s">
        <v>693</v>
      </c>
      <c r="D9140" s="1">
        <v>42313</v>
      </c>
      <c r="E9140" s="2">
        <v>25</v>
      </c>
      <c r="F9140" t="s">
        <v>694</v>
      </c>
      <c r="G9140" t="s">
        <v>471</v>
      </c>
    </row>
    <row r="9141" spans="1:7" x14ac:dyDescent="0.25">
      <c r="A9141" t="s">
        <v>1483</v>
      </c>
      <c r="B9141" t="s">
        <v>1484</v>
      </c>
      <c r="C9141" t="s">
        <v>1485</v>
      </c>
      <c r="D9141" s="1">
        <v>42313</v>
      </c>
      <c r="E9141" s="2">
        <v>20</v>
      </c>
      <c r="F9141" t="s">
        <v>1486</v>
      </c>
      <c r="G9141" t="s">
        <v>3333</v>
      </c>
    </row>
    <row r="9142" spans="1:7" x14ac:dyDescent="0.25">
      <c r="A9142" t="s">
        <v>36</v>
      </c>
      <c r="B9142" t="s">
        <v>37</v>
      </c>
      <c r="C9142" t="s">
        <v>38</v>
      </c>
      <c r="D9142" s="1">
        <v>42313</v>
      </c>
      <c r="E9142" s="2">
        <v>100</v>
      </c>
      <c r="F9142" t="s">
        <v>39</v>
      </c>
      <c r="G9142" t="s">
        <v>471</v>
      </c>
    </row>
    <row r="9143" spans="1:7" x14ac:dyDescent="0.25">
      <c r="A9143" t="s">
        <v>272</v>
      </c>
      <c r="B9143" t="s">
        <v>175</v>
      </c>
      <c r="C9143" t="s">
        <v>273</v>
      </c>
      <c r="D9143" s="1">
        <v>42313</v>
      </c>
      <c r="E9143" s="2">
        <v>25</v>
      </c>
      <c r="F9143" t="s">
        <v>274</v>
      </c>
      <c r="G9143" t="s">
        <v>3333</v>
      </c>
    </row>
    <row r="9144" spans="1:7" x14ac:dyDescent="0.25">
      <c r="A9144" t="s">
        <v>272</v>
      </c>
      <c r="B9144" t="s">
        <v>175</v>
      </c>
      <c r="C9144" t="s">
        <v>273</v>
      </c>
      <c r="D9144" s="1">
        <v>42313</v>
      </c>
      <c r="E9144" s="2">
        <v>25</v>
      </c>
      <c r="F9144" t="s">
        <v>274</v>
      </c>
      <c r="G9144" t="s">
        <v>3333</v>
      </c>
    </row>
    <row r="9145" spans="1:7" x14ac:dyDescent="0.25">
      <c r="A9145" t="s">
        <v>3334</v>
      </c>
      <c r="B9145" t="s">
        <v>3335</v>
      </c>
      <c r="C9145" t="s">
        <v>3177</v>
      </c>
      <c r="D9145" s="1">
        <v>42313</v>
      </c>
      <c r="E9145" s="2">
        <v>500</v>
      </c>
      <c r="F9145" t="s">
        <v>3336</v>
      </c>
      <c r="G9145" t="s">
        <v>3337</v>
      </c>
    </row>
    <row r="9146" spans="1:7" x14ac:dyDescent="0.25">
      <c r="A9146" t="s">
        <v>3338</v>
      </c>
      <c r="B9146" t="s">
        <v>3339</v>
      </c>
      <c r="C9146" t="s">
        <v>3340</v>
      </c>
      <c r="D9146" s="1">
        <v>42313</v>
      </c>
      <c r="E9146" s="2">
        <v>10</v>
      </c>
      <c r="F9146" t="s">
        <v>3341</v>
      </c>
      <c r="G9146" t="s">
        <v>3337</v>
      </c>
    </row>
    <row r="9147" spans="1:7" x14ac:dyDescent="0.25">
      <c r="A9147" t="s">
        <v>146</v>
      </c>
      <c r="B9147" t="s">
        <v>147</v>
      </c>
      <c r="C9147" t="s">
        <v>148</v>
      </c>
      <c r="D9147" s="1">
        <v>42313</v>
      </c>
      <c r="E9147" s="2">
        <v>15</v>
      </c>
      <c r="F9147" t="s">
        <v>149</v>
      </c>
      <c r="G9147" t="s">
        <v>2456</v>
      </c>
    </row>
    <row r="9148" spans="1:7" x14ac:dyDescent="0.25">
      <c r="A9148" t="s">
        <v>146</v>
      </c>
      <c r="B9148" t="s">
        <v>147</v>
      </c>
      <c r="C9148" t="s">
        <v>148</v>
      </c>
      <c r="D9148" s="1">
        <v>42313</v>
      </c>
      <c r="E9148" s="2">
        <v>15</v>
      </c>
      <c r="F9148" t="s">
        <v>150</v>
      </c>
      <c r="G9148" t="s">
        <v>2456</v>
      </c>
    </row>
    <row r="9149" spans="1:7" x14ac:dyDescent="0.25">
      <c r="A9149" t="s">
        <v>3342</v>
      </c>
      <c r="B9149" t="s">
        <v>3343</v>
      </c>
      <c r="C9149" t="s">
        <v>3344</v>
      </c>
      <c r="D9149" s="1">
        <v>42313</v>
      </c>
      <c r="E9149" s="2">
        <v>500</v>
      </c>
      <c r="G9149" t="s">
        <v>3337</v>
      </c>
    </row>
    <row r="9150" spans="1:7" x14ac:dyDescent="0.25">
      <c r="A9150" t="s">
        <v>151</v>
      </c>
      <c r="B9150" t="s">
        <v>152</v>
      </c>
      <c r="C9150" t="s">
        <v>153</v>
      </c>
      <c r="D9150" s="1">
        <v>42314</v>
      </c>
      <c r="E9150" s="2">
        <v>40</v>
      </c>
      <c r="F9150" t="s">
        <v>154</v>
      </c>
      <c r="G9150" t="s">
        <v>114</v>
      </c>
    </row>
    <row r="9151" spans="1:7" x14ac:dyDescent="0.25">
      <c r="A9151" t="s">
        <v>2272</v>
      </c>
      <c r="B9151" t="s">
        <v>2273</v>
      </c>
      <c r="C9151" t="s">
        <v>2274</v>
      </c>
      <c r="D9151" s="1">
        <v>42314</v>
      </c>
      <c r="E9151" s="2">
        <v>125</v>
      </c>
      <c r="F9151" t="s">
        <v>2275</v>
      </c>
      <c r="G9151" t="s">
        <v>2538</v>
      </c>
    </row>
    <row r="9152" spans="1:7" x14ac:dyDescent="0.25">
      <c r="A9152" t="s">
        <v>2272</v>
      </c>
      <c r="B9152" t="s">
        <v>2273</v>
      </c>
      <c r="C9152" t="s">
        <v>2274</v>
      </c>
      <c r="D9152" s="1">
        <v>42314</v>
      </c>
      <c r="E9152" s="2">
        <v>125</v>
      </c>
      <c r="F9152" t="s">
        <v>2276</v>
      </c>
      <c r="G9152" t="s">
        <v>2538</v>
      </c>
    </row>
    <row r="9153" spans="1:7" x14ac:dyDescent="0.25">
      <c r="A9153" t="s">
        <v>553</v>
      </c>
      <c r="B9153" t="s">
        <v>554</v>
      </c>
      <c r="C9153" t="s">
        <v>555</v>
      </c>
      <c r="D9153" s="1">
        <v>42314</v>
      </c>
      <c r="E9153" s="2">
        <v>50</v>
      </c>
      <c r="F9153" t="s">
        <v>556</v>
      </c>
      <c r="G9153" t="s">
        <v>2663</v>
      </c>
    </row>
    <row r="9154" spans="1:7" x14ac:dyDescent="0.25">
      <c r="A9154" t="s">
        <v>553</v>
      </c>
      <c r="B9154" t="s">
        <v>554</v>
      </c>
      <c r="C9154" t="s">
        <v>555</v>
      </c>
      <c r="D9154" s="1">
        <v>42314</v>
      </c>
      <c r="E9154" s="2">
        <v>50</v>
      </c>
      <c r="F9154" t="s">
        <v>557</v>
      </c>
      <c r="G9154" t="s">
        <v>2663</v>
      </c>
    </row>
    <row r="9155" spans="1:7" x14ac:dyDescent="0.25">
      <c r="A9155" t="s">
        <v>2711</v>
      </c>
      <c r="B9155" t="s">
        <v>2286</v>
      </c>
      <c r="C9155" t="s">
        <v>2712</v>
      </c>
      <c r="D9155" s="1">
        <v>42314</v>
      </c>
      <c r="E9155" s="2">
        <v>20</v>
      </c>
      <c r="F9155" t="s">
        <v>2713</v>
      </c>
      <c r="G9155" t="s">
        <v>2663</v>
      </c>
    </row>
    <row r="9156" spans="1:7" x14ac:dyDescent="0.25">
      <c r="A9156" t="s">
        <v>2714</v>
      </c>
      <c r="B9156" t="s">
        <v>2715</v>
      </c>
      <c r="C9156" t="s">
        <v>488</v>
      </c>
      <c r="D9156" s="1">
        <v>42314</v>
      </c>
      <c r="E9156" s="2">
        <v>20</v>
      </c>
      <c r="F9156" t="s">
        <v>2716</v>
      </c>
      <c r="G9156" t="s">
        <v>2060</v>
      </c>
    </row>
    <row r="9157" spans="1:7" x14ac:dyDescent="0.25">
      <c r="A9157" t="s">
        <v>1541</v>
      </c>
      <c r="B9157" t="s">
        <v>1542</v>
      </c>
      <c r="C9157" t="s">
        <v>1543</v>
      </c>
      <c r="D9157" s="1">
        <v>42314</v>
      </c>
      <c r="E9157" s="2">
        <v>20</v>
      </c>
      <c r="F9157" t="s">
        <v>1544</v>
      </c>
      <c r="G9157" t="s">
        <v>114</v>
      </c>
    </row>
    <row r="9158" spans="1:7" x14ac:dyDescent="0.25">
      <c r="A9158" t="s">
        <v>1541</v>
      </c>
      <c r="B9158" t="s">
        <v>1542</v>
      </c>
      <c r="C9158" t="s">
        <v>1543</v>
      </c>
      <c r="D9158" s="1">
        <v>42314</v>
      </c>
      <c r="E9158" s="2">
        <v>20</v>
      </c>
      <c r="F9158" t="s">
        <v>1545</v>
      </c>
      <c r="G9158" t="s">
        <v>114</v>
      </c>
    </row>
    <row r="9159" spans="1:7" x14ac:dyDescent="0.25">
      <c r="A9159" t="s">
        <v>2758</v>
      </c>
      <c r="B9159" t="s">
        <v>2759</v>
      </c>
      <c r="C9159" t="s">
        <v>2760</v>
      </c>
      <c r="D9159" s="1">
        <v>42314</v>
      </c>
      <c r="E9159" s="2">
        <v>15</v>
      </c>
      <c r="F9159" t="s">
        <v>2761</v>
      </c>
      <c r="G9159" t="s">
        <v>3282</v>
      </c>
    </row>
    <row r="9160" spans="1:7" x14ac:dyDescent="0.25">
      <c r="A9160" t="s">
        <v>2627</v>
      </c>
      <c r="B9160" t="s">
        <v>2628</v>
      </c>
      <c r="C9160" t="s">
        <v>2629</v>
      </c>
      <c r="D9160" s="1">
        <v>42314</v>
      </c>
      <c r="E9160" s="2">
        <v>100</v>
      </c>
      <c r="F9160" t="s">
        <v>2630</v>
      </c>
      <c r="G9160" t="s">
        <v>321</v>
      </c>
    </row>
    <row r="9161" spans="1:7" x14ac:dyDescent="0.25">
      <c r="A9161" t="s">
        <v>2627</v>
      </c>
      <c r="B9161" t="s">
        <v>2628</v>
      </c>
      <c r="C9161" t="s">
        <v>2629</v>
      </c>
      <c r="D9161" s="1">
        <v>42314</v>
      </c>
      <c r="E9161" s="2">
        <v>100</v>
      </c>
      <c r="F9161" t="s">
        <v>2630</v>
      </c>
      <c r="G9161" t="s">
        <v>321</v>
      </c>
    </row>
    <row r="9162" spans="1:7" x14ac:dyDescent="0.25">
      <c r="A9162" t="s">
        <v>178</v>
      </c>
      <c r="B9162" t="s">
        <v>179</v>
      </c>
      <c r="C9162" t="s">
        <v>180</v>
      </c>
      <c r="D9162" s="1">
        <v>42314</v>
      </c>
      <c r="E9162" s="2">
        <v>5</v>
      </c>
      <c r="F9162" t="s">
        <v>181</v>
      </c>
      <c r="G9162" t="s">
        <v>182</v>
      </c>
    </row>
    <row r="9163" spans="1:7" x14ac:dyDescent="0.25">
      <c r="A9163" t="s">
        <v>1317</v>
      </c>
      <c r="B9163" t="s">
        <v>1318</v>
      </c>
      <c r="C9163" t="s">
        <v>1319</v>
      </c>
      <c r="D9163" s="1">
        <v>42314</v>
      </c>
      <c r="E9163" s="2">
        <v>200</v>
      </c>
      <c r="F9163" t="s">
        <v>1320</v>
      </c>
      <c r="G9163" t="s">
        <v>1328</v>
      </c>
    </row>
    <row r="9164" spans="1:7" x14ac:dyDescent="0.25">
      <c r="A9164" t="s">
        <v>1317</v>
      </c>
      <c r="B9164" t="s">
        <v>1318</v>
      </c>
      <c r="C9164" t="s">
        <v>1319</v>
      </c>
      <c r="D9164" s="1">
        <v>42314</v>
      </c>
      <c r="E9164" s="2">
        <v>200</v>
      </c>
      <c r="F9164" t="s">
        <v>1321</v>
      </c>
      <c r="G9164" t="s">
        <v>1328</v>
      </c>
    </row>
    <row r="9165" spans="1:7" x14ac:dyDescent="0.25">
      <c r="A9165" t="s">
        <v>247</v>
      </c>
      <c r="B9165" t="s">
        <v>248</v>
      </c>
      <c r="C9165" t="s">
        <v>249</v>
      </c>
      <c r="D9165" s="1">
        <v>42314</v>
      </c>
      <c r="E9165" s="2">
        <v>20</v>
      </c>
      <c r="F9165" t="s">
        <v>250</v>
      </c>
      <c r="G9165" t="s">
        <v>251</v>
      </c>
    </row>
    <row r="9166" spans="1:7" x14ac:dyDescent="0.25">
      <c r="A9166" t="s">
        <v>247</v>
      </c>
      <c r="B9166" t="s">
        <v>248</v>
      </c>
      <c r="C9166" t="s">
        <v>249</v>
      </c>
      <c r="D9166" s="1">
        <v>42314</v>
      </c>
      <c r="E9166" s="2">
        <v>20</v>
      </c>
      <c r="F9166" t="s">
        <v>252</v>
      </c>
      <c r="G9166" t="s">
        <v>251</v>
      </c>
    </row>
    <row r="9167" spans="1:7" x14ac:dyDescent="0.25">
      <c r="A9167" t="s">
        <v>259</v>
      </c>
      <c r="B9167" t="s">
        <v>260</v>
      </c>
      <c r="C9167" t="s">
        <v>261</v>
      </c>
      <c r="D9167" s="1">
        <v>42314</v>
      </c>
      <c r="E9167" s="2">
        <v>10</v>
      </c>
      <c r="F9167" t="s">
        <v>262</v>
      </c>
      <c r="G9167" t="s">
        <v>1695</v>
      </c>
    </row>
    <row r="9168" spans="1:7" x14ac:dyDescent="0.25">
      <c r="A9168" t="s">
        <v>671</v>
      </c>
      <c r="B9168" t="s">
        <v>672</v>
      </c>
      <c r="C9168" t="s">
        <v>673</v>
      </c>
      <c r="D9168" s="1">
        <v>42314</v>
      </c>
      <c r="E9168" s="2">
        <v>20</v>
      </c>
      <c r="F9168" t="s">
        <v>674</v>
      </c>
      <c r="G9168" t="s">
        <v>1440</v>
      </c>
    </row>
    <row r="9169" spans="1:7" x14ac:dyDescent="0.25">
      <c r="A9169" t="s">
        <v>671</v>
      </c>
      <c r="B9169" t="s">
        <v>672</v>
      </c>
      <c r="C9169" t="s">
        <v>673</v>
      </c>
      <c r="D9169" s="1">
        <v>42314</v>
      </c>
      <c r="E9169" s="2">
        <v>20</v>
      </c>
      <c r="F9169" t="s">
        <v>675</v>
      </c>
      <c r="G9169" t="s">
        <v>1440</v>
      </c>
    </row>
    <row r="9170" spans="1:7" x14ac:dyDescent="0.25">
      <c r="A9170" t="s">
        <v>1356</v>
      </c>
      <c r="B9170" t="s">
        <v>307</v>
      </c>
      <c r="C9170" t="s">
        <v>1357</v>
      </c>
      <c r="D9170" s="1">
        <v>42314</v>
      </c>
      <c r="E9170" s="2">
        <v>5</v>
      </c>
      <c r="F9170" t="s">
        <v>1358</v>
      </c>
      <c r="G9170" t="s">
        <v>1245</v>
      </c>
    </row>
    <row r="9171" spans="1:7" x14ac:dyDescent="0.25">
      <c r="A9171" t="s">
        <v>241</v>
      </c>
      <c r="B9171" t="s">
        <v>242</v>
      </c>
      <c r="C9171" t="s">
        <v>243</v>
      </c>
      <c r="D9171" s="1">
        <v>42314</v>
      </c>
      <c r="E9171" s="2">
        <v>300</v>
      </c>
      <c r="F9171" t="s">
        <v>244</v>
      </c>
      <c r="G9171" t="s">
        <v>245</v>
      </c>
    </row>
    <row r="9172" spans="1:7" x14ac:dyDescent="0.25">
      <c r="A9172" t="s">
        <v>241</v>
      </c>
      <c r="B9172" t="s">
        <v>242</v>
      </c>
      <c r="C9172" t="s">
        <v>243</v>
      </c>
      <c r="D9172" s="1">
        <v>42314</v>
      </c>
      <c r="E9172" s="2">
        <v>300</v>
      </c>
      <c r="F9172" t="s">
        <v>246</v>
      </c>
      <c r="G9172" t="s">
        <v>245</v>
      </c>
    </row>
    <row r="9173" spans="1:7" x14ac:dyDescent="0.25">
      <c r="A9173" t="s">
        <v>164</v>
      </c>
      <c r="B9173" t="s">
        <v>165</v>
      </c>
      <c r="C9173" t="s">
        <v>166</v>
      </c>
      <c r="D9173" s="1">
        <v>42314</v>
      </c>
      <c r="E9173" s="2">
        <v>25</v>
      </c>
      <c r="F9173" t="s">
        <v>167</v>
      </c>
      <c r="G9173" t="s">
        <v>1695</v>
      </c>
    </row>
    <row r="9174" spans="1:7" x14ac:dyDescent="0.25">
      <c r="A9174" t="s">
        <v>164</v>
      </c>
      <c r="B9174" t="s">
        <v>165</v>
      </c>
      <c r="C9174" t="s">
        <v>166</v>
      </c>
      <c r="D9174" s="1">
        <v>42314</v>
      </c>
      <c r="E9174" s="2">
        <v>25</v>
      </c>
      <c r="F9174" t="s">
        <v>168</v>
      </c>
      <c r="G9174" t="s">
        <v>1695</v>
      </c>
    </row>
    <row r="9175" spans="1:7" x14ac:dyDescent="0.25">
      <c r="A9175" t="s">
        <v>169</v>
      </c>
      <c r="B9175" t="s">
        <v>170</v>
      </c>
      <c r="C9175" t="s">
        <v>171</v>
      </c>
      <c r="D9175" s="1">
        <v>42314</v>
      </c>
      <c r="E9175" s="2">
        <v>10</v>
      </c>
      <c r="F9175" t="s">
        <v>172</v>
      </c>
      <c r="G9175" t="s">
        <v>1245</v>
      </c>
    </row>
    <row r="9176" spans="1:7" x14ac:dyDescent="0.25">
      <c r="A9176" t="s">
        <v>169</v>
      </c>
      <c r="B9176" t="s">
        <v>170</v>
      </c>
      <c r="C9176" t="s">
        <v>171</v>
      </c>
      <c r="D9176" s="1">
        <v>42314</v>
      </c>
      <c r="E9176" s="2">
        <v>10</v>
      </c>
      <c r="F9176" t="s">
        <v>173</v>
      </c>
      <c r="G9176" t="s">
        <v>1245</v>
      </c>
    </row>
    <row r="9177" spans="1:7" x14ac:dyDescent="0.25">
      <c r="A9177" t="s">
        <v>174</v>
      </c>
      <c r="B9177" t="s">
        <v>175</v>
      </c>
      <c r="C9177" t="s">
        <v>176</v>
      </c>
      <c r="D9177" s="1">
        <v>42314</v>
      </c>
      <c r="E9177" s="2">
        <v>10</v>
      </c>
      <c r="F9177" t="s">
        <v>177</v>
      </c>
      <c r="G9177" t="s">
        <v>114</v>
      </c>
    </row>
    <row r="9178" spans="1:7" x14ac:dyDescent="0.25">
      <c r="A9178" t="s">
        <v>1464</v>
      </c>
      <c r="B9178" t="s">
        <v>1465</v>
      </c>
      <c r="C9178" t="s">
        <v>627</v>
      </c>
      <c r="D9178" s="1">
        <v>42314</v>
      </c>
      <c r="E9178" s="2">
        <v>20</v>
      </c>
      <c r="F9178" t="s">
        <v>1466</v>
      </c>
      <c r="G9178" t="s">
        <v>2060</v>
      </c>
    </row>
    <row r="9179" spans="1:7" x14ac:dyDescent="0.25">
      <c r="A9179" t="s">
        <v>1464</v>
      </c>
      <c r="B9179" t="s">
        <v>1465</v>
      </c>
      <c r="C9179" t="s">
        <v>627</v>
      </c>
      <c r="D9179" s="1">
        <v>42314</v>
      </c>
      <c r="E9179" s="2">
        <v>20</v>
      </c>
      <c r="F9179" t="s">
        <v>1466</v>
      </c>
      <c r="G9179" t="s">
        <v>2060</v>
      </c>
    </row>
    <row r="9180" spans="1:7" x14ac:dyDescent="0.25">
      <c r="A9180" t="s">
        <v>709</v>
      </c>
      <c r="B9180" t="s">
        <v>710</v>
      </c>
      <c r="C9180" t="s">
        <v>705</v>
      </c>
      <c r="D9180" s="1">
        <v>42314</v>
      </c>
      <c r="E9180" s="2">
        <v>125</v>
      </c>
      <c r="F9180" t="s">
        <v>711</v>
      </c>
      <c r="G9180" t="s">
        <v>3225</v>
      </c>
    </row>
    <row r="9181" spans="1:7" x14ac:dyDescent="0.25">
      <c r="A9181" t="s">
        <v>709</v>
      </c>
      <c r="B9181" t="s">
        <v>710</v>
      </c>
      <c r="C9181" t="s">
        <v>705</v>
      </c>
      <c r="D9181" s="1">
        <v>42314</v>
      </c>
      <c r="E9181" s="2">
        <v>125</v>
      </c>
      <c r="F9181" t="s">
        <v>712</v>
      </c>
      <c r="G9181" t="s">
        <v>3225</v>
      </c>
    </row>
    <row r="9182" spans="1:7" x14ac:dyDescent="0.25">
      <c r="A9182" t="s">
        <v>709</v>
      </c>
      <c r="B9182" t="s">
        <v>710</v>
      </c>
      <c r="C9182" t="s">
        <v>705</v>
      </c>
      <c r="D9182" s="1">
        <v>42314</v>
      </c>
      <c r="E9182" s="2">
        <v>125</v>
      </c>
      <c r="F9182" t="s">
        <v>712</v>
      </c>
      <c r="G9182" t="s">
        <v>3225</v>
      </c>
    </row>
    <row r="9183" spans="1:7" x14ac:dyDescent="0.25">
      <c r="A9183" t="s">
        <v>493</v>
      </c>
      <c r="B9183" t="s">
        <v>494</v>
      </c>
      <c r="C9183" t="s">
        <v>495</v>
      </c>
      <c r="D9183" s="1">
        <v>42314</v>
      </c>
      <c r="E9183" s="2">
        <v>10</v>
      </c>
      <c r="F9183" t="s">
        <v>496</v>
      </c>
      <c r="G9183" t="s">
        <v>2456</v>
      </c>
    </row>
    <row r="9184" spans="1:7" x14ac:dyDescent="0.25">
      <c r="A9184" t="s">
        <v>493</v>
      </c>
      <c r="B9184" t="s">
        <v>494</v>
      </c>
      <c r="C9184" t="s">
        <v>495</v>
      </c>
      <c r="D9184" s="1">
        <v>42314</v>
      </c>
      <c r="E9184" s="2">
        <v>10</v>
      </c>
      <c r="F9184" t="s">
        <v>497</v>
      </c>
      <c r="G9184" t="s">
        <v>2456</v>
      </c>
    </row>
    <row r="9185" spans="1:7" x14ac:dyDescent="0.25">
      <c r="A9185" t="s">
        <v>272</v>
      </c>
      <c r="B9185" t="s">
        <v>175</v>
      </c>
      <c r="C9185" t="s">
        <v>273</v>
      </c>
      <c r="D9185" s="1">
        <v>42314</v>
      </c>
      <c r="E9185" s="2">
        <v>25</v>
      </c>
      <c r="F9185" t="s">
        <v>274</v>
      </c>
      <c r="G9185" t="s">
        <v>1299</v>
      </c>
    </row>
    <row r="9186" spans="1:7" x14ac:dyDescent="0.25">
      <c r="A9186" t="s">
        <v>272</v>
      </c>
      <c r="B9186" t="s">
        <v>175</v>
      </c>
      <c r="C9186" t="s">
        <v>273</v>
      </c>
      <c r="D9186" s="1">
        <v>42314</v>
      </c>
      <c r="E9186" s="2">
        <v>25</v>
      </c>
      <c r="F9186" t="s">
        <v>274</v>
      </c>
      <c r="G9186" t="s">
        <v>1299</v>
      </c>
    </row>
    <row r="9187" spans="1:7" x14ac:dyDescent="0.25">
      <c r="A9187" t="s">
        <v>125</v>
      </c>
      <c r="B9187" t="s">
        <v>126</v>
      </c>
      <c r="C9187" t="s">
        <v>127</v>
      </c>
      <c r="D9187" s="1">
        <v>42314</v>
      </c>
      <c r="E9187" s="2">
        <v>5</v>
      </c>
      <c r="F9187" t="s">
        <v>128</v>
      </c>
      <c r="G9187" t="s">
        <v>1245</v>
      </c>
    </row>
    <row r="9188" spans="1:7" x14ac:dyDescent="0.25">
      <c r="A9188" t="s">
        <v>2346</v>
      </c>
      <c r="B9188" t="s">
        <v>371</v>
      </c>
      <c r="C9188" t="s">
        <v>2347</v>
      </c>
      <c r="D9188" s="1">
        <v>42314</v>
      </c>
      <c r="E9188" s="2">
        <v>20</v>
      </c>
      <c r="F9188" t="s">
        <v>2348</v>
      </c>
      <c r="G9188" t="s">
        <v>2663</v>
      </c>
    </row>
    <row r="9189" spans="1:7" x14ac:dyDescent="0.25">
      <c r="A9189" t="s">
        <v>2346</v>
      </c>
      <c r="B9189" t="s">
        <v>371</v>
      </c>
      <c r="C9189" t="s">
        <v>2347</v>
      </c>
      <c r="D9189" s="1">
        <v>42314</v>
      </c>
      <c r="E9189" s="2">
        <v>20</v>
      </c>
      <c r="F9189" t="s">
        <v>2349</v>
      </c>
      <c r="G9189" t="s">
        <v>2663</v>
      </c>
    </row>
    <row r="9190" spans="1:7" x14ac:dyDescent="0.25">
      <c r="A9190" t="s">
        <v>3140</v>
      </c>
      <c r="B9190" t="s">
        <v>3141</v>
      </c>
      <c r="C9190" t="s">
        <v>3142</v>
      </c>
      <c r="D9190" s="1">
        <v>42314</v>
      </c>
      <c r="E9190" s="2">
        <v>30</v>
      </c>
      <c r="F9190" t="s">
        <v>3143</v>
      </c>
      <c r="G9190" t="s">
        <v>1695</v>
      </c>
    </row>
    <row r="9191" spans="1:7" x14ac:dyDescent="0.25">
      <c r="A9191" t="s">
        <v>3140</v>
      </c>
      <c r="B9191" t="s">
        <v>3141</v>
      </c>
      <c r="C9191" t="s">
        <v>3142</v>
      </c>
      <c r="D9191" s="1">
        <v>42314</v>
      </c>
      <c r="E9191" s="2">
        <v>30</v>
      </c>
      <c r="F9191" t="s">
        <v>3143</v>
      </c>
      <c r="G9191" t="s">
        <v>1695</v>
      </c>
    </row>
    <row r="9192" spans="1:7" x14ac:dyDescent="0.25">
      <c r="A9192" t="s">
        <v>3140</v>
      </c>
      <c r="B9192" t="s">
        <v>3141</v>
      </c>
      <c r="C9192" t="s">
        <v>3142</v>
      </c>
      <c r="D9192" s="1">
        <v>42314</v>
      </c>
      <c r="E9192" s="2">
        <v>30</v>
      </c>
      <c r="F9192" t="s">
        <v>3144</v>
      </c>
      <c r="G9192" t="s">
        <v>1695</v>
      </c>
    </row>
    <row r="9193" spans="1:7" x14ac:dyDescent="0.25">
      <c r="A9193" t="s">
        <v>121</v>
      </c>
      <c r="B9193" t="s">
        <v>122</v>
      </c>
      <c r="C9193" t="s">
        <v>123</v>
      </c>
      <c r="D9193" s="1">
        <v>42314</v>
      </c>
      <c r="E9193" s="2">
        <v>70</v>
      </c>
      <c r="F9193" t="s">
        <v>124</v>
      </c>
      <c r="G9193" t="s">
        <v>1790</v>
      </c>
    </row>
    <row r="9194" spans="1:7" x14ac:dyDescent="0.25">
      <c r="A9194" t="s">
        <v>2748</v>
      </c>
      <c r="B9194" t="s">
        <v>2749</v>
      </c>
      <c r="C9194" t="s">
        <v>2750</v>
      </c>
      <c r="D9194" s="1">
        <v>42314</v>
      </c>
      <c r="E9194" s="2">
        <v>20</v>
      </c>
      <c r="F9194" t="s">
        <v>2751</v>
      </c>
      <c r="G9194" t="s">
        <v>3076</v>
      </c>
    </row>
    <row r="9195" spans="1:7" x14ac:dyDescent="0.25">
      <c r="A9195" t="s">
        <v>2748</v>
      </c>
      <c r="B9195" t="s">
        <v>2749</v>
      </c>
      <c r="C9195" t="s">
        <v>2750</v>
      </c>
      <c r="D9195" s="1">
        <v>42314</v>
      </c>
      <c r="E9195" s="2">
        <v>20</v>
      </c>
      <c r="F9195" t="s">
        <v>2751</v>
      </c>
      <c r="G9195" t="s">
        <v>3076</v>
      </c>
    </row>
    <row r="9196" spans="1:7" x14ac:dyDescent="0.25">
      <c r="A9196" t="s">
        <v>2748</v>
      </c>
      <c r="B9196" t="s">
        <v>2749</v>
      </c>
      <c r="C9196" t="s">
        <v>2750</v>
      </c>
      <c r="D9196" s="1">
        <v>42314</v>
      </c>
      <c r="E9196" s="2">
        <v>20</v>
      </c>
      <c r="F9196" t="s">
        <v>2752</v>
      </c>
      <c r="G9196" t="s">
        <v>3076</v>
      </c>
    </row>
    <row r="9197" spans="1:7" x14ac:dyDescent="0.25">
      <c r="A9197" t="s">
        <v>366</v>
      </c>
      <c r="B9197" t="s">
        <v>367</v>
      </c>
      <c r="C9197" t="s">
        <v>368</v>
      </c>
      <c r="D9197" s="1">
        <v>42314</v>
      </c>
      <c r="E9197" s="2">
        <v>20</v>
      </c>
      <c r="F9197" t="s">
        <v>369</v>
      </c>
      <c r="G9197" t="s">
        <v>182</v>
      </c>
    </row>
    <row r="9198" spans="1:7" x14ac:dyDescent="0.25">
      <c r="A9198" t="s">
        <v>546</v>
      </c>
      <c r="B9198" t="s">
        <v>547</v>
      </c>
      <c r="C9198" t="s">
        <v>548</v>
      </c>
      <c r="D9198" s="1">
        <v>42314</v>
      </c>
      <c r="E9198" s="2">
        <v>55</v>
      </c>
      <c r="F9198" t="s">
        <v>549</v>
      </c>
      <c r="G9198" t="s">
        <v>1245</v>
      </c>
    </row>
    <row r="9199" spans="1:7" x14ac:dyDescent="0.25">
      <c r="A9199" t="s">
        <v>263</v>
      </c>
      <c r="B9199" t="s">
        <v>264</v>
      </c>
      <c r="C9199" t="s">
        <v>265</v>
      </c>
      <c r="D9199" s="1">
        <v>42314</v>
      </c>
      <c r="E9199" s="2">
        <v>50</v>
      </c>
      <c r="F9199" t="s">
        <v>266</v>
      </c>
      <c r="G9199" t="s">
        <v>1695</v>
      </c>
    </row>
    <row r="9200" spans="1:7" x14ac:dyDescent="0.25">
      <c r="A9200" t="s">
        <v>115</v>
      </c>
      <c r="B9200" t="s">
        <v>116</v>
      </c>
      <c r="C9200" t="s">
        <v>117</v>
      </c>
      <c r="D9200" s="1">
        <v>42314</v>
      </c>
      <c r="E9200" s="2">
        <v>5</v>
      </c>
      <c r="F9200" t="s">
        <v>118</v>
      </c>
      <c r="G9200" t="s">
        <v>1245</v>
      </c>
    </row>
    <row r="9201" spans="1:7" x14ac:dyDescent="0.25">
      <c r="A9201" t="s">
        <v>115</v>
      </c>
      <c r="B9201" t="s">
        <v>116</v>
      </c>
      <c r="C9201" t="s">
        <v>117</v>
      </c>
      <c r="D9201" s="1">
        <v>42314</v>
      </c>
      <c r="E9201" s="2">
        <v>5</v>
      </c>
      <c r="F9201" t="s">
        <v>119</v>
      </c>
      <c r="G9201" t="s">
        <v>1245</v>
      </c>
    </row>
    <row r="9202" spans="1:7" x14ac:dyDescent="0.25">
      <c r="A9202" t="s">
        <v>115</v>
      </c>
      <c r="B9202" t="s">
        <v>116</v>
      </c>
      <c r="C9202" t="s">
        <v>117</v>
      </c>
      <c r="D9202" s="1">
        <v>42314</v>
      </c>
      <c r="E9202" s="2">
        <v>5</v>
      </c>
      <c r="F9202" t="s">
        <v>120</v>
      </c>
      <c r="G9202" t="s">
        <v>1245</v>
      </c>
    </row>
    <row r="9203" spans="1:7" x14ac:dyDescent="0.25">
      <c r="A9203" t="s">
        <v>2475</v>
      </c>
      <c r="B9203" t="s">
        <v>1451</v>
      </c>
      <c r="C9203" t="s">
        <v>2476</v>
      </c>
      <c r="D9203" s="1">
        <v>42314</v>
      </c>
      <c r="E9203" s="2">
        <v>25</v>
      </c>
      <c r="F9203" t="s">
        <v>2477</v>
      </c>
      <c r="G9203" t="s">
        <v>2456</v>
      </c>
    </row>
    <row r="9204" spans="1:7" x14ac:dyDescent="0.25">
      <c r="A9204" t="s">
        <v>1100</v>
      </c>
      <c r="B9204" t="s">
        <v>1101</v>
      </c>
      <c r="C9204" t="s">
        <v>1102</v>
      </c>
      <c r="D9204" s="1">
        <v>42314</v>
      </c>
      <c r="E9204" s="2">
        <v>25</v>
      </c>
      <c r="F9204" t="s">
        <v>1103</v>
      </c>
      <c r="G9204" t="s">
        <v>1247</v>
      </c>
    </row>
    <row r="9205" spans="1:7" x14ac:dyDescent="0.25">
      <c r="A9205" t="s">
        <v>1100</v>
      </c>
      <c r="B9205" t="s">
        <v>1101</v>
      </c>
      <c r="C9205" t="s">
        <v>1102</v>
      </c>
      <c r="D9205" s="1">
        <v>42314</v>
      </c>
      <c r="E9205" s="2">
        <v>25</v>
      </c>
      <c r="F9205" t="s">
        <v>1104</v>
      </c>
      <c r="G9205" t="s">
        <v>1247</v>
      </c>
    </row>
    <row r="9206" spans="1:7" x14ac:dyDescent="0.25">
      <c r="A9206" t="s">
        <v>278</v>
      </c>
      <c r="B9206" t="s">
        <v>279</v>
      </c>
      <c r="C9206" t="s">
        <v>280</v>
      </c>
      <c r="D9206" s="1">
        <v>42314</v>
      </c>
      <c r="E9206" s="2">
        <v>5</v>
      </c>
      <c r="F9206" t="s">
        <v>281</v>
      </c>
      <c r="G9206" t="s">
        <v>282</v>
      </c>
    </row>
    <row r="9207" spans="1:7" x14ac:dyDescent="0.25">
      <c r="A9207" t="s">
        <v>138</v>
      </c>
      <c r="B9207" t="s">
        <v>139</v>
      </c>
      <c r="C9207" t="s">
        <v>140</v>
      </c>
      <c r="D9207" s="1">
        <v>42314</v>
      </c>
      <c r="E9207" s="2">
        <v>40</v>
      </c>
      <c r="F9207" t="s">
        <v>141</v>
      </c>
      <c r="G9207" t="s">
        <v>1245</v>
      </c>
    </row>
    <row r="9208" spans="1:7" x14ac:dyDescent="0.25">
      <c r="A9208" t="s">
        <v>2339</v>
      </c>
      <c r="B9208" t="s">
        <v>222</v>
      </c>
      <c r="C9208" t="s">
        <v>2340</v>
      </c>
      <c r="D9208" s="1">
        <v>42314</v>
      </c>
      <c r="E9208" s="2">
        <v>10</v>
      </c>
      <c r="F9208" t="s">
        <v>2341</v>
      </c>
      <c r="G9208" t="s">
        <v>2677</v>
      </c>
    </row>
    <row r="9209" spans="1:7" x14ac:dyDescent="0.25">
      <c r="A9209" t="s">
        <v>2339</v>
      </c>
      <c r="B9209" t="s">
        <v>222</v>
      </c>
      <c r="C9209" t="s">
        <v>2340</v>
      </c>
      <c r="D9209" s="1">
        <v>42314</v>
      </c>
      <c r="E9209" s="2">
        <v>10</v>
      </c>
      <c r="F9209" t="s">
        <v>2342</v>
      </c>
      <c r="G9209" t="s">
        <v>2677</v>
      </c>
    </row>
    <row r="9210" spans="1:7" x14ac:dyDescent="0.25">
      <c r="A9210" t="s">
        <v>1492</v>
      </c>
      <c r="B9210" t="s">
        <v>1493</v>
      </c>
      <c r="C9210" t="s">
        <v>1494</v>
      </c>
      <c r="D9210" s="1">
        <v>42314</v>
      </c>
      <c r="E9210" s="2">
        <v>10</v>
      </c>
      <c r="F9210" t="s">
        <v>1495</v>
      </c>
      <c r="G9210" t="s">
        <v>97</v>
      </c>
    </row>
    <row r="9211" spans="1:7" x14ac:dyDescent="0.25">
      <c r="A9211" t="s">
        <v>129</v>
      </c>
      <c r="B9211" t="s">
        <v>130</v>
      </c>
      <c r="C9211" t="s">
        <v>131</v>
      </c>
      <c r="D9211" s="1">
        <v>42314</v>
      </c>
      <c r="E9211" s="2">
        <v>10</v>
      </c>
      <c r="F9211" t="s">
        <v>132</v>
      </c>
      <c r="G9211" t="s">
        <v>9</v>
      </c>
    </row>
    <row r="9212" spans="1:7" x14ac:dyDescent="0.25">
      <c r="A9212" t="s">
        <v>293</v>
      </c>
      <c r="B9212" t="s">
        <v>248</v>
      </c>
      <c r="C9212" t="s">
        <v>294</v>
      </c>
      <c r="D9212" s="1">
        <v>42314</v>
      </c>
      <c r="E9212" s="2">
        <v>15</v>
      </c>
      <c r="F9212" t="s">
        <v>295</v>
      </c>
      <c r="G9212" t="s">
        <v>182</v>
      </c>
    </row>
    <row r="9213" spans="1:7" x14ac:dyDescent="0.25">
      <c r="A9213" t="s">
        <v>293</v>
      </c>
      <c r="B9213" t="s">
        <v>248</v>
      </c>
      <c r="C9213" t="s">
        <v>294</v>
      </c>
      <c r="D9213" s="1">
        <v>42314</v>
      </c>
      <c r="E9213" s="2">
        <v>15</v>
      </c>
      <c r="F9213" t="s">
        <v>295</v>
      </c>
      <c r="G9213" t="s">
        <v>182</v>
      </c>
    </row>
    <row r="9214" spans="1:7" x14ac:dyDescent="0.25">
      <c r="A9214" t="s">
        <v>133</v>
      </c>
      <c r="B9214" t="s">
        <v>134</v>
      </c>
      <c r="C9214" t="s">
        <v>95</v>
      </c>
      <c r="D9214" s="1">
        <v>42314</v>
      </c>
      <c r="E9214" s="2">
        <v>10</v>
      </c>
      <c r="F9214" t="s">
        <v>135</v>
      </c>
      <c r="G9214" t="s">
        <v>1245</v>
      </c>
    </row>
    <row r="9215" spans="1:7" x14ac:dyDescent="0.25">
      <c r="A9215" t="s">
        <v>133</v>
      </c>
      <c r="B9215" t="s">
        <v>134</v>
      </c>
      <c r="C9215" t="s">
        <v>95</v>
      </c>
      <c r="D9215" s="1">
        <v>42314</v>
      </c>
      <c r="E9215" s="2">
        <v>10</v>
      </c>
      <c r="F9215" t="s">
        <v>136</v>
      </c>
      <c r="G9215" t="s">
        <v>1245</v>
      </c>
    </row>
    <row r="9216" spans="1:7" x14ac:dyDescent="0.25">
      <c r="A9216" t="s">
        <v>133</v>
      </c>
      <c r="B9216" t="s">
        <v>134</v>
      </c>
      <c r="C9216" t="s">
        <v>95</v>
      </c>
      <c r="D9216" s="1">
        <v>42314</v>
      </c>
      <c r="E9216" s="2">
        <v>10</v>
      </c>
      <c r="F9216" t="s">
        <v>137</v>
      </c>
      <c r="G9216" t="s">
        <v>1245</v>
      </c>
    </row>
    <row r="9217" spans="1:7" x14ac:dyDescent="0.25">
      <c r="A9217" t="s">
        <v>1105</v>
      </c>
      <c r="B9217" t="s">
        <v>1106</v>
      </c>
      <c r="C9217" t="s">
        <v>1107</v>
      </c>
      <c r="D9217" s="1">
        <v>42314</v>
      </c>
      <c r="E9217" s="2">
        <v>50</v>
      </c>
      <c r="F9217" t="s">
        <v>1108</v>
      </c>
      <c r="G9217" t="s">
        <v>2253</v>
      </c>
    </row>
    <row r="9218" spans="1:7" x14ac:dyDescent="0.25">
      <c r="A9218" t="s">
        <v>302</v>
      </c>
      <c r="B9218" t="s">
        <v>303</v>
      </c>
      <c r="C9218" t="s">
        <v>304</v>
      </c>
      <c r="D9218" s="1">
        <v>42314</v>
      </c>
      <c r="E9218" s="2">
        <v>41.54</v>
      </c>
      <c r="F9218" t="s">
        <v>305</v>
      </c>
      <c r="G9218" t="s">
        <v>114</v>
      </c>
    </row>
    <row r="9219" spans="1:7" x14ac:dyDescent="0.25">
      <c r="A9219" t="s">
        <v>296</v>
      </c>
      <c r="B9219" t="s">
        <v>297</v>
      </c>
      <c r="C9219" t="s">
        <v>298</v>
      </c>
      <c r="D9219" s="1">
        <v>42314</v>
      </c>
      <c r="E9219" s="2">
        <v>100</v>
      </c>
      <c r="F9219" t="s">
        <v>299</v>
      </c>
      <c r="G9219" t="s">
        <v>34</v>
      </c>
    </row>
    <row r="9220" spans="1:7" x14ac:dyDescent="0.25">
      <c r="A9220" t="s">
        <v>296</v>
      </c>
      <c r="B9220" t="s">
        <v>297</v>
      </c>
      <c r="C9220" t="s">
        <v>298</v>
      </c>
      <c r="D9220" s="1">
        <v>42314</v>
      </c>
      <c r="E9220" s="2">
        <v>100</v>
      </c>
      <c r="F9220" t="s">
        <v>300</v>
      </c>
      <c r="G9220" t="s">
        <v>34</v>
      </c>
    </row>
    <row r="9221" spans="1:7" x14ac:dyDescent="0.25">
      <c r="A9221" t="s">
        <v>296</v>
      </c>
      <c r="B9221" t="s">
        <v>297</v>
      </c>
      <c r="C9221" t="s">
        <v>298</v>
      </c>
      <c r="D9221" s="1">
        <v>42314</v>
      </c>
      <c r="E9221" s="2">
        <v>100</v>
      </c>
      <c r="F9221" t="s">
        <v>301</v>
      </c>
      <c r="G9221" t="s">
        <v>34</v>
      </c>
    </row>
    <row r="9222" spans="1:7" x14ac:dyDescent="0.25">
      <c r="A9222" t="s">
        <v>1095</v>
      </c>
      <c r="B9222" t="s">
        <v>1096</v>
      </c>
      <c r="C9222" t="s">
        <v>1097</v>
      </c>
      <c r="D9222" s="1">
        <v>42314</v>
      </c>
      <c r="E9222" s="2">
        <v>25</v>
      </c>
      <c r="F9222" t="s">
        <v>1098</v>
      </c>
      <c r="G9222" t="s">
        <v>1246</v>
      </c>
    </row>
    <row r="9223" spans="1:7" x14ac:dyDescent="0.25">
      <c r="A9223" t="s">
        <v>1095</v>
      </c>
      <c r="B9223" t="s">
        <v>1096</v>
      </c>
      <c r="C9223" t="s">
        <v>1097</v>
      </c>
      <c r="D9223" s="1">
        <v>42314</v>
      </c>
      <c r="E9223" s="2">
        <v>25</v>
      </c>
      <c r="F9223" t="s">
        <v>1099</v>
      </c>
      <c r="G9223" t="s">
        <v>1246</v>
      </c>
    </row>
    <row r="9224" spans="1:7" x14ac:dyDescent="0.25">
      <c r="A9224" t="s">
        <v>1095</v>
      </c>
      <c r="B9224" t="s">
        <v>1096</v>
      </c>
      <c r="C9224" t="s">
        <v>1097</v>
      </c>
      <c r="D9224" s="1">
        <v>42314</v>
      </c>
      <c r="E9224" s="2">
        <v>25</v>
      </c>
      <c r="F9224" t="s">
        <v>1099</v>
      </c>
      <c r="G9224" t="s">
        <v>1246</v>
      </c>
    </row>
    <row r="9225" spans="1:7" x14ac:dyDescent="0.25">
      <c r="A9225" t="s">
        <v>1095</v>
      </c>
      <c r="B9225" t="s">
        <v>1096</v>
      </c>
      <c r="C9225" t="s">
        <v>1097</v>
      </c>
      <c r="D9225" s="1">
        <v>42314</v>
      </c>
      <c r="E9225" s="2">
        <v>25</v>
      </c>
      <c r="F9225" t="s">
        <v>1099</v>
      </c>
      <c r="G9225" t="s">
        <v>1246</v>
      </c>
    </row>
    <row r="9226" spans="1:7" x14ac:dyDescent="0.25">
      <c r="A9226" t="s">
        <v>1580</v>
      </c>
      <c r="B9226" t="s">
        <v>1581</v>
      </c>
      <c r="C9226" t="s">
        <v>1582</v>
      </c>
      <c r="D9226" s="1">
        <v>42314</v>
      </c>
      <c r="E9226" s="2">
        <v>20</v>
      </c>
      <c r="F9226" t="s">
        <v>1583</v>
      </c>
      <c r="G9226" t="s">
        <v>1869</v>
      </c>
    </row>
    <row r="9227" spans="1:7" x14ac:dyDescent="0.25">
      <c r="A9227" t="s">
        <v>306</v>
      </c>
      <c r="B9227" t="s">
        <v>307</v>
      </c>
      <c r="C9227" t="s">
        <v>308</v>
      </c>
      <c r="D9227" s="1">
        <v>42314</v>
      </c>
      <c r="E9227" s="2">
        <v>10</v>
      </c>
      <c r="F9227" t="s">
        <v>309</v>
      </c>
      <c r="G9227" t="s">
        <v>310</v>
      </c>
    </row>
    <row r="9228" spans="1:7" x14ac:dyDescent="0.25">
      <c r="A9228" t="s">
        <v>306</v>
      </c>
      <c r="B9228" t="s">
        <v>307</v>
      </c>
      <c r="C9228" t="s">
        <v>308</v>
      </c>
      <c r="D9228" s="1">
        <v>42314</v>
      </c>
      <c r="E9228" s="2">
        <v>10</v>
      </c>
      <c r="F9228" t="s">
        <v>311</v>
      </c>
      <c r="G9228" t="s">
        <v>310</v>
      </c>
    </row>
    <row r="9229" spans="1:7" x14ac:dyDescent="0.25">
      <c r="A9229" t="s">
        <v>1584</v>
      </c>
      <c r="B9229" t="s">
        <v>1585</v>
      </c>
      <c r="C9229" t="s">
        <v>1586</v>
      </c>
      <c r="D9229" s="1">
        <v>42314</v>
      </c>
      <c r="E9229" s="2">
        <v>30</v>
      </c>
      <c r="F9229" t="s">
        <v>1587</v>
      </c>
      <c r="G9229" t="s">
        <v>1790</v>
      </c>
    </row>
    <row r="9230" spans="1:7" x14ac:dyDescent="0.25">
      <c r="A9230" t="s">
        <v>2753</v>
      </c>
      <c r="B9230" t="s">
        <v>740</v>
      </c>
      <c r="C9230" t="s">
        <v>2754</v>
      </c>
      <c r="D9230" s="1">
        <v>42314</v>
      </c>
      <c r="E9230" s="2">
        <v>5</v>
      </c>
      <c r="F9230" t="s">
        <v>2755</v>
      </c>
      <c r="G9230" t="s">
        <v>2663</v>
      </c>
    </row>
    <row r="9231" spans="1:7" x14ac:dyDescent="0.25">
      <c r="A9231" t="s">
        <v>2753</v>
      </c>
      <c r="B9231" t="s">
        <v>740</v>
      </c>
      <c r="C9231" t="s">
        <v>2754</v>
      </c>
      <c r="D9231" s="1">
        <v>42314</v>
      </c>
      <c r="E9231" s="2">
        <v>5</v>
      </c>
      <c r="F9231" t="s">
        <v>2756</v>
      </c>
      <c r="G9231" t="s">
        <v>2663</v>
      </c>
    </row>
    <row r="9232" spans="1:7" x14ac:dyDescent="0.25">
      <c r="A9232" t="s">
        <v>2753</v>
      </c>
      <c r="B9232" t="s">
        <v>740</v>
      </c>
      <c r="C9232" t="s">
        <v>2754</v>
      </c>
      <c r="D9232" s="1">
        <v>42314</v>
      </c>
      <c r="E9232" s="2">
        <v>5</v>
      </c>
      <c r="F9232" t="s">
        <v>2757</v>
      </c>
      <c r="G9232" t="s">
        <v>2663</v>
      </c>
    </row>
    <row r="9233" spans="1:7" x14ac:dyDescent="0.25">
      <c r="A9233" t="s">
        <v>2690</v>
      </c>
      <c r="B9233" t="s">
        <v>2691</v>
      </c>
      <c r="C9233" t="s">
        <v>2692</v>
      </c>
      <c r="D9233" s="1">
        <v>42314</v>
      </c>
      <c r="E9233" s="2">
        <v>100</v>
      </c>
      <c r="F9233" t="s">
        <v>2693</v>
      </c>
      <c r="G9233" t="s">
        <v>2694</v>
      </c>
    </row>
    <row r="9234" spans="1:7" x14ac:dyDescent="0.25">
      <c r="A9234" t="s">
        <v>2686</v>
      </c>
      <c r="B9234" t="s">
        <v>2687</v>
      </c>
      <c r="C9234" t="s">
        <v>2688</v>
      </c>
      <c r="D9234" s="1">
        <v>42314</v>
      </c>
      <c r="E9234" s="2">
        <v>40</v>
      </c>
      <c r="F9234" t="s">
        <v>2689</v>
      </c>
      <c r="G9234" t="s">
        <v>97</v>
      </c>
    </row>
    <row r="9235" spans="1:7" x14ac:dyDescent="0.25">
      <c r="A9235" t="s">
        <v>82</v>
      </c>
      <c r="B9235" t="s">
        <v>83</v>
      </c>
      <c r="C9235" t="s">
        <v>84</v>
      </c>
      <c r="D9235" s="1">
        <v>42314</v>
      </c>
      <c r="E9235" s="2">
        <v>10</v>
      </c>
      <c r="F9235" t="s">
        <v>85</v>
      </c>
      <c r="G9235" t="s">
        <v>1245</v>
      </c>
    </row>
    <row r="9236" spans="1:7" x14ac:dyDescent="0.25">
      <c r="A9236" t="s">
        <v>82</v>
      </c>
      <c r="B9236" t="s">
        <v>83</v>
      </c>
      <c r="C9236" t="s">
        <v>84</v>
      </c>
      <c r="D9236" s="1">
        <v>42314</v>
      </c>
      <c r="E9236" s="2">
        <v>10</v>
      </c>
      <c r="F9236" t="s">
        <v>86</v>
      </c>
      <c r="G9236" t="s">
        <v>1245</v>
      </c>
    </row>
    <row r="9237" spans="1:7" x14ac:dyDescent="0.25">
      <c r="A9237" t="s">
        <v>2000</v>
      </c>
      <c r="B9237" t="s">
        <v>2001</v>
      </c>
      <c r="C9237" t="s">
        <v>2002</v>
      </c>
      <c r="D9237" s="1">
        <v>42314</v>
      </c>
      <c r="E9237" s="2">
        <v>60</v>
      </c>
      <c r="F9237" t="s">
        <v>2003</v>
      </c>
      <c r="G9237" t="s">
        <v>3283</v>
      </c>
    </row>
    <row r="9238" spans="1:7" x14ac:dyDescent="0.25">
      <c r="A9238" t="s">
        <v>2000</v>
      </c>
      <c r="B9238" t="s">
        <v>2001</v>
      </c>
      <c r="C9238" t="s">
        <v>2002</v>
      </c>
      <c r="D9238" s="1">
        <v>42314</v>
      </c>
      <c r="E9238" s="2">
        <v>60</v>
      </c>
      <c r="F9238" t="s">
        <v>2004</v>
      </c>
      <c r="G9238" t="s">
        <v>3283</v>
      </c>
    </row>
    <row r="9239" spans="1:7" x14ac:dyDescent="0.25">
      <c r="A9239" t="s">
        <v>2153</v>
      </c>
      <c r="B9239" t="s">
        <v>614</v>
      </c>
      <c r="C9239" t="s">
        <v>1310</v>
      </c>
      <c r="D9239" s="1">
        <v>42314</v>
      </c>
      <c r="E9239" s="2">
        <v>10</v>
      </c>
      <c r="F9239" t="s">
        <v>2154</v>
      </c>
      <c r="G9239" t="s">
        <v>1245</v>
      </c>
    </row>
    <row r="9240" spans="1:7" x14ac:dyDescent="0.25">
      <c r="A9240" t="s">
        <v>1590</v>
      </c>
      <c r="B9240" t="s">
        <v>1591</v>
      </c>
      <c r="C9240" t="s">
        <v>1592</v>
      </c>
      <c r="D9240" s="1">
        <v>42314</v>
      </c>
      <c r="E9240" s="2">
        <v>5</v>
      </c>
      <c r="F9240" t="s">
        <v>1593</v>
      </c>
      <c r="G9240" t="s">
        <v>1245</v>
      </c>
    </row>
    <row r="9241" spans="1:7" x14ac:dyDescent="0.25">
      <c r="A9241" t="s">
        <v>529</v>
      </c>
      <c r="B9241" t="s">
        <v>290</v>
      </c>
      <c r="C9241" t="s">
        <v>530</v>
      </c>
      <c r="D9241" s="1">
        <v>42314</v>
      </c>
      <c r="E9241" s="2">
        <v>25</v>
      </c>
      <c r="F9241" t="s">
        <v>531</v>
      </c>
      <c r="G9241" t="s">
        <v>3282</v>
      </c>
    </row>
    <row r="9242" spans="1:7" x14ac:dyDescent="0.25">
      <c r="A9242" t="s">
        <v>87</v>
      </c>
      <c r="B9242" t="s">
        <v>88</v>
      </c>
      <c r="C9242" t="s">
        <v>89</v>
      </c>
      <c r="D9242" s="1">
        <v>42314</v>
      </c>
      <c r="E9242" s="2">
        <v>25</v>
      </c>
      <c r="F9242" t="s">
        <v>90</v>
      </c>
      <c r="G9242" t="s">
        <v>1695</v>
      </c>
    </row>
    <row r="9243" spans="1:7" x14ac:dyDescent="0.25">
      <c r="A9243" t="s">
        <v>87</v>
      </c>
      <c r="B9243" t="s">
        <v>88</v>
      </c>
      <c r="C9243" t="s">
        <v>89</v>
      </c>
      <c r="D9243" s="1">
        <v>42314</v>
      </c>
      <c r="E9243" s="2">
        <v>25</v>
      </c>
      <c r="F9243" t="s">
        <v>91</v>
      </c>
      <c r="G9243" t="s">
        <v>1695</v>
      </c>
    </row>
    <row r="9244" spans="1:7" x14ac:dyDescent="0.25">
      <c r="A9244" t="s">
        <v>87</v>
      </c>
      <c r="B9244" t="s">
        <v>88</v>
      </c>
      <c r="C9244" t="s">
        <v>89</v>
      </c>
      <c r="D9244" s="1">
        <v>42314</v>
      </c>
      <c r="E9244" s="2">
        <v>25</v>
      </c>
      <c r="F9244" t="s">
        <v>91</v>
      </c>
      <c r="G9244" t="s">
        <v>1695</v>
      </c>
    </row>
    <row r="9245" spans="1:7" x14ac:dyDescent="0.25">
      <c r="A9245" t="s">
        <v>87</v>
      </c>
      <c r="B9245" t="s">
        <v>88</v>
      </c>
      <c r="C9245" t="s">
        <v>89</v>
      </c>
      <c r="D9245" s="1">
        <v>42314</v>
      </c>
      <c r="E9245" s="2">
        <v>25</v>
      </c>
      <c r="F9245" t="s">
        <v>92</v>
      </c>
      <c r="G9245" t="s">
        <v>1695</v>
      </c>
    </row>
    <row r="9246" spans="1:7" x14ac:dyDescent="0.25">
      <c r="A9246" t="s">
        <v>2678</v>
      </c>
      <c r="B9246" t="s">
        <v>248</v>
      </c>
      <c r="C9246" t="s">
        <v>2679</v>
      </c>
      <c r="D9246" s="1">
        <v>42314</v>
      </c>
      <c r="E9246" s="2">
        <v>10</v>
      </c>
      <c r="F9246" t="s">
        <v>2680</v>
      </c>
      <c r="G9246" t="s">
        <v>2663</v>
      </c>
    </row>
    <row r="9247" spans="1:7" x14ac:dyDescent="0.25">
      <c r="A9247" t="s">
        <v>2717</v>
      </c>
      <c r="B9247" t="s">
        <v>2718</v>
      </c>
      <c r="C9247" t="s">
        <v>2425</v>
      </c>
      <c r="D9247" s="1">
        <v>42314</v>
      </c>
      <c r="E9247" s="2">
        <v>25</v>
      </c>
      <c r="F9247" t="s">
        <v>2719</v>
      </c>
      <c r="G9247" t="s">
        <v>2456</v>
      </c>
    </row>
    <row r="9248" spans="1:7" x14ac:dyDescent="0.25">
      <c r="A9248" t="s">
        <v>2717</v>
      </c>
      <c r="B9248" t="s">
        <v>2718</v>
      </c>
      <c r="C9248" t="s">
        <v>2425</v>
      </c>
      <c r="D9248" s="1">
        <v>42314</v>
      </c>
      <c r="E9248" s="2">
        <v>25</v>
      </c>
      <c r="F9248" t="s">
        <v>2720</v>
      </c>
      <c r="G9248" t="s">
        <v>2456</v>
      </c>
    </row>
    <row r="9249" spans="1:7" x14ac:dyDescent="0.25">
      <c r="A9249" t="s">
        <v>328</v>
      </c>
      <c r="B9249" t="s">
        <v>329</v>
      </c>
      <c r="C9249" t="s">
        <v>330</v>
      </c>
      <c r="D9249" s="1">
        <v>42314</v>
      </c>
      <c r="E9249" s="2">
        <v>150</v>
      </c>
      <c r="F9249" t="s">
        <v>331</v>
      </c>
      <c r="G9249" t="s">
        <v>828</v>
      </c>
    </row>
    <row r="9250" spans="1:7" x14ac:dyDescent="0.25">
      <c r="A9250" t="s">
        <v>328</v>
      </c>
      <c r="B9250" t="s">
        <v>329</v>
      </c>
      <c r="C9250" t="s">
        <v>330</v>
      </c>
      <c r="D9250" s="1">
        <v>42314</v>
      </c>
      <c r="E9250" s="2">
        <v>150</v>
      </c>
      <c r="F9250" t="s">
        <v>332</v>
      </c>
      <c r="G9250" t="s">
        <v>828</v>
      </c>
    </row>
    <row r="9251" spans="1:7" x14ac:dyDescent="0.25">
      <c r="A9251" t="s">
        <v>333</v>
      </c>
      <c r="B9251" t="s">
        <v>152</v>
      </c>
      <c r="C9251" t="s">
        <v>334</v>
      </c>
      <c r="D9251" s="1">
        <v>42314</v>
      </c>
      <c r="E9251" s="2">
        <v>2</v>
      </c>
      <c r="F9251" t="s">
        <v>335</v>
      </c>
      <c r="G9251" t="s">
        <v>114</v>
      </c>
    </row>
    <row r="9252" spans="1:7" x14ac:dyDescent="0.25">
      <c r="A9252" t="s">
        <v>333</v>
      </c>
      <c r="B9252" t="s">
        <v>152</v>
      </c>
      <c r="C9252" t="s">
        <v>334</v>
      </c>
      <c r="D9252" s="1">
        <v>42314</v>
      </c>
      <c r="E9252" s="2">
        <v>2</v>
      </c>
      <c r="F9252" t="s">
        <v>336</v>
      </c>
      <c r="G9252" t="s">
        <v>114</v>
      </c>
    </row>
    <row r="9253" spans="1:7" x14ac:dyDescent="0.25">
      <c r="A9253" t="s">
        <v>2721</v>
      </c>
      <c r="B9253" t="s">
        <v>2722</v>
      </c>
      <c r="C9253" t="s">
        <v>2723</v>
      </c>
      <c r="D9253" s="1">
        <v>42314</v>
      </c>
      <c r="E9253" s="2">
        <v>15</v>
      </c>
      <c r="F9253" t="s">
        <v>2724</v>
      </c>
      <c r="G9253" t="s">
        <v>3345</v>
      </c>
    </row>
    <row r="9254" spans="1:7" x14ac:dyDescent="0.25">
      <c r="A9254" t="s">
        <v>2721</v>
      </c>
      <c r="B9254" t="s">
        <v>2722</v>
      </c>
      <c r="C9254" t="s">
        <v>2723</v>
      </c>
      <c r="D9254" s="1">
        <v>42314</v>
      </c>
      <c r="E9254" s="2">
        <v>15</v>
      </c>
      <c r="F9254" t="s">
        <v>2725</v>
      </c>
      <c r="G9254" t="s">
        <v>3345</v>
      </c>
    </row>
    <row r="9255" spans="1:7" x14ac:dyDescent="0.25">
      <c r="A9255" t="s">
        <v>2721</v>
      </c>
      <c r="B9255" t="s">
        <v>2722</v>
      </c>
      <c r="C9255" t="s">
        <v>2723</v>
      </c>
      <c r="D9255" s="1">
        <v>42314</v>
      </c>
      <c r="E9255" s="2">
        <v>15</v>
      </c>
      <c r="F9255" t="s">
        <v>2726</v>
      </c>
      <c r="G9255" t="s">
        <v>3345</v>
      </c>
    </row>
    <row r="9256" spans="1:7" x14ac:dyDescent="0.25">
      <c r="A9256" t="s">
        <v>2742</v>
      </c>
      <c r="B9256" t="s">
        <v>2743</v>
      </c>
      <c r="C9256" t="s">
        <v>2744</v>
      </c>
      <c r="D9256" s="1">
        <v>42314</v>
      </c>
      <c r="E9256" s="2">
        <v>150</v>
      </c>
      <c r="F9256" t="s">
        <v>2745</v>
      </c>
      <c r="G9256" t="s">
        <v>2746</v>
      </c>
    </row>
    <row r="9257" spans="1:7" x14ac:dyDescent="0.25">
      <c r="A9257" t="s">
        <v>2742</v>
      </c>
      <c r="B9257" t="s">
        <v>2743</v>
      </c>
      <c r="C9257" t="s">
        <v>2744</v>
      </c>
      <c r="D9257" s="1">
        <v>42314</v>
      </c>
      <c r="E9257" s="2">
        <v>150</v>
      </c>
      <c r="F9257" t="s">
        <v>2747</v>
      </c>
      <c r="G9257" t="s">
        <v>2746</v>
      </c>
    </row>
    <row r="9258" spans="1:7" x14ac:dyDescent="0.25">
      <c r="A9258" t="s">
        <v>312</v>
      </c>
      <c r="B9258" t="s">
        <v>248</v>
      </c>
      <c r="C9258" t="s">
        <v>313</v>
      </c>
      <c r="D9258" s="1">
        <v>42314</v>
      </c>
      <c r="E9258" s="2">
        <v>50</v>
      </c>
      <c r="F9258" t="s">
        <v>314</v>
      </c>
      <c r="G9258" t="s">
        <v>315</v>
      </c>
    </row>
    <row r="9259" spans="1:7" x14ac:dyDescent="0.25">
      <c r="A9259" t="s">
        <v>316</v>
      </c>
      <c r="B9259" t="s">
        <v>317</v>
      </c>
      <c r="C9259" t="s">
        <v>318</v>
      </c>
      <c r="D9259" s="1">
        <v>42314</v>
      </c>
      <c r="E9259" s="2">
        <v>40</v>
      </c>
      <c r="F9259" t="s">
        <v>319</v>
      </c>
      <c r="G9259" t="s">
        <v>1275</v>
      </c>
    </row>
    <row r="9260" spans="1:7" x14ac:dyDescent="0.25">
      <c r="A9260" t="s">
        <v>316</v>
      </c>
      <c r="B9260" t="s">
        <v>317</v>
      </c>
      <c r="C9260" t="s">
        <v>318</v>
      </c>
      <c r="D9260" s="1">
        <v>42314</v>
      </c>
      <c r="E9260" s="2">
        <v>40</v>
      </c>
      <c r="F9260" t="s">
        <v>320</v>
      </c>
      <c r="G9260" t="s">
        <v>1275</v>
      </c>
    </row>
    <row r="9261" spans="1:7" x14ac:dyDescent="0.25">
      <c r="A9261" t="s">
        <v>1803</v>
      </c>
      <c r="B9261" t="s">
        <v>1804</v>
      </c>
      <c r="C9261" t="s">
        <v>1805</v>
      </c>
      <c r="D9261" s="1">
        <v>42314</v>
      </c>
      <c r="E9261" s="2">
        <v>25</v>
      </c>
      <c r="F9261" t="s">
        <v>1806</v>
      </c>
      <c r="G9261" t="s">
        <v>97</v>
      </c>
    </row>
    <row r="9262" spans="1:7" x14ac:dyDescent="0.25">
      <c r="A9262" t="s">
        <v>322</v>
      </c>
      <c r="B9262" t="s">
        <v>323</v>
      </c>
      <c r="C9262" t="s">
        <v>324</v>
      </c>
      <c r="D9262" s="1">
        <v>42314</v>
      </c>
      <c r="E9262" s="2">
        <v>50</v>
      </c>
      <c r="F9262" t="s">
        <v>325</v>
      </c>
      <c r="G9262" t="s">
        <v>326</v>
      </c>
    </row>
    <row r="9263" spans="1:7" x14ac:dyDescent="0.25">
      <c r="A9263" t="s">
        <v>322</v>
      </c>
      <c r="B9263" t="s">
        <v>323</v>
      </c>
      <c r="C9263" t="s">
        <v>324</v>
      </c>
      <c r="D9263" s="1">
        <v>42314</v>
      </c>
      <c r="E9263" s="2">
        <v>50</v>
      </c>
      <c r="F9263" t="s">
        <v>327</v>
      </c>
      <c r="G9263" t="s">
        <v>326</v>
      </c>
    </row>
    <row r="9264" spans="1:7" x14ac:dyDescent="0.25">
      <c r="A9264" t="s">
        <v>482</v>
      </c>
      <c r="B9264" t="s">
        <v>483</v>
      </c>
      <c r="C9264" t="s">
        <v>484</v>
      </c>
      <c r="D9264" s="1">
        <v>42318</v>
      </c>
      <c r="E9264" s="2">
        <v>25</v>
      </c>
      <c r="F9264" t="s">
        <v>485</v>
      </c>
      <c r="G9264" t="s">
        <v>471</v>
      </c>
    </row>
    <row r="9265" spans="1:7" x14ac:dyDescent="0.25">
      <c r="A9265" t="s">
        <v>3346</v>
      </c>
      <c r="B9265" t="s">
        <v>3347</v>
      </c>
      <c r="C9265" t="s">
        <v>3348</v>
      </c>
      <c r="D9265" s="1">
        <v>42318</v>
      </c>
      <c r="E9265" s="2">
        <v>50</v>
      </c>
      <c r="G9265" t="s">
        <v>3337</v>
      </c>
    </row>
    <row r="9266" spans="1:7" x14ac:dyDescent="0.25">
      <c r="A9266" t="s">
        <v>626</v>
      </c>
      <c r="B9266" t="s">
        <v>242</v>
      </c>
      <c r="C9266" t="s">
        <v>627</v>
      </c>
      <c r="D9266" s="1">
        <v>42318</v>
      </c>
      <c r="E9266" s="2">
        <v>25</v>
      </c>
      <c r="F9266" t="s">
        <v>628</v>
      </c>
      <c r="G9266" t="s">
        <v>471</v>
      </c>
    </row>
    <row r="9267" spans="1:7" x14ac:dyDescent="0.25">
      <c r="A9267" t="s">
        <v>570</v>
      </c>
      <c r="B9267" t="s">
        <v>571</v>
      </c>
      <c r="C9267" t="s">
        <v>572</v>
      </c>
      <c r="D9267" s="1">
        <v>42318</v>
      </c>
      <c r="E9267" s="2">
        <v>25</v>
      </c>
      <c r="F9267" t="s">
        <v>573</v>
      </c>
      <c r="G9267" t="s">
        <v>471</v>
      </c>
    </row>
    <row r="9268" spans="1:7" x14ac:dyDescent="0.25">
      <c r="A9268" t="s">
        <v>1981</v>
      </c>
      <c r="B9268" t="s">
        <v>1389</v>
      </c>
      <c r="C9268" t="s">
        <v>1982</v>
      </c>
      <c r="D9268" s="1">
        <v>42318</v>
      </c>
      <c r="E9268" s="2">
        <v>50</v>
      </c>
      <c r="F9268" t="s">
        <v>1983</v>
      </c>
      <c r="G9268" t="s">
        <v>471</v>
      </c>
    </row>
    <row r="9269" spans="1:7" x14ac:dyDescent="0.25">
      <c r="A9269" t="s">
        <v>1981</v>
      </c>
      <c r="B9269" t="s">
        <v>1389</v>
      </c>
      <c r="C9269" t="s">
        <v>1982</v>
      </c>
      <c r="D9269" s="1">
        <v>42318</v>
      </c>
      <c r="E9269" s="2">
        <v>50</v>
      </c>
      <c r="F9269" t="s">
        <v>1984</v>
      </c>
      <c r="G9269" t="s">
        <v>471</v>
      </c>
    </row>
    <row r="9270" spans="1:7" x14ac:dyDescent="0.25">
      <c r="A9270" t="s">
        <v>3349</v>
      </c>
      <c r="B9270" t="s">
        <v>3350</v>
      </c>
      <c r="C9270" t="s">
        <v>3351</v>
      </c>
      <c r="D9270" s="1">
        <v>42318</v>
      </c>
      <c r="E9270" s="2">
        <v>25</v>
      </c>
      <c r="F9270" t="s">
        <v>3352</v>
      </c>
      <c r="G9270" t="s">
        <v>471</v>
      </c>
    </row>
    <row r="9271" spans="1:7" x14ac:dyDescent="0.25">
      <c r="A9271" t="s">
        <v>3349</v>
      </c>
      <c r="B9271" t="s">
        <v>3350</v>
      </c>
      <c r="C9271" t="s">
        <v>3351</v>
      </c>
      <c r="D9271" s="1">
        <v>42318</v>
      </c>
      <c r="E9271" s="2">
        <v>25</v>
      </c>
      <c r="F9271" t="s">
        <v>3353</v>
      </c>
      <c r="G9271" t="s">
        <v>471</v>
      </c>
    </row>
    <row r="9272" spans="1:7" x14ac:dyDescent="0.25">
      <c r="A9272" t="s">
        <v>3349</v>
      </c>
      <c r="B9272" t="s">
        <v>3350</v>
      </c>
      <c r="C9272" t="s">
        <v>3351</v>
      </c>
      <c r="D9272" s="1">
        <v>42318</v>
      </c>
      <c r="E9272" s="2">
        <v>25</v>
      </c>
      <c r="F9272" t="s">
        <v>3354</v>
      </c>
      <c r="G9272" t="s">
        <v>471</v>
      </c>
    </row>
    <row r="9273" spans="1:7" x14ac:dyDescent="0.25">
      <c r="A9273" t="s">
        <v>2690</v>
      </c>
      <c r="B9273" t="s">
        <v>2691</v>
      </c>
      <c r="C9273" t="s">
        <v>2692</v>
      </c>
      <c r="D9273" s="1">
        <v>42318</v>
      </c>
      <c r="E9273" s="2">
        <v>50</v>
      </c>
      <c r="F9273" t="s">
        <v>2693</v>
      </c>
      <c r="G9273" t="s">
        <v>471</v>
      </c>
    </row>
    <row r="9274" spans="1:7" x14ac:dyDescent="0.25">
      <c r="A9274" t="s">
        <v>68</v>
      </c>
      <c r="B9274" t="s">
        <v>69</v>
      </c>
      <c r="D9274" s="1">
        <v>42318</v>
      </c>
      <c r="E9274" s="2">
        <v>100</v>
      </c>
      <c r="G9274" t="s">
        <v>3333</v>
      </c>
    </row>
    <row r="9275" spans="1:7" x14ac:dyDescent="0.25">
      <c r="A9275" t="s">
        <v>3355</v>
      </c>
      <c r="B9275" t="s">
        <v>3356</v>
      </c>
      <c r="D9275" s="1">
        <v>42318</v>
      </c>
      <c r="E9275" s="2">
        <v>500</v>
      </c>
      <c r="G9275" t="s">
        <v>3333</v>
      </c>
    </row>
    <row r="9276" spans="1:7" x14ac:dyDescent="0.25">
      <c r="A9276" t="s">
        <v>3357</v>
      </c>
      <c r="B9276" t="s">
        <v>3358</v>
      </c>
      <c r="C9276" t="s">
        <v>3359</v>
      </c>
      <c r="D9276" s="1">
        <v>42318</v>
      </c>
      <c r="E9276" s="2">
        <v>20</v>
      </c>
      <c r="G9276" t="s">
        <v>3337</v>
      </c>
    </row>
    <row r="9277" spans="1:7" x14ac:dyDescent="0.25">
      <c r="A9277" t="s">
        <v>2339</v>
      </c>
      <c r="B9277" t="s">
        <v>222</v>
      </c>
      <c r="C9277" t="s">
        <v>2340</v>
      </c>
      <c r="D9277" s="1">
        <v>42318</v>
      </c>
      <c r="E9277" s="2">
        <v>25</v>
      </c>
      <c r="F9277" t="s">
        <v>2341</v>
      </c>
      <c r="G9277" t="s">
        <v>471</v>
      </c>
    </row>
    <row r="9278" spans="1:7" x14ac:dyDescent="0.25">
      <c r="A9278" t="s">
        <v>2339</v>
      </c>
      <c r="B9278" t="s">
        <v>222</v>
      </c>
      <c r="C9278" t="s">
        <v>2340</v>
      </c>
      <c r="D9278" s="1">
        <v>42318</v>
      </c>
      <c r="E9278" s="2">
        <v>25</v>
      </c>
      <c r="F9278" t="s">
        <v>2342</v>
      </c>
      <c r="G9278" t="s">
        <v>471</v>
      </c>
    </row>
    <row r="9279" spans="1:7" x14ac:dyDescent="0.25">
      <c r="A9279" t="s">
        <v>3360</v>
      </c>
      <c r="B9279" t="s">
        <v>3361</v>
      </c>
      <c r="C9279" t="s">
        <v>3362</v>
      </c>
      <c r="D9279" s="1">
        <v>42318</v>
      </c>
      <c r="E9279" s="2">
        <v>100</v>
      </c>
      <c r="F9279" t="s">
        <v>3363</v>
      </c>
      <c r="G9279" t="s">
        <v>3337</v>
      </c>
    </row>
    <row r="9280" spans="1:7" x14ac:dyDescent="0.25">
      <c r="A9280" t="s">
        <v>598</v>
      </c>
      <c r="B9280" t="s">
        <v>15</v>
      </c>
      <c r="C9280" t="s">
        <v>599</v>
      </c>
      <c r="D9280" s="1">
        <v>42318</v>
      </c>
      <c r="E9280" s="2">
        <v>50</v>
      </c>
      <c r="F9280" t="s">
        <v>600</v>
      </c>
      <c r="G9280" t="s">
        <v>471</v>
      </c>
    </row>
    <row r="9281" spans="1:7" x14ac:dyDescent="0.25">
      <c r="A9281" t="s">
        <v>366</v>
      </c>
      <c r="B9281" t="s">
        <v>367</v>
      </c>
      <c r="C9281" t="s">
        <v>368</v>
      </c>
      <c r="D9281" s="1">
        <v>42318</v>
      </c>
      <c r="E9281" s="2">
        <v>50</v>
      </c>
      <c r="F9281" t="s">
        <v>369</v>
      </c>
      <c r="G9281" t="s">
        <v>471</v>
      </c>
    </row>
    <row r="9282" spans="1:7" x14ac:dyDescent="0.25">
      <c r="A9282" t="s">
        <v>3364</v>
      </c>
      <c r="B9282" t="s">
        <v>3365</v>
      </c>
      <c r="C9282" t="s">
        <v>3366</v>
      </c>
      <c r="D9282" s="1">
        <v>42318</v>
      </c>
      <c r="E9282" s="2">
        <v>50</v>
      </c>
      <c r="F9282" t="s">
        <v>3367</v>
      </c>
      <c r="G9282" t="s">
        <v>3337</v>
      </c>
    </row>
    <row r="9283" spans="1:7" x14ac:dyDescent="0.25">
      <c r="A9283" t="s">
        <v>272</v>
      </c>
      <c r="B9283" t="s">
        <v>175</v>
      </c>
      <c r="C9283" t="s">
        <v>273</v>
      </c>
      <c r="D9283" s="1">
        <v>42318</v>
      </c>
      <c r="E9283" s="2">
        <v>25</v>
      </c>
      <c r="F9283" t="s">
        <v>274</v>
      </c>
      <c r="G9283" t="s">
        <v>471</v>
      </c>
    </row>
    <row r="9284" spans="1:7" x14ac:dyDescent="0.25">
      <c r="A9284" t="s">
        <v>272</v>
      </c>
      <c r="B9284" t="s">
        <v>175</v>
      </c>
      <c r="C9284" t="s">
        <v>273</v>
      </c>
      <c r="D9284" s="1">
        <v>42318</v>
      </c>
      <c r="E9284" s="2">
        <v>25</v>
      </c>
      <c r="F9284" t="s">
        <v>274</v>
      </c>
      <c r="G9284" t="s">
        <v>471</v>
      </c>
    </row>
    <row r="9285" spans="1:7" x14ac:dyDescent="0.25">
      <c r="A9285" t="s">
        <v>493</v>
      </c>
      <c r="B9285" t="s">
        <v>494</v>
      </c>
      <c r="C9285" t="s">
        <v>495</v>
      </c>
      <c r="D9285" s="1">
        <v>42318</v>
      </c>
      <c r="E9285" s="2">
        <v>25</v>
      </c>
      <c r="F9285" t="s">
        <v>496</v>
      </c>
      <c r="G9285" t="s">
        <v>471</v>
      </c>
    </row>
    <row r="9286" spans="1:7" x14ac:dyDescent="0.25">
      <c r="A9286" t="s">
        <v>493</v>
      </c>
      <c r="B9286" t="s">
        <v>494</v>
      </c>
      <c r="C9286" t="s">
        <v>495</v>
      </c>
      <c r="D9286" s="1">
        <v>42318</v>
      </c>
      <c r="E9286" s="2">
        <v>25</v>
      </c>
      <c r="F9286" t="s">
        <v>497</v>
      </c>
      <c r="G9286" t="s">
        <v>471</v>
      </c>
    </row>
    <row r="9287" spans="1:7" x14ac:dyDescent="0.25">
      <c r="A9287" t="s">
        <v>3368</v>
      </c>
      <c r="B9287" t="s">
        <v>893</v>
      </c>
      <c r="C9287" t="s">
        <v>3369</v>
      </c>
      <c r="D9287" s="1">
        <v>42318</v>
      </c>
      <c r="E9287" s="2">
        <v>100</v>
      </c>
      <c r="F9287" t="s">
        <v>3363</v>
      </c>
      <c r="G9287" t="s">
        <v>3337</v>
      </c>
    </row>
    <row r="9288" spans="1:7" x14ac:dyDescent="0.25">
      <c r="A9288" t="s">
        <v>178</v>
      </c>
      <c r="B9288" t="s">
        <v>179</v>
      </c>
      <c r="C9288" t="s">
        <v>180</v>
      </c>
      <c r="D9288" s="1">
        <v>42318</v>
      </c>
      <c r="E9288" s="2">
        <v>25</v>
      </c>
      <c r="F9288" t="s">
        <v>181</v>
      </c>
      <c r="G9288" t="s">
        <v>471</v>
      </c>
    </row>
    <row r="9289" spans="1:7" x14ac:dyDescent="0.25">
      <c r="A9289" t="s">
        <v>868</v>
      </c>
      <c r="B9289" t="s">
        <v>200</v>
      </c>
      <c r="C9289" t="s">
        <v>631</v>
      </c>
      <c r="D9289" s="1">
        <v>42318</v>
      </c>
      <c r="E9289" s="2">
        <v>2500</v>
      </c>
      <c r="F9289" t="s">
        <v>869</v>
      </c>
      <c r="G9289" t="s">
        <v>870</v>
      </c>
    </row>
    <row r="9290" spans="1:7" x14ac:dyDescent="0.25">
      <c r="A9290" t="s">
        <v>591</v>
      </c>
      <c r="B9290" t="s">
        <v>592</v>
      </c>
      <c r="C9290" t="s">
        <v>593</v>
      </c>
      <c r="D9290" s="1">
        <v>42318</v>
      </c>
      <c r="E9290" s="2">
        <v>50</v>
      </c>
      <c r="F9290" t="s">
        <v>594</v>
      </c>
      <c r="G9290" t="s">
        <v>471</v>
      </c>
    </row>
    <row r="9291" spans="1:7" x14ac:dyDescent="0.25">
      <c r="A9291" t="s">
        <v>2295</v>
      </c>
      <c r="B9291" t="s">
        <v>1918</v>
      </c>
      <c r="C9291" t="s">
        <v>2296</v>
      </c>
      <c r="D9291" s="1">
        <v>42318</v>
      </c>
      <c r="E9291" s="2">
        <v>2000</v>
      </c>
      <c r="F9291" t="s">
        <v>2297</v>
      </c>
      <c r="G9291" t="s">
        <v>3370</v>
      </c>
    </row>
    <row r="9292" spans="1:7" x14ac:dyDescent="0.25">
      <c r="A9292" t="s">
        <v>3275</v>
      </c>
      <c r="B9292" t="s">
        <v>3276</v>
      </c>
      <c r="C9292" t="s">
        <v>3277</v>
      </c>
      <c r="D9292" s="1">
        <v>42324</v>
      </c>
      <c r="E9292" s="2">
        <v>50</v>
      </c>
      <c r="F9292" t="s">
        <v>3278</v>
      </c>
      <c r="G9292" t="s">
        <v>3155</v>
      </c>
    </row>
    <row r="9293" spans="1:7" x14ac:dyDescent="0.25">
      <c r="A9293" t="s">
        <v>1257</v>
      </c>
      <c r="B9293" t="s">
        <v>1258</v>
      </c>
      <c r="C9293" t="s">
        <v>1259</v>
      </c>
      <c r="D9293" s="1">
        <v>42324</v>
      </c>
      <c r="E9293" s="2">
        <v>83.33</v>
      </c>
      <c r="F9293" t="s">
        <v>1260</v>
      </c>
      <c r="G9293" t="s">
        <v>34</v>
      </c>
    </row>
    <row r="9294" spans="1:7" x14ac:dyDescent="0.25">
      <c r="A9294" t="s">
        <v>53</v>
      </c>
      <c r="B9294" t="s">
        <v>54</v>
      </c>
      <c r="C9294" t="s">
        <v>55</v>
      </c>
      <c r="D9294" s="1">
        <v>42324</v>
      </c>
      <c r="E9294" s="2">
        <v>125</v>
      </c>
      <c r="F9294" t="s">
        <v>56</v>
      </c>
      <c r="G9294" t="s">
        <v>34</v>
      </c>
    </row>
    <row r="9295" spans="1:7" x14ac:dyDescent="0.25">
      <c r="A9295" t="s">
        <v>53</v>
      </c>
      <c r="B9295" t="s">
        <v>54</v>
      </c>
      <c r="C9295" t="s">
        <v>55</v>
      </c>
      <c r="D9295" s="1">
        <v>42324</v>
      </c>
      <c r="E9295" s="2">
        <v>125</v>
      </c>
      <c r="F9295" t="s">
        <v>57</v>
      </c>
      <c r="G9295" t="s">
        <v>34</v>
      </c>
    </row>
    <row r="9296" spans="1:7" x14ac:dyDescent="0.25">
      <c r="A9296" t="s">
        <v>2285</v>
      </c>
      <c r="B9296" t="s">
        <v>2286</v>
      </c>
      <c r="C9296" t="s">
        <v>2287</v>
      </c>
      <c r="D9296" s="1">
        <v>42324</v>
      </c>
      <c r="E9296" s="2">
        <v>83.33</v>
      </c>
      <c r="G9296" t="s">
        <v>34</v>
      </c>
    </row>
    <row r="9297" spans="1:7" x14ac:dyDescent="0.25">
      <c r="A9297" t="s">
        <v>40</v>
      </c>
      <c r="B9297" t="s">
        <v>41</v>
      </c>
      <c r="C9297" t="s">
        <v>42</v>
      </c>
      <c r="D9297" s="1">
        <v>42324</v>
      </c>
      <c r="E9297" s="2">
        <v>166.66</v>
      </c>
      <c r="F9297" t="s">
        <v>43</v>
      </c>
      <c r="G9297" t="s">
        <v>2609</v>
      </c>
    </row>
    <row r="9298" spans="1:7" x14ac:dyDescent="0.25">
      <c r="A9298" t="s">
        <v>44</v>
      </c>
      <c r="B9298" t="s">
        <v>45</v>
      </c>
      <c r="C9298" t="s">
        <v>46</v>
      </c>
      <c r="D9298" s="1">
        <v>42324</v>
      </c>
      <c r="E9298" s="2">
        <v>83.33</v>
      </c>
      <c r="F9298" t="s">
        <v>47</v>
      </c>
      <c r="G9298" t="s">
        <v>34</v>
      </c>
    </row>
    <row r="9299" spans="1:7" x14ac:dyDescent="0.25">
      <c r="A9299" t="s">
        <v>44</v>
      </c>
      <c r="B9299" t="s">
        <v>45</v>
      </c>
      <c r="C9299" t="s">
        <v>46</v>
      </c>
      <c r="D9299" s="1">
        <v>42324</v>
      </c>
      <c r="E9299" s="2">
        <v>83.33</v>
      </c>
      <c r="F9299" t="s">
        <v>48</v>
      </c>
      <c r="G9299" t="s">
        <v>34</v>
      </c>
    </row>
    <row r="9300" spans="1:7" x14ac:dyDescent="0.25">
      <c r="A9300" t="s">
        <v>49</v>
      </c>
      <c r="B9300" t="s">
        <v>50</v>
      </c>
      <c r="C9300" t="s">
        <v>51</v>
      </c>
      <c r="D9300" s="1">
        <v>42324</v>
      </c>
      <c r="E9300" s="2">
        <v>125</v>
      </c>
      <c r="F9300" t="s">
        <v>52</v>
      </c>
      <c r="G9300" t="s">
        <v>34</v>
      </c>
    </row>
    <row r="9301" spans="1:7" x14ac:dyDescent="0.25">
      <c r="A9301" t="s">
        <v>10</v>
      </c>
      <c r="B9301" t="s">
        <v>11</v>
      </c>
      <c r="C9301" t="s">
        <v>12</v>
      </c>
      <c r="D9301" s="1">
        <v>42324</v>
      </c>
      <c r="E9301" s="2">
        <v>83.33</v>
      </c>
      <c r="G9301" t="s">
        <v>34</v>
      </c>
    </row>
    <row r="9302" spans="1:7" x14ac:dyDescent="0.25">
      <c r="A9302" t="s">
        <v>221</v>
      </c>
      <c r="B9302" t="s">
        <v>222</v>
      </c>
      <c r="C9302" t="s">
        <v>223</v>
      </c>
      <c r="D9302" s="1">
        <v>42325</v>
      </c>
      <c r="E9302" s="2">
        <v>100</v>
      </c>
      <c r="F9302" t="s">
        <v>224</v>
      </c>
      <c r="G9302" t="s">
        <v>471</v>
      </c>
    </row>
    <row r="9303" spans="1:7" x14ac:dyDescent="0.25">
      <c r="A9303" t="s">
        <v>3371</v>
      </c>
      <c r="B9303" t="s">
        <v>3372</v>
      </c>
      <c r="C9303" t="s">
        <v>3373</v>
      </c>
      <c r="D9303" s="1">
        <v>42325</v>
      </c>
      <c r="E9303" s="2">
        <v>25</v>
      </c>
      <c r="F9303" t="s">
        <v>3374</v>
      </c>
      <c r="G9303" t="s">
        <v>471</v>
      </c>
    </row>
    <row r="9304" spans="1:7" x14ac:dyDescent="0.25">
      <c r="A9304" t="s">
        <v>3371</v>
      </c>
      <c r="B9304" t="s">
        <v>3372</v>
      </c>
      <c r="C9304" t="s">
        <v>3373</v>
      </c>
      <c r="D9304" s="1">
        <v>42325</v>
      </c>
      <c r="E9304" s="2">
        <v>25</v>
      </c>
      <c r="F9304" t="s">
        <v>3375</v>
      </c>
      <c r="G9304" t="s">
        <v>471</v>
      </c>
    </row>
    <row r="9305" spans="1:7" x14ac:dyDescent="0.25">
      <c r="A9305" t="s">
        <v>2333</v>
      </c>
      <c r="B9305" t="s">
        <v>2334</v>
      </c>
      <c r="C9305" t="s">
        <v>2335</v>
      </c>
      <c r="D9305" s="1">
        <v>42325</v>
      </c>
      <c r="E9305" s="2">
        <v>80</v>
      </c>
      <c r="F9305" t="s">
        <v>2336</v>
      </c>
      <c r="G9305" t="s">
        <v>471</v>
      </c>
    </row>
    <row r="9306" spans="1:7" x14ac:dyDescent="0.25">
      <c r="A9306" t="s">
        <v>2686</v>
      </c>
      <c r="B9306" t="s">
        <v>2687</v>
      </c>
      <c r="C9306" t="s">
        <v>2688</v>
      </c>
      <c r="D9306" s="1">
        <v>42325</v>
      </c>
      <c r="E9306" s="2">
        <v>100</v>
      </c>
      <c r="F9306" t="s">
        <v>2689</v>
      </c>
      <c r="G9306" t="s">
        <v>3333</v>
      </c>
    </row>
    <row r="9307" spans="1:7" x14ac:dyDescent="0.25">
      <c r="A9307" t="s">
        <v>2929</v>
      </c>
      <c r="B9307" t="s">
        <v>2930</v>
      </c>
      <c r="D9307" s="1">
        <v>42325</v>
      </c>
      <c r="E9307" s="2">
        <v>500</v>
      </c>
      <c r="F9307" t="s">
        <v>2931</v>
      </c>
      <c r="G9307" t="s">
        <v>1179</v>
      </c>
    </row>
    <row r="9308" spans="1:7" x14ac:dyDescent="0.25">
      <c r="A9308" t="s">
        <v>2929</v>
      </c>
      <c r="B9308" t="s">
        <v>2930</v>
      </c>
      <c r="D9308" s="1">
        <v>42325</v>
      </c>
      <c r="E9308" s="2">
        <v>500</v>
      </c>
      <c r="F9308" t="s">
        <v>2932</v>
      </c>
      <c r="G9308" t="s">
        <v>1179</v>
      </c>
    </row>
    <row r="9309" spans="1:7" x14ac:dyDescent="0.25">
      <c r="A9309" t="s">
        <v>3376</v>
      </c>
      <c r="B9309" t="s">
        <v>3377</v>
      </c>
      <c r="D9309" s="1">
        <v>42325</v>
      </c>
      <c r="E9309" s="2">
        <v>1000</v>
      </c>
      <c r="G9309" t="s">
        <v>3337</v>
      </c>
    </row>
    <row r="9310" spans="1:7" x14ac:dyDescent="0.25">
      <c r="A9310" t="s">
        <v>1047</v>
      </c>
      <c r="B9310" t="s">
        <v>1048</v>
      </c>
      <c r="D9310" s="1">
        <v>42325</v>
      </c>
      <c r="E9310" s="2">
        <v>1500</v>
      </c>
      <c r="F9310" t="s">
        <v>1049</v>
      </c>
      <c r="G9310" t="s">
        <v>1050</v>
      </c>
    </row>
    <row r="9311" spans="1:7" x14ac:dyDescent="0.25">
      <c r="A9311" t="s">
        <v>832</v>
      </c>
      <c r="B9311" t="s">
        <v>833</v>
      </c>
      <c r="D9311" s="1">
        <v>42325</v>
      </c>
      <c r="E9311" s="2">
        <v>1500</v>
      </c>
      <c r="F9311" t="s">
        <v>834</v>
      </c>
      <c r="G9311" t="s">
        <v>1816</v>
      </c>
    </row>
    <row r="9312" spans="1:7" x14ac:dyDescent="0.25">
      <c r="A9312" t="s">
        <v>7</v>
      </c>
      <c r="B9312" t="s">
        <v>8</v>
      </c>
      <c r="D9312" s="1">
        <v>42325</v>
      </c>
      <c r="E9312" s="2">
        <v>445</v>
      </c>
      <c r="G9312" t="s">
        <v>3333</v>
      </c>
    </row>
    <row r="9313" spans="1:7" x14ac:dyDescent="0.25">
      <c r="A9313" t="s">
        <v>1662</v>
      </c>
      <c r="B9313" t="s">
        <v>1663</v>
      </c>
      <c r="D9313" s="1">
        <v>42325</v>
      </c>
      <c r="E9313" s="2">
        <v>5200</v>
      </c>
      <c r="F9313" t="s">
        <v>1664</v>
      </c>
      <c r="G9313" t="s">
        <v>1665</v>
      </c>
    </row>
    <row r="9314" spans="1:7" x14ac:dyDescent="0.25">
      <c r="A9314" t="s">
        <v>2080</v>
      </c>
      <c r="B9314" t="s">
        <v>2081</v>
      </c>
      <c r="D9314" s="1">
        <v>42325</v>
      </c>
      <c r="E9314" s="2">
        <v>2750</v>
      </c>
      <c r="G9314" t="s">
        <v>399</v>
      </c>
    </row>
    <row r="9315" spans="1:7" x14ac:dyDescent="0.25">
      <c r="A9315" t="s">
        <v>3378</v>
      </c>
      <c r="B9315" t="s">
        <v>3379</v>
      </c>
      <c r="D9315" s="1">
        <v>42325</v>
      </c>
      <c r="E9315" s="2">
        <v>25000</v>
      </c>
      <c r="G9315" t="s">
        <v>3380</v>
      </c>
    </row>
    <row r="9316" spans="1:7" x14ac:dyDescent="0.25">
      <c r="A9316" t="s">
        <v>3381</v>
      </c>
      <c r="B9316" t="s">
        <v>3382</v>
      </c>
      <c r="D9316" s="1">
        <v>42325</v>
      </c>
      <c r="E9316" s="2">
        <v>1195</v>
      </c>
      <c r="G9316" t="s">
        <v>1747</v>
      </c>
    </row>
    <row r="9317" spans="1:7" x14ac:dyDescent="0.25">
      <c r="A9317" t="s">
        <v>2582</v>
      </c>
      <c r="B9317" t="s">
        <v>1343</v>
      </c>
      <c r="D9317" s="1">
        <v>42325</v>
      </c>
      <c r="E9317" s="2">
        <v>50</v>
      </c>
      <c r="F9317" t="s">
        <v>2583</v>
      </c>
      <c r="G9317" t="s">
        <v>114</v>
      </c>
    </row>
    <row r="9318" spans="1:7" x14ac:dyDescent="0.25">
      <c r="A9318" t="s">
        <v>3383</v>
      </c>
      <c r="B9318" t="s">
        <v>15</v>
      </c>
      <c r="C9318" t="s">
        <v>3384</v>
      </c>
      <c r="D9318" s="1">
        <v>42325</v>
      </c>
      <c r="E9318" s="2">
        <v>200</v>
      </c>
      <c r="G9318" t="s">
        <v>3333</v>
      </c>
    </row>
    <row r="9319" spans="1:7" x14ac:dyDescent="0.25">
      <c r="A9319" t="s">
        <v>3385</v>
      </c>
      <c r="B9319" t="s">
        <v>3386</v>
      </c>
      <c r="C9319" t="s">
        <v>3387</v>
      </c>
      <c r="D9319" s="1">
        <v>42325</v>
      </c>
      <c r="E9319" s="2">
        <v>100</v>
      </c>
      <c r="F9319" t="s">
        <v>3388</v>
      </c>
      <c r="G9319" t="s">
        <v>3337</v>
      </c>
    </row>
    <row r="9320" spans="1:7" x14ac:dyDescent="0.25">
      <c r="A9320" t="s">
        <v>3389</v>
      </c>
      <c r="B9320" t="s">
        <v>175</v>
      </c>
      <c r="C9320" t="s">
        <v>3390</v>
      </c>
      <c r="D9320" s="1">
        <v>42325</v>
      </c>
      <c r="E9320" s="2">
        <v>200</v>
      </c>
      <c r="F9320" t="s">
        <v>3391</v>
      </c>
      <c r="G9320" t="s">
        <v>3337</v>
      </c>
    </row>
    <row r="9321" spans="1:7" x14ac:dyDescent="0.25">
      <c r="A9321" t="s">
        <v>3392</v>
      </c>
      <c r="B9321" t="s">
        <v>3393</v>
      </c>
      <c r="C9321" t="s">
        <v>2855</v>
      </c>
      <c r="D9321" s="1">
        <v>42325</v>
      </c>
      <c r="E9321" s="2">
        <v>125</v>
      </c>
      <c r="F9321" t="s">
        <v>3394</v>
      </c>
      <c r="G9321" t="s">
        <v>3337</v>
      </c>
    </row>
    <row r="9322" spans="1:7" x14ac:dyDescent="0.25">
      <c r="A9322" t="s">
        <v>1704</v>
      </c>
      <c r="B9322" t="s">
        <v>1705</v>
      </c>
      <c r="C9322" t="s">
        <v>1706</v>
      </c>
      <c r="D9322" s="1">
        <v>42325</v>
      </c>
      <c r="E9322" s="2">
        <v>83.33</v>
      </c>
      <c r="G9322" t="s">
        <v>34</v>
      </c>
    </row>
    <row r="9323" spans="1:7" x14ac:dyDescent="0.25">
      <c r="A9323" t="s">
        <v>2584</v>
      </c>
      <c r="B9323" t="s">
        <v>2585</v>
      </c>
      <c r="C9323" t="s">
        <v>758</v>
      </c>
      <c r="D9323" s="1">
        <v>42325</v>
      </c>
      <c r="E9323" s="2">
        <v>75</v>
      </c>
      <c r="F9323" t="s">
        <v>2586</v>
      </c>
      <c r="G9323" t="s">
        <v>114</v>
      </c>
    </row>
    <row r="9324" spans="1:7" x14ac:dyDescent="0.25">
      <c r="A9324" t="s">
        <v>1236</v>
      </c>
      <c r="B9324" t="s">
        <v>903</v>
      </c>
      <c r="C9324" t="s">
        <v>997</v>
      </c>
      <c r="D9324" s="1">
        <v>42325</v>
      </c>
      <c r="E9324" s="2">
        <v>84</v>
      </c>
      <c r="F9324" t="s">
        <v>1237</v>
      </c>
      <c r="G9324" t="s">
        <v>34</v>
      </c>
    </row>
    <row r="9325" spans="1:7" x14ac:dyDescent="0.25">
      <c r="A9325" t="s">
        <v>2272</v>
      </c>
      <c r="B9325" t="s">
        <v>2273</v>
      </c>
      <c r="C9325" t="s">
        <v>2274</v>
      </c>
      <c r="D9325" s="1">
        <v>42325</v>
      </c>
      <c r="E9325" s="2">
        <v>50</v>
      </c>
      <c r="F9325" t="s">
        <v>2275</v>
      </c>
      <c r="G9325" t="s">
        <v>471</v>
      </c>
    </row>
    <row r="9326" spans="1:7" x14ac:dyDescent="0.25">
      <c r="A9326" t="s">
        <v>2272</v>
      </c>
      <c r="B9326" t="s">
        <v>2273</v>
      </c>
      <c r="C9326" t="s">
        <v>2274</v>
      </c>
      <c r="D9326" s="1">
        <v>42325</v>
      </c>
      <c r="E9326" s="2">
        <v>50</v>
      </c>
      <c r="F9326" t="s">
        <v>2276</v>
      </c>
      <c r="G9326" t="s">
        <v>471</v>
      </c>
    </row>
    <row r="9327" spans="1:7" x14ac:dyDescent="0.25">
      <c r="A9327" t="s">
        <v>2634</v>
      </c>
      <c r="B9327" t="s">
        <v>2635</v>
      </c>
      <c r="C9327" t="s">
        <v>2636</v>
      </c>
      <c r="D9327" s="1">
        <v>42325</v>
      </c>
      <c r="E9327" s="2">
        <v>100</v>
      </c>
      <c r="F9327" t="s">
        <v>2637</v>
      </c>
      <c r="G9327" t="s">
        <v>2638</v>
      </c>
    </row>
    <row r="9328" spans="1:7" x14ac:dyDescent="0.25">
      <c r="A9328" t="s">
        <v>2634</v>
      </c>
      <c r="B9328" t="s">
        <v>2635</v>
      </c>
      <c r="C9328" t="s">
        <v>2636</v>
      </c>
      <c r="D9328" s="1">
        <v>42325</v>
      </c>
      <c r="E9328" s="2">
        <v>100</v>
      </c>
      <c r="F9328" t="s">
        <v>2639</v>
      </c>
      <c r="G9328" t="s">
        <v>2638</v>
      </c>
    </row>
    <row r="9329" spans="1:7" x14ac:dyDescent="0.25">
      <c r="A9329" t="s">
        <v>2634</v>
      </c>
      <c r="B9329" t="s">
        <v>2635</v>
      </c>
      <c r="C9329" t="s">
        <v>2636</v>
      </c>
      <c r="D9329" s="1">
        <v>42325</v>
      </c>
      <c r="E9329" s="2">
        <v>100</v>
      </c>
      <c r="F9329" t="s">
        <v>2639</v>
      </c>
      <c r="G9329" t="s">
        <v>2638</v>
      </c>
    </row>
    <row r="9330" spans="1:7" x14ac:dyDescent="0.25">
      <c r="A9330" t="s">
        <v>1599</v>
      </c>
      <c r="B9330" t="s">
        <v>1600</v>
      </c>
      <c r="D9330" s="1">
        <v>42328</v>
      </c>
      <c r="E9330" s="2">
        <v>785000</v>
      </c>
      <c r="G9330" t="s">
        <v>2186</v>
      </c>
    </row>
    <row r="9331" spans="1:7" x14ac:dyDescent="0.25">
      <c r="A9331" t="s">
        <v>660</v>
      </c>
      <c r="B9331" t="s">
        <v>661</v>
      </c>
      <c r="D9331" s="1">
        <v>42338</v>
      </c>
      <c r="E9331" s="2">
        <v>300</v>
      </c>
      <c r="F9331" t="s">
        <v>662</v>
      </c>
      <c r="G9331" t="s">
        <v>2253</v>
      </c>
    </row>
    <row r="9332" spans="1:7" x14ac:dyDescent="0.25">
      <c r="A9332" t="s">
        <v>660</v>
      </c>
      <c r="B9332" t="s">
        <v>661</v>
      </c>
      <c r="D9332" s="1">
        <v>42338</v>
      </c>
      <c r="E9332" s="2">
        <v>300</v>
      </c>
      <c r="F9332" t="s">
        <v>662</v>
      </c>
      <c r="G9332" t="s">
        <v>2253</v>
      </c>
    </row>
    <row r="9333" spans="1:7" x14ac:dyDescent="0.25">
      <c r="A9333" t="s">
        <v>3025</v>
      </c>
      <c r="B9333" t="s">
        <v>3026</v>
      </c>
      <c r="D9333" s="1">
        <v>42338</v>
      </c>
      <c r="E9333" s="2">
        <v>150.38</v>
      </c>
      <c r="F9333" t="s">
        <v>3027</v>
      </c>
      <c r="G9333" t="s">
        <v>2199</v>
      </c>
    </row>
    <row r="9334" spans="1:7" x14ac:dyDescent="0.25">
      <c r="A9334" t="s">
        <v>44</v>
      </c>
      <c r="B9334" t="s">
        <v>45</v>
      </c>
      <c r="C9334" t="s">
        <v>46</v>
      </c>
      <c r="D9334" s="1">
        <v>42338</v>
      </c>
      <c r="E9334" s="2">
        <v>100</v>
      </c>
      <c r="F9334" t="s">
        <v>47</v>
      </c>
      <c r="G9334" t="s">
        <v>471</v>
      </c>
    </row>
    <row r="9335" spans="1:7" x14ac:dyDescent="0.25">
      <c r="A9335" t="s">
        <v>44</v>
      </c>
      <c r="B9335" t="s">
        <v>45</v>
      </c>
      <c r="C9335" t="s">
        <v>46</v>
      </c>
      <c r="D9335" s="1">
        <v>42338</v>
      </c>
      <c r="E9335" s="2">
        <v>100</v>
      </c>
      <c r="F9335" t="s">
        <v>48</v>
      </c>
      <c r="G9335" t="s">
        <v>471</v>
      </c>
    </row>
    <row r="9336" spans="1:7" x14ac:dyDescent="0.25">
      <c r="A9336" t="s">
        <v>434</v>
      </c>
      <c r="B9336" t="s">
        <v>435</v>
      </c>
      <c r="C9336" t="s">
        <v>436</v>
      </c>
      <c r="D9336" s="1">
        <v>42338</v>
      </c>
      <c r="E9336" s="2">
        <v>220</v>
      </c>
      <c r="F9336" t="s">
        <v>437</v>
      </c>
      <c r="G9336" t="s">
        <v>3333</v>
      </c>
    </row>
    <row r="9337" spans="1:7" x14ac:dyDescent="0.25">
      <c r="A9337" t="s">
        <v>434</v>
      </c>
      <c r="B9337" t="s">
        <v>435</v>
      </c>
      <c r="C9337" t="s">
        <v>436</v>
      </c>
      <c r="D9337" s="1">
        <v>42338</v>
      </c>
      <c r="E9337" s="2">
        <v>220</v>
      </c>
      <c r="F9337" t="s">
        <v>438</v>
      </c>
      <c r="G9337" t="s">
        <v>3333</v>
      </c>
    </row>
    <row r="9338" spans="1:7" x14ac:dyDescent="0.25">
      <c r="A9338" t="s">
        <v>434</v>
      </c>
      <c r="B9338" t="s">
        <v>435</v>
      </c>
      <c r="C9338" t="s">
        <v>436</v>
      </c>
      <c r="D9338" s="1">
        <v>42338</v>
      </c>
      <c r="E9338" s="2">
        <v>220</v>
      </c>
      <c r="F9338" t="s">
        <v>439</v>
      </c>
      <c r="G9338" t="s">
        <v>3333</v>
      </c>
    </row>
    <row r="9339" spans="1:7" x14ac:dyDescent="0.25">
      <c r="A9339" t="s">
        <v>1541</v>
      </c>
      <c r="B9339" t="s">
        <v>1542</v>
      </c>
      <c r="C9339" t="s">
        <v>1543</v>
      </c>
      <c r="D9339" s="1">
        <v>42338</v>
      </c>
      <c r="E9339" s="2">
        <v>50</v>
      </c>
      <c r="F9339" t="s">
        <v>1544</v>
      </c>
      <c r="G9339" t="s">
        <v>3333</v>
      </c>
    </row>
    <row r="9340" spans="1:7" x14ac:dyDescent="0.25">
      <c r="A9340" t="s">
        <v>1541</v>
      </c>
      <c r="B9340" t="s">
        <v>1542</v>
      </c>
      <c r="C9340" t="s">
        <v>1543</v>
      </c>
      <c r="D9340" s="1">
        <v>42338</v>
      </c>
      <c r="E9340" s="2">
        <v>50</v>
      </c>
      <c r="F9340" t="s">
        <v>1545</v>
      </c>
      <c r="G9340" t="s">
        <v>3333</v>
      </c>
    </row>
    <row r="9341" spans="1:7" x14ac:dyDescent="0.25">
      <c r="A9341" t="s">
        <v>1682</v>
      </c>
      <c r="B9341" t="s">
        <v>1683</v>
      </c>
      <c r="C9341" t="s">
        <v>1684</v>
      </c>
      <c r="D9341" s="1">
        <v>42338</v>
      </c>
      <c r="E9341" s="2">
        <v>100</v>
      </c>
      <c r="F9341" t="s">
        <v>1685</v>
      </c>
      <c r="G9341" t="s">
        <v>3333</v>
      </c>
    </row>
    <row r="9342" spans="1:7" x14ac:dyDescent="0.25">
      <c r="A9342" t="s">
        <v>1682</v>
      </c>
      <c r="B9342" t="s">
        <v>1683</v>
      </c>
      <c r="C9342" t="s">
        <v>1684</v>
      </c>
      <c r="D9342" s="1">
        <v>42338</v>
      </c>
      <c r="E9342" s="2">
        <v>100</v>
      </c>
      <c r="F9342" t="s">
        <v>1686</v>
      </c>
      <c r="G9342" t="s">
        <v>3333</v>
      </c>
    </row>
    <row r="9343" spans="1:7" x14ac:dyDescent="0.25">
      <c r="A9343" t="s">
        <v>1682</v>
      </c>
      <c r="B9343" t="s">
        <v>1683</v>
      </c>
      <c r="C9343" t="s">
        <v>1684</v>
      </c>
      <c r="D9343" s="1">
        <v>42338</v>
      </c>
      <c r="E9343" s="2">
        <v>100</v>
      </c>
      <c r="F9343" t="s">
        <v>1687</v>
      </c>
      <c r="G9343" t="s">
        <v>3333</v>
      </c>
    </row>
    <row r="9344" spans="1:7" x14ac:dyDescent="0.25">
      <c r="A9344" t="s">
        <v>2923</v>
      </c>
      <c r="B9344" t="s">
        <v>2924</v>
      </c>
      <c r="C9344" t="s">
        <v>2925</v>
      </c>
      <c r="D9344" s="1">
        <v>42338</v>
      </c>
      <c r="E9344" s="2">
        <v>25</v>
      </c>
      <c r="F9344" t="s">
        <v>2926</v>
      </c>
      <c r="G9344" t="s">
        <v>3337</v>
      </c>
    </row>
    <row r="9345" spans="1:7" x14ac:dyDescent="0.25">
      <c r="A9345" t="s">
        <v>3395</v>
      </c>
      <c r="B9345" t="s">
        <v>2357</v>
      </c>
      <c r="C9345" t="s">
        <v>3274</v>
      </c>
      <c r="D9345" s="1">
        <v>42338</v>
      </c>
      <c r="E9345" s="2">
        <v>50</v>
      </c>
      <c r="G9345" t="s">
        <v>3333</v>
      </c>
    </row>
    <row r="9346" spans="1:7" x14ac:dyDescent="0.25">
      <c r="A9346" t="s">
        <v>2880</v>
      </c>
      <c r="B9346" t="s">
        <v>2881</v>
      </c>
      <c r="C9346" t="s">
        <v>2882</v>
      </c>
      <c r="D9346" s="1">
        <v>42338</v>
      </c>
      <c r="E9346" s="2">
        <v>100</v>
      </c>
      <c r="F9346" t="s">
        <v>2883</v>
      </c>
      <c r="G9346" t="s">
        <v>3333</v>
      </c>
    </row>
    <row r="9347" spans="1:7" x14ac:dyDescent="0.25">
      <c r="A9347" t="s">
        <v>2880</v>
      </c>
      <c r="B9347" t="s">
        <v>2881</v>
      </c>
      <c r="C9347" t="s">
        <v>2882</v>
      </c>
      <c r="D9347" s="1">
        <v>42338</v>
      </c>
      <c r="E9347" s="2">
        <v>100</v>
      </c>
      <c r="F9347" t="s">
        <v>2884</v>
      </c>
      <c r="G9347" t="s">
        <v>3333</v>
      </c>
    </row>
    <row r="9348" spans="1:7" x14ac:dyDescent="0.25">
      <c r="A9348" t="s">
        <v>2849</v>
      </c>
      <c r="B9348" t="s">
        <v>2850</v>
      </c>
      <c r="C9348" t="s">
        <v>2851</v>
      </c>
      <c r="D9348" s="1">
        <v>42338</v>
      </c>
      <c r="E9348" s="2">
        <v>50</v>
      </c>
      <c r="F9348" t="s">
        <v>2852</v>
      </c>
      <c r="G9348" t="s">
        <v>3333</v>
      </c>
    </row>
    <row r="9349" spans="1:7" x14ac:dyDescent="0.25">
      <c r="A9349" t="s">
        <v>1426</v>
      </c>
      <c r="B9349" t="s">
        <v>1427</v>
      </c>
      <c r="C9349" t="s">
        <v>826</v>
      </c>
      <c r="D9349" s="1">
        <v>42338</v>
      </c>
      <c r="E9349" s="2">
        <v>100</v>
      </c>
      <c r="F9349" t="s">
        <v>1428</v>
      </c>
      <c r="G9349" t="s">
        <v>471</v>
      </c>
    </row>
    <row r="9350" spans="1:7" x14ac:dyDescent="0.25">
      <c r="A9350" t="s">
        <v>188</v>
      </c>
      <c r="B9350" t="s">
        <v>189</v>
      </c>
      <c r="C9350" t="s">
        <v>190</v>
      </c>
      <c r="D9350" s="1">
        <v>42338</v>
      </c>
      <c r="E9350" s="2">
        <v>150</v>
      </c>
      <c r="F9350" t="s">
        <v>191</v>
      </c>
      <c r="G9350" t="s">
        <v>3396</v>
      </c>
    </row>
    <row r="9351" spans="1:7" x14ac:dyDescent="0.25">
      <c r="A9351" t="s">
        <v>14</v>
      </c>
      <c r="B9351" t="s">
        <v>15</v>
      </c>
      <c r="C9351" t="s">
        <v>16</v>
      </c>
      <c r="D9351" s="1">
        <v>42338</v>
      </c>
      <c r="E9351" s="2">
        <v>1500</v>
      </c>
      <c r="F9351" t="s">
        <v>17</v>
      </c>
      <c r="G9351" t="s">
        <v>1133</v>
      </c>
    </row>
    <row r="9352" spans="1:7" x14ac:dyDescent="0.25">
      <c r="A9352" t="s">
        <v>138</v>
      </c>
      <c r="B9352" t="s">
        <v>139</v>
      </c>
      <c r="C9352" t="s">
        <v>140</v>
      </c>
      <c r="D9352" s="1">
        <v>42338</v>
      </c>
      <c r="E9352" s="2">
        <v>50</v>
      </c>
      <c r="F9352" t="s">
        <v>141</v>
      </c>
      <c r="G9352" t="s">
        <v>3333</v>
      </c>
    </row>
    <row r="9353" spans="1:7" x14ac:dyDescent="0.25">
      <c r="A9353" t="s">
        <v>2885</v>
      </c>
      <c r="B9353" t="s">
        <v>2886</v>
      </c>
      <c r="C9353" t="s">
        <v>2887</v>
      </c>
      <c r="D9353" s="1">
        <v>42338</v>
      </c>
      <c r="E9353" s="2">
        <v>5000</v>
      </c>
      <c r="G9353" t="s">
        <v>2888</v>
      </c>
    </row>
    <row r="9354" spans="1:7" x14ac:dyDescent="0.25">
      <c r="A9354" t="s">
        <v>931</v>
      </c>
      <c r="B9354" t="s">
        <v>932</v>
      </c>
      <c r="C9354" t="s">
        <v>933</v>
      </c>
      <c r="D9354" s="1">
        <v>42338</v>
      </c>
      <c r="E9354" s="2">
        <v>2000</v>
      </c>
      <c r="G9354" t="s">
        <v>114</v>
      </c>
    </row>
    <row r="9355" spans="1:7" x14ac:dyDescent="0.25">
      <c r="A9355" t="s">
        <v>1105</v>
      </c>
      <c r="B9355" t="s">
        <v>1106</v>
      </c>
      <c r="C9355" t="s">
        <v>1107</v>
      </c>
      <c r="D9355" s="1">
        <v>42338</v>
      </c>
      <c r="E9355" s="2">
        <v>100</v>
      </c>
      <c r="F9355" t="s">
        <v>1108</v>
      </c>
      <c r="G9355" t="s">
        <v>471</v>
      </c>
    </row>
    <row r="9356" spans="1:7" x14ac:dyDescent="0.25">
      <c r="A9356" t="s">
        <v>1095</v>
      </c>
      <c r="B9356" t="s">
        <v>1096</v>
      </c>
      <c r="C9356" t="s">
        <v>1097</v>
      </c>
      <c r="D9356" s="1">
        <v>42339</v>
      </c>
      <c r="E9356" s="2">
        <v>25</v>
      </c>
      <c r="F9356" t="s">
        <v>1098</v>
      </c>
      <c r="G9356" t="s">
        <v>471</v>
      </c>
    </row>
    <row r="9357" spans="1:7" x14ac:dyDescent="0.25">
      <c r="A9357" t="s">
        <v>1095</v>
      </c>
      <c r="B9357" t="s">
        <v>1096</v>
      </c>
      <c r="C9357" t="s">
        <v>1097</v>
      </c>
      <c r="D9357" s="1">
        <v>42339</v>
      </c>
      <c r="E9357" s="2">
        <v>25</v>
      </c>
      <c r="F9357" t="s">
        <v>1099</v>
      </c>
      <c r="G9357" t="s">
        <v>471</v>
      </c>
    </row>
    <row r="9358" spans="1:7" x14ac:dyDescent="0.25">
      <c r="A9358" t="s">
        <v>1095</v>
      </c>
      <c r="B9358" t="s">
        <v>1096</v>
      </c>
      <c r="C9358" t="s">
        <v>1097</v>
      </c>
      <c r="D9358" s="1">
        <v>42339</v>
      </c>
      <c r="E9358" s="2">
        <v>25</v>
      </c>
      <c r="F9358" t="s">
        <v>1099</v>
      </c>
      <c r="G9358" t="s">
        <v>471</v>
      </c>
    </row>
    <row r="9359" spans="1:7" x14ac:dyDescent="0.25">
      <c r="A9359" t="s">
        <v>1095</v>
      </c>
      <c r="B9359" t="s">
        <v>1096</v>
      </c>
      <c r="C9359" t="s">
        <v>1097</v>
      </c>
      <c r="D9359" s="1">
        <v>42339</v>
      </c>
      <c r="E9359" s="2">
        <v>25</v>
      </c>
      <c r="F9359" t="s">
        <v>1099</v>
      </c>
      <c r="G9359" t="s">
        <v>471</v>
      </c>
    </row>
    <row r="9360" spans="1:7" x14ac:dyDescent="0.25">
      <c r="A9360" t="s">
        <v>2753</v>
      </c>
      <c r="B9360" t="s">
        <v>740</v>
      </c>
      <c r="C9360" t="s">
        <v>2754</v>
      </c>
      <c r="D9360" s="1">
        <v>42339</v>
      </c>
      <c r="E9360" s="2">
        <v>50</v>
      </c>
      <c r="F9360" t="s">
        <v>2755</v>
      </c>
      <c r="G9360" t="s">
        <v>471</v>
      </c>
    </row>
    <row r="9361" spans="1:7" x14ac:dyDescent="0.25">
      <c r="A9361" t="s">
        <v>2753</v>
      </c>
      <c r="B9361" t="s">
        <v>740</v>
      </c>
      <c r="C9361" t="s">
        <v>2754</v>
      </c>
      <c r="D9361" s="1">
        <v>42339</v>
      </c>
      <c r="E9361" s="2">
        <v>50</v>
      </c>
      <c r="F9361" t="s">
        <v>2756</v>
      </c>
      <c r="G9361" t="s">
        <v>471</v>
      </c>
    </row>
    <row r="9362" spans="1:7" x14ac:dyDescent="0.25">
      <c r="A9362" t="s">
        <v>2753</v>
      </c>
      <c r="B9362" t="s">
        <v>740</v>
      </c>
      <c r="C9362" t="s">
        <v>2754</v>
      </c>
      <c r="D9362" s="1">
        <v>42339</v>
      </c>
      <c r="E9362" s="2">
        <v>50</v>
      </c>
      <c r="F9362" t="s">
        <v>2757</v>
      </c>
      <c r="G9362" t="s">
        <v>471</v>
      </c>
    </row>
    <row r="9363" spans="1:7" x14ac:dyDescent="0.25">
      <c r="A9363" t="s">
        <v>1445</v>
      </c>
      <c r="B9363" t="s">
        <v>607</v>
      </c>
      <c r="C9363" t="s">
        <v>796</v>
      </c>
      <c r="D9363" s="1">
        <v>42339</v>
      </c>
      <c r="E9363" s="2">
        <v>100</v>
      </c>
      <c r="G9363" t="s">
        <v>522</v>
      </c>
    </row>
    <row r="9364" spans="1:7" x14ac:dyDescent="0.25">
      <c r="A9364" t="s">
        <v>739</v>
      </c>
      <c r="B9364" t="s">
        <v>740</v>
      </c>
      <c r="C9364" t="s">
        <v>741</v>
      </c>
      <c r="D9364" s="1">
        <v>42339</v>
      </c>
      <c r="E9364" s="2">
        <v>75</v>
      </c>
      <c r="F9364" t="s">
        <v>742</v>
      </c>
      <c r="G9364" t="s">
        <v>471</v>
      </c>
    </row>
    <row r="9365" spans="1:7" x14ac:dyDescent="0.25">
      <c r="A9365" t="s">
        <v>3397</v>
      </c>
      <c r="B9365" t="s">
        <v>3398</v>
      </c>
      <c r="C9365" t="s">
        <v>3256</v>
      </c>
      <c r="D9365" s="1">
        <v>42339</v>
      </c>
      <c r="E9365" s="2">
        <v>25</v>
      </c>
      <c r="F9365" t="s">
        <v>3399</v>
      </c>
      <c r="G9365" t="s">
        <v>471</v>
      </c>
    </row>
    <row r="9366" spans="1:7" x14ac:dyDescent="0.25">
      <c r="A9366" t="s">
        <v>3397</v>
      </c>
      <c r="B9366" t="s">
        <v>3398</v>
      </c>
      <c r="C9366" t="s">
        <v>3256</v>
      </c>
      <c r="D9366" s="1">
        <v>42339</v>
      </c>
      <c r="E9366" s="2">
        <v>25</v>
      </c>
      <c r="F9366" t="s">
        <v>3400</v>
      </c>
      <c r="G9366" t="s">
        <v>471</v>
      </c>
    </row>
    <row r="9367" spans="1:7" x14ac:dyDescent="0.25">
      <c r="A9367" t="s">
        <v>2339</v>
      </c>
      <c r="B9367" t="s">
        <v>222</v>
      </c>
      <c r="C9367" t="s">
        <v>2340</v>
      </c>
      <c r="D9367" s="1">
        <v>42339</v>
      </c>
      <c r="E9367" s="2">
        <v>25</v>
      </c>
      <c r="F9367" t="s">
        <v>2341</v>
      </c>
      <c r="G9367" t="s">
        <v>471</v>
      </c>
    </row>
    <row r="9368" spans="1:7" x14ac:dyDescent="0.25">
      <c r="A9368" t="s">
        <v>2339</v>
      </c>
      <c r="B9368" t="s">
        <v>222</v>
      </c>
      <c r="C9368" t="s">
        <v>2340</v>
      </c>
      <c r="D9368" s="1">
        <v>42339</v>
      </c>
      <c r="E9368" s="2">
        <v>25</v>
      </c>
      <c r="F9368" t="s">
        <v>2342</v>
      </c>
      <c r="G9368" t="s">
        <v>471</v>
      </c>
    </row>
    <row r="9369" spans="1:7" x14ac:dyDescent="0.25">
      <c r="A9369" t="s">
        <v>3401</v>
      </c>
      <c r="B9369" t="s">
        <v>3402</v>
      </c>
      <c r="C9369" t="s">
        <v>3403</v>
      </c>
      <c r="D9369" s="1">
        <v>42339</v>
      </c>
      <c r="E9369" s="2">
        <v>25</v>
      </c>
      <c r="F9369" t="s">
        <v>3404</v>
      </c>
      <c r="G9369" t="s">
        <v>471</v>
      </c>
    </row>
    <row r="9370" spans="1:7" x14ac:dyDescent="0.25">
      <c r="A9370" t="s">
        <v>3401</v>
      </c>
      <c r="B9370" t="s">
        <v>3402</v>
      </c>
      <c r="C9370" t="s">
        <v>3403</v>
      </c>
      <c r="D9370" s="1">
        <v>42339</v>
      </c>
      <c r="E9370" s="2">
        <v>25</v>
      </c>
      <c r="F9370" t="s">
        <v>3405</v>
      </c>
      <c r="G9370" t="s">
        <v>471</v>
      </c>
    </row>
    <row r="9371" spans="1:7" x14ac:dyDescent="0.25">
      <c r="A9371" t="s">
        <v>1492</v>
      </c>
      <c r="B9371" t="s">
        <v>1493</v>
      </c>
      <c r="C9371" t="s">
        <v>1494</v>
      </c>
      <c r="D9371" s="1">
        <v>42339</v>
      </c>
      <c r="E9371" s="2">
        <v>25</v>
      </c>
      <c r="F9371" t="s">
        <v>1495</v>
      </c>
      <c r="G9371" t="s">
        <v>471</v>
      </c>
    </row>
    <row r="9372" spans="1:7" x14ac:dyDescent="0.25">
      <c r="A9372" t="s">
        <v>550</v>
      </c>
      <c r="B9372" t="s">
        <v>551</v>
      </c>
      <c r="C9372" t="s">
        <v>552</v>
      </c>
      <c r="D9372" s="1">
        <v>42339</v>
      </c>
      <c r="E9372" s="2">
        <v>100</v>
      </c>
      <c r="G9372" t="s">
        <v>471</v>
      </c>
    </row>
    <row r="9373" spans="1:7" x14ac:dyDescent="0.25">
      <c r="A9373" t="s">
        <v>2041</v>
      </c>
      <c r="B9373" t="s">
        <v>2042</v>
      </c>
      <c r="C9373" t="s">
        <v>1310</v>
      </c>
      <c r="D9373" s="1">
        <v>42339</v>
      </c>
      <c r="E9373" s="2">
        <v>25</v>
      </c>
      <c r="F9373" t="s">
        <v>2043</v>
      </c>
      <c r="G9373" t="s">
        <v>471</v>
      </c>
    </row>
    <row r="9374" spans="1:7" x14ac:dyDescent="0.25">
      <c r="A9374" t="s">
        <v>3406</v>
      </c>
      <c r="B9374" t="s">
        <v>3407</v>
      </c>
      <c r="C9374" t="s">
        <v>3408</v>
      </c>
      <c r="D9374" s="1">
        <v>42339</v>
      </c>
      <c r="E9374" s="2">
        <v>25</v>
      </c>
      <c r="F9374" t="s">
        <v>3409</v>
      </c>
      <c r="G9374" t="s">
        <v>471</v>
      </c>
    </row>
    <row r="9375" spans="1:7" x14ac:dyDescent="0.25">
      <c r="A9375" t="s">
        <v>1480</v>
      </c>
      <c r="B9375" t="s">
        <v>1481</v>
      </c>
      <c r="C9375" t="s">
        <v>1482</v>
      </c>
      <c r="D9375" s="1">
        <v>42339</v>
      </c>
      <c r="E9375" s="2">
        <v>200</v>
      </c>
      <c r="G9375" t="s">
        <v>114</v>
      </c>
    </row>
    <row r="9376" spans="1:7" x14ac:dyDescent="0.25">
      <c r="A9376" t="s">
        <v>3410</v>
      </c>
      <c r="B9376" t="s">
        <v>3411</v>
      </c>
      <c r="C9376" t="s">
        <v>3412</v>
      </c>
      <c r="D9376" s="1">
        <v>42339</v>
      </c>
      <c r="E9376" s="2">
        <v>25</v>
      </c>
      <c r="G9376" t="s">
        <v>471</v>
      </c>
    </row>
    <row r="9377" spans="1:7" x14ac:dyDescent="0.25">
      <c r="A9377" t="s">
        <v>1527</v>
      </c>
      <c r="B9377" t="s">
        <v>1528</v>
      </c>
      <c r="C9377" t="s">
        <v>1529</v>
      </c>
      <c r="D9377" s="1">
        <v>42339</v>
      </c>
      <c r="E9377" s="2">
        <v>25</v>
      </c>
      <c r="F9377" t="s">
        <v>1530</v>
      </c>
      <c r="G9377" t="s">
        <v>471</v>
      </c>
    </row>
    <row r="9378" spans="1:7" x14ac:dyDescent="0.25">
      <c r="A9378" t="s">
        <v>1527</v>
      </c>
      <c r="B9378" t="s">
        <v>1528</v>
      </c>
      <c r="C9378" t="s">
        <v>1529</v>
      </c>
      <c r="D9378" s="1">
        <v>42339</v>
      </c>
      <c r="E9378" s="2">
        <v>25</v>
      </c>
      <c r="F9378" t="s">
        <v>1530</v>
      </c>
      <c r="G9378" t="s">
        <v>471</v>
      </c>
    </row>
    <row r="9379" spans="1:7" x14ac:dyDescent="0.25">
      <c r="A9379" t="s">
        <v>1527</v>
      </c>
      <c r="B9379" t="s">
        <v>1528</v>
      </c>
      <c r="C9379" t="s">
        <v>1529</v>
      </c>
      <c r="D9379" s="1">
        <v>42339</v>
      </c>
      <c r="E9379" s="2">
        <v>25</v>
      </c>
      <c r="F9379" t="s">
        <v>1531</v>
      </c>
      <c r="G9379" t="s">
        <v>471</v>
      </c>
    </row>
    <row r="9380" spans="1:7" x14ac:dyDescent="0.25">
      <c r="A9380" t="s">
        <v>3413</v>
      </c>
      <c r="B9380" t="s">
        <v>219</v>
      </c>
      <c r="C9380" t="s">
        <v>3414</v>
      </c>
      <c r="D9380" s="1">
        <v>42339</v>
      </c>
      <c r="E9380" s="2">
        <v>25</v>
      </c>
      <c r="F9380" t="s">
        <v>3415</v>
      </c>
      <c r="G9380" t="s">
        <v>471</v>
      </c>
    </row>
    <row r="9381" spans="1:7" x14ac:dyDescent="0.25">
      <c r="A9381" t="s">
        <v>3413</v>
      </c>
      <c r="B9381" t="s">
        <v>219</v>
      </c>
      <c r="C9381" t="s">
        <v>3414</v>
      </c>
      <c r="D9381" s="1">
        <v>42339</v>
      </c>
      <c r="E9381" s="2">
        <v>25</v>
      </c>
      <c r="F9381" t="s">
        <v>3416</v>
      </c>
      <c r="G9381" t="s">
        <v>471</v>
      </c>
    </row>
    <row r="9382" spans="1:7" x14ac:dyDescent="0.25">
      <c r="A9382" t="s">
        <v>553</v>
      </c>
      <c r="B9382" t="s">
        <v>554</v>
      </c>
      <c r="C9382" t="s">
        <v>555</v>
      </c>
      <c r="D9382" s="1">
        <v>42339</v>
      </c>
      <c r="E9382" s="2">
        <v>50</v>
      </c>
      <c r="F9382" t="s">
        <v>556</v>
      </c>
      <c r="G9382" t="s">
        <v>471</v>
      </c>
    </row>
    <row r="9383" spans="1:7" x14ac:dyDescent="0.25">
      <c r="A9383" t="s">
        <v>553</v>
      </c>
      <c r="B9383" t="s">
        <v>554</v>
      </c>
      <c r="C9383" t="s">
        <v>555</v>
      </c>
      <c r="D9383" s="1">
        <v>42339</v>
      </c>
      <c r="E9383" s="2">
        <v>50</v>
      </c>
      <c r="F9383" t="s">
        <v>557</v>
      </c>
      <c r="G9383" t="s">
        <v>471</v>
      </c>
    </row>
    <row r="9384" spans="1:7" x14ac:dyDescent="0.25">
      <c r="A9384" t="s">
        <v>2817</v>
      </c>
      <c r="B9384" t="s">
        <v>2818</v>
      </c>
      <c r="C9384" t="s">
        <v>2528</v>
      </c>
      <c r="D9384" s="1">
        <v>42339</v>
      </c>
      <c r="E9384" s="2">
        <v>50</v>
      </c>
      <c r="F9384" t="s">
        <v>2819</v>
      </c>
      <c r="G9384" t="s">
        <v>471</v>
      </c>
    </row>
    <row r="9385" spans="1:7" x14ac:dyDescent="0.25">
      <c r="A9385" t="s">
        <v>2817</v>
      </c>
      <c r="B9385" t="s">
        <v>2818</v>
      </c>
      <c r="C9385" t="s">
        <v>2528</v>
      </c>
      <c r="D9385" s="1">
        <v>42339</v>
      </c>
      <c r="E9385" s="2">
        <v>50</v>
      </c>
      <c r="F9385" t="s">
        <v>2819</v>
      </c>
      <c r="G9385" t="s">
        <v>471</v>
      </c>
    </row>
    <row r="9386" spans="1:7" x14ac:dyDescent="0.25">
      <c r="A9386" t="s">
        <v>2817</v>
      </c>
      <c r="B9386" t="s">
        <v>2818</v>
      </c>
      <c r="C9386" t="s">
        <v>2528</v>
      </c>
      <c r="D9386" s="1">
        <v>42339</v>
      </c>
      <c r="E9386" s="2">
        <v>50</v>
      </c>
      <c r="F9386" t="s">
        <v>2820</v>
      </c>
      <c r="G9386" t="s">
        <v>471</v>
      </c>
    </row>
    <row r="9387" spans="1:7" x14ac:dyDescent="0.25">
      <c r="A9387" t="s">
        <v>3417</v>
      </c>
      <c r="B9387" t="s">
        <v>3418</v>
      </c>
      <c r="C9387" t="s">
        <v>540</v>
      </c>
      <c r="D9387" s="1">
        <v>42339</v>
      </c>
      <c r="E9387" s="2">
        <v>25</v>
      </c>
      <c r="F9387" t="s">
        <v>3419</v>
      </c>
      <c r="G9387" t="s">
        <v>471</v>
      </c>
    </row>
    <row r="9388" spans="1:7" x14ac:dyDescent="0.25">
      <c r="A9388" t="s">
        <v>3420</v>
      </c>
      <c r="B9388" t="s">
        <v>2344</v>
      </c>
      <c r="C9388" t="s">
        <v>3421</v>
      </c>
      <c r="D9388" s="1">
        <v>42339</v>
      </c>
      <c r="E9388" s="2">
        <v>500</v>
      </c>
      <c r="F9388" t="s">
        <v>3422</v>
      </c>
      <c r="G9388" t="s">
        <v>67</v>
      </c>
    </row>
    <row r="9389" spans="1:7" x14ac:dyDescent="0.25">
      <c r="A9389" t="s">
        <v>3423</v>
      </c>
      <c r="B9389" t="s">
        <v>611</v>
      </c>
      <c r="C9389" t="s">
        <v>3424</v>
      </c>
      <c r="D9389" s="1">
        <v>42339</v>
      </c>
      <c r="E9389" s="2">
        <v>50</v>
      </c>
      <c r="G9389" t="s">
        <v>3337</v>
      </c>
    </row>
    <row r="9390" spans="1:7" x14ac:dyDescent="0.25">
      <c r="A9390" t="s">
        <v>2979</v>
      </c>
      <c r="B9390" t="s">
        <v>2980</v>
      </c>
      <c r="C9390" t="s">
        <v>2981</v>
      </c>
      <c r="D9390" s="1">
        <v>42339</v>
      </c>
      <c r="E9390" s="2">
        <v>45</v>
      </c>
      <c r="F9390" t="s">
        <v>2982</v>
      </c>
      <c r="G9390" t="s">
        <v>471</v>
      </c>
    </row>
    <row r="9391" spans="1:7" x14ac:dyDescent="0.25">
      <c r="A9391" t="s">
        <v>2979</v>
      </c>
      <c r="B9391" t="s">
        <v>2980</v>
      </c>
      <c r="C9391" t="s">
        <v>2981</v>
      </c>
      <c r="D9391" s="1">
        <v>42339</v>
      </c>
      <c r="E9391" s="2">
        <v>45</v>
      </c>
      <c r="F9391" t="s">
        <v>2984</v>
      </c>
      <c r="G9391" t="s">
        <v>471</v>
      </c>
    </row>
    <row r="9392" spans="1:7" x14ac:dyDescent="0.25">
      <c r="A9392" t="s">
        <v>457</v>
      </c>
      <c r="B9392" t="s">
        <v>458</v>
      </c>
      <c r="C9392" t="s">
        <v>459</v>
      </c>
      <c r="D9392" s="1">
        <v>42339</v>
      </c>
      <c r="E9392" s="2">
        <v>25</v>
      </c>
      <c r="F9392" t="s">
        <v>460</v>
      </c>
      <c r="G9392" t="s">
        <v>471</v>
      </c>
    </row>
    <row r="9393" spans="1:7" x14ac:dyDescent="0.25">
      <c r="A9393" t="s">
        <v>457</v>
      </c>
      <c r="B9393" t="s">
        <v>458</v>
      </c>
      <c r="C9393" t="s">
        <v>459</v>
      </c>
      <c r="D9393" s="1">
        <v>42339</v>
      </c>
      <c r="E9393" s="2">
        <v>25</v>
      </c>
      <c r="F9393" t="s">
        <v>461</v>
      </c>
      <c r="G9393" t="s">
        <v>471</v>
      </c>
    </row>
    <row r="9394" spans="1:7" x14ac:dyDescent="0.25">
      <c r="A9394" t="s">
        <v>328</v>
      </c>
      <c r="B9394" t="s">
        <v>329</v>
      </c>
      <c r="C9394" t="s">
        <v>330</v>
      </c>
      <c r="D9394" s="1">
        <v>42339</v>
      </c>
      <c r="E9394" s="2">
        <v>100</v>
      </c>
      <c r="F9394" t="s">
        <v>331</v>
      </c>
      <c r="G9394" t="s">
        <v>471</v>
      </c>
    </row>
    <row r="9395" spans="1:7" x14ac:dyDescent="0.25">
      <c r="A9395" t="s">
        <v>328</v>
      </c>
      <c r="B9395" t="s">
        <v>329</v>
      </c>
      <c r="C9395" t="s">
        <v>330</v>
      </c>
      <c r="D9395" s="1">
        <v>42339</v>
      </c>
      <c r="E9395" s="2">
        <v>100</v>
      </c>
      <c r="F9395" t="s">
        <v>332</v>
      </c>
      <c r="G9395" t="s">
        <v>471</v>
      </c>
    </row>
    <row r="9396" spans="1:7" x14ac:dyDescent="0.25">
      <c r="A9396" t="s">
        <v>462</v>
      </c>
      <c r="B9396" t="s">
        <v>463</v>
      </c>
      <c r="C9396" t="s">
        <v>464</v>
      </c>
      <c r="D9396" s="1">
        <v>42339</v>
      </c>
      <c r="E9396" s="2">
        <v>1000</v>
      </c>
      <c r="F9396" t="s">
        <v>465</v>
      </c>
      <c r="G9396" t="s">
        <v>34</v>
      </c>
    </row>
    <row r="9397" spans="1:7" x14ac:dyDescent="0.25">
      <c r="A9397" t="s">
        <v>2084</v>
      </c>
      <c r="B9397" t="s">
        <v>2085</v>
      </c>
      <c r="C9397" t="s">
        <v>2086</v>
      </c>
      <c r="D9397" s="1">
        <v>42339</v>
      </c>
      <c r="E9397" s="2">
        <v>25</v>
      </c>
      <c r="F9397" t="s">
        <v>2087</v>
      </c>
      <c r="G9397" t="s">
        <v>471</v>
      </c>
    </row>
    <row r="9398" spans="1:7" x14ac:dyDescent="0.25">
      <c r="A9398" t="s">
        <v>2084</v>
      </c>
      <c r="B9398" t="s">
        <v>2085</v>
      </c>
      <c r="C9398" t="s">
        <v>2086</v>
      </c>
      <c r="D9398" s="1">
        <v>42339</v>
      </c>
      <c r="E9398" s="2">
        <v>25</v>
      </c>
      <c r="F9398" t="s">
        <v>2088</v>
      </c>
      <c r="G9398" t="s">
        <v>471</v>
      </c>
    </row>
    <row r="9399" spans="1:7" x14ac:dyDescent="0.25">
      <c r="A9399" t="s">
        <v>2084</v>
      </c>
      <c r="B9399" t="s">
        <v>2085</v>
      </c>
      <c r="C9399" t="s">
        <v>2086</v>
      </c>
      <c r="D9399" s="1">
        <v>42339</v>
      </c>
      <c r="E9399" s="2">
        <v>25</v>
      </c>
      <c r="F9399" t="s">
        <v>2089</v>
      </c>
      <c r="G9399" t="s">
        <v>471</v>
      </c>
    </row>
    <row r="9400" spans="1:7" x14ac:dyDescent="0.25">
      <c r="A9400" t="s">
        <v>2000</v>
      </c>
      <c r="B9400" t="s">
        <v>2001</v>
      </c>
      <c r="C9400" t="s">
        <v>2002</v>
      </c>
      <c r="D9400" s="1">
        <v>42339</v>
      </c>
      <c r="E9400" s="2">
        <v>50</v>
      </c>
      <c r="F9400" t="s">
        <v>2003</v>
      </c>
      <c r="G9400" t="s">
        <v>471</v>
      </c>
    </row>
    <row r="9401" spans="1:7" x14ac:dyDescent="0.25">
      <c r="A9401" t="s">
        <v>2000</v>
      </c>
      <c r="B9401" t="s">
        <v>2001</v>
      </c>
      <c r="C9401" t="s">
        <v>2002</v>
      </c>
      <c r="D9401" s="1">
        <v>42339</v>
      </c>
      <c r="E9401" s="2">
        <v>50</v>
      </c>
      <c r="F9401" t="s">
        <v>2004</v>
      </c>
      <c r="G9401" t="s">
        <v>471</v>
      </c>
    </row>
    <row r="9402" spans="1:7" x14ac:dyDescent="0.25">
      <c r="A9402" t="s">
        <v>529</v>
      </c>
      <c r="B9402" t="s">
        <v>290</v>
      </c>
      <c r="C9402" t="s">
        <v>530</v>
      </c>
      <c r="D9402" s="1">
        <v>42339</v>
      </c>
      <c r="E9402" s="2">
        <v>25</v>
      </c>
      <c r="F9402" t="s">
        <v>531</v>
      </c>
      <c r="G9402" t="s">
        <v>471</v>
      </c>
    </row>
    <row r="9403" spans="1:7" x14ac:dyDescent="0.25">
      <c r="A9403" t="s">
        <v>1296</v>
      </c>
      <c r="B9403" t="s">
        <v>1297</v>
      </c>
      <c r="D9403" s="1">
        <v>42339</v>
      </c>
      <c r="E9403" s="2">
        <v>750</v>
      </c>
      <c r="G9403" t="s">
        <v>1298</v>
      </c>
    </row>
    <row r="9404" spans="1:7" x14ac:dyDescent="0.25">
      <c r="A9404" t="s">
        <v>1161</v>
      </c>
      <c r="B9404" t="s">
        <v>1162</v>
      </c>
      <c r="D9404" s="1">
        <v>42339</v>
      </c>
      <c r="E9404" s="2">
        <v>300</v>
      </c>
      <c r="G9404" t="s">
        <v>209</v>
      </c>
    </row>
    <row r="9405" spans="1:7" x14ac:dyDescent="0.25">
      <c r="A9405" t="s">
        <v>1161</v>
      </c>
      <c r="B9405" t="s">
        <v>1162</v>
      </c>
      <c r="D9405" s="1">
        <v>42339</v>
      </c>
      <c r="E9405" s="2">
        <v>300</v>
      </c>
      <c r="G9405" t="s">
        <v>209</v>
      </c>
    </row>
    <row r="9406" spans="1:7" x14ac:dyDescent="0.25">
      <c r="A9406" t="s">
        <v>3425</v>
      </c>
      <c r="B9406" t="s">
        <v>3426</v>
      </c>
      <c r="D9406" s="1">
        <v>42339</v>
      </c>
      <c r="E9406" s="2">
        <v>1000</v>
      </c>
      <c r="G9406" t="s">
        <v>3333</v>
      </c>
    </row>
    <row r="9407" spans="1:7" x14ac:dyDescent="0.25">
      <c r="A9407" t="s">
        <v>2361</v>
      </c>
      <c r="B9407" t="s">
        <v>2362</v>
      </c>
      <c r="D9407" s="1">
        <v>42346</v>
      </c>
      <c r="E9407" s="2">
        <v>500</v>
      </c>
      <c r="G9407" t="s">
        <v>276</v>
      </c>
    </row>
    <row r="9408" spans="1:7" x14ac:dyDescent="0.25">
      <c r="A9408" t="s">
        <v>65</v>
      </c>
      <c r="B9408" t="s">
        <v>66</v>
      </c>
      <c r="D9408" s="1">
        <v>42346</v>
      </c>
      <c r="E9408" s="2">
        <v>500</v>
      </c>
      <c r="G9408" t="s">
        <v>3333</v>
      </c>
    </row>
    <row r="9409" spans="1:7" x14ac:dyDescent="0.25">
      <c r="A9409" t="s">
        <v>2778</v>
      </c>
      <c r="B9409" t="s">
        <v>2375</v>
      </c>
      <c r="C9409" t="s">
        <v>2779</v>
      </c>
      <c r="D9409" s="1">
        <v>42346</v>
      </c>
      <c r="E9409" s="2">
        <v>25</v>
      </c>
      <c r="F9409" t="s">
        <v>2780</v>
      </c>
      <c r="G9409" t="s">
        <v>471</v>
      </c>
    </row>
    <row r="9410" spans="1:7" x14ac:dyDescent="0.25">
      <c r="A9410" t="s">
        <v>636</v>
      </c>
      <c r="B9410" t="s">
        <v>637</v>
      </c>
      <c r="C9410" t="s">
        <v>638</v>
      </c>
      <c r="D9410" s="1">
        <v>42346</v>
      </c>
      <c r="E9410" s="2">
        <v>20</v>
      </c>
      <c r="F9410" t="s">
        <v>639</v>
      </c>
      <c r="G9410" t="s">
        <v>471</v>
      </c>
    </row>
    <row r="9411" spans="1:7" x14ac:dyDescent="0.25">
      <c r="A9411" t="s">
        <v>482</v>
      </c>
      <c r="B9411" t="s">
        <v>483</v>
      </c>
      <c r="C9411" t="s">
        <v>484</v>
      </c>
      <c r="D9411" s="1">
        <v>42346</v>
      </c>
      <c r="E9411" s="2">
        <v>125</v>
      </c>
      <c r="F9411" t="s">
        <v>485</v>
      </c>
      <c r="G9411" t="s">
        <v>2271</v>
      </c>
    </row>
    <row r="9412" spans="1:7" x14ac:dyDescent="0.25">
      <c r="A9412" t="s">
        <v>221</v>
      </c>
      <c r="B9412" t="s">
        <v>222</v>
      </c>
      <c r="C9412" t="s">
        <v>223</v>
      </c>
      <c r="D9412" s="1">
        <v>42346</v>
      </c>
      <c r="E9412" s="2">
        <v>20</v>
      </c>
      <c r="F9412" t="s">
        <v>224</v>
      </c>
      <c r="G9412" t="s">
        <v>2253</v>
      </c>
    </row>
    <row r="9413" spans="1:7" x14ac:dyDescent="0.25">
      <c r="A9413" t="s">
        <v>1460</v>
      </c>
      <c r="B9413" t="s">
        <v>1461</v>
      </c>
      <c r="C9413" t="s">
        <v>1462</v>
      </c>
      <c r="D9413" s="1">
        <v>42346</v>
      </c>
      <c r="E9413" s="2">
        <v>100</v>
      </c>
      <c r="G9413" t="s">
        <v>114</v>
      </c>
    </row>
    <row r="9414" spans="1:7" x14ac:dyDescent="0.25">
      <c r="A9414" t="s">
        <v>1696</v>
      </c>
      <c r="B9414" t="s">
        <v>1270</v>
      </c>
      <c r="C9414" t="s">
        <v>1697</v>
      </c>
      <c r="D9414" s="1">
        <v>42346</v>
      </c>
      <c r="E9414" s="2">
        <v>25</v>
      </c>
      <c r="F9414" t="s">
        <v>1698</v>
      </c>
      <c r="G9414" t="s">
        <v>471</v>
      </c>
    </row>
    <row r="9415" spans="1:7" x14ac:dyDescent="0.25">
      <c r="A9415" t="s">
        <v>1696</v>
      </c>
      <c r="B9415" t="s">
        <v>1270</v>
      </c>
      <c r="C9415" t="s">
        <v>1697</v>
      </c>
      <c r="D9415" s="1">
        <v>42346</v>
      </c>
      <c r="E9415" s="2">
        <v>25</v>
      </c>
      <c r="F9415" t="s">
        <v>1698</v>
      </c>
      <c r="G9415" t="s">
        <v>471</v>
      </c>
    </row>
    <row r="9416" spans="1:7" x14ac:dyDescent="0.25">
      <c r="A9416" t="s">
        <v>3427</v>
      </c>
      <c r="B9416" t="s">
        <v>189</v>
      </c>
      <c r="C9416" t="s">
        <v>2497</v>
      </c>
      <c r="D9416" s="1">
        <v>42346</v>
      </c>
      <c r="E9416" s="2">
        <v>100</v>
      </c>
      <c r="F9416" t="s">
        <v>3428</v>
      </c>
      <c r="G9416" t="s">
        <v>471</v>
      </c>
    </row>
    <row r="9417" spans="1:7" x14ac:dyDescent="0.25">
      <c r="A9417" t="s">
        <v>3427</v>
      </c>
      <c r="B9417" t="s">
        <v>189</v>
      </c>
      <c r="C9417" t="s">
        <v>2497</v>
      </c>
      <c r="D9417" s="1">
        <v>42346</v>
      </c>
      <c r="E9417" s="2">
        <v>100</v>
      </c>
      <c r="F9417" t="s">
        <v>3428</v>
      </c>
      <c r="G9417" t="s">
        <v>471</v>
      </c>
    </row>
    <row r="9418" spans="1:7" x14ac:dyDescent="0.25">
      <c r="A9418" t="s">
        <v>3427</v>
      </c>
      <c r="B9418" t="s">
        <v>189</v>
      </c>
      <c r="C9418" t="s">
        <v>2497</v>
      </c>
      <c r="D9418" s="1">
        <v>42346</v>
      </c>
      <c r="E9418" s="2">
        <v>100</v>
      </c>
      <c r="F9418" t="s">
        <v>3429</v>
      </c>
      <c r="G9418" t="s">
        <v>471</v>
      </c>
    </row>
    <row r="9419" spans="1:7" x14ac:dyDescent="0.25">
      <c r="A9419" t="s">
        <v>1221</v>
      </c>
      <c r="B9419" t="s">
        <v>1222</v>
      </c>
      <c r="C9419" t="s">
        <v>1223</v>
      </c>
      <c r="D9419" s="1">
        <v>42346</v>
      </c>
      <c r="E9419" s="2">
        <v>333.35</v>
      </c>
      <c r="F9419" t="s">
        <v>1224</v>
      </c>
      <c r="G9419" t="s">
        <v>282</v>
      </c>
    </row>
    <row r="9420" spans="1:7" x14ac:dyDescent="0.25">
      <c r="A9420" t="s">
        <v>146</v>
      </c>
      <c r="B9420" t="s">
        <v>147</v>
      </c>
      <c r="C9420" t="s">
        <v>148</v>
      </c>
      <c r="D9420" s="1">
        <v>42346</v>
      </c>
      <c r="E9420" s="2">
        <v>15</v>
      </c>
      <c r="F9420" t="s">
        <v>149</v>
      </c>
      <c r="G9420" t="s">
        <v>2456</v>
      </c>
    </row>
    <row r="9421" spans="1:7" x14ac:dyDescent="0.25">
      <c r="A9421" t="s">
        <v>146</v>
      </c>
      <c r="B9421" t="s">
        <v>147</v>
      </c>
      <c r="C9421" t="s">
        <v>148</v>
      </c>
      <c r="D9421" s="1">
        <v>42346</v>
      </c>
      <c r="E9421" s="2">
        <v>15</v>
      </c>
      <c r="F9421" t="s">
        <v>150</v>
      </c>
      <c r="G9421" t="s">
        <v>2456</v>
      </c>
    </row>
    <row r="9422" spans="1:7" x14ac:dyDescent="0.25">
      <c r="A9422" t="s">
        <v>1942</v>
      </c>
      <c r="B9422" t="s">
        <v>378</v>
      </c>
      <c r="C9422" t="s">
        <v>1943</v>
      </c>
      <c r="D9422" s="1">
        <v>42346</v>
      </c>
      <c r="E9422" s="2">
        <v>100</v>
      </c>
      <c r="F9422" t="s">
        <v>1944</v>
      </c>
      <c r="G9422" t="s">
        <v>2253</v>
      </c>
    </row>
    <row r="9423" spans="1:7" x14ac:dyDescent="0.25">
      <c r="A9423" t="s">
        <v>3430</v>
      </c>
      <c r="B9423" t="s">
        <v>1389</v>
      </c>
      <c r="C9423" t="s">
        <v>488</v>
      </c>
      <c r="D9423" s="1">
        <v>42346</v>
      </c>
      <c r="E9423" s="2">
        <v>100</v>
      </c>
      <c r="G9423" t="s">
        <v>3337</v>
      </c>
    </row>
    <row r="9424" spans="1:7" x14ac:dyDescent="0.25">
      <c r="A9424" t="s">
        <v>1958</v>
      </c>
      <c r="B9424" t="s">
        <v>1959</v>
      </c>
      <c r="C9424" t="s">
        <v>1960</v>
      </c>
      <c r="D9424" s="1">
        <v>42346</v>
      </c>
      <c r="E9424" s="2">
        <v>100</v>
      </c>
      <c r="F9424" t="s">
        <v>1961</v>
      </c>
      <c r="G9424" t="s">
        <v>310</v>
      </c>
    </row>
    <row r="9425" spans="1:7" x14ac:dyDescent="0.25">
      <c r="A9425" t="s">
        <v>1958</v>
      </c>
      <c r="B9425" t="s">
        <v>1959</v>
      </c>
      <c r="C9425" t="s">
        <v>1960</v>
      </c>
      <c r="D9425" s="1">
        <v>42346</v>
      </c>
      <c r="E9425" s="2">
        <v>100</v>
      </c>
      <c r="F9425" t="s">
        <v>1962</v>
      </c>
      <c r="G9425" t="s">
        <v>310</v>
      </c>
    </row>
    <row r="9426" spans="1:7" x14ac:dyDescent="0.25">
      <c r="A9426" t="s">
        <v>1958</v>
      </c>
      <c r="B9426" t="s">
        <v>1959</v>
      </c>
      <c r="C9426" t="s">
        <v>1960</v>
      </c>
      <c r="D9426" s="1">
        <v>42346</v>
      </c>
      <c r="E9426" s="2">
        <v>100</v>
      </c>
      <c r="F9426" t="s">
        <v>1963</v>
      </c>
      <c r="G9426" t="s">
        <v>310</v>
      </c>
    </row>
    <row r="9427" spans="1:7" x14ac:dyDescent="0.25">
      <c r="A9427" t="s">
        <v>782</v>
      </c>
      <c r="B9427" t="s">
        <v>783</v>
      </c>
      <c r="C9427" t="s">
        <v>144</v>
      </c>
      <c r="D9427" s="1">
        <v>42346</v>
      </c>
      <c r="E9427" s="2">
        <v>500</v>
      </c>
      <c r="F9427" t="s">
        <v>784</v>
      </c>
      <c r="G9427" t="s">
        <v>785</v>
      </c>
    </row>
    <row r="9428" spans="1:7" x14ac:dyDescent="0.25">
      <c r="A9428" t="s">
        <v>908</v>
      </c>
      <c r="B9428" t="s">
        <v>909</v>
      </c>
      <c r="C9428" t="s">
        <v>910</v>
      </c>
      <c r="D9428" s="1">
        <v>42346</v>
      </c>
      <c r="E9428" s="2">
        <v>1000</v>
      </c>
      <c r="F9428" t="s">
        <v>911</v>
      </c>
      <c r="G9428" t="s">
        <v>912</v>
      </c>
    </row>
    <row r="9429" spans="1:7" x14ac:dyDescent="0.25">
      <c r="A9429" t="s">
        <v>1539</v>
      </c>
      <c r="B9429" t="s">
        <v>1540</v>
      </c>
      <c r="C9429" t="s">
        <v>1540</v>
      </c>
      <c r="D9429" s="1">
        <v>42346</v>
      </c>
      <c r="E9429" s="2">
        <v>30</v>
      </c>
      <c r="G9429" t="s">
        <v>3333</v>
      </c>
    </row>
    <row r="9430" spans="1:7" x14ac:dyDescent="0.25">
      <c r="A9430" t="s">
        <v>747</v>
      </c>
      <c r="B9430" t="s">
        <v>748</v>
      </c>
      <c r="C9430" t="s">
        <v>749</v>
      </c>
      <c r="D9430" s="1">
        <v>42346</v>
      </c>
      <c r="E9430" s="2">
        <v>50</v>
      </c>
      <c r="G9430" t="s">
        <v>310</v>
      </c>
    </row>
    <row r="9431" spans="1:7" x14ac:dyDescent="0.25">
      <c r="A9431" t="s">
        <v>1584</v>
      </c>
      <c r="B9431" t="s">
        <v>1585</v>
      </c>
      <c r="C9431" t="s">
        <v>1586</v>
      </c>
      <c r="D9431" s="1">
        <v>42346</v>
      </c>
      <c r="E9431" s="2">
        <v>25</v>
      </c>
      <c r="F9431" t="s">
        <v>1587</v>
      </c>
      <c r="G9431" t="s">
        <v>471</v>
      </c>
    </row>
    <row r="9432" spans="1:7" x14ac:dyDescent="0.25">
      <c r="A9432" t="s">
        <v>2016</v>
      </c>
      <c r="B9432" t="s">
        <v>2017</v>
      </c>
      <c r="C9432" t="s">
        <v>2018</v>
      </c>
      <c r="D9432" s="1">
        <v>42346</v>
      </c>
      <c r="E9432" s="2">
        <v>20</v>
      </c>
      <c r="F9432" t="s">
        <v>2019</v>
      </c>
      <c r="G9432" t="s">
        <v>471</v>
      </c>
    </row>
    <row r="9433" spans="1:7" x14ac:dyDescent="0.25">
      <c r="A9433" t="s">
        <v>2016</v>
      </c>
      <c r="B9433" t="s">
        <v>2017</v>
      </c>
      <c r="C9433" t="s">
        <v>2018</v>
      </c>
      <c r="D9433" s="1">
        <v>42346</v>
      </c>
      <c r="E9433" s="2">
        <v>20</v>
      </c>
      <c r="F9433" t="s">
        <v>2020</v>
      </c>
      <c r="G9433" t="s">
        <v>471</v>
      </c>
    </row>
    <row r="9434" spans="1:7" x14ac:dyDescent="0.25">
      <c r="A9434" t="s">
        <v>2016</v>
      </c>
      <c r="B9434" t="s">
        <v>2017</v>
      </c>
      <c r="C9434" t="s">
        <v>2018</v>
      </c>
      <c r="D9434" s="1">
        <v>42346</v>
      </c>
      <c r="E9434" s="2">
        <v>20</v>
      </c>
      <c r="F9434" t="s">
        <v>2021</v>
      </c>
      <c r="G9434" t="s">
        <v>471</v>
      </c>
    </row>
    <row r="9435" spans="1:7" x14ac:dyDescent="0.25">
      <c r="A9435" t="s">
        <v>2016</v>
      </c>
      <c r="B9435" t="s">
        <v>2017</v>
      </c>
      <c r="C9435" t="s">
        <v>2018</v>
      </c>
      <c r="D9435" s="1">
        <v>42346</v>
      </c>
      <c r="E9435" s="2">
        <v>20</v>
      </c>
      <c r="F9435" t="s">
        <v>2022</v>
      </c>
      <c r="G9435" t="s">
        <v>471</v>
      </c>
    </row>
    <row r="9436" spans="1:7" x14ac:dyDescent="0.25">
      <c r="A9436" t="s">
        <v>1322</v>
      </c>
      <c r="B9436" t="s">
        <v>1323</v>
      </c>
      <c r="C9436" t="s">
        <v>1324</v>
      </c>
      <c r="D9436" s="1">
        <v>42346</v>
      </c>
      <c r="E9436" s="2">
        <v>25</v>
      </c>
      <c r="F9436" t="s">
        <v>1325</v>
      </c>
      <c r="G9436" t="s">
        <v>471</v>
      </c>
    </row>
    <row r="9437" spans="1:7" x14ac:dyDescent="0.25">
      <c r="A9437" t="s">
        <v>1322</v>
      </c>
      <c r="B9437" t="s">
        <v>1323</v>
      </c>
      <c r="C9437" t="s">
        <v>1324</v>
      </c>
      <c r="D9437" s="1">
        <v>42346</v>
      </c>
      <c r="E9437" s="2">
        <v>25</v>
      </c>
      <c r="F9437" t="s">
        <v>1325</v>
      </c>
      <c r="G9437" t="s">
        <v>471</v>
      </c>
    </row>
    <row r="9438" spans="1:7" x14ac:dyDescent="0.25">
      <c r="A9438" t="s">
        <v>1322</v>
      </c>
      <c r="B9438" t="s">
        <v>1323</v>
      </c>
      <c r="C9438" t="s">
        <v>1324</v>
      </c>
      <c r="D9438" s="1">
        <v>42346</v>
      </c>
      <c r="E9438" s="2">
        <v>25</v>
      </c>
      <c r="F9438" t="s">
        <v>1327</v>
      </c>
      <c r="G9438" t="s">
        <v>471</v>
      </c>
    </row>
    <row r="9439" spans="1:7" x14ac:dyDescent="0.25">
      <c r="A9439" t="s">
        <v>1743</v>
      </c>
      <c r="B9439" t="s">
        <v>1744</v>
      </c>
      <c r="C9439" t="s">
        <v>1745</v>
      </c>
      <c r="D9439" s="1">
        <v>42347</v>
      </c>
      <c r="E9439" s="2">
        <v>100</v>
      </c>
      <c r="F9439" t="s">
        <v>1746</v>
      </c>
      <c r="G9439" t="s">
        <v>34</v>
      </c>
    </row>
    <row r="9440" spans="1:7" x14ac:dyDescent="0.25">
      <c r="A9440" t="s">
        <v>1334</v>
      </c>
      <c r="B9440" t="s">
        <v>1335</v>
      </c>
      <c r="C9440" t="s">
        <v>1336</v>
      </c>
      <c r="D9440" s="1">
        <v>42347</v>
      </c>
      <c r="E9440" s="2">
        <v>200</v>
      </c>
      <c r="F9440" t="s">
        <v>1337</v>
      </c>
      <c r="G9440" t="s">
        <v>97</v>
      </c>
    </row>
    <row r="9441" spans="1:7" x14ac:dyDescent="0.25">
      <c r="A9441" t="s">
        <v>3431</v>
      </c>
      <c r="B9441" t="s">
        <v>1175</v>
      </c>
      <c r="C9441" t="s">
        <v>3432</v>
      </c>
      <c r="D9441" s="1">
        <v>42347</v>
      </c>
      <c r="E9441" s="2">
        <v>50</v>
      </c>
      <c r="F9441" t="s">
        <v>3433</v>
      </c>
      <c r="G9441" t="s">
        <v>3337</v>
      </c>
    </row>
    <row r="9442" spans="1:7" x14ac:dyDescent="0.25">
      <c r="A9442" t="s">
        <v>2832</v>
      </c>
      <c r="B9442" t="s">
        <v>2833</v>
      </c>
      <c r="C9442" t="s">
        <v>2173</v>
      </c>
      <c r="D9442" s="1">
        <v>42349</v>
      </c>
      <c r="E9442" s="2">
        <v>120</v>
      </c>
      <c r="F9442" t="s">
        <v>2834</v>
      </c>
      <c r="G9442" t="s">
        <v>2199</v>
      </c>
    </row>
    <row r="9443" spans="1:7" x14ac:dyDescent="0.25">
      <c r="A9443" t="s">
        <v>2832</v>
      </c>
      <c r="B9443" t="s">
        <v>2833</v>
      </c>
      <c r="C9443" t="s">
        <v>2173</v>
      </c>
      <c r="D9443" s="1">
        <v>42349</v>
      </c>
      <c r="E9443" s="2">
        <v>120</v>
      </c>
      <c r="F9443" t="s">
        <v>2835</v>
      </c>
      <c r="G9443" t="s">
        <v>2199</v>
      </c>
    </row>
    <row r="9444" spans="1:7" x14ac:dyDescent="0.25">
      <c r="A9444" t="s">
        <v>3434</v>
      </c>
      <c r="B9444" t="s">
        <v>1918</v>
      </c>
      <c r="C9444" t="s">
        <v>3435</v>
      </c>
      <c r="D9444" s="1">
        <v>42349</v>
      </c>
      <c r="E9444" s="2">
        <v>300</v>
      </c>
      <c r="G9444" t="s">
        <v>3337</v>
      </c>
    </row>
    <row r="9445" spans="1:7" x14ac:dyDescent="0.25">
      <c r="A9445" t="s">
        <v>804</v>
      </c>
      <c r="B9445" t="s">
        <v>805</v>
      </c>
      <c r="C9445" t="s">
        <v>806</v>
      </c>
      <c r="D9445" s="1">
        <v>42349</v>
      </c>
      <c r="E9445" s="2">
        <v>25</v>
      </c>
      <c r="G9445" t="s">
        <v>114</v>
      </c>
    </row>
    <row r="9446" spans="1:7" x14ac:dyDescent="0.25">
      <c r="A9446" t="s">
        <v>3436</v>
      </c>
      <c r="B9446" t="s">
        <v>3437</v>
      </c>
      <c r="D9446" s="1">
        <v>42349</v>
      </c>
      <c r="E9446" s="2">
        <v>500</v>
      </c>
      <c r="G9446" t="s">
        <v>67</v>
      </c>
    </row>
    <row r="9447" spans="1:7" x14ac:dyDescent="0.25">
      <c r="A9447" t="s">
        <v>2876</v>
      </c>
      <c r="B9447" t="s">
        <v>2877</v>
      </c>
      <c r="D9447" s="1">
        <v>42349</v>
      </c>
      <c r="E9447" s="2">
        <v>10000</v>
      </c>
      <c r="G9447" t="s">
        <v>114</v>
      </c>
    </row>
    <row r="9448" spans="1:7" x14ac:dyDescent="0.25">
      <c r="A9448" t="s">
        <v>1136</v>
      </c>
      <c r="B9448" t="s">
        <v>116</v>
      </c>
      <c r="C9448" t="s">
        <v>1137</v>
      </c>
      <c r="D9448" s="1">
        <v>42349</v>
      </c>
      <c r="E9448" s="2">
        <v>300</v>
      </c>
      <c r="G9448" t="s">
        <v>1138</v>
      </c>
    </row>
    <row r="9449" spans="1:7" x14ac:dyDescent="0.25">
      <c r="A9449" t="s">
        <v>1682</v>
      </c>
      <c r="B9449" t="s">
        <v>1683</v>
      </c>
      <c r="C9449" t="s">
        <v>1684</v>
      </c>
      <c r="D9449" s="1">
        <v>42349</v>
      </c>
      <c r="E9449" s="2">
        <v>100</v>
      </c>
      <c r="F9449" t="s">
        <v>1685</v>
      </c>
      <c r="G9449" t="s">
        <v>2199</v>
      </c>
    </row>
    <row r="9450" spans="1:7" x14ac:dyDescent="0.25">
      <c r="A9450" t="s">
        <v>1682</v>
      </c>
      <c r="B9450" t="s">
        <v>1683</v>
      </c>
      <c r="C9450" t="s">
        <v>1684</v>
      </c>
      <c r="D9450" s="1">
        <v>42349</v>
      </c>
      <c r="E9450" s="2">
        <v>100</v>
      </c>
      <c r="F9450" t="s">
        <v>1686</v>
      </c>
      <c r="G9450" t="s">
        <v>2199</v>
      </c>
    </row>
    <row r="9451" spans="1:7" x14ac:dyDescent="0.25">
      <c r="A9451" t="s">
        <v>1682</v>
      </c>
      <c r="B9451" t="s">
        <v>1683</v>
      </c>
      <c r="C9451" t="s">
        <v>1684</v>
      </c>
      <c r="D9451" s="1">
        <v>42349</v>
      </c>
      <c r="E9451" s="2">
        <v>100</v>
      </c>
      <c r="F9451" t="s">
        <v>1687</v>
      </c>
      <c r="G9451" t="s">
        <v>2199</v>
      </c>
    </row>
    <row r="9452" spans="1:7" x14ac:dyDescent="0.25">
      <c r="A9452" t="s">
        <v>934</v>
      </c>
      <c r="B9452" t="s">
        <v>935</v>
      </c>
      <c r="C9452" t="s">
        <v>936</v>
      </c>
      <c r="D9452" s="1">
        <v>42349</v>
      </c>
      <c r="E9452" s="2">
        <v>1000</v>
      </c>
      <c r="F9452" t="s">
        <v>937</v>
      </c>
      <c r="G9452" t="s">
        <v>34</v>
      </c>
    </row>
    <row r="9453" spans="1:7" x14ac:dyDescent="0.25">
      <c r="A9453" t="s">
        <v>553</v>
      </c>
      <c r="B9453" t="s">
        <v>554</v>
      </c>
      <c r="C9453" t="s">
        <v>555</v>
      </c>
      <c r="D9453" s="1">
        <v>42349</v>
      </c>
      <c r="E9453" s="2">
        <v>50</v>
      </c>
      <c r="F9453" t="s">
        <v>556</v>
      </c>
      <c r="G9453" t="s">
        <v>2199</v>
      </c>
    </row>
    <row r="9454" spans="1:7" x14ac:dyDescent="0.25">
      <c r="A9454" t="s">
        <v>553</v>
      </c>
      <c r="B9454" t="s">
        <v>554</v>
      </c>
      <c r="C9454" t="s">
        <v>555</v>
      </c>
      <c r="D9454" s="1">
        <v>42349</v>
      </c>
      <c r="E9454" s="2">
        <v>50</v>
      </c>
      <c r="F9454" t="s">
        <v>557</v>
      </c>
      <c r="G9454" t="s">
        <v>2199</v>
      </c>
    </row>
    <row r="9455" spans="1:7" x14ac:dyDescent="0.25">
      <c r="A9455" t="s">
        <v>3438</v>
      </c>
      <c r="B9455" t="s">
        <v>1106</v>
      </c>
      <c r="C9455" t="s">
        <v>3439</v>
      </c>
      <c r="D9455" s="1">
        <v>42349</v>
      </c>
      <c r="E9455" s="2">
        <v>100</v>
      </c>
      <c r="F9455" t="s">
        <v>3440</v>
      </c>
      <c r="G9455" t="s">
        <v>3337</v>
      </c>
    </row>
    <row r="9456" spans="1:7" x14ac:dyDescent="0.25">
      <c r="A9456" t="s">
        <v>727</v>
      </c>
      <c r="B9456" t="s">
        <v>728</v>
      </c>
      <c r="C9456" t="s">
        <v>729</v>
      </c>
      <c r="D9456" s="1">
        <v>42349</v>
      </c>
      <c r="E9456" s="2">
        <v>1000</v>
      </c>
      <c r="F9456" t="s">
        <v>730</v>
      </c>
      <c r="G9456" t="s">
        <v>34</v>
      </c>
    </row>
    <row r="9457" spans="1:7" x14ac:dyDescent="0.25">
      <c r="A9457" t="s">
        <v>2562</v>
      </c>
      <c r="B9457" t="s">
        <v>2563</v>
      </c>
      <c r="C9457" t="s">
        <v>2564</v>
      </c>
      <c r="D9457" s="1">
        <v>42349</v>
      </c>
      <c r="E9457" s="2">
        <v>50</v>
      </c>
      <c r="F9457" t="s">
        <v>2565</v>
      </c>
      <c r="G9457" t="s">
        <v>478</v>
      </c>
    </row>
    <row r="9458" spans="1:7" x14ac:dyDescent="0.25">
      <c r="A9458" t="s">
        <v>2562</v>
      </c>
      <c r="B9458" t="s">
        <v>2563</v>
      </c>
      <c r="C9458" t="s">
        <v>2564</v>
      </c>
      <c r="D9458" s="1">
        <v>42349</v>
      </c>
      <c r="E9458" s="2">
        <v>50</v>
      </c>
      <c r="F9458" t="s">
        <v>2566</v>
      </c>
      <c r="G9458" t="s">
        <v>478</v>
      </c>
    </row>
    <row r="9459" spans="1:7" x14ac:dyDescent="0.25">
      <c r="A9459" t="s">
        <v>2562</v>
      </c>
      <c r="B9459" t="s">
        <v>2563</v>
      </c>
      <c r="C9459" t="s">
        <v>2564</v>
      </c>
      <c r="D9459" s="1">
        <v>42349</v>
      </c>
      <c r="E9459" s="2">
        <v>50</v>
      </c>
      <c r="F9459" t="s">
        <v>2566</v>
      </c>
      <c r="G9459" t="s">
        <v>478</v>
      </c>
    </row>
    <row r="9460" spans="1:7" x14ac:dyDescent="0.25">
      <c r="A9460" t="s">
        <v>2562</v>
      </c>
      <c r="B9460" t="s">
        <v>2563</v>
      </c>
      <c r="C9460" t="s">
        <v>2564</v>
      </c>
      <c r="D9460" s="1">
        <v>42349</v>
      </c>
      <c r="E9460" s="2">
        <v>50</v>
      </c>
      <c r="F9460" t="s">
        <v>2567</v>
      </c>
      <c r="G9460" t="s">
        <v>478</v>
      </c>
    </row>
    <row r="9461" spans="1:7" x14ac:dyDescent="0.25">
      <c r="A9461" t="s">
        <v>2627</v>
      </c>
      <c r="B9461" t="s">
        <v>2628</v>
      </c>
      <c r="C9461" t="s">
        <v>2629</v>
      </c>
      <c r="D9461" s="1">
        <v>42352</v>
      </c>
      <c r="E9461" s="2">
        <v>100</v>
      </c>
      <c r="F9461" t="s">
        <v>2630</v>
      </c>
      <c r="G9461" t="s">
        <v>321</v>
      </c>
    </row>
    <row r="9462" spans="1:7" x14ac:dyDescent="0.25">
      <c r="A9462" t="s">
        <v>2627</v>
      </c>
      <c r="B9462" t="s">
        <v>2628</v>
      </c>
      <c r="C9462" t="s">
        <v>2629</v>
      </c>
      <c r="D9462" s="1">
        <v>42352</v>
      </c>
      <c r="E9462" s="2">
        <v>100</v>
      </c>
      <c r="F9462" t="s">
        <v>2630</v>
      </c>
      <c r="G9462" t="s">
        <v>321</v>
      </c>
    </row>
    <row r="9463" spans="1:7" x14ac:dyDescent="0.25">
      <c r="A9463" t="s">
        <v>178</v>
      </c>
      <c r="B9463" t="s">
        <v>179</v>
      </c>
      <c r="C9463" t="s">
        <v>180</v>
      </c>
      <c r="D9463" s="1">
        <v>42352</v>
      </c>
      <c r="E9463" s="2">
        <v>5</v>
      </c>
      <c r="F9463" t="s">
        <v>181</v>
      </c>
      <c r="G9463" t="s">
        <v>182</v>
      </c>
    </row>
    <row r="9464" spans="1:7" x14ac:dyDescent="0.25">
      <c r="A9464" t="s">
        <v>1317</v>
      </c>
      <c r="B9464" t="s">
        <v>1318</v>
      </c>
      <c r="C9464" t="s">
        <v>1319</v>
      </c>
      <c r="D9464" s="1">
        <v>42352</v>
      </c>
      <c r="E9464" s="2">
        <v>200</v>
      </c>
      <c r="F9464" t="s">
        <v>1320</v>
      </c>
      <c r="G9464" t="s">
        <v>1328</v>
      </c>
    </row>
    <row r="9465" spans="1:7" x14ac:dyDescent="0.25">
      <c r="A9465" t="s">
        <v>1317</v>
      </c>
      <c r="B9465" t="s">
        <v>1318</v>
      </c>
      <c r="C9465" t="s">
        <v>1319</v>
      </c>
      <c r="D9465" s="1">
        <v>42352</v>
      </c>
      <c r="E9465" s="2">
        <v>200</v>
      </c>
      <c r="F9465" t="s">
        <v>1321</v>
      </c>
      <c r="G9465" t="s">
        <v>1328</v>
      </c>
    </row>
    <row r="9466" spans="1:7" x14ac:dyDescent="0.25">
      <c r="A9466" t="s">
        <v>247</v>
      </c>
      <c r="B9466" t="s">
        <v>248</v>
      </c>
      <c r="C9466" t="s">
        <v>249</v>
      </c>
      <c r="D9466" s="1">
        <v>42352</v>
      </c>
      <c r="E9466" s="2">
        <v>20</v>
      </c>
      <c r="F9466" t="s">
        <v>250</v>
      </c>
      <c r="G9466" t="s">
        <v>251</v>
      </c>
    </row>
    <row r="9467" spans="1:7" x14ac:dyDescent="0.25">
      <c r="A9467" t="s">
        <v>247</v>
      </c>
      <c r="B9467" t="s">
        <v>248</v>
      </c>
      <c r="C9467" t="s">
        <v>249</v>
      </c>
      <c r="D9467" s="1">
        <v>42352</v>
      </c>
      <c r="E9467" s="2">
        <v>20</v>
      </c>
      <c r="F9467" t="s">
        <v>252</v>
      </c>
      <c r="G9467" t="s">
        <v>251</v>
      </c>
    </row>
    <row r="9468" spans="1:7" x14ac:dyDescent="0.25">
      <c r="A9468" t="s">
        <v>259</v>
      </c>
      <c r="B9468" t="s">
        <v>260</v>
      </c>
      <c r="C9468" t="s">
        <v>261</v>
      </c>
      <c r="D9468" s="1">
        <v>42352</v>
      </c>
      <c r="E9468" s="2">
        <v>10</v>
      </c>
      <c r="F9468" t="s">
        <v>262</v>
      </c>
      <c r="G9468" t="s">
        <v>1695</v>
      </c>
    </row>
    <row r="9469" spans="1:7" x14ac:dyDescent="0.25">
      <c r="A9469" t="s">
        <v>671</v>
      </c>
      <c r="B9469" t="s">
        <v>672</v>
      </c>
      <c r="C9469" t="s">
        <v>673</v>
      </c>
      <c r="D9469" s="1">
        <v>42352</v>
      </c>
      <c r="E9469" s="2">
        <v>20</v>
      </c>
      <c r="F9469" t="s">
        <v>674</v>
      </c>
      <c r="G9469" t="s">
        <v>1440</v>
      </c>
    </row>
    <row r="9470" spans="1:7" x14ac:dyDescent="0.25">
      <c r="A9470" t="s">
        <v>671</v>
      </c>
      <c r="B9470" t="s">
        <v>672</v>
      </c>
      <c r="C9470" t="s">
        <v>673</v>
      </c>
      <c r="D9470" s="1">
        <v>42352</v>
      </c>
      <c r="E9470" s="2">
        <v>20</v>
      </c>
      <c r="F9470" t="s">
        <v>675</v>
      </c>
      <c r="G9470" t="s">
        <v>1440</v>
      </c>
    </row>
    <row r="9471" spans="1:7" x14ac:dyDescent="0.25">
      <c r="A9471" t="s">
        <v>1356</v>
      </c>
      <c r="B9471" t="s">
        <v>307</v>
      </c>
      <c r="C9471" t="s">
        <v>1357</v>
      </c>
      <c r="D9471" s="1">
        <v>42352</v>
      </c>
      <c r="E9471" s="2">
        <v>5</v>
      </c>
      <c r="F9471" t="s">
        <v>1358</v>
      </c>
      <c r="G9471" t="s">
        <v>1245</v>
      </c>
    </row>
    <row r="9472" spans="1:7" x14ac:dyDescent="0.25">
      <c r="A9472" t="s">
        <v>3275</v>
      </c>
      <c r="B9472" t="s">
        <v>3276</v>
      </c>
      <c r="C9472" t="s">
        <v>3277</v>
      </c>
      <c r="D9472" s="1">
        <v>42352</v>
      </c>
      <c r="E9472" s="2">
        <v>50</v>
      </c>
      <c r="F9472" t="s">
        <v>3278</v>
      </c>
      <c r="G9472" t="s">
        <v>3155</v>
      </c>
    </row>
    <row r="9473" spans="1:7" x14ac:dyDescent="0.25">
      <c r="A9473" t="s">
        <v>709</v>
      </c>
      <c r="B9473" t="s">
        <v>710</v>
      </c>
      <c r="C9473" t="s">
        <v>705</v>
      </c>
      <c r="D9473" s="1">
        <v>42352</v>
      </c>
      <c r="E9473" s="2">
        <v>125</v>
      </c>
      <c r="F9473" t="s">
        <v>711</v>
      </c>
      <c r="G9473" t="s">
        <v>3225</v>
      </c>
    </row>
    <row r="9474" spans="1:7" x14ac:dyDescent="0.25">
      <c r="A9474" t="s">
        <v>709</v>
      </c>
      <c r="B9474" t="s">
        <v>710</v>
      </c>
      <c r="C9474" t="s">
        <v>705</v>
      </c>
      <c r="D9474" s="1">
        <v>42352</v>
      </c>
      <c r="E9474" s="2">
        <v>125</v>
      </c>
      <c r="F9474" t="s">
        <v>712</v>
      </c>
      <c r="G9474" t="s">
        <v>3225</v>
      </c>
    </row>
    <row r="9475" spans="1:7" x14ac:dyDescent="0.25">
      <c r="A9475" t="s">
        <v>709</v>
      </c>
      <c r="B9475" t="s">
        <v>710</v>
      </c>
      <c r="C9475" t="s">
        <v>705</v>
      </c>
      <c r="D9475" s="1">
        <v>42352</v>
      </c>
      <c r="E9475" s="2">
        <v>125</v>
      </c>
      <c r="F9475" t="s">
        <v>712</v>
      </c>
      <c r="G9475" t="s">
        <v>3225</v>
      </c>
    </row>
    <row r="9476" spans="1:7" x14ac:dyDescent="0.25">
      <c r="A9476" t="s">
        <v>493</v>
      </c>
      <c r="B9476" t="s">
        <v>494</v>
      </c>
      <c r="C9476" t="s">
        <v>495</v>
      </c>
      <c r="D9476" s="1">
        <v>42352</v>
      </c>
      <c r="E9476" s="2">
        <v>10</v>
      </c>
      <c r="F9476" t="s">
        <v>496</v>
      </c>
      <c r="G9476" t="s">
        <v>2456</v>
      </c>
    </row>
    <row r="9477" spans="1:7" x14ac:dyDescent="0.25">
      <c r="A9477" t="s">
        <v>493</v>
      </c>
      <c r="B9477" t="s">
        <v>494</v>
      </c>
      <c r="C9477" t="s">
        <v>495</v>
      </c>
      <c r="D9477" s="1">
        <v>42352</v>
      </c>
      <c r="E9477" s="2">
        <v>10</v>
      </c>
      <c r="F9477" t="s">
        <v>497</v>
      </c>
      <c r="G9477" t="s">
        <v>2456</v>
      </c>
    </row>
    <row r="9478" spans="1:7" x14ac:dyDescent="0.25">
      <c r="A9478" t="s">
        <v>1464</v>
      </c>
      <c r="B9478" t="s">
        <v>1465</v>
      </c>
      <c r="C9478" t="s">
        <v>627</v>
      </c>
      <c r="D9478" s="1">
        <v>42352</v>
      </c>
      <c r="E9478" s="2">
        <v>20</v>
      </c>
      <c r="F9478" t="s">
        <v>1466</v>
      </c>
      <c r="G9478" t="s">
        <v>2060</v>
      </c>
    </row>
    <row r="9479" spans="1:7" x14ac:dyDescent="0.25">
      <c r="A9479" t="s">
        <v>1464</v>
      </c>
      <c r="B9479" t="s">
        <v>1465</v>
      </c>
      <c r="C9479" t="s">
        <v>627</v>
      </c>
      <c r="D9479" s="1">
        <v>42352</v>
      </c>
      <c r="E9479" s="2">
        <v>20</v>
      </c>
      <c r="F9479" t="s">
        <v>1466</v>
      </c>
      <c r="G9479" t="s">
        <v>2060</v>
      </c>
    </row>
    <row r="9480" spans="1:7" x14ac:dyDescent="0.25">
      <c r="A9480" t="s">
        <v>174</v>
      </c>
      <c r="B9480" t="s">
        <v>175</v>
      </c>
      <c r="C9480" t="s">
        <v>176</v>
      </c>
      <c r="D9480" s="1">
        <v>42352</v>
      </c>
      <c r="E9480" s="2">
        <v>10</v>
      </c>
      <c r="F9480" t="s">
        <v>177</v>
      </c>
      <c r="G9480" t="s">
        <v>114</v>
      </c>
    </row>
    <row r="9481" spans="1:7" x14ac:dyDescent="0.25">
      <c r="A9481" t="s">
        <v>877</v>
      </c>
      <c r="B9481" t="s">
        <v>559</v>
      </c>
      <c r="C9481" t="s">
        <v>878</v>
      </c>
      <c r="D9481" s="1">
        <v>42352</v>
      </c>
      <c r="E9481" s="2">
        <v>5000</v>
      </c>
      <c r="F9481" t="s">
        <v>879</v>
      </c>
      <c r="G9481" t="s">
        <v>2415</v>
      </c>
    </row>
    <row r="9482" spans="1:7" x14ac:dyDescent="0.25">
      <c r="A9482" t="s">
        <v>877</v>
      </c>
      <c r="B9482" t="s">
        <v>559</v>
      </c>
      <c r="C9482" t="s">
        <v>878</v>
      </c>
      <c r="D9482" s="1">
        <v>42352</v>
      </c>
      <c r="E9482" s="2">
        <v>5000</v>
      </c>
      <c r="F9482" t="s">
        <v>881</v>
      </c>
      <c r="G9482" t="s">
        <v>2415</v>
      </c>
    </row>
    <row r="9483" spans="1:7" x14ac:dyDescent="0.25">
      <c r="A9483" t="s">
        <v>241</v>
      </c>
      <c r="B9483" t="s">
        <v>242</v>
      </c>
      <c r="C9483" t="s">
        <v>243</v>
      </c>
      <c r="D9483" s="1">
        <v>42352</v>
      </c>
      <c r="E9483" s="2">
        <v>300</v>
      </c>
      <c r="F9483" t="s">
        <v>244</v>
      </c>
      <c r="G9483" t="s">
        <v>245</v>
      </c>
    </row>
    <row r="9484" spans="1:7" x14ac:dyDescent="0.25">
      <c r="A9484" t="s">
        <v>241</v>
      </c>
      <c r="B9484" t="s">
        <v>242</v>
      </c>
      <c r="C9484" t="s">
        <v>243</v>
      </c>
      <c r="D9484" s="1">
        <v>42352</v>
      </c>
      <c r="E9484" s="2">
        <v>300</v>
      </c>
      <c r="F9484" t="s">
        <v>246</v>
      </c>
      <c r="G9484" t="s">
        <v>245</v>
      </c>
    </row>
    <row r="9485" spans="1:7" x14ac:dyDescent="0.25">
      <c r="A9485" t="s">
        <v>169</v>
      </c>
      <c r="B9485" t="s">
        <v>170</v>
      </c>
      <c r="C9485" t="s">
        <v>171</v>
      </c>
      <c r="D9485" s="1">
        <v>42352</v>
      </c>
      <c r="E9485" s="2">
        <v>10</v>
      </c>
      <c r="F9485" t="s">
        <v>172</v>
      </c>
      <c r="G9485" t="s">
        <v>1245</v>
      </c>
    </row>
    <row r="9486" spans="1:7" x14ac:dyDescent="0.25">
      <c r="A9486" t="s">
        <v>169</v>
      </c>
      <c r="B9486" t="s">
        <v>170</v>
      </c>
      <c r="C9486" t="s">
        <v>171</v>
      </c>
      <c r="D9486" s="1">
        <v>42352</v>
      </c>
      <c r="E9486" s="2">
        <v>10</v>
      </c>
      <c r="F9486" t="s">
        <v>173</v>
      </c>
      <c r="G9486" t="s">
        <v>1245</v>
      </c>
    </row>
    <row r="9487" spans="1:7" x14ac:dyDescent="0.25">
      <c r="A9487" t="s">
        <v>164</v>
      </c>
      <c r="B9487" t="s">
        <v>165</v>
      </c>
      <c r="C9487" t="s">
        <v>166</v>
      </c>
      <c r="D9487" s="1">
        <v>42352</v>
      </c>
      <c r="E9487" s="2">
        <v>25</v>
      </c>
      <c r="F9487" t="s">
        <v>167</v>
      </c>
      <c r="G9487" t="s">
        <v>1695</v>
      </c>
    </row>
    <row r="9488" spans="1:7" x14ac:dyDescent="0.25">
      <c r="A9488" t="s">
        <v>164</v>
      </c>
      <c r="B9488" t="s">
        <v>165</v>
      </c>
      <c r="C9488" t="s">
        <v>166</v>
      </c>
      <c r="D9488" s="1">
        <v>42352</v>
      </c>
      <c r="E9488" s="2">
        <v>25</v>
      </c>
      <c r="F9488" t="s">
        <v>168</v>
      </c>
      <c r="G9488" t="s">
        <v>1695</v>
      </c>
    </row>
    <row r="9489" spans="1:7" x14ac:dyDescent="0.25">
      <c r="A9489" t="s">
        <v>2634</v>
      </c>
      <c r="B9489" t="s">
        <v>2635</v>
      </c>
      <c r="C9489" t="s">
        <v>2636</v>
      </c>
      <c r="D9489" s="1">
        <v>42352</v>
      </c>
      <c r="E9489" s="2">
        <v>100</v>
      </c>
      <c r="F9489" t="s">
        <v>2637</v>
      </c>
      <c r="G9489" t="s">
        <v>2638</v>
      </c>
    </row>
    <row r="9490" spans="1:7" x14ac:dyDescent="0.25">
      <c r="A9490" t="s">
        <v>2634</v>
      </c>
      <c r="B9490" t="s">
        <v>2635</v>
      </c>
      <c r="C9490" t="s">
        <v>2636</v>
      </c>
      <c r="D9490" s="1">
        <v>42352</v>
      </c>
      <c r="E9490" s="2">
        <v>100</v>
      </c>
      <c r="F9490" t="s">
        <v>2639</v>
      </c>
      <c r="G9490" t="s">
        <v>2638</v>
      </c>
    </row>
    <row r="9491" spans="1:7" x14ac:dyDescent="0.25">
      <c r="A9491" t="s">
        <v>2634</v>
      </c>
      <c r="B9491" t="s">
        <v>2635</v>
      </c>
      <c r="C9491" t="s">
        <v>2636</v>
      </c>
      <c r="D9491" s="1">
        <v>42352</v>
      </c>
      <c r="E9491" s="2">
        <v>100</v>
      </c>
      <c r="F9491" t="s">
        <v>2639</v>
      </c>
      <c r="G9491" t="s">
        <v>2638</v>
      </c>
    </row>
    <row r="9492" spans="1:7" x14ac:dyDescent="0.25">
      <c r="A9492" t="s">
        <v>2758</v>
      </c>
      <c r="B9492" t="s">
        <v>2759</v>
      </c>
      <c r="C9492" t="s">
        <v>2760</v>
      </c>
      <c r="D9492" s="1">
        <v>42352</v>
      </c>
      <c r="E9492" s="2">
        <v>15</v>
      </c>
      <c r="F9492" t="s">
        <v>2761</v>
      </c>
      <c r="G9492" t="s">
        <v>3282</v>
      </c>
    </row>
    <row r="9493" spans="1:7" x14ac:dyDescent="0.25">
      <c r="A9493" t="s">
        <v>1541</v>
      </c>
      <c r="B9493" t="s">
        <v>1542</v>
      </c>
      <c r="C9493" t="s">
        <v>1543</v>
      </c>
      <c r="D9493" s="1">
        <v>42352</v>
      </c>
      <c r="E9493" s="2">
        <v>20</v>
      </c>
      <c r="F9493" t="s">
        <v>1544</v>
      </c>
      <c r="G9493" t="s">
        <v>114</v>
      </c>
    </row>
    <row r="9494" spans="1:7" x14ac:dyDescent="0.25">
      <c r="A9494" t="s">
        <v>1541</v>
      </c>
      <c r="B9494" t="s">
        <v>1542</v>
      </c>
      <c r="C9494" t="s">
        <v>1543</v>
      </c>
      <c r="D9494" s="1">
        <v>42352</v>
      </c>
      <c r="E9494" s="2">
        <v>20</v>
      </c>
      <c r="F9494" t="s">
        <v>1545</v>
      </c>
      <c r="G9494" t="s">
        <v>114</v>
      </c>
    </row>
    <row r="9495" spans="1:7" x14ac:dyDescent="0.25">
      <c r="A9495" t="s">
        <v>2714</v>
      </c>
      <c r="B9495" t="s">
        <v>2715</v>
      </c>
      <c r="C9495" t="s">
        <v>488</v>
      </c>
      <c r="D9495" s="1">
        <v>42352</v>
      </c>
      <c r="E9495" s="2">
        <v>20</v>
      </c>
      <c r="F9495" t="s">
        <v>2716</v>
      </c>
      <c r="G9495" t="s">
        <v>2060</v>
      </c>
    </row>
    <row r="9496" spans="1:7" x14ac:dyDescent="0.25">
      <c r="A9496" t="s">
        <v>553</v>
      </c>
      <c r="B9496" t="s">
        <v>554</v>
      </c>
      <c r="C9496" t="s">
        <v>555</v>
      </c>
      <c r="D9496" s="1">
        <v>42352</v>
      </c>
      <c r="E9496" s="2">
        <v>50</v>
      </c>
      <c r="F9496" t="s">
        <v>556</v>
      </c>
      <c r="G9496" t="s">
        <v>2663</v>
      </c>
    </row>
    <row r="9497" spans="1:7" x14ac:dyDescent="0.25">
      <c r="A9497" t="s">
        <v>553</v>
      </c>
      <c r="B9497" t="s">
        <v>554</v>
      </c>
      <c r="C9497" t="s">
        <v>555</v>
      </c>
      <c r="D9497" s="1">
        <v>42352</v>
      </c>
      <c r="E9497" s="2">
        <v>50</v>
      </c>
      <c r="F9497" t="s">
        <v>557</v>
      </c>
      <c r="G9497" t="s">
        <v>2663</v>
      </c>
    </row>
    <row r="9498" spans="1:7" x14ac:dyDescent="0.25">
      <c r="A9498" t="s">
        <v>2711</v>
      </c>
      <c r="B9498" t="s">
        <v>2286</v>
      </c>
      <c r="C9498" t="s">
        <v>2712</v>
      </c>
      <c r="D9498" s="1">
        <v>42352</v>
      </c>
      <c r="E9498" s="2">
        <v>20</v>
      </c>
      <c r="F9498" t="s">
        <v>2713</v>
      </c>
      <c r="G9498" t="s">
        <v>2663</v>
      </c>
    </row>
    <row r="9499" spans="1:7" x14ac:dyDescent="0.25">
      <c r="A9499" t="s">
        <v>151</v>
      </c>
      <c r="B9499" t="s">
        <v>152</v>
      </c>
      <c r="C9499" t="s">
        <v>153</v>
      </c>
      <c r="D9499" s="1">
        <v>42352</v>
      </c>
      <c r="E9499" s="2">
        <v>40</v>
      </c>
      <c r="F9499" t="s">
        <v>154</v>
      </c>
      <c r="G9499" t="s">
        <v>114</v>
      </c>
    </row>
    <row r="9500" spans="1:7" x14ac:dyDescent="0.25">
      <c r="A9500" t="s">
        <v>2272</v>
      </c>
      <c r="B9500" t="s">
        <v>2273</v>
      </c>
      <c r="C9500" t="s">
        <v>2274</v>
      </c>
      <c r="D9500" s="1">
        <v>42352</v>
      </c>
      <c r="E9500" s="2">
        <v>125</v>
      </c>
      <c r="F9500" t="s">
        <v>2275</v>
      </c>
      <c r="G9500" t="s">
        <v>2538</v>
      </c>
    </row>
    <row r="9501" spans="1:7" x14ac:dyDescent="0.25">
      <c r="A9501" t="s">
        <v>2272</v>
      </c>
      <c r="B9501" t="s">
        <v>2273</v>
      </c>
      <c r="C9501" t="s">
        <v>2274</v>
      </c>
      <c r="D9501" s="1">
        <v>42352</v>
      </c>
      <c r="E9501" s="2">
        <v>125</v>
      </c>
      <c r="F9501" t="s">
        <v>2276</v>
      </c>
      <c r="G9501" t="s">
        <v>2538</v>
      </c>
    </row>
    <row r="9502" spans="1:7" x14ac:dyDescent="0.25">
      <c r="A9502" t="s">
        <v>1584</v>
      </c>
      <c r="B9502" t="s">
        <v>1585</v>
      </c>
      <c r="C9502" t="s">
        <v>1586</v>
      </c>
      <c r="D9502" s="1">
        <v>42352</v>
      </c>
      <c r="E9502" s="2">
        <v>30</v>
      </c>
      <c r="F9502" t="s">
        <v>1587</v>
      </c>
      <c r="G9502" t="s">
        <v>1790</v>
      </c>
    </row>
    <row r="9503" spans="1:7" x14ac:dyDescent="0.25">
      <c r="A9503" t="s">
        <v>2753</v>
      </c>
      <c r="B9503" t="s">
        <v>740</v>
      </c>
      <c r="C9503" t="s">
        <v>2754</v>
      </c>
      <c r="D9503" s="1">
        <v>42352</v>
      </c>
      <c r="E9503" s="2">
        <v>5</v>
      </c>
      <c r="F9503" t="s">
        <v>2755</v>
      </c>
      <c r="G9503" t="s">
        <v>2663</v>
      </c>
    </row>
    <row r="9504" spans="1:7" x14ac:dyDescent="0.25">
      <c r="A9504" t="s">
        <v>2753</v>
      </c>
      <c r="B9504" t="s">
        <v>740</v>
      </c>
      <c r="C9504" t="s">
        <v>2754</v>
      </c>
      <c r="D9504" s="1">
        <v>42352</v>
      </c>
      <c r="E9504" s="2">
        <v>5</v>
      </c>
      <c r="F9504" t="s">
        <v>2756</v>
      </c>
      <c r="G9504" t="s">
        <v>2663</v>
      </c>
    </row>
    <row r="9505" spans="1:7" x14ac:dyDescent="0.25">
      <c r="A9505" t="s">
        <v>2753</v>
      </c>
      <c r="B9505" t="s">
        <v>740</v>
      </c>
      <c r="C9505" t="s">
        <v>2754</v>
      </c>
      <c r="D9505" s="1">
        <v>42352</v>
      </c>
      <c r="E9505" s="2">
        <v>5</v>
      </c>
      <c r="F9505" t="s">
        <v>2757</v>
      </c>
      <c r="G9505" t="s">
        <v>2663</v>
      </c>
    </row>
    <row r="9506" spans="1:7" x14ac:dyDescent="0.25">
      <c r="A9506" t="s">
        <v>2416</v>
      </c>
      <c r="B9506" t="s">
        <v>2417</v>
      </c>
      <c r="C9506" t="s">
        <v>2418</v>
      </c>
      <c r="D9506" s="1">
        <v>42352</v>
      </c>
      <c r="E9506" s="2">
        <v>10</v>
      </c>
      <c r="F9506" t="s">
        <v>2419</v>
      </c>
      <c r="G9506" t="s">
        <v>114</v>
      </c>
    </row>
    <row r="9507" spans="1:7" x14ac:dyDescent="0.25">
      <c r="A9507" t="s">
        <v>1580</v>
      </c>
      <c r="B9507" t="s">
        <v>1581</v>
      </c>
      <c r="C9507" t="s">
        <v>1582</v>
      </c>
      <c r="D9507" s="1">
        <v>42352</v>
      </c>
      <c r="E9507" s="2">
        <v>20</v>
      </c>
      <c r="F9507" t="s">
        <v>1583</v>
      </c>
      <c r="G9507" t="s">
        <v>1869</v>
      </c>
    </row>
    <row r="9508" spans="1:7" x14ac:dyDescent="0.25">
      <c r="A9508" t="s">
        <v>306</v>
      </c>
      <c r="B9508" t="s">
        <v>307</v>
      </c>
      <c r="C9508" t="s">
        <v>308</v>
      </c>
      <c r="D9508" s="1">
        <v>42352</v>
      </c>
      <c r="E9508" s="2">
        <v>10</v>
      </c>
      <c r="F9508" t="s">
        <v>309</v>
      </c>
      <c r="G9508" t="s">
        <v>310</v>
      </c>
    </row>
    <row r="9509" spans="1:7" x14ac:dyDescent="0.25">
      <c r="A9509" t="s">
        <v>306</v>
      </c>
      <c r="B9509" t="s">
        <v>307</v>
      </c>
      <c r="C9509" t="s">
        <v>308</v>
      </c>
      <c r="D9509" s="1">
        <v>42352</v>
      </c>
      <c r="E9509" s="2">
        <v>10</v>
      </c>
      <c r="F9509" t="s">
        <v>311</v>
      </c>
      <c r="G9509" t="s">
        <v>310</v>
      </c>
    </row>
    <row r="9510" spans="1:7" x14ac:dyDescent="0.25">
      <c r="A9510" t="s">
        <v>1095</v>
      </c>
      <c r="B9510" t="s">
        <v>1096</v>
      </c>
      <c r="C9510" t="s">
        <v>1097</v>
      </c>
      <c r="D9510" s="1">
        <v>42352</v>
      </c>
      <c r="E9510" s="2">
        <v>25</v>
      </c>
      <c r="F9510" t="s">
        <v>1098</v>
      </c>
      <c r="G9510" t="s">
        <v>1246</v>
      </c>
    </row>
    <row r="9511" spans="1:7" x14ac:dyDescent="0.25">
      <c r="A9511" t="s">
        <v>1095</v>
      </c>
      <c r="B9511" t="s">
        <v>1096</v>
      </c>
      <c r="C9511" t="s">
        <v>1097</v>
      </c>
      <c r="D9511" s="1">
        <v>42352</v>
      </c>
      <c r="E9511" s="2">
        <v>25</v>
      </c>
      <c r="F9511" t="s">
        <v>1099</v>
      </c>
      <c r="G9511" t="s">
        <v>1246</v>
      </c>
    </row>
    <row r="9512" spans="1:7" x14ac:dyDescent="0.25">
      <c r="A9512" t="s">
        <v>1095</v>
      </c>
      <c r="B9512" t="s">
        <v>1096</v>
      </c>
      <c r="C9512" t="s">
        <v>1097</v>
      </c>
      <c r="D9512" s="1">
        <v>42352</v>
      </c>
      <c r="E9512" s="2">
        <v>25</v>
      </c>
      <c r="F9512" t="s">
        <v>1099</v>
      </c>
      <c r="G9512" t="s">
        <v>1246</v>
      </c>
    </row>
    <row r="9513" spans="1:7" x14ac:dyDescent="0.25">
      <c r="A9513" t="s">
        <v>1095</v>
      </c>
      <c r="B9513" t="s">
        <v>1096</v>
      </c>
      <c r="C9513" t="s">
        <v>1097</v>
      </c>
      <c r="D9513" s="1">
        <v>42352</v>
      </c>
      <c r="E9513" s="2">
        <v>25</v>
      </c>
      <c r="F9513" t="s">
        <v>1099</v>
      </c>
      <c r="G9513" t="s">
        <v>1246</v>
      </c>
    </row>
    <row r="9514" spans="1:7" x14ac:dyDescent="0.25">
      <c r="A9514" t="s">
        <v>1105</v>
      </c>
      <c r="B9514" t="s">
        <v>1106</v>
      </c>
      <c r="C9514" t="s">
        <v>1107</v>
      </c>
      <c r="D9514" s="1">
        <v>42352</v>
      </c>
      <c r="E9514" s="2">
        <v>50</v>
      </c>
      <c r="F9514" t="s">
        <v>1108</v>
      </c>
      <c r="G9514" t="s">
        <v>2253</v>
      </c>
    </row>
    <row r="9515" spans="1:7" x14ac:dyDescent="0.25">
      <c r="A9515" t="s">
        <v>302</v>
      </c>
      <c r="B9515" t="s">
        <v>303</v>
      </c>
      <c r="C9515" t="s">
        <v>304</v>
      </c>
      <c r="D9515" s="1">
        <v>42352</v>
      </c>
      <c r="E9515" s="2">
        <v>41.2</v>
      </c>
      <c r="F9515" t="s">
        <v>305</v>
      </c>
      <c r="G9515" t="s">
        <v>114</v>
      </c>
    </row>
    <row r="9516" spans="1:7" x14ac:dyDescent="0.25">
      <c r="A9516" t="s">
        <v>296</v>
      </c>
      <c r="B9516" t="s">
        <v>297</v>
      </c>
      <c r="C9516" t="s">
        <v>298</v>
      </c>
      <c r="D9516" s="1">
        <v>42352</v>
      </c>
      <c r="E9516" s="2">
        <v>100</v>
      </c>
      <c r="F9516" t="s">
        <v>299</v>
      </c>
      <c r="G9516" t="s">
        <v>34</v>
      </c>
    </row>
    <row r="9517" spans="1:7" x14ac:dyDescent="0.25">
      <c r="A9517" t="s">
        <v>296</v>
      </c>
      <c r="B9517" t="s">
        <v>297</v>
      </c>
      <c r="C9517" t="s">
        <v>298</v>
      </c>
      <c r="D9517" s="1">
        <v>42352</v>
      </c>
      <c r="E9517" s="2">
        <v>100</v>
      </c>
      <c r="F9517" t="s">
        <v>300</v>
      </c>
      <c r="G9517" t="s">
        <v>34</v>
      </c>
    </row>
    <row r="9518" spans="1:7" x14ac:dyDescent="0.25">
      <c r="A9518" t="s">
        <v>296</v>
      </c>
      <c r="B9518" t="s">
        <v>297</v>
      </c>
      <c r="C9518" t="s">
        <v>298</v>
      </c>
      <c r="D9518" s="1">
        <v>42352</v>
      </c>
      <c r="E9518" s="2">
        <v>100</v>
      </c>
      <c r="F9518" t="s">
        <v>301</v>
      </c>
      <c r="G9518" t="s">
        <v>34</v>
      </c>
    </row>
    <row r="9519" spans="1:7" x14ac:dyDescent="0.25">
      <c r="A9519" t="s">
        <v>1257</v>
      </c>
      <c r="B9519" t="s">
        <v>1258</v>
      </c>
      <c r="C9519" t="s">
        <v>1259</v>
      </c>
      <c r="D9519" s="1">
        <v>42352</v>
      </c>
      <c r="E9519" s="2">
        <v>83.33</v>
      </c>
      <c r="F9519" t="s">
        <v>1260</v>
      </c>
      <c r="G9519" t="s">
        <v>34</v>
      </c>
    </row>
    <row r="9520" spans="1:7" x14ac:dyDescent="0.25">
      <c r="A9520" t="s">
        <v>133</v>
      </c>
      <c r="B9520" t="s">
        <v>134</v>
      </c>
      <c r="C9520" t="s">
        <v>95</v>
      </c>
      <c r="D9520" s="1">
        <v>42352</v>
      </c>
      <c r="E9520" s="2">
        <v>10</v>
      </c>
      <c r="F9520" t="s">
        <v>135</v>
      </c>
      <c r="G9520" t="s">
        <v>1245</v>
      </c>
    </row>
    <row r="9521" spans="1:7" x14ac:dyDescent="0.25">
      <c r="A9521" t="s">
        <v>133</v>
      </c>
      <c r="B9521" t="s">
        <v>134</v>
      </c>
      <c r="C9521" t="s">
        <v>95</v>
      </c>
      <c r="D9521" s="1">
        <v>42352</v>
      </c>
      <c r="E9521" s="2">
        <v>10</v>
      </c>
      <c r="F9521" t="s">
        <v>136</v>
      </c>
      <c r="G9521" t="s">
        <v>1245</v>
      </c>
    </row>
    <row r="9522" spans="1:7" x14ac:dyDescent="0.25">
      <c r="A9522" t="s">
        <v>133</v>
      </c>
      <c r="B9522" t="s">
        <v>134</v>
      </c>
      <c r="C9522" t="s">
        <v>95</v>
      </c>
      <c r="D9522" s="1">
        <v>42352</v>
      </c>
      <c r="E9522" s="2">
        <v>10</v>
      </c>
      <c r="F9522" t="s">
        <v>137</v>
      </c>
      <c r="G9522" t="s">
        <v>1245</v>
      </c>
    </row>
    <row r="9523" spans="1:7" x14ac:dyDescent="0.25">
      <c r="A9523" t="s">
        <v>293</v>
      </c>
      <c r="B9523" t="s">
        <v>248</v>
      </c>
      <c r="C9523" t="s">
        <v>294</v>
      </c>
      <c r="D9523" s="1">
        <v>42352</v>
      </c>
      <c r="E9523" s="2">
        <v>15</v>
      </c>
      <c r="F9523" t="s">
        <v>295</v>
      </c>
      <c r="G9523" t="s">
        <v>182</v>
      </c>
    </row>
    <row r="9524" spans="1:7" x14ac:dyDescent="0.25">
      <c r="A9524" t="s">
        <v>293</v>
      </c>
      <c r="B9524" t="s">
        <v>248</v>
      </c>
      <c r="C9524" t="s">
        <v>294</v>
      </c>
      <c r="D9524" s="1">
        <v>42352</v>
      </c>
      <c r="E9524" s="2">
        <v>15</v>
      </c>
      <c r="F9524" t="s">
        <v>295</v>
      </c>
      <c r="G9524" t="s">
        <v>182</v>
      </c>
    </row>
    <row r="9525" spans="1:7" x14ac:dyDescent="0.25">
      <c r="A9525" t="s">
        <v>129</v>
      </c>
      <c r="B9525" t="s">
        <v>130</v>
      </c>
      <c r="C9525" t="s">
        <v>131</v>
      </c>
      <c r="D9525" s="1">
        <v>42352</v>
      </c>
      <c r="E9525" s="2">
        <v>10</v>
      </c>
      <c r="F9525" t="s">
        <v>132</v>
      </c>
      <c r="G9525" t="s">
        <v>9</v>
      </c>
    </row>
    <row r="9526" spans="1:7" x14ac:dyDescent="0.25">
      <c r="A9526" t="s">
        <v>1492</v>
      </c>
      <c r="B9526" t="s">
        <v>1493</v>
      </c>
      <c r="C9526" t="s">
        <v>1494</v>
      </c>
      <c r="D9526" s="1">
        <v>42352</v>
      </c>
      <c r="E9526" s="2">
        <v>10</v>
      </c>
      <c r="F9526" t="s">
        <v>1495</v>
      </c>
      <c r="G9526" t="s">
        <v>97</v>
      </c>
    </row>
    <row r="9527" spans="1:7" x14ac:dyDescent="0.25">
      <c r="A9527" t="s">
        <v>2339</v>
      </c>
      <c r="B9527" t="s">
        <v>222</v>
      </c>
      <c r="C9527" t="s">
        <v>2340</v>
      </c>
      <c r="D9527" s="1">
        <v>42352</v>
      </c>
      <c r="E9527" s="2">
        <v>10</v>
      </c>
      <c r="F9527" t="s">
        <v>2341</v>
      </c>
      <c r="G9527" t="s">
        <v>2677</v>
      </c>
    </row>
    <row r="9528" spans="1:7" x14ac:dyDescent="0.25">
      <c r="A9528" t="s">
        <v>2339</v>
      </c>
      <c r="B9528" t="s">
        <v>222</v>
      </c>
      <c r="C9528" t="s">
        <v>2340</v>
      </c>
      <c r="D9528" s="1">
        <v>42352</v>
      </c>
      <c r="E9528" s="2">
        <v>10</v>
      </c>
      <c r="F9528" t="s">
        <v>2342</v>
      </c>
      <c r="G9528" t="s">
        <v>2677</v>
      </c>
    </row>
    <row r="9529" spans="1:7" x14ac:dyDescent="0.25">
      <c r="A9529" t="s">
        <v>138</v>
      </c>
      <c r="B9529" t="s">
        <v>139</v>
      </c>
      <c r="C9529" t="s">
        <v>140</v>
      </c>
      <c r="D9529" s="1">
        <v>42352</v>
      </c>
      <c r="E9529" s="2">
        <v>40</v>
      </c>
      <c r="F9529" t="s">
        <v>141</v>
      </c>
      <c r="G9529" t="s">
        <v>1245</v>
      </c>
    </row>
    <row r="9530" spans="1:7" x14ac:dyDescent="0.25">
      <c r="A9530" t="s">
        <v>278</v>
      </c>
      <c r="B9530" t="s">
        <v>279</v>
      </c>
      <c r="C9530" t="s">
        <v>280</v>
      </c>
      <c r="D9530" s="1">
        <v>42352</v>
      </c>
      <c r="E9530" s="2">
        <v>5</v>
      </c>
      <c r="F9530" t="s">
        <v>281</v>
      </c>
      <c r="G9530" t="s">
        <v>282</v>
      </c>
    </row>
    <row r="9531" spans="1:7" x14ac:dyDescent="0.25">
      <c r="A9531" t="s">
        <v>3140</v>
      </c>
      <c r="B9531" t="s">
        <v>3141</v>
      </c>
      <c r="C9531" t="s">
        <v>3142</v>
      </c>
      <c r="D9531" s="1">
        <v>42352</v>
      </c>
      <c r="E9531" s="2">
        <v>30</v>
      </c>
      <c r="F9531" t="s">
        <v>3143</v>
      </c>
      <c r="G9531" t="s">
        <v>1695</v>
      </c>
    </row>
    <row r="9532" spans="1:7" x14ac:dyDescent="0.25">
      <c r="A9532" t="s">
        <v>3140</v>
      </c>
      <c r="B9532" t="s">
        <v>3141</v>
      </c>
      <c r="C9532" t="s">
        <v>3142</v>
      </c>
      <c r="D9532" s="1">
        <v>42352</v>
      </c>
      <c r="E9532" s="2">
        <v>30</v>
      </c>
      <c r="F9532" t="s">
        <v>3143</v>
      </c>
      <c r="G9532" t="s">
        <v>1695</v>
      </c>
    </row>
    <row r="9533" spans="1:7" x14ac:dyDescent="0.25">
      <c r="A9533" t="s">
        <v>3140</v>
      </c>
      <c r="B9533" t="s">
        <v>3141</v>
      </c>
      <c r="C9533" t="s">
        <v>3142</v>
      </c>
      <c r="D9533" s="1">
        <v>42352</v>
      </c>
      <c r="E9533" s="2">
        <v>30</v>
      </c>
      <c r="F9533" t="s">
        <v>3144</v>
      </c>
      <c r="G9533" t="s">
        <v>1695</v>
      </c>
    </row>
    <row r="9534" spans="1:7" x14ac:dyDescent="0.25">
      <c r="A9534" t="s">
        <v>2346</v>
      </c>
      <c r="B9534" t="s">
        <v>371</v>
      </c>
      <c r="C9534" t="s">
        <v>2347</v>
      </c>
      <c r="D9534" s="1">
        <v>42352</v>
      </c>
      <c r="E9534" s="2">
        <v>20</v>
      </c>
      <c r="F9534" t="s">
        <v>2348</v>
      </c>
      <c r="G9534" t="s">
        <v>2663</v>
      </c>
    </row>
    <row r="9535" spans="1:7" x14ac:dyDescent="0.25">
      <c r="A9535" t="s">
        <v>2346</v>
      </c>
      <c r="B9535" t="s">
        <v>371</v>
      </c>
      <c r="C9535" t="s">
        <v>2347</v>
      </c>
      <c r="D9535" s="1">
        <v>42352</v>
      </c>
      <c r="E9535" s="2">
        <v>20</v>
      </c>
      <c r="F9535" t="s">
        <v>2349</v>
      </c>
      <c r="G9535" t="s">
        <v>2663</v>
      </c>
    </row>
    <row r="9536" spans="1:7" x14ac:dyDescent="0.25">
      <c r="A9536" t="s">
        <v>272</v>
      </c>
      <c r="B9536" t="s">
        <v>175</v>
      </c>
      <c r="C9536" t="s">
        <v>273</v>
      </c>
      <c r="D9536" s="1">
        <v>42352</v>
      </c>
      <c r="E9536" s="2">
        <v>25</v>
      </c>
      <c r="F9536" t="s">
        <v>274</v>
      </c>
      <c r="G9536" t="s">
        <v>1299</v>
      </c>
    </row>
    <row r="9537" spans="1:7" x14ac:dyDescent="0.25">
      <c r="A9537" t="s">
        <v>272</v>
      </c>
      <c r="B9537" t="s">
        <v>175</v>
      </c>
      <c r="C9537" t="s">
        <v>273</v>
      </c>
      <c r="D9537" s="1">
        <v>42352</v>
      </c>
      <c r="E9537" s="2">
        <v>25</v>
      </c>
      <c r="F9537" t="s">
        <v>274</v>
      </c>
      <c r="G9537" t="s">
        <v>1299</v>
      </c>
    </row>
    <row r="9538" spans="1:7" x14ac:dyDescent="0.25">
      <c r="A9538" t="s">
        <v>125</v>
      </c>
      <c r="B9538" t="s">
        <v>126</v>
      </c>
      <c r="C9538" t="s">
        <v>127</v>
      </c>
      <c r="D9538" s="1">
        <v>42352</v>
      </c>
      <c r="E9538" s="2">
        <v>5</v>
      </c>
      <c r="F9538" t="s">
        <v>128</v>
      </c>
      <c r="G9538" t="s">
        <v>1245</v>
      </c>
    </row>
    <row r="9539" spans="1:7" x14ac:dyDescent="0.25">
      <c r="A9539" t="s">
        <v>2748</v>
      </c>
      <c r="B9539" t="s">
        <v>2749</v>
      </c>
      <c r="C9539" t="s">
        <v>2750</v>
      </c>
      <c r="D9539" s="1">
        <v>42352</v>
      </c>
      <c r="E9539" s="2">
        <v>20</v>
      </c>
      <c r="F9539" t="s">
        <v>2751</v>
      </c>
      <c r="G9539" t="s">
        <v>3076</v>
      </c>
    </row>
    <row r="9540" spans="1:7" x14ac:dyDescent="0.25">
      <c r="A9540" t="s">
        <v>2748</v>
      </c>
      <c r="B9540" t="s">
        <v>2749</v>
      </c>
      <c r="C9540" t="s">
        <v>2750</v>
      </c>
      <c r="D9540" s="1">
        <v>42352</v>
      </c>
      <c r="E9540" s="2">
        <v>20</v>
      </c>
      <c r="F9540" t="s">
        <v>2751</v>
      </c>
      <c r="G9540" t="s">
        <v>3076</v>
      </c>
    </row>
    <row r="9541" spans="1:7" x14ac:dyDescent="0.25">
      <c r="A9541" t="s">
        <v>2748</v>
      </c>
      <c r="B9541" t="s">
        <v>2749</v>
      </c>
      <c r="C9541" t="s">
        <v>2750</v>
      </c>
      <c r="D9541" s="1">
        <v>42352</v>
      </c>
      <c r="E9541" s="2">
        <v>20</v>
      </c>
      <c r="F9541" t="s">
        <v>2752</v>
      </c>
      <c r="G9541" t="s">
        <v>3076</v>
      </c>
    </row>
    <row r="9542" spans="1:7" x14ac:dyDescent="0.25">
      <c r="A9542" t="s">
        <v>121</v>
      </c>
      <c r="B9542" t="s">
        <v>122</v>
      </c>
      <c r="C9542" t="s">
        <v>123</v>
      </c>
      <c r="D9542" s="1">
        <v>42352</v>
      </c>
      <c r="E9542" s="2">
        <v>70</v>
      </c>
      <c r="F9542" t="s">
        <v>124</v>
      </c>
      <c r="G9542" t="s">
        <v>1790</v>
      </c>
    </row>
    <row r="9543" spans="1:7" x14ac:dyDescent="0.25">
      <c r="A9543" t="s">
        <v>546</v>
      </c>
      <c r="B9543" t="s">
        <v>547</v>
      </c>
      <c r="C9543" t="s">
        <v>548</v>
      </c>
      <c r="D9543" s="1">
        <v>42352</v>
      </c>
      <c r="E9543" s="2">
        <v>55</v>
      </c>
      <c r="F9543" t="s">
        <v>549</v>
      </c>
      <c r="G9543" t="s">
        <v>1245</v>
      </c>
    </row>
    <row r="9544" spans="1:7" x14ac:dyDescent="0.25">
      <c r="A9544" t="s">
        <v>366</v>
      </c>
      <c r="B9544" t="s">
        <v>367</v>
      </c>
      <c r="C9544" t="s">
        <v>368</v>
      </c>
      <c r="D9544" s="1">
        <v>42352</v>
      </c>
      <c r="E9544" s="2">
        <v>20</v>
      </c>
      <c r="F9544" t="s">
        <v>369</v>
      </c>
      <c r="G9544" t="s">
        <v>182</v>
      </c>
    </row>
    <row r="9545" spans="1:7" x14ac:dyDescent="0.25">
      <c r="A9545" t="s">
        <v>115</v>
      </c>
      <c r="B9545" t="s">
        <v>116</v>
      </c>
      <c r="C9545" t="s">
        <v>117</v>
      </c>
      <c r="D9545" s="1">
        <v>42352</v>
      </c>
      <c r="E9545" s="2">
        <v>5</v>
      </c>
      <c r="F9545" t="s">
        <v>118</v>
      </c>
      <c r="G9545" t="s">
        <v>1245</v>
      </c>
    </row>
    <row r="9546" spans="1:7" x14ac:dyDescent="0.25">
      <c r="A9546" t="s">
        <v>115</v>
      </c>
      <c r="B9546" t="s">
        <v>116</v>
      </c>
      <c r="C9546" t="s">
        <v>117</v>
      </c>
      <c r="D9546" s="1">
        <v>42352</v>
      </c>
      <c r="E9546" s="2">
        <v>5</v>
      </c>
      <c r="F9546" t="s">
        <v>119</v>
      </c>
      <c r="G9546" t="s">
        <v>1245</v>
      </c>
    </row>
    <row r="9547" spans="1:7" x14ac:dyDescent="0.25">
      <c r="A9547" t="s">
        <v>115</v>
      </c>
      <c r="B9547" t="s">
        <v>116</v>
      </c>
      <c r="C9547" t="s">
        <v>117</v>
      </c>
      <c r="D9547" s="1">
        <v>42352</v>
      </c>
      <c r="E9547" s="2">
        <v>5</v>
      </c>
      <c r="F9547" t="s">
        <v>120</v>
      </c>
      <c r="G9547" t="s">
        <v>1245</v>
      </c>
    </row>
    <row r="9548" spans="1:7" x14ac:dyDescent="0.25">
      <c r="A9548" t="s">
        <v>263</v>
      </c>
      <c r="B9548" t="s">
        <v>264</v>
      </c>
      <c r="C9548" t="s">
        <v>265</v>
      </c>
      <c r="D9548" s="1">
        <v>42352</v>
      </c>
      <c r="E9548" s="2">
        <v>50</v>
      </c>
      <c r="F9548" t="s">
        <v>266</v>
      </c>
      <c r="G9548" t="s">
        <v>1695</v>
      </c>
    </row>
    <row r="9549" spans="1:7" x14ac:dyDescent="0.25">
      <c r="A9549" t="s">
        <v>2475</v>
      </c>
      <c r="B9549" t="s">
        <v>1451</v>
      </c>
      <c r="C9549" t="s">
        <v>2476</v>
      </c>
      <c r="D9549" s="1">
        <v>42352</v>
      </c>
      <c r="E9549" s="2">
        <v>25</v>
      </c>
      <c r="F9549" t="s">
        <v>2477</v>
      </c>
      <c r="G9549" t="s">
        <v>2456</v>
      </c>
    </row>
    <row r="9550" spans="1:7" x14ac:dyDescent="0.25">
      <c r="A9550" t="s">
        <v>1704</v>
      </c>
      <c r="B9550" t="s">
        <v>1705</v>
      </c>
      <c r="C9550" t="s">
        <v>1706</v>
      </c>
      <c r="D9550" s="1">
        <v>42352</v>
      </c>
      <c r="E9550" s="2">
        <v>83.33</v>
      </c>
      <c r="G9550" t="s">
        <v>34</v>
      </c>
    </row>
    <row r="9551" spans="1:7" x14ac:dyDescent="0.25">
      <c r="A9551" t="s">
        <v>1100</v>
      </c>
      <c r="B9551" t="s">
        <v>1101</v>
      </c>
      <c r="C9551" t="s">
        <v>1102</v>
      </c>
      <c r="D9551" s="1">
        <v>42352</v>
      </c>
      <c r="E9551" s="2">
        <v>25</v>
      </c>
      <c r="F9551" t="s">
        <v>1103</v>
      </c>
      <c r="G9551" t="s">
        <v>1247</v>
      </c>
    </row>
    <row r="9552" spans="1:7" x14ac:dyDescent="0.25">
      <c r="A9552" t="s">
        <v>1100</v>
      </c>
      <c r="B9552" t="s">
        <v>1101</v>
      </c>
      <c r="C9552" t="s">
        <v>1102</v>
      </c>
      <c r="D9552" s="1">
        <v>42352</v>
      </c>
      <c r="E9552" s="2">
        <v>25</v>
      </c>
      <c r="F9552" t="s">
        <v>1104</v>
      </c>
      <c r="G9552" t="s">
        <v>1247</v>
      </c>
    </row>
    <row r="9553" spans="1:7" x14ac:dyDescent="0.25">
      <c r="A9553" t="s">
        <v>40</v>
      </c>
      <c r="B9553" t="s">
        <v>41</v>
      </c>
      <c r="C9553" t="s">
        <v>42</v>
      </c>
      <c r="D9553" s="1">
        <v>42352</v>
      </c>
      <c r="E9553" s="2">
        <v>166.66</v>
      </c>
      <c r="F9553" t="s">
        <v>43</v>
      </c>
      <c r="G9553" t="s">
        <v>2609</v>
      </c>
    </row>
    <row r="9554" spans="1:7" x14ac:dyDescent="0.25">
      <c r="A9554" t="s">
        <v>87</v>
      </c>
      <c r="B9554" t="s">
        <v>88</v>
      </c>
      <c r="C9554" t="s">
        <v>89</v>
      </c>
      <c r="D9554" s="1">
        <v>42352</v>
      </c>
      <c r="E9554" s="2">
        <v>25</v>
      </c>
      <c r="F9554" t="s">
        <v>90</v>
      </c>
      <c r="G9554" t="s">
        <v>1695</v>
      </c>
    </row>
    <row r="9555" spans="1:7" x14ac:dyDescent="0.25">
      <c r="A9555" t="s">
        <v>87</v>
      </c>
      <c r="B9555" t="s">
        <v>88</v>
      </c>
      <c r="C9555" t="s">
        <v>89</v>
      </c>
      <c r="D9555" s="1">
        <v>42352</v>
      </c>
      <c r="E9555" s="2">
        <v>25</v>
      </c>
      <c r="F9555" t="s">
        <v>91</v>
      </c>
      <c r="G9555" t="s">
        <v>1695</v>
      </c>
    </row>
    <row r="9556" spans="1:7" x14ac:dyDescent="0.25">
      <c r="A9556" t="s">
        <v>87</v>
      </c>
      <c r="B9556" t="s">
        <v>88</v>
      </c>
      <c r="C9556" t="s">
        <v>89</v>
      </c>
      <c r="D9556" s="1">
        <v>42352</v>
      </c>
      <c r="E9556" s="2">
        <v>25</v>
      </c>
      <c r="F9556" t="s">
        <v>91</v>
      </c>
      <c r="G9556" t="s">
        <v>1695</v>
      </c>
    </row>
    <row r="9557" spans="1:7" x14ac:dyDescent="0.25">
      <c r="A9557" t="s">
        <v>87</v>
      </c>
      <c r="B9557" t="s">
        <v>88</v>
      </c>
      <c r="C9557" t="s">
        <v>89</v>
      </c>
      <c r="D9557" s="1">
        <v>42352</v>
      </c>
      <c r="E9557" s="2">
        <v>25</v>
      </c>
      <c r="F9557" t="s">
        <v>92</v>
      </c>
      <c r="G9557" t="s">
        <v>1695</v>
      </c>
    </row>
    <row r="9558" spans="1:7" x14ac:dyDescent="0.25">
      <c r="A9558" t="s">
        <v>570</v>
      </c>
      <c r="B9558" t="s">
        <v>571</v>
      </c>
      <c r="C9558" t="s">
        <v>572</v>
      </c>
      <c r="D9558" s="1">
        <v>42352</v>
      </c>
      <c r="E9558" s="2">
        <v>25</v>
      </c>
      <c r="F9558" t="s">
        <v>573</v>
      </c>
      <c r="G9558" t="s">
        <v>2999</v>
      </c>
    </row>
    <row r="9559" spans="1:7" x14ac:dyDescent="0.25">
      <c r="A9559" t="s">
        <v>2285</v>
      </c>
      <c r="B9559" t="s">
        <v>2286</v>
      </c>
      <c r="C9559" t="s">
        <v>2287</v>
      </c>
      <c r="D9559" s="1">
        <v>42352</v>
      </c>
      <c r="E9559" s="2">
        <v>83.33</v>
      </c>
      <c r="G9559" t="s">
        <v>34</v>
      </c>
    </row>
    <row r="9560" spans="1:7" x14ac:dyDescent="0.25">
      <c r="A9560" t="s">
        <v>2153</v>
      </c>
      <c r="B9560" t="s">
        <v>614</v>
      </c>
      <c r="C9560" t="s">
        <v>1310</v>
      </c>
      <c r="D9560" s="1">
        <v>42352</v>
      </c>
      <c r="E9560" s="2">
        <v>10</v>
      </c>
      <c r="F9560" t="s">
        <v>2154</v>
      </c>
      <c r="G9560" t="s">
        <v>1245</v>
      </c>
    </row>
    <row r="9561" spans="1:7" x14ac:dyDescent="0.25">
      <c r="A9561" t="s">
        <v>529</v>
      </c>
      <c r="B9561" t="s">
        <v>290</v>
      </c>
      <c r="C9561" t="s">
        <v>530</v>
      </c>
      <c r="D9561" s="1">
        <v>42352</v>
      </c>
      <c r="E9561" s="2">
        <v>25</v>
      </c>
      <c r="F9561" t="s">
        <v>531</v>
      </c>
      <c r="G9561" t="s">
        <v>3282</v>
      </c>
    </row>
    <row r="9562" spans="1:7" x14ac:dyDescent="0.25">
      <c r="A9562" t="s">
        <v>1590</v>
      </c>
      <c r="B9562" t="s">
        <v>1591</v>
      </c>
      <c r="C9562" t="s">
        <v>1592</v>
      </c>
      <c r="D9562" s="1">
        <v>42352</v>
      </c>
      <c r="E9562" s="2">
        <v>5</v>
      </c>
      <c r="F9562" t="s">
        <v>1593</v>
      </c>
      <c r="G9562" t="s">
        <v>1245</v>
      </c>
    </row>
    <row r="9563" spans="1:7" x14ac:dyDescent="0.25">
      <c r="A9563" t="s">
        <v>2000</v>
      </c>
      <c r="B9563" t="s">
        <v>2001</v>
      </c>
      <c r="C9563" t="s">
        <v>2002</v>
      </c>
      <c r="D9563" s="1">
        <v>42352</v>
      </c>
      <c r="E9563" s="2">
        <v>50</v>
      </c>
      <c r="F9563" t="s">
        <v>2003</v>
      </c>
      <c r="G9563" t="s">
        <v>2681</v>
      </c>
    </row>
    <row r="9564" spans="1:7" x14ac:dyDescent="0.25">
      <c r="A9564" t="s">
        <v>2000</v>
      </c>
      <c r="B9564" t="s">
        <v>2001</v>
      </c>
      <c r="C9564" t="s">
        <v>2002</v>
      </c>
      <c r="D9564" s="1">
        <v>42352</v>
      </c>
      <c r="E9564" s="2">
        <v>50</v>
      </c>
      <c r="F9564" t="s">
        <v>2004</v>
      </c>
      <c r="G9564" t="s">
        <v>2681</v>
      </c>
    </row>
    <row r="9565" spans="1:7" x14ac:dyDescent="0.25">
      <c r="A9565" t="s">
        <v>2000</v>
      </c>
      <c r="B9565" t="s">
        <v>2001</v>
      </c>
      <c r="C9565" t="s">
        <v>2002</v>
      </c>
      <c r="D9565" s="1">
        <v>42352</v>
      </c>
      <c r="E9565" s="2">
        <v>10</v>
      </c>
      <c r="F9565" t="s">
        <v>2003</v>
      </c>
      <c r="G9565" t="s">
        <v>97</v>
      </c>
    </row>
    <row r="9566" spans="1:7" x14ac:dyDescent="0.25">
      <c r="A9566" t="s">
        <v>2000</v>
      </c>
      <c r="B9566" t="s">
        <v>2001</v>
      </c>
      <c r="C9566" t="s">
        <v>2002</v>
      </c>
      <c r="D9566" s="1">
        <v>42352</v>
      </c>
      <c r="E9566" s="2">
        <v>10</v>
      </c>
      <c r="F9566" t="s">
        <v>2004</v>
      </c>
      <c r="G9566" t="s">
        <v>97</v>
      </c>
    </row>
    <row r="9567" spans="1:7" x14ac:dyDescent="0.25">
      <c r="A9567" t="s">
        <v>2690</v>
      </c>
      <c r="B9567" t="s">
        <v>2691</v>
      </c>
      <c r="C9567" t="s">
        <v>2692</v>
      </c>
      <c r="D9567" s="1">
        <v>42352</v>
      </c>
      <c r="E9567" s="2">
        <v>100</v>
      </c>
      <c r="F9567" t="s">
        <v>2693</v>
      </c>
      <c r="G9567" t="s">
        <v>2694</v>
      </c>
    </row>
    <row r="9568" spans="1:7" x14ac:dyDescent="0.25">
      <c r="A9568" t="s">
        <v>2686</v>
      </c>
      <c r="B9568" t="s">
        <v>2687</v>
      </c>
      <c r="C9568" t="s">
        <v>2688</v>
      </c>
      <c r="D9568" s="1">
        <v>42352</v>
      </c>
      <c r="E9568" s="2">
        <v>40</v>
      </c>
      <c r="F9568" t="s">
        <v>2689</v>
      </c>
      <c r="G9568" t="s">
        <v>97</v>
      </c>
    </row>
    <row r="9569" spans="1:7" x14ac:dyDescent="0.25">
      <c r="A9569" t="s">
        <v>53</v>
      </c>
      <c r="B9569" t="s">
        <v>54</v>
      </c>
      <c r="C9569" t="s">
        <v>55</v>
      </c>
      <c r="D9569" s="1">
        <v>42352</v>
      </c>
      <c r="E9569" s="2">
        <v>125</v>
      </c>
      <c r="F9569" t="s">
        <v>56</v>
      </c>
      <c r="G9569" t="s">
        <v>34</v>
      </c>
    </row>
    <row r="9570" spans="1:7" x14ac:dyDescent="0.25">
      <c r="A9570" t="s">
        <v>53</v>
      </c>
      <c r="B9570" t="s">
        <v>54</v>
      </c>
      <c r="C9570" t="s">
        <v>55</v>
      </c>
      <c r="D9570" s="1">
        <v>42352</v>
      </c>
      <c r="E9570" s="2">
        <v>125</v>
      </c>
      <c r="F9570" t="s">
        <v>57</v>
      </c>
      <c r="G9570" t="s">
        <v>34</v>
      </c>
    </row>
    <row r="9571" spans="1:7" x14ac:dyDescent="0.25">
      <c r="A9571" t="s">
        <v>82</v>
      </c>
      <c r="B9571" t="s">
        <v>83</v>
      </c>
      <c r="C9571" t="s">
        <v>84</v>
      </c>
      <c r="D9571" s="1">
        <v>42352</v>
      </c>
      <c r="E9571" s="2">
        <v>10</v>
      </c>
      <c r="F9571" t="s">
        <v>85</v>
      </c>
      <c r="G9571" t="s">
        <v>1245</v>
      </c>
    </row>
    <row r="9572" spans="1:7" x14ac:dyDescent="0.25">
      <c r="A9572" t="s">
        <v>82</v>
      </c>
      <c r="B9572" t="s">
        <v>83</v>
      </c>
      <c r="C9572" t="s">
        <v>84</v>
      </c>
      <c r="D9572" s="1">
        <v>42352</v>
      </c>
      <c r="E9572" s="2">
        <v>10</v>
      </c>
      <c r="F9572" t="s">
        <v>86</v>
      </c>
      <c r="G9572" t="s">
        <v>1245</v>
      </c>
    </row>
    <row r="9573" spans="1:7" x14ac:dyDescent="0.25">
      <c r="A9573" t="s">
        <v>2678</v>
      </c>
      <c r="B9573" t="s">
        <v>248</v>
      </c>
      <c r="C9573" t="s">
        <v>2679</v>
      </c>
      <c r="D9573" s="1">
        <v>42352</v>
      </c>
      <c r="E9573" s="2">
        <v>10</v>
      </c>
      <c r="F9573" t="s">
        <v>2680</v>
      </c>
      <c r="G9573" t="s">
        <v>2663</v>
      </c>
    </row>
    <row r="9574" spans="1:7" x14ac:dyDescent="0.25">
      <c r="A9574" t="s">
        <v>2717</v>
      </c>
      <c r="B9574" t="s">
        <v>2718</v>
      </c>
      <c r="C9574" t="s">
        <v>2425</v>
      </c>
      <c r="D9574" s="1">
        <v>42352</v>
      </c>
      <c r="E9574" s="2">
        <v>25</v>
      </c>
      <c r="F9574" t="s">
        <v>2719</v>
      </c>
      <c r="G9574" t="s">
        <v>2456</v>
      </c>
    </row>
    <row r="9575" spans="1:7" x14ac:dyDescent="0.25">
      <c r="A9575" t="s">
        <v>2717</v>
      </c>
      <c r="B9575" t="s">
        <v>2718</v>
      </c>
      <c r="C9575" t="s">
        <v>2425</v>
      </c>
      <c r="D9575" s="1">
        <v>42352</v>
      </c>
      <c r="E9575" s="2">
        <v>25</v>
      </c>
      <c r="F9575" t="s">
        <v>2720</v>
      </c>
      <c r="G9575" t="s">
        <v>2456</v>
      </c>
    </row>
    <row r="9576" spans="1:7" x14ac:dyDescent="0.25">
      <c r="A9576" t="s">
        <v>328</v>
      </c>
      <c r="B9576" t="s">
        <v>329</v>
      </c>
      <c r="C9576" t="s">
        <v>330</v>
      </c>
      <c r="D9576" s="1">
        <v>42352</v>
      </c>
      <c r="E9576" s="2">
        <v>150</v>
      </c>
      <c r="F9576" t="s">
        <v>331</v>
      </c>
      <c r="G9576" t="s">
        <v>828</v>
      </c>
    </row>
    <row r="9577" spans="1:7" x14ac:dyDescent="0.25">
      <c r="A9577" t="s">
        <v>328</v>
      </c>
      <c r="B9577" t="s">
        <v>329</v>
      </c>
      <c r="C9577" t="s">
        <v>330</v>
      </c>
      <c r="D9577" s="1">
        <v>42352</v>
      </c>
      <c r="E9577" s="2">
        <v>150</v>
      </c>
      <c r="F9577" t="s">
        <v>332</v>
      </c>
      <c r="G9577" t="s">
        <v>828</v>
      </c>
    </row>
    <row r="9578" spans="1:7" x14ac:dyDescent="0.25">
      <c r="A9578" t="s">
        <v>3441</v>
      </c>
      <c r="B9578" t="s">
        <v>3442</v>
      </c>
      <c r="C9578" t="s">
        <v>3443</v>
      </c>
      <c r="D9578" s="1">
        <v>42352</v>
      </c>
      <c r="E9578" s="2">
        <v>100</v>
      </c>
      <c r="F9578" t="s">
        <v>3444</v>
      </c>
      <c r="G9578" t="s">
        <v>3337</v>
      </c>
    </row>
    <row r="9579" spans="1:7" x14ac:dyDescent="0.25">
      <c r="A9579" t="s">
        <v>2721</v>
      </c>
      <c r="B9579" t="s">
        <v>2722</v>
      </c>
      <c r="C9579" t="s">
        <v>2723</v>
      </c>
      <c r="D9579" s="1">
        <v>42352</v>
      </c>
      <c r="E9579" s="2">
        <v>10</v>
      </c>
      <c r="F9579" t="s">
        <v>2724</v>
      </c>
      <c r="G9579" t="s">
        <v>310</v>
      </c>
    </row>
    <row r="9580" spans="1:7" x14ac:dyDescent="0.25">
      <c r="A9580" t="s">
        <v>2721</v>
      </c>
      <c r="B9580" t="s">
        <v>2722</v>
      </c>
      <c r="C9580" t="s">
        <v>2723</v>
      </c>
      <c r="D9580" s="1">
        <v>42352</v>
      </c>
      <c r="E9580" s="2">
        <v>10</v>
      </c>
      <c r="F9580" t="s">
        <v>2725</v>
      </c>
      <c r="G9580" t="s">
        <v>310</v>
      </c>
    </row>
    <row r="9581" spans="1:7" x14ac:dyDescent="0.25">
      <c r="A9581" t="s">
        <v>2721</v>
      </c>
      <c r="B9581" t="s">
        <v>2722</v>
      </c>
      <c r="C9581" t="s">
        <v>2723</v>
      </c>
      <c r="D9581" s="1">
        <v>42352</v>
      </c>
      <c r="E9581" s="2">
        <v>10</v>
      </c>
      <c r="F9581" t="s">
        <v>2726</v>
      </c>
      <c r="G9581" t="s">
        <v>310</v>
      </c>
    </row>
    <row r="9582" spans="1:7" x14ac:dyDescent="0.25">
      <c r="A9582" t="s">
        <v>2721</v>
      </c>
      <c r="B9582" t="s">
        <v>2722</v>
      </c>
      <c r="C9582" t="s">
        <v>2723</v>
      </c>
      <c r="D9582" s="1">
        <v>42352</v>
      </c>
      <c r="E9582" s="2">
        <v>5</v>
      </c>
      <c r="F9582" t="s">
        <v>2724</v>
      </c>
      <c r="G9582" t="s">
        <v>3243</v>
      </c>
    </row>
    <row r="9583" spans="1:7" x14ac:dyDescent="0.25">
      <c r="A9583" t="s">
        <v>2721</v>
      </c>
      <c r="B9583" t="s">
        <v>2722</v>
      </c>
      <c r="C9583" t="s">
        <v>2723</v>
      </c>
      <c r="D9583" s="1">
        <v>42352</v>
      </c>
      <c r="E9583" s="2">
        <v>5</v>
      </c>
      <c r="F9583" t="s">
        <v>2725</v>
      </c>
      <c r="G9583" t="s">
        <v>3243</v>
      </c>
    </row>
    <row r="9584" spans="1:7" x14ac:dyDescent="0.25">
      <c r="A9584" t="s">
        <v>2721</v>
      </c>
      <c r="B9584" t="s">
        <v>2722</v>
      </c>
      <c r="C9584" t="s">
        <v>2723</v>
      </c>
      <c r="D9584" s="1">
        <v>42352</v>
      </c>
      <c r="E9584" s="2">
        <v>5</v>
      </c>
      <c r="F9584" t="s">
        <v>2726</v>
      </c>
      <c r="G9584" t="s">
        <v>3243</v>
      </c>
    </row>
    <row r="9585" spans="1:7" x14ac:dyDescent="0.25">
      <c r="A9585" t="s">
        <v>2742</v>
      </c>
      <c r="B9585" t="s">
        <v>2743</v>
      </c>
      <c r="C9585" t="s">
        <v>2744</v>
      </c>
      <c r="D9585" s="1">
        <v>42352</v>
      </c>
      <c r="E9585" s="2">
        <v>150</v>
      </c>
      <c r="F9585" t="s">
        <v>2745</v>
      </c>
      <c r="G9585" t="s">
        <v>2746</v>
      </c>
    </row>
    <row r="9586" spans="1:7" x14ac:dyDescent="0.25">
      <c r="A9586" t="s">
        <v>2742</v>
      </c>
      <c r="B9586" t="s">
        <v>2743</v>
      </c>
      <c r="C9586" t="s">
        <v>2744</v>
      </c>
      <c r="D9586" s="1">
        <v>42352</v>
      </c>
      <c r="E9586" s="2">
        <v>150</v>
      </c>
      <c r="F9586" t="s">
        <v>2747</v>
      </c>
      <c r="G9586" t="s">
        <v>2746</v>
      </c>
    </row>
    <row r="9587" spans="1:7" x14ac:dyDescent="0.25">
      <c r="A9587" t="s">
        <v>44</v>
      </c>
      <c r="B9587" t="s">
        <v>45</v>
      </c>
      <c r="C9587" t="s">
        <v>46</v>
      </c>
      <c r="D9587" s="1">
        <v>42352</v>
      </c>
      <c r="E9587" s="2">
        <v>83.33</v>
      </c>
      <c r="F9587" t="s">
        <v>47</v>
      </c>
      <c r="G9587" t="s">
        <v>34</v>
      </c>
    </row>
    <row r="9588" spans="1:7" x14ac:dyDescent="0.25">
      <c r="A9588" t="s">
        <v>44</v>
      </c>
      <c r="B9588" t="s">
        <v>45</v>
      </c>
      <c r="C9588" t="s">
        <v>46</v>
      </c>
      <c r="D9588" s="1">
        <v>42352</v>
      </c>
      <c r="E9588" s="2">
        <v>83.33</v>
      </c>
      <c r="F9588" t="s">
        <v>48</v>
      </c>
      <c r="G9588" t="s">
        <v>34</v>
      </c>
    </row>
    <row r="9589" spans="1:7" x14ac:dyDescent="0.25">
      <c r="A9589" t="s">
        <v>333</v>
      </c>
      <c r="B9589" t="s">
        <v>152</v>
      </c>
      <c r="C9589" t="s">
        <v>334</v>
      </c>
      <c r="D9589" s="1">
        <v>42352</v>
      </c>
      <c r="E9589" s="2">
        <v>2</v>
      </c>
      <c r="F9589" t="s">
        <v>335</v>
      </c>
      <c r="G9589" t="s">
        <v>114</v>
      </c>
    </row>
    <row r="9590" spans="1:7" x14ac:dyDescent="0.25">
      <c r="A9590" t="s">
        <v>333</v>
      </c>
      <c r="B9590" t="s">
        <v>152</v>
      </c>
      <c r="C9590" t="s">
        <v>334</v>
      </c>
      <c r="D9590" s="1">
        <v>42352</v>
      </c>
      <c r="E9590" s="2">
        <v>2</v>
      </c>
      <c r="F9590" t="s">
        <v>336</v>
      </c>
      <c r="G9590" t="s">
        <v>114</v>
      </c>
    </row>
    <row r="9591" spans="1:7" x14ac:dyDescent="0.25">
      <c r="A9591" t="s">
        <v>1803</v>
      </c>
      <c r="B9591" t="s">
        <v>1804</v>
      </c>
      <c r="C9591" t="s">
        <v>1805</v>
      </c>
      <c r="D9591" s="1">
        <v>42352</v>
      </c>
      <c r="E9591" s="2">
        <v>25</v>
      </c>
      <c r="F9591" t="s">
        <v>1806</v>
      </c>
      <c r="G9591" t="s">
        <v>97</v>
      </c>
    </row>
    <row r="9592" spans="1:7" x14ac:dyDescent="0.25">
      <c r="A9592" t="s">
        <v>10</v>
      </c>
      <c r="B9592" t="s">
        <v>11</v>
      </c>
      <c r="C9592" t="s">
        <v>12</v>
      </c>
      <c r="D9592" s="1">
        <v>42352</v>
      </c>
      <c r="E9592" s="2">
        <v>83.33</v>
      </c>
      <c r="G9592" t="s">
        <v>34</v>
      </c>
    </row>
    <row r="9593" spans="1:7" x14ac:dyDescent="0.25">
      <c r="A9593" t="s">
        <v>322</v>
      </c>
      <c r="B9593" t="s">
        <v>323</v>
      </c>
      <c r="C9593" t="s">
        <v>324</v>
      </c>
      <c r="D9593" s="1">
        <v>42352</v>
      </c>
      <c r="E9593" s="2">
        <v>75</v>
      </c>
      <c r="F9593" t="s">
        <v>325</v>
      </c>
      <c r="G9593" t="s">
        <v>326</v>
      </c>
    </row>
    <row r="9594" spans="1:7" x14ac:dyDescent="0.25">
      <c r="A9594" t="s">
        <v>322</v>
      </c>
      <c r="B9594" t="s">
        <v>323</v>
      </c>
      <c r="C9594" t="s">
        <v>324</v>
      </c>
      <c r="D9594" s="1">
        <v>42352</v>
      </c>
      <c r="E9594" s="2">
        <v>75</v>
      </c>
      <c r="F9594" t="s">
        <v>327</v>
      </c>
      <c r="G9594" t="s">
        <v>326</v>
      </c>
    </row>
    <row r="9595" spans="1:7" x14ac:dyDescent="0.25">
      <c r="A9595" t="s">
        <v>312</v>
      </c>
      <c r="B9595" t="s">
        <v>248</v>
      </c>
      <c r="C9595" t="s">
        <v>313</v>
      </c>
      <c r="D9595" s="1">
        <v>42352</v>
      </c>
      <c r="E9595" s="2">
        <v>50</v>
      </c>
      <c r="F9595" t="s">
        <v>314</v>
      </c>
      <c r="G9595" t="s">
        <v>315</v>
      </c>
    </row>
    <row r="9596" spans="1:7" x14ac:dyDescent="0.25">
      <c r="A9596" t="s">
        <v>49</v>
      </c>
      <c r="B9596" t="s">
        <v>50</v>
      </c>
      <c r="C9596" t="s">
        <v>51</v>
      </c>
      <c r="D9596" s="1">
        <v>42352</v>
      </c>
      <c r="E9596" s="2">
        <v>125</v>
      </c>
      <c r="F9596" t="s">
        <v>52</v>
      </c>
      <c r="G9596" t="s">
        <v>34</v>
      </c>
    </row>
    <row r="9597" spans="1:7" x14ac:dyDescent="0.25">
      <c r="A9597" t="s">
        <v>316</v>
      </c>
      <c r="B9597" t="s">
        <v>317</v>
      </c>
      <c r="C9597" t="s">
        <v>318</v>
      </c>
      <c r="D9597" s="1">
        <v>42352</v>
      </c>
      <c r="E9597" s="2">
        <v>40</v>
      </c>
      <c r="F9597" t="s">
        <v>319</v>
      </c>
      <c r="G9597" t="s">
        <v>1275</v>
      </c>
    </row>
    <row r="9598" spans="1:7" x14ac:dyDescent="0.25">
      <c r="A9598" t="s">
        <v>316</v>
      </c>
      <c r="B9598" t="s">
        <v>317</v>
      </c>
      <c r="C9598" t="s">
        <v>318</v>
      </c>
      <c r="D9598" s="1">
        <v>42352</v>
      </c>
      <c r="E9598" s="2">
        <v>40</v>
      </c>
      <c r="F9598" t="s">
        <v>320</v>
      </c>
      <c r="G9598" t="s">
        <v>1275</v>
      </c>
    </row>
    <row r="9599" spans="1:7" x14ac:dyDescent="0.25">
      <c r="A9599" t="s">
        <v>899</v>
      </c>
      <c r="B9599" t="s">
        <v>900</v>
      </c>
      <c r="C9599" t="s">
        <v>901</v>
      </c>
      <c r="D9599" s="1">
        <v>42353</v>
      </c>
      <c r="E9599" s="2">
        <v>200</v>
      </c>
      <c r="G9599" t="s">
        <v>838</v>
      </c>
    </row>
    <row r="9600" spans="1:7" x14ac:dyDescent="0.25">
      <c r="A9600" t="s">
        <v>916</v>
      </c>
      <c r="B9600" t="s">
        <v>15</v>
      </c>
      <c r="C9600" t="s">
        <v>917</v>
      </c>
      <c r="D9600" s="1">
        <v>42353</v>
      </c>
      <c r="E9600" s="2">
        <v>1000</v>
      </c>
      <c r="F9600" t="s">
        <v>918</v>
      </c>
      <c r="G9600" t="s">
        <v>34</v>
      </c>
    </row>
    <row r="9601" spans="1:7" x14ac:dyDescent="0.25">
      <c r="A9601" t="s">
        <v>913</v>
      </c>
      <c r="B9601" t="s">
        <v>914</v>
      </c>
      <c r="C9601" t="s">
        <v>46</v>
      </c>
      <c r="D9601" s="1">
        <v>42353</v>
      </c>
      <c r="E9601" s="2">
        <v>200</v>
      </c>
      <c r="F9601" t="s">
        <v>915</v>
      </c>
      <c r="G9601" t="s">
        <v>522</v>
      </c>
    </row>
    <row r="9602" spans="1:7" x14ac:dyDescent="0.25">
      <c r="A9602" t="s">
        <v>1567</v>
      </c>
      <c r="B9602" t="s">
        <v>1568</v>
      </c>
      <c r="C9602" t="s">
        <v>1569</v>
      </c>
      <c r="D9602" s="1">
        <v>42353</v>
      </c>
      <c r="E9602" s="2">
        <v>1000</v>
      </c>
      <c r="F9602" t="s">
        <v>1570</v>
      </c>
      <c r="G9602" t="s">
        <v>34</v>
      </c>
    </row>
    <row r="9603" spans="1:7" x14ac:dyDescent="0.25">
      <c r="A9603" t="s">
        <v>188</v>
      </c>
      <c r="B9603" t="s">
        <v>189</v>
      </c>
      <c r="C9603" t="s">
        <v>190</v>
      </c>
      <c r="D9603" s="1">
        <v>42353</v>
      </c>
      <c r="E9603" s="2">
        <v>100</v>
      </c>
      <c r="F9603" t="s">
        <v>191</v>
      </c>
      <c r="G9603" t="s">
        <v>192</v>
      </c>
    </row>
    <row r="9604" spans="1:7" x14ac:dyDescent="0.25">
      <c r="A9604" t="s">
        <v>954</v>
      </c>
      <c r="B9604" t="s">
        <v>955</v>
      </c>
      <c r="C9604" t="s">
        <v>956</v>
      </c>
      <c r="D9604" s="1">
        <v>42353</v>
      </c>
      <c r="E9604" s="2">
        <v>5000</v>
      </c>
      <c r="G9604" t="s">
        <v>522</v>
      </c>
    </row>
    <row r="9605" spans="1:7" x14ac:dyDescent="0.25">
      <c r="A9605" t="s">
        <v>3445</v>
      </c>
      <c r="B9605" t="s">
        <v>2459</v>
      </c>
      <c r="C9605" t="s">
        <v>3446</v>
      </c>
      <c r="D9605" s="1">
        <v>42353</v>
      </c>
      <c r="E9605" s="2">
        <v>250</v>
      </c>
      <c r="F9605" t="s">
        <v>3447</v>
      </c>
      <c r="G9605" t="s">
        <v>424</v>
      </c>
    </row>
    <row r="9606" spans="1:7" x14ac:dyDescent="0.25">
      <c r="A9606" t="s">
        <v>3448</v>
      </c>
      <c r="B9606" t="s">
        <v>744</v>
      </c>
      <c r="C9606" t="s">
        <v>3449</v>
      </c>
      <c r="D9606" s="1">
        <v>42356</v>
      </c>
      <c r="E9606" s="2">
        <v>200</v>
      </c>
      <c r="G9606" t="s">
        <v>3450</v>
      </c>
    </row>
    <row r="9607" spans="1:7" x14ac:dyDescent="0.25">
      <c r="A9607" t="s">
        <v>3448</v>
      </c>
      <c r="B9607" t="s">
        <v>744</v>
      </c>
      <c r="C9607" t="s">
        <v>3449</v>
      </c>
      <c r="D9607" s="1">
        <v>42356</v>
      </c>
      <c r="E9607" s="2">
        <v>200</v>
      </c>
      <c r="G9607" t="s">
        <v>3450</v>
      </c>
    </row>
    <row r="9608" spans="1:7" x14ac:dyDescent="0.25">
      <c r="A9608" t="s">
        <v>489</v>
      </c>
      <c r="B9608" t="s">
        <v>490</v>
      </c>
      <c r="C9608" t="s">
        <v>491</v>
      </c>
      <c r="D9608" s="1">
        <v>42367</v>
      </c>
      <c r="E9608" s="2">
        <v>1000</v>
      </c>
      <c r="F9608" t="s">
        <v>492</v>
      </c>
      <c r="G9608" t="s">
        <v>34</v>
      </c>
    </row>
    <row r="9609" spans="1:7" x14ac:dyDescent="0.25">
      <c r="A9609" t="s">
        <v>1150</v>
      </c>
      <c r="B9609" t="s">
        <v>1151</v>
      </c>
      <c r="C9609" t="s">
        <v>865</v>
      </c>
      <c r="D9609" s="1">
        <v>42367</v>
      </c>
      <c r="E9609" s="2">
        <v>100</v>
      </c>
      <c r="F9609" t="s">
        <v>1152</v>
      </c>
      <c r="G9609" t="s">
        <v>25</v>
      </c>
    </row>
    <row r="9610" spans="1:7" x14ac:dyDescent="0.25">
      <c r="A9610" t="s">
        <v>3451</v>
      </c>
      <c r="B9610" t="s">
        <v>3452</v>
      </c>
      <c r="C9610" t="s">
        <v>936</v>
      </c>
      <c r="D9610" s="1">
        <v>42367</v>
      </c>
      <c r="E9610" s="2">
        <v>1000</v>
      </c>
      <c r="G9610" t="s">
        <v>2561</v>
      </c>
    </row>
    <row r="9611" spans="1:7" x14ac:dyDescent="0.25">
      <c r="A9611" t="s">
        <v>3453</v>
      </c>
      <c r="B9611" t="s">
        <v>801</v>
      </c>
      <c r="C9611" t="s">
        <v>3454</v>
      </c>
      <c r="D9611" s="1">
        <v>42367</v>
      </c>
      <c r="E9611" s="2">
        <v>100</v>
      </c>
      <c r="F9611" t="s">
        <v>3455</v>
      </c>
      <c r="G9611" t="s">
        <v>3337</v>
      </c>
    </row>
    <row r="9612" spans="1:7" x14ac:dyDescent="0.25">
      <c r="A9612" t="s">
        <v>3456</v>
      </c>
      <c r="B9612" t="s">
        <v>116</v>
      </c>
      <c r="C9612" t="s">
        <v>3457</v>
      </c>
      <c r="D9612" s="1">
        <v>42367</v>
      </c>
      <c r="E9612" s="2">
        <v>35</v>
      </c>
      <c r="F9612" t="s">
        <v>3458</v>
      </c>
      <c r="G9612" t="s">
        <v>3337</v>
      </c>
    </row>
    <row r="9613" spans="1:7" x14ac:dyDescent="0.25">
      <c r="A9613" t="s">
        <v>3459</v>
      </c>
      <c r="B9613" t="s">
        <v>3460</v>
      </c>
      <c r="C9613" t="s">
        <v>3461</v>
      </c>
      <c r="D9613" s="1">
        <v>42367</v>
      </c>
      <c r="E9613" s="2">
        <v>100</v>
      </c>
      <c r="F9613" t="s">
        <v>3462</v>
      </c>
      <c r="G9613" t="s">
        <v>3337</v>
      </c>
    </row>
    <row r="9614" spans="1:7" x14ac:dyDescent="0.25">
      <c r="A9614" t="s">
        <v>3463</v>
      </c>
      <c r="B9614" t="s">
        <v>3464</v>
      </c>
      <c r="C9614" t="s">
        <v>3344</v>
      </c>
      <c r="D9614" s="1">
        <v>42367</v>
      </c>
      <c r="E9614" s="2">
        <v>1000</v>
      </c>
      <c r="F9614" t="s">
        <v>3465</v>
      </c>
      <c r="G9614" t="s">
        <v>3337</v>
      </c>
    </row>
    <row r="9615" spans="1:7" x14ac:dyDescent="0.25">
      <c r="A9615" t="s">
        <v>2134</v>
      </c>
      <c r="B9615" t="s">
        <v>2135</v>
      </c>
      <c r="C9615" t="s">
        <v>2136</v>
      </c>
      <c r="D9615" s="1">
        <v>42367</v>
      </c>
      <c r="E9615" s="2">
        <v>1000</v>
      </c>
      <c r="F9615" t="s">
        <v>2137</v>
      </c>
      <c r="G9615" t="s">
        <v>114</v>
      </c>
    </row>
    <row r="9616" spans="1:7" x14ac:dyDescent="0.25">
      <c r="A9616" t="s">
        <v>847</v>
      </c>
      <c r="B9616" t="s">
        <v>744</v>
      </c>
      <c r="C9616" t="s">
        <v>848</v>
      </c>
      <c r="D9616" s="1">
        <v>42367</v>
      </c>
      <c r="E9616" s="2">
        <v>1000</v>
      </c>
      <c r="F9616" t="s">
        <v>849</v>
      </c>
      <c r="G9616" t="s">
        <v>850</v>
      </c>
    </row>
    <row r="9617" spans="1:7" x14ac:dyDescent="0.25">
      <c r="A9617" t="s">
        <v>3466</v>
      </c>
      <c r="B9617" t="s">
        <v>2381</v>
      </c>
      <c r="C9617" t="s">
        <v>997</v>
      </c>
      <c r="D9617" s="1">
        <v>42367</v>
      </c>
      <c r="E9617" s="2">
        <v>50</v>
      </c>
      <c r="G9617" t="s">
        <v>25</v>
      </c>
    </row>
    <row r="9618" spans="1:7" x14ac:dyDescent="0.25">
      <c r="A9618" t="s">
        <v>3467</v>
      </c>
      <c r="B9618" t="s">
        <v>3468</v>
      </c>
      <c r="C9618" t="s">
        <v>1412</v>
      </c>
      <c r="D9618" s="1">
        <v>42367</v>
      </c>
      <c r="E9618" s="2">
        <v>100</v>
      </c>
      <c r="F9618" t="s">
        <v>3469</v>
      </c>
      <c r="G9618" t="s">
        <v>3337</v>
      </c>
    </row>
    <row r="9619" spans="1:7" x14ac:dyDescent="0.25">
      <c r="A9619" t="s">
        <v>3467</v>
      </c>
      <c r="B9619" t="s">
        <v>3468</v>
      </c>
      <c r="C9619" t="s">
        <v>1412</v>
      </c>
      <c r="D9619" s="1">
        <v>42367</v>
      </c>
      <c r="E9619" s="2">
        <v>100</v>
      </c>
      <c r="F9619" t="s">
        <v>3469</v>
      </c>
      <c r="G9619" t="s">
        <v>522</v>
      </c>
    </row>
    <row r="9620" spans="1:7" x14ac:dyDescent="0.25">
      <c r="A9620" t="s">
        <v>2397</v>
      </c>
      <c r="B9620" t="s">
        <v>2398</v>
      </c>
      <c r="C9620" t="s">
        <v>2399</v>
      </c>
      <c r="D9620" s="1">
        <v>42367</v>
      </c>
      <c r="E9620" s="2">
        <v>250</v>
      </c>
      <c r="F9620" t="s">
        <v>2400</v>
      </c>
      <c r="G9620" t="s">
        <v>2401</v>
      </c>
    </row>
    <row r="9621" spans="1:7" x14ac:dyDescent="0.25">
      <c r="A9621" t="s">
        <v>864</v>
      </c>
      <c r="B9621" t="s">
        <v>371</v>
      </c>
      <c r="C9621" t="s">
        <v>865</v>
      </c>
      <c r="D9621" s="1">
        <v>42367</v>
      </c>
      <c r="E9621" s="2">
        <v>200</v>
      </c>
      <c r="F9621" t="s">
        <v>866</v>
      </c>
      <c r="G9621" t="s">
        <v>867</v>
      </c>
    </row>
    <row r="9622" spans="1:7" x14ac:dyDescent="0.25">
      <c r="A9622" t="s">
        <v>221</v>
      </c>
      <c r="B9622" t="s">
        <v>222</v>
      </c>
      <c r="C9622" t="s">
        <v>223</v>
      </c>
      <c r="D9622" s="1">
        <v>42367</v>
      </c>
      <c r="E9622" s="2">
        <v>1000</v>
      </c>
      <c r="F9622" t="s">
        <v>224</v>
      </c>
      <c r="G9622" t="s">
        <v>1519</v>
      </c>
    </row>
    <row r="9623" spans="1:7" x14ac:dyDescent="0.25">
      <c r="A9623" t="s">
        <v>2176</v>
      </c>
      <c r="B9623" t="s">
        <v>2177</v>
      </c>
      <c r="C9623" t="s">
        <v>2178</v>
      </c>
      <c r="D9623" s="1">
        <v>42367</v>
      </c>
      <c r="E9623" s="2">
        <v>200</v>
      </c>
      <c r="F9623" t="s">
        <v>2179</v>
      </c>
      <c r="G9623" t="s">
        <v>67</v>
      </c>
    </row>
    <row r="9624" spans="1:7" x14ac:dyDescent="0.25">
      <c r="A9624" t="s">
        <v>2171</v>
      </c>
      <c r="B9624" t="s">
        <v>2172</v>
      </c>
      <c r="C9624" t="s">
        <v>2173</v>
      </c>
      <c r="D9624" s="1">
        <v>42367</v>
      </c>
      <c r="E9624" s="2">
        <v>200</v>
      </c>
      <c r="G9624" t="s">
        <v>2199</v>
      </c>
    </row>
    <row r="9625" spans="1:7" x14ac:dyDescent="0.25">
      <c r="A9625" t="s">
        <v>68</v>
      </c>
      <c r="B9625" t="s">
        <v>69</v>
      </c>
      <c r="D9625" s="1">
        <v>42367</v>
      </c>
      <c r="E9625" s="2">
        <v>100</v>
      </c>
      <c r="G9625" t="s">
        <v>114</v>
      </c>
    </row>
    <row r="9626" spans="1:7" x14ac:dyDescent="0.25">
      <c r="A9626" t="s">
        <v>2863</v>
      </c>
      <c r="B9626" t="s">
        <v>2864</v>
      </c>
      <c r="D9626" s="1">
        <v>42367</v>
      </c>
      <c r="E9626" s="2">
        <v>50000</v>
      </c>
      <c r="G9626" t="s">
        <v>2865</v>
      </c>
    </row>
    <row r="9627" spans="1:7" x14ac:dyDescent="0.25">
      <c r="A9627" t="s">
        <v>832</v>
      </c>
      <c r="B9627" t="s">
        <v>833</v>
      </c>
      <c r="D9627" s="1">
        <v>42367</v>
      </c>
      <c r="E9627" s="2">
        <v>1000</v>
      </c>
      <c r="F9627" t="s">
        <v>834</v>
      </c>
      <c r="G9627" t="s">
        <v>2253</v>
      </c>
    </row>
    <row r="9628" spans="1:7" x14ac:dyDescent="0.25">
      <c r="A9628" t="s">
        <v>3470</v>
      </c>
      <c r="B9628" t="s">
        <v>3471</v>
      </c>
      <c r="D9628" s="1">
        <v>42367</v>
      </c>
      <c r="E9628" s="2">
        <v>25000</v>
      </c>
      <c r="G9628" t="s">
        <v>2060</v>
      </c>
    </row>
    <row r="9629" spans="1:7" x14ac:dyDescent="0.25">
      <c r="A9629" t="s">
        <v>65</v>
      </c>
      <c r="B9629" t="s">
        <v>66</v>
      </c>
      <c r="D9629" s="1">
        <v>42367</v>
      </c>
      <c r="E9629" s="2">
        <v>25</v>
      </c>
      <c r="G9629" t="s">
        <v>145</v>
      </c>
    </row>
    <row r="9630" spans="1:7" x14ac:dyDescent="0.25">
      <c r="A9630" t="s">
        <v>1840</v>
      </c>
      <c r="B9630" t="s">
        <v>1841</v>
      </c>
      <c r="D9630" s="1">
        <v>42367</v>
      </c>
      <c r="E9630" s="2">
        <v>1000</v>
      </c>
      <c r="G9630" t="s">
        <v>34</v>
      </c>
    </row>
    <row r="9631" spans="1:7" x14ac:dyDescent="0.25">
      <c r="A9631" t="s">
        <v>2721</v>
      </c>
      <c r="B9631" t="s">
        <v>2722</v>
      </c>
      <c r="C9631" t="s">
        <v>2723</v>
      </c>
      <c r="D9631" s="1">
        <v>42368</v>
      </c>
      <c r="E9631" s="2">
        <v>10</v>
      </c>
      <c r="F9631" t="s">
        <v>2724</v>
      </c>
      <c r="G9631" t="s">
        <v>310</v>
      </c>
    </row>
    <row r="9632" spans="1:7" x14ac:dyDescent="0.25">
      <c r="A9632" t="s">
        <v>2721</v>
      </c>
      <c r="B9632" t="s">
        <v>2722</v>
      </c>
      <c r="C9632" t="s">
        <v>2723</v>
      </c>
      <c r="D9632" s="1">
        <v>42368</v>
      </c>
      <c r="E9632" s="2">
        <v>10</v>
      </c>
      <c r="F9632" t="s">
        <v>2725</v>
      </c>
      <c r="G9632" t="s">
        <v>310</v>
      </c>
    </row>
    <row r="9633" spans="1:7" x14ac:dyDescent="0.25">
      <c r="A9633" t="s">
        <v>2721</v>
      </c>
      <c r="B9633" t="s">
        <v>2722</v>
      </c>
      <c r="C9633" t="s">
        <v>2723</v>
      </c>
      <c r="D9633" s="1">
        <v>42368</v>
      </c>
      <c r="E9633" s="2">
        <v>10</v>
      </c>
      <c r="F9633" t="s">
        <v>2726</v>
      </c>
      <c r="G9633" t="s">
        <v>310</v>
      </c>
    </row>
    <row r="9634" spans="1:7" x14ac:dyDescent="0.25">
      <c r="A9634" t="s">
        <v>2721</v>
      </c>
      <c r="B9634" t="s">
        <v>2722</v>
      </c>
      <c r="C9634" t="s">
        <v>2723</v>
      </c>
      <c r="D9634" s="1">
        <v>42368</v>
      </c>
      <c r="E9634" s="2">
        <v>5</v>
      </c>
      <c r="F9634" t="s">
        <v>2724</v>
      </c>
      <c r="G9634" t="s">
        <v>3243</v>
      </c>
    </row>
    <row r="9635" spans="1:7" x14ac:dyDescent="0.25">
      <c r="A9635" t="s">
        <v>2721</v>
      </c>
      <c r="B9635" t="s">
        <v>2722</v>
      </c>
      <c r="C9635" t="s">
        <v>2723</v>
      </c>
      <c r="D9635" s="1">
        <v>42368</v>
      </c>
      <c r="E9635" s="2">
        <v>5</v>
      </c>
      <c r="F9635" t="s">
        <v>2725</v>
      </c>
      <c r="G9635" t="s">
        <v>3243</v>
      </c>
    </row>
    <row r="9636" spans="1:7" x14ac:dyDescent="0.25">
      <c r="A9636" t="s">
        <v>2721</v>
      </c>
      <c r="B9636" t="s">
        <v>2722</v>
      </c>
      <c r="C9636" t="s">
        <v>2723</v>
      </c>
      <c r="D9636" s="1">
        <v>42368</v>
      </c>
      <c r="E9636" s="2">
        <v>5</v>
      </c>
      <c r="F9636" t="s">
        <v>2726</v>
      </c>
      <c r="G9636" t="s">
        <v>3243</v>
      </c>
    </row>
    <row r="9637" spans="1:7" x14ac:dyDescent="0.25">
      <c r="A9637" t="s">
        <v>2742</v>
      </c>
      <c r="B9637" t="s">
        <v>2743</v>
      </c>
      <c r="C9637" t="s">
        <v>2744</v>
      </c>
      <c r="D9637" s="1">
        <v>42368</v>
      </c>
      <c r="E9637" s="2">
        <v>150</v>
      </c>
      <c r="F9637" t="s">
        <v>2745</v>
      </c>
      <c r="G9637" t="s">
        <v>2746</v>
      </c>
    </row>
    <row r="9638" spans="1:7" x14ac:dyDescent="0.25">
      <c r="A9638" t="s">
        <v>2742</v>
      </c>
      <c r="B9638" t="s">
        <v>2743</v>
      </c>
      <c r="C9638" t="s">
        <v>2744</v>
      </c>
      <c r="D9638" s="1">
        <v>42368</v>
      </c>
      <c r="E9638" s="2">
        <v>150</v>
      </c>
      <c r="F9638" t="s">
        <v>2747</v>
      </c>
      <c r="G9638" t="s">
        <v>2746</v>
      </c>
    </row>
    <row r="9639" spans="1:7" x14ac:dyDescent="0.25">
      <c r="A9639" t="s">
        <v>333</v>
      </c>
      <c r="B9639" t="s">
        <v>152</v>
      </c>
      <c r="C9639" t="s">
        <v>334</v>
      </c>
      <c r="D9639" s="1">
        <v>42368</v>
      </c>
      <c r="E9639" s="2">
        <v>2</v>
      </c>
      <c r="F9639" t="s">
        <v>335</v>
      </c>
      <c r="G9639" t="s">
        <v>114</v>
      </c>
    </row>
    <row r="9640" spans="1:7" x14ac:dyDescent="0.25">
      <c r="A9640" t="s">
        <v>333</v>
      </c>
      <c r="B9640" t="s">
        <v>152</v>
      </c>
      <c r="C9640" t="s">
        <v>334</v>
      </c>
      <c r="D9640" s="1">
        <v>42368</v>
      </c>
      <c r="E9640" s="2">
        <v>2</v>
      </c>
      <c r="F9640" t="s">
        <v>336</v>
      </c>
      <c r="G9640" t="s">
        <v>114</v>
      </c>
    </row>
    <row r="9641" spans="1:7" x14ac:dyDescent="0.25">
      <c r="A9641" t="s">
        <v>328</v>
      </c>
      <c r="B9641" t="s">
        <v>329</v>
      </c>
      <c r="C9641" t="s">
        <v>330</v>
      </c>
      <c r="D9641" s="1">
        <v>42368</v>
      </c>
      <c r="E9641" s="2">
        <v>150</v>
      </c>
      <c r="F9641" t="s">
        <v>331</v>
      </c>
      <c r="G9641" t="s">
        <v>828</v>
      </c>
    </row>
    <row r="9642" spans="1:7" x14ac:dyDescent="0.25">
      <c r="A9642" t="s">
        <v>328</v>
      </c>
      <c r="B9642" t="s">
        <v>329</v>
      </c>
      <c r="C9642" t="s">
        <v>330</v>
      </c>
      <c r="D9642" s="1">
        <v>42368</v>
      </c>
      <c r="E9642" s="2">
        <v>150</v>
      </c>
      <c r="F9642" t="s">
        <v>332</v>
      </c>
      <c r="G9642" t="s">
        <v>828</v>
      </c>
    </row>
    <row r="9643" spans="1:7" x14ac:dyDescent="0.25">
      <c r="A9643" t="s">
        <v>2717</v>
      </c>
      <c r="B9643" t="s">
        <v>2718</v>
      </c>
      <c r="C9643" t="s">
        <v>2425</v>
      </c>
      <c r="D9643" s="1">
        <v>42368</v>
      </c>
      <c r="E9643" s="2">
        <v>25</v>
      </c>
      <c r="F9643" t="s">
        <v>2719</v>
      </c>
      <c r="G9643" t="s">
        <v>2456</v>
      </c>
    </row>
    <row r="9644" spans="1:7" x14ac:dyDescent="0.25">
      <c r="A9644" t="s">
        <v>2717</v>
      </c>
      <c r="B9644" t="s">
        <v>2718</v>
      </c>
      <c r="C9644" t="s">
        <v>2425</v>
      </c>
      <c r="D9644" s="1">
        <v>42368</v>
      </c>
      <c r="E9644" s="2">
        <v>25</v>
      </c>
      <c r="F9644" t="s">
        <v>2720</v>
      </c>
      <c r="G9644" t="s">
        <v>2456</v>
      </c>
    </row>
    <row r="9645" spans="1:7" x14ac:dyDescent="0.25">
      <c r="A9645" t="s">
        <v>2678</v>
      </c>
      <c r="B9645" t="s">
        <v>248</v>
      </c>
      <c r="C9645" t="s">
        <v>2679</v>
      </c>
      <c r="D9645" s="1">
        <v>42368</v>
      </c>
      <c r="E9645" s="2">
        <v>10</v>
      </c>
      <c r="F9645" t="s">
        <v>2680</v>
      </c>
      <c r="G9645" t="s">
        <v>2663</v>
      </c>
    </row>
    <row r="9646" spans="1:7" x14ac:dyDescent="0.25">
      <c r="A9646" t="s">
        <v>1803</v>
      </c>
      <c r="B9646" t="s">
        <v>1804</v>
      </c>
      <c r="C9646" t="s">
        <v>1805</v>
      </c>
      <c r="D9646" s="1">
        <v>42368</v>
      </c>
      <c r="E9646" s="2">
        <v>25</v>
      </c>
      <c r="F9646" t="s">
        <v>1806</v>
      </c>
      <c r="G9646" t="s">
        <v>97</v>
      </c>
    </row>
    <row r="9647" spans="1:7" x14ac:dyDescent="0.25">
      <c r="A9647" t="s">
        <v>322</v>
      </c>
      <c r="B9647" t="s">
        <v>323</v>
      </c>
      <c r="C9647" t="s">
        <v>324</v>
      </c>
      <c r="D9647" s="1">
        <v>42368</v>
      </c>
      <c r="E9647" s="2">
        <v>75</v>
      </c>
      <c r="F9647" t="s">
        <v>325</v>
      </c>
      <c r="G9647" t="s">
        <v>326</v>
      </c>
    </row>
    <row r="9648" spans="1:7" x14ac:dyDescent="0.25">
      <c r="A9648" t="s">
        <v>322</v>
      </c>
      <c r="B9648" t="s">
        <v>323</v>
      </c>
      <c r="C9648" t="s">
        <v>324</v>
      </c>
      <c r="D9648" s="1">
        <v>42368</v>
      </c>
      <c r="E9648" s="2">
        <v>75</v>
      </c>
      <c r="F9648" t="s">
        <v>327</v>
      </c>
      <c r="G9648" t="s">
        <v>326</v>
      </c>
    </row>
    <row r="9649" spans="1:7" x14ac:dyDescent="0.25">
      <c r="A9649" t="s">
        <v>316</v>
      </c>
      <c r="B9649" t="s">
        <v>317</v>
      </c>
      <c r="C9649" t="s">
        <v>318</v>
      </c>
      <c r="D9649" s="1">
        <v>42368</v>
      </c>
      <c r="E9649" s="2">
        <v>40</v>
      </c>
      <c r="F9649" t="s">
        <v>319</v>
      </c>
      <c r="G9649" t="s">
        <v>1275</v>
      </c>
    </row>
    <row r="9650" spans="1:7" x14ac:dyDescent="0.25">
      <c r="A9650" t="s">
        <v>316</v>
      </c>
      <c r="B9650" t="s">
        <v>317</v>
      </c>
      <c r="C9650" t="s">
        <v>318</v>
      </c>
      <c r="D9650" s="1">
        <v>42368</v>
      </c>
      <c r="E9650" s="2">
        <v>40</v>
      </c>
      <c r="F9650" t="s">
        <v>320</v>
      </c>
      <c r="G9650" t="s">
        <v>1275</v>
      </c>
    </row>
    <row r="9651" spans="1:7" x14ac:dyDescent="0.25">
      <c r="A9651" t="s">
        <v>312</v>
      </c>
      <c r="B9651" t="s">
        <v>248</v>
      </c>
      <c r="C9651" t="s">
        <v>313</v>
      </c>
      <c r="D9651" s="1">
        <v>42368</v>
      </c>
      <c r="E9651" s="2">
        <v>50</v>
      </c>
      <c r="F9651" t="s">
        <v>314</v>
      </c>
      <c r="G9651" t="s">
        <v>315</v>
      </c>
    </row>
    <row r="9652" spans="1:7" x14ac:dyDescent="0.25">
      <c r="A9652" t="s">
        <v>1590</v>
      </c>
      <c r="B9652" t="s">
        <v>1591</v>
      </c>
      <c r="C9652" t="s">
        <v>1592</v>
      </c>
      <c r="D9652" s="1">
        <v>42368</v>
      </c>
      <c r="E9652" s="2">
        <v>5</v>
      </c>
      <c r="F9652" t="s">
        <v>1593</v>
      </c>
      <c r="G9652" t="s">
        <v>1245</v>
      </c>
    </row>
    <row r="9653" spans="1:7" x14ac:dyDescent="0.25">
      <c r="A9653" t="s">
        <v>87</v>
      </c>
      <c r="B9653" t="s">
        <v>88</v>
      </c>
      <c r="C9653" t="s">
        <v>89</v>
      </c>
      <c r="D9653" s="1">
        <v>42368</v>
      </c>
      <c r="E9653" s="2">
        <v>25</v>
      </c>
      <c r="F9653" t="s">
        <v>90</v>
      </c>
      <c r="G9653" t="s">
        <v>1695</v>
      </c>
    </row>
    <row r="9654" spans="1:7" x14ac:dyDescent="0.25">
      <c r="A9654" t="s">
        <v>87</v>
      </c>
      <c r="B9654" t="s">
        <v>88</v>
      </c>
      <c r="C9654" t="s">
        <v>89</v>
      </c>
      <c r="D9654" s="1">
        <v>42368</v>
      </c>
      <c r="E9654" s="2">
        <v>25</v>
      </c>
      <c r="F9654" t="s">
        <v>91</v>
      </c>
      <c r="G9654" t="s">
        <v>1695</v>
      </c>
    </row>
    <row r="9655" spans="1:7" x14ac:dyDescent="0.25">
      <c r="A9655" t="s">
        <v>87</v>
      </c>
      <c r="B9655" t="s">
        <v>88</v>
      </c>
      <c r="C9655" t="s">
        <v>89</v>
      </c>
      <c r="D9655" s="1">
        <v>42368</v>
      </c>
      <c r="E9655" s="2">
        <v>25</v>
      </c>
      <c r="F9655" t="s">
        <v>91</v>
      </c>
      <c r="G9655" t="s">
        <v>1695</v>
      </c>
    </row>
    <row r="9656" spans="1:7" x14ac:dyDescent="0.25">
      <c r="A9656" t="s">
        <v>87</v>
      </c>
      <c r="B9656" t="s">
        <v>88</v>
      </c>
      <c r="C9656" t="s">
        <v>89</v>
      </c>
      <c r="D9656" s="1">
        <v>42368</v>
      </c>
      <c r="E9656" s="2">
        <v>25</v>
      </c>
      <c r="F9656" t="s">
        <v>92</v>
      </c>
      <c r="G9656" t="s">
        <v>1695</v>
      </c>
    </row>
    <row r="9657" spans="1:7" x14ac:dyDescent="0.25">
      <c r="A9657" t="s">
        <v>570</v>
      </c>
      <c r="B9657" t="s">
        <v>571</v>
      </c>
      <c r="C9657" t="s">
        <v>572</v>
      </c>
      <c r="D9657" s="1">
        <v>42368</v>
      </c>
      <c r="E9657" s="2">
        <v>25</v>
      </c>
      <c r="F9657" t="s">
        <v>573</v>
      </c>
      <c r="G9657" t="s">
        <v>2999</v>
      </c>
    </row>
    <row r="9658" spans="1:7" x14ac:dyDescent="0.25">
      <c r="A9658" t="s">
        <v>2153</v>
      </c>
      <c r="B9658" t="s">
        <v>614</v>
      </c>
      <c r="C9658" t="s">
        <v>1310</v>
      </c>
      <c r="D9658" s="1">
        <v>42368</v>
      </c>
      <c r="E9658" s="2">
        <v>10</v>
      </c>
      <c r="F9658" t="s">
        <v>2154</v>
      </c>
      <c r="G9658" t="s">
        <v>1245</v>
      </c>
    </row>
    <row r="9659" spans="1:7" x14ac:dyDescent="0.25">
      <c r="A9659" t="s">
        <v>529</v>
      </c>
      <c r="B9659" t="s">
        <v>290</v>
      </c>
      <c r="C9659" t="s">
        <v>530</v>
      </c>
      <c r="D9659" s="1">
        <v>42368</v>
      </c>
      <c r="E9659" s="2">
        <v>25</v>
      </c>
      <c r="F9659" t="s">
        <v>531</v>
      </c>
      <c r="G9659" t="s">
        <v>3282</v>
      </c>
    </row>
    <row r="9660" spans="1:7" x14ac:dyDescent="0.25">
      <c r="A9660" t="s">
        <v>2000</v>
      </c>
      <c r="B9660" t="s">
        <v>2001</v>
      </c>
      <c r="C9660" t="s">
        <v>2002</v>
      </c>
      <c r="D9660" s="1">
        <v>42368</v>
      </c>
      <c r="E9660" s="2">
        <v>60</v>
      </c>
      <c r="F9660" t="s">
        <v>2003</v>
      </c>
      <c r="G9660" t="s">
        <v>3283</v>
      </c>
    </row>
    <row r="9661" spans="1:7" x14ac:dyDescent="0.25">
      <c r="A9661" t="s">
        <v>2000</v>
      </c>
      <c r="B9661" t="s">
        <v>2001</v>
      </c>
      <c r="C9661" t="s">
        <v>2002</v>
      </c>
      <c r="D9661" s="1">
        <v>42368</v>
      </c>
      <c r="E9661" s="2">
        <v>60</v>
      </c>
      <c r="F9661" t="s">
        <v>2004</v>
      </c>
      <c r="G9661" t="s">
        <v>3283</v>
      </c>
    </row>
    <row r="9662" spans="1:7" x14ac:dyDescent="0.25">
      <c r="A9662" t="s">
        <v>2686</v>
      </c>
      <c r="B9662" t="s">
        <v>2687</v>
      </c>
      <c r="C9662" t="s">
        <v>2688</v>
      </c>
      <c r="D9662" s="1">
        <v>42368</v>
      </c>
      <c r="E9662" s="2">
        <v>40</v>
      </c>
      <c r="F9662" t="s">
        <v>2689</v>
      </c>
      <c r="G9662" t="s">
        <v>97</v>
      </c>
    </row>
    <row r="9663" spans="1:7" x14ac:dyDescent="0.25">
      <c r="A9663" t="s">
        <v>2690</v>
      </c>
      <c r="B9663" t="s">
        <v>2691</v>
      </c>
      <c r="C9663" t="s">
        <v>2692</v>
      </c>
      <c r="D9663" s="1">
        <v>42368</v>
      </c>
      <c r="E9663" s="2">
        <v>100</v>
      </c>
      <c r="F9663" t="s">
        <v>2693</v>
      </c>
      <c r="G9663" t="s">
        <v>2694</v>
      </c>
    </row>
    <row r="9664" spans="1:7" x14ac:dyDescent="0.25">
      <c r="A9664" t="s">
        <v>82</v>
      </c>
      <c r="B9664" t="s">
        <v>83</v>
      </c>
      <c r="C9664" t="s">
        <v>84</v>
      </c>
      <c r="D9664" s="1">
        <v>42368</v>
      </c>
      <c r="E9664" s="2">
        <v>10</v>
      </c>
      <c r="F9664" t="s">
        <v>85</v>
      </c>
      <c r="G9664" t="s">
        <v>1245</v>
      </c>
    </row>
    <row r="9665" spans="1:7" x14ac:dyDescent="0.25">
      <c r="A9665" t="s">
        <v>82</v>
      </c>
      <c r="B9665" t="s">
        <v>83</v>
      </c>
      <c r="C9665" t="s">
        <v>84</v>
      </c>
      <c r="D9665" s="1">
        <v>42368</v>
      </c>
      <c r="E9665" s="2">
        <v>10</v>
      </c>
      <c r="F9665" t="s">
        <v>86</v>
      </c>
      <c r="G9665" t="s">
        <v>1245</v>
      </c>
    </row>
    <row r="9666" spans="1:7" x14ac:dyDescent="0.25">
      <c r="A9666" t="s">
        <v>121</v>
      </c>
      <c r="B9666" t="s">
        <v>122</v>
      </c>
      <c r="C9666" t="s">
        <v>123</v>
      </c>
      <c r="D9666" s="1">
        <v>42368</v>
      </c>
      <c r="E9666" s="2">
        <v>70</v>
      </c>
      <c r="F9666" t="s">
        <v>124</v>
      </c>
      <c r="G9666" t="s">
        <v>1790</v>
      </c>
    </row>
    <row r="9667" spans="1:7" x14ac:dyDescent="0.25">
      <c r="A9667" t="s">
        <v>2748</v>
      </c>
      <c r="B9667" t="s">
        <v>2749</v>
      </c>
      <c r="C9667" t="s">
        <v>2750</v>
      </c>
      <c r="D9667" s="1">
        <v>42368</v>
      </c>
      <c r="E9667" s="2">
        <v>20</v>
      </c>
      <c r="F9667" t="s">
        <v>2751</v>
      </c>
      <c r="G9667" t="s">
        <v>3076</v>
      </c>
    </row>
    <row r="9668" spans="1:7" x14ac:dyDescent="0.25">
      <c r="A9668" t="s">
        <v>2748</v>
      </c>
      <c r="B9668" t="s">
        <v>2749</v>
      </c>
      <c r="C9668" t="s">
        <v>2750</v>
      </c>
      <c r="D9668" s="1">
        <v>42368</v>
      </c>
      <c r="E9668" s="2">
        <v>20</v>
      </c>
      <c r="F9668" t="s">
        <v>2751</v>
      </c>
      <c r="G9668" t="s">
        <v>3076</v>
      </c>
    </row>
    <row r="9669" spans="1:7" x14ac:dyDescent="0.25">
      <c r="A9669" t="s">
        <v>2748</v>
      </c>
      <c r="B9669" t="s">
        <v>2749</v>
      </c>
      <c r="C9669" t="s">
        <v>2750</v>
      </c>
      <c r="D9669" s="1">
        <v>42368</v>
      </c>
      <c r="E9669" s="2">
        <v>20</v>
      </c>
      <c r="F9669" t="s">
        <v>2752</v>
      </c>
      <c r="G9669" t="s">
        <v>3076</v>
      </c>
    </row>
    <row r="9670" spans="1:7" x14ac:dyDescent="0.25">
      <c r="A9670" t="s">
        <v>125</v>
      </c>
      <c r="B9670" t="s">
        <v>126</v>
      </c>
      <c r="C9670" t="s">
        <v>127</v>
      </c>
      <c r="D9670" s="1">
        <v>42368</v>
      </c>
      <c r="E9670" s="2">
        <v>5</v>
      </c>
      <c r="F9670" t="s">
        <v>128</v>
      </c>
      <c r="G9670" t="s">
        <v>1245</v>
      </c>
    </row>
    <row r="9671" spans="1:7" x14ac:dyDescent="0.25">
      <c r="A9671" t="s">
        <v>272</v>
      </c>
      <c r="B9671" t="s">
        <v>175</v>
      </c>
      <c r="C9671" t="s">
        <v>273</v>
      </c>
      <c r="D9671" s="1">
        <v>42368</v>
      </c>
      <c r="E9671" s="2">
        <v>25</v>
      </c>
      <c r="F9671" t="s">
        <v>274</v>
      </c>
      <c r="G9671" t="s">
        <v>1299</v>
      </c>
    </row>
    <row r="9672" spans="1:7" x14ac:dyDescent="0.25">
      <c r="A9672" t="s">
        <v>272</v>
      </c>
      <c r="B9672" t="s">
        <v>175</v>
      </c>
      <c r="C9672" t="s">
        <v>273</v>
      </c>
      <c r="D9672" s="1">
        <v>42368</v>
      </c>
      <c r="E9672" s="2">
        <v>25</v>
      </c>
      <c r="F9672" t="s">
        <v>274</v>
      </c>
      <c r="G9672" t="s">
        <v>1299</v>
      </c>
    </row>
    <row r="9673" spans="1:7" x14ac:dyDescent="0.25">
      <c r="A9673" t="s">
        <v>2346</v>
      </c>
      <c r="B9673" t="s">
        <v>371</v>
      </c>
      <c r="C9673" t="s">
        <v>2347</v>
      </c>
      <c r="D9673" s="1">
        <v>42368</v>
      </c>
      <c r="E9673" s="2">
        <v>20</v>
      </c>
      <c r="F9673" t="s">
        <v>2348</v>
      </c>
      <c r="G9673" t="s">
        <v>2663</v>
      </c>
    </row>
    <row r="9674" spans="1:7" x14ac:dyDescent="0.25">
      <c r="A9674" t="s">
        <v>2346</v>
      </c>
      <c r="B9674" t="s">
        <v>371</v>
      </c>
      <c r="C9674" t="s">
        <v>2347</v>
      </c>
      <c r="D9674" s="1">
        <v>42368</v>
      </c>
      <c r="E9674" s="2">
        <v>20</v>
      </c>
      <c r="F9674" t="s">
        <v>2349</v>
      </c>
      <c r="G9674" t="s">
        <v>2663</v>
      </c>
    </row>
    <row r="9675" spans="1:7" x14ac:dyDescent="0.25">
      <c r="A9675" t="s">
        <v>2475</v>
      </c>
      <c r="B9675" t="s">
        <v>1451</v>
      </c>
      <c r="C9675" t="s">
        <v>2476</v>
      </c>
      <c r="D9675" s="1">
        <v>42368</v>
      </c>
      <c r="E9675" s="2">
        <v>25</v>
      </c>
      <c r="F9675" t="s">
        <v>2477</v>
      </c>
      <c r="G9675" t="s">
        <v>2456</v>
      </c>
    </row>
    <row r="9676" spans="1:7" x14ac:dyDescent="0.25">
      <c r="A9676" t="s">
        <v>1100</v>
      </c>
      <c r="B9676" t="s">
        <v>1101</v>
      </c>
      <c r="C9676" t="s">
        <v>1102</v>
      </c>
      <c r="D9676" s="1">
        <v>42368</v>
      </c>
      <c r="E9676" s="2">
        <v>25</v>
      </c>
      <c r="F9676" t="s">
        <v>1103</v>
      </c>
      <c r="G9676" t="s">
        <v>1247</v>
      </c>
    </row>
    <row r="9677" spans="1:7" x14ac:dyDescent="0.25">
      <c r="A9677" t="s">
        <v>1100</v>
      </c>
      <c r="B9677" t="s">
        <v>1101</v>
      </c>
      <c r="C9677" t="s">
        <v>1102</v>
      </c>
      <c r="D9677" s="1">
        <v>42368</v>
      </c>
      <c r="E9677" s="2">
        <v>25</v>
      </c>
      <c r="F9677" t="s">
        <v>1104</v>
      </c>
      <c r="G9677" t="s">
        <v>1247</v>
      </c>
    </row>
    <row r="9678" spans="1:7" x14ac:dyDescent="0.25">
      <c r="A9678" t="s">
        <v>263</v>
      </c>
      <c r="B9678" t="s">
        <v>264</v>
      </c>
      <c r="C9678" t="s">
        <v>265</v>
      </c>
      <c r="D9678" s="1">
        <v>42368</v>
      </c>
      <c r="E9678" s="2">
        <v>50</v>
      </c>
      <c r="F9678" t="s">
        <v>266</v>
      </c>
      <c r="G9678" t="s">
        <v>1695</v>
      </c>
    </row>
    <row r="9679" spans="1:7" x14ac:dyDescent="0.25">
      <c r="A9679" t="s">
        <v>115</v>
      </c>
      <c r="B9679" t="s">
        <v>116</v>
      </c>
      <c r="C9679" t="s">
        <v>117</v>
      </c>
      <c r="D9679" s="1">
        <v>42368</v>
      </c>
      <c r="E9679" s="2">
        <v>5</v>
      </c>
      <c r="F9679" t="s">
        <v>118</v>
      </c>
      <c r="G9679" t="s">
        <v>1245</v>
      </c>
    </row>
    <row r="9680" spans="1:7" x14ac:dyDescent="0.25">
      <c r="A9680" t="s">
        <v>115</v>
      </c>
      <c r="B9680" t="s">
        <v>116</v>
      </c>
      <c r="C9680" t="s">
        <v>117</v>
      </c>
      <c r="D9680" s="1">
        <v>42368</v>
      </c>
      <c r="E9680" s="2">
        <v>5</v>
      </c>
      <c r="F9680" t="s">
        <v>119</v>
      </c>
      <c r="G9680" t="s">
        <v>1245</v>
      </c>
    </row>
    <row r="9681" spans="1:7" x14ac:dyDescent="0.25">
      <c r="A9681" t="s">
        <v>115</v>
      </c>
      <c r="B9681" t="s">
        <v>116</v>
      </c>
      <c r="C9681" t="s">
        <v>117</v>
      </c>
      <c r="D9681" s="1">
        <v>42368</v>
      </c>
      <c r="E9681" s="2">
        <v>5</v>
      </c>
      <c r="F9681" t="s">
        <v>120</v>
      </c>
      <c r="G9681" t="s">
        <v>1245</v>
      </c>
    </row>
    <row r="9682" spans="1:7" x14ac:dyDescent="0.25">
      <c r="A9682" t="s">
        <v>366</v>
      </c>
      <c r="B9682" t="s">
        <v>367</v>
      </c>
      <c r="C9682" t="s">
        <v>368</v>
      </c>
      <c r="D9682" s="1">
        <v>42368</v>
      </c>
      <c r="E9682" s="2">
        <v>20</v>
      </c>
      <c r="F9682" t="s">
        <v>369</v>
      </c>
      <c r="G9682" t="s">
        <v>182</v>
      </c>
    </row>
    <row r="9683" spans="1:7" x14ac:dyDescent="0.25">
      <c r="A9683" t="s">
        <v>3140</v>
      </c>
      <c r="B9683" t="s">
        <v>3141</v>
      </c>
      <c r="C9683" t="s">
        <v>3142</v>
      </c>
      <c r="D9683" s="1">
        <v>42368</v>
      </c>
      <c r="E9683" s="2">
        <v>30</v>
      </c>
      <c r="F9683" t="s">
        <v>3143</v>
      </c>
      <c r="G9683" t="s">
        <v>1695</v>
      </c>
    </row>
    <row r="9684" spans="1:7" x14ac:dyDescent="0.25">
      <c r="A9684" t="s">
        <v>3140</v>
      </c>
      <c r="B9684" t="s">
        <v>3141</v>
      </c>
      <c r="C9684" t="s">
        <v>3142</v>
      </c>
      <c r="D9684" s="1">
        <v>42368</v>
      </c>
      <c r="E9684" s="2">
        <v>30</v>
      </c>
      <c r="F9684" t="s">
        <v>3143</v>
      </c>
      <c r="G9684" t="s">
        <v>1695</v>
      </c>
    </row>
    <row r="9685" spans="1:7" x14ac:dyDescent="0.25">
      <c r="A9685" t="s">
        <v>3140</v>
      </c>
      <c r="B9685" t="s">
        <v>3141</v>
      </c>
      <c r="C9685" t="s">
        <v>3142</v>
      </c>
      <c r="D9685" s="1">
        <v>42368</v>
      </c>
      <c r="E9685" s="2">
        <v>30</v>
      </c>
      <c r="F9685" t="s">
        <v>3144</v>
      </c>
      <c r="G9685" t="s">
        <v>1695</v>
      </c>
    </row>
    <row r="9686" spans="1:7" x14ac:dyDescent="0.25">
      <c r="A9686" t="s">
        <v>546</v>
      </c>
      <c r="B9686" t="s">
        <v>547</v>
      </c>
      <c r="C9686" t="s">
        <v>548</v>
      </c>
      <c r="D9686" s="1">
        <v>42368</v>
      </c>
      <c r="E9686" s="2">
        <v>55</v>
      </c>
      <c r="F9686" t="s">
        <v>549</v>
      </c>
      <c r="G9686" t="s">
        <v>1245</v>
      </c>
    </row>
    <row r="9687" spans="1:7" x14ac:dyDescent="0.25">
      <c r="A9687" t="s">
        <v>2339</v>
      </c>
      <c r="B9687" t="s">
        <v>222</v>
      </c>
      <c r="C9687" t="s">
        <v>2340</v>
      </c>
      <c r="D9687" s="1">
        <v>42368</v>
      </c>
      <c r="E9687" s="2">
        <v>10</v>
      </c>
      <c r="F9687" t="s">
        <v>2341</v>
      </c>
      <c r="G9687" t="s">
        <v>2677</v>
      </c>
    </row>
    <row r="9688" spans="1:7" x14ac:dyDescent="0.25">
      <c r="A9688" t="s">
        <v>2339</v>
      </c>
      <c r="B9688" t="s">
        <v>222</v>
      </c>
      <c r="C9688" t="s">
        <v>2340</v>
      </c>
      <c r="D9688" s="1">
        <v>42368</v>
      </c>
      <c r="E9688" s="2">
        <v>10</v>
      </c>
      <c r="F9688" t="s">
        <v>2342</v>
      </c>
      <c r="G9688" t="s">
        <v>2677</v>
      </c>
    </row>
    <row r="9689" spans="1:7" x14ac:dyDescent="0.25">
      <c r="A9689" t="s">
        <v>1492</v>
      </c>
      <c r="B9689" t="s">
        <v>1493</v>
      </c>
      <c r="C9689" t="s">
        <v>1494</v>
      </c>
      <c r="D9689" s="1">
        <v>42368</v>
      </c>
      <c r="E9689" s="2">
        <v>10</v>
      </c>
      <c r="F9689" t="s">
        <v>1495</v>
      </c>
      <c r="G9689" t="s">
        <v>97</v>
      </c>
    </row>
    <row r="9690" spans="1:7" x14ac:dyDescent="0.25">
      <c r="A9690" t="s">
        <v>138</v>
      </c>
      <c r="B9690" t="s">
        <v>139</v>
      </c>
      <c r="C9690" t="s">
        <v>140</v>
      </c>
      <c r="D9690" s="1">
        <v>42368</v>
      </c>
      <c r="E9690" s="2">
        <v>40</v>
      </c>
      <c r="F9690" t="s">
        <v>141</v>
      </c>
      <c r="G9690" t="s">
        <v>1245</v>
      </c>
    </row>
    <row r="9691" spans="1:7" x14ac:dyDescent="0.25">
      <c r="A9691" t="s">
        <v>278</v>
      </c>
      <c r="B9691" t="s">
        <v>279</v>
      </c>
      <c r="C9691" t="s">
        <v>280</v>
      </c>
      <c r="D9691" s="1">
        <v>42368</v>
      </c>
      <c r="E9691" s="2">
        <v>5</v>
      </c>
      <c r="F9691" t="s">
        <v>281</v>
      </c>
      <c r="G9691" t="s">
        <v>282</v>
      </c>
    </row>
    <row r="9692" spans="1:7" x14ac:dyDescent="0.25">
      <c r="A9692" t="s">
        <v>129</v>
      </c>
      <c r="B9692" t="s">
        <v>130</v>
      </c>
      <c r="C9692" t="s">
        <v>131</v>
      </c>
      <c r="D9692" s="1">
        <v>42368</v>
      </c>
      <c r="E9692" s="2">
        <v>10</v>
      </c>
      <c r="F9692" t="s">
        <v>132</v>
      </c>
      <c r="G9692" t="s">
        <v>9</v>
      </c>
    </row>
    <row r="9693" spans="1:7" x14ac:dyDescent="0.25">
      <c r="A9693" t="s">
        <v>293</v>
      </c>
      <c r="B9693" t="s">
        <v>248</v>
      </c>
      <c r="C9693" t="s">
        <v>294</v>
      </c>
      <c r="D9693" s="1">
        <v>42368</v>
      </c>
      <c r="E9693" s="2">
        <v>30</v>
      </c>
      <c r="F9693" t="s">
        <v>295</v>
      </c>
      <c r="G9693" t="s">
        <v>1589</v>
      </c>
    </row>
    <row r="9694" spans="1:7" x14ac:dyDescent="0.25">
      <c r="A9694" t="s">
        <v>293</v>
      </c>
      <c r="B9694" t="s">
        <v>248</v>
      </c>
      <c r="C9694" t="s">
        <v>294</v>
      </c>
      <c r="D9694" s="1">
        <v>42368</v>
      </c>
      <c r="E9694" s="2">
        <v>30</v>
      </c>
      <c r="F9694" t="s">
        <v>295</v>
      </c>
      <c r="G9694" t="s">
        <v>1589</v>
      </c>
    </row>
    <row r="9695" spans="1:7" x14ac:dyDescent="0.25">
      <c r="A9695" t="s">
        <v>133</v>
      </c>
      <c r="B9695" t="s">
        <v>134</v>
      </c>
      <c r="C9695" t="s">
        <v>95</v>
      </c>
      <c r="D9695" s="1">
        <v>42368</v>
      </c>
      <c r="E9695" s="2">
        <v>10</v>
      </c>
      <c r="F9695" t="s">
        <v>135</v>
      </c>
      <c r="G9695" t="s">
        <v>1245</v>
      </c>
    </row>
    <row r="9696" spans="1:7" x14ac:dyDescent="0.25">
      <c r="A9696" t="s">
        <v>133</v>
      </c>
      <c r="B9696" t="s">
        <v>134</v>
      </c>
      <c r="C9696" t="s">
        <v>95</v>
      </c>
      <c r="D9696" s="1">
        <v>42368</v>
      </c>
      <c r="E9696" s="2">
        <v>10</v>
      </c>
      <c r="F9696" t="s">
        <v>136</v>
      </c>
      <c r="G9696" t="s">
        <v>1245</v>
      </c>
    </row>
    <row r="9697" spans="1:7" x14ac:dyDescent="0.25">
      <c r="A9697" t="s">
        <v>133</v>
      </c>
      <c r="B9697" t="s">
        <v>134</v>
      </c>
      <c r="C9697" t="s">
        <v>95</v>
      </c>
      <c r="D9697" s="1">
        <v>42368</v>
      </c>
      <c r="E9697" s="2">
        <v>10</v>
      </c>
      <c r="F9697" t="s">
        <v>137</v>
      </c>
      <c r="G9697" t="s">
        <v>1245</v>
      </c>
    </row>
    <row r="9698" spans="1:7" x14ac:dyDescent="0.25">
      <c r="A9698" t="s">
        <v>306</v>
      </c>
      <c r="B9698" t="s">
        <v>307</v>
      </c>
      <c r="C9698" t="s">
        <v>308</v>
      </c>
      <c r="D9698" s="1">
        <v>42368</v>
      </c>
      <c r="E9698" s="2">
        <v>10</v>
      </c>
      <c r="F9698" t="s">
        <v>309</v>
      </c>
      <c r="G9698" t="s">
        <v>310</v>
      </c>
    </row>
    <row r="9699" spans="1:7" x14ac:dyDescent="0.25">
      <c r="A9699" t="s">
        <v>306</v>
      </c>
      <c r="B9699" t="s">
        <v>307</v>
      </c>
      <c r="C9699" t="s">
        <v>308</v>
      </c>
      <c r="D9699" s="1">
        <v>42368</v>
      </c>
      <c r="E9699" s="2">
        <v>10</v>
      </c>
      <c r="F9699" t="s">
        <v>311</v>
      </c>
      <c r="G9699" t="s">
        <v>310</v>
      </c>
    </row>
    <row r="9700" spans="1:7" x14ac:dyDescent="0.25">
      <c r="A9700" t="s">
        <v>1580</v>
      </c>
      <c r="B9700" t="s">
        <v>1581</v>
      </c>
      <c r="C9700" t="s">
        <v>1582</v>
      </c>
      <c r="D9700" s="1">
        <v>42368</v>
      </c>
      <c r="E9700" s="2">
        <v>20</v>
      </c>
      <c r="F9700" t="s">
        <v>1583</v>
      </c>
      <c r="G9700" t="s">
        <v>1869</v>
      </c>
    </row>
    <row r="9701" spans="1:7" x14ac:dyDescent="0.25">
      <c r="A9701" t="s">
        <v>2753</v>
      </c>
      <c r="B9701" t="s">
        <v>740</v>
      </c>
      <c r="C9701" t="s">
        <v>2754</v>
      </c>
      <c r="D9701" s="1">
        <v>42368</v>
      </c>
      <c r="E9701" s="2">
        <v>5</v>
      </c>
      <c r="F9701" t="s">
        <v>2755</v>
      </c>
      <c r="G9701" t="s">
        <v>2663</v>
      </c>
    </row>
    <row r="9702" spans="1:7" x14ac:dyDescent="0.25">
      <c r="A9702" t="s">
        <v>2753</v>
      </c>
      <c r="B9702" t="s">
        <v>740</v>
      </c>
      <c r="C9702" t="s">
        <v>2754</v>
      </c>
      <c r="D9702" s="1">
        <v>42368</v>
      </c>
      <c r="E9702" s="2">
        <v>5</v>
      </c>
      <c r="F9702" t="s">
        <v>2756</v>
      </c>
      <c r="G9702" t="s">
        <v>2663</v>
      </c>
    </row>
    <row r="9703" spans="1:7" x14ac:dyDescent="0.25">
      <c r="A9703" t="s">
        <v>2753</v>
      </c>
      <c r="B9703" t="s">
        <v>740</v>
      </c>
      <c r="C9703" t="s">
        <v>2754</v>
      </c>
      <c r="D9703" s="1">
        <v>42368</v>
      </c>
      <c r="E9703" s="2">
        <v>5</v>
      </c>
      <c r="F9703" t="s">
        <v>2757</v>
      </c>
      <c r="G9703" t="s">
        <v>2663</v>
      </c>
    </row>
    <row r="9704" spans="1:7" x14ac:dyDescent="0.25">
      <c r="A9704" t="s">
        <v>1584</v>
      </c>
      <c r="B9704" t="s">
        <v>1585</v>
      </c>
      <c r="C9704" t="s">
        <v>1586</v>
      </c>
      <c r="D9704" s="1">
        <v>42368</v>
      </c>
      <c r="E9704" s="2">
        <v>30</v>
      </c>
      <c r="F9704" t="s">
        <v>1587</v>
      </c>
      <c r="G9704" t="s">
        <v>1790</v>
      </c>
    </row>
    <row r="9705" spans="1:7" x14ac:dyDescent="0.25">
      <c r="A9705" t="s">
        <v>296</v>
      </c>
      <c r="B9705" t="s">
        <v>297</v>
      </c>
      <c r="C9705" t="s">
        <v>298</v>
      </c>
      <c r="D9705" s="1">
        <v>42368</v>
      </c>
      <c r="E9705" s="2">
        <v>100</v>
      </c>
      <c r="F9705" t="s">
        <v>299</v>
      </c>
      <c r="G9705" t="s">
        <v>34</v>
      </c>
    </row>
    <row r="9706" spans="1:7" x14ac:dyDescent="0.25">
      <c r="A9706" t="s">
        <v>296</v>
      </c>
      <c r="B9706" t="s">
        <v>297</v>
      </c>
      <c r="C9706" t="s">
        <v>298</v>
      </c>
      <c r="D9706" s="1">
        <v>42368</v>
      </c>
      <c r="E9706" s="2">
        <v>100</v>
      </c>
      <c r="F9706" t="s">
        <v>300</v>
      </c>
      <c r="G9706" t="s">
        <v>34</v>
      </c>
    </row>
    <row r="9707" spans="1:7" x14ac:dyDescent="0.25">
      <c r="A9707" t="s">
        <v>296</v>
      </c>
      <c r="B9707" t="s">
        <v>297</v>
      </c>
      <c r="C9707" t="s">
        <v>298</v>
      </c>
      <c r="D9707" s="1">
        <v>42368</v>
      </c>
      <c r="E9707" s="2">
        <v>100</v>
      </c>
      <c r="F9707" t="s">
        <v>301</v>
      </c>
      <c r="G9707" t="s">
        <v>34</v>
      </c>
    </row>
    <row r="9708" spans="1:7" x14ac:dyDescent="0.25">
      <c r="A9708" t="s">
        <v>302</v>
      </c>
      <c r="B9708" t="s">
        <v>303</v>
      </c>
      <c r="C9708" t="s">
        <v>304</v>
      </c>
      <c r="D9708" s="1">
        <v>42368</v>
      </c>
      <c r="E9708" s="2">
        <v>41.2</v>
      </c>
      <c r="F9708" t="s">
        <v>305</v>
      </c>
      <c r="G9708" t="s">
        <v>114</v>
      </c>
    </row>
    <row r="9709" spans="1:7" x14ac:dyDescent="0.25">
      <c r="A9709" t="s">
        <v>1105</v>
      </c>
      <c r="B9709" t="s">
        <v>1106</v>
      </c>
      <c r="C9709" t="s">
        <v>1107</v>
      </c>
      <c r="D9709" s="1">
        <v>42368</v>
      </c>
      <c r="E9709" s="2">
        <v>50</v>
      </c>
      <c r="F9709" t="s">
        <v>1108</v>
      </c>
      <c r="G9709" t="s">
        <v>2253</v>
      </c>
    </row>
    <row r="9710" spans="1:7" x14ac:dyDescent="0.25">
      <c r="A9710" t="s">
        <v>2758</v>
      </c>
      <c r="B9710" t="s">
        <v>2759</v>
      </c>
      <c r="C9710" t="s">
        <v>2760</v>
      </c>
      <c r="D9710" s="1">
        <v>42368</v>
      </c>
      <c r="E9710" s="2">
        <v>15</v>
      </c>
      <c r="F9710" t="s">
        <v>2761</v>
      </c>
      <c r="G9710" t="s">
        <v>3282</v>
      </c>
    </row>
    <row r="9711" spans="1:7" x14ac:dyDescent="0.25">
      <c r="A9711" t="s">
        <v>2714</v>
      </c>
      <c r="B9711" t="s">
        <v>2715</v>
      </c>
      <c r="C9711" t="s">
        <v>488</v>
      </c>
      <c r="D9711" s="1">
        <v>42368</v>
      </c>
      <c r="E9711" s="2">
        <v>20</v>
      </c>
      <c r="F9711" t="s">
        <v>2716</v>
      </c>
      <c r="G9711" t="s">
        <v>2060</v>
      </c>
    </row>
    <row r="9712" spans="1:7" x14ac:dyDescent="0.25">
      <c r="A9712" t="s">
        <v>1541</v>
      </c>
      <c r="B9712" t="s">
        <v>1542</v>
      </c>
      <c r="C9712" t="s">
        <v>1543</v>
      </c>
      <c r="D9712" s="1">
        <v>42368</v>
      </c>
      <c r="E9712" s="2">
        <v>20</v>
      </c>
      <c r="F9712" t="s">
        <v>1544</v>
      </c>
      <c r="G9712" t="s">
        <v>114</v>
      </c>
    </row>
    <row r="9713" spans="1:7" x14ac:dyDescent="0.25">
      <c r="A9713" t="s">
        <v>1541</v>
      </c>
      <c r="B9713" t="s">
        <v>1542</v>
      </c>
      <c r="C9713" t="s">
        <v>1543</v>
      </c>
      <c r="D9713" s="1">
        <v>42368</v>
      </c>
      <c r="E9713" s="2">
        <v>20</v>
      </c>
      <c r="F9713" t="s">
        <v>1545</v>
      </c>
      <c r="G9713" t="s">
        <v>114</v>
      </c>
    </row>
    <row r="9714" spans="1:7" x14ac:dyDescent="0.25">
      <c r="A9714" t="s">
        <v>151</v>
      </c>
      <c r="B9714" t="s">
        <v>152</v>
      </c>
      <c r="C9714" t="s">
        <v>153</v>
      </c>
      <c r="D9714" s="1">
        <v>42368</v>
      </c>
      <c r="E9714" s="2">
        <v>40</v>
      </c>
      <c r="F9714" t="s">
        <v>154</v>
      </c>
      <c r="G9714" t="s">
        <v>114</v>
      </c>
    </row>
    <row r="9715" spans="1:7" x14ac:dyDescent="0.25">
      <c r="A9715" t="s">
        <v>2272</v>
      </c>
      <c r="B9715" t="s">
        <v>2273</v>
      </c>
      <c r="C9715" t="s">
        <v>2274</v>
      </c>
      <c r="D9715" s="1">
        <v>42368</v>
      </c>
      <c r="E9715" s="2">
        <v>125</v>
      </c>
      <c r="F9715" t="s">
        <v>2275</v>
      </c>
      <c r="G9715" t="s">
        <v>2538</v>
      </c>
    </row>
    <row r="9716" spans="1:7" x14ac:dyDescent="0.25">
      <c r="A9716" t="s">
        <v>2272</v>
      </c>
      <c r="B9716" t="s">
        <v>2273</v>
      </c>
      <c r="C9716" t="s">
        <v>2274</v>
      </c>
      <c r="D9716" s="1">
        <v>42368</v>
      </c>
      <c r="E9716" s="2">
        <v>125</v>
      </c>
      <c r="F9716" t="s">
        <v>2276</v>
      </c>
      <c r="G9716" t="s">
        <v>2538</v>
      </c>
    </row>
    <row r="9717" spans="1:7" x14ac:dyDescent="0.25">
      <c r="A9717" t="s">
        <v>2711</v>
      </c>
      <c r="B9717" t="s">
        <v>2286</v>
      </c>
      <c r="C9717" t="s">
        <v>2712</v>
      </c>
      <c r="D9717" s="1">
        <v>42368</v>
      </c>
      <c r="E9717" s="2">
        <v>20</v>
      </c>
      <c r="F9717" t="s">
        <v>2713</v>
      </c>
      <c r="G9717" t="s">
        <v>2663</v>
      </c>
    </row>
    <row r="9718" spans="1:7" x14ac:dyDescent="0.25">
      <c r="A9718" t="s">
        <v>553</v>
      </c>
      <c r="B9718" t="s">
        <v>554</v>
      </c>
      <c r="C9718" t="s">
        <v>555</v>
      </c>
      <c r="D9718" s="1">
        <v>42368</v>
      </c>
      <c r="E9718" s="2">
        <v>50</v>
      </c>
      <c r="F9718" t="s">
        <v>556</v>
      </c>
      <c r="G9718" t="s">
        <v>2663</v>
      </c>
    </row>
    <row r="9719" spans="1:7" x14ac:dyDescent="0.25">
      <c r="A9719" t="s">
        <v>553</v>
      </c>
      <c r="B9719" t="s">
        <v>554</v>
      </c>
      <c r="C9719" t="s">
        <v>555</v>
      </c>
      <c r="D9719" s="1">
        <v>42368</v>
      </c>
      <c r="E9719" s="2">
        <v>50</v>
      </c>
      <c r="F9719" t="s">
        <v>557</v>
      </c>
      <c r="G9719" t="s">
        <v>2663</v>
      </c>
    </row>
    <row r="9720" spans="1:7" x14ac:dyDescent="0.25">
      <c r="A9720" t="s">
        <v>1095</v>
      </c>
      <c r="B9720" t="s">
        <v>1096</v>
      </c>
      <c r="C9720" t="s">
        <v>1097</v>
      </c>
      <c r="D9720" s="1">
        <v>42368</v>
      </c>
      <c r="E9720" s="2">
        <v>25</v>
      </c>
      <c r="F9720" t="s">
        <v>1098</v>
      </c>
      <c r="G9720" t="s">
        <v>1246</v>
      </c>
    </row>
    <row r="9721" spans="1:7" x14ac:dyDescent="0.25">
      <c r="A9721" t="s">
        <v>1095</v>
      </c>
      <c r="B9721" t="s">
        <v>1096</v>
      </c>
      <c r="C9721" t="s">
        <v>1097</v>
      </c>
      <c r="D9721" s="1">
        <v>42368</v>
      </c>
      <c r="E9721" s="2">
        <v>25</v>
      </c>
      <c r="F9721" t="s">
        <v>1099</v>
      </c>
      <c r="G9721" t="s">
        <v>1246</v>
      </c>
    </row>
    <row r="9722" spans="1:7" x14ac:dyDescent="0.25">
      <c r="A9722" t="s">
        <v>1095</v>
      </c>
      <c r="B9722" t="s">
        <v>1096</v>
      </c>
      <c r="C9722" t="s">
        <v>1097</v>
      </c>
      <c r="D9722" s="1">
        <v>42368</v>
      </c>
      <c r="E9722" s="2">
        <v>25</v>
      </c>
      <c r="F9722" t="s">
        <v>1099</v>
      </c>
      <c r="G9722" t="s">
        <v>1246</v>
      </c>
    </row>
    <row r="9723" spans="1:7" x14ac:dyDescent="0.25">
      <c r="A9723" t="s">
        <v>1095</v>
      </c>
      <c r="B9723" t="s">
        <v>1096</v>
      </c>
      <c r="C9723" t="s">
        <v>1097</v>
      </c>
      <c r="D9723" s="1">
        <v>42368</v>
      </c>
      <c r="E9723" s="2">
        <v>25</v>
      </c>
      <c r="F9723" t="s">
        <v>1099</v>
      </c>
      <c r="G9723" t="s">
        <v>1246</v>
      </c>
    </row>
    <row r="9724" spans="1:7" x14ac:dyDescent="0.25">
      <c r="A9724" t="s">
        <v>709</v>
      </c>
      <c r="B9724" t="s">
        <v>710</v>
      </c>
      <c r="C9724" t="s">
        <v>705</v>
      </c>
      <c r="D9724" s="1">
        <v>42368</v>
      </c>
      <c r="E9724" s="2">
        <v>125</v>
      </c>
      <c r="F9724" t="s">
        <v>711</v>
      </c>
      <c r="G9724" t="s">
        <v>3225</v>
      </c>
    </row>
    <row r="9725" spans="1:7" x14ac:dyDescent="0.25">
      <c r="A9725" t="s">
        <v>709</v>
      </c>
      <c r="B9725" t="s">
        <v>710</v>
      </c>
      <c r="C9725" t="s">
        <v>705</v>
      </c>
      <c r="D9725" s="1">
        <v>42368</v>
      </c>
      <c r="E9725" s="2">
        <v>125</v>
      </c>
      <c r="F9725" t="s">
        <v>712</v>
      </c>
      <c r="G9725" t="s">
        <v>3225</v>
      </c>
    </row>
    <row r="9726" spans="1:7" x14ac:dyDescent="0.25">
      <c r="A9726" t="s">
        <v>709</v>
      </c>
      <c r="B9726" t="s">
        <v>710</v>
      </c>
      <c r="C9726" t="s">
        <v>705</v>
      </c>
      <c r="D9726" s="1">
        <v>42368</v>
      </c>
      <c r="E9726" s="2">
        <v>125</v>
      </c>
      <c r="F9726" t="s">
        <v>712</v>
      </c>
      <c r="G9726" t="s">
        <v>3225</v>
      </c>
    </row>
    <row r="9727" spans="1:7" x14ac:dyDescent="0.25">
      <c r="A9727" t="s">
        <v>2627</v>
      </c>
      <c r="B9727" t="s">
        <v>2628</v>
      </c>
      <c r="C9727" t="s">
        <v>2629</v>
      </c>
      <c r="D9727" s="1">
        <v>42368</v>
      </c>
      <c r="E9727" s="2">
        <v>100</v>
      </c>
      <c r="F9727" t="s">
        <v>2630</v>
      </c>
      <c r="G9727" t="s">
        <v>321</v>
      </c>
    </row>
    <row r="9728" spans="1:7" x14ac:dyDescent="0.25">
      <c r="A9728" t="s">
        <v>2627</v>
      </c>
      <c r="B9728" t="s">
        <v>2628</v>
      </c>
      <c r="C9728" t="s">
        <v>2629</v>
      </c>
      <c r="D9728" s="1">
        <v>42368</v>
      </c>
      <c r="E9728" s="2">
        <v>100</v>
      </c>
      <c r="F9728" t="s">
        <v>2630</v>
      </c>
      <c r="G9728" t="s">
        <v>321</v>
      </c>
    </row>
    <row r="9729" spans="1:7" x14ac:dyDescent="0.25">
      <c r="A9729" t="s">
        <v>247</v>
      </c>
      <c r="B9729" t="s">
        <v>248</v>
      </c>
      <c r="C9729" t="s">
        <v>249</v>
      </c>
      <c r="D9729" s="1">
        <v>42368</v>
      </c>
      <c r="E9729" s="2">
        <v>20</v>
      </c>
      <c r="F9729" t="s">
        <v>250</v>
      </c>
      <c r="G9729" t="s">
        <v>251</v>
      </c>
    </row>
    <row r="9730" spans="1:7" x14ac:dyDescent="0.25">
      <c r="A9730" t="s">
        <v>247</v>
      </c>
      <c r="B9730" t="s">
        <v>248</v>
      </c>
      <c r="C9730" t="s">
        <v>249</v>
      </c>
      <c r="D9730" s="1">
        <v>42368</v>
      </c>
      <c r="E9730" s="2">
        <v>20</v>
      </c>
      <c r="F9730" t="s">
        <v>252</v>
      </c>
      <c r="G9730" t="s">
        <v>251</v>
      </c>
    </row>
    <row r="9731" spans="1:7" x14ac:dyDescent="0.25">
      <c r="A9731" t="s">
        <v>178</v>
      </c>
      <c r="B9731" t="s">
        <v>179</v>
      </c>
      <c r="C9731" t="s">
        <v>180</v>
      </c>
      <c r="D9731" s="1">
        <v>42368</v>
      </c>
      <c r="E9731" s="2">
        <v>5</v>
      </c>
      <c r="F9731" t="s">
        <v>181</v>
      </c>
      <c r="G9731" t="s">
        <v>182</v>
      </c>
    </row>
    <row r="9732" spans="1:7" x14ac:dyDescent="0.25">
      <c r="A9732" t="s">
        <v>1317</v>
      </c>
      <c r="B9732" t="s">
        <v>1318</v>
      </c>
      <c r="C9732" t="s">
        <v>1319</v>
      </c>
      <c r="D9732" s="1">
        <v>42368</v>
      </c>
      <c r="E9732" s="2">
        <v>200</v>
      </c>
      <c r="F9732" t="s">
        <v>1320</v>
      </c>
      <c r="G9732" t="s">
        <v>1328</v>
      </c>
    </row>
    <row r="9733" spans="1:7" x14ac:dyDescent="0.25">
      <c r="A9733" t="s">
        <v>1317</v>
      </c>
      <c r="B9733" t="s">
        <v>1318</v>
      </c>
      <c r="C9733" t="s">
        <v>1319</v>
      </c>
      <c r="D9733" s="1">
        <v>42368</v>
      </c>
      <c r="E9733" s="2">
        <v>200</v>
      </c>
      <c r="F9733" t="s">
        <v>1321</v>
      </c>
      <c r="G9733" t="s">
        <v>1328</v>
      </c>
    </row>
    <row r="9734" spans="1:7" x14ac:dyDescent="0.25">
      <c r="A9734" t="s">
        <v>1356</v>
      </c>
      <c r="B9734" t="s">
        <v>307</v>
      </c>
      <c r="C9734" t="s">
        <v>1357</v>
      </c>
      <c r="D9734" s="1">
        <v>42368</v>
      </c>
      <c r="E9734" s="2">
        <v>5</v>
      </c>
      <c r="F9734" t="s">
        <v>1358</v>
      </c>
      <c r="G9734" t="s">
        <v>1245</v>
      </c>
    </row>
    <row r="9735" spans="1:7" x14ac:dyDescent="0.25">
      <c r="A9735" t="s">
        <v>671</v>
      </c>
      <c r="B9735" t="s">
        <v>672</v>
      </c>
      <c r="C9735" t="s">
        <v>673</v>
      </c>
      <c r="D9735" s="1">
        <v>42368</v>
      </c>
      <c r="E9735" s="2">
        <v>20</v>
      </c>
      <c r="F9735" t="s">
        <v>674</v>
      </c>
      <c r="G9735" t="s">
        <v>1440</v>
      </c>
    </row>
    <row r="9736" spans="1:7" x14ac:dyDescent="0.25">
      <c r="A9736" t="s">
        <v>671</v>
      </c>
      <c r="B9736" t="s">
        <v>672</v>
      </c>
      <c r="C9736" t="s">
        <v>673</v>
      </c>
      <c r="D9736" s="1">
        <v>42368</v>
      </c>
      <c r="E9736" s="2">
        <v>20</v>
      </c>
      <c r="F9736" t="s">
        <v>675</v>
      </c>
      <c r="G9736" t="s">
        <v>1440</v>
      </c>
    </row>
    <row r="9737" spans="1:7" x14ac:dyDescent="0.25">
      <c r="A9737" t="s">
        <v>259</v>
      </c>
      <c r="B9737" t="s">
        <v>260</v>
      </c>
      <c r="C9737" t="s">
        <v>261</v>
      </c>
      <c r="D9737" s="1">
        <v>42368</v>
      </c>
      <c r="E9737" s="2">
        <v>10</v>
      </c>
      <c r="F9737" t="s">
        <v>262</v>
      </c>
      <c r="G9737" t="s">
        <v>1695</v>
      </c>
    </row>
    <row r="9738" spans="1:7" x14ac:dyDescent="0.25">
      <c r="A9738" t="s">
        <v>241</v>
      </c>
      <c r="B9738" t="s">
        <v>242</v>
      </c>
      <c r="C9738" t="s">
        <v>243</v>
      </c>
      <c r="D9738" s="1">
        <v>42368</v>
      </c>
      <c r="E9738" s="2">
        <v>300</v>
      </c>
      <c r="F9738" t="s">
        <v>244</v>
      </c>
      <c r="G9738" t="s">
        <v>245</v>
      </c>
    </row>
    <row r="9739" spans="1:7" x14ac:dyDescent="0.25">
      <c r="A9739" t="s">
        <v>241</v>
      </c>
      <c r="B9739" t="s">
        <v>242</v>
      </c>
      <c r="C9739" t="s">
        <v>243</v>
      </c>
      <c r="D9739" s="1">
        <v>42368</v>
      </c>
      <c r="E9739" s="2">
        <v>300</v>
      </c>
      <c r="F9739" t="s">
        <v>246</v>
      </c>
      <c r="G9739" t="s">
        <v>245</v>
      </c>
    </row>
    <row r="9740" spans="1:7" x14ac:dyDescent="0.25">
      <c r="A9740" t="s">
        <v>164</v>
      </c>
      <c r="B9740" t="s">
        <v>165</v>
      </c>
      <c r="C9740" t="s">
        <v>166</v>
      </c>
      <c r="D9740" s="1">
        <v>42368</v>
      </c>
      <c r="E9740" s="2">
        <v>25</v>
      </c>
      <c r="F9740" t="s">
        <v>167</v>
      </c>
      <c r="G9740" t="s">
        <v>1695</v>
      </c>
    </row>
    <row r="9741" spans="1:7" x14ac:dyDescent="0.25">
      <c r="A9741" t="s">
        <v>164</v>
      </c>
      <c r="B9741" t="s">
        <v>165</v>
      </c>
      <c r="C9741" t="s">
        <v>166</v>
      </c>
      <c r="D9741" s="1">
        <v>42368</v>
      </c>
      <c r="E9741" s="2">
        <v>25</v>
      </c>
      <c r="F9741" t="s">
        <v>168</v>
      </c>
      <c r="G9741" t="s">
        <v>1695</v>
      </c>
    </row>
    <row r="9742" spans="1:7" x14ac:dyDescent="0.25">
      <c r="A9742" t="s">
        <v>169</v>
      </c>
      <c r="B9742" t="s">
        <v>170</v>
      </c>
      <c r="C9742" t="s">
        <v>171</v>
      </c>
      <c r="D9742" s="1">
        <v>42368</v>
      </c>
      <c r="E9742" s="2">
        <v>10</v>
      </c>
      <c r="F9742" t="s">
        <v>172</v>
      </c>
      <c r="G9742" t="s">
        <v>1245</v>
      </c>
    </row>
    <row r="9743" spans="1:7" x14ac:dyDescent="0.25">
      <c r="A9743" t="s">
        <v>169</v>
      </c>
      <c r="B9743" t="s">
        <v>170</v>
      </c>
      <c r="C9743" t="s">
        <v>171</v>
      </c>
      <c r="D9743" s="1">
        <v>42368</v>
      </c>
      <c r="E9743" s="2">
        <v>10</v>
      </c>
      <c r="F9743" t="s">
        <v>173</v>
      </c>
      <c r="G9743" t="s">
        <v>1245</v>
      </c>
    </row>
    <row r="9744" spans="1:7" x14ac:dyDescent="0.25">
      <c r="A9744" t="s">
        <v>174</v>
      </c>
      <c r="B9744" t="s">
        <v>175</v>
      </c>
      <c r="C9744" t="s">
        <v>176</v>
      </c>
      <c r="D9744" s="1">
        <v>42368</v>
      </c>
      <c r="E9744" s="2">
        <v>10</v>
      </c>
      <c r="F9744" t="s">
        <v>177</v>
      </c>
      <c r="G9744" t="s">
        <v>114</v>
      </c>
    </row>
    <row r="9745" spans="1:7" x14ac:dyDescent="0.25">
      <c r="A9745" t="s">
        <v>1464</v>
      </c>
      <c r="B9745" t="s">
        <v>1465</v>
      </c>
      <c r="C9745" t="s">
        <v>627</v>
      </c>
      <c r="D9745" s="1">
        <v>42368</v>
      </c>
      <c r="E9745" s="2">
        <v>20</v>
      </c>
      <c r="F9745" t="s">
        <v>1466</v>
      </c>
      <c r="G9745" t="s">
        <v>2060</v>
      </c>
    </row>
    <row r="9746" spans="1:7" x14ac:dyDescent="0.25">
      <c r="A9746" t="s">
        <v>1464</v>
      </c>
      <c r="B9746" t="s">
        <v>1465</v>
      </c>
      <c r="C9746" t="s">
        <v>627</v>
      </c>
      <c r="D9746" s="1">
        <v>42368</v>
      </c>
      <c r="E9746" s="2">
        <v>20</v>
      </c>
      <c r="F9746" t="s">
        <v>1466</v>
      </c>
      <c r="G9746" t="s">
        <v>2060</v>
      </c>
    </row>
    <row r="9747" spans="1:7" x14ac:dyDescent="0.25">
      <c r="A9747" t="s">
        <v>493</v>
      </c>
      <c r="B9747" t="s">
        <v>494</v>
      </c>
      <c r="C9747" t="s">
        <v>495</v>
      </c>
      <c r="D9747" s="1">
        <v>42368</v>
      </c>
      <c r="E9747" s="2">
        <v>10</v>
      </c>
      <c r="F9747" t="s">
        <v>496</v>
      </c>
      <c r="G9747" t="s">
        <v>2456</v>
      </c>
    </row>
    <row r="9748" spans="1:7" x14ac:dyDescent="0.25">
      <c r="A9748" t="s">
        <v>493</v>
      </c>
      <c r="B9748" t="s">
        <v>494</v>
      </c>
      <c r="C9748" t="s">
        <v>495</v>
      </c>
      <c r="D9748" s="1">
        <v>42368</v>
      </c>
      <c r="E9748" s="2">
        <v>10</v>
      </c>
      <c r="F9748" t="s">
        <v>497</v>
      </c>
      <c r="G9748" t="s">
        <v>2456</v>
      </c>
    </row>
    <row r="9749" spans="1:7" x14ac:dyDescent="0.25">
      <c r="A9749" t="s">
        <v>773</v>
      </c>
      <c r="B9749" t="s">
        <v>774</v>
      </c>
      <c r="C9749" t="s">
        <v>775</v>
      </c>
      <c r="D9749" s="1">
        <v>42373</v>
      </c>
      <c r="E9749" s="2">
        <v>100</v>
      </c>
      <c r="F9749" t="s">
        <v>776</v>
      </c>
      <c r="G9749" t="s">
        <v>114</v>
      </c>
    </row>
    <row r="9750" spans="1:7" x14ac:dyDescent="0.25">
      <c r="A9750" t="s">
        <v>489</v>
      </c>
      <c r="B9750" t="s">
        <v>490</v>
      </c>
      <c r="C9750" t="s">
        <v>491</v>
      </c>
      <c r="D9750" s="1">
        <v>42373</v>
      </c>
      <c r="E9750" s="2">
        <v>50</v>
      </c>
      <c r="F9750" t="s">
        <v>492</v>
      </c>
      <c r="G9750" t="s">
        <v>114</v>
      </c>
    </row>
    <row r="9751" spans="1:7" x14ac:dyDescent="0.25">
      <c r="A9751" t="s">
        <v>945</v>
      </c>
      <c r="B9751" t="s">
        <v>946</v>
      </c>
      <c r="C9751" t="s">
        <v>947</v>
      </c>
      <c r="D9751" s="1">
        <v>42373</v>
      </c>
      <c r="E9751" s="2">
        <v>500</v>
      </c>
      <c r="G9751" t="s">
        <v>1629</v>
      </c>
    </row>
    <row r="9752" spans="1:7" x14ac:dyDescent="0.25">
      <c r="A9752" t="s">
        <v>1574</v>
      </c>
      <c r="B9752" t="s">
        <v>1575</v>
      </c>
      <c r="C9752" t="s">
        <v>355</v>
      </c>
      <c r="D9752" s="1">
        <v>42373</v>
      </c>
      <c r="E9752" s="2">
        <v>500</v>
      </c>
      <c r="F9752" t="s">
        <v>1576</v>
      </c>
      <c r="G9752" t="s">
        <v>67</v>
      </c>
    </row>
    <row r="9753" spans="1:7" x14ac:dyDescent="0.25">
      <c r="A9753" t="s">
        <v>957</v>
      </c>
      <c r="B9753" t="s">
        <v>958</v>
      </c>
      <c r="C9753" t="s">
        <v>959</v>
      </c>
      <c r="D9753" s="1">
        <v>42373</v>
      </c>
      <c r="E9753" s="2">
        <v>50</v>
      </c>
      <c r="F9753" t="s">
        <v>960</v>
      </c>
      <c r="G9753" t="s">
        <v>114</v>
      </c>
    </row>
    <row r="9754" spans="1:7" x14ac:dyDescent="0.25">
      <c r="A9754" t="s">
        <v>920</v>
      </c>
      <c r="B9754" t="s">
        <v>921</v>
      </c>
      <c r="C9754" t="s">
        <v>922</v>
      </c>
      <c r="D9754" s="1">
        <v>42373</v>
      </c>
      <c r="E9754" s="2">
        <v>500</v>
      </c>
      <c r="F9754" t="s">
        <v>923</v>
      </c>
      <c r="G9754" t="s">
        <v>209</v>
      </c>
    </row>
    <row r="9755" spans="1:7" x14ac:dyDescent="0.25">
      <c r="A9755" t="s">
        <v>920</v>
      </c>
      <c r="B9755" t="s">
        <v>921</v>
      </c>
      <c r="C9755" t="s">
        <v>922</v>
      </c>
      <c r="D9755" s="1">
        <v>42373</v>
      </c>
      <c r="E9755" s="2">
        <v>500</v>
      </c>
      <c r="F9755" t="s">
        <v>924</v>
      </c>
      <c r="G9755" t="s">
        <v>209</v>
      </c>
    </row>
    <row r="9756" spans="1:7" x14ac:dyDescent="0.25">
      <c r="A9756" t="s">
        <v>3472</v>
      </c>
      <c r="B9756" t="s">
        <v>3473</v>
      </c>
      <c r="C9756" t="s">
        <v>3474</v>
      </c>
      <c r="D9756" s="1">
        <v>42373</v>
      </c>
      <c r="E9756" s="2">
        <v>500</v>
      </c>
      <c r="F9756" t="s">
        <v>3475</v>
      </c>
      <c r="G9756" t="s">
        <v>114</v>
      </c>
    </row>
    <row r="9757" spans="1:7" x14ac:dyDescent="0.25">
      <c r="A9757" t="s">
        <v>626</v>
      </c>
      <c r="B9757" t="s">
        <v>242</v>
      </c>
      <c r="C9757" t="s">
        <v>627</v>
      </c>
      <c r="D9757" s="1">
        <v>42373</v>
      </c>
      <c r="E9757" s="2">
        <v>100</v>
      </c>
      <c r="F9757" t="s">
        <v>628</v>
      </c>
      <c r="G9757" t="s">
        <v>2199</v>
      </c>
    </row>
    <row r="9758" spans="1:7" x14ac:dyDescent="0.25">
      <c r="A9758" t="s">
        <v>3476</v>
      </c>
      <c r="B9758" t="s">
        <v>3477</v>
      </c>
      <c r="C9758" t="s">
        <v>3478</v>
      </c>
      <c r="D9758" s="1">
        <v>42373</v>
      </c>
      <c r="E9758" s="2">
        <v>1000</v>
      </c>
      <c r="G9758" t="s">
        <v>3337</v>
      </c>
    </row>
    <row r="9759" spans="1:7" x14ac:dyDescent="0.25">
      <c r="A9759" t="s">
        <v>1065</v>
      </c>
      <c r="B9759" t="s">
        <v>1066</v>
      </c>
      <c r="D9759" s="1">
        <v>42373</v>
      </c>
      <c r="E9759" s="2">
        <v>2000</v>
      </c>
      <c r="F9759" t="s">
        <v>1067</v>
      </c>
      <c r="G9759" t="s">
        <v>1068</v>
      </c>
    </row>
    <row r="9760" spans="1:7" x14ac:dyDescent="0.25">
      <c r="A9760" t="s">
        <v>427</v>
      </c>
      <c r="B9760" t="s">
        <v>428</v>
      </c>
      <c r="D9760" s="1">
        <v>42373</v>
      </c>
      <c r="E9760" s="2">
        <v>18662</v>
      </c>
      <c r="F9760" t="s">
        <v>429</v>
      </c>
      <c r="G9760" t="s">
        <v>430</v>
      </c>
    </row>
    <row r="9761" spans="1:7" x14ac:dyDescent="0.25">
      <c r="A9761" t="s">
        <v>427</v>
      </c>
      <c r="B9761" t="s">
        <v>428</v>
      </c>
      <c r="D9761" s="1">
        <v>42373</v>
      </c>
      <c r="E9761" s="2">
        <v>6221</v>
      </c>
      <c r="F9761" t="s">
        <v>429</v>
      </c>
      <c r="G9761" t="s">
        <v>431</v>
      </c>
    </row>
    <row r="9762" spans="1:7" x14ac:dyDescent="0.25">
      <c r="A9762" t="s">
        <v>925</v>
      </c>
      <c r="B9762" t="s">
        <v>926</v>
      </c>
      <c r="D9762" s="1">
        <v>42373</v>
      </c>
      <c r="E9762" s="2">
        <v>2000</v>
      </c>
      <c r="G9762" t="s">
        <v>927</v>
      </c>
    </row>
    <row r="9763" spans="1:7" x14ac:dyDescent="0.25">
      <c r="A9763" t="s">
        <v>1438</v>
      </c>
      <c r="B9763" t="s">
        <v>1439</v>
      </c>
      <c r="D9763" s="1">
        <v>42373</v>
      </c>
      <c r="E9763" s="2">
        <v>1000</v>
      </c>
      <c r="F9763" t="s">
        <v>39</v>
      </c>
      <c r="G9763" t="s">
        <v>34</v>
      </c>
    </row>
    <row r="9764" spans="1:7" x14ac:dyDescent="0.25">
      <c r="A9764" t="s">
        <v>3479</v>
      </c>
      <c r="B9764" t="s">
        <v>3480</v>
      </c>
      <c r="D9764" s="1">
        <v>42380</v>
      </c>
      <c r="E9764" s="2">
        <v>100</v>
      </c>
      <c r="G9764" t="s">
        <v>67</v>
      </c>
    </row>
    <row r="9765" spans="1:7" x14ac:dyDescent="0.25">
      <c r="A9765" t="s">
        <v>1193</v>
      </c>
      <c r="B9765" t="s">
        <v>1194</v>
      </c>
      <c r="D9765" s="1">
        <v>42380</v>
      </c>
      <c r="E9765" s="2">
        <v>1000</v>
      </c>
      <c r="F9765" t="s">
        <v>1195</v>
      </c>
      <c r="G9765" t="s">
        <v>1196</v>
      </c>
    </row>
    <row r="9766" spans="1:7" x14ac:dyDescent="0.25">
      <c r="A9766" t="s">
        <v>1193</v>
      </c>
      <c r="B9766" t="s">
        <v>1194</v>
      </c>
      <c r="D9766" s="1">
        <v>42380</v>
      </c>
      <c r="E9766" s="2">
        <v>1000</v>
      </c>
      <c r="F9766" t="s">
        <v>1197</v>
      </c>
      <c r="G9766" t="s">
        <v>1196</v>
      </c>
    </row>
    <row r="9767" spans="1:7" x14ac:dyDescent="0.25">
      <c r="A9767" t="s">
        <v>2944</v>
      </c>
      <c r="B9767" t="s">
        <v>242</v>
      </c>
      <c r="C9767" t="s">
        <v>2945</v>
      </c>
      <c r="D9767" s="1">
        <v>42380</v>
      </c>
      <c r="E9767" s="2">
        <v>50</v>
      </c>
      <c r="G9767" t="s">
        <v>67</v>
      </c>
    </row>
    <row r="9768" spans="1:7" x14ac:dyDescent="0.25">
      <c r="A9768" t="s">
        <v>221</v>
      </c>
      <c r="B9768" t="s">
        <v>222</v>
      </c>
      <c r="C9768" t="s">
        <v>223</v>
      </c>
      <c r="D9768" s="1">
        <v>42380</v>
      </c>
      <c r="E9768" s="2">
        <v>1000</v>
      </c>
      <c r="F9768" t="s">
        <v>224</v>
      </c>
      <c r="G9768" t="s">
        <v>34</v>
      </c>
    </row>
    <row r="9769" spans="1:7" x14ac:dyDescent="0.25">
      <c r="A9769" t="s">
        <v>482</v>
      </c>
      <c r="B9769" t="s">
        <v>483</v>
      </c>
      <c r="C9769" t="s">
        <v>484</v>
      </c>
      <c r="D9769" s="1">
        <v>42380</v>
      </c>
      <c r="E9769" s="2">
        <v>41.67</v>
      </c>
      <c r="F9769" t="s">
        <v>485</v>
      </c>
      <c r="G9769" t="s">
        <v>1240</v>
      </c>
    </row>
    <row r="9770" spans="1:7" x14ac:dyDescent="0.25">
      <c r="A9770" t="s">
        <v>482</v>
      </c>
      <c r="B9770" t="s">
        <v>483</v>
      </c>
      <c r="C9770" t="s">
        <v>484</v>
      </c>
      <c r="D9770" s="1">
        <v>42380</v>
      </c>
      <c r="E9770" s="2">
        <v>83.33</v>
      </c>
      <c r="F9770" t="s">
        <v>485</v>
      </c>
      <c r="G9770" t="s">
        <v>34</v>
      </c>
    </row>
    <row r="9771" spans="1:7" x14ac:dyDescent="0.25">
      <c r="A9771" t="s">
        <v>2427</v>
      </c>
      <c r="B9771" t="s">
        <v>744</v>
      </c>
      <c r="C9771" t="s">
        <v>2428</v>
      </c>
      <c r="D9771" s="1">
        <v>42380</v>
      </c>
      <c r="E9771" s="2">
        <v>450</v>
      </c>
      <c r="F9771" t="s">
        <v>2429</v>
      </c>
      <c r="G9771" t="s">
        <v>67</v>
      </c>
    </row>
    <row r="9772" spans="1:7" x14ac:dyDescent="0.25">
      <c r="A9772" t="s">
        <v>3481</v>
      </c>
      <c r="B9772" t="s">
        <v>3482</v>
      </c>
      <c r="C9772" t="s">
        <v>1772</v>
      </c>
      <c r="D9772" s="1">
        <v>42380</v>
      </c>
      <c r="E9772" s="2">
        <v>40</v>
      </c>
      <c r="G9772" t="s">
        <v>67</v>
      </c>
    </row>
    <row r="9773" spans="1:7" x14ac:dyDescent="0.25">
      <c r="A9773" t="s">
        <v>3483</v>
      </c>
      <c r="B9773" t="s">
        <v>3484</v>
      </c>
      <c r="C9773" t="s">
        <v>3485</v>
      </c>
      <c r="D9773" s="1">
        <v>42380</v>
      </c>
      <c r="E9773" s="2">
        <v>100</v>
      </c>
      <c r="F9773" t="s">
        <v>3486</v>
      </c>
      <c r="G9773" t="s">
        <v>3337</v>
      </c>
    </row>
    <row r="9774" spans="1:7" x14ac:dyDescent="0.25">
      <c r="A9774" t="s">
        <v>601</v>
      </c>
      <c r="B9774" t="s">
        <v>602</v>
      </c>
      <c r="C9774" t="s">
        <v>603</v>
      </c>
      <c r="D9774" s="1">
        <v>42380</v>
      </c>
      <c r="E9774" s="2">
        <v>2000</v>
      </c>
      <c r="F9774" t="s">
        <v>604</v>
      </c>
      <c r="G9774" t="s">
        <v>67</v>
      </c>
    </row>
    <row r="9775" spans="1:7" x14ac:dyDescent="0.25">
      <c r="A9775" t="s">
        <v>601</v>
      </c>
      <c r="B9775" t="s">
        <v>602</v>
      </c>
      <c r="C9775" t="s">
        <v>603</v>
      </c>
      <c r="D9775" s="1">
        <v>42380</v>
      </c>
      <c r="E9775" s="2">
        <v>2000</v>
      </c>
      <c r="F9775" t="s">
        <v>604</v>
      </c>
      <c r="G9775" t="s">
        <v>67</v>
      </c>
    </row>
    <row r="9776" spans="1:7" x14ac:dyDescent="0.25">
      <c r="A9776" t="s">
        <v>601</v>
      </c>
      <c r="B9776" t="s">
        <v>602</v>
      </c>
      <c r="C9776" t="s">
        <v>603</v>
      </c>
      <c r="D9776" s="1">
        <v>42380</v>
      </c>
      <c r="E9776" s="2">
        <v>2000</v>
      </c>
      <c r="F9776" t="s">
        <v>605</v>
      </c>
      <c r="G9776" t="s">
        <v>67</v>
      </c>
    </row>
    <row r="9777" spans="1:7" x14ac:dyDescent="0.25">
      <c r="A9777" t="s">
        <v>283</v>
      </c>
      <c r="B9777" t="s">
        <v>284</v>
      </c>
      <c r="C9777" t="s">
        <v>285</v>
      </c>
      <c r="D9777" s="1">
        <v>42380</v>
      </c>
      <c r="E9777" s="2">
        <v>1000</v>
      </c>
      <c r="F9777" t="s">
        <v>286</v>
      </c>
      <c r="G9777" t="s">
        <v>2889</v>
      </c>
    </row>
    <row r="9778" spans="1:7" x14ac:dyDescent="0.25">
      <c r="A9778" t="s">
        <v>283</v>
      </c>
      <c r="B9778" t="s">
        <v>284</v>
      </c>
      <c r="C9778" t="s">
        <v>285</v>
      </c>
      <c r="D9778" s="1">
        <v>42380</v>
      </c>
      <c r="E9778" s="2">
        <v>1000</v>
      </c>
      <c r="F9778" t="s">
        <v>288</v>
      </c>
      <c r="G9778" t="s">
        <v>2889</v>
      </c>
    </row>
    <row r="9779" spans="1:7" x14ac:dyDescent="0.25">
      <c r="A9779" t="s">
        <v>3487</v>
      </c>
      <c r="B9779" t="s">
        <v>3488</v>
      </c>
      <c r="C9779" t="s">
        <v>3489</v>
      </c>
      <c r="D9779" s="1">
        <v>42380</v>
      </c>
      <c r="E9779" s="2">
        <v>100</v>
      </c>
      <c r="G9779" t="s">
        <v>67</v>
      </c>
    </row>
    <row r="9780" spans="1:7" x14ac:dyDescent="0.25">
      <c r="A9780" t="s">
        <v>3490</v>
      </c>
      <c r="B9780" t="s">
        <v>3491</v>
      </c>
      <c r="C9780" t="s">
        <v>3492</v>
      </c>
      <c r="D9780" s="1">
        <v>42380</v>
      </c>
      <c r="E9780" s="2">
        <v>100</v>
      </c>
      <c r="G9780" t="s">
        <v>67</v>
      </c>
    </row>
    <row r="9781" spans="1:7" x14ac:dyDescent="0.25">
      <c r="A9781" t="s">
        <v>146</v>
      </c>
      <c r="B9781" t="s">
        <v>147</v>
      </c>
      <c r="C9781" t="s">
        <v>148</v>
      </c>
      <c r="D9781" s="1">
        <v>42380</v>
      </c>
      <c r="E9781" s="2">
        <v>15</v>
      </c>
      <c r="F9781" t="s">
        <v>149</v>
      </c>
      <c r="G9781" t="s">
        <v>2456</v>
      </c>
    </row>
    <row r="9782" spans="1:7" x14ac:dyDescent="0.25">
      <c r="A9782" t="s">
        <v>146</v>
      </c>
      <c r="B9782" t="s">
        <v>147</v>
      </c>
      <c r="C9782" t="s">
        <v>148</v>
      </c>
      <c r="D9782" s="1">
        <v>42380</v>
      </c>
      <c r="E9782" s="2">
        <v>15</v>
      </c>
      <c r="F9782" t="s">
        <v>150</v>
      </c>
      <c r="G9782" t="s">
        <v>2456</v>
      </c>
    </row>
    <row r="9783" spans="1:7" x14ac:dyDescent="0.25">
      <c r="A9783" t="s">
        <v>2498</v>
      </c>
      <c r="B9783" t="s">
        <v>371</v>
      </c>
      <c r="C9783" t="s">
        <v>2499</v>
      </c>
      <c r="D9783" s="1">
        <v>42380</v>
      </c>
      <c r="E9783" s="2">
        <v>1000</v>
      </c>
      <c r="F9783" t="s">
        <v>2500</v>
      </c>
      <c r="G9783" t="s">
        <v>2908</v>
      </c>
    </row>
    <row r="9784" spans="1:7" x14ac:dyDescent="0.25">
      <c r="A9784" t="s">
        <v>591</v>
      </c>
      <c r="B9784" t="s">
        <v>592</v>
      </c>
      <c r="C9784" t="s">
        <v>593</v>
      </c>
      <c r="D9784" s="1">
        <v>42382</v>
      </c>
      <c r="E9784" s="2">
        <v>50</v>
      </c>
      <c r="F9784" t="s">
        <v>594</v>
      </c>
      <c r="G9784" t="s">
        <v>114</v>
      </c>
    </row>
    <row r="9785" spans="1:7" x14ac:dyDescent="0.25">
      <c r="A9785" t="s">
        <v>973</v>
      </c>
      <c r="B9785" t="s">
        <v>974</v>
      </c>
      <c r="C9785" t="s">
        <v>975</v>
      </c>
      <c r="D9785" s="1">
        <v>42382</v>
      </c>
      <c r="E9785" s="2">
        <v>300</v>
      </c>
      <c r="G9785" t="s">
        <v>114</v>
      </c>
    </row>
    <row r="9786" spans="1:7" x14ac:dyDescent="0.25">
      <c r="A9786" t="s">
        <v>839</v>
      </c>
      <c r="B9786" t="s">
        <v>840</v>
      </c>
      <c r="C9786" t="s">
        <v>841</v>
      </c>
      <c r="D9786" s="1">
        <v>42382</v>
      </c>
      <c r="E9786" s="2">
        <v>7500</v>
      </c>
      <c r="F9786" t="s">
        <v>842</v>
      </c>
      <c r="G9786" t="s">
        <v>843</v>
      </c>
    </row>
    <row r="9787" spans="1:7" x14ac:dyDescent="0.25">
      <c r="A9787" t="s">
        <v>3493</v>
      </c>
      <c r="B9787" t="s">
        <v>152</v>
      </c>
      <c r="C9787" t="s">
        <v>3494</v>
      </c>
      <c r="D9787" s="1">
        <v>42382</v>
      </c>
      <c r="E9787" s="2">
        <v>100</v>
      </c>
      <c r="F9787" t="s">
        <v>3495</v>
      </c>
      <c r="G9787" t="s">
        <v>114</v>
      </c>
    </row>
    <row r="9788" spans="1:7" x14ac:dyDescent="0.25">
      <c r="A9788" t="s">
        <v>3493</v>
      </c>
      <c r="B9788" t="s">
        <v>152</v>
      </c>
      <c r="C9788" t="s">
        <v>3494</v>
      </c>
      <c r="D9788" s="1">
        <v>42382</v>
      </c>
      <c r="E9788" s="2">
        <v>100</v>
      </c>
      <c r="F9788" t="s">
        <v>3496</v>
      </c>
      <c r="G9788" t="s">
        <v>114</v>
      </c>
    </row>
    <row r="9789" spans="1:7" x14ac:dyDescent="0.25">
      <c r="A9789" t="s">
        <v>919</v>
      </c>
      <c r="B9789" t="s">
        <v>893</v>
      </c>
      <c r="C9789" t="s">
        <v>865</v>
      </c>
      <c r="D9789" s="1">
        <v>42382</v>
      </c>
      <c r="E9789" s="2">
        <v>25</v>
      </c>
      <c r="G9789" t="s">
        <v>25</v>
      </c>
    </row>
    <row r="9790" spans="1:7" x14ac:dyDescent="0.25">
      <c r="A9790" t="s">
        <v>1157</v>
      </c>
      <c r="B9790" t="s">
        <v>1158</v>
      </c>
      <c r="C9790" t="s">
        <v>1159</v>
      </c>
      <c r="D9790" s="1">
        <v>42382</v>
      </c>
      <c r="E9790" s="2">
        <v>2000</v>
      </c>
      <c r="F9790" t="s">
        <v>1160</v>
      </c>
      <c r="G9790" t="s">
        <v>2489</v>
      </c>
    </row>
    <row r="9791" spans="1:7" x14ac:dyDescent="0.25">
      <c r="A9791" t="s">
        <v>1080</v>
      </c>
      <c r="B9791" t="s">
        <v>1081</v>
      </c>
      <c r="D9791" s="1">
        <v>42382</v>
      </c>
      <c r="E9791" s="2">
        <v>500</v>
      </c>
      <c r="G9791" t="s">
        <v>1082</v>
      </c>
    </row>
    <row r="9792" spans="1:7" x14ac:dyDescent="0.25">
      <c r="A9792" t="s">
        <v>53</v>
      </c>
      <c r="B9792" t="s">
        <v>54</v>
      </c>
      <c r="C9792" t="s">
        <v>55</v>
      </c>
      <c r="D9792" s="1">
        <v>42383</v>
      </c>
      <c r="E9792" s="2">
        <v>125</v>
      </c>
      <c r="F9792" t="s">
        <v>56</v>
      </c>
      <c r="G9792" t="s">
        <v>34</v>
      </c>
    </row>
    <row r="9793" spans="1:7" x14ac:dyDescent="0.25">
      <c r="A9793" t="s">
        <v>53</v>
      </c>
      <c r="B9793" t="s">
        <v>54</v>
      </c>
      <c r="C9793" t="s">
        <v>55</v>
      </c>
      <c r="D9793" s="1">
        <v>42383</v>
      </c>
      <c r="E9793" s="2">
        <v>125</v>
      </c>
      <c r="F9793" t="s">
        <v>57</v>
      </c>
      <c r="G9793" t="s">
        <v>34</v>
      </c>
    </row>
    <row r="9794" spans="1:7" x14ac:dyDescent="0.25">
      <c r="A9794" t="s">
        <v>2285</v>
      </c>
      <c r="B9794" t="s">
        <v>2286</v>
      </c>
      <c r="C9794" t="s">
        <v>2287</v>
      </c>
      <c r="D9794" s="1">
        <v>42383</v>
      </c>
      <c r="E9794" s="2">
        <v>83.33</v>
      </c>
      <c r="G9794" t="s">
        <v>34</v>
      </c>
    </row>
    <row r="9795" spans="1:7" x14ac:dyDescent="0.25">
      <c r="A9795" t="s">
        <v>49</v>
      </c>
      <c r="B9795" t="s">
        <v>50</v>
      </c>
      <c r="C9795" t="s">
        <v>51</v>
      </c>
      <c r="D9795" s="1">
        <v>42383</v>
      </c>
      <c r="E9795" s="2">
        <v>125</v>
      </c>
      <c r="F9795" t="s">
        <v>52</v>
      </c>
      <c r="G9795" t="s">
        <v>34</v>
      </c>
    </row>
    <row r="9796" spans="1:7" x14ac:dyDescent="0.25">
      <c r="A9796" t="s">
        <v>10</v>
      </c>
      <c r="B9796" t="s">
        <v>11</v>
      </c>
      <c r="C9796" t="s">
        <v>12</v>
      </c>
      <c r="D9796" s="1">
        <v>42383</v>
      </c>
      <c r="E9796" s="2">
        <v>83.33</v>
      </c>
      <c r="G9796" t="s">
        <v>34</v>
      </c>
    </row>
    <row r="9797" spans="1:7" x14ac:dyDescent="0.25">
      <c r="A9797" t="s">
        <v>44</v>
      </c>
      <c r="B9797" t="s">
        <v>45</v>
      </c>
      <c r="C9797" t="s">
        <v>46</v>
      </c>
      <c r="D9797" s="1">
        <v>42383</v>
      </c>
      <c r="E9797" s="2">
        <v>83.33</v>
      </c>
      <c r="F9797" t="s">
        <v>47</v>
      </c>
      <c r="G9797" t="s">
        <v>34</v>
      </c>
    </row>
    <row r="9798" spans="1:7" x14ac:dyDescent="0.25">
      <c r="A9798" t="s">
        <v>44</v>
      </c>
      <c r="B9798" t="s">
        <v>45</v>
      </c>
      <c r="C9798" t="s">
        <v>46</v>
      </c>
      <c r="D9798" s="1">
        <v>42383</v>
      </c>
      <c r="E9798" s="2">
        <v>83.33</v>
      </c>
      <c r="F9798" t="s">
        <v>48</v>
      </c>
      <c r="G9798" t="s">
        <v>34</v>
      </c>
    </row>
    <row r="9799" spans="1:7" x14ac:dyDescent="0.25">
      <c r="A9799" t="s">
        <v>40</v>
      </c>
      <c r="B9799" t="s">
        <v>41</v>
      </c>
      <c r="C9799" t="s">
        <v>42</v>
      </c>
      <c r="D9799" s="1">
        <v>42383</v>
      </c>
      <c r="E9799" s="2">
        <v>166.66</v>
      </c>
      <c r="F9799" t="s">
        <v>43</v>
      </c>
      <c r="G9799" t="s">
        <v>2609</v>
      </c>
    </row>
    <row r="9800" spans="1:7" x14ac:dyDescent="0.25">
      <c r="A9800" t="s">
        <v>1257</v>
      </c>
      <c r="B9800" t="s">
        <v>1258</v>
      </c>
      <c r="C9800" t="s">
        <v>1259</v>
      </c>
      <c r="D9800" s="1">
        <v>42383</v>
      </c>
      <c r="E9800" s="2">
        <v>83.33</v>
      </c>
      <c r="F9800" t="s">
        <v>1260</v>
      </c>
      <c r="G9800" t="s">
        <v>34</v>
      </c>
    </row>
    <row r="9801" spans="1:7" x14ac:dyDescent="0.25">
      <c r="A9801" t="s">
        <v>3275</v>
      </c>
      <c r="B9801" t="s">
        <v>3276</v>
      </c>
      <c r="C9801" t="s">
        <v>3277</v>
      </c>
      <c r="D9801" s="1">
        <v>42383</v>
      </c>
      <c r="E9801" s="2">
        <v>50</v>
      </c>
      <c r="F9801" t="s">
        <v>3278</v>
      </c>
      <c r="G9801" t="s">
        <v>3155</v>
      </c>
    </row>
    <row r="9802" spans="1:7" x14ac:dyDescent="0.25">
      <c r="A9802" t="s">
        <v>2634</v>
      </c>
      <c r="B9802" t="s">
        <v>2635</v>
      </c>
      <c r="C9802" t="s">
        <v>2636</v>
      </c>
      <c r="D9802" s="1">
        <v>42388</v>
      </c>
      <c r="E9802" s="2">
        <v>100</v>
      </c>
      <c r="F9802" t="s">
        <v>2637</v>
      </c>
      <c r="G9802" t="s">
        <v>2638</v>
      </c>
    </row>
    <row r="9803" spans="1:7" x14ac:dyDescent="0.25">
      <c r="A9803" t="s">
        <v>2634</v>
      </c>
      <c r="B9803" t="s">
        <v>2635</v>
      </c>
      <c r="C9803" t="s">
        <v>2636</v>
      </c>
      <c r="D9803" s="1">
        <v>42388</v>
      </c>
      <c r="E9803" s="2">
        <v>100</v>
      </c>
      <c r="F9803" t="s">
        <v>2639</v>
      </c>
      <c r="G9803" t="s">
        <v>2638</v>
      </c>
    </row>
    <row r="9804" spans="1:7" x14ac:dyDescent="0.25">
      <c r="A9804" t="s">
        <v>2634</v>
      </c>
      <c r="B9804" t="s">
        <v>2635</v>
      </c>
      <c r="C9804" t="s">
        <v>2636</v>
      </c>
      <c r="D9804" s="1">
        <v>42388</v>
      </c>
      <c r="E9804" s="2">
        <v>100</v>
      </c>
      <c r="F9804" t="s">
        <v>2639</v>
      </c>
      <c r="G9804" t="s">
        <v>2638</v>
      </c>
    </row>
    <row r="9805" spans="1:7" x14ac:dyDescent="0.25">
      <c r="A9805" t="s">
        <v>3497</v>
      </c>
      <c r="B9805" t="s">
        <v>3498</v>
      </c>
      <c r="C9805" t="s">
        <v>620</v>
      </c>
      <c r="D9805" s="1">
        <v>42388</v>
      </c>
      <c r="E9805" s="2">
        <v>50</v>
      </c>
      <c r="F9805" t="s">
        <v>3499</v>
      </c>
      <c r="G9805" t="s">
        <v>3337</v>
      </c>
    </row>
    <row r="9806" spans="1:7" x14ac:dyDescent="0.25">
      <c r="A9806" t="s">
        <v>1743</v>
      </c>
      <c r="B9806" t="s">
        <v>1744</v>
      </c>
      <c r="C9806" t="s">
        <v>1745</v>
      </c>
      <c r="D9806" s="1">
        <v>42388</v>
      </c>
      <c r="E9806" s="2">
        <v>100</v>
      </c>
      <c r="F9806" t="s">
        <v>1746</v>
      </c>
      <c r="G9806" t="s">
        <v>34</v>
      </c>
    </row>
    <row r="9807" spans="1:7" x14ac:dyDescent="0.25">
      <c r="A9807" t="s">
        <v>1704</v>
      </c>
      <c r="B9807" t="s">
        <v>1705</v>
      </c>
      <c r="C9807" t="s">
        <v>1706</v>
      </c>
      <c r="D9807" s="1">
        <v>42388</v>
      </c>
      <c r="E9807" s="2">
        <v>83.33</v>
      </c>
      <c r="G9807" t="s">
        <v>34</v>
      </c>
    </row>
    <row r="9808" spans="1:7" x14ac:dyDescent="0.25">
      <c r="A9808" t="s">
        <v>2285</v>
      </c>
      <c r="B9808" t="s">
        <v>2286</v>
      </c>
      <c r="C9808" t="s">
        <v>2287</v>
      </c>
      <c r="D9808" s="1">
        <v>42388</v>
      </c>
      <c r="E9808" s="2">
        <v>1000</v>
      </c>
      <c r="G9808" t="s">
        <v>209</v>
      </c>
    </row>
    <row r="9809" spans="1:7" x14ac:dyDescent="0.25">
      <c r="A9809" t="s">
        <v>1937</v>
      </c>
      <c r="B9809" t="s">
        <v>1938</v>
      </c>
      <c r="D9809" s="1">
        <v>42388</v>
      </c>
      <c r="E9809" s="2">
        <v>1000</v>
      </c>
      <c r="F9809" t="s">
        <v>1510</v>
      </c>
      <c r="G9809" t="s">
        <v>34</v>
      </c>
    </row>
    <row r="9810" spans="1:7" x14ac:dyDescent="0.25">
      <c r="A9810" t="s">
        <v>2196</v>
      </c>
      <c r="B9810" t="s">
        <v>2197</v>
      </c>
      <c r="D9810" s="1">
        <v>42388</v>
      </c>
      <c r="E9810" s="2">
        <v>5000</v>
      </c>
      <c r="G9810" t="s">
        <v>2198</v>
      </c>
    </row>
    <row r="9811" spans="1:7" x14ac:dyDescent="0.25">
      <c r="A9811" t="s">
        <v>1276</v>
      </c>
      <c r="B9811" t="s">
        <v>1277</v>
      </c>
      <c r="D9811" s="1">
        <v>42394</v>
      </c>
      <c r="E9811" s="2">
        <v>1000</v>
      </c>
      <c r="G9811" t="s">
        <v>1278</v>
      </c>
    </row>
    <row r="9812" spans="1:7" x14ac:dyDescent="0.25">
      <c r="A9812" t="s">
        <v>3500</v>
      </c>
      <c r="B9812" t="s">
        <v>3501</v>
      </c>
      <c r="D9812" s="1">
        <v>42394</v>
      </c>
      <c r="E9812" s="2">
        <v>100</v>
      </c>
      <c r="F9812" t="s">
        <v>3502</v>
      </c>
      <c r="G9812" t="s">
        <v>67</v>
      </c>
    </row>
    <row r="9813" spans="1:7" x14ac:dyDescent="0.25">
      <c r="A9813" t="s">
        <v>229</v>
      </c>
      <c r="B9813" t="s">
        <v>230</v>
      </c>
      <c r="D9813" s="1">
        <v>42394</v>
      </c>
      <c r="E9813" s="2">
        <v>11500</v>
      </c>
      <c r="G9813" t="s">
        <v>1859</v>
      </c>
    </row>
    <row r="9814" spans="1:7" x14ac:dyDescent="0.25">
      <c r="A9814" t="s">
        <v>3503</v>
      </c>
      <c r="B9814" t="s">
        <v>3087</v>
      </c>
      <c r="C9814" t="s">
        <v>1062</v>
      </c>
      <c r="D9814" s="1">
        <v>42394</v>
      </c>
      <c r="E9814" s="2">
        <v>10</v>
      </c>
      <c r="F9814" t="s">
        <v>3504</v>
      </c>
      <c r="G9814" t="s">
        <v>67</v>
      </c>
    </row>
    <row r="9815" spans="1:7" x14ac:dyDescent="0.25">
      <c r="A9815" t="s">
        <v>40</v>
      </c>
      <c r="B9815" t="s">
        <v>41</v>
      </c>
      <c r="C9815" t="s">
        <v>42</v>
      </c>
      <c r="D9815" s="1">
        <v>42394</v>
      </c>
      <c r="E9815" s="2">
        <v>100</v>
      </c>
      <c r="F9815" t="s">
        <v>43</v>
      </c>
      <c r="G9815" t="s">
        <v>67</v>
      </c>
    </row>
    <row r="9816" spans="1:7" x14ac:dyDescent="0.25">
      <c r="A9816" t="s">
        <v>3505</v>
      </c>
      <c r="B9816" t="s">
        <v>354</v>
      </c>
      <c r="C9816" t="s">
        <v>3506</v>
      </c>
      <c r="D9816" s="1">
        <v>42394</v>
      </c>
      <c r="E9816" s="2">
        <v>20</v>
      </c>
      <c r="G9816" t="s">
        <v>67</v>
      </c>
    </row>
    <row r="9817" spans="1:7" x14ac:dyDescent="0.25">
      <c r="A9817" t="s">
        <v>3507</v>
      </c>
      <c r="B9817" t="s">
        <v>1887</v>
      </c>
      <c r="C9817" t="s">
        <v>3508</v>
      </c>
      <c r="D9817" s="1">
        <v>42394</v>
      </c>
      <c r="E9817" s="2">
        <v>5</v>
      </c>
      <c r="G9817" t="s">
        <v>67</v>
      </c>
    </row>
    <row r="9818" spans="1:7" x14ac:dyDescent="0.25">
      <c r="A9818" t="s">
        <v>3509</v>
      </c>
      <c r="B9818" t="s">
        <v>3510</v>
      </c>
      <c r="C9818" t="s">
        <v>3511</v>
      </c>
      <c r="D9818" s="1">
        <v>42394</v>
      </c>
      <c r="E9818" s="2">
        <v>100</v>
      </c>
      <c r="F9818" t="s">
        <v>3512</v>
      </c>
      <c r="G9818" t="s">
        <v>3337</v>
      </c>
    </row>
    <row r="9819" spans="1:7" x14ac:dyDescent="0.25">
      <c r="A9819" t="s">
        <v>3513</v>
      </c>
      <c r="B9819" t="s">
        <v>3514</v>
      </c>
      <c r="C9819" t="s">
        <v>3515</v>
      </c>
      <c r="D9819" s="1">
        <v>42394</v>
      </c>
      <c r="E9819" s="2">
        <v>6</v>
      </c>
      <c r="F9819" t="s">
        <v>3516</v>
      </c>
      <c r="G9819" t="s">
        <v>67</v>
      </c>
    </row>
    <row r="9820" spans="1:7" x14ac:dyDescent="0.25">
      <c r="A9820" t="s">
        <v>3517</v>
      </c>
      <c r="B9820" t="s">
        <v>1419</v>
      </c>
      <c r="C9820" t="s">
        <v>3344</v>
      </c>
      <c r="D9820" s="1">
        <v>42394</v>
      </c>
      <c r="E9820" s="2">
        <v>100</v>
      </c>
      <c r="G9820" t="s">
        <v>3337</v>
      </c>
    </row>
    <row r="9821" spans="1:7" x14ac:dyDescent="0.25">
      <c r="A9821" t="s">
        <v>3518</v>
      </c>
      <c r="B9821" t="s">
        <v>3519</v>
      </c>
      <c r="C9821" t="s">
        <v>3520</v>
      </c>
      <c r="D9821" s="1">
        <v>42394</v>
      </c>
      <c r="E9821" s="2">
        <v>150</v>
      </c>
      <c r="G9821" t="s">
        <v>67</v>
      </c>
    </row>
    <row r="9822" spans="1:7" x14ac:dyDescent="0.25">
      <c r="A9822" t="s">
        <v>1539</v>
      </c>
      <c r="B9822" t="s">
        <v>1540</v>
      </c>
      <c r="C9822" t="s">
        <v>1540</v>
      </c>
      <c r="D9822" s="1">
        <v>42394</v>
      </c>
      <c r="E9822" s="2">
        <v>250</v>
      </c>
      <c r="G9822" t="s">
        <v>67</v>
      </c>
    </row>
    <row r="9823" spans="1:7" x14ac:dyDescent="0.25">
      <c r="A9823" t="s">
        <v>3521</v>
      </c>
      <c r="B9823" t="s">
        <v>774</v>
      </c>
      <c r="C9823" t="s">
        <v>2744</v>
      </c>
      <c r="D9823" s="1">
        <v>42394</v>
      </c>
      <c r="E9823" s="2">
        <v>30</v>
      </c>
      <c r="F9823" t="s">
        <v>3522</v>
      </c>
      <c r="G9823" t="s">
        <v>67</v>
      </c>
    </row>
    <row r="9824" spans="1:7" x14ac:dyDescent="0.25">
      <c r="A9824" t="s">
        <v>3523</v>
      </c>
      <c r="B9824" t="s">
        <v>378</v>
      </c>
      <c r="C9824" t="s">
        <v>3524</v>
      </c>
      <c r="D9824" s="1">
        <v>42394</v>
      </c>
      <c r="E9824" s="2">
        <v>500</v>
      </c>
      <c r="G9824" t="s">
        <v>3337</v>
      </c>
    </row>
    <row r="9825" spans="1:7" x14ac:dyDescent="0.25">
      <c r="A9825" t="s">
        <v>3525</v>
      </c>
      <c r="B9825" t="s">
        <v>3526</v>
      </c>
      <c r="C9825" t="s">
        <v>3527</v>
      </c>
      <c r="D9825" s="1">
        <v>42394</v>
      </c>
      <c r="E9825" s="2">
        <v>20</v>
      </c>
      <c r="F9825" t="s">
        <v>3528</v>
      </c>
      <c r="G9825" t="s">
        <v>67</v>
      </c>
    </row>
    <row r="9826" spans="1:7" x14ac:dyDescent="0.25">
      <c r="A9826" t="s">
        <v>3529</v>
      </c>
      <c r="B9826" t="s">
        <v>1175</v>
      </c>
      <c r="C9826" t="s">
        <v>3530</v>
      </c>
      <c r="D9826" s="1">
        <v>42394</v>
      </c>
      <c r="E9826" s="2">
        <v>100</v>
      </c>
      <c r="G9826" t="s">
        <v>67</v>
      </c>
    </row>
    <row r="9827" spans="1:7" x14ac:dyDescent="0.25">
      <c r="A9827" t="s">
        <v>3531</v>
      </c>
      <c r="B9827" t="s">
        <v>3532</v>
      </c>
      <c r="C9827" t="s">
        <v>3533</v>
      </c>
      <c r="D9827" s="1">
        <v>42394</v>
      </c>
      <c r="E9827" s="2">
        <v>20</v>
      </c>
      <c r="F9827" t="s">
        <v>3534</v>
      </c>
      <c r="G9827" t="s">
        <v>67</v>
      </c>
    </row>
    <row r="9828" spans="1:7" x14ac:dyDescent="0.25">
      <c r="A9828" t="s">
        <v>3535</v>
      </c>
      <c r="B9828" t="s">
        <v>3536</v>
      </c>
      <c r="C9828" t="s">
        <v>681</v>
      </c>
      <c r="D9828" s="1">
        <v>42394</v>
      </c>
      <c r="E9828" s="2">
        <v>5</v>
      </c>
      <c r="F9828" t="s">
        <v>3537</v>
      </c>
      <c r="G9828" t="s">
        <v>67</v>
      </c>
    </row>
    <row r="9829" spans="1:7" x14ac:dyDescent="0.25">
      <c r="A9829" t="s">
        <v>3535</v>
      </c>
      <c r="B9829" t="s">
        <v>3536</v>
      </c>
      <c r="C9829" t="s">
        <v>681</v>
      </c>
      <c r="D9829" s="1">
        <v>42394</v>
      </c>
      <c r="E9829" s="2">
        <v>5</v>
      </c>
      <c r="F9829" t="s">
        <v>3538</v>
      </c>
      <c r="G9829" t="s">
        <v>67</v>
      </c>
    </row>
    <row r="9830" spans="1:7" x14ac:dyDescent="0.25">
      <c r="A9830" t="s">
        <v>3535</v>
      </c>
      <c r="B9830" t="s">
        <v>3536</v>
      </c>
      <c r="C9830" t="s">
        <v>681</v>
      </c>
      <c r="D9830" s="1">
        <v>42394</v>
      </c>
      <c r="E9830" s="2">
        <v>5</v>
      </c>
      <c r="F9830" t="s">
        <v>3539</v>
      </c>
      <c r="G9830" t="s">
        <v>67</v>
      </c>
    </row>
    <row r="9831" spans="1:7" x14ac:dyDescent="0.25">
      <c r="A9831" t="s">
        <v>3540</v>
      </c>
      <c r="B9831" t="s">
        <v>3541</v>
      </c>
      <c r="C9831" t="s">
        <v>3542</v>
      </c>
      <c r="D9831" s="1">
        <v>42394</v>
      </c>
      <c r="E9831" s="2">
        <v>100</v>
      </c>
      <c r="G9831" t="s">
        <v>67</v>
      </c>
    </row>
    <row r="9832" spans="1:7" x14ac:dyDescent="0.25">
      <c r="A9832" t="s">
        <v>3543</v>
      </c>
      <c r="B9832" t="s">
        <v>3544</v>
      </c>
      <c r="C9832" t="s">
        <v>997</v>
      </c>
      <c r="D9832" s="1">
        <v>42394</v>
      </c>
      <c r="E9832" s="2">
        <v>50</v>
      </c>
      <c r="F9832" t="s">
        <v>3545</v>
      </c>
      <c r="G9832" t="s">
        <v>67</v>
      </c>
    </row>
    <row r="9833" spans="1:7" x14ac:dyDescent="0.25">
      <c r="A9833" t="s">
        <v>3543</v>
      </c>
      <c r="B9833" t="s">
        <v>3544</v>
      </c>
      <c r="C9833" t="s">
        <v>997</v>
      </c>
      <c r="D9833" s="1">
        <v>42394</v>
      </c>
      <c r="E9833" s="2">
        <v>50</v>
      </c>
      <c r="F9833" t="s">
        <v>3546</v>
      </c>
      <c r="G9833" t="s">
        <v>67</v>
      </c>
    </row>
    <row r="9834" spans="1:7" x14ac:dyDescent="0.25">
      <c r="A9834" t="s">
        <v>188</v>
      </c>
      <c r="B9834" t="s">
        <v>189</v>
      </c>
      <c r="C9834" t="s">
        <v>190</v>
      </c>
      <c r="D9834" s="1">
        <v>42394</v>
      </c>
      <c r="E9834" s="2">
        <v>100</v>
      </c>
      <c r="F9834" t="s">
        <v>191</v>
      </c>
      <c r="G9834" t="s">
        <v>192</v>
      </c>
    </row>
    <row r="9835" spans="1:7" x14ac:dyDescent="0.25">
      <c r="A9835" t="s">
        <v>3547</v>
      </c>
      <c r="B9835" t="s">
        <v>3548</v>
      </c>
      <c r="D9835" s="1">
        <v>42395</v>
      </c>
      <c r="E9835" s="2">
        <v>100</v>
      </c>
      <c r="F9835" t="s">
        <v>3549</v>
      </c>
      <c r="G9835" t="s">
        <v>67</v>
      </c>
    </row>
    <row r="9836" spans="1:7" x14ac:dyDescent="0.25">
      <c r="A9836" t="s">
        <v>1004</v>
      </c>
      <c r="B9836" t="s">
        <v>1005</v>
      </c>
      <c r="D9836" s="1">
        <v>42396</v>
      </c>
      <c r="E9836" s="2">
        <v>500</v>
      </c>
      <c r="G9836" t="s">
        <v>1006</v>
      </c>
    </row>
    <row r="9837" spans="1:7" x14ac:dyDescent="0.25">
      <c r="A9837" t="s">
        <v>3025</v>
      </c>
      <c r="B9837" t="s">
        <v>3026</v>
      </c>
      <c r="D9837" s="1">
        <v>42396</v>
      </c>
      <c r="E9837" s="2">
        <v>300.74</v>
      </c>
      <c r="F9837" t="s">
        <v>3027</v>
      </c>
      <c r="G9837" t="s">
        <v>2199</v>
      </c>
    </row>
    <row r="9838" spans="1:7" x14ac:dyDescent="0.25">
      <c r="A9838" t="s">
        <v>1076</v>
      </c>
      <c r="B9838" t="s">
        <v>1077</v>
      </c>
      <c r="D9838" s="1">
        <v>42405</v>
      </c>
      <c r="E9838" s="2">
        <v>19.77</v>
      </c>
      <c r="G9838" t="s">
        <v>310</v>
      </c>
    </row>
    <row r="9839" spans="1:7" x14ac:dyDescent="0.25">
      <c r="A9839" t="s">
        <v>861</v>
      </c>
      <c r="B9839" t="s">
        <v>862</v>
      </c>
      <c r="D9839" s="1">
        <v>42405</v>
      </c>
      <c r="E9839" s="2">
        <v>5000</v>
      </c>
      <c r="F9839" t="s">
        <v>863</v>
      </c>
      <c r="G9839" t="s">
        <v>3550</v>
      </c>
    </row>
    <row r="9840" spans="1:7" x14ac:dyDescent="0.25">
      <c r="A9840" t="s">
        <v>183</v>
      </c>
      <c r="B9840" t="s">
        <v>184</v>
      </c>
      <c r="D9840" s="1">
        <v>42405</v>
      </c>
      <c r="E9840" s="2">
        <v>2700</v>
      </c>
      <c r="F9840" t="s">
        <v>185</v>
      </c>
      <c r="G9840" t="s">
        <v>186</v>
      </c>
    </row>
    <row r="9841" spans="1:7" x14ac:dyDescent="0.25">
      <c r="A9841" t="s">
        <v>7</v>
      </c>
      <c r="B9841" t="s">
        <v>8</v>
      </c>
      <c r="D9841" s="1">
        <v>42405</v>
      </c>
      <c r="E9841" s="2">
        <v>650</v>
      </c>
      <c r="G9841" t="s">
        <v>9</v>
      </c>
    </row>
    <row r="9842" spans="1:7" x14ac:dyDescent="0.25">
      <c r="A9842" t="s">
        <v>2451</v>
      </c>
      <c r="B9842" t="s">
        <v>2452</v>
      </c>
      <c r="D9842" s="1">
        <v>42405</v>
      </c>
      <c r="E9842" s="2">
        <v>3000</v>
      </c>
      <c r="F9842" t="s">
        <v>2453</v>
      </c>
      <c r="G9842" t="s">
        <v>276</v>
      </c>
    </row>
    <row r="9843" spans="1:7" x14ac:dyDescent="0.25">
      <c r="A9843" t="s">
        <v>3551</v>
      </c>
      <c r="B9843" t="s">
        <v>3552</v>
      </c>
      <c r="C9843" t="s">
        <v>3553</v>
      </c>
      <c r="D9843" s="1">
        <v>42405</v>
      </c>
      <c r="E9843" s="2">
        <v>250</v>
      </c>
      <c r="F9843" t="s">
        <v>3554</v>
      </c>
      <c r="G9843" t="s">
        <v>3337</v>
      </c>
    </row>
    <row r="9844" spans="1:7" x14ac:dyDescent="0.25">
      <c r="A9844" t="s">
        <v>146</v>
      </c>
      <c r="B9844" t="s">
        <v>147</v>
      </c>
      <c r="C9844" t="s">
        <v>148</v>
      </c>
      <c r="D9844" s="1">
        <v>42405</v>
      </c>
      <c r="E9844" s="2">
        <v>15</v>
      </c>
      <c r="F9844" t="s">
        <v>149</v>
      </c>
      <c r="G9844" t="s">
        <v>2456</v>
      </c>
    </row>
    <row r="9845" spans="1:7" x14ac:dyDescent="0.25">
      <c r="A9845" t="s">
        <v>146</v>
      </c>
      <c r="B9845" t="s">
        <v>147</v>
      </c>
      <c r="C9845" t="s">
        <v>148</v>
      </c>
      <c r="D9845" s="1">
        <v>42405</v>
      </c>
      <c r="E9845" s="2">
        <v>15</v>
      </c>
      <c r="F9845" t="s">
        <v>150</v>
      </c>
      <c r="G9845" t="s">
        <v>2456</v>
      </c>
    </row>
    <row r="9846" spans="1:7" x14ac:dyDescent="0.25">
      <c r="A9846" t="s">
        <v>3555</v>
      </c>
      <c r="B9846" t="s">
        <v>3556</v>
      </c>
      <c r="C9846" t="s">
        <v>3557</v>
      </c>
      <c r="D9846" s="1">
        <v>42405</v>
      </c>
      <c r="E9846" s="2">
        <v>100</v>
      </c>
      <c r="F9846" t="s">
        <v>3558</v>
      </c>
      <c r="G9846" t="s">
        <v>3337</v>
      </c>
    </row>
    <row r="9847" spans="1:7" x14ac:dyDescent="0.25">
      <c r="A9847" t="s">
        <v>3559</v>
      </c>
      <c r="B9847" t="s">
        <v>2660</v>
      </c>
      <c r="C9847" t="s">
        <v>3560</v>
      </c>
      <c r="D9847" s="1">
        <v>42405</v>
      </c>
      <c r="E9847" s="2">
        <v>30</v>
      </c>
      <c r="G9847" t="s">
        <v>67</v>
      </c>
    </row>
    <row r="9848" spans="1:7" x14ac:dyDescent="0.25">
      <c r="A9848" t="s">
        <v>1571</v>
      </c>
      <c r="B9848" t="s">
        <v>1572</v>
      </c>
      <c r="C9848" t="s">
        <v>1573</v>
      </c>
      <c r="D9848" s="1">
        <v>42411</v>
      </c>
      <c r="E9848" s="2">
        <v>100</v>
      </c>
      <c r="G9848" t="s">
        <v>838</v>
      </c>
    </row>
    <row r="9849" spans="1:7" x14ac:dyDescent="0.25">
      <c r="A9849" t="s">
        <v>1208</v>
      </c>
      <c r="B9849" t="s">
        <v>584</v>
      </c>
      <c r="C9849" t="s">
        <v>837</v>
      </c>
      <c r="D9849" s="1">
        <v>42411</v>
      </c>
      <c r="E9849" s="2">
        <v>250</v>
      </c>
      <c r="G9849" t="s">
        <v>838</v>
      </c>
    </row>
    <row r="9850" spans="1:7" x14ac:dyDescent="0.25">
      <c r="A9850" t="s">
        <v>3561</v>
      </c>
      <c r="B9850" t="s">
        <v>3562</v>
      </c>
      <c r="C9850" t="s">
        <v>3563</v>
      </c>
      <c r="D9850" s="1">
        <v>42411</v>
      </c>
      <c r="E9850" s="2">
        <v>20</v>
      </c>
      <c r="F9850" t="s">
        <v>3564</v>
      </c>
      <c r="G9850" t="s">
        <v>34</v>
      </c>
    </row>
    <row r="9851" spans="1:7" x14ac:dyDescent="0.25">
      <c r="A9851" t="s">
        <v>2218</v>
      </c>
      <c r="B9851" t="s">
        <v>2219</v>
      </c>
      <c r="D9851" s="1">
        <v>42411</v>
      </c>
      <c r="E9851" s="2">
        <v>3000</v>
      </c>
      <c r="G9851" t="s">
        <v>2513</v>
      </c>
    </row>
    <row r="9852" spans="1:7" x14ac:dyDescent="0.25">
      <c r="A9852" t="s">
        <v>2507</v>
      </c>
      <c r="B9852" t="s">
        <v>2508</v>
      </c>
      <c r="D9852" s="1">
        <v>42411</v>
      </c>
      <c r="E9852" s="2">
        <v>2000</v>
      </c>
      <c r="G9852" t="s">
        <v>1816</v>
      </c>
    </row>
    <row r="9853" spans="1:7" x14ac:dyDescent="0.25">
      <c r="A9853" t="s">
        <v>44</v>
      </c>
      <c r="B9853" t="s">
        <v>45</v>
      </c>
      <c r="C9853" t="s">
        <v>46</v>
      </c>
      <c r="D9853" s="1">
        <v>42411</v>
      </c>
      <c r="E9853" s="2">
        <v>200</v>
      </c>
      <c r="F9853" t="s">
        <v>47</v>
      </c>
      <c r="G9853" t="s">
        <v>1526</v>
      </c>
    </row>
    <row r="9854" spans="1:7" x14ac:dyDescent="0.25">
      <c r="A9854" t="s">
        <v>44</v>
      </c>
      <c r="B9854" t="s">
        <v>45</v>
      </c>
      <c r="C9854" t="s">
        <v>46</v>
      </c>
      <c r="D9854" s="1">
        <v>42411</v>
      </c>
      <c r="E9854" s="2">
        <v>200</v>
      </c>
      <c r="F9854" t="s">
        <v>48</v>
      </c>
      <c r="G9854" t="s">
        <v>1526</v>
      </c>
    </row>
    <row r="9855" spans="1:7" x14ac:dyDescent="0.25">
      <c r="A9855" t="s">
        <v>482</v>
      </c>
      <c r="B9855" t="s">
        <v>483</v>
      </c>
      <c r="C9855" t="s">
        <v>484</v>
      </c>
      <c r="D9855" s="1">
        <v>42411</v>
      </c>
      <c r="E9855" s="2">
        <v>125</v>
      </c>
      <c r="F9855" t="s">
        <v>485</v>
      </c>
      <c r="G9855" t="s">
        <v>2271</v>
      </c>
    </row>
    <row r="9856" spans="1:7" x14ac:dyDescent="0.25">
      <c r="A9856" t="s">
        <v>312</v>
      </c>
      <c r="B9856" t="s">
        <v>248</v>
      </c>
      <c r="C9856" t="s">
        <v>313</v>
      </c>
      <c r="D9856" s="1">
        <v>42416</v>
      </c>
      <c r="E9856" s="2">
        <v>50</v>
      </c>
      <c r="F9856" t="s">
        <v>314</v>
      </c>
      <c r="G9856" t="s">
        <v>315</v>
      </c>
    </row>
    <row r="9857" spans="1:7" x14ac:dyDescent="0.25">
      <c r="A9857" t="s">
        <v>49</v>
      </c>
      <c r="B9857" t="s">
        <v>50</v>
      </c>
      <c r="C9857" t="s">
        <v>51</v>
      </c>
      <c r="D9857" s="1">
        <v>42416</v>
      </c>
      <c r="E9857" s="2">
        <v>125</v>
      </c>
      <c r="F9857" t="s">
        <v>52</v>
      </c>
      <c r="G9857" t="s">
        <v>34</v>
      </c>
    </row>
    <row r="9858" spans="1:7" x14ac:dyDescent="0.25">
      <c r="A9858" t="s">
        <v>316</v>
      </c>
      <c r="B9858" t="s">
        <v>317</v>
      </c>
      <c r="C9858" t="s">
        <v>318</v>
      </c>
      <c r="D9858" s="1">
        <v>42416</v>
      </c>
      <c r="E9858" s="2">
        <v>40</v>
      </c>
      <c r="F9858" t="s">
        <v>319</v>
      </c>
      <c r="G9858" t="s">
        <v>1275</v>
      </c>
    </row>
    <row r="9859" spans="1:7" x14ac:dyDescent="0.25">
      <c r="A9859" t="s">
        <v>316</v>
      </c>
      <c r="B9859" t="s">
        <v>317</v>
      </c>
      <c r="C9859" t="s">
        <v>318</v>
      </c>
      <c r="D9859" s="1">
        <v>42416</v>
      </c>
      <c r="E9859" s="2">
        <v>40</v>
      </c>
      <c r="F9859" t="s">
        <v>320</v>
      </c>
      <c r="G9859" t="s">
        <v>1275</v>
      </c>
    </row>
    <row r="9860" spans="1:7" x14ac:dyDescent="0.25">
      <c r="A9860" t="s">
        <v>44</v>
      </c>
      <c r="B9860" t="s">
        <v>45</v>
      </c>
      <c r="C9860" t="s">
        <v>46</v>
      </c>
      <c r="D9860" s="1">
        <v>42416</v>
      </c>
      <c r="E9860" s="2">
        <v>83.33</v>
      </c>
      <c r="F9860" t="s">
        <v>47</v>
      </c>
      <c r="G9860" t="s">
        <v>34</v>
      </c>
    </row>
    <row r="9861" spans="1:7" x14ac:dyDescent="0.25">
      <c r="A9861" t="s">
        <v>44</v>
      </c>
      <c r="B9861" t="s">
        <v>45</v>
      </c>
      <c r="C9861" t="s">
        <v>46</v>
      </c>
      <c r="D9861" s="1">
        <v>42416</v>
      </c>
      <c r="E9861" s="2">
        <v>83.33</v>
      </c>
      <c r="F9861" t="s">
        <v>48</v>
      </c>
      <c r="G9861" t="s">
        <v>34</v>
      </c>
    </row>
    <row r="9862" spans="1:7" x14ac:dyDescent="0.25">
      <c r="A9862" t="s">
        <v>10</v>
      </c>
      <c r="B9862" t="s">
        <v>11</v>
      </c>
      <c r="C9862" t="s">
        <v>12</v>
      </c>
      <c r="D9862" s="1">
        <v>42416</v>
      </c>
      <c r="E9862" s="2">
        <v>83.33</v>
      </c>
      <c r="G9862" t="s">
        <v>34</v>
      </c>
    </row>
    <row r="9863" spans="1:7" x14ac:dyDescent="0.25">
      <c r="A9863" t="s">
        <v>322</v>
      </c>
      <c r="B9863" t="s">
        <v>323</v>
      </c>
      <c r="C9863" t="s">
        <v>324</v>
      </c>
      <c r="D9863" s="1">
        <v>42416</v>
      </c>
      <c r="E9863" s="2">
        <v>75</v>
      </c>
      <c r="F9863" t="s">
        <v>325</v>
      </c>
      <c r="G9863" t="s">
        <v>326</v>
      </c>
    </row>
    <row r="9864" spans="1:7" x14ac:dyDescent="0.25">
      <c r="A9864" t="s">
        <v>322</v>
      </c>
      <c r="B9864" t="s">
        <v>323</v>
      </c>
      <c r="C9864" t="s">
        <v>324</v>
      </c>
      <c r="D9864" s="1">
        <v>42416</v>
      </c>
      <c r="E9864" s="2">
        <v>75</v>
      </c>
      <c r="F9864" t="s">
        <v>327</v>
      </c>
      <c r="G9864" t="s">
        <v>326</v>
      </c>
    </row>
    <row r="9865" spans="1:7" x14ac:dyDescent="0.25">
      <c r="A9865" t="s">
        <v>1803</v>
      </c>
      <c r="B9865" t="s">
        <v>1804</v>
      </c>
      <c r="C9865" t="s">
        <v>1805</v>
      </c>
      <c r="D9865" s="1">
        <v>42416</v>
      </c>
      <c r="E9865" s="2">
        <v>25</v>
      </c>
      <c r="F9865" t="s">
        <v>1806</v>
      </c>
      <c r="G9865" t="s">
        <v>97</v>
      </c>
    </row>
    <row r="9866" spans="1:7" x14ac:dyDescent="0.25">
      <c r="A9866" t="s">
        <v>2721</v>
      </c>
      <c r="B9866" t="s">
        <v>2722</v>
      </c>
      <c r="C9866" t="s">
        <v>2723</v>
      </c>
      <c r="D9866" s="1">
        <v>42416</v>
      </c>
      <c r="E9866" s="2">
        <v>15</v>
      </c>
      <c r="F9866" t="s">
        <v>2724</v>
      </c>
      <c r="G9866" t="s">
        <v>3345</v>
      </c>
    </row>
    <row r="9867" spans="1:7" x14ac:dyDescent="0.25">
      <c r="A9867" t="s">
        <v>2721</v>
      </c>
      <c r="B9867" t="s">
        <v>2722</v>
      </c>
      <c r="C9867" t="s">
        <v>2723</v>
      </c>
      <c r="D9867" s="1">
        <v>42416</v>
      </c>
      <c r="E9867" s="2">
        <v>15</v>
      </c>
      <c r="F9867" t="s">
        <v>2725</v>
      </c>
      <c r="G9867" t="s">
        <v>3345</v>
      </c>
    </row>
    <row r="9868" spans="1:7" x14ac:dyDescent="0.25">
      <c r="A9868" t="s">
        <v>2721</v>
      </c>
      <c r="B9868" t="s">
        <v>2722</v>
      </c>
      <c r="C9868" t="s">
        <v>2723</v>
      </c>
      <c r="D9868" s="1">
        <v>42416</v>
      </c>
      <c r="E9868" s="2">
        <v>15</v>
      </c>
      <c r="F9868" t="s">
        <v>2726</v>
      </c>
      <c r="G9868" t="s">
        <v>3345</v>
      </c>
    </row>
    <row r="9869" spans="1:7" x14ac:dyDescent="0.25">
      <c r="A9869" t="s">
        <v>2742</v>
      </c>
      <c r="B9869" t="s">
        <v>2743</v>
      </c>
      <c r="C9869" t="s">
        <v>2744</v>
      </c>
      <c r="D9869" s="1">
        <v>42416</v>
      </c>
      <c r="E9869" s="2">
        <v>150</v>
      </c>
      <c r="F9869" t="s">
        <v>2745</v>
      </c>
      <c r="G9869" t="s">
        <v>2746</v>
      </c>
    </row>
    <row r="9870" spans="1:7" x14ac:dyDescent="0.25">
      <c r="A9870" t="s">
        <v>2742</v>
      </c>
      <c r="B9870" t="s">
        <v>2743</v>
      </c>
      <c r="C9870" t="s">
        <v>2744</v>
      </c>
      <c r="D9870" s="1">
        <v>42416</v>
      </c>
      <c r="E9870" s="2">
        <v>150</v>
      </c>
      <c r="F9870" t="s">
        <v>2747</v>
      </c>
      <c r="G9870" t="s">
        <v>2746</v>
      </c>
    </row>
    <row r="9871" spans="1:7" x14ac:dyDescent="0.25">
      <c r="A9871" t="s">
        <v>333</v>
      </c>
      <c r="B9871" t="s">
        <v>152</v>
      </c>
      <c r="C9871" t="s">
        <v>334</v>
      </c>
      <c r="D9871" s="1">
        <v>42416</v>
      </c>
      <c r="E9871" s="2">
        <v>2</v>
      </c>
      <c r="F9871" t="s">
        <v>335</v>
      </c>
      <c r="G9871" t="s">
        <v>114</v>
      </c>
    </row>
    <row r="9872" spans="1:7" x14ac:dyDescent="0.25">
      <c r="A9872" t="s">
        <v>333</v>
      </c>
      <c r="B9872" t="s">
        <v>152</v>
      </c>
      <c r="C9872" t="s">
        <v>334</v>
      </c>
      <c r="D9872" s="1">
        <v>42416</v>
      </c>
      <c r="E9872" s="2">
        <v>2</v>
      </c>
      <c r="F9872" t="s">
        <v>336</v>
      </c>
      <c r="G9872" t="s">
        <v>114</v>
      </c>
    </row>
    <row r="9873" spans="1:7" x14ac:dyDescent="0.25">
      <c r="A9873" t="s">
        <v>2678</v>
      </c>
      <c r="B9873" t="s">
        <v>248</v>
      </c>
      <c r="C9873" t="s">
        <v>2679</v>
      </c>
      <c r="D9873" s="1">
        <v>42416</v>
      </c>
      <c r="E9873" s="2">
        <v>10</v>
      </c>
      <c r="F9873" t="s">
        <v>2680</v>
      </c>
      <c r="G9873" t="s">
        <v>2663</v>
      </c>
    </row>
    <row r="9874" spans="1:7" x14ac:dyDescent="0.25">
      <c r="A9874" t="s">
        <v>2717</v>
      </c>
      <c r="B9874" t="s">
        <v>2718</v>
      </c>
      <c r="C9874" t="s">
        <v>2425</v>
      </c>
      <c r="D9874" s="1">
        <v>42416</v>
      </c>
      <c r="E9874" s="2">
        <v>25</v>
      </c>
      <c r="F9874" t="s">
        <v>2719</v>
      </c>
      <c r="G9874" t="s">
        <v>2456</v>
      </c>
    </row>
    <row r="9875" spans="1:7" x14ac:dyDescent="0.25">
      <c r="A9875" t="s">
        <v>2717</v>
      </c>
      <c r="B9875" t="s">
        <v>2718</v>
      </c>
      <c r="C9875" t="s">
        <v>2425</v>
      </c>
      <c r="D9875" s="1">
        <v>42416</v>
      </c>
      <c r="E9875" s="2">
        <v>25</v>
      </c>
      <c r="F9875" t="s">
        <v>2720</v>
      </c>
      <c r="G9875" t="s">
        <v>2456</v>
      </c>
    </row>
    <row r="9876" spans="1:7" x14ac:dyDescent="0.25">
      <c r="A9876" t="s">
        <v>328</v>
      </c>
      <c r="B9876" t="s">
        <v>329</v>
      </c>
      <c r="C9876" t="s">
        <v>330</v>
      </c>
      <c r="D9876" s="1">
        <v>42416</v>
      </c>
      <c r="E9876" s="2">
        <v>150</v>
      </c>
      <c r="F9876" t="s">
        <v>331</v>
      </c>
      <c r="G9876" t="s">
        <v>828</v>
      </c>
    </row>
    <row r="9877" spans="1:7" x14ac:dyDescent="0.25">
      <c r="A9877" t="s">
        <v>328</v>
      </c>
      <c r="B9877" t="s">
        <v>329</v>
      </c>
      <c r="C9877" t="s">
        <v>330</v>
      </c>
      <c r="D9877" s="1">
        <v>42416</v>
      </c>
      <c r="E9877" s="2">
        <v>150</v>
      </c>
      <c r="F9877" t="s">
        <v>332</v>
      </c>
      <c r="G9877" t="s">
        <v>828</v>
      </c>
    </row>
    <row r="9878" spans="1:7" x14ac:dyDescent="0.25">
      <c r="A9878" t="s">
        <v>40</v>
      </c>
      <c r="B9878" t="s">
        <v>41</v>
      </c>
      <c r="C9878" t="s">
        <v>42</v>
      </c>
      <c r="D9878" s="1">
        <v>42416</v>
      </c>
      <c r="E9878" s="2">
        <v>166.66</v>
      </c>
      <c r="F9878" t="s">
        <v>43</v>
      </c>
      <c r="G9878" t="s">
        <v>2609</v>
      </c>
    </row>
    <row r="9879" spans="1:7" x14ac:dyDescent="0.25">
      <c r="A9879" t="s">
        <v>2000</v>
      </c>
      <c r="B9879" t="s">
        <v>2001</v>
      </c>
      <c r="C9879" t="s">
        <v>2002</v>
      </c>
      <c r="D9879" s="1">
        <v>42416</v>
      </c>
      <c r="E9879" s="2">
        <v>60</v>
      </c>
      <c r="F9879" t="s">
        <v>2003</v>
      </c>
      <c r="G9879" t="s">
        <v>3283</v>
      </c>
    </row>
    <row r="9880" spans="1:7" x14ac:dyDescent="0.25">
      <c r="A9880" t="s">
        <v>2000</v>
      </c>
      <c r="B9880" t="s">
        <v>2001</v>
      </c>
      <c r="C9880" t="s">
        <v>2002</v>
      </c>
      <c r="D9880" s="1">
        <v>42416</v>
      </c>
      <c r="E9880" s="2">
        <v>60</v>
      </c>
      <c r="F9880" t="s">
        <v>2004</v>
      </c>
      <c r="G9880" t="s">
        <v>3283</v>
      </c>
    </row>
    <row r="9881" spans="1:7" x14ac:dyDescent="0.25">
      <c r="A9881" t="s">
        <v>2285</v>
      </c>
      <c r="B9881" t="s">
        <v>2286</v>
      </c>
      <c r="C9881" t="s">
        <v>2287</v>
      </c>
      <c r="D9881" s="1">
        <v>42416</v>
      </c>
      <c r="E9881" s="2">
        <v>83.33</v>
      </c>
      <c r="G9881" t="s">
        <v>34</v>
      </c>
    </row>
    <row r="9882" spans="1:7" x14ac:dyDescent="0.25">
      <c r="A9882" t="s">
        <v>570</v>
      </c>
      <c r="B9882" t="s">
        <v>571</v>
      </c>
      <c r="C9882" t="s">
        <v>572</v>
      </c>
      <c r="D9882" s="1">
        <v>42416</v>
      </c>
      <c r="E9882" s="2">
        <v>25</v>
      </c>
      <c r="F9882" t="s">
        <v>573</v>
      </c>
      <c r="G9882" t="s">
        <v>2999</v>
      </c>
    </row>
    <row r="9883" spans="1:7" x14ac:dyDescent="0.25">
      <c r="A9883" t="s">
        <v>2153</v>
      </c>
      <c r="B9883" t="s">
        <v>614</v>
      </c>
      <c r="C9883" t="s">
        <v>1310</v>
      </c>
      <c r="D9883" s="1">
        <v>42416</v>
      </c>
      <c r="E9883" s="2">
        <v>10</v>
      </c>
      <c r="F9883" t="s">
        <v>2154</v>
      </c>
      <c r="G9883" t="s">
        <v>1245</v>
      </c>
    </row>
    <row r="9884" spans="1:7" x14ac:dyDescent="0.25">
      <c r="A9884" t="s">
        <v>529</v>
      </c>
      <c r="B9884" t="s">
        <v>290</v>
      </c>
      <c r="C9884" t="s">
        <v>530</v>
      </c>
      <c r="D9884" s="1">
        <v>42416</v>
      </c>
      <c r="E9884" s="2">
        <v>25</v>
      </c>
      <c r="F9884" t="s">
        <v>531</v>
      </c>
      <c r="G9884" t="s">
        <v>3282</v>
      </c>
    </row>
    <row r="9885" spans="1:7" x14ac:dyDescent="0.25">
      <c r="A9885" t="s">
        <v>87</v>
      </c>
      <c r="B9885" t="s">
        <v>88</v>
      </c>
      <c r="C9885" t="s">
        <v>89</v>
      </c>
      <c r="D9885" s="1">
        <v>42416</v>
      </c>
      <c r="E9885" s="2">
        <v>25</v>
      </c>
      <c r="F9885" t="s">
        <v>90</v>
      </c>
      <c r="G9885" t="s">
        <v>1695</v>
      </c>
    </row>
    <row r="9886" spans="1:7" x14ac:dyDescent="0.25">
      <c r="A9886" t="s">
        <v>87</v>
      </c>
      <c r="B9886" t="s">
        <v>88</v>
      </c>
      <c r="C9886" t="s">
        <v>89</v>
      </c>
      <c r="D9886" s="1">
        <v>42416</v>
      </c>
      <c r="E9886" s="2">
        <v>25</v>
      </c>
      <c r="F9886" t="s">
        <v>91</v>
      </c>
      <c r="G9886" t="s">
        <v>1695</v>
      </c>
    </row>
    <row r="9887" spans="1:7" x14ac:dyDescent="0.25">
      <c r="A9887" t="s">
        <v>87</v>
      </c>
      <c r="B9887" t="s">
        <v>88</v>
      </c>
      <c r="C9887" t="s">
        <v>89</v>
      </c>
      <c r="D9887" s="1">
        <v>42416</v>
      </c>
      <c r="E9887" s="2">
        <v>25</v>
      </c>
      <c r="F9887" t="s">
        <v>91</v>
      </c>
      <c r="G9887" t="s">
        <v>1695</v>
      </c>
    </row>
    <row r="9888" spans="1:7" x14ac:dyDescent="0.25">
      <c r="A9888" t="s">
        <v>87</v>
      </c>
      <c r="B9888" t="s">
        <v>88</v>
      </c>
      <c r="C9888" t="s">
        <v>89</v>
      </c>
      <c r="D9888" s="1">
        <v>42416</v>
      </c>
      <c r="E9888" s="2">
        <v>25</v>
      </c>
      <c r="F9888" t="s">
        <v>92</v>
      </c>
      <c r="G9888" t="s">
        <v>1695</v>
      </c>
    </row>
    <row r="9889" spans="1:7" x14ac:dyDescent="0.25">
      <c r="A9889" t="s">
        <v>1590</v>
      </c>
      <c r="B9889" t="s">
        <v>1591</v>
      </c>
      <c r="C9889" t="s">
        <v>1592</v>
      </c>
      <c r="D9889" s="1">
        <v>42416</v>
      </c>
      <c r="E9889" s="2">
        <v>5</v>
      </c>
      <c r="F9889" t="s">
        <v>1593</v>
      </c>
      <c r="G9889" t="s">
        <v>1245</v>
      </c>
    </row>
    <row r="9890" spans="1:7" x14ac:dyDescent="0.25">
      <c r="A9890" t="s">
        <v>82</v>
      </c>
      <c r="B9890" t="s">
        <v>83</v>
      </c>
      <c r="C9890" t="s">
        <v>84</v>
      </c>
      <c r="D9890" s="1">
        <v>42416</v>
      </c>
      <c r="E9890" s="2">
        <v>10</v>
      </c>
      <c r="F9890" t="s">
        <v>85</v>
      </c>
      <c r="G9890" t="s">
        <v>1245</v>
      </c>
    </row>
    <row r="9891" spans="1:7" x14ac:dyDescent="0.25">
      <c r="A9891" t="s">
        <v>82</v>
      </c>
      <c r="B9891" t="s">
        <v>83</v>
      </c>
      <c r="C9891" t="s">
        <v>84</v>
      </c>
      <c r="D9891" s="1">
        <v>42416</v>
      </c>
      <c r="E9891" s="2">
        <v>10</v>
      </c>
      <c r="F9891" t="s">
        <v>86</v>
      </c>
      <c r="G9891" t="s">
        <v>1245</v>
      </c>
    </row>
    <row r="9892" spans="1:7" x14ac:dyDescent="0.25">
      <c r="A9892" t="s">
        <v>53</v>
      </c>
      <c r="B9892" t="s">
        <v>54</v>
      </c>
      <c r="C9892" t="s">
        <v>55</v>
      </c>
      <c r="D9892" s="1">
        <v>42416</v>
      </c>
      <c r="E9892" s="2">
        <v>125</v>
      </c>
      <c r="F9892" t="s">
        <v>56</v>
      </c>
      <c r="G9892" t="s">
        <v>34</v>
      </c>
    </row>
    <row r="9893" spans="1:7" x14ac:dyDescent="0.25">
      <c r="A9893" t="s">
        <v>53</v>
      </c>
      <c r="B9893" t="s">
        <v>54</v>
      </c>
      <c r="C9893" t="s">
        <v>55</v>
      </c>
      <c r="D9893" s="1">
        <v>42416</v>
      </c>
      <c r="E9893" s="2">
        <v>125</v>
      </c>
      <c r="F9893" t="s">
        <v>57</v>
      </c>
      <c r="G9893" t="s">
        <v>34</v>
      </c>
    </row>
    <row r="9894" spans="1:7" x14ac:dyDescent="0.25">
      <c r="A9894" t="s">
        <v>2690</v>
      </c>
      <c r="B9894" t="s">
        <v>2691</v>
      </c>
      <c r="C9894" t="s">
        <v>2692</v>
      </c>
      <c r="D9894" s="1">
        <v>42416</v>
      </c>
      <c r="E9894" s="2">
        <v>50</v>
      </c>
      <c r="F9894" t="s">
        <v>2693</v>
      </c>
      <c r="G9894" t="s">
        <v>1725</v>
      </c>
    </row>
    <row r="9895" spans="1:7" x14ac:dyDescent="0.25">
      <c r="A9895" t="s">
        <v>2690</v>
      </c>
      <c r="B9895" t="s">
        <v>2691</v>
      </c>
      <c r="C9895" t="s">
        <v>2692</v>
      </c>
      <c r="D9895" s="1">
        <v>42416</v>
      </c>
      <c r="E9895" s="2">
        <v>50</v>
      </c>
      <c r="F9895" t="s">
        <v>2693</v>
      </c>
      <c r="G9895" t="s">
        <v>1715</v>
      </c>
    </row>
    <row r="9896" spans="1:7" x14ac:dyDescent="0.25">
      <c r="A9896" t="s">
        <v>2686</v>
      </c>
      <c r="B9896" t="s">
        <v>2687</v>
      </c>
      <c r="C9896" t="s">
        <v>2688</v>
      </c>
      <c r="D9896" s="1">
        <v>42416</v>
      </c>
      <c r="E9896" s="2">
        <v>40</v>
      </c>
      <c r="F9896" t="s">
        <v>2689</v>
      </c>
      <c r="G9896" t="s">
        <v>97</v>
      </c>
    </row>
    <row r="9897" spans="1:7" x14ac:dyDescent="0.25">
      <c r="A9897" t="s">
        <v>2627</v>
      </c>
      <c r="B9897" t="s">
        <v>2628</v>
      </c>
      <c r="C9897" t="s">
        <v>2629</v>
      </c>
      <c r="D9897" s="1">
        <v>42416</v>
      </c>
      <c r="E9897" s="2">
        <v>100</v>
      </c>
      <c r="F9897" t="s">
        <v>2630</v>
      </c>
      <c r="G9897" t="s">
        <v>321</v>
      </c>
    </row>
    <row r="9898" spans="1:7" x14ac:dyDescent="0.25">
      <c r="A9898" t="s">
        <v>2627</v>
      </c>
      <c r="B9898" t="s">
        <v>2628</v>
      </c>
      <c r="C9898" t="s">
        <v>2629</v>
      </c>
      <c r="D9898" s="1">
        <v>42416</v>
      </c>
      <c r="E9898" s="2">
        <v>100</v>
      </c>
      <c r="F9898" t="s">
        <v>2630</v>
      </c>
      <c r="G9898" t="s">
        <v>321</v>
      </c>
    </row>
    <row r="9899" spans="1:7" x14ac:dyDescent="0.25">
      <c r="A9899" t="s">
        <v>709</v>
      </c>
      <c r="B9899" t="s">
        <v>710</v>
      </c>
      <c r="C9899" t="s">
        <v>705</v>
      </c>
      <c r="D9899" s="1">
        <v>42416</v>
      </c>
      <c r="E9899" s="2">
        <v>125</v>
      </c>
      <c r="F9899" t="s">
        <v>711</v>
      </c>
      <c r="G9899" t="s">
        <v>3225</v>
      </c>
    </row>
    <row r="9900" spans="1:7" x14ac:dyDescent="0.25">
      <c r="A9900" t="s">
        <v>709</v>
      </c>
      <c r="B9900" t="s">
        <v>710</v>
      </c>
      <c r="C9900" t="s">
        <v>705</v>
      </c>
      <c r="D9900" s="1">
        <v>42416</v>
      </c>
      <c r="E9900" s="2">
        <v>125</v>
      </c>
      <c r="F9900" t="s">
        <v>712</v>
      </c>
      <c r="G9900" t="s">
        <v>3225</v>
      </c>
    </row>
    <row r="9901" spans="1:7" x14ac:dyDescent="0.25">
      <c r="A9901" t="s">
        <v>709</v>
      </c>
      <c r="B9901" t="s">
        <v>710</v>
      </c>
      <c r="C9901" t="s">
        <v>705</v>
      </c>
      <c r="D9901" s="1">
        <v>42416</v>
      </c>
      <c r="E9901" s="2">
        <v>125</v>
      </c>
      <c r="F9901" t="s">
        <v>712</v>
      </c>
      <c r="G9901" t="s">
        <v>3225</v>
      </c>
    </row>
    <row r="9902" spans="1:7" x14ac:dyDescent="0.25">
      <c r="A9902" t="s">
        <v>178</v>
      </c>
      <c r="B9902" t="s">
        <v>179</v>
      </c>
      <c r="C9902" t="s">
        <v>180</v>
      </c>
      <c r="D9902" s="1">
        <v>42416</v>
      </c>
      <c r="E9902" s="2">
        <v>5</v>
      </c>
      <c r="F9902" t="s">
        <v>181</v>
      </c>
      <c r="G9902" t="s">
        <v>182</v>
      </c>
    </row>
    <row r="9903" spans="1:7" x14ac:dyDescent="0.25">
      <c r="A9903" t="s">
        <v>1317</v>
      </c>
      <c r="B9903" t="s">
        <v>1318</v>
      </c>
      <c r="C9903" t="s">
        <v>1319</v>
      </c>
      <c r="D9903" s="1">
        <v>42416</v>
      </c>
      <c r="E9903" s="2">
        <v>200</v>
      </c>
      <c r="F9903" t="s">
        <v>1320</v>
      </c>
      <c r="G9903" t="s">
        <v>1328</v>
      </c>
    </row>
    <row r="9904" spans="1:7" x14ac:dyDescent="0.25">
      <c r="A9904" t="s">
        <v>1317</v>
      </c>
      <c r="B9904" t="s">
        <v>1318</v>
      </c>
      <c r="C9904" t="s">
        <v>1319</v>
      </c>
      <c r="D9904" s="1">
        <v>42416</v>
      </c>
      <c r="E9904" s="2">
        <v>200</v>
      </c>
      <c r="F9904" t="s">
        <v>1321</v>
      </c>
      <c r="G9904" t="s">
        <v>1328</v>
      </c>
    </row>
    <row r="9905" spans="1:7" x14ac:dyDescent="0.25">
      <c r="A9905" t="s">
        <v>247</v>
      </c>
      <c r="B9905" t="s">
        <v>248</v>
      </c>
      <c r="C9905" t="s">
        <v>249</v>
      </c>
      <c r="D9905" s="1">
        <v>42416</v>
      </c>
      <c r="E9905" s="2">
        <v>20</v>
      </c>
      <c r="F9905" t="s">
        <v>250</v>
      </c>
      <c r="G9905" t="s">
        <v>251</v>
      </c>
    </row>
    <row r="9906" spans="1:7" x14ac:dyDescent="0.25">
      <c r="A9906" t="s">
        <v>247</v>
      </c>
      <c r="B9906" t="s">
        <v>248</v>
      </c>
      <c r="C9906" t="s">
        <v>249</v>
      </c>
      <c r="D9906" s="1">
        <v>42416</v>
      </c>
      <c r="E9906" s="2">
        <v>20</v>
      </c>
      <c r="F9906" t="s">
        <v>252</v>
      </c>
      <c r="G9906" t="s">
        <v>251</v>
      </c>
    </row>
    <row r="9907" spans="1:7" x14ac:dyDescent="0.25">
      <c r="A9907" t="s">
        <v>1356</v>
      </c>
      <c r="B9907" t="s">
        <v>307</v>
      </c>
      <c r="C9907" t="s">
        <v>1357</v>
      </c>
      <c r="D9907" s="1">
        <v>42416</v>
      </c>
      <c r="E9907" s="2">
        <v>5</v>
      </c>
      <c r="F9907" t="s">
        <v>1358</v>
      </c>
      <c r="G9907" t="s">
        <v>1245</v>
      </c>
    </row>
    <row r="9908" spans="1:7" x14ac:dyDescent="0.25">
      <c r="A9908" t="s">
        <v>3275</v>
      </c>
      <c r="B9908" t="s">
        <v>3276</v>
      </c>
      <c r="C9908" t="s">
        <v>3277</v>
      </c>
      <c r="D9908" s="1">
        <v>42416</v>
      </c>
      <c r="E9908" s="2">
        <v>50</v>
      </c>
      <c r="F9908" t="s">
        <v>3278</v>
      </c>
      <c r="G9908" t="s">
        <v>3155</v>
      </c>
    </row>
    <row r="9909" spans="1:7" x14ac:dyDescent="0.25">
      <c r="A9909" t="s">
        <v>671</v>
      </c>
      <c r="B9909" t="s">
        <v>672</v>
      </c>
      <c r="C9909" t="s">
        <v>673</v>
      </c>
      <c r="D9909" s="1">
        <v>42416</v>
      </c>
      <c r="E9909" s="2">
        <v>20</v>
      </c>
      <c r="F9909" t="s">
        <v>674</v>
      </c>
      <c r="G9909" t="s">
        <v>1440</v>
      </c>
    </row>
    <row r="9910" spans="1:7" x14ac:dyDescent="0.25">
      <c r="A9910" t="s">
        <v>671</v>
      </c>
      <c r="B9910" t="s">
        <v>672</v>
      </c>
      <c r="C9910" t="s">
        <v>673</v>
      </c>
      <c r="D9910" s="1">
        <v>42416</v>
      </c>
      <c r="E9910" s="2">
        <v>20</v>
      </c>
      <c r="F9910" t="s">
        <v>675</v>
      </c>
      <c r="G9910" t="s">
        <v>1440</v>
      </c>
    </row>
    <row r="9911" spans="1:7" x14ac:dyDescent="0.25">
      <c r="A9911" t="s">
        <v>259</v>
      </c>
      <c r="B9911" t="s">
        <v>260</v>
      </c>
      <c r="C9911" t="s">
        <v>261</v>
      </c>
      <c r="D9911" s="1">
        <v>42416</v>
      </c>
      <c r="E9911" s="2">
        <v>10</v>
      </c>
      <c r="F9911" t="s">
        <v>262</v>
      </c>
      <c r="G9911" t="s">
        <v>1695</v>
      </c>
    </row>
    <row r="9912" spans="1:7" x14ac:dyDescent="0.25">
      <c r="A9912" t="s">
        <v>241</v>
      </c>
      <c r="B9912" t="s">
        <v>242</v>
      </c>
      <c r="C9912" t="s">
        <v>243</v>
      </c>
      <c r="D9912" s="1">
        <v>42416</v>
      </c>
      <c r="E9912" s="2">
        <v>300</v>
      </c>
      <c r="F9912" t="s">
        <v>244</v>
      </c>
      <c r="G9912" t="s">
        <v>245</v>
      </c>
    </row>
    <row r="9913" spans="1:7" x14ac:dyDescent="0.25">
      <c r="A9913" t="s">
        <v>241</v>
      </c>
      <c r="B9913" t="s">
        <v>242</v>
      </c>
      <c r="C9913" t="s">
        <v>243</v>
      </c>
      <c r="D9913" s="1">
        <v>42416</v>
      </c>
      <c r="E9913" s="2">
        <v>300</v>
      </c>
      <c r="F9913" t="s">
        <v>246</v>
      </c>
      <c r="G9913" t="s">
        <v>245</v>
      </c>
    </row>
    <row r="9914" spans="1:7" x14ac:dyDescent="0.25">
      <c r="A9914" t="s">
        <v>169</v>
      </c>
      <c r="B9914" t="s">
        <v>170</v>
      </c>
      <c r="C9914" t="s">
        <v>171</v>
      </c>
      <c r="D9914" s="1">
        <v>42416</v>
      </c>
      <c r="E9914" s="2">
        <v>10</v>
      </c>
      <c r="F9914" t="s">
        <v>172</v>
      </c>
      <c r="G9914" t="s">
        <v>1245</v>
      </c>
    </row>
    <row r="9915" spans="1:7" x14ac:dyDescent="0.25">
      <c r="A9915" t="s">
        <v>169</v>
      </c>
      <c r="B9915" t="s">
        <v>170</v>
      </c>
      <c r="C9915" t="s">
        <v>171</v>
      </c>
      <c r="D9915" s="1">
        <v>42416</v>
      </c>
      <c r="E9915" s="2">
        <v>10</v>
      </c>
      <c r="F9915" t="s">
        <v>173</v>
      </c>
      <c r="G9915" t="s">
        <v>1245</v>
      </c>
    </row>
    <row r="9916" spans="1:7" x14ac:dyDescent="0.25">
      <c r="A9916" t="s">
        <v>164</v>
      </c>
      <c r="B9916" t="s">
        <v>165</v>
      </c>
      <c r="C9916" t="s">
        <v>166</v>
      </c>
      <c r="D9916" s="1">
        <v>42416</v>
      </c>
      <c r="E9916" s="2">
        <v>25</v>
      </c>
      <c r="F9916" t="s">
        <v>167</v>
      </c>
      <c r="G9916" t="s">
        <v>1695</v>
      </c>
    </row>
    <row r="9917" spans="1:7" x14ac:dyDescent="0.25">
      <c r="A9917" t="s">
        <v>164</v>
      </c>
      <c r="B9917" t="s">
        <v>165</v>
      </c>
      <c r="C9917" t="s">
        <v>166</v>
      </c>
      <c r="D9917" s="1">
        <v>42416</v>
      </c>
      <c r="E9917" s="2">
        <v>25</v>
      </c>
      <c r="F9917" t="s">
        <v>168</v>
      </c>
      <c r="G9917" t="s">
        <v>1695</v>
      </c>
    </row>
    <row r="9918" spans="1:7" x14ac:dyDescent="0.25">
      <c r="A9918" t="s">
        <v>493</v>
      </c>
      <c r="B9918" t="s">
        <v>494</v>
      </c>
      <c r="C9918" t="s">
        <v>495</v>
      </c>
      <c r="D9918" s="1">
        <v>42416</v>
      </c>
      <c r="E9918" s="2">
        <v>10</v>
      </c>
      <c r="F9918" t="s">
        <v>496</v>
      </c>
      <c r="G9918" t="s">
        <v>2456</v>
      </c>
    </row>
    <row r="9919" spans="1:7" x14ac:dyDescent="0.25">
      <c r="A9919" t="s">
        <v>493</v>
      </c>
      <c r="B9919" t="s">
        <v>494</v>
      </c>
      <c r="C9919" t="s">
        <v>495</v>
      </c>
      <c r="D9919" s="1">
        <v>42416</v>
      </c>
      <c r="E9919" s="2">
        <v>10</v>
      </c>
      <c r="F9919" t="s">
        <v>497</v>
      </c>
      <c r="G9919" t="s">
        <v>2456</v>
      </c>
    </row>
    <row r="9920" spans="1:7" x14ac:dyDescent="0.25">
      <c r="A9920" t="s">
        <v>1464</v>
      </c>
      <c r="B9920" t="s">
        <v>1465</v>
      </c>
      <c r="C9920" t="s">
        <v>627</v>
      </c>
      <c r="D9920" s="1">
        <v>42416</v>
      </c>
      <c r="E9920" s="2">
        <v>20</v>
      </c>
      <c r="F9920" t="s">
        <v>1466</v>
      </c>
      <c r="G9920" t="s">
        <v>2060</v>
      </c>
    </row>
    <row r="9921" spans="1:7" x14ac:dyDescent="0.25">
      <c r="A9921" t="s">
        <v>1464</v>
      </c>
      <c r="B9921" t="s">
        <v>1465</v>
      </c>
      <c r="C9921" t="s">
        <v>627</v>
      </c>
      <c r="D9921" s="1">
        <v>42416</v>
      </c>
      <c r="E9921" s="2">
        <v>20</v>
      </c>
      <c r="F9921" t="s">
        <v>1466</v>
      </c>
      <c r="G9921" t="s">
        <v>2060</v>
      </c>
    </row>
    <row r="9922" spans="1:7" x14ac:dyDescent="0.25">
      <c r="A9922" t="s">
        <v>174</v>
      </c>
      <c r="B9922" t="s">
        <v>175</v>
      </c>
      <c r="C9922" t="s">
        <v>176</v>
      </c>
      <c r="D9922" s="1">
        <v>42416</v>
      </c>
      <c r="E9922" s="2">
        <v>10</v>
      </c>
      <c r="F9922" t="s">
        <v>177</v>
      </c>
      <c r="G9922" t="s">
        <v>114</v>
      </c>
    </row>
    <row r="9923" spans="1:7" x14ac:dyDescent="0.25">
      <c r="A9923" t="s">
        <v>151</v>
      </c>
      <c r="B9923" t="s">
        <v>152</v>
      </c>
      <c r="C9923" t="s">
        <v>153</v>
      </c>
      <c r="D9923" s="1">
        <v>42416</v>
      </c>
      <c r="E9923" s="2">
        <v>40</v>
      </c>
      <c r="F9923" t="s">
        <v>154</v>
      </c>
      <c r="G9923" t="s">
        <v>114</v>
      </c>
    </row>
    <row r="9924" spans="1:7" x14ac:dyDescent="0.25">
      <c r="A9924" t="s">
        <v>2272</v>
      </c>
      <c r="B9924" t="s">
        <v>2273</v>
      </c>
      <c r="C9924" t="s">
        <v>2274</v>
      </c>
      <c r="D9924" s="1">
        <v>42416</v>
      </c>
      <c r="E9924" s="2">
        <v>125</v>
      </c>
      <c r="F9924" t="s">
        <v>2275</v>
      </c>
      <c r="G9924" t="s">
        <v>2538</v>
      </c>
    </row>
    <row r="9925" spans="1:7" x14ac:dyDescent="0.25">
      <c r="A9925" t="s">
        <v>2272</v>
      </c>
      <c r="B9925" t="s">
        <v>2273</v>
      </c>
      <c r="C9925" t="s">
        <v>2274</v>
      </c>
      <c r="D9925" s="1">
        <v>42416</v>
      </c>
      <c r="E9925" s="2">
        <v>125</v>
      </c>
      <c r="F9925" t="s">
        <v>2276</v>
      </c>
      <c r="G9925" t="s">
        <v>2538</v>
      </c>
    </row>
    <row r="9926" spans="1:7" x14ac:dyDescent="0.25">
      <c r="A9926" t="s">
        <v>553</v>
      </c>
      <c r="B9926" t="s">
        <v>554</v>
      </c>
      <c r="C9926" t="s">
        <v>555</v>
      </c>
      <c r="D9926" s="1">
        <v>42416</v>
      </c>
      <c r="E9926" s="2">
        <v>50</v>
      </c>
      <c r="F9926" t="s">
        <v>556</v>
      </c>
      <c r="G9926" t="s">
        <v>2663</v>
      </c>
    </row>
    <row r="9927" spans="1:7" x14ac:dyDescent="0.25">
      <c r="A9927" t="s">
        <v>553</v>
      </c>
      <c r="B9927" t="s">
        <v>554</v>
      </c>
      <c r="C9927" t="s">
        <v>555</v>
      </c>
      <c r="D9927" s="1">
        <v>42416</v>
      </c>
      <c r="E9927" s="2">
        <v>50</v>
      </c>
      <c r="F9927" t="s">
        <v>557</v>
      </c>
      <c r="G9927" t="s">
        <v>2663</v>
      </c>
    </row>
    <row r="9928" spans="1:7" x14ac:dyDescent="0.25">
      <c r="A9928" t="s">
        <v>2711</v>
      </c>
      <c r="B9928" t="s">
        <v>2286</v>
      </c>
      <c r="C9928" t="s">
        <v>2712</v>
      </c>
      <c r="D9928" s="1">
        <v>42416</v>
      </c>
      <c r="E9928" s="2">
        <v>20</v>
      </c>
      <c r="F9928" t="s">
        <v>2713</v>
      </c>
      <c r="G9928" t="s">
        <v>2663</v>
      </c>
    </row>
    <row r="9929" spans="1:7" x14ac:dyDescent="0.25">
      <c r="A9929" t="s">
        <v>1095</v>
      </c>
      <c r="B9929" t="s">
        <v>1096</v>
      </c>
      <c r="C9929" t="s">
        <v>1097</v>
      </c>
      <c r="D9929" s="1">
        <v>42416</v>
      </c>
      <c r="E9929" s="2">
        <v>25</v>
      </c>
      <c r="F9929" t="s">
        <v>1098</v>
      </c>
      <c r="G9929" t="s">
        <v>1246</v>
      </c>
    </row>
    <row r="9930" spans="1:7" x14ac:dyDescent="0.25">
      <c r="A9930" t="s">
        <v>1095</v>
      </c>
      <c r="B9930" t="s">
        <v>1096</v>
      </c>
      <c r="C9930" t="s">
        <v>1097</v>
      </c>
      <c r="D9930" s="1">
        <v>42416</v>
      </c>
      <c r="E9930" s="2">
        <v>25</v>
      </c>
      <c r="F9930" t="s">
        <v>1099</v>
      </c>
      <c r="G9930" t="s">
        <v>1246</v>
      </c>
    </row>
    <row r="9931" spans="1:7" x14ac:dyDescent="0.25">
      <c r="A9931" t="s">
        <v>1095</v>
      </c>
      <c r="B9931" t="s">
        <v>1096</v>
      </c>
      <c r="C9931" t="s">
        <v>1097</v>
      </c>
      <c r="D9931" s="1">
        <v>42416</v>
      </c>
      <c r="E9931" s="2">
        <v>25</v>
      </c>
      <c r="F9931" t="s">
        <v>1099</v>
      </c>
      <c r="G9931" t="s">
        <v>1246</v>
      </c>
    </row>
    <row r="9932" spans="1:7" x14ac:dyDescent="0.25">
      <c r="A9932" t="s">
        <v>1095</v>
      </c>
      <c r="B9932" t="s">
        <v>1096</v>
      </c>
      <c r="C9932" t="s">
        <v>1097</v>
      </c>
      <c r="D9932" s="1">
        <v>42416</v>
      </c>
      <c r="E9932" s="2">
        <v>25</v>
      </c>
      <c r="F9932" t="s">
        <v>1099</v>
      </c>
      <c r="G9932" t="s">
        <v>1246</v>
      </c>
    </row>
    <row r="9933" spans="1:7" x14ac:dyDescent="0.25">
      <c r="A9933" t="s">
        <v>2714</v>
      </c>
      <c r="B9933" t="s">
        <v>2715</v>
      </c>
      <c r="C9933" t="s">
        <v>488</v>
      </c>
      <c r="D9933" s="1">
        <v>42416</v>
      </c>
      <c r="E9933" s="2">
        <v>20</v>
      </c>
      <c r="F9933" t="s">
        <v>2716</v>
      </c>
      <c r="G9933" t="s">
        <v>2060</v>
      </c>
    </row>
    <row r="9934" spans="1:7" x14ac:dyDescent="0.25">
      <c r="A9934" t="s">
        <v>1541</v>
      </c>
      <c r="B9934" t="s">
        <v>1542</v>
      </c>
      <c r="C9934" t="s">
        <v>1543</v>
      </c>
      <c r="D9934" s="1">
        <v>42416</v>
      </c>
      <c r="E9934" s="2">
        <v>20</v>
      </c>
      <c r="F9934" t="s">
        <v>1544</v>
      </c>
      <c r="G9934" t="s">
        <v>114</v>
      </c>
    </row>
    <row r="9935" spans="1:7" x14ac:dyDescent="0.25">
      <c r="A9935" t="s">
        <v>1541</v>
      </c>
      <c r="B9935" t="s">
        <v>1542</v>
      </c>
      <c r="C9935" t="s">
        <v>1543</v>
      </c>
      <c r="D9935" s="1">
        <v>42416</v>
      </c>
      <c r="E9935" s="2">
        <v>20</v>
      </c>
      <c r="F9935" t="s">
        <v>1545</v>
      </c>
      <c r="G9935" t="s">
        <v>114</v>
      </c>
    </row>
    <row r="9936" spans="1:7" x14ac:dyDescent="0.25">
      <c r="A9936" t="s">
        <v>2758</v>
      </c>
      <c r="B9936" t="s">
        <v>2759</v>
      </c>
      <c r="C9936" t="s">
        <v>2760</v>
      </c>
      <c r="D9936" s="1">
        <v>42416</v>
      </c>
      <c r="E9936" s="2">
        <v>15</v>
      </c>
      <c r="F9936" t="s">
        <v>2761</v>
      </c>
      <c r="G9936" t="s">
        <v>3282</v>
      </c>
    </row>
    <row r="9937" spans="1:7" x14ac:dyDescent="0.25">
      <c r="A9937" t="s">
        <v>2339</v>
      </c>
      <c r="B9937" t="s">
        <v>222</v>
      </c>
      <c r="C9937" t="s">
        <v>2340</v>
      </c>
      <c r="D9937" s="1">
        <v>42416</v>
      </c>
      <c r="E9937" s="2">
        <v>10</v>
      </c>
      <c r="F9937" t="s">
        <v>2341</v>
      </c>
      <c r="G9937" t="s">
        <v>2677</v>
      </c>
    </row>
    <row r="9938" spans="1:7" x14ac:dyDescent="0.25">
      <c r="A9938" t="s">
        <v>2339</v>
      </c>
      <c r="B9938" t="s">
        <v>222</v>
      </c>
      <c r="C9938" t="s">
        <v>2340</v>
      </c>
      <c r="D9938" s="1">
        <v>42416</v>
      </c>
      <c r="E9938" s="2">
        <v>10</v>
      </c>
      <c r="F9938" t="s">
        <v>2342</v>
      </c>
      <c r="G9938" t="s">
        <v>2677</v>
      </c>
    </row>
    <row r="9939" spans="1:7" x14ac:dyDescent="0.25">
      <c r="A9939" t="s">
        <v>1492</v>
      </c>
      <c r="B9939" t="s">
        <v>1493</v>
      </c>
      <c r="C9939" t="s">
        <v>1494</v>
      </c>
      <c r="D9939" s="1">
        <v>42416</v>
      </c>
      <c r="E9939" s="2">
        <v>10</v>
      </c>
      <c r="F9939" t="s">
        <v>1495</v>
      </c>
      <c r="G9939" t="s">
        <v>97</v>
      </c>
    </row>
    <row r="9940" spans="1:7" x14ac:dyDescent="0.25">
      <c r="A9940" t="s">
        <v>138</v>
      </c>
      <c r="B9940" t="s">
        <v>139</v>
      </c>
      <c r="C9940" t="s">
        <v>140</v>
      </c>
      <c r="D9940" s="1">
        <v>42416</v>
      </c>
      <c r="E9940" s="2">
        <v>40</v>
      </c>
      <c r="F9940" t="s">
        <v>141</v>
      </c>
      <c r="G9940" t="s">
        <v>1245</v>
      </c>
    </row>
    <row r="9941" spans="1:7" x14ac:dyDescent="0.25">
      <c r="A9941" t="s">
        <v>278</v>
      </c>
      <c r="B9941" t="s">
        <v>279</v>
      </c>
      <c r="C9941" t="s">
        <v>280</v>
      </c>
      <c r="D9941" s="1">
        <v>42416</v>
      </c>
      <c r="E9941" s="2">
        <v>5</v>
      </c>
      <c r="F9941" t="s">
        <v>281</v>
      </c>
      <c r="G9941" t="s">
        <v>282</v>
      </c>
    </row>
    <row r="9942" spans="1:7" x14ac:dyDescent="0.25">
      <c r="A9942" t="s">
        <v>129</v>
      </c>
      <c r="B9942" t="s">
        <v>130</v>
      </c>
      <c r="C9942" t="s">
        <v>131</v>
      </c>
      <c r="D9942" s="1">
        <v>42416</v>
      </c>
      <c r="E9942" s="2">
        <v>10</v>
      </c>
      <c r="F9942" t="s">
        <v>132</v>
      </c>
      <c r="G9942" t="s">
        <v>9</v>
      </c>
    </row>
    <row r="9943" spans="1:7" x14ac:dyDescent="0.25">
      <c r="A9943" t="s">
        <v>1257</v>
      </c>
      <c r="B9943" t="s">
        <v>1258</v>
      </c>
      <c r="C9943" t="s">
        <v>1259</v>
      </c>
      <c r="D9943" s="1">
        <v>42416</v>
      </c>
      <c r="E9943" s="2">
        <v>83.33</v>
      </c>
      <c r="F9943" t="s">
        <v>1260</v>
      </c>
      <c r="G9943" t="s">
        <v>34</v>
      </c>
    </row>
    <row r="9944" spans="1:7" x14ac:dyDescent="0.25">
      <c r="A9944" t="s">
        <v>133</v>
      </c>
      <c r="B9944" t="s">
        <v>134</v>
      </c>
      <c r="C9944" t="s">
        <v>95</v>
      </c>
      <c r="D9944" s="1">
        <v>42416</v>
      </c>
      <c r="E9944" s="2">
        <v>10</v>
      </c>
      <c r="F9944" t="s">
        <v>135</v>
      </c>
      <c r="G9944" t="s">
        <v>1245</v>
      </c>
    </row>
    <row r="9945" spans="1:7" x14ac:dyDescent="0.25">
      <c r="A9945" t="s">
        <v>133</v>
      </c>
      <c r="B9945" t="s">
        <v>134</v>
      </c>
      <c r="C9945" t="s">
        <v>95</v>
      </c>
      <c r="D9945" s="1">
        <v>42416</v>
      </c>
      <c r="E9945" s="2">
        <v>10</v>
      </c>
      <c r="F9945" t="s">
        <v>136</v>
      </c>
      <c r="G9945" t="s">
        <v>1245</v>
      </c>
    </row>
    <row r="9946" spans="1:7" x14ac:dyDescent="0.25">
      <c r="A9946" t="s">
        <v>133</v>
      </c>
      <c r="B9946" t="s">
        <v>134</v>
      </c>
      <c r="C9946" t="s">
        <v>95</v>
      </c>
      <c r="D9946" s="1">
        <v>42416</v>
      </c>
      <c r="E9946" s="2">
        <v>10</v>
      </c>
      <c r="F9946" t="s">
        <v>137</v>
      </c>
      <c r="G9946" t="s">
        <v>1245</v>
      </c>
    </row>
    <row r="9947" spans="1:7" x14ac:dyDescent="0.25">
      <c r="A9947" t="s">
        <v>293</v>
      </c>
      <c r="B9947" t="s">
        <v>248</v>
      </c>
      <c r="C9947" t="s">
        <v>294</v>
      </c>
      <c r="D9947" s="1">
        <v>42416</v>
      </c>
      <c r="E9947" s="2">
        <v>30</v>
      </c>
      <c r="F9947" t="s">
        <v>295</v>
      </c>
      <c r="G9947" t="s">
        <v>1589</v>
      </c>
    </row>
    <row r="9948" spans="1:7" x14ac:dyDescent="0.25">
      <c r="A9948" t="s">
        <v>293</v>
      </c>
      <c r="B9948" t="s">
        <v>248</v>
      </c>
      <c r="C9948" t="s">
        <v>294</v>
      </c>
      <c r="D9948" s="1">
        <v>42416</v>
      </c>
      <c r="E9948" s="2">
        <v>30</v>
      </c>
      <c r="F9948" t="s">
        <v>295</v>
      </c>
      <c r="G9948" t="s">
        <v>1589</v>
      </c>
    </row>
    <row r="9949" spans="1:7" x14ac:dyDescent="0.25">
      <c r="A9949" t="s">
        <v>1105</v>
      </c>
      <c r="B9949" t="s">
        <v>1106</v>
      </c>
      <c r="C9949" t="s">
        <v>1107</v>
      </c>
      <c r="D9949" s="1">
        <v>42416</v>
      </c>
      <c r="E9949" s="2">
        <v>50</v>
      </c>
      <c r="F9949" t="s">
        <v>1108</v>
      </c>
      <c r="G9949" t="s">
        <v>2253</v>
      </c>
    </row>
    <row r="9950" spans="1:7" x14ac:dyDescent="0.25">
      <c r="A9950" t="s">
        <v>296</v>
      </c>
      <c r="B9950" t="s">
        <v>297</v>
      </c>
      <c r="C9950" t="s">
        <v>298</v>
      </c>
      <c r="D9950" s="1">
        <v>42416</v>
      </c>
      <c r="E9950" s="2">
        <v>100</v>
      </c>
      <c r="F9950" t="s">
        <v>299</v>
      </c>
      <c r="G9950" t="s">
        <v>34</v>
      </c>
    </row>
    <row r="9951" spans="1:7" x14ac:dyDescent="0.25">
      <c r="A9951" t="s">
        <v>296</v>
      </c>
      <c r="B9951" t="s">
        <v>297</v>
      </c>
      <c r="C9951" t="s">
        <v>298</v>
      </c>
      <c r="D9951" s="1">
        <v>42416</v>
      </c>
      <c r="E9951" s="2">
        <v>100</v>
      </c>
      <c r="F9951" t="s">
        <v>300</v>
      </c>
      <c r="G9951" t="s">
        <v>34</v>
      </c>
    </row>
    <row r="9952" spans="1:7" x14ac:dyDescent="0.25">
      <c r="A9952" t="s">
        <v>296</v>
      </c>
      <c r="B9952" t="s">
        <v>297</v>
      </c>
      <c r="C9952" t="s">
        <v>298</v>
      </c>
      <c r="D9952" s="1">
        <v>42416</v>
      </c>
      <c r="E9952" s="2">
        <v>100</v>
      </c>
      <c r="F9952" t="s">
        <v>301</v>
      </c>
      <c r="G9952" t="s">
        <v>34</v>
      </c>
    </row>
    <row r="9953" spans="1:7" x14ac:dyDescent="0.25">
      <c r="A9953" t="s">
        <v>1584</v>
      </c>
      <c r="B9953" t="s">
        <v>1585</v>
      </c>
      <c r="C9953" t="s">
        <v>1586</v>
      </c>
      <c r="D9953" s="1">
        <v>42416</v>
      </c>
      <c r="E9953" s="2">
        <v>30</v>
      </c>
      <c r="F9953" t="s">
        <v>1587</v>
      </c>
      <c r="G9953" t="s">
        <v>1790</v>
      </c>
    </row>
    <row r="9954" spans="1:7" x14ac:dyDescent="0.25">
      <c r="A9954" t="s">
        <v>2753</v>
      </c>
      <c r="B9954" t="s">
        <v>740</v>
      </c>
      <c r="C9954" t="s">
        <v>2754</v>
      </c>
      <c r="D9954" s="1">
        <v>42416</v>
      </c>
      <c r="E9954" s="2">
        <v>5</v>
      </c>
      <c r="F9954" t="s">
        <v>2755</v>
      </c>
      <c r="G9954" t="s">
        <v>2663</v>
      </c>
    </row>
    <row r="9955" spans="1:7" x14ac:dyDescent="0.25">
      <c r="A9955" t="s">
        <v>2753</v>
      </c>
      <c r="B9955" t="s">
        <v>740</v>
      </c>
      <c r="C9955" t="s">
        <v>2754</v>
      </c>
      <c r="D9955" s="1">
        <v>42416</v>
      </c>
      <c r="E9955" s="2">
        <v>5</v>
      </c>
      <c r="F9955" t="s">
        <v>2756</v>
      </c>
      <c r="G9955" t="s">
        <v>2663</v>
      </c>
    </row>
    <row r="9956" spans="1:7" x14ac:dyDescent="0.25">
      <c r="A9956" t="s">
        <v>2753</v>
      </c>
      <c r="B9956" t="s">
        <v>740</v>
      </c>
      <c r="C9956" t="s">
        <v>2754</v>
      </c>
      <c r="D9956" s="1">
        <v>42416</v>
      </c>
      <c r="E9956" s="2">
        <v>5</v>
      </c>
      <c r="F9956" t="s">
        <v>2757</v>
      </c>
      <c r="G9956" t="s">
        <v>2663</v>
      </c>
    </row>
    <row r="9957" spans="1:7" x14ac:dyDescent="0.25">
      <c r="A9957" t="s">
        <v>1580</v>
      </c>
      <c r="B9957" t="s">
        <v>1581</v>
      </c>
      <c r="C9957" t="s">
        <v>1582</v>
      </c>
      <c r="D9957" s="1">
        <v>42416</v>
      </c>
      <c r="E9957" s="2">
        <v>20</v>
      </c>
      <c r="F9957" t="s">
        <v>1583</v>
      </c>
      <c r="G9957" t="s">
        <v>1869</v>
      </c>
    </row>
    <row r="9958" spans="1:7" x14ac:dyDescent="0.25">
      <c r="A9958" t="s">
        <v>306</v>
      </c>
      <c r="B9958" t="s">
        <v>307</v>
      </c>
      <c r="C9958" t="s">
        <v>308</v>
      </c>
      <c r="D9958" s="1">
        <v>42416</v>
      </c>
      <c r="E9958" s="2">
        <v>10</v>
      </c>
      <c r="F9958" t="s">
        <v>309</v>
      </c>
      <c r="G9958" t="s">
        <v>310</v>
      </c>
    </row>
    <row r="9959" spans="1:7" x14ac:dyDescent="0.25">
      <c r="A9959" t="s">
        <v>306</v>
      </c>
      <c r="B9959" t="s">
        <v>307</v>
      </c>
      <c r="C9959" t="s">
        <v>308</v>
      </c>
      <c r="D9959" s="1">
        <v>42416</v>
      </c>
      <c r="E9959" s="2">
        <v>10</v>
      </c>
      <c r="F9959" t="s">
        <v>311</v>
      </c>
      <c r="G9959" t="s">
        <v>310</v>
      </c>
    </row>
    <row r="9960" spans="1:7" x14ac:dyDescent="0.25">
      <c r="A9960" t="s">
        <v>302</v>
      </c>
      <c r="B9960" t="s">
        <v>303</v>
      </c>
      <c r="C9960" t="s">
        <v>304</v>
      </c>
      <c r="D9960" s="1">
        <v>42416</v>
      </c>
      <c r="E9960" s="2">
        <v>41.2</v>
      </c>
      <c r="F9960" t="s">
        <v>305</v>
      </c>
      <c r="G9960" t="s">
        <v>114</v>
      </c>
    </row>
    <row r="9961" spans="1:7" x14ac:dyDescent="0.25">
      <c r="A9961" t="s">
        <v>121</v>
      </c>
      <c r="B9961" t="s">
        <v>122</v>
      </c>
      <c r="C9961" t="s">
        <v>123</v>
      </c>
      <c r="D9961" s="1">
        <v>42416</v>
      </c>
      <c r="E9961" s="2">
        <v>70</v>
      </c>
      <c r="F9961" t="s">
        <v>124</v>
      </c>
      <c r="G9961" t="s">
        <v>1790</v>
      </c>
    </row>
    <row r="9962" spans="1:7" x14ac:dyDescent="0.25">
      <c r="A9962" t="s">
        <v>2748</v>
      </c>
      <c r="B9962" t="s">
        <v>2749</v>
      </c>
      <c r="C9962" t="s">
        <v>2750</v>
      </c>
      <c r="D9962" s="1">
        <v>42416</v>
      </c>
      <c r="E9962" s="2">
        <v>20</v>
      </c>
      <c r="F9962" t="s">
        <v>2751</v>
      </c>
      <c r="G9962" t="s">
        <v>3076</v>
      </c>
    </row>
    <row r="9963" spans="1:7" x14ac:dyDescent="0.25">
      <c r="A9963" t="s">
        <v>2748</v>
      </c>
      <c r="B9963" t="s">
        <v>2749</v>
      </c>
      <c r="C9963" t="s">
        <v>2750</v>
      </c>
      <c r="D9963" s="1">
        <v>42416</v>
      </c>
      <c r="E9963" s="2">
        <v>20</v>
      </c>
      <c r="F9963" t="s">
        <v>2751</v>
      </c>
      <c r="G9963" t="s">
        <v>3076</v>
      </c>
    </row>
    <row r="9964" spans="1:7" x14ac:dyDescent="0.25">
      <c r="A9964" t="s">
        <v>2748</v>
      </c>
      <c r="B9964" t="s">
        <v>2749</v>
      </c>
      <c r="C9964" t="s">
        <v>2750</v>
      </c>
      <c r="D9964" s="1">
        <v>42416</v>
      </c>
      <c r="E9964" s="2">
        <v>20</v>
      </c>
      <c r="F9964" t="s">
        <v>2752</v>
      </c>
      <c r="G9964" t="s">
        <v>3076</v>
      </c>
    </row>
    <row r="9965" spans="1:7" x14ac:dyDescent="0.25">
      <c r="A9965" t="s">
        <v>2346</v>
      </c>
      <c r="B9965" t="s">
        <v>371</v>
      </c>
      <c r="C9965" t="s">
        <v>2347</v>
      </c>
      <c r="D9965" s="1">
        <v>42416</v>
      </c>
      <c r="E9965" s="2">
        <v>20</v>
      </c>
      <c r="F9965" t="s">
        <v>2348</v>
      </c>
      <c r="G9965" t="s">
        <v>2663</v>
      </c>
    </row>
    <row r="9966" spans="1:7" x14ac:dyDescent="0.25">
      <c r="A9966" t="s">
        <v>2346</v>
      </c>
      <c r="B9966" t="s">
        <v>371</v>
      </c>
      <c r="C9966" t="s">
        <v>2347</v>
      </c>
      <c r="D9966" s="1">
        <v>42416</v>
      </c>
      <c r="E9966" s="2">
        <v>20</v>
      </c>
      <c r="F9966" t="s">
        <v>2349</v>
      </c>
      <c r="G9966" t="s">
        <v>2663</v>
      </c>
    </row>
    <row r="9967" spans="1:7" x14ac:dyDescent="0.25">
      <c r="A9967" t="s">
        <v>272</v>
      </c>
      <c r="B9967" t="s">
        <v>175</v>
      </c>
      <c r="C9967" t="s">
        <v>273</v>
      </c>
      <c r="D9967" s="1">
        <v>42416</v>
      </c>
      <c r="E9967" s="2">
        <v>25</v>
      </c>
      <c r="F9967" t="s">
        <v>274</v>
      </c>
      <c r="G9967" t="s">
        <v>1299</v>
      </c>
    </row>
    <row r="9968" spans="1:7" x14ac:dyDescent="0.25">
      <c r="A9968" t="s">
        <v>272</v>
      </c>
      <c r="B9968" t="s">
        <v>175</v>
      </c>
      <c r="C9968" t="s">
        <v>273</v>
      </c>
      <c r="D9968" s="1">
        <v>42416</v>
      </c>
      <c r="E9968" s="2">
        <v>25</v>
      </c>
      <c r="F9968" t="s">
        <v>274</v>
      </c>
      <c r="G9968" t="s">
        <v>1299</v>
      </c>
    </row>
    <row r="9969" spans="1:7" x14ac:dyDescent="0.25">
      <c r="A9969" t="s">
        <v>125</v>
      </c>
      <c r="B9969" t="s">
        <v>126</v>
      </c>
      <c r="C9969" t="s">
        <v>127</v>
      </c>
      <c r="D9969" s="1">
        <v>42416</v>
      </c>
      <c r="E9969" s="2">
        <v>5</v>
      </c>
      <c r="F9969" t="s">
        <v>128</v>
      </c>
      <c r="G9969" t="s">
        <v>1245</v>
      </c>
    </row>
    <row r="9970" spans="1:7" x14ac:dyDescent="0.25">
      <c r="A9970" t="s">
        <v>2475</v>
      </c>
      <c r="B9970" t="s">
        <v>1451</v>
      </c>
      <c r="C9970" t="s">
        <v>2476</v>
      </c>
      <c r="D9970" s="1">
        <v>42416</v>
      </c>
      <c r="E9970" s="2">
        <v>25</v>
      </c>
      <c r="F9970" t="s">
        <v>2477</v>
      </c>
      <c r="G9970" t="s">
        <v>2456</v>
      </c>
    </row>
    <row r="9971" spans="1:7" x14ac:dyDescent="0.25">
      <c r="A9971" t="s">
        <v>1100</v>
      </c>
      <c r="B9971" t="s">
        <v>1101</v>
      </c>
      <c r="C9971" t="s">
        <v>1102</v>
      </c>
      <c r="D9971" s="1">
        <v>42416</v>
      </c>
      <c r="E9971" s="2">
        <v>25</v>
      </c>
      <c r="F9971" t="s">
        <v>1103</v>
      </c>
      <c r="G9971" t="s">
        <v>1247</v>
      </c>
    </row>
    <row r="9972" spans="1:7" x14ac:dyDescent="0.25">
      <c r="A9972" t="s">
        <v>1100</v>
      </c>
      <c r="B9972" t="s">
        <v>1101</v>
      </c>
      <c r="C9972" t="s">
        <v>1102</v>
      </c>
      <c r="D9972" s="1">
        <v>42416</v>
      </c>
      <c r="E9972" s="2">
        <v>25</v>
      </c>
      <c r="F9972" t="s">
        <v>1104</v>
      </c>
      <c r="G9972" t="s">
        <v>1247</v>
      </c>
    </row>
    <row r="9973" spans="1:7" x14ac:dyDescent="0.25">
      <c r="A9973" t="s">
        <v>546</v>
      </c>
      <c r="B9973" t="s">
        <v>547</v>
      </c>
      <c r="C9973" t="s">
        <v>548</v>
      </c>
      <c r="D9973" s="1">
        <v>42416</v>
      </c>
      <c r="E9973" s="2">
        <v>55</v>
      </c>
      <c r="F9973" t="s">
        <v>549</v>
      </c>
      <c r="G9973" t="s">
        <v>1245</v>
      </c>
    </row>
    <row r="9974" spans="1:7" x14ac:dyDescent="0.25">
      <c r="A9974" t="s">
        <v>3140</v>
      </c>
      <c r="B9974" t="s">
        <v>3141</v>
      </c>
      <c r="C9974" t="s">
        <v>3142</v>
      </c>
      <c r="D9974" s="1">
        <v>42416</v>
      </c>
      <c r="E9974" s="2">
        <v>30</v>
      </c>
      <c r="F9974" t="s">
        <v>3143</v>
      </c>
      <c r="G9974" t="s">
        <v>1695</v>
      </c>
    </row>
    <row r="9975" spans="1:7" x14ac:dyDescent="0.25">
      <c r="A9975" t="s">
        <v>3140</v>
      </c>
      <c r="B9975" t="s">
        <v>3141</v>
      </c>
      <c r="C9975" t="s">
        <v>3142</v>
      </c>
      <c r="D9975" s="1">
        <v>42416</v>
      </c>
      <c r="E9975" s="2">
        <v>30</v>
      </c>
      <c r="F9975" t="s">
        <v>3143</v>
      </c>
      <c r="G9975" t="s">
        <v>1695</v>
      </c>
    </row>
    <row r="9976" spans="1:7" x14ac:dyDescent="0.25">
      <c r="A9976" t="s">
        <v>3140</v>
      </c>
      <c r="B9976" t="s">
        <v>3141</v>
      </c>
      <c r="C9976" t="s">
        <v>3142</v>
      </c>
      <c r="D9976" s="1">
        <v>42416</v>
      </c>
      <c r="E9976" s="2">
        <v>30</v>
      </c>
      <c r="F9976" t="s">
        <v>3144</v>
      </c>
      <c r="G9976" t="s">
        <v>1695</v>
      </c>
    </row>
    <row r="9977" spans="1:7" x14ac:dyDescent="0.25">
      <c r="A9977" t="s">
        <v>366</v>
      </c>
      <c r="B9977" t="s">
        <v>367</v>
      </c>
      <c r="C9977" t="s">
        <v>368</v>
      </c>
      <c r="D9977" s="1">
        <v>42416</v>
      </c>
      <c r="E9977" s="2">
        <v>20</v>
      </c>
      <c r="F9977" t="s">
        <v>369</v>
      </c>
      <c r="G9977" t="s">
        <v>182</v>
      </c>
    </row>
    <row r="9978" spans="1:7" x14ac:dyDescent="0.25">
      <c r="A9978" t="s">
        <v>115</v>
      </c>
      <c r="B9978" t="s">
        <v>116</v>
      </c>
      <c r="C9978" t="s">
        <v>117</v>
      </c>
      <c r="D9978" s="1">
        <v>42416</v>
      </c>
      <c r="E9978" s="2">
        <v>5</v>
      </c>
      <c r="F9978" t="s">
        <v>118</v>
      </c>
      <c r="G9978" t="s">
        <v>1245</v>
      </c>
    </row>
    <row r="9979" spans="1:7" x14ac:dyDescent="0.25">
      <c r="A9979" t="s">
        <v>115</v>
      </c>
      <c r="B9979" t="s">
        <v>116</v>
      </c>
      <c r="C9979" t="s">
        <v>117</v>
      </c>
      <c r="D9979" s="1">
        <v>42416</v>
      </c>
      <c r="E9979" s="2">
        <v>5</v>
      </c>
      <c r="F9979" t="s">
        <v>119</v>
      </c>
      <c r="G9979" t="s">
        <v>1245</v>
      </c>
    </row>
    <row r="9980" spans="1:7" x14ac:dyDescent="0.25">
      <c r="A9980" t="s">
        <v>115</v>
      </c>
      <c r="B9980" t="s">
        <v>116</v>
      </c>
      <c r="C9980" t="s">
        <v>117</v>
      </c>
      <c r="D9980" s="1">
        <v>42416</v>
      </c>
      <c r="E9980" s="2">
        <v>5</v>
      </c>
      <c r="F9980" t="s">
        <v>120</v>
      </c>
      <c r="G9980" t="s">
        <v>1245</v>
      </c>
    </row>
    <row r="9981" spans="1:7" x14ac:dyDescent="0.25">
      <c r="A9981" t="s">
        <v>263</v>
      </c>
      <c r="B9981" t="s">
        <v>264</v>
      </c>
      <c r="C9981" t="s">
        <v>265</v>
      </c>
      <c r="D9981" s="1">
        <v>42416</v>
      </c>
      <c r="E9981" s="2">
        <v>50</v>
      </c>
      <c r="F9981" t="s">
        <v>266</v>
      </c>
      <c r="G9981" t="s">
        <v>1695</v>
      </c>
    </row>
    <row r="9982" spans="1:7" x14ac:dyDescent="0.25">
      <c r="A9982" t="s">
        <v>1704</v>
      </c>
      <c r="B9982" t="s">
        <v>1705</v>
      </c>
      <c r="C9982" t="s">
        <v>1706</v>
      </c>
      <c r="D9982" s="1">
        <v>42422</v>
      </c>
      <c r="E9982" s="2">
        <v>83.33</v>
      </c>
      <c r="G9982" t="s">
        <v>34</v>
      </c>
    </row>
    <row r="9983" spans="1:7" x14ac:dyDescent="0.25">
      <c r="A9983" t="s">
        <v>1743</v>
      </c>
      <c r="B9983" t="s">
        <v>1744</v>
      </c>
      <c r="C9983" t="s">
        <v>1745</v>
      </c>
      <c r="D9983" s="1">
        <v>42422</v>
      </c>
      <c r="E9983" s="2">
        <v>100</v>
      </c>
      <c r="F9983" t="s">
        <v>1746</v>
      </c>
      <c r="G9983" t="s">
        <v>34</v>
      </c>
    </row>
    <row r="9984" spans="1:7" x14ac:dyDescent="0.25">
      <c r="A9984" t="s">
        <v>3565</v>
      </c>
      <c r="B9984" t="s">
        <v>3566</v>
      </c>
      <c r="C9984" t="s">
        <v>3567</v>
      </c>
      <c r="D9984" s="1">
        <v>42422</v>
      </c>
      <c r="E9984" s="2">
        <v>100</v>
      </c>
      <c r="F9984" t="s">
        <v>3568</v>
      </c>
      <c r="G9984" t="s">
        <v>34</v>
      </c>
    </row>
    <row r="9985" spans="1:7" x14ac:dyDescent="0.25">
      <c r="A9985" t="s">
        <v>2634</v>
      </c>
      <c r="B9985" t="s">
        <v>2635</v>
      </c>
      <c r="C9985" t="s">
        <v>2636</v>
      </c>
      <c r="D9985" s="1">
        <v>42422</v>
      </c>
      <c r="E9985" s="2">
        <v>100</v>
      </c>
      <c r="F9985" t="s">
        <v>2637</v>
      </c>
      <c r="G9985" t="s">
        <v>2638</v>
      </c>
    </row>
    <row r="9986" spans="1:7" x14ac:dyDescent="0.25">
      <c r="A9986" t="s">
        <v>2634</v>
      </c>
      <c r="B9986" t="s">
        <v>2635</v>
      </c>
      <c r="C9986" t="s">
        <v>2636</v>
      </c>
      <c r="D9986" s="1">
        <v>42422</v>
      </c>
      <c r="E9986" s="2">
        <v>100</v>
      </c>
      <c r="F9986" t="s">
        <v>2639</v>
      </c>
      <c r="G9986" t="s">
        <v>2638</v>
      </c>
    </row>
    <row r="9987" spans="1:7" x14ac:dyDescent="0.25">
      <c r="A9987" t="s">
        <v>2634</v>
      </c>
      <c r="B9987" t="s">
        <v>2635</v>
      </c>
      <c r="C9987" t="s">
        <v>2636</v>
      </c>
      <c r="D9987" s="1">
        <v>42422</v>
      </c>
      <c r="E9987" s="2">
        <v>100</v>
      </c>
      <c r="F9987" t="s">
        <v>2639</v>
      </c>
      <c r="G9987" t="s">
        <v>2638</v>
      </c>
    </row>
    <row r="9988" spans="1:7" x14ac:dyDescent="0.25">
      <c r="A9988" t="s">
        <v>3535</v>
      </c>
      <c r="B9988" t="s">
        <v>3536</v>
      </c>
      <c r="C9988" t="s">
        <v>681</v>
      </c>
      <c r="D9988" s="1">
        <v>42422</v>
      </c>
      <c r="E9988" s="2">
        <v>50</v>
      </c>
      <c r="F9988" t="s">
        <v>3537</v>
      </c>
      <c r="G9988" t="s">
        <v>67</v>
      </c>
    </row>
    <row r="9989" spans="1:7" x14ac:dyDescent="0.25">
      <c r="A9989" t="s">
        <v>3535</v>
      </c>
      <c r="B9989" t="s">
        <v>3536</v>
      </c>
      <c r="C9989" t="s">
        <v>681</v>
      </c>
      <c r="D9989" s="1">
        <v>42422</v>
      </c>
      <c r="E9989" s="2">
        <v>50</v>
      </c>
      <c r="F9989" t="s">
        <v>3538</v>
      </c>
      <c r="G9989" t="s">
        <v>67</v>
      </c>
    </row>
    <row r="9990" spans="1:7" x14ac:dyDescent="0.25">
      <c r="A9990" t="s">
        <v>3535</v>
      </c>
      <c r="B9990" t="s">
        <v>3536</v>
      </c>
      <c r="C9990" t="s">
        <v>681</v>
      </c>
      <c r="D9990" s="1">
        <v>42422</v>
      </c>
      <c r="E9990" s="2">
        <v>50</v>
      </c>
      <c r="F9990" t="s">
        <v>3539</v>
      </c>
      <c r="G9990" t="s">
        <v>67</v>
      </c>
    </row>
    <row r="9991" spans="1:7" x14ac:dyDescent="0.25">
      <c r="A9991" t="s">
        <v>40</v>
      </c>
      <c r="B9991" t="s">
        <v>41</v>
      </c>
      <c r="C9991" t="s">
        <v>42</v>
      </c>
      <c r="D9991" s="1">
        <v>42422</v>
      </c>
      <c r="E9991" s="2">
        <v>100</v>
      </c>
      <c r="F9991" t="s">
        <v>43</v>
      </c>
      <c r="G9991" t="s">
        <v>67</v>
      </c>
    </row>
    <row r="9992" spans="1:7" x14ac:dyDescent="0.25">
      <c r="A9992" t="s">
        <v>1025</v>
      </c>
      <c r="B9992" t="s">
        <v>1026</v>
      </c>
      <c r="C9992" t="s">
        <v>1027</v>
      </c>
      <c r="D9992" s="1">
        <v>42422</v>
      </c>
      <c r="E9992" s="2">
        <v>50</v>
      </c>
      <c r="F9992" t="s">
        <v>1028</v>
      </c>
      <c r="G9992" t="s">
        <v>67</v>
      </c>
    </row>
    <row r="9993" spans="1:7" x14ac:dyDescent="0.25">
      <c r="A9993" t="s">
        <v>65</v>
      </c>
      <c r="B9993" t="s">
        <v>66</v>
      </c>
      <c r="D9993" s="1">
        <v>42422</v>
      </c>
      <c r="E9993" s="2">
        <v>700</v>
      </c>
      <c r="G9993" t="s">
        <v>2236</v>
      </c>
    </row>
    <row r="9994" spans="1:7" x14ac:dyDescent="0.25">
      <c r="A9994" t="s">
        <v>3025</v>
      </c>
      <c r="B9994" t="s">
        <v>3026</v>
      </c>
      <c r="D9994" s="1">
        <v>42422</v>
      </c>
      <c r="E9994" s="2">
        <v>225.55</v>
      </c>
      <c r="F9994" t="s">
        <v>3027</v>
      </c>
      <c r="G9994" t="s">
        <v>2199</v>
      </c>
    </row>
    <row r="9995" spans="1:7" x14ac:dyDescent="0.25">
      <c r="A9995" t="s">
        <v>1009</v>
      </c>
      <c r="B9995" t="s">
        <v>1010</v>
      </c>
      <c r="D9995" s="1">
        <v>42422</v>
      </c>
      <c r="E9995" s="2">
        <v>1000</v>
      </c>
      <c r="F9995" t="s">
        <v>1011</v>
      </c>
      <c r="G9995" t="s">
        <v>1012</v>
      </c>
    </row>
    <row r="9996" spans="1:7" x14ac:dyDescent="0.25">
      <c r="A9996" t="s">
        <v>2582</v>
      </c>
      <c r="B9996" t="s">
        <v>1343</v>
      </c>
      <c r="D9996" s="1">
        <v>42422</v>
      </c>
      <c r="E9996" s="2">
        <v>75</v>
      </c>
      <c r="F9996" t="s">
        <v>2583</v>
      </c>
      <c r="G9996" t="s">
        <v>114</v>
      </c>
    </row>
    <row r="9997" spans="1:7" x14ac:dyDescent="0.25">
      <c r="A9997" t="s">
        <v>767</v>
      </c>
      <c r="B9997" t="s">
        <v>768</v>
      </c>
      <c r="D9997" s="1">
        <v>42425</v>
      </c>
      <c r="E9997" s="2">
        <v>1750</v>
      </c>
      <c r="G9997" t="s">
        <v>1816</v>
      </c>
    </row>
    <row r="9998" spans="1:7" x14ac:dyDescent="0.25">
      <c r="A9998" t="s">
        <v>3569</v>
      </c>
      <c r="B9998" t="s">
        <v>242</v>
      </c>
      <c r="C9998" t="s">
        <v>3570</v>
      </c>
      <c r="D9998" s="1">
        <v>42425</v>
      </c>
      <c r="E9998" s="2">
        <v>100</v>
      </c>
      <c r="F9998" t="s">
        <v>3571</v>
      </c>
      <c r="G9998" t="s">
        <v>3337</v>
      </c>
    </row>
    <row r="9999" spans="1:7" x14ac:dyDescent="0.25">
      <c r="A9999" t="s">
        <v>188</v>
      </c>
      <c r="B9999" t="s">
        <v>189</v>
      </c>
      <c r="C9999" t="s">
        <v>190</v>
      </c>
      <c r="D9999" s="1">
        <v>42425</v>
      </c>
      <c r="E9999" s="2">
        <v>185</v>
      </c>
      <c r="F9999" t="s">
        <v>191</v>
      </c>
      <c r="G9999" t="s">
        <v>1272</v>
      </c>
    </row>
    <row r="10000" spans="1:7" x14ac:dyDescent="0.25">
      <c r="A10000" t="s">
        <v>3561</v>
      </c>
      <c r="B10000" t="s">
        <v>3562</v>
      </c>
      <c r="C10000" t="s">
        <v>3563</v>
      </c>
      <c r="D10000" s="1">
        <v>42425</v>
      </c>
      <c r="E10000" s="2">
        <v>10</v>
      </c>
      <c r="F10000" t="s">
        <v>3564</v>
      </c>
      <c r="G10000" t="s">
        <v>34</v>
      </c>
    </row>
    <row r="10001" spans="1:7" x14ac:dyDescent="0.25">
      <c r="A10001" t="s">
        <v>3572</v>
      </c>
      <c r="B10001" t="s">
        <v>3573</v>
      </c>
      <c r="C10001" t="s">
        <v>3574</v>
      </c>
      <c r="D10001" s="1">
        <v>42425</v>
      </c>
      <c r="E10001" s="2">
        <v>100</v>
      </c>
      <c r="G10001" t="s">
        <v>67</v>
      </c>
    </row>
    <row r="10002" spans="1:7" x14ac:dyDescent="0.25">
      <c r="A10002" t="s">
        <v>1124</v>
      </c>
      <c r="B10002" t="s">
        <v>1125</v>
      </c>
      <c r="C10002" t="s">
        <v>1126</v>
      </c>
      <c r="D10002" s="1">
        <v>42432</v>
      </c>
      <c r="E10002" s="2">
        <v>1000</v>
      </c>
      <c r="F10002" t="s">
        <v>1127</v>
      </c>
      <c r="G10002" t="s">
        <v>34</v>
      </c>
    </row>
    <row r="10003" spans="1:7" x14ac:dyDescent="0.25">
      <c r="A10003" t="s">
        <v>1124</v>
      </c>
      <c r="B10003" t="s">
        <v>1125</v>
      </c>
      <c r="C10003" t="s">
        <v>1126</v>
      </c>
      <c r="D10003" s="1">
        <v>42432</v>
      </c>
      <c r="E10003" s="2">
        <v>200</v>
      </c>
      <c r="F10003" t="s">
        <v>1127</v>
      </c>
      <c r="G10003" t="s">
        <v>34</v>
      </c>
    </row>
    <row r="10004" spans="1:7" x14ac:dyDescent="0.25">
      <c r="A10004" t="s">
        <v>146</v>
      </c>
      <c r="B10004" t="s">
        <v>147</v>
      </c>
      <c r="C10004" t="s">
        <v>148</v>
      </c>
      <c r="D10004" s="1">
        <v>42432</v>
      </c>
      <c r="E10004" s="2">
        <v>15</v>
      </c>
      <c r="F10004" t="s">
        <v>149</v>
      </c>
      <c r="G10004" t="s">
        <v>2456</v>
      </c>
    </row>
    <row r="10005" spans="1:7" x14ac:dyDescent="0.25">
      <c r="A10005" t="s">
        <v>146</v>
      </c>
      <c r="B10005" t="s">
        <v>147</v>
      </c>
      <c r="C10005" t="s">
        <v>148</v>
      </c>
      <c r="D10005" s="1">
        <v>42432</v>
      </c>
      <c r="E10005" s="2">
        <v>15</v>
      </c>
      <c r="F10005" t="s">
        <v>150</v>
      </c>
      <c r="G10005" t="s">
        <v>2456</v>
      </c>
    </row>
    <row r="10006" spans="1:7" x14ac:dyDescent="0.25">
      <c r="A10006" t="s">
        <v>3497</v>
      </c>
      <c r="B10006" t="s">
        <v>3498</v>
      </c>
      <c r="C10006" t="s">
        <v>620</v>
      </c>
      <c r="D10006" s="1">
        <v>42432</v>
      </c>
      <c r="E10006" s="2">
        <v>50</v>
      </c>
      <c r="F10006" t="s">
        <v>3499</v>
      </c>
      <c r="G10006" t="s">
        <v>3337</v>
      </c>
    </row>
    <row r="10007" spans="1:7" x14ac:dyDescent="0.25">
      <c r="A10007" t="s">
        <v>2762</v>
      </c>
      <c r="B10007" t="s">
        <v>2763</v>
      </c>
      <c r="C10007" t="s">
        <v>1670</v>
      </c>
      <c r="D10007" s="1">
        <v>42432</v>
      </c>
      <c r="E10007" s="2">
        <v>1000</v>
      </c>
      <c r="F10007" t="s">
        <v>1671</v>
      </c>
      <c r="G10007" t="s">
        <v>34</v>
      </c>
    </row>
    <row r="10008" spans="1:7" x14ac:dyDescent="0.25">
      <c r="A10008" t="s">
        <v>2762</v>
      </c>
      <c r="B10008" t="s">
        <v>2763</v>
      </c>
      <c r="C10008" t="s">
        <v>1670</v>
      </c>
      <c r="D10008" s="1">
        <v>42432</v>
      </c>
      <c r="E10008" s="2">
        <v>100</v>
      </c>
      <c r="F10008" t="s">
        <v>1671</v>
      </c>
      <c r="G10008" t="s">
        <v>67</v>
      </c>
    </row>
    <row r="10009" spans="1:7" x14ac:dyDescent="0.25">
      <c r="A10009" t="s">
        <v>1784</v>
      </c>
      <c r="B10009" t="s">
        <v>15</v>
      </c>
      <c r="C10009" t="s">
        <v>1039</v>
      </c>
      <c r="D10009" s="1">
        <v>42432</v>
      </c>
      <c r="E10009" s="2">
        <v>50</v>
      </c>
      <c r="F10009" t="s">
        <v>1785</v>
      </c>
      <c r="G10009" t="s">
        <v>67</v>
      </c>
    </row>
    <row r="10010" spans="1:7" x14ac:dyDescent="0.25">
      <c r="A10010" t="s">
        <v>221</v>
      </c>
      <c r="B10010" t="s">
        <v>222</v>
      </c>
      <c r="C10010" t="s">
        <v>223</v>
      </c>
      <c r="D10010" s="1">
        <v>42432</v>
      </c>
      <c r="E10010" s="2">
        <v>100</v>
      </c>
      <c r="F10010" t="s">
        <v>224</v>
      </c>
      <c r="G10010" t="s">
        <v>67</v>
      </c>
    </row>
    <row r="10011" spans="1:7" x14ac:dyDescent="0.25">
      <c r="A10011" t="s">
        <v>1969</v>
      </c>
      <c r="B10011" t="s">
        <v>1970</v>
      </c>
      <c r="C10011" t="s">
        <v>1971</v>
      </c>
      <c r="D10011" s="1">
        <v>42432</v>
      </c>
      <c r="E10011" s="2">
        <v>150</v>
      </c>
      <c r="F10011" t="s">
        <v>1972</v>
      </c>
      <c r="G10011" t="s">
        <v>251</v>
      </c>
    </row>
    <row r="10012" spans="1:7" x14ac:dyDescent="0.25">
      <c r="A10012" t="s">
        <v>2451</v>
      </c>
      <c r="B10012" t="s">
        <v>2452</v>
      </c>
      <c r="D10012" s="1">
        <v>42432</v>
      </c>
      <c r="E10012" s="2">
        <v>1000</v>
      </c>
      <c r="F10012" t="s">
        <v>2453</v>
      </c>
      <c r="G10012" t="s">
        <v>1816</v>
      </c>
    </row>
    <row r="10013" spans="1:7" x14ac:dyDescent="0.25">
      <c r="A10013" t="s">
        <v>1286</v>
      </c>
      <c r="B10013" t="s">
        <v>1287</v>
      </c>
      <c r="D10013" s="1">
        <v>42432</v>
      </c>
      <c r="E10013" s="2">
        <v>500</v>
      </c>
      <c r="G10013" t="s">
        <v>1288</v>
      </c>
    </row>
    <row r="10014" spans="1:7" x14ac:dyDescent="0.25">
      <c r="A10014" t="s">
        <v>3575</v>
      </c>
      <c r="B10014" t="s">
        <v>3576</v>
      </c>
      <c r="D10014" s="1">
        <v>42432</v>
      </c>
      <c r="E10014" s="2">
        <v>20</v>
      </c>
      <c r="G10014" t="s">
        <v>67</v>
      </c>
    </row>
    <row r="10015" spans="1:7" x14ac:dyDescent="0.25">
      <c r="A10015" t="s">
        <v>3577</v>
      </c>
      <c r="B10015" t="s">
        <v>3578</v>
      </c>
      <c r="D10015" s="1">
        <v>42432</v>
      </c>
      <c r="E10015" s="2">
        <v>50</v>
      </c>
      <c r="G10015" t="s">
        <v>3337</v>
      </c>
    </row>
    <row r="10016" spans="1:7" x14ac:dyDescent="0.25">
      <c r="A10016" t="s">
        <v>402</v>
      </c>
      <c r="B10016" t="s">
        <v>403</v>
      </c>
      <c r="D10016" s="1">
        <v>42438</v>
      </c>
      <c r="E10016" s="2">
        <v>5000</v>
      </c>
      <c r="F10016" t="s">
        <v>404</v>
      </c>
      <c r="G10016" t="s">
        <v>888</v>
      </c>
    </row>
    <row r="10017" spans="1:7" x14ac:dyDescent="0.25">
      <c r="A10017" t="s">
        <v>1400</v>
      </c>
      <c r="B10017" t="s">
        <v>1401</v>
      </c>
      <c r="D10017" s="1">
        <v>42439</v>
      </c>
      <c r="E10017" s="2">
        <v>5000</v>
      </c>
      <c r="F10017" t="s">
        <v>1402</v>
      </c>
      <c r="G10017" t="s">
        <v>1403</v>
      </c>
    </row>
    <row r="10018" spans="1:7" x14ac:dyDescent="0.25">
      <c r="A10018" t="s">
        <v>1400</v>
      </c>
      <c r="B10018" t="s">
        <v>1401</v>
      </c>
      <c r="D10018" s="1">
        <v>42439</v>
      </c>
      <c r="E10018" s="2">
        <v>5000</v>
      </c>
      <c r="F10018" t="s">
        <v>1404</v>
      </c>
      <c r="G10018" t="s">
        <v>1403</v>
      </c>
    </row>
    <row r="10019" spans="1:7" x14ac:dyDescent="0.25">
      <c r="A10019" t="s">
        <v>1114</v>
      </c>
      <c r="B10019" t="s">
        <v>1115</v>
      </c>
      <c r="D10019" s="1">
        <v>42439</v>
      </c>
      <c r="E10019" s="2">
        <v>1000</v>
      </c>
      <c r="F10019" t="s">
        <v>1116</v>
      </c>
      <c r="G10019" t="s">
        <v>209</v>
      </c>
    </row>
    <row r="10020" spans="1:7" x14ac:dyDescent="0.25">
      <c r="A10020" t="s">
        <v>1225</v>
      </c>
      <c r="B10020" t="s">
        <v>1226</v>
      </c>
      <c r="D10020" s="1">
        <v>42439</v>
      </c>
      <c r="E10020" s="2">
        <v>3250</v>
      </c>
      <c r="F10020" t="s">
        <v>1227</v>
      </c>
      <c r="G10020" t="s">
        <v>1228</v>
      </c>
    </row>
    <row r="10021" spans="1:7" x14ac:dyDescent="0.25">
      <c r="A10021" t="s">
        <v>1820</v>
      </c>
      <c r="B10021" t="s">
        <v>1821</v>
      </c>
      <c r="D10021" s="1">
        <v>42439</v>
      </c>
      <c r="E10021" s="2">
        <v>3000</v>
      </c>
      <c r="G10021" t="s">
        <v>1822</v>
      </c>
    </row>
    <row r="10022" spans="1:7" x14ac:dyDescent="0.25">
      <c r="A10022" t="s">
        <v>3579</v>
      </c>
      <c r="B10022" t="s">
        <v>3580</v>
      </c>
      <c r="C10022" t="s">
        <v>3581</v>
      </c>
      <c r="D10022" s="1">
        <v>42439</v>
      </c>
      <c r="E10022" s="2">
        <v>500</v>
      </c>
      <c r="F10022" t="s">
        <v>3582</v>
      </c>
      <c r="G10022" t="s">
        <v>3337</v>
      </c>
    </row>
    <row r="10023" spans="1:7" x14ac:dyDescent="0.25">
      <c r="A10023" t="s">
        <v>482</v>
      </c>
      <c r="B10023" t="s">
        <v>483</v>
      </c>
      <c r="C10023" t="s">
        <v>484</v>
      </c>
      <c r="D10023" s="1">
        <v>42439</v>
      </c>
      <c r="E10023" s="2">
        <v>125</v>
      </c>
      <c r="F10023" t="s">
        <v>485</v>
      </c>
      <c r="G10023" t="s">
        <v>2271</v>
      </c>
    </row>
    <row r="10024" spans="1:7" x14ac:dyDescent="0.25">
      <c r="A10024" t="s">
        <v>2972</v>
      </c>
      <c r="B10024" t="s">
        <v>2973</v>
      </c>
      <c r="C10024" t="s">
        <v>2974</v>
      </c>
      <c r="D10024" s="1">
        <v>42439</v>
      </c>
      <c r="E10024" s="2">
        <v>500</v>
      </c>
      <c r="F10024" t="s">
        <v>2975</v>
      </c>
      <c r="G10024" t="s">
        <v>34</v>
      </c>
    </row>
    <row r="10025" spans="1:7" x14ac:dyDescent="0.25">
      <c r="A10025" t="s">
        <v>2972</v>
      </c>
      <c r="B10025" t="s">
        <v>2973</v>
      </c>
      <c r="C10025" t="s">
        <v>2974</v>
      </c>
      <c r="D10025" s="1">
        <v>42439</v>
      </c>
      <c r="E10025" s="2">
        <v>50</v>
      </c>
      <c r="F10025" t="s">
        <v>2975</v>
      </c>
      <c r="G10025" t="s">
        <v>67</v>
      </c>
    </row>
    <row r="10026" spans="1:7" x14ac:dyDescent="0.25">
      <c r="A10026" t="s">
        <v>2365</v>
      </c>
      <c r="B10026" t="s">
        <v>2366</v>
      </c>
      <c r="C10026" t="s">
        <v>2367</v>
      </c>
      <c r="D10026" s="1">
        <v>42439</v>
      </c>
      <c r="E10026" s="2">
        <v>25</v>
      </c>
      <c r="F10026" t="s">
        <v>2368</v>
      </c>
      <c r="G10026" t="s">
        <v>67</v>
      </c>
    </row>
    <row r="10027" spans="1:7" x14ac:dyDescent="0.25">
      <c r="A10027" t="s">
        <v>2272</v>
      </c>
      <c r="B10027" t="s">
        <v>2273</v>
      </c>
      <c r="C10027" t="s">
        <v>2274</v>
      </c>
      <c r="D10027" s="1">
        <v>42439</v>
      </c>
      <c r="E10027" s="2">
        <v>100</v>
      </c>
      <c r="F10027" t="s">
        <v>2275</v>
      </c>
      <c r="G10027" t="s">
        <v>67</v>
      </c>
    </row>
    <row r="10028" spans="1:7" x14ac:dyDescent="0.25">
      <c r="A10028" t="s">
        <v>2272</v>
      </c>
      <c r="B10028" t="s">
        <v>2273</v>
      </c>
      <c r="C10028" t="s">
        <v>2274</v>
      </c>
      <c r="D10028" s="1">
        <v>42439</v>
      </c>
      <c r="E10028" s="2">
        <v>100</v>
      </c>
      <c r="F10028" t="s">
        <v>2276</v>
      </c>
      <c r="G10028" t="s">
        <v>67</v>
      </c>
    </row>
    <row r="10029" spans="1:7" x14ac:dyDescent="0.25">
      <c r="A10029" t="s">
        <v>3583</v>
      </c>
      <c r="B10029" t="s">
        <v>2028</v>
      </c>
      <c r="C10029" t="s">
        <v>3584</v>
      </c>
      <c r="D10029" s="1">
        <v>42439</v>
      </c>
      <c r="E10029" s="2">
        <v>50</v>
      </c>
      <c r="G10029" t="s">
        <v>1816</v>
      </c>
    </row>
    <row r="10030" spans="1:7" x14ac:dyDescent="0.25">
      <c r="A10030" t="s">
        <v>1071</v>
      </c>
      <c r="B10030" t="s">
        <v>12</v>
      </c>
      <c r="C10030" t="s">
        <v>1072</v>
      </c>
      <c r="D10030" s="1">
        <v>42439</v>
      </c>
      <c r="E10030" s="2">
        <v>500</v>
      </c>
      <c r="F10030" t="s">
        <v>1073</v>
      </c>
      <c r="G10030" t="s">
        <v>1074</v>
      </c>
    </row>
    <row r="10031" spans="1:7" x14ac:dyDescent="0.25">
      <c r="A10031" t="s">
        <v>1085</v>
      </c>
      <c r="B10031" t="s">
        <v>1086</v>
      </c>
      <c r="C10031" t="s">
        <v>1087</v>
      </c>
      <c r="D10031" s="1">
        <v>42439</v>
      </c>
      <c r="E10031" s="2">
        <v>5000</v>
      </c>
      <c r="G10031" t="s">
        <v>1088</v>
      </c>
    </row>
    <row r="10032" spans="1:7" x14ac:dyDescent="0.25">
      <c r="A10032" t="s">
        <v>195</v>
      </c>
      <c r="B10032" t="s">
        <v>196</v>
      </c>
      <c r="C10032" t="s">
        <v>197</v>
      </c>
      <c r="D10032" s="1">
        <v>42439</v>
      </c>
      <c r="E10032" s="2">
        <v>100</v>
      </c>
      <c r="F10032" t="s">
        <v>198</v>
      </c>
      <c r="G10032" t="s">
        <v>67</v>
      </c>
    </row>
    <row r="10033" spans="1:7" x14ac:dyDescent="0.25">
      <c r="A10033" t="s">
        <v>1651</v>
      </c>
      <c r="B10033" t="s">
        <v>1652</v>
      </c>
      <c r="C10033" t="s">
        <v>1653</v>
      </c>
      <c r="D10033" s="1">
        <v>42439</v>
      </c>
      <c r="E10033" s="2">
        <v>100</v>
      </c>
      <c r="F10033" t="s">
        <v>1654</v>
      </c>
      <c r="G10033" t="s">
        <v>67</v>
      </c>
    </row>
    <row r="10034" spans="1:7" x14ac:dyDescent="0.25">
      <c r="A10034" t="s">
        <v>1651</v>
      </c>
      <c r="B10034" t="s">
        <v>1652</v>
      </c>
      <c r="C10034" t="s">
        <v>1653</v>
      </c>
      <c r="D10034" s="1">
        <v>42439</v>
      </c>
      <c r="E10034" s="2">
        <v>100</v>
      </c>
      <c r="F10034" t="s">
        <v>1655</v>
      </c>
      <c r="G10034" t="s">
        <v>67</v>
      </c>
    </row>
    <row r="10035" spans="1:7" x14ac:dyDescent="0.25">
      <c r="A10035" t="s">
        <v>1704</v>
      </c>
      <c r="B10035" t="s">
        <v>1705</v>
      </c>
      <c r="C10035" t="s">
        <v>1706</v>
      </c>
      <c r="D10035" s="1">
        <v>42443</v>
      </c>
      <c r="E10035" s="2">
        <v>83.33</v>
      </c>
      <c r="G10035" t="s">
        <v>34</v>
      </c>
    </row>
    <row r="10036" spans="1:7" x14ac:dyDescent="0.25">
      <c r="A10036" t="s">
        <v>1743</v>
      </c>
      <c r="B10036" t="s">
        <v>1744</v>
      </c>
      <c r="C10036" t="s">
        <v>1745</v>
      </c>
      <c r="D10036" s="1">
        <v>42443</v>
      </c>
      <c r="E10036" s="2">
        <v>100</v>
      </c>
      <c r="F10036" t="s">
        <v>1746</v>
      </c>
      <c r="G10036" t="s">
        <v>34</v>
      </c>
    </row>
    <row r="10037" spans="1:7" x14ac:dyDescent="0.25">
      <c r="A10037" t="s">
        <v>3565</v>
      </c>
      <c r="B10037" t="s">
        <v>3566</v>
      </c>
      <c r="C10037" t="s">
        <v>3567</v>
      </c>
      <c r="D10037" s="1">
        <v>42443</v>
      </c>
      <c r="E10037" s="2">
        <v>100</v>
      </c>
      <c r="F10037" t="s">
        <v>3568</v>
      </c>
      <c r="G10037" t="s">
        <v>34</v>
      </c>
    </row>
    <row r="10038" spans="1:7" x14ac:dyDescent="0.25">
      <c r="A10038" t="s">
        <v>1257</v>
      </c>
      <c r="B10038" t="s">
        <v>1258</v>
      </c>
      <c r="C10038" t="s">
        <v>1259</v>
      </c>
      <c r="D10038" s="1">
        <v>42443</v>
      </c>
      <c r="E10038" s="2">
        <v>83.33</v>
      </c>
      <c r="F10038" t="s">
        <v>1260</v>
      </c>
      <c r="G10038" t="s">
        <v>34</v>
      </c>
    </row>
    <row r="10039" spans="1:7" x14ac:dyDescent="0.25">
      <c r="A10039" t="s">
        <v>3275</v>
      </c>
      <c r="B10039" t="s">
        <v>3276</v>
      </c>
      <c r="C10039" t="s">
        <v>3277</v>
      </c>
      <c r="D10039" s="1">
        <v>42443</v>
      </c>
      <c r="E10039" s="2">
        <v>50</v>
      </c>
      <c r="F10039" t="s">
        <v>3278</v>
      </c>
      <c r="G10039" t="s">
        <v>3155</v>
      </c>
    </row>
    <row r="10040" spans="1:7" x14ac:dyDescent="0.25">
      <c r="A10040" t="s">
        <v>2192</v>
      </c>
      <c r="B10040" t="s">
        <v>2193</v>
      </c>
      <c r="C10040" t="s">
        <v>2194</v>
      </c>
      <c r="D10040" s="1">
        <v>42443</v>
      </c>
      <c r="E10040" s="2">
        <v>350</v>
      </c>
      <c r="F10040" t="s">
        <v>2195</v>
      </c>
      <c r="G10040" t="s">
        <v>67</v>
      </c>
    </row>
    <row r="10041" spans="1:7" x14ac:dyDescent="0.25">
      <c r="A10041" t="s">
        <v>2634</v>
      </c>
      <c r="B10041" t="s">
        <v>2635</v>
      </c>
      <c r="C10041" t="s">
        <v>2636</v>
      </c>
      <c r="D10041" s="1">
        <v>42443</v>
      </c>
      <c r="E10041" s="2">
        <v>100</v>
      </c>
      <c r="F10041" t="s">
        <v>2637</v>
      </c>
      <c r="G10041" t="s">
        <v>2638</v>
      </c>
    </row>
    <row r="10042" spans="1:7" x14ac:dyDescent="0.25">
      <c r="A10042" t="s">
        <v>2634</v>
      </c>
      <c r="B10042" t="s">
        <v>2635</v>
      </c>
      <c r="C10042" t="s">
        <v>2636</v>
      </c>
      <c r="D10042" s="1">
        <v>42443</v>
      </c>
      <c r="E10042" s="2">
        <v>100</v>
      </c>
      <c r="F10042" t="s">
        <v>2639</v>
      </c>
      <c r="G10042" t="s">
        <v>2638</v>
      </c>
    </row>
    <row r="10043" spans="1:7" x14ac:dyDescent="0.25">
      <c r="A10043" t="s">
        <v>2634</v>
      </c>
      <c r="B10043" t="s">
        <v>2635</v>
      </c>
      <c r="C10043" t="s">
        <v>2636</v>
      </c>
      <c r="D10043" s="1">
        <v>42443</v>
      </c>
      <c r="E10043" s="2">
        <v>100</v>
      </c>
      <c r="F10043" t="s">
        <v>2639</v>
      </c>
      <c r="G10043" t="s">
        <v>2638</v>
      </c>
    </row>
    <row r="10044" spans="1:7" x14ac:dyDescent="0.25">
      <c r="A10044" t="s">
        <v>2285</v>
      </c>
      <c r="B10044" t="s">
        <v>2286</v>
      </c>
      <c r="C10044" t="s">
        <v>2287</v>
      </c>
      <c r="D10044" s="1">
        <v>42443</v>
      </c>
      <c r="E10044" s="2">
        <v>83.33</v>
      </c>
      <c r="G10044" t="s">
        <v>34</v>
      </c>
    </row>
    <row r="10045" spans="1:7" x14ac:dyDescent="0.25">
      <c r="A10045" t="s">
        <v>53</v>
      </c>
      <c r="B10045" t="s">
        <v>54</v>
      </c>
      <c r="C10045" t="s">
        <v>55</v>
      </c>
      <c r="D10045" s="1">
        <v>42443</v>
      </c>
      <c r="E10045" s="2">
        <v>125</v>
      </c>
      <c r="F10045" t="s">
        <v>56</v>
      </c>
      <c r="G10045" t="s">
        <v>34</v>
      </c>
    </row>
    <row r="10046" spans="1:7" x14ac:dyDescent="0.25">
      <c r="A10046" t="s">
        <v>53</v>
      </c>
      <c r="B10046" t="s">
        <v>54</v>
      </c>
      <c r="C10046" t="s">
        <v>55</v>
      </c>
      <c r="D10046" s="1">
        <v>42443</v>
      </c>
      <c r="E10046" s="2">
        <v>125</v>
      </c>
      <c r="F10046" t="s">
        <v>57</v>
      </c>
      <c r="G10046" t="s">
        <v>34</v>
      </c>
    </row>
    <row r="10047" spans="1:7" x14ac:dyDescent="0.25">
      <c r="A10047" t="s">
        <v>49</v>
      </c>
      <c r="B10047" t="s">
        <v>50</v>
      </c>
      <c r="C10047" t="s">
        <v>51</v>
      </c>
      <c r="D10047" s="1">
        <v>42443</v>
      </c>
      <c r="E10047" s="2">
        <v>125</v>
      </c>
      <c r="F10047" t="s">
        <v>52</v>
      </c>
      <c r="G10047" t="s">
        <v>34</v>
      </c>
    </row>
    <row r="10048" spans="1:7" x14ac:dyDescent="0.25">
      <c r="A10048" t="s">
        <v>10</v>
      </c>
      <c r="B10048" t="s">
        <v>11</v>
      </c>
      <c r="C10048" t="s">
        <v>12</v>
      </c>
      <c r="D10048" s="1">
        <v>42443</v>
      </c>
      <c r="E10048" s="2">
        <v>83.33</v>
      </c>
      <c r="G10048" t="s">
        <v>34</v>
      </c>
    </row>
    <row r="10049" spans="1:7" x14ac:dyDescent="0.25">
      <c r="A10049" t="s">
        <v>44</v>
      </c>
      <c r="B10049" t="s">
        <v>45</v>
      </c>
      <c r="C10049" t="s">
        <v>46</v>
      </c>
      <c r="D10049" s="1">
        <v>42443</v>
      </c>
      <c r="E10049" s="2">
        <v>83.33</v>
      </c>
      <c r="F10049" t="s">
        <v>47</v>
      </c>
      <c r="G10049" t="s">
        <v>34</v>
      </c>
    </row>
    <row r="10050" spans="1:7" x14ac:dyDescent="0.25">
      <c r="A10050" t="s">
        <v>44</v>
      </c>
      <c r="B10050" t="s">
        <v>45</v>
      </c>
      <c r="C10050" t="s">
        <v>46</v>
      </c>
      <c r="D10050" s="1">
        <v>42443</v>
      </c>
      <c r="E10050" s="2">
        <v>83.33</v>
      </c>
      <c r="F10050" t="s">
        <v>48</v>
      </c>
      <c r="G10050" t="s">
        <v>34</v>
      </c>
    </row>
    <row r="10051" spans="1:7" x14ac:dyDescent="0.25">
      <c r="A10051" t="s">
        <v>40</v>
      </c>
      <c r="B10051" t="s">
        <v>41</v>
      </c>
      <c r="C10051" t="s">
        <v>42</v>
      </c>
      <c r="D10051" s="1">
        <v>42443</v>
      </c>
      <c r="E10051" s="2">
        <v>166.66</v>
      </c>
      <c r="F10051" t="s">
        <v>43</v>
      </c>
      <c r="G10051" t="s">
        <v>2609</v>
      </c>
    </row>
    <row r="10052" spans="1:7" x14ac:dyDescent="0.25">
      <c r="A10052" t="s">
        <v>2534</v>
      </c>
      <c r="B10052" t="s">
        <v>2535</v>
      </c>
      <c r="D10052" s="1">
        <v>42443</v>
      </c>
      <c r="E10052" s="2">
        <v>3000</v>
      </c>
      <c r="G10052" t="s">
        <v>3128</v>
      </c>
    </row>
    <row r="10053" spans="1:7" x14ac:dyDescent="0.25">
      <c r="A10053" t="s">
        <v>3585</v>
      </c>
      <c r="B10053" t="s">
        <v>3586</v>
      </c>
      <c r="D10053" s="1">
        <v>42443</v>
      </c>
      <c r="E10053" s="2">
        <v>5000</v>
      </c>
      <c r="G10053" t="s">
        <v>3587</v>
      </c>
    </row>
    <row r="10054" spans="1:7" x14ac:dyDescent="0.25">
      <c r="A10054" t="s">
        <v>2678</v>
      </c>
      <c r="B10054" t="s">
        <v>248</v>
      </c>
      <c r="C10054" t="s">
        <v>2679</v>
      </c>
      <c r="D10054" s="1">
        <v>42451</v>
      </c>
      <c r="E10054" s="2">
        <v>10</v>
      </c>
      <c r="F10054" t="s">
        <v>2680</v>
      </c>
      <c r="G10054" t="s">
        <v>2663</v>
      </c>
    </row>
    <row r="10055" spans="1:7" x14ac:dyDescent="0.25">
      <c r="A10055" t="s">
        <v>2717</v>
      </c>
      <c r="B10055" t="s">
        <v>2718</v>
      </c>
      <c r="C10055" t="s">
        <v>2425</v>
      </c>
      <c r="D10055" s="1">
        <v>42451</v>
      </c>
      <c r="E10055" s="2">
        <v>25</v>
      </c>
      <c r="F10055" t="s">
        <v>2719</v>
      </c>
      <c r="G10055" t="s">
        <v>2456</v>
      </c>
    </row>
    <row r="10056" spans="1:7" x14ac:dyDescent="0.25">
      <c r="A10056" t="s">
        <v>2717</v>
      </c>
      <c r="B10056" t="s">
        <v>2718</v>
      </c>
      <c r="C10056" t="s">
        <v>2425</v>
      </c>
      <c r="D10056" s="1">
        <v>42451</v>
      </c>
      <c r="E10056" s="2">
        <v>25</v>
      </c>
      <c r="F10056" t="s">
        <v>2720</v>
      </c>
      <c r="G10056" t="s">
        <v>2456</v>
      </c>
    </row>
    <row r="10057" spans="1:7" x14ac:dyDescent="0.25">
      <c r="A10057" t="s">
        <v>328</v>
      </c>
      <c r="B10057" t="s">
        <v>329</v>
      </c>
      <c r="C10057" t="s">
        <v>330</v>
      </c>
      <c r="D10057" s="1">
        <v>42451</v>
      </c>
      <c r="E10057" s="2">
        <v>150</v>
      </c>
      <c r="F10057" t="s">
        <v>331</v>
      </c>
      <c r="G10057" t="s">
        <v>828</v>
      </c>
    </row>
    <row r="10058" spans="1:7" x14ac:dyDescent="0.25">
      <c r="A10058" t="s">
        <v>328</v>
      </c>
      <c r="B10058" t="s">
        <v>329</v>
      </c>
      <c r="C10058" t="s">
        <v>330</v>
      </c>
      <c r="D10058" s="1">
        <v>42451</v>
      </c>
      <c r="E10058" s="2">
        <v>150</v>
      </c>
      <c r="F10058" t="s">
        <v>332</v>
      </c>
      <c r="G10058" t="s">
        <v>828</v>
      </c>
    </row>
    <row r="10059" spans="1:7" x14ac:dyDescent="0.25">
      <c r="A10059" t="s">
        <v>333</v>
      </c>
      <c r="B10059" t="s">
        <v>152</v>
      </c>
      <c r="C10059" t="s">
        <v>334</v>
      </c>
      <c r="D10059" s="1">
        <v>42451</v>
      </c>
      <c r="E10059" s="2">
        <v>2</v>
      </c>
      <c r="F10059" t="s">
        <v>335</v>
      </c>
      <c r="G10059" t="s">
        <v>114</v>
      </c>
    </row>
    <row r="10060" spans="1:7" x14ac:dyDescent="0.25">
      <c r="A10060" t="s">
        <v>333</v>
      </c>
      <c r="B10060" t="s">
        <v>152</v>
      </c>
      <c r="C10060" t="s">
        <v>334</v>
      </c>
      <c r="D10060" s="1">
        <v>42451</v>
      </c>
      <c r="E10060" s="2">
        <v>2</v>
      </c>
      <c r="F10060" t="s">
        <v>336</v>
      </c>
      <c r="G10060" t="s">
        <v>114</v>
      </c>
    </row>
    <row r="10061" spans="1:7" x14ac:dyDescent="0.25">
      <c r="A10061" t="s">
        <v>2742</v>
      </c>
      <c r="B10061" t="s">
        <v>2743</v>
      </c>
      <c r="C10061" t="s">
        <v>2744</v>
      </c>
      <c r="D10061" s="1">
        <v>42451</v>
      </c>
      <c r="E10061" s="2">
        <v>150</v>
      </c>
      <c r="F10061" t="s">
        <v>2745</v>
      </c>
      <c r="G10061" t="s">
        <v>2746</v>
      </c>
    </row>
    <row r="10062" spans="1:7" x14ac:dyDescent="0.25">
      <c r="A10062" t="s">
        <v>2742</v>
      </c>
      <c r="B10062" t="s">
        <v>2743</v>
      </c>
      <c r="C10062" t="s">
        <v>2744</v>
      </c>
      <c r="D10062" s="1">
        <v>42451</v>
      </c>
      <c r="E10062" s="2">
        <v>150</v>
      </c>
      <c r="F10062" t="s">
        <v>2747</v>
      </c>
      <c r="G10062" t="s">
        <v>2746</v>
      </c>
    </row>
    <row r="10063" spans="1:7" x14ac:dyDescent="0.25">
      <c r="A10063" t="s">
        <v>2721</v>
      </c>
      <c r="B10063" t="s">
        <v>2722</v>
      </c>
      <c r="C10063" t="s">
        <v>2723</v>
      </c>
      <c r="D10063" s="1">
        <v>42451</v>
      </c>
      <c r="E10063" s="2">
        <v>15</v>
      </c>
      <c r="F10063" t="s">
        <v>2724</v>
      </c>
      <c r="G10063" t="s">
        <v>3345</v>
      </c>
    </row>
    <row r="10064" spans="1:7" x14ac:dyDescent="0.25">
      <c r="A10064" t="s">
        <v>2721</v>
      </c>
      <c r="B10064" t="s">
        <v>2722</v>
      </c>
      <c r="C10064" t="s">
        <v>2723</v>
      </c>
      <c r="D10064" s="1">
        <v>42451</v>
      </c>
      <c r="E10064" s="2">
        <v>15</v>
      </c>
      <c r="F10064" t="s">
        <v>2725</v>
      </c>
      <c r="G10064" t="s">
        <v>3345</v>
      </c>
    </row>
    <row r="10065" spans="1:7" x14ac:dyDescent="0.25">
      <c r="A10065" t="s">
        <v>2721</v>
      </c>
      <c r="B10065" t="s">
        <v>2722</v>
      </c>
      <c r="C10065" t="s">
        <v>2723</v>
      </c>
      <c r="D10065" s="1">
        <v>42451</v>
      </c>
      <c r="E10065" s="2">
        <v>15</v>
      </c>
      <c r="F10065" t="s">
        <v>2726</v>
      </c>
      <c r="G10065" t="s">
        <v>3345</v>
      </c>
    </row>
    <row r="10066" spans="1:7" x14ac:dyDescent="0.25">
      <c r="A10066" t="s">
        <v>322</v>
      </c>
      <c r="B10066" t="s">
        <v>323</v>
      </c>
      <c r="C10066" t="s">
        <v>324</v>
      </c>
      <c r="D10066" s="1">
        <v>42451</v>
      </c>
      <c r="E10066" s="2">
        <v>75</v>
      </c>
      <c r="F10066" t="s">
        <v>325</v>
      </c>
      <c r="G10066" t="s">
        <v>326</v>
      </c>
    </row>
    <row r="10067" spans="1:7" x14ac:dyDescent="0.25">
      <c r="A10067" t="s">
        <v>322</v>
      </c>
      <c r="B10067" t="s">
        <v>323</v>
      </c>
      <c r="C10067" t="s">
        <v>324</v>
      </c>
      <c r="D10067" s="1">
        <v>42451</v>
      </c>
      <c r="E10067" s="2">
        <v>75</v>
      </c>
      <c r="F10067" t="s">
        <v>327</v>
      </c>
      <c r="G10067" t="s">
        <v>326</v>
      </c>
    </row>
    <row r="10068" spans="1:7" x14ac:dyDescent="0.25">
      <c r="A10068" t="s">
        <v>1803</v>
      </c>
      <c r="B10068" t="s">
        <v>1804</v>
      </c>
      <c r="C10068" t="s">
        <v>1805</v>
      </c>
      <c r="D10068" s="1">
        <v>42451</v>
      </c>
      <c r="E10068" s="2">
        <v>25</v>
      </c>
      <c r="F10068" t="s">
        <v>1806</v>
      </c>
      <c r="G10068" t="s">
        <v>97</v>
      </c>
    </row>
    <row r="10069" spans="1:7" x14ac:dyDescent="0.25">
      <c r="A10069" t="s">
        <v>316</v>
      </c>
      <c r="B10069" t="s">
        <v>317</v>
      </c>
      <c r="C10069" t="s">
        <v>318</v>
      </c>
      <c r="D10069" s="1">
        <v>42451</v>
      </c>
      <c r="E10069" s="2">
        <v>40</v>
      </c>
      <c r="F10069" t="s">
        <v>319</v>
      </c>
      <c r="G10069" t="s">
        <v>1275</v>
      </c>
    </row>
    <row r="10070" spans="1:7" x14ac:dyDescent="0.25">
      <c r="A10070" t="s">
        <v>316</v>
      </c>
      <c r="B10070" t="s">
        <v>317</v>
      </c>
      <c r="C10070" t="s">
        <v>318</v>
      </c>
      <c r="D10070" s="1">
        <v>42451</v>
      </c>
      <c r="E10070" s="2">
        <v>40</v>
      </c>
      <c r="F10070" t="s">
        <v>320</v>
      </c>
      <c r="G10070" t="s">
        <v>1275</v>
      </c>
    </row>
    <row r="10071" spans="1:7" x14ac:dyDescent="0.25">
      <c r="A10071" t="s">
        <v>312</v>
      </c>
      <c r="B10071" t="s">
        <v>248</v>
      </c>
      <c r="C10071" t="s">
        <v>313</v>
      </c>
      <c r="D10071" s="1">
        <v>42451</v>
      </c>
      <c r="E10071" s="2">
        <v>50</v>
      </c>
      <c r="F10071" t="s">
        <v>314</v>
      </c>
      <c r="G10071" t="s">
        <v>315</v>
      </c>
    </row>
    <row r="10072" spans="1:7" x14ac:dyDescent="0.25">
      <c r="A10072" t="s">
        <v>82</v>
      </c>
      <c r="B10072" t="s">
        <v>83</v>
      </c>
      <c r="C10072" t="s">
        <v>84</v>
      </c>
      <c r="D10072" s="1">
        <v>42451</v>
      </c>
      <c r="E10072" s="2">
        <v>10</v>
      </c>
      <c r="F10072" t="s">
        <v>85</v>
      </c>
      <c r="G10072" t="s">
        <v>1245</v>
      </c>
    </row>
    <row r="10073" spans="1:7" x14ac:dyDescent="0.25">
      <c r="A10073" t="s">
        <v>82</v>
      </c>
      <c r="B10073" t="s">
        <v>83</v>
      </c>
      <c r="C10073" t="s">
        <v>84</v>
      </c>
      <c r="D10073" s="1">
        <v>42451</v>
      </c>
      <c r="E10073" s="2">
        <v>10</v>
      </c>
      <c r="F10073" t="s">
        <v>86</v>
      </c>
      <c r="G10073" t="s">
        <v>1245</v>
      </c>
    </row>
    <row r="10074" spans="1:7" x14ac:dyDescent="0.25">
      <c r="A10074" t="s">
        <v>2686</v>
      </c>
      <c r="B10074" t="s">
        <v>2687</v>
      </c>
      <c r="C10074" t="s">
        <v>2688</v>
      </c>
      <c r="D10074" s="1">
        <v>42451</v>
      </c>
      <c r="E10074" s="2">
        <v>40</v>
      </c>
      <c r="F10074" t="s">
        <v>2689</v>
      </c>
      <c r="G10074" t="s">
        <v>97</v>
      </c>
    </row>
    <row r="10075" spans="1:7" x14ac:dyDescent="0.25">
      <c r="A10075" t="s">
        <v>2690</v>
      </c>
      <c r="B10075" t="s">
        <v>2691</v>
      </c>
      <c r="C10075" t="s">
        <v>2692</v>
      </c>
      <c r="D10075" s="1">
        <v>42451</v>
      </c>
      <c r="E10075" s="2">
        <v>100</v>
      </c>
      <c r="F10075" t="s">
        <v>2693</v>
      </c>
      <c r="G10075" t="s">
        <v>2694</v>
      </c>
    </row>
    <row r="10076" spans="1:7" x14ac:dyDescent="0.25">
      <c r="A10076" t="s">
        <v>570</v>
      </c>
      <c r="B10076" t="s">
        <v>571</v>
      </c>
      <c r="C10076" t="s">
        <v>572</v>
      </c>
      <c r="D10076" s="1">
        <v>42451</v>
      </c>
      <c r="E10076" s="2">
        <v>25</v>
      </c>
      <c r="F10076" t="s">
        <v>573</v>
      </c>
      <c r="G10076" t="s">
        <v>2999</v>
      </c>
    </row>
    <row r="10077" spans="1:7" x14ac:dyDescent="0.25">
      <c r="A10077" t="s">
        <v>2153</v>
      </c>
      <c r="B10077" t="s">
        <v>614</v>
      </c>
      <c r="C10077" t="s">
        <v>1310</v>
      </c>
      <c r="D10077" s="1">
        <v>42451</v>
      </c>
      <c r="E10077" s="2">
        <v>10</v>
      </c>
      <c r="F10077" t="s">
        <v>2154</v>
      </c>
      <c r="G10077" t="s">
        <v>1245</v>
      </c>
    </row>
    <row r="10078" spans="1:7" x14ac:dyDescent="0.25">
      <c r="A10078" t="s">
        <v>529</v>
      </c>
      <c r="B10078" t="s">
        <v>290</v>
      </c>
      <c r="C10078" t="s">
        <v>530</v>
      </c>
      <c r="D10078" s="1">
        <v>42451</v>
      </c>
      <c r="E10078" s="2">
        <v>25</v>
      </c>
      <c r="F10078" t="s">
        <v>531</v>
      </c>
      <c r="G10078" t="s">
        <v>3282</v>
      </c>
    </row>
    <row r="10079" spans="1:7" x14ac:dyDescent="0.25">
      <c r="A10079" t="s">
        <v>2000</v>
      </c>
      <c r="B10079" t="s">
        <v>2001</v>
      </c>
      <c r="C10079" t="s">
        <v>2002</v>
      </c>
      <c r="D10079" s="1">
        <v>42451</v>
      </c>
      <c r="E10079" s="2">
        <v>50</v>
      </c>
      <c r="F10079" t="s">
        <v>2003</v>
      </c>
      <c r="G10079" t="s">
        <v>2681</v>
      </c>
    </row>
    <row r="10080" spans="1:7" x14ac:dyDescent="0.25">
      <c r="A10080" t="s">
        <v>2000</v>
      </c>
      <c r="B10080" t="s">
        <v>2001</v>
      </c>
      <c r="C10080" t="s">
        <v>2002</v>
      </c>
      <c r="D10080" s="1">
        <v>42451</v>
      </c>
      <c r="E10080" s="2">
        <v>50</v>
      </c>
      <c r="F10080" t="s">
        <v>2004</v>
      </c>
      <c r="G10080" t="s">
        <v>2681</v>
      </c>
    </row>
    <row r="10081" spans="1:7" x14ac:dyDescent="0.25">
      <c r="A10081" t="s">
        <v>2000</v>
      </c>
      <c r="B10081" t="s">
        <v>2001</v>
      </c>
      <c r="C10081" t="s">
        <v>2002</v>
      </c>
      <c r="D10081" s="1">
        <v>42451</v>
      </c>
      <c r="E10081" s="2">
        <v>10</v>
      </c>
      <c r="F10081" t="s">
        <v>2003</v>
      </c>
      <c r="G10081" t="s">
        <v>97</v>
      </c>
    </row>
    <row r="10082" spans="1:7" x14ac:dyDescent="0.25">
      <c r="A10082" t="s">
        <v>2000</v>
      </c>
      <c r="B10082" t="s">
        <v>2001</v>
      </c>
      <c r="C10082" t="s">
        <v>2002</v>
      </c>
      <c r="D10082" s="1">
        <v>42451</v>
      </c>
      <c r="E10082" s="2">
        <v>10</v>
      </c>
      <c r="F10082" t="s">
        <v>2004</v>
      </c>
      <c r="G10082" t="s">
        <v>97</v>
      </c>
    </row>
    <row r="10083" spans="1:7" x14ac:dyDescent="0.25">
      <c r="A10083" t="s">
        <v>1590</v>
      </c>
      <c r="B10083" t="s">
        <v>1591</v>
      </c>
      <c r="C10083" t="s">
        <v>1592</v>
      </c>
      <c r="D10083" s="1">
        <v>42451</v>
      </c>
      <c r="E10083" s="2">
        <v>5</v>
      </c>
      <c r="F10083" t="s">
        <v>1593</v>
      </c>
      <c r="G10083" t="s">
        <v>1245</v>
      </c>
    </row>
    <row r="10084" spans="1:7" x14ac:dyDescent="0.25">
      <c r="A10084" t="s">
        <v>87</v>
      </c>
      <c r="B10084" t="s">
        <v>88</v>
      </c>
      <c r="C10084" t="s">
        <v>89</v>
      </c>
      <c r="D10084" s="1">
        <v>42451</v>
      </c>
      <c r="E10084" s="2">
        <v>25</v>
      </c>
      <c r="F10084" t="s">
        <v>90</v>
      </c>
      <c r="G10084" t="s">
        <v>1695</v>
      </c>
    </row>
    <row r="10085" spans="1:7" x14ac:dyDescent="0.25">
      <c r="A10085" t="s">
        <v>87</v>
      </c>
      <c r="B10085" t="s">
        <v>88</v>
      </c>
      <c r="C10085" t="s">
        <v>89</v>
      </c>
      <c r="D10085" s="1">
        <v>42451</v>
      </c>
      <c r="E10085" s="2">
        <v>25</v>
      </c>
      <c r="F10085" t="s">
        <v>91</v>
      </c>
      <c r="G10085" t="s">
        <v>1695</v>
      </c>
    </row>
    <row r="10086" spans="1:7" x14ac:dyDescent="0.25">
      <c r="A10086" t="s">
        <v>87</v>
      </c>
      <c r="B10086" t="s">
        <v>88</v>
      </c>
      <c r="C10086" t="s">
        <v>89</v>
      </c>
      <c r="D10086" s="1">
        <v>42451</v>
      </c>
      <c r="E10086" s="2">
        <v>25</v>
      </c>
      <c r="F10086" t="s">
        <v>91</v>
      </c>
      <c r="G10086" t="s">
        <v>1695</v>
      </c>
    </row>
    <row r="10087" spans="1:7" x14ac:dyDescent="0.25">
      <c r="A10087" t="s">
        <v>87</v>
      </c>
      <c r="B10087" t="s">
        <v>88</v>
      </c>
      <c r="C10087" t="s">
        <v>89</v>
      </c>
      <c r="D10087" s="1">
        <v>42451</v>
      </c>
      <c r="E10087" s="2">
        <v>25</v>
      </c>
      <c r="F10087" t="s">
        <v>92</v>
      </c>
      <c r="G10087" t="s">
        <v>1695</v>
      </c>
    </row>
    <row r="10088" spans="1:7" x14ac:dyDescent="0.25">
      <c r="A10088" t="s">
        <v>2758</v>
      </c>
      <c r="B10088" t="s">
        <v>2759</v>
      </c>
      <c r="C10088" t="s">
        <v>2760</v>
      </c>
      <c r="D10088" s="1">
        <v>42451</v>
      </c>
      <c r="E10088" s="2">
        <v>15</v>
      </c>
      <c r="F10088" t="s">
        <v>2761</v>
      </c>
      <c r="G10088" t="s">
        <v>3282</v>
      </c>
    </row>
    <row r="10089" spans="1:7" x14ac:dyDescent="0.25">
      <c r="A10089" t="s">
        <v>1541</v>
      </c>
      <c r="B10089" t="s">
        <v>1542</v>
      </c>
      <c r="C10089" t="s">
        <v>1543</v>
      </c>
      <c r="D10089" s="1">
        <v>42451</v>
      </c>
      <c r="E10089" s="2">
        <v>20</v>
      </c>
      <c r="F10089" t="s">
        <v>1544</v>
      </c>
      <c r="G10089" t="s">
        <v>114</v>
      </c>
    </row>
    <row r="10090" spans="1:7" x14ac:dyDescent="0.25">
      <c r="A10090" t="s">
        <v>1541</v>
      </c>
      <c r="B10090" t="s">
        <v>1542</v>
      </c>
      <c r="C10090" t="s">
        <v>1543</v>
      </c>
      <c r="D10090" s="1">
        <v>42451</v>
      </c>
      <c r="E10090" s="2">
        <v>20</v>
      </c>
      <c r="F10090" t="s">
        <v>1545</v>
      </c>
      <c r="G10090" t="s">
        <v>114</v>
      </c>
    </row>
    <row r="10091" spans="1:7" x14ac:dyDescent="0.25">
      <c r="A10091" t="s">
        <v>2714</v>
      </c>
      <c r="B10091" t="s">
        <v>2715</v>
      </c>
      <c r="C10091" t="s">
        <v>488</v>
      </c>
      <c r="D10091" s="1">
        <v>42451</v>
      </c>
      <c r="E10091" s="2">
        <v>20</v>
      </c>
      <c r="F10091" t="s">
        <v>2716</v>
      </c>
      <c r="G10091" t="s">
        <v>2060</v>
      </c>
    </row>
    <row r="10092" spans="1:7" x14ac:dyDescent="0.25">
      <c r="A10092" t="s">
        <v>151</v>
      </c>
      <c r="B10092" t="s">
        <v>152</v>
      </c>
      <c r="C10092" t="s">
        <v>153</v>
      </c>
      <c r="D10092" s="1">
        <v>42451</v>
      </c>
      <c r="E10092" s="2">
        <v>40</v>
      </c>
      <c r="F10092" t="s">
        <v>154</v>
      </c>
      <c r="G10092" t="s">
        <v>114</v>
      </c>
    </row>
    <row r="10093" spans="1:7" x14ac:dyDescent="0.25">
      <c r="A10093" t="s">
        <v>2272</v>
      </c>
      <c r="B10093" t="s">
        <v>2273</v>
      </c>
      <c r="C10093" t="s">
        <v>2274</v>
      </c>
      <c r="D10093" s="1">
        <v>42451</v>
      </c>
      <c r="E10093" s="2">
        <v>125</v>
      </c>
      <c r="F10093" t="s">
        <v>2275</v>
      </c>
      <c r="G10093" t="s">
        <v>2538</v>
      </c>
    </row>
    <row r="10094" spans="1:7" x14ac:dyDescent="0.25">
      <c r="A10094" t="s">
        <v>2272</v>
      </c>
      <c r="B10094" t="s">
        <v>2273</v>
      </c>
      <c r="C10094" t="s">
        <v>2274</v>
      </c>
      <c r="D10094" s="1">
        <v>42451</v>
      </c>
      <c r="E10094" s="2">
        <v>125</v>
      </c>
      <c r="F10094" t="s">
        <v>2276</v>
      </c>
      <c r="G10094" t="s">
        <v>2538</v>
      </c>
    </row>
    <row r="10095" spans="1:7" x14ac:dyDescent="0.25">
      <c r="A10095" t="s">
        <v>553</v>
      </c>
      <c r="B10095" t="s">
        <v>554</v>
      </c>
      <c r="C10095" t="s">
        <v>555</v>
      </c>
      <c r="D10095" s="1">
        <v>42451</v>
      </c>
      <c r="E10095" s="2">
        <v>50</v>
      </c>
      <c r="F10095" t="s">
        <v>556</v>
      </c>
      <c r="G10095" t="s">
        <v>2663</v>
      </c>
    </row>
    <row r="10096" spans="1:7" x14ac:dyDescent="0.25">
      <c r="A10096" t="s">
        <v>553</v>
      </c>
      <c r="B10096" t="s">
        <v>554</v>
      </c>
      <c r="C10096" t="s">
        <v>555</v>
      </c>
      <c r="D10096" s="1">
        <v>42451</v>
      </c>
      <c r="E10096" s="2">
        <v>50</v>
      </c>
      <c r="F10096" t="s">
        <v>557</v>
      </c>
      <c r="G10096" t="s">
        <v>2663</v>
      </c>
    </row>
    <row r="10097" spans="1:7" x14ac:dyDescent="0.25">
      <c r="A10097" t="s">
        <v>2711</v>
      </c>
      <c r="B10097" t="s">
        <v>2286</v>
      </c>
      <c r="C10097" t="s">
        <v>2712</v>
      </c>
      <c r="D10097" s="1">
        <v>42451</v>
      </c>
      <c r="E10097" s="2">
        <v>20</v>
      </c>
      <c r="F10097" t="s">
        <v>2713</v>
      </c>
      <c r="G10097" t="s">
        <v>2663</v>
      </c>
    </row>
    <row r="10098" spans="1:7" x14ac:dyDescent="0.25">
      <c r="A10098" t="s">
        <v>1095</v>
      </c>
      <c r="B10098" t="s">
        <v>1096</v>
      </c>
      <c r="C10098" t="s">
        <v>1097</v>
      </c>
      <c r="D10098" s="1">
        <v>42451</v>
      </c>
      <c r="E10098" s="2">
        <v>25</v>
      </c>
      <c r="F10098" t="s">
        <v>1098</v>
      </c>
      <c r="G10098" t="s">
        <v>1246</v>
      </c>
    </row>
    <row r="10099" spans="1:7" x14ac:dyDescent="0.25">
      <c r="A10099" t="s">
        <v>1095</v>
      </c>
      <c r="B10099" t="s">
        <v>1096</v>
      </c>
      <c r="C10099" t="s">
        <v>1097</v>
      </c>
      <c r="D10099" s="1">
        <v>42451</v>
      </c>
      <c r="E10099" s="2">
        <v>25</v>
      </c>
      <c r="F10099" t="s">
        <v>1099</v>
      </c>
      <c r="G10099" t="s">
        <v>1246</v>
      </c>
    </row>
    <row r="10100" spans="1:7" x14ac:dyDescent="0.25">
      <c r="A10100" t="s">
        <v>1095</v>
      </c>
      <c r="B10100" t="s">
        <v>1096</v>
      </c>
      <c r="C10100" t="s">
        <v>1097</v>
      </c>
      <c r="D10100" s="1">
        <v>42451</v>
      </c>
      <c r="E10100" s="2">
        <v>25</v>
      </c>
      <c r="F10100" t="s">
        <v>1099</v>
      </c>
      <c r="G10100" t="s">
        <v>1246</v>
      </c>
    </row>
    <row r="10101" spans="1:7" x14ac:dyDescent="0.25">
      <c r="A10101" t="s">
        <v>1095</v>
      </c>
      <c r="B10101" t="s">
        <v>1096</v>
      </c>
      <c r="C10101" t="s">
        <v>1097</v>
      </c>
      <c r="D10101" s="1">
        <v>42451</v>
      </c>
      <c r="E10101" s="2">
        <v>25</v>
      </c>
      <c r="F10101" t="s">
        <v>1099</v>
      </c>
      <c r="G10101" t="s">
        <v>1246</v>
      </c>
    </row>
    <row r="10102" spans="1:7" x14ac:dyDescent="0.25">
      <c r="A10102" t="s">
        <v>1356</v>
      </c>
      <c r="B10102" t="s">
        <v>307</v>
      </c>
      <c r="C10102" t="s">
        <v>1357</v>
      </c>
      <c r="D10102" s="1">
        <v>42451</v>
      </c>
      <c r="E10102" s="2">
        <v>5</v>
      </c>
      <c r="F10102" t="s">
        <v>1358</v>
      </c>
      <c r="G10102" t="s">
        <v>1245</v>
      </c>
    </row>
    <row r="10103" spans="1:7" x14ac:dyDescent="0.25">
      <c r="A10103" t="s">
        <v>259</v>
      </c>
      <c r="B10103" t="s">
        <v>260</v>
      </c>
      <c r="C10103" t="s">
        <v>261</v>
      </c>
      <c r="D10103" s="1">
        <v>42451</v>
      </c>
      <c r="E10103" s="2">
        <v>10</v>
      </c>
      <c r="F10103" t="s">
        <v>262</v>
      </c>
      <c r="G10103" t="s">
        <v>1695</v>
      </c>
    </row>
    <row r="10104" spans="1:7" x14ac:dyDescent="0.25">
      <c r="A10104" t="s">
        <v>671</v>
      </c>
      <c r="B10104" t="s">
        <v>672</v>
      </c>
      <c r="C10104" t="s">
        <v>673</v>
      </c>
      <c r="D10104" s="1">
        <v>42451</v>
      </c>
      <c r="E10104" s="2">
        <v>20</v>
      </c>
      <c r="F10104" t="s">
        <v>674</v>
      </c>
      <c r="G10104" t="s">
        <v>1440</v>
      </c>
    </row>
    <row r="10105" spans="1:7" x14ac:dyDescent="0.25">
      <c r="A10105" t="s">
        <v>671</v>
      </c>
      <c r="B10105" t="s">
        <v>672</v>
      </c>
      <c r="C10105" t="s">
        <v>673</v>
      </c>
      <c r="D10105" s="1">
        <v>42451</v>
      </c>
      <c r="E10105" s="2">
        <v>20</v>
      </c>
      <c r="F10105" t="s">
        <v>675</v>
      </c>
      <c r="G10105" t="s">
        <v>1440</v>
      </c>
    </row>
    <row r="10106" spans="1:7" x14ac:dyDescent="0.25">
      <c r="A10106" t="s">
        <v>247</v>
      </c>
      <c r="B10106" t="s">
        <v>248</v>
      </c>
      <c r="C10106" t="s">
        <v>249</v>
      </c>
      <c r="D10106" s="1">
        <v>42451</v>
      </c>
      <c r="E10106" s="2">
        <v>20</v>
      </c>
      <c r="F10106" t="s">
        <v>250</v>
      </c>
      <c r="G10106" t="s">
        <v>251</v>
      </c>
    </row>
    <row r="10107" spans="1:7" x14ac:dyDescent="0.25">
      <c r="A10107" t="s">
        <v>247</v>
      </c>
      <c r="B10107" t="s">
        <v>248</v>
      </c>
      <c r="C10107" t="s">
        <v>249</v>
      </c>
      <c r="D10107" s="1">
        <v>42451</v>
      </c>
      <c r="E10107" s="2">
        <v>20</v>
      </c>
      <c r="F10107" t="s">
        <v>252</v>
      </c>
      <c r="G10107" t="s">
        <v>251</v>
      </c>
    </row>
    <row r="10108" spans="1:7" x14ac:dyDescent="0.25">
      <c r="A10108" t="s">
        <v>1317</v>
      </c>
      <c r="B10108" t="s">
        <v>1318</v>
      </c>
      <c r="C10108" t="s">
        <v>1319</v>
      </c>
      <c r="D10108" s="1">
        <v>42451</v>
      </c>
      <c r="E10108" s="2">
        <v>200</v>
      </c>
      <c r="F10108" t="s">
        <v>1320</v>
      </c>
      <c r="G10108" t="s">
        <v>1328</v>
      </c>
    </row>
    <row r="10109" spans="1:7" x14ac:dyDescent="0.25">
      <c r="A10109" t="s">
        <v>1317</v>
      </c>
      <c r="B10109" t="s">
        <v>1318</v>
      </c>
      <c r="C10109" t="s">
        <v>1319</v>
      </c>
      <c r="D10109" s="1">
        <v>42451</v>
      </c>
      <c r="E10109" s="2">
        <v>200</v>
      </c>
      <c r="F10109" t="s">
        <v>1321</v>
      </c>
      <c r="G10109" t="s">
        <v>1328</v>
      </c>
    </row>
    <row r="10110" spans="1:7" x14ac:dyDescent="0.25">
      <c r="A10110" t="s">
        <v>178</v>
      </c>
      <c r="B10110" t="s">
        <v>179</v>
      </c>
      <c r="C10110" t="s">
        <v>180</v>
      </c>
      <c r="D10110" s="1">
        <v>42451</v>
      </c>
      <c r="E10110" s="2">
        <v>5</v>
      </c>
      <c r="F10110" t="s">
        <v>181</v>
      </c>
      <c r="G10110" t="s">
        <v>182</v>
      </c>
    </row>
    <row r="10111" spans="1:7" x14ac:dyDescent="0.25">
      <c r="A10111" t="s">
        <v>2627</v>
      </c>
      <c r="B10111" t="s">
        <v>2628</v>
      </c>
      <c r="C10111" t="s">
        <v>2629</v>
      </c>
      <c r="D10111" s="1">
        <v>42451</v>
      </c>
      <c r="E10111" s="2">
        <v>100</v>
      </c>
      <c r="F10111" t="s">
        <v>2630</v>
      </c>
      <c r="G10111" t="s">
        <v>321</v>
      </c>
    </row>
    <row r="10112" spans="1:7" x14ac:dyDescent="0.25">
      <c r="A10112" t="s">
        <v>2627</v>
      </c>
      <c r="B10112" t="s">
        <v>2628</v>
      </c>
      <c r="C10112" t="s">
        <v>2629</v>
      </c>
      <c r="D10112" s="1">
        <v>42451</v>
      </c>
      <c r="E10112" s="2">
        <v>100</v>
      </c>
      <c r="F10112" t="s">
        <v>2630</v>
      </c>
      <c r="G10112" t="s">
        <v>321</v>
      </c>
    </row>
    <row r="10113" spans="1:7" x14ac:dyDescent="0.25">
      <c r="A10113" t="s">
        <v>709</v>
      </c>
      <c r="B10113" t="s">
        <v>710</v>
      </c>
      <c r="C10113" t="s">
        <v>705</v>
      </c>
      <c r="D10113" s="1">
        <v>42451</v>
      </c>
      <c r="E10113" s="2">
        <v>125</v>
      </c>
      <c r="F10113" t="s">
        <v>711</v>
      </c>
      <c r="G10113" t="s">
        <v>3225</v>
      </c>
    </row>
    <row r="10114" spans="1:7" x14ac:dyDescent="0.25">
      <c r="A10114" t="s">
        <v>709</v>
      </c>
      <c r="B10114" t="s">
        <v>710</v>
      </c>
      <c r="C10114" t="s">
        <v>705</v>
      </c>
      <c r="D10114" s="1">
        <v>42451</v>
      </c>
      <c r="E10114" s="2">
        <v>125</v>
      </c>
      <c r="F10114" t="s">
        <v>712</v>
      </c>
      <c r="G10114" t="s">
        <v>3225</v>
      </c>
    </row>
    <row r="10115" spans="1:7" x14ac:dyDescent="0.25">
      <c r="A10115" t="s">
        <v>709</v>
      </c>
      <c r="B10115" t="s">
        <v>710</v>
      </c>
      <c r="C10115" t="s">
        <v>705</v>
      </c>
      <c r="D10115" s="1">
        <v>42451</v>
      </c>
      <c r="E10115" s="2">
        <v>125</v>
      </c>
      <c r="F10115" t="s">
        <v>712</v>
      </c>
      <c r="G10115" t="s">
        <v>3225</v>
      </c>
    </row>
    <row r="10116" spans="1:7" x14ac:dyDescent="0.25">
      <c r="A10116" t="s">
        <v>493</v>
      </c>
      <c r="B10116" t="s">
        <v>494</v>
      </c>
      <c r="C10116" t="s">
        <v>495</v>
      </c>
      <c r="D10116" s="1">
        <v>42451</v>
      </c>
      <c r="E10116" s="2">
        <v>10</v>
      </c>
      <c r="F10116" t="s">
        <v>496</v>
      </c>
      <c r="G10116" t="s">
        <v>2456</v>
      </c>
    </row>
    <row r="10117" spans="1:7" x14ac:dyDescent="0.25">
      <c r="A10117" t="s">
        <v>493</v>
      </c>
      <c r="B10117" t="s">
        <v>494</v>
      </c>
      <c r="C10117" t="s">
        <v>495</v>
      </c>
      <c r="D10117" s="1">
        <v>42451</v>
      </c>
      <c r="E10117" s="2">
        <v>10</v>
      </c>
      <c r="F10117" t="s">
        <v>497</v>
      </c>
      <c r="G10117" t="s">
        <v>2456</v>
      </c>
    </row>
    <row r="10118" spans="1:7" x14ac:dyDescent="0.25">
      <c r="A10118" t="s">
        <v>174</v>
      </c>
      <c r="B10118" t="s">
        <v>175</v>
      </c>
      <c r="C10118" t="s">
        <v>176</v>
      </c>
      <c r="D10118" s="1">
        <v>42451</v>
      </c>
      <c r="E10118" s="2">
        <v>10</v>
      </c>
      <c r="F10118" t="s">
        <v>177</v>
      </c>
      <c r="G10118" t="s">
        <v>114</v>
      </c>
    </row>
    <row r="10119" spans="1:7" x14ac:dyDescent="0.25">
      <c r="A10119" t="s">
        <v>1464</v>
      </c>
      <c r="B10119" t="s">
        <v>1465</v>
      </c>
      <c r="C10119" t="s">
        <v>627</v>
      </c>
      <c r="D10119" s="1">
        <v>42451</v>
      </c>
      <c r="E10119" s="2">
        <v>20</v>
      </c>
      <c r="F10119" t="s">
        <v>1466</v>
      </c>
      <c r="G10119" t="s">
        <v>2060</v>
      </c>
    </row>
    <row r="10120" spans="1:7" x14ac:dyDescent="0.25">
      <c r="A10120" t="s">
        <v>1464</v>
      </c>
      <c r="B10120" t="s">
        <v>1465</v>
      </c>
      <c r="C10120" t="s">
        <v>627</v>
      </c>
      <c r="D10120" s="1">
        <v>42451</v>
      </c>
      <c r="E10120" s="2">
        <v>20</v>
      </c>
      <c r="F10120" t="s">
        <v>1466</v>
      </c>
      <c r="G10120" t="s">
        <v>2060</v>
      </c>
    </row>
    <row r="10121" spans="1:7" x14ac:dyDescent="0.25">
      <c r="A10121" t="s">
        <v>241</v>
      </c>
      <c r="B10121" t="s">
        <v>242</v>
      </c>
      <c r="C10121" t="s">
        <v>243</v>
      </c>
      <c r="D10121" s="1">
        <v>42451</v>
      </c>
      <c r="E10121" s="2">
        <v>300</v>
      </c>
      <c r="F10121" t="s">
        <v>244</v>
      </c>
      <c r="G10121" t="s">
        <v>245</v>
      </c>
    </row>
    <row r="10122" spans="1:7" x14ac:dyDescent="0.25">
      <c r="A10122" t="s">
        <v>241</v>
      </c>
      <c r="B10122" t="s">
        <v>242</v>
      </c>
      <c r="C10122" t="s">
        <v>243</v>
      </c>
      <c r="D10122" s="1">
        <v>42451</v>
      </c>
      <c r="E10122" s="2">
        <v>300</v>
      </c>
      <c r="F10122" t="s">
        <v>246</v>
      </c>
      <c r="G10122" t="s">
        <v>245</v>
      </c>
    </row>
    <row r="10123" spans="1:7" x14ac:dyDescent="0.25">
      <c r="A10123" t="s">
        <v>169</v>
      </c>
      <c r="B10123" t="s">
        <v>170</v>
      </c>
      <c r="C10123" t="s">
        <v>171</v>
      </c>
      <c r="D10123" s="1">
        <v>42451</v>
      </c>
      <c r="E10123" s="2">
        <v>10</v>
      </c>
      <c r="F10123" t="s">
        <v>172</v>
      </c>
      <c r="G10123" t="s">
        <v>1245</v>
      </c>
    </row>
    <row r="10124" spans="1:7" x14ac:dyDescent="0.25">
      <c r="A10124" t="s">
        <v>169</v>
      </c>
      <c r="B10124" t="s">
        <v>170</v>
      </c>
      <c r="C10124" t="s">
        <v>171</v>
      </c>
      <c r="D10124" s="1">
        <v>42451</v>
      </c>
      <c r="E10124" s="2">
        <v>10</v>
      </c>
      <c r="F10124" t="s">
        <v>173</v>
      </c>
      <c r="G10124" t="s">
        <v>1245</v>
      </c>
    </row>
    <row r="10125" spans="1:7" x14ac:dyDescent="0.25">
      <c r="A10125" t="s">
        <v>164</v>
      </c>
      <c r="B10125" t="s">
        <v>165</v>
      </c>
      <c r="C10125" t="s">
        <v>166</v>
      </c>
      <c r="D10125" s="1">
        <v>42451</v>
      </c>
      <c r="E10125" s="2">
        <v>25</v>
      </c>
      <c r="F10125" t="s">
        <v>167</v>
      </c>
      <c r="G10125" t="s">
        <v>1695</v>
      </c>
    </row>
    <row r="10126" spans="1:7" x14ac:dyDescent="0.25">
      <c r="A10126" t="s">
        <v>164</v>
      </c>
      <c r="B10126" t="s">
        <v>165</v>
      </c>
      <c r="C10126" t="s">
        <v>166</v>
      </c>
      <c r="D10126" s="1">
        <v>42451</v>
      </c>
      <c r="E10126" s="2">
        <v>25</v>
      </c>
      <c r="F10126" t="s">
        <v>168</v>
      </c>
      <c r="G10126" t="s">
        <v>1695</v>
      </c>
    </row>
    <row r="10127" spans="1:7" x14ac:dyDescent="0.25">
      <c r="A10127" t="s">
        <v>293</v>
      </c>
      <c r="B10127" t="s">
        <v>248</v>
      </c>
      <c r="C10127" t="s">
        <v>294</v>
      </c>
      <c r="D10127" s="1">
        <v>42451</v>
      </c>
      <c r="E10127" s="2">
        <v>30</v>
      </c>
      <c r="F10127" t="s">
        <v>295</v>
      </c>
      <c r="G10127" t="s">
        <v>1589</v>
      </c>
    </row>
    <row r="10128" spans="1:7" x14ac:dyDescent="0.25">
      <c r="A10128" t="s">
        <v>293</v>
      </c>
      <c r="B10128" t="s">
        <v>248</v>
      </c>
      <c r="C10128" t="s">
        <v>294</v>
      </c>
      <c r="D10128" s="1">
        <v>42451</v>
      </c>
      <c r="E10128" s="2">
        <v>30</v>
      </c>
      <c r="F10128" t="s">
        <v>295</v>
      </c>
      <c r="G10128" t="s">
        <v>1589</v>
      </c>
    </row>
    <row r="10129" spans="1:7" x14ac:dyDescent="0.25">
      <c r="A10129" t="s">
        <v>2753</v>
      </c>
      <c r="B10129" t="s">
        <v>740</v>
      </c>
      <c r="C10129" t="s">
        <v>2754</v>
      </c>
      <c r="D10129" s="1">
        <v>42451</v>
      </c>
      <c r="E10129" s="2">
        <v>5</v>
      </c>
      <c r="F10129" t="s">
        <v>2755</v>
      </c>
      <c r="G10129" t="s">
        <v>2663</v>
      </c>
    </row>
    <row r="10130" spans="1:7" x14ac:dyDescent="0.25">
      <c r="A10130" t="s">
        <v>2753</v>
      </c>
      <c r="B10130" t="s">
        <v>740</v>
      </c>
      <c r="C10130" t="s">
        <v>2754</v>
      </c>
      <c r="D10130" s="1">
        <v>42451</v>
      </c>
      <c r="E10130" s="2">
        <v>5</v>
      </c>
      <c r="F10130" t="s">
        <v>2756</v>
      </c>
      <c r="G10130" t="s">
        <v>2663</v>
      </c>
    </row>
    <row r="10131" spans="1:7" x14ac:dyDescent="0.25">
      <c r="A10131" t="s">
        <v>2753</v>
      </c>
      <c r="B10131" t="s">
        <v>740</v>
      </c>
      <c r="C10131" t="s">
        <v>2754</v>
      </c>
      <c r="D10131" s="1">
        <v>42451</v>
      </c>
      <c r="E10131" s="2">
        <v>5</v>
      </c>
      <c r="F10131" t="s">
        <v>2757</v>
      </c>
      <c r="G10131" t="s">
        <v>2663</v>
      </c>
    </row>
    <row r="10132" spans="1:7" x14ac:dyDescent="0.25">
      <c r="A10132" t="s">
        <v>129</v>
      </c>
      <c r="B10132" t="s">
        <v>130</v>
      </c>
      <c r="C10132" t="s">
        <v>131</v>
      </c>
      <c r="D10132" s="1">
        <v>42451</v>
      </c>
      <c r="E10132" s="2">
        <v>10</v>
      </c>
      <c r="F10132" t="s">
        <v>132</v>
      </c>
      <c r="G10132" t="s">
        <v>9</v>
      </c>
    </row>
    <row r="10133" spans="1:7" x14ac:dyDescent="0.25">
      <c r="A10133" t="s">
        <v>278</v>
      </c>
      <c r="B10133" t="s">
        <v>279</v>
      </c>
      <c r="C10133" t="s">
        <v>280</v>
      </c>
      <c r="D10133" s="1">
        <v>42451</v>
      </c>
      <c r="E10133" s="2">
        <v>5</v>
      </c>
      <c r="F10133" t="s">
        <v>281</v>
      </c>
      <c r="G10133" t="s">
        <v>282</v>
      </c>
    </row>
    <row r="10134" spans="1:7" x14ac:dyDescent="0.25">
      <c r="A10134" t="s">
        <v>138</v>
      </c>
      <c r="B10134" t="s">
        <v>139</v>
      </c>
      <c r="C10134" t="s">
        <v>140</v>
      </c>
      <c r="D10134" s="1">
        <v>42451</v>
      </c>
      <c r="E10134" s="2">
        <v>40</v>
      </c>
      <c r="F10134" t="s">
        <v>141</v>
      </c>
      <c r="G10134" t="s">
        <v>1245</v>
      </c>
    </row>
    <row r="10135" spans="1:7" x14ac:dyDescent="0.25">
      <c r="A10135" t="s">
        <v>1492</v>
      </c>
      <c r="B10135" t="s">
        <v>1493</v>
      </c>
      <c r="C10135" t="s">
        <v>1494</v>
      </c>
      <c r="D10135" s="1">
        <v>42451</v>
      </c>
      <c r="E10135" s="2">
        <v>10</v>
      </c>
      <c r="F10135" t="s">
        <v>1495</v>
      </c>
      <c r="G10135" t="s">
        <v>97</v>
      </c>
    </row>
    <row r="10136" spans="1:7" x14ac:dyDescent="0.25">
      <c r="A10136" t="s">
        <v>2339</v>
      </c>
      <c r="B10136" t="s">
        <v>222</v>
      </c>
      <c r="C10136" t="s">
        <v>2340</v>
      </c>
      <c r="D10136" s="1">
        <v>42451</v>
      </c>
      <c r="E10136" s="2">
        <v>10</v>
      </c>
      <c r="F10136" t="s">
        <v>2341</v>
      </c>
      <c r="G10136" t="s">
        <v>2677</v>
      </c>
    </row>
    <row r="10137" spans="1:7" x14ac:dyDescent="0.25">
      <c r="A10137" t="s">
        <v>2339</v>
      </c>
      <c r="B10137" t="s">
        <v>222</v>
      </c>
      <c r="C10137" t="s">
        <v>2340</v>
      </c>
      <c r="D10137" s="1">
        <v>42451</v>
      </c>
      <c r="E10137" s="2">
        <v>10</v>
      </c>
      <c r="F10137" t="s">
        <v>2342</v>
      </c>
      <c r="G10137" t="s">
        <v>2677</v>
      </c>
    </row>
    <row r="10138" spans="1:7" x14ac:dyDescent="0.25">
      <c r="A10138" t="s">
        <v>1584</v>
      </c>
      <c r="B10138" t="s">
        <v>1585</v>
      </c>
      <c r="C10138" t="s">
        <v>1586</v>
      </c>
      <c r="D10138" s="1">
        <v>42451</v>
      </c>
      <c r="E10138" s="2">
        <v>30</v>
      </c>
      <c r="F10138" t="s">
        <v>1587</v>
      </c>
      <c r="G10138" t="s">
        <v>1790</v>
      </c>
    </row>
    <row r="10139" spans="1:7" x14ac:dyDescent="0.25">
      <c r="A10139" t="s">
        <v>302</v>
      </c>
      <c r="B10139" t="s">
        <v>303</v>
      </c>
      <c r="C10139" t="s">
        <v>304</v>
      </c>
      <c r="D10139" s="1">
        <v>42451</v>
      </c>
      <c r="E10139" s="2">
        <v>42.52</v>
      </c>
      <c r="F10139" t="s">
        <v>305</v>
      </c>
      <c r="G10139" t="s">
        <v>114</v>
      </c>
    </row>
    <row r="10140" spans="1:7" x14ac:dyDescent="0.25">
      <c r="A10140" t="s">
        <v>306</v>
      </c>
      <c r="B10140" t="s">
        <v>307</v>
      </c>
      <c r="C10140" t="s">
        <v>308</v>
      </c>
      <c r="D10140" s="1">
        <v>42451</v>
      </c>
      <c r="E10140" s="2">
        <v>10</v>
      </c>
      <c r="F10140" t="s">
        <v>309</v>
      </c>
      <c r="G10140" t="s">
        <v>310</v>
      </c>
    </row>
    <row r="10141" spans="1:7" x14ac:dyDescent="0.25">
      <c r="A10141" t="s">
        <v>306</v>
      </c>
      <c r="B10141" t="s">
        <v>307</v>
      </c>
      <c r="C10141" t="s">
        <v>308</v>
      </c>
      <c r="D10141" s="1">
        <v>42451</v>
      </c>
      <c r="E10141" s="2">
        <v>10</v>
      </c>
      <c r="F10141" t="s">
        <v>311</v>
      </c>
      <c r="G10141" t="s">
        <v>310</v>
      </c>
    </row>
    <row r="10142" spans="1:7" x14ac:dyDescent="0.25">
      <c r="A10142" t="s">
        <v>1580</v>
      </c>
      <c r="B10142" t="s">
        <v>1581</v>
      </c>
      <c r="C10142" t="s">
        <v>1582</v>
      </c>
      <c r="D10142" s="1">
        <v>42451</v>
      </c>
      <c r="E10142" s="2">
        <v>20</v>
      </c>
      <c r="F10142" t="s">
        <v>1583</v>
      </c>
      <c r="G10142" t="s">
        <v>1869</v>
      </c>
    </row>
    <row r="10143" spans="1:7" x14ac:dyDescent="0.25">
      <c r="A10143" t="s">
        <v>296</v>
      </c>
      <c r="B10143" t="s">
        <v>297</v>
      </c>
      <c r="C10143" t="s">
        <v>298</v>
      </c>
      <c r="D10143" s="1">
        <v>42451</v>
      </c>
      <c r="E10143" s="2">
        <v>100</v>
      </c>
      <c r="F10143" t="s">
        <v>299</v>
      </c>
      <c r="G10143" t="s">
        <v>34</v>
      </c>
    </row>
    <row r="10144" spans="1:7" x14ac:dyDescent="0.25">
      <c r="A10144" t="s">
        <v>296</v>
      </c>
      <c r="B10144" t="s">
        <v>297</v>
      </c>
      <c r="C10144" t="s">
        <v>298</v>
      </c>
      <c r="D10144" s="1">
        <v>42451</v>
      </c>
      <c r="E10144" s="2">
        <v>100</v>
      </c>
      <c r="F10144" t="s">
        <v>300</v>
      </c>
      <c r="G10144" t="s">
        <v>34</v>
      </c>
    </row>
    <row r="10145" spans="1:7" x14ac:dyDescent="0.25">
      <c r="A10145" t="s">
        <v>296</v>
      </c>
      <c r="B10145" t="s">
        <v>297</v>
      </c>
      <c r="C10145" t="s">
        <v>298</v>
      </c>
      <c r="D10145" s="1">
        <v>42451</v>
      </c>
      <c r="E10145" s="2">
        <v>100</v>
      </c>
      <c r="F10145" t="s">
        <v>301</v>
      </c>
      <c r="G10145" t="s">
        <v>34</v>
      </c>
    </row>
    <row r="10146" spans="1:7" x14ac:dyDescent="0.25">
      <c r="A10146" t="s">
        <v>1105</v>
      </c>
      <c r="B10146" t="s">
        <v>1106</v>
      </c>
      <c r="C10146" t="s">
        <v>1107</v>
      </c>
      <c r="D10146" s="1">
        <v>42451</v>
      </c>
      <c r="E10146" s="2">
        <v>50</v>
      </c>
      <c r="F10146" t="s">
        <v>1108</v>
      </c>
      <c r="G10146" t="s">
        <v>2253</v>
      </c>
    </row>
    <row r="10147" spans="1:7" x14ac:dyDescent="0.25">
      <c r="A10147" t="s">
        <v>3140</v>
      </c>
      <c r="B10147" t="s">
        <v>3141</v>
      </c>
      <c r="C10147" t="s">
        <v>3142</v>
      </c>
      <c r="D10147" s="1">
        <v>42451</v>
      </c>
      <c r="E10147" s="2">
        <v>30</v>
      </c>
      <c r="F10147" t="s">
        <v>3143</v>
      </c>
      <c r="G10147" t="s">
        <v>1695</v>
      </c>
    </row>
    <row r="10148" spans="1:7" x14ac:dyDescent="0.25">
      <c r="A10148" t="s">
        <v>3140</v>
      </c>
      <c r="B10148" t="s">
        <v>3141</v>
      </c>
      <c r="C10148" t="s">
        <v>3142</v>
      </c>
      <c r="D10148" s="1">
        <v>42451</v>
      </c>
      <c r="E10148" s="2">
        <v>30</v>
      </c>
      <c r="F10148" t="s">
        <v>3143</v>
      </c>
      <c r="G10148" t="s">
        <v>1695</v>
      </c>
    </row>
    <row r="10149" spans="1:7" x14ac:dyDescent="0.25">
      <c r="A10149" t="s">
        <v>3140</v>
      </c>
      <c r="B10149" t="s">
        <v>3141</v>
      </c>
      <c r="C10149" t="s">
        <v>3142</v>
      </c>
      <c r="D10149" s="1">
        <v>42451</v>
      </c>
      <c r="E10149" s="2">
        <v>30</v>
      </c>
      <c r="F10149" t="s">
        <v>3144</v>
      </c>
      <c r="G10149" t="s">
        <v>1695</v>
      </c>
    </row>
    <row r="10150" spans="1:7" x14ac:dyDescent="0.25">
      <c r="A10150" t="s">
        <v>2346</v>
      </c>
      <c r="B10150" t="s">
        <v>371</v>
      </c>
      <c r="C10150" t="s">
        <v>2347</v>
      </c>
      <c r="D10150" s="1">
        <v>42451</v>
      </c>
      <c r="E10150" s="2">
        <v>20</v>
      </c>
      <c r="F10150" t="s">
        <v>2348</v>
      </c>
      <c r="G10150" t="s">
        <v>2663</v>
      </c>
    </row>
    <row r="10151" spans="1:7" x14ac:dyDescent="0.25">
      <c r="A10151" t="s">
        <v>2346</v>
      </c>
      <c r="B10151" t="s">
        <v>371</v>
      </c>
      <c r="C10151" t="s">
        <v>2347</v>
      </c>
      <c r="D10151" s="1">
        <v>42451</v>
      </c>
      <c r="E10151" s="2">
        <v>20</v>
      </c>
      <c r="F10151" t="s">
        <v>2349</v>
      </c>
      <c r="G10151" t="s">
        <v>2663</v>
      </c>
    </row>
    <row r="10152" spans="1:7" x14ac:dyDescent="0.25">
      <c r="A10152" t="s">
        <v>125</v>
      </c>
      <c r="B10152" t="s">
        <v>126</v>
      </c>
      <c r="C10152" t="s">
        <v>127</v>
      </c>
      <c r="D10152" s="1">
        <v>42451</v>
      </c>
      <c r="E10152" s="2">
        <v>5</v>
      </c>
      <c r="F10152" t="s">
        <v>128</v>
      </c>
      <c r="G10152" t="s">
        <v>1245</v>
      </c>
    </row>
    <row r="10153" spans="1:7" x14ac:dyDescent="0.25">
      <c r="A10153" t="s">
        <v>272</v>
      </c>
      <c r="B10153" t="s">
        <v>175</v>
      </c>
      <c r="C10153" t="s">
        <v>273</v>
      </c>
      <c r="D10153" s="1">
        <v>42451</v>
      </c>
      <c r="E10153" s="2">
        <v>25</v>
      </c>
      <c r="F10153" t="s">
        <v>274</v>
      </c>
      <c r="G10153" t="s">
        <v>1299</v>
      </c>
    </row>
    <row r="10154" spans="1:7" x14ac:dyDescent="0.25">
      <c r="A10154" t="s">
        <v>272</v>
      </c>
      <c r="B10154" t="s">
        <v>175</v>
      </c>
      <c r="C10154" t="s">
        <v>273</v>
      </c>
      <c r="D10154" s="1">
        <v>42451</v>
      </c>
      <c r="E10154" s="2">
        <v>25</v>
      </c>
      <c r="F10154" t="s">
        <v>274</v>
      </c>
      <c r="G10154" t="s">
        <v>1299</v>
      </c>
    </row>
    <row r="10155" spans="1:7" x14ac:dyDescent="0.25">
      <c r="A10155" t="s">
        <v>2748</v>
      </c>
      <c r="B10155" t="s">
        <v>2749</v>
      </c>
      <c r="C10155" t="s">
        <v>2750</v>
      </c>
      <c r="D10155" s="1">
        <v>42451</v>
      </c>
      <c r="E10155" s="2">
        <v>20</v>
      </c>
      <c r="F10155" t="s">
        <v>2751</v>
      </c>
      <c r="G10155" t="s">
        <v>3076</v>
      </c>
    </row>
    <row r="10156" spans="1:7" x14ac:dyDescent="0.25">
      <c r="A10156" t="s">
        <v>2748</v>
      </c>
      <c r="B10156" t="s">
        <v>2749</v>
      </c>
      <c r="C10156" t="s">
        <v>2750</v>
      </c>
      <c r="D10156" s="1">
        <v>42451</v>
      </c>
      <c r="E10156" s="2">
        <v>20</v>
      </c>
      <c r="F10156" t="s">
        <v>2751</v>
      </c>
      <c r="G10156" t="s">
        <v>3076</v>
      </c>
    </row>
    <row r="10157" spans="1:7" x14ac:dyDescent="0.25">
      <c r="A10157" t="s">
        <v>2748</v>
      </c>
      <c r="B10157" t="s">
        <v>2749</v>
      </c>
      <c r="C10157" t="s">
        <v>2750</v>
      </c>
      <c r="D10157" s="1">
        <v>42451</v>
      </c>
      <c r="E10157" s="2">
        <v>20</v>
      </c>
      <c r="F10157" t="s">
        <v>2752</v>
      </c>
      <c r="G10157" t="s">
        <v>3076</v>
      </c>
    </row>
    <row r="10158" spans="1:7" x14ac:dyDescent="0.25">
      <c r="A10158" t="s">
        <v>121</v>
      </c>
      <c r="B10158" t="s">
        <v>122</v>
      </c>
      <c r="C10158" t="s">
        <v>123</v>
      </c>
      <c r="D10158" s="1">
        <v>42451</v>
      </c>
      <c r="E10158" s="2">
        <v>70</v>
      </c>
      <c r="F10158" t="s">
        <v>124</v>
      </c>
      <c r="G10158" t="s">
        <v>1790</v>
      </c>
    </row>
    <row r="10159" spans="1:7" x14ac:dyDescent="0.25">
      <c r="A10159" t="s">
        <v>2475</v>
      </c>
      <c r="B10159" t="s">
        <v>1451</v>
      </c>
      <c r="C10159" t="s">
        <v>2476</v>
      </c>
      <c r="D10159" s="1">
        <v>42451</v>
      </c>
      <c r="E10159" s="2">
        <v>25</v>
      </c>
      <c r="F10159" t="s">
        <v>2477</v>
      </c>
      <c r="G10159" t="s">
        <v>2456</v>
      </c>
    </row>
    <row r="10160" spans="1:7" x14ac:dyDescent="0.25">
      <c r="A10160" t="s">
        <v>1100</v>
      </c>
      <c r="B10160" t="s">
        <v>1101</v>
      </c>
      <c r="C10160" t="s">
        <v>1102</v>
      </c>
      <c r="D10160" s="1">
        <v>42451</v>
      </c>
      <c r="E10160" s="2">
        <v>25</v>
      </c>
      <c r="F10160" t="s">
        <v>1103</v>
      </c>
      <c r="G10160" t="s">
        <v>1247</v>
      </c>
    </row>
    <row r="10161" spans="1:7" x14ac:dyDescent="0.25">
      <c r="A10161" t="s">
        <v>1100</v>
      </c>
      <c r="B10161" t="s">
        <v>1101</v>
      </c>
      <c r="C10161" t="s">
        <v>1102</v>
      </c>
      <c r="D10161" s="1">
        <v>42451</v>
      </c>
      <c r="E10161" s="2">
        <v>25</v>
      </c>
      <c r="F10161" t="s">
        <v>1104</v>
      </c>
      <c r="G10161" t="s">
        <v>1247</v>
      </c>
    </row>
    <row r="10162" spans="1:7" x14ac:dyDescent="0.25">
      <c r="A10162" t="s">
        <v>263</v>
      </c>
      <c r="B10162" t="s">
        <v>264</v>
      </c>
      <c r="C10162" t="s">
        <v>265</v>
      </c>
      <c r="D10162" s="1">
        <v>42451</v>
      </c>
      <c r="E10162" s="2">
        <v>50</v>
      </c>
      <c r="F10162" t="s">
        <v>266</v>
      </c>
      <c r="G10162" t="s">
        <v>1695</v>
      </c>
    </row>
    <row r="10163" spans="1:7" x14ac:dyDescent="0.25">
      <c r="A10163" t="s">
        <v>546</v>
      </c>
      <c r="B10163" t="s">
        <v>547</v>
      </c>
      <c r="C10163" t="s">
        <v>548</v>
      </c>
      <c r="D10163" s="1">
        <v>42451</v>
      </c>
      <c r="E10163" s="2">
        <v>55</v>
      </c>
      <c r="F10163" t="s">
        <v>549</v>
      </c>
      <c r="G10163" t="s">
        <v>1245</v>
      </c>
    </row>
    <row r="10164" spans="1:7" x14ac:dyDescent="0.25">
      <c r="A10164" t="s">
        <v>366</v>
      </c>
      <c r="B10164" t="s">
        <v>367</v>
      </c>
      <c r="C10164" t="s">
        <v>368</v>
      </c>
      <c r="D10164" s="1">
        <v>42451</v>
      </c>
      <c r="E10164" s="2">
        <v>20</v>
      </c>
      <c r="F10164" t="s">
        <v>369</v>
      </c>
      <c r="G10164" t="s">
        <v>182</v>
      </c>
    </row>
    <row r="10165" spans="1:7" x14ac:dyDescent="0.25">
      <c r="A10165" t="s">
        <v>115</v>
      </c>
      <c r="B10165" t="s">
        <v>116</v>
      </c>
      <c r="C10165" t="s">
        <v>117</v>
      </c>
      <c r="D10165" s="1">
        <v>42451</v>
      </c>
      <c r="E10165" s="2">
        <v>5</v>
      </c>
      <c r="F10165" t="s">
        <v>118</v>
      </c>
      <c r="G10165" t="s">
        <v>1245</v>
      </c>
    </row>
    <row r="10166" spans="1:7" x14ac:dyDescent="0.25">
      <c r="A10166" t="s">
        <v>115</v>
      </c>
      <c r="B10166" t="s">
        <v>116</v>
      </c>
      <c r="C10166" t="s">
        <v>117</v>
      </c>
      <c r="D10166" s="1">
        <v>42451</v>
      </c>
      <c r="E10166" s="2">
        <v>5</v>
      </c>
      <c r="F10166" t="s">
        <v>119</v>
      </c>
      <c r="G10166" t="s">
        <v>1245</v>
      </c>
    </row>
    <row r="10167" spans="1:7" x14ac:dyDescent="0.25">
      <c r="A10167" t="s">
        <v>115</v>
      </c>
      <c r="B10167" t="s">
        <v>116</v>
      </c>
      <c r="C10167" t="s">
        <v>117</v>
      </c>
      <c r="D10167" s="1">
        <v>42451</v>
      </c>
      <c r="E10167" s="2">
        <v>5</v>
      </c>
      <c r="F10167" t="s">
        <v>120</v>
      </c>
      <c r="G10167" t="s">
        <v>1245</v>
      </c>
    </row>
    <row r="10168" spans="1:7" x14ac:dyDescent="0.25">
      <c r="A10168" t="s">
        <v>1141</v>
      </c>
      <c r="B10168" t="s">
        <v>1142</v>
      </c>
      <c r="C10168" t="s">
        <v>1143</v>
      </c>
      <c r="D10168" s="1">
        <v>42452</v>
      </c>
      <c r="E10168" s="2">
        <v>370</v>
      </c>
      <c r="F10168" t="s">
        <v>1144</v>
      </c>
      <c r="G10168" t="s">
        <v>282</v>
      </c>
    </row>
    <row r="10169" spans="1:7" x14ac:dyDescent="0.25">
      <c r="A10169" t="s">
        <v>14</v>
      </c>
      <c r="B10169" t="s">
        <v>15</v>
      </c>
      <c r="C10169" t="s">
        <v>16</v>
      </c>
      <c r="D10169" s="1">
        <v>42452</v>
      </c>
      <c r="E10169" s="2">
        <v>1500</v>
      </c>
      <c r="F10169" t="s">
        <v>17</v>
      </c>
      <c r="G10169" t="s">
        <v>1133</v>
      </c>
    </row>
    <row r="10170" spans="1:7" x14ac:dyDescent="0.25">
      <c r="A10170" t="s">
        <v>518</v>
      </c>
      <c r="B10170" t="s">
        <v>519</v>
      </c>
      <c r="C10170" t="s">
        <v>520</v>
      </c>
      <c r="D10170" s="1">
        <v>42452</v>
      </c>
      <c r="E10170" s="2">
        <v>2000</v>
      </c>
      <c r="F10170" t="s">
        <v>521</v>
      </c>
      <c r="G10170" t="s">
        <v>522</v>
      </c>
    </row>
    <row r="10171" spans="1:7" x14ac:dyDescent="0.25">
      <c r="A10171" t="s">
        <v>188</v>
      </c>
      <c r="B10171" t="s">
        <v>189</v>
      </c>
      <c r="C10171" t="s">
        <v>190</v>
      </c>
      <c r="D10171" s="1">
        <v>42452</v>
      </c>
      <c r="E10171" s="2">
        <v>185</v>
      </c>
      <c r="F10171" t="s">
        <v>191</v>
      </c>
      <c r="G10171" t="s">
        <v>1272</v>
      </c>
    </row>
    <row r="10172" spans="1:7" x14ac:dyDescent="0.25">
      <c r="A10172" t="s">
        <v>3588</v>
      </c>
      <c r="B10172" t="s">
        <v>3589</v>
      </c>
      <c r="C10172" t="s">
        <v>3590</v>
      </c>
      <c r="D10172" s="1">
        <v>42452</v>
      </c>
      <c r="E10172" s="2">
        <v>500</v>
      </c>
      <c r="G10172" t="s">
        <v>67</v>
      </c>
    </row>
    <row r="10173" spans="1:7" x14ac:dyDescent="0.25">
      <c r="A10173" t="s">
        <v>2215</v>
      </c>
      <c r="B10173" t="s">
        <v>378</v>
      </c>
      <c r="C10173" t="s">
        <v>2216</v>
      </c>
      <c r="D10173" s="1">
        <v>42452</v>
      </c>
      <c r="E10173" s="2">
        <v>1000</v>
      </c>
      <c r="F10173" t="s">
        <v>2217</v>
      </c>
      <c r="G10173" t="s">
        <v>67</v>
      </c>
    </row>
    <row r="10174" spans="1:7" x14ac:dyDescent="0.25">
      <c r="A10174" t="s">
        <v>3591</v>
      </c>
      <c r="B10174" t="s">
        <v>156</v>
      </c>
      <c r="C10174" t="s">
        <v>3592</v>
      </c>
      <c r="D10174" s="1">
        <v>42452</v>
      </c>
      <c r="E10174" s="2">
        <v>500</v>
      </c>
      <c r="F10174" t="s">
        <v>3593</v>
      </c>
      <c r="G10174" t="s">
        <v>67</v>
      </c>
    </row>
    <row r="10175" spans="1:7" x14ac:dyDescent="0.25">
      <c r="A10175" t="s">
        <v>3334</v>
      </c>
      <c r="B10175" t="s">
        <v>3335</v>
      </c>
      <c r="C10175" t="s">
        <v>3177</v>
      </c>
      <c r="D10175" s="1">
        <v>42452</v>
      </c>
      <c r="E10175" s="2">
        <v>1000</v>
      </c>
      <c r="F10175" t="s">
        <v>3336</v>
      </c>
      <c r="G10175" t="s">
        <v>3337</v>
      </c>
    </row>
    <row r="10176" spans="1:7" x14ac:dyDescent="0.25">
      <c r="A10176" t="s">
        <v>3334</v>
      </c>
      <c r="B10176" t="s">
        <v>3335</v>
      </c>
      <c r="C10176" t="s">
        <v>3177</v>
      </c>
      <c r="D10176" s="1">
        <v>42452</v>
      </c>
      <c r="E10176" s="2">
        <v>2000</v>
      </c>
      <c r="F10176" t="s">
        <v>3336</v>
      </c>
      <c r="G10176" t="s">
        <v>3337</v>
      </c>
    </row>
    <row r="10177" spans="1:7" x14ac:dyDescent="0.25">
      <c r="A10177" t="s">
        <v>3594</v>
      </c>
      <c r="B10177" t="s">
        <v>3595</v>
      </c>
      <c r="C10177" t="s">
        <v>826</v>
      </c>
      <c r="D10177" s="1">
        <v>42452</v>
      </c>
      <c r="E10177" s="2">
        <v>1250</v>
      </c>
      <c r="F10177" t="s">
        <v>2212</v>
      </c>
      <c r="G10177" t="s">
        <v>3596</v>
      </c>
    </row>
    <row r="10178" spans="1:7" x14ac:dyDescent="0.25">
      <c r="A10178" t="s">
        <v>3597</v>
      </c>
      <c r="B10178" t="s">
        <v>371</v>
      </c>
      <c r="C10178" t="s">
        <v>2178</v>
      </c>
      <c r="D10178" s="1">
        <v>42452</v>
      </c>
      <c r="E10178" s="2">
        <v>300</v>
      </c>
      <c r="G10178" t="s">
        <v>34</v>
      </c>
    </row>
    <row r="10179" spans="1:7" x14ac:dyDescent="0.25">
      <c r="A10179" t="s">
        <v>3598</v>
      </c>
      <c r="B10179" t="s">
        <v>893</v>
      </c>
      <c r="C10179" t="s">
        <v>3599</v>
      </c>
      <c r="D10179" s="1">
        <v>42452</v>
      </c>
      <c r="E10179" s="2">
        <v>50</v>
      </c>
      <c r="F10179" t="s">
        <v>3600</v>
      </c>
      <c r="G10179" t="s">
        <v>114</v>
      </c>
    </row>
    <row r="10180" spans="1:7" x14ac:dyDescent="0.25">
      <c r="A10180" t="s">
        <v>3598</v>
      </c>
      <c r="B10180" t="s">
        <v>893</v>
      </c>
      <c r="C10180" t="s">
        <v>3599</v>
      </c>
      <c r="D10180" s="1">
        <v>42452</v>
      </c>
      <c r="E10180" s="2">
        <v>50</v>
      </c>
      <c r="F10180" t="s">
        <v>3601</v>
      </c>
      <c r="G10180" t="s">
        <v>114</v>
      </c>
    </row>
    <row r="10181" spans="1:7" x14ac:dyDescent="0.25">
      <c r="A10181" t="s">
        <v>2326</v>
      </c>
      <c r="B10181" t="s">
        <v>2327</v>
      </c>
      <c r="C10181" t="s">
        <v>997</v>
      </c>
      <c r="D10181" s="1">
        <v>42452</v>
      </c>
      <c r="E10181" s="2">
        <v>50</v>
      </c>
      <c r="F10181" t="s">
        <v>2328</v>
      </c>
      <c r="G10181" t="s">
        <v>67</v>
      </c>
    </row>
    <row r="10182" spans="1:7" x14ac:dyDescent="0.25">
      <c r="A10182" t="s">
        <v>479</v>
      </c>
      <c r="B10182" t="s">
        <v>480</v>
      </c>
      <c r="D10182" s="1">
        <v>42452</v>
      </c>
      <c r="E10182" s="2">
        <v>5000</v>
      </c>
      <c r="F10182" t="s">
        <v>481</v>
      </c>
      <c r="G10182" t="s">
        <v>3602</v>
      </c>
    </row>
    <row r="10183" spans="1:7" x14ac:dyDescent="0.25">
      <c r="A10183" t="s">
        <v>2250</v>
      </c>
      <c r="B10183" t="s">
        <v>2251</v>
      </c>
      <c r="D10183" s="1">
        <v>42452</v>
      </c>
      <c r="E10183" s="2">
        <v>10</v>
      </c>
      <c r="G10183" t="s">
        <v>114</v>
      </c>
    </row>
    <row r="10184" spans="1:7" x14ac:dyDescent="0.25">
      <c r="A10184" t="s">
        <v>660</v>
      </c>
      <c r="B10184" t="s">
        <v>661</v>
      </c>
      <c r="D10184" s="1">
        <v>42452</v>
      </c>
      <c r="E10184" s="2">
        <v>300</v>
      </c>
      <c r="F10184" t="s">
        <v>662</v>
      </c>
      <c r="G10184" t="s">
        <v>2253</v>
      </c>
    </row>
    <row r="10185" spans="1:7" x14ac:dyDescent="0.25">
      <c r="A10185" t="s">
        <v>660</v>
      </c>
      <c r="B10185" t="s">
        <v>661</v>
      </c>
      <c r="D10185" s="1">
        <v>42452</v>
      </c>
      <c r="E10185" s="2">
        <v>100</v>
      </c>
      <c r="F10185" t="s">
        <v>662</v>
      </c>
      <c r="G10185" t="s">
        <v>2253</v>
      </c>
    </row>
    <row r="10186" spans="1:7" x14ac:dyDescent="0.25">
      <c r="A10186" t="s">
        <v>2514</v>
      </c>
      <c r="B10186" t="s">
        <v>2515</v>
      </c>
      <c r="C10186" t="s">
        <v>837</v>
      </c>
      <c r="D10186" s="1">
        <v>42452</v>
      </c>
      <c r="E10186" s="2">
        <v>100</v>
      </c>
      <c r="F10186" t="s">
        <v>2516</v>
      </c>
      <c r="G10186" t="s">
        <v>838</v>
      </c>
    </row>
    <row r="10187" spans="1:7" x14ac:dyDescent="0.25">
      <c r="A10187" t="s">
        <v>1560</v>
      </c>
      <c r="B10187" t="s">
        <v>1561</v>
      </c>
      <c r="D10187" s="1">
        <v>42452</v>
      </c>
      <c r="E10187" s="2">
        <v>335.7</v>
      </c>
      <c r="G10187" t="s">
        <v>1088</v>
      </c>
    </row>
    <row r="10188" spans="1:7" x14ac:dyDescent="0.25">
      <c r="A10188" t="s">
        <v>2447</v>
      </c>
      <c r="B10188" t="s">
        <v>2448</v>
      </c>
      <c r="D10188" s="1">
        <v>42457</v>
      </c>
      <c r="E10188" s="2">
        <v>8000</v>
      </c>
      <c r="F10188" t="s">
        <v>2449</v>
      </c>
      <c r="G10188" t="s">
        <v>2963</v>
      </c>
    </row>
    <row r="10189" spans="1:7" x14ac:dyDescent="0.25">
      <c r="A10189" t="s">
        <v>2230</v>
      </c>
      <c r="B10189" t="s">
        <v>2231</v>
      </c>
      <c r="D10189" s="1">
        <v>42457</v>
      </c>
      <c r="E10189" s="2">
        <v>500</v>
      </c>
      <c r="F10189" t="s">
        <v>2232</v>
      </c>
      <c r="G10189" t="s">
        <v>114</v>
      </c>
    </row>
    <row r="10190" spans="1:7" x14ac:dyDescent="0.25">
      <c r="A10190" t="s">
        <v>3603</v>
      </c>
      <c r="B10190" t="s">
        <v>584</v>
      </c>
      <c r="C10190" t="s">
        <v>3478</v>
      </c>
      <c r="D10190" s="1">
        <v>42457</v>
      </c>
      <c r="E10190" s="2">
        <v>300</v>
      </c>
      <c r="F10190" t="s">
        <v>3604</v>
      </c>
      <c r="G10190" t="s">
        <v>3337</v>
      </c>
    </row>
    <row r="10191" spans="1:7" x14ac:dyDescent="0.25">
      <c r="A10191" t="s">
        <v>3006</v>
      </c>
      <c r="B10191" t="s">
        <v>467</v>
      </c>
      <c r="C10191" t="s">
        <v>3007</v>
      </c>
      <c r="D10191" s="1">
        <v>42461</v>
      </c>
      <c r="E10191" s="2">
        <v>50</v>
      </c>
      <c r="F10191" t="s">
        <v>2903</v>
      </c>
      <c r="G10191" t="s">
        <v>67</v>
      </c>
    </row>
    <row r="10192" spans="1:7" x14ac:dyDescent="0.25">
      <c r="A10192" t="s">
        <v>3006</v>
      </c>
      <c r="B10192" t="s">
        <v>467</v>
      </c>
      <c r="C10192" t="s">
        <v>3007</v>
      </c>
      <c r="D10192" s="1">
        <v>42461</v>
      </c>
      <c r="E10192" s="2">
        <v>50</v>
      </c>
      <c r="F10192" t="s">
        <v>3008</v>
      </c>
      <c r="G10192" t="s">
        <v>67</v>
      </c>
    </row>
    <row r="10193" spans="1:7" x14ac:dyDescent="0.25">
      <c r="A10193" t="s">
        <v>1139</v>
      </c>
      <c r="B10193" t="s">
        <v>354</v>
      </c>
      <c r="C10193" t="s">
        <v>1140</v>
      </c>
      <c r="D10193" s="1">
        <v>42461</v>
      </c>
      <c r="E10193" s="2">
        <v>500</v>
      </c>
      <c r="G10193" t="s">
        <v>209</v>
      </c>
    </row>
    <row r="10194" spans="1:7" x14ac:dyDescent="0.25">
      <c r="A10194" t="s">
        <v>2333</v>
      </c>
      <c r="B10194" t="s">
        <v>2334</v>
      </c>
      <c r="C10194" t="s">
        <v>2335</v>
      </c>
      <c r="D10194" s="1">
        <v>42461</v>
      </c>
      <c r="E10194" s="2">
        <v>50</v>
      </c>
      <c r="F10194" t="s">
        <v>2336</v>
      </c>
      <c r="G10194" t="s">
        <v>67</v>
      </c>
    </row>
    <row r="10195" spans="1:7" x14ac:dyDescent="0.25">
      <c r="A10195" t="s">
        <v>1153</v>
      </c>
      <c r="B10195" t="s">
        <v>1154</v>
      </c>
      <c r="C10195" t="s">
        <v>1155</v>
      </c>
      <c r="D10195" s="1">
        <v>42461</v>
      </c>
      <c r="E10195" s="2">
        <v>500</v>
      </c>
      <c r="F10195" t="s">
        <v>1156</v>
      </c>
      <c r="G10195" t="s">
        <v>209</v>
      </c>
    </row>
    <row r="10196" spans="1:7" x14ac:dyDescent="0.25">
      <c r="A10196" t="s">
        <v>2239</v>
      </c>
      <c r="B10196" t="s">
        <v>2240</v>
      </c>
      <c r="D10196" s="1">
        <v>42461</v>
      </c>
      <c r="E10196" s="2">
        <v>500</v>
      </c>
      <c r="F10196" t="s">
        <v>2241</v>
      </c>
      <c r="G10196" t="s">
        <v>251</v>
      </c>
    </row>
    <row r="10197" spans="1:7" x14ac:dyDescent="0.25">
      <c r="A10197" t="s">
        <v>3605</v>
      </c>
      <c r="B10197" t="s">
        <v>3606</v>
      </c>
      <c r="D10197" s="1">
        <v>42461</v>
      </c>
      <c r="E10197" s="2">
        <v>300</v>
      </c>
      <c r="F10197" t="s">
        <v>3607</v>
      </c>
      <c r="G10197" t="s">
        <v>2456</v>
      </c>
    </row>
    <row r="10198" spans="1:7" x14ac:dyDescent="0.25">
      <c r="A10198" t="s">
        <v>2555</v>
      </c>
      <c r="B10198" t="s">
        <v>2556</v>
      </c>
      <c r="D10198" s="1">
        <v>42461</v>
      </c>
      <c r="E10198" s="2">
        <v>1000</v>
      </c>
      <c r="F10198" t="s">
        <v>2557</v>
      </c>
      <c r="G10198" t="s">
        <v>34</v>
      </c>
    </row>
    <row r="10199" spans="1:7" x14ac:dyDescent="0.25">
      <c r="A10199" t="s">
        <v>3608</v>
      </c>
      <c r="B10199" t="s">
        <v>3609</v>
      </c>
      <c r="D10199" s="1">
        <v>42461</v>
      </c>
      <c r="E10199" s="2">
        <v>50</v>
      </c>
      <c r="G10199" t="s">
        <v>2456</v>
      </c>
    </row>
    <row r="10200" spans="1:7" x14ac:dyDescent="0.25">
      <c r="A10200" t="s">
        <v>427</v>
      </c>
      <c r="B10200" t="s">
        <v>428</v>
      </c>
      <c r="D10200" s="1">
        <v>42461</v>
      </c>
      <c r="E10200" s="2">
        <v>18662</v>
      </c>
      <c r="F10200" t="s">
        <v>429</v>
      </c>
      <c r="G10200" t="s">
        <v>430</v>
      </c>
    </row>
    <row r="10201" spans="1:7" x14ac:dyDescent="0.25">
      <c r="A10201" t="s">
        <v>427</v>
      </c>
      <c r="B10201" t="s">
        <v>428</v>
      </c>
      <c r="D10201" s="1">
        <v>42461</v>
      </c>
      <c r="E10201" s="2">
        <v>6221</v>
      </c>
      <c r="F10201" t="s">
        <v>429</v>
      </c>
      <c r="G10201" t="s">
        <v>431</v>
      </c>
    </row>
    <row r="10202" spans="1:7" x14ac:dyDescent="0.25">
      <c r="A10202" t="s">
        <v>3610</v>
      </c>
      <c r="B10202" t="s">
        <v>1965</v>
      </c>
      <c r="C10202" t="s">
        <v>3611</v>
      </c>
      <c r="D10202" s="1">
        <v>42461</v>
      </c>
      <c r="E10202" s="2">
        <v>500</v>
      </c>
      <c r="G10202" t="s">
        <v>3612</v>
      </c>
    </row>
    <row r="10203" spans="1:7" x14ac:dyDescent="0.25">
      <c r="A10203" t="s">
        <v>1322</v>
      </c>
      <c r="B10203" t="s">
        <v>1323</v>
      </c>
      <c r="C10203" t="s">
        <v>1324</v>
      </c>
      <c r="D10203" s="1">
        <v>42461</v>
      </c>
      <c r="E10203" s="2">
        <v>500</v>
      </c>
      <c r="F10203" t="s">
        <v>1325</v>
      </c>
      <c r="G10203" t="s">
        <v>1326</v>
      </c>
    </row>
    <row r="10204" spans="1:7" x14ac:dyDescent="0.25">
      <c r="A10204" t="s">
        <v>1322</v>
      </c>
      <c r="B10204" t="s">
        <v>1323</v>
      </c>
      <c r="C10204" t="s">
        <v>1324</v>
      </c>
      <c r="D10204" s="1">
        <v>42461</v>
      </c>
      <c r="E10204" s="2">
        <v>500</v>
      </c>
      <c r="F10204" t="s">
        <v>1325</v>
      </c>
      <c r="G10204" t="s">
        <v>1326</v>
      </c>
    </row>
    <row r="10205" spans="1:7" x14ac:dyDescent="0.25">
      <c r="A10205" t="s">
        <v>1322</v>
      </c>
      <c r="B10205" t="s">
        <v>1323</v>
      </c>
      <c r="C10205" t="s">
        <v>1324</v>
      </c>
      <c r="D10205" s="1">
        <v>42461</v>
      </c>
      <c r="E10205" s="2">
        <v>500</v>
      </c>
      <c r="F10205" t="s">
        <v>1327</v>
      </c>
      <c r="G10205" t="s">
        <v>1326</v>
      </c>
    </row>
    <row r="10206" spans="1:7" x14ac:dyDescent="0.25">
      <c r="A10206" t="s">
        <v>1580</v>
      </c>
      <c r="B10206" t="s">
        <v>1581</v>
      </c>
      <c r="C10206" t="s">
        <v>1582</v>
      </c>
      <c r="D10206" s="1">
        <v>42466</v>
      </c>
      <c r="E10206" s="2">
        <v>10</v>
      </c>
      <c r="F10206" t="s">
        <v>1583</v>
      </c>
      <c r="G10206" t="s">
        <v>9</v>
      </c>
    </row>
    <row r="10207" spans="1:7" x14ac:dyDescent="0.25">
      <c r="A10207" t="s">
        <v>1580</v>
      </c>
      <c r="B10207" t="s">
        <v>1581</v>
      </c>
      <c r="C10207" t="s">
        <v>1582</v>
      </c>
      <c r="D10207" s="1">
        <v>42466</v>
      </c>
      <c r="E10207" s="2">
        <v>10</v>
      </c>
      <c r="F10207" t="s">
        <v>1583</v>
      </c>
      <c r="G10207" t="s">
        <v>1245</v>
      </c>
    </row>
    <row r="10208" spans="1:7" x14ac:dyDescent="0.25">
      <c r="A10208" t="s">
        <v>306</v>
      </c>
      <c r="B10208" t="s">
        <v>307</v>
      </c>
      <c r="C10208" t="s">
        <v>308</v>
      </c>
      <c r="D10208" s="1">
        <v>42466</v>
      </c>
      <c r="E10208" s="2">
        <v>10</v>
      </c>
      <c r="F10208" t="s">
        <v>309</v>
      </c>
      <c r="G10208" t="s">
        <v>310</v>
      </c>
    </row>
    <row r="10209" spans="1:7" x14ac:dyDescent="0.25">
      <c r="A10209" t="s">
        <v>306</v>
      </c>
      <c r="B10209" t="s">
        <v>307</v>
      </c>
      <c r="C10209" t="s">
        <v>308</v>
      </c>
      <c r="D10209" s="1">
        <v>42466</v>
      </c>
      <c r="E10209" s="2">
        <v>10</v>
      </c>
      <c r="F10209" t="s">
        <v>311</v>
      </c>
      <c r="G10209" t="s">
        <v>310</v>
      </c>
    </row>
    <row r="10210" spans="1:7" x14ac:dyDescent="0.25">
      <c r="A10210" t="s">
        <v>302</v>
      </c>
      <c r="B10210" t="s">
        <v>303</v>
      </c>
      <c r="C10210" t="s">
        <v>304</v>
      </c>
      <c r="D10210" s="1">
        <v>42466</v>
      </c>
      <c r="E10210" s="2">
        <v>41.86</v>
      </c>
      <c r="F10210" t="s">
        <v>305</v>
      </c>
      <c r="G10210" t="s">
        <v>114</v>
      </c>
    </row>
    <row r="10211" spans="1:7" x14ac:dyDescent="0.25">
      <c r="A10211" t="s">
        <v>1584</v>
      </c>
      <c r="B10211" t="s">
        <v>1585</v>
      </c>
      <c r="C10211" t="s">
        <v>1586</v>
      </c>
      <c r="D10211" s="1">
        <v>42466</v>
      </c>
      <c r="E10211" s="2">
        <v>15</v>
      </c>
      <c r="F10211" t="s">
        <v>1587</v>
      </c>
      <c r="G10211" t="s">
        <v>1695</v>
      </c>
    </row>
    <row r="10212" spans="1:7" x14ac:dyDescent="0.25">
      <c r="A10212" t="s">
        <v>1584</v>
      </c>
      <c r="B10212" t="s">
        <v>1585</v>
      </c>
      <c r="C10212" t="s">
        <v>1586</v>
      </c>
      <c r="D10212" s="1">
        <v>42466</v>
      </c>
      <c r="E10212" s="2">
        <v>15</v>
      </c>
      <c r="F10212" t="s">
        <v>1587</v>
      </c>
      <c r="G10212" t="s">
        <v>1245</v>
      </c>
    </row>
    <row r="10213" spans="1:7" x14ac:dyDescent="0.25">
      <c r="A10213" t="s">
        <v>2753</v>
      </c>
      <c r="B10213" t="s">
        <v>740</v>
      </c>
      <c r="C10213" t="s">
        <v>2754</v>
      </c>
      <c r="D10213" s="1">
        <v>42466</v>
      </c>
      <c r="E10213" s="2">
        <v>5</v>
      </c>
      <c r="F10213" t="s">
        <v>2755</v>
      </c>
      <c r="G10213" t="s">
        <v>2663</v>
      </c>
    </row>
    <row r="10214" spans="1:7" x14ac:dyDescent="0.25">
      <c r="A10214" t="s">
        <v>2753</v>
      </c>
      <c r="B10214" t="s">
        <v>740</v>
      </c>
      <c r="C10214" t="s">
        <v>2754</v>
      </c>
      <c r="D10214" s="1">
        <v>42466</v>
      </c>
      <c r="E10214" s="2">
        <v>5</v>
      </c>
      <c r="F10214" t="s">
        <v>2756</v>
      </c>
      <c r="G10214" t="s">
        <v>2663</v>
      </c>
    </row>
    <row r="10215" spans="1:7" x14ac:dyDescent="0.25">
      <c r="A10215" t="s">
        <v>2753</v>
      </c>
      <c r="B10215" t="s">
        <v>740</v>
      </c>
      <c r="C10215" t="s">
        <v>2754</v>
      </c>
      <c r="D10215" s="1">
        <v>42466</v>
      </c>
      <c r="E10215" s="2">
        <v>5</v>
      </c>
      <c r="F10215" t="s">
        <v>2757</v>
      </c>
      <c r="G10215" t="s">
        <v>2663</v>
      </c>
    </row>
    <row r="10216" spans="1:7" x14ac:dyDescent="0.25">
      <c r="A10216" t="s">
        <v>1105</v>
      </c>
      <c r="B10216" t="s">
        <v>1106</v>
      </c>
      <c r="C10216" t="s">
        <v>1107</v>
      </c>
      <c r="D10216" s="1">
        <v>42466</v>
      </c>
      <c r="E10216" s="2">
        <v>50</v>
      </c>
      <c r="F10216" t="s">
        <v>1108</v>
      </c>
      <c r="G10216" t="s">
        <v>2253</v>
      </c>
    </row>
    <row r="10217" spans="1:7" x14ac:dyDescent="0.25">
      <c r="A10217" t="s">
        <v>296</v>
      </c>
      <c r="B10217" t="s">
        <v>297</v>
      </c>
      <c r="C10217" t="s">
        <v>298</v>
      </c>
      <c r="D10217" s="1">
        <v>42466</v>
      </c>
      <c r="E10217" s="2">
        <v>100</v>
      </c>
      <c r="F10217" t="s">
        <v>299</v>
      </c>
      <c r="G10217" t="s">
        <v>34</v>
      </c>
    </row>
    <row r="10218" spans="1:7" x14ac:dyDescent="0.25">
      <c r="A10218" t="s">
        <v>296</v>
      </c>
      <c r="B10218" t="s">
        <v>297</v>
      </c>
      <c r="C10218" t="s">
        <v>298</v>
      </c>
      <c r="D10218" s="1">
        <v>42466</v>
      </c>
      <c r="E10218" s="2">
        <v>100</v>
      </c>
      <c r="F10218" t="s">
        <v>300</v>
      </c>
      <c r="G10218" t="s">
        <v>34</v>
      </c>
    </row>
    <row r="10219" spans="1:7" x14ac:dyDescent="0.25">
      <c r="A10219" t="s">
        <v>296</v>
      </c>
      <c r="B10219" t="s">
        <v>297</v>
      </c>
      <c r="C10219" t="s">
        <v>298</v>
      </c>
      <c r="D10219" s="1">
        <v>42466</v>
      </c>
      <c r="E10219" s="2">
        <v>100</v>
      </c>
      <c r="F10219" t="s">
        <v>301</v>
      </c>
      <c r="G10219" t="s">
        <v>34</v>
      </c>
    </row>
    <row r="10220" spans="1:7" x14ac:dyDescent="0.25">
      <c r="A10220" t="s">
        <v>2339</v>
      </c>
      <c r="B10220" t="s">
        <v>222</v>
      </c>
      <c r="C10220" t="s">
        <v>2340</v>
      </c>
      <c r="D10220" s="1">
        <v>42466</v>
      </c>
      <c r="E10220" s="2">
        <v>10</v>
      </c>
      <c r="F10220" t="s">
        <v>2341</v>
      </c>
      <c r="G10220" t="s">
        <v>2677</v>
      </c>
    </row>
    <row r="10221" spans="1:7" x14ac:dyDescent="0.25">
      <c r="A10221" t="s">
        <v>2339</v>
      </c>
      <c r="B10221" t="s">
        <v>222</v>
      </c>
      <c r="C10221" t="s">
        <v>2340</v>
      </c>
      <c r="D10221" s="1">
        <v>42466</v>
      </c>
      <c r="E10221" s="2">
        <v>10</v>
      </c>
      <c r="F10221" t="s">
        <v>2342</v>
      </c>
      <c r="G10221" t="s">
        <v>2677</v>
      </c>
    </row>
    <row r="10222" spans="1:7" x14ac:dyDescent="0.25">
      <c r="A10222" t="s">
        <v>1492</v>
      </c>
      <c r="B10222" t="s">
        <v>1493</v>
      </c>
      <c r="C10222" t="s">
        <v>1494</v>
      </c>
      <c r="D10222" s="1">
        <v>42466</v>
      </c>
      <c r="E10222" s="2">
        <v>10</v>
      </c>
      <c r="F10222" t="s">
        <v>1495</v>
      </c>
      <c r="G10222" t="s">
        <v>97</v>
      </c>
    </row>
    <row r="10223" spans="1:7" x14ac:dyDescent="0.25">
      <c r="A10223" t="s">
        <v>138</v>
      </c>
      <c r="B10223" t="s">
        <v>139</v>
      </c>
      <c r="C10223" t="s">
        <v>140</v>
      </c>
      <c r="D10223" s="1">
        <v>42466</v>
      </c>
      <c r="E10223" s="2">
        <v>40</v>
      </c>
      <c r="F10223" t="s">
        <v>141</v>
      </c>
      <c r="G10223" t="s">
        <v>1245</v>
      </c>
    </row>
    <row r="10224" spans="1:7" x14ac:dyDescent="0.25">
      <c r="A10224" t="s">
        <v>278</v>
      </c>
      <c r="B10224" t="s">
        <v>279</v>
      </c>
      <c r="C10224" t="s">
        <v>280</v>
      </c>
      <c r="D10224" s="1">
        <v>42466</v>
      </c>
      <c r="E10224" s="2">
        <v>5</v>
      </c>
      <c r="F10224" t="s">
        <v>281</v>
      </c>
      <c r="G10224" t="s">
        <v>282</v>
      </c>
    </row>
    <row r="10225" spans="1:7" x14ac:dyDescent="0.25">
      <c r="A10225" t="s">
        <v>129</v>
      </c>
      <c r="B10225" t="s">
        <v>130</v>
      </c>
      <c r="C10225" t="s">
        <v>131</v>
      </c>
      <c r="D10225" s="1">
        <v>42466</v>
      </c>
      <c r="E10225" s="2">
        <v>10</v>
      </c>
      <c r="F10225" t="s">
        <v>132</v>
      </c>
      <c r="G10225" t="s">
        <v>9</v>
      </c>
    </row>
    <row r="10226" spans="1:7" x14ac:dyDescent="0.25">
      <c r="A10226" t="s">
        <v>293</v>
      </c>
      <c r="B10226" t="s">
        <v>248</v>
      </c>
      <c r="C10226" t="s">
        <v>294</v>
      </c>
      <c r="D10226" s="1">
        <v>42466</v>
      </c>
      <c r="E10226" s="2">
        <v>30</v>
      </c>
      <c r="F10226" t="s">
        <v>295</v>
      </c>
      <c r="G10226" t="s">
        <v>1589</v>
      </c>
    </row>
    <row r="10227" spans="1:7" x14ac:dyDescent="0.25">
      <c r="A10227" t="s">
        <v>293</v>
      </c>
      <c r="B10227" t="s">
        <v>248</v>
      </c>
      <c r="C10227" t="s">
        <v>294</v>
      </c>
      <c r="D10227" s="1">
        <v>42466</v>
      </c>
      <c r="E10227" s="2">
        <v>30</v>
      </c>
      <c r="F10227" t="s">
        <v>295</v>
      </c>
      <c r="G10227" t="s">
        <v>1589</v>
      </c>
    </row>
    <row r="10228" spans="1:7" x14ac:dyDescent="0.25">
      <c r="A10228" t="s">
        <v>121</v>
      </c>
      <c r="B10228" t="s">
        <v>122</v>
      </c>
      <c r="C10228" t="s">
        <v>123</v>
      </c>
      <c r="D10228" s="1">
        <v>42466</v>
      </c>
      <c r="E10228" s="2">
        <v>70</v>
      </c>
      <c r="F10228" t="s">
        <v>124</v>
      </c>
      <c r="G10228" t="s">
        <v>1790</v>
      </c>
    </row>
    <row r="10229" spans="1:7" x14ac:dyDescent="0.25">
      <c r="A10229" t="s">
        <v>2748</v>
      </c>
      <c r="B10229" t="s">
        <v>2749</v>
      </c>
      <c r="C10229" t="s">
        <v>2750</v>
      </c>
      <c r="D10229" s="1">
        <v>42466</v>
      </c>
      <c r="E10229" s="2">
        <v>10</v>
      </c>
      <c r="F10229" t="s">
        <v>2751</v>
      </c>
      <c r="G10229" t="s">
        <v>67</v>
      </c>
    </row>
    <row r="10230" spans="1:7" x14ac:dyDescent="0.25">
      <c r="A10230" t="s">
        <v>2748</v>
      </c>
      <c r="B10230" t="s">
        <v>2749</v>
      </c>
      <c r="C10230" t="s">
        <v>2750</v>
      </c>
      <c r="D10230" s="1">
        <v>42466</v>
      </c>
      <c r="E10230" s="2">
        <v>10</v>
      </c>
      <c r="F10230" t="s">
        <v>2751</v>
      </c>
      <c r="G10230" t="s">
        <v>67</v>
      </c>
    </row>
    <row r="10231" spans="1:7" x14ac:dyDescent="0.25">
      <c r="A10231" t="s">
        <v>2748</v>
      </c>
      <c r="B10231" t="s">
        <v>2749</v>
      </c>
      <c r="C10231" t="s">
        <v>2750</v>
      </c>
      <c r="D10231" s="1">
        <v>42466</v>
      </c>
      <c r="E10231" s="2">
        <v>10</v>
      </c>
      <c r="F10231" t="s">
        <v>2752</v>
      </c>
      <c r="G10231" t="s">
        <v>67</v>
      </c>
    </row>
    <row r="10232" spans="1:7" x14ac:dyDescent="0.25">
      <c r="A10232" t="s">
        <v>2748</v>
      </c>
      <c r="B10232" t="s">
        <v>2749</v>
      </c>
      <c r="C10232" t="s">
        <v>2750</v>
      </c>
      <c r="D10232" s="1">
        <v>42466</v>
      </c>
      <c r="E10232" s="2">
        <v>10</v>
      </c>
      <c r="F10232" t="s">
        <v>2751</v>
      </c>
      <c r="G10232" t="s">
        <v>1695</v>
      </c>
    </row>
    <row r="10233" spans="1:7" x14ac:dyDescent="0.25">
      <c r="A10233" t="s">
        <v>2748</v>
      </c>
      <c r="B10233" t="s">
        <v>2749</v>
      </c>
      <c r="C10233" t="s">
        <v>2750</v>
      </c>
      <c r="D10233" s="1">
        <v>42466</v>
      </c>
      <c r="E10233" s="2">
        <v>10</v>
      </c>
      <c r="F10233" t="s">
        <v>2751</v>
      </c>
      <c r="G10233" t="s">
        <v>1695</v>
      </c>
    </row>
    <row r="10234" spans="1:7" x14ac:dyDescent="0.25">
      <c r="A10234" t="s">
        <v>2748</v>
      </c>
      <c r="B10234" t="s">
        <v>2749</v>
      </c>
      <c r="C10234" t="s">
        <v>2750</v>
      </c>
      <c r="D10234" s="1">
        <v>42466</v>
      </c>
      <c r="E10234" s="2">
        <v>10</v>
      </c>
      <c r="F10234" t="s">
        <v>2752</v>
      </c>
      <c r="G10234" t="s">
        <v>1695</v>
      </c>
    </row>
    <row r="10235" spans="1:7" x14ac:dyDescent="0.25">
      <c r="A10235" t="s">
        <v>272</v>
      </c>
      <c r="B10235" t="s">
        <v>175</v>
      </c>
      <c r="C10235" t="s">
        <v>273</v>
      </c>
      <c r="D10235" s="1">
        <v>42466</v>
      </c>
      <c r="E10235" s="2">
        <v>25</v>
      </c>
      <c r="F10235" t="s">
        <v>274</v>
      </c>
      <c r="G10235" t="s">
        <v>1299</v>
      </c>
    </row>
    <row r="10236" spans="1:7" x14ac:dyDescent="0.25">
      <c r="A10236" t="s">
        <v>272</v>
      </c>
      <c r="B10236" t="s">
        <v>175</v>
      </c>
      <c r="C10236" t="s">
        <v>273</v>
      </c>
      <c r="D10236" s="1">
        <v>42466</v>
      </c>
      <c r="E10236" s="2">
        <v>25</v>
      </c>
      <c r="F10236" t="s">
        <v>274</v>
      </c>
      <c r="G10236" t="s">
        <v>1299</v>
      </c>
    </row>
    <row r="10237" spans="1:7" x14ac:dyDescent="0.25">
      <c r="A10237" t="s">
        <v>125</v>
      </c>
      <c r="B10237" t="s">
        <v>126</v>
      </c>
      <c r="C10237" t="s">
        <v>127</v>
      </c>
      <c r="D10237" s="1">
        <v>42466</v>
      </c>
      <c r="E10237" s="2">
        <v>5</v>
      </c>
      <c r="F10237" t="s">
        <v>128</v>
      </c>
      <c r="G10237" t="s">
        <v>1245</v>
      </c>
    </row>
    <row r="10238" spans="1:7" x14ac:dyDescent="0.25">
      <c r="A10238" t="s">
        <v>2346</v>
      </c>
      <c r="B10238" t="s">
        <v>371</v>
      </c>
      <c r="C10238" t="s">
        <v>2347</v>
      </c>
      <c r="D10238" s="1">
        <v>42466</v>
      </c>
      <c r="E10238" s="2">
        <v>20</v>
      </c>
      <c r="F10238" t="s">
        <v>2348</v>
      </c>
      <c r="G10238" t="s">
        <v>2663</v>
      </c>
    </row>
    <row r="10239" spans="1:7" x14ac:dyDescent="0.25">
      <c r="A10239" t="s">
        <v>2346</v>
      </c>
      <c r="B10239" t="s">
        <v>371</v>
      </c>
      <c r="C10239" t="s">
        <v>2347</v>
      </c>
      <c r="D10239" s="1">
        <v>42466</v>
      </c>
      <c r="E10239" s="2">
        <v>20</v>
      </c>
      <c r="F10239" t="s">
        <v>2349</v>
      </c>
      <c r="G10239" t="s">
        <v>2663</v>
      </c>
    </row>
    <row r="10240" spans="1:7" x14ac:dyDescent="0.25">
      <c r="A10240" t="s">
        <v>366</v>
      </c>
      <c r="B10240" t="s">
        <v>367</v>
      </c>
      <c r="C10240" t="s">
        <v>368</v>
      </c>
      <c r="D10240" s="1">
        <v>42466</v>
      </c>
      <c r="E10240" s="2">
        <v>100</v>
      </c>
      <c r="F10240" t="s">
        <v>369</v>
      </c>
      <c r="G10240" t="s">
        <v>3613</v>
      </c>
    </row>
    <row r="10241" spans="1:7" x14ac:dyDescent="0.25">
      <c r="A10241" t="s">
        <v>366</v>
      </c>
      <c r="B10241" t="s">
        <v>367</v>
      </c>
      <c r="C10241" t="s">
        <v>368</v>
      </c>
      <c r="D10241" s="1">
        <v>42466</v>
      </c>
      <c r="E10241" s="2">
        <v>20</v>
      </c>
      <c r="F10241" t="s">
        <v>369</v>
      </c>
      <c r="G10241" t="s">
        <v>182</v>
      </c>
    </row>
    <row r="10242" spans="1:7" x14ac:dyDescent="0.25">
      <c r="A10242" t="s">
        <v>3140</v>
      </c>
      <c r="B10242" t="s">
        <v>3141</v>
      </c>
      <c r="C10242" t="s">
        <v>3142</v>
      </c>
      <c r="D10242" s="1">
        <v>42466</v>
      </c>
      <c r="E10242" s="2">
        <v>30</v>
      </c>
      <c r="F10242" t="s">
        <v>3143</v>
      </c>
      <c r="G10242" t="s">
        <v>1695</v>
      </c>
    </row>
    <row r="10243" spans="1:7" x14ac:dyDescent="0.25">
      <c r="A10243" t="s">
        <v>3140</v>
      </c>
      <c r="B10243" t="s">
        <v>3141</v>
      </c>
      <c r="C10243" t="s">
        <v>3142</v>
      </c>
      <c r="D10243" s="1">
        <v>42466</v>
      </c>
      <c r="E10243" s="2">
        <v>30</v>
      </c>
      <c r="F10243" t="s">
        <v>3143</v>
      </c>
      <c r="G10243" t="s">
        <v>1695</v>
      </c>
    </row>
    <row r="10244" spans="1:7" x14ac:dyDescent="0.25">
      <c r="A10244" t="s">
        <v>3140</v>
      </c>
      <c r="B10244" t="s">
        <v>3141</v>
      </c>
      <c r="C10244" t="s">
        <v>3142</v>
      </c>
      <c r="D10244" s="1">
        <v>42466</v>
      </c>
      <c r="E10244" s="2">
        <v>30</v>
      </c>
      <c r="F10244" t="s">
        <v>3144</v>
      </c>
      <c r="G10244" t="s">
        <v>1695</v>
      </c>
    </row>
    <row r="10245" spans="1:7" x14ac:dyDescent="0.25">
      <c r="A10245" t="s">
        <v>546</v>
      </c>
      <c r="B10245" t="s">
        <v>547</v>
      </c>
      <c r="C10245" t="s">
        <v>548</v>
      </c>
      <c r="D10245" s="1">
        <v>42466</v>
      </c>
      <c r="E10245" s="2">
        <v>55</v>
      </c>
      <c r="F10245" t="s">
        <v>549</v>
      </c>
      <c r="G10245" t="s">
        <v>1245</v>
      </c>
    </row>
    <row r="10246" spans="1:7" x14ac:dyDescent="0.25">
      <c r="A10246" t="s">
        <v>263</v>
      </c>
      <c r="B10246" t="s">
        <v>264</v>
      </c>
      <c r="C10246" t="s">
        <v>265</v>
      </c>
      <c r="D10246" s="1">
        <v>42466</v>
      </c>
      <c r="E10246" s="2">
        <v>50</v>
      </c>
      <c r="F10246" t="s">
        <v>266</v>
      </c>
      <c r="G10246" t="s">
        <v>1695</v>
      </c>
    </row>
    <row r="10247" spans="1:7" x14ac:dyDescent="0.25">
      <c r="A10247" t="s">
        <v>115</v>
      </c>
      <c r="B10247" t="s">
        <v>116</v>
      </c>
      <c r="C10247" t="s">
        <v>117</v>
      </c>
      <c r="D10247" s="1">
        <v>42466</v>
      </c>
      <c r="E10247" s="2">
        <v>5</v>
      </c>
      <c r="F10247" t="s">
        <v>118</v>
      </c>
      <c r="G10247" t="s">
        <v>1245</v>
      </c>
    </row>
    <row r="10248" spans="1:7" x14ac:dyDescent="0.25">
      <c r="A10248" t="s">
        <v>115</v>
      </c>
      <c r="B10248" t="s">
        <v>116</v>
      </c>
      <c r="C10248" t="s">
        <v>117</v>
      </c>
      <c r="D10248" s="1">
        <v>42466</v>
      </c>
      <c r="E10248" s="2">
        <v>5</v>
      </c>
      <c r="F10248" t="s">
        <v>119</v>
      </c>
      <c r="G10248" t="s">
        <v>1245</v>
      </c>
    </row>
    <row r="10249" spans="1:7" x14ac:dyDescent="0.25">
      <c r="A10249" t="s">
        <v>115</v>
      </c>
      <c r="B10249" t="s">
        <v>116</v>
      </c>
      <c r="C10249" t="s">
        <v>117</v>
      </c>
      <c r="D10249" s="1">
        <v>42466</v>
      </c>
      <c r="E10249" s="2">
        <v>5</v>
      </c>
      <c r="F10249" t="s">
        <v>120</v>
      </c>
      <c r="G10249" t="s">
        <v>1245</v>
      </c>
    </row>
    <row r="10250" spans="1:7" x14ac:dyDescent="0.25">
      <c r="A10250" t="s">
        <v>1100</v>
      </c>
      <c r="B10250" t="s">
        <v>1101</v>
      </c>
      <c r="C10250" t="s">
        <v>1102</v>
      </c>
      <c r="D10250" s="1">
        <v>42466</v>
      </c>
      <c r="E10250" s="2">
        <v>25</v>
      </c>
      <c r="F10250" t="s">
        <v>1103</v>
      </c>
      <c r="G10250" t="s">
        <v>1247</v>
      </c>
    </row>
    <row r="10251" spans="1:7" x14ac:dyDescent="0.25">
      <c r="A10251" t="s">
        <v>1100</v>
      </c>
      <c r="B10251" t="s">
        <v>1101</v>
      </c>
      <c r="C10251" t="s">
        <v>1102</v>
      </c>
      <c r="D10251" s="1">
        <v>42466</v>
      </c>
      <c r="E10251" s="2">
        <v>25</v>
      </c>
      <c r="F10251" t="s">
        <v>1104</v>
      </c>
      <c r="G10251" t="s">
        <v>1247</v>
      </c>
    </row>
    <row r="10252" spans="1:7" x14ac:dyDescent="0.25">
      <c r="A10252" t="s">
        <v>2475</v>
      </c>
      <c r="B10252" t="s">
        <v>1451</v>
      </c>
      <c r="C10252" t="s">
        <v>2476</v>
      </c>
      <c r="D10252" s="1">
        <v>42466</v>
      </c>
      <c r="E10252" s="2">
        <v>25</v>
      </c>
      <c r="F10252" t="s">
        <v>2477</v>
      </c>
      <c r="G10252" t="s">
        <v>2456</v>
      </c>
    </row>
    <row r="10253" spans="1:7" x14ac:dyDescent="0.25">
      <c r="A10253" t="s">
        <v>151</v>
      </c>
      <c r="B10253" t="s">
        <v>152</v>
      </c>
      <c r="C10253" t="s">
        <v>153</v>
      </c>
      <c r="D10253" s="1">
        <v>42466</v>
      </c>
      <c r="E10253" s="2">
        <v>40</v>
      </c>
      <c r="F10253" t="s">
        <v>154</v>
      </c>
      <c r="G10253" t="s">
        <v>114</v>
      </c>
    </row>
    <row r="10254" spans="1:7" x14ac:dyDescent="0.25">
      <c r="A10254" t="s">
        <v>1095</v>
      </c>
      <c r="B10254" t="s">
        <v>1096</v>
      </c>
      <c r="C10254" t="s">
        <v>1097</v>
      </c>
      <c r="D10254" s="1">
        <v>42466</v>
      </c>
      <c r="E10254" s="2">
        <v>25</v>
      </c>
      <c r="F10254" t="s">
        <v>1098</v>
      </c>
      <c r="G10254" t="s">
        <v>1246</v>
      </c>
    </row>
    <row r="10255" spans="1:7" x14ac:dyDescent="0.25">
      <c r="A10255" t="s">
        <v>1095</v>
      </c>
      <c r="B10255" t="s">
        <v>1096</v>
      </c>
      <c r="C10255" t="s">
        <v>1097</v>
      </c>
      <c r="D10255" s="1">
        <v>42466</v>
      </c>
      <c r="E10255" s="2">
        <v>25</v>
      </c>
      <c r="F10255" t="s">
        <v>1099</v>
      </c>
      <c r="G10255" t="s">
        <v>1246</v>
      </c>
    </row>
    <row r="10256" spans="1:7" x14ac:dyDescent="0.25">
      <c r="A10256" t="s">
        <v>1095</v>
      </c>
      <c r="B10256" t="s">
        <v>1096</v>
      </c>
      <c r="C10256" t="s">
        <v>1097</v>
      </c>
      <c r="D10256" s="1">
        <v>42466</v>
      </c>
      <c r="E10256" s="2">
        <v>25</v>
      </c>
      <c r="F10256" t="s">
        <v>1099</v>
      </c>
      <c r="G10256" t="s">
        <v>1246</v>
      </c>
    </row>
    <row r="10257" spans="1:7" x14ac:dyDescent="0.25">
      <c r="A10257" t="s">
        <v>1095</v>
      </c>
      <c r="B10257" t="s">
        <v>1096</v>
      </c>
      <c r="C10257" t="s">
        <v>1097</v>
      </c>
      <c r="D10257" s="1">
        <v>42466</v>
      </c>
      <c r="E10257" s="2">
        <v>25</v>
      </c>
      <c r="F10257" t="s">
        <v>1099</v>
      </c>
      <c r="G10257" t="s">
        <v>1246</v>
      </c>
    </row>
    <row r="10258" spans="1:7" x14ac:dyDescent="0.25">
      <c r="A10258" t="s">
        <v>2711</v>
      </c>
      <c r="B10258" t="s">
        <v>2286</v>
      </c>
      <c r="C10258" t="s">
        <v>2712</v>
      </c>
      <c r="D10258" s="1">
        <v>42466</v>
      </c>
      <c r="E10258" s="2">
        <v>20</v>
      </c>
      <c r="F10258" t="s">
        <v>2713</v>
      </c>
      <c r="G10258" t="s">
        <v>2663</v>
      </c>
    </row>
    <row r="10259" spans="1:7" x14ac:dyDescent="0.25">
      <c r="A10259" t="s">
        <v>553</v>
      </c>
      <c r="B10259" t="s">
        <v>554</v>
      </c>
      <c r="C10259" t="s">
        <v>555</v>
      </c>
      <c r="D10259" s="1">
        <v>42466</v>
      </c>
      <c r="E10259" s="2">
        <v>50</v>
      </c>
      <c r="F10259" t="s">
        <v>556</v>
      </c>
      <c r="G10259" t="s">
        <v>2663</v>
      </c>
    </row>
    <row r="10260" spans="1:7" x14ac:dyDescent="0.25">
      <c r="A10260" t="s">
        <v>553</v>
      </c>
      <c r="B10260" t="s">
        <v>554</v>
      </c>
      <c r="C10260" t="s">
        <v>555</v>
      </c>
      <c r="D10260" s="1">
        <v>42466</v>
      </c>
      <c r="E10260" s="2">
        <v>50</v>
      </c>
      <c r="F10260" t="s">
        <v>557</v>
      </c>
      <c r="G10260" t="s">
        <v>2663</v>
      </c>
    </row>
    <row r="10261" spans="1:7" x14ac:dyDescent="0.25">
      <c r="A10261" t="s">
        <v>146</v>
      </c>
      <c r="B10261" t="s">
        <v>147</v>
      </c>
      <c r="C10261" t="s">
        <v>148</v>
      </c>
      <c r="D10261" s="1">
        <v>42466</v>
      </c>
      <c r="E10261" s="2">
        <v>15</v>
      </c>
      <c r="F10261" t="s">
        <v>149</v>
      </c>
      <c r="G10261" t="s">
        <v>2456</v>
      </c>
    </row>
    <row r="10262" spans="1:7" x14ac:dyDescent="0.25">
      <c r="A10262" t="s">
        <v>146</v>
      </c>
      <c r="B10262" t="s">
        <v>147</v>
      </c>
      <c r="C10262" t="s">
        <v>148</v>
      </c>
      <c r="D10262" s="1">
        <v>42466</v>
      </c>
      <c r="E10262" s="2">
        <v>15</v>
      </c>
      <c r="F10262" t="s">
        <v>150</v>
      </c>
      <c r="G10262" t="s">
        <v>2456</v>
      </c>
    </row>
    <row r="10263" spans="1:7" x14ac:dyDescent="0.25">
      <c r="A10263" t="s">
        <v>2758</v>
      </c>
      <c r="B10263" t="s">
        <v>2759</v>
      </c>
      <c r="C10263" t="s">
        <v>2760</v>
      </c>
      <c r="D10263" s="1">
        <v>42466</v>
      </c>
      <c r="E10263" s="2">
        <v>15</v>
      </c>
      <c r="F10263" t="s">
        <v>2761</v>
      </c>
      <c r="G10263" t="s">
        <v>3282</v>
      </c>
    </row>
    <row r="10264" spans="1:7" x14ac:dyDescent="0.25">
      <c r="A10264" t="s">
        <v>2272</v>
      </c>
      <c r="B10264" t="s">
        <v>2273</v>
      </c>
      <c r="C10264" t="s">
        <v>2274</v>
      </c>
      <c r="D10264" s="1">
        <v>42466</v>
      </c>
      <c r="E10264" s="2">
        <v>125</v>
      </c>
      <c r="F10264" t="s">
        <v>2275</v>
      </c>
      <c r="G10264" t="s">
        <v>2538</v>
      </c>
    </row>
    <row r="10265" spans="1:7" x14ac:dyDescent="0.25">
      <c r="A10265" t="s">
        <v>2272</v>
      </c>
      <c r="B10265" t="s">
        <v>2273</v>
      </c>
      <c r="C10265" t="s">
        <v>2274</v>
      </c>
      <c r="D10265" s="1">
        <v>42466</v>
      </c>
      <c r="E10265" s="2">
        <v>125</v>
      </c>
      <c r="F10265" t="s">
        <v>2276</v>
      </c>
      <c r="G10265" t="s">
        <v>2538</v>
      </c>
    </row>
    <row r="10266" spans="1:7" x14ac:dyDescent="0.25">
      <c r="A10266" t="s">
        <v>1541</v>
      </c>
      <c r="B10266" t="s">
        <v>1542</v>
      </c>
      <c r="C10266" t="s">
        <v>1543</v>
      </c>
      <c r="D10266" s="1">
        <v>42466</v>
      </c>
      <c r="E10266" s="2">
        <v>20</v>
      </c>
      <c r="F10266" t="s">
        <v>1544</v>
      </c>
      <c r="G10266" t="s">
        <v>114</v>
      </c>
    </row>
    <row r="10267" spans="1:7" x14ac:dyDescent="0.25">
      <c r="A10267" t="s">
        <v>1541</v>
      </c>
      <c r="B10267" t="s">
        <v>1542</v>
      </c>
      <c r="C10267" t="s">
        <v>1543</v>
      </c>
      <c r="D10267" s="1">
        <v>42466</v>
      </c>
      <c r="E10267" s="2">
        <v>20</v>
      </c>
      <c r="F10267" t="s">
        <v>1545</v>
      </c>
      <c r="G10267" t="s">
        <v>114</v>
      </c>
    </row>
    <row r="10268" spans="1:7" x14ac:dyDescent="0.25">
      <c r="A10268" t="s">
        <v>2714</v>
      </c>
      <c r="B10268" t="s">
        <v>2715</v>
      </c>
      <c r="C10268" t="s">
        <v>488</v>
      </c>
      <c r="D10268" s="1">
        <v>42466</v>
      </c>
      <c r="E10268" s="2">
        <v>20</v>
      </c>
      <c r="F10268" t="s">
        <v>2716</v>
      </c>
      <c r="G10268" t="s">
        <v>2060</v>
      </c>
    </row>
    <row r="10269" spans="1:7" x14ac:dyDescent="0.25">
      <c r="A10269" t="s">
        <v>241</v>
      </c>
      <c r="B10269" t="s">
        <v>242</v>
      </c>
      <c r="C10269" t="s">
        <v>243</v>
      </c>
      <c r="D10269" s="1">
        <v>42466</v>
      </c>
      <c r="E10269" s="2">
        <v>300</v>
      </c>
      <c r="F10269" t="s">
        <v>244</v>
      </c>
      <c r="G10269" t="s">
        <v>245</v>
      </c>
    </row>
    <row r="10270" spans="1:7" x14ac:dyDescent="0.25">
      <c r="A10270" t="s">
        <v>241</v>
      </c>
      <c r="B10270" t="s">
        <v>242</v>
      </c>
      <c r="C10270" t="s">
        <v>243</v>
      </c>
      <c r="D10270" s="1">
        <v>42466</v>
      </c>
      <c r="E10270" s="2">
        <v>300</v>
      </c>
      <c r="F10270" t="s">
        <v>246</v>
      </c>
      <c r="G10270" t="s">
        <v>245</v>
      </c>
    </row>
    <row r="10271" spans="1:7" x14ac:dyDescent="0.25">
      <c r="A10271" t="s">
        <v>164</v>
      </c>
      <c r="B10271" t="s">
        <v>165</v>
      </c>
      <c r="C10271" t="s">
        <v>166</v>
      </c>
      <c r="D10271" s="1">
        <v>42466</v>
      </c>
      <c r="E10271" s="2">
        <v>25</v>
      </c>
      <c r="F10271" t="s">
        <v>167</v>
      </c>
      <c r="G10271" t="s">
        <v>1695</v>
      </c>
    </row>
    <row r="10272" spans="1:7" x14ac:dyDescent="0.25">
      <c r="A10272" t="s">
        <v>164</v>
      </c>
      <c r="B10272" t="s">
        <v>165</v>
      </c>
      <c r="C10272" t="s">
        <v>166</v>
      </c>
      <c r="D10272" s="1">
        <v>42466</v>
      </c>
      <c r="E10272" s="2">
        <v>25</v>
      </c>
      <c r="F10272" t="s">
        <v>168</v>
      </c>
      <c r="G10272" t="s">
        <v>1695</v>
      </c>
    </row>
    <row r="10273" spans="1:7" x14ac:dyDescent="0.25">
      <c r="A10273" t="s">
        <v>169</v>
      </c>
      <c r="B10273" t="s">
        <v>170</v>
      </c>
      <c r="C10273" t="s">
        <v>171</v>
      </c>
      <c r="D10273" s="1">
        <v>42466</v>
      </c>
      <c r="E10273" s="2">
        <v>10</v>
      </c>
      <c r="F10273" t="s">
        <v>172</v>
      </c>
      <c r="G10273" t="s">
        <v>1245</v>
      </c>
    </row>
    <row r="10274" spans="1:7" x14ac:dyDescent="0.25">
      <c r="A10274" t="s">
        <v>169</v>
      </c>
      <c r="B10274" t="s">
        <v>170</v>
      </c>
      <c r="C10274" t="s">
        <v>171</v>
      </c>
      <c r="D10274" s="1">
        <v>42466</v>
      </c>
      <c r="E10274" s="2">
        <v>10</v>
      </c>
      <c r="F10274" t="s">
        <v>173</v>
      </c>
      <c r="G10274" t="s">
        <v>1245</v>
      </c>
    </row>
    <row r="10275" spans="1:7" x14ac:dyDescent="0.25">
      <c r="A10275" t="s">
        <v>1464</v>
      </c>
      <c r="B10275" t="s">
        <v>1465</v>
      </c>
      <c r="C10275" t="s">
        <v>627</v>
      </c>
      <c r="D10275" s="1">
        <v>42466</v>
      </c>
      <c r="E10275" s="2">
        <v>20</v>
      </c>
      <c r="F10275" t="s">
        <v>1466</v>
      </c>
      <c r="G10275" t="s">
        <v>2060</v>
      </c>
    </row>
    <row r="10276" spans="1:7" x14ac:dyDescent="0.25">
      <c r="A10276" t="s">
        <v>1464</v>
      </c>
      <c r="B10276" t="s">
        <v>1465</v>
      </c>
      <c r="C10276" t="s">
        <v>627</v>
      </c>
      <c r="D10276" s="1">
        <v>42466</v>
      </c>
      <c r="E10276" s="2">
        <v>20</v>
      </c>
      <c r="F10276" t="s">
        <v>1466</v>
      </c>
      <c r="G10276" t="s">
        <v>2060</v>
      </c>
    </row>
    <row r="10277" spans="1:7" x14ac:dyDescent="0.25">
      <c r="A10277" t="s">
        <v>174</v>
      </c>
      <c r="B10277" t="s">
        <v>175</v>
      </c>
      <c r="C10277" t="s">
        <v>176</v>
      </c>
      <c r="D10277" s="1">
        <v>42466</v>
      </c>
      <c r="E10277" s="2">
        <v>10</v>
      </c>
      <c r="F10277" t="s">
        <v>177</v>
      </c>
      <c r="G10277" t="s">
        <v>114</v>
      </c>
    </row>
    <row r="10278" spans="1:7" x14ac:dyDescent="0.25">
      <c r="A10278" t="s">
        <v>493</v>
      </c>
      <c r="B10278" t="s">
        <v>494</v>
      </c>
      <c r="C10278" t="s">
        <v>495</v>
      </c>
      <c r="D10278" s="1">
        <v>42466</v>
      </c>
      <c r="E10278" s="2">
        <v>10</v>
      </c>
      <c r="F10278" t="s">
        <v>496</v>
      </c>
      <c r="G10278" t="s">
        <v>2456</v>
      </c>
    </row>
    <row r="10279" spans="1:7" x14ac:dyDescent="0.25">
      <c r="A10279" t="s">
        <v>493</v>
      </c>
      <c r="B10279" t="s">
        <v>494</v>
      </c>
      <c r="C10279" t="s">
        <v>495</v>
      </c>
      <c r="D10279" s="1">
        <v>42466</v>
      </c>
      <c r="E10279" s="2">
        <v>10</v>
      </c>
      <c r="F10279" t="s">
        <v>497</v>
      </c>
      <c r="G10279" t="s">
        <v>2456</v>
      </c>
    </row>
    <row r="10280" spans="1:7" x14ac:dyDescent="0.25">
      <c r="A10280" t="s">
        <v>709</v>
      </c>
      <c r="B10280" t="s">
        <v>710</v>
      </c>
      <c r="C10280" t="s">
        <v>705</v>
      </c>
      <c r="D10280" s="1">
        <v>42466</v>
      </c>
      <c r="E10280" s="2">
        <v>84</v>
      </c>
      <c r="F10280" t="s">
        <v>711</v>
      </c>
      <c r="G10280" t="s">
        <v>3225</v>
      </c>
    </row>
    <row r="10281" spans="1:7" x14ac:dyDescent="0.25">
      <c r="A10281" t="s">
        <v>709</v>
      </c>
      <c r="B10281" t="s">
        <v>710</v>
      </c>
      <c r="C10281" t="s">
        <v>705</v>
      </c>
      <c r="D10281" s="1">
        <v>42466</v>
      </c>
      <c r="E10281" s="2">
        <v>84</v>
      </c>
      <c r="F10281" t="s">
        <v>712</v>
      </c>
      <c r="G10281" t="s">
        <v>3225</v>
      </c>
    </row>
    <row r="10282" spans="1:7" x14ac:dyDescent="0.25">
      <c r="A10282" t="s">
        <v>709</v>
      </c>
      <c r="B10282" t="s">
        <v>710</v>
      </c>
      <c r="C10282" t="s">
        <v>705</v>
      </c>
      <c r="D10282" s="1">
        <v>42466</v>
      </c>
      <c r="E10282" s="2">
        <v>84</v>
      </c>
      <c r="F10282" t="s">
        <v>712</v>
      </c>
      <c r="G10282" t="s">
        <v>3225</v>
      </c>
    </row>
    <row r="10283" spans="1:7" x14ac:dyDescent="0.25">
      <c r="A10283" t="s">
        <v>709</v>
      </c>
      <c r="B10283" t="s">
        <v>710</v>
      </c>
      <c r="C10283" t="s">
        <v>705</v>
      </c>
      <c r="D10283" s="1">
        <v>42466</v>
      </c>
      <c r="E10283" s="2">
        <v>41</v>
      </c>
      <c r="F10283" t="s">
        <v>711</v>
      </c>
      <c r="G10283" t="s">
        <v>3225</v>
      </c>
    </row>
    <row r="10284" spans="1:7" x14ac:dyDescent="0.25">
      <c r="A10284" t="s">
        <v>709</v>
      </c>
      <c r="B10284" t="s">
        <v>710</v>
      </c>
      <c r="C10284" t="s">
        <v>705</v>
      </c>
      <c r="D10284" s="1">
        <v>42466</v>
      </c>
      <c r="E10284" s="2">
        <v>41</v>
      </c>
      <c r="F10284" t="s">
        <v>712</v>
      </c>
      <c r="G10284" t="s">
        <v>3225</v>
      </c>
    </row>
    <row r="10285" spans="1:7" x14ac:dyDescent="0.25">
      <c r="A10285" t="s">
        <v>709</v>
      </c>
      <c r="B10285" t="s">
        <v>710</v>
      </c>
      <c r="C10285" t="s">
        <v>705</v>
      </c>
      <c r="D10285" s="1">
        <v>42466</v>
      </c>
      <c r="E10285" s="2">
        <v>41</v>
      </c>
      <c r="F10285" t="s">
        <v>712</v>
      </c>
      <c r="G10285" t="s">
        <v>3225</v>
      </c>
    </row>
    <row r="10286" spans="1:7" x14ac:dyDescent="0.25">
      <c r="A10286" t="s">
        <v>2627</v>
      </c>
      <c r="B10286" t="s">
        <v>2628</v>
      </c>
      <c r="C10286" t="s">
        <v>2629</v>
      </c>
      <c r="D10286" s="1">
        <v>42466</v>
      </c>
      <c r="E10286" s="2">
        <v>100</v>
      </c>
      <c r="F10286" t="s">
        <v>2630</v>
      </c>
      <c r="G10286" t="s">
        <v>321</v>
      </c>
    </row>
    <row r="10287" spans="1:7" x14ac:dyDescent="0.25">
      <c r="A10287" t="s">
        <v>2627</v>
      </c>
      <c r="B10287" t="s">
        <v>2628</v>
      </c>
      <c r="C10287" t="s">
        <v>2629</v>
      </c>
      <c r="D10287" s="1">
        <v>42466</v>
      </c>
      <c r="E10287" s="2">
        <v>100</v>
      </c>
      <c r="F10287" t="s">
        <v>2630</v>
      </c>
      <c r="G10287" t="s">
        <v>321</v>
      </c>
    </row>
    <row r="10288" spans="1:7" x14ac:dyDescent="0.25">
      <c r="A10288" t="s">
        <v>178</v>
      </c>
      <c r="B10288" t="s">
        <v>179</v>
      </c>
      <c r="C10288" t="s">
        <v>180</v>
      </c>
      <c r="D10288" s="1">
        <v>42466</v>
      </c>
      <c r="E10288" s="2">
        <v>5</v>
      </c>
      <c r="F10288" t="s">
        <v>181</v>
      </c>
      <c r="G10288" t="s">
        <v>182</v>
      </c>
    </row>
    <row r="10289" spans="1:7" x14ac:dyDescent="0.25">
      <c r="A10289" t="s">
        <v>1317</v>
      </c>
      <c r="B10289" t="s">
        <v>1318</v>
      </c>
      <c r="C10289" t="s">
        <v>1319</v>
      </c>
      <c r="D10289" s="1">
        <v>42466</v>
      </c>
      <c r="E10289" s="2">
        <v>200</v>
      </c>
      <c r="F10289" t="s">
        <v>1320</v>
      </c>
      <c r="G10289" t="s">
        <v>1328</v>
      </c>
    </row>
    <row r="10290" spans="1:7" x14ac:dyDescent="0.25">
      <c r="A10290" t="s">
        <v>1317</v>
      </c>
      <c r="B10290" t="s">
        <v>1318</v>
      </c>
      <c r="C10290" t="s">
        <v>1319</v>
      </c>
      <c r="D10290" s="1">
        <v>42466</v>
      </c>
      <c r="E10290" s="2">
        <v>200</v>
      </c>
      <c r="F10290" t="s">
        <v>1321</v>
      </c>
      <c r="G10290" t="s">
        <v>1328</v>
      </c>
    </row>
    <row r="10291" spans="1:7" x14ac:dyDescent="0.25">
      <c r="A10291" t="s">
        <v>247</v>
      </c>
      <c r="B10291" t="s">
        <v>248</v>
      </c>
      <c r="C10291" t="s">
        <v>249</v>
      </c>
      <c r="D10291" s="1">
        <v>42466</v>
      </c>
      <c r="E10291" s="2">
        <v>20</v>
      </c>
      <c r="F10291" t="s">
        <v>250</v>
      </c>
      <c r="G10291" t="s">
        <v>251</v>
      </c>
    </row>
    <row r="10292" spans="1:7" x14ac:dyDescent="0.25">
      <c r="A10292" t="s">
        <v>247</v>
      </c>
      <c r="B10292" t="s">
        <v>248</v>
      </c>
      <c r="C10292" t="s">
        <v>249</v>
      </c>
      <c r="D10292" s="1">
        <v>42466</v>
      </c>
      <c r="E10292" s="2">
        <v>20</v>
      </c>
      <c r="F10292" t="s">
        <v>252</v>
      </c>
      <c r="G10292" t="s">
        <v>251</v>
      </c>
    </row>
    <row r="10293" spans="1:7" x14ac:dyDescent="0.25">
      <c r="A10293" t="s">
        <v>671</v>
      </c>
      <c r="B10293" t="s">
        <v>672</v>
      </c>
      <c r="C10293" t="s">
        <v>673</v>
      </c>
      <c r="D10293" s="1">
        <v>42466</v>
      </c>
      <c r="E10293" s="2">
        <v>20</v>
      </c>
      <c r="F10293" t="s">
        <v>674</v>
      </c>
      <c r="G10293" t="s">
        <v>1440</v>
      </c>
    </row>
    <row r="10294" spans="1:7" x14ac:dyDescent="0.25">
      <c r="A10294" t="s">
        <v>671</v>
      </c>
      <c r="B10294" t="s">
        <v>672</v>
      </c>
      <c r="C10294" t="s">
        <v>673</v>
      </c>
      <c r="D10294" s="1">
        <v>42466</v>
      </c>
      <c r="E10294" s="2">
        <v>20</v>
      </c>
      <c r="F10294" t="s">
        <v>675</v>
      </c>
      <c r="G10294" t="s">
        <v>1440</v>
      </c>
    </row>
    <row r="10295" spans="1:7" x14ac:dyDescent="0.25">
      <c r="A10295" t="s">
        <v>259</v>
      </c>
      <c r="B10295" t="s">
        <v>260</v>
      </c>
      <c r="C10295" t="s">
        <v>261</v>
      </c>
      <c r="D10295" s="1">
        <v>42466</v>
      </c>
      <c r="E10295" s="2">
        <v>10</v>
      </c>
      <c r="F10295" t="s">
        <v>262</v>
      </c>
      <c r="G10295" t="s">
        <v>1695</v>
      </c>
    </row>
    <row r="10296" spans="1:7" x14ac:dyDescent="0.25">
      <c r="A10296" t="s">
        <v>1356</v>
      </c>
      <c r="B10296" t="s">
        <v>307</v>
      </c>
      <c r="C10296" t="s">
        <v>1357</v>
      </c>
      <c r="D10296" s="1">
        <v>42466</v>
      </c>
      <c r="E10296" s="2">
        <v>5</v>
      </c>
      <c r="F10296" t="s">
        <v>1358</v>
      </c>
      <c r="G10296" t="s">
        <v>1245</v>
      </c>
    </row>
    <row r="10297" spans="1:7" x14ac:dyDescent="0.25">
      <c r="A10297" t="s">
        <v>3002</v>
      </c>
      <c r="B10297" t="s">
        <v>3003</v>
      </c>
      <c r="D10297" s="1">
        <v>42466</v>
      </c>
      <c r="E10297" s="2">
        <v>10000</v>
      </c>
      <c r="F10297" t="s">
        <v>3004</v>
      </c>
      <c r="G10297" t="s">
        <v>3005</v>
      </c>
    </row>
    <row r="10298" spans="1:7" x14ac:dyDescent="0.25">
      <c r="A10298" t="s">
        <v>1595</v>
      </c>
      <c r="B10298" t="s">
        <v>1596</v>
      </c>
      <c r="D10298" s="1">
        <v>42466</v>
      </c>
      <c r="E10298" s="2">
        <v>300</v>
      </c>
      <c r="F10298" t="s">
        <v>1597</v>
      </c>
      <c r="G10298" t="s">
        <v>1598</v>
      </c>
    </row>
    <row r="10299" spans="1:7" x14ac:dyDescent="0.25">
      <c r="A10299" t="s">
        <v>3614</v>
      </c>
      <c r="B10299" t="s">
        <v>3615</v>
      </c>
      <c r="D10299" s="1">
        <v>42466</v>
      </c>
      <c r="E10299" s="2">
        <v>1000</v>
      </c>
      <c r="G10299" t="s">
        <v>276</v>
      </c>
    </row>
    <row r="10300" spans="1:7" x14ac:dyDescent="0.25">
      <c r="A10300" t="s">
        <v>570</v>
      </c>
      <c r="B10300" t="s">
        <v>571</v>
      </c>
      <c r="C10300" t="s">
        <v>572</v>
      </c>
      <c r="D10300" s="1">
        <v>42466</v>
      </c>
      <c r="E10300" s="2">
        <v>25</v>
      </c>
      <c r="F10300" t="s">
        <v>573</v>
      </c>
      <c r="G10300" t="s">
        <v>2999</v>
      </c>
    </row>
    <row r="10301" spans="1:7" x14ac:dyDescent="0.25">
      <c r="A10301" t="s">
        <v>2153</v>
      </c>
      <c r="B10301" t="s">
        <v>614</v>
      </c>
      <c r="C10301" t="s">
        <v>1310</v>
      </c>
      <c r="D10301" s="1">
        <v>42466</v>
      </c>
      <c r="E10301" s="2">
        <v>10</v>
      </c>
      <c r="F10301" t="s">
        <v>2154</v>
      </c>
      <c r="G10301" t="s">
        <v>1245</v>
      </c>
    </row>
    <row r="10302" spans="1:7" x14ac:dyDescent="0.25">
      <c r="A10302" t="s">
        <v>529</v>
      </c>
      <c r="B10302" t="s">
        <v>290</v>
      </c>
      <c r="C10302" t="s">
        <v>530</v>
      </c>
      <c r="D10302" s="1">
        <v>42466</v>
      </c>
      <c r="E10302" s="2">
        <v>25</v>
      </c>
      <c r="F10302" t="s">
        <v>531</v>
      </c>
      <c r="G10302" t="s">
        <v>3282</v>
      </c>
    </row>
    <row r="10303" spans="1:7" x14ac:dyDescent="0.25">
      <c r="A10303" t="s">
        <v>2000</v>
      </c>
      <c r="B10303" t="s">
        <v>2001</v>
      </c>
      <c r="C10303" t="s">
        <v>2002</v>
      </c>
      <c r="D10303" s="1">
        <v>42466</v>
      </c>
      <c r="E10303" s="2">
        <v>50</v>
      </c>
      <c r="F10303" t="s">
        <v>2003</v>
      </c>
      <c r="G10303" t="s">
        <v>2681</v>
      </c>
    </row>
    <row r="10304" spans="1:7" x14ac:dyDescent="0.25">
      <c r="A10304" t="s">
        <v>2000</v>
      </c>
      <c r="B10304" t="s">
        <v>2001</v>
      </c>
      <c r="C10304" t="s">
        <v>2002</v>
      </c>
      <c r="D10304" s="1">
        <v>42466</v>
      </c>
      <c r="E10304" s="2">
        <v>50</v>
      </c>
      <c r="F10304" t="s">
        <v>2004</v>
      </c>
      <c r="G10304" t="s">
        <v>2681</v>
      </c>
    </row>
    <row r="10305" spans="1:7" x14ac:dyDescent="0.25">
      <c r="A10305" t="s">
        <v>2000</v>
      </c>
      <c r="B10305" t="s">
        <v>2001</v>
      </c>
      <c r="C10305" t="s">
        <v>2002</v>
      </c>
      <c r="D10305" s="1">
        <v>42466</v>
      </c>
      <c r="E10305" s="2">
        <v>10</v>
      </c>
      <c r="F10305" t="s">
        <v>2003</v>
      </c>
      <c r="G10305" t="s">
        <v>97</v>
      </c>
    </row>
    <row r="10306" spans="1:7" x14ac:dyDescent="0.25">
      <c r="A10306" t="s">
        <v>2000</v>
      </c>
      <c r="B10306" t="s">
        <v>2001</v>
      </c>
      <c r="C10306" t="s">
        <v>2002</v>
      </c>
      <c r="D10306" s="1">
        <v>42466</v>
      </c>
      <c r="E10306" s="2">
        <v>10</v>
      </c>
      <c r="F10306" t="s">
        <v>2004</v>
      </c>
      <c r="G10306" t="s">
        <v>97</v>
      </c>
    </row>
    <row r="10307" spans="1:7" x14ac:dyDescent="0.25">
      <c r="A10307" t="s">
        <v>87</v>
      </c>
      <c r="B10307" t="s">
        <v>88</v>
      </c>
      <c r="C10307" t="s">
        <v>89</v>
      </c>
      <c r="D10307" s="1">
        <v>42466</v>
      </c>
      <c r="E10307" s="2">
        <v>25</v>
      </c>
      <c r="F10307" t="s">
        <v>90</v>
      </c>
      <c r="G10307" t="s">
        <v>1695</v>
      </c>
    </row>
    <row r="10308" spans="1:7" x14ac:dyDescent="0.25">
      <c r="A10308" t="s">
        <v>87</v>
      </c>
      <c r="B10308" t="s">
        <v>88</v>
      </c>
      <c r="C10308" t="s">
        <v>89</v>
      </c>
      <c r="D10308" s="1">
        <v>42466</v>
      </c>
      <c r="E10308" s="2">
        <v>25</v>
      </c>
      <c r="F10308" t="s">
        <v>91</v>
      </c>
      <c r="G10308" t="s">
        <v>1695</v>
      </c>
    </row>
    <row r="10309" spans="1:7" x14ac:dyDescent="0.25">
      <c r="A10309" t="s">
        <v>87</v>
      </c>
      <c r="B10309" t="s">
        <v>88</v>
      </c>
      <c r="C10309" t="s">
        <v>89</v>
      </c>
      <c r="D10309" s="1">
        <v>42466</v>
      </c>
      <c r="E10309" s="2">
        <v>25</v>
      </c>
      <c r="F10309" t="s">
        <v>91</v>
      </c>
      <c r="G10309" t="s">
        <v>1695</v>
      </c>
    </row>
    <row r="10310" spans="1:7" x14ac:dyDescent="0.25">
      <c r="A10310" t="s">
        <v>87</v>
      </c>
      <c r="B10310" t="s">
        <v>88</v>
      </c>
      <c r="C10310" t="s">
        <v>89</v>
      </c>
      <c r="D10310" s="1">
        <v>42466</v>
      </c>
      <c r="E10310" s="2">
        <v>25</v>
      </c>
      <c r="F10310" t="s">
        <v>92</v>
      </c>
      <c r="G10310" t="s">
        <v>1695</v>
      </c>
    </row>
    <row r="10311" spans="1:7" x14ac:dyDescent="0.25">
      <c r="A10311" t="s">
        <v>1590</v>
      </c>
      <c r="B10311" t="s">
        <v>1591</v>
      </c>
      <c r="C10311" t="s">
        <v>1592</v>
      </c>
      <c r="D10311" s="1">
        <v>42466</v>
      </c>
      <c r="E10311" s="2">
        <v>5</v>
      </c>
      <c r="F10311" t="s">
        <v>1593</v>
      </c>
      <c r="G10311" t="s">
        <v>1245</v>
      </c>
    </row>
    <row r="10312" spans="1:7" x14ac:dyDescent="0.25">
      <c r="A10312" t="s">
        <v>574</v>
      </c>
      <c r="B10312" t="s">
        <v>575</v>
      </c>
      <c r="C10312" t="s">
        <v>576</v>
      </c>
      <c r="D10312" s="1">
        <v>42466</v>
      </c>
      <c r="E10312" s="2">
        <v>500</v>
      </c>
      <c r="F10312" t="s">
        <v>577</v>
      </c>
      <c r="G10312" t="s">
        <v>1440</v>
      </c>
    </row>
    <row r="10313" spans="1:7" x14ac:dyDescent="0.25">
      <c r="A10313" t="s">
        <v>574</v>
      </c>
      <c r="B10313" t="s">
        <v>575</v>
      </c>
      <c r="C10313" t="s">
        <v>576</v>
      </c>
      <c r="D10313" s="1">
        <v>42466</v>
      </c>
      <c r="E10313" s="2">
        <v>500</v>
      </c>
      <c r="F10313" t="s">
        <v>578</v>
      </c>
      <c r="G10313" t="s">
        <v>1440</v>
      </c>
    </row>
    <row r="10314" spans="1:7" x14ac:dyDescent="0.25">
      <c r="A10314" t="s">
        <v>82</v>
      </c>
      <c r="B10314" t="s">
        <v>83</v>
      </c>
      <c r="C10314" t="s">
        <v>84</v>
      </c>
      <c r="D10314" s="1">
        <v>42466</v>
      </c>
      <c r="E10314" s="2">
        <v>10</v>
      </c>
      <c r="F10314" t="s">
        <v>85</v>
      </c>
      <c r="G10314" t="s">
        <v>1245</v>
      </c>
    </row>
    <row r="10315" spans="1:7" x14ac:dyDescent="0.25">
      <c r="A10315" t="s">
        <v>82</v>
      </c>
      <c r="B10315" t="s">
        <v>83</v>
      </c>
      <c r="C10315" t="s">
        <v>84</v>
      </c>
      <c r="D10315" s="1">
        <v>42466</v>
      </c>
      <c r="E10315" s="2">
        <v>10</v>
      </c>
      <c r="F10315" t="s">
        <v>86</v>
      </c>
      <c r="G10315" t="s">
        <v>1245</v>
      </c>
    </row>
    <row r="10316" spans="1:7" x14ac:dyDescent="0.25">
      <c r="A10316" t="s">
        <v>2690</v>
      </c>
      <c r="B10316" t="s">
        <v>2691</v>
      </c>
      <c r="C10316" t="s">
        <v>2692</v>
      </c>
      <c r="D10316" s="1">
        <v>42466</v>
      </c>
      <c r="E10316" s="2">
        <v>50</v>
      </c>
      <c r="F10316" t="s">
        <v>2693</v>
      </c>
      <c r="G10316" t="s">
        <v>1725</v>
      </c>
    </row>
    <row r="10317" spans="1:7" x14ac:dyDescent="0.25">
      <c r="A10317" t="s">
        <v>2690</v>
      </c>
      <c r="B10317" t="s">
        <v>2691</v>
      </c>
      <c r="C10317" t="s">
        <v>2692</v>
      </c>
      <c r="D10317" s="1">
        <v>42466</v>
      </c>
      <c r="E10317" s="2">
        <v>50</v>
      </c>
      <c r="F10317" t="s">
        <v>2693</v>
      </c>
      <c r="G10317" t="s">
        <v>1715</v>
      </c>
    </row>
    <row r="10318" spans="1:7" x14ac:dyDescent="0.25">
      <c r="A10318" t="s">
        <v>2686</v>
      </c>
      <c r="B10318" t="s">
        <v>2687</v>
      </c>
      <c r="C10318" t="s">
        <v>2688</v>
      </c>
      <c r="D10318" s="1">
        <v>42466</v>
      </c>
      <c r="E10318" s="2">
        <v>40</v>
      </c>
      <c r="F10318" t="s">
        <v>2689</v>
      </c>
      <c r="G10318" t="s">
        <v>97</v>
      </c>
    </row>
    <row r="10319" spans="1:7" x14ac:dyDescent="0.25">
      <c r="A10319" t="s">
        <v>2717</v>
      </c>
      <c r="B10319" t="s">
        <v>2718</v>
      </c>
      <c r="C10319" t="s">
        <v>2425</v>
      </c>
      <c r="D10319" s="1">
        <v>42466</v>
      </c>
      <c r="E10319" s="2">
        <v>25</v>
      </c>
      <c r="F10319" t="s">
        <v>2719</v>
      </c>
      <c r="G10319" t="s">
        <v>2456</v>
      </c>
    </row>
    <row r="10320" spans="1:7" x14ac:dyDescent="0.25">
      <c r="A10320" t="s">
        <v>2717</v>
      </c>
      <c r="B10320" t="s">
        <v>2718</v>
      </c>
      <c r="C10320" t="s">
        <v>2425</v>
      </c>
      <c r="D10320" s="1">
        <v>42466</v>
      </c>
      <c r="E10320" s="2">
        <v>25</v>
      </c>
      <c r="F10320" t="s">
        <v>2720</v>
      </c>
      <c r="G10320" t="s">
        <v>2456</v>
      </c>
    </row>
    <row r="10321" spans="1:7" x14ac:dyDescent="0.25">
      <c r="A10321" t="s">
        <v>2678</v>
      </c>
      <c r="B10321" t="s">
        <v>248</v>
      </c>
      <c r="C10321" t="s">
        <v>2679</v>
      </c>
      <c r="D10321" s="1">
        <v>42466</v>
      </c>
      <c r="E10321" s="2">
        <v>10</v>
      </c>
      <c r="F10321" t="s">
        <v>2680</v>
      </c>
      <c r="G10321" t="s">
        <v>2663</v>
      </c>
    </row>
    <row r="10322" spans="1:7" x14ac:dyDescent="0.25">
      <c r="A10322" t="s">
        <v>328</v>
      </c>
      <c r="B10322" t="s">
        <v>329</v>
      </c>
      <c r="C10322" t="s">
        <v>330</v>
      </c>
      <c r="D10322" s="1">
        <v>42466</v>
      </c>
      <c r="E10322" s="2">
        <v>150</v>
      </c>
      <c r="F10322" t="s">
        <v>331</v>
      </c>
      <c r="G10322" t="s">
        <v>828</v>
      </c>
    </row>
    <row r="10323" spans="1:7" x14ac:dyDescent="0.25">
      <c r="A10323" t="s">
        <v>328</v>
      </c>
      <c r="B10323" t="s">
        <v>329</v>
      </c>
      <c r="C10323" t="s">
        <v>330</v>
      </c>
      <c r="D10323" s="1">
        <v>42466</v>
      </c>
      <c r="E10323" s="2">
        <v>150</v>
      </c>
      <c r="F10323" t="s">
        <v>332</v>
      </c>
      <c r="G10323" t="s">
        <v>828</v>
      </c>
    </row>
    <row r="10324" spans="1:7" x14ac:dyDescent="0.25">
      <c r="A10324" t="s">
        <v>2721</v>
      </c>
      <c r="B10324" t="s">
        <v>2722</v>
      </c>
      <c r="C10324" t="s">
        <v>2723</v>
      </c>
      <c r="D10324" s="1">
        <v>42466</v>
      </c>
      <c r="E10324" s="2">
        <v>15</v>
      </c>
      <c r="F10324" t="s">
        <v>2724</v>
      </c>
      <c r="G10324" t="s">
        <v>3345</v>
      </c>
    </row>
    <row r="10325" spans="1:7" x14ac:dyDescent="0.25">
      <c r="A10325" t="s">
        <v>2721</v>
      </c>
      <c r="B10325" t="s">
        <v>2722</v>
      </c>
      <c r="C10325" t="s">
        <v>2723</v>
      </c>
      <c r="D10325" s="1">
        <v>42466</v>
      </c>
      <c r="E10325" s="2">
        <v>15</v>
      </c>
      <c r="F10325" t="s">
        <v>2725</v>
      </c>
      <c r="G10325" t="s">
        <v>3345</v>
      </c>
    </row>
    <row r="10326" spans="1:7" x14ac:dyDescent="0.25">
      <c r="A10326" t="s">
        <v>2721</v>
      </c>
      <c r="B10326" t="s">
        <v>2722</v>
      </c>
      <c r="C10326" t="s">
        <v>2723</v>
      </c>
      <c r="D10326" s="1">
        <v>42466</v>
      </c>
      <c r="E10326" s="2">
        <v>15</v>
      </c>
      <c r="F10326" t="s">
        <v>2726</v>
      </c>
      <c r="G10326" t="s">
        <v>3345</v>
      </c>
    </row>
    <row r="10327" spans="1:7" x14ac:dyDescent="0.25">
      <c r="A10327" t="s">
        <v>2742</v>
      </c>
      <c r="B10327" t="s">
        <v>2743</v>
      </c>
      <c r="C10327" t="s">
        <v>2744</v>
      </c>
      <c r="D10327" s="1">
        <v>42466</v>
      </c>
      <c r="E10327" s="2">
        <v>150</v>
      </c>
      <c r="F10327" t="s">
        <v>2745</v>
      </c>
      <c r="G10327" t="s">
        <v>2746</v>
      </c>
    </row>
    <row r="10328" spans="1:7" x14ac:dyDescent="0.25">
      <c r="A10328" t="s">
        <v>2742</v>
      </c>
      <c r="B10328" t="s">
        <v>2743</v>
      </c>
      <c r="C10328" t="s">
        <v>2744</v>
      </c>
      <c r="D10328" s="1">
        <v>42466</v>
      </c>
      <c r="E10328" s="2">
        <v>150</v>
      </c>
      <c r="F10328" t="s">
        <v>2747</v>
      </c>
      <c r="G10328" t="s">
        <v>2746</v>
      </c>
    </row>
    <row r="10329" spans="1:7" x14ac:dyDescent="0.25">
      <c r="A10329" t="s">
        <v>333</v>
      </c>
      <c r="B10329" t="s">
        <v>152</v>
      </c>
      <c r="C10329" t="s">
        <v>334</v>
      </c>
      <c r="D10329" s="1">
        <v>42466</v>
      </c>
      <c r="E10329" s="2">
        <v>2</v>
      </c>
      <c r="F10329" t="s">
        <v>335</v>
      </c>
      <c r="G10329" t="s">
        <v>114</v>
      </c>
    </row>
    <row r="10330" spans="1:7" x14ac:dyDescent="0.25">
      <c r="A10330" t="s">
        <v>333</v>
      </c>
      <c r="B10330" t="s">
        <v>152</v>
      </c>
      <c r="C10330" t="s">
        <v>334</v>
      </c>
      <c r="D10330" s="1">
        <v>42466</v>
      </c>
      <c r="E10330" s="2">
        <v>2</v>
      </c>
      <c r="F10330" t="s">
        <v>336</v>
      </c>
      <c r="G10330" t="s">
        <v>114</v>
      </c>
    </row>
    <row r="10331" spans="1:7" x14ac:dyDescent="0.25">
      <c r="A10331" t="s">
        <v>3472</v>
      </c>
      <c r="B10331" t="s">
        <v>3473</v>
      </c>
      <c r="C10331" t="s">
        <v>3474</v>
      </c>
      <c r="D10331" s="1">
        <v>42466</v>
      </c>
      <c r="E10331" s="2">
        <v>500</v>
      </c>
      <c r="F10331" t="s">
        <v>3475</v>
      </c>
      <c r="G10331" t="s">
        <v>114</v>
      </c>
    </row>
    <row r="10332" spans="1:7" x14ac:dyDescent="0.25">
      <c r="A10332" t="s">
        <v>3616</v>
      </c>
      <c r="B10332" t="s">
        <v>3617</v>
      </c>
      <c r="C10332" t="s">
        <v>3618</v>
      </c>
      <c r="D10332" s="1">
        <v>42466</v>
      </c>
      <c r="E10332" s="2">
        <v>500</v>
      </c>
      <c r="F10332" t="s">
        <v>3619</v>
      </c>
      <c r="G10332" t="s">
        <v>3612</v>
      </c>
    </row>
    <row r="10333" spans="1:7" x14ac:dyDescent="0.25">
      <c r="A10333" t="s">
        <v>1803</v>
      </c>
      <c r="B10333" t="s">
        <v>1804</v>
      </c>
      <c r="C10333" t="s">
        <v>1805</v>
      </c>
      <c r="D10333" s="1">
        <v>42466</v>
      </c>
      <c r="E10333" s="2">
        <v>25</v>
      </c>
      <c r="F10333" t="s">
        <v>1806</v>
      </c>
      <c r="G10333" t="s">
        <v>97</v>
      </c>
    </row>
    <row r="10334" spans="1:7" x14ac:dyDescent="0.25">
      <c r="A10334" t="s">
        <v>322</v>
      </c>
      <c r="B10334" t="s">
        <v>323</v>
      </c>
      <c r="C10334" t="s">
        <v>324</v>
      </c>
      <c r="D10334" s="1">
        <v>42466</v>
      </c>
      <c r="E10334" s="2">
        <v>75</v>
      </c>
      <c r="F10334" t="s">
        <v>325</v>
      </c>
      <c r="G10334" t="s">
        <v>326</v>
      </c>
    </row>
    <row r="10335" spans="1:7" x14ac:dyDescent="0.25">
      <c r="A10335" t="s">
        <v>322</v>
      </c>
      <c r="B10335" t="s">
        <v>323</v>
      </c>
      <c r="C10335" t="s">
        <v>324</v>
      </c>
      <c r="D10335" s="1">
        <v>42466</v>
      </c>
      <c r="E10335" s="2">
        <v>75</v>
      </c>
      <c r="F10335" t="s">
        <v>327</v>
      </c>
      <c r="G10335" t="s">
        <v>326</v>
      </c>
    </row>
    <row r="10336" spans="1:7" x14ac:dyDescent="0.25">
      <c r="A10336" t="s">
        <v>44</v>
      </c>
      <c r="B10336" t="s">
        <v>45</v>
      </c>
      <c r="C10336" t="s">
        <v>46</v>
      </c>
      <c r="D10336" s="1">
        <v>42466</v>
      </c>
      <c r="E10336" s="2">
        <v>2000</v>
      </c>
      <c r="F10336" t="s">
        <v>47</v>
      </c>
      <c r="G10336" t="s">
        <v>3333</v>
      </c>
    </row>
    <row r="10337" spans="1:7" x14ac:dyDescent="0.25">
      <c r="A10337" t="s">
        <v>44</v>
      </c>
      <c r="B10337" t="s">
        <v>45</v>
      </c>
      <c r="C10337" t="s">
        <v>46</v>
      </c>
      <c r="D10337" s="1">
        <v>42466</v>
      </c>
      <c r="E10337" s="2">
        <v>2000</v>
      </c>
      <c r="F10337" t="s">
        <v>48</v>
      </c>
      <c r="G10337" t="s">
        <v>3333</v>
      </c>
    </row>
    <row r="10338" spans="1:7" x14ac:dyDescent="0.25">
      <c r="A10338" t="s">
        <v>312</v>
      </c>
      <c r="B10338" t="s">
        <v>248</v>
      </c>
      <c r="C10338" t="s">
        <v>313</v>
      </c>
      <c r="D10338" s="1">
        <v>42466</v>
      </c>
      <c r="E10338" s="2">
        <v>50</v>
      </c>
      <c r="F10338" t="s">
        <v>314</v>
      </c>
      <c r="G10338" t="s">
        <v>315</v>
      </c>
    </row>
    <row r="10339" spans="1:7" x14ac:dyDescent="0.25">
      <c r="A10339" t="s">
        <v>482</v>
      </c>
      <c r="B10339" t="s">
        <v>483</v>
      </c>
      <c r="C10339" t="s">
        <v>484</v>
      </c>
      <c r="D10339" s="1">
        <v>42466</v>
      </c>
      <c r="E10339" s="2">
        <v>25</v>
      </c>
      <c r="F10339" t="s">
        <v>485</v>
      </c>
      <c r="G10339" t="s">
        <v>67</v>
      </c>
    </row>
    <row r="10340" spans="1:7" x14ac:dyDescent="0.25">
      <c r="A10340" t="s">
        <v>482</v>
      </c>
      <c r="B10340" t="s">
        <v>483</v>
      </c>
      <c r="C10340" t="s">
        <v>484</v>
      </c>
      <c r="D10340" s="1">
        <v>42466</v>
      </c>
      <c r="E10340" s="2">
        <v>125</v>
      </c>
      <c r="F10340" t="s">
        <v>485</v>
      </c>
      <c r="G10340" t="s">
        <v>2271</v>
      </c>
    </row>
    <row r="10341" spans="1:7" x14ac:dyDescent="0.25">
      <c r="A10341" t="s">
        <v>316</v>
      </c>
      <c r="B10341" t="s">
        <v>317</v>
      </c>
      <c r="C10341" t="s">
        <v>318</v>
      </c>
      <c r="D10341" s="1">
        <v>42466</v>
      </c>
      <c r="E10341" s="2">
        <v>40</v>
      </c>
      <c r="F10341" t="s">
        <v>319</v>
      </c>
      <c r="G10341" t="s">
        <v>1275</v>
      </c>
    </row>
    <row r="10342" spans="1:7" x14ac:dyDescent="0.25">
      <c r="A10342" t="s">
        <v>316</v>
      </c>
      <c r="B10342" t="s">
        <v>317</v>
      </c>
      <c r="C10342" t="s">
        <v>318</v>
      </c>
      <c r="D10342" s="1">
        <v>42466</v>
      </c>
      <c r="E10342" s="2">
        <v>40</v>
      </c>
      <c r="F10342" t="s">
        <v>320</v>
      </c>
      <c r="G10342" t="s">
        <v>1275</v>
      </c>
    </row>
    <row r="10343" spans="1:7" x14ac:dyDescent="0.25">
      <c r="A10343" t="s">
        <v>49</v>
      </c>
      <c r="B10343" t="s">
        <v>50</v>
      </c>
      <c r="C10343" t="s">
        <v>51</v>
      </c>
      <c r="D10343" s="1">
        <v>42474</v>
      </c>
      <c r="E10343" s="2">
        <v>125</v>
      </c>
      <c r="F10343" t="s">
        <v>52</v>
      </c>
      <c r="G10343" t="s">
        <v>34</v>
      </c>
    </row>
    <row r="10344" spans="1:7" x14ac:dyDescent="0.25">
      <c r="A10344" t="s">
        <v>44</v>
      </c>
      <c r="B10344" t="s">
        <v>45</v>
      </c>
      <c r="C10344" t="s">
        <v>46</v>
      </c>
      <c r="D10344" s="1">
        <v>42474</v>
      </c>
      <c r="E10344" s="2">
        <v>83.33</v>
      </c>
      <c r="F10344" t="s">
        <v>47</v>
      </c>
      <c r="G10344" t="s">
        <v>34</v>
      </c>
    </row>
    <row r="10345" spans="1:7" x14ac:dyDescent="0.25">
      <c r="A10345" t="s">
        <v>44</v>
      </c>
      <c r="B10345" t="s">
        <v>45</v>
      </c>
      <c r="C10345" t="s">
        <v>46</v>
      </c>
      <c r="D10345" s="1">
        <v>42474</v>
      </c>
      <c r="E10345" s="2">
        <v>83.33</v>
      </c>
      <c r="F10345" t="s">
        <v>48</v>
      </c>
      <c r="G10345" t="s">
        <v>34</v>
      </c>
    </row>
    <row r="10346" spans="1:7" x14ac:dyDescent="0.25">
      <c r="A10346" t="s">
        <v>10</v>
      </c>
      <c r="B10346" t="s">
        <v>11</v>
      </c>
      <c r="C10346" t="s">
        <v>12</v>
      </c>
      <c r="D10346" s="1">
        <v>42474</v>
      </c>
      <c r="E10346" s="2">
        <v>83.33</v>
      </c>
      <c r="G10346" t="s">
        <v>34</v>
      </c>
    </row>
    <row r="10347" spans="1:7" x14ac:dyDescent="0.25">
      <c r="A10347" t="s">
        <v>40</v>
      </c>
      <c r="B10347" t="s">
        <v>41</v>
      </c>
      <c r="C10347" t="s">
        <v>42</v>
      </c>
      <c r="D10347" s="1">
        <v>42474</v>
      </c>
      <c r="E10347" s="2">
        <v>166.66</v>
      </c>
      <c r="F10347" t="s">
        <v>43</v>
      </c>
      <c r="G10347" t="s">
        <v>2609</v>
      </c>
    </row>
    <row r="10348" spans="1:7" x14ac:dyDescent="0.25">
      <c r="A10348" t="s">
        <v>53</v>
      </c>
      <c r="B10348" t="s">
        <v>54</v>
      </c>
      <c r="C10348" t="s">
        <v>55</v>
      </c>
      <c r="D10348" s="1">
        <v>42474</v>
      </c>
      <c r="E10348" s="2">
        <v>125</v>
      </c>
      <c r="F10348" t="s">
        <v>56</v>
      </c>
      <c r="G10348" t="s">
        <v>34</v>
      </c>
    </row>
    <row r="10349" spans="1:7" x14ac:dyDescent="0.25">
      <c r="A10349" t="s">
        <v>53</v>
      </c>
      <c r="B10349" t="s">
        <v>54</v>
      </c>
      <c r="C10349" t="s">
        <v>55</v>
      </c>
      <c r="D10349" s="1">
        <v>42474</v>
      </c>
      <c r="E10349" s="2">
        <v>125</v>
      </c>
      <c r="F10349" t="s">
        <v>57</v>
      </c>
      <c r="G10349" t="s">
        <v>34</v>
      </c>
    </row>
    <row r="10350" spans="1:7" x14ac:dyDescent="0.25">
      <c r="A10350" t="s">
        <v>2285</v>
      </c>
      <c r="B10350" t="s">
        <v>2286</v>
      </c>
      <c r="C10350" t="s">
        <v>2287</v>
      </c>
      <c r="D10350" s="1">
        <v>42474</v>
      </c>
      <c r="E10350" s="2">
        <v>83.33</v>
      </c>
      <c r="G10350" t="s">
        <v>34</v>
      </c>
    </row>
    <row r="10351" spans="1:7" x14ac:dyDescent="0.25">
      <c r="A10351" t="s">
        <v>3275</v>
      </c>
      <c r="B10351" t="s">
        <v>3276</v>
      </c>
      <c r="C10351" t="s">
        <v>3277</v>
      </c>
      <c r="D10351" s="1">
        <v>42474</v>
      </c>
      <c r="E10351" s="2">
        <v>50</v>
      </c>
      <c r="F10351" t="s">
        <v>3278</v>
      </c>
      <c r="G10351" t="s">
        <v>3155</v>
      </c>
    </row>
    <row r="10352" spans="1:7" x14ac:dyDescent="0.25">
      <c r="A10352" t="s">
        <v>1257</v>
      </c>
      <c r="B10352" t="s">
        <v>1258</v>
      </c>
      <c r="C10352" t="s">
        <v>1259</v>
      </c>
      <c r="D10352" s="1">
        <v>42474</v>
      </c>
      <c r="E10352" s="2">
        <v>83.33</v>
      </c>
      <c r="F10352" t="s">
        <v>1260</v>
      </c>
      <c r="G10352" t="s">
        <v>34</v>
      </c>
    </row>
    <row r="10353" spans="1:7" x14ac:dyDescent="0.25">
      <c r="A10353" t="s">
        <v>293</v>
      </c>
      <c r="B10353" t="s">
        <v>248</v>
      </c>
      <c r="C10353" t="s">
        <v>294</v>
      </c>
      <c r="D10353" s="1">
        <v>42478</v>
      </c>
      <c r="E10353" s="2">
        <v>30</v>
      </c>
      <c r="F10353" t="s">
        <v>295</v>
      </c>
      <c r="G10353" t="s">
        <v>1589</v>
      </c>
    </row>
    <row r="10354" spans="1:7" x14ac:dyDescent="0.25">
      <c r="A10354" t="s">
        <v>293</v>
      </c>
      <c r="B10354" t="s">
        <v>248</v>
      </c>
      <c r="C10354" t="s">
        <v>294</v>
      </c>
      <c r="D10354" s="1">
        <v>42478</v>
      </c>
      <c r="E10354" s="2">
        <v>30</v>
      </c>
      <c r="F10354" t="s">
        <v>295</v>
      </c>
      <c r="G10354" t="s">
        <v>1589</v>
      </c>
    </row>
    <row r="10355" spans="1:7" x14ac:dyDescent="0.25">
      <c r="A10355" t="s">
        <v>129</v>
      </c>
      <c r="B10355" t="s">
        <v>130</v>
      </c>
      <c r="C10355" t="s">
        <v>131</v>
      </c>
      <c r="D10355" s="1">
        <v>42478</v>
      </c>
      <c r="E10355" s="2">
        <v>10</v>
      </c>
      <c r="F10355" t="s">
        <v>132</v>
      </c>
      <c r="G10355" t="s">
        <v>9</v>
      </c>
    </row>
    <row r="10356" spans="1:7" x14ac:dyDescent="0.25">
      <c r="A10356" t="s">
        <v>2753</v>
      </c>
      <c r="B10356" t="s">
        <v>740</v>
      </c>
      <c r="C10356" t="s">
        <v>2754</v>
      </c>
      <c r="D10356" s="1">
        <v>42478</v>
      </c>
      <c r="E10356" s="2">
        <v>5</v>
      </c>
      <c r="F10356" t="s">
        <v>2755</v>
      </c>
      <c r="G10356" t="s">
        <v>2663</v>
      </c>
    </row>
    <row r="10357" spans="1:7" x14ac:dyDescent="0.25">
      <c r="A10357" t="s">
        <v>2753</v>
      </c>
      <c r="B10357" t="s">
        <v>740</v>
      </c>
      <c r="C10357" t="s">
        <v>2754</v>
      </c>
      <c r="D10357" s="1">
        <v>42478</v>
      </c>
      <c r="E10357" s="2">
        <v>5</v>
      </c>
      <c r="F10357" t="s">
        <v>2756</v>
      </c>
      <c r="G10357" t="s">
        <v>2663</v>
      </c>
    </row>
    <row r="10358" spans="1:7" x14ac:dyDescent="0.25">
      <c r="A10358" t="s">
        <v>2753</v>
      </c>
      <c r="B10358" t="s">
        <v>740</v>
      </c>
      <c r="C10358" t="s">
        <v>2754</v>
      </c>
      <c r="D10358" s="1">
        <v>42478</v>
      </c>
      <c r="E10358" s="2">
        <v>5</v>
      </c>
      <c r="F10358" t="s">
        <v>2757</v>
      </c>
      <c r="G10358" t="s">
        <v>2663</v>
      </c>
    </row>
    <row r="10359" spans="1:7" x14ac:dyDescent="0.25">
      <c r="A10359" t="s">
        <v>278</v>
      </c>
      <c r="B10359" t="s">
        <v>279</v>
      </c>
      <c r="C10359" t="s">
        <v>280</v>
      </c>
      <c r="D10359" s="1">
        <v>42478</v>
      </c>
      <c r="E10359" s="2">
        <v>5</v>
      </c>
      <c r="F10359" t="s">
        <v>281</v>
      </c>
      <c r="G10359" t="s">
        <v>282</v>
      </c>
    </row>
    <row r="10360" spans="1:7" x14ac:dyDescent="0.25">
      <c r="A10360" t="s">
        <v>138</v>
      </c>
      <c r="B10360" t="s">
        <v>139</v>
      </c>
      <c r="C10360" t="s">
        <v>140</v>
      </c>
      <c r="D10360" s="1">
        <v>42478</v>
      </c>
      <c r="E10360" s="2">
        <v>40</v>
      </c>
      <c r="F10360" t="s">
        <v>141</v>
      </c>
      <c r="G10360" t="s">
        <v>1245</v>
      </c>
    </row>
    <row r="10361" spans="1:7" x14ac:dyDescent="0.25">
      <c r="A10361" t="s">
        <v>1492</v>
      </c>
      <c r="B10361" t="s">
        <v>1493</v>
      </c>
      <c r="C10361" t="s">
        <v>1494</v>
      </c>
      <c r="D10361" s="1">
        <v>42478</v>
      </c>
      <c r="E10361" s="2">
        <v>10</v>
      </c>
      <c r="F10361" t="s">
        <v>1495</v>
      </c>
      <c r="G10361" t="s">
        <v>97</v>
      </c>
    </row>
    <row r="10362" spans="1:7" x14ac:dyDescent="0.25">
      <c r="A10362" t="s">
        <v>2339</v>
      </c>
      <c r="B10362" t="s">
        <v>222</v>
      </c>
      <c r="C10362" t="s">
        <v>2340</v>
      </c>
      <c r="D10362" s="1">
        <v>42478</v>
      </c>
      <c r="E10362" s="2">
        <v>10</v>
      </c>
      <c r="F10362" t="s">
        <v>2341</v>
      </c>
      <c r="G10362" t="s">
        <v>2677</v>
      </c>
    </row>
    <row r="10363" spans="1:7" x14ac:dyDescent="0.25">
      <c r="A10363" t="s">
        <v>2339</v>
      </c>
      <c r="B10363" t="s">
        <v>222</v>
      </c>
      <c r="C10363" t="s">
        <v>2340</v>
      </c>
      <c r="D10363" s="1">
        <v>42478</v>
      </c>
      <c r="E10363" s="2">
        <v>10</v>
      </c>
      <c r="F10363" t="s">
        <v>2342</v>
      </c>
      <c r="G10363" t="s">
        <v>2677</v>
      </c>
    </row>
    <row r="10364" spans="1:7" x14ac:dyDescent="0.25">
      <c r="A10364" t="s">
        <v>296</v>
      </c>
      <c r="B10364" t="s">
        <v>297</v>
      </c>
      <c r="C10364" t="s">
        <v>298</v>
      </c>
      <c r="D10364" s="1">
        <v>42478</v>
      </c>
      <c r="E10364" s="2">
        <v>100</v>
      </c>
      <c r="F10364" t="s">
        <v>299</v>
      </c>
      <c r="G10364" t="s">
        <v>34</v>
      </c>
    </row>
    <row r="10365" spans="1:7" x14ac:dyDescent="0.25">
      <c r="A10365" t="s">
        <v>296</v>
      </c>
      <c r="B10365" t="s">
        <v>297</v>
      </c>
      <c r="C10365" t="s">
        <v>298</v>
      </c>
      <c r="D10365" s="1">
        <v>42478</v>
      </c>
      <c r="E10365" s="2">
        <v>100</v>
      </c>
      <c r="F10365" t="s">
        <v>300</v>
      </c>
      <c r="G10365" t="s">
        <v>34</v>
      </c>
    </row>
    <row r="10366" spans="1:7" x14ac:dyDescent="0.25">
      <c r="A10366" t="s">
        <v>296</v>
      </c>
      <c r="B10366" t="s">
        <v>297</v>
      </c>
      <c r="C10366" t="s">
        <v>298</v>
      </c>
      <c r="D10366" s="1">
        <v>42478</v>
      </c>
      <c r="E10366" s="2">
        <v>100</v>
      </c>
      <c r="F10366" t="s">
        <v>301</v>
      </c>
      <c r="G10366" t="s">
        <v>34</v>
      </c>
    </row>
    <row r="10367" spans="1:7" x14ac:dyDescent="0.25">
      <c r="A10367" t="s">
        <v>1105</v>
      </c>
      <c r="B10367" t="s">
        <v>1106</v>
      </c>
      <c r="C10367" t="s">
        <v>1107</v>
      </c>
      <c r="D10367" s="1">
        <v>42478</v>
      </c>
      <c r="E10367" s="2">
        <v>50</v>
      </c>
      <c r="F10367" t="s">
        <v>1108</v>
      </c>
      <c r="G10367" t="s">
        <v>2253</v>
      </c>
    </row>
    <row r="10368" spans="1:7" x14ac:dyDescent="0.25">
      <c r="A10368" t="s">
        <v>1584</v>
      </c>
      <c r="B10368" t="s">
        <v>1585</v>
      </c>
      <c r="C10368" t="s">
        <v>1586</v>
      </c>
      <c r="D10368" s="1">
        <v>42478</v>
      </c>
      <c r="E10368" s="2">
        <v>30</v>
      </c>
      <c r="F10368" t="s">
        <v>1587</v>
      </c>
      <c r="G10368" t="s">
        <v>1790</v>
      </c>
    </row>
    <row r="10369" spans="1:7" x14ac:dyDescent="0.25">
      <c r="A10369" t="s">
        <v>302</v>
      </c>
      <c r="B10369" t="s">
        <v>303</v>
      </c>
      <c r="C10369" t="s">
        <v>304</v>
      </c>
      <c r="D10369" s="1">
        <v>42478</v>
      </c>
      <c r="E10369" s="2">
        <v>41.86</v>
      </c>
      <c r="F10369" t="s">
        <v>305</v>
      </c>
      <c r="G10369" t="s">
        <v>114</v>
      </c>
    </row>
    <row r="10370" spans="1:7" x14ac:dyDescent="0.25">
      <c r="A10370" t="s">
        <v>306</v>
      </c>
      <c r="B10370" t="s">
        <v>307</v>
      </c>
      <c r="C10370" t="s">
        <v>308</v>
      </c>
      <c r="D10370" s="1">
        <v>42478</v>
      </c>
      <c r="E10370" s="2">
        <v>10</v>
      </c>
      <c r="F10370" t="s">
        <v>309</v>
      </c>
      <c r="G10370" t="s">
        <v>310</v>
      </c>
    </row>
    <row r="10371" spans="1:7" x14ac:dyDescent="0.25">
      <c r="A10371" t="s">
        <v>306</v>
      </c>
      <c r="B10371" t="s">
        <v>307</v>
      </c>
      <c r="C10371" t="s">
        <v>308</v>
      </c>
      <c r="D10371" s="1">
        <v>42478</v>
      </c>
      <c r="E10371" s="2">
        <v>10</v>
      </c>
      <c r="F10371" t="s">
        <v>311</v>
      </c>
      <c r="G10371" t="s">
        <v>310</v>
      </c>
    </row>
    <row r="10372" spans="1:7" x14ac:dyDescent="0.25">
      <c r="A10372" t="s">
        <v>1580</v>
      </c>
      <c r="B10372" t="s">
        <v>1581</v>
      </c>
      <c r="C10372" t="s">
        <v>1582</v>
      </c>
      <c r="D10372" s="1">
        <v>42478</v>
      </c>
      <c r="E10372" s="2">
        <v>20</v>
      </c>
      <c r="F10372" t="s">
        <v>1583</v>
      </c>
      <c r="G10372" t="s">
        <v>1869</v>
      </c>
    </row>
    <row r="10373" spans="1:7" x14ac:dyDescent="0.25">
      <c r="A10373" t="s">
        <v>1704</v>
      </c>
      <c r="B10373" t="s">
        <v>1705</v>
      </c>
      <c r="C10373" t="s">
        <v>1706</v>
      </c>
      <c r="D10373" s="1">
        <v>42478</v>
      </c>
      <c r="E10373" s="2">
        <v>83.33</v>
      </c>
      <c r="G10373" t="s">
        <v>34</v>
      </c>
    </row>
    <row r="10374" spans="1:7" x14ac:dyDescent="0.25">
      <c r="A10374" t="s">
        <v>2475</v>
      </c>
      <c r="B10374" t="s">
        <v>1451</v>
      </c>
      <c r="C10374" t="s">
        <v>2476</v>
      </c>
      <c r="D10374" s="1">
        <v>42478</v>
      </c>
      <c r="E10374" s="2">
        <v>25</v>
      </c>
      <c r="F10374" t="s">
        <v>2477</v>
      </c>
      <c r="G10374" t="s">
        <v>2456</v>
      </c>
    </row>
    <row r="10375" spans="1:7" x14ac:dyDescent="0.25">
      <c r="A10375" t="s">
        <v>1100</v>
      </c>
      <c r="B10375" t="s">
        <v>1101</v>
      </c>
      <c r="C10375" t="s">
        <v>1102</v>
      </c>
      <c r="D10375" s="1">
        <v>42478</v>
      </c>
      <c r="E10375" s="2">
        <v>25</v>
      </c>
      <c r="F10375" t="s">
        <v>1103</v>
      </c>
      <c r="G10375" t="s">
        <v>1247</v>
      </c>
    </row>
    <row r="10376" spans="1:7" x14ac:dyDescent="0.25">
      <c r="A10376" t="s">
        <v>1100</v>
      </c>
      <c r="B10376" t="s">
        <v>1101</v>
      </c>
      <c r="C10376" t="s">
        <v>1102</v>
      </c>
      <c r="D10376" s="1">
        <v>42478</v>
      </c>
      <c r="E10376" s="2">
        <v>25</v>
      </c>
      <c r="F10376" t="s">
        <v>1104</v>
      </c>
      <c r="G10376" t="s">
        <v>1247</v>
      </c>
    </row>
    <row r="10377" spans="1:7" x14ac:dyDescent="0.25">
      <c r="A10377" t="s">
        <v>115</v>
      </c>
      <c r="B10377" t="s">
        <v>116</v>
      </c>
      <c r="C10377" t="s">
        <v>117</v>
      </c>
      <c r="D10377" s="1">
        <v>42478</v>
      </c>
      <c r="E10377" s="2">
        <v>5</v>
      </c>
      <c r="F10377" t="s">
        <v>118</v>
      </c>
      <c r="G10377" t="s">
        <v>1245</v>
      </c>
    </row>
    <row r="10378" spans="1:7" x14ac:dyDescent="0.25">
      <c r="A10378" t="s">
        <v>115</v>
      </c>
      <c r="B10378" t="s">
        <v>116</v>
      </c>
      <c r="C10378" t="s">
        <v>117</v>
      </c>
      <c r="D10378" s="1">
        <v>42478</v>
      </c>
      <c r="E10378" s="2">
        <v>5</v>
      </c>
      <c r="F10378" t="s">
        <v>119</v>
      </c>
      <c r="G10378" t="s">
        <v>1245</v>
      </c>
    </row>
    <row r="10379" spans="1:7" x14ac:dyDescent="0.25">
      <c r="A10379" t="s">
        <v>115</v>
      </c>
      <c r="B10379" t="s">
        <v>116</v>
      </c>
      <c r="C10379" t="s">
        <v>117</v>
      </c>
      <c r="D10379" s="1">
        <v>42478</v>
      </c>
      <c r="E10379" s="2">
        <v>5</v>
      </c>
      <c r="F10379" t="s">
        <v>120</v>
      </c>
      <c r="G10379" t="s">
        <v>1245</v>
      </c>
    </row>
    <row r="10380" spans="1:7" x14ac:dyDescent="0.25">
      <c r="A10380" t="s">
        <v>263</v>
      </c>
      <c r="B10380" t="s">
        <v>264</v>
      </c>
      <c r="C10380" t="s">
        <v>265</v>
      </c>
      <c r="D10380" s="1">
        <v>42478</v>
      </c>
      <c r="E10380" s="2">
        <v>50</v>
      </c>
      <c r="F10380" t="s">
        <v>266</v>
      </c>
      <c r="G10380" t="s">
        <v>1695</v>
      </c>
    </row>
    <row r="10381" spans="1:7" x14ac:dyDescent="0.25">
      <c r="A10381" t="s">
        <v>546</v>
      </c>
      <c r="B10381" t="s">
        <v>547</v>
      </c>
      <c r="C10381" t="s">
        <v>548</v>
      </c>
      <c r="D10381" s="1">
        <v>42478</v>
      </c>
      <c r="E10381" s="2">
        <v>55</v>
      </c>
      <c r="F10381" t="s">
        <v>549</v>
      </c>
      <c r="G10381" t="s">
        <v>1245</v>
      </c>
    </row>
    <row r="10382" spans="1:7" x14ac:dyDescent="0.25">
      <c r="A10382" t="s">
        <v>366</v>
      </c>
      <c r="B10382" t="s">
        <v>367</v>
      </c>
      <c r="C10382" t="s">
        <v>368</v>
      </c>
      <c r="D10382" s="1">
        <v>42478</v>
      </c>
      <c r="E10382" s="2">
        <v>20</v>
      </c>
      <c r="F10382" t="s">
        <v>369</v>
      </c>
      <c r="G10382" t="s">
        <v>182</v>
      </c>
    </row>
    <row r="10383" spans="1:7" x14ac:dyDescent="0.25">
      <c r="A10383" t="s">
        <v>1743</v>
      </c>
      <c r="B10383" t="s">
        <v>1744</v>
      </c>
      <c r="C10383" t="s">
        <v>1745</v>
      </c>
      <c r="D10383" s="1">
        <v>42478</v>
      </c>
      <c r="E10383" s="2">
        <v>100</v>
      </c>
      <c r="F10383" t="s">
        <v>1746</v>
      </c>
      <c r="G10383" t="s">
        <v>34</v>
      </c>
    </row>
    <row r="10384" spans="1:7" x14ac:dyDescent="0.25">
      <c r="A10384" t="s">
        <v>3140</v>
      </c>
      <c r="B10384" t="s">
        <v>3141</v>
      </c>
      <c r="C10384" t="s">
        <v>3142</v>
      </c>
      <c r="D10384" s="1">
        <v>42478</v>
      </c>
      <c r="E10384" s="2">
        <v>30</v>
      </c>
      <c r="F10384" t="s">
        <v>3143</v>
      </c>
      <c r="G10384" t="s">
        <v>1695</v>
      </c>
    </row>
    <row r="10385" spans="1:7" x14ac:dyDescent="0.25">
      <c r="A10385" t="s">
        <v>3140</v>
      </c>
      <c r="B10385" t="s">
        <v>3141</v>
      </c>
      <c r="C10385" t="s">
        <v>3142</v>
      </c>
      <c r="D10385" s="1">
        <v>42478</v>
      </c>
      <c r="E10385" s="2">
        <v>30</v>
      </c>
      <c r="F10385" t="s">
        <v>3143</v>
      </c>
      <c r="G10385" t="s">
        <v>1695</v>
      </c>
    </row>
    <row r="10386" spans="1:7" x14ac:dyDescent="0.25">
      <c r="A10386" t="s">
        <v>3140</v>
      </c>
      <c r="B10386" t="s">
        <v>3141</v>
      </c>
      <c r="C10386" t="s">
        <v>3142</v>
      </c>
      <c r="D10386" s="1">
        <v>42478</v>
      </c>
      <c r="E10386" s="2">
        <v>30</v>
      </c>
      <c r="F10386" t="s">
        <v>3144</v>
      </c>
      <c r="G10386" t="s">
        <v>1695</v>
      </c>
    </row>
    <row r="10387" spans="1:7" x14ac:dyDescent="0.25">
      <c r="A10387" t="s">
        <v>2346</v>
      </c>
      <c r="B10387" t="s">
        <v>371</v>
      </c>
      <c r="C10387" t="s">
        <v>2347</v>
      </c>
      <c r="D10387" s="1">
        <v>42478</v>
      </c>
      <c r="E10387" s="2">
        <v>20</v>
      </c>
      <c r="F10387" t="s">
        <v>2348</v>
      </c>
      <c r="G10387" t="s">
        <v>2663</v>
      </c>
    </row>
    <row r="10388" spans="1:7" x14ac:dyDescent="0.25">
      <c r="A10388" t="s">
        <v>2346</v>
      </c>
      <c r="B10388" t="s">
        <v>371</v>
      </c>
      <c r="C10388" t="s">
        <v>2347</v>
      </c>
      <c r="D10388" s="1">
        <v>42478</v>
      </c>
      <c r="E10388" s="2">
        <v>20</v>
      </c>
      <c r="F10388" t="s">
        <v>2349</v>
      </c>
      <c r="G10388" t="s">
        <v>2663</v>
      </c>
    </row>
    <row r="10389" spans="1:7" x14ac:dyDescent="0.25">
      <c r="A10389" t="s">
        <v>272</v>
      </c>
      <c r="B10389" t="s">
        <v>175</v>
      </c>
      <c r="C10389" t="s">
        <v>273</v>
      </c>
      <c r="D10389" s="1">
        <v>42478</v>
      </c>
      <c r="E10389" s="2">
        <v>25</v>
      </c>
      <c r="F10389" t="s">
        <v>274</v>
      </c>
      <c r="G10389" t="s">
        <v>1299</v>
      </c>
    </row>
    <row r="10390" spans="1:7" x14ac:dyDescent="0.25">
      <c r="A10390" t="s">
        <v>272</v>
      </c>
      <c r="B10390" t="s">
        <v>175</v>
      </c>
      <c r="C10390" t="s">
        <v>273</v>
      </c>
      <c r="D10390" s="1">
        <v>42478</v>
      </c>
      <c r="E10390" s="2">
        <v>25</v>
      </c>
      <c r="F10390" t="s">
        <v>274</v>
      </c>
      <c r="G10390" t="s">
        <v>1299</v>
      </c>
    </row>
    <row r="10391" spans="1:7" x14ac:dyDescent="0.25">
      <c r="A10391" t="s">
        <v>2748</v>
      </c>
      <c r="B10391" t="s">
        <v>2749</v>
      </c>
      <c r="C10391" t="s">
        <v>2750</v>
      </c>
      <c r="D10391" s="1">
        <v>42478</v>
      </c>
      <c r="E10391" s="2">
        <v>20</v>
      </c>
      <c r="F10391" t="s">
        <v>2751</v>
      </c>
      <c r="G10391" t="s">
        <v>3076</v>
      </c>
    </row>
    <row r="10392" spans="1:7" x14ac:dyDescent="0.25">
      <c r="A10392" t="s">
        <v>2748</v>
      </c>
      <c r="B10392" t="s">
        <v>2749</v>
      </c>
      <c r="C10392" t="s">
        <v>2750</v>
      </c>
      <c r="D10392" s="1">
        <v>42478</v>
      </c>
      <c r="E10392" s="2">
        <v>20</v>
      </c>
      <c r="F10392" t="s">
        <v>2751</v>
      </c>
      <c r="G10392" t="s">
        <v>3076</v>
      </c>
    </row>
    <row r="10393" spans="1:7" x14ac:dyDescent="0.25">
      <c r="A10393" t="s">
        <v>2748</v>
      </c>
      <c r="B10393" t="s">
        <v>2749</v>
      </c>
      <c r="C10393" t="s">
        <v>2750</v>
      </c>
      <c r="D10393" s="1">
        <v>42478</v>
      </c>
      <c r="E10393" s="2">
        <v>20</v>
      </c>
      <c r="F10393" t="s">
        <v>2752</v>
      </c>
      <c r="G10393" t="s">
        <v>3076</v>
      </c>
    </row>
    <row r="10394" spans="1:7" x14ac:dyDescent="0.25">
      <c r="A10394" t="s">
        <v>125</v>
      </c>
      <c r="B10394" t="s">
        <v>126</v>
      </c>
      <c r="C10394" t="s">
        <v>127</v>
      </c>
      <c r="D10394" s="1">
        <v>42478</v>
      </c>
      <c r="E10394" s="2">
        <v>5</v>
      </c>
      <c r="F10394" t="s">
        <v>128</v>
      </c>
      <c r="G10394" t="s">
        <v>1245</v>
      </c>
    </row>
    <row r="10395" spans="1:7" x14ac:dyDescent="0.25">
      <c r="A10395" t="s">
        <v>121</v>
      </c>
      <c r="B10395" t="s">
        <v>122</v>
      </c>
      <c r="C10395" t="s">
        <v>123</v>
      </c>
      <c r="D10395" s="1">
        <v>42478</v>
      </c>
      <c r="E10395" s="2">
        <v>70</v>
      </c>
      <c r="F10395" t="s">
        <v>124</v>
      </c>
      <c r="G10395" t="s">
        <v>1790</v>
      </c>
    </row>
    <row r="10396" spans="1:7" x14ac:dyDescent="0.25">
      <c r="A10396" t="s">
        <v>1356</v>
      </c>
      <c r="B10396" t="s">
        <v>307</v>
      </c>
      <c r="C10396" t="s">
        <v>1357</v>
      </c>
      <c r="D10396" s="1">
        <v>42478</v>
      </c>
      <c r="E10396" s="2">
        <v>5</v>
      </c>
      <c r="F10396" t="s">
        <v>1358</v>
      </c>
      <c r="G10396" t="s">
        <v>1245</v>
      </c>
    </row>
    <row r="10397" spans="1:7" x14ac:dyDescent="0.25">
      <c r="A10397" t="s">
        <v>259</v>
      </c>
      <c r="B10397" t="s">
        <v>260</v>
      </c>
      <c r="C10397" t="s">
        <v>261</v>
      </c>
      <c r="D10397" s="1">
        <v>42478</v>
      </c>
      <c r="E10397" s="2">
        <v>10</v>
      </c>
      <c r="F10397" t="s">
        <v>262</v>
      </c>
      <c r="G10397" t="s">
        <v>1695</v>
      </c>
    </row>
    <row r="10398" spans="1:7" x14ac:dyDescent="0.25">
      <c r="A10398" t="s">
        <v>824</v>
      </c>
      <c r="B10398" t="s">
        <v>825</v>
      </c>
      <c r="C10398" t="s">
        <v>826</v>
      </c>
      <c r="D10398" s="1">
        <v>42478</v>
      </c>
      <c r="E10398" s="2">
        <v>2500</v>
      </c>
      <c r="F10398" t="s">
        <v>827</v>
      </c>
      <c r="G10398" t="s">
        <v>3620</v>
      </c>
    </row>
    <row r="10399" spans="1:7" x14ac:dyDescent="0.25">
      <c r="A10399" t="s">
        <v>671</v>
      </c>
      <c r="B10399" t="s">
        <v>672</v>
      </c>
      <c r="C10399" t="s">
        <v>673</v>
      </c>
      <c r="D10399" s="1">
        <v>42478</v>
      </c>
      <c r="E10399" s="2">
        <v>20</v>
      </c>
      <c r="F10399" t="s">
        <v>674</v>
      </c>
      <c r="G10399" t="s">
        <v>1440</v>
      </c>
    </row>
    <row r="10400" spans="1:7" x14ac:dyDescent="0.25">
      <c r="A10400" t="s">
        <v>671</v>
      </c>
      <c r="B10400" t="s">
        <v>672</v>
      </c>
      <c r="C10400" t="s">
        <v>673</v>
      </c>
      <c r="D10400" s="1">
        <v>42478</v>
      </c>
      <c r="E10400" s="2">
        <v>20</v>
      </c>
      <c r="F10400" t="s">
        <v>675</v>
      </c>
      <c r="G10400" t="s">
        <v>1440</v>
      </c>
    </row>
    <row r="10401" spans="1:7" x14ac:dyDescent="0.25">
      <c r="A10401" t="s">
        <v>247</v>
      </c>
      <c r="B10401" t="s">
        <v>248</v>
      </c>
      <c r="C10401" t="s">
        <v>249</v>
      </c>
      <c r="D10401" s="1">
        <v>42478</v>
      </c>
      <c r="E10401" s="2">
        <v>20</v>
      </c>
      <c r="F10401" t="s">
        <v>250</v>
      </c>
      <c r="G10401" t="s">
        <v>251</v>
      </c>
    </row>
    <row r="10402" spans="1:7" x14ac:dyDescent="0.25">
      <c r="A10402" t="s">
        <v>247</v>
      </c>
      <c r="B10402" t="s">
        <v>248</v>
      </c>
      <c r="C10402" t="s">
        <v>249</v>
      </c>
      <c r="D10402" s="1">
        <v>42478</v>
      </c>
      <c r="E10402" s="2">
        <v>20</v>
      </c>
      <c r="F10402" t="s">
        <v>252</v>
      </c>
      <c r="G10402" t="s">
        <v>251</v>
      </c>
    </row>
    <row r="10403" spans="1:7" x14ac:dyDescent="0.25">
      <c r="A10403" t="s">
        <v>1317</v>
      </c>
      <c r="B10403" t="s">
        <v>1318</v>
      </c>
      <c r="C10403" t="s">
        <v>1319</v>
      </c>
      <c r="D10403" s="1">
        <v>42478</v>
      </c>
      <c r="E10403" s="2">
        <v>200</v>
      </c>
      <c r="F10403" t="s">
        <v>1320</v>
      </c>
      <c r="G10403" t="s">
        <v>1328</v>
      </c>
    </row>
    <row r="10404" spans="1:7" x14ac:dyDescent="0.25">
      <c r="A10404" t="s">
        <v>1317</v>
      </c>
      <c r="B10404" t="s">
        <v>1318</v>
      </c>
      <c r="C10404" t="s">
        <v>1319</v>
      </c>
      <c r="D10404" s="1">
        <v>42478</v>
      </c>
      <c r="E10404" s="2">
        <v>200</v>
      </c>
      <c r="F10404" t="s">
        <v>1321</v>
      </c>
      <c r="G10404" t="s">
        <v>1328</v>
      </c>
    </row>
    <row r="10405" spans="1:7" x14ac:dyDescent="0.25">
      <c r="A10405" t="s">
        <v>178</v>
      </c>
      <c r="B10405" t="s">
        <v>179</v>
      </c>
      <c r="C10405" t="s">
        <v>180</v>
      </c>
      <c r="D10405" s="1">
        <v>42478</v>
      </c>
      <c r="E10405" s="2">
        <v>5</v>
      </c>
      <c r="F10405" t="s">
        <v>181</v>
      </c>
      <c r="G10405" t="s">
        <v>182</v>
      </c>
    </row>
    <row r="10406" spans="1:7" x14ac:dyDescent="0.25">
      <c r="A10406" t="s">
        <v>2627</v>
      </c>
      <c r="B10406" t="s">
        <v>2628</v>
      </c>
      <c r="C10406" t="s">
        <v>2629</v>
      </c>
      <c r="D10406" s="1">
        <v>42478</v>
      </c>
      <c r="E10406" s="2">
        <v>100</v>
      </c>
      <c r="F10406" t="s">
        <v>2630</v>
      </c>
      <c r="G10406" t="s">
        <v>321</v>
      </c>
    </row>
    <row r="10407" spans="1:7" x14ac:dyDescent="0.25">
      <c r="A10407" t="s">
        <v>2627</v>
      </c>
      <c r="B10407" t="s">
        <v>2628</v>
      </c>
      <c r="C10407" t="s">
        <v>2629</v>
      </c>
      <c r="D10407" s="1">
        <v>42478</v>
      </c>
      <c r="E10407" s="2">
        <v>100</v>
      </c>
      <c r="F10407" t="s">
        <v>2630</v>
      </c>
      <c r="G10407" t="s">
        <v>321</v>
      </c>
    </row>
    <row r="10408" spans="1:7" x14ac:dyDescent="0.25">
      <c r="A10408" t="s">
        <v>709</v>
      </c>
      <c r="B10408" t="s">
        <v>710</v>
      </c>
      <c r="C10408" t="s">
        <v>705</v>
      </c>
      <c r="D10408" s="1">
        <v>42478</v>
      </c>
      <c r="E10408" s="2">
        <v>84</v>
      </c>
      <c r="F10408" t="s">
        <v>711</v>
      </c>
      <c r="G10408" t="s">
        <v>3225</v>
      </c>
    </row>
    <row r="10409" spans="1:7" x14ac:dyDescent="0.25">
      <c r="A10409" t="s">
        <v>709</v>
      </c>
      <c r="B10409" t="s">
        <v>710</v>
      </c>
      <c r="C10409" t="s">
        <v>705</v>
      </c>
      <c r="D10409" s="1">
        <v>42478</v>
      </c>
      <c r="E10409" s="2">
        <v>84</v>
      </c>
      <c r="F10409" t="s">
        <v>712</v>
      </c>
      <c r="G10409" t="s">
        <v>3225</v>
      </c>
    </row>
    <row r="10410" spans="1:7" x14ac:dyDescent="0.25">
      <c r="A10410" t="s">
        <v>709</v>
      </c>
      <c r="B10410" t="s">
        <v>710</v>
      </c>
      <c r="C10410" t="s">
        <v>705</v>
      </c>
      <c r="D10410" s="1">
        <v>42478</v>
      </c>
      <c r="E10410" s="2">
        <v>84</v>
      </c>
      <c r="F10410" t="s">
        <v>712</v>
      </c>
      <c r="G10410" t="s">
        <v>3225</v>
      </c>
    </row>
    <row r="10411" spans="1:7" x14ac:dyDescent="0.25">
      <c r="A10411" t="s">
        <v>174</v>
      </c>
      <c r="B10411" t="s">
        <v>175</v>
      </c>
      <c r="C10411" t="s">
        <v>176</v>
      </c>
      <c r="D10411" s="1">
        <v>42478</v>
      </c>
      <c r="E10411" s="2">
        <v>10</v>
      </c>
      <c r="F10411" t="s">
        <v>177</v>
      </c>
      <c r="G10411" t="s">
        <v>114</v>
      </c>
    </row>
    <row r="10412" spans="1:7" x14ac:dyDescent="0.25">
      <c r="A10412" t="s">
        <v>1464</v>
      </c>
      <c r="B10412" t="s">
        <v>1465</v>
      </c>
      <c r="C10412" t="s">
        <v>627</v>
      </c>
      <c r="D10412" s="1">
        <v>42478</v>
      </c>
      <c r="E10412" s="2">
        <v>20</v>
      </c>
      <c r="F10412" t="s">
        <v>1466</v>
      </c>
      <c r="G10412" t="s">
        <v>2060</v>
      </c>
    </row>
    <row r="10413" spans="1:7" x14ac:dyDescent="0.25">
      <c r="A10413" t="s">
        <v>1464</v>
      </c>
      <c r="B10413" t="s">
        <v>1465</v>
      </c>
      <c r="C10413" t="s">
        <v>627</v>
      </c>
      <c r="D10413" s="1">
        <v>42478</v>
      </c>
      <c r="E10413" s="2">
        <v>20</v>
      </c>
      <c r="F10413" t="s">
        <v>1466</v>
      </c>
      <c r="G10413" t="s">
        <v>2060</v>
      </c>
    </row>
    <row r="10414" spans="1:7" x14ac:dyDescent="0.25">
      <c r="A10414" t="s">
        <v>493</v>
      </c>
      <c r="B10414" t="s">
        <v>494</v>
      </c>
      <c r="C10414" t="s">
        <v>495</v>
      </c>
      <c r="D10414" s="1">
        <v>42478</v>
      </c>
      <c r="E10414" s="2">
        <v>10</v>
      </c>
      <c r="F10414" t="s">
        <v>496</v>
      </c>
      <c r="G10414" t="s">
        <v>2456</v>
      </c>
    </row>
    <row r="10415" spans="1:7" x14ac:dyDescent="0.25">
      <c r="A10415" t="s">
        <v>493</v>
      </c>
      <c r="B10415" t="s">
        <v>494</v>
      </c>
      <c r="C10415" t="s">
        <v>495</v>
      </c>
      <c r="D10415" s="1">
        <v>42478</v>
      </c>
      <c r="E10415" s="2">
        <v>10</v>
      </c>
      <c r="F10415" t="s">
        <v>497</v>
      </c>
      <c r="G10415" t="s">
        <v>2456</v>
      </c>
    </row>
    <row r="10416" spans="1:7" x14ac:dyDescent="0.25">
      <c r="A10416" t="s">
        <v>164</v>
      </c>
      <c r="B10416" t="s">
        <v>165</v>
      </c>
      <c r="C10416" t="s">
        <v>166</v>
      </c>
      <c r="D10416" s="1">
        <v>42478</v>
      </c>
      <c r="E10416" s="2">
        <v>25</v>
      </c>
      <c r="F10416" t="s">
        <v>167</v>
      </c>
      <c r="G10416" t="s">
        <v>1695</v>
      </c>
    </row>
    <row r="10417" spans="1:7" x14ac:dyDescent="0.25">
      <c r="A10417" t="s">
        <v>164</v>
      </c>
      <c r="B10417" t="s">
        <v>165</v>
      </c>
      <c r="C10417" t="s">
        <v>166</v>
      </c>
      <c r="D10417" s="1">
        <v>42478</v>
      </c>
      <c r="E10417" s="2">
        <v>25</v>
      </c>
      <c r="F10417" t="s">
        <v>168</v>
      </c>
      <c r="G10417" t="s">
        <v>1695</v>
      </c>
    </row>
    <row r="10418" spans="1:7" x14ac:dyDescent="0.25">
      <c r="A10418" t="s">
        <v>169</v>
      </c>
      <c r="B10418" t="s">
        <v>170</v>
      </c>
      <c r="C10418" t="s">
        <v>171</v>
      </c>
      <c r="D10418" s="1">
        <v>42478</v>
      </c>
      <c r="E10418" s="2">
        <v>10</v>
      </c>
      <c r="F10418" t="s">
        <v>172</v>
      </c>
      <c r="G10418" t="s">
        <v>1245</v>
      </c>
    </row>
    <row r="10419" spans="1:7" x14ac:dyDescent="0.25">
      <c r="A10419" t="s">
        <v>169</v>
      </c>
      <c r="B10419" t="s">
        <v>170</v>
      </c>
      <c r="C10419" t="s">
        <v>171</v>
      </c>
      <c r="D10419" s="1">
        <v>42478</v>
      </c>
      <c r="E10419" s="2">
        <v>10</v>
      </c>
      <c r="F10419" t="s">
        <v>173</v>
      </c>
      <c r="G10419" t="s">
        <v>1245</v>
      </c>
    </row>
    <row r="10420" spans="1:7" x14ac:dyDescent="0.25">
      <c r="A10420" t="s">
        <v>188</v>
      </c>
      <c r="B10420" t="s">
        <v>189</v>
      </c>
      <c r="C10420" t="s">
        <v>190</v>
      </c>
      <c r="D10420" s="1">
        <v>42478</v>
      </c>
      <c r="E10420" s="2">
        <v>25</v>
      </c>
      <c r="F10420" t="s">
        <v>191</v>
      </c>
      <c r="G10420" t="s">
        <v>67</v>
      </c>
    </row>
    <row r="10421" spans="1:7" x14ac:dyDescent="0.25">
      <c r="A10421" t="s">
        <v>188</v>
      </c>
      <c r="B10421" t="s">
        <v>189</v>
      </c>
      <c r="C10421" t="s">
        <v>190</v>
      </c>
      <c r="D10421" s="1">
        <v>42478</v>
      </c>
      <c r="E10421" s="2">
        <v>185</v>
      </c>
      <c r="F10421" t="s">
        <v>191</v>
      </c>
      <c r="G10421" t="s">
        <v>1272</v>
      </c>
    </row>
    <row r="10422" spans="1:7" x14ac:dyDescent="0.25">
      <c r="A10422" t="s">
        <v>241</v>
      </c>
      <c r="B10422" t="s">
        <v>242</v>
      </c>
      <c r="C10422" t="s">
        <v>243</v>
      </c>
      <c r="D10422" s="1">
        <v>42478</v>
      </c>
      <c r="E10422" s="2">
        <v>300</v>
      </c>
      <c r="F10422" t="s">
        <v>244</v>
      </c>
      <c r="G10422" t="s">
        <v>245</v>
      </c>
    </row>
    <row r="10423" spans="1:7" x14ac:dyDescent="0.25">
      <c r="A10423" t="s">
        <v>241</v>
      </c>
      <c r="B10423" t="s">
        <v>242</v>
      </c>
      <c r="C10423" t="s">
        <v>243</v>
      </c>
      <c r="D10423" s="1">
        <v>42478</v>
      </c>
      <c r="E10423" s="2">
        <v>300</v>
      </c>
      <c r="F10423" t="s">
        <v>246</v>
      </c>
      <c r="G10423" t="s">
        <v>245</v>
      </c>
    </row>
    <row r="10424" spans="1:7" x14ac:dyDescent="0.25">
      <c r="A10424" t="s">
        <v>2714</v>
      </c>
      <c r="B10424" t="s">
        <v>2715</v>
      </c>
      <c r="C10424" t="s">
        <v>488</v>
      </c>
      <c r="D10424" s="1">
        <v>42478</v>
      </c>
      <c r="E10424" s="2">
        <v>20</v>
      </c>
      <c r="F10424" t="s">
        <v>2716</v>
      </c>
      <c r="G10424" t="s">
        <v>2060</v>
      </c>
    </row>
    <row r="10425" spans="1:7" x14ac:dyDescent="0.25">
      <c r="A10425" t="s">
        <v>1541</v>
      </c>
      <c r="B10425" t="s">
        <v>1542</v>
      </c>
      <c r="C10425" t="s">
        <v>1543</v>
      </c>
      <c r="D10425" s="1">
        <v>42478</v>
      </c>
      <c r="E10425" s="2">
        <v>20</v>
      </c>
      <c r="F10425" t="s">
        <v>1544</v>
      </c>
      <c r="G10425" t="s">
        <v>114</v>
      </c>
    </row>
    <row r="10426" spans="1:7" x14ac:dyDescent="0.25">
      <c r="A10426" t="s">
        <v>1541</v>
      </c>
      <c r="B10426" t="s">
        <v>1542</v>
      </c>
      <c r="C10426" t="s">
        <v>1543</v>
      </c>
      <c r="D10426" s="1">
        <v>42478</v>
      </c>
      <c r="E10426" s="2">
        <v>20</v>
      </c>
      <c r="F10426" t="s">
        <v>1545</v>
      </c>
      <c r="G10426" t="s">
        <v>114</v>
      </c>
    </row>
    <row r="10427" spans="1:7" x14ac:dyDescent="0.25">
      <c r="A10427" t="s">
        <v>2758</v>
      </c>
      <c r="B10427" t="s">
        <v>2759</v>
      </c>
      <c r="C10427" t="s">
        <v>2760</v>
      </c>
      <c r="D10427" s="1">
        <v>42478</v>
      </c>
      <c r="E10427" s="2">
        <v>15</v>
      </c>
      <c r="F10427" t="s">
        <v>2761</v>
      </c>
      <c r="G10427" t="s">
        <v>3282</v>
      </c>
    </row>
    <row r="10428" spans="1:7" x14ac:dyDescent="0.25">
      <c r="A10428" t="s">
        <v>2634</v>
      </c>
      <c r="B10428" t="s">
        <v>2635</v>
      </c>
      <c r="C10428" t="s">
        <v>2636</v>
      </c>
      <c r="D10428" s="1">
        <v>42478</v>
      </c>
      <c r="E10428" s="2">
        <v>100</v>
      </c>
      <c r="F10428" t="s">
        <v>2637</v>
      </c>
      <c r="G10428" t="s">
        <v>2638</v>
      </c>
    </row>
    <row r="10429" spans="1:7" x14ac:dyDescent="0.25">
      <c r="A10429" t="s">
        <v>2634</v>
      </c>
      <c r="B10429" t="s">
        <v>2635</v>
      </c>
      <c r="C10429" t="s">
        <v>2636</v>
      </c>
      <c r="D10429" s="1">
        <v>42478</v>
      </c>
      <c r="E10429" s="2">
        <v>100</v>
      </c>
      <c r="F10429" t="s">
        <v>2639</v>
      </c>
      <c r="G10429" t="s">
        <v>2638</v>
      </c>
    </row>
    <row r="10430" spans="1:7" x14ac:dyDescent="0.25">
      <c r="A10430" t="s">
        <v>2634</v>
      </c>
      <c r="B10430" t="s">
        <v>2635</v>
      </c>
      <c r="C10430" t="s">
        <v>2636</v>
      </c>
      <c r="D10430" s="1">
        <v>42478</v>
      </c>
      <c r="E10430" s="2">
        <v>100</v>
      </c>
      <c r="F10430" t="s">
        <v>2639</v>
      </c>
      <c r="G10430" t="s">
        <v>2638</v>
      </c>
    </row>
    <row r="10431" spans="1:7" x14ac:dyDescent="0.25">
      <c r="A10431" t="s">
        <v>146</v>
      </c>
      <c r="B10431" t="s">
        <v>147</v>
      </c>
      <c r="C10431" t="s">
        <v>148</v>
      </c>
      <c r="D10431" s="1">
        <v>42478</v>
      </c>
      <c r="E10431" s="2">
        <v>15</v>
      </c>
      <c r="F10431" t="s">
        <v>149</v>
      </c>
      <c r="G10431" t="s">
        <v>2456</v>
      </c>
    </row>
    <row r="10432" spans="1:7" x14ac:dyDescent="0.25">
      <c r="A10432" t="s">
        <v>146</v>
      </c>
      <c r="B10432" t="s">
        <v>147</v>
      </c>
      <c r="C10432" t="s">
        <v>148</v>
      </c>
      <c r="D10432" s="1">
        <v>42478</v>
      </c>
      <c r="E10432" s="2">
        <v>15</v>
      </c>
      <c r="F10432" t="s">
        <v>150</v>
      </c>
      <c r="G10432" t="s">
        <v>2456</v>
      </c>
    </row>
    <row r="10433" spans="1:7" x14ac:dyDescent="0.25">
      <c r="A10433" t="s">
        <v>553</v>
      </c>
      <c r="B10433" t="s">
        <v>554</v>
      </c>
      <c r="C10433" t="s">
        <v>555</v>
      </c>
      <c r="D10433" s="1">
        <v>42478</v>
      </c>
      <c r="E10433" s="2">
        <v>50</v>
      </c>
      <c r="F10433" t="s">
        <v>556</v>
      </c>
      <c r="G10433" t="s">
        <v>2663</v>
      </c>
    </row>
    <row r="10434" spans="1:7" x14ac:dyDescent="0.25">
      <c r="A10434" t="s">
        <v>553</v>
      </c>
      <c r="B10434" t="s">
        <v>554</v>
      </c>
      <c r="C10434" t="s">
        <v>555</v>
      </c>
      <c r="D10434" s="1">
        <v>42478</v>
      </c>
      <c r="E10434" s="2">
        <v>50</v>
      </c>
      <c r="F10434" t="s">
        <v>557</v>
      </c>
      <c r="G10434" t="s">
        <v>2663</v>
      </c>
    </row>
    <row r="10435" spans="1:7" x14ac:dyDescent="0.25">
      <c r="A10435" t="s">
        <v>2711</v>
      </c>
      <c r="B10435" t="s">
        <v>2286</v>
      </c>
      <c r="C10435" t="s">
        <v>2712</v>
      </c>
      <c r="D10435" s="1">
        <v>42478</v>
      </c>
      <c r="E10435" s="2">
        <v>20</v>
      </c>
      <c r="F10435" t="s">
        <v>2713</v>
      </c>
      <c r="G10435" t="s">
        <v>2663</v>
      </c>
    </row>
    <row r="10436" spans="1:7" x14ac:dyDescent="0.25">
      <c r="A10436" t="s">
        <v>1095</v>
      </c>
      <c r="B10436" t="s">
        <v>1096</v>
      </c>
      <c r="C10436" t="s">
        <v>1097</v>
      </c>
      <c r="D10436" s="1">
        <v>42478</v>
      </c>
      <c r="E10436" s="2">
        <v>25</v>
      </c>
      <c r="F10436" t="s">
        <v>1098</v>
      </c>
      <c r="G10436" t="s">
        <v>1246</v>
      </c>
    </row>
    <row r="10437" spans="1:7" x14ac:dyDescent="0.25">
      <c r="A10437" t="s">
        <v>1095</v>
      </c>
      <c r="B10437" t="s">
        <v>1096</v>
      </c>
      <c r="C10437" t="s">
        <v>1097</v>
      </c>
      <c r="D10437" s="1">
        <v>42478</v>
      </c>
      <c r="E10437" s="2">
        <v>25</v>
      </c>
      <c r="F10437" t="s">
        <v>1099</v>
      </c>
      <c r="G10437" t="s">
        <v>1246</v>
      </c>
    </row>
    <row r="10438" spans="1:7" x14ac:dyDescent="0.25">
      <c r="A10438" t="s">
        <v>1095</v>
      </c>
      <c r="B10438" t="s">
        <v>1096</v>
      </c>
      <c r="C10438" t="s">
        <v>1097</v>
      </c>
      <c r="D10438" s="1">
        <v>42478</v>
      </c>
      <c r="E10438" s="2">
        <v>25</v>
      </c>
      <c r="F10438" t="s">
        <v>1099</v>
      </c>
      <c r="G10438" t="s">
        <v>1246</v>
      </c>
    </row>
    <row r="10439" spans="1:7" x14ac:dyDescent="0.25">
      <c r="A10439" t="s">
        <v>1095</v>
      </c>
      <c r="B10439" t="s">
        <v>1096</v>
      </c>
      <c r="C10439" t="s">
        <v>1097</v>
      </c>
      <c r="D10439" s="1">
        <v>42478</v>
      </c>
      <c r="E10439" s="2">
        <v>25</v>
      </c>
      <c r="F10439" t="s">
        <v>1099</v>
      </c>
      <c r="G10439" t="s">
        <v>1246</v>
      </c>
    </row>
    <row r="10440" spans="1:7" x14ac:dyDescent="0.25">
      <c r="A10440" t="s">
        <v>151</v>
      </c>
      <c r="B10440" t="s">
        <v>152</v>
      </c>
      <c r="C10440" t="s">
        <v>153</v>
      </c>
      <c r="D10440" s="1">
        <v>42478</v>
      </c>
      <c r="E10440" s="2">
        <v>40</v>
      </c>
      <c r="F10440" t="s">
        <v>154</v>
      </c>
      <c r="G10440" t="s">
        <v>114</v>
      </c>
    </row>
    <row r="10441" spans="1:7" x14ac:dyDescent="0.25">
      <c r="A10441" t="s">
        <v>2272</v>
      </c>
      <c r="B10441" t="s">
        <v>2273</v>
      </c>
      <c r="C10441" t="s">
        <v>2274</v>
      </c>
      <c r="D10441" s="1">
        <v>42478</v>
      </c>
      <c r="E10441" s="2">
        <v>125</v>
      </c>
      <c r="F10441" t="s">
        <v>2275</v>
      </c>
      <c r="G10441" t="s">
        <v>2538</v>
      </c>
    </row>
    <row r="10442" spans="1:7" x14ac:dyDescent="0.25">
      <c r="A10442" t="s">
        <v>2272</v>
      </c>
      <c r="B10442" t="s">
        <v>2273</v>
      </c>
      <c r="C10442" t="s">
        <v>2274</v>
      </c>
      <c r="D10442" s="1">
        <v>42478</v>
      </c>
      <c r="E10442" s="2">
        <v>125</v>
      </c>
      <c r="F10442" t="s">
        <v>2276</v>
      </c>
      <c r="G10442" t="s">
        <v>2538</v>
      </c>
    </row>
    <row r="10443" spans="1:7" x14ac:dyDescent="0.25">
      <c r="A10443" t="s">
        <v>2153</v>
      </c>
      <c r="B10443" t="s">
        <v>614</v>
      </c>
      <c r="C10443" t="s">
        <v>1310</v>
      </c>
      <c r="D10443" s="1">
        <v>42478</v>
      </c>
      <c r="E10443" s="2">
        <v>10</v>
      </c>
      <c r="F10443" t="s">
        <v>2154</v>
      </c>
      <c r="G10443" t="s">
        <v>1245</v>
      </c>
    </row>
    <row r="10444" spans="1:7" x14ac:dyDescent="0.25">
      <c r="A10444" t="s">
        <v>570</v>
      </c>
      <c r="B10444" t="s">
        <v>571</v>
      </c>
      <c r="C10444" t="s">
        <v>572</v>
      </c>
      <c r="D10444" s="1">
        <v>42478</v>
      </c>
      <c r="E10444" s="2">
        <v>25</v>
      </c>
      <c r="F10444" t="s">
        <v>573</v>
      </c>
      <c r="G10444" t="s">
        <v>2999</v>
      </c>
    </row>
    <row r="10445" spans="1:7" x14ac:dyDescent="0.25">
      <c r="A10445" t="s">
        <v>529</v>
      </c>
      <c r="B10445" t="s">
        <v>290</v>
      </c>
      <c r="C10445" t="s">
        <v>530</v>
      </c>
      <c r="D10445" s="1">
        <v>42478</v>
      </c>
      <c r="E10445" s="2">
        <v>25</v>
      </c>
      <c r="F10445" t="s">
        <v>531</v>
      </c>
      <c r="G10445" t="s">
        <v>3282</v>
      </c>
    </row>
    <row r="10446" spans="1:7" x14ac:dyDescent="0.25">
      <c r="A10446" t="s">
        <v>2000</v>
      </c>
      <c r="B10446" t="s">
        <v>2001</v>
      </c>
      <c r="C10446" t="s">
        <v>2002</v>
      </c>
      <c r="D10446" s="1">
        <v>42478</v>
      </c>
      <c r="E10446" s="2">
        <v>60</v>
      </c>
      <c r="F10446" t="s">
        <v>2003</v>
      </c>
      <c r="G10446" t="s">
        <v>3283</v>
      </c>
    </row>
    <row r="10447" spans="1:7" x14ac:dyDescent="0.25">
      <c r="A10447" t="s">
        <v>2000</v>
      </c>
      <c r="B10447" t="s">
        <v>2001</v>
      </c>
      <c r="C10447" t="s">
        <v>2002</v>
      </c>
      <c r="D10447" s="1">
        <v>42478</v>
      </c>
      <c r="E10447" s="2">
        <v>60</v>
      </c>
      <c r="F10447" t="s">
        <v>2004</v>
      </c>
      <c r="G10447" t="s">
        <v>3283</v>
      </c>
    </row>
    <row r="10448" spans="1:7" x14ac:dyDescent="0.25">
      <c r="A10448" t="s">
        <v>3621</v>
      </c>
      <c r="B10448" t="s">
        <v>1096</v>
      </c>
      <c r="C10448" t="s">
        <v>3622</v>
      </c>
      <c r="D10448" s="1">
        <v>42478</v>
      </c>
      <c r="E10448" s="2">
        <v>100</v>
      </c>
      <c r="G10448" t="s">
        <v>2456</v>
      </c>
    </row>
    <row r="10449" spans="1:7" x14ac:dyDescent="0.25">
      <c r="A10449" t="s">
        <v>1590</v>
      </c>
      <c r="B10449" t="s">
        <v>1591</v>
      </c>
      <c r="C10449" t="s">
        <v>1592</v>
      </c>
      <c r="D10449" s="1">
        <v>42478</v>
      </c>
      <c r="E10449" s="2">
        <v>5</v>
      </c>
      <c r="F10449" t="s">
        <v>1593</v>
      </c>
      <c r="G10449" t="s">
        <v>1245</v>
      </c>
    </row>
    <row r="10450" spans="1:7" x14ac:dyDescent="0.25">
      <c r="A10450" t="s">
        <v>87</v>
      </c>
      <c r="B10450" t="s">
        <v>88</v>
      </c>
      <c r="C10450" t="s">
        <v>89</v>
      </c>
      <c r="D10450" s="1">
        <v>42478</v>
      </c>
      <c r="E10450" s="2">
        <v>25</v>
      </c>
      <c r="F10450" t="s">
        <v>90</v>
      </c>
      <c r="G10450" t="s">
        <v>1695</v>
      </c>
    </row>
    <row r="10451" spans="1:7" x14ac:dyDescent="0.25">
      <c r="A10451" t="s">
        <v>87</v>
      </c>
      <c r="B10451" t="s">
        <v>88</v>
      </c>
      <c r="C10451" t="s">
        <v>89</v>
      </c>
      <c r="D10451" s="1">
        <v>42478</v>
      </c>
      <c r="E10451" s="2">
        <v>25</v>
      </c>
      <c r="F10451" t="s">
        <v>91</v>
      </c>
      <c r="G10451" t="s">
        <v>1695</v>
      </c>
    </row>
    <row r="10452" spans="1:7" x14ac:dyDescent="0.25">
      <c r="A10452" t="s">
        <v>87</v>
      </c>
      <c r="B10452" t="s">
        <v>88</v>
      </c>
      <c r="C10452" t="s">
        <v>89</v>
      </c>
      <c r="D10452" s="1">
        <v>42478</v>
      </c>
      <c r="E10452" s="2">
        <v>25</v>
      </c>
      <c r="F10452" t="s">
        <v>91</v>
      </c>
      <c r="G10452" t="s">
        <v>1695</v>
      </c>
    </row>
    <row r="10453" spans="1:7" x14ac:dyDescent="0.25">
      <c r="A10453" t="s">
        <v>87</v>
      </c>
      <c r="B10453" t="s">
        <v>88</v>
      </c>
      <c r="C10453" t="s">
        <v>89</v>
      </c>
      <c r="D10453" s="1">
        <v>42478</v>
      </c>
      <c r="E10453" s="2">
        <v>25</v>
      </c>
      <c r="F10453" t="s">
        <v>92</v>
      </c>
      <c r="G10453" t="s">
        <v>1695</v>
      </c>
    </row>
    <row r="10454" spans="1:7" x14ac:dyDescent="0.25">
      <c r="A10454" t="s">
        <v>82</v>
      </c>
      <c r="B10454" t="s">
        <v>83</v>
      </c>
      <c r="C10454" t="s">
        <v>84</v>
      </c>
      <c r="D10454" s="1">
        <v>42478</v>
      </c>
      <c r="E10454" s="2">
        <v>10</v>
      </c>
      <c r="F10454" t="s">
        <v>85</v>
      </c>
      <c r="G10454" t="s">
        <v>1245</v>
      </c>
    </row>
    <row r="10455" spans="1:7" x14ac:dyDescent="0.25">
      <c r="A10455" t="s">
        <v>82</v>
      </c>
      <c r="B10455" t="s">
        <v>83</v>
      </c>
      <c r="C10455" t="s">
        <v>84</v>
      </c>
      <c r="D10455" s="1">
        <v>42478</v>
      </c>
      <c r="E10455" s="2">
        <v>10</v>
      </c>
      <c r="F10455" t="s">
        <v>86</v>
      </c>
      <c r="G10455" t="s">
        <v>1245</v>
      </c>
    </row>
    <row r="10456" spans="1:7" x14ac:dyDescent="0.25">
      <c r="A10456" t="s">
        <v>2686</v>
      </c>
      <c r="B10456" t="s">
        <v>2687</v>
      </c>
      <c r="C10456" t="s">
        <v>2688</v>
      </c>
      <c r="D10456" s="1">
        <v>42478</v>
      </c>
      <c r="E10456" s="2">
        <v>40</v>
      </c>
      <c r="F10456" t="s">
        <v>2689</v>
      </c>
      <c r="G10456" t="s">
        <v>97</v>
      </c>
    </row>
    <row r="10457" spans="1:7" x14ac:dyDescent="0.25">
      <c r="A10457" t="s">
        <v>2690</v>
      </c>
      <c r="B10457" t="s">
        <v>2691</v>
      </c>
      <c r="C10457" t="s">
        <v>2692</v>
      </c>
      <c r="D10457" s="1">
        <v>42478</v>
      </c>
      <c r="E10457" s="2">
        <v>50</v>
      </c>
      <c r="F10457" t="s">
        <v>2693</v>
      </c>
      <c r="G10457" t="s">
        <v>1725</v>
      </c>
    </row>
    <row r="10458" spans="1:7" x14ac:dyDescent="0.25">
      <c r="A10458" t="s">
        <v>2690</v>
      </c>
      <c r="B10458" t="s">
        <v>2691</v>
      </c>
      <c r="C10458" t="s">
        <v>2692</v>
      </c>
      <c r="D10458" s="1">
        <v>42478</v>
      </c>
      <c r="E10458" s="2">
        <v>50</v>
      </c>
      <c r="F10458" t="s">
        <v>2693</v>
      </c>
      <c r="G10458" t="s">
        <v>1715</v>
      </c>
    </row>
    <row r="10459" spans="1:7" x14ac:dyDescent="0.25">
      <c r="A10459" t="s">
        <v>2836</v>
      </c>
      <c r="B10459" t="s">
        <v>2837</v>
      </c>
      <c r="C10459" t="s">
        <v>758</v>
      </c>
      <c r="D10459" s="1">
        <v>42478</v>
      </c>
      <c r="E10459" s="2">
        <v>75</v>
      </c>
      <c r="F10459" t="s">
        <v>2838</v>
      </c>
      <c r="G10459" t="s">
        <v>114</v>
      </c>
    </row>
    <row r="10460" spans="1:7" x14ac:dyDescent="0.25">
      <c r="A10460" t="s">
        <v>328</v>
      </c>
      <c r="B10460" t="s">
        <v>329</v>
      </c>
      <c r="C10460" t="s">
        <v>330</v>
      </c>
      <c r="D10460" s="1">
        <v>42478</v>
      </c>
      <c r="E10460" s="2">
        <v>150</v>
      </c>
      <c r="F10460" t="s">
        <v>331</v>
      </c>
      <c r="G10460" t="s">
        <v>828</v>
      </c>
    </row>
    <row r="10461" spans="1:7" x14ac:dyDescent="0.25">
      <c r="A10461" t="s">
        <v>328</v>
      </c>
      <c r="B10461" t="s">
        <v>329</v>
      </c>
      <c r="C10461" t="s">
        <v>330</v>
      </c>
      <c r="D10461" s="1">
        <v>42478</v>
      </c>
      <c r="E10461" s="2">
        <v>150</v>
      </c>
      <c r="F10461" t="s">
        <v>332</v>
      </c>
      <c r="G10461" t="s">
        <v>828</v>
      </c>
    </row>
    <row r="10462" spans="1:7" x14ac:dyDescent="0.25">
      <c r="A10462" t="s">
        <v>2678</v>
      </c>
      <c r="B10462" t="s">
        <v>248</v>
      </c>
      <c r="C10462" t="s">
        <v>2679</v>
      </c>
      <c r="D10462" s="1">
        <v>42478</v>
      </c>
      <c r="E10462" s="2">
        <v>10</v>
      </c>
      <c r="F10462" t="s">
        <v>2680</v>
      </c>
      <c r="G10462" t="s">
        <v>2663</v>
      </c>
    </row>
    <row r="10463" spans="1:7" x14ac:dyDescent="0.25">
      <c r="A10463" t="s">
        <v>2717</v>
      </c>
      <c r="B10463" t="s">
        <v>2718</v>
      </c>
      <c r="C10463" t="s">
        <v>2425</v>
      </c>
      <c r="D10463" s="1">
        <v>42478</v>
      </c>
      <c r="E10463" s="2">
        <v>25</v>
      </c>
      <c r="F10463" t="s">
        <v>2719</v>
      </c>
      <c r="G10463" t="s">
        <v>2456</v>
      </c>
    </row>
    <row r="10464" spans="1:7" x14ac:dyDescent="0.25">
      <c r="A10464" t="s">
        <v>2717</v>
      </c>
      <c r="B10464" t="s">
        <v>2718</v>
      </c>
      <c r="C10464" t="s">
        <v>2425</v>
      </c>
      <c r="D10464" s="1">
        <v>42478</v>
      </c>
      <c r="E10464" s="2">
        <v>25</v>
      </c>
      <c r="F10464" t="s">
        <v>2720</v>
      </c>
      <c r="G10464" t="s">
        <v>2456</v>
      </c>
    </row>
    <row r="10465" spans="1:7" x14ac:dyDescent="0.25">
      <c r="A10465" t="s">
        <v>333</v>
      </c>
      <c r="B10465" t="s">
        <v>152</v>
      </c>
      <c r="C10465" t="s">
        <v>334</v>
      </c>
      <c r="D10465" s="1">
        <v>42478</v>
      </c>
      <c r="E10465" s="2">
        <v>2</v>
      </c>
      <c r="F10465" t="s">
        <v>335</v>
      </c>
      <c r="G10465" t="s">
        <v>114</v>
      </c>
    </row>
    <row r="10466" spans="1:7" x14ac:dyDescent="0.25">
      <c r="A10466" t="s">
        <v>333</v>
      </c>
      <c r="B10466" t="s">
        <v>152</v>
      </c>
      <c r="C10466" t="s">
        <v>334</v>
      </c>
      <c r="D10466" s="1">
        <v>42478</v>
      </c>
      <c r="E10466" s="2">
        <v>2</v>
      </c>
      <c r="F10466" t="s">
        <v>336</v>
      </c>
      <c r="G10466" t="s">
        <v>114</v>
      </c>
    </row>
    <row r="10467" spans="1:7" x14ac:dyDescent="0.25">
      <c r="A10467" t="s">
        <v>2742</v>
      </c>
      <c r="B10467" t="s">
        <v>2743</v>
      </c>
      <c r="C10467" t="s">
        <v>2744</v>
      </c>
      <c r="D10467" s="1">
        <v>42478</v>
      </c>
      <c r="E10467" s="2">
        <v>150</v>
      </c>
      <c r="F10467" t="s">
        <v>2745</v>
      </c>
      <c r="G10467" t="s">
        <v>2746</v>
      </c>
    </row>
    <row r="10468" spans="1:7" x14ac:dyDescent="0.25">
      <c r="A10468" t="s">
        <v>2742</v>
      </c>
      <c r="B10468" t="s">
        <v>2743</v>
      </c>
      <c r="C10468" t="s">
        <v>2744</v>
      </c>
      <c r="D10468" s="1">
        <v>42478</v>
      </c>
      <c r="E10468" s="2">
        <v>150</v>
      </c>
      <c r="F10468" t="s">
        <v>2747</v>
      </c>
      <c r="G10468" t="s">
        <v>2746</v>
      </c>
    </row>
    <row r="10469" spans="1:7" x14ac:dyDescent="0.25">
      <c r="A10469" t="s">
        <v>2950</v>
      </c>
      <c r="B10469" t="s">
        <v>2951</v>
      </c>
      <c r="C10469" t="s">
        <v>2952</v>
      </c>
      <c r="D10469" s="1">
        <v>42478</v>
      </c>
      <c r="E10469" s="2">
        <v>4148.6000000000004</v>
      </c>
      <c r="G10469" t="s">
        <v>3623</v>
      </c>
    </row>
    <row r="10470" spans="1:7" x14ac:dyDescent="0.25">
      <c r="A10470" t="s">
        <v>2721</v>
      </c>
      <c r="B10470" t="s">
        <v>2722</v>
      </c>
      <c r="C10470" t="s">
        <v>2723</v>
      </c>
      <c r="D10470" s="1">
        <v>42478</v>
      </c>
      <c r="E10470" s="2">
        <v>15</v>
      </c>
      <c r="F10470" t="s">
        <v>2724</v>
      </c>
      <c r="G10470" t="s">
        <v>3345</v>
      </c>
    </row>
    <row r="10471" spans="1:7" x14ac:dyDescent="0.25">
      <c r="A10471" t="s">
        <v>2721</v>
      </c>
      <c r="B10471" t="s">
        <v>2722</v>
      </c>
      <c r="C10471" t="s">
        <v>2723</v>
      </c>
      <c r="D10471" s="1">
        <v>42478</v>
      </c>
      <c r="E10471" s="2">
        <v>15</v>
      </c>
      <c r="F10471" t="s">
        <v>2725</v>
      </c>
      <c r="G10471" t="s">
        <v>3345</v>
      </c>
    </row>
    <row r="10472" spans="1:7" x14ac:dyDescent="0.25">
      <c r="A10472" t="s">
        <v>2721</v>
      </c>
      <c r="B10472" t="s">
        <v>2722</v>
      </c>
      <c r="C10472" t="s">
        <v>2723</v>
      </c>
      <c r="D10472" s="1">
        <v>42478</v>
      </c>
      <c r="E10472" s="2">
        <v>15</v>
      </c>
      <c r="F10472" t="s">
        <v>2726</v>
      </c>
      <c r="G10472" t="s">
        <v>3345</v>
      </c>
    </row>
    <row r="10473" spans="1:7" x14ac:dyDescent="0.25">
      <c r="A10473" t="s">
        <v>322</v>
      </c>
      <c r="B10473" t="s">
        <v>323</v>
      </c>
      <c r="C10473" t="s">
        <v>324</v>
      </c>
      <c r="D10473" s="1">
        <v>42478</v>
      </c>
      <c r="E10473" s="2">
        <v>75</v>
      </c>
      <c r="F10473" t="s">
        <v>325</v>
      </c>
      <c r="G10473" t="s">
        <v>326</v>
      </c>
    </row>
    <row r="10474" spans="1:7" x14ac:dyDescent="0.25">
      <c r="A10474" t="s">
        <v>322</v>
      </c>
      <c r="B10474" t="s">
        <v>323</v>
      </c>
      <c r="C10474" t="s">
        <v>324</v>
      </c>
      <c r="D10474" s="1">
        <v>42478</v>
      </c>
      <c r="E10474" s="2">
        <v>75</v>
      </c>
      <c r="F10474" t="s">
        <v>327</v>
      </c>
      <c r="G10474" t="s">
        <v>326</v>
      </c>
    </row>
    <row r="10475" spans="1:7" x14ac:dyDescent="0.25">
      <c r="A10475" t="s">
        <v>1803</v>
      </c>
      <c r="B10475" t="s">
        <v>1804</v>
      </c>
      <c r="C10475" t="s">
        <v>1805</v>
      </c>
      <c r="D10475" s="1">
        <v>42478</v>
      </c>
      <c r="E10475" s="2">
        <v>25</v>
      </c>
      <c r="F10475" t="s">
        <v>1806</v>
      </c>
      <c r="G10475" t="s">
        <v>97</v>
      </c>
    </row>
    <row r="10476" spans="1:7" x14ac:dyDescent="0.25">
      <c r="A10476" t="s">
        <v>316</v>
      </c>
      <c r="B10476" t="s">
        <v>317</v>
      </c>
      <c r="C10476" t="s">
        <v>318</v>
      </c>
      <c r="D10476" s="1">
        <v>42478</v>
      </c>
      <c r="E10476" s="2">
        <v>40</v>
      </c>
      <c r="F10476" t="s">
        <v>319</v>
      </c>
      <c r="G10476" t="s">
        <v>1275</v>
      </c>
    </row>
    <row r="10477" spans="1:7" x14ac:dyDescent="0.25">
      <c r="A10477" t="s">
        <v>316</v>
      </c>
      <c r="B10477" t="s">
        <v>317</v>
      </c>
      <c r="C10477" t="s">
        <v>318</v>
      </c>
      <c r="D10477" s="1">
        <v>42478</v>
      </c>
      <c r="E10477" s="2">
        <v>40</v>
      </c>
      <c r="F10477" t="s">
        <v>320</v>
      </c>
      <c r="G10477" t="s">
        <v>1275</v>
      </c>
    </row>
    <row r="10478" spans="1:7" x14ac:dyDescent="0.25">
      <c r="A10478" t="s">
        <v>482</v>
      </c>
      <c r="B10478" t="s">
        <v>483</v>
      </c>
      <c r="C10478" t="s">
        <v>484</v>
      </c>
      <c r="D10478" s="1">
        <v>42478</v>
      </c>
      <c r="E10478" s="2">
        <v>125</v>
      </c>
      <c r="F10478" t="s">
        <v>485</v>
      </c>
      <c r="G10478" t="s">
        <v>2271</v>
      </c>
    </row>
    <row r="10479" spans="1:7" x14ac:dyDescent="0.25">
      <c r="A10479" t="s">
        <v>312</v>
      </c>
      <c r="B10479" t="s">
        <v>248</v>
      </c>
      <c r="C10479" t="s">
        <v>313</v>
      </c>
      <c r="D10479" s="1">
        <v>42478</v>
      </c>
      <c r="E10479" s="2">
        <v>50</v>
      </c>
      <c r="F10479" t="s">
        <v>314</v>
      </c>
      <c r="G10479" t="s">
        <v>315</v>
      </c>
    </row>
    <row r="10480" spans="1:7" x14ac:dyDescent="0.25">
      <c r="A10480" t="s">
        <v>2582</v>
      </c>
      <c r="B10480" t="s">
        <v>1343</v>
      </c>
      <c r="D10480" s="1">
        <v>42478</v>
      </c>
      <c r="E10480" s="2">
        <v>25</v>
      </c>
      <c r="F10480" t="s">
        <v>2583</v>
      </c>
      <c r="G10480" t="s">
        <v>838</v>
      </c>
    </row>
    <row r="10481" spans="1:7" x14ac:dyDescent="0.25">
      <c r="A10481" t="s">
        <v>1047</v>
      </c>
      <c r="B10481" t="s">
        <v>1048</v>
      </c>
      <c r="D10481" s="1">
        <v>42478</v>
      </c>
      <c r="E10481" s="2">
        <v>1000</v>
      </c>
      <c r="F10481" t="s">
        <v>1049</v>
      </c>
      <c r="G10481" t="s">
        <v>1050</v>
      </c>
    </row>
    <row r="10482" spans="1:7" x14ac:dyDescent="0.25">
      <c r="A10482" t="s">
        <v>3624</v>
      </c>
      <c r="B10482" t="s">
        <v>3625</v>
      </c>
      <c r="D10482" s="1">
        <v>42478</v>
      </c>
      <c r="E10482" s="2">
        <v>50</v>
      </c>
      <c r="G10482" t="s">
        <v>2456</v>
      </c>
    </row>
    <row r="10483" spans="1:7" x14ac:dyDescent="0.25">
      <c r="A10483" t="s">
        <v>3626</v>
      </c>
      <c r="B10483" t="s">
        <v>3627</v>
      </c>
      <c r="D10483" s="1">
        <v>42478</v>
      </c>
      <c r="E10483" s="2">
        <v>250</v>
      </c>
      <c r="G10483" t="s">
        <v>1816</v>
      </c>
    </row>
    <row r="10484" spans="1:7" x14ac:dyDescent="0.25">
      <c r="A10484" t="s">
        <v>2128</v>
      </c>
      <c r="B10484" t="s">
        <v>2129</v>
      </c>
      <c r="D10484" s="1">
        <v>42478</v>
      </c>
      <c r="E10484" s="2">
        <v>55000</v>
      </c>
      <c r="G10484" t="s">
        <v>2531</v>
      </c>
    </row>
    <row r="10485" spans="1:7" x14ac:dyDescent="0.25">
      <c r="A10485" t="s">
        <v>2233</v>
      </c>
      <c r="B10485" t="s">
        <v>2234</v>
      </c>
      <c r="D10485" s="1">
        <v>42478</v>
      </c>
      <c r="E10485" s="2">
        <v>500</v>
      </c>
      <c r="F10485" t="s">
        <v>2235</v>
      </c>
      <c r="G10485" t="s">
        <v>34</v>
      </c>
    </row>
    <row r="10486" spans="1:7" x14ac:dyDescent="0.25">
      <c r="A10486" t="s">
        <v>1145</v>
      </c>
      <c r="B10486" t="s">
        <v>1146</v>
      </c>
      <c r="D10486" s="1">
        <v>42478</v>
      </c>
      <c r="E10486" s="2">
        <v>5500</v>
      </c>
      <c r="G10486" t="s">
        <v>3628</v>
      </c>
    </row>
    <row r="10487" spans="1:7" x14ac:dyDescent="0.25">
      <c r="A10487" t="s">
        <v>1076</v>
      </c>
      <c r="B10487" t="s">
        <v>1077</v>
      </c>
      <c r="D10487" s="1">
        <v>42478</v>
      </c>
      <c r="E10487" s="2">
        <v>19.89</v>
      </c>
      <c r="G10487" t="s">
        <v>310</v>
      </c>
    </row>
    <row r="10488" spans="1:7" x14ac:dyDescent="0.25">
      <c r="A10488" t="s">
        <v>1076</v>
      </c>
      <c r="B10488" t="s">
        <v>1077</v>
      </c>
      <c r="D10488" s="1">
        <v>42502</v>
      </c>
      <c r="E10488" s="2">
        <v>33.39</v>
      </c>
      <c r="G10488" t="s">
        <v>310</v>
      </c>
    </row>
    <row r="10489" spans="1:7" x14ac:dyDescent="0.25">
      <c r="A10489" t="s">
        <v>1812</v>
      </c>
      <c r="B10489" t="s">
        <v>1813</v>
      </c>
      <c r="D10489" s="1">
        <v>42502</v>
      </c>
      <c r="E10489" s="2">
        <v>1500</v>
      </c>
      <c r="F10489" t="s">
        <v>1814</v>
      </c>
      <c r="G10489" t="s">
        <v>67</v>
      </c>
    </row>
    <row r="10490" spans="1:7" x14ac:dyDescent="0.25">
      <c r="A10490" t="s">
        <v>1812</v>
      </c>
      <c r="B10490" t="s">
        <v>1813</v>
      </c>
      <c r="D10490" s="1">
        <v>42502</v>
      </c>
      <c r="E10490" s="2">
        <v>1500</v>
      </c>
      <c r="F10490" t="s">
        <v>1815</v>
      </c>
      <c r="G10490" t="s">
        <v>67</v>
      </c>
    </row>
    <row r="10491" spans="1:7" x14ac:dyDescent="0.25">
      <c r="A10491" t="s">
        <v>3629</v>
      </c>
      <c r="B10491" t="s">
        <v>3630</v>
      </c>
      <c r="D10491" s="1">
        <v>42502</v>
      </c>
      <c r="E10491" s="2">
        <v>1000</v>
      </c>
      <c r="G10491" t="s">
        <v>67</v>
      </c>
    </row>
    <row r="10492" spans="1:7" x14ac:dyDescent="0.25">
      <c r="A10492" t="s">
        <v>1180</v>
      </c>
      <c r="B10492" t="s">
        <v>1181</v>
      </c>
      <c r="D10492" s="1">
        <v>42502</v>
      </c>
      <c r="E10492" s="2">
        <v>2000</v>
      </c>
      <c r="F10492" t="s">
        <v>1182</v>
      </c>
      <c r="G10492" t="s">
        <v>209</v>
      </c>
    </row>
    <row r="10493" spans="1:7" x14ac:dyDescent="0.25">
      <c r="A10493" t="s">
        <v>1180</v>
      </c>
      <c r="B10493" t="s">
        <v>1181</v>
      </c>
      <c r="D10493" s="1">
        <v>42502</v>
      </c>
      <c r="E10493" s="2">
        <v>2000</v>
      </c>
      <c r="F10493" t="s">
        <v>1183</v>
      </c>
      <c r="G10493" t="s">
        <v>209</v>
      </c>
    </row>
    <row r="10494" spans="1:7" x14ac:dyDescent="0.25">
      <c r="A10494" t="s">
        <v>457</v>
      </c>
      <c r="B10494" t="s">
        <v>458</v>
      </c>
      <c r="C10494" t="s">
        <v>459</v>
      </c>
      <c r="D10494" s="1">
        <v>42502</v>
      </c>
      <c r="E10494" s="2">
        <v>100</v>
      </c>
      <c r="F10494" t="s">
        <v>460</v>
      </c>
      <c r="G10494" t="s">
        <v>1075</v>
      </c>
    </row>
    <row r="10495" spans="1:7" x14ac:dyDescent="0.25">
      <c r="A10495" t="s">
        <v>457</v>
      </c>
      <c r="B10495" t="s">
        <v>458</v>
      </c>
      <c r="C10495" t="s">
        <v>459</v>
      </c>
      <c r="D10495" s="1">
        <v>42502</v>
      </c>
      <c r="E10495" s="2">
        <v>100</v>
      </c>
      <c r="F10495" t="s">
        <v>461</v>
      </c>
      <c r="G10495" t="s">
        <v>1075</v>
      </c>
    </row>
    <row r="10496" spans="1:7" x14ac:dyDescent="0.25">
      <c r="A10496" t="s">
        <v>337</v>
      </c>
      <c r="B10496" t="s">
        <v>338</v>
      </c>
      <c r="C10496" t="s">
        <v>339</v>
      </c>
      <c r="D10496" s="1">
        <v>42502</v>
      </c>
      <c r="E10496" s="2">
        <v>400</v>
      </c>
      <c r="F10496" t="s">
        <v>340</v>
      </c>
      <c r="G10496" t="s">
        <v>282</v>
      </c>
    </row>
    <row r="10497" spans="1:7" x14ac:dyDescent="0.25">
      <c r="A10497" t="s">
        <v>188</v>
      </c>
      <c r="B10497" t="s">
        <v>189</v>
      </c>
      <c r="C10497" t="s">
        <v>190</v>
      </c>
      <c r="D10497" s="1">
        <v>42502</v>
      </c>
      <c r="E10497" s="2">
        <v>185</v>
      </c>
      <c r="F10497" t="s">
        <v>191</v>
      </c>
      <c r="G10497" t="s">
        <v>1272</v>
      </c>
    </row>
    <row r="10498" spans="1:7" x14ac:dyDescent="0.25">
      <c r="A10498" t="s">
        <v>3561</v>
      </c>
      <c r="B10498" t="s">
        <v>3562</v>
      </c>
      <c r="C10498" t="s">
        <v>3563</v>
      </c>
      <c r="D10498" s="1">
        <v>42502</v>
      </c>
      <c r="E10498" s="2">
        <v>50</v>
      </c>
      <c r="F10498" t="s">
        <v>3564</v>
      </c>
      <c r="G10498" t="s">
        <v>1440</v>
      </c>
    </row>
    <row r="10499" spans="1:7" x14ac:dyDescent="0.25">
      <c r="A10499" t="s">
        <v>3631</v>
      </c>
      <c r="B10499" t="s">
        <v>3632</v>
      </c>
      <c r="C10499" t="s">
        <v>3633</v>
      </c>
      <c r="D10499" s="1">
        <v>42502</v>
      </c>
      <c r="E10499" s="2">
        <v>25000</v>
      </c>
      <c r="F10499" t="s">
        <v>3634</v>
      </c>
      <c r="G10499" t="s">
        <v>3635</v>
      </c>
    </row>
    <row r="10500" spans="1:7" x14ac:dyDescent="0.25">
      <c r="A10500" t="s">
        <v>1257</v>
      </c>
      <c r="B10500" t="s">
        <v>1258</v>
      </c>
      <c r="C10500" t="s">
        <v>1259</v>
      </c>
      <c r="D10500" s="1">
        <v>42506</v>
      </c>
      <c r="E10500" s="2">
        <v>83.33</v>
      </c>
      <c r="F10500" t="s">
        <v>1260</v>
      </c>
      <c r="G10500" t="s">
        <v>34</v>
      </c>
    </row>
    <row r="10501" spans="1:7" x14ac:dyDescent="0.25">
      <c r="A10501" t="s">
        <v>1539</v>
      </c>
      <c r="B10501" t="s">
        <v>1540</v>
      </c>
      <c r="C10501" t="s">
        <v>1540</v>
      </c>
      <c r="D10501" s="1">
        <v>42506</v>
      </c>
      <c r="E10501" s="2">
        <v>41</v>
      </c>
      <c r="G10501" t="s">
        <v>1075</v>
      </c>
    </row>
    <row r="10502" spans="1:7" x14ac:dyDescent="0.25">
      <c r="A10502" t="s">
        <v>1743</v>
      </c>
      <c r="B10502" t="s">
        <v>1744</v>
      </c>
      <c r="C10502" t="s">
        <v>1745</v>
      </c>
      <c r="D10502" s="1">
        <v>42506</v>
      </c>
      <c r="E10502" s="2">
        <v>100</v>
      </c>
      <c r="F10502" t="s">
        <v>1746</v>
      </c>
      <c r="G10502" t="s">
        <v>34</v>
      </c>
    </row>
    <row r="10503" spans="1:7" x14ac:dyDescent="0.25">
      <c r="A10503" t="s">
        <v>682</v>
      </c>
      <c r="B10503" t="s">
        <v>683</v>
      </c>
      <c r="C10503" t="s">
        <v>684</v>
      </c>
      <c r="D10503" s="1">
        <v>42506</v>
      </c>
      <c r="E10503" s="2">
        <v>20</v>
      </c>
      <c r="F10503" t="s">
        <v>685</v>
      </c>
      <c r="G10503" t="s">
        <v>1075</v>
      </c>
    </row>
    <row r="10504" spans="1:7" x14ac:dyDescent="0.25">
      <c r="A10504" t="s">
        <v>1704</v>
      </c>
      <c r="B10504" t="s">
        <v>1705</v>
      </c>
      <c r="C10504" t="s">
        <v>1706</v>
      </c>
      <c r="D10504" s="1">
        <v>42506</v>
      </c>
      <c r="E10504" s="2">
        <v>83.33</v>
      </c>
      <c r="G10504" t="s">
        <v>34</v>
      </c>
    </row>
    <row r="10505" spans="1:7" x14ac:dyDescent="0.25">
      <c r="A10505" t="s">
        <v>3275</v>
      </c>
      <c r="B10505" t="s">
        <v>3276</v>
      </c>
      <c r="C10505" t="s">
        <v>3277</v>
      </c>
      <c r="D10505" s="1">
        <v>42506</v>
      </c>
      <c r="E10505" s="2">
        <v>50</v>
      </c>
      <c r="F10505" t="s">
        <v>3278</v>
      </c>
      <c r="G10505" t="s">
        <v>3155</v>
      </c>
    </row>
    <row r="10506" spans="1:7" x14ac:dyDescent="0.25">
      <c r="A10506" t="s">
        <v>151</v>
      </c>
      <c r="B10506" t="s">
        <v>152</v>
      </c>
      <c r="C10506" t="s">
        <v>153</v>
      </c>
      <c r="D10506" s="1">
        <v>42506</v>
      </c>
      <c r="E10506" s="2">
        <v>50</v>
      </c>
      <c r="F10506" t="s">
        <v>154</v>
      </c>
      <c r="G10506" t="s">
        <v>1075</v>
      </c>
    </row>
    <row r="10507" spans="1:7" x14ac:dyDescent="0.25">
      <c r="A10507" t="s">
        <v>2634</v>
      </c>
      <c r="B10507" t="s">
        <v>2635</v>
      </c>
      <c r="C10507" t="s">
        <v>2636</v>
      </c>
      <c r="D10507" s="1">
        <v>42506</v>
      </c>
      <c r="E10507" s="2">
        <v>100</v>
      </c>
      <c r="F10507" t="s">
        <v>2637</v>
      </c>
      <c r="G10507" t="s">
        <v>2638</v>
      </c>
    </row>
    <row r="10508" spans="1:7" x14ac:dyDescent="0.25">
      <c r="A10508" t="s">
        <v>2634</v>
      </c>
      <c r="B10508" t="s">
        <v>2635</v>
      </c>
      <c r="C10508" t="s">
        <v>2636</v>
      </c>
      <c r="D10508" s="1">
        <v>42506</v>
      </c>
      <c r="E10508" s="2">
        <v>100</v>
      </c>
      <c r="F10508" t="s">
        <v>2639</v>
      </c>
      <c r="G10508" t="s">
        <v>2638</v>
      </c>
    </row>
    <row r="10509" spans="1:7" x14ac:dyDescent="0.25">
      <c r="A10509" t="s">
        <v>2634</v>
      </c>
      <c r="B10509" t="s">
        <v>2635</v>
      </c>
      <c r="C10509" t="s">
        <v>2636</v>
      </c>
      <c r="D10509" s="1">
        <v>42506</v>
      </c>
      <c r="E10509" s="2">
        <v>100</v>
      </c>
      <c r="F10509" t="s">
        <v>2639</v>
      </c>
      <c r="G10509" t="s">
        <v>2638</v>
      </c>
    </row>
    <row r="10510" spans="1:7" x14ac:dyDescent="0.25">
      <c r="A10510" t="s">
        <v>53</v>
      </c>
      <c r="B10510" t="s">
        <v>54</v>
      </c>
      <c r="C10510" t="s">
        <v>55</v>
      </c>
      <c r="D10510" s="1">
        <v>42506</v>
      </c>
      <c r="E10510" s="2">
        <v>125</v>
      </c>
      <c r="F10510" t="s">
        <v>56</v>
      </c>
      <c r="G10510" t="s">
        <v>34</v>
      </c>
    </row>
    <row r="10511" spans="1:7" x14ac:dyDescent="0.25">
      <c r="A10511" t="s">
        <v>53</v>
      </c>
      <c r="B10511" t="s">
        <v>54</v>
      </c>
      <c r="C10511" t="s">
        <v>55</v>
      </c>
      <c r="D10511" s="1">
        <v>42506</v>
      </c>
      <c r="E10511" s="2">
        <v>125</v>
      </c>
      <c r="F10511" t="s">
        <v>57</v>
      </c>
      <c r="G10511" t="s">
        <v>34</v>
      </c>
    </row>
    <row r="10512" spans="1:7" x14ac:dyDescent="0.25">
      <c r="A10512" t="s">
        <v>2285</v>
      </c>
      <c r="B10512" t="s">
        <v>2286</v>
      </c>
      <c r="C10512" t="s">
        <v>2287</v>
      </c>
      <c r="D10512" s="1">
        <v>42506</v>
      </c>
      <c r="E10512" s="2">
        <v>83.33</v>
      </c>
      <c r="G10512" t="s">
        <v>34</v>
      </c>
    </row>
    <row r="10513" spans="1:7" x14ac:dyDescent="0.25">
      <c r="A10513" t="s">
        <v>626</v>
      </c>
      <c r="B10513" t="s">
        <v>242</v>
      </c>
      <c r="C10513" t="s">
        <v>627</v>
      </c>
      <c r="D10513" s="1">
        <v>42506</v>
      </c>
      <c r="E10513" s="2">
        <v>50</v>
      </c>
      <c r="F10513" t="s">
        <v>628</v>
      </c>
      <c r="G10513" t="s">
        <v>1075</v>
      </c>
    </row>
    <row r="10514" spans="1:7" x14ac:dyDescent="0.25">
      <c r="A10514" t="s">
        <v>40</v>
      </c>
      <c r="B10514" t="s">
        <v>41</v>
      </c>
      <c r="C10514" t="s">
        <v>42</v>
      </c>
      <c r="D10514" s="1">
        <v>42506</v>
      </c>
      <c r="E10514" s="2">
        <v>166.66</v>
      </c>
      <c r="F10514" t="s">
        <v>43</v>
      </c>
      <c r="G10514" t="s">
        <v>2609</v>
      </c>
    </row>
    <row r="10515" spans="1:7" x14ac:dyDescent="0.25">
      <c r="A10515" t="s">
        <v>49</v>
      </c>
      <c r="B10515" t="s">
        <v>50</v>
      </c>
      <c r="C10515" t="s">
        <v>51</v>
      </c>
      <c r="D10515" s="1">
        <v>42506</v>
      </c>
      <c r="E10515" s="2">
        <v>125</v>
      </c>
      <c r="F10515" t="s">
        <v>52</v>
      </c>
      <c r="G10515" t="s">
        <v>34</v>
      </c>
    </row>
    <row r="10516" spans="1:7" x14ac:dyDescent="0.25">
      <c r="A10516" t="s">
        <v>10</v>
      </c>
      <c r="B10516" t="s">
        <v>11</v>
      </c>
      <c r="C10516" t="s">
        <v>12</v>
      </c>
      <c r="D10516" s="1">
        <v>42506</v>
      </c>
      <c r="E10516" s="2">
        <v>83.33</v>
      </c>
      <c r="G10516" t="s">
        <v>34</v>
      </c>
    </row>
    <row r="10517" spans="1:7" x14ac:dyDescent="0.25">
      <c r="A10517" t="s">
        <v>44</v>
      </c>
      <c r="B10517" t="s">
        <v>45</v>
      </c>
      <c r="C10517" t="s">
        <v>46</v>
      </c>
      <c r="D10517" s="1">
        <v>42506</v>
      </c>
      <c r="E10517" s="2">
        <v>83.33</v>
      </c>
      <c r="F10517" t="s">
        <v>47</v>
      </c>
      <c r="G10517" t="s">
        <v>34</v>
      </c>
    </row>
    <row r="10518" spans="1:7" x14ac:dyDescent="0.25">
      <c r="A10518" t="s">
        <v>44</v>
      </c>
      <c r="B10518" t="s">
        <v>45</v>
      </c>
      <c r="C10518" t="s">
        <v>46</v>
      </c>
      <c r="D10518" s="1">
        <v>42506</v>
      </c>
      <c r="E10518" s="2">
        <v>83.33</v>
      </c>
      <c r="F10518" t="s">
        <v>48</v>
      </c>
      <c r="G10518" t="s">
        <v>34</v>
      </c>
    </row>
    <row r="10519" spans="1:7" x14ac:dyDescent="0.25">
      <c r="A10519" t="s">
        <v>44</v>
      </c>
      <c r="B10519" t="s">
        <v>45</v>
      </c>
      <c r="C10519" t="s">
        <v>46</v>
      </c>
      <c r="D10519" s="1">
        <v>42506</v>
      </c>
      <c r="E10519" s="2">
        <v>20</v>
      </c>
      <c r="F10519" t="s">
        <v>47</v>
      </c>
      <c r="G10519" t="s">
        <v>1075</v>
      </c>
    </row>
    <row r="10520" spans="1:7" x14ac:dyDescent="0.25">
      <c r="A10520" t="s">
        <v>44</v>
      </c>
      <c r="B10520" t="s">
        <v>45</v>
      </c>
      <c r="C10520" t="s">
        <v>46</v>
      </c>
      <c r="D10520" s="1">
        <v>42506</v>
      </c>
      <c r="E10520" s="2">
        <v>20</v>
      </c>
      <c r="F10520" t="s">
        <v>48</v>
      </c>
      <c r="G10520" t="s">
        <v>1075</v>
      </c>
    </row>
    <row r="10521" spans="1:7" x14ac:dyDescent="0.25">
      <c r="A10521" t="s">
        <v>1643</v>
      </c>
      <c r="B10521" t="s">
        <v>1644</v>
      </c>
      <c r="D10521" s="1">
        <v>42506</v>
      </c>
      <c r="E10521" s="2">
        <v>200</v>
      </c>
      <c r="F10521" t="s">
        <v>1645</v>
      </c>
      <c r="G10521" t="s">
        <v>1075</v>
      </c>
    </row>
    <row r="10522" spans="1:7" x14ac:dyDescent="0.25">
      <c r="A10522" t="s">
        <v>2213</v>
      </c>
      <c r="B10522" t="s">
        <v>2214</v>
      </c>
      <c r="D10522" s="1">
        <v>42507</v>
      </c>
      <c r="E10522" s="2">
        <v>1000</v>
      </c>
      <c r="G10522" t="s">
        <v>67</v>
      </c>
    </row>
    <row r="10523" spans="1:7" x14ac:dyDescent="0.25">
      <c r="A10523" t="s">
        <v>2701</v>
      </c>
      <c r="B10523" t="s">
        <v>2702</v>
      </c>
      <c r="D10523" s="1">
        <v>42507</v>
      </c>
      <c r="E10523" s="2">
        <v>1000</v>
      </c>
      <c r="G10523" t="s">
        <v>850</v>
      </c>
    </row>
    <row r="10524" spans="1:7" x14ac:dyDescent="0.25">
      <c r="A10524" t="s">
        <v>1880</v>
      </c>
      <c r="B10524" t="s">
        <v>1881</v>
      </c>
      <c r="D10524" s="1">
        <v>42507</v>
      </c>
      <c r="E10524" s="2">
        <v>500</v>
      </c>
      <c r="G10524" t="s">
        <v>67</v>
      </c>
    </row>
    <row r="10525" spans="1:7" x14ac:dyDescent="0.25">
      <c r="A10525" t="s">
        <v>1085</v>
      </c>
      <c r="B10525" t="s">
        <v>1086</v>
      </c>
      <c r="C10525" t="s">
        <v>1087</v>
      </c>
      <c r="D10525" s="1">
        <v>42513</v>
      </c>
      <c r="E10525" s="2">
        <v>20000</v>
      </c>
      <c r="G10525" t="s">
        <v>2209</v>
      </c>
    </row>
    <row r="10526" spans="1:7" x14ac:dyDescent="0.25">
      <c r="A10526" t="s">
        <v>3636</v>
      </c>
      <c r="B10526" t="s">
        <v>893</v>
      </c>
      <c r="C10526" t="s">
        <v>3637</v>
      </c>
      <c r="D10526" s="1">
        <v>42521</v>
      </c>
      <c r="E10526" s="2">
        <v>25</v>
      </c>
      <c r="F10526" t="s">
        <v>3638</v>
      </c>
      <c r="G10526" t="s">
        <v>887</v>
      </c>
    </row>
    <row r="10527" spans="1:7" x14ac:dyDescent="0.25">
      <c r="A10527" t="s">
        <v>3636</v>
      </c>
      <c r="B10527" t="s">
        <v>893</v>
      </c>
      <c r="C10527" t="s">
        <v>3637</v>
      </c>
      <c r="D10527" s="1">
        <v>42521</v>
      </c>
      <c r="E10527" s="2">
        <v>25</v>
      </c>
      <c r="F10527" t="s">
        <v>3639</v>
      </c>
      <c r="G10527" t="s">
        <v>887</v>
      </c>
    </row>
    <row r="10528" spans="1:7" x14ac:dyDescent="0.25">
      <c r="A10528" t="s">
        <v>3640</v>
      </c>
      <c r="B10528" t="s">
        <v>1430</v>
      </c>
      <c r="C10528" t="s">
        <v>1015</v>
      </c>
      <c r="D10528" s="1">
        <v>42521</v>
      </c>
      <c r="E10528" s="2">
        <v>100</v>
      </c>
      <c r="G10528" t="s">
        <v>67</v>
      </c>
    </row>
    <row r="10529" spans="1:7" x14ac:dyDescent="0.25">
      <c r="A10529" t="s">
        <v>3641</v>
      </c>
      <c r="B10529" t="s">
        <v>3642</v>
      </c>
      <c r="C10529" t="s">
        <v>2970</v>
      </c>
      <c r="D10529" s="1">
        <v>42521</v>
      </c>
      <c r="E10529" s="2">
        <v>500</v>
      </c>
      <c r="G10529" t="s">
        <v>3623</v>
      </c>
    </row>
    <row r="10530" spans="1:7" x14ac:dyDescent="0.25">
      <c r="A10530" t="s">
        <v>3643</v>
      </c>
      <c r="B10530" t="s">
        <v>3644</v>
      </c>
      <c r="C10530" t="s">
        <v>1768</v>
      </c>
      <c r="D10530" s="1">
        <v>42521</v>
      </c>
      <c r="E10530" s="2">
        <v>25</v>
      </c>
      <c r="F10530" t="s">
        <v>3645</v>
      </c>
      <c r="G10530" t="s">
        <v>1075</v>
      </c>
    </row>
    <row r="10531" spans="1:7" x14ac:dyDescent="0.25">
      <c r="A10531" t="s">
        <v>3643</v>
      </c>
      <c r="B10531" t="s">
        <v>3644</v>
      </c>
      <c r="C10531" t="s">
        <v>1768</v>
      </c>
      <c r="D10531" s="1">
        <v>42521</v>
      </c>
      <c r="E10531" s="2">
        <v>25</v>
      </c>
      <c r="F10531" t="s">
        <v>3646</v>
      </c>
      <c r="G10531" t="s">
        <v>1075</v>
      </c>
    </row>
    <row r="10532" spans="1:7" x14ac:dyDescent="0.25">
      <c r="A10532" t="s">
        <v>1499</v>
      </c>
      <c r="B10532" t="s">
        <v>1500</v>
      </c>
      <c r="C10532" t="s">
        <v>1501</v>
      </c>
      <c r="D10532" s="1">
        <v>42521</v>
      </c>
      <c r="E10532" s="2">
        <v>100</v>
      </c>
      <c r="F10532" t="s">
        <v>1502</v>
      </c>
      <c r="G10532" t="s">
        <v>1075</v>
      </c>
    </row>
    <row r="10533" spans="1:7" x14ac:dyDescent="0.25">
      <c r="A10533" t="s">
        <v>1499</v>
      </c>
      <c r="B10533" t="s">
        <v>1500</v>
      </c>
      <c r="C10533" t="s">
        <v>1501</v>
      </c>
      <c r="D10533" s="1">
        <v>42521</v>
      </c>
      <c r="E10533" s="2">
        <v>100</v>
      </c>
      <c r="F10533" t="s">
        <v>1503</v>
      </c>
      <c r="G10533" t="s">
        <v>1075</v>
      </c>
    </row>
    <row r="10534" spans="1:7" x14ac:dyDescent="0.25">
      <c r="A10534" t="s">
        <v>1145</v>
      </c>
      <c r="B10534" t="s">
        <v>1146</v>
      </c>
      <c r="D10534" s="1">
        <v>42521</v>
      </c>
      <c r="E10534" s="2">
        <v>1000</v>
      </c>
      <c r="G10534" t="s">
        <v>2242</v>
      </c>
    </row>
    <row r="10535" spans="1:7" x14ac:dyDescent="0.25">
      <c r="A10535" t="s">
        <v>1760</v>
      </c>
      <c r="B10535" t="s">
        <v>1761</v>
      </c>
      <c r="C10535" t="s">
        <v>1762</v>
      </c>
      <c r="D10535" s="1">
        <v>42521</v>
      </c>
      <c r="E10535" s="2">
        <v>500</v>
      </c>
      <c r="G10535" t="s">
        <v>1725</v>
      </c>
    </row>
    <row r="10536" spans="1:7" x14ac:dyDescent="0.25">
      <c r="A10536" t="s">
        <v>3647</v>
      </c>
      <c r="B10536" t="s">
        <v>584</v>
      </c>
      <c r="C10536" t="s">
        <v>3648</v>
      </c>
      <c r="D10536" s="1">
        <v>42528</v>
      </c>
      <c r="E10536" s="2">
        <v>1000</v>
      </c>
      <c r="G10536" t="s">
        <v>67</v>
      </c>
    </row>
    <row r="10537" spans="1:7" x14ac:dyDescent="0.25">
      <c r="A10537" t="s">
        <v>847</v>
      </c>
      <c r="B10537" t="s">
        <v>744</v>
      </c>
      <c r="C10537" t="s">
        <v>848</v>
      </c>
      <c r="D10537" s="1">
        <v>42528</v>
      </c>
      <c r="E10537" s="2">
        <v>1000</v>
      </c>
      <c r="F10537" t="s">
        <v>849</v>
      </c>
      <c r="G10537" t="s">
        <v>850</v>
      </c>
    </row>
    <row r="10538" spans="1:7" x14ac:dyDescent="0.25">
      <c r="A10538" t="s">
        <v>767</v>
      </c>
      <c r="B10538" t="s">
        <v>768</v>
      </c>
      <c r="D10538" s="1">
        <v>42528</v>
      </c>
      <c r="E10538" s="2">
        <v>4500</v>
      </c>
      <c r="G10538" t="s">
        <v>3649</v>
      </c>
    </row>
    <row r="10539" spans="1:7" x14ac:dyDescent="0.25">
      <c r="A10539" t="s">
        <v>1835</v>
      </c>
      <c r="B10539" t="s">
        <v>1836</v>
      </c>
      <c r="C10539" t="s">
        <v>1837</v>
      </c>
      <c r="D10539" s="1">
        <v>42528</v>
      </c>
      <c r="E10539" s="2">
        <v>150</v>
      </c>
      <c r="G10539" t="s">
        <v>1725</v>
      </c>
    </row>
    <row r="10540" spans="1:7" x14ac:dyDescent="0.25">
      <c r="A10540" t="s">
        <v>146</v>
      </c>
      <c r="B10540" t="s">
        <v>147</v>
      </c>
      <c r="C10540" t="s">
        <v>148</v>
      </c>
      <c r="D10540" s="1">
        <v>42528</v>
      </c>
      <c r="E10540" s="2">
        <v>15</v>
      </c>
      <c r="F10540" t="s">
        <v>149</v>
      </c>
      <c r="G10540" t="s">
        <v>2456</v>
      </c>
    </row>
    <row r="10541" spans="1:7" x14ac:dyDescent="0.25">
      <c r="A10541" t="s">
        <v>146</v>
      </c>
      <c r="B10541" t="s">
        <v>147</v>
      </c>
      <c r="C10541" t="s">
        <v>148</v>
      </c>
      <c r="D10541" s="1">
        <v>42528</v>
      </c>
      <c r="E10541" s="2">
        <v>15</v>
      </c>
      <c r="F10541" t="s">
        <v>150</v>
      </c>
      <c r="G10541" t="s">
        <v>2456</v>
      </c>
    </row>
    <row r="10542" spans="1:7" x14ac:dyDescent="0.25">
      <c r="A10542" t="s">
        <v>553</v>
      </c>
      <c r="B10542" t="s">
        <v>554</v>
      </c>
      <c r="C10542" t="s">
        <v>555</v>
      </c>
      <c r="D10542" s="1">
        <v>42534</v>
      </c>
      <c r="E10542" s="2">
        <v>50</v>
      </c>
      <c r="F10542" t="s">
        <v>556</v>
      </c>
      <c r="G10542" t="s">
        <v>2663</v>
      </c>
    </row>
    <row r="10543" spans="1:7" x14ac:dyDescent="0.25">
      <c r="A10543" t="s">
        <v>553</v>
      </c>
      <c r="B10543" t="s">
        <v>554</v>
      </c>
      <c r="C10543" t="s">
        <v>555</v>
      </c>
      <c r="D10543" s="1">
        <v>42534</v>
      </c>
      <c r="E10543" s="2">
        <v>50</v>
      </c>
      <c r="F10543" t="s">
        <v>557</v>
      </c>
      <c r="G10543" t="s">
        <v>2663</v>
      </c>
    </row>
    <row r="10544" spans="1:7" x14ac:dyDescent="0.25">
      <c r="A10544" t="s">
        <v>2711</v>
      </c>
      <c r="B10544" t="s">
        <v>2286</v>
      </c>
      <c r="C10544" t="s">
        <v>2712</v>
      </c>
      <c r="D10544" s="1">
        <v>42534</v>
      </c>
      <c r="E10544" s="2">
        <v>20</v>
      </c>
      <c r="F10544" t="s">
        <v>2713</v>
      </c>
      <c r="G10544" t="s">
        <v>2663</v>
      </c>
    </row>
    <row r="10545" spans="1:7" x14ac:dyDescent="0.25">
      <c r="A10545" t="s">
        <v>1095</v>
      </c>
      <c r="B10545" t="s">
        <v>1096</v>
      </c>
      <c r="C10545" t="s">
        <v>1097</v>
      </c>
      <c r="D10545" s="1">
        <v>42534</v>
      </c>
      <c r="E10545" s="2">
        <v>25</v>
      </c>
      <c r="F10545" t="s">
        <v>1098</v>
      </c>
      <c r="G10545" t="s">
        <v>1246</v>
      </c>
    </row>
    <row r="10546" spans="1:7" x14ac:dyDescent="0.25">
      <c r="A10546" t="s">
        <v>1095</v>
      </c>
      <c r="B10546" t="s">
        <v>1096</v>
      </c>
      <c r="C10546" t="s">
        <v>1097</v>
      </c>
      <c r="D10546" s="1">
        <v>42534</v>
      </c>
      <c r="E10546" s="2">
        <v>25</v>
      </c>
      <c r="F10546" t="s">
        <v>1099</v>
      </c>
      <c r="G10546" t="s">
        <v>1246</v>
      </c>
    </row>
    <row r="10547" spans="1:7" x14ac:dyDescent="0.25">
      <c r="A10547" t="s">
        <v>1095</v>
      </c>
      <c r="B10547" t="s">
        <v>1096</v>
      </c>
      <c r="C10547" t="s">
        <v>1097</v>
      </c>
      <c r="D10547" s="1">
        <v>42534</v>
      </c>
      <c r="E10547" s="2">
        <v>25</v>
      </c>
      <c r="F10547" t="s">
        <v>1099</v>
      </c>
      <c r="G10547" t="s">
        <v>1246</v>
      </c>
    </row>
    <row r="10548" spans="1:7" x14ac:dyDescent="0.25">
      <c r="A10548" t="s">
        <v>1095</v>
      </c>
      <c r="B10548" t="s">
        <v>1096</v>
      </c>
      <c r="C10548" t="s">
        <v>1097</v>
      </c>
      <c r="D10548" s="1">
        <v>42534</v>
      </c>
      <c r="E10548" s="2">
        <v>25</v>
      </c>
      <c r="F10548" t="s">
        <v>1099</v>
      </c>
      <c r="G10548" t="s">
        <v>1246</v>
      </c>
    </row>
    <row r="10549" spans="1:7" x14ac:dyDescent="0.25">
      <c r="A10549" t="s">
        <v>151</v>
      </c>
      <c r="B10549" t="s">
        <v>152</v>
      </c>
      <c r="C10549" t="s">
        <v>153</v>
      </c>
      <c r="D10549" s="1">
        <v>42534</v>
      </c>
      <c r="E10549" s="2">
        <v>40</v>
      </c>
      <c r="F10549" t="s">
        <v>154</v>
      </c>
      <c r="G10549" t="s">
        <v>114</v>
      </c>
    </row>
    <row r="10550" spans="1:7" x14ac:dyDescent="0.25">
      <c r="A10550" t="s">
        <v>2272</v>
      </c>
      <c r="B10550" t="s">
        <v>2273</v>
      </c>
      <c r="C10550" t="s">
        <v>2274</v>
      </c>
      <c r="D10550" s="1">
        <v>42534</v>
      </c>
      <c r="E10550" s="2">
        <v>83.33</v>
      </c>
      <c r="F10550" t="s">
        <v>2275</v>
      </c>
      <c r="G10550" t="s">
        <v>34</v>
      </c>
    </row>
    <row r="10551" spans="1:7" x14ac:dyDescent="0.25">
      <c r="A10551" t="s">
        <v>2272</v>
      </c>
      <c r="B10551" t="s">
        <v>2273</v>
      </c>
      <c r="C10551" t="s">
        <v>2274</v>
      </c>
      <c r="D10551" s="1">
        <v>42534</v>
      </c>
      <c r="E10551" s="2">
        <v>83.33</v>
      </c>
      <c r="F10551" t="s">
        <v>2276</v>
      </c>
      <c r="G10551" t="s">
        <v>34</v>
      </c>
    </row>
    <row r="10552" spans="1:7" x14ac:dyDescent="0.25">
      <c r="A10552" t="s">
        <v>2272</v>
      </c>
      <c r="B10552" t="s">
        <v>2273</v>
      </c>
      <c r="C10552" t="s">
        <v>2274</v>
      </c>
      <c r="D10552" s="1">
        <v>42534</v>
      </c>
      <c r="E10552" s="2">
        <v>41.67</v>
      </c>
      <c r="F10552" t="s">
        <v>2275</v>
      </c>
      <c r="G10552" t="s">
        <v>3650</v>
      </c>
    </row>
    <row r="10553" spans="1:7" x14ac:dyDescent="0.25">
      <c r="A10553" t="s">
        <v>2272</v>
      </c>
      <c r="B10553" t="s">
        <v>2273</v>
      </c>
      <c r="C10553" t="s">
        <v>2274</v>
      </c>
      <c r="D10553" s="1">
        <v>42534</v>
      </c>
      <c r="E10553" s="2">
        <v>41.67</v>
      </c>
      <c r="F10553" t="s">
        <v>2276</v>
      </c>
      <c r="G10553" t="s">
        <v>3650</v>
      </c>
    </row>
    <row r="10554" spans="1:7" x14ac:dyDescent="0.25">
      <c r="A10554" t="s">
        <v>2758</v>
      </c>
      <c r="B10554" t="s">
        <v>2759</v>
      </c>
      <c r="C10554" t="s">
        <v>2760</v>
      </c>
      <c r="D10554" s="1">
        <v>42534</v>
      </c>
      <c r="E10554" s="2">
        <v>15</v>
      </c>
      <c r="F10554" t="s">
        <v>2761</v>
      </c>
      <c r="G10554" t="s">
        <v>3282</v>
      </c>
    </row>
    <row r="10555" spans="1:7" x14ac:dyDescent="0.25">
      <c r="A10555" t="s">
        <v>1541</v>
      </c>
      <c r="B10555" t="s">
        <v>1542</v>
      </c>
      <c r="C10555" t="s">
        <v>1543</v>
      </c>
      <c r="D10555" s="1">
        <v>42534</v>
      </c>
      <c r="E10555" s="2">
        <v>20</v>
      </c>
      <c r="F10555" t="s">
        <v>1544</v>
      </c>
      <c r="G10555" t="s">
        <v>114</v>
      </c>
    </row>
    <row r="10556" spans="1:7" x14ac:dyDescent="0.25">
      <c r="A10556" t="s">
        <v>1541</v>
      </c>
      <c r="B10556" t="s">
        <v>1542</v>
      </c>
      <c r="C10556" t="s">
        <v>1543</v>
      </c>
      <c r="D10556" s="1">
        <v>42534</v>
      </c>
      <c r="E10556" s="2">
        <v>20</v>
      </c>
      <c r="F10556" t="s">
        <v>1545</v>
      </c>
      <c r="G10556" t="s">
        <v>114</v>
      </c>
    </row>
    <row r="10557" spans="1:7" x14ac:dyDescent="0.25">
      <c r="A10557" t="s">
        <v>2714</v>
      </c>
      <c r="B10557" t="s">
        <v>2715</v>
      </c>
      <c r="C10557" t="s">
        <v>488</v>
      </c>
      <c r="D10557" s="1">
        <v>42534</v>
      </c>
      <c r="E10557" s="2">
        <v>20</v>
      </c>
      <c r="F10557" t="s">
        <v>2716</v>
      </c>
      <c r="G10557" t="s">
        <v>2060</v>
      </c>
    </row>
    <row r="10558" spans="1:7" x14ac:dyDescent="0.25">
      <c r="A10558" t="s">
        <v>259</v>
      </c>
      <c r="B10558" t="s">
        <v>260</v>
      </c>
      <c r="C10558" t="s">
        <v>261</v>
      </c>
      <c r="D10558" s="1">
        <v>42534</v>
      </c>
      <c r="E10558" s="2">
        <v>10</v>
      </c>
      <c r="F10558" t="s">
        <v>262</v>
      </c>
      <c r="G10558" t="s">
        <v>1695</v>
      </c>
    </row>
    <row r="10559" spans="1:7" x14ac:dyDescent="0.25">
      <c r="A10559" t="s">
        <v>671</v>
      </c>
      <c r="B10559" t="s">
        <v>672</v>
      </c>
      <c r="C10559" t="s">
        <v>673</v>
      </c>
      <c r="D10559" s="1">
        <v>42534</v>
      </c>
      <c r="E10559" s="2">
        <v>20</v>
      </c>
      <c r="F10559" t="s">
        <v>674</v>
      </c>
      <c r="G10559" t="s">
        <v>1440</v>
      </c>
    </row>
    <row r="10560" spans="1:7" x14ac:dyDescent="0.25">
      <c r="A10560" t="s">
        <v>671</v>
      </c>
      <c r="B10560" t="s">
        <v>672</v>
      </c>
      <c r="C10560" t="s">
        <v>673</v>
      </c>
      <c r="D10560" s="1">
        <v>42534</v>
      </c>
      <c r="E10560" s="2">
        <v>20</v>
      </c>
      <c r="F10560" t="s">
        <v>675</v>
      </c>
      <c r="G10560" t="s">
        <v>1440</v>
      </c>
    </row>
    <row r="10561" spans="1:7" x14ac:dyDescent="0.25">
      <c r="A10561" t="s">
        <v>1356</v>
      </c>
      <c r="B10561" t="s">
        <v>307</v>
      </c>
      <c r="C10561" t="s">
        <v>1357</v>
      </c>
      <c r="D10561" s="1">
        <v>42534</v>
      </c>
      <c r="E10561" s="2">
        <v>5</v>
      </c>
      <c r="F10561" t="s">
        <v>1358</v>
      </c>
      <c r="G10561" t="s">
        <v>1245</v>
      </c>
    </row>
    <row r="10562" spans="1:7" x14ac:dyDescent="0.25">
      <c r="A10562" t="s">
        <v>247</v>
      </c>
      <c r="B10562" t="s">
        <v>248</v>
      </c>
      <c r="C10562" t="s">
        <v>249</v>
      </c>
      <c r="D10562" s="1">
        <v>42534</v>
      </c>
      <c r="E10562" s="2">
        <v>20</v>
      </c>
      <c r="F10562" t="s">
        <v>250</v>
      </c>
      <c r="G10562" t="s">
        <v>251</v>
      </c>
    </row>
    <row r="10563" spans="1:7" x14ac:dyDescent="0.25">
      <c r="A10563" t="s">
        <v>247</v>
      </c>
      <c r="B10563" t="s">
        <v>248</v>
      </c>
      <c r="C10563" t="s">
        <v>249</v>
      </c>
      <c r="D10563" s="1">
        <v>42534</v>
      </c>
      <c r="E10563" s="2">
        <v>20</v>
      </c>
      <c r="F10563" t="s">
        <v>252</v>
      </c>
      <c r="G10563" t="s">
        <v>251</v>
      </c>
    </row>
    <row r="10564" spans="1:7" x14ac:dyDescent="0.25">
      <c r="A10564" t="s">
        <v>178</v>
      </c>
      <c r="B10564" t="s">
        <v>179</v>
      </c>
      <c r="C10564" t="s">
        <v>180</v>
      </c>
      <c r="D10564" s="1">
        <v>42534</v>
      </c>
      <c r="E10564" s="2">
        <v>5</v>
      </c>
      <c r="F10564" t="s">
        <v>181</v>
      </c>
      <c r="G10564" t="s">
        <v>182</v>
      </c>
    </row>
    <row r="10565" spans="1:7" x14ac:dyDescent="0.25">
      <c r="A10565" t="s">
        <v>1317</v>
      </c>
      <c r="B10565" t="s">
        <v>1318</v>
      </c>
      <c r="C10565" t="s">
        <v>1319</v>
      </c>
      <c r="D10565" s="1">
        <v>42534</v>
      </c>
      <c r="E10565" s="2">
        <v>200</v>
      </c>
      <c r="F10565" t="s">
        <v>1320</v>
      </c>
      <c r="G10565" t="s">
        <v>1328</v>
      </c>
    </row>
    <row r="10566" spans="1:7" x14ac:dyDescent="0.25">
      <c r="A10566" t="s">
        <v>1317</v>
      </c>
      <c r="B10566" t="s">
        <v>1318</v>
      </c>
      <c r="C10566" t="s">
        <v>1319</v>
      </c>
      <c r="D10566" s="1">
        <v>42534</v>
      </c>
      <c r="E10566" s="2">
        <v>200</v>
      </c>
      <c r="F10566" t="s">
        <v>1321</v>
      </c>
      <c r="G10566" t="s">
        <v>1328</v>
      </c>
    </row>
    <row r="10567" spans="1:7" x14ac:dyDescent="0.25">
      <c r="A10567" t="s">
        <v>2627</v>
      </c>
      <c r="B10567" t="s">
        <v>2628</v>
      </c>
      <c r="C10567" t="s">
        <v>2629</v>
      </c>
      <c r="D10567" s="1">
        <v>42534</v>
      </c>
      <c r="E10567" s="2">
        <v>100</v>
      </c>
      <c r="F10567" t="s">
        <v>2630</v>
      </c>
      <c r="G10567" t="s">
        <v>321</v>
      </c>
    </row>
    <row r="10568" spans="1:7" x14ac:dyDescent="0.25">
      <c r="A10568" t="s">
        <v>2627</v>
      </c>
      <c r="B10568" t="s">
        <v>2628</v>
      </c>
      <c r="C10568" t="s">
        <v>2629</v>
      </c>
      <c r="D10568" s="1">
        <v>42534</v>
      </c>
      <c r="E10568" s="2">
        <v>100</v>
      </c>
      <c r="F10568" t="s">
        <v>2630</v>
      </c>
      <c r="G10568" t="s">
        <v>321</v>
      </c>
    </row>
    <row r="10569" spans="1:7" x14ac:dyDescent="0.25">
      <c r="A10569" t="s">
        <v>709</v>
      </c>
      <c r="B10569" t="s">
        <v>710</v>
      </c>
      <c r="C10569" t="s">
        <v>705</v>
      </c>
      <c r="D10569" s="1">
        <v>42534</v>
      </c>
      <c r="E10569" s="2">
        <v>84</v>
      </c>
      <c r="F10569" t="s">
        <v>711</v>
      </c>
      <c r="G10569" t="s">
        <v>3225</v>
      </c>
    </row>
    <row r="10570" spans="1:7" x14ac:dyDescent="0.25">
      <c r="A10570" t="s">
        <v>709</v>
      </c>
      <c r="B10570" t="s">
        <v>710</v>
      </c>
      <c r="C10570" t="s">
        <v>705</v>
      </c>
      <c r="D10570" s="1">
        <v>42534</v>
      </c>
      <c r="E10570" s="2">
        <v>84</v>
      </c>
      <c r="F10570" t="s">
        <v>712</v>
      </c>
      <c r="G10570" t="s">
        <v>3225</v>
      </c>
    </row>
    <row r="10571" spans="1:7" x14ac:dyDescent="0.25">
      <c r="A10571" t="s">
        <v>709</v>
      </c>
      <c r="B10571" t="s">
        <v>710</v>
      </c>
      <c r="C10571" t="s">
        <v>705</v>
      </c>
      <c r="D10571" s="1">
        <v>42534</v>
      </c>
      <c r="E10571" s="2">
        <v>84</v>
      </c>
      <c r="F10571" t="s">
        <v>712</v>
      </c>
      <c r="G10571" t="s">
        <v>3225</v>
      </c>
    </row>
    <row r="10572" spans="1:7" x14ac:dyDescent="0.25">
      <c r="A10572" t="s">
        <v>241</v>
      </c>
      <c r="B10572" t="s">
        <v>242</v>
      </c>
      <c r="C10572" t="s">
        <v>243</v>
      </c>
      <c r="D10572" s="1">
        <v>42534</v>
      </c>
      <c r="E10572" s="2">
        <v>300</v>
      </c>
      <c r="F10572" t="s">
        <v>244</v>
      </c>
      <c r="G10572" t="s">
        <v>245</v>
      </c>
    </row>
    <row r="10573" spans="1:7" x14ac:dyDescent="0.25">
      <c r="A10573" t="s">
        <v>241</v>
      </c>
      <c r="B10573" t="s">
        <v>242</v>
      </c>
      <c r="C10573" t="s">
        <v>243</v>
      </c>
      <c r="D10573" s="1">
        <v>42534</v>
      </c>
      <c r="E10573" s="2">
        <v>300</v>
      </c>
      <c r="F10573" t="s">
        <v>246</v>
      </c>
      <c r="G10573" t="s">
        <v>245</v>
      </c>
    </row>
    <row r="10574" spans="1:7" x14ac:dyDescent="0.25">
      <c r="A10574" t="s">
        <v>169</v>
      </c>
      <c r="B10574" t="s">
        <v>170</v>
      </c>
      <c r="C10574" t="s">
        <v>171</v>
      </c>
      <c r="D10574" s="1">
        <v>42534</v>
      </c>
      <c r="E10574" s="2">
        <v>10</v>
      </c>
      <c r="F10574" t="s">
        <v>172</v>
      </c>
      <c r="G10574" t="s">
        <v>1245</v>
      </c>
    </row>
    <row r="10575" spans="1:7" x14ac:dyDescent="0.25">
      <c r="A10575" t="s">
        <v>169</v>
      </c>
      <c r="B10575" t="s">
        <v>170</v>
      </c>
      <c r="C10575" t="s">
        <v>171</v>
      </c>
      <c r="D10575" s="1">
        <v>42534</v>
      </c>
      <c r="E10575" s="2">
        <v>10</v>
      </c>
      <c r="F10575" t="s">
        <v>173</v>
      </c>
      <c r="G10575" t="s">
        <v>1245</v>
      </c>
    </row>
    <row r="10576" spans="1:7" x14ac:dyDescent="0.25">
      <c r="A10576" t="s">
        <v>164</v>
      </c>
      <c r="B10576" t="s">
        <v>165</v>
      </c>
      <c r="C10576" t="s">
        <v>166</v>
      </c>
      <c r="D10576" s="1">
        <v>42534</v>
      </c>
      <c r="E10576" s="2">
        <v>25</v>
      </c>
      <c r="F10576" t="s">
        <v>167</v>
      </c>
      <c r="G10576" t="s">
        <v>1695</v>
      </c>
    </row>
    <row r="10577" spans="1:7" x14ac:dyDescent="0.25">
      <c r="A10577" t="s">
        <v>164</v>
      </c>
      <c r="B10577" t="s">
        <v>165</v>
      </c>
      <c r="C10577" t="s">
        <v>166</v>
      </c>
      <c r="D10577" s="1">
        <v>42534</v>
      </c>
      <c r="E10577" s="2">
        <v>25</v>
      </c>
      <c r="F10577" t="s">
        <v>168</v>
      </c>
      <c r="G10577" t="s">
        <v>1695</v>
      </c>
    </row>
    <row r="10578" spans="1:7" x14ac:dyDescent="0.25">
      <c r="A10578" t="s">
        <v>493</v>
      </c>
      <c r="B10578" t="s">
        <v>494</v>
      </c>
      <c r="C10578" t="s">
        <v>495</v>
      </c>
      <c r="D10578" s="1">
        <v>42534</v>
      </c>
      <c r="E10578" s="2">
        <v>10</v>
      </c>
      <c r="F10578" t="s">
        <v>496</v>
      </c>
      <c r="G10578" t="s">
        <v>2456</v>
      </c>
    </row>
    <row r="10579" spans="1:7" x14ac:dyDescent="0.25">
      <c r="A10579" t="s">
        <v>493</v>
      </c>
      <c r="B10579" t="s">
        <v>494</v>
      </c>
      <c r="C10579" t="s">
        <v>495</v>
      </c>
      <c r="D10579" s="1">
        <v>42534</v>
      </c>
      <c r="E10579" s="2">
        <v>10</v>
      </c>
      <c r="F10579" t="s">
        <v>497</v>
      </c>
      <c r="G10579" t="s">
        <v>2456</v>
      </c>
    </row>
    <row r="10580" spans="1:7" x14ac:dyDescent="0.25">
      <c r="A10580" t="s">
        <v>1464</v>
      </c>
      <c r="B10580" t="s">
        <v>1465</v>
      </c>
      <c r="C10580" t="s">
        <v>627</v>
      </c>
      <c r="D10580" s="1">
        <v>42534</v>
      </c>
      <c r="E10580" s="2">
        <v>20</v>
      </c>
      <c r="F10580" t="s">
        <v>1466</v>
      </c>
      <c r="G10580" t="s">
        <v>2060</v>
      </c>
    </row>
    <row r="10581" spans="1:7" x14ac:dyDescent="0.25">
      <c r="A10581" t="s">
        <v>1464</v>
      </c>
      <c r="B10581" t="s">
        <v>1465</v>
      </c>
      <c r="C10581" t="s">
        <v>627</v>
      </c>
      <c r="D10581" s="1">
        <v>42534</v>
      </c>
      <c r="E10581" s="2">
        <v>20</v>
      </c>
      <c r="F10581" t="s">
        <v>1466</v>
      </c>
      <c r="G10581" t="s">
        <v>2060</v>
      </c>
    </row>
    <row r="10582" spans="1:7" x14ac:dyDescent="0.25">
      <c r="A10582" t="s">
        <v>174</v>
      </c>
      <c r="B10582" t="s">
        <v>175</v>
      </c>
      <c r="C10582" t="s">
        <v>176</v>
      </c>
      <c r="D10582" s="1">
        <v>42534</v>
      </c>
      <c r="E10582" s="2">
        <v>10</v>
      </c>
      <c r="F10582" t="s">
        <v>177</v>
      </c>
      <c r="G10582" t="s">
        <v>114</v>
      </c>
    </row>
    <row r="10583" spans="1:7" x14ac:dyDescent="0.25">
      <c r="A10583" t="s">
        <v>366</v>
      </c>
      <c r="B10583" t="s">
        <v>367</v>
      </c>
      <c r="C10583" t="s">
        <v>368</v>
      </c>
      <c r="D10583" s="1">
        <v>42534</v>
      </c>
      <c r="E10583" s="2">
        <v>20</v>
      </c>
      <c r="F10583" t="s">
        <v>369</v>
      </c>
      <c r="G10583" t="s">
        <v>182</v>
      </c>
    </row>
    <row r="10584" spans="1:7" x14ac:dyDescent="0.25">
      <c r="A10584" t="s">
        <v>546</v>
      </c>
      <c r="B10584" t="s">
        <v>547</v>
      </c>
      <c r="C10584" t="s">
        <v>548</v>
      </c>
      <c r="D10584" s="1">
        <v>42534</v>
      </c>
      <c r="E10584" s="2">
        <v>55</v>
      </c>
      <c r="F10584" t="s">
        <v>549</v>
      </c>
      <c r="G10584" t="s">
        <v>1245</v>
      </c>
    </row>
    <row r="10585" spans="1:7" x14ac:dyDescent="0.25">
      <c r="A10585" t="s">
        <v>263</v>
      </c>
      <c r="B10585" t="s">
        <v>264</v>
      </c>
      <c r="C10585" t="s">
        <v>265</v>
      </c>
      <c r="D10585" s="1">
        <v>42534</v>
      </c>
      <c r="E10585" s="2">
        <v>50</v>
      </c>
      <c r="F10585" t="s">
        <v>266</v>
      </c>
      <c r="G10585" t="s">
        <v>1695</v>
      </c>
    </row>
    <row r="10586" spans="1:7" x14ac:dyDescent="0.25">
      <c r="A10586" t="s">
        <v>115</v>
      </c>
      <c r="B10586" t="s">
        <v>116</v>
      </c>
      <c r="C10586" t="s">
        <v>117</v>
      </c>
      <c r="D10586" s="1">
        <v>42534</v>
      </c>
      <c r="E10586" s="2">
        <v>5</v>
      </c>
      <c r="F10586" t="s">
        <v>118</v>
      </c>
      <c r="G10586" t="s">
        <v>1245</v>
      </c>
    </row>
    <row r="10587" spans="1:7" x14ac:dyDescent="0.25">
      <c r="A10587" t="s">
        <v>115</v>
      </c>
      <c r="B10587" t="s">
        <v>116</v>
      </c>
      <c r="C10587" t="s">
        <v>117</v>
      </c>
      <c r="D10587" s="1">
        <v>42534</v>
      </c>
      <c r="E10587" s="2">
        <v>5</v>
      </c>
      <c r="F10587" t="s">
        <v>119</v>
      </c>
      <c r="G10587" t="s">
        <v>1245</v>
      </c>
    </row>
    <row r="10588" spans="1:7" x14ac:dyDescent="0.25">
      <c r="A10588" t="s">
        <v>115</v>
      </c>
      <c r="B10588" t="s">
        <v>116</v>
      </c>
      <c r="C10588" t="s">
        <v>117</v>
      </c>
      <c r="D10588" s="1">
        <v>42534</v>
      </c>
      <c r="E10588" s="2">
        <v>5</v>
      </c>
      <c r="F10588" t="s">
        <v>120</v>
      </c>
      <c r="G10588" t="s">
        <v>1245</v>
      </c>
    </row>
    <row r="10589" spans="1:7" x14ac:dyDescent="0.25">
      <c r="A10589" t="s">
        <v>2475</v>
      </c>
      <c r="B10589" t="s">
        <v>1451</v>
      </c>
      <c r="C10589" t="s">
        <v>2476</v>
      </c>
      <c r="D10589" s="1">
        <v>42534</v>
      </c>
      <c r="E10589" s="2">
        <v>25</v>
      </c>
      <c r="F10589" t="s">
        <v>2477</v>
      </c>
      <c r="G10589" t="s">
        <v>2456</v>
      </c>
    </row>
    <row r="10590" spans="1:7" x14ac:dyDescent="0.25">
      <c r="A10590" t="s">
        <v>1100</v>
      </c>
      <c r="B10590" t="s">
        <v>1101</v>
      </c>
      <c r="C10590" t="s">
        <v>1102</v>
      </c>
      <c r="D10590" s="1">
        <v>42534</v>
      </c>
      <c r="E10590" s="2">
        <v>25</v>
      </c>
      <c r="F10590" t="s">
        <v>1103</v>
      </c>
      <c r="G10590" t="s">
        <v>1247</v>
      </c>
    </row>
    <row r="10591" spans="1:7" x14ac:dyDescent="0.25">
      <c r="A10591" t="s">
        <v>1100</v>
      </c>
      <c r="B10591" t="s">
        <v>1101</v>
      </c>
      <c r="C10591" t="s">
        <v>1102</v>
      </c>
      <c r="D10591" s="1">
        <v>42534</v>
      </c>
      <c r="E10591" s="2">
        <v>25</v>
      </c>
      <c r="F10591" t="s">
        <v>1104</v>
      </c>
      <c r="G10591" t="s">
        <v>1247</v>
      </c>
    </row>
    <row r="10592" spans="1:7" x14ac:dyDescent="0.25">
      <c r="A10592" t="s">
        <v>3140</v>
      </c>
      <c r="B10592" t="s">
        <v>3141</v>
      </c>
      <c r="C10592" t="s">
        <v>3142</v>
      </c>
      <c r="D10592" s="1">
        <v>42534</v>
      </c>
      <c r="E10592" s="2">
        <v>30</v>
      </c>
      <c r="F10592" t="s">
        <v>3143</v>
      </c>
      <c r="G10592" t="s">
        <v>3613</v>
      </c>
    </row>
    <row r="10593" spans="1:7" x14ac:dyDescent="0.25">
      <c r="A10593" t="s">
        <v>3140</v>
      </c>
      <c r="B10593" t="s">
        <v>3141</v>
      </c>
      <c r="C10593" t="s">
        <v>3142</v>
      </c>
      <c r="D10593" s="1">
        <v>42534</v>
      </c>
      <c r="E10593" s="2">
        <v>30</v>
      </c>
      <c r="F10593" t="s">
        <v>3143</v>
      </c>
      <c r="G10593" t="s">
        <v>3613</v>
      </c>
    </row>
    <row r="10594" spans="1:7" x14ac:dyDescent="0.25">
      <c r="A10594" t="s">
        <v>3140</v>
      </c>
      <c r="B10594" t="s">
        <v>3141</v>
      </c>
      <c r="C10594" t="s">
        <v>3142</v>
      </c>
      <c r="D10594" s="1">
        <v>42534</v>
      </c>
      <c r="E10594" s="2">
        <v>30</v>
      </c>
      <c r="F10594" t="s">
        <v>3144</v>
      </c>
      <c r="G10594" t="s">
        <v>3613</v>
      </c>
    </row>
    <row r="10595" spans="1:7" x14ac:dyDescent="0.25">
      <c r="A10595" t="s">
        <v>2346</v>
      </c>
      <c r="B10595" t="s">
        <v>371</v>
      </c>
      <c r="C10595" t="s">
        <v>2347</v>
      </c>
      <c r="D10595" s="1">
        <v>42534</v>
      </c>
      <c r="E10595" s="2">
        <v>20</v>
      </c>
      <c r="F10595" t="s">
        <v>2348</v>
      </c>
      <c r="G10595" t="s">
        <v>2663</v>
      </c>
    </row>
    <row r="10596" spans="1:7" x14ac:dyDescent="0.25">
      <c r="A10596" t="s">
        <v>2346</v>
      </c>
      <c r="B10596" t="s">
        <v>371</v>
      </c>
      <c r="C10596" t="s">
        <v>2347</v>
      </c>
      <c r="D10596" s="1">
        <v>42534</v>
      </c>
      <c r="E10596" s="2">
        <v>20</v>
      </c>
      <c r="F10596" t="s">
        <v>2349</v>
      </c>
      <c r="G10596" t="s">
        <v>2663</v>
      </c>
    </row>
    <row r="10597" spans="1:7" x14ac:dyDescent="0.25">
      <c r="A10597" t="s">
        <v>272</v>
      </c>
      <c r="B10597" t="s">
        <v>175</v>
      </c>
      <c r="C10597" t="s">
        <v>273</v>
      </c>
      <c r="D10597" s="1">
        <v>42534</v>
      </c>
      <c r="E10597" s="2">
        <v>25</v>
      </c>
      <c r="F10597" t="s">
        <v>274</v>
      </c>
      <c r="G10597" t="s">
        <v>1299</v>
      </c>
    </row>
    <row r="10598" spans="1:7" x14ac:dyDescent="0.25">
      <c r="A10598" t="s">
        <v>272</v>
      </c>
      <c r="B10598" t="s">
        <v>175</v>
      </c>
      <c r="C10598" t="s">
        <v>273</v>
      </c>
      <c r="D10598" s="1">
        <v>42534</v>
      </c>
      <c r="E10598" s="2">
        <v>25</v>
      </c>
      <c r="F10598" t="s">
        <v>274</v>
      </c>
      <c r="G10598" t="s">
        <v>1299</v>
      </c>
    </row>
    <row r="10599" spans="1:7" x14ac:dyDescent="0.25">
      <c r="A10599" t="s">
        <v>2748</v>
      </c>
      <c r="B10599" t="s">
        <v>2749</v>
      </c>
      <c r="C10599" t="s">
        <v>2750</v>
      </c>
      <c r="D10599" s="1">
        <v>42534</v>
      </c>
      <c r="E10599" s="2">
        <v>20</v>
      </c>
      <c r="F10599" t="s">
        <v>2751</v>
      </c>
      <c r="G10599" t="s">
        <v>3076</v>
      </c>
    </row>
    <row r="10600" spans="1:7" x14ac:dyDescent="0.25">
      <c r="A10600" t="s">
        <v>2748</v>
      </c>
      <c r="B10600" t="s">
        <v>2749</v>
      </c>
      <c r="C10600" t="s">
        <v>2750</v>
      </c>
      <c r="D10600" s="1">
        <v>42534</v>
      </c>
      <c r="E10600" s="2">
        <v>20</v>
      </c>
      <c r="F10600" t="s">
        <v>2751</v>
      </c>
      <c r="G10600" t="s">
        <v>3076</v>
      </c>
    </row>
    <row r="10601" spans="1:7" x14ac:dyDescent="0.25">
      <c r="A10601" t="s">
        <v>2748</v>
      </c>
      <c r="B10601" t="s">
        <v>2749</v>
      </c>
      <c r="C10601" t="s">
        <v>2750</v>
      </c>
      <c r="D10601" s="1">
        <v>42534</v>
      </c>
      <c r="E10601" s="2">
        <v>20</v>
      </c>
      <c r="F10601" t="s">
        <v>2752</v>
      </c>
      <c r="G10601" t="s">
        <v>3076</v>
      </c>
    </row>
    <row r="10602" spans="1:7" x14ac:dyDescent="0.25">
      <c r="A10602" t="s">
        <v>121</v>
      </c>
      <c r="B10602" t="s">
        <v>122</v>
      </c>
      <c r="C10602" t="s">
        <v>123</v>
      </c>
      <c r="D10602" s="1">
        <v>42534</v>
      </c>
      <c r="E10602" s="2">
        <v>70</v>
      </c>
      <c r="F10602" t="s">
        <v>124</v>
      </c>
      <c r="G10602" t="s">
        <v>1790</v>
      </c>
    </row>
    <row r="10603" spans="1:7" x14ac:dyDescent="0.25">
      <c r="A10603" t="s">
        <v>125</v>
      </c>
      <c r="B10603" t="s">
        <v>126</v>
      </c>
      <c r="C10603" t="s">
        <v>127</v>
      </c>
      <c r="D10603" s="1">
        <v>42534</v>
      </c>
      <c r="E10603" s="2">
        <v>5</v>
      </c>
      <c r="F10603" t="s">
        <v>128</v>
      </c>
      <c r="G10603" t="s">
        <v>1245</v>
      </c>
    </row>
    <row r="10604" spans="1:7" x14ac:dyDescent="0.25">
      <c r="A10604" t="s">
        <v>1584</v>
      </c>
      <c r="B10604" t="s">
        <v>1585</v>
      </c>
      <c r="C10604" t="s">
        <v>1586</v>
      </c>
      <c r="D10604" s="1">
        <v>42534</v>
      </c>
      <c r="E10604" s="2">
        <v>30</v>
      </c>
      <c r="F10604" t="s">
        <v>1587</v>
      </c>
      <c r="G10604" t="s">
        <v>1790</v>
      </c>
    </row>
    <row r="10605" spans="1:7" x14ac:dyDescent="0.25">
      <c r="A10605" t="s">
        <v>1580</v>
      </c>
      <c r="B10605" t="s">
        <v>1581</v>
      </c>
      <c r="C10605" t="s">
        <v>1582</v>
      </c>
      <c r="D10605" s="1">
        <v>42534</v>
      </c>
      <c r="E10605" s="2">
        <v>20</v>
      </c>
      <c r="F10605" t="s">
        <v>1583</v>
      </c>
      <c r="G10605" t="s">
        <v>1869</v>
      </c>
    </row>
    <row r="10606" spans="1:7" x14ac:dyDescent="0.25">
      <c r="A10606" t="s">
        <v>302</v>
      </c>
      <c r="B10606" t="s">
        <v>303</v>
      </c>
      <c r="C10606" t="s">
        <v>304</v>
      </c>
      <c r="D10606" s="1">
        <v>42534</v>
      </c>
      <c r="E10606" s="2">
        <v>41.86</v>
      </c>
      <c r="F10606" t="s">
        <v>305</v>
      </c>
      <c r="G10606" t="s">
        <v>114</v>
      </c>
    </row>
    <row r="10607" spans="1:7" x14ac:dyDescent="0.25">
      <c r="A10607" t="s">
        <v>306</v>
      </c>
      <c r="B10607" t="s">
        <v>307</v>
      </c>
      <c r="C10607" t="s">
        <v>308</v>
      </c>
      <c r="D10607" s="1">
        <v>42534</v>
      </c>
      <c r="E10607" s="2">
        <v>10</v>
      </c>
      <c r="F10607" t="s">
        <v>309</v>
      </c>
      <c r="G10607" t="s">
        <v>310</v>
      </c>
    </row>
    <row r="10608" spans="1:7" x14ac:dyDescent="0.25">
      <c r="A10608" t="s">
        <v>306</v>
      </c>
      <c r="B10608" t="s">
        <v>307</v>
      </c>
      <c r="C10608" t="s">
        <v>308</v>
      </c>
      <c r="D10608" s="1">
        <v>42534</v>
      </c>
      <c r="E10608" s="2">
        <v>10</v>
      </c>
      <c r="F10608" t="s">
        <v>311</v>
      </c>
      <c r="G10608" t="s">
        <v>310</v>
      </c>
    </row>
    <row r="10609" spans="1:7" x14ac:dyDescent="0.25">
      <c r="A10609" t="s">
        <v>296</v>
      </c>
      <c r="B10609" t="s">
        <v>297</v>
      </c>
      <c r="C10609" t="s">
        <v>298</v>
      </c>
      <c r="D10609" s="1">
        <v>42534</v>
      </c>
      <c r="E10609" s="2">
        <v>100</v>
      </c>
      <c r="F10609" t="s">
        <v>299</v>
      </c>
      <c r="G10609" t="s">
        <v>34</v>
      </c>
    </row>
    <row r="10610" spans="1:7" x14ac:dyDescent="0.25">
      <c r="A10610" t="s">
        <v>296</v>
      </c>
      <c r="B10610" t="s">
        <v>297</v>
      </c>
      <c r="C10610" t="s">
        <v>298</v>
      </c>
      <c r="D10610" s="1">
        <v>42534</v>
      </c>
      <c r="E10610" s="2">
        <v>100</v>
      </c>
      <c r="F10610" t="s">
        <v>300</v>
      </c>
      <c r="G10610" t="s">
        <v>34</v>
      </c>
    </row>
    <row r="10611" spans="1:7" x14ac:dyDescent="0.25">
      <c r="A10611" t="s">
        <v>296</v>
      </c>
      <c r="B10611" t="s">
        <v>297</v>
      </c>
      <c r="C10611" t="s">
        <v>298</v>
      </c>
      <c r="D10611" s="1">
        <v>42534</v>
      </c>
      <c r="E10611" s="2">
        <v>100</v>
      </c>
      <c r="F10611" t="s">
        <v>301</v>
      </c>
      <c r="G10611" t="s">
        <v>34</v>
      </c>
    </row>
    <row r="10612" spans="1:7" x14ac:dyDescent="0.25">
      <c r="A10612" t="s">
        <v>1105</v>
      </c>
      <c r="B10612" t="s">
        <v>1106</v>
      </c>
      <c r="C10612" t="s">
        <v>1107</v>
      </c>
      <c r="D10612" s="1">
        <v>42534</v>
      </c>
      <c r="E10612" s="2">
        <v>50</v>
      </c>
      <c r="F10612" t="s">
        <v>1108</v>
      </c>
      <c r="G10612" t="s">
        <v>2253</v>
      </c>
    </row>
    <row r="10613" spans="1:7" x14ac:dyDescent="0.25">
      <c r="A10613" t="s">
        <v>293</v>
      </c>
      <c r="B10613" t="s">
        <v>248</v>
      </c>
      <c r="C10613" t="s">
        <v>294</v>
      </c>
      <c r="D10613" s="1">
        <v>42534</v>
      </c>
      <c r="E10613" s="2">
        <v>30</v>
      </c>
      <c r="F10613" t="s">
        <v>295</v>
      </c>
      <c r="G10613" t="s">
        <v>1589</v>
      </c>
    </row>
    <row r="10614" spans="1:7" x14ac:dyDescent="0.25">
      <c r="A10614" t="s">
        <v>293</v>
      </c>
      <c r="B10614" t="s">
        <v>248</v>
      </c>
      <c r="C10614" t="s">
        <v>294</v>
      </c>
      <c r="D10614" s="1">
        <v>42534</v>
      </c>
      <c r="E10614" s="2">
        <v>30</v>
      </c>
      <c r="F10614" t="s">
        <v>295</v>
      </c>
      <c r="G10614" t="s">
        <v>1589</v>
      </c>
    </row>
    <row r="10615" spans="1:7" x14ac:dyDescent="0.25">
      <c r="A10615" t="s">
        <v>2753</v>
      </c>
      <c r="B10615" t="s">
        <v>740</v>
      </c>
      <c r="C10615" t="s">
        <v>2754</v>
      </c>
      <c r="D10615" s="1">
        <v>42534</v>
      </c>
      <c r="E10615" s="2">
        <v>5</v>
      </c>
      <c r="F10615" t="s">
        <v>2755</v>
      </c>
      <c r="G10615" t="s">
        <v>2663</v>
      </c>
    </row>
    <row r="10616" spans="1:7" x14ac:dyDescent="0.25">
      <c r="A10616" t="s">
        <v>2753</v>
      </c>
      <c r="B10616" t="s">
        <v>740</v>
      </c>
      <c r="C10616" t="s">
        <v>2754</v>
      </c>
      <c r="D10616" s="1">
        <v>42534</v>
      </c>
      <c r="E10616" s="2">
        <v>5</v>
      </c>
      <c r="F10616" t="s">
        <v>2756</v>
      </c>
      <c r="G10616" t="s">
        <v>2663</v>
      </c>
    </row>
    <row r="10617" spans="1:7" x14ac:dyDescent="0.25">
      <c r="A10617" t="s">
        <v>2753</v>
      </c>
      <c r="B10617" t="s">
        <v>740</v>
      </c>
      <c r="C10617" t="s">
        <v>2754</v>
      </c>
      <c r="D10617" s="1">
        <v>42534</v>
      </c>
      <c r="E10617" s="2">
        <v>5</v>
      </c>
      <c r="F10617" t="s">
        <v>2757</v>
      </c>
      <c r="G10617" t="s">
        <v>2663</v>
      </c>
    </row>
    <row r="10618" spans="1:7" x14ac:dyDescent="0.25">
      <c r="A10618" t="s">
        <v>129</v>
      </c>
      <c r="B10618" t="s">
        <v>130</v>
      </c>
      <c r="C10618" t="s">
        <v>131</v>
      </c>
      <c r="D10618" s="1">
        <v>42534</v>
      </c>
      <c r="E10618" s="2">
        <v>10</v>
      </c>
      <c r="F10618" t="s">
        <v>132</v>
      </c>
      <c r="G10618" t="s">
        <v>9</v>
      </c>
    </row>
    <row r="10619" spans="1:7" x14ac:dyDescent="0.25">
      <c r="A10619" t="s">
        <v>2339</v>
      </c>
      <c r="B10619" t="s">
        <v>222</v>
      </c>
      <c r="C10619" t="s">
        <v>2340</v>
      </c>
      <c r="D10619" s="1">
        <v>42534</v>
      </c>
      <c r="E10619" s="2">
        <v>10</v>
      </c>
      <c r="F10619" t="s">
        <v>2341</v>
      </c>
      <c r="G10619" t="s">
        <v>2677</v>
      </c>
    </row>
    <row r="10620" spans="1:7" x14ac:dyDescent="0.25">
      <c r="A10620" t="s">
        <v>2339</v>
      </c>
      <c r="B10620" t="s">
        <v>222</v>
      </c>
      <c r="C10620" t="s">
        <v>2340</v>
      </c>
      <c r="D10620" s="1">
        <v>42534</v>
      </c>
      <c r="E10620" s="2">
        <v>10</v>
      </c>
      <c r="F10620" t="s">
        <v>2342</v>
      </c>
      <c r="G10620" t="s">
        <v>2677</v>
      </c>
    </row>
    <row r="10621" spans="1:7" x14ac:dyDescent="0.25">
      <c r="A10621" t="s">
        <v>1492</v>
      </c>
      <c r="B10621" t="s">
        <v>1493</v>
      </c>
      <c r="C10621" t="s">
        <v>1494</v>
      </c>
      <c r="D10621" s="1">
        <v>42534</v>
      </c>
      <c r="E10621" s="2">
        <v>10</v>
      </c>
      <c r="F10621" t="s">
        <v>1495</v>
      </c>
      <c r="G10621" t="s">
        <v>97</v>
      </c>
    </row>
    <row r="10622" spans="1:7" x14ac:dyDescent="0.25">
      <c r="A10622" t="s">
        <v>138</v>
      </c>
      <c r="B10622" t="s">
        <v>139</v>
      </c>
      <c r="C10622" t="s">
        <v>140</v>
      </c>
      <c r="D10622" s="1">
        <v>42534</v>
      </c>
      <c r="E10622" s="2">
        <v>40</v>
      </c>
      <c r="F10622" t="s">
        <v>141</v>
      </c>
      <c r="G10622" t="s">
        <v>1245</v>
      </c>
    </row>
    <row r="10623" spans="1:7" x14ac:dyDescent="0.25">
      <c r="A10623" t="s">
        <v>278</v>
      </c>
      <c r="B10623" t="s">
        <v>279</v>
      </c>
      <c r="C10623" t="s">
        <v>280</v>
      </c>
      <c r="D10623" s="1">
        <v>42534</v>
      </c>
      <c r="E10623" s="2">
        <v>5</v>
      </c>
      <c r="F10623" t="s">
        <v>281</v>
      </c>
      <c r="G10623" t="s">
        <v>282</v>
      </c>
    </row>
    <row r="10624" spans="1:7" x14ac:dyDescent="0.25">
      <c r="A10624" t="s">
        <v>82</v>
      </c>
      <c r="B10624" t="s">
        <v>83</v>
      </c>
      <c r="C10624" t="s">
        <v>84</v>
      </c>
      <c r="D10624" s="1">
        <v>42534</v>
      </c>
      <c r="E10624" s="2">
        <v>10</v>
      </c>
      <c r="F10624" t="s">
        <v>85</v>
      </c>
      <c r="G10624" t="s">
        <v>1245</v>
      </c>
    </row>
    <row r="10625" spans="1:7" x14ac:dyDescent="0.25">
      <c r="A10625" t="s">
        <v>82</v>
      </c>
      <c r="B10625" t="s">
        <v>83</v>
      </c>
      <c r="C10625" t="s">
        <v>84</v>
      </c>
      <c r="D10625" s="1">
        <v>42534</v>
      </c>
      <c r="E10625" s="2">
        <v>10</v>
      </c>
      <c r="F10625" t="s">
        <v>86</v>
      </c>
      <c r="G10625" t="s">
        <v>1245</v>
      </c>
    </row>
    <row r="10626" spans="1:7" x14ac:dyDescent="0.25">
      <c r="A10626" t="s">
        <v>2686</v>
      </c>
      <c r="B10626" t="s">
        <v>2687</v>
      </c>
      <c r="C10626" t="s">
        <v>2688</v>
      </c>
      <c r="D10626" s="1">
        <v>42534</v>
      </c>
      <c r="E10626" s="2">
        <v>40</v>
      </c>
      <c r="F10626" t="s">
        <v>2689</v>
      </c>
      <c r="G10626" t="s">
        <v>2663</v>
      </c>
    </row>
    <row r="10627" spans="1:7" x14ac:dyDescent="0.25">
      <c r="A10627" t="s">
        <v>2690</v>
      </c>
      <c r="B10627" t="s">
        <v>2691</v>
      </c>
      <c r="C10627" t="s">
        <v>2692</v>
      </c>
      <c r="D10627" s="1">
        <v>42534</v>
      </c>
      <c r="E10627" s="2">
        <v>100</v>
      </c>
      <c r="F10627" t="s">
        <v>2693</v>
      </c>
      <c r="G10627" t="s">
        <v>2694</v>
      </c>
    </row>
    <row r="10628" spans="1:7" x14ac:dyDescent="0.25">
      <c r="A10628" t="s">
        <v>570</v>
      </c>
      <c r="B10628" t="s">
        <v>571</v>
      </c>
      <c r="C10628" t="s">
        <v>572</v>
      </c>
      <c r="D10628" s="1">
        <v>42534</v>
      </c>
      <c r="E10628" s="2">
        <v>25</v>
      </c>
      <c r="F10628" t="s">
        <v>573</v>
      </c>
      <c r="G10628" t="s">
        <v>2999</v>
      </c>
    </row>
    <row r="10629" spans="1:7" x14ac:dyDescent="0.25">
      <c r="A10629" t="s">
        <v>2153</v>
      </c>
      <c r="B10629" t="s">
        <v>614</v>
      </c>
      <c r="C10629" t="s">
        <v>1310</v>
      </c>
      <c r="D10629" s="1">
        <v>42534</v>
      </c>
      <c r="E10629" s="2">
        <v>10</v>
      </c>
      <c r="F10629" t="s">
        <v>2154</v>
      </c>
      <c r="G10629" t="s">
        <v>1245</v>
      </c>
    </row>
    <row r="10630" spans="1:7" x14ac:dyDescent="0.25">
      <c r="A10630" t="s">
        <v>529</v>
      </c>
      <c r="B10630" t="s">
        <v>290</v>
      </c>
      <c r="C10630" t="s">
        <v>530</v>
      </c>
      <c r="D10630" s="1">
        <v>42534</v>
      </c>
      <c r="E10630" s="2">
        <v>25</v>
      </c>
      <c r="F10630" t="s">
        <v>531</v>
      </c>
      <c r="G10630" t="s">
        <v>3282</v>
      </c>
    </row>
    <row r="10631" spans="1:7" x14ac:dyDescent="0.25">
      <c r="A10631" t="s">
        <v>2000</v>
      </c>
      <c r="B10631" t="s">
        <v>2001</v>
      </c>
      <c r="C10631" t="s">
        <v>2002</v>
      </c>
      <c r="D10631" s="1">
        <v>42534</v>
      </c>
      <c r="E10631" s="2">
        <v>60</v>
      </c>
      <c r="F10631" t="s">
        <v>2003</v>
      </c>
      <c r="G10631" t="s">
        <v>3283</v>
      </c>
    </row>
    <row r="10632" spans="1:7" x14ac:dyDescent="0.25">
      <c r="A10632" t="s">
        <v>2000</v>
      </c>
      <c r="B10632" t="s">
        <v>2001</v>
      </c>
      <c r="C10632" t="s">
        <v>2002</v>
      </c>
      <c r="D10632" s="1">
        <v>42534</v>
      </c>
      <c r="E10632" s="2">
        <v>60</v>
      </c>
      <c r="F10632" t="s">
        <v>2004</v>
      </c>
      <c r="G10632" t="s">
        <v>3283</v>
      </c>
    </row>
    <row r="10633" spans="1:7" x14ac:dyDescent="0.25">
      <c r="A10633" t="s">
        <v>87</v>
      </c>
      <c r="B10633" t="s">
        <v>88</v>
      </c>
      <c r="C10633" t="s">
        <v>89</v>
      </c>
      <c r="D10633" s="1">
        <v>42534</v>
      </c>
      <c r="E10633" s="2">
        <v>25</v>
      </c>
      <c r="F10633" t="s">
        <v>90</v>
      </c>
      <c r="G10633" t="s">
        <v>1695</v>
      </c>
    </row>
    <row r="10634" spans="1:7" x14ac:dyDescent="0.25">
      <c r="A10634" t="s">
        <v>87</v>
      </c>
      <c r="B10634" t="s">
        <v>88</v>
      </c>
      <c r="C10634" t="s">
        <v>89</v>
      </c>
      <c r="D10634" s="1">
        <v>42534</v>
      </c>
      <c r="E10634" s="2">
        <v>25</v>
      </c>
      <c r="F10634" t="s">
        <v>91</v>
      </c>
      <c r="G10634" t="s">
        <v>1695</v>
      </c>
    </row>
    <row r="10635" spans="1:7" x14ac:dyDescent="0.25">
      <c r="A10635" t="s">
        <v>87</v>
      </c>
      <c r="B10635" t="s">
        <v>88</v>
      </c>
      <c r="C10635" t="s">
        <v>89</v>
      </c>
      <c r="D10635" s="1">
        <v>42534</v>
      </c>
      <c r="E10635" s="2">
        <v>25</v>
      </c>
      <c r="F10635" t="s">
        <v>91</v>
      </c>
      <c r="G10635" t="s">
        <v>1695</v>
      </c>
    </row>
    <row r="10636" spans="1:7" x14ac:dyDescent="0.25">
      <c r="A10636" t="s">
        <v>87</v>
      </c>
      <c r="B10636" t="s">
        <v>88</v>
      </c>
      <c r="C10636" t="s">
        <v>89</v>
      </c>
      <c r="D10636" s="1">
        <v>42534</v>
      </c>
      <c r="E10636" s="2">
        <v>25</v>
      </c>
      <c r="F10636" t="s">
        <v>92</v>
      </c>
      <c r="G10636" t="s">
        <v>1695</v>
      </c>
    </row>
    <row r="10637" spans="1:7" x14ac:dyDescent="0.25">
      <c r="A10637" t="s">
        <v>1590</v>
      </c>
      <c r="B10637" t="s">
        <v>1591</v>
      </c>
      <c r="C10637" t="s">
        <v>1592</v>
      </c>
      <c r="D10637" s="1">
        <v>42534</v>
      </c>
      <c r="E10637" s="2">
        <v>5</v>
      </c>
      <c r="F10637" t="s">
        <v>1593</v>
      </c>
      <c r="G10637" t="s">
        <v>1245</v>
      </c>
    </row>
    <row r="10638" spans="1:7" x14ac:dyDescent="0.25">
      <c r="A10638" t="s">
        <v>1803</v>
      </c>
      <c r="B10638" t="s">
        <v>1804</v>
      </c>
      <c r="C10638" t="s">
        <v>1805</v>
      </c>
      <c r="D10638" s="1">
        <v>42534</v>
      </c>
      <c r="E10638" s="2">
        <v>25</v>
      </c>
      <c r="F10638" t="s">
        <v>1806</v>
      </c>
      <c r="G10638" t="s">
        <v>97</v>
      </c>
    </row>
    <row r="10639" spans="1:7" x14ac:dyDescent="0.25">
      <c r="A10639" t="s">
        <v>322</v>
      </c>
      <c r="B10639" t="s">
        <v>323</v>
      </c>
      <c r="C10639" t="s">
        <v>324</v>
      </c>
      <c r="D10639" s="1">
        <v>42534</v>
      </c>
      <c r="E10639" s="2">
        <v>75</v>
      </c>
      <c r="F10639" t="s">
        <v>325</v>
      </c>
      <c r="G10639" t="s">
        <v>326</v>
      </c>
    </row>
    <row r="10640" spans="1:7" x14ac:dyDescent="0.25">
      <c r="A10640" t="s">
        <v>322</v>
      </c>
      <c r="B10640" t="s">
        <v>323</v>
      </c>
      <c r="C10640" t="s">
        <v>324</v>
      </c>
      <c r="D10640" s="1">
        <v>42534</v>
      </c>
      <c r="E10640" s="2">
        <v>75</v>
      </c>
      <c r="F10640" t="s">
        <v>327</v>
      </c>
      <c r="G10640" t="s">
        <v>326</v>
      </c>
    </row>
    <row r="10641" spans="1:7" x14ac:dyDescent="0.25">
      <c r="A10641" t="s">
        <v>316</v>
      </c>
      <c r="B10641" t="s">
        <v>317</v>
      </c>
      <c r="C10641" t="s">
        <v>318</v>
      </c>
      <c r="D10641" s="1">
        <v>42534</v>
      </c>
      <c r="E10641" s="2">
        <v>40</v>
      </c>
      <c r="F10641" t="s">
        <v>319</v>
      </c>
      <c r="G10641" t="s">
        <v>1275</v>
      </c>
    </row>
    <row r="10642" spans="1:7" x14ac:dyDescent="0.25">
      <c r="A10642" t="s">
        <v>316</v>
      </c>
      <c r="B10642" t="s">
        <v>317</v>
      </c>
      <c r="C10642" t="s">
        <v>318</v>
      </c>
      <c r="D10642" s="1">
        <v>42534</v>
      </c>
      <c r="E10642" s="2">
        <v>40</v>
      </c>
      <c r="F10642" t="s">
        <v>320</v>
      </c>
      <c r="G10642" t="s">
        <v>1275</v>
      </c>
    </row>
    <row r="10643" spans="1:7" x14ac:dyDescent="0.25">
      <c r="A10643" t="s">
        <v>312</v>
      </c>
      <c r="B10643" t="s">
        <v>248</v>
      </c>
      <c r="C10643" t="s">
        <v>313</v>
      </c>
      <c r="D10643" s="1">
        <v>42534</v>
      </c>
      <c r="E10643" s="2">
        <v>50</v>
      </c>
      <c r="F10643" t="s">
        <v>314</v>
      </c>
      <c r="G10643" t="s">
        <v>315</v>
      </c>
    </row>
    <row r="10644" spans="1:7" x14ac:dyDescent="0.25">
      <c r="A10644" t="s">
        <v>2717</v>
      </c>
      <c r="B10644" t="s">
        <v>2718</v>
      </c>
      <c r="C10644" t="s">
        <v>2425</v>
      </c>
      <c r="D10644" s="1">
        <v>42534</v>
      </c>
      <c r="E10644" s="2">
        <v>25</v>
      </c>
      <c r="F10644" t="s">
        <v>2719</v>
      </c>
      <c r="G10644" t="s">
        <v>2456</v>
      </c>
    </row>
    <row r="10645" spans="1:7" x14ac:dyDescent="0.25">
      <c r="A10645" t="s">
        <v>2717</v>
      </c>
      <c r="B10645" t="s">
        <v>2718</v>
      </c>
      <c r="C10645" t="s">
        <v>2425</v>
      </c>
      <c r="D10645" s="1">
        <v>42534</v>
      </c>
      <c r="E10645" s="2">
        <v>25</v>
      </c>
      <c r="F10645" t="s">
        <v>2720</v>
      </c>
      <c r="G10645" t="s">
        <v>2456</v>
      </c>
    </row>
    <row r="10646" spans="1:7" x14ac:dyDescent="0.25">
      <c r="A10646" t="s">
        <v>2678</v>
      </c>
      <c r="B10646" t="s">
        <v>248</v>
      </c>
      <c r="C10646" t="s">
        <v>2679</v>
      </c>
      <c r="D10646" s="1">
        <v>42534</v>
      </c>
      <c r="E10646" s="2">
        <v>10</v>
      </c>
      <c r="F10646" t="s">
        <v>2680</v>
      </c>
      <c r="G10646" t="s">
        <v>2663</v>
      </c>
    </row>
    <row r="10647" spans="1:7" x14ac:dyDescent="0.25">
      <c r="A10647" t="s">
        <v>328</v>
      </c>
      <c r="B10647" t="s">
        <v>329</v>
      </c>
      <c r="C10647" t="s">
        <v>330</v>
      </c>
      <c r="D10647" s="1">
        <v>42534</v>
      </c>
      <c r="E10647" s="2">
        <v>150</v>
      </c>
      <c r="F10647" t="s">
        <v>331</v>
      </c>
      <c r="G10647" t="s">
        <v>828</v>
      </c>
    </row>
    <row r="10648" spans="1:7" x14ac:dyDescent="0.25">
      <c r="A10648" t="s">
        <v>328</v>
      </c>
      <c r="B10648" t="s">
        <v>329</v>
      </c>
      <c r="C10648" t="s">
        <v>330</v>
      </c>
      <c r="D10648" s="1">
        <v>42534</v>
      </c>
      <c r="E10648" s="2">
        <v>150</v>
      </c>
      <c r="F10648" t="s">
        <v>332</v>
      </c>
      <c r="G10648" t="s">
        <v>828</v>
      </c>
    </row>
    <row r="10649" spans="1:7" x14ac:dyDescent="0.25">
      <c r="A10649" t="s">
        <v>2721</v>
      </c>
      <c r="B10649" t="s">
        <v>2722</v>
      </c>
      <c r="C10649" t="s">
        <v>2723</v>
      </c>
      <c r="D10649" s="1">
        <v>42534</v>
      </c>
      <c r="E10649" s="2">
        <v>15</v>
      </c>
      <c r="F10649" t="s">
        <v>2724</v>
      </c>
      <c r="G10649" t="s">
        <v>3345</v>
      </c>
    </row>
    <row r="10650" spans="1:7" x14ac:dyDescent="0.25">
      <c r="A10650" t="s">
        <v>2721</v>
      </c>
      <c r="B10650" t="s">
        <v>2722</v>
      </c>
      <c r="C10650" t="s">
        <v>2723</v>
      </c>
      <c r="D10650" s="1">
        <v>42534</v>
      </c>
      <c r="E10650" s="2">
        <v>15</v>
      </c>
      <c r="F10650" t="s">
        <v>2725</v>
      </c>
      <c r="G10650" t="s">
        <v>3345</v>
      </c>
    </row>
    <row r="10651" spans="1:7" x14ac:dyDescent="0.25">
      <c r="A10651" t="s">
        <v>2721</v>
      </c>
      <c r="B10651" t="s">
        <v>2722</v>
      </c>
      <c r="C10651" t="s">
        <v>2723</v>
      </c>
      <c r="D10651" s="1">
        <v>42534</v>
      </c>
      <c r="E10651" s="2">
        <v>15</v>
      </c>
      <c r="F10651" t="s">
        <v>2726</v>
      </c>
      <c r="G10651" t="s">
        <v>3345</v>
      </c>
    </row>
    <row r="10652" spans="1:7" x14ac:dyDescent="0.25">
      <c r="A10652" t="s">
        <v>2742</v>
      </c>
      <c r="B10652" t="s">
        <v>2743</v>
      </c>
      <c r="C10652" t="s">
        <v>2744</v>
      </c>
      <c r="D10652" s="1">
        <v>42534</v>
      </c>
      <c r="E10652" s="2">
        <v>150</v>
      </c>
      <c r="F10652" t="s">
        <v>2745</v>
      </c>
      <c r="G10652" t="s">
        <v>2746</v>
      </c>
    </row>
    <row r="10653" spans="1:7" x14ac:dyDescent="0.25">
      <c r="A10653" t="s">
        <v>2742</v>
      </c>
      <c r="B10653" t="s">
        <v>2743</v>
      </c>
      <c r="C10653" t="s">
        <v>2744</v>
      </c>
      <c r="D10653" s="1">
        <v>42534</v>
      </c>
      <c r="E10653" s="2">
        <v>150</v>
      </c>
      <c r="F10653" t="s">
        <v>2747</v>
      </c>
      <c r="G10653" t="s">
        <v>2746</v>
      </c>
    </row>
    <row r="10654" spans="1:7" x14ac:dyDescent="0.25">
      <c r="A10654" t="s">
        <v>333</v>
      </c>
      <c r="B10654" t="s">
        <v>152</v>
      </c>
      <c r="C10654" t="s">
        <v>334</v>
      </c>
      <c r="D10654" s="1">
        <v>42534</v>
      </c>
      <c r="E10654" s="2">
        <v>2</v>
      </c>
      <c r="F10654" t="s">
        <v>335</v>
      </c>
      <c r="G10654" t="s">
        <v>114</v>
      </c>
    </row>
    <row r="10655" spans="1:7" x14ac:dyDescent="0.25">
      <c r="A10655" t="s">
        <v>333</v>
      </c>
      <c r="B10655" t="s">
        <v>152</v>
      </c>
      <c r="C10655" t="s">
        <v>334</v>
      </c>
      <c r="D10655" s="1">
        <v>42534</v>
      </c>
      <c r="E10655" s="2">
        <v>2</v>
      </c>
      <c r="F10655" t="s">
        <v>336</v>
      </c>
      <c r="G10655" t="s">
        <v>114</v>
      </c>
    </row>
    <row r="10656" spans="1:7" x14ac:dyDescent="0.25">
      <c r="A10656" t="s">
        <v>40</v>
      </c>
      <c r="B10656" t="s">
        <v>41</v>
      </c>
      <c r="C10656" t="s">
        <v>42</v>
      </c>
      <c r="D10656" s="1">
        <v>42535</v>
      </c>
      <c r="E10656" s="2">
        <v>166.66</v>
      </c>
      <c r="F10656" t="s">
        <v>43</v>
      </c>
      <c r="G10656" t="s">
        <v>2609</v>
      </c>
    </row>
    <row r="10657" spans="1:7" x14ac:dyDescent="0.25">
      <c r="A10657" t="s">
        <v>482</v>
      </c>
      <c r="B10657" t="s">
        <v>483</v>
      </c>
      <c r="C10657" t="s">
        <v>484</v>
      </c>
      <c r="D10657" s="1">
        <v>42535</v>
      </c>
      <c r="E10657" s="2">
        <v>125</v>
      </c>
      <c r="F10657" t="s">
        <v>485</v>
      </c>
      <c r="G10657" t="s">
        <v>2271</v>
      </c>
    </row>
    <row r="10658" spans="1:7" x14ac:dyDescent="0.25">
      <c r="A10658" t="s">
        <v>49</v>
      </c>
      <c r="B10658" t="s">
        <v>50</v>
      </c>
      <c r="C10658" t="s">
        <v>51</v>
      </c>
      <c r="D10658" s="1">
        <v>42535</v>
      </c>
      <c r="E10658" s="2">
        <v>125</v>
      </c>
      <c r="F10658" t="s">
        <v>52</v>
      </c>
      <c r="G10658" t="s">
        <v>34</v>
      </c>
    </row>
    <row r="10659" spans="1:7" x14ac:dyDescent="0.25">
      <c r="A10659" t="s">
        <v>10</v>
      </c>
      <c r="B10659" t="s">
        <v>11</v>
      </c>
      <c r="C10659" t="s">
        <v>12</v>
      </c>
      <c r="D10659" s="1">
        <v>42535</v>
      </c>
      <c r="E10659" s="2">
        <v>83.33</v>
      </c>
      <c r="G10659" t="s">
        <v>34</v>
      </c>
    </row>
    <row r="10660" spans="1:7" x14ac:dyDescent="0.25">
      <c r="A10660" t="s">
        <v>44</v>
      </c>
      <c r="B10660" t="s">
        <v>45</v>
      </c>
      <c r="C10660" t="s">
        <v>46</v>
      </c>
      <c r="D10660" s="1">
        <v>42535</v>
      </c>
      <c r="E10660" s="2">
        <v>83.33</v>
      </c>
      <c r="F10660" t="s">
        <v>47</v>
      </c>
      <c r="G10660" t="s">
        <v>34</v>
      </c>
    </row>
    <row r="10661" spans="1:7" x14ac:dyDescent="0.25">
      <c r="A10661" t="s">
        <v>44</v>
      </c>
      <c r="B10661" t="s">
        <v>45</v>
      </c>
      <c r="C10661" t="s">
        <v>46</v>
      </c>
      <c r="D10661" s="1">
        <v>42535</v>
      </c>
      <c r="E10661" s="2">
        <v>83.33</v>
      </c>
      <c r="F10661" t="s">
        <v>48</v>
      </c>
      <c r="G10661" t="s">
        <v>34</v>
      </c>
    </row>
    <row r="10662" spans="1:7" x14ac:dyDescent="0.25">
      <c r="A10662" t="s">
        <v>2285</v>
      </c>
      <c r="B10662" t="s">
        <v>2286</v>
      </c>
      <c r="C10662" t="s">
        <v>2287</v>
      </c>
      <c r="D10662" s="1">
        <v>42535</v>
      </c>
      <c r="E10662" s="2">
        <v>83.33</v>
      </c>
      <c r="G10662" t="s">
        <v>34</v>
      </c>
    </row>
    <row r="10663" spans="1:7" x14ac:dyDescent="0.25">
      <c r="A10663" t="s">
        <v>53</v>
      </c>
      <c r="B10663" t="s">
        <v>54</v>
      </c>
      <c r="C10663" t="s">
        <v>55</v>
      </c>
      <c r="D10663" s="1">
        <v>42535</v>
      </c>
      <c r="E10663" s="2">
        <v>125</v>
      </c>
      <c r="F10663" t="s">
        <v>56</v>
      </c>
      <c r="G10663" t="s">
        <v>34</v>
      </c>
    </row>
    <row r="10664" spans="1:7" x14ac:dyDescent="0.25">
      <c r="A10664" t="s">
        <v>53</v>
      </c>
      <c r="B10664" t="s">
        <v>54</v>
      </c>
      <c r="C10664" t="s">
        <v>55</v>
      </c>
      <c r="D10664" s="1">
        <v>42535</v>
      </c>
      <c r="E10664" s="2">
        <v>125</v>
      </c>
      <c r="F10664" t="s">
        <v>57</v>
      </c>
      <c r="G10664" t="s">
        <v>34</v>
      </c>
    </row>
    <row r="10665" spans="1:7" x14ac:dyDescent="0.25">
      <c r="A10665" t="s">
        <v>3651</v>
      </c>
      <c r="B10665" t="s">
        <v>3652</v>
      </c>
      <c r="D10665" s="1">
        <v>42535</v>
      </c>
      <c r="E10665" s="2">
        <v>83.34</v>
      </c>
      <c r="F10665" t="s">
        <v>3653</v>
      </c>
      <c r="G10665" t="s">
        <v>34</v>
      </c>
    </row>
    <row r="10666" spans="1:7" x14ac:dyDescent="0.25">
      <c r="A10666" t="s">
        <v>1257</v>
      </c>
      <c r="B10666" t="s">
        <v>1258</v>
      </c>
      <c r="C10666" t="s">
        <v>1259</v>
      </c>
      <c r="D10666" s="1">
        <v>42535</v>
      </c>
      <c r="E10666" s="2">
        <v>83.33</v>
      </c>
      <c r="F10666" t="s">
        <v>1260</v>
      </c>
      <c r="G10666" t="s">
        <v>34</v>
      </c>
    </row>
    <row r="10667" spans="1:7" x14ac:dyDescent="0.25">
      <c r="A10667" t="s">
        <v>1728</v>
      </c>
      <c r="B10667" t="s">
        <v>1729</v>
      </c>
      <c r="C10667" t="s">
        <v>891</v>
      </c>
      <c r="D10667" s="1">
        <v>42535</v>
      </c>
      <c r="E10667" s="2">
        <v>200</v>
      </c>
      <c r="F10667" t="s">
        <v>1730</v>
      </c>
      <c r="G10667" t="s">
        <v>1725</v>
      </c>
    </row>
    <row r="10668" spans="1:7" x14ac:dyDescent="0.25">
      <c r="A10668" t="s">
        <v>1704</v>
      </c>
      <c r="B10668" t="s">
        <v>1705</v>
      </c>
      <c r="C10668" t="s">
        <v>1706</v>
      </c>
      <c r="D10668" s="1">
        <v>42535</v>
      </c>
      <c r="E10668" s="2">
        <v>83.33</v>
      </c>
      <c r="G10668" t="s">
        <v>34</v>
      </c>
    </row>
    <row r="10669" spans="1:7" x14ac:dyDescent="0.25">
      <c r="A10669" t="s">
        <v>3275</v>
      </c>
      <c r="B10669" t="s">
        <v>3276</v>
      </c>
      <c r="C10669" t="s">
        <v>3277</v>
      </c>
      <c r="D10669" s="1">
        <v>42535</v>
      </c>
      <c r="E10669" s="2">
        <v>50</v>
      </c>
      <c r="F10669" t="s">
        <v>3278</v>
      </c>
      <c r="G10669" t="s">
        <v>3155</v>
      </c>
    </row>
    <row r="10670" spans="1:7" x14ac:dyDescent="0.25">
      <c r="A10670" t="s">
        <v>2634</v>
      </c>
      <c r="B10670" t="s">
        <v>2635</v>
      </c>
      <c r="C10670" t="s">
        <v>2636</v>
      </c>
      <c r="D10670" s="1">
        <v>42535</v>
      </c>
      <c r="E10670" s="2">
        <v>100</v>
      </c>
      <c r="F10670" t="s">
        <v>2637</v>
      </c>
      <c r="G10670" t="s">
        <v>2638</v>
      </c>
    </row>
    <row r="10671" spans="1:7" x14ac:dyDescent="0.25">
      <c r="A10671" t="s">
        <v>2634</v>
      </c>
      <c r="B10671" t="s">
        <v>2635</v>
      </c>
      <c r="C10671" t="s">
        <v>2636</v>
      </c>
      <c r="D10671" s="1">
        <v>42535</v>
      </c>
      <c r="E10671" s="2">
        <v>100</v>
      </c>
      <c r="F10671" t="s">
        <v>2639</v>
      </c>
      <c r="G10671" t="s">
        <v>2638</v>
      </c>
    </row>
    <row r="10672" spans="1:7" x14ac:dyDescent="0.25">
      <c r="A10672" t="s">
        <v>2634</v>
      </c>
      <c r="B10672" t="s">
        <v>2635</v>
      </c>
      <c r="C10672" t="s">
        <v>2636</v>
      </c>
      <c r="D10672" s="1">
        <v>42535</v>
      </c>
      <c r="E10672" s="2">
        <v>100</v>
      </c>
      <c r="F10672" t="s">
        <v>2639</v>
      </c>
      <c r="G10672" t="s">
        <v>2638</v>
      </c>
    </row>
    <row r="10673" spans="1:7" x14ac:dyDescent="0.25">
      <c r="A10673" t="s">
        <v>832</v>
      </c>
      <c r="B10673" t="s">
        <v>833</v>
      </c>
      <c r="D10673" s="1">
        <v>42537</v>
      </c>
      <c r="E10673" s="2">
        <v>25000</v>
      </c>
      <c r="F10673" t="s">
        <v>834</v>
      </c>
      <c r="G10673" t="s">
        <v>835</v>
      </c>
    </row>
    <row r="10674" spans="1:7" x14ac:dyDescent="0.25">
      <c r="A10674" t="s">
        <v>1856</v>
      </c>
      <c r="B10674" t="s">
        <v>1857</v>
      </c>
      <c r="D10674" s="1">
        <v>42562</v>
      </c>
      <c r="E10674" s="2">
        <v>292</v>
      </c>
      <c r="G10674" t="s">
        <v>999</v>
      </c>
    </row>
    <row r="10675" spans="1:7" x14ac:dyDescent="0.25">
      <c r="A10675" t="s">
        <v>3651</v>
      </c>
      <c r="B10675" t="s">
        <v>3652</v>
      </c>
      <c r="D10675" s="1">
        <v>42562</v>
      </c>
      <c r="E10675" s="2">
        <v>83.34</v>
      </c>
      <c r="F10675" t="s">
        <v>3653</v>
      </c>
      <c r="G10675" t="s">
        <v>34</v>
      </c>
    </row>
    <row r="10676" spans="1:7" x14ac:dyDescent="0.25">
      <c r="A10676" t="s">
        <v>3651</v>
      </c>
      <c r="B10676" t="s">
        <v>3652</v>
      </c>
      <c r="D10676" s="1">
        <v>42562</v>
      </c>
      <c r="E10676" s="2">
        <v>83.34</v>
      </c>
      <c r="F10676" t="s">
        <v>3653</v>
      </c>
      <c r="G10676" t="s">
        <v>34</v>
      </c>
    </row>
    <row r="10677" spans="1:7" x14ac:dyDescent="0.25">
      <c r="A10677" t="s">
        <v>479</v>
      </c>
      <c r="B10677" t="s">
        <v>480</v>
      </c>
      <c r="D10677" s="1">
        <v>42562</v>
      </c>
      <c r="E10677" s="2">
        <v>1000</v>
      </c>
      <c r="F10677" t="s">
        <v>481</v>
      </c>
      <c r="G10677" t="s">
        <v>34</v>
      </c>
    </row>
    <row r="10678" spans="1:7" x14ac:dyDescent="0.25">
      <c r="A10678" t="s">
        <v>427</v>
      </c>
      <c r="B10678" t="s">
        <v>428</v>
      </c>
      <c r="D10678" s="1">
        <v>42562</v>
      </c>
      <c r="E10678" s="2">
        <v>18662</v>
      </c>
      <c r="F10678" t="s">
        <v>429</v>
      </c>
      <c r="G10678" t="s">
        <v>430</v>
      </c>
    </row>
    <row r="10679" spans="1:7" x14ac:dyDescent="0.25">
      <c r="A10679" t="s">
        <v>427</v>
      </c>
      <c r="B10679" t="s">
        <v>428</v>
      </c>
      <c r="D10679" s="1">
        <v>42562</v>
      </c>
      <c r="E10679" s="2">
        <v>6221</v>
      </c>
      <c r="F10679" t="s">
        <v>429</v>
      </c>
      <c r="G10679" t="s">
        <v>431</v>
      </c>
    </row>
    <row r="10680" spans="1:7" x14ac:dyDescent="0.25">
      <c r="A10680" t="s">
        <v>2187</v>
      </c>
      <c r="B10680" t="s">
        <v>2188</v>
      </c>
      <c r="D10680" s="1">
        <v>42562</v>
      </c>
      <c r="E10680" s="2">
        <v>8500</v>
      </c>
      <c r="G10680" t="s">
        <v>1121</v>
      </c>
    </row>
    <row r="10681" spans="1:7" x14ac:dyDescent="0.25">
      <c r="A10681" t="s">
        <v>2490</v>
      </c>
      <c r="B10681" t="s">
        <v>2491</v>
      </c>
      <c r="C10681" t="s">
        <v>1837</v>
      </c>
      <c r="D10681" s="1">
        <v>42562</v>
      </c>
      <c r="E10681" s="2">
        <v>25</v>
      </c>
      <c r="G10681" t="s">
        <v>1725</v>
      </c>
    </row>
    <row r="10682" spans="1:7" x14ac:dyDescent="0.25">
      <c r="A10682" t="s">
        <v>482</v>
      </c>
      <c r="B10682" t="s">
        <v>483</v>
      </c>
      <c r="C10682" t="s">
        <v>484</v>
      </c>
      <c r="D10682" s="1">
        <v>42562</v>
      </c>
      <c r="E10682" s="2">
        <v>125</v>
      </c>
      <c r="F10682" t="s">
        <v>485</v>
      </c>
      <c r="G10682" t="s">
        <v>2271</v>
      </c>
    </row>
    <row r="10683" spans="1:7" x14ac:dyDescent="0.25">
      <c r="A10683" t="s">
        <v>1731</v>
      </c>
      <c r="B10683" t="s">
        <v>903</v>
      </c>
      <c r="C10683" t="s">
        <v>1732</v>
      </c>
      <c r="D10683" s="1">
        <v>42562</v>
      </c>
      <c r="E10683" s="2">
        <v>100</v>
      </c>
      <c r="G10683" t="s">
        <v>1725</v>
      </c>
    </row>
    <row r="10684" spans="1:7" x14ac:dyDescent="0.25">
      <c r="A10684" t="s">
        <v>146</v>
      </c>
      <c r="B10684" t="s">
        <v>147</v>
      </c>
      <c r="C10684" t="s">
        <v>148</v>
      </c>
      <c r="D10684" s="1">
        <v>42562</v>
      </c>
      <c r="E10684" s="2">
        <v>50</v>
      </c>
      <c r="F10684" t="s">
        <v>149</v>
      </c>
      <c r="G10684" t="s">
        <v>2456</v>
      </c>
    </row>
    <row r="10685" spans="1:7" x14ac:dyDescent="0.25">
      <c r="A10685" t="s">
        <v>146</v>
      </c>
      <c r="B10685" t="s">
        <v>147</v>
      </c>
      <c r="C10685" t="s">
        <v>148</v>
      </c>
      <c r="D10685" s="1">
        <v>42562</v>
      </c>
      <c r="E10685" s="2">
        <v>50</v>
      </c>
      <c r="F10685" t="s">
        <v>150</v>
      </c>
      <c r="G10685" t="s">
        <v>2456</v>
      </c>
    </row>
    <row r="10686" spans="1:7" x14ac:dyDescent="0.25">
      <c r="A10686" t="s">
        <v>2192</v>
      </c>
      <c r="B10686" t="s">
        <v>2193</v>
      </c>
      <c r="C10686" t="s">
        <v>2194</v>
      </c>
      <c r="D10686" s="1">
        <v>42562</v>
      </c>
      <c r="E10686" s="2">
        <v>1000</v>
      </c>
      <c r="F10686" t="s">
        <v>2195</v>
      </c>
      <c r="G10686" t="s">
        <v>34</v>
      </c>
    </row>
    <row r="10687" spans="1:7" x14ac:dyDescent="0.25">
      <c r="A10687" t="s">
        <v>3654</v>
      </c>
      <c r="B10687" t="s">
        <v>2085</v>
      </c>
      <c r="C10687" t="s">
        <v>3655</v>
      </c>
      <c r="D10687" s="1">
        <v>42562</v>
      </c>
      <c r="E10687" s="2">
        <v>50</v>
      </c>
      <c r="G10687" t="s">
        <v>1834</v>
      </c>
    </row>
    <row r="10688" spans="1:7" x14ac:dyDescent="0.25">
      <c r="A10688" t="s">
        <v>3656</v>
      </c>
      <c r="B10688" t="s">
        <v>3657</v>
      </c>
      <c r="C10688" t="s">
        <v>1795</v>
      </c>
      <c r="D10688" s="1">
        <v>42562</v>
      </c>
      <c r="E10688" s="2">
        <v>100</v>
      </c>
      <c r="G10688" t="s">
        <v>1725</v>
      </c>
    </row>
    <row r="10689" spans="1:7" x14ac:dyDescent="0.25">
      <c r="A10689" t="s">
        <v>3658</v>
      </c>
      <c r="B10689" t="s">
        <v>3659</v>
      </c>
      <c r="C10689" t="s">
        <v>3660</v>
      </c>
      <c r="D10689" s="1">
        <v>42562</v>
      </c>
      <c r="E10689" s="2">
        <v>83.34</v>
      </c>
      <c r="F10689" t="s">
        <v>3661</v>
      </c>
      <c r="G10689" t="s">
        <v>34</v>
      </c>
    </row>
    <row r="10690" spans="1:7" x14ac:dyDescent="0.25">
      <c r="A10690" t="s">
        <v>188</v>
      </c>
      <c r="B10690" t="s">
        <v>189</v>
      </c>
      <c r="C10690" t="s">
        <v>190</v>
      </c>
      <c r="D10690" s="1">
        <v>42562</v>
      </c>
      <c r="E10690" s="2">
        <v>185</v>
      </c>
      <c r="F10690" t="s">
        <v>191</v>
      </c>
      <c r="G10690" t="s">
        <v>1272</v>
      </c>
    </row>
    <row r="10691" spans="1:7" x14ac:dyDescent="0.25">
      <c r="A10691" t="s">
        <v>3662</v>
      </c>
      <c r="B10691" t="s">
        <v>2028</v>
      </c>
      <c r="C10691" t="s">
        <v>3663</v>
      </c>
      <c r="D10691" s="1">
        <v>42562</v>
      </c>
      <c r="E10691" s="2">
        <v>300</v>
      </c>
      <c r="G10691" t="s">
        <v>1834</v>
      </c>
    </row>
    <row r="10692" spans="1:7" x14ac:dyDescent="0.25">
      <c r="A10692" t="s">
        <v>3664</v>
      </c>
      <c r="B10692" t="s">
        <v>3343</v>
      </c>
      <c r="C10692" t="s">
        <v>3665</v>
      </c>
      <c r="D10692" s="1">
        <v>42562</v>
      </c>
      <c r="E10692" s="2">
        <v>25</v>
      </c>
      <c r="G10692" t="s">
        <v>310</v>
      </c>
    </row>
    <row r="10693" spans="1:7" x14ac:dyDescent="0.25">
      <c r="A10693" t="s">
        <v>125</v>
      </c>
      <c r="B10693" t="s">
        <v>126</v>
      </c>
      <c r="C10693" t="s">
        <v>127</v>
      </c>
      <c r="D10693" s="1">
        <v>42563</v>
      </c>
      <c r="E10693" s="2">
        <v>5</v>
      </c>
      <c r="F10693" t="s">
        <v>128</v>
      </c>
      <c r="G10693" t="s">
        <v>1245</v>
      </c>
    </row>
    <row r="10694" spans="1:7" x14ac:dyDescent="0.25">
      <c r="A10694" t="s">
        <v>121</v>
      </c>
      <c r="B10694" t="s">
        <v>122</v>
      </c>
      <c r="C10694" t="s">
        <v>123</v>
      </c>
      <c r="D10694" s="1">
        <v>42563</v>
      </c>
      <c r="E10694" s="2">
        <v>70</v>
      </c>
      <c r="F10694" t="s">
        <v>124</v>
      </c>
      <c r="G10694" t="s">
        <v>1790</v>
      </c>
    </row>
    <row r="10695" spans="1:7" x14ac:dyDescent="0.25">
      <c r="A10695" t="s">
        <v>2346</v>
      </c>
      <c r="B10695" t="s">
        <v>371</v>
      </c>
      <c r="C10695" t="s">
        <v>2347</v>
      </c>
      <c r="D10695" s="1">
        <v>42563</v>
      </c>
      <c r="E10695" s="2">
        <v>20</v>
      </c>
      <c r="F10695" t="s">
        <v>2348</v>
      </c>
      <c r="G10695" t="s">
        <v>2663</v>
      </c>
    </row>
    <row r="10696" spans="1:7" x14ac:dyDescent="0.25">
      <c r="A10696" t="s">
        <v>2346</v>
      </c>
      <c r="B10696" t="s">
        <v>371</v>
      </c>
      <c r="C10696" t="s">
        <v>2347</v>
      </c>
      <c r="D10696" s="1">
        <v>42563</v>
      </c>
      <c r="E10696" s="2">
        <v>20</v>
      </c>
      <c r="F10696" t="s">
        <v>2349</v>
      </c>
      <c r="G10696" t="s">
        <v>2663</v>
      </c>
    </row>
    <row r="10697" spans="1:7" x14ac:dyDescent="0.25">
      <c r="A10697" t="s">
        <v>3140</v>
      </c>
      <c r="B10697" t="s">
        <v>3141</v>
      </c>
      <c r="C10697" t="s">
        <v>3142</v>
      </c>
      <c r="D10697" s="1">
        <v>42563</v>
      </c>
      <c r="E10697" s="2">
        <v>30</v>
      </c>
      <c r="F10697" t="s">
        <v>3143</v>
      </c>
      <c r="G10697" t="s">
        <v>3613</v>
      </c>
    </row>
    <row r="10698" spans="1:7" x14ac:dyDescent="0.25">
      <c r="A10698" t="s">
        <v>3140</v>
      </c>
      <c r="B10698" t="s">
        <v>3141</v>
      </c>
      <c r="C10698" t="s">
        <v>3142</v>
      </c>
      <c r="D10698" s="1">
        <v>42563</v>
      </c>
      <c r="E10698" s="2">
        <v>30</v>
      </c>
      <c r="F10698" t="s">
        <v>3143</v>
      </c>
      <c r="G10698" t="s">
        <v>3613</v>
      </c>
    </row>
    <row r="10699" spans="1:7" x14ac:dyDescent="0.25">
      <c r="A10699" t="s">
        <v>3140</v>
      </c>
      <c r="B10699" t="s">
        <v>3141</v>
      </c>
      <c r="C10699" t="s">
        <v>3142</v>
      </c>
      <c r="D10699" s="1">
        <v>42563</v>
      </c>
      <c r="E10699" s="2">
        <v>30</v>
      </c>
      <c r="F10699" t="s">
        <v>3144</v>
      </c>
      <c r="G10699" t="s">
        <v>3613</v>
      </c>
    </row>
    <row r="10700" spans="1:7" x14ac:dyDescent="0.25">
      <c r="A10700" t="s">
        <v>1100</v>
      </c>
      <c r="B10700" t="s">
        <v>1101</v>
      </c>
      <c r="C10700" t="s">
        <v>1102</v>
      </c>
      <c r="D10700" s="1">
        <v>42563</v>
      </c>
      <c r="E10700" s="2">
        <v>25</v>
      </c>
      <c r="F10700" t="s">
        <v>1103</v>
      </c>
      <c r="G10700" t="s">
        <v>1247</v>
      </c>
    </row>
    <row r="10701" spans="1:7" x14ac:dyDescent="0.25">
      <c r="A10701" t="s">
        <v>1100</v>
      </c>
      <c r="B10701" t="s">
        <v>1101</v>
      </c>
      <c r="C10701" t="s">
        <v>1102</v>
      </c>
      <c r="D10701" s="1">
        <v>42563</v>
      </c>
      <c r="E10701" s="2">
        <v>25</v>
      </c>
      <c r="F10701" t="s">
        <v>1104</v>
      </c>
      <c r="G10701" t="s">
        <v>1247</v>
      </c>
    </row>
    <row r="10702" spans="1:7" x14ac:dyDescent="0.25">
      <c r="A10702" t="s">
        <v>2475</v>
      </c>
      <c r="B10702" t="s">
        <v>1451</v>
      </c>
      <c r="C10702" t="s">
        <v>2476</v>
      </c>
      <c r="D10702" s="1">
        <v>42563</v>
      </c>
      <c r="E10702" s="2">
        <v>25</v>
      </c>
      <c r="F10702" t="s">
        <v>2477</v>
      </c>
      <c r="G10702" t="s">
        <v>2456</v>
      </c>
    </row>
    <row r="10703" spans="1:7" x14ac:dyDescent="0.25">
      <c r="A10703" t="s">
        <v>115</v>
      </c>
      <c r="B10703" t="s">
        <v>116</v>
      </c>
      <c r="C10703" t="s">
        <v>117</v>
      </c>
      <c r="D10703" s="1">
        <v>42563</v>
      </c>
      <c r="E10703" s="2">
        <v>5</v>
      </c>
      <c r="F10703" t="s">
        <v>118</v>
      </c>
      <c r="G10703" t="s">
        <v>1245</v>
      </c>
    </row>
    <row r="10704" spans="1:7" x14ac:dyDescent="0.25">
      <c r="A10704" t="s">
        <v>115</v>
      </c>
      <c r="B10704" t="s">
        <v>116</v>
      </c>
      <c r="C10704" t="s">
        <v>117</v>
      </c>
      <c r="D10704" s="1">
        <v>42563</v>
      </c>
      <c r="E10704" s="2">
        <v>5</v>
      </c>
      <c r="F10704" t="s">
        <v>119</v>
      </c>
      <c r="G10704" t="s">
        <v>1245</v>
      </c>
    </row>
    <row r="10705" spans="1:7" x14ac:dyDescent="0.25">
      <c r="A10705" t="s">
        <v>115</v>
      </c>
      <c r="B10705" t="s">
        <v>116</v>
      </c>
      <c r="C10705" t="s">
        <v>117</v>
      </c>
      <c r="D10705" s="1">
        <v>42563</v>
      </c>
      <c r="E10705" s="2">
        <v>5</v>
      </c>
      <c r="F10705" t="s">
        <v>120</v>
      </c>
      <c r="G10705" t="s">
        <v>1245</v>
      </c>
    </row>
    <row r="10706" spans="1:7" x14ac:dyDescent="0.25">
      <c r="A10706" t="s">
        <v>546</v>
      </c>
      <c r="B10706" t="s">
        <v>547</v>
      </c>
      <c r="C10706" t="s">
        <v>548</v>
      </c>
      <c r="D10706" s="1">
        <v>42563</v>
      </c>
      <c r="E10706" s="2">
        <v>55</v>
      </c>
      <c r="F10706" t="s">
        <v>549</v>
      </c>
      <c r="G10706" t="s">
        <v>1245</v>
      </c>
    </row>
    <row r="10707" spans="1:7" x14ac:dyDescent="0.25">
      <c r="A10707" t="s">
        <v>366</v>
      </c>
      <c r="B10707" t="s">
        <v>367</v>
      </c>
      <c r="C10707" t="s">
        <v>368</v>
      </c>
      <c r="D10707" s="1">
        <v>42563</v>
      </c>
      <c r="E10707" s="2">
        <v>20</v>
      </c>
      <c r="F10707" t="s">
        <v>369</v>
      </c>
      <c r="G10707" t="s">
        <v>182</v>
      </c>
    </row>
    <row r="10708" spans="1:7" x14ac:dyDescent="0.25">
      <c r="A10708" t="s">
        <v>1584</v>
      </c>
      <c r="B10708" t="s">
        <v>1585</v>
      </c>
      <c r="C10708" t="s">
        <v>1586</v>
      </c>
      <c r="D10708" s="1">
        <v>42563</v>
      </c>
      <c r="E10708" s="2">
        <v>30</v>
      </c>
      <c r="F10708" t="s">
        <v>1587</v>
      </c>
      <c r="G10708" t="s">
        <v>1790</v>
      </c>
    </row>
    <row r="10709" spans="1:7" x14ac:dyDescent="0.25">
      <c r="A10709" t="s">
        <v>1580</v>
      </c>
      <c r="B10709" t="s">
        <v>1581</v>
      </c>
      <c r="C10709" t="s">
        <v>1582</v>
      </c>
      <c r="D10709" s="1">
        <v>42563</v>
      </c>
      <c r="E10709" s="2">
        <v>20</v>
      </c>
      <c r="F10709" t="s">
        <v>1583</v>
      </c>
      <c r="G10709" t="s">
        <v>1869</v>
      </c>
    </row>
    <row r="10710" spans="1:7" x14ac:dyDescent="0.25">
      <c r="A10710" t="s">
        <v>129</v>
      </c>
      <c r="B10710" t="s">
        <v>130</v>
      </c>
      <c r="C10710" t="s">
        <v>131</v>
      </c>
      <c r="D10710" s="1">
        <v>42563</v>
      </c>
      <c r="E10710" s="2">
        <v>10</v>
      </c>
      <c r="F10710" t="s">
        <v>132</v>
      </c>
      <c r="G10710" t="s">
        <v>9</v>
      </c>
    </row>
    <row r="10711" spans="1:7" x14ac:dyDescent="0.25">
      <c r="A10711" t="s">
        <v>2753</v>
      </c>
      <c r="B10711" t="s">
        <v>740</v>
      </c>
      <c r="C10711" t="s">
        <v>2754</v>
      </c>
      <c r="D10711" s="1">
        <v>42563</v>
      </c>
      <c r="E10711" s="2">
        <v>5</v>
      </c>
      <c r="F10711" t="s">
        <v>2755</v>
      </c>
      <c r="G10711" t="s">
        <v>2663</v>
      </c>
    </row>
    <row r="10712" spans="1:7" x14ac:dyDescent="0.25">
      <c r="A10712" t="s">
        <v>2753</v>
      </c>
      <c r="B10712" t="s">
        <v>740</v>
      </c>
      <c r="C10712" t="s">
        <v>2754</v>
      </c>
      <c r="D10712" s="1">
        <v>42563</v>
      </c>
      <c r="E10712" s="2">
        <v>5</v>
      </c>
      <c r="F10712" t="s">
        <v>2756</v>
      </c>
      <c r="G10712" t="s">
        <v>2663</v>
      </c>
    </row>
    <row r="10713" spans="1:7" x14ac:dyDescent="0.25">
      <c r="A10713" t="s">
        <v>2753</v>
      </c>
      <c r="B10713" t="s">
        <v>740</v>
      </c>
      <c r="C10713" t="s">
        <v>2754</v>
      </c>
      <c r="D10713" s="1">
        <v>42563</v>
      </c>
      <c r="E10713" s="2">
        <v>5</v>
      </c>
      <c r="F10713" t="s">
        <v>2757</v>
      </c>
      <c r="G10713" t="s">
        <v>2663</v>
      </c>
    </row>
    <row r="10714" spans="1:7" x14ac:dyDescent="0.25">
      <c r="A10714" t="s">
        <v>138</v>
      </c>
      <c r="B10714" t="s">
        <v>139</v>
      </c>
      <c r="C10714" t="s">
        <v>140</v>
      </c>
      <c r="D10714" s="1">
        <v>42563</v>
      </c>
      <c r="E10714" s="2">
        <v>40</v>
      </c>
      <c r="F10714" t="s">
        <v>141</v>
      </c>
      <c r="G10714" t="s">
        <v>1245</v>
      </c>
    </row>
    <row r="10715" spans="1:7" x14ac:dyDescent="0.25">
      <c r="A10715" t="s">
        <v>1492</v>
      </c>
      <c r="B10715" t="s">
        <v>1493</v>
      </c>
      <c r="C10715" t="s">
        <v>1494</v>
      </c>
      <c r="D10715" s="1">
        <v>42563</v>
      </c>
      <c r="E10715" s="2">
        <v>10</v>
      </c>
      <c r="F10715" t="s">
        <v>1495</v>
      </c>
      <c r="G10715" t="s">
        <v>97</v>
      </c>
    </row>
    <row r="10716" spans="1:7" x14ac:dyDescent="0.25">
      <c r="A10716" t="s">
        <v>2339</v>
      </c>
      <c r="B10716" t="s">
        <v>222</v>
      </c>
      <c r="C10716" t="s">
        <v>2340</v>
      </c>
      <c r="D10716" s="1">
        <v>42563</v>
      </c>
      <c r="E10716" s="2">
        <v>10</v>
      </c>
      <c r="F10716" t="s">
        <v>2341</v>
      </c>
      <c r="G10716" t="s">
        <v>2677</v>
      </c>
    </row>
    <row r="10717" spans="1:7" x14ac:dyDescent="0.25">
      <c r="A10717" t="s">
        <v>2339</v>
      </c>
      <c r="B10717" t="s">
        <v>222</v>
      </c>
      <c r="C10717" t="s">
        <v>2340</v>
      </c>
      <c r="D10717" s="1">
        <v>42563</v>
      </c>
      <c r="E10717" s="2">
        <v>10</v>
      </c>
      <c r="F10717" t="s">
        <v>2342</v>
      </c>
      <c r="G10717" t="s">
        <v>2677</v>
      </c>
    </row>
    <row r="10718" spans="1:7" x14ac:dyDescent="0.25">
      <c r="A10718" t="s">
        <v>164</v>
      </c>
      <c r="B10718" t="s">
        <v>165</v>
      </c>
      <c r="C10718" t="s">
        <v>166</v>
      </c>
      <c r="D10718" s="1">
        <v>42563</v>
      </c>
      <c r="E10718" s="2">
        <v>25</v>
      </c>
      <c r="F10718" t="s">
        <v>167</v>
      </c>
      <c r="G10718" t="s">
        <v>1695</v>
      </c>
    </row>
    <row r="10719" spans="1:7" x14ac:dyDescent="0.25">
      <c r="A10719" t="s">
        <v>164</v>
      </c>
      <c r="B10719" t="s">
        <v>165</v>
      </c>
      <c r="C10719" t="s">
        <v>166</v>
      </c>
      <c r="D10719" s="1">
        <v>42563</v>
      </c>
      <c r="E10719" s="2">
        <v>25</v>
      </c>
      <c r="F10719" t="s">
        <v>168</v>
      </c>
      <c r="G10719" t="s">
        <v>1695</v>
      </c>
    </row>
    <row r="10720" spans="1:7" x14ac:dyDescent="0.25">
      <c r="A10720" t="s">
        <v>169</v>
      </c>
      <c r="B10720" t="s">
        <v>170</v>
      </c>
      <c r="C10720" t="s">
        <v>171</v>
      </c>
      <c r="D10720" s="1">
        <v>42563</v>
      </c>
      <c r="E10720" s="2">
        <v>10</v>
      </c>
      <c r="F10720" t="s">
        <v>172</v>
      </c>
      <c r="G10720" t="s">
        <v>1245</v>
      </c>
    </row>
    <row r="10721" spans="1:7" x14ac:dyDescent="0.25">
      <c r="A10721" t="s">
        <v>169</v>
      </c>
      <c r="B10721" t="s">
        <v>170</v>
      </c>
      <c r="C10721" t="s">
        <v>171</v>
      </c>
      <c r="D10721" s="1">
        <v>42563</v>
      </c>
      <c r="E10721" s="2">
        <v>10</v>
      </c>
      <c r="F10721" t="s">
        <v>173</v>
      </c>
      <c r="G10721" t="s">
        <v>1245</v>
      </c>
    </row>
    <row r="10722" spans="1:7" x14ac:dyDescent="0.25">
      <c r="A10722" t="s">
        <v>174</v>
      </c>
      <c r="B10722" t="s">
        <v>175</v>
      </c>
      <c r="C10722" t="s">
        <v>176</v>
      </c>
      <c r="D10722" s="1">
        <v>42563</v>
      </c>
      <c r="E10722" s="2">
        <v>10</v>
      </c>
      <c r="F10722" t="s">
        <v>177</v>
      </c>
      <c r="G10722" t="s">
        <v>114</v>
      </c>
    </row>
    <row r="10723" spans="1:7" x14ac:dyDescent="0.25">
      <c r="A10723" t="s">
        <v>1464</v>
      </c>
      <c r="B10723" t="s">
        <v>1465</v>
      </c>
      <c r="C10723" t="s">
        <v>627</v>
      </c>
      <c r="D10723" s="1">
        <v>42563</v>
      </c>
      <c r="E10723" s="2">
        <v>20</v>
      </c>
      <c r="F10723" t="s">
        <v>1466</v>
      </c>
      <c r="G10723" t="s">
        <v>2060</v>
      </c>
    </row>
    <row r="10724" spans="1:7" x14ac:dyDescent="0.25">
      <c r="A10724" t="s">
        <v>1464</v>
      </c>
      <c r="B10724" t="s">
        <v>1465</v>
      </c>
      <c r="C10724" t="s">
        <v>627</v>
      </c>
      <c r="D10724" s="1">
        <v>42563</v>
      </c>
      <c r="E10724" s="2">
        <v>20</v>
      </c>
      <c r="F10724" t="s">
        <v>1466</v>
      </c>
      <c r="G10724" t="s">
        <v>2060</v>
      </c>
    </row>
    <row r="10725" spans="1:7" x14ac:dyDescent="0.25">
      <c r="A10725" t="s">
        <v>493</v>
      </c>
      <c r="B10725" t="s">
        <v>494</v>
      </c>
      <c r="C10725" t="s">
        <v>495</v>
      </c>
      <c r="D10725" s="1">
        <v>42563</v>
      </c>
      <c r="E10725" s="2">
        <v>10</v>
      </c>
      <c r="F10725" t="s">
        <v>496</v>
      </c>
      <c r="G10725" t="s">
        <v>2456</v>
      </c>
    </row>
    <row r="10726" spans="1:7" x14ac:dyDescent="0.25">
      <c r="A10726" t="s">
        <v>493</v>
      </c>
      <c r="B10726" t="s">
        <v>494</v>
      </c>
      <c r="C10726" t="s">
        <v>495</v>
      </c>
      <c r="D10726" s="1">
        <v>42563</v>
      </c>
      <c r="E10726" s="2">
        <v>10</v>
      </c>
      <c r="F10726" t="s">
        <v>497</v>
      </c>
      <c r="G10726" t="s">
        <v>2456</v>
      </c>
    </row>
    <row r="10727" spans="1:7" x14ac:dyDescent="0.25">
      <c r="A10727" t="s">
        <v>1356</v>
      </c>
      <c r="B10727" t="s">
        <v>307</v>
      </c>
      <c r="C10727" t="s">
        <v>1357</v>
      </c>
      <c r="D10727" s="1">
        <v>42563</v>
      </c>
      <c r="E10727" s="2">
        <v>5</v>
      </c>
      <c r="F10727" t="s">
        <v>1358</v>
      </c>
      <c r="G10727" t="s">
        <v>1245</v>
      </c>
    </row>
    <row r="10728" spans="1:7" x14ac:dyDescent="0.25">
      <c r="A10728" t="s">
        <v>671</v>
      </c>
      <c r="B10728" t="s">
        <v>672</v>
      </c>
      <c r="C10728" t="s">
        <v>673</v>
      </c>
      <c r="D10728" s="1">
        <v>42563</v>
      </c>
      <c r="E10728" s="2">
        <v>20</v>
      </c>
      <c r="F10728" t="s">
        <v>674</v>
      </c>
      <c r="G10728" t="s">
        <v>1440</v>
      </c>
    </row>
    <row r="10729" spans="1:7" x14ac:dyDescent="0.25">
      <c r="A10729" t="s">
        <v>671</v>
      </c>
      <c r="B10729" t="s">
        <v>672</v>
      </c>
      <c r="C10729" t="s">
        <v>673</v>
      </c>
      <c r="D10729" s="1">
        <v>42563</v>
      </c>
      <c r="E10729" s="2">
        <v>20</v>
      </c>
      <c r="F10729" t="s">
        <v>675</v>
      </c>
      <c r="G10729" t="s">
        <v>1440</v>
      </c>
    </row>
    <row r="10730" spans="1:7" x14ac:dyDescent="0.25">
      <c r="A10730" t="s">
        <v>709</v>
      </c>
      <c r="B10730" t="s">
        <v>710</v>
      </c>
      <c r="C10730" t="s">
        <v>705</v>
      </c>
      <c r="D10730" s="1">
        <v>42563</v>
      </c>
      <c r="E10730" s="2">
        <v>84</v>
      </c>
      <c r="F10730" t="s">
        <v>711</v>
      </c>
      <c r="G10730" t="s">
        <v>3225</v>
      </c>
    </row>
    <row r="10731" spans="1:7" x14ac:dyDescent="0.25">
      <c r="A10731" t="s">
        <v>709</v>
      </c>
      <c r="B10731" t="s">
        <v>710</v>
      </c>
      <c r="C10731" t="s">
        <v>705</v>
      </c>
      <c r="D10731" s="1">
        <v>42563</v>
      </c>
      <c r="E10731" s="2">
        <v>84</v>
      </c>
      <c r="F10731" t="s">
        <v>712</v>
      </c>
      <c r="G10731" t="s">
        <v>3225</v>
      </c>
    </row>
    <row r="10732" spans="1:7" x14ac:dyDescent="0.25">
      <c r="A10732" t="s">
        <v>709</v>
      </c>
      <c r="B10732" t="s">
        <v>710</v>
      </c>
      <c r="C10732" t="s">
        <v>705</v>
      </c>
      <c r="D10732" s="1">
        <v>42563</v>
      </c>
      <c r="E10732" s="2">
        <v>84</v>
      </c>
      <c r="F10732" t="s">
        <v>712</v>
      </c>
      <c r="G10732" t="s">
        <v>3225</v>
      </c>
    </row>
    <row r="10733" spans="1:7" x14ac:dyDescent="0.25">
      <c r="A10733" t="s">
        <v>2627</v>
      </c>
      <c r="B10733" t="s">
        <v>2628</v>
      </c>
      <c r="C10733" t="s">
        <v>2629</v>
      </c>
      <c r="D10733" s="1">
        <v>42563</v>
      </c>
      <c r="E10733" s="2">
        <v>100</v>
      </c>
      <c r="F10733" t="s">
        <v>2630</v>
      </c>
      <c r="G10733" t="s">
        <v>321</v>
      </c>
    </row>
    <row r="10734" spans="1:7" x14ac:dyDescent="0.25">
      <c r="A10734" t="s">
        <v>2627</v>
      </c>
      <c r="B10734" t="s">
        <v>2628</v>
      </c>
      <c r="C10734" t="s">
        <v>2629</v>
      </c>
      <c r="D10734" s="1">
        <v>42563</v>
      </c>
      <c r="E10734" s="2">
        <v>100</v>
      </c>
      <c r="F10734" t="s">
        <v>2630</v>
      </c>
      <c r="G10734" t="s">
        <v>321</v>
      </c>
    </row>
    <row r="10735" spans="1:7" x14ac:dyDescent="0.25">
      <c r="A10735" t="s">
        <v>178</v>
      </c>
      <c r="B10735" t="s">
        <v>179</v>
      </c>
      <c r="C10735" t="s">
        <v>180</v>
      </c>
      <c r="D10735" s="1">
        <v>42563</v>
      </c>
      <c r="E10735" s="2">
        <v>5</v>
      </c>
      <c r="F10735" t="s">
        <v>181</v>
      </c>
      <c r="G10735" t="s">
        <v>182</v>
      </c>
    </row>
    <row r="10736" spans="1:7" x14ac:dyDescent="0.25">
      <c r="A10736" t="s">
        <v>151</v>
      </c>
      <c r="B10736" t="s">
        <v>152</v>
      </c>
      <c r="C10736" t="s">
        <v>153</v>
      </c>
      <c r="D10736" s="1">
        <v>42563</v>
      </c>
      <c r="E10736" s="2">
        <v>40</v>
      </c>
      <c r="F10736" t="s">
        <v>154</v>
      </c>
      <c r="G10736" t="s">
        <v>114</v>
      </c>
    </row>
    <row r="10737" spans="1:7" x14ac:dyDescent="0.25">
      <c r="A10737" t="s">
        <v>2272</v>
      </c>
      <c r="B10737" t="s">
        <v>2273</v>
      </c>
      <c r="C10737" t="s">
        <v>2274</v>
      </c>
      <c r="D10737" s="1">
        <v>42563</v>
      </c>
      <c r="E10737" s="2">
        <v>125</v>
      </c>
      <c r="F10737" t="s">
        <v>2275</v>
      </c>
      <c r="G10737" t="s">
        <v>2538</v>
      </c>
    </row>
    <row r="10738" spans="1:7" x14ac:dyDescent="0.25">
      <c r="A10738" t="s">
        <v>2272</v>
      </c>
      <c r="B10738" t="s">
        <v>2273</v>
      </c>
      <c r="C10738" t="s">
        <v>2274</v>
      </c>
      <c r="D10738" s="1">
        <v>42563</v>
      </c>
      <c r="E10738" s="2">
        <v>125</v>
      </c>
      <c r="F10738" t="s">
        <v>2276</v>
      </c>
      <c r="G10738" t="s">
        <v>2538</v>
      </c>
    </row>
    <row r="10739" spans="1:7" x14ac:dyDescent="0.25">
      <c r="A10739" t="s">
        <v>2714</v>
      </c>
      <c r="B10739" t="s">
        <v>2715</v>
      </c>
      <c r="C10739" t="s">
        <v>488</v>
      </c>
      <c r="D10739" s="1">
        <v>42563</v>
      </c>
      <c r="E10739" s="2">
        <v>20</v>
      </c>
      <c r="F10739" t="s">
        <v>2716</v>
      </c>
      <c r="G10739" t="s">
        <v>2060</v>
      </c>
    </row>
    <row r="10740" spans="1:7" x14ac:dyDescent="0.25">
      <c r="A10740" t="s">
        <v>1803</v>
      </c>
      <c r="B10740" t="s">
        <v>1804</v>
      </c>
      <c r="C10740" t="s">
        <v>1805</v>
      </c>
      <c r="D10740" s="1">
        <v>42563</v>
      </c>
      <c r="E10740" s="2">
        <v>25</v>
      </c>
      <c r="F10740" t="s">
        <v>1806</v>
      </c>
      <c r="G10740" t="s">
        <v>97</v>
      </c>
    </row>
    <row r="10741" spans="1:7" x14ac:dyDescent="0.25">
      <c r="A10741" t="s">
        <v>2717</v>
      </c>
      <c r="B10741" t="s">
        <v>2718</v>
      </c>
      <c r="C10741" t="s">
        <v>2425</v>
      </c>
      <c r="D10741" s="1">
        <v>42563</v>
      </c>
      <c r="E10741" s="2">
        <v>25</v>
      </c>
      <c r="F10741" t="s">
        <v>2719</v>
      </c>
      <c r="G10741" t="s">
        <v>2456</v>
      </c>
    </row>
    <row r="10742" spans="1:7" x14ac:dyDescent="0.25">
      <c r="A10742" t="s">
        <v>2717</v>
      </c>
      <c r="B10742" t="s">
        <v>2718</v>
      </c>
      <c r="C10742" t="s">
        <v>2425</v>
      </c>
      <c r="D10742" s="1">
        <v>42563</v>
      </c>
      <c r="E10742" s="2">
        <v>25</v>
      </c>
      <c r="F10742" t="s">
        <v>2720</v>
      </c>
      <c r="G10742" t="s">
        <v>2456</v>
      </c>
    </row>
    <row r="10743" spans="1:7" x14ac:dyDescent="0.25">
      <c r="A10743" t="s">
        <v>2721</v>
      </c>
      <c r="B10743" t="s">
        <v>2722</v>
      </c>
      <c r="C10743" t="s">
        <v>2723</v>
      </c>
      <c r="D10743" s="1">
        <v>42563</v>
      </c>
      <c r="E10743" s="2">
        <v>15</v>
      </c>
      <c r="F10743" t="s">
        <v>2724</v>
      </c>
      <c r="G10743" t="s">
        <v>3345</v>
      </c>
    </row>
    <row r="10744" spans="1:7" x14ac:dyDescent="0.25">
      <c r="A10744" t="s">
        <v>2721</v>
      </c>
      <c r="B10744" t="s">
        <v>2722</v>
      </c>
      <c r="C10744" t="s">
        <v>2723</v>
      </c>
      <c r="D10744" s="1">
        <v>42563</v>
      </c>
      <c r="E10744" s="2">
        <v>15</v>
      </c>
      <c r="F10744" t="s">
        <v>2725</v>
      </c>
      <c r="G10744" t="s">
        <v>3345</v>
      </c>
    </row>
    <row r="10745" spans="1:7" x14ac:dyDescent="0.25">
      <c r="A10745" t="s">
        <v>2721</v>
      </c>
      <c r="B10745" t="s">
        <v>2722</v>
      </c>
      <c r="C10745" t="s">
        <v>2723</v>
      </c>
      <c r="D10745" s="1">
        <v>42563</v>
      </c>
      <c r="E10745" s="2">
        <v>15</v>
      </c>
      <c r="F10745" t="s">
        <v>2726</v>
      </c>
      <c r="G10745" t="s">
        <v>3345</v>
      </c>
    </row>
    <row r="10746" spans="1:7" x14ac:dyDescent="0.25">
      <c r="A10746" t="s">
        <v>2153</v>
      </c>
      <c r="B10746" t="s">
        <v>614</v>
      </c>
      <c r="C10746" t="s">
        <v>1310</v>
      </c>
      <c r="D10746" s="1">
        <v>42563</v>
      </c>
      <c r="E10746" s="2">
        <v>10</v>
      </c>
      <c r="F10746" t="s">
        <v>2154</v>
      </c>
      <c r="G10746" t="s">
        <v>1245</v>
      </c>
    </row>
    <row r="10747" spans="1:7" x14ac:dyDescent="0.25">
      <c r="A10747" t="s">
        <v>1590</v>
      </c>
      <c r="B10747" t="s">
        <v>1591</v>
      </c>
      <c r="C10747" t="s">
        <v>1592</v>
      </c>
      <c r="D10747" s="1">
        <v>42563</v>
      </c>
      <c r="E10747" s="2">
        <v>5</v>
      </c>
      <c r="F10747" t="s">
        <v>1593</v>
      </c>
      <c r="G10747" t="s">
        <v>1245</v>
      </c>
    </row>
    <row r="10748" spans="1:7" x14ac:dyDescent="0.25">
      <c r="A10748" t="s">
        <v>87</v>
      </c>
      <c r="B10748" t="s">
        <v>88</v>
      </c>
      <c r="C10748" t="s">
        <v>89</v>
      </c>
      <c r="D10748" s="1">
        <v>42563</v>
      </c>
      <c r="E10748" s="2">
        <v>25</v>
      </c>
      <c r="F10748" t="s">
        <v>90</v>
      </c>
      <c r="G10748" t="s">
        <v>1695</v>
      </c>
    </row>
    <row r="10749" spans="1:7" x14ac:dyDescent="0.25">
      <c r="A10749" t="s">
        <v>87</v>
      </c>
      <c r="B10749" t="s">
        <v>88</v>
      </c>
      <c r="C10749" t="s">
        <v>89</v>
      </c>
      <c r="D10749" s="1">
        <v>42563</v>
      </c>
      <c r="E10749" s="2">
        <v>25</v>
      </c>
      <c r="F10749" t="s">
        <v>91</v>
      </c>
      <c r="G10749" t="s">
        <v>1695</v>
      </c>
    </row>
    <row r="10750" spans="1:7" x14ac:dyDescent="0.25">
      <c r="A10750" t="s">
        <v>87</v>
      </c>
      <c r="B10750" t="s">
        <v>88</v>
      </c>
      <c r="C10750" t="s">
        <v>89</v>
      </c>
      <c r="D10750" s="1">
        <v>42563</v>
      </c>
      <c r="E10750" s="2">
        <v>25</v>
      </c>
      <c r="F10750" t="s">
        <v>91</v>
      </c>
      <c r="G10750" t="s">
        <v>1695</v>
      </c>
    </row>
    <row r="10751" spans="1:7" x14ac:dyDescent="0.25">
      <c r="A10751" t="s">
        <v>87</v>
      </c>
      <c r="B10751" t="s">
        <v>88</v>
      </c>
      <c r="C10751" t="s">
        <v>89</v>
      </c>
      <c r="D10751" s="1">
        <v>42563</v>
      </c>
      <c r="E10751" s="2">
        <v>25</v>
      </c>
      <c r="F10751" t="s">
        <v>92</v>
      </c>
      <c r="G10751" t="s">
        <v>1695</v>
      </c>
    </row>
    <row r="10752" spans="1:7" x14ac:dyDescent="0.25">
      <c r="A10752" t="s">
        <v>82</v>
      </c>
      <c r="B10752" t="s">
        <v>83</v>
      </c>
      <c r="C10752" t="s">
        <v>84</v>
      </c>
      <c r="D10752" s="1">
        <v>42563</v>
      </c>
      <c r="E10752" s="2">
        <v>10</v>
      </c>
      <c r="F10752" t="s">
        <v>85</v>
      </c>
      <c r="G10752" t="s">
        <v>1245</v>
      </c>
    </row>
    <row r="10753" spans="1:7" x14ac:dyDescent="0.25">
      <c r="A10753" t="s">
        <v>82</v>
      </c>
      <c r="B10753" t="s">
        <v>83</v>
      </c>
      <c r="C10753" t="s">
        <v>84</v>
      </c>
      <c r="D10753" s="1">
        <v>42563</v>
      </c>
      <c r="E10753" s="2">
        <v>10</v>
      </c>
      <c r="F10753" t="s">
        <v>86</v>
      </c>
      <c r="G10753" t="s">
        <v>1245</v>
      </c>
    </row>
    <row r="10754" spans="1:7" x14ac:dyDescent="0.25">
      <c r="A10754" t="s">
        <v>53</v>
      </c>
      <c r="B10754" t="s">
        <v>54</v>
      </c>
      <c r="C10754" t="s">
        <v>55</v>
      </c>
      <c r="D10754" s="1">
        <v>42565</v>
      </c>
      <c r="E10754" s="2">
        <v>125</v>
      </c>
      <c r="F10754" t="s">
        <v>56</v>
      </c>
      <c r="G10754" t="s">
        <v>34</v>
      </c>
    </row>
    <row r="10755" spans="1:7" x14ac:dyDescent="0.25">
      <c r="A10755" t="s">
        <v>53</v>
      </c>
      <c r="B10755" t="s">
        <v>54</v>
      </c>
      <c r="C10755" t="s">
        <v>55</v>
      </c>
      <c r="D10755" s="1">
        <v>42565</v>
      </c>
      <c r="E10755" s="2">
        <v>125</v>
      </c>
      <c r="F10755" t="s">
        <v>57</v>
      </c>
      <c r="G10755" t="s">
        <v>34</v>
      </c>
    </row>
    <row r="10756" spans="1:7" x14ac:dyDescent="0.25">
      <c r="A10756" t="s">
        <v>40</v>
      </c>
      <c r="B10756" t="s">
        <v>41</v>
      </c>
      <c r="C10756" t="s">
        <v>42</v>
      </c>
      <c r="D10756" s="1">
        <v>42565</v>
      </c>
      <c r="E10756" s="2">
        <v>166.66</v>
      </c>
      <c r="F10756" t="s">
        <v>43</v>
      </c>
      <c r="G10756" t="s">
        <v>2609</v>
      </c>
    </row>
    <row r="10757" spans="1:7" x14ac:dyDescent="0.25">
      <c r="A10757" t="s">
        <v>2285</v>
      </c>
      <c r="B10757" t="s">
        <v>2286</v>
      </c>
      <c r="C10757" t="s">
        <v>2287</v>
      </c>
      <c r="D10757" s="1">
        <v>42565</v>
      </c>
      <c r="E10757" s="2">
        <v>83.33</v>
      </c>
      <c r="G10757" t="s">
        <v>34</v>
      </c>
    </row>
    <row r="10758" spans="1:7" x14ac:dyDescent="0.25">
      <c r="A10758" t="s">
        <v>44</v>
      </c>
      <c r="B10758" t="s">
        <v>45</v>
      </c>
      <c r="C10758" t="s">
        <v>46</v>
      </c>
      <c r="D10758" s="1">
        <v>42565</v>
      </c>
      <c r="E10758" s="2">
        <v>83.33</v>
      </c>
      <c r="F10758" t="s">
        <v>47</v>
      </c>
      <c r="G10758" t="s">
        <v>34</v>
      </c>
    </row>
    <row r="10759" spans="1:7" x14ac:dyDescent="0.25">
      <c r="A10759" t="s">
        <v>44</v>
      </c>
      <c r="B10759" t="s">
        <v>45</v>
      </c>
      <c r="C10759" t="s">
        <v>46</v>
      </c>
      <c r="D10759" s="1">
        <v>42565</v>
      </c>
      <c r="E10759" s="2">
        <v>83.33</v>
      </c>
      <c r="F10759" t="s">
        <v>48</v>
      </c>
      <c r="G10759" t="s">
        <v>34</v>
      </c>
    </row>
    <row r="10760" spans="1:7" x14ac:dyDescent="0.25">
      <c r="A10760" t="s">
        <v>10</v>
      </c>
      <c r="B10760" t="s">
        <v>11</v>
      </c>
      <c r="C10760" t="s">
        <v>12</v>
      </c>
      <c r="D10760" s="1">
        <v>42565</v>
      </c>
      <c r="E10760" s="2">
        <v>83.33</v>
      </c>
      <c r="G10760" t="s">
        <v>34</v>
      </c>
    </row>
    <row r="10761" spans="1:7" x14ac:dyDescent="0.25">
      <c r="A10761" t="s">
        <v>49</v>
      </c>
      <c r="B10761" t="s">
        <v>50</v>
      </c>
      <c r="C10761" t="s">
        <v>51</v>
      </c>
      <c r="D10761" s="1">
        <v>42565</v>
      </c>
      <c r="E10761" s="2">
        <v>125</v>
      </c>
      <c r="F10761" t="s">
        <v>52</v>
      </c>
      <c r="G10761" t="s">
        <v>34</v>
      </c>
    </row>
    <row r="10762" spans="1:7" x14ac:dyDescent="0.25">
      <c r="A10762" t="s">
        <v>3275</v>
      </c>
      <c r="B10762" t="s">
        <v>3276</v>
      </c>
      <c r="C10762" t="s">
        <v>3277</v>
      </c>
      <c r="D10762" s="1">
        <v>42565</v>
      </c>
      <c r="E10762" s="2">
        <v>50</v>
      </c>
      <c r="F10762" t="s">
        <v>3278</v>
      </c>
      <c r="G10762" t="s">
        <v>3155</v>
      </c>
    </row>
    <row r="10763" spans="1:7" x14ac:dyDescent="0.25">
      <c r="A10763" t="s">
        <v>1257</v>
      </c>
      <c r="B10763" t="s">
        <v>1258</v>
      </c>
      <c r="C10763" t="s">
        <v>1259</v>
      </c>
      <c r="D10763" s="1">
        <v>42565</v>
      </c>
      <c r="E10763" s="2">
        <v>83.33</v>
      </c>
      <c r="F10763" t="s">
        <v>1260</v>
      </c>
      <c r="G10763" t="s">
        <v>34</v>
      </c>
    </row>
    <row r="10764" spans="1:7" x14ac:dyDescent="0.25">
      <c r="A10764" t="s">
        <v>1704</v>
      </c>
      <c r="B10764" t="s">
        <v>1705</v>
      </c>
      <c r="C10764" t="s">
        <v>1706</v>
      </c>
      <c r="D10764" s="1">
        <v>42574</v>
      </c>
      <c r="E10764" s="2">
        <v>83.33</v>
      </c>
      <c r="G10764" t="s">
        <v>34</v>
      </c>
    </row>
    <row r="10765" spans="1:7" x14ac:dyDescent="0.25">
      <c r="A10765" t="s">
        <v>1743</v>
      </c>
      <c r="B10765" t="s">
        <v>1744</v>
      </c>
      <c r="C10765" t="s">
        <v>1745</v>
      </c>
      <c r="D10765" s="1">
        <v>42574</v>
      </c>
      <c r="E10765" s="2">
        <v>100</v>
      </c>
      <c r="F10765" t="s">
        <v>1746</v>
      </c>
      <c r="G10765" t="s">
        <v>34</v>
      </c>
    </row>
    <row r="10766" spans="1:7" x14ac:dyDescent="0.25">
      <c r="A10766" t="s">
        <v>1085</v>
      </c>
      <c r="B10766" t="s">
        <v>1086</v>
      </c>
      <c r="C10766" t="s">
        <v>1087</v>
      </c>
      <c r="D10766" s="1">
        <v>42574</v>
      </c>
      <c r="E10766" s="2">
        <v>5000</v>
      </c>
      <c r="G10766" t="s">
        <v>1088</v>
      </c>
    </row>
    <row r="10767" spans="1:7" x14ac:dyDescent="0.25">
      <c r="A10767" t="s">
        <v>3445</v>
      </c>
      <c r="B10767" t="s">
        <v>2459</v>
      </c>
      <c r="C10767" t="s">
        <v>3446</v>
      </c>
      <c r="D10767" s="1">
        <v>42574</v>
      </c>
      <c r="E10767" s="2">
        <v>250</v>
      </c>
      <c r="F10767" t="s">
        <v>3447</v>
      </c>
      <c r="G10767" t="s">
        <v>424</v>
      </c>
    </row>
    <row r="10768" spans="1:7" x14ac:dyDescent="0.25">
      <c r="A10768" t="s">
        <v>2634</v>
      </c>
      <c r="B10768" t="s">
        <v>2635</v>
      </c>
      <c r="C10768" t="s">
        <v>2636</v>
      </c>
      <c r="D10768" s="1">
        <v>42574</v>
      </c>
      <c r="E10768" s="2">
        <v>100</v>
      </c>
      <c r="F10768" t="s">
        <v>2637</v>
      </c>
      <c r="G10768" t="s">
        <v>2638</v>
      </c>
    </row>
    <row r="10769" spans="1:7" x14ac:dyDescent="0.25">
      <c r="A10769" t="s">
        <v>2634</v>
      </c>
      <c r="B10769" t="s">
        <v>2635</v>
      </c>
      <c r="C10769" t="s">
        <v>2636</v>
      </c>
      <c r="D10769" s="1">
        <v>42574</v>
      </c>
      <c r="E10769" s="2">
        <v>100</v>
      </c>
      <c r="F10769" t="s">
        <v>2639</v>
      </c>
      <c r="G10769" t="s">
        <v>2638</v>
      </c>
    </row>
    <row r="10770" spans="1:7" x14ac:dyDescent="0.25">
      <c r="A10770" t="s">
        <v>2634</v>
      </c>
      <c r="B10770" t="s">
        <v>2635</v>
      </c>
      <c r="C10770" t="s">
        <v>2636</v>
      </c>
      <c r="D10770" s="1">
        <v>42574</v>
      </c>
      <c r="E10770" s="2">
        <v>100</v>
      </c>
      <c r="F10770" t="s">
        <v>2639</v>
      </c>
      <c r="G10770" t="s">
        <v>2638</v>
      </c>
    </row>
    <row r="10771" spans="1:7" x14ac:dyDescent="0.25">
      <c r="A10771" t="s">
        <v>3640</v>
      </c>
      <c r="B10771" t="s">
        <v>1430</v>
      </c>
      <c r="C10771" t="s">
        <v>1015</v>
      </c>
      <c r="D10771" s="1">
        <v>42574</v>
      </c>
      <c r="E10771" s="2">
        <v>65</v>
      </c>
      <c r="G10771" t="s">
        <v>67</v>
      </c>
    </row>
    <row r="10772" spans="1:7" x14ac:dyDescent="0.25">
      <c r="A10772" t="s">
        <v>475</v>
      </c>
      <c r="B10772" t="s">
        <v>476</v>
      </c>
      <c r="D10772" s="1">
        <v>42574</v>
      </c>
      <c r="E10772" s="2">
        <v>5000</v>
      </c>
      <c r="F10772" t="s">
        <v>477</v>
      </c>
      <c r="G10772" t="s">
        <v>478</v>
      </c>
    </row>
    <row r="10773" spans="1:7" x14ac:dyDescent="0.25">
      <c r="A10773" t="s">
        <v>475</v>
      </c>
      <c r="B10773" t="s">
        <v>476</v>
      </c>
      <c r="D10773" s="1">
        <v>42574</v>
      </c>
      <c r="E10773" s="2">
        <v>5000</v>
      </c>
      <c r="F10773" t="s">
        <v>477</v>
      </c>
      <c r="G10773" t="s">
        <v>114</v>
      </c>
    </row>
    <row r="10774" spans="1:7" x14ac:dyDescent="0.25">
      <c r="A10774" t="s">
        <v>832</v>
      </c>
      <c r="B10774" t="s">
        <v>833</v>
      </c>
      <c r="D10774" s="1">
        <v>42574</v>
      </c>
      <c r="E10774" s="2">
        <v>28484</v>
      </c>
      <c r="F10774" t="s">
        <v>834</v>
      </c>
      <c r="G10774" t="s">
        <v>1300</v>
      </c>
    </row>
    <row r="10775" spans="1:7" x14ac:dyDescent="0.25">
      <c r="A10775" t="s">
        <v>3666</v>
      </c>
      <c r="B10775" t="s">
        <v>3667</v>
      </c>
      <c r="D10775" s="1">
        <v>42574</v>
      </c>
      <c r="E10775" s="2">
        <v>250000</v>
      </c>
      <c r="G10775" t="s">
        <v>3668</v>
      </c>
    </row>
    <row r="10776" spans="1:7" x14ac:dyDescent="0.25">
      <c r="A10776" t="s">
        <v>660</v>
      </c>
      <c r="B10776" t="s">
        <v>661</v>
      </c>
      <c r="D10776" s="1">
        <v>42574</v>
      </c>
      <c r="E10776" s="2">
        <v>10500</v>
      </c>
      <c r="F10776" t="s">
        <v>662</v>
      </c>
      <c r="G10776" t="s">
        <v>3669</v>
      </c>
    </row>
    <row r="10777" spans="1:7" x14ac:dyDescent="0.25">
      <c r="A10777" t="s">
        <v>1860</v>
      </c>
      <c r="B10777" t="s">
        <v>1861</v>
      </c>
      <c r="D10777" s="1">
        <v>42577</v>
      </c>
      <c r="E10777" s="2">
        <v>2119.58</v>
      </c>
      <c r="G10777" t="s">
        <v>3649</v>
      </c>
    </row>
    <row r="10778" spans="1:7" x14ac:dyDescent="0.25">
      <c r="A10778" t="s">
        <v>767</v>
      </c>
      <c r="B10778" t="s">
        <v>768</v>
      </c>
      <c r="D10778" s="1">
        <v>42577</v>
      </c>
      <c r="E10778" s="2">
        <v>2250</v>
      </c>
      <c r="G10778" t="s">
        <v>3670</v>
      </c>
    </row>
    <row r="10779" spans="1:7" x14ac:dyDescent="0.25">
      <c r="A10779" t="s">
        <v>3658</v>
      </c>
      <c r="B10779" t="s">
        <v>3659</v>
      </c>
      <c r="C10779" t="s">
        <v>3660</v>
      </c>
      <c r="D10779" s="1">
        <v>42592</v>
      </c>
      <c r="E10779" s="2">
        <v>83.34</v>
      </c>
      <c r="F10779" t="s">
        <v>3661</v>
      </c>
      <c r="G10779" t="s">
        <v>34</v>
      </c>
    </row>
    <row r="10780" spans="1:7" x14ac:dyDescent="0.25">
      <c r="A10780" t="s">
        <v>3275</v>
      </c>
      <c r="B10780" t="s">
        <v>3276</v>
      </c>
      <c r="C10780" t="s">
        <v>3277</v>
      </c>
      <c r="D10780" s="1">
        <v>42597</v>
      </c>
      <c r="E10780" s="2">
        <v>50</v>
      </c>
      <c r="F10780" t="s">
        <v>3278</v>
      </c>
      <c r="G10780" t="s">
        <v>3155</v>
      </c>
    </row>
    <row r="10781" spans="1:7" x14ac:dyDescent="0.25">
      <c r="A10781" t="s">
        <v>1257</v>
      </c>
      <c r="B10781" t="s">
        <v>1258</v>
      </c>
      <c r="C10781" t="s">
        <v>1259</v>
      </c>
      <c r="D10781" s="1">
        <v>42597</v>
      </c>
      <c r="E10781" s="2">
        <v>83.33</v>
      </c>
      <c r="F10781" t="s">
        <v>1260</v>
      </c>
      <c r="G10781" t="s">
        <v>34</v>
      </c>
    </row>
    <row r="10782" spans="1:7" x14ac:dyDescent="0.25">
      <c r="A10782" t="s">
        <v>49</v>
      </c>
      <c r="B10782" t="s">
        <v>50</v>
      </c>
      <c r="C10782" t="s">
        <v>51</v>
      </c>
      <c r="D10782" s="1">
        <v>42597</v>
      </c>
      <c r="E10782" s="2">
        <v>125</v>
      </c>
      <c r="F10782" t="s">
        <v>52</v>
      </c>
      <c r="G10782" t="s">
        <v>34</v>
      </c>
    </row>
    <row r="10783" spans="1:7" x14ac:dyDescent="0.25">
      <c r="A10783" t="s">
        <v>10</v>
      </c>
      <c r="B10783" t="s">
        <v>11</v>
      </c>
      <c r="C10783" t="s">
        <v>12</v>
      </c>
      <c r="D10783" s="1">
        <v>42597</v>
      </c>
      <c r="E10783" s="2">
        <v>83.33</v>
      </c>
      <c r="G10783" t="s">
        <v>34</v>
      </c>
    </row>
    <row r="10784" spans="1:7" x14ac:dyDescent="0.25">
      <c r="A10784" t="s">
        <v>44</v>
      </c>
      <c r="B10784" t="s">
        <v>45</v>
      </c>
      <c r="C10784" t="s">
        <v>46</v>
      </c>
      <c r="D10784" s="1">
        <v>42597</v>
      </c>
      <c r="E10784" s="2">
        <v>83.33</v>
      </c>
      <c r="F10784" t="s">
        <v>47</v>
      </c>
      <c r="G10784" t="s">
        <v>34</v>
      </c>
    </row>
    <row r="10785" spans="1:7" x14ac:dyDescent="0.25">
      <c r="A10785" t="s">
        <v>44</v>
      </c>
      <c r="B10785" t="s">
        <v>45</v>
      </c>
      <c r="C10785" t="s">
        <v>46</v>
      </c>
      <c r="D10785" s="1">
        <v>42597</v>
      </c>
      <c r="E10785" s="2">
        <v>83.33</v>
      </c>
      <c r="F10785" t="s">
        <v>48</v>
      </c>
      <c r="G10785" t="s">
        <v>34</v>
      </c>
    </row>
    <row r="10786" spans="1:7" x14ac:dyDescent="0.25">
      <c r="A10786" t="s">
        <v>40</v>
      </c>
      <c r="B10786" t="s">
        <v>41</v>
      </c>
      <c r="C10786" t="s">
        <v>42</v>
      </c>
      <c r="D10786" s="1">
        <v>42597</v>
      </c>
      <c r="E10786" s="2">
        <v>166.66</v>
      </c>
      <c r="F10786" t="s">
        <v>43</v>
      </c>
      <c r="G10786" t="s">
        <v>2609</v>
      </c>
    </row>
    <row r="10787" spans="1:7" x14ac:dyDescent="0.25">
      <c r="A10787" t="s">
        <v>2285</v>
      </c>
      <c r="B10787" t="s">
        <v>2286</v>
      </c>
      <c r="C10787" t="s">
        <v>2287</v>
      </c>
      <c r="D10787" s="1">
        <v>42597</v>
      </c>
      <c r="E10787" s="2">
        <v>83.33</v>
      </c>
      <c r="G10787" t="s">
        <v>34</v>
      </c>
    </row>
    <row r="10788" spans="1:7" x14ac:dyDescent="0.25">
      <c r="A10788" t="s">
        <v>53</v>
      </c>
      <c r="B10788" t="s">
        <v>54</v>
      </c>
      <c r="C10788" t="s">
        <v>55</v>
      </c>
      <c r="D10788" s="1">
        <v>42597</v>
      </c>
      <c r="E10788" s="2">
        <v>125</v>
      </c>
      <c r="F10788" t="s">
        <v>56</v>
      </c>
      <c r="G10788" t="s">
        <v>34</v>
      </c>
    </row>
    <row r="10789" spans="1:7" x14ac:dyDescent="0.25">
      <c r="A10789" t="s">
        <v>53</v>
      </c>
      <c r="B10789" t="s">
        <v>54</v>
      </c>
      <c r="C10789" t="s">
        <v>55</v>
      </c>
      <c r="D10789" s="1">
        <v>42597</v>
      </c>
      <c r="E10789" s="2">
        <v>125</v>
      </c>
      <c r="F10789" t="s">
        <v>57</v>
      </c>
      <c r="G10789" t="s">
        <v>34</v>
      </c>
    </row>
    <row r="10790" spans="1:7" x14ac:dyDescent="0.25">
      <c r="A10790" t="s">
        <v>482</v>
      </c>
      <c r="B10790" t="s">
        <v>483</v>
      </c>
      <c r="C10790" t="s">
        <v>484</v>
      </c>
      <c r="D10790" s="1">
        <v>42604</v>
      </c>
      <c r="E10790" s="2">
        <v>125</v>
      </c>
      <c r="F10790" t="s">
        <v>485</v>
      </c>
      <c r="G10790" t="s">
        <v>2271</v>
      </c>
    </row>
    <row r="10791" spans="1:7" x14ac:dyDescent="0.25">
      <c r="A10791" t="s">
        <v>2451</v>
      </c>
      <c r="B10791" t="s">
        <v>2452</v>
      </c>
      <c r="D10791" s="1">
        <v>42604</v>
      </c>
      <c r="E10791" s="2">
        <v>1500</v>
      </c>
      <c r="F10791" t="s">
        <v>2453</v>
      </c>
      <c r="G10791" t="s">
        <v>1816</v>
      </c>
    </row>
    <row r="10792" spans="1:7" x14ac:dyDescent="0.25">
      <c r="A10792" t="s">
        <v>26</v>
      </c>
      <c r="B10792" t="s">
        <v>27</v>
      </c>
      <c r="D10792" s="1">
        <v>42604</v>
      </c>
      <c r="E10792" s="2">
        <v>1000</v>
      </c>
      <c r="F10792" t="s">
        <v>28</v>
      </c>
      <c r="G10792" t="s">
        <v>34</v>
      </c>
    </row>
    <row r="10793" spans="1:7" x14ac:dyDescent="0.25">
      <c r="A10793" t="s">
        <v>26</v>
      </c>
      <c r="B10793" t="s">
        <v>27</v>
      </c>
      <c r="D10793" s="1">
        <v>42604</v>
      </c>
      <c r="E10793" s="2">
        <v>1000</v>
      </c>
      <c r="F10793" t="s">
        <v>29</v>
      </c>
      <c r="G10793" t="s">
        <v>34</v>
      </c>
    </row>
    <row r="10794" spans="1:7" x14ac:dyDescent="0.25">
      <c r="A10794" t="s">
        <v>1860</v>
      </c>
      <c r="B10794" t="s">
        <v>1861</v>
      </c>
      <c r="D10794" s="1">
        <v>42604</v>
      </c>
      <c r="E10794" s="2">
        <v>40</v>
      </c>
      <c r="G10794" t="s">
        <v>2060</v>
      </c>
    </row>
    <row r="10795" spans="1:7" x14ac:dyDescent="0.25">
      <c r="A10795" t="s">
        <v>1860</v>
      </c>
      <c r="B10795" t="s">
        <v>1861</v>
      </c>
      <c r="D10795" s="1">
        <v>42604</v>
      </c>
      <c r="E10795" s="2">
        <v>440</v>
      </c>
      <c r="G10795" t="s">
        <v>2060</v>
      </c>
    </row>
    <row r="10796" spans="1:7" x14ac:dyDescent="0.25">
      <c r="A10796" t="s">
        <v>3651</v>
      </c>
      <c r="B10796" t="s">
        <v>3652</v>
      </c>
      <c r="D10796" s="1">
        <v>42604</v>
      </c>
      <c r="E10796" s="2">
        <v>83.34</v>
      </c>
      <c r="F10796" t="s">
        <v>3653</v>
      </c>
      <c r="G10796" t="s">
        <v>34</v>
      </c>
    </row>
    <row r="10797" spans="1:7" x14ac:dyDescent="0.25">
      <c r="A10797" t="s">
        <v>2265</v>
      </c>
      <c r="B10797" t="s">
        <v>2266</v>
      </c>
      <c r="D10797" s="1">
        <v>42604</v>
      </c>
      <c r="E10797" s="2">
        <v>3000</v>
      </c>
      <c r="G10797" t="s">
        <v>1816</v>
      </c>
    </row>
    <row r="10798" spans="1:7" x14ac:dyDescent="0.25">
      <c r="A10798" t="s">
        <v>3671</v>
      </c>
      <c r="B10798" t="s">
        <v>3672</v>
      </c>
      <c r="C10798" t="s">
        <v>1015</v>
      </c>
      <c r="D10798" s="1">
        <v>42604</v>
      </c>
      <c r="E10798" s="2">
        <v>20</v>
      </c>
      <c r="G10798" t="s">
        <v>67</v>
      </c>
    </row>
    <row r="10799" spans="1:7" x14ac:dyDescent="0.25">
      <c r="A10799" t="s">
        <v>1743</v>
      </c>
      <c r="B10799" t="s">
        <v>1744</v>
      </c>
      <c r="C10799" t="s">
        <v>1745</v>
      </c>
      <c r="D10799" s="1">
        <v>42604</v>
      </c>
      <c r="E10799" s="2">
        <v>100</v>
      </c>
      <c r="F10799" t="s">
        <v>1746</v>
      </c>
      <c r="G10799" t="s">
        <v>34</v>
      </c>
    </row>
    <row r="10800" spans="1:7" x14ac:dyDescent="0.25">
      <c r="A10800" t="s">
        <v>3673</v>
      </c>
      <c r="B10800" t="s">
        <v>3674</v>
      </c>
      <c r="C10800" t="s">
        <v>3675</v>
      </c>
      <c r="D10800" s="1">
        <v>42604</v>
      </c>
      <c r="E10800" s="2">
        <v>50</v>
      </c>
      <c r="G10800" t="s">
        <v>1725</v>
      </c>
    </row>
    <row r="10801" spans="1:7" x14ac:dyDescent="0.25">
      <c r="A10801" t="s">
        <v>1704</v>
      </c>
      <c r="B10801" t="s">
        <v>1705</v>
      </c>
      <c r="C10801" t="s">
        <v>1706</v>
      </c>
      <c r="D10801" s="1">
        <v>42604</v>
      </c>
      <c r="E10801" s="2">
        <v>83.33</v>
      </c>
      <c r="G10801" t="s">
        <v>34</v>
      </c>
    </row>
    <row r="10802" spans="1:7" x14ac:dyDescent="0.25">
      <c r="A10802" t="s">
        <v>1483</v>
      </c>
      <c r="B10802" t="s">
        <v>1484</v>
      </c>
      <c r="C10802" t="s">
        <v>1485</v>
      </c>
      <c r="D10802" s="1">
        <v>42604</v>
      </c>
      <c r="E10802" s="2">
        <v>225</v>
      </c>
      <c r="F10802" t="s">
        <v>1486</v>
      </c>
      <c r="G10802" t="s">
        <v>2060</v>
      </c>
    </row>
    <row r="10803" spans="1:7" x14ac:dyDescent="0.25">
      <c r="A10803" t="s">
        <v>2584</v>
      </c>
      <c r="B10803" t="s">
        <v>2585</v>
      </c>
      <c r="C10803" t="s">
        <v>758</v>
      </c>
      <c r="D10803" s="1">
        <v>42604</v>
      </c>
      <c r="E10803" s="2">
        <v>75</v>
      </c>
      <c r="F10803" t="s">
        <v>2586</v>
      </c>
      <c r="G10803" t="s">
        <v>114</v>
      </c>
    </row>
    <row r="10804" spans="1:7" x14ac:dyDescent="0.25">
      <c r="A10804" t="s">
        <v>188</v>
      </c>
      <c r="B10804" t="s">
        <v>189</v>
      </c>
      <c r="C10804" t="s">
        <v>190</v>
      </c>
      <c r="D10804" s="1">
        <v>42604</v>
      </c>
      <c r="E10804" s="2">
        <v>185</v>
      </c>
      <c r="F10804" t="s">
        <v>191</v>
      </c>
      <c r="G10804" t="s">
        <v>1272</v>
      </c>
    </row>
    <row r="10805" spans="1:7" x14ac:dyDescent="0.25">
      <c r="A10805" t="s">
        <v>188</v>
      </c>
      <c r="B10805" t="s">
        <v>189</v>
      </c>
      <c r="C10805" t="s">
        <v>190</v>
      </c>
      <c r="D10805" s="1">
        <v>42604</v>
      </c>
      <c r="E10805" s="2">
        <v>185</v>
      </c>
      <c r="F10805" t="s">
        <v>191</v>
      </c>
      <c r="G10805" t="s">
        <v>1272</v>
      </c>
    </row>
    <row r="10806" spans="1:7" x14ac:dyDescent="0.25">
      <c r="A10806" t="s">
        <v>3658</v>
      </c>
      <c r="B10806" t="s">
        <v>3659</v>
      </c>
      <c r="C10806" t="s">
        <v>3660</v>
      </c>
      <c r="D10806" s="1">
        <v>42604</v>
      </c>
      <c r="E10806" s="2">
        <v>83.34</v>
      </c>
      <c r="F10806" t="s">
        <v>3661</v>
      </c>
      <c r="G10806" t="s">
        <v>34</v>
      </c>
    </row>
    <row r="10807" spans="1:7" x14ac:dyDescent="0.25">
      <c r="A10807" t="s">
        <v>3535</v>
      </c>
      <c r="B10807" t="s">
        <v>3536</v>
      </c>
      <c r="C10807" t="s">
        <v>681</v>
      </c>
      <c r="D10807" s="1">
        <v>42604</v>
      </c>
      <c r="E10807" s="2">
        <v>1000</v>
      </c>
      <c r="F10807" t="s">
        <v>3537</v>
      </c>
      <c r="G10807" t="s">
        <v>34</v>
      </c>
    </row>
    <row r="10808" spans="1:7" x14ac:dyDescent="0.25">
      <c r="A10808" t="s">
        <v>3535</v>
      </c>
      <c r="B10808" t="s">
        <v>3536</v>
      </c>
      <c r="C10808" t="s">
        <v>681</v>
      </c>
      <c r="D10808" s="1">
        <v>42604</v>
      </c>
      <c r="E10808" s="2">
        <v>1000</v>
      </c>
      <c r="F10808" t="s">
        <v>3538</v>
      </c>
      <c r="G10808" t="s">
        <v>34</v>
      </c>
    </row>
    <row r="10809" spans="1:7" x14ac:dyDescent="0.25">
      <c r="A10809" t="s">
        <v>3535</v>
      </c>
      <c r="B10809" t="s">
        <v>3536</v>
      </c>
      <c r="C10809" t="s">
        <v>681</v>
      </c>
      <c r="D10809" s="1">
        <v>42604</v>
      </c>
      <c r="E10809" s="2">
        <v>1000</v>
      </c>
      <c r="F10809" t="s">
        <v>3539</v>
      </c>
      <c r="G10809" t="s">
        <v>34</v>
      </c>
    </row>
    <row r="10810" spans="1:7" x14ac:dyDescent="0.25">
      <c r="A10810" t="s">
        <v>934</v>
      </c>
      <c r="B10810" t="s">
        <v>935</v>
      </c>
      <c r="C10810" t="s">
        <v>936</v>
      </c>
      <c r="D10810" s="1">
        <v>42604</v>
      </c>
      <c r="E10810" s="2">
        <v>1500</v>
      </c>
      <c r="F10810" t="s">
        <v>937</v>
      </c>
      <c r="G10810" t="s">
        <v>34</v>
      </c>
    </row>
    <row r="10811" spans="1:7" x14ac:dyDescent="0.25">
      <c r="A10811" t="s">
        <v>146</v>
      </c>
      <c r="B10811" t="s">
        <v>147</v>
      </c>
      <c r="C10811" t="s">
        <v>148</v>
      </c>
      <c r="D10811" s="1">
        <v>42604</v>
      </c>
      <c r="E10811" s="2">
        <v>50</v>
      </c>
      <c r="F10811" t="s">
        <v>149</v>
      </c>
      <c r="G10811" t="s">
        <v>2456</v>
      </c>
    </row>
    <row r="10812" spans="1:7" x14ac:dyDescent="0.25">
      <c r="A10812" t="s">
        <v>146</v>
      </c>
      <c r="B10812" t="s">
        <v>147</v>
      </c>
      <c r="C10812" t="s">
        <v>148</v>
      </c>
      <c r="D10812" s="1">
        <v>42604</v>
      </c>
      <c r="E10812" s="2">
        <v>50</v>
      </c>
      <c r="F10812" t="s">
        <v>150</v>
      </c>
      <c r="G10812" t="s">
        <v>2456</v>
      </c>
    </row>
    <row r="10813" spans="1:7" x14ac:dyDescent="0.25">
      <c r="A10813" t="s">
        <v>2444</v>
      </c>
      <c r="B10813" t="s">
        <v>2445</v>
      </c>
      <c r="C10813" t="s">
        <v>1802</v>
      </c>
      <c r="D10813" s="1">
        <v>42604</v>
      </c>
      <c r="E10813" s="2">
        <v>100</v>
      </c>
      <c r="F10813" t="s">
        <v>2446</v>
      </c>
      <c r="G10813" t="s">
        <v>1725</v>
      </c>
    </row>
    <row r="10814" spans="1:7" x14ac:dyDescent="0.25">
      <c r="A10814" t="s">
        <v>2634</v>
      </c>
      <c r="B10814" t="s">
        <v>2635</v>
      </c>
      <c r="C10814" t="s">
        <v>2636</v>
      </c>
      <c r="D10814" s="1">
        <v>42604</v>
      </c>
      <c r="E10814" s="2">
        <v>100</v>
      </c>
      <c r="F10814" t="s">
        <v>2637</v>
      </c>
      <c r="G10814" t="s">
        <v>2638</v>
      </c>
    </row>
    <row r="10815" spans="1:7" x14ac:dyDescent="0.25">
      <c r="A10815" t="s">
        <v>2634</v>
      </c>
      <c r="B10815" t="s">
        <v>2635</v>
      </c>
      <c r="C10815" t="s">
        <v>2636</v>
      </c>
      <c r="D10815" s="1">
        <v>42604</v>
      </c>
      <c r="E10815" s="2">
        <v>100</v>
      </c>
      <c r="F10815" t="s">
        <v>2639</v>
      </c>
      <c r="G10815" t="s">
        <v>2638</v>
      </c>
    </row>
    <row r="10816" spans="1:7" x14ac:dyDescent="0.25">
      <c r="A10816" t="s">
        <v>2634</v>
      </c>
      <c r="B10816" t="s">
        <v>2635</v>
      </c>
      <c r="C10816" t="s">
        <v>2636</v>
      </c>
      <c r="D10816" s="1">
        <v>42604</v>
      </c>
      <c r="E10816" s="2">
        <v>100</v>
      </c>
      <c r="F10816" t="s">
        <v>2639</v>
      </c>
      <c r="G10816" t="s">
        <v>2638</v>
      </c>
    </row>
    <row r="10817" spans="1:7" x14ac:dyDescent="0.25">
      <c r="A10817" t="s">
        <v>3658</v>
      </c>
      <c r="B10817" t="s">
        <v>3659</v>
      </c>
      <c r="C10817" t="s">
        <v>3660</v>
      </c>
      <c r="D10817" s="1">
        <v>42607</v>
      </c>
      <c r="E10817" s="2">
        <v>83.34</v>
      </c>
      <c r="F10817" t="s">
        <v>3661</v>
      </c>
      <c r="G10817" t="s">
        <v>34</v>
      </c>
    </row>
    <row r="10818" spans="1:7" x14ac:dyDescent="0.25">
      <c r="A10818" t="s">
        <v>151</v>
      </c>
      <c r="B10818" t="s">
        <v>152</v>
      </c>
      <c r="C10818" t="s">
        <v>153</v>
      </c>
      <c r="D10818" s="1">
        <v>42611</v>
      </c>
      <c r="E10818" s="2">
        <v>40</v>
      </c>
      <c r="F10818" t="s">
        <v>154</v>
      </c>
      <c r="G10818" t="s">
        <v>114</v>
      </c>
    </row>
    <row r="10819" spans="1:7" x14ac:dyDescent="0.25">
      <c r="A10819" t="s">
        <v>2272</v>
      </c>
      <c r="B10819" t="s">
        <v>2273</v>
      </c>
      <c r="C10819" t="s">
        <v>2274</v>
      </c>
      <c r="D10819" s="1">
        <v>42611</v>
      </c>
      <c r="E10819" s="2">
        <v>125</v>
      </c>
      <c r="F10819" t="s">
        <v>2275</v>
      </c>
      <c r="G10819" t="s">
        <v>2538</v>
      </c>
    </row>
    <row r="10820" spans="1:7" x14ac:dyDescent="0.25">
      <c r="A10820" t="s">
        <v>2272</v>
      </c>
      <c r="B10820" t="s">
        <v>2273</v>
      </c>
      <c r="C10820" t="s">
        <v>2274</v>
      </c>
      <c r="D10820" s="1">
        <v>42611</v>
      </c>
      <c r="E10820" s="2">
        <v>125</v>
      </c>
      <c r="F10820" t="s">
        <v>2276</v>
      </c>
      <c r="G10820" t="s">
        <v>2538</v>
      </c>
    </row>
    <row r="10821" spans="1:7" x14ac:dyDescent="0.25">
      <c r="A10821" t="s">
        <v>169</v>
      </c>
      <c r="B10821" t="s">
        <v>170</v>
      </c>
      <c r="C10821" t="s">
        <v>171</v>
      </c>
      <c r="D10821" s="1">
        <v>42611</v>
      </c>
      <c r="E10821" s="2">
        <v>10</v>
      </c>
      <c r="F10821" t="s">
        <v>172</v>
      </c>
      <c r="G10821" t="s">
        <v>1245</v>
      </c>
    </row>
    <row r="10822" spans="1:7" x14ac:dyDescent="0.25">
      <c r="A10822" t="s">
        <v>169</v>
      </c>
      <c r="B10822" t="s">
        <v>170</v>
      </c>
      <c r="C10822" t="s">
        <v>171</v>
      </c>
      <c r="D10822" s="1">
        <v>42611</v>
      </c>
      <c r="E10822" s="2">
        <v>10</v>
      </c>
      <c r="F10822" t="s">
        <v>173</v>
      </c>
      <c r="G10822" t="s">
        <v>1245</v>
      </c>
    </row>
    <row r="10823" spans="1:7" x14ac:dyDescent="0.25">
      <c r="A10823" t="s">
        <v>164</v>
      </c>
      <c r="B10823" t="s">
        <v>165</v>
      </c>
      <c r="C10823" t="s">
        <v>166</v>
      </c>
      <c r="D10823" s="1">
        <v>42611</v>
      </c>
      <c r="E10823" s="2">
        <v>25</v>
      </c>
      <c r="F10823" t="s">
        <v>167</v>
      </c>
      <c r="G10823" t="s">
        <v>1695</v>
      </c>
    </row>
    <row r="10824" spans="1:7" x14ac:dyDescent="0.25">
      <c r="A10824" t="s">
        <v>164</v>
      </c>
      <c r="B10824" t="s">
        <v>165</v>
      </c>
      <c r="C10824" t="s">
        <v>166</v>
      </c>
      <c r="D10824" s="1">
        <v>42611</v>
      </c>
      <c r="E10824" s="2">
        <v>25</v>
      </c>
      <c r="F10824" t="s">
        <v>168</v>
      </c>
      <c r="G10824" t="s">
        <v>1695</v>
      </c>
    </row>
    <row r="10825" spans="1:7" x14ac:dyDescent="0.25">
      <c r="A10825" t="s">
        <v>493</v>
      </c>
      <c r="B10825" t="s">
        <v>494</v>
      </c>
      <c r="C10825" t="s">
        <v>495</v>
      </c>
      <c r="D10825" s="1">
        <v>42611</v>
      </c>
      <c r="E10825" s="2">
        <v>10</v>
      </c>
      <c r="F10825" t="s">
        <v>496</v>
      </c>
      <c r="G10825" t="s">
        <v>2456</v>
      </c>
    </row>
    <row r="10826" spans="1:7" x14ac:dyDescent="0.25">
      <c r="A10826" t="s">
        <v>493</v>
      </c>
      <c r="B10826" t="s">
        <v>494</v>
      </c>
      <c r="C10826" t="s">
        <v>495</v>
      </c>
      <c r="D10826" s="1">
        <v>42611</v>
      </c>
      <c r="E10826" s="2">
        <v>10</v>
      </c>
      <c r="F10826" t="s">
        <v>497</v>
      </c>
      <c r="G10826" t="s">
        <v>2456</v>
      </c>
    </row>
    <row r="10827" spans="1:7" x14ac:dyDescent="0.25">
      <c r="A10827" t="s">
        <v>1464</v>
      </c>
      <c r="B10827" t="s">
        <v>1465</v>
      </c>
      <c r="C10827" t="s">
        <v>627</v>
      </c>
      <c r="D10827" s="1">
        <v>42611</v>
      </c>
      <c r="E10827" s="2">
        <v>20</v>
      </c>
      <c r="F10827" t="s">
        <v>1466</v>
      </c>
      <c r="G10827" t="s">
        <v>478</v>
      </c>
    </row>
    <row r="10828" spans="1:7" x14ac:dyDescent="0.25">
      <c r="A10828" t="s">
        <v>1464</v>
      </c>
      <c r="B10828" t="s">
        <v>1465</v>
      </c>
      <c r="C10828" t="s">
        <v>627</v>
      </c>
      <c r="D10828" s="1">
        <v>42611</v>
      </c>
      <c r="E10828" s="2">
        <v>20</v>
      </c>
      <c r="F10828" t="s">
        <v>1466</v>
      </c>
      <c r="G10828" t="s">
        <v>478</v>
      </c>
    </row>
    <row r="10829" spans="1:7" x14ac:dyDescent="0.25">
      <c r="A10829" t="s">
        <v>2627</v>
      </c>
      <c r="B10829" t="s">
        <v>2628</v>
      </c>
      <c r="C10829" t="s">
        <v>2629</v>
      </c>
      <c r="D10829" s="1">
        <v>42611</v>
      </c>
      <c r="E10829" s="2">
        <v>100</v>
      </c>
      <c r="F10829" t="s">
        <v>2630</v>
      </c>
      <c r="G10829" t="s">
        <v>321</v>
      </c>
    </row>
    <row r="10830" spans="1:7" x14ac:dyDescent="0.25">
      <c r="A10830" t="s">
        <v>2627</v>
      </c>
      <c r="B10830" t="s">
        <v>2628</v>
      </c>
      <c r="C10830" t="s">
        <v>2629</v>
      </c>
      <c r="D10830" s="1">
        <v>42611</v>
      </c>
      <c r="E10830" s="2">
        <v>100</v>
      </c>
      <c r="F10830" t="s">
        <v>2630</v>
      </c>
      <c r="G10830" t="s">
        <v>321</v>
      </c>
    </row>
    <row r="10831" spans="1:7" x14ac:dyDescent="0.25">
      <c r="A10831" t="s">
        <v>709</v>
      </c>
      <c r="B10831" t="s">
        <v>710</v>
      </c>
      <c r="C10831" t="s">
        <v>705</v>
      </c>
      <c r="D10831" s="1">
        <v>42611</v>
      </c>
      <c r="E10831" s="2">
        <v>84</v>
      </c>
      <c r="F10831" t="s">
        <v>711</v>
      </c>
      <c r="G10831" t="s">
        <v>3225</v>
      </c>
    </row>
    <row r="10832" spans="1:7" x14ac:dyDescent="0.25">
      <c r="A10832" t="s">
        <v>709</v>
      </c>
      <c r="B10832" t="s">
        <v>710</v>
      </c>
      <c r="C10832" t="s">
        <v>705</v>
      </c>
      <c r="D10832" s="1">
        <v>42611</v>
      </c>
      <c r="E10832" s="2">
        <v>84</v>
      </c>
      <c r="F10832" t="s">
        <v>712</v>
      </c>
      <c r="G10832" t="s">
        <v>3225</v>
      </c>
    </row>
    <row r="10833" spans="1:7" x14ac:dyDescent="0.25">
      <c r="A10833" t="s">
        <v>709</v>
      </c>
      <c r="B10833" t="s">
        <v>710</v>
      </c>
      <c r="C10833" t="s">
        <v>705</v>
      </c>
      <c r="D10833" s="1">
        <v>42611</v>
      </c>
      <c r="E10833" s="2">
        <v>84</v>
      </c>
      <c r="F10833" t="s">
        <v>712</v>
      </c>
      <c r="G10833" t="s">
        <v>3225</v>
      </c>
    </row>
    <row r="10834" spans="1:7" x14ac:dyDescent="0.25">
      <c r="A10834" t="s">
        <v>178</v>
      </c>
      <c r="B10834" t="s">
        <v>179</v>
      </c>
      <c r="C10834" t="s">
        <v>180</v>
      </c>
      <c r="D10834" s="1">
        <v>42611</v>
      </c>
      <c r="E10834" s="2">
        <v>5</v>
      </c>
      <c r="F10834" t="s">
        <v>181</v>
      </c>
      <c r="G10834" t="s">
        <v>182</v>
      </c>
    </row>
    <row r="10835" spans="1:7" x14ac:dyDescent="0.25">
      <c r="A10835" t="s">
        <v>1356</v>
      </c>
      <c r="B10835" t="s">
        <v>307</v>
      </c>
      <c r="C10835" t="s">
        <v>1357</v>
      </c>
      <c r="D10835" s="1">
        <v>42611</v>
      </c>
      <c r="E10835" s="2">
        <v>5</v>
      </c>
      <c r="F10835" t="s">
        <v>1358</v>
      </c>
      <c r="G10835" t="s">
        <v>1245</v>
      </c>
    </row>
    <row r="10836" spans="1:7" x14ac:dyDescent="0.25">
      <c r="A10836" t="s">
        <v>671</v>
      </c>
      <c r="B10836" t="s">
        <v>672</v>
      </c>
      <c r="C10836" t="s">
        <v>673</v>
      </c>
      <c r="D10836" s="1">
        <v>42611</v>
      </c>
      <c r="E10836" s="2">
        <v>20</v>
      </c>
      <c r="F10836" t="s">
        <v>674</v>
      </c>
      <c r="G10836" t="s">
        <v>1440</v>
      </c>
    </row>
    <row r="10837" spans="1:7" x14ac:dyDescent="0.25">
      <c r="A10837" t="s">
        <v>671</v>
      </c>
      <c r="B10837" t="s">
        <v>672</v>
      </c>
      <c r="C10837" t="s">
        <v>673</v>
      </c>
      <c r="D10837" s="1">
        <v>42611</v>
      </c>
      <c r="E10837" s="2">
        <v>20</v>
      </c>
      <c r="F10837" t="s">
        <v>675</v>
      </c>
      <c r="G10837" t="s">
        <v>1440</v>
      </c>
    </row>
    <row r="10838" spans="1:7" x14ac:dyDescent="0.25">
      <c r="A10838" t="s">
        <v>1100</v>
      </c>
      <c r="B10838" t="s">
        <v>1101</v>
      </c>
      <c r="C10838" t="s">
        <v>1102</v>
      </c>
      <c r="D10838" s="1">
        <v>42611</v>
      </c>
      <c r="E10838" s="2">
        <v>25</v>
      </c>
      <c r="F10838" t="s">
        <v>1103</v>
      </c>
      <c r="G10838" t="s">
        <v>1247</v>
      </c>
    </row>
    <row r="10839" spans="1:7" x14ac:dyDescent="0.25">
      <c r="A10839" t="s">
        <v>1100</v>
      </c>
      <c r="B10839" t="s">
        <v>1101</v>
      </c>
      <c r="C10839" t="s">
        <v>1102</v>
      </c>
      <c r="D10839" s="1">
        <v>42611</v>
      </c>
      <c r="E10839" s="2">
        <v>25</v>
      </c>
      <c r="F10839" t="s">
        <v>1104</v>
      </c>
      <c r="G10839" t="s">
        <v>1247</v>
      </c>
    </row>
    <row r="10840" spans="1:7" x14ac:dyDescent="0.25">
      <c r="A10840" t="s">
        <v>366</v>
      </c>
      <c r="B10840" t="s">
        <v>367</v>
      </c>
      <c r="C10840" t="s">
        <v>368</v>
      </c>
      <c r="D10840" s="1">
        <v>42611</v>
      </c>
      <c r="E10840" s="2">
        <v>20</v>
      </c>
      <c r="F10840" t="s">
        <v>369</v>
      </c>
      <c r="G10840" t="s">
        <v>182</v>
      </c>
    </row>
    <row r="10841" spans="1:7" x14ac:dyDescent="0.25">
      <c r="A10841" t="s">
        <v>546</v>
      </c>
      <c r="B10841" t="s">
        <v>547</v>
      </c>
      <c r="C10841" t="s">
        <v>548</v>
      </c>
      <c r="D10841" s="1">
        <v>42611</v>
      </c>
      <c r="E10841" s="2">
        <v>55</v>
      </c>
      <c r="F10841" t="s">
        <v>549</v>
      </c>
      <c r="G10841" t="s">
        <v>1245</v>
      </c>
    </row>
    <row r="10842" spans="1:7" x14ac:dyDescent="0.25">
      <c r="A10842" t="s">
        <v>115</v>
      </c>
      <c r="B10842" t="s">
        <v>116</v>
      </c>
      <c r="C10842" t="s">
        <v>117</v>
      </c>
      <c r="D10842" s="1">
        <v>42611</v>
      </c>
      <c r="E10842" s="2">
        <v>5</v>
      </c>
      <c r="F10842" t="s">
        <v>118</v>
      </c>
      <c r="G10842" t="s">
        <v>1245</v>
      </c>
    </row>
    <row r="10843" spans="1:7" x14ac:dyDescent="0.25">
      <c r="A10843" t="s">
        <v>115</v>
      </c>
      <c r="B10843" t="s">
        <v>116</v>
      </c>
      <c r="C10843" t="s">
        <v>117</v>
      </c>
      <c r="D10843" s="1">
        <v>42611</v>
      </c>
      <c r="E10843" s="2">
        <v>5</v>
      </c>
      <c r="F10843" t="s">
        <v>119</v>
      </c>
      <c r="G10843" t="s">
        <v>1245</v>
      </c>
    </row>
    <row r="10844" spans="1:7" x14ac:dyDescent="0.25">
      <c r="A10844" t="s">
        <v>115</v>
      </c>
      <c r="B10844" t="s">
        <v>116</v>
      </c>
      <c r="C10844" t="s">
        <v>117</v>
      </c>
      <c r="D10844" s="1">
        <v>42611</v>
      </c>
      <c r="E10844" s="2">
        <v>5</v>
      </c>
      <c r="F10844" t="s">
        <v>120</v>
      </c>
      <c r="G10844" t="s">
        <v>1245</v>
      </c>
    </row>
    <row r="10845" spans="1:7" x14ac:dyDescent="0.25">
      <c r="A10845" t="s">
        <v>3140</v>
      </c>
      <c r="B10845" t="s">
        <v>3141</v>
      </c>
      <c r="C10845" t="s">
        <v>3142</v>
      </c>
      <c r="D10845" s="1">
        <v>42611</v>
      </c>
      <c r="E10845" s="2">
        <v>30</v>
      </c>
      <c r="F10845" t="s">
        <v>3143</v>
      </c>
      <c r="G10845" t="s">
        <v>3613</v>
      </c>
    </row>
    <row r="10846" spans="1:7" x14ac:dyDescent="0.25">
      <c r="A10846" t="s">
        <v>3140</v>
      </c>
      <c r="B10846" t="s">
        <v>3141</v>
      </c>
      <c r="C10846" t="s">
        <v>3142</v>
      </c>
      <c r="D10846" s="1">
        <v>42611</v>
      </c>
      <c r="E10846" s="2">
        <v>30</v>
      </c>
      <c r="F10846" t="s">
        <v>3143</v>
      </c>
      <c r="G10846" t="s">
        <v>3613</v>
      </c>
    </row>
    <row r="10847" spans="1:7" x14ac:dyDescent="0.25">
      <c r="A10847" t="s">
        <v>3140</v>
      </c>
      <c r="B10847" t="s">
        <v>3141</v>
      </c>
      <c r="C10847" t="s">
        <v>3142</v>
      </c>
      <c r="D10847" s="1">
        <v>42611</v>
      </c>
      <c r="E10847" s="2">
        <v>30</v>
      </c>
      <c r="F10847" t="s">
        <v>3144</v>
      </c>
      <c r="G10847" t="s">
        <v>3613</v>
      </c>
    </row>
    <row r="10848" spans="1:7" x14ac:dyDescent="0.25">
      <c r="A10848" t="s">
        <v>2346</v>
      </c>
      <c r="B10848" t="s">
        <v>371</v>
      </c>
      <c r="C10848" t="s">
        <v>2347</v>
      </c>
      <c r="D10848" s="1">
        <v>42611</v>
      </c>
      <c r="E10848" s="2">
        <v>20</v>
      </c>
      <c r="F10848" t="s">
        <v>2348</v>
      </c>
      <c r="G10848" t="s">
        <v>2663</v>
      </c>
    </row>
    <row r="10849" spans="1:7" x14ac:dyDescent="0.25">
      <c r="A10849" t="s">
        <v>2346</v>
      </c>
      <c r="B10849" t="s">
        <v>371</v>
      </c>
      <c r="C10849" t="s">
        <v>2347</v>
      </c>
      <c r="D10849" s="1">
        <v>42611</v>
      </c>
      <c r="E10849" s="2">
        <v>20</v>
      </c>
      <c r="F10849" t="s">
        <v>2349</v>
      </c>
      <c r="G10849" t="s">
        <v>2663</v>
      </c>
    </row>
    <row r="10850" spans="1:7" x14ac:dyDescent="0.25">
      <c r="A10850" t="s">
        <v>121</v>
      </c>
      <c r="B10850" t="s">
        <v>122</v>
      </c>
      <c r="C10850" t="s">
        <v>123</v>
      </c>
      <c r="D10850" s="1">
        <v>42611</v>
      </c>
      <c r="E10850" s="2">
        <v>70</v>
      </c>
      <c r="F10850" t="s">
        <v>124</v>
      </c>
      <c r="G10850" t="s">
        <v>1790</v>
      </c>
    </row>
    <row r="10851" spans="1:7" x14ac:dyDescent="0.25">
      <c r="A10851" t="s">
        <v>125</v>
      </c>
      <c r="B10851" t="s">
        <v>126</v>
      </c>
      <c r="C10851" t="s">
        <v>127</v>
      </c>
      <c r="D10851" s="1">
        <v>42611</v>
      </c>
      <c r="E10851" s="2">
        <v>5</v>
      </c>
      <c r="F10851" t="s">
        <v>128</v>
      </c>
      <c r="G10851" t="s">
        <v>1245</v>
      </c>
    </row>
    <row r="10852" spans="1:7" x14ac:dyDescent="0.25">
      <c r="A10852" t="s">
        <v>2753</v>
      </c>
      <c r="B10852" t="s">
        <v>740</v>
      </c>
      <c r="C10852" t="s">
        <v>2754</v>
      </c>
      <c r="D10852" s="1">
        <v>42611</v>
      </c>
      <c r="E10852" s="2">
        <v>5</v>
      </c>
      <c r="F10852" t="s">
        <v>2755</v>
      </c>
      <c r="G10852" t="s">
        <v>2663</v>
      </c>
    </row>
    <row r="10853" spans="1:7" x14ac:dyDescent="0.25">
      <c r="A10853" t="s">
        <v>2753</v>
      </c>
      <c r="B10853" t="s">
        <v>740</v>
      </c>
      <c r="C10853" t="s">
        <v>2754</v>
      </c>
      <c r="D10853" s="1">
        <v>42611</v>
      </c>
      <c r="E10853" s="2">
        <v>5</v>
      </c>
      <c r="F10853" t="s">
        <v>2756</v>
      </c>
      <c r="G10853" t="s">
        <v>2663</v>
      </c>
    </row>
    <row r="10854" spans="1:7" x14ac:dyDescent="0.25">
      <c r="A10854" t="s">
        <v>2753</v>
      </c>
      <c r="B10854" t="s">
        <v>740</v>
      </c>
      <c r="C10854" t="s">
        <v>2754</v>
      </c>
      <c r="D10854" s="1">
        <v>42611</v>
      </c>
      <c r="E10854" s="2">
        <v>5</v>
      </c>
      <c r="F10854" t="s">
        <v>2757</v>
      </c>
      <c r="G10854" t="s">
        <v>2663</v>
      </c>
    </row>
    <row r="10855" spans="1:7" x14ac:dyDescent="0.25">
      <c r="A10855" t="s">
        <v>129</v>
      </c>
      <c r="B10855" t="s">
        <v>130</v>
      </c>
      <c r="C10855" t="s">
        <v>131</v>
      </c>
      <c r="D10855" s="1">
        <v>42611</v>
      </c>
      <c r="E10855" s="2">
        <v>10</v>
      </c>
      <c r="F10855" t="s">
        <v>132</v>
      </c>
      <c r="G10855" t="s">
        <v>9</v>
      </c>
    </row>
    <row r="10856" spans="1:7" x14ac:dyDescent="0.25">
      <c r="A10856" t="s">
        <v>2339</v>
      </c>
      <c r="B10856" t="s">
        <v>222</v>
      </c>
      <c r="C10856" t="s">
        <v>2340</v>
      </c>
      <c r="D10856" s="1">
        <v>42611</v>
      </c>
      <c r="E10856" s="2">
        <v>10</v>
      </c>
      <c r="F10856" t="s">
        <v>2341</v>
      </c>
      <c r="G10856" t="s">
        <v>2677</v>
      </c>
    </row>
    <row r="10857" spans="1:7" x14ac:dyDescent="0.25">
      <c r="A10857" t="s">
        <v>2339</v>
      </c>
      <c r="B10857" t="s">
        <v>222</v>
      </c>
      <c r="C10857" t="s">
        <v>2340</v>
      </c>
      <c r="D10857" s="1">
        <v>42611</v>
      </c>
      <c r="E10857" s="2">
        <v>10</v>
      </c>
      <c r="F10857" t="s">
        <v>2342</v>
      </c>
      <c r="G10857" t="s">
        <v>2677</v>
      </c>
    </row>
    <row r="10858" spans="1:7" x14ac:dyDescent="0.25">
      <c r="A10858" t="s">
        <v>1492</v>
      </c>
      <c r="B10858" t="s">
        <v>1493</v>
      </c>
      <c r="C10858" t="s">
        <v>1494</v>
      </c>
      <c r="D10858" s="1">
        <v>42611</v>
      </c>
      <c r="E10858" s="2">
        <v>10</v>
      </c>
      <c r="F10858" t="s">
        <v>1495</v>
      </c>
      <c r="G10858" t="s">
        <v>97</v>
      </c>
    </row>
    <row r="10859" spans="1:7" x14ac:dyDescent="0.25">
      <c r="A10859" t="s">
        <v>138</v>
      </c>
      <c r="B10859" t="s">
        <v>139</v>
      </c>
      <c r="C10859" t="s">
        <v>140</v>
      </c>
      <c r="D10859" s="1">
        <v>42611</v>
      </c>
      <c r="E10859" s="2">
        <v>40</v>
      </c>
      <c r="F10859" t="s">
        <v>141</v>
      </c>
      <c r="G10859" t="s">
        <v>1245</v>
      </c>
    </row>
    <row r="10860" spans="1:7" x14ac:dyDescent="0.25">
      <c r="A10860" t="s">
        <v>1580</v>
      </c>
      <c r="B10860" t="s">
        <v>1581</v>
      </c>
      <c r="C10860" t="s">
        <v>1582</v>
      </c>
      <c r="D10860" s="1">
        <v>42611</v>
      </c>
      <c r="E10860" s="2">
        <v>20</v>
      </c>
      <c r="F10860" t="s">
        <v>1583</v>
      </c>
      <c r="G10860" t="s">
        <v>1869</v>
      </c>
    </row>
    <row r="10861" spans="1:7" x14ac:dyDescent="0.25">
      <c r="A10861" t="s">
        <v>1584</v>
      </c>
      <c r="B10861" t="s">
        <v>1585</v>
      </c>
      <c r="C10861" t="s">
        <v>1586</v>
      </c>
      <c r="D10861" s="1">
        <v>42611</v>
      </c>
      <c r="E10861" s="2">
        <v>30</v>
      </c>
      <c r="F10861" t="s">
        <v>1587</v>
      </c>
      <c r="G10861" t="s">
        <v>1790</v>
      </c>
    </row>
    <row r="10862" spans="1:7" x14ac:dyDescent="0.25">
      <c r="A10862" t="s">
        <v>1803</v>
      </c>
      <c r="B10862" t="s">
        <v>1804</v>
      </c>
      <c r="C10862" t="s">
        <v>1805</v>
      </c>
      <c r="D10862" s="1">
        <v>42611</v>
      </c>
      <c r="E10862" s="2">
        <v>25</v>
      </c>
      <c r="F10862" t="s">
        <v>1806</v>
      </c>
      <c r="G10862" t="s">
        <v>97</v>
      </c>
    </row>
    <row r="10863" spans="1:7" x14ac:dyDescent="0.25">
      <c r="A10863" t="s">
        <v>2717</v>
      </c>
      <c r="B10863" t="s">
        <v>2718</v>
      </c>
      <c r="C10863" t="s">
        <v>2425</v>
      </c>
      <c r="D10863" s="1">
        <v>42611</v>
      </c>
      <c r="E10863" s="2">
        <v>25</v>
      </c>
      <c r="F10863" t="s">
        <v>2719</v>
      </c>
      <c r="G10863" t="s">
        <v>2456</v>
      </c>
    </row>
    <row r="10864" spans="1:7" x14ac:dyDescent="0.25">
      <c r="A10864" t="s">
        <v>2717</v>
      </c>
      <c r="B10864" t="s">
        <v>2718</v>
      </c>
      <c r="C10864" t="s">
        <v>2425</v>
      </c>
      <c r="D10864" s="1">
        <v>42611</v>
      </c>
      <c r="E10864" s="2">
        <v>25</v>
      </c>
      <c r="F10864" t="s">
        <v>2720</v>
      </c>
      <c r="G10864" t="s">
        <v>2456</v>
      </c>
    </row>
    <row r="10865" spans="1:7" x14ac:dyDescent="0.25">
      <c r="A10865" t="s">
        <v>2721</v>
      </c>
      <c r="B10865" t="s">
        <v>2722</v>
      </c>
      <c r="C10865" t="s">
        <v>2723</v>
      </c>
      <c r="D10865" s="1">
        <v>42611</v>
      </c>
      <c r="E10865" s="2">
        <v>15</v>
      </c>
      <c r="F10865" t="s">
        <v>2724</v>
      </c>
      <c r="G10865" t="s">
        <v>3345</v>
      </c>
    </row>
    <row r="10866" spans="1:7" x14ac:dyDescent="0.25">
      <c r="A10866" t="s">
        <v>2721</v>
      </c>
      <c r="B10866" t="s">
        <v>2722</v>
      </c>
      <c r="C10866" t="s">
        <v>2723</v>
      </c>
      <c r="D10866" s="1">
        <v>42611</v>
      </c>
      <c r="E10866" s="2">
        <v>15</v>
      </c>
      <c r="F10866" t="s">
        <v>2725</v>
      </c>
      <c r="G10866" t="s">
        <v>3345</v>
      </c>
    </row>
    <row r="10867" spans="1:7" x14ac:dyDescent="0.25">
      <c r="A10867" t="s">
        <v>2721</v>
      </c>
      <c r="B10867" t="s">
        <v>2722</v>
      </c>
      <c r="C10867" t="s">
        <v>2723</v>
      </c>
      <c r="D10867" s="1">
        <v>42611</v>
      </c>
      <c r="E10867" s="2">
        <v>15</v>
      </c>
      <c r="F10867" t="s">
        <v>2726</v>
      </c>
      <c r="G10867" t="s">
        <v>3345</v>
      </c>
    </row>
    <row r="10868" spans="1:7" x14ac:dyDescent="0.25">
      <c r="A10868" t="s">
        <v>82</v>
      </c>
      <c r="B10868" t="s">
        <v>83</v>
      </c>
      <c r="C10868" t="s">
        <v>84</v>
      </c>
      <c r="D10868" s="1">
        <v>42611</v>
      </c>
      <c r="E10868" s="2">
        <v>10</v>
      </c>
      <c r="F10868" t="s">
        <v>85</v>
      </c>
      <c r="G10868" t="s">
        <v>1245</v>
      </c>
    </row>
    <row r="10869" spans="1:7" x14ac:dyDescent="0.25">
      <c r="A10869" t="s">
        <v>82</v>
      </c>
      <c r="B10869" t="s">
        <v>83</v>
      </c>
      <c r="C10869" t="s">
        <v>84</v>
      </c>
      <c r="D10869" s="1">
        <v>42611</v>
      </c>
      <c r="E10869" s="2">
        <v>10</v>
      </c>
      <c r="F10869" t="s">
        <v>86</v>
      </c>
      <c r="G10869" t="s">
        <v>1245</v>
      </c>
    </row>
    <row r="10870" spans="1:7" x14ac:dyDescent="0.25">
      <c r="A10870" t="s">
        <v>2153</v>
      </c>
      <c r="B10870" t="s">
        <v>614</v>
      </c>
      <c r="C10870" t="s">
        <v>1310</v>
      </c>
      <c r="D10870" s="1">
        <v>42611</v>
      </c>
      <c r="E10870" s="2">
        <v>10</v>
      </c>
      <c r="F10870" t="s">
        <v>2154</v>
      </c>
      <c r="G10870" t="s">
        <v>1245</v>
      </c>
    </row>
    <row r="10871" spans="1:7" x14ac:dyDescent="0.25">
      <c r="A10871" t="s">
        <v>1590</v>
      </c>
      <c r="B10871" t="s">
        <v>1591</v>
      </c>
      <c r="C10871" t="s">
        <v>1592</v>
      </c>
      <c r="D10871" s="1">
        <v>42611</v>
      </c>
      <c r="E10871" s="2">
        <v>5</v>
      </c>
      <c r="F10871" t="s">
        <v>1593</v>
      </c>
      <c r="G10871" t="s">
        <v>1245</v>
      </c>
    </row>
    <row r="10872" spans="1:7" x14ac:dyDescent="0.25">
      <c r="A10872" t="s">
        <v>87</v>
      </c>
      <c r="B10872" t="s">
        <v>88</v>
      </c>
      <c r="C10872" t="s">
        <v>89</v>
      </c>
      <c r="D10872" s="1">
        <v>42611</v>
      </c>
      <c r="E10872" s="2">
        <v>25</v>
      </c>
      <c r="F10872" t="s">
        <v>90</v>
      </c>
      <c r="G10872" t="s">
        <v>1695</v>
      </c>
    </row>
    <row r="10873" spans="1:7" x14ac:dyDescent="0.25">
      <c r="A10873" t="s">
        <v>87</v>
      </c>
      <c r="B10873" t="s">
        <v>88</v>
      </c>
      <c r="C10873" t="s">
        <v>89</v>
      </c>
      <c r="D10873" s="1">
        <v>42611</v>
      </c>
      <c r="E10873" s="2">
        <v>25</v>
      </c>
      <c r="F10873" t="s">
        <v>91</v>
      </c>
      <c r="G10873" t="s">
        <v>1695</v>
      </c>
    </row>
    <row r="10874" spans="1:7" x14ac:dyDescent="0.25">
      <c r="A10874" t="s">
        <v>87</v>
      </c>
      <c r="B10874" t="s">
        <v>88</v>
      </c>
      <c r="C10874" t="s">
        <v>89</v>
      </c>
      <c r="D10874" s="1">
        <v>42611</v>
      </c>
      <c r="E10874" s="2">
        <v>25</v>
      </c>
      <c r="F10874" t="s">
        <v>91</v>
      </c>
      <c r="G10874" t="s">
        <v>1695</v>
      </c>
    </row>
    <row r="10875" spans="1:7" x14ac:dyDescent="0.25">
      <c r="A10875" t="s">
        <v>87</v>
      </c>
      <c r="B10875" t="s">
        <v>88</v>
      </c>
      <c r="C10875" t="s">
        <v>89</v>
      </c>
      <c r="D10875" s="1">
        <v>42611</v>
      </c>
      <c r="E10875" s="2">
        <v>25</v>
      </c>
      <c r="F10875" t="s">
        <v>92</v>
      </c>
      <c r="G10875" t="s">
        <v>1695</v>
      </c>
    </row>
    <row r="10876" spans="1:7" x14ac:dyDescent="0.25">
      <c r="A10876" t="s">
        <v>3651</v>
      </c>
      <c r="B10876" t="s">
        <v>3652</v>
      </c>
      <c r="D10876" s="1">
        <v>42621</v>
      </c>
      <c r="E10876" s="2">
        <v>83.34</v>
      </c>
      <c r="F10876" t="s">
        <v>3653</v>
      </c>
      <c r="G10876" t="s">
        <v>34</v>
      </c>
    </row>
    <row r="10877" spans="1:7" x14ac:dyDescent="0.25">
      <c r="A10877" t="s">
        <v>3676</v>
      </c>
      <c r="B10877" t="s">
        <v>3677</v>
      </c>
      <c r="D10877" s="1">
        <v>42621</v>
      </c>
      <c r="E10877" s="2">
        <v>3000</v>
      </c>
      <c r="G10877" t="s">
        <v>3678</v>
      </c>
    </row>
    <row r="10878" spans="1:7" x14ac:dyDescent="0.25">
      <c r="A10878" t="s">
        <v>400</v>
      </c>
      <c r="B10878" t="s">
        <v>401</v>
      </c>
      <c r="D10878" s="1">
        <v>42621</v>
      </c>
      <c r="E10878" s="2">
        <v>2000</v>
      </c>
      <c r="G10878" t="s">
        <v>276</v>
      </c>
    </row>
    <row r="10879" spans="1:7" x14ac:dyDescent="0.25">
      <c r="A10879" t="s">
        <v>14</v>
      </c>
      <c r="B10879" t="s">
        <v>15</v>
      </c>
      <c r="C10879" t="s">
        <v>16</v>
      </c>
      <c r="D10879" s="1">
        <v>42621</v>
      </c>
      <c r="E10879" s="2">
        <v>1000</v>
      </c>
      <c r="F10879" t="s">
        <v>17</v>
      </c>
      <c r="G10879" t="s">
        <v>34</v>
      </c>
    </row>
    <row r="10880" spans="1:7" x14ac:dyDescent="0.25">
      <c r="A10880" t="s">
        <v>1317</v>
      </c>
      <c r="B10880" t="s">
        <v>1318</v>
      </c>
      <c r="C10880" t="s">
        <v>1319</v>
      </c>
      <c r="D10880" s="1">
        <v>42621</v>
      </c>
      <c r="E10880" s="2">
        <v>1900</v>
      </c>
      <c r="F10880" t="s">
        <v>1320</v>
      </c>
      <c r="G10880" t="s">
        <v>1328</v>
      </c>
    </row>
    <row r="10881" spans="1:7" x14ac:dyDescent="0.25">
      <c r="A10881" t="s">
        <v>1317</v>
      </c>
      <c r="B10881" t="s">
        <v>1318</v>
      </c>
      <c r="C10881" t="s">
        <v>1319</v>
      </c>
      <c r="D10881" s="1">
        <v>42621</v>
      </c>
      <c r="E10881" s="2">
        <v>1900</v>
      </c>
      <c r="F10881" t="s">
        <v>1321</v>
      </c>
      <c r="G10881" t="s">
        <v>1328</v>
      </c>
    </row>
    <row r="10882" spans="1:7" x14ac:dyDescent="0.25">
      <c r="A10882" t="s">
        <v>146</v>
      </c>
      <c r="B10882" t="s">
        <v>147</v>
      </c>
      <c r="C10882" t="s">
        <v>148</v>
      </c>
      <c r="D10882" s="1">
        <v>42621</v>
      </c>
      <c r="E10882" s="2">
        <v>75</v>
      </c>
      <c r="F10882" t="s">
        <v>149</v>
      </c>
      <c r="G10882" t="s">
        <v>3679</v>
      </c>
    </row>
    <row r="10883" spans="1:7" x14ac:dyDescent="0.25">
      <c r="A10883" t="s">
        <v>146</v>
      </c>
      <c r="B10883" t="s">
        <v>147</v>
      </c>
      <c r="C10883" t="s">
        <v>148</v>
      </c>
      <c r="D10883" s="1">
        <v>42621</v>
      </c>
      <c r="E10883" s="2">
        <v>75</v>
      </c>
      <c r="F10883" t="s">
        <v>150</v>
      </c>
      <c r="G10883" t="s">
        <v>3679</v>
      </c>
    </row>
    <row r="10884" spans="1:7" x14ac:dyDescent="0.25">
      <c r="A10884" t="s">
        <v>3535</v>
      </c>
      <c r="B10884" t="s">
        <v>3536</v>
      </c>
      <c r="C10884" t="s">
        <v>681</v>
      </c>
      <c r="D10884" s="1">
        <v>42621</v>
      </c>
      <c r="E10884" s="2">
        <v>300</v>
      </c>
      <c r="F10884" t="s">
        <v>3537</v>
      </c>
      <c r="G10884" t="s">
        <v>114</v>
      </c>
    </row>
    <row r="10885" spans="1:7" x14ac:dyDescent="0.25">
      <c r="A10885" t="s">
        <v>3535</v>
      </c>
      <c r="B10885" t="s">
        <v>3536</v>
      </c>
      <c r="C10885" t="s">
        <v>681</v>
      </c>
      <c r="D10885" s="1">
        <v>42621</v>
      </c>
      <c r="E10885" s="2">
        <v>300</v>
      </c>
      <c r="F10885" t="s">
        <v>3538</v>
      </c>
      <c r="G10885" t="s">
        <v>114</v>
      </c>
    </row>
    <row r="10886" spans="1:7" x14ac:dyDescent="0.25">
      <c r="A10886" t="s">
        <v>3535</v>
      </c>
      <c r="B10886" t="s">
        <v>3536</v>
      </c>
      <c r="C10886" t="s">
        <v>681</v>
      </c>
      <c r="D10886" s="1">
        <v>42621</v>
      </c>
      <c r="E10886" s="2">
        <v>300</v>
      </c>
      <c r="F10886" t="s">
        <v>3539</v>
      </c>
      <c r="G10886" t="s">
        <v>114</v>
      </c>
    </row>
    <row r="10887" spans="1:7" x14ac:dyDescent="0.25">
      <c r="A10887" t="s">
        <v>3275</v>
      </c>
      <c r="B10887" t="s">
        <v>3276</v>
      </c>
      <c r="C10887" t="s">
        <v>3277</v>
      </c>
      <c r="D10887" s="1">
        <v>42627</v>
      </c>
      <c r="E10887" s="2">
        <v>50</v>
      </c>
      <c r="F10887" t="s">
        <v>3278</v>
      </c>
      <c r="G10887" t="s">
        <v>3155</v>
      </c>
    </row>
    <row r="10888" spans="1:7" x14ac:dyDescent="0.25">
      <c r="A10888" t="s">
        <v>1257</v>
      </c>
      <c r="B10888" t="s">
        <v>1258</v>
      </c>
      <c r="C10888" t="s">
        <v>1259</v>
      </c>
      <c r="D10888" s="1">
        <v>42627</v>
      </c>
      <c r="E10888" s="2">
        <v>83.33</v>
      </c>
      <c r="F10888" t="s">
        <v>1260</v>
      </c>
      <c r="G10888" t="s">
        <v>34</v>
      </c>
    </row>
    <row r="10889" spans="1:7" x14ac:dyDescent="0.25">
      <c r="A10889" t="s">
        <v>2285</v>
      </c>
      <c r="B10889" t="s">
        <v>2286</v>
      </c>
      <c r="C10889" t="s">
        <v>2287</v>
      </c>
      <c r="D10889" s="1">
        <v>42627</v>
      </c>
      <c r="E10889" s="2">
        <v>83.33</v>
      </c>
      <c r="G10889" t="s">
        <v>34</v>
      </c>
    </row>
    <row r="10890" spans="1:7" x14ac:dyDescent="0.25">
      <c r="A10890" t="s">
        <v>53</v>
      </c>
      <c r="B10890" t="s">
        <v>54</v>
      </c>
      <c r="C10890" t="s">
        <v>55</v>
      </c>
      <c r="D10890" s="1">
        <v>42627</v>
      </c>
      <c r="E10890" s="2">
        <v>125</v>
      </c>
      <c r="F10890" t="s">
        <v>56</v>
      </c>
      <c r="G10890" t="s">
        <v>34</v>
      </c>
    </row>
    <row r="10891" spans="1:7" x14ac:dyDescent="0.25">
      <c r="A10891" t="s">
        <v>53</v>
      </c>
      <c r="B10891" t="s">
        <v>54</v>
      </c>
      <c r="C10891" t="s">
        <v>55</v>
      </c>
      <c r="D10891" s="1">
        <v>42627</v>
      </c>
      <c r="E10891" s="2">
        <v>125</v>
      </c>
      <c r="F10891" t="s">
        <v>57</v>
      </c>
      <c r="G10891" t="s">
        <v>34</v>
      </c>
    </row>
    <row r="10892" spans="1:7" x14ac:dyDescent="0.25">
      <c r="A10892" t="s">
        <v>40</v>
      </c>
      <c r="B10892" t="s">
        <v>41</v>
      </c>
      <c r="C10892" t="s">
        <v>42</v>
      </c>
      <c r="D10892" s="1">
        <v>42627</v>
      </c>
      <c r="E10892" s="2">
        <v>166.66</v>
      </c>
      <c r="F10892" t="s">
        <v>43</v>
      </c>
      <c r="G10892" t="s">
        <v>2609</v>
      </c>
    </row>
    <row r="10893" spans="1:7" x14ac:dyDescent="0.25">
      <c r="A10893" t="s">
        <v>44</v>
      </c>
      <c r="B10893" t="s">
        <v>45</v>
      </c>
      <c r="C10893" t="s">
        <v>46</v>
      </c>
      <c r="D10893" s="1">
        <v>42627</v>
      </c>
      <c r="E10893" s="2">
        <v>83.33</v>
      </c>
      <c r="F10893" t="s">
        <v>47</v>
      </c>
      <c r="G10893" t="s">
        <v>34</v>
      </c>
    </row>
    <row r="10894" spans="1:7" x14ac:dyDescent="0.25">
      <c r="A10894" t="s">
        <v>44</v>
      </c>
      <c r="B10894" t="s">
        <v>45</v>
      </c>
      <c r="C10894" t="s">
        <v>46</v>
      </c>
      <c r="D10894" s="1">
        <v>42627</v>
      </c>
      <c r="E10894" s="2">
        <v>83.33</v>
      </c>
      <c r="F10894" t="s">
        <v>48</v>
      </c>
      <c r="G10894" t="s">
        <v>34</v>
      </c>
    </row>
    <row r="10895" spans="1:7" x14ac:dyDescent="0.25">
      <c r="A10895" t="s">
        <v>10</v>
      </c>
      <c r="B10895" t="s">
        <v>11</v>
      </c>
      <c r="C10895" t="s">
        <v>12</v>
      </c>
      <c r="D10895" s="1">
        <v>42627</v>
      </c>
      <c r="E10895" s="2">
        <v>83.33</v>
      </c>
      <c r="G10895" t="s">
        <v>34</v>
      </c>
    </row>
    <row r="10896" spans="1:7" x14ac:dyDescent="0.25">
      <c r="A10896" t="s">
        <v>49</v>
      </c>
      <c r="B10896" t="s">
        <v>50</v>
      </c>
      <c r="C10896" t="s">
        <v>51</v>
      </c>
      <c r="D10896" s="1">
        <v>42627</v>
      </c>
      <c r="E10896" s="2">
        <v>125</v>
      </c>
      <c r="F10896" t="s">
        <v>52</v>
      </c>
      <c r="G10896" t="s">
        <v>34</v>
      </c>
    </row>
    <row r="10897" spans="1:7" x14ac:dyDescent="0.25">
      <c r="A10897" t="s">
        <v>482</v>
      </c>
      <c r="B10897" t="s">
        <v>483</v>
      </c>
      <c r="C10897" t="s">
        <v>484</v>
      </c>
      <c r="D10897" s="1">
        <v>42636</v>
      </c>
      <c r="E10897" s="2">
        <v>125</v>
      </c>
      <c r="F10897" t="s">
        <v>485</v>
      </c>
      <c r="G10897" t="s">
        <v>2271</v>
      </c>
    </row>
    <row r="10898" spans="1:7" x14ac:dyDescent="0.25">
      <c r="A10898" t="s">
        <v>2167</v>
      </c>
      <c r="B10898" t="s">
        <v>2168</v>
      </c>
      <c r="C10898" t="s">
        <v>2169</v>
      </c>
      <c r="D10898" s="1">
        <v>42636</v>
      </c>
      <c r="E10898" s="2">
        <v>200</v>
      </c>
      <c r="F10898" t="s">
        <v>2170</v>
      </c>
      <c r="G10898" t="s">
        <v>2695</v>
      </c>
    </row>
    <row r="10899" spans="1:7" x14ac:dyDescent="0.25">
      <c r="A10899" t="s">
        <v>229</v>
      </c>
      <c r="B10899" t="s">
        <v>230</v>
      </c>
      <c r="D10899" s="1">
        <v>42636</v>
      </c>
      <c r="E10899" s="2">
        <v>11000</v>
      </c>
      <c r="G10899" t="s">
        <v>1859</v>
      </c>
    </row>
    <row r="10900" spans="1:7" x14ac:dyDescent="0.25">
      <c r="A10900" t="s">
        <v>505</v>
      </c>
      <c r="B10900" t="s">
        <v>506</v>
      </c>
      <c r="D10900" s="1">
        <v>42636</v>
      </c>
      <c r="E10900" s="2">
        <v>8900</v>
      </c>
      <c r="G10900" t="s">
        <v>507</v>
      </c>
    </row>
    <row r="10901" spans="1:7" x14ac:dyDescent="0.25">
      <c r="A10901" t="s">
        <v>454</v>
      </c>
      <c r="B10901" t="s">
        <v>455</v>
      </c>
      <c r="D10901" s="1">
        <v>42636</v>
      </c>
      <c r="E10901" s="2">
        <v>10000</v>
      </c>
      <c r="G10901" t="s">
        <v>456</v>
      </c>
    </row>
    <row r="10902" spans="1:7" x14ac:dyDescent="0.25">
      <c r="A10902" t="s">
        <v>188</v>
      </c>
      <c r="B10902" t="s">
        <v>189</v>
      </c>
      <c r="C10902" t="s">
        <v>190</v>
      </c>
      <c r="D10902" s="1">
        <v>42636</v>
      </c>
      <c r="E10902" s="2">
        <v>185</v>
      </c>
      <c r="F10902" t="s">
        <v>191</v>
      </c>
      <c r="G10902" t="s">
        <v>1272</v>
      </c>
    </row>
    <row r="10903" spans="1:7" x14ac:dyDescent="0.25">
      <c r="A10903" t="s">
        <v>3535</v>
      </c>
      <c r="B10903" t="s">
        <v>3536</v>
      </c>
      <c r="C10903" t="s">
        <v>681</v>
      </c>
      <c r="D10903" s="1">
        <v>42636</v>
      </c>
      <c r="E10903" s="2">
        <v>300</v>
      </c>
      <c r="F10903" t="s">
        <v>3537</v>
      </c>
      <c r="G10903" t="s">
        <v>114</v>
      </c>
    </row>
    <row r="10904" spans="1:7" x14ac:dyDescent="0.25">
      <c r="A10904" t="s">
        <v>3535</v>
      </c>
      <c r="B10904" t="s">
        <v>3536</v>
      </c>
      <c r="C10904" t="s">
        <v>681</v>
      </c>
      <c r="D10904" s="1">
        <v>42636</v>
      </c>
      <c r="E10904" s="2">
        <v>300</v>
      </c>
      <c r="F10904" t="s">
        <v>3538</v>
      </c>
      <c r="G10904" t="s">
        <v>114</v>
      </c>
    </row>
    <row r="10905" spans="1:7" x14ac:dyDescent="0.25">
      <c r="A10905" t="s">
        <v>3535</v>
      </c>
      <c r="B10905" t="s">
        <v>3536</v>
      </c>
      <c r="C10905" t="s">
        <v>681</v>
      </c>
      <c r="D10905" s="1">
        <v>42636</v>
      </c>
      <c r="E10905" s="2">
        <v>300</v>
      </c>
      <c r="F10905" t="s">
        <v>3539</v>
      </c>
      <c r="G10905" t="s">
        <v>114</v>
      </c>
    </row>
    <row r="10906" spans="1:7" x14ac:dyDescent="0.25">
      <c r="A10906" t="s">
        <v>3680</v>
      </c>
      <c r="B10906" t="s">
        <v>3681</v>
      </c>
      <c r="C10906" t="s">
        <v>2382</v>
      </c>
      <c r="D10906" s="1">
        <v>42636</v>
      </c>
      <c r="E10906" s="2">
        <v>100</v>
      </c>
      <c r="G10906" t="s">
        <v>310</v>
      </c>
    </row>
    <row r="10907" spans="1:7" x14ac:dyDescent="0.25">
      <c r="A10907" t="s">
        <v>3059</v>
      </c>
      <c r="B10907" t="s">
        <v>3060</v>
      </c>
      <c r="C10907" t="s">
        <v>3061</v>
      </c>
      <c r="D10907" s="1">
        <v>42639</v>
      </c>
      <c r="E10907" s="2">
        <v>1000</v>
      </c>
      <c r="F10907" t="s">
        <v>3062</v>
      </c>
      <c r="G10907" t="s">
        <v>34</v>
      </c>
    </row>
    <row r="10908" spans="1:7" x14ac:dyDescent="0.25">
      <c r="A10908" t="s">
        <v>2758</v>
      </c>
      <c r="B10908" t="s">
        <v>2759</v>
      </c>
      <c r="C10908" t="s">
        <v>2760</v>
      </c>
      <c r="D10908" s="1">
        <v>42639</v>
      </c>
      <c r="E10908" s="2">
        <v>15</v>
      </c>
      <c r="F10908" t="s">
        <v>2761</v>
      </c>
      <c r="G10908" t="s">
        <v>3282</v>
      </c>
    </row>
    <row r="10909" spans="1:7" x14ac:dyDescent="0.25">
      <c r="A10909" t="s">
        <v>2634</v>
      </c>
      <c r="B10909" t="s">
        <v>2635</v>
      </c>
      <c r="C10909" t="s">
        <v>2636</v>
      </c>
      <c r="D10909" s="1">
        <v>42639</v>
      </c>
      <c r="E10909" s="2">
        <v>100</v>
      </c>
      <c r="F10909" t="s">
        <v>2637</v>
      </c>
      <c r="G10909" t="s">
        <v>2638</v>
      </c>
    </row>
    <row r="10910" spans="1:7" x14ac:dyDescent="0.25">
      <c r="A10910" t="s">
        <v>2634</v>
      </c>
      <c r="B10910" t="s">
        <v>2635</v>
      </c>
      <c r="C10910" t="s">
        <v>2636</v>
      </c>
      <c r="D10910" s="1">
        <v>42639</v>
      </c>
      <c r="E10910" s="2">
        <v>100</v>
      </c>
      <c r="F10910" t="s">
        <v>2639</v>
      </c>
      <c r="G10910" t="s">
        <v>2638</v>
      </c>
    </row>
    <row r="10911" spans="1:7" x14ac:dyDescent="0.25">
      <c r="A10911" t="s">
        <v>2634</v>
      </c>
      <c r="B10911" t="s">
        <v>2635</v>
      </c>
      <c r="C10911" t="s">
        <v>2636</v>
      </c>
      <c r="D10911" s="1">
        <v>42639</v>
      </c>
      <c r="E10911" s="2">
        <v>100</v>
      </c>
      <c r="F10911" t="s">
        <v>2639</v>
      </c>
      <c r="G10911" t="s">
        <v>2638</v>
      </c>
    </row>
    <row r="10912" spans="1:7" x14ac:dyDescent="0.25">
      <c r="A10912" t="s">
        <v>1541</v>
      </c>
      <c r="B10912" t="s">
        <v>1542</v>
      </c>
      <c r="C10912" t="s">
        <v>1543</v>
      </c>
      <c r="D10912" s="1">
        <v>42639</v>
      </c>
      <c r="E10912" s="2">
        <v>20</v>
      </c>
      <c r="F10912" t="s">
        <v>1544</v>
      </c>
      <c r="G10912" t="s">
        <v>114</v>
      </c>
    </row>
    <row r="10913" spans="1:7" x14ac:dyDescent="0.25">
      <c r="A10913" t="s">
        <v>1541</v>
      </c>
      <c r="B10913" t="s">
        <v>1542</v>
      </c>
      <c r="C10913" t="s">
        <v>1543</v>
      </c>
      <c r="D10913" s="1">
        <v>42639</v>
      </c>
      <c r="E10913" s="2">
        <v>20</v>
      </c>
      <c r="F10913" t="s">
        <v>1545</v>
      </c>
      <c r="G10913" t="s">
        <v>114</v>
      </c>
    </row>
    <row r="10914" spans="1:7" x14ac:dyDescent="0.25">
      <c r="A10914" t="s">
        <v>2711</v>
      </c>
      <c r="B10914" t="s">
        <v>2286</v>
      </c>
      <c r="C10914" t="s">
        <v>2712</v>
      </c>
      <c r="D10914" s="1">
        <v>42639</v>
      </c>
      <c r="E10914" s="2">
        <v>20</v>
      </c>
      <c r="F10914" t="s">
        <v>2713</v>
      </c>
      <c r="G10914" t="s">
        <v>2663</v>
      </c>
    </row>
    <row r="10915" spans="1:7" x14ac:dyDescent="0.25">
      <c r="A10915" t="s">
        <v>553</v>
      </c>
      <c r="B10915" t="s">
        <v>554</v>
      </c>
      <c r="C10915" t="s">
        <v>555</v>
      </c>
      <c r="D10915" s="1">
        <v>42639</v>
      </c>
      <c r="E10915" s="2">
        <v>50</v>
      </c>
      <c r="F10915" t="s">
        <v>556</v>
      </c>
      <c r="G10915" t="s">
        <v>2663</v>
      </c>
    </row>
    <row r="10916" spans="1:7" x14ac:dyDescent="0.25">
      <c r="A10916" t="s">
        <v>553</v>
      </c>
      <c r="B10916" t="s">
        <v>554</v>
      </c>
      <c r="C10916" t="s">
        <v>555</v>
      </c>
      <c r="D10916" s="1">
        <v>42639</v>
      </c>
      <c r="E10916" s="2">
        <v>50</v>
      </c>
      <c r="F10916" t="s">
        <v>557</v>
      </c>
      <c r="G10916" t="s">
        <v>2663</v>
      </c>
    </row>
    <row r="10917" spans="1:7" x14ac:dyDescent="0.25">
      <c r="A10917" t="s">
        <v>1095</v>
      </c>
      <c r="B10917" t="s">
        <v>1096</v>
      </c>
      <c r="C10917" t="s">
        <v>1097</v>
      </c>
      <c r="D10917" s="1">
        <v>42639</v>
      </c>
      <c r="E10917" s="2">
        <v>25</v>
      </c>
      <c r="F10917" t="s">
        <v>1098</v>
      </c>
      <c r="G10917" t="s">
        <v>1246</v>
      </c>
    </row>
    <row r="10918" spans="1:7" x14ac:dyDescent="0.25">
      <c r="A10918" t="s">
        <v>1095</v>
      </c>
      <c r="B10918" t="s">
        <v>1096</v>
      </c>
      <c r="C10918" t="s">
        <v>1097</v>
      </c>
      <c r="D10918" s="1">
        <v>42639</v>
      </c>
      <c r="E10918" s="2">
        <v>25</v>
      </c>
      <c r="F10918" t="s">
        <v>1099</v>
      </c>
      <c r="G10918" t="s">
        <v>1246</v>
      </c>
    </row>
    <row r="10919" spans="1:7" x14ac:dyDescent="0.25">
      <c r="A10919" t="s">
        <v>1095</v>
      </c>
      <c r="B10919" t="s">
        <v>1096</v>
      </c>
      <c r="C10919" t="s">
        <v>1097</v>
      </c>
      <c r="D10919" s="1">
        <v>42639</v>
      </c>
      <c r="E10919" s="2">
        <v>25</v>
      </c>
      <c r="F10919" t="s">
        <v>1099</v>
      </c>
      <c r="G10919" t="s">
        <v>1246</v>
      </c>
    </row>
    <row r="10920" spans="1:7" x14ac:dyDescent="0.25">
      <c r="A10920" t="s">
        <v>1095</v>
      </c>
      <c r="B10920" t="s">
        <v>1096</v>
      </c>
      <c r="C10920" t="s">
        <v>1097</v>
      </c>
      <c r="D10920" s="1">
        <v>42639</v>
      </c>
      <c r="E10920" s="2">
        <v>25</v>
      </c>
      <c r="F10920" t="s">
        <v>1099</v>
      </c>
      <c r="G10920" t="s">
        <v>1246</v>
      </c>
    </row>
    <row r="10921" spans="1:7" x14ac:dyDescent="0.25">
      <c r="A10921" t="s">
        <v>151</v>
      </c>
      <c r="B10921" t="s">
        <v>152</v>
      </c>
      <c r="C10921" t="s">
        <v>153</v>
      </c>
      <c r="D10921" s="1">
        <v>42639</v>
      </c>
      <c r="E10921" s="2">
        <v>40</v>
      </c>
      <c r="F10921" t="s">
        <v>154</v>
      </c>
      <c r="G10921" t="s">
        <v>114</v>
      </c>
    </row>
    <row r="10922" spans="1:7" x14ac:dyDescent="0.25">
      <c r="A10922" t="s">
        <v>2272</v>
      </c>
      <c r="B10922" t="s">
        <v>2273</v>
      </c>
      <c r="C10922" t="s">
        <v>2274</v>
      </c>
      <c r="D10922" s="1">
        <v>42639</v>
      </c>
      <c r="E10922" s="2">
        <v>125</v>
      </c>
      <c r="F10922" t="s">
        <v>2275</v>
      </c>
      <c r="G10922" t="s">
        <v>2538</v>
      </c>
    </row>
    <row r="10923" spans="1:7" x14ac:dyDescent="0.25">
      <c r="A10923" t="s">
        <v>2272</v>
      </c>
      <c r="B10923" t="s">
        <v>2273</v>
      </c>
      <c r="C10923" t="s">
        <v>2274</v>
      </c>
      <c r="D10923" s="1">
        <v>42639</v>
      </c>
      <c r="E10923" s="2">
        <v>125</v>
      </c>
      <c r="F10923" t="s">
        <v>2276</v>
      </c>
      <c r="G10923" t="s">
        <v>2538</v>
      </c>
    </row>
    <row r="10924" spans="1:7" x14ac:dyDescent="0.25">
      <c r="A10924" t="s">
        <v>241</v>
      </c>
      <c r="B10924" t="s">
        <v>242</v>
      </c>
      <c r="C10924" t="s">
        <v>243</v>
      </c>
      <c r="D10924" s="1">
        <v>42639</v>
      </c>
      <c r="E10924" s="2">
        <v>300</v>
      </c>
      <c r="F10924" t="s">
        <v>244</v>
      </c>
      <c r="G10924" t="s">
        <v>245</v>
      </c>
    </row>
    <row r="10925" spans="1:7" x14ac:dyDescent="0.25">
      <c r="A10925" t="s">
        <v>241</v>
      </c>
      <c r="B10925" t="s">
        <v>242</v>
      </c>
      <c r="C10925" t="s">
        <v>243</v>
      </c>
      <c r="D10925" s="1">
        <v>42639</v>
      </c>
      <c r="E10925" s="2">
        <v>300</v>
      </c>
      <c r="F10925" t="s">
        <v>246</v>
      </c>
      <c r="G10925" t="s">
        <v>245</v>
      </c>
    </row>
    <row r="10926" spans="1:7" x14ac:dyDescent="0.25">
      <c r="A10926" t="s">
        <v>164</v>
      </c>
      <c r="B10926" t="s">
        <v>165</v>
      </c>
      <c r="C10926" t="s">
        <v>166</v>
      </c>
      <c r="D10926" s="1">
        <v>42639</v>
      </c>
      <c r="E10926" s="2">
        <v>25</v>
      </c>
      <c r="F10926" t="s">
        <v>167</v>
      </c>
      <c r="G10926" t="s">
        <v>3613</v>
      </c>
    </row>
    <row r="10927" spans="1:7" x14ac:dyDescent="0.25">
      <c r="A10927" t="s">
        <v>164</v>
      </c>
      <c r="B10927" t="s">
        <v>165</v>
      </c>
      <c r="C10927" t="s">
        <v>166</v>
      </c>
      <c r="D10927" s="1">
        <v>42639</v>
      </c>
      <c r="E10927" s="2">
        <v>25</v>
      </c>
      <c r="F10927" t="s">
        <v>168</v>
      </c>
      <c r="G10927" t="s">
        <v>3613</v>
      </c>
    </row>
    <row r="10928" spans="1:7" x14ac:dyDescent="0.25">
      <c r="A10928" t="s">
        <v>169</v>
      </c>
      <c r="B10928" t="s">
        <v>170</v>
      </c>
      <c r="C10928" t="s">
        <v>171</v>
      </c>
      <c r="D10928" s="1">
        <v>42639</v>
      </c>
      <c r="E10928" s="2">
        <v>10</v>
      </c>
      <c r="F10928" t="s">
        <v>172</v>
      </c>
      <c r="G10928" t="s">
        <v>1245</v>
      </c>
    </row>
    <row r="10929" spans="1:7" x14ac:dyDescent="0.25">
      <c r="A10929" t="s">
        <v>169</v>
      </c>
      <c r="B10929" t="s">
        <v>170</v>
      </c>
      <c r="C10929" t="s">
        <v>171</v>
      </c>
      <c r="D10929" s="1">
        <v>42639</v>
      </c>
      <c r="E10929" s="2">
        <v>10</v>
      </c>
      <c r="F10929" t="s">
        <v>173</v>
      </c>
      <c r="G10929" t="s">
        <v>1245</v>
      </c>
    </row>
    <row r="10930" spans="1:7" x14ac:dyDescent="0.25">
      <c r="A10930" t="s">
        <v>1464</v>
      </c>
      <c r="B10930" t="s">
        <v>1465</v>
      </c>
      <c r="C10930" t="s">
        <v>627</v>
      </c>
      <c r="D10930" s="1">
        <v>42639</v>
      </c>
      <c r="E10930" s="2">
        <v>20</v>
      </c>
      <c r="F10930" t="s">
        <v>1466</v>
      </c>
      <c r="G10930" t="s">
        <v>478</v>
      </c>
    </row>
    <row r="10931" spans="1:7" x14ac:dyDescent="0.25">
      <c r="A10931" t="s">
        <v>1464</v>
      </c>
      <c r="B10931" t="s">
        <v>1465</v>
      </c>
      <c r="C10931" t="s">
        <v>627</v>
      </c>
      <c r="D10931" s="1">
        <v>42639</v>
      </c>
      <c r="E10931" s="2">
        <v>20</v>
      </c>
      <c r="F10931" t="s">
        <v>1466</v>
      </c>
      <c r="G10931" t="s">
        <v>478</v>
      </c>
    </row>
    <row r="10932" spans="1:7" x14ac:dyDescent="0.25">
      <c r="A10932" t="s">
        <v>493</v>
      </c>
      <c r="B10932" t="s">
        <v>494</v>
      </c>
      <c r="C10932" t="s">
        <v>495</v>
      </c>
      <c r="D10932" s="1">
        <v>42639</v>
      </c>
      <c r="E10932" s="2">
        <v>10</v>
      </c>
      <c r="F10932" t="s">
        <v>496</v>
      </c>
      <c r="G10932" t="s">
        <v>2456</v>
      </c>
    </row>
    <row r="10933" spans="1:7" x14ac:dyDescent="0.25">
      <c r="A10933" t="s">
        <v>493</v>
      </c>
      <c r="B10933" t="s">
        <v>494</v>
      </c>
      <c r="C10933" t="s">
        <v>495</v>
      </c>
      <c r="D10933" s="1">
        <v>42639</v>
      </c>
      <c r="E10933" s="2">
        <v>10</v>
      </c>
      <c r="F10933" t="s">
        <v>497</v>
      </c>
      <c r="G10933" t="s">
        <v>2456</v>
      </c>
    </row>
    <row r="10934" spans="1:7" x14ac:dyDescent="0.25">
      <c r="A10934" t="s">
        <v>1356</v>
      </c>
      <c r="B10934" t="s">
        <v>307</v>
      </c>
      <c r="C10934" t="s">
        <v>1357</v>
      </c>
      <c r="D10934" s="1">
        <v>42639</v>
      </c>
      <c r="E10934" s="2">
        <v>5</v>
      </c>
      <c r="F10934" t="s">
        <v>1358</v>
      </c>
      <c r="G10934" t="s">
        <v>1245</v>
      </c>
    </row>
    <row r="10935" spans="1:7" x14ac:dyDescent="0.25">
      <c r="A10935" t="s">
        <v>671</v>
      </c>
      <c r="B10935" t="s">
        <v>672</v>
      </c>
      <c r="C10935" t="s">
        <v>673</v>
      </c>
      <c r="D10935" s="1">
        <v>42639</v>
      </c>
      <c r="E10935" s="2">
        <v>20</v>
      </c>
      <c r="F10935" t="s">
        <v>674</v>
      </c>
      <c r="G10935" t="s">
        <v>1440</v>
      </c>
    </row>
    <row r="10936" spans="1:7" x14ac:dyDescent="0.25">
      <c r="A10936" t="s">
        <v>671</v>
      </c>
      <c r="B10936" t="s">
        <v>672</v>
      </c>
      <c r="C10936" t="s">
        <v>673</v>
      </c>
      <c r="D10936" s="1">
        <v>42639</v>
      </c>
      <c r="E10936" s="2">
        <v>20</v>
      </c>
      <c r="F10936" t="s">
        <v>675</v>
      </c>
      <c r="G10936" t="s">
        <v>1440</v>
      </c>
    </row>
    <row r="10937" spans="1:7" x14ac:dyDescent="0.25">
      <c r="A10937" t="s">
        <v>259</v>
      </c>
      <c r="B10937" t="s">
        <v>260</v>
      </c>
      <c r="C10937" t="s">
        <v>261</v>
      </c>
      <c r="D10937" s="1">
        <v>42639</v>
      </c>
      <c r="E10937" s="2">
        <v>10</v>
      </c>
      <c r="F10937" t="s">
        <v>262</v>
      </c>
      <c r="G10937" t="s">
        <v>1695</v>
      </c>
    </row>
    <row r="10938" spans="1:7" x14ac:dyDescent="0.25">
      <c r="A10938" t="s">
        <v>1317</v>
      </c>
      <c r="B10938" t="s">
        <v>1318</v>
      </c>
      <c r="C10938" t="s">
        <v>1319</v>
      </c>
      <c r="D10938" s="1">
        <v>42639</v>
      </c>
      <c r="E10938" s="2">
        <v>200</v>
      </c>
      <c r="F10938" t="s">
        <v>1320</v>
      </c>
      <c r="G10938" t="s">
        <v>1328</v>
      </c>
    </row>
    <row r="10939" spans="1:7" x14ac:dyDescent="0.25">
      <c r="A10939" t="s">
        <v>1317</v>
      </c>
      <c r="B10939" t="s">
        <v>1318</v>
      </c>
      <c r="C10939" t="s">
        <v>1319</v>
      </c>
      <c r="D10939" s="1">
        <v>42639</v>
      </c>
      <c r="E10939" s="2">
        <v>200</v>
      </c>
      <c r="F10939" t="s">
        <v>1321</v>
      </c>
      <c r="G10939" t="s">
        <v>1328</v>
      </c>
    </row>
    <row r="10940" spans="1:7" x14ac:dyDescent="0.25">
      <c r="A10940" t="s">
        <v>178</v>
      </c>
      <c r="B10940" t="s">
        <v>179</v>
      </c>
      <c r="C10940" t="s">
        <v>180</v>
      </c>
      <c r="D10940" s="1">
        <v>42639</v>
      </c>
      <c r="E10940" s="2">
        <v>5</v>
      </c>
      <c r="F10940" t="s">
        <v>181</v>
      </c>
      <c r="G10940" t="s">
        <v>182</v>
      </c>
    </row>
    <row r="10941" spans="1:7" x14ac:dyDescent="0.25">
      <c r="A10941" t="s">
        <v>247</v>
      </c>
      <c r="B10941" t="s">
        <v>248</v>
      </c>
      <c r="C10941" t="s">
        <v>249</v>
      </c>
      <c r="D10941" s="1">
        <v>42639</v>
      </c>
      <c r="E10941" s="2">
        <v>20</v>
      </c>
      <c r="F10941" t="s">
        <v>250</v>
      </c>
      <c r="G10941" t="s">
        <v>251</v>
      </c>
    </row>
    <row r="10942" spans="1:7" x14ac:dyDescent="0.25">
      <c r="A10942" t="s">
        <v>247</v>
      </c>
      <c r="B10942" t="s">
        <v>248</v>
      </c>
      <c r="C10942" t="s">
        <v>249</v>
      </c>
      <c r="D10942" s="1">
        <v>42639</v>
      </c>
      <c r="E10942" s="2">
        <v>20</v>
      </c>
      <c r="F10942" t="s">
        <v>252</v>
      </c>
      <c r="G10942" t="s">
        <v>251</v>
      </c>
    </row>
    <row r="10943" spans="1:7" x14ac:dyDescent="0.25">
      <c r="A10943" t="s">
        <v>709</v>
      </c>
      <c r="B10943" t="s">
        <v>710</v>
      </c>
      <c r="C10943" t="s">
        <v>705</v>
      </c>
      <c r="D10943" s="1">
        <v>42639</v>
      </c>
      <c r="E10943" s="2">
        <v>84</v>
      </c>
      <c r="F10943" t="s">
        <v>711</v>
      </c>
      <c r="G10943" t="s">
        <v>3225</v>
      </c>
    </row>
    <row r="10944" spans="1:7" x14ac:dyDescent="0.25">
      <c r="A10944" t="s">
        <v>709</v>
      </c>
      <c r="B10944" t="s">
        <v>710</v>
      </c>
      <c r="C10944" t="s">
        <v>705</v>
      </c>
      <c r="D10944" s="1">
        <v>42639</v>
      </c>
      <c r="E10944" s="2">
        <v>84</v>
      </c>
      <c r="F10944" t="s">
        <v>712</v>
      </c>
      <c r="G10944" t="s">
        <v>3225</v>
      </c>
    </row>
    <row r="10945" spans="1:7" x14ac:dyDescent="0.25">
      <c r="A10945" t="s">
        <v>709</v>
      </c>
      <c r="B10945" t="s">
        <v>710</v>
      </c>
      <c r="C10945" t="s">
        <v>705</v>
      </c>
      <c r="D10945" s="1">
        <v>42639</v>
      </c>
      <c r="E10945" s="2">
        <v>84</v>
      </c>
      <c r="F10945" t="s">
        <v>712</v>
      </c>
      <c r="G10945" t="s">
        <v>3225</v>
      </c>
    </row>
    <row r="10946" spans="1:7" x14ac:dyDescent="0.25">
      <c r="A10946" t="s">
        <v>2627</v>
      </c>
      <c r="B10946" t="s">
        <v>2628</v>
      </c>
      <c r="C10946" t="s">
        <v>2629</v>
      </c>
      <c r="D10946" s="1">
        <v>42639</v>
      </c>
      <c r="E10946" s="2">
        <v>100</v>
      </c>
      <c r="F10946" t="s">
        <v>2630</v>
      </c>
      <c r="G10946" t="s">
        <v>321</v>
      </c>
    </row>
    <row r="10947" spans="1:7" x14ac:dyDescent="0.25">
      <c r="A10947" t="s">
        <v>2627</v>
      </c>
      <c r="B10947" t="s">
        <v>2628</v>
      </c>
      <c r="C10947" t="s">
        <v>2629</v>
      </c>
      <c r="D10947" s="1">
        <v>42639</v>
      </c>
      <c r="E10947" s="2">
        <v>100</v>
      </c>
      <c r="F10947" t="s">
        <v>2630</v>
      </c>
      <c r="G10947" t="s">
        <v>321</v>
      </c>
    </row>
    <row r="10948" spans="1:7" x14ac:dyDescent="0.25">
      <c r="A10948" t="s">
        <v>606</v>
      </c>
      <c r="B10948" t="s">
        <v>607</v>
      </c>
      <c r="C10948" t="s">
        <v>608</v>
      </c>
      <c r="D10948" s="1">
        <v>42639</v>
      </c>
      <c r="E10948" s="2">
        <v>1000</v>
      </c>
      <c r="F10948" t="s">
        <v>609</v>
      </c>
      <c r="G10948" t="s">
        <v>34</v>
      </c>
    </row>
    <row r="10949" spans="1:7" x14ac:dyDescent="0.25">
      <c r="A10949" t="s">
        <v>293</v>
      </c>
      <c r="B10949" t="s">
        <v>248</v>
      </c>
      <c r="C10949" t="s">
        <v>294</v>
      </c>
      <c r="D10949" s="1">
        <v>42639</v>
      </c>
      <c r="E10949" s="2">
        <v>30</v>
      </c>
      <c r="F10949" t="s">
        <v>295</v>
      </c>
      <c r="G10949" t="s">
        <v>1589</v>
      </c>
    </row>
    <row r="10950" spans="1:7" x14ac:dyDescent="0.25">
      <c r="A10950" t="s">
        <v>293</v>
      </c>
      <c r="B10950" t="s">
        <v>248</v>
      </c>
      <c r="C10950" t="s">
        <v>294</v>
      </c>
      <c r="D10950" s="1">
        <v>42639</v>
      </c>
      <c r="E10950" s="2">
        <v>30</v>
      </c>
      <c r="F10950" t="s">
        <v>295</v>
      </c>
      <c r="G10950" t="s">
        <v>1589</v>
      </c>
    </row>
    <row r="10951" spans="1:7" x14ac:dyDescent="0.25">
      <c r="A10951" t="s">
        <v>129</v>
      </c>
      <c r="B10951" t="s">
        <v>130</v>
      </c>
      <c r="C10951" t="s">
        <v>131</v>
      </c>
      <c r="D10951" s="1">
        <v>42639</v>
      </c>
      <c r="E10951" s="2">
        <v>10</v>
      </c>
      <c r="F10951" t="s">
        <v>132</v>
      </c>
      <c r="G10951" t="s">
        <v>1245</v>
      </c>
    </row>
    <row r="10952" spans="1:7" x14ac:dyDescent="0.25">
      <c r="A10952" t="s">
        <v>2753</v>
      </c>
      <c r="B10952" t="s">
        <v>740</v>
      </c>
      <c r="C10952" t="s">
        <v>2754</v>
      </c>
      <c r="D10952" s="1">
        <v>42639</v>
      </c>
      <c r="E10952" s="2">
        <v>5</v>
      </c>
      <c r="F10952" t="s">
        <v>2755</v>
      </c>
      <c r="G10952" t="s">
        <v>2663</v>
      </c>
    </row>
    <row r="10953" spans="1:7" x14ac:dyDescent="0.25">
      <c r="A10953" t="s">
        <v>2753</v>
      </c>
      <c r="B10953" t="s">
        <v>740</v>
      </c>
      <c r="C10953" t="s">
        <v>2754</v>
      </c>
      <c r="D10953" s="1">
        <v>42639</v>
      </c>
      <c r="E10953" s="2">
        <v>5</v>
      </c>
      <c r="F10953" t="s">
        <v>2756</v>
      </c>
      <c r="G10953" t="s">
        <v>2663</v>
      </c>
    </row>
    <row r="10954" spans="1:7" x14ac:dyDescent="0.25">
      <c r="A10954" t="s">
        <v>2753</v>
      </c>
      <c r="B10954" t="s">
        <v>740</v>
      </c>
      <c r="C10954" t="s">
        <v>2754</v>
      </c>
      <c r="D10954" s="1">
        <v>42639</v>
      </c>
      <c r="E10954" s="2">
        <v>5</v>
      </c>
      <c r="F10954" t="s">
        <v>2757</v>
      </c>
      <c r="G10954" t="s">
        <v>2663</v>
      </c>
    </row>
    <row r="10955" spans="1:7" x14ac:dyDescent="0.25">
      <c r="A10955" t="s">
        <v>138</v>
      </c>
      <c r="B10955" t="s">
        <v>139</v>
      </c>
      <c r="C10955" t="s">
        <v>140</v>
      </c>
      <c r="D10955" s="1">
        <v>42639</v>
      </c>
      <c r="E10955" s="2">
        <v>40</v>
      </c>
      <c r="F10955" t="s">
        <v>141</v>
      </c>
      <c r="G10955" t="s">
        <v>1245</v>
      </c>
    </row>
    <row r="10956" spans="1:7" x14ac:dyDescent="0.25">
      <c r="A10956" t="s">
        <v>278</v>
      </c>
      <c r="B10956" t="s">
        <v>279</v>
      </c>
      <c r="C10956" t="s">
        <v>280</v>
      </c>
      <c r="D10956" s="1">
        <v>42639</v>
      </c>
      <c r="E10956" s="2">
        <v>5</v>
      </c>
      <c r="F10956" t="s">
        <v>281</v>
      </c>
      <c r="G10956" t="s">
        <v>282</v>
      </c>
    </row>
    <row r="10957" spans="1:7" x14ac:dyDescent="0.25">
      <c r="A10957" t="s">
        <v>1492</v>
      </c>
      <c r="B10957" t="s">
        <v>1493</v>
      </c>
      <c r="C10957" t="s">
        <v>1494</v>
      </c>
      <c r="D10957" s="1">
        <v>42639</v>
      </c>
      <c r="E10957" s="2">
        <v>10</v>
      </c>
      <c r="F10957" t="s">
        <v>1495</v>
      </c>
      <c r="G10957" t="s">
        <v>97</v>
      </c>
    </row>
    <row r="10958" spans="1:7" x14ac:dyDescent="0.25">
      <c r="A10958" t="s">
        <v>2339</v>
      </c>
      <c r="B10958" t="s">
        <v>222</v>
      </c>
      <c r="C10958" t="s">
        <v>2340</v>
      </c>
      <c r="D10958" s="1">
        <v>42639</v>
      </c>
      <c r="E10958" s="2">
        <v>10</v>
      </c>
      <c r="F10958" t="s">
        <v>2341</v>
      </c>
      <c r="G10958" t="s">
        <v>2677</v>
      </c>
    </row>
    <row r="10959" spans="1:7" x14ac:dyDescent="0.25">
      <c r="A10959" t="s">
        <v>2339</v>
      </c>
      <c r="B10959" t="s">
        <v>222</v>
      </c>
      <c r="C10959" t="s">
        <v>2340</v>
      </c>
      <c r="D10959" s="1">
        <v>42639</v>
      </c>
      <c r="E10959" s="2">
        <v>10</v>
      </c>
      <c r="F10959" t="s">
        <v>2342</v>
      </c>
      <c r="G10959" t="s">
        <v>2677</v>
      </c>
    </row>
    <row r="10960" spans="1:7" x14ac:dyDescent="0.25">
      <c r="A10960" t="s">
        <v>1584</v>
      </c>
      <c r="B10960" t="s">
        <v>1585</v>
      </c>
      <c r="C10960" t="s">
        <v>1586</v>
      </c>
      <c r="D10960" s="1">
        <v>42639</v>
      </c>
      <c r="E10960" s="2">
        <v>30</v>
      </c>
      <c r="F10960" t="s">
        <v>1587</v>
      </c>
      <c r="G10960" t="s">
        <v>1790</v>
      </c>
    </row>
    <row r="10961" spans="1:7" x14ac:dyDescent="0.25">
      <c r="A10961" t="s">
        <v>1580</v>
      </c>
      <c r="B10961" t="s">
        <v>1581</v>
      </c>
      <c r="C10961" t="s">
        <v>1582</v>
      </c>
      <c r="D10961" s="1">
        <v>42639</v>
      </c>
      <c r="E10961" s="2">
        <v>20</v>
      </c>
      <c r="F10961" t="s">
        <v>1583</v>
      </c>
      <c r="G10961" t="s">
        <v>1869</v>
      </c>
    </row>
    <row r="10962" spans="1:7" x14ac:dyDescent="0.25">
      <c r="A10962" t="s">
        <v>306</v>
      </c>
      <c r="B10962" t="s">
        <v>307</v>
      </c>
      <c r="C10962" t="s">
        <v>308</v>
      </c>
      <c r="D10962" s="1">
        <v>42639</v>
      </c>
      <c r="E10962" s="2">
        <v>10</v>
      </c>
      <c r="F10962" t="s">
        <v>309</v>
      </c>
      <c r="G10962" t="s">
        <v>310</v>
      </c>
    </row>
    <row r="10963" spans="1:7" x14ac:dyDescent="0.25">
      <c r="A10963" t="s">
        <v>306</v>
      </c>
      <c r="B10963" t="s">
        <v>307</v>
      </c>
      <c r="C10963" t="s">
        <v>308</v>
      </c>
      <c r="D10963" s="1">
        <v>42639</v>
      </c>
      <c r="E10963" s="2">
        <v>10</v>
      </c>
      <c r="F10963" t="s">
        <v>311</v>
      </c>
      <c r="G10963" t="s">
        <v>310</v>
      </c>
    </row>
    <row r="10964" spans="1:7" x14ac:dyDescent="0.25">
      <c r="A10964" t="s">
        <v>302</v>
      </c>
      <c r="B10964" t="s">
        <v>303</v>
      </c>
      <c r="C10964" t="s">
        <v>304</v>
      </c>
      <c r="D10964" s="1">
        <v>42639</v>
      </c>
      <c r="E10964" s="2">
        <v>42.29</v>
      </c>
      <c r="F10964" t="s">
        <v>305</v>
      </c>
      <c r="G10964" t="s">
        <v>114</v>
      </c>
    </row>
    <row r="10965" spans="1:7" x14ac:dyDescent="0.25">
      <c r="A10965" t="s">
        <v>1105</v>
      </c>
      <c r="B10965" t="s">
        <v>1106</v>
      </c>
      <c r="C10965" t="s">
        <v>1107</v>
      </c>
      <c r="D10965" s="1">
        <v>42639</v>
      </c>
      <c r="E10965" s="2">
        <v>50</v>
      </c>
      <c r="F10965" t="s">
        <v>1108</v>
      </c>
      <c r="G10965" t="s">
        <v>2253</v>
      </c>
    </row>
    <row r="10966" spans="1:7" x14ac:dyDescent="0.25">
      <c r="A10966" t="s">
        <v>121</v>
      </c>
      <c r="B10966" t="s">
        <v>122</v>
      </c>
      <c r="C10966" t="s">
        <v>123</v>
      </c>
      <c r="D10966" s="1">
        <v>42639</v>
      </c>
      <c r="E10966" s="2">
        <v>70</v>
      </c>
      <c r="F10966" t="s">
        <v>124</v>
      </c>
      <c r="G10966" t="s">
        <v>1790</v>
      </c>
    </row>
    <row r="10967" spans="1:7" x14ac:dyDescent="0.25">
      <c r="A10967" t="s">
        <v>125</v>
      </c>
      <c r="B10967" t="s">
        <v>126</v>
      </c>
      <c r="C10967" t="s">
        <v>127</v>
      </c>
      <c r="D10967" s="1">
        <v>42639</v>
      </c>
      <c r="E10967" s="2">
        <v>5</v>
      </c>
      <c r="F10967" t="s">
        <v>128</v>
      </c>
      <c r="G10967" t="s">
        <v>1245</v>
      </c>
    </row>
    <row r="10968" spans="1:7" x14ac:dyDescent="0.25">
      <c r="A10968" t="s">
        <v>2748</v>
      </c>
      <c r="B10968" t="s">
        <v>2749</v>
      </c>
      <c r="C10968" t="s">
        <v>2750</v>
      </c>
      <c r="D10968" s="1">
        <v>42639</v>
      </c>
      <c r="E10968" s="2">
        <v>10</v>
      </c>
      <c r="F10968" t="s">
        <v>2751</v>
      </c>
      <c r="G10968" t="s">
        <v>67</v>
      </c>
    </row>
    <row r="10969" spans="1:7" x14ac:dyDescent="0.25">
      <c r="A10969" t="s">
        <v>2748</v>
      </c>
      <c r="B10969" t="s">
        <v>2749</v>
      </c>
      <c r="C10969" t="s">
        <v>2750</v>
      </c>
      <c r="D10969" s="1">
        <v>42639</v>
      </c>
      <c r="E10969" s="2">
        <v>10</v>
      </c>
      <c r="F10969" t="s">
        <v>2751</v>
      </c>
      <c r="G10969" t="s">
        <v>67</v>
      </c>
    </row>
    <row r="10970" spans="1:7" x14ac:dyDescent="0.25">
      <c r="A10970" t="s">
        <v>2748</v>
      </c>
      <c r="B10970" t="s">
        <v>2749</v>
      </c>
      <c r="C10970" t="s">
        <v>2750</v>
      </c>
      <c r="D10970" s="1">
        <v>42639</v>
      </c>
      <c r="E10970" s="2">
        <v>10</v>
      </c>
      <c r="F10970" t="s">
        <v>2752</v>
      </c>
      <c r="G10970" t="s">
        <v>67</v>
      </c>
    </row>
    <row r="10971" spans="1:7" x14ac:dyDescent="0.25">
      <c r="A10971" t="s">
        <v>2748</v>
      </c>
      <c r="B10971" t="s">
        <v>2749</v>
      </c>
      <c r="C10971" t="s">
        <v>2750</v>
      </c>
      <c r="D10971" s="1">
        <v>42639</v>
      </c>
      <c r="E10971" s="2">
        <v>10</v>
      </c>
      <c r="F10971" t="s">
        <v>2751</v>
      </c>
      <c r="G10971" t="s">
        <v>1695</v>
      </c>
    </row>
    <row r="10972" spans="1:7" x14ac:dyDescent="0.25">
      <c r="A10972" t="s">
        <v>2748</v>
      </c>
      <c r="B10972" t="s">
        <v>2749</v>
      </c>
      <c r="C10972" t="s">
        <v>2750</v>
      </c>
      <c r="D10972" s="1">
        <v>42639</v>
      </c>
      <c r="E10972" s="2">
        <v>10</v>
      </c>
      <c r="F10972" t="s">
        <v>2751</v>
      </c>
      <c r="G10972" t="s">
        <v>1695</v>
      </c>
    </row>
    <row r="10973" spans="1:7" x14ac:dyDescent="0.25">
      <c r="A10973" t="s">
        <v>2748</v>
      </c>
      <c r="B10973" t="s">
        <v>2749</v>
      </c>
      <c r="C10973" t="s">
        <v>2750</v>
      </c>
      <c r="D10973" s="1">
        <v>42639</v>
      </c>
      <c r="E10973" s="2">
        <v>10</v>
      </c>
      <c r="F10973" t="s">
        <v>2752</v>
      </c>
      <c r="G10973" t="s">
        <v>1695</v>
      </c>
    </row>
    <row r="10974" spans="1:7" x14ac:dyDescent="0.25">
      <c r="A10974" t="s">
        <v>2346</v>
      </c>
      <c r="B10974" t="s">
        <v>371</v>
      </c>
      <c r="C10974" t="s">
        <v>2347</v>
      </c>
      <c r="D10974" s="1">
        <v>42639</v>
      </c>
      <c r="E10974" s="2">
        <v>20</v>
      </c>
      <c r="F10974" t="s">
        <v>2348</v>
      </c>
      <c r="G10974" t="s">
        <v>2663</v>
      </c>
    </row>
    <row r="10975" spans="1:7" x14ac:dyDescent="0.25">
      <c r="A10975" t="s">
        <v>2346</v>
      </c>
      <c r="B10975" t="s">
        <v>371</v>
      </c>
      <c r="C10975" t="s">
        <v>2347</v>
      </c>
      <c r="D10975" s="1">
        <v>42639</v>
      </c>
      <c r="E10975" s="2">
        <v>20</v>
      </c>
      <c r="F10975" t="s">
        <v>2349</v>
      </c>
      <c r="G10975" t="s">
        <v>2663</v>
      </c>
    </row>
    <row r="10976" spans="1:7" x14ac:dyDescent="0.25">
      <c r="A10976" t="s">
        <v>3140</v>
      </c>
      <c r="B10976" t="s">
        <v>3141</v>
      </c>
      <c r="C10976" t="s">
        <v>3142</v>
      </c>
      <c r="D10976" s="1">
        <v>42639</v>
      </c>
      <c r="E10976" s="2">
        <v>30</v>
      </c>
      <c r="F10976" t="s">
        <v>3143</v>
      </c>
      <c r="G10976" t="s">
        <v>1695</v>
      </c>
    </row>
    <row r="10977" spans="1:7" x14ac:dyDescent="0.25">
      <c r="A10977" t="s">
        <v>3140</v>
      </c>
      <c r="B10977" t="s">
        <v>3141</v>
      </c>
      <c r="C10977" t="s">
        <v>3142</v>
      </c>
      <c r="D10977" s="1">
        <v>42639</v>
      </c>
      <c r="E10977" s="2">
        <v>30</v>
      </c>
      <c r="F10977" t="s">
        <v>3143</v>
      </c>
      <c r="G10977" t="s">
        <v>1695</v>
      </c>
    </row>
    <row r="10978" spans="1:7" x14ac:dyDescent="0.25">
      <c r="A10978" t="s">
        <v>3140</v>
      </c>
      <c r="B10978" t="s">
        <v>3141</v>
      </c>
      <c r="C10978" t="s">
        <v>3142</v>
      </c>
      <c r="D10978" s="1">
        <v>42639</v>
      </c>
      <c r="E10978" s="2">
        <v>30</v>
      </c>
      <c r="F10978" t="s">
        <v>3144</v>
      </c>
      <c r="G10978" t="s">
        <v>1695</v>
      </c>
    </row>
    <row r="10979" spans="1:7" x14ac:dyDescent="0.25">
      <c r="A10979" t="s">
        <v>1743</v>
      </c>
      <c r="B10979" t="s">
        <v>1744</v>
      </c>
      <c r="C10979" t="s">
        <v>1745</v>
      </c>
      <c r="D10979" s="1">
        <v>42639</v>
      </c>
      <c r="E10979" s="2">
        <v>100</v>
      </c>
      <c r="F10979" t="s">
        <v>1746</v>
      </c>
      <c r="G10979" t="s">
        <v>34</v>
      </c>
    </row>
    <row r="10980" spans="1:7" x14ac:dyDescent="0.25">
      <c r="A10980" t="s">
        <v>115</v>
      </c>
      <c r="B10980" t="s">
        <v>116</v>
      </c>
      <c r="C10980" t="s">
        <v>117</v>
      </c>
      <c r="D10980" s="1">
        <v>42639</v>
      </c>
      <c r="E10980" s="2">
        <v>5</v>
      </c>
      <c r="F10980" t="s">
        <v>118</v>
      </c>
      <c r="G10980" t="s">
        <v>1245</v>
      </c>
    </row>
    <row r="10981" spans="1:7" x14ac:dyDescent="0.25">
      <c r="A10981" t="s">
        <v>115</v>
      </c>
      <c r="B10981" t="s">
        <v>116</v>
      </c>
      <c r="C10981" t="s">
        <v>117</v>
      </c>
      <c r="D10981" s="1">
        <v>42639</v>
      </c>
      <c r="E10981" s="2">
        <v>5</v>
      </c>
      <c r="F10981" t="s">
        <v>119</v>
      </c>
      <c r="G10981" t="s">
        <v>1245</v>
      </c>
    </row>
    <row r="10982" spans="1:7" x14ac:dyDescent="0.25">
      <c r="A10982" t="s">
        <v>115</v>
      </c>
      <c r="B10982" t="s">
        <v>116</v>
      </c>
      <c r="C10982" t="s">
        <v>117</v>
      </c>
      <c r="D10982" s="1">
        <v>42639</v>
      </c>
      <c r="E10982" s="2">
        <v>5</v>
      </c>
      <c r="F10982" t="s">
        <v>120</v>
      </c>
      <c r="G10982" t="s">
        <v>1245</v>
      </c>
    </row>
    <row r="10983" spans="1:7" x14ac:dyDescent="0.25">
      <c r="A10983" t="s">
        <v>546</v>
      </c>
      <c r="B10983" t="s">
        <v>547</v>
      </c>
      <c r="C10983" t="s">
        <v>548</v>
      </c>
      <c r="D10983" s="1">
        <v>42639</v>
      </c>
      <c r="E10983" s="2">
        <v>55</v>
      </c>
      <c r="F10983" t="s">
        <v>549</v>
      </c>
      <c r="G10983" t="s">
        <v>1245</v>
      </c>
    </row>
    <row r="10984" spans="1:7" x14ac:dyDescent="0.25">
      <c r="A10984" t="s">
        <v>263</v>
      </c>
      <c r="B10984" t="s">
        <v>264</v>
      </c>
      <c r="C10984" t="s">
        <v>265</v>
      </c>
      <c r="D10984" s="1">
        <v>42639</v>
      </c>
      <c r="E10984" s="2">
        <v>50</v>
      </c>
      <c r="F10984" t="s">
        <v>266</v>
      </c>
      <c r="G10984" t="s">
        <v>1695</v>
      </c>
    </row>
    <row r="10985" spans="1:7" x14ac:dyDescent="0.25">
      <c r="A10985" t="s">
        <v>366</v>
      </c>
      <c r="B10985" t="s">
        <v>367</v>
      </c>
      <c r="C10985" t="s">
        <v>368</v>
      </c>
      <c r="D10985" s="1">
        <v>42639</v>
      </c>
      <c r="E10985" s="2">
        <v>20</v>
      </c>
      <c r="F10985" t="s">
        <v>369</v>
      </c>
      <c r="G10985" t="s">
        <v>182</v>
      </c>
    </row>
    <row r="10986" spans="1:7" x14ac:dyDescent="0.25">
      <c r="A10986" t="s">
        <v>1100</v>
      </c>
      <c r="B10986" t="s">
        <v>1101</v>
      </c>
      <c r="C10986" t="s">
        <v>1102</v>
      </c>
      <c r="D10986" s="1">
        <v>42639</v>
      </c>
      <c r="E10986" s="2">
        <v>25</v>
      </c>
      <c r="F10986" t="s">
        <v>1103</v>
      </c>
      <c r="G10986" t="s">
        <v>1247</v>
      </c>
    </row>
    <row r="10987" spans="1:7" x14ac:dyDescent="0.25">
      <c r="A10987" t="s">
        <v>1100</v>
      </c>
      <c r="B10987" t="s">
        <v>1101</v>
      </c>
      <c r="C10987" t="s">
        <v>1102</v>
      </c>
      <c r="D10987" s="1">
        <v>42639</v>
      </c>
      <c r="E10987" s="2">
        <v>25</v>
      </c>
      <c r="F10987" t="s">
        <v>1104</v>
      </c>
      <c r="G10987" t="s">
        <v>1247</v>
      </c>
    </row>
    <row r="10988" spans="1:7" x14ac:dyDescent="0.25">
      <c r="A10988" t="s">
        <v>3682</v>
      </c>
      <c r="B10988" t="s">
        <v>3683</v>
      </c>
      <c r="C10988" t="s">
        <v>3684</v>
      </c>
      <c r="D10988" s="1">
        <v>42639</v>
      </c>
      <c r="E10988" s="2">
        <v>83.33</v>
      </c>
      <c r="F10988" t="s">
        <v>3685</v>
      </c>
      <c r="G10988" t="s">
        <v>34</v>
      </c>
    </row>
    <row r="10989" spans="1:7" x14ac:dyDescent="0.25">
      <c r="A10989" t="s">
        <v>1704</v>
      </c>
      <c r="B10989" t="s">
        <v>1705</v>
      </c>
      <c r="C10989" t="s">
        <v>1706</v>
      </c>
      <c r="D10989" s="1">
        <v>42639</v>
      </c>
      <c r="E10989" s="2">
        <v>83.33</v>
      </c>
      <c r="G10989" t="s">
        <v>34</v>
      </c>
    </row>
    <row r="10990" spans="1:7" x14ac:dyDescent="0.25">
      <c r="A10990" t="s">
        <v>2475</v>
      </c>
      <c r="B10990" t="s">
        <v>1451</v>
      </c>
      <c r="C10990" t="s">
        <v>2476</v>
      </c>
      <c r="D10990" s="1">
        <v>42639</v>
      </c>
      <c r="E10990" s="2">
        <v>25</v>
      </c>
      <c r="F10990" t="s">
        <v>2477</v>
      </c>
      <c r="G10990" t="s">
        <v>2456</v>
      </c>
    </row>
    <row r="10991" spans="1:7" x14ac:dyDescent="0.25">
      <c r="A10991" t="s">
        <v>1803</v>
      </c>
      <c r="B10991" t="s">
        <v>1804</v>
      </c>
      <c r="C10991" t="s">
        <v>1805</v>
      </c>
      <c r="D10991" s="1">
        <v>42639</v>
      </c>
      <c r="E10991" s="2">
        <v>25</v>
      </c>
      <c r="F10991" t="s">
        <v>1806</v>
      </c>
      <c r="G10991" t="s">
        <v>97</v>
      </c>
    </row>
    <row r="10992" spans="1:7" x14ac:dyDescent="0.25">
      <c r="A10992" t="s">
        <v>322</v>
      </c>
      <c r="B10992" t="s">
        <v>323</v>
      </c>
      <c r="C10992" t="s">
        <v>324</v>
      </c>
      <c r="D10992" s="1">
        <v>42639</v>
      </c>
      <c r="E10992" s="2">
        <v>75</v>
      </c>
      <c r="F10992" t="s">
        <v>325</v>
      </c>
      <c r="G10992" t="s">
        <v>326</v>
      </c>
    </row>
    <row r="10993" spans="1:7" x14ac:dyDescent="0.25">
      <c r="A10993" t="s">
        <v>322</v>
      </c>
      <c r="B10993" t="s">
        <v>323</v>
      </c>
      <c r="C10993" t="s">
        <v>324</v>
      </c>
      <c r="D10993" s="1">
        <v>42639</v>
      </c>
      <c r="E10993" s="2">
        <v>75</v>
      </c>
      <c r="F10993" t="s">
        <v>327</v>
      </c>
      <c r="G10993" t="s">
        <v>326</v>
      </c>
    </row>
    <row r="10994" spans="1:7" x14ac:dyDescent="0.25">
      <c r="A10994" t="s">
        <v>312</v>
      </c>
      <c r="B10994" t="s">
        <v>248</v>
      </c>
      <c r="C10994" t="s">
        <v>313</v>
      </c>
      <c r="D10994" s="1">
        <v>42639</v>
      </c>
      <c r="E10994" s="2">
        <v>50</v>
      </c>
      <c r="F10994" t="s">
        <v>314</v>
      </c>
      <c r="G10994" t="s">
        <v>315</v>
      </c>
    </row>
    <row r="10995" spans="1:7" x14ac:dyDescent="0.25">
      <c r="A10995" t="s">
        <v>316</v>
      </c>
      <c r="B10995" t="s">
        <v>317</v>
      </c>
      <c r="C10995" t="s">
        <v>318</v>
      </c>
      <c r="D10995" s="1">
        <v>42639</v>
      </c>
      <c r="E10995" s="2">
        <v>40</v>
      </c>
      <c r="F10995" t="s">
        <v>319</v>
      </c>
      <c r="G10995" t="s">
        <v>1275</v>
      </c>
    </row>
    <row r="10996" spans="1:7" x14ac:dyDescent="0.25">
      <c r="A10996" t="s">
        <v>316</v>
      </c>
      <c r="B10996" t="s">
        <v>317</v>
      </c>
      <c r="C10996" t="s">
        <v>318</v>
      </c>
      <c r="D10996" s="1">
        <v>42639</v>
      </c>
      <c r="E10996" s="2">
        <v>40</v>
      </c>
      <c r="F10996" t="s">
        <v>320</v>
      </c>
      <c r="G10996" t="s">
        <v>1275</v>
      </c>
    </row>
    <row r="10997" spans="1:7" x14ac:dyDescent="0.25">
      <c r="A10997" t="s">
        <v>3686</v>
      </c>
      <c r="B10997" t="s">
        <v>764</v>
      </c>
      <c r="C10997" t="s">
        <v>3687</v>
      </c>
      <c r="D10997" s="1">
        <v>42639</v>
      </c>
      <c r="E10997" s="2">
        <v>10</v>
      </c>
      <c r="F10997" t="s">
        <v>3688</v>
      </c>
      <c r="G10997" t="s">
        <v>1245</v>
      </c>
    </row>
    <row r="10998" spans="1:7" x14ac:dyDescent="0.25">
      <c r="A10998" t="s">
        <v>2717</v>
      </c>
      <c r="B10998" t="s">
        <v>2718</v>
      </c>
      <c r="C10998" t="s">
        <v>2425</v>
      </c>
      <c r="D10998" s="1">
        <v>42639</v>
      </c>
      <c r="E10998" s="2">
        <v>25</v>
      </c>
      <c r="F10998" t="s">
        <v>2719</v>
      </c>
      <c r="G10998" t="s">
        <v>2456</v>
      </c>
    </row>
    <row r="10999" spans="1:7" x14ac:dyDescent="0.25">
      <c r="A10999" t="s">
        <v>2717</v>
      </c>
      <c r="B10999" t="s">
        <v>2718</v>
      </c>
      <c r="C10999" t="s">
        <v>2425</v>
      </c>
      <c r="D10999" s="1">
        <v>42639</v>
      </c>
      <c r="E10999" s="2">
        <v>25</v>
      </c>
      <c r="F10999" t="s">
        <v>2720</v>
      </c>
      <c r="G10999" t="s">
        <v>2456</v>
      </c>
    </row>
    <row r="11000" spans="1:7" x14ac:dyDescent="0.25">
      <c r="A11000" t="s">
        <v>2678</v>
      </c>
      <c r="B11000" t="s">
        <v>248</v>
      </c>
      <c r="C11000" t="s">
        <v>2679</v>
      </c>
      <c r="D11000" s="1">
        <v>42639</v>
      </c>
      <c r="E11000" s="2">
        <v>10</v>
      </c>
      <c r="F11000" t="s">
        <v>2680</v>
      </c>
      <c r="G11000" t="s">
        <v>2663</v>
      </c>
    </row>
    <row r="11001" spans="1:7" x14ac:dyDescent="0.25">
      <c r="A11001" t="s">
        <v>328</v>
      </c>
      <c r="B11001" t="s">
        <v>329</v>
      </c>
      <c r="C11001" t="s">
        <v>330</v>
      </c>
      <c r="D11001" s="1">
        <v>42639</v>
      </c>
      <c r="E11001" s="2">
        <v>150</v>
      </c>
      <c r="F11001" t="s">
        <v>331</v>
      </c>
      <c r="G11001" t="s">
        <v>828</v>
      </c>
    </row>
    <row r="11002" spans="1:7" x14ac:dyDescent="0.25">
      <c r="A11002" t="s">
        <v>328</v>
      </c>
      <c r="B11002" t="s">
        <v>329</v>
      </c>
      <c r="C11002" t="s">
        <v>330</v>
      </c>
      <c r="D11002" s="1">
        <v>42639</v>
      </c>
      <c r="E11002" s="2">
        <v>150</v>
      </c>
      <c r="F11002" t="s">
        <v>332</v>
      </c>
      <c r="G11002" t="s">
        <v>828</v>
      </c>
    </row>
    <row r="11003" spans="1:7" x14ac:dyDescent="0.25">
      <c r="A11003" t="s">
        <v>2721</v>
      </c>
      <c r="B11003" t="s">
        <v>2722</v>
      </c>
      <c r="C11003" t="s">
        <v>2723</v>
      </c>
      <c r="D11003" s="1">
        <v>42639</v>
      </c>
      <c r="E11003" s="2">
        <v>15</v>
      </c>
      <c r="F11003" t="s">
        <v>2724</v>
      </c>
      <c r="G11003" t="s">
        <v>3345</v>
      </c>
    </row>
    <row r="11004" spans="1:7" x14ac:dyDescent="0.25">
      <c r="A11004" t="s">
        <v>2721</v>
      </c>
      <c r="B11004" t="s">
        <v>2722</v>
      </c>
      <c r="C11004" t="s">
        <v>2723</v>
      </c>
      <c r="D11004" s="1">
        <v>42639</v>
      </c>
      <c r="E11004" s="2">
        <v>15</v>
      </c>
      <c r="F11004" t="s">
        <v>2725</v>
      </c>
      <c r="G11004" t="s">
        <v>3345</v>
      </c>
    </row>
    <row r="11005" spans="1:7" x14ac:dyDescent="0.25">
      <c r="A11005" t="s">
        <v>2721</v>
      </c>
      <c r="B11005" t="s">
        <v>2722</v>
      </c>
      <c r="C11005" t="s">
        <v>2723</v>
      </c>
      <c r="D11005" s="1">
        <v>42639</v>
      </c>
      <c r="E11005" s="2">
        <v>15</v>
      </c>
      <c r="F11005" t="s">
        <v>2726</v>
      </c>
      <c r="G11005" t="s">
        <v>3345</v>
      </c>
    </row>
    <row r="11006" spans="1:7" x14ac:dyDescent="0.25">
      <c r="A11006" t="s">
        <v>2742</v>
      </c>
      <c r="B11006" t="s">
        <v>2743</v>
      </c>
      <c r="C11006" t="s">
        <v>2744</v>
      </c>
      <c r="D11006" s="1">
        <v>42639</v>
      </c>
      <c r="E11006" s="2">
        <v>150</v>
      </c>
      <c r="F11006" t="s">
        <v>2745</v>
      </c>
      <c r="G11006" t="s">
        <v>2746</v>
      </c>
    </row>
    <row r="11007" spans="1:7" x14ac:dyDescent="0.25">
      <c r="A11007" t="s">
        <v>2742</v>
      </c>
      <c r="B11007" t="s">
        <v>2743</v>
      </c>
      <c r="C11007" t="s">
        <v>2744</v>
      </c>
      <c r="D11007" s="1">
        <v>42639</v>
      </c>
      <c r="E11007" s="2">
        <v>150</v>
      </c>
      <c r="F11007" t="s">
        <v>2747</v>
      </c>
      <c r="G11007" t="s">
        <v>2746</v>
      </c>
    </row>
    <row r="11008" spans="1:7" x14ac:dyDescent="0.25">
      <c r="A11008" t="s">
        <v>3689</v>
      </c>
      <c r="B11008" t="s">
        <v>3690</v>
      </c>
      <c r="C11008" t="s">
        <v>3691</v>
      </c>
      <c r="D11008" s="1">
        <v>42639</v>
      </c>
      <c r="E11008" s="2">
        <v>29.78</v>
      </c>
      <c r="F11008" t="s">
        <v>3692</v>
      </c>
      <c r="G11008" t="s">
        <v>97</v>
      </c>
    </row>
    <row r="11009" spans="1:7" x14ac:dyDescent="0.25">
      <c r="A11009" t="s">
        <v>82</v>
      </c>
      <c r="B11009" t="s">
        <v>83</v>
      </c>
      <c r="C11009" t="s">
        <v>84</v>
      </c>
      <c r="D11009" s="1">
        <v>42639</v>
      </c>
      <c r="E11009" s="2">
        <v>10</v>
      </c>
      <c r="F11009" t="s">
        <v>85</v>
      </c>
      <c r="G11009" t="s">
        <v>1245</v>
      </c>
    </row>
    <row r="11010" spans="1:7" x14ac:dyDescent="0.25">
      <c r="A11010" t="s">
        <v>82</v>
      </c>
      <c r="B11010" t="s">
        <v>83</v>
      </c>
      <c r="C11010" t="s">
        <v>84</v>
      </c>
      <c r="D11010" s="1">
        <v>42639</v>
      </c>
      <c r="E11010" s="2">
        <v>10</v>
      </c>
      <c r="F11010" t="s">
        <v>86</v>
      </c>
      <c r="G11010" t="s">
        <v>1245</v>
      </c>
    </row>
    <row r="11011" spans="1:7" x14ac:dyDescent="0.25">
      <c r="A11011" t="s">
        <v>2690</v>
      </c>
      <c r="B11011" t="s">
        <v>2691</v>
      </c>
      <c r="C11011" t="s">
        <v>2692</v>
      </c>
      <c r="D11011" s="1">
        <v>42639</v>
      </c>
      <c r="E11011" s="2">
        <v>100</v>
      </c>
      <c r="F11011" t="s">
        <v>2693</v>
      </c>
      <c r="G11011" t="s">
        <v>2694</v>
      </c>
    </row>
    <row r="11012" spans="1:7" x14ac:dyDescent="0.25">
      <c r="A11012" t="s">
        <v>2686</v>
      </c>
      <c r="B11012" t="s">
        <v>2687</v>
      </c>
      <c r="C11012" t="s">
        <v>2688</v>
      </c>
      <c r="D11012" s="1">
        <v>42639</v>
      </c>
      <c r="E11012" s="2">
        <v>40</v>
      </c>
      <c r="F11012" t="s">
        <v>2689</v>
      </c>
      <c r="G11012" t="s">
        <v>97</v>
      </c>
    </row>
    <row r="11013" spans="1:7" x14ac:dyDescent="0.25">
      <c r="A11013" t="s">
        <v>2153</v>
      </c>
      <c r="B11013" t="s">
        <v>614</v>
      </c>
      <c r="C11013" t="s">
        <v>1310</v>
      </c>
      <c r="D11013" s="1">
        <v>42639</v>
      </c>
      <c r="E11013" s="2">
        <v>10</v>
      </c>
      <c r="F11013" t="s">
        <v>2154</v>
      </c>
      <c r="G11013" t="s">
        <v>1245</v>
      </c>
    </row>
    <row r="11014" spans="1:7" x14ac:dyDescent="0.25">
      <c r="A11014" t="s">
        <v>570</v>
      </c>
      <c r="B11014" t="s">
        <v>571</v>
      </c>
      <c r="C11014" t="s">
        <v>572</v>
      </c>
      <c r="D11014" s="1">
        <v>42639</v>
      </c>
      <c r="E11014" s="2">
        <v>25</v>
      </c>
      <c r="F11014" t="s">
        <v>573</v>
      </c>
      <c r="G11014" t="s">
        <v>2999</v>
      </c>
    </row>
    <row r="11015" spans="1:7" x14ac:dyDescent="0.25">
      <c r="A11015" t="s">
        <v>1590</v>
      </c>
      <c r="B11015" t="s">
        <v>1591</v>
      </c>
      <c r="C11015" t="s">
        <v>1592</v>
      </c>
      <c r="D11015" s="1">
        <v>42639</v>
      </c>
      <c r="E11015" s="2">
        <v>5</v>
      </c>
      <c r="F11015" t="s">
        <v>1593</v>
      </c>
      <c r="G11015" t="s">
        <v>1245</v>
      </c>
    </row>
    <row r="11016" spans="1:7" x14ac:dyDescent="0.25">
      <c r="A11016" t="s">
        <v>529</v>
      </c>
      <c r="B11016" t="s">
        <v>290</v>
      </c>
      <c r="C11016" t="s">
        <v>530</v>
      </c>
      <c r="D11016" s="1">
        <v>42639</v>
      </c>
      <c r="E11016" s="2">
        <v>25</v>
      </c>
      <c r="F11016" t="s">
        <v>531</v>
      </c>
      <c r="G11016" t="s">
        <v>3282</v>
      </c>
    </row>
    <row r="11017" spans="1:7" x14ac:dyDescent="0.25">
      <c r="A11017" t="s">
        <v>2000</v>
      </c>
      <c r="B11017" t="s">
        <v>2001</v>
      </c>
      <c r="C11017" t="s">
        <v>2002</v>
      </c>
      <c r="D11017" s="1">
        <v>42639</v>
      </c>
      <c r="E11017" s="2">
        <v>60</v>
      </c>
      <c r="F11017" t="s">
        <v>2003</v>
      </c>
      <c r="G11017" t="s">
        <v>3283</v>
      </c>
    </row>
    <row r="11018" spans="1:7" x14ac:dyDescent="0.25">
      <c r="A11018" t="s">
        <v>2000</v>
      </c>
      <c r="B11018" t="s">
        <v>2001</v>
      </c>
      <c r="C11018" t="s">
        <v>2002</v>
      </c>
      <c r="D11018" s="1">
        <v>42639</v>
      </c>
      <c r="E11018" s="2">
        <v>60</v>
      </c>
      <c r="F11018" t="s">
        <v>2004</v>
      </c>
      <c r="G11018" t="s">
        <v>3283</v>
      </c>
    </row>
    <row r="11019" spans="1:7" x14ac:dyDescent="0.25">
      <c r="A11019" t="s">
        <v>87</v>
      </c>
      <c r="B11019" t="s">
        <v>88</v>
      </c>
      <c r="C11019" t="s">
        <v>89</v>
      </c>
      <c r="D11019" s="1">
        <v>42639</v>
      </c>
      <c r="E11019" s="2">
        <v>25</v>
      </c>
      <c r="F11019" t="s">
        <v>90</v>
      </c>
      <c r="G11019" t="s">
        <v>1695</v>
      </c>
    </row>
    <row r="11020" spans="1:7" x14ac:dyDescent="0.25">
      <c r="A11020" t="s">
        <v>87</v>
      </c>
      <c r="B11020" t="s">
        <v>88</v>
      </c>
      <c r="C11020" t="s">
        <v>89</v>
      </c>
      <c r="D11020" s="1">
        <v>42639</v>
      </c>
      <c r="E11020" s="2">
        <v>25</v>
      </c>
      <c r="F11020" t="s">
        <v>91</v>
      </c>
      <c r="G11020" t="s">
        <v>1695</v>
      </c>
    </row>
    <row r="11021" spans="1:7" x14ac:dyDescent="0.25">
      <c r="A11021" t="s">
        <v>87</v>
      </c>
      <c r="B11021" t="s">
        <v>88</v>
      </c>
      <c r="C11021" t="s">
        <v>89</v>
      </c>
      <c r="D11021" s="1">
        <v>42639</v>
      </c>
      <c r="E11021" s="2">
        <v>25</v>
      </c>
      <c r="F11021" t="s">
        <v>91</v>
      </c>
      <c r="G11021" t="s">
        <v>1695</v>
      </c>
    </row>
    <row r="11022" spans="1:7" x14ac:dyDescent="0.25">
      <c r="A11022" t="s">
        <v>87</v>
      </c>
      <c r="B11022" t="s">
        <v>88</v>
      </c>
      <c r="C11022" t="s">
        <v>89</v>
      </c>
      <c r="D11022" s="1">
        <v>42639</v>
      </c>
      <c r="E11022" s="2">
        <v>25</v>
      </c>
      <c r="F11022" t="s">
        <v>92</v>
      </c>
      <c r="G11022" t="s">
        <v>1695</v>
      </c>
    </row>
    <row r="11023" spans="1:7" x14ac:dyDescent="0.25">
      <c r="A11023" t="s">
        <v>87</v>
      </c>
      <c r="B11023" t="s">
        <v>88</v>
      </c>
      <c r="C11023" t="s">
        <v>89</v>
      </c>
      <c r="D11023" s="1">
        <v>42647</v>
      </c>
      <c r="E11023" s="2">
        <v>25</v>
      </c>
      <c r="F11023" t="s">
        <v>90</v>
      </c>
      <c r="G11023" t="s">
        <v>1695</v>
      </c>
    </row>
    <row r="11024" spans="1:7" x14ac:dyDescent="0.25">
      <c r="A11024" t="s">
        <v>87</v>
      </c>
      <c r="B11024" t="s">
        <v>88</v>
      </c>
      <c r="C11024" t="s">
        <v>89</v>
      </c>
      <c r="D11024" s="1">
        <v>42647</v>
      </c>
      <c r="E11024" s="2">
        <v>25</v>
      </c>
      <c r="F11024" t="s">
        <v>91</v>
      </c>
      <c r="G11024" t="s">
        <v>1695</v>
      </c>
    </row>
    <row r="11025" spans="1:7" x14ac:dyDescent="0.25">
      <c r="A11025" t="s">
        <v>87</v>
      </c>
      <c r="B11025" t="s">
        <v>88</v>
      </c>
      <c r="C11025" t="s">
        <v>89</v>
      </c>
      <c r="D11025" s="1">
        <v>42647</v>
      </c>
      <c r="E11025" s="2">
        <v>25</v>
      </c>
      <c r="F11025" t="s">
        <v>91</v>
      </c>
      <c r="G11025" t="s">
        <v>1695</v>
      </c>
    </row>
    <row r="11026" spans="1:7" x14ac:dyDescent="0.25">
      <c r="A11026" t="s">
        <v>87</v>
      </c>
      <c r="B11026" t="s">
        <v>88</v>
      </c>
      <c r="C11026" t="s">
        <v>89</v>
      </c>
      <c r="D11026" s="1">
        <v>42647</v>
      </c>
      <c r="E11026" s="2">
        <v>25</v>
      </c>
      <c r="F11026" t="s">
        <v>92</v>
      </c>
      <c r="G11026" t="s">
        <v>1695</v>
      </c>
    </row>
    <row r="11027" spans="1:7" x14ac:dyDescent="0.25">
      <c r="A11027" t="s">
        <v>2000</v>
      </c>
      <c r="B11027" t="s">
        <v>2001</v>
      </c>
      <c r="C11027" t="s">
        <v>2002</v>
      </c>
      <c r="D11027" s="1">
        <v>42647</v>
      </c>
      <c r="E11027" s="2">
        <v>60</v>
      </c>
      <c r="F11027" t="s">
        <v>2003</v>
      </c>
      <c r="G11027" t="s">
        <v>3283</v>
      </c>
    </row>
    <row r="11028" spans="1:7" x14ac:dyDescent="0.25">
      <c r="A11028" t="s">
        <v>2000</v>
      </c>
      <c r="B11028" t="s">
        <v>2001</v>
      </c>
      <c r="C11028" t="s">
        <v>2002</v>
      </c>
      <c r="D11028" s="1">
        <v>42647</v>
      </c>
      <c r="E11028" s="2">
        <v>60</v>
      </c>
      <c r="F11028" t="s">
        <v>2004</v>
      </c>
      <c r="G11028" t="s">
        <v>3283</v>
      </c>
    </row>
    <row r="11029" spans="1:7" x14ac:dyDescent="0.25">
      <c r="A11029" t="s">
        <v>529</v>
      </c>
      <c r="B11029" t="s">
        <v>290</v>
      </c>
      <c r="C11029" t="s">
        <v>530</v>
      </c>
      <c r="D11029" s="1">
        <v>42647</v>
      </c>
      <c r="E11029" s="2">
        <v>25</v>
      </c>
      <c r="F11029" t="s">
        <v>531</v>
      </c>
      <c r="G11029" t="s">
        <v>3282</v>
      </c>
    </row>
    <row r="11030" spans="1:7" x14ac:dyDescent="0.25">
      <c r="A11030" t="s">
        <v>1590</v>
      </c>
      <c r="B11030" t="s">
        <v>1591</v>
      </c>
      <c r="C11030" t="s">
        <v>1592</v>
      </c>
      <c r="D11030" s="1">
        <v>42647</v>
      </c>
      <c r="E11030" s="2">
        <v>5</v>
      </c>
      <c r="F11030" t="s">
        <v>1593</v>
      </c>
      <c r="G11030" t="s">
        <v>1245</v>
      </c>
    </row>
    <row r="11031" spans="1:7" x14ac:dyDescent="0.25">
      <c r="A11031" t="s">
        <v>570</v>
      </c>
      <c r="B11031" t="s">
        <v>571</v>
      </c>
      <c r="C11031" t="s">
        <v>572</v>
      </c>
      <c r="D11031" s="1">
        <v>42647</v>
      </c>
      <c r="E11031" s="2">
        <v>25</v>
      </c>
      <c r="F11031" t="s">
        <v>573</v>
      </c>
      <c r="G11031" t="s">
        <v>2999</v>
      </c>
    </row>
    <row r="11032" spans="1:7" x14ac:dyDescent="0.25">
      <c r="A11032" t="s">
        <v>2153</v>
      </c>
      <c r="B11032" t="s">
        <v>614</v>
      </c>
      <c r="C11032" t="s">
        <v>1310</v>
      </c>
      <c r="D11032" s="1">
        <v>42647</v>
      </c>
      <c r="E11032" s="2">
        <v>10</v>
      </c>
      <c r="F11032" t="s">
        <v>2154</v>
      </c>
      <c r="G11032" t="s">
        <v>1245</v>
      </c>
    </row>
    <row r="11033" spans="1:7" x14ac:dyDescent="0.25">
      <c r="A11033" t="s">
        <v>2686</v>
      </c>
      <c r="B11033" t="s">
        <v>2687</v>
      </c>
      <c r="C11033" t="s">
        <v>2688</v>
      </c>
      <c r="D11033" s="1">
        <v>42647</v>
      </c>
      <c r="E11033" s="2">
        <v>40</v>
      </c>
      <c r="F11033" t="s">
        <v>2689</v>
      </c>
      <c r="G11033" t="s">
        <v>2663</v>
      </c>
    </row>
    <row r="11034" spans="1:7" x14ac:dyDescent="0.25">
      <c r="A11034" t="s">
        <v>2690</v>
      </c>
      <c r="B11034" t="s">
        <v>2691</v>
      </c>
      <c r="C11034" t="s">
        <v>2692</v>
      </c>
      <c r="D11034" s="1">
        <v>42647</v>
      </c>
      <c r="E11034" s="2">
        <v>100</v>
      </c>
      <c r="F11034" t="s">
        <v>2693</v>
      </c>
      <c r="G11034" t="s">
        <v>2694</v>
      </c>
    </row>
    <row r="11035" spans="1:7" x14ac:dyDescent="0.25">
      <c r="A11035" t="s">
        <v>636</v>
      </c>
      <c r="B11035" t="s">
        <v>637</v>
      </c>
      <c r="C11035" t="s">
        <v>638</v>
      </c>
      <c r="D11035" s="1">
        <v>42647</v>
      </c>
      <c r="E11035" s="2">
        <v>20</v>
      </c>
      <c r="F11035" t="s">
        <v>639</v>
      </c>
      <c r="G11035" t="s">
        <v>1694</v>
      </c>
    </row>
    <row r="11036" spans="1:7" x14ac:dyDescent="0.25">
      <c r="A11036" t="s">
        <v>82</v>
      </c>
      <c r="B11036" t="s">
        <v>83</v>
      </c>
      <c r="C11036" t="s">
        <v>84</v>
      </c>
      <c r="D11036" s="1">
        <v>42647</v>
      </c>
      <c r="E11036" s="2">
        <v>10</v>
      </c>
      <c r="F11036" t="s">
        <v>85</v>
      </c>
      <c r="G11036" t="s">
        <v>1245</v>
      </c>
    </row>
    <row r="11037" spans="1:7" x14ac:dyDescent="0.25">
      <c r="A11037" t="s">
        <v>82</v>
      </c>
      <c r="B11037" t="s">
        <v>83</v>
      </c>
      <c r="C11037" t="s">
        <v>84</v>
      </c>
      <c r="D11037" s="1">
        <v>42647</v>
      </c>
      <c r="E11037" s="2">
        <v>10</v>
      </c>
      <c r="F11037" t="s">
        <v>86</v>
      </c>
      <c r="G11037" t="s">
        <v>1245</v>
      </c>
    </row>
    <row r="11038" spans="1:7" x14ac:dyDescent="0.25">
      <c r="A11038" t="s">
        <v>3689</v>
      </c>
      <c r="B11038" t="s">
        <v>3690</v>
      </c>
      <c r="C11038" t="s">
        <v>3691</v>
      </c>
      <c r="D11038" s="1">
        <v>42647</v>
      </c>
      <c r="E11038" s="2">
        <v>29.78</v>
      </c>
      <c r="F11038" t="s">
        <v>3692</v>
      </c>
      <c r="G11038" t="s">
        <v>97</v>
      </c>
    </row>
    <row r="11039" spans="1:7" x14ac:dyDescent="0.25">
      <c r="A11039" t="s">
        <v>2742</v>
      </c>
      <c r="B11039" t="s">
        <v>2743</v>
      </c>
      <c r="C11039" t="s">
        <v>2744</v>
      </c>
      <c r="D11039" s="1">
        <v>42647</v>
      </c>
      <c r="E11039" s="2">
        <v>150</v>
      </c>
      <c r="F11039" t="s">
        <v>2745</v>
      </c>
      <c r="G11039" t="s">
        <v>2746</v>
      </c>
    </row>
    <row r="11040" spans="1:7" x14ac:dyDescent="0.25">
      <c r="A11040" t="s">
        <v>2742</v>
      </c>
      <c r="B11040" t="s">
        <v>2743</v>
      </c>
      <c r="C11040" t="s">
        <v>2744</v>
      </c>
      <c r="D11040" s="1">
        <v>42647</v>
      </c>
      <c r="E11040" s="2">
        <v>150</v>
      </c>
      <c r="F11040" t="s">
        <v>2747</v>
      </c>
      <c r="G11040" t="s">
        <v>2746</v>
      </c>
    </row>
    <row r="11041" spans="1:7" x14ac:dyDescent="0.25">
      <c r="A11041" t="s">
        <v>2721</v>
      </c>
      <c r="B11041" t="s">
        <v>2722</v>
      </c>
      <c r="C11041" t="s">
        <v>2723</v>
      </c>
      <c r="D11041" s="1">
        <v>42647</v>
      </c>
      <c r="E11041" s="2">
        <v>15</v>
      </c>
      <c r="F11041" t="s">
        <v>2724</v>
      </c>
      <c r="G11041" t="s">
        <v>3345</v>
      </c>
    </row>
    <row r="11042" spans="1:7" x14ac:dyDescent="0.25">
      <c r="A11042" t="s">
        <v>2721</v>
      </c>
      <c r="B11042" t="s">
        <v>2722</v>
      </c>
      <c r="C11042" t="s">
        <v>2723</v>
      </c>
      <c r="D11042" s="1">
        <v>42647</v>
      </c>
      <c r="E11042" s="2">
        <v>15</v>
      </c>
      <c r="F11042" t="s">
        <v>2725</v>
      </c>
      <c r="G11042" t="s">
        <v>3345</v>
      </c>
    </row>
    <row r="11043" spans="1:7" x14ac:dyDescent="0.25">
      <c r="A11043" t="s">
        <v>2721</v>
      </c>
      <c r="B11043" t="s">
        <v>2722</v>
      </c>
      <c r="C11043" t="s">
        <v>2723</v>
      </c>
      <c r="D11043" s="1">
        <v>42647</v>
      </c>
      <c r="E11043" s="2">
        <v>15</v>
      </c>
      <c r="F11043" t="s">
        <v>2726</v>
      </c>
      <c r="G11043" t="s">
        <v>3345</v>
      </c>
    </row>
    <row r="11044" spans="1:7" x14ac:dyDescent="0.25">
      <c r="A11044" t="s">
        <v>328</v>
      </c>
      <c r="B11044" t="s">
        <v>329</v>
      </c>
      <c r="C11044" t="s">
        <v>330</v>
      </c>
      <c r="D11044" s="1">
        <v>42647</v>
      </c>
      <c r="E11044" s="2">
        <v>150</v>
      </c>
      <c r="F11044" t="s">
        <v>331</v>
      </c>
      <c r="G11044" t="s">
        <v>828</v>
      </c>
    </row>
    <row r="11045" spans="1:7" x14ac:dyDescent="0.25">
      <c r="A11045" t="s">
        <v>328</v>
      </c>
      <c r="B11045" t="s">
        <v>329</v>
      </c>
      <c r="C11045" t="s">
        <v>330</v>
      </c>
      <c r="D11045" s="1">
        <v>42647</v>
      </c>
      <c r="E11045" s="2">
        <v>150</v>
      </c>
      <c r="F11045" t="s">
        <v>332</v>
      </c>
      <c r="G11045" t="s">
        <v>828</v>
      </c>
    </row>
    <row r="11046" spans="1:7" x14ac:dyDescent="0.25">
      <c r="A11046" t="s">
        <v>2678</v>
      </c>
      <c r="B11046" t="s">
        <v>248</v>
      </c>
      <c r="C11046" t="s">
        <v>2679</v>
      </c>
      <c r="D11046" s="1">
        <v>42647</v>
      </c>
      <c r="E11046" s="2">
        <v>10</v>
      </c>
      <c r="F11046" t="s">
        <v>2680</v>
      </c>
      <c r="G11046" t="s">
        <v>2663</v>
      </c>
    </row>
    <row r="11047" spans="1:7" x14ac:dyDescent="0.25">
      <c r="A11047" t="s">
        <v>2717</v>
      </c>
      <c r="B11047" t="s">
        <v>2718</v>
      </c>
      <c r="C11047" t="s">
        <v>2425</v>
      </c>
      <c r="D11047" s="1">
        <v>42647</v>
      </c>
      <c r="E11047" s="2">
        <v>25</v>
      </c>
      <c r="F11047" t="s">
        <v>2719</v>
      </c>
      <c r="G11047" t="s">
        <v>2456</v>
      </c>
    </row>
    <row r="11048" spans="1:7" x14ac:dyDescent="0.25">
      <c r="A11048" t="s">
        <v>2717</v>
      </c>
      <c r="B11048" t="s">
        <v>2718</v>
      </c>
      <c r="C11048" t="s">
        <v>2425</v>
      </c>
      <c r="D11048" s="1">
        <v>42647</v>
      </c>
      <c r="E11048" s="2">
        <v>25</v>
      </c>
      <c r="F11048" t="s">
        <v>2720</v>
      </c>
      <c r="G11048" t="s">
        <v>2456</v>
      </c>
    </row>
    <row r="11049" spans="1:7" x14ac:dyDescent="0.25">
      <c r="A11049" t="s">
        <v>3686</v>
      </c>
      <c r="B11049" t="s">
        <v>764</v>
      </c>
      <c r="C11049" t="s">
        <v>3687</v>
      </c>
      <c r="D11049" s="1">
        <v>42647</v>
      </c>
      <c r="E11049" s="2">
        <v>10</v>
      </c>
      <c r="F11049" t="s">
        <v>3688</v>
      </c>
      <c r="G11049" t="s">
        <v>1245</v>
      </c>
    </row>
    <row r="11050" spans="1:7" x14ac:dyDescent="0.25">
      <c r="A11050" t="s">
        <v>316</v>
      </c>
      <c r="B11050" t="s">
        <v>317</v>
      </c>
      <c r="C11050" t="s">
        <v>318</v>
      </c>
      <c r="D11050" s="1">
        <v>42647</v>
      </c>
      <c r="E11050" s="2">
        <v>40</v>
      </c>
      <c r="F11050" t="s">
        <v>319</v>
      </c>
      <c r="G11050" t="s">
        <v>1275</v>
      </c>
    </row>
    <row r="11051" spans="1:7" x14ac:dyDescent="0.25">
      <c r="A11051" t="s">
        <v>316</v>
      </c>
      <c r="B11051" t="s">
        <v>317</v>
      </c>
      <c r="C11051" t="s">
        <v>318</v>
      </c>
      <c r="D11051" s="1">
        <v>42647</v>
      </c>
      <c r="E11051" s="2">
        <v>40</v>
      </c>
      <c r="F11051" t="s">
        <v>320</v>
      </c>
      <c r="G11051" t="s">
        <v>1275</v>
      </c>
    </row>
    <row r="11052" spans="1:7" x14ac:dyDescent="0.25">
      <c r="A11052" t="s">
        <v>312</v>
      </c>
      <c r="B11052" t="s">
        <v>248</v>
      </c>
      <c r="C11052" t="s">
        <v>313</v>
      </c>
      <c r="D11052" s="1">
        <v>42647</v>
      </c>
      <c r="E11052" s="2">
        <v>50</v>
      </c>
      <c r="F11052" t="s">
        <v>314</v>
      </c>
      <c r="G11052" t="s">
        <v>315</v>
      </c>
    </row>
    <row r="11053" spans="1:7" x14ac:dyDescent="0.25">
      <c r="A11053" t="s">
        <v>322</v>
      </c>
      <c r="B11053" t="s">
        <v>323</v>
      </c>
      <c r="C11053" t="s">
        <v>324</v>
      </c>
      <c r="D11053" s="1">
        <v>42647</v>
      </c>
      <c r="E11053" s="2">
        <v>75</v>
      </c>
      <c r="F11053" t="s">
        <v>325</v>
      </c>
      <c r="G11053" t="s">
        <v>326</v>
      </c>
    </row>
    <row r="11054" spans="1:7" x14ac:dyDescent="0.25">
      <c r="A11054" t="s">
        <v>322</v>
      </c>
      <c r="B11054" t="s">
        <v>323</v>
      </c>
      <c r="C11054" t="s">
        <v>324</v>
      </c>
      <c r="D11054" s="1">
        <v>42647</v>
      </c>
      <c r="E11054" s="2">
        <v>75</v>
      </c>
      <c r="F11054" t="s">
        <v>327</v>
      </c>
      <c r="G11054" t="s">
        <v>326</v>
      </c>
    </row>
    <row r="11055" spans="1:7" x14ac:dyDescent="0.25">
      <c r="A11055" t="s">
        <v>1803</v>
      </c>
      <c r="B11055" t="s">
        <v>1804</v>
      </c>
      <c r="C11055" t="s">
        <v>1805</v>
      </c>
      <c r="D11055" s="1">
        <v>42647</v>
      </c>
      <c r="E11055" s="2">
        <v>25</v>
      </c>
      <c r="F11055" t="s">
        <v>1806</v>
      </c>
      <c r="G11055" t="s">
        <v>97</v>
      </c>
    </row>
    <row r="11056" spans="1:7" x14ac:dyDescent="0.25">
      <c r="A11056" t="s">
        <v>2475</v>
      </c>
      <c r="B11056" t="s">
        <v>1451</v>
      </c>
      <c r="C11056" t="s">
        <v>2476</v>
      </c>
      <c r="D11056" s="1">
        <v>42647</v>
      </c>
      <c r="E11056" s="2">
        <v>25</v>
      </c>
      <c r="F11056" t="s">
        <v>2477</v>
      </c>
      <c r="G11056" t="s">
        <v>2456</v>
      </c>
    </row>
    <row r="11057" spans="1:7" x14ac:dyDescent="0.25">
      <c r="A11057" t="s">
        <v>1958</v>
      </c>
      <c r="B11057" t="s">
        <v>1959</v>
      </c>
      <c r="C11057" t="s">
        <v>1960</v>
      </c>
      <c r="D11057" s="1">
        <v>42647</v>
      </c>
      <c r="E11057" s="2">
        <v>100</v>
      </c>
      <c r="F11057" t="s">
        <v>1961</v>
      </c>
      <c r="G11057" t="s">
        <v>2252</v>
      </c>
    </row>
    <row r="11058" spans="1:7" x14ac:dyDescent="0.25">
      <c r="A11058" t="s">
        <v>1958</v>
      </c>
      <c r="B11058" t="s">
        <v>1959</v>
      </c>
      <c r="C11058" t="s">
        <v>1960</v>
      </c>
      <c r="D11058" s="1">
        <v>42647</v>
      </c>
      <c r="E11058" s="2">
        <v>100</v>
      </c>
      <c r="F11058" t="s">
        <v>1962</v>
      </c>
      <c r="G11058" t="s">
        <v>2252</v>
      </c>
    </row>
    <row r="11059" spans="1:7" x14ac:dyDescent="0.25">
      <c r="A11059" t="s">
        <v>1958</v>
      </c>
      <c r="B11059" t="s">
        <v>1959</v>
      </c>
      <c r="C11059" t="s">
        <v>1960</v>
      </c>
      <c r="D11059" s="1">
        <v>42647</v>
      </c>
      <c r="E11059" s="2">
        <v>100</v>
      </c>
      <c r="F11059" t="s">
        <v>1963</v>
      </c>
      <c r="G11059" t="s">
        <v>2252</v>
      </c>
    </row>
    <row r="11060" spans="1:7" x14ac:dyDescent="0.25">
      <c r="A11060" t="s">
        <v>3682</v>
      </c>
      <c r="B11060" t="s">
        <v>3683</v>
      </c>
      <c r="C11060" t="s">
        <v>3684</v>
      </c>
      <c r="D11060" s="1">
        <v>42647</v>
      </c>
      <c r="E11060" s="2">
        <v>83.33</v>
      </c>
      <c r="F11060" t="s">
        <v>3685</v>
      </c>
      <c r="G11060" t="s">
        <v>34</v>
      </c>
    </row>
    <row r="11061" spans="1:7" x14ac:dyDescent="0.25">
      <c r="A11061" t="s">
        <v>1100</v>
      </c>
      <c r="B11061" t="s">
        <v>1101</v>
      </c>
      <c r="C11061" t="s">
        <v>1102</v>
      </c>
      <c r="D11061" s="1">
        <v>42647</v>
      </c>
      <c r="E11061" s="2">
        <v>25</v>
      </c>
      <c r="F11061" t="s">
        <v>1103</v>
      </c>
      <c r="G11061" t="s">
        <v>1247</v>
      </c>
    </row>
    <row r="11062" spans="1:7" x14ac:dyDescent="0.25">
      <c r="A11062" t="s">
        <v>1100</v>
      </c>
      <c r="B11062" t="s">
        <v>1101</v>
      </c>
      <c r="C11062" t="s">
        <v>1102</v>
      </c>
      <c r="D11062" s="1">
        <v>42647</v>
      </c>
      <c r="E11062" s="2">
        <v>25</v>
      </c>
      <c r="F11062" t="s">
        <v>1104</v>
      </c>
      <c r="G11062" t="s">
        <v>1247</v>
      </c>
    </row>
    <row r="11063" spans="1:7" x14ac:dyDescent="0.25">
      <c r="A11063" t="s">
        <v>366</v>
      </c>
      <c r="B11063" t="s">
        <v>367</v>
      </c>
      <c r="C11063" t="s">
        <v>368</v>
      </c>
      <c r="D11063" s="1">
        <v>42647</v>
      </c>
      <c r="E11063" s="2">
        <v>20</v>
      </c>
      <c r="F11063" t="s">
        <v>369</v>
      </c>
      <c r="G11063" t="s">
        <v>182</v>
      </c>
    </row>
    <row r="11064" spans="1:7" x14ac:dyDescent="0.25">
      <c r="A11064" t="s">
        <v>263</v>
      </c>
      <c r="B11064" t="s">
        <v>264</v>
      </c>
      <c r="C11064" t="s">
        <v>265</v>
      </c>
      <c r="D11064" s="1">
        <v>42647</v>
      </c>
      <c r="E11064" s="2">
        <v>50</v>
      </c>
      <c r="F11064" t="s">
        <v>266</v>
      </c>
      <c r="G11064" t="s">
        <v>1695</v>
      </c>
    </row>
    <row r="11065" spans="1:7" x14ac:dyDescent="0.25">
      <c r="A11065" t="s">
        <v>546</v>
      </c>
      <c r="B11065" t="s">
        <v>547</v>
      </c>
      <c r="C11065" t="s">
        <v>548</v>
      </c>
      <c r="D11065" s="1">
        <v>42647</v>
      </c>
      <c r="E11065" s="2">
        <v>55</v>
      </c>
      <c r="F11065" t="s">
        <v>549</v>
      </c>
      <c r="G11065" t="s">
        <v>1245</v>
      </c>
    </row>
    <row r="11066" spans="1:7" x14ac:dyDescent="0.25">
      <c r="A11066" t="s">
        <v>115</v>
      </c>
      <c r="B11066" t="s">
        <v>116</v>
      </c>
      <c r="C11066" t="s">
        <v>117</v>
      </c>
      <c r="D11066" s="1">
        <v>42647</v>
      </c>
      <c r="E11066" s="2">
        <v>5</v>
      </c>
      <c r="F11066" t="s">
        <v>118</v>
      </c>
      <c r="G11066" t="s">
        <v>1245</v>
      </c>
    </row>
    <row r="11067" spans="1:7" x14ac:dyDescent="0.25">
      <c r="A11067" t="s">
        <v>115</v>
      </c>
      <c r="B11067" t="s">
        <v>116</v>
      </c>
      <c r="C11067" t="s">
        <v>117</v>
      </c>
      <c r="D11067" s="1">
        <v>42647</v>
      </c>
      <c r="E11067" s="2">
        <v>5</v>
      </c>
      <c r="F11067" t="s">
        <v>119</v>
      </c>
      <c r="G11067" t="s">
        <v>1245</v>
      </c>
    </row>
    <row r="11068" spans="1:7" x14ac:dyDescent="0.25">
      <c r="A11068" t="s">
        <v>115</v>
      </c>
      <c r="B11068" t="s">
        <v>116</v>
      </c>
      <c r="C11068" t="s">
        <v>117</v>
      </c>
      <c r="D11068" s="1">
        <v>42647</v>
      </c>
      <c r="E11068" s="2">
        <v>5</v>
      </c>
      <c r="F11068" t="s">
        <v>120</v>
      </c>
      <c r="G11068" t="s">
        <v>1245</v>
      </c>
    </row>
    <row r="11069" spans="1:7" x14ac:dyDescent="0.25">
      <c r="A11069" t="s">
        <v>3140</v>
      </c>
      <c r="B11069" t="s">
        <v>3141</v>
      </c>
      <c r="C11069" t="s">
        <v>3142</v>
      </c>
      <c r="D11069" s="1">
        <v>42647</v>
      </c>
      <c r="E11069" s="2">
        <v>30</v>
      </c>
      <c r="F11069" t="s">
        <v>3143</v>
      </c>
      <c r="G11069" t="s">
        <v>1695</v>
      </c>
    </row>
    <row r="11070" spans="1:7" x14ac:dyDescent="0.25">
      <c r="A11070" t="s">
        <v>3140</v>
      </c>
      <c r="B11070" t="s">
        <v>3141</v>
      </c>
      <c r="C11070" t="s">
        <v>3142</v>
      </c>
      <c r="D11070" s="1">
        <v>42647</v>
      </c>
      <c r="E11070" s="2">
        <v>30</v>
      </c>
      <c r="F11070" t="s">
        <v>3143</v>
      </c>
      <c r="G11070" t="s">
        <v>1695</v>
      </c>
    </row>
    <row r="11071" spans="1:7" x14ac:dyDescent="0.25">
      <c r="A11071" t="s">
        <v>3140</v>
      </c>
      <c r="B11071" t="s">
        <v>3141</v>
      </c>
      <c r="C11071" t="s">
        <v>3142</v>
      </c>
      <c r="D11071" s="1">
        <v>42647</v>
      </c>
      <c r="E11071" s="2">
        <v>30</v>
      </c>
      <c r="F11071" t="s">
        <v>3144</v>
      </c>
      <c r="G11071" t="s">
        <v>1695</v>
      </c>
    </row>
    <row r="11072" spans="1:7" x14ac:dyDescent="0.25">
      <c r="A11072" t="s">
        <v>2346</v>
      </c>
      <c r="B11072" t="s">
        <v>371</v>
      </c>
      <c r="C11072" t="s">
        <v>2347</v>
      </c>
      <c r="D11072" s="1">
        <v>42647</v>
      </c>
      <c r="E11072" s="2">
        <v>20</v>
      </c>
      <c r="F11072" t="s">
        <v>2348</v>
      </c>
      <c r="G11072" t="s">
        <v>2663</v>
      </c>
    </row>
    <row r="11073" spans="1:7" x14ac:dyDescent="0.25">
      <c r="A11073" t="s">
        <v>2346</v>
      </c>
      <c r="B11073" t="s">
        <v>371</v>
      </c>
      <c r="C11073" t="s">
        <v>2347</v>
      </c>
      <c r="D11073" s="1">
        <v>42647</v>
      </c>
      <c r="E11073" s="2">
        <v>20</v>
      </c>
      <c r="F11073" t="s">
        <v>2349</v>
      </c>
      <c r="G11073" t="s">
        <v>2663</v>
      </c>
    </row>
    <row r="11074" spans="1:7" x14ac:dyDescent="0.25">
      <c r="A11074" t="s">
        <v>2748</v>
      </c>
      <c r="B11074" t="s">
        <v>2749</v>
      </c>
      <c r="C11074" t="s">
        <v>2750</v>
      </c>
      <c r="D11074" s="1">
        <v>42647</v>
      </c>
      <c r="E11074" s="2">
        <v>20</v>
      </c>
      <c r="F11074" t="s">
        <v>2751</v>
      </c>
      <c r="G11074" t="s">
        <v>3076</v>
      </c>
    </row>
    <row r="11075" spans="1:7" x14ac:dyDescent="0.25">
      <c r="A11075" t="s">
        <v>2748</v>
      </c>
      <c r="B11075" t="s">
        <v>2749</v>
      </c>
      <c r="C11075" t="s">
        <v>2750</v>
      </c>
      <c r="D11075" s="1">
        <v>42647</v>
      </c>
      <c r="E11075" s="2">
        <v>20</v>
      </c>
      <c r="F11075" t="s">
        <v>2751</v>
      </c>
      <c r="G11075" t="s">
        <v>3076</v>
      </c>
    </row>
    <row r="11076" spans="1:7" x14ac:dyDescent="0.25">
      <c r="A11076" t="s">
        <v>2748</v>
      </c>
      <c r="B11076" t="s">
        <v>2749</v>
      </c>
      <c r="C11076" t="s">
        <v>2750</v>
      </c>
      <c r="D11076" s="1">
        <v>42647</v>
      </c>
      <c r="E11076" s="2">
        <v>20</v>
      </c>
      <c r="F11076" t="s">
        <v>2752</v>
      </c>
      <c r="G11076" t="s">
        <v>3076</v>
      </c>
    </row>
    <row r="11077" spans="1:7" x14ac:dyDescent="0.25">
      <c r="A11077" t="s">
        <v>121</v>
      </c>
      <c r="B11077" t="s">
        <v>122</v>
      </c>
      <c r="C11077" t="s">
        <v>123</v>
      </c>
      <c r="D11077" s="1">
        <v>42647</v>
      </c>
      <c r="E11077" s="2">
        <v>70</v>
      </c>
      <c r="F11077" t="s">
        <v>124</v>
      </c>
      <c r="G11077" t="s">
        <v>1790</v>
      </c>
    </row>
    <row r="11078" spans="1:7" x14ac:dyDescent="0.25">
      <c r="A11078" t="s">
        <v>1539</v>
      </c>
      <c r="B11078" t="s">
        <v>1540</v>
      </c>
      <c r="C11078" t="s">
        <v>1540</v>
      </c>
      <c r="D11078" s="1">
        <v>42647</v>
      </c>
      <c r="E11078" s="2">
        <v>45</v>
      </c>
      <c r="G11078" t="s">
        <v>97</v>
      </c>
    </row>
    <row r="11079" spans="1:7" x14ac:dyDescent="0.25">
      <c r="A11079" t="s">
        <v>3693</v>
      </c>
      <c r="B11079" t="s">
        <v>744</v>
      </c>
      <c r="C11079" t="s">
        <v>3694</v>
      </c>
      <c r="D11079" s="1">
        <v>42647</v>
      </c>
      <c r="E11079" s="2">
        <v>50</v>
      </c>
      <c r="F11079" t="s">
        <v>3695</v>
      </c>
      <c r="G11079" t="s">
        <v>97</v>
      </c>
    </row>
    <row r="11080" spans="1:7" x14ac:dyDescent="0.25">
      <c r="A11080" t="s">
        <v>3693</v>
      </c>
      <c r="B11080" t="s">
        <v>744</v>
      </c>
      <c r="C11080" t="s">
        <v>3694</v>
      </c>
      <c r="D11080" s="1">
        <v>42647</v>
      </c>
      <c r="E11080" s="2">
        <v>50</v>
      </c>
      <c r="F11080" t="s">
        <v>3696</v>
      </c>
      <c r="G11080" t="s">
        <v>97</v>
      </c>
    </row>
    <row r="11081" spans="1:7" x14ac:dyDescent="0.25">
      <c r="A11081" t="s">
        <v>3693</v>
      </c>
      <c r="B11081" t="s">
        <v>744</v>
      </c>
      <c r="C11081" t="s">
        <v>3694</v>
      </c>
      <c r="D11081" s="1">
        <v>42647</v>
      </c>
      <c r="E11081" s="2">
        <v>50</v>
      </c>
      <c r="F11081" t="s">
        <v>3697</v>
      </c>
      <c r="G11081" t="s">
        <v>97</v>
      </c>
    </row>
    <row r="11082" spans="1:7" x14ac:dyDescent="0.25">
      <c r="A11082" t="s">
        <v>1105</v>
      </c>
      <c r="B11082" t="s">
        <v>1106</v>
      </c>
      <c r="C11082" t="s">
        <v>1107</v>
      </c>
      <c r="D11082" s="1">
        <v>42647</v>
      </c>
      <c r="E11082" s="2">
        <v>50</v>
      </c>
      <c r="F11082" t="s">
        <v>1108</v>
      </c>
      <c r="G11082" t="s">
        <v>2253</v>
      </c>
    </row>
    <row r="11083" spans="1:7" x14ac:dyDescent="0.25">
      <c r="A11083" t="s">
        <v>302</v>
      </c>
      <c r="B11083" t="s">
        <v>303</v>
      </c>
      <c r="C11083" t="s">
        <v>304</v>
      </c>
      <c r="D11083" s="1">
        <v>42647</v>
      </c>
      <c r="E11083" s="2">
        <v>42.29</v>
      </c>
      <c r="F11083" t="s">
        <v>305</v>
      </c>
      <c r="G11083" t="s">
        <v>114</v>
      </c>
    </row>
    <row r="11084" spans="1:7" x14ac:dyDescent="0.25">
      <c r="A11084" t="s">
        <v>306</v>
      </c>
      <c r="B11084" t="s">
        <v>307</v>
      </c>
      <c r="C11084" t="s">
        <v>308</v>
      </c>
      <c r="D11084" s="1">
        <v>42647</v>
      </c>
      <c r="E11084" s="2">
        <v>10</v>
      </c>
      <c r="F11084" t="s">
        <v>309</v>
      </c>
      <c r="G11084" t="s">
        <v>310</v>
      </c>
    </row>
    <row r="11085" spans="1:7" x14ac:dyDescent="0.25">
      <c r="A11085" t="s">
        <v>306</v>
      </c>
      <c r="B11085" t="s">
        <v>307</v>
      </c>
      <c r="C11085" t="s">
        <v>308</v>
      </c>
      <c r="D11085" s="1">
        <v>42647</v>
      </c>
      <c r="E11085" s="2">
        <v>10</v>
      </c>
      <c r="F11085" t="s">
        <v>311</v>
      </c>
      <c r="G11085" t="s">
        <v>310</v>
      </c>
    </row>
    <row r="11086" spans="1:7" x14ac:dyDescent="0.25">
      <c r="A11086" t="s">
        <v>1580</v>
      </c>
      <c r="B11086" t="s">
        <v>1581</v>
      </c>
      <c r="C11086" t="s">
        <v>1582</v>
      </c>
      <c r="D11086" s="1">
        <v>42647</v>
      </c>
      <c r="E11086" s="2">
        <v>20</v>
      </c>
      <c r="F11086" t="s">
        <v>1583</v>
      </c>
      <c r="G11086" t="s">
        <v>1869</v>
      </c>
    </row>
    <row r="11087" spans="1:7" x14ac:dyDescent="0.25">
      <c r="A11087" t="s">
        <v>1584</v>
      </c>
      <c r="B11087" t="s">
        <v>1585</v>
      </c>
      <c r="C11087" t="s">
        <v>1586</v>
      </c>
      <c r="D11087" s="1">
        <v>42647</v>
      </c>
      <c r="E11087" s="2">
        <v>30</v>
      </c>
      <c r="F11087" t="s">
        <v>1587</v>
      </c>
      <c r="G11087" t="s">
        <v>1790</v>
      </c>
    </row>
    <row r="11088" spans="1:7" x14ac:dyDescent="0.25">
      <c r="A11088" t="s">
        <v>2339</v>
      </c>
      <c r="B11088" t="s">
        <v>222</v>
      </c>
      <c r="C11088" t="s">
        <v>2340</v>
      </c>
      <c r="D11088" s="1">
        <v>42647</v>
      </c>
      <c r="E11088" s="2">
        <v>10</v>
      </c>
      <c r="F11088" t="s">
        <v>2341</v>
      </c>
      <c r="G11088" t="s">
        <v>2677</v>
      </c>
    </row>
    <row r="11089" spans="1:7" x14ac:dyDescent="0.25">
      <c r="A11089" t="s">
        <v>2339</v>
      </c>
      <c r="B11089" t="s">
        <v>222</v>
      </c>
      <c r="C11089" t="s">
        <v>2340</v>
      </c>
      <c r="D11089" s="1">
        <v>42647</v>
      </c>
      <c r="E11089" s="2">
        <v>10</v>
      </c>
      <c r="F11089" t="s">
        <v>2342</v>
      </c>
      <c r="G11089" t="s">
        <v>2677</v>
      </c>
    </row>
    <row r="11090" spans="1:7" x14ac:dyDescent="0.25">
      <c r="A11090" t="s">
        <v>1492</v>
      </c>
      <c r="B11090" t="s">
        <v>1493</v>
      </c>
      <c r="C11090" t="s">
        <v>1494</v>
      </c>
      <c r="D11090" s="1">
        <v>42647</v>
      </c>
      <c r="E11090" s="2">
        <v>10</v>
      </c>
      <c r="F11090" t="s">
        <v>1495</v>
      </c>
      <c r="G11090" t="s">
        <v>97</v>
      </c>
    </row>
    <row r="11091" spans="1:7" x14ac:dyDescent="0.25">
      <c r="A11091" t="s">
        <v>278</v>
      </c>
      <c r="B11091" t="s">
        <v>279</v>
      </c>
      <c r="C11091" t="s">
        <v>280</v>
      </c>
      <c r="D11091" s="1">
        <v>42647</v>
      </c>
      <c r="E11091" s="2">
        <v>5</v>
      </c>
      <c r="F11091" t="s">
        <v>281</v>
      </c>
      <c r="G11091" t="s">
        <v>282</v>
      </c>
    </row>
    <row r="11092" spans="1:7" x14ac:dyDescent="0.25">
      <c r="A11092" t="s">
        <v>3698</v>
      </c>
      <c r="B11092" t="s">
        <v>3699</v>
      </c>
      <c r="C11092" t="s">
        <v>3700</v>
      </c>
      <c r="D11092" s="1">
        <v>42647</v>
      </c>
      <c r="E11092" s="2">
        <v>50</v>
      </c>
      <c r="F11092" t="s">
        <v>3701</v>
      </c>
      <c r="G11092" t="s">
        <v>97</v>
      </c>
    </row>
    <row r="11093" spans="1:7" x14ac:dyDescent="0.25">
      <c r="A11093" t="s">
        <v>138</v>
      </c>
      <c r="B11093" t="s">
        <v>139</v>
      </c>
      <c r="C11093" t="s">
        <v>140</v>
      </c>
      <c r="D11093" s="1">
        <v>42647</v>
      </c>
      <c r="E11093" s="2">
        <v>40</v>
      </c>
      <c r="F11093" t="s">
        <v>141</v>
      </c>
      <c r="G11093" t="s">
        <v>1245</v>
      </c>
    </row>
    <row r="11094" spans="1:7" x14ac:dyDescent="0.25">
      <c r="A11094" t="s">
        <v>2753</v>
      </c>
      <c r="B11094" t="s">
        <v>740</v>
      </c>
      <c r="C11094" t="s">
        <v>2754</v>
      </c>
      <c r="D11094" s="1">
        <v>42647</v>
      </c>
      <c r="E11094" s="2">
        <v>5</v>
      </c>
      <c r="F11094" t="s">
        <v>2755</v>
      </c>
      <c r="G11094" t="s">
        <v>2663</v>
      </c>
    </row>
    <row r="11095" spans="1:7" x14ac:dyDescent="0.25">
      <c r="A11095" t="s">
        <v>2753</v>
      </c>
      <c r="B11095" t="s">
        <v>740</v>
      </c>
      <c r="C11095" t="s">
        <v>2754</v>
      </c>
      <c r="D11095" s="1">
        <v>42647</v>
      </c>
      <c r="E11095" s="2">
        <v>5</v>
      </c>
      <c r="F11095" t="s">
        <v>2756</v>
      </c>
      <c r="G11095" t="s">
        <v>2663</v>
      </c>
    </row>
    <row r="11096" spans="1:7" x14ac:dyDescent="0.25">
      <c r="A11096" t="s">
        <v>2753</v>
      </c>
      <c r="B11096" t="s">
        <v>740</v>
      </c>
      <c r="C11096" t="s">
        <v>2754</v>
      </c>
      <c r="D11096" s="1">
        <v>42647</v>
      </c>
      <c r="E11096" s="2">
        <v>5</v>
      </c>
      <c r="F11096" t="s">
        <v>2757</v>
      </c>
      <c r="G11096" t="s">
        <v>2663</v>
      </c>
    </row>
    <row r="11097" spans="1:7" x14ac:dyDescent="0.25">
      <c r="A11097" t="s">
        <v>129</v>
      </c>
      <c r="B11097" t="s">
        <v>130</v>
      </c>
      <c r="C11097" t="s">
        <v>131</v>
      </c>
      <c r="D11097" s="1">
        <v>42647</v>
      </c>
      <c r="E11097" s="2">
        <v>10</v>
      </c>
      <c r="F11097" t="s">
        <v>132</v>
      </c>
      <c r="G11097" t="s">
        <v>9</v>
      </c>
    </row>
    <row r="11098" spans="1:7" x14ac:dyDescent="0.25">
      <c r="A11098" t="s">
        <v>293</v>
      </c>
      <c r="B11098" t="s">
        <v>248</v>
      </c>
      <c r="C11098" t="s">
        <v>294</v>
      </c>
      <c r="D11098" s="1">
        <v>42647</v>
      </c>
      <c r="E11098" s="2">
        <v>30</v>
      </c>
      <c r="F11098" t="s">
        <v>295</v>
      </c>
      <c r="G11098" t="s">
        <v>1589</v>
      </c>
    </row>
    <row r="11099" spans="1:7" x14ac:dyDescent="0.25">
      <c r="A11099" t="s">
        <v>293</v>
      </c>
      <c r="B11099" t="s">
        <v>248</v>
      </c>
      <c r="C11099" t="s">
        <v>294</v>
      </c>
      <c r="D11099" s="1">
        <v>42647</v>
      </c>
      <c r="E11099" s="2">
        <v>30</v>
      </c>
      <c r="F11099" t="s">
        <v>295</v>
      </c>
      <c r="G11099" t="s">
        <v>1589</v>
      </c>
    </row>
    <row r="11100" spans="1:7" x14ac:dyDescent="0.25">
      <c r="A11100" t="s">
        <v>2627</v>
      </c>
      <c r="B11100" t="s">
        <v>2628</v>
      </c>
      <c r="C11100" t="s">
        <v>2629</v>
      </c>
      <c r="D11100" s="1">
        <v>42647</v>
      </c>
      <c r="E11100" s="2">
        <v>100</v>
      </c>
      <c r="F11100" t="s">
        <v>2630</v>
      </c>
      <c r="G11100" t="s">
        <v>321</v>
      </c>
    </row>
    <row r="11101" spans="1:7" x14ac:dyDescent="0.25">
      <c r="A11101" t="s">
        <v>2627</v>
      </c>
      <c r="B11101" t="s">
        <v>2628</v>
      </c>
      <c r="C11101" t="s">
        <v>2629</v>
      </c>
      <c r="D11101" s="1">
        <v>42647</v>
      </c>
      <c r="E11101" s="2">
        <v>100</v>
      </c>
      <c r="F11101" t="s">
        <v>2630</v>
      </c>
      <c r="G11101" t="s">
        <v>321</v>
      </c>
    </row>
    <row r="11102" spans="1:7" x14ac:dyDescent="0.25">
      <c r="A11102" t="s">
        <v>709</v>
      </c>
      <c r="B11102" t="s">
        <v>710</v>
      </c>
      <c r="C11102" t="s">
        <v>705</v>
      </c>
      <c r="D11102" s="1">
        <v>42647</v>
      </c>
      <c r="E11102" s="2">
        <v>84</v>
      </c>
      <c r="F11102" t="s">
        <v>711</v>
      </c>
      <c r="G11102" t="s">
        <v>3225</v>
      </c>
    </row>
    <row r="11103" spans="1:7" x14ac:dyDescent="0.25">
      <c r="A11103" t="s">
        <v>709</v>
      </c>
      <c r="B11103" t="s">
        <v>710</v>
      </c>
      <c r="C11103" t="s">
        <v>705</v>
      </c>
      <c r="D11103" s="1">
        <v>42647</v>
      </c>
      <c r="E11103" s="2">
        <v>84</v>
      </c>
      <c r="F11103" t="s">
        <v>712</v>
      </c>
      <c r="G11103" t="s">
        <v>3225</v>
      </c>
    </row>
    <row r="11104" spans="1:7" x14ac:dyDescent="0.25">
      <c r="A11104" t="s">
        <v>709</v>
      </c>
      <c r="B11104" t="s">
        <v>710</v>
      </c>
      <c r="C11104" t="s">
        <v>705</v>
      </c>
      <c r="D11104" s="1">
        <v>42647</v>
      </c>
      <c r="E11104" s="2">
        <v>84</v>
      </c>
      <c r="F11104" t="s">
        <v>712</v>
      </c>
      <c r="G11104" t="s">
        <v>3225</v>
      </c>
    </row>
    <row r="11105" spans="1:7" x14ac:dyDescent="0.25">
      <c r="A11105" t="s">
        <v>247</v>
      </c>
      <c r="B11105" t="s">
        <v>248</v>
      </c>
      <c r="C11105" t="s">
        <v>249</v>
      </c>
      <c r="D11105" s="1">
        <v>42647</v>
      </c>
      <c r="E11105" s="2">
        <v>20</v>
      </c>
      <c r="F11105" t="s">
        <v>250</v>
      </c>
      <c r="G11105" t="s">
        <v>251</v>
      </c>
    </row>
    <row r="11106" spans="1:7" x14ac:dyDescent="0.25">
      <c r="A11106" t="s">
        <v>247</v>
      </c>
      <c r="B11106" t="s">
        <v>248</v>
      </c>
      <c r="C11106" t="s">
        <v>249</v>
      </c>
      <c r="D11106" s="1">
        <v>42647</v>
      </c>
      <c r="E11106" s="2">
        <v>20</v>
      </c>
      <c r="F11106" t="s">
        <v>252</v>
      </c>
      <c r="G11106" t="s">
        <v>251</v>
      </c>
    </row>
    <row r="11107" spans="1:7" x14ac:dyDescent="0.25">
      <c r="A11107" t="s">
        <v>178</v>
      </c>
      <c r="B11107" t="s">
        <v>179</v>
      </c>
      <c r="C11107" t="s">
        <v>180</v>
      </c>
      <c r="D11107" s="1">
        <v>42647</v>
      </c>
      <c r="E11107" s="2">
        <v>5</v>
      </c>
      <c r="F11107" t="s">
        <v>181</v>
      </c>
      <c r="G11107" t="s">
        <v>182</v>
      </c>
    </row>
    <row r="11108" spans="1:7" x14ac:dyDescent="0.25">
      <c r="A11108" t="s">
        <v>1317</v>
      </c>
      <c r="B11108" t="s">
        <v>1318</v>
      </c>
      <c r="C11108" t="s">
        <v>1319</v>
      </c>
      <c r="D11108" s="1">
        <v>42647</v>
      </c>
      <c r="E11108" s="2">
        <v>200</v>
      </c>
      <c r="F11108" t="s">
        <v>1320</v>
      </c>
      <c r="G11108" t="s">
        <v>1328</v>
      </c>
    </row>
    <row r="11109" spans="1:7" x14ac:dyDescent="0.25">
      <c r="A11109" t="s">
        <v>1317</v>
      </c>
      <c r="B11109" t="s">
        <v>1318</v>
      </c>
      <c r="C11109" t="s">
        <v>1319</v>
      </c>
      <c r="D11109" s="1">
        <v>42647</v>
      </c>
      <c r="E11109" s="2">
        <v>200</v>
      </c>
      <c r="F11109" t="s">
        <v>1321</v>
      </c>
      <c r="G11109" t="s">
        <v>1328</v>
      </c>
    </row>
    <row r="11110" spans="1:7" x14ac:dyDescent="0.25">
      <c r="A11110" t="s">
        <v>259</v>
      </c>
      <c r="B11110" t="s">
        <v>260</v>
      </c>
      <c r="C11110" t="s">
        <v>261</v>
      </c>
      <c r="D11110" s="1">
        <v>42647</v>
      </c>
      <c r="E11110" s="2">
        <v>10</v>
      </c>
      <c r="F11110" t="s">
        <v>262</v>
      </c>
      <c r="G11110" t="s">
        <v>1695</v>
      </c>
    </row>
    <row r="11111" spans="1:7" x14ac:dyDescent="0.25">
      <c r="A11111" t="s">
        <v>3702</v>
      </c>
      <c r="B11111" t="s">
        <v>3703</v>
      </c>
      <c r="C11111" t="s">
        <v>823</v>
      </c>
      <c r="D11111" s="1">
        <v>42647</v>
      </c>
      <c r="E11111" s="2">
        <v>2000</v>
      </c>
      <c r="F11111" t="s">
        <v>3704</v>
      </c>
      <c r="G11111" t="s">
        <v>67</v>
      </c>
    </row>
    <row r="11112" spans="1:7" x14ac:dyDescent="0.25">
      <c r="A11112" t="s">
        <v>671</v>
      </c>
      <c r="B11112" t="s">
        <v>672</v>
      </c>
      <c r="C11112" t="s">
        <v>673</v>
      </c>
      <c r="D11112" s="1">
        <v>42647</v>
      </c>
      <c r="E11112" s="2">
        <v>20</v>
      </c>
      <c r="F11112" t="s">
        <v>674</v>
      </c>
      <c r="G11112" t="s">
        <v>1440</v>
      </c>
    </row>
    <row r="11113" spans="1:7" x14ac:dyDescent="0.25">
      <c r="A11113" t="s">
        <v>671</v>
      </c>
      <c r="B11113" t="s">
        <v>672</v>
      </c>
      <c r="C11113" t="s">
        <v>673</v>
      </c>
      <c r="D11113" s="1">
        <v>42647</v>
      </c>
      <c r="E11113" s="2">
        <v>20</v>
      </c>
      <c r="F11113" t="s">
        <v>675</v>
      </c>
      <c r="G11113" t="s">
        <v>1440</v>
      </c>
    </row>
    <row r="11114" spans="1:7" x14ac:dyDescent="0.25">
      <c r="A11114" t="s">
        <v>1356</v>
      </c>
      <c r="B11114" t="s">
        <v>307</v>
      </c>
      <c r="C11114" t="s">
        <v>1357</v>
      </c>
      <c r="D11114" s="1">
        <v>42647</v>
      </c>
      <c r="E11114" s="2">
        <v>5</v>
      </c>
      <c r="F11114" t="s">
        <v>1358</v>
      </c>
      <c r="G11114" t="s">
        <v>1245</v>
      </c>
    </row>
    <row r="11115" spans="1:7" x14ac:dyDescent="0.25">
      <c r="A11115" t="s">
        <v>493</v>
      </c>
      <c r="B11115" t="s">
        <v>494</v>
      </c>
      <c r="C11115" t="s">
        <v>495</v>
      </c>
      <c r="D11115" s="1">
        <v>42647</v>
      </c>
      <c r="E11115" s="2">
        <v>10</v>
      </c>
      <c r="F11115" t="s">
        <v>496</v>
      </c>
      <c r="G11115" t="s">
        <v>2456</v>
      </c>
    </row>
    <row r="11116" spans="1:7" x14ac:dyDescent="0.25">
      <c r="A11116" t="s">
        <v>493</v>
      </c>
      <c r="B11116" t="s">
        <v>494</v>
      </c>
      <c r="C11116" t="s">
        <v>495</v>
      </c>
      <c r="D11116" s="1">
        <v>42647</v>
      </c>
      <c r="E11116" s="2">
        <v>10</v>
      </c>
      <c r="F11116" t="s">
        <v>497</v>
      </c>
      <c r="G11116" t="s">
        <v>2456</v>
      </c>
    </row>
    <row r="11117" spans="1:7" x14ac:dyDescent="0.25">
      <c r="A11117" t="s">
        <v>1464</v>
      </c>
      <c r="B11117" t="s">
        <v>1465</v>
      </c>
      <c r="C11117" t="s">
        <v>627</v>
      </c>
      <c r="D11117" s="1">
        <v>42647</v>
      </c>
      <c r="E11117" s="2">
        <v>20</v>
      </c>
      <c r="F11117" t="s">
        <v>1466</v>
      </c>
      <c r="G11117" t="s">
        <v>478</v>
      </c>
    </row>
    <row r="11118" spans="1:7" x14ac:dyDescent="0.25">
      <c r="A11118" t="s">
        <v>1464</v>
      </c>
      <c r="B11118" t="s">
        <v>1465</v>
      </c>
      <c r="C11118" t="s">
        <v>627</v>
      </c>
      <c r="D11118" s="1">
        <v>42647</v>
      </c>
      <c r="E11118" s="2">
        <v>20</v>
      </c>
      <c r="F11118" t="s">
        <v>1466</v>
      </c>
      <c r="G11118" t="s">
        <v>478</v>
      </c>
    </row>
    <row r="11119" spans="1:7" x14ac:dyDescent="0.25">
      <c r="A11119" t="s">
        <v>169</v>
      </c>
      <c r="B11119" t="s">
        <v>170</v>
      </c>
      <c r="C11119" t="s">
        <v>171</v>
      </c>
      <c r="D11119" s="1">
        <v>42647</v>
      </c>
      <c r="E11119" s="2">
        <v>10</v>
      </c>
      <c r="F11119" t="s">
        <v>172</v>
      </c>
      <c r="G11119" t="s">
        <v>1245</v>
      </c>
    </row>
    <row r="11120" spans="1:7" x14ac:dyDescent="0.25">
      <c r="A11120" t="s">
        <v>169</v>
      </c>
      <c r="B11120" t="s">
        <v>170</v>
      </c>
      <c r="C11120" t="s">
        <v>171</v>
      </c>
      <c r="D11120" s="1">
        <v>42647</v>
      </c>
      <c r="E11120" s="2">
        <v>10</v>
      </c>
      <c r="F11120" t="s">
        <v>173</v>
      </c>
      <c r="G11120" t="s">
        <v>1245</v>
      </c>
    </row>
    <row r="11121" spans="1:7" x14ac:dyDescent="0.25">
      <c r="A11121" t="s">
        <v>164</v>
      </c>
      <c r="B11121" t="s">
        <v>165</v>
      </c>
      <c r="C11121" t="s">
        <v>166</v>
      </c>
      <c r="D11121" s="1">
        <v>42647</v>
      </c>
      <c r="E11121" s="2">
        <v>20</v>
      </c>
      <c r="F11121" t="s">
        <v>167</v>
      </c>
      <c r="G11121" t="s">
        <v>3613</v>
      </c>
    </row>
    <row r="11122" spans="1:7" x14ac:dyDescent="0.25">
      <c r="A11122" t="s">
        <v>164</v>
      </c>
      <c r="B11122" t="s">
        <v>165</v>
      </c>
      <c r="C11122" t="s">
        <v>166</v>
      </c>
      <c r="D11122" s="1">
        <v>42647</v>
      </c>
      <c r="E11122" s="2">
        <v>20</v>
      </c>
      <c r="F11122" t="s">
        <v>168</v>
      </c>
      <c r="G11122" t="s">
        <v>3613</v>
      </c>
    </row>
    <row r="11123" spans="1:7" x14ac:dyDescent="0.25">
      <c r="A11123" t="s">
        <v>241</v>
      </c>
      <c r="B11123" t="s">
        <v>242</v>
      </c>
      <c r="C11123" t="s">
        <v>243</v>
      </c>
      <c r="D11123" s="1">
        <v>42647</v>
      </c>
      <c r="E11123" s="2">
        <v>300</v>
      </c>
      <c r="F11123" t="s">
        <v>244</v>
      </c>
      <c r="G11123" t="s">
        <v>245</v>
      </c>
    </row>
    <row r="11124" spans="1:7" x14ac:dyDescent="0.25">
      <c r="A11124" t="s">
        <v>241</v>
      </c>
      <c r="B11124" t="s">
        <v>242</v>
      </c>
      <c r="C11124" t="s">
        <v>243</v>
      </c>
      <c r="D11124" s="1">
        <v>42647</v>
      </c>
      <c r="E11124" s="2">
        <v>300</v>
      </c>
      <c r="F11124" t="s">
        <v>246</v>
      </c>
      <c r="G11124" t="s">
        <v>245</v>
      </c>
    </row>
    <row r="11125" spans="1:7" x14ac:dyDescent="0.25">
      <c r="A11125" t="s">
        <v>2272</v>
      </c>
      <c r="B11125" t="s">
        <v>2273</v>
      </c>
      <c r="C11125" t="s">
        <v>2274</v>
      </c>
      <c r="D11125" s="1">
        <v>42647</v>
      </c>
      <c r="E11125" s="2">
        <v>125</v>
      </c>
      <c r="F11125" t="s">
        <v>2275</v>
      </c>
      <c r="G11125" t="s">
        <v>2538</v>
      </c>
    </row>
    <row r="11126" spans="1:7" x14ac:dyDescent="0.25">
      <c r="A11126" t="s">
        <v>2272</v>
      </c>
      <c r="B11126" t="s">
        <v>2273</v>
      </c>
      <c r="C11126" t="s">
        <v>2274</v>
      </c>
      <c r="D11126" s="1">
        <v>42647</v>
      </c>
      <c r="E11126" s="2">
        <v>125</v>
      </c>
      <c r="F11126" t="s">
        <v>2276</v>
      </c>
      <c r="G11126" t="s">
        <v>2538</v>
      </c>
    </row>
    <row r="11127" spans="1:7" x14ac:dyDescent="0.25">
      <c r="A11127" t="s">
        <v>151</v>
      </c>
      <c r="B11127" t="s">
        <v>152</v>
      </c>
      <c r="C11127" t="s">
        <v>153</v>
      </c>
      <c r="D11127" s="1">
        <v>42647</v>
      </c>
      <c r="E11127" s="2">
        <v>40</v>
      </c>
      <c r="F11127" t="s">
        <v>154</v>
      </c>
      <c r="G11127" t="s">
        <v>114</v>
      </c>
    </row>
    <row r="11128" spans="1:7" x14ac:dyDescent="0.25">
      <c r="A11128" t="s">
        <v>1095</v>
      </c>
      <c r="B11128" t="s">
        <v>1096</v>
      </c>
      <c r="C11128" t="s">
        <v>1097</v>
      </c>
      <c r="D11128" s="1">
        <v>42647</v>
      </c>
      <c r="E11128" s="2">
        <v>25</v>
      </c>
      <c r="F11128" t="s">
        <v>1098</v>
      </c>
      <c r="G11128" t="s">
        <v>1246</v>
      </c>
    </row>
    <row r="11129" spans="1:7" x14ac:dyDescent="0.25">
      <c r="A11129" t="s">
        <v>1095</v>
      </c>
      <c r="B11129" t="s">
        <v>1096</v>
      </c>
      <c r="C11129" t="s">
        <v>1097</v>
      </c>
      <c r="D11129" s="1">
        <v>42647</v>
      </c>
      <c r="E11129" s="2">
        <v>25</v>
      </c>
      <c r="F11129" t="s">
        <v>1099</v>
      </c>
      <c r="G11129" t="s">
        <v>1246</v>
      </c>
    </row>
    <row r="11130" spans="1:7" x14ac:dyDescent="0.25">
      <c r="A11130" t="s">
        <v>1095</v>
      </c>
      <c r="B11130" t="s">
        <v>1096</v>
      </c>
      <c r="C11130" t="s">
        <v>1097</v>
      </c>
      <c r="D11130" s="1">
        <v>42647</v>
      </c>
      <c r="E11130" s="2">
        <v>25</v>
      </c>
      <c r="F11130" t="s">
        <v>1099</v>
      </c>
      <c r="G11130" t="s">
        <v>1246</v>
      </c>
    </row>
    <row r="11131" spans="1:7" x14ac:dyDescent="0.25">
      <c r="A11131" t="s">
        <v>1095</v>
      </c>
      <c r="B11131" t="s">
        <v>1096</v>
      </c>
      <c r="C11131" t="s">
        <v>1097</v>
      </c>
      <c r="D11131" s="1">
        <v>42647</v>
      </c>
      <c r="E11131" s="2">
        <v>25</v>
      </c>
      <c r="F11131" t="s">
        <v>1099</v>
      </c>
      <c r="G11131" t="s">
        <v>1246</v>
      </c>
    </row>
    <row r="11132" spans="1:7" x14ac:dyDescent="0.25">
      <c r="A11132" t="s">
        <v>553</v>
      </c>
      <c r="B11132" t="s">
        <v>554</v>
      </c>
      <c r="C11132" t="s">
        <v>555</v>
      </c>
      <c r="D11132" s="1">
        <v>42647</v>
      </c>
      <c r="E11132" s="2">
        <v>50</v>
      </c>
      <c r="F11132" t="s">
        <v>556</v>
      </c>
      <c r="G11132" t="s">
        <v>2663</v>
      </c>
    </row>
    <row r="11133" spans="1:7" x14ac:dyDescent="0.25">
      <c r="A11133" t="s">
        <v>553</v>
      </c>
      <c r="B11133" t="s">
        <v>554</v>
      </c>
      <c r="C11133" t="s">
        <v>555</v>
      </c>
      <c r="D11133" s="1">
        <v>42647</v>
      </c>
      <c r="E11133" s="2">
        <v>50</v>
      </c>
      <c r="F11133" t="s">
        <v>557</v>
      </c>
      <c r="G11133" t="s">
        <v>2663</v>
      </c>
    </row>
    <row r="11134" spans="1:7" x14ac:dyDescent="0.25">
      <c r="A11134" t="s">
        <v>2711</v>
      </c>
      <c r="B11134" t="s">
        <v>2286</v>
      </c>
      <c r="C11134" t="s">
        <v>2712</v>
      </c>
      <c r="D11134" s="1">
        <v>42647</v>
      </c>
      <c r="E11134" s="2">
        <v>20</v>
      </c>
      <c r="F11134" t="s">
        <v>2713</v>
      </c>
      <c r="G11134" t="s">
        <v>2663</v>
      </c>
    </row>
    <row r="11135" spans="1:7" x14ac:dyDescent="0.25">
      <c r="A11135" t="s">
        <v>1541</v>
      </c>
      <c r="B11135" t="s">
        <v>1542</v>
      </c>
      <c r="C11135" t="s">
        <v>1543</v>
      </c>
      <c r="D11135" s="1">
        <v>42647</v>
      </c>
      <c r="E11135" s="2">
        <v>20</v>
      </c>
      <c r="F11135" t="s">
        <v>1544</v>
      </c>
      <c r="G11135" t="s">
        <v>114</v>
      </c>
    </row>
    <row r="11136" spans="1:7" x14ac:dyDescent="0.25">
      <c r="A11136" t="s">
        <v>1541</v>
      </c>
      <c r="B11136" t="s">
        <v>1542</v>
      </c>
      <c r="C11136" t="s">
        <v>1543</v>
      </c>
      <c r="D11136" s="1">
        <v>42647</v>
      </c>
      <c r="E11136" s="2">
        <v>20</v>
      </c>
      <c r="F11136" t="s">
        <v>1545</v>
      </c>
      <c r="G11136" t="s">
        <v>114</v>
      </c>
    </row>
    <row r="11137" spans="1:7" x14ac:dyDescent="0.25">
      <c r="A11137" t="s">
        <v>2758</v>
      </c>
      <c r="B11137" t="s">
        <v>2759</v>
      </c>
      <c r="C11137" t="s">
        <v>2760</v>
      </c>
      <c r="D11137" s="1">
        <v>42647</v>
      </c>
      <c r="E11137" s="2">
        <v>15</v>
      </c>
      <c r="F11137" t="s">
        <v>2761</v>
      </c>
      <c r="G11137" t="s">
        <v>3282</v>
      </c>
    </row>
    <row r="11138" spans="1:7" x14ac:dyDescent="0.25">
      <c r="A11138" t="s">
        <v>146</v>
      </c>
      <c r="B11138" t="s">
        <v>147</v>
      </c>
      <c r="C11138" t="s">
        <v>148</v>
      </c>
      <c r="D11138" s="1">
        <v>42650</v>
      </c>
      <c r="E11138" s="2">
        <v>75</v>
      </c>
      <c r="F11138" t="s">
        <v>149</v>
      </c>
      <c r="G11138" t="s">
        <v>3679</v>
      </c>
    </row>
    <row r="11139" spans="1:7" x14ac:dyDescent="0.25">
      <c r="A11139" t="s">
        <v>146</v>
      </c>
      <c r="B11139" t="s">
        <v>147</v>
      </c>
      <c r="C11139" t="s">
        <v>148</v>
      </c>
      <c r="D11139" s="1">
        <v>42650</v>
      </c>
      <c r="E11139" s="2">
        <v>75</v>
      </c>
      <c r="F11139" t="s">
        <v>150</v>
      </c>
      <c r="G11139" t="s">
        <v>3679</v>
      </c>
    </row>
    <row r="11140" spans="1:7" x14ac:dyDescent="0.25">
      <c r="A11140" t="s">
        <v>1209</v>
      </c>
      <c r="B11140" t="s">
        <v>1210</v>
      </c>
      <c r="C11140" t="s">
        <v>1211</v>
      </c>
      <c r="D11140" s="1">
        <v>42650</v>
      </c>
      <c r="E11140" s="2">
        <v>18000</v>
      </c>
      <c r="F11140" t="s">
        <v>1212</v>
      </c>
      <c r="G11140" t="s">
        <v>1213</v>
      </c>
    </row>
    <row r="11141" spans="1:7" x14ac:dyDescent="0.25">
      <c r="A11141" t="s">
        <v>482</v>
      </c>
      <c r="B11141" t="s">
        <v>483</v>
      </c>
      <c r="C11141" t="s">
        <v>484</v>
      </c>
      <c r="D11141" s="1">
        <v>42650</v>
      </c>
      <c r="E11141" s="2">
        <v>125</v>
      </c>
      <c r="F11141" t="s">
        <v>485</v>
      </c>
      <c r="G11141" t="s">
        <v>2271</v>
      </c>
    </row>
    <row r="11142" spans="1:7" x14ac:dyDescent="0.25">
      <c r="A11142" t="s">
        <v>3705</v>
      </c>
      <c r="B11142" t="s">
        <v>3706</v>
      </c>
      <c r="D11142" s="1">
        <v>42650</v>
      </c>
      <c r="E11142" s="2">
        <v>4020</v>
      </c>
      <c r="F11142" t="s">
        <v>3707</v>
      </c>
      <c r="G11142" t="s">
        <v>67</v>
      </c>
    </row>
    <row r="11143" spans="1:7" x14ac:dyDescent="0.25">
      <c r="A11143" t="s">
        <v>49</v>
      </c>
      <c r="B11143" t="s">
        <v>50</v>
      </c>
      <c r="C11143" t="s">
        <v>51</v>
      </c>
      <c r="D11143" s="1">
        <v>42657</v>
      </c>
      <c r="E11143" s="2">
        <v>125</v>
      </c>
      <c r="F11143" t="s">
        <v>52</v>
      </c>
      <c r="G11143" t="s">
        <v>34</v>
      </c>
    </row>
    <row r="11144" spans="1:7" x14ac:dyDescent="0.25">
      <c r="A11144" t="s">
        <v>10</v>
      </c>
      <c r="B11144" t="s">
        <v>11</v>
      </c>
      <c r="C11144" t="s">
        <v>12</v>
      </c>
      <c r="D11144" s="1">
        <v>42657</v>
      </c>
      <c r="E11144" s="2">
        <v>83.33</v>
      </c>
      <c r="G11144" t="s">
        <v>34</v>
      </c>
    </row>
    <row r="11145" spans="1:7" x14ac:dyDescent="0.25">
      <c r="A11145" t="s">
        <v>44</v>
      </c>
      <c r="B11145" t="s">
        <v>45</v>
      </c>
      <c r="C11145" t="s">
        <v>46</v>
      </c>
      <c r="D11145" s="1">
        <v>42657</v>
      </c>
      <c r="E11145" s="2">
        <v>83.33</v>
      </c>
      <c r="F11145" t="s">
        <v>47</v>
      </c>
      <c r="G11145" t="s">
        <v>34</v>
      </c>
    </row>
    <row r="11146" spans="1:7" x14ac:dyDescent="0.25">
      <c r="A11146" t="s">
        <v>44</v>
      </c>
      <c r="B11146" t="s">
        <v>45</v>
      </c>
      <c r="C11146" t="s">
        <v>46</v>
      </c>
      <c r="D11146" s="1">
        <v>42657</v>
      </c>
      <c r="E11146" s="2">
        <v>83.33</v>
      </c>
      <c r="F11146" t="s">
        <v>48</v>
      </c>
      <c r="G11146" t="s">
        <v>34</v>
      </c>
    </row>
    <row r="11147" spans="1:7" x14ac:dyDescent="0.25">
      <c r="A11147" t="s">
        <v>53</v>
      </c>
      <c r="B11147" t="s">
        <v>54</v>
      </c>
      <c r="C11147" t="s">
        <v>55</v>
      </c>
      <c r="D11147" s="1">
        <v>42657</v>
      </c>
      <c r="E11147" s="2">
        <v>125</v>
      </c>
      <c r="F11147" t="s">
        <v>56</v>
      </c>
      <c r="G11147" t="s">
        <v>34</v>
      </c>
    </row>
    <row r="11148" spans="1:7" x14ac:dyDescent="0.25">
      <c r="A11148" t="s">
        <v>53</v>
      </c>
      <c r="B11148" t="s">
        <v>54</v>
      </c>
      <c r="C11148" t="s">
        <v>55</v>
      </c>
      <c r="D11148" s="1">
        <v>42657</v>
      </c>
      <c r="E11148" s="2">
        <v>125</v>
      </c>
      <c r="F11148" t="s">
        <v>57</v>
      </c>
      <c r="G11148" t="s">
        <v>34</v>
      </c>
    </row>
    <row r="11149" spans="1:7" x14ac:dyDescent="0.25">
      <c r="A11149" t="s">
        <v>40</v>
      </c>
      <c r="B11149" t="s">
        <v>41</v>
      </c>
      <c r="C11149" t="s">
        <v>42</v>
      </c>
      <c r="D11149" s="1">
        <v>42657</v>
      </c>
      <c r="E11149" s="2">
        <v>166.66</v>
      </c>
      <c r="F11149" t="s">
        <v>43</v>
      </c>
      <c r="G11149" t="s">
        <v>2609</v>
      </c>
    </row>
    <row r="11150" spans="1:7" x14ac:dyDescent="0.25">
      <c r="A11150" t="s">
        <v>1257</v>
      </c>
      <c r="B11150" t="s">
        <v>1258</v>
      </c>
      <c r="C11150" t="s">
        <v>1259</v>
      </c>
      <c r="D11150" s="1">
        <v>42657</v>
      </c>
      <c r="E11150" s="2">
        <v>83.33</v>
      </c>
      <c r="F11150" t="s">
        <v>1260</v>
      </c>
      <c r="G11150" t="s">
        <v>34</v>
      </c>
    </row>
    <row r="11151" spans="1:7" x14ac:dyDescent="0.25">
      <c r="A11151" t="s">
        <v>3275</v>
      </c>
      <c r="B11151" t="s">
        <v>3276</v>
      </c>
      <c r="C11151" t="s">
        <v>3277</v>
      </c>
      <c r="D11151" s="1">
        <v>42657</v>
      </c>
      <c r="E11151" s="2">
        <v>50</v>
      </c>
      <c r="F11151" t="s">
        <v>3278</v>
      </c>
      <c r="G11151" t="s">
        <v>3155</v>
      </c>
    </row>
    <row r="11152" spans="1:7" x14ac:dyDescent="0.25">
      <c r="A11152" t="s">
        <v>3658</v>
      </c>
      <c r="B11152" t="s">
        <v>3659</v>
      </c>
      <c r="C11152" t="s">
        <v>3660</v>
      </c>
      <c r="D11152" s="1">
        <v>42660</v>
      </c>
      <c r="E11152" s="2">
        <v>83.34</v>
      </c>
      <c r="F11152" t="s">
        <v>3661</v>
      </c>
      <c r="G11152" t="s">
        <v>34</v>
      </c>
    </row>
    <row r="11153" spans="1:7" x14ac:dyDescent="0.25">
      <c r="A11153" t="s">
        <v>3708</v>
      </c>
      <c r="B11153" t="s">
        <v>3183</v>
      </c>
      <c r="C11153" t="s">
        <v>3709</v>
      </c>
      <c r="D11153" s="1">
        <v>42660</v>
      </c>
      <c r="E11153" s="2">
        <v>50</v>
      </c>
      <c r="G11153" t="s">
        <v>2252</v>
      </c>
    </row>
    <row r="11154" spans="1:7" x14ac:dyDescent="0.25">
      <c r="A11154" t="s">
        <v>3710</v>
      </c>
      <c r="B11154" t="s">
        <v>15</v>
      </c>
      <c r="C11154" t="s">
        <v>3711</v>
      </c>
      <c r="D11154" s="1">
        <v>42660</v>
      </c>
      <c r="E11154" s="2">
        <v>14500</v>
      </c>
      <c r="G11154" t="s">
        <v>3712</v>
      </c>
    </row>
    <row r="11155" spans="1:7" x14ac:dyDescent="0.25">
      <c r="A11155" t="s">
        <v>427</v>
      </c>
      <c r="B11155" t="s">
        <v>428</v>
      </c>
      <c r="D11155" s="1">
        <v>42660</v>
      </c>
      <c r="E11155" s="2">
        <v>6221</v>
      </c>
      <c r="F11155" t="s">
        <v>429</v>
      </c>
      <c r="G11155" t="s">
        <v>431</v>
      </c>
    </row>
    <row r="11156" spans="1:7" x14ac:dyDescent="0.25">
      <c r="A11156" t="s">
        <v>427</v>
      </c>
      <c r="B11156" t="s">
        <v>428</v>
      </c>
      <c r="D11156" s="1">
        <v>42660</v>
      </c>
      <c r="E11156" s="2">
        <v>18662</v>
      </c>
      <c r="F11156" t="s">
        <v>429</v>
      </c>
      <c r="G11156" t="s">
        <v>430</v>
      </c>
    </row>
    <row r="11157" spans="1:7" x14ac:dyDescent="0.25">
      <c r="A11157" t="s">
        <v>362</v>
      </c>
      <c r="B11157" t="s">
        <v>363</v>
      </c>
      <c r="D11157" s="1">
        <v>42660</v>
      </c>
      <c r="E11157" s="2">
        <v>6000</v>
      </c>
      <c r="F11157" t="s">
        <v>364</v>
      </c>
      <c r="G11157" t="s">
        <v>34</v>
      </c>
    </row>
    <row r="11158" spans="1:7" x14ac:dyDescent="0.25">
      <c r="A11158" t="s">
        <v>362</v>
      </c>
      <c r="B11158" t="s">
        <v>363</v>
      </c>
      <c r="D11158" s="1">
        <v>42660</v>
      </c>
      <c r="E11158" s="2">
        <v>6000</v>
      </c>
      <c r="F11158" t="s">
        <v>365</v>
      </c>
      <c r="G11158" t="s">
        <v>34</v>
      </c>
    </row>
    <row r="11159" spans="1:7" x14ac:dyDescent="0.25">
      <c r="A11159" t="s">
        <v>3651</v>
      </c>
      <c r="B11159" t="s">
        <v>3652</v>
      </c>
      <c r="D11159" s="1">
        <v>42660</v>
      </c>
      <c r="E11159" s="2">
        <v>83.34</v>
      </c>
      <c r="F11159" t="s">
        <v>3653</v>
      </c>
      <c r="G11159" t="s">
        <v>34</v>
      </c>
    </row>
    <row r="11160" spans="1:7" x14ac:dyDescent="0.25">
      <c r="A11160" t="s">
        <v>2482</v>
      </c>
      <c r="B11160" t="s">
        <v>2483</v>
      </c>
      <c r="D11160" s="1">
        <v>42660</v>
      </c>
      <c r="E11160" s="2">
        <v>3000</v>
      </c>
      <c r="F11160" t="s">
        <v>2484</v>
      </c>
      <c r="G11160" t="s">
        <v>1292</v>
      </c>
    </row>
    <row r="11161" spans="1:7" x14ac:dyDescent="0.25">
      <c r="A11161" t="s">
        <v>1334</v>
      </c>
      <c r="B11161" t="s">
        <v>1335</v>
      </c>
      <c r="C11161" t="s">
        <v>1336</v>
      </c>
      <c r="D11161" s="1">
        <v>42661</v>
      </c>
      <c r="E11161" s="2">
        <v>500</v>
      </c>
      <c r="F11161" t="s">
        <v>1337</v>
      </c>
      <c r="G11161" t="s">
        <v>97</v>
      </c>
    </row>
    <row r="11162" spans="1:7" x14ac:dyDescent="0.25">
      <c r="A11162" t="s">
        <v>3713</v>
      </c>
      <c r="B11162" t="s">
        <v>3714</v>
      </c>
      <c r="C11162" t="s">
        <v>3715</v>
      </c>
      <c r="D11162" s="1">
        <v>42661</v>
      </c>
      <c r="E11162" s="2">
        <v>100</v>
      </c>
      <c r="G11162" t="s">
        <v>209</v>
      </c>
    </row>
    <row r="11163" spans="1:7" x14ac:dyDescent="0.25">
      <c r="A11163" t="s">
        <v>1704</v>
      </c>
      <c r="B11163" t="s">
        <v>1705</v>
      </c>
      <c r="C11163" t="s">
        <v>1706</v>
      </c>
      <c r="D11163" s="1">
        <v>42661</v>
      </c>
      <c r="E11163" s="2">
        <v>83.33</v>
      </c>
      <c r="G11163" t="s">
        <v>34</v>
      </c>
    </row>
    <row r="11164" spans="1:7" x14ac:dyDescent="0.25">
      <c r="A11164" t="s">
        <v>1743</v>
      </c>
      <c r="B11164" t="s">
        <v>1744</v>
      </c>
      <c r="C11164" t="s">
        <v>1745</v>
      </c>
      <c r="D11164" s="1">
        <v>42661</v>
      </c>
      <c r="E11164" s="2">
        <v>100</v>
      </c>
      <c r="F11164" t="s">
        <v>1746</v>
      </c>
      <c r="G11164" t="s">
        <v>34</v>
      </c>
    </row>
    <row r="11165" spans="1:7" x14ac:dyDescent="0.25">
      <c r="A11165" t="s">
        <v>2634</v>
      </c>
      <c r="B11165" t="s">
        <v>2635</v>
      </c>
      <c r="C11165" t="s">
        <v>2636</v>
      </c>
      <c r="D11165" s="1">
        <v>42661</v>
      </c>
      <c r="E11165" s="2">
        <v>100</v>
      </c>
      <c r="F11165" t="s">
        <v>2637</v>
      </c>
      <c r="G11165" t="s">
        <v>2638</v>
      </c>
    </row>
    <row r="11166" spans="1:7" x14ac:dyDescent="0.25">
      <c r="A11166" t="s">
        <v>2634</v>
      </c>
      <c r="B11166" t="s">
        <v>2635</v>
      </c>
      <c r="C11166" t="s">
        <v>2636</v>
      </c>
      <c r="D11166" s="1">
        <v>42661</v>
      </c>
      <c r="E11166" s="2">
        <v>100</v>
      </c>
      <c r="F11166" t="s">
        <v>2639</v>
      </c>
      <c r="G11166" t="s">
        <v>2638</v>
      </c>
    </row>
    <row r="11167" spans="1:7" x14ac:dyDescent="0.25">
      <c r="A11167" t="s">
        <v>2634</v>
      </c>
      <c r="B11167" t="s">
        <v>2635</v>
      </c>
      <c r="C11167" t="s">
        <v>2636</v>
      </c>
      <c r="D11167" s="1">
        <v>42661</v>
      </c>
      <c r="E11167" s="2">
        <v>100</v>
      </c>
      <c r="F11167" t="s">
        <v>2639</v>
      </c>
      <c r="G11167" t="s">
        <v>2638</v>
      </c>
    </row>
    <row r="11168" spans="1:7" x14ac:dyDescent="0.25">
      <c r="A11168" t="s">
        <v>188</v>
      </c>
      <c r="B11168" t="s">
        <v>189</v>
      </c>
      <c r="C11168" t="s">
        <v>190</v>
      </c>
      <c r="D11168" s="1">
        <v>42661</v>
      </c>
      <c r="E11168" s="2">
        <v>185</v>
      </c>
      <c r="F11168" t="s">
        <v>191</v>
      </c>
      <c r="G11168" t="s">
        <v>1272</v>
      </c>
    </row>
    <row r="11169" spans="1:7" x14ac:dyDescent="0.25">
      <c r="A11169" t="s">
        <v>824</v>
      </c>
      <c r="B11169" t="s">
        <v>825</v>
      </c>
      <c r="C11169" t="s">
        <v>826</v>
      </c>
      <c r="D11169" s="1">
        <v>42669</v>
      </c>
      <c r="E11169" s="2">
        <v>2000</v>
      </c>
      <c r="F11169" t="s">
        <v>827</v>
      </c>
      <c r="G11169" t="s">
        <v>2457</v>
      </c>
    </row>
    <row r="11170" spans="1:7" x14ac:dyDescent="0.25">
      <c r="A11170" t="s">
        <v>1051</v>
      </c>
      <c r="B11170" t="s">
        <v>1052</v>
      </c>
      <c r="C11170" t="s">
        <v>1053</v>
      </c>
      <c r="D11170" s="1">
        <v>42669</v>
      </c>
      <c r="E11170" s="2">
        <v>50</v>
      </c>
      <c r="F11170" t="s">
        <v>1054</v>
      </c>
      <c r="G11170" t="s">
        <v>209</v>
      </c>
    </row>
    <row r="11171" spans="1:7" x14ac:dyDescent="0.25">
      <c r="A11171" t="s">
        <v>36</v>
      </c>
      <c r="B11171" t="s">
        <v>37</v>
      </c>
      <c r="C11171" t="s">
        <v>38</v>
      </c>
      <c r="D11171" s="1">
        <v>42669</v>
      </c>
      <c r="E11171" s="2">
        <v>2000</v>
      </c>
      <c r="F11171" t="s">
        <v>39</v>
      </c>
      <c r="G11171" t="s">
        <v>187</v>
      </c>
    </row>
    <row r="11172" spans="1:7" x14ac:dyDescent="0.25">
      <c r="A11172" t="s">
        <v>3716</v>
      </c>
      <c r="B11172" t="s">
        <v>3717</v>
      </c>
      <c r="C11172" t="s">
        <v>3718</v>
      </c>
      <c r="D11172" s="1">
        <v>42669</v>
      </c>
      <c r="E11172" s="2">
        <v>100</v>
      </c>
      <c r="F11172" t="s">
        <v>3719</v>
      </c>
      <c r="G11172" t="s">
        <v>209</v>
      </c>
    </row>
    <row r="11173" spans="1:7" x14ac:dyDescent="0.25">
      <c r="A11173" t="s">
        <v>1114</v>
      </c>
      <c r="B11173" t="s">
        <v>1115</v>
      </c>
      <c r="D11173" s="1">
        <v>42669</v>
      </c>
      <c r="E11173" s="2">
        <v>1500</v>
      </c>
      <c r="F11173" t="s">
        <v>1116</v>
      </c>
      <c r="G11173" t="s">
        <v>209</v>
      </c>
    </row>
    <row r="11174" spans="1:7" x14ac:dyDescent="0.25">
      <c r="A11174" t="s">
        <v>2485</v>
      </c>
      <c r="B11174" t="s">
        <v>2486</v>
      </c>
      <c r="D11174" s="1">
        <v>42669</v>
      </c>
      <c r="E11174" s="2">
        <v>1000</v>
      </c>
      <c r="G11174" t="s">
        <v>34</v>
      </c>
    </row>
    <row r="11175" spans="1:7" x14ac:dyDescent="0.25">
      <c r="A11175" t="s">
        <v>3658</v>
      </c>
      <c r="B11175" t="s">
        <v>3659</v>
      </c>
      <c r="C11175" t="s">
        <v>3660</v>
      </c>
      <c r="D11175" s="1">
        <v>42673</v>
      </c>
      <c r="E11175" s="2">
        <v>83.34</v>
      </c>
      <c r="F11175" t="s">
        <v>3661</v>
      </c>
      <c r="G11175" t="s">
        <v>34</v>
      </c>
    </row>
    <row r="11176" spans="1:7" x14ac:dyDescent="0.25">
      <c r="A11176" t="s">
        <v>713</v>
      </c>
      <c r="B11176" t="s">
        <v>714</v>
      </c>
      <c r="C11176" t="s">
        <v>715</v>
      </c>
      <c r="D11176" s="1">
        <v>42681</v>
      </c>
      <c r="E11176" s="2">
        <v>3000</v>
      </c>
      <c r="F11176" t="s">
        <v>716</v>
      </c>
      <c r="G11176" t="s">
        <v>2253</v>
      </c>
    </row>
    <row r="11177" spans="1:7" x14ac:dyDescent="0.25">
      <c r="A11177" t="s">
        <v>591</v>
      </c>
      <c r="B11177" t="s">
        <v>592</v>
      </c>
      <c r="C11177" t="s">
        <v>593</v>
      </c>
      <c r="D11177" s="1">
        <v>42681</v>
      </c>
      <c r="E11177" s="2">
        <v>70</v>
      </c>
      <c r="F11177" t="s">
        <v>594</v>
      </c>
      <c r="G11177" t="s">
        <v>471</v>
      </c>
    </row>
    <row r="11178" spans="1:7" x14ac:dyDescent="0.25">
      <c r="A11178" t="s">
        <v>146</v>
      </c>
      <c r="B11178" t="s">
        <v>147</v>
      </c>
      <c r="C11178" t="s">
        <v>148</v>
      </c>
      <c r="D11178" s="1">
        <v>42681</v>
      </c>
      <c r="E11178" s="2">
        <v>75</v>
      </c>
      <c r="F11178" t="s">
        <v>149</v>
      </c>
      <c r="G11178" t="s">
        <v>3679</v>
      </c>
    </row>
    <row r="11179" spans="1:7" x14ac:dyDescent="0.25">
      <c r="A11179" t="s">
        <v>146</v>
      </c>
      <c r="B11179" t="s">
        <v>147</v>
      </c>
      <c r="C11179" t="s">
        <v>148</v>
      </c>
      <c r="D11179" s="1">
        <v>42681</v>
      </c>
      <c r="E11179" s="2">
        <v>75</v>
      </c>
      <c r="F11179" t="s">
        <v>150</v>
      </c>
      <c r="G11179" t="s">
        <v>3679</v>
      </c>
    </row>
    <row r="11180" spans="1:7" x14ac:dyDescent="0.25">
      <c r="A11180" t="s">
        <v>3720</v>
      </c>
      <c r="B11180" t="s">
        <v>3721</v>
      </c>
      <c r="C11180" t="s">
        <v>3722</v>
      </c>
      <c r="D11180" s="1">
        <v>42681</v>
      </c>
      <c r="E11180" s="2">
        <v>100</v>
      </c>
      <c r="G11180" t="s">
        <v>209</v>
      </c>
    </row>
    <row r="11181" spans="1:7" x14ac:dyDescent="0.25">
      <c r="A11181" t="s">
        <v>613</v>
      </c>
      <c r="B11181" t="s">
        <v>614</v>
      </c>
      <c r="C11181" t="s">
        <v>615</v>
      </c>
      <c r="D11181" s="1">
        <v>42681</v>
      </c>
      <c r="E11181" s="2">
        <v>35</v>
      </c>
      <c r="F11181" t="s">
        <v>616</v>
      </c>
      <c r="G11181" t="s">
        <v>471</v>
      </c>
    </row>
    <row r="11182" spans="1:7" x14ac:dyDescent="0.25">
      <c r="A11182" t="s">
        <v>613</v>
      </c>
      <c r="B11182" t="s">
        <v>614</v>
      </c>
      <c r="C11182" t="s">
        <v>615</v>
      </c>
      <c r="D11182" s="1">
        <v>42681</v>
      </c>
      <c r="E11182" s="2">
        <v>35</v>
      </c>
      <c r="F11182" t="s">
        <v>617</v>
      </c>
      <c r="G11182" t="s">
        <v>471</v>
      </c>
    </row>
    <row r="11183" spans="1:7" x14ac:dyDescent="0.25">
      <c r="A11183" t="s">
        <v>3723</v>
      </c>
      <c r="B11183" t="s">
        <v>3724</v>
      </c>
      <c r="C11183" t="s">
        <v>3725</v>
      </c>
      <c r="D11183" s="1">
        <v>42681</v>
      </c>
      <c r="E11183" s="2">
        <v>10</v>
      </c>
      <c r="G11183" t="s">
        <v>471</v>
      </c>
    </row>
    <row r="11184" spans="1:7" x14ac:dyDescent="0.25">
      <c r="A11184" t="s">
        <v>3726</v>
      </c>
      <c r="B11184" t="s">
        <v>3727</v>
      </c>
      <c r="C11184" t="s">
        <v>3728</v>
      </c>
      <c r="D11184" s="1">
        <v>42681</v>
      </c>
      <c r="E11184" s="2">
        <v>40</v>
      </c>
      <c r="F11184" t="s">
        <v>3729</v>
      </c>
      <c r="G11184" t="s">
        <v>471</v>
      </c>
    </row>
    <row r="11185" spans="1:7" x14ac:dyDescent="0.25">
      <c r="A11185" t="s">
        <v>3730</v>
      </c>
      <c r="B11185" t="s">
        <v>2255</v>
      </c>
      <c r="C11185" t="s">
        <v>3731</v>
      </c>
      <c r="D11185" s="1">
        <v>42681</v>
      </c>
      <c r="E11185" s="2">
        <v>1.1200000000000001</v>
      </c>
      <c r="F11185" t="s">
        <v>3732</v>
      </c>
      <c r="G11185" t="s">
        <v>471</v>
      </c>
    </row>
    <row r="11186" spans="1:7" x14ac:dyDescent="0.25">
      <c r="A11186" t="s">
        <v>178</v>
      </c>
      <c r="B11186" t="s">
        <v>179</v>
      </c>
      <c r="C11186" t="s">
        <v>180</v>
      </c>
      <c r="D11186" s="1">
        <v>42681</v>
      </c>
      <c r="E11186" s="2">
        <v>35</v>
      </c>
      <c r="F11186" t="s">
        <v>181</v>
      </c>
      <c r="G11186" t="s">
        <v>471</v>
      </c>
    </row>
    <row r="11187" spans="1:7" x14ac:dyDescent="0.25">
      <c r="A11187" t="s">
        <v>1085</v>
      </c>
      <c r="B11187" t="s">
        <v>1086</v>
      </c>
      <c r="C11187" t="s">
        <v>1087</v>
      </c>
      <c r="D11187" s="1">
        <v>42681</v>
      </c>
      <c r="E11187" s="2">
        <v>20000</v>
      </c>
      <c r="G11187" t="s">
        <v>2209</v>
      </c>
    </row>
    <row r="11188" spans="1:7" x14ac:dyDescent="0.25">
      <c r="A11188" t="s">
        <v>3216</v>
      </c>
      <c r="B11188" t="s">
        <v>3217</v>
      </c>
      <c r="C11188" t="s">
        <v>3218</v>
      </c>
      <c r="D11188" s="1">
        <v>42681</v>
      </c>
      <c r="E11188" s="2">
        <v>50</v>
      </c>
      <c r="F11188" t="s">
        <v>3219</v>
      </c>
      <c r="G11188" t="s">
        <v>471</v>
      </c>
    </row>
    <row r="11189" spans="1:7" x14ac:dyDescent="0.25">
      <c r="A11189" t="s">
        <v>3216</v>
      </c>
      <c r="B11189" t="s">
        <v>3217</v>
      </c>
      <c r="C11189" t="s">
        <v>3218</v>
      </c>
      <c r="D11189" s="1">
        <v>42681</v>
      </c>
      <c r="E11189" s="2">
        <v>50</v>
      </c>
      <c r="F11189" t="s">
        <v>3220</v>
      </c>
      <c r="G11189" t="s">
        <v>471</v>
      </c>
    </row>
    <row r="11190" spans="1:7" x14ac:dyDescent="0.25">
      <c r="A11190" t="s">
        <v>3216</v>
      </c>
      <c r="B11190" t="s">
        <v>3217</v>
      </c>
      <c r="C11190" t="s">
        <v>3218</v>
      </c>
      <c r="D11190" s="1">
        <v>42681</v>
      </c>
      <c r="E11190" s="2">
        <v>50</v>
      </c>
      <c r="F11190" t="s">
        <v>3221</v>
      </c>
      <c r="G11190" t="s">
        <v>471</v>
      </c>
    </row>
    <row r="11191" spans="1:7" x14ac:dyDescent="0.25">
      <c r="A11191" t="s">
        <v>2790</v>
      </c>
      <c r="B11191" t="s">
        <v>744</v>
      </c>
      <c r="C11191" t="s">
        <v>2791</v>
      </c>
      <c r="D11191" s="1">
        <v>42681</v>
      </c>
      <c r="E11191" s="2">
        <v>35</v>
      </c>
      <c r="F11191" t="s">
        <v>2792</v>
      </c>
      <c r="G11191" t="s">
        <v>471</v>
      </c>
    </row>
    <row r="11192" spans="1:7" x14ac:dyDescent="0.25">
      <c r="A11192" t="s">
        <v>493</v>
      </c>
      <c r="B11192" t="s">
        <v>494</v>
      </c>
      <c r="C11192" t="s">
        <v>495</v>
      </c>
      <c r="D11192" s="1">
        <v>42681</v>
      </c>
      <c r="E11192" s="2">
        <v>105</v>
      </c>
      <c r="F11192" t="s">
        <v>496</v>
      </c>
      <c r="G11192" t="s">
        <v>471</v>
      </c>
    </row>
    <row r="11193" spans="1:7" x14ac:dyDescent="0.25">
      <c r="A11193" t="s">
        <v>493</v>
      </c>
      <c r="B11193" t="s">
        <v>494</v>
      </c>
      <c r="C11193" t="s">
        <v>495</v>
      </c>
      <c r="D11193" s="1">
        <v>42681</v>
      </c>
      <c r="E11193" s="2">
        <v>105</v>
      </c>
      <c r="F11193" t="s">
        <v>497</v>
      </c>
      <c r="G11193" t="s">
        <v>471</v>
      </c>
    </row>
    <row r="11194" spans="1:7" x14ac:dyDescent="0.25">
      <c r="A11194" t="s">
        <v>3733</v>
      </c>
      <c r="B11194" t="s">
        <v>1222</v>
      </c>
      <c r="C11194" t="s">
        <v>3734</v>
      </c>
      <c r="D11194" s="1">
        <v>42681</v>
      </c>
      <c r="E11194" s="2">
        <v>17</v>
      </c>
      <c r="F11194" t="s">
        <v>3735</v>
      </c>
      <c r="G11194" t="s">
        <v>471</v>
      </c>
    </row>
    <row r="11195" spans="1:7" x14ac:dyDescent="0.25">
      <c r="A11195" t="s">
        <v>3736</v>
      </c>
      <c r="B11195" t="s">
        <v>1889</v>
      </c>
      <c r="C11195" t="s">
        <v>3737</v>
      </c>
      <c r="D11195" s="1">
        <v>42681</v>
      </c>
      <c r="E11195" s="2">
        <v>40</v>
      </c>
      <c r="F11195" t="s">
        <v>3738</v>
      </c>
      <c r="G11195" t="s">
        <v>471</v>
      </c>
    </row>
    <row r="11196" spans="1:7" x14ac:dyDescent="0.25">
      <c r="A11196" t="s">
        <v>1492</v>
      </c>
      <c r="B11196" t="s">
        <v>1493</v>
      </c>
      <c r="C11196" t="s">
        <v>1494</v>
      </c>
      <c r="D11196" s="1">
        <v>42681</v>
      </c>
      <c r="E11196" s="2">
        <v>25</v>
      </c>
      <c r="F11196" t="s">
        <v>1495</v>
      </c>
      <c r="G11196" t="s">
        <v>471</v>
      </c>
    </row>
    <row r="11197" spans="1:7" x14ac:dyDescent="0.25">
      <c r="A11197" t="s">
        <v>2339</v>
      </c>
      <c r="B11197" t="s">
        <v>222</v>
      </c>
      <c r="C11197" t="s">
        <v>2340</v>
      </c>
      <c r="D11197" s="1">
        <v>42681</v>
      </c>
      <c r="E11197" s="2">
        <v>35</v>
      </c>
      <c r="F11197" t="s">
        <v>2341</v>
      </c>
      <c r="G11197" t="s">
        <v>471</v>
      </c>
    </row>
    <row r="11198" spans="1:7" x14ac:dyDescent="0.25">
      <c r="A11198" t="s">
        <v>2339</v>
      </c>
      <c r="B11198" t="s">
        <v>222</v>
      </c>
      <c r="C11198" t="s">
        <v>2340</v>
      </c>
      <c r="D11198" s="1">
        <v>42681</v>
      </c>
      <c r="E11198" s="2">
        <v>35</v>
      </c>
      <c r="F11198" t="s">
        <v>2342</v>
      </c>
      <c r="G11198" t="s">
        <v>471</v>
      </c>
    </row>
    <row r="11199" spans="1:7" x14ac:dyDescent="0.25">
      <c r="A11199" t="s">
        <v>2853</v>
      </c>
      <c r="B11199" t="s">
        <v>2854</v>
      </c>
      <c r="C11199" t="s">
        <v>2855</v>
      </c>
      <c r="D11199" s="1">
        <v>42681</v>
      </c>
      <c r="E11199" s="2">
        <v>35</v>
      </c>
      <c r="F11199" t="s">
        <v>2856</v>
      </c>
      <c r="G11199" t="s">
        <v>471</v>
      </c>
    </row>
    <row r="11200" spans="1:7" x14ac:dyDescent="0.25">
      <c r="A11200" t="s">
        <v>2853</v>
      </c>
      <c r="B11200" t="s">
        <v>2854</v>
      </c>
      <c r="C11200" t="s">
        <v>2855</v>
      </c>
      <c r="D11200" s="1">
        <v>42681</v>
      </c>
      <c r="E11200" s="2">
        <v>35</v>
      </c>
      <c r="F11200" t="s">
        <v>2856</v>
      </c>
      <c r="G11200" t="s">
        <v>471</v>
      </c>
    </row>
    <row r="11201" spans="1:7" x14ac:dyDescent="0.25">
      <c r="A11201" t="s">
        <v>2016</v>
      </c>
      <c r="B11201" t="s">
        <v>2017</v>
      </c>
      <c r="C11201" t="s">
        <v>2018</v>
      </c>
      <c r="D11201" s="1">
        <v>42681</v>
      </c>
      <c r="E11201" s="2">
        <v>40</v>
      </c>
      <c r="F11201" t="s">
        <v>2019</v>
      </c>
      <c r="G11201" t="s">
        <v>471</v>
      </c>
    </row>
    <row r="11202" spans="1:7" x14ac:dyDescent="0.25">
      <c r="A11202" t="s">
        <v>2016</v>
      </c>
      <c r="B11202" t="s">
        <v>2017</v>
      </c>
      <c r="C11202" t="s">
        <v>2018</v>
      </c>
      <c r="D11202" s="1">
        <v>42681</v>
      </c>
      <c r="E11202" s="2">
        <v>40</v>
      </c>
      <c r="F11202" t="s">
        <v>2020</v>
      </c>
      <c r="G11202" t="s">
        <v>471</v>
      </c>
    </row>
    <row r="11203" spans="1:7" x14ac:dyDescent="0.25">
      <c r="A11203" t="s">
        <v>2016</v>
      </c>
      <c r="B11203" t="s">
        <v>2017</v>
      </c>
      <c r="C11203" t="s">
        <v>2018</v>
      </c>
      <c r="D11203" s="1">
        <v>42681</v>
      </c>
      <c r="E11203" s="2">
        <v>40</v>
      </c>
      <c r="F11203" t="s">
        <v>2021</v>
      </c>
      <c r="G11203" t="s">
        <v>471</v>
      </c>
    </row>
    <row r="11204" spans="1:7" x14ac:dyDescent="0.25">
      <c r="A11204" t="s">
        <v>2016</v>
      </c>
      <c r="B11204" t="s">
        <v>2017</v>
      </c>
      <c r="C11204" t="s">
        <v>2018</v>
      </c>
      <c r="D11204" s="1">
        <v>42681</v>
      </c>
      <c r="E11204" s="2">
        <v>40</v>
      </c>
      <c r="F11204" t="s">
        <v>2022</v>
      </c>
      <c r="G11204" t="s">
        <v>471</v>
      </c>
    </row>
    <row r="11205" spans="1:7" x14ac:dyDescent="0.25">
      <c r="A11205" t="s">
        <v>1105</v>
      </c>
      <c r="B11205" t="s">
        <v>1106</v>
      </c>
      <c r="C11205" t="s">
        <v>1107</v>
      </c>
      <c r="D11205" s="1">
        <v>42681</v>
      </c>
      <c r="E11205" s="2">
        <v>105</v>
      </c>
      <c r="F11205" t="s">
        <v>1108</v>
      </c>
      <c r="G11205" t="s">
        <v>471</v>
      </c>
    </row>
    <row r="11206" spans="1:7" x14ac:dyDescent="0.25">
      <c r="A11206" t="s">
        <v>682</v>
      </c>
      <c r="B11206" t="s">
        <v>683</v>
      </c>
      <c r="C11206" t="s">
        <v>684</v>
      </c>
      <c r="D11206" s="1">
        <v>42681</v>
      </c>
      <c r="E11206" s="2">
        <v>35</v>
      </c>
      <c r="F11206" t="s">
        <v>685</v>
      </c>
      <c r="G11206" t="s">
        <v>471</v>
      </c>
    </row>
    <row r="11207" spans="1:7" x14ac:dyDescent="0.25">
      <c r="A11207" t="s">
        <v>366</v>
      </c>
      <c r="B11207" t="s">
        <v>367</v>
      </c>
      <c r="C11207" t="s">
        <v>368</v>
      </c>
      <c r="D11207" s="1">
        <v>42681</v>
      </c>
      <c r="E11207" s="2">
        <v>70</v>
      </c>
      <c r="F11207" t="s">
        <v>369</v>
      </c>
      <c r="G11207" t="s">
        <v>471</v>
      </c>
    </row>
    <row r="11208" spans="1:7" x14ac:dyDescent="0.25">
      <c r="A11208" t="s">
        <v>546</v>
      </c>
      <c r="B11208" t="s">
        <v>547</v>
      </c>
      <c r="C11208" t="s">
        <v>548</v>
      </c>
      <c r="D11208" s="1">
        <v>42681</v>
      </c>
      <c r="E11208" s="2">
        <v>100</v>
      </c>
      <c r="F11208" t="s">
        <v>549</v>
      </c>
      <c r="G11208" t="s">
        <v>471</v>
      </c>
    </row>
    <row r="11209" spans="1:7" x14ac:dyDescent="0.25">
      <c r="A11209" t="s">
        <v>691</v>
      </c>
      <c r="B11209" t="s">
        <v>692</v>
      </c>
      <c r="C11209" t="s">
        <v>693</v>
      </c>
      <c r="D11209" s="1">
        <v>42681</v>
      </c>
      <c r="E11209" s="2">
        <v>35</v>
      </c>
      <c r="F11209" t="s">
        <v>694</v>
      </c>
      <c r="G11209" t="s">
        <v>471</v>
      </c>
    </row>
    <row r="11210" spans="1:7" x14ac:dyDescent="0.25">
      <c r="A11210" t="s">
        <v>1994</v>
      </c>
      <c r="B11210" t="s">
        <v>1995</v>
      </c>
      <c r="C11210" t="s">
        <v>681</v>
      </c>
      <c r="D11210" s="1">
        <v>42681</v>
      </c>
      <c r="E11210" s="2">
        <v>35</v>
      </c>
      <c r="F11210" t="s">
        <v>1996</v>
      </c>
      <c r="G11210" t="s">
        <v>471</v>
      </c>
    </row>
    <row r="11211" spans="1:7" x14ac:dyDescent="0.25">
      <c r="A11211" t="s">
        <v>3739</v>
      </c>
      <c r="B11211" t="s">
        <v>2992</v>
      </c>
      <c r="C11211" t="s">
        <v>3740</v>
      </c>
      <c r="D11211" s="1">
        <v>42681</v>
      </c>
      <c r="E11211" s="2">
        <v>15</v>
      </c>
      <c r="F11211" t="s">
        <v>3741</v>
      </c>
      <c r="G11211" t="s">
        <v>471</v>
      </c>
    </row>
    <row r="11212" spans="1:7" x14ac:dyDescent="0.25">
      <c r="A11212" t="s">
        <v>3251</v>
      </c>
      <c r="B11212" t="s">
        <v>3252</v>
      </c>
      <c r="C11212" t="s">
        <v>3253</v>
      </c>
      <c r="D11212" s="1">
        <v>42681</v>
      </c>
      <c r="E11212" s="2">
        <v>35</v>
      </c>
      <c r="F11212" t="s">
        <v>3254</v>
      </c>
      <c r="G11212" t="s">
        <v>471</v>
      </c>
    </row>
    <row r="11213" spans="1:7" x14ac:dyDescent="0.25">
      <c r="A11213" t="s">
        <v>1539</v>
      </c>
      <c r="B11213" t="s">
        <v>1540</v>
      </c>
      <c r="C11213" t="s">
        <v>1540</v>
      </c>
      <c r="D11213" s="1">
        <v>42681</v>
      </c>
      <c r="E11213" s="2">
        <v>35</v>
      </c>
      <c r="G11213" t="s">
        <v>471</v>
      </c>
    </row>
    <row r="11214" spans="1:7" x14ac:dyDescent="0.25">
      <c r="A11214" t="s">
        <v>1539</v>
      </c>
      <c r="B11214" t="s">
        <v>1540</v>
      </c>
      <c r="C11214" t="s">
        <v>1540</v>
      </c>
      <c r="D11214" s="1">
        <v>42681</v>
      </c>
      <c r="E11214" s="2">
        <v>20</v>
      </c>
      <c r="G11214" t="s">
        <v>97</v>
      </c>
    </row>
    <row r="11215" spans="1:7" x14ac:dyDescent="0.25">
      <c r="A11215" t="s">
        <v>3651</v>
      </c>
      <c r="B11215" t="s">
        <v>3652</v>
      </c>
      <c r="D11215" s="1">
        <v>42681</v>
      </c>
      <c r="E11215" s="2">
        <v>83.34</v>
      </c>
      <c r="F11215" t="s">
        <v>3653</v>
      </c>
      <c r="G11215" t="s">
        <v>34</v>
      </c>
    </row>
    <row r="11216" spans="1:7" x14ac:dyDescent="0.25">
      <c r="A11216" t="s">
        <v>832</v>
      </c>
      <c r="B11216" t="s">
        <v>833</v>
      </c>
      <c r="D11216" s="1">
        <v>42681</v>
      </c>
      <c r="E11216" s="2">
        <v>10000</v>
      </c>
      <c r="F11216" t="s">
        <v>834</v>
      </c>
      <c r="G11216" t="s">
        <v>835</v>
      </c>
    </row>
    <row r="11217" spans="1:7" x14ac:dyDescent="0.25">
      <c r="A11217" t="s">
        <v>2301</v>
      </c>
      <c r="B11217" t="s">
        <v>2302</v>
      </c>
      <c r="D11217" s="1">
        <v>42681</v>
      </c>
      <c r="E11217" s="2">
        <v>200</v>
      </c>
      <c r="G11217" t="s">
        <v>887</v>
      </c>
    </row>
    <row r="11218" spans="1:7" x14ac:dyDescent="0.25">
      <c r="A11218" t="s">
        <v>3742</v>
      </c>
      <c r="B11218" t="s">
        <v>3743</v>
      </c>
      <c r="D11218" s="1">
        <v>42681</v>
      </c>
      <c r="E11218" s="2">
        <v>1000</v>
      </c>
      <c r="F11218" t="s">
        <v>3744</v>
      </c>
      <c r="G11218" t="s">
        <v>34</v>
      </c>
    </row>
    <row r="11219" spans="1:7" x14ac:dyDescent="0.25">
      <c r="A11219" t="s">
        <v>3164</v>
      </c>
      <c r="B11219" t="s">
        <v>3165</v>
      </c>
      <c r="C11219" t="s">
        <v>205</v>
      </c>
      <c r="D11219" s="1">
        <v>42681</v>
      </c>
      <c r="E11219" s="2">
        <v>80</v>
      </c>
      <c r="F11219" t="s">
        <v>3166</v>
      </c>
      <c r="G11219" t="s">
        <v>471</v>
      </c>
    </row>
    <row r="11220" spans="1:7" x14ac:dyDescent="0.25">
      <c r="A11220" t="s">
        <v>3164</v>
      </c>
      <c r="B11220" t="s">
        <v>3165</v>
      </c>
      <c r="C11220" t="s">
        <v>205</v>
      </c>
      <c r="D11220" s="1">
        <v>42681</v>
      </c>
      <c r="E11220" s="2">
        <v>80</v>
      </c>
      <c r="F11220" t="s">
        <v>3167</v>
      </c>
      <c r="G11220" t="s">
        <v>471</v>
      </c>
    </row>
    <row r="11221" spans="1:7" x14ac:dyDescent="0.25">
      <c r="A11221" t="s">
        <v>457</v>
      </c>
      <c r="B11221" t="s">
        <v>458</v>
      </c>
      <c r="C11221" t="s">
        <v>459</v>
      </c>
      <c r="D11221" s="1">
        <v>42681</v>
      </c>
      <c r="E11221" s="2">
        <v>35</v>
      </c>
      <c r="F11221" t="s">
        <v>460</v>
      </c>
      <c r="G11221" t="s">
        <v>471</v>
      </c>
    </row>
    <row r="11222" spans="1:7" x14ac:dyDescent="0.25">
      <c r="A11222" t="s">
        <v>457</v>
      </c>
      <c r="B11222" t="s">
        <v>458</v>
      </c>
      <c r="C11222" t="s">
        <v>459</v>
      </c>
      <c r="D11222" s="1">
        <v>42681</v>
      </c>
      <c r="E11222" s="2">
        <v>35</v>
      </c>
      <c r="F11222" t="s">
        <v>461</v>
      </c>
      <c r="G11222" t="s">
        <v>471</v>
      </c>
    </row>
    <row r="11223" spans="1:7" x14ac:dyDescent="0.25">
      <c r="A11223" t="s">
        <v>457</v>
      </c>
      <c r="B11223" t="s">
        <v>458</v>
      </c>
      <c r="C11223" t="s">
        <v>459</v>
      </c>
      <c r="D11223" s="1">
        <v>42681</v>
      </c>
      <c r="E11223" s="2">
        <v>35</v>
      </c>
      <c r="F11223" t="s">
        <v>460</v>
      </c>
      <c r="G11223" t="s">
        <v>471</v>
      </c>
    </row>
    <row r="11224" spans="1:7" x14ac:dyDescent="0.25">
      <c r="A11224" t="s">
        <v>457</v>
      </c>
      <c r="B11224" t="s">
        <v>458</v>
      </c>
      <c r="C11224" t="s">
        <v>459</v>
      </c>
      <c r="D11224" s="1">
        <v>42681</v>
      </c>
      <c r="E11224" s="2">
        <v>35</v>
      </c>
      <c r="F11224" t="s">
        <v>461</v>
      </c>
      <c r="G11224" t="s">
        <v>471</v>
      </c>
    </row>
    <row r="11225" spans="1:7" x14ac:dyDescent="0.25">
      <c r="A11225" t="s">
        <v>3745</v>
      </c>
      <c r="B11225" t="s">
        <v>248</v>
      </c>
      <c r="C11225" t="s">
        <v>3746</v>
      </c>
      <c r="D11225" s="1">
        <v>42681</v>
      </c>
      <c r="E11225" s="2">
        <v>40</v>
      </c>
      <c r="F11225" t="s">
        <v>3747</v>
      </c>
      <c r="G11225" t="s">
        <v>471</v>
      </c>
    </row>
    <row r="11226" spans="1:7" x14ac:dyDescent="0.25">
      <c r="A11226" t="s">
        <v>3745</v>
      </c>
      <c r="B11226" t="s">
        <v>248</v>
      </c>
      <c r="C11226" t="s">
        <v>3746</v>
      </c>
      <c r="D11226" s="1">
        <v>42681</v>
      </c>
      <c r="E11226" s="2">
        <v>40</v>
      </c>
      <c r="F11226" t="s">
        <v>3748</v>
      </c>
      <c r="G11226" t="s">
        <v>471</v>
      </c>
    </row>
    <row r="11227" spans="1:7" x14ac:dyDescent="0.25">
      <c r="A11227" t="s">
        <v>3749</v>
      </c>
      <c r="B11227" t="s">
        <v>3750</v>
      </c>
      <c r="C11227" t="s">
        <v>3751</v>
      </c>
      <c r="D11227" s="1">
        <v>42681</v>
      </c>
      <c r="E11227" s="2">
        <v>5</v>
      </c>
      <c r="F11227" t="s">
        <v>3752</v>
      </c>
      <c r="G11227" t="s">
        <v>471</v>
      </c>
    </row>
    <row r="11228" spans="1:7" x14ac:dyDescent="0.25">
      <c r="A11228" t="s">
        <v>3749</v>
      </c>
      <c r="B11228" t="s">
        <v>3750</v>
      </c>
      <c r="C11228" t="s">
        <v>3751</v>
      </c>
      <c r="D11228" s="1">
        <v>42681</v>
      </c>
      <c r="E11228" s="2">
        <v>5</v>
      </c>
      <c r="F11228" t="s">
        <v>3752</v>
      </c>
      <c r="G11228" t="s">
        <v>471</v>
      </c>
    </row>
    <row r="11229" spans="1:7" x14ac:dyDescent="0.25">
      <c r="A11229" t="s">
        <v>482</v>
      </c>
      <c r="B11229" t="s">
        <v>483</v>
      </c>
      <c r="C11229" t="s">
        <v>484</v>
      </c>
      <c r="D11229" s="1">
        <v>42681</v>
      </c>
      <c r="E11229" s="2">
        <v>125</v>
      </c>
      <c r="F11229" t="s">
        <v>485</v>
      </c>
      <c r="G11229" t="s">
        <v>2271</v>
      </c>
    </row>
    <row r="11230" spans="1:7" x14ac:dyDescent="0.25">
      <c r="A11230" t="s">
        <v>570</v>
      </c>
      <c r="B11230" t="s">
        <v>571</v>
      </c>
      <c r="C11230" t="s">
        <v>572</v>
      </c>
      <c r="D11230" s="1">
        <v>42681</v>
      </c>
      <c r="E11230" s="2">
        <v>25</v>
      </c>
      <c r="F11230" t="s">
        <v>573</v>
      </c>
      <c r="G11230" t="s">
        <v>471</v>
      </c>
    </row>
    <row r="11231" spans="1:7" x14ac:dyDescent="0.25">
      <c r="A11231" t="s">
        <v>2778</v>
      </c>
      <c r="B11231" t="s">
        <v>2375</v>
      </c>
      <c r="C11231" t="s">
        <v>2779</v>
      </c>
      <c r="D11231" s="1">
        <v>42681</v>
      </c>
      <c r="E11231" s="2">
        <v>35</v>
      </c>
      <c r="F11231" t="s">
        <v>2780</v>
      </c>
      <c r="G11231" t="s">
        <v>471</v>
      </c>
    </row>
    <row r="11232" spans="1:7" x14ac:dyDescent="0.25">
      <c r="A11232" t="s">
        <v>1981</v>
      </c>
      <c r="B11232" t="s">
        <v>1389</v>
      </c>
      <c r="C11232" t="s">
        <v>1982</v>
      </c>
      <c r="D11232" s="1">
        <v>42681</v>
      </c>
      <c r="E11232" s="2">
        <v>100</v>
      </c>
      <c r="F11232" t="s">
        <v>1983</v>
      </c>
      <c r="G11232" t="s">
        <v>471</v>
      </c>
    </row>
    <row r="11233" spans="1:7" x14ac:dyDescent="0.25">
      <c r="A11233" t="s">
        <v>1981</v>
      </c>
      <c r="B11233" t="s">
        <v>1389</v>
      </c>
      <c r="C11233" t="s">
        <v>1982</v>
      </c>
      <c r="D11233" s="1">
        <v>42681</v>
      </c>
      <c r="E11233" s="2">
        <v>100</v>
      </c>
      <c r="F11233" t="s">
        <v>1984</v>
      </c>
      <c r="G11233" t="s">
        <v>471</v>
      </c>
    </row>
    <row r="11234" spans="1:7" x14ac:dyDescent="0.25">
      <c r="A11234" t="s">
        <v>529</v>
      </c>
      <c r="B11234" t="s">
        <v>290</v>
      </c>
      <c r="C11234" t="s">
        <v>530</v>
      </c>
      <c r="D11234" s="1">
        <v>42681</v>
      </c>
      <c r="E11234" s="2">
        <v>35</v>
      </c>
      <c r="F11234" t="s">
        <v>531</v>
      </c>
      <c r="G11234" t="s">
        <v>471</v>
      </c>
    </row>
    <row r="11235" spans="1:7" x14ac:dyDescent="0.25">
      <c r="A11235" t="s">
        <v>2000</v>
      </c>
      <c r="B11235" t="s">
        <v>2001</v>
      </c>
      <c r="C11235" t="s">
        <v>2002</v>
      </c>
      <c r="D11235" s="1">
        <v>42681</v>
      </c>
      <c r="E11235" s="2">
        <v>40</v>
      </c>
      <c r="F11235" t="s">
        <v>2003</v>
      </c>
      <c r="G11235" t="s">
        <v>471</v>
      </c>
    </row>
    <row r="11236" spans="1:7" x14ac:dyDescent="0.25">
      <c r="A11236" t="s">
        <v>2000</v>
      </c>
      <c r="B11236" t="s">
        <v>2001</v>
      </c>
      <c r="C11236" t="s">
        <v>2002</v>
      </c>
      <c r="D11236" s="1">
        <v>42681</v>
      </c>
      <c r="E11236" s="2">
        <v>40</v>
      </c>
      <c r="F11236" t="s">
        <v>2004</v>
      </c>
      <c r="G11236" t="s">
        <v>471</v>
      </c>
    </row>
    <row r="11237" spans="1:7" x14ac:dyDescent="0.25">
      <c r="A11237" t="s">
        <v>2659</v>
      </c>
      <c r="B11237" t="s">
        <v>2660</v>
      </c>
      <c r="C11237" t="s">
        <v>2661</v>
      </c>
      <c r="D11237" s="1">
        <v>42681</v>
      </c>
      <c r="E11237" s="2">
        <v>35</v>
      </c>
      <c r="F11237" t="s">
        <v>2662</v>
      </c>
      <c r="G11237" t="s">
        <v>471</v>
      </c>
    </row>
    <row r="11238" spans="1:7" x14ac:dyDescent="0.25">
      <c r="A11238" t="s">
        <v>1511</v>
      </c>
      <c r="B11238" t="s">
        <v>1330</v>
      </c>
      <c r="C11238" t="s">
        <v>1512</v>
      </c>
      <c r="D11238" s="1">
        <v>42681</v>
      </c>
      <c r="E11238" s="2">
        <v>70</v>
      </c>
      <c r="F11238" t="s">
        <v>1513</v>
      </c>
      <c r="G11238" t="s">
        <v>471</v>
      </c>
    </row>
    <row r="11239" spans="1:7" x14ac:dyDescent="0.25">
      <c r="A11239" t="s">
        <v>1511</v>
      </c>
      <c r="B11239" t="s">
        <v>1330</v>
      </c>
      <c r="C11239" t="s">
        <v>1512</v>
      </c>
      <c r="D11239" s="1">
        <v>42681</v>
      </c>
      <c r="E11239" s="2">
        <v>70</v>
      </c>
      <c r="F11239" t="s">
        <v>1514</v>
      </c>
      <c r="G11239" t="s">
        <v>471</v>
      </c>
    </row>
    <row r="11240" spans="1:7" x14ac:dyDescent="0.25">
      <c r="A11240" t="s">
        <v>1511</v>
      </c>
      <c r="B11240" t="s">
        <v>1330</v>
      </c>
      <c r="C11240" t="s">
        <v>1512</v>
      </c>
      <c r="D11240" s="1">
        <v>42681</v>
      </c>
      <c r="E11240" s="2">
        <v>70</v>
      </c>
      <c r="F11240" t="s">
        <v>1514</v>
      </c>
      <c r="G11240" t="s">
        <v>471</v>
      </c>
    </row>
    <row r="11241" spans="1:7" x14ac:dyDescent="0.25">
      <c r="A11241" t="s">
        <v>1515</v>
      </c>
      <c r="B11241" t="s">
        <v>1516</v>
      </c>
      <c r="C11241" t="s">
        <v>762</v>
      </c>
      <c r="D11241" s="1">
        <v>42681</v>
      </c>
      <c r="E11241" s="2">
        <v>25</v>
      </c>
      <c r="F11241" t="s">
        <v>1517</v>
      </c>
      <c r="G11241" t="s">
        <v>471</v>
      </c>
    </row>
    <row r="11242" spans="1:7" x14ac:dyDescent="0.25">
      <c r="A11242" t="s">
        <v>1515</v>
      </c>
      <c r="B11242" t="s">
        <v>1516</v>
      </c>
      <c r="C11242" t="s">
        <v>762</v>
      </c>
      <c r="D11242" s="1">
        <v>42681</v>
      </c>
      <c r="E11242" s="2">
        <v>25</v>
      </c>
      <c r="F11242" t="s">
        <v>1518</v>
      </c>
      <c r="G11242" t="s">
        <v>471</v>
      </c>
    </row>
    <row r="11243" spans="1:7" x14ac:dyDescent="0.25">
      <c r="A11243" t="s">
        <v>2690</v>
      </c>
      <c r="B11243" t="s">
        <v>2691</v>
      </c>
      <c r="C11243" t="s">
        <v>2692</v>
      </c>
      <c r="D11243" s="1">
        <v>42681</v>
      </c>
      <c r="E11243" s="2">
        <v>70</v>
      </c>
      <c r="F11243" t="s">
        <v>2693</v>
      </c>
      <c r="G11243" t="s">
        <v>471</v>
      </c>
    </row>
    <row r="11244" spans="1:7" x14ac:dyDescent="0.25">
      <c r="A11244" t="s">
        <v>2690</v>
      </c>
      <c r="B11244" t="s">
        <v>2691</v>
      </c>
      <c r="C11244" t="s">
        <v>2692</v>
      </c>
      <c r="D11244" s="1">
        <v>42688</v>
      </c>
      <c r="E11244" s="2">
        <v>50</v>
      </c>
      <c r="F11244" t="s">
        <v>2693</v>
      </c>
      <c r="G11244" t="s">
        <v>1715</v>
      </c>
    </row>
    <row r="11245" spans="1:7" x14ac:dyDescent="0.25">
      <c r="A11245" t="s">
        <v>2690</v>
      </c>
      <c r="B11245" t="s">
        <v>2691</v>
      </c>
      <c r="C11245" t="s">
        <v>2692</v>
      </c>
      <c r="D11245" s="1">
        <v>42688</v>
      </c>
      <c r="E11245" s="2">
        <v>50</v>
      </c>
      <c r="F11245" t="s">
        <v>2693</v>
      </c>
      <c r="G11245" t="s">
        <v>1725</v>
      </c>
    </row>
    <row r="11246" spans="1:7" x14ac:dyDescent="0.25">
      <c r="A11246" t="s">
        <v>636</v>
      </c>
      <c r="B11246" t="s">
        <v>637</v>
      </c>
      <c r="C11246" t="s">
        <v>638</v>
      </c>
      <c r="D11246" s="1">
        <v>42688</v>
      </c>
      <c r="E11246" s="2">
        <v>20</v>
      </c>
      <c r="F11246" t="s">
        <v>639</v>
      </c>
      <c r="G11246" t="s">
        <v>1694</v>
      </c>
    </row>
    <row r="11247" spans="1:7" x14ac:dyDescent="0.25">
      <c r="A11247" t="s">
        <v>2686</v>
      </c>
      <c r="B11247" t="s">
        <v>2687</v>
      </c>
      <c r="C11247" t="s">
        <v>2688</v>
      </c>
      <c r="D11247" s="1">
        <v>42688</v>
      </c>
      <c r="E11247" s="2">
        <v>40</v>
      </c>
      <c r="F11247" t="s">
        <v>2689</v>
      </c>
      <c r="G11247" t="s">
        <v>97</v>
      </c>
    </row>
    <row r="11248" spans="1:7" x14ac:dyDescent="0.25">
      <c r="A11248" t="s">
        <v>82</v>
      </c>
      <c r="B11248" t="s">
        <v>83</v>
      </c>
      <c r="C11248" t="s">
        <v>84</v>
      </c>
      <c r="D11248" s="1">
        <v>42688</v>
      </c>
      <c r="E11248" s="2">
        <v>10</v>
      </c>
      <c r="F11248" t="s">
        <v>85</v>
      </c>
      <c r="G11248" t="s">
        <v>1245</v>
      </c>
    </row>
    <row r="11249" spans="1:7" x14ac:dyDescent="0.25">
      <c r="A11249" t="s">
        <v>82</v>
      </c>
      <c r="B11249" t="s">
        <v>83</v>
      </c>
      <c r="C11249" t="s">
        <v>84</v>
      </c>
      <c r="D11249" s="1">
        <v>42688</v>
      </c>
      <c r="E11249" s="2">
        <v>10</v>
      </c>
      <c r="F11249" t="s">
        <v>86</v>
      </c>
      <c r="G11249" t="s">
        <v>1245</v>
      </c>
    </row>
    <row r="11250" spans="1:7" x14ac:dyDescent="0.25">
      <c r="A11250" t="s">
        <v>53</v>
      </c>
      <c r="B11250" t="s">
        <v>54</v>
      </c>
      <c r="C11250" t="s">
        <v>55</v>
      </c>
      <c r="D11250" s="1">
        <v>42688</v>
      </c>
      <c r="E11250" s="2">
        <v>125</v>
      </c>
      <c r="F11250" t="s">
        <v>56</v>
      </c>
      <c r="G11250" t="s">
        <v>34</v>
      </c>
    </row>
    <row r="11251" spans="1:7" x14ac:dyDescent="0.25">
      <c r="A11251" t="s">
        <v>53</v>
      </c>
      <c r="B11251" t="s">
        <v>54</v>
      </c>
      <c r="C11251" t="s">
        <v>55</v>
      </c>
      <c r="D11251" s="1">
        <v>42688</v>
      </c>
      <c r="E11251" s="2">
        <v>125</v>
      </c>
      <c r="F11251" t="s">
        <v>57</v>
      </c>
      <c r="G11251" t="s">
        <v>34</v>
      </c>
    </row>
    <row r="11252" spans="1:7" x14ac:dyDescent="0.25">
      <c r="A11252" t="s">
        <v>2000</v>
      </c>
      <c r="B11252" t="s">
        <v>2001</v>
      </c>
      <c r="C11252" t="s">
        <v>2002</v>
      </c>
      <c r="D11252" s="1">
        <v>42688</v>
      </c>
      <c r="E11252" s="2">
        <v>60</v>
      </c>
      <c r="F11252" t="s">
        <v>2003</v>
      </c>
      <c r="G11252" t="s">
        <v>3283</v>
      </c>
    </row>
    <row r="11253" spans="1:7" x14ac:dyDescent="0.25">
      <c r="A11253" t="s">
        <v>2000</v>
      </c>
      <c r="B11253" t="s">
        <v>2001</v>
      </c>
      <c r="C11253" t="s">
        <v>2002</v>
      </c>
      <c r="D11253" s="1">
        <v>42688</v>
      </c>
      <c r="E11253" s="2">
        <v>60</v>
      </c>
      <c r="F11253" t="s">
        <v>2004</v>
      </c>
      <c r="G11253" t="s">
        <v>3283</v>
      </c>
    </row>
    <row r="11254" spans="1:7" x14ac:dyDescent="0.25">
      <c r="A11254" t="s">
        <v>529</v>
      </c>
      <c r="B11254" t="s">
        <v>290</v>
      </c>
      <c r="C11254" t="s">
        <v>530</v>
      </c>
      <c r="D11254" s="1">
        <v>42688</v>
      </c>
      <c r="E11254" s="2">
        <v>25</v>
      </c>
      <c r="F11254" t="s">
        <v>531</v>
      </c>
      <c r="G11254" t="s">
        <v>3282</v>
      </c>
    </row>
    <row r="11255" spans="1:7" x14ac:dyDescent="0.25">
      <c r="A11255" t="s">
        <v>1590</v>
      </c>
      <c r="B11255" t="s">
        <v>1591</v>
      </c>
      <c r="C11255" t="s">
        <v>1592</v>
      </c>
      <c r="D11255" s="1">
        <v>42688</v>
      </c>
      <c r="E11255" s="2">
        <v>5</v>
      </c>
      <c r="F11255" t="s">
        <v>1593</v>
      </c>
      <c r="G11255" t="s">
        <v>1245</v>
      </c>
    </row>
    <row r="11256" spans="1:7" x14ac:dyDescent="0.25">
      <c r="A11256" t="s">
        <v>570</v>
      </c>
      <c r="B11256" t="s">
        <v>571</v>
      </c>
      <c r="C11256" t="s">
        <v>572</v>
      </c>
      <c r="D11256" s="1">
        <v>42688</v>
      </c>
      <c r="E11256" s="2">
        <v>25</v>
      </c>
      <c r="F11256" t="s">
        <v>573</v>
      </c>
      <c r="G11256" t="s">
        <v>2999</v>
      </c>
    </row>
    <row r="11257" spans="1:7" x14ac:dyDescent="0.25">
      <c r="A11257" t="s">
        <v>2153</v>
      </c>
      <c r="B11257" t="s">
        <v>614</v>
      </c>
      <c r="C11257" t="s">
        <v>1310</v>
      </c>
      <c r="D11257" s="1">
        <v>42688</v>
      </c>
      <c r="E11257" s="2">
        <v>10</v>
      </c>
      <c r="F11257" t="s">
        <v>2154</v>
      </c>
      <c r="G11257" t="s">
        <v>1245</v>
      </c>
    </row>
    <row r="11258" spans="1:7" x14ac:dyDescent="0.25">
      <c r="A11258" t="s">
        <v>40</v>
      </c>
      <c r="B11258" t="s">
        <v>41</v>
      </c>
      <c r="C11258" t="s">
        <v>42</v>
      </c>
      <c r="D11258" s="1">
        <v>42688</v>
      </c>
      <c r="E11258" s="2">
        <v>166.66</v>
      </c>
      <c r="F11258" t="s">
        <v>43</v>
      </c>
      <c r="G11258" t="s">
        <v>2609</v>
      </c>
    </row>
    <row r="11259" spans="1:7" x14ac:dyDescent="0.25">
      <c r="A11259" t="s">
        <v>87</v>
      </c>
      <c r="B11259" t="s">
        <v>88</v>
      </c>
      <c r="C11259" t="s">
        <v>89</v>
      </c>
      <c r="D11259" s="1">
        <v>42688</v>
      </c>
      <c r="E11259" s="2">
        <v>25</v>
      </c>
      <c r="F11259" t="s">
        <v>90</v>
      </c>
      <c r="G11259" t="s">
        <v>1695</v>
      </c>
    </row>
    <row r="11260" spans="1:7" x14ac:dyDescent="0.25">
      <c r="A11260" t="s">
        <v>87</v>
      </c>
      <c r="B11260" t="s">
        <v>88</v>
      </c>
      <c r="C11260" t="s">
        <v>89</v>
      </c>
      <c r="D11260" s="1">
        <v>42688</v>
      </c>
      <c r="E11260" s="2">
        <v>25</v>
      </c>
      <c r="F11260" t="s">
        <v>91</v>
      </c>
      <c r="G11260" t="s">
        <v>1695</v>
      </c>
    </row>
    <row r="11261" spans="1:7" x14ac:dyDescent="0.25">
      <c r="A11261" t="s">
        <v>87</v>
      </c>
      <c r="B11261" t="s">
        <v>88</v>
      </c>
      <c r="C11261" t="s">
        <v>89</v>
      </c>
      <c r="D11261" s="1">
        <v>42688</v>
      </c>
      <c r="E11261" s="2">
        <v>25</v>
      </c>
      <c r="F11261" t="s">
        <v>91</v>
      </c>
      <c r="G11261" t="s">
        <v>1695</v>
      </c>
    </row>
    <row r="11262" spans="1:7" x14ac:dyDescent="0.25">
      <c r="A11262" t="s">
        <v>87</v>
      </c>
      <c r="B11262" t="s">
        <v>88</v>
      </c>
      <c r="C11262" t="s">
        <v>89</v>
      </c>
      <c r="D11262" s="1">
        <v>42688</v>
      </c>
      <c r="E11262" s="2">
        <v>25</v>
      </c>
      <c r="F11262" t="s">
        <v>92</v>
      </c>
      <c r="G11262" t="s">
        <v>1695</v>
      </c>
    </row>
    <row r="11263" spans="1:7" x14ac:dyDescent="0.25">
      <c r="A11263" t="s">
        <v>312</v>
      </c>
      <c r="B11263" t="s">
        <v>248</v>
      </c>
      <c r="C11263" t="s">
        <v>313</v>
      </c>
      <c r="D11263" s="1">
        <v>42688</v>
      </c>
      <c r="E11263" s="2">
        <v>50</v>
      </c>
      <c r="F11263" t="s">
        <v>314</v>
      </c>
      <c r="G11263" t="s">
        <v>315</v>
      </c>
    </row>
    <row r="11264" spans="1:7" x14ac:dyDescent="0.25">
      <c r="A11264" t="s">
        <v>49</v>
      </c>
      <c r="B11264" t="s">
        <v>50</v>
      </c>
      <c r="C11264" t="s">
        <v>51</v>
      </c>
      <c r="D11264" s="1">
        <v>42688</v>
      </c>
      <c r="E11264" s="2">
        <v>125</v>
      </c>
      <c r="F11264" t="s">
        <v>52</v>
      </c>
      <c r="G11264" t="s">
        <v>34</v>
      </c>
    </row>
    <row r="11265" spans="1:7" x14ac:dyDescent="0.25">
      <c r="A11265" t="s">
        <v>316</v>
      </c>
      <c r="B11265" t="s">
        <v>317</v>
      </c>
      <c r="C11265" t="s">
        <v>318</v>
      </c>
      <c r="D11265" s="1">
        <v>42688</v>
      </c>
      <c r="E11265" s="2">
        <v>40</v>
      </c>
      <c r="F11265" t="s">
        <v>319</v>
      </c>
      <c r="G11265" t="s">
        <v>1275</v>
      </c>
    </row>
    <row r="11266" spans="1:7" x14ac:dyDescent="0.25">
      <c r="A11266" t="s">
        <v>316</v>
      </c>
      <c r="B11266" t="s">
        <v>317</v>
      </c>
      <c r="C11266" t="s">
        <v>318</v>
      </c>
      <c r="D11266" s="1">
        <v>42688</v>
      </c>
      <c r="E11266" s="2">
        <v>40</v>
      </c>
      <c r="F11266" t="s">
        <v>320</v>
      </c>
      <c r="G11266" t="s">
        <v>1275</v>
      </c>
    </row>
    <row r="11267" spans="1:7" x14ac:dyDescent="0.25">
      <c r="A11267" t="s">
        <v>1803</v>
      </c>
      <c r="B11267" t="s">
        <v>1804</v>
      </c>
      <c r="C11267" t="s">
        <v>1805</v>
      </c>
      <c r="D11267" s="1">
        <v>42688</v>
      </c>
      <c r="E11267" s="2">
        <v>25</v>
      </c>
      <c r="F11267" t="s">
        <v>1806</v>
      </c>
      <c r="G11267" t="s">
        <v>97</v>
      </c>
    </row>
    <row r="11268" spans="1:7" x14ac:dyDescent="0.25">
      <c r="A11268" t="s">
        <v>10</v>
      </c>
      <c r="B11268" t="s">
        <v>11</v>
      </c>
      <c r="C11268" t="s">
        <v>12</v>
      </c>
      <c r="D11268" s="1">
        <v>42688</v>
      </c>
      <c r="E11268" s="2">
        <v>83.33</v>
      </c>
      <c r="G11268" t="s">
        <v>34</v>
      </c>
    </row>
    <row r="11269" spans="1:7" x14ac:dyDescent="0.25">
      <c r="A11269" t="s">
        <v>322</v>
      </c>
      <c r="B11269" t="s">
        <v>323</v>
      </c>
      <c r="C11269" t="s">
        <v>324</v>
      </c>
      <c r="D11269" s="1">
        <v>42688</v>
      </c>
      <c r="E11269" s="2">
        <v>75</v>
      </c>
      <c r="F11269" t="s">
        <v>325</v>
      </c>
      <c r="G11269" t="s">
        <v>326</v>
      </c>
    </row>
    <row r="11270" spans="1:7" x14ac:dyDescent="0.25">
      <c r="A11270" t="s">
        <v>322</v>
      </c>
      <c r="B11270" t="s">
        <v>323</v>
      </c>
      <c r="C11270" t="s">
        <v>324</v>
      </c>
      <c r="D11270" s="1">
        <v>42688</v>
      </c>
      <c r="E11270" s="2">
        <v>75</v>
      </c>
      <c r="F11270" t="s">
        <v>327</v>
      </c>
      <c r="G11270" t="s">
        <v>326</v>
      </c>
    </row>
    <row r="11271" spans="1:7" x14ac:dyDescent="0.25">
      <c r="A11271" t="s">
        <v>2717</v>
      </c>
      <c r="B11271" t="s">
        <v>2718</v>
      </c>
      <c r="C11271" t="s">
        <v>2425</v>
      </c>
      <c r="D11271" s="1">
        <v>42688</v>
      </c>
      <c r="E11271" s="2">
        <v>25</v>
      </c>
      <c r="F11271" t="s">
        <v>2719</v>
      </c>
      <c r="G11271" t="s">
        <v>2456</v>
      </c>
    </row>
    <row r="11272" spans="1:7" x14ac:dyDescent="0.25">
      <c r="A11272" t="s">
        <v>2717</v>
      </c>
      <c r="B11272" t="s">
        <v>2718</v>
      </c>
      <c r="C11272" t="s">
        <v>2425</v>
      </c>
      <c r="D11272" s="1">
        <v>42688</v>
      </c>
      <c r="E11272" s="2">
        <v>25</v>
      </c>
      <c r="F11272" t="s">
        <v>2720</v>
      </c>
      <c r="G11272" t="s">
        <v>2456</v>
      </c>
    </row>
    <row r="11273" spans="1:7" x14ac:dyDescent="0.25">
      <c r="A11273" t="s">
        <v>2678</v>
      </c>
      <c r="B11273" t="s">
        <v>248</v>
      </c>
      <c r="C11273" t="s">
        <v>2679</v>
      </c>
      <c r="D11273" s="1">
        <v>42688</v>
      </c>
      <c r="E11273" s="2">
        <v>10</v>
      </c>
      <c r="F11273" t="s">
        <v>2680</v>
      </c>
      <c r="G11273" t="s">
        <v>2663</v>
      </c>
    </row>
    <row r="11274" spans="1:7" x14ac:dyDescent="0.25">
      <c r="A11274" t="s">
        <v>328</v>
      </c>
      <c r="B11274" t="s">
        <v>329</v>
      </c>
      <c r="C11274" t="s">
        <v>330</v>
      </c>
      <c r="D11274" s="1">
        <v>42688</v>
      </c>
      <c r="E11274" s="2">
        <v>150</v>
      </c>
      <c r="F11274" t="s">
        <v>331</v>
      </c>
      <c r="G11274" t="s">
        <v>828</v>
      </c>
    </row>
    <row r="11275" spans="1:7" x14ac:dyDescent="0.25">
      <c r="A11275" t="s">
        <v>328</v>
      </c>
      <c r="B11275" t="s">
        <v>329</v>
      </c>
      <c r="C11275" t="s">
        <v>330</v>
      </c>
      <c r="D11275" s="1">
        <v>42688</v>
      </c>
      <c r="E11275" s="2">
        <v>150</v>
      </c>
      <c r="F11275" t="s">
        <v>332</v>
      </c>
      <c r="G11275" t="s">
        <v>828</v>
      </c>
    </row>
    <row r="11276" spans="1:7" x14ac:dyDescent="0.25">
      <c r="A11276" t="s">
        <v>3686</v>
      </c>
      <c r="B11276" t="s">
        <v>764</v>
      </c>
      <c r="C11276" t="s">
        <v>3687</v>
      </c>
      <c r="D11276" s="1">
        <v>42688</v>
      </c>
      <c r="E11276" s="2">
        <v>10</v>
      </c>
      <c r="F11276" t="s">
        <v>3688</v>
      </c>
      <c r="G11276" t="s">
        <v>1245</v>
      </c>
    </row>
    <row r="11277" spans="1:7" x14ac:dyDescent="0.25">
      <c r="A11277" t="s">
        <v>2721</v>
      </c>
      <c r="B11277" t="s">
        <v>2722</v>
      </c>
      <c r="C11277" t="s">
        <v>2723</v>
      </c>
      <c r="D11277" s="1">
        <v>42688</v>
      </c>
      <c r="E11277" s="2">
        <v>15</v>
      </c>
      <c r="F11277" t="s">
        <v>2724</v>
      </c>
      <c r="G11277" t="s">
        <v>3345</v>
      </c>
    </row>
    <row r="11278" spans="1:7" x14ac:dyDescent="0.25">
      <c r="A11278" t="s">
        <v>2721</v>
      </c>
      <c r="B11278" t="s">
        <v>2722</v>
      </c>
      <c r="C11278" t="s">
        <v>2723</v>
      </c>
      <c r="D11278" s="1">
        <v>42688</v>
      </c>
      <c r="E11278" s="2">
        <v>15</v>
      </c>
      <c r="F11278" t="s">
        <v>2725</v>
      </c>
      <c r="G11278" t="s">
        <v>3345</v>
      </c>
    </row>
    <row r="11279" spans="1:7" x14ac:dyDescent="0.25">
      <c r="A11279" t="s">
        <v>2721</v>
      </c>
      <c r="B11279" t="s">
        <v>2722</v>
      </c>
      <c r="C11279" t="s">
        <v>2723</v>
      </c>
      <c r="D11279" s="1">
        <v>42688</v>
      </c>
      <c r="E11279" s="2">
        <v>15</v>
      </c>
      <c r="F11279" t="s">
        <v>2726</v>
      </c>
      <c r="G11279" t="s">
        <v>3345</v>
      </c>
    </row>
    <row r="11280" spans="1:7" x14ac:dyDescent="0.25">
      <c r="A11280" t="s">
        <v>2742</v>
      </c>
      <c r="B11280" t="s">
        <v>2743</v>
      </c>
      <c r="C11280" t="s">
        <v>2744</v>
      </c>
      <c r="D11280" s="1">
        <v>42688</v>
      </c>
      <c r="E11280" s="2">
        <v>150</v>
      </c>
      <c r="F11280" t="s">
        <v>2745</v>
      </c>
      <c r="G11280" t="s">
        <v>2746</v>
      </c>
    </row>
    <row r="11281" spans="1:7" x14ac:dyDescent="0.25">
      <c r="A11281" t="s">
        <v>2742</v>
      </c>
      <c r="B11281" t="s">
        <v>2743</v>
      </c>
      <c r="C11281" t="s">
        <v>2744</v>
      </c>
      <c r="D11281" s="1">
        <v>42688</v>
      </c>
      <c r="E11281" s="2">
        <v>150</v>
      </c>
      <c r="F11281" t="s">
        <v>2747</v>
      </c>
      <c r="G11281" t="s">
        <v>2746</v>
      </c>
    </row>
    <row r="11282" spans="1:7" x14ac:dyDescent="0.25">
      <c r="A11282" t="s">
        <v>44</v>
      </c>
      <c r="B11282" t="s">
        <v>45</v>
      </c>
      <c r="C11282" t="s">
        <v>46</v>
      </c>
      <c r="D11282" s="1">
        <v>42688</v>
      </c>
      <c r="E11282" s="2">
        <v>83.33</v>
      </c>
      <c r="F11282" t="s">
        <v>47</v>
      </c>
      <c r="G11282" t="s">
        <v>34</v>
      </c>
    </row>
    <row r="11283" spans="1:7" x14ac:dyDescent="0.25">
      <c r="A11283" t="s">
        <v>44</v>
      </c>
      <c r="B11283" t="s">
        <v>45</v>
      </c>
      <c r="C11283" t="s">
        <v>46</v>
      </c>
      <c r="D11283" s="1">
        <v>42688</v>
      </c>
      <c r="E11283" s="2">
        <v>83.33</v>
      </c>
      <c r="F11283" t="s">
        <v>48</v>
      </c>
      <c r="G11283" t="s">
        <v>34</v>
      </c>
    </row>
    <row r="11284" spans="1:7" x14ac:dyDescent="0.25">
      <c r="A11284" t="s">
        <v>3689</v>
      </c>
      <c r="B11284" t="s">
        <v>3690</v>
      </c>
      <c r="C11284" t="s">
        <v>3691</v>
      </c>
      <c r="D11284" s="1">
        <v>42688</v>
      </c>
      <c r="E11284" s="2">
        <v>29.78</v>
      </c>
      <c r="F11284" t="s">
        <v>3692</v>
      </c>
      <c r="G11284" t="s">
        <v>97</v>
      </c>
    </row>
    <row r="11285" spans="1:7" x14ac:dyDescent="0.25">
      <c r="A11285" t="s">
        <v>2748</v>
      </c>
      <c r="B11285" t="s">
        <v>2749</v>
      </c>
      <c r="C11285" t="s">
        <v>2750</v>
      </c>
      <c r="D11285" s="1">
        <v>42688</v>
      </c>
      <c r="E11285" s="2">
        <v>20</v>
      </c>
      <c r="F11285" t="s">
        <v>2751</v>
      </c>
      <c r="G11285" t="s">
        <v>3076</v>
      </c>
    </row>
    <row r="11286" spans="1:7" x14ac:dyDescent="0.25">
      <c r="A11286" t="s">
        <v>2748</v>
      </c>
      <c r="B11286" t="s">
        <v>2749</v>
      </c>
      <c r="C11286" t="s">
        <v>2750</v>
      </c>
      <c r="D11286" s="1">
        <v>42688</v>
      </c>
      <c r="E11286" s="2">
        <v>20</v>
      </c>
      <c r="F11286" t="s">
        <v>2751</v>
      </c>
      <c r="G11286" t="s">
        <v>3076</v>
      </c>
    </row>
    <row r="11287" spans="1:7" x14ac:dyDescent="0.25">
      <c r="A11287" t="s">
        <v>2748</v>
      </c>
      <c r="B11287" t="s">
        <v>2749</v>
      </c>
      <c r="C11287" t="s">
        <v>2750</v>
      </c>
      <c r="D11287" s="1">
        <v>42688</v>
      </c>
      <c r="E11287" s="2">
        <v>20</v>
      </c>
      <c r="F11287" t="s">
        <v>2752</v>
      </c>
      <c r="G11287" t="s">
        <v>3076</v>
      </c>
    </row>
    <row r="11288" spans="1:7" x14ac:dyDescent="0.25">
      <c r="A11288" t="s">
        <v>121</v>
      </c>
      <c r="B11288" t="s">
        <v>122</v>
      </c>
      <c r="C11288" t="s">
        <v>123</v>
      </c>
      <c r="D11288" s="1">
        <v>42688</v>
      </c>
      <c r="E11288" s="2">
        <v>70</v>
      </c>
      <c r="F11288" t="s">
        <v>124</v>
      </c>
      <c r="G11288" t="s">
        <v>1790</v>
      </c>
    </row>
    <row r="11289" spans="1:7" x14ac:dyDescent="0.25">
      <c r="A11289" t="s">
        <v>3693</v>
      </c>
      <c r="B11289" t="s">
        <v>744</v>
      </c>
      <c r="C11289" t="s">
        <v>3694</v>
      </c>
      <c r="D11289" s="1">
        <v>42688</v>
      </c>
      <c r="E11289" s="2">
        <v>50</v>
      </c>
      <c r="F11289" t="s">
        <v>3695</v>
      </c>
      <c r="G11289" t="s">
        <v>97</v>
      </c>
    </row>
    <row r="11290" spans="1:7" x14ac:dyDescent="0.25">
      <c r="A11290" t="s">
        <v>3693</v>
      </c>
      <c r="B11290" t="s">
        <v>744</v>
      </c>
      <c r="C11290" t="s">
        <v>3694</v>
      </c>
      <c r="D11290" s="1">
        <v>42688</v>
      </c>
      <c r="E11290" s="2">
        <v>50</v>
      </c>
      <c r="F11290" t="s">
        <v>3696</v>
      </c>
      <c r="G11290" t="s">
        <v>97</v>
      </c>
    </row>
    <row r="11291" spans="1:7" x14ac:dyDescent="0.25">
      <c r="A11291" t="s">
        <v>3693</v>
      </c>
      <c r="B11291" t="s">
        <v>744</v>
      </c>
      <c r="C11291" t="s">
        <v>3694</v>
      </c>
      <c r="D11291" s="1">
        <v>42688</v>
      </c>
      <c r="E11291" s="2">
        <v>50</v>
      </c>
      <c r="F11291" t="s">
        <v>3697</v>
      </c>
      <c r="G11291" t="s">
        <v>97</v>
      </c>
    </row>
    <row r="11292" spans="1:7" x14ac:dyDescent="0.25">
      <c r="A11292" t="s">
        <v>3140</v>
      </c>
      <c r="B11292" t="s">
        <v>3141</v>
      </c>
      <c r="C11292" t="s">
        <v>3142</v>
      </c>
      <c r="D11292" s="1">
        <v>42688</v>
      </c>
      <c r="E11292" s="2">
        <v>30</v>
      </c>
      <c r="F11292" t="s">
        <v>3143</v>
      </c>
      <c r="G11292" t="s">
        <v>1695</v>
      </c>
    </row>
    <row r="11293" spans="1:7" x14ac:dyDescent="0.25">
      <c r="A11293" t="s">
        <v>3140</v>
      </c>
      <c r="B11293" t="s">
        <v>3141</v>
      </c>
      <c r="C11293" t="s">
        <v>3142</v>
      </c>
      <c r="D11293" s="1">
        <v>42688</v>
      </c>
      <c r="E11293" s="2">
        <v>30</v>
      </c>
      <c r="F11293" t="s">
        <v>3143</v>
      </c>
      <c r="G11293" t="s">
        <v>1695</v>
      </c>
    </row>
    <row r="11294" spans="1:7" x14ac:dyDescent="0.25">
      <c r="A11294" t="s">
        <v>3140</v>
      </c>
      <c r="B11294" t="s">
        <v>3141</v>
      </c>
      <c r="C11294" t="s">
        <v>3142</v>
      </c>
      <c r="D11294" s="1">
        <v>42688</v>
      </c>
      <c r="E11294" s="2">
        <v>30</v>
      </c>
      <c r="F11294" t="s">
        <v>3144</v>
      </c>
      <c r="G11294" t="s">
        <v>1695</v>
      </c>
    </row>
    <row r="11295" spans="1:7" x14ac:dyDescent="0.25">
      <c r="A11295" t="s">
        <v>2346</v>
      </c>
      <c r="B11295" t="s">
        <v>371</v>
      </c>
      <c r="C11295" t="s">
        <v>2347</v>
      </c>
      <c r="D11295" s="1">
        <v>42688</v>
      </c>
      <c r="E11295" s="2">
        <v>20</v>
      </c>
      <c r="F11295" t="s">
        <v>2348</v>
      </c>
      <c r="G11295" t="s">
        <v>2663</v>
      </c>
    </row>
    <row r="11296" spans="1:7" x14ac:dyDescent="0.25">
      <c r="A11296" t="s">
        <v>2346</v>
      </c>
      <c r="B11296" t="s">
        <v>371</v>
      </c>
      <c r="C11296" t="s">
        <v>2347</v>
      </c>
      <c r="D11296" s="1">
        <v>42688</v>
      </c>
      <c r="E11296" s="2">
        <v>20</v>
      </c>
      <c r="F11296" t="s">
        <v>2349</v>
      </c>
      <c r="G11296" t="s">
        <v>2663</v>
      </c>
    </row>
    <row r="11297" spans="1:7" x14ac:dyDescent="0.25">
      <c r="A11297" t="s">
        <v>2475</v>
      </c>
      <c r="B11297" t="s">
        <v>1451</v>
      </c>
      <c r="C11297" t="s">
        <v>2476</v>
      </c>
      <c r="D11297" s="1">
        <v>42688</v>
      </c>
      <c r="E11297" s="2">
        <v>25</v>
      </c>
      <c r="F11297" t="s">
        <v>2477</v>
      </c>
      <c r="G11297" t="s">
        <v>2456</v>
      </c>
    </row>
    <row r="11298" spans="1:7" x14ac:dyDescent="0.25">
      <c r="A11298" t="s">
        <v>1100</v>
      </c>
      <c r="B11298" t="s">
        <v>1101</v>
      </c>
      <c r="C11298" t="s">
        <v>1102</v>
      </c>
      <c r="D11298" s="1">
        <v>42688</v>
      </c>
      <c r="E11298" s="2">
        <v>25</v>
      </c>
      <c r="F11298" t="s">
        <v>1103</v>
      </c>
      <c r="G11298" t="s">
        <v>1247</v>
      </c>
    </row>
    <row r="11299" spans="1:7" x14ac:dyDescent="0.25">
      <c r="A11299" t="s">
        <v>1100</v>
      </c>
      <c r="B11299" t="s">
        <v>1101</v>
      </c>
      <c r="C11299" t="s">
        <v>1102</v>
      </c>
      <c r="D11299" s="1">
        <v>42688</v>
      </c>
      <c r="E11299" s="2">
        <v>25</v>
      </c>
      <c r="F11299" t="s">
        <v>1104</v>
      </c>
      <c r="G11299" t="s">
        <v>1247</v>
      </c>
    </row>
    <row r="11300" spans="1:7" x14ac:dyDescent="0.25">
      <c r="A11300" t="s">
        <v>3682</v>
      </c>
      <c r="B11300" t="s">
        <v>3683</v>
      </c>
      <c r="C11300" t="s">
        <v>3684</v>
      </c>
      <c r="D11300" s="1">
        <v>42688</v>
      </c>
      <c r="E11300" s="2">
        <v>83.33</v>
      </c>
      <c r="F11300" t="s">
        <v>3685</v>
      </c>
      <c r="G11300" t="s">
        <v>34</v>
      </c>
    </row>
    <row r="11301" spans="1:7" x14ac:dyDescent="0.25">
      <c r="A11301" t="s">
        <v>546</v>
      </c>
      <c r="B11301" t="s">
        <v>547</v>
      </c>
      <c r="C11301" t="s">
        <v>548</v>
      </c>
      <c r="D11301" s="1">
        <v>42688</v>
      </c>
      <c r="E11301" s="2">
        <v>55</v>
      </c>
      <c r="F11301" t="s">
        <v>549</v>
      </c>
      <c r="G11301" t="s">
        <v>1245</v>
      </c>
    </row>
    <row r="11302" spans="1:7" x14ac:dyDescent="0.25">
      <c r="A11302" t="s">
        <v>366</v>
      </c>
      <c r="B11302" t="s">
        <v>367</v>
      </c>
      <c r="C11302" t="s">
        <v>368</v>
      </c>
      <c r="D11302" s="1">
        <v>42688</v>
      </c>
      <c r="E11302" s="2">
        <v>20</v>
      </c>
      <c r="F11302" t="s">
        <v>369</v>
      </c>
      <c r="G11302" t="s">
        <v>182</v>
      </c>
    </row>
    <row r="11303" spans="1:7" x14ac:dyDescent="0.25">
      <c r="A11303" t="s">
        <v>115</v>
      </c>
      <c r="B11303" t="s">
        <v>116</v>
      </c>
      <c r="C11303" t="s">
        <v>117</v>
      </c>
      <c r="D11303" s="1">
        <v>42688</v>
      </c>
      <c r="E11303" s="2">
        <v>5</v>
      </c>
      <c r="F11303" t="s">
        <v>118</v>
      </c>
      <c r="G11303" t="s">
        <v>1245</v>
      </c>
    </row>
    <row r="11304" spans="1:7" x14ac:dyDescent="0.25">
      <c r="A11304" t="s">
        <v>115</v>
      </c>
      <c r="B11304" t="s">
        <v>116</v>
      </c>
      <c r="C11304" t="s">
        <v>117</v>
      </c>
      <c r="D11304" s="1">
        <v>42688</v>
      </c>
      <c r="E11304" s="2">
        <v>5</v>
      </c>
      <c r="F11304" t="s">
        <v>119</v>
      </c>
      <c r="G11304" t="s">
        <v>1245</v>
      </c>
    </row>
    <row r="11305" spans="1:7" x14ac:dyDescent="0.25">
      <c r="A11305" t="s">
        <v>115</v>
      </c>
      <c r="B11305" t="s">
        <v>116</v>
      </c>
      <c r="C11305" t="s">
        <v>117</v>
      </c>
      <c r="D11305" s="1">
        <v>42688</v>
      </c>
      <c r="E11305" s="2">
        <v>5</v>
      </c>
      <c r="F11305" t="s">
        <v>120</v>
      </c>
      <c r="G11305" t="s">
        <v>1245</v>
      </c>
    </row>
    <row r="11306" spans="1:7" x14ac:dyDescent="0.25">
      <c r="A11306" t="s">
        <v>263</v>
      </c>
      <c r="B11306" t="s">
        <v>264</v>
      </c>
      <c r="C11306" t="s">
        <v>265</v>
      </c>
      <c r="D11306" s="1">
        <v>42688</v>
      </c>
      <c r="E11306" s="2">
        <v>50</v>
      </c>
      <c r="F11306" t="s">
        <v>266</v>
      </c>
      <c r="G11306" t="s">
        <v>1695</v>
      </c>
    </row>
    <row r="11307" spans="1:7" x14ac:dyDescent="0.25">
      <c r="A11307" t="s">
        <v>1105</v>
      </c>
      <c r="B11307" t="s">
        <v>1106</v>
      </c>
      <c r="C11307" t="s">
        <v>1107</v>
      </c>
      <c r="D11307" s="1">
        <v>42688</v>
      </c>
      <c r="E11307" s="2">
        <v>100</v>
      </c>
      <c r="F11307" t="s">
        <v>1108</v>
      </c>
      <c r="G11307" t="s">
        <v>3753</v>
      </c>
    </row>
    <row r="11308" spans="1:7" x14ac:dyDescent="0.25">
      <c r="A11308" t="s">
        <v>302</v>
      </c>
      <c r="B11308" t="s">
        <v>303</v>
      </c>
      <c r="C11308" t="s">
        <v>304</v>
      </c>
      <c r="D11308" s="1">
        <v>42688</v>
      </c>
      <c r="E11308" s="2">
        <v>42.29</v>
      </c>
      <c r="F11308" t="s">
        <v>305</v>
      </c>
      <c r="G11308" t="s">
        <v>114</v>
      </c>
    </row>
    <row r="11309" spans="1:7" x14ac:dyDescent="0.25">
      <c r="A11309" t="s">
        <v>1095</v>
      </c>
      <c r="B11309" t="s">
        <v>1096</v>
      </c>
      <c r="C11309" t="s">
        <v>1097</v>
      </c>
      <c r="D11309" s="1">
        <v>42688</v>
      </c>
      <c r="E11309" s="2">
        <v>15</v>
      </c>
      <c r="F11309" t="s">
        <v>1098</v>
      </c>
      <c r="G11309" t="s">
        <v>114</v>
      </c>
    </row>
    <row r="11310" spans="1:7" x14ac:dyDescent="0.25">
      <c r="A11310" t="s">
        <v>1095</v>
      </c>
      <c r="B11310" t="s">
        <v>1096</v>
      </c>
      <c r="C11310" t="s">
        <v>1097</v>
      </c>
      <c r="D11310" s="1">
        <v>42688</v>
      </c>
      <c r="E11310" s="2">
        <v>15</v>
      </c>
      <c r="F11310" t="s">
        <v>1099</v>
      </c>
      <c r="G11310" t="s">
        <v>114</v>
      </c>
    </row>
    <row r="11311" spans="1:7" x14ac:dyDescent="0.25">
      <c r="A11311" t="s">
        <v>1095</v>
      </c>
      <c r="B11311" t="s">
        <v>1096</v>
      </c>
      <c r="C11311" t="s">
        <v>1097</v>
      </c>
      <c r="D11311" s="1">
        <v>42688</v>
      </c>
      <c r="E11311" s="2">
        <v>15</v>
      </c>
      <c r="F11311" t="s">
        <v>1099</v>
      </c>
      <c r="G11311" t="s">
        <v>114</v>
      </c>
    </row>
    <row r="11312" spans="1:7" x14ac:dyDescent="0.25">
      <c r="A11312" t="s">
        <v>1095</v>
      </c>
      <c r="B11312" t="s">
        <v>1096</v>
      </c>
      <c r="C11312" t="s">
        <v>1097</v>
      </c>
      <c r="D11312" s="1">
        <v>42688</v>
      </c>
      <c r="E11312" s="2">
        <v>15</v>
      </c>
      <c r="F11312" t="s">
        <v>1099</v>
      </c>
      <c r="G11312" t="s">
        <v>114</v>
      </c>
    </row>
    <row r="11313" spans="1:7" x14ac:dyDescent="0.25">
      <c r="A11313" t="s">
        <v>1095</v>
      </c>
      <c r="B11313" t="s">
        <v>1096</v>
      </c>
      <c r="C11313" t="s">
        <v>1097</v>
      </c>
      <c r="D11313" s="1">
        <v>42688</v>
      </c>
      <c r="E11313" s="2">
        <v>10</v>
      </c>
      <c r="F11313" t="s">
        <v>1098</v>
      </c>
      <c r="G11313" t="s">
        <v>257</v>
      </c>
    </row>
    <row r="11314" spans="1:7" x14ac:dyDescent="0.25">
      <c r="A11314" t="s">
        <v>1095</v>
      </c>
      <c r="B11314" t="s">
        <v>1096</v>
      </c>
      <c r="C11314" t="s">
        <v>1097</v>
      </c>
      <c r="D11314" s="1">
        <v>42688</v>
      </c>
      <c r="E11314" s="2">
        <v>10</v>
      </c>
      <c r="F11314" t="s">
        <v>1099</v>
      </c>
      <c r="G11314" t="s">
        <v>257</v>
      </c>
    </row>
    <row r="11315" spans="1:7" x14ac:dyDescent="0.25">
      <c r="A11315" t="s">
        <v>1095</v>
      </c>
      <c r="B11315" t="s">
        <v>1096</v>
      </c>
      <c r="C11315" t="s">
        <v>1097</v>
      </c>
      <c r="D11315" s="1">
        <v>42688</v>
      </c>
      <c r="E11315" s="2">
        <v>10</v>
      </c>
      <c r="F11315" t="s">
        <v>1099</v>
      </c>
      <c r="G11315" t="s">
        <v>257</v>
      </c>
    </row>
    <row r="11316" spans="1:7" x14ac:dyDescent="0.25">
      <c r="A11316" t="s">
        <v>1095</v>
      </c>
      <c r="B11316" t="s">
        <v>1096</v>
      </c>
      <c r="C11316" t="s">
        <v>1097</v>
      </c>
      <c r="D11316" s="1">
        <v>42688</v>
      </c>
      <c r="E11316" s="2">
        <v>10</v>
      </c>
      <c r="F11316" t="s">
        <v>1099</v>
      </c>
      <c r="G11316" t="s">
        <v>257</v>
      </c>
    </row>
    <row r="11317" spans="1:7" x14ac:dyDescent="0.25">
      <c r="A11317" t="s">
        <v>2753</v>
      </c>
      <c r="B11317" t="s">
        <v>740</v>
      </c>
      <c r="C11317" t="s">
        <v>2754</v>
      </c>
      <c r="D11317" s="1">
        <v>42688</v>
      </c>
      <c r="E11317" s="2">
        <v>5</v>
      </c>
      <c r="F11317" t="s">
        <v>2755</v>
      </c>
      <c r="G11317" t="s">
        <v>2663</v>
      </c>
    </row>
    <row r="11318" spans="1:7" x14ac:dyDescent="0.25">
      <c r="A11318" t="s">
        <v>2753</v>
      </c>
      <c r="B11318" t="s">
        <v>740</v>
      </c>
      <c r="C11318" t="s">
        <v>2754</v>
      </c>
      <c r="D11318" s="1">
        <v>42688</v>
      </c>
      <c r="E11318" s="2">
        <v>5</v>
      </c>
      <c r="F11318" t="s">
        <v>2756</v>
      </c>
      <c r="G11318" t="s">
        <v>2663</v>
      </c>
    </row>
    <row r="11319" spans="1:7" x14ac:dyDescent="0.25">
      <c r="A11319" t="s">
        <v>2753</v>
      </c>
      <c r="B11319" t="s">
        <v>740</v>
      </c>
      <c r="C11319" t="s">
        <v>2754</v>
      </c>
      <c r="D11319" s="1">
        <v>42688</v>
      </c>
      <c r="E11319" s="2">
        <v>5</v>
      </c>
      <c r="F11319" t="s">
        <v>2757</v>
      </c>
      <c r="G11319" t="s">
        <v>2663</v>
      </c>
    </row>
    <row r="11320" spans="1:7" x14ac:dyDescent="0.25">
      <c r="A11320" t="s">
        <v>1584</v>
      </c>
      <c r="B11320" t="s">
        <v>1585</v>
      </c>
      <c r="C11320" t="s">
        <v>1586</v>
      </c>
      <c r="D11320" s="1">
        <v>42688</v>
      </c>
      <c r="E11320" s="2">
        <v>30</v>
      </c>
      <c r="F11320" t="s">
        <v>1587</v>
      </c>
      <c r="G11320" t="s">
        <v>1790</v>
      </c>
    </row>
    <row r="11321" spans="1:7" x14ac:dyDescent="0.25">
      <c r="A11321" t="s">
        <v>1580</v>
      </c>
      <c r="B11321" t="s">
        <v>1581</v>
      </c>
      <c r="C11321" t="s">
        <v>1582</v>
      </c>
      <c r="D11321" s="1">
        <v>42688</v>
      </c>
      <c r="E11321" s="2">
        <v>10</v>
      </c>
      <c r="F11321" t="s">
        <v>1583</v>
      </c>
      <c r="G11321" t="s">
        <v>9</v>
      </c>
    </row>
    <row r="11322" spans="1:7" x14ac:dyDescent="0.25">
      <c r="A11322" t="s">
        <v>1580</v>
      </c>
      <c r="B11322" t="s">
        <v>1581</v>
      </c>
      <c r="C11322" t="s">
        <v>1582</v>
      </c>
      <c r="D11322" s="1">
        <v>42688</v>
      </c>
      <c r="E11322" s="2">
        <v>10</v>
      </c>
      <c r="F11322" t="s">
        <v>1583</v>
      </c>
      <c r="G11322" t="s">
        <v>1245</v>
      </c>
    </row>
    <row r="11323" spans="1:7" x14ac:dyDescent="0.25">
      <c r="A11323" t="s">
        <v>306</v>
      </c>
      <c r="B11323" t="s">
        <v>307</v>
      </c>
      <c r="C11323" t="s">
        <v>308</v>
      </c>
      <c r="D11323" s="1">
        <v>42688</v>
      </c>
      <c r="E11323" s="2">
        <v>10</v>
      </c>
      <c r="F11323" t="s">
        <v>309</v>
      </c>
      <c r="G11323" t="s">
        <v>310</v>
      </c>
    </row>
    <row r="11324" spans="1:7" x14ac:dyDescent="0.25">
      <c r="A11324" t="s">
        <v>306</v>
      </c>
      <c r="B11324" t="s">
        <v>307</v>
      </c>
      <c r="C11324" t="s">
        <v>308</v>
      </c>
      <c r="D11324" s="1">
        <v>42688</v>
      </c>
      <c r="E11324" s="2">
        <v>10</v>
      </c>
      <c r="F11324" t="s">
        <v>311</v>
      </c>
      <c r="G11324" t="s">
        <v>310</v>
      </c>
    </row>
    <row r="11325" spans="1:7" x14ac:dyDescent="0.25">
      <c r="A11325" t="s">
        <v>129</v>
      </c>
      <c r="B11325" t="s">
        <v>130</v>
      </c>
      <c r="C11325" t="s">
        <v>131</v>
      </c>
      <c r="D11325" s="1">
        <v>42688</v>
      </c>
      <c r="E11325" s="2">
        <v>10</v>
      </c>
      <c r="F11325" t="s">
        <v>132</v>
      </c>
      <c r="G11325" t="s">
        <v>9</v>
      </c>
    </row>
    <row r="11326" spans="1:7" x14ac:dyDescent="0.25">
      <c r="A11326" t="s">
        <v>1257</v>
      </c>
      <c r="B11326" t="s">
        <v>1258</v>
      </c>
      <c r="C11326" t="s">
        <v>1259</v>
      </c>
      <c r="D11326" s="1">
        <v>42688</v>
      </c>
      <c r="E11326" s="2">
        <v>83.33</v>
      </c>
      <c r="F11326" t="s">
        <v>1260</v>
      </c>
      <c r="G11326" t="s">
        <v>34</v>
      </c>
    </row>
    <row r="11327" spans="1:7" x14ac:dyDescent="0.25">
      <c r="A11327" t="s">
        <v>293</v>
      </c>
      <c r="B11327" t="s">
        <v>248</v>
      </c>
      <c r="C11327" t="s">
        <v>294</v>
      </c>
      <c r="D11327" s="1">
        <v>42688</v>
      </c>
      <c r="E11327" s="2">
        <v>15</v>
      </c>
      <c r="F11327" t="s">
        <v>295</v>
      </c>
      <c r="G11327" t="s">
        <v>182</v>
      </c>
    </row>
    <row r="11328" spans="1:7" x14ac:dyDescent="0.25">
      <c r="A11328" t="s">
        <v>293</v>
      </c>
      <c r="B11328" t="s">
        <v>248</v>
      </c>
      <c r="C11328" t="s">
        <v>294</v>
      </c>
      <c r="D11328" s="1">
        <v>42688</v>
      </c>
      <c r="E11328" s="2">
        <v>15</v>
      </c>
      <c r="F11328" t="s">
        <v>295</v>
      </c>
      <c r="G11328" t="s">
        <v>182</v>
      </c>
    </row>
    <row r="11329" spans="1:7" x14ac:dyDescent="0.25">
      <c r="A11329" t="s">
        <v>293</v>
      </c>
      <c r="B11329" t="s">
        <v>248</v>
      </c>
      <c r="C11329" t="s">
        <v>294</v>
      </c>
      <c r="D11329" s="1">
        <v>42688</v>
      </c>
      <c r="E11329" s="2">
        <v>15</v>
      </c>
      <c r="F11329" t="s">
        <v>295</v>
      </c>
      <c r="G11329" t="s">
        <v>251</v>
      </c>
    </row>
    <row r="11330" spans="1:7" x14ac:dyDescent="0.25">
      <c r="A11330" t="s">
        <v>293</v>
      </c>
      <c r="B11330" t="s">
        <v>248</v>
      </c>
      <c r="C11330" t="s">
        <v>294</v>
      </c>
      <c r="D11330" s="1">
        <v>42688</v>
      </c>
      <c r="E11330" s="2">
        <v>15</v>
      </c>
      <c r="F11330" t="s">
        <v>295</v>
      </c>
      <c r="G11330" t="s">
        <v>251</v>
      </c>
    </row>
    <row r="11331" spans="1:7" x14ac:dyDescent="0.25">
      <c r="A11331" t="s">
        <v>2339</v>
      </c>
      <c r="B11331" t="s">
        <v>222</v>
      </c>
      <c r="C11331" t="s">
        <v>2340</v>
      </c>
      <c r="D11331" s="1">
        <v>42688</v>
      </c>
      <c r="E11331" s="2">
        <v>10</v>
      </c>
      <c r="F11331" t="s">
        <v>2341</v>
      </c>
      <c r="G11331" t="s">
        <v>2677</v>
      </c>
    </row>
    <row r="11332" spans="1:7" x14ac:dyDescent="0.25">
      <c r="A11332" t="s">
        <v>2339</v>
      </c>
      <c r="B11332" t="s">
        <v>222</v>
      </c>
      <c r="C11332" t="s">
        <v>2340</v>
      </c>
      <c r="D11332" s="1">
        <v>42688</v>
      </c>
      <c r="E11332" s="2">
        <v>10</v>
      </c>
      <c r="F11332" t="s">
        <v>2342</v>
      </c>
      <c r="G11332" t="s">
        <v>2677</v>
      </c>
    </row>
    <row r="11333" spans="1:7" x14ac:dyDescent="0.25">
      <c r="A11333" t="s">
        <v>1492</v>
      </c>
      <c r="B11333" t="s">
        <v>1493</v>
      </c>
      <c r="C11333" t="s">
        <v>1494</v>
      </c>
      <c r="D11333" s="1">
        <v>42688</v>
      </c>
      <c r="E11333" s="2">
        <v>10</v>
      </c>
      <c r="F11333" t="s">
        <v>1495</v>
      </c>
      <c r="G11333" t="s">
        <v>276</v>
      </c>
    </row>
    <row r="11334" spans="1:7" x14ac:dyDescent="0.25">
      <c r="A11334" t="s">
        <v>3698</v>
      </c>
      <c r="B11334" t="s">
        <v>3699</v>
      </c>
      <c r="C11334" t="s">
        <v>3700</v>
      </c>
      <c r="D11334" s="1">
        <v>42688</v>
      </c>
      <c r="E11334" s="2">
        <v>90</v>
      </c>
      <c r="F11334" t="s">
        <v>3701</v>
      </c>
      <c r="G11334" t="s">
        <v>34</v>
      </c>
    </row>
    <row r="11335" spans="1:7" x14ac:dyDescent="0.25">
      <c r="A11335" t="s">
        <v>3698</v>
      </c>
      <c r="B11335" t="s">
        <v>3699</v>
      </c>
      <c r="C11335" t="s">
        <v>3700</v>
      </c>
      <c r="D11335" s="1">
        <v>42688</v>
      </c>
      <c r="E11335" s="2">
        <v>50</v>
      </c>
      <c r="F11335" t="s">
        <v>3701</v>
      </c>
      <c r="G11335" t="s">
        <v>97</v>
      </c>
    </row>
    <row r="11336" spans="1:7" x14ac:dyDescent="0.25">
      <c r="A11336" t="s">
        <v>278</v>
      </c>
      <c r="B11336" t="s">
        <v>279</v>
      </c>
      <c r="C11336" t="s">
        <v>280</v>
      </c>
      <c r="D11336" s="1">
        <v>42688</v>
      </c>
      <c r="E11336" s="2">
        <v>5</v>
      </c>
      <c r="F11336" t="s">
        <v>281</v>
      </c>
      <c r="G11336" t="s">
        <v>282</v>
      </c>
    </row>
    <row r="11337" spans="1:7" x14ac:dyDescent="0.25">
      <c r="A11337" t="s">
        <v>138</v>
      </c>
      <c r="B11337" t="s">
        <v>139</v>
      </c>
      <c r="C11337" t="s">
        <v>140</v>
      </c>
      <c r="D11337" s="1">
        <v>42688</v>
      </c>
      <c r="E11337" s="2">
        <v>40</v>
      </c>
      <c r="F11337" t="s">
        <v>141</v>
      </c>
      <c r="G11337" t="s">
        <v>1245</v>
      </c>
    </row>
    <row r="11338" spans="1:7" x14ac:dyDescent="0.25">
      <c r="A11338" t="s">
        <v>493</v>
      </c>
      <c r="B11338" t="s">
        <v>494</v>
      </c>
      <c r="C11338" t="s">
        <v>495</v>
      </c>
      <c r="D11338" s="1">
        <v>42688</v>
      </c>
      <c r="E11338" s="2">
        <v>10</v>
      </c>
      <c r="F11338" t="s">
        <v>496</v>
      </c>
      <c r="G11338" t="s">
        <v>2456</v>
      </c>
    </row>
    <row r="11339" spans="1:7" x14ac:dyDescent="0.25">
      <c r="A11339" t="s">
        <v>493</v>
      </c>
      <c r="B11339" t="s">
        <v>494</v>
      </c>
      <c r="C11339" t="s">
        <v>495</v>
      </c>
      <c r="D11339" s="1">
        <v>42688</v>
      </c>
      <c r="E11339" s="2">
        <v>10</v>
      </c>
      <c r="F11339" t="s">
        <v>497</v>
      </c>
      <c r="G11339" t="s">
        <v>2456</v>
      </c>
    </row>
    <row r="11340" spans="1:7" x14ac:dyDescent="0.25">
      <c r="A11340" t="s">
        <v>709</v>
      </c>
      <c r="B11340" t="s">
        <v>710</v>
      </c>
      <c r="C11340" t="s">
        <v>705</v>
      </c>
      <c r="D11340" s="1">
        <v>42688</v>
      </c>
      <c r="E11340" s="2">
        <v>84</v>
      </c>
      <c r="F11340" t="s">
        <v>711</v>
      </c>
      <c r="G11340" t="s">
        <v>3225</v>
      </c>
    </row>
    <row r="11341" spans="1:7" x14ac:dyDescent="0.25">
      <c r="A11341" t="s">
        <v>709</v>
      </c>
      <c r="B11341" t="s">
        <v>710</v>
      </c>
      <c r="C11341" t="s">
        <v>705</v>
      </c>
      <c r="D11341" s="1">
        <v>42688</v>
      </c>
      <c r="E11341" s="2">
        <v>84</v>
      </c>
      <c r="F11341" t="s">
        <v>712</v>
      </c>
      <c r="G11341" t="s">
        <v>3225</v>
      </c>
    </row>
    <row r="11342" spans="1:7" x14ac:dyDescent="0.25">
      <c r="A11342" t="s">
        <v>709</v>
      </c>
      <c r="B11342" t="s">
        <v>710</v>
      </c>
      <c r="C11342" t="s">
        <v>705</v>
      </c>
      <c r="D11342" s="1">
        <v>42688</v>
      </c>
      <c r="E11342" s="2">
        <v>84</v>
      </c>
      <c r="F11342" t="s">
        <v>712</v>
      </c>
      <c r="G11342" t="s">
        <v>3225</v>
      </c>
    </row>
    <row r="11343" spans="1:7" x14ac:dyDescent="0.25">
      <c r="A11343" t="s">
        <v>1464</v>
      </c>
      <c r="B11343" t="s">
        <v>1465</v>
      </c>
      <c r="C11343" t="s">
        <v>627</v>
      </c>
      <c r="D11343" s="1">
        <v>42688</v>
      </c>
      <c r="E11343" s="2">
        <v>20</v>
      </c>
      <c r="F11343" t="s">
        <v>1466</v>
      </c>
      <c r="G11343" t="s">
        <v>478</v>
      </c>
    </row>
    <row r="11344" spans="1:7" x14ac:dyDescent="0.25">
      <c r="A11344" t="s">
        <v>1464</v>
      </c>
      <c r="B11344" t="s">
        <v>1465</v>
      </c>
      <c r="C11344" t="s">
        <v>627</v>
      </c>
      <c r="D11344" s="1">
        <v>42688</v>
      </c>
      <c r="E11344" s="2">
        <v>20</v>
      </c>
      <c r="F11344" t="s">
        <v>1466</v>
      </c>
      <c r="G11344" t="s">
        <v>478</v>
      </c>
    </row>
    <row r="11345" spans="1:7" x14ac:dyDescent="0.25">
      <c r="A11345" t="s">
        <v>164</v>
      </c>
      <c r="B11345" t="s">
        <v>165</v>
      </c>
      <c r="C11345" t="s">
        <v>166</v>
      </c>
      <c r="D11345" s="1">
        <v>42688</v>
      </c>
      <c r="E11345" s="2">
        <v>65</v>
      </c>
      <c r="F11345" t="s">
        <v>167</v>
      </c>
      <c r="G11345" t="s">
        <v>3754</v>
      </c>
    </row>
    <row r="11346" spans="1:7" x14ac:dyDescent="0.25">
      <c r="A11346" t="s">
        <v>164</v>
      </c>
      <c r="B11346" t="s">
        <v>165</v>
      </c>
      <c r="C11346" t="s">
        <v>166</v>
      </c>
      <c r="D11346" s="1">
        <v>42688</v>
      </c>
      <c r="E11346" s="2">
        <v>65</v>
      </c>
      <c r="F11346" t="s">
        <v>168</v>
      </c>
      <c r="G11346" t="s">
        <v>3754</v>
      </c>
    </row>
    <row r="11347" spans="1:7" x14ac:dyDescent="0.25">
      <c r="A11347" t="s">
        <v>241</v>
      </c>
      <c r="B11347" t="s">
        <v>242</v>
      </c>
      <c r="C11347" t="s">
        <v>243</v>
      </c>
      <c r="D11347" s="1">
        <v>42688</v>
      </c>
      <c r="E11347" s="2">
        <v>300</v>
      </c>
      <c r="F11347" t="s">
        <v>244</v>
      </c>
      <c r="G11347" t="s">
        <v>245</v>
      </c>
    </row>
    <row r="11348" spans="1:7" x14ac:dyDescent="0.25">
      <c r="A11348" t="s">
        <v>241</v>
      </c>
      <c r="B11348" t="s">
        <v>242</v>
      </c>
      <c r="C11348" t="s">
        <v>243</v>
      </c>
      <c r="D11348" s="1">
        <v>42688</v>
      </c>
      <c r="E11348" s="2">
        <v>300</v>
      </c>
      <c r="F11348" t="s">
        <v>246</v>
      </c>
      <c r="G11348" t="s">
        <v>245</v>
      </c>
    </row>
    <row r="11349" spans="1:7" x14ac:dyDescent="0.25">
      <c r="A11349" t="s">
        <v>169</v>
      </c>
      <c r="B11349" t="s">
        <v>170</v>
      </c>
      <c r="C11349" t="s">
        <v>171</v>
      </c>
      <c r="D11349" s="1">
        <v>42688</v>
      </c>
      <c r="E11349" s="2">
        <v>10</v>
      </c>
      <c r="F11349" t="s">
        <v>172</v>
      </c>
      <c r="G11349" t="s">
        <v>1245</v>
      </c>
    </row>
    <row r="11350" spans="1:7" x14ac:dyDescent="0.25">
      <c r="A11350" t="s">
        <v>169</v>
      </c>
      <c r="B11350" t="s">
        <v>170</v>
      </c>
      <c r="C11350" t="s">
        <v>171</v>
      </c>
      <c r="D11350" s="1">
        <v>42688</v>
      </c>
      <c r="E11350" s="2">
        <v>10</v>
      </c>
      <c r="F11350" t="s">
        <v>173</v>
      </c>
      <c r="G11350" t="s">
        <v>1245</v>
      </c>
    </row>
    <row r="11351" spans="1:7" x14ac:dyDescent="0.25">
      <c r="A11351" t="s">
        <v>2627</v>
      </c>
      <c r="B11351" t="s">
        <v>2628</v>
      </c>
      <c r="C11351" t="s">
        <v>2629</v>
      </c>
      <c r="D11351" s="1">
        <v>42688</v>
      </c>
      <c r="E11351" s="2">
        <v>100</v>
      </c>
      <c r="F11351" t="s">
        <v>2630</v>
      </c>
      <c r="G11351" t="s">
        <v>321</v>
      </c>
    </row>
    <row r="11352" spans="1:7" x14ac:dyDescent="0.25">
      <c r="A11352" t="s">
        <v>2627</v>
      </c>
      <c r="B11352" t="s">
        <v>2628</v>
      </c>
      <c r="C11352" t="s">
        <v>2629</v>
      </c>
      <c r="D11352" s="1">
        <v>42688</v>
      </c>
      <c r="E11352" s="2">
        <v>100</v>
      </c>
      <c r="F11352" t="s">
        <v>2630</v>
      </c>
      <c r="G11352" t="s">
        <v>321</v>
      </c>
    </row>
    <row r="11353" spans="1:7" x14ac:dyDescent="0.25">
      <c r="A11353" t="s">
        <v>247</v>
      </c>
      <c r="B11353" t="s">
        <v>248</v>
      </c>
      <c r="C11353" t="s">
        <v>249</v>
      </c>
      <c r="D11353" s="1">
        <v>42688</v>
      </c>
      <c r="E11353" s="2">
        <v>20</v>
      </c>
      <c r="F11353" t="s">
        <v>250</v>
      </c>
      <c r="G11353" t="s">
        <v>251</v>
      </c>
    </row>
    <row r="11354" spans="1:7" x14ac:dyDescent="0.25">
      <c r="A11354" t="s">
        <v>247</v>
      </c>
      <c r="B11354" t="s">
        <v>248</v>
      </c>
      <c r="C11354" t="s">
        <v>249</v>
      </c>
      <c r="D11354" s="1">
        <v>42688</v>
      </c>
      <c r="E11354" s="2">
        <v>20</v>
      </c>
      <c r="F11354" t="s">
        <v>252</v>
      </c>
      <c r="G11354" t="s">
        <v>251</v>
      </c>
    </row>
    <row r="11355" spans="1:7" x14ac:dyDescent="0.25">
      <c r="A11355" t="s">
        <v>178</v>
      </c>
      <c r="B11355" t="s">
        <v>179</v>
      </c>
      <c r="C11355" t="s">
        <v>180</v>
      </c>
      <c r="D11355" s="1">
        <v>42688</v>
      </c>
      <c r="E11355" s="2">
        <v>5</v>
      </c>
      <c r="F11355" t="s">
        <v>181</v>
      </c>
      <c r="G11355" t="s">
        <v>182</v>
      </c>
    </row>
    <row r="11356" spans="1:7" x14ac:dyDescent="0.25">
      <c r="A11356" t="s">
        <v>1317</v>
      </c>
      <c r="B11356" t="s">
        <v>1318</v>
      </c>
      <c r="C11356" t="s">
        <v>1319</v>
      </c>
      <c r="D11356" s="1">
        <v>42688</v>
      </c>
      <c r="E11356" s="2">
        <v>200</v>
      </c>
      <c r="F11356" t="s">
        <v>1320</v>
      </c>
      <c r="G11356" t="s">
        <v>1328</v>
      </c>
    </row>
    <row r="11357" spans="1:7" x14ac:dyDescent="0.25">
      <c r="A11357" t="s">
        <v>1317</v>
      </c>
      <c r="B11357" t="s">
        <v>1318</v>
      </c>
      <c r="C11357" t="s">
        <v>1319</v>
      </c>
      <c r="D11357" s="1">
        <v>42688</v>
      </c>
      <c r="E11357" s="2">
        <v>200</v>
      </c>
      <c r="F11357" t="s">
        <v>1321</v>
      </c>
      <c r="G11357" t="s">
        <v>1328</v>
      </c>
    </row>
    <row r="11358" spans="1:7" x14ac:dyDescent="0.25">
      <c r="A11358" t="s">
        <v>671</v>
      </c>
      <c r="B11358" t="s">
        <v>672</v>
      </c>
      <c r="C11358" t="s">
        <v>673</v>
      </c>
      <c r="D11358" s="1">
        <v>42688</v>
      </c>
      <c r="E11358" s="2">
        <v>20</v>
      </c>
      <c r="F11358" t="s">
        <v>674</v>
      </c>
      <c r="G11358" t="s">
        <v>1440</v>
      </c>
    </row>
    <row r="11359" spans="1:7" x14ac:dyDescent="0.25">
      <c r="A11359" t="s">
        <v>671</v>
      </c>
      <c r="B11359" t="s">
        <v>672</v>
      </c>
      <c r="C11359" t="s">
        <v>673</v>
      </c>
      <c r="D11359" s="1">
        <v>42688</v>
      </c>
      <c r="E11359" s="2">
        <v>20</v>
      </c>
      <c r="F11359" t="s">
        <v>675</v>
      </c>
      <c r="G11359" t="s">
        <v>1440</v>
      </c>
    </row>
    <row r="11360" spans="1:7" x14ac:dyDescent="0.25">
      <c r="A11360" t="s">
        <v>259</v>
      </c>
      <c r="B11360" t="s">
        <v>260</v>
      </c>
      <c r="C11360" t="s">
        <v>261</v>
      </c>
      <c r="D11360" s="1">
        <v>42688</v>
      </c>
      <c r="E11360" s="2">
        <v>10</v>
      </c>
      <c r="F11360" t="s">
        <v>262</v>
      </c>
      <c r="G11360" t="s">
        <v>1695</v>
      </c>
    </row>
    <row r="11361" spans="1:7" x14ac:dyDescent="0.25">
      <c r="A11361" t="s">
        <v>3275</v>
      </c>
      <c r="B11361" t="s">
        <v>3276</v>
      </c>
      <c r="C11361" t="s">
        <v>3277</v>
      </c>
      <c r="D11361" s="1">
        <v>42688</v>
      </c>
      <c r="E11361" s="2">
        <v>50</v>
      </c>
      <c r="F11361" t="s">
        <v>3278</v>
      </c>
      <c r="G11361" t="s">
        <v>3155</v>
      </c>
    </row>
    <row r="11362" spans="1:7" x14ac:dyDescent="0.25">
      <c r="A11362" t="s">
        <v>1356</v>
      </c>
      <c r="B11362" t="s">
        <v>307</v>
      </c>
      <c r="C11362" t="s">
        <v>1357</v>
      </c>
      <c r="D11362" s="1">
        <v>42688</v>
      </c>
      <c r="E11362" s="2">
        <v>5</v>
      </c>
      <c r="F11362" t="s">
        <v>1358</v>
      </c>
      <c r="G11362" t="s">
        <v>1245</v>
      </c>
    </row>
    <row r="11363" spans="1:7" x14ac:dyDescent="0.25">
      <c r="A11363" t="s">
        <v>2758</v>
      </c>
      <c r="B11363" t="s">
        <v>2759</v>
      </c>
      <c r="C11363" t="s">
        <v>2760</v>
      </c>
      <c r="D11363" s="1">
        <v>42688</v>
      </c>
      <c r="E11363" s="2">
        <v>15</v>
      </c>
      <c r="F11363" t="s">
        <v>2761</v>
      </c>
      <c r="G11363" t="s">
        <v>3282</v>
      </c>
    </row>
    <row r="11364" spans="1:7" x14ac:dyDescent="0.25">
      <c r="A11364" t="s">
        <v>2714</v>
      </c>
      <c r="B11364" t="s">
        <v>2715</v>
      </c>
      <c r="C11364" t="s">
        <v>488</v>
      </c>
      <c r="D11364" s="1">
        <v>42688</v>
      </c>
      <c r="E11364" s="2">
        <v>83.33</v>
      </c>
      <c r="F11364" t="s">
        <v>2716</v>
      </c>
      <c r="G11364" t="s">
        <v>34</v>
      </c>
    </row>
    <row r="11365" spans="1:7" x14ac:dyDescent="0.25">
      <c r="A11365" t="s">
        <v>1541</v>
      </c>
      <c r="B11365" t="s">
        <v>1542</v>
      </c>
      <c r="C11365" t="s">
        <v>1543</v>
      </c>
      <c r="D11365" s="1">
        <v>42688</v>
      </c>
      <c r="E11365" s="2">
        <v>20</v>
      </c>
      <c r="F11365" t="s">
        <v>1544</v>
      </c>
      <c r="G11365" t="s">
        <v>114</v>
      </c>
    </row>
    <row r="11366" spans="1:7" x14ac:dyDescent="0.25">
      <c r="A11366" t="s">
        <v>1541</v>
      </c>
      <c r="B11366" t="s">
        <v>1542</v>
      </c>
      <c r="C11366" t="s">
        <v>1543</v>
      </c>
      <c r="D11366" s="1">
        <v>42688</v>
      </c>
      <c r="E11366" s="2">
        <v>20</v>
      </c>
      <c r="F11366" t="s">
        <v>1545</v>
      </c>
      <c r="G11366" t="s">
        <v>114</v>
      </c>
    </row>
    <row r="11367" spans="1:7" x14ac:dyDescent="0.25">
      <c r="A11367" t="s">
        <v>151</v>
      </c>
      <c r="B11367" t="s">
        <v>152</v>
      </c>
      <c r="C11367" t="s">
        <v>153</v>
      </c>
      <c r="D11367" s="1">
        <v>42688</v>
      </c>
      <c r="E11367" s="2">
        <v>40</v>
      </c>
      <c r="F11367" t="s">
        <v>154</v>
      </c>
      <c r="G11367" t="s">
        <v>114</v>
      </c>
    </row>
    <row r="11368" spans="1:7" x14ac:dyDescent="0.25">
      <c r="A11368" t="s">
        <v>2272</v>
      </c>
      <c r="B11368" t="s">
        <v>2273</v>
      </c>
      <c r="C11368" t="s">
        <v>2274</v>
      </c>
      <c r="D11368" s="1">
        <v>42688</v>
      </c>
      <c r="E11368" s="2">
        <v>125</v>
      </c>
      <c r="F11368" t="s">
        <v>2275</v>
      </c>
      <c r="G11368" t="s">
        <v>2538</v>
      </c>
    </row>
    <row r="11369" spans="1:7" x14ac:dyDescent="0.25">
      <c r="A11369" t="s">
        <v>2272</v>
      </c>
      <c r="B11369" t="s">
        <v>2273</v>
      </c>
      <c r="C11369" t="s">
        <v>2274</v>
      </c>
      <c r="D11369" s="1">
        <v>42688</v>
      </c>
      <c r="E11369" s="2">
        <v>125</v>
      </c>
      <c r="F11369" t="s">
        <v>2276</v>
      </c>
      <c r="G11369" t="s">
        <v>2538</v>
      </c>
    </row>
    <row r="11370" spans="1:7" x14ac:dyDescent="0.25">
      <c r="A11370" t="s">
        <v>553</v>
      </c>
      <c r="B11370" t="s">
        <v>554</v>
      </c>
      <c r="C11370" t="s">
        <v>555</v>
      </c>
      <c r="D11370" s="1">
        <v>42688</v>
      </c>
      <c r="E11370" s="2">
        <v>50</v>
      </c>
      <c r="F11370" t="s">
        <v>556</v>
      </c>
      <c r="G11370" t="s">
        <v>2663</v>
      </c>
    </row>
    <row r="11371" spans="1:7" x14ac:dyDescent="0.25">
      <c r="A11371" t="s">
        <v>553</v>
      </c>
      <c r="B11371" t="s">
        <v>554</v>
      </c>
      <c r="C11371" t="s">
        <v>555</v>
      </c>
      <c r="D11371" s="1">
        <v>42688</v>
      </c>
      <c r="E11371" s="2">
        <v>50</v>
      </c>
      <c r="F11371" t="s">
        <v>557</v>
      </c>
      <c r="G11371" t="s">
        <v>2663</v>
      </c>
    </row>
    <row r="11372" spans="1:7" x14ac:dyDescent="0.25">
      <c r="A11372" t="s">
        <v>2711</v>
      </c>
      <c r="B11372" t="s">
        <v>2286</v>
      </c>
      <c r="C11372" t="s">
        <v>2712</v>
      </c>
      <c r="D11372" s="1">
        <v>42688</v>
      </c>
      <c r="E11372" s="2">
        <v>20</v>
      </c>
      <c r="F11372" t="s">
        <v>2713</v>
      </c>
      <c r="G11372" t="s">
        <v>2663</v>
      </c>
    </row>
    <row r="11373" spans="1:7" x14ac:dyDescent="0.25">
      <c r="A11373" t="s">
        <v>553</v>
      </c>
      <c r="B11373" t="s">
        <v>554</v>
      </c>
      <c r="C11373" t="s">
        <v>555</v>
      </c>
      <c r="D11373" s="1">
        <v>42689</v>
      </c>
      <c r="E11373" s="2">
        <v>50</v>
      </c>
      <c r="F11373" t="s">
        <v>556</v>
      </c>
      <c r="G11373" t="s">
        <v>471</v>
      </c>
    </row>
    <row r="11374" spans="1:7" x14ac:dyDescent="0.25">
      <c r="A11374" t="s">
        <v>553</v>
      </c>
      <c r="B11374" t="s">
        <v>554</v>
      </c>
      <c r="C11374" t="s">
        <v>555</v>
      </c>
      <c r="D11374" s="1">
        <v>42689</v>
      </c>
      <c r="E11374" s="2">
        <v>50</v>
      </c>
      <c r="F11374" t="s">
        <v>557</v>
      </c>
      <c r="G11374" t="s">
        <v>471</v>
      </c>
    </row>
    <row r="11375" spans="1:7" x14ac:dyDescent="0.25">
      <c r="A11375" t="s">
        <v>3755</v>
      </c>
      <c r="B11375" t="s">
        <v>3339</v>
      </c>
      <c r="C11375" t="s">
        <v>3756</v>
      </c>
      <c r="D11375" s="1">
        <v>42689</v>
      </c>
      <c r="E11375" s="2">
        <v>20</v>
      </c>
      <c r="F11375" t="s">
        <v>3757</v>
      </c>
      <c r="G11375" t="s">
        <v>2456</v>
      </c>
    </row>
    <row r="11376" spans="1:7" x14ac:dyDescent="0.25">
      <c r="A11376" t="s">
        <v>2074</v>
      </c>
      <c r="B11376" t="s">
        <v>2075</v>
      </c>
      <c r="C11376" t="s">
        <v>627</v>
      </c>
      <c r="D11376" s="1">
        <v>42689</v>
      </c>
      <c r="E11376" s="2">
        <v>35</v>
      </c>
      <c r="F11376" t="s">
        <v>2076</v>
      </c>
      <c r="G11376" t="s">
        <v>471</v>
      </c>
    </row>
    <row r="11377" spans="1:7" x14ac:dyDescent="0.25">
      <c r="A11377" t="s">
        <v>2272</v>
      </c>
      <c r="B11377" t="s">
        <v>2273</v>
      </c>
      <c r="C11377" t="s">
        <v>2274</v>
      </c>
      <c r="D11377" s="1">
        <v>42689</v>
      </c>
      <c r="E11377" s="2">
        <v>35</v>
      </c>
      <c r="F11377" t="s">
        <v>2275</v>
      </c>
      <c r="G11377" t="s">
        <v>471</v>
      </c>
    </row>
    <row r="11378" spans="1:7" x14ac:dyDescent="0.25">
      <c r="A11378" t="s">
        <v>2272</v>
      </c>
      <c r="B11378" t="s">
        <v>2273</v>
      </c>
      <c r="C11378" t="s">
        <v>2274</v>
      </c>
      <c r="D11378" s="1">
        <v>42689</v>
      </c>
      <c r="E11378" s="2">
        <v>35</v>
      </c>
      <c r="F11378" t="s">
        <v>2276</v>
      </c>
      <c r="G11378" t="s">
        <v>471</v>
      </c>
    </row>
    <row r="11379" spans="1:7" x14ac:dyDescent="0.25">
      <c r="A11379" t="s">
        <v>3758</v>
      </c>
      <c r="B11379" t="s">
        <v>3759</v>
      </c>
      <c r="C11379" t="s">
        <v>1529</v>
      </c>
      <c r="D11379" s="1">
        <v>42689</v>
      </c>
      <c r="E11379" s="2">
        <v>70</v>
      </c>
      <c r="F11379" t="s">
        <v>3760</v>
      </c>
      <c r="G11379" t="s">
        <v>471</v>
      </c>
    </row>
    <row r="11380" spans="1:7" x14ac:dyDescent="0.25">
      <c r="A11380" t="s">
        <v>2317</v>
      </c>
      <c r="B11380" t="s">
        <v>15</v>
      </c>
      <c r="C11380" t="s">
        <v>2318</v>
      </c>
      <c r="D11380" s="1">
        <v>42689</v>
      </c>
      <c r="E11380" s="2">
        <v>25</v>
      </c>
      <c r="F11380" t="s">
        <v>2319</v>
      </c>
      <c r="G11380" t="s">
        <v>471</v>
      </c>
    </row>
    <row r="11381" spans="1:7" x14ac:dyDescent="0.25">
      <c r="A11381" t="s">
        <v>973</v>
      </c>
      <c r="B11381" t="s">
        <v>974</v>
      </c>
      <c r="C11381" t="s">
        <v>975</v>
      </c>
      <c r="D11381" s="1">
        <v>42689</v>
      </c>
      <c r="E11381" s="2">
        <v>300</v>
      </c>
      <c r="G11381" t="s">
        <v>114</v>
      </c>
    </row>
    <row r="11382" spans="1:7" x14ac:dyDescent="0.25">
      <c r="A11382" t="s">
        <v>2825</v>
      </c>
      <c r="B11382" t="s">
        <v>2826</v>
      </c>
      <c r="C11382" t="s">
        <v>2827</v>
      </c>
      <c r="D11382" s="1">
        <v>42689</v>
      </c>
      <c r="E11382" s="2">
        <v>25</v>
      </c>
      <c r="F11382" t="s">
        <v>2828</v>
      </c>
      <c r="G11382" t="s">
        <v>471</v>
      </c>
    </row>
    <row r="11383" spans="1:7" x14ac:dyDescent="0.25">
      <c r="A11383" t="s">
        <v>2634</v>
      </c>
      <c r="B11383" t="s">
        <v>2635</v>
      </c>
      <c r="C11383" t="s">
        <v>2636</v>
      </c>
      <c r="D11383" s="1">
        <v>42689</v>
      </c>
      <c r="E11383" s="2">
        <v>184</v>
      </c>
      <c r="F11383" t="s">
        <v>2637</v>
      </c>
      <c r="G11383" t="s">
        <v>3761</v>
      </c>
    </row>
    <row r="11384" spans="1:7" x14ac:dyDescent="0.25">
      <c r="A11384" t="s">
        <v>2634</v>
      </c>
      <c r="B11384" t="s">
        <v>2635</v>
      </c>
      <c r="C11384" t="s">
        <v>2636</v>
      </c>
      <c r="D11384" s="1">
        <v>42689</v>
      </c>
      <c r="E11384" s="2">
        <v>184</v>
      </c>
      <c r="F11384" t="s">
        <v>2639</v>
      </c>
      <c r="G11384" t="s">
        <v>3761</v>
      </c>
    </row>
    <row r="11385" spans="1:7" x14ac:dyDescent="0.25">
      <c r="A11385" t="s">
        <v>2634</v>
      </c>
      <c r="B11385" t="s">
        <v>2635</v>
      </c>
      <c r="C11385" t="s">
        <v>2636</v>
      </c>
      <c r="D11385" s="1">
        <v>42689</v>
      </c>
      <c r="E11385" s="2">
        <v>184</v>
      </c>
      <c r="F11385" t="s">
        <v>2639</v>
      </c>
      <c r="G11385" t="s">
        <v>3761</v>
      </c>
    </row>
    <row r="11386" spans="1:7" x14ac:dyDescent="0.25">
      <c r="A11386" t="s">
        <v>2817</v>
      </c>
      <c r="B11386" t="s">
        <v>2818</v>
      </c>
      <c r="C11386" t="s">
        <v>2528</v>
      </c>
      <c r="D11386" s="1">
        <v>42689</v>
      </c>
      <c r="E11386" s="2">
        <v>35</v>
      </c>
      <c r="F11386" t="s">
        <v>2819</v>
      </c>
      <c r="G11386" t="s">
        <v>471</v>
      </c>
    </row>
    <row r="11387" spans="1:7" x14ac:dyDescent="0.25">
      <c r="A11387" t="s">
        <v>2817</v>
      </c>
      <c r="B11387" t="s">
        <v>2818</v>
      </c>
      <c r="C11387" t="s">
        <v>2528</v>
      </c>
      <c r="D11387" s="1">
        <v>42689</v>
      </c>
      <c r="E11387" s="2">
        <v>35</v>
      </c>
      <c r="F11387" t="s">
        <v>2819</v>
      </c>
      <c r="G11387" t="s">
        <v>471</v>
      </c>
    </row>
    <row r="11388" spans="1:7" x14ac:dyDescent="0.25">
      <c r="A11388" t="s">
        <v>2817</v>
      </c>
      <c r="B11388" t="s">
        <v>2818</v>
      </c>
      <c r="C11388" t="s">
        <v>2528</v>
      </c>
      <c r="D11388" s="1">
        <v>42689</v>
      </c>
      <c r="E11388" s="2">
        <v>35</v>
      </c>
      <c r="F11388" t="s">
        <v>2820</v>
      </c>
      <c r="G11388" t="s">
        <v>471</v>
      </c>
    </row>
    <row r="11389" spans="1:7" x14ac:dyDescent="0.25">
      <c r="A11389" t="s">
        <v>3247</v>
      </c>
      <c r="B11389" t="s">
        <v>3248</v>
      </c>
      <c r="C11389" t="s">
        <v>3249</v>
      </c>
      <c r="D11389" s="1">
        <v>42689</v>
      </c>
      <c r="E11389" s="2">
        <v>35</v>
      </c>
      <c r="F11389" t="s">
        <v>3250</v>
      </c>
      <c r="G11389" t="s">
        <v>471</v>
      </c>
    </row>
    <row r="11390" spans="1:7" x14ac:dyDescent="0.25">
      <c r="A11390" t="s">
        <v>954</v>
      </c>
      <c r="B11390" t="s">
        <v>955</v>
      </c>
      <c r="C11390" t="s">
        <v>956</v>
      </c>
      <c r="D11390" s="1">
        <v>42689</v>
      </c>
      <c r="E11390" s="2">
        <v>5000</v>
      </c>
      <c r="G11390" t="s">
        <v>522</v>
      </c>
    </row>
    <row r="11391" spans="1:7" x14ac:dyDescent="0.25">
      <c r="A11391" t="s">
        <v>1356</v>
      </c>
      <c r="B11391" t="s">
        <v>307</v>
      </c>
      <c r="C11391" t="s">
        <v>1357</v>
      </c>
      <c r="D11391" s="1">
        <v>42689</v>
      </c>
      <c r="E11391" s="2">
        <v>35</v>
      </c>
      <c r="F11391" t="s">
        <v>1358</v>
      </c>
      <c r="G11391" t="s">
        <v>471</v>
      </c>
    </row>
    <row r="11392" spans="1:7" x14ac:dyDescent="0.25">
      <c r="A11392" t="s">
        <v>671</v>
      </c>
      <c r="B11392" t="s">
        <v>672</v>
      </c>
      <c r="C11392" t="s">
        <v>673</v>
      </c>
      <c r="D11392" s="1">
        <v>42689</v>
      </c>
      <c r="E11392" s="2">
        <v>200</v>
      </c>
      <c r="F11392" t="s">
        <v>674</v>
      </c>
      <c r="G11392" t="s">
        <v>471</v>
      </c>
    </row>
    <row r="11393" spans="1:7" x14ac:dyDescent="0.25">
      <c r="A11393" t="s">
        <v>671</v>
      </c>
      <c r="B11393" t="s">
        <v>672</v>
      </c>
      <c r="C11393" t="s">
        <v>673</v>
      </c>
      <c r="D11393" s="1">
        <v>42689</v>
      </c>
      <c r="E11393" s="2">
        <v>200</v>
      </c>
      <c r="F11393" t="s">
        <v>675</v>
      </c>
      <c r="G11393" t="s">
        <v>471</v>
      </c>
    </row>
    <row r="11394" spans="1:7" x14ac:dyDescent="0.25">
      <c r="A11394" t="s">
        <v>2584</v>
      </c>
      <c r="B11394" t="s">
        <v>2585</v>
      </c>
      <c r="C11394" t="s">
        <v>758</v>
      </c>
      <c r="D11394" s="1">
        <v>42689</v>
      </c>
      <c r="E11394" s="2">
        <v>75</v>
      </c>
      <c r="F11394" t="s">
        <v>2586</v>
      </c>
      <c r="G11394" t="s">
        <v>114</v>
      </c>
    </row>
    <row r="11395" spans="1:7" x14ac:dyDescent="0.25">
      <c r="A11395" t="s">
        <v>3762</v>
      </c>
      <c r="B11395" t="s">
        <v>3763</v>
      </c>
      <c r="C11395" t="s">
        <v>3764</v>
      </c>
      <c r="D11395" s="1">
        <v>42689</v>
      </c>
      <c r="E11395" s="2">
        <v>20</v>
      </c>
      <c r="G11395" t="s">
        <v>2456</v>
      </c>
    </row>
    <row r="11396" spans="1:7" x14ac:dyDescent="0.25">
      <c r="A11396" t="s">
        <v>1091</v>
      </c>
      <c r="B11396" t="s">
        <v>1092</v>
      </c>
      <c r="C11396" t="s">
        <v>157</v>
      </c>
      <c r="D11396" s="1">
        <v>42689</v>
      </c>
      <c r="E11396" s="2">
        <v>35</v>
      </c>
      <c r="F11396" t="s">
        <v>1093</v>
      </c>
      <c r="G11396" t="s">
        <v>471</v>
      </c>
    </row>
    <row r="11397" spans="1:7" x14ac:dyDescent="0.25">
      <c r="A11397" t="s">
        <v>1091</v>
      </c>
      <c r="B11397" t="s">
        <v>1092</v>
      </c>
      <c r="C11397" t="s">
        <v>157</v>
      </c>
      <c r="D11397" s="1">
        <v>42689</v>
      </c>
      <c r="E11397" s="2">
        <v>35</v>
      </c>
      <c r="F11397" t="s">
        <v>1093</v>
      </c>
      <c r="G11397" t="s">
        <v>471</v>
      </c>
    </row>
    <row r="11398" spans="1:7" x14ac:dyDescent="0.25">
      <c r="A11398" t="s">
        <v>1091</v>
      </c>
      <c r="B11398" t="s">
        <v>1092</v>
      </c>
      <c r="C11398" t="s">
        <v>157</v>
      </c>
      <c r="D11398" s="1">
        <v>42689</v>
      </c>
      <c r="E11398" s="2">
        <v>35</v>
      </c>
      <c r="F11398" t="s">
        <v>1094</v>
      </c>
      <c r="G11398" t="s">
        <v>471</v>
      </c>
    </row>
    <row r="11399" spans="1:7" x14ac:dyDescent="0.25">
      <c r="A11399" t="s">
        <v>195</v>
      </c>
      <c r="B11399" t="s">
        <v>196</v>
      </c>
      <c r="C11399" t="s">
        <v>197</v>
      </c>
      <c r="D11399" s="1">
        <v>42689</v>
      </c>
      <c r="E11399" s="2">
        <v>1000</v>
      </c>
      <c r="F11399" t="s">
        <v>198</v>
      </c>
      <c r="G11399" t="s">
        <v>34</v>
      </c>
    </row>
    <row r="11400" spans="1:7" x14ac:dyDescent="0.25">
      <c r="A11400" t="s">
        <v>195</v>
      </c>
      <c r="B11400" t="s">
        <v>196</v>
      </c>
      <c r="C11400" t="s">
        <v>197</v>
      </c>
      <c r="D11400" s="1">
        <v>42689</v>
      </c>
      <c r="E11400" s="2">
        <v>1000</v>
      </c>
      <c r="F11400" t="s">
        <v>198</v>
      </c>
      <c r="G11400" t="s">
        <v>938</v>
      </c>
    </row>
    <row r="11401" spans="1:7" x14ac:dyDescent="0.25">
      <c r="A11401" t="s">
        <v>3765</v>
      </c>
      <c r="B11401" t="s">
        <v>3766</v>
      </c>
      <c r="C11401" t="s">
        <v>3767</v>
      </c>
      <c r="D11401" s="1">
        <v>42689</v>
      </c>
      <c r="E11401" s="2">
        <v>10</v>
      </c>
      <c r="G11401" t="s">
        <v>2456</v>
      </c>
    </row>
    <row r="11402" spans="1:7" x14ac:dyDescent="0.25">
      <c r="A11402" t="s">
        <v>1499</v>
      </c>
      <c r="B11402" t="s">
        <v>1500</v>
      </c>
      <c r="C11402" t="s">
        <v>1501</v>
      </c>
      <c r="D11402" s="1">
        <v>42689</v>
      </c>
      <c r="E11402" s="2">
        <v>35</v>
      </c>
      <c r="F11402" t="s">
        <v>1502</v>
      </c>
      <c r="G11402" t="s">
        <v>471</v>
      </c>
    </row>
    <row r="11403" spans="1:7" x14ac:dyDescent="0.25">
      <c r="A11403" t="s">
        <v>1499</v>
      </c>
      <c r="B11403" t="s">
        <v>1500</v>
      </c>
      <c r="C11403" t="s">
        <v>1501</v>
      </c>
      <c r="D11403" s="1">
        <v>42689</v>
      </c>
      <c r="E11403" s="2">
        <v>35</v>
      </c>
      <c r="F11403" t="s">
        <v>1503</v>
      </c>
      <c r="G11403" t="s">
        <v>471</v>
      </c>
    </row>
    <row r="11404" spans="1:7" x14ac:dyDescent="0.25">
      <c r="A11404" t="s">
        <v>2753</v>
      </c>
      <c r="B11404" t="s">
        <v>740</v>
      </c>
      <c r="C11404" t="s">
        <v>2754</v>
      </c>
      <c r="D11404" s="1">
        <v>42689</v>
      </c>
      <c r="E11404" s="2">
        <v>35</v>
      </c>
      <c r="F11404" t="s">
        <v>2755</v>
      </c>
      <c r="G11404" t="s">
        <v>471</v>
      </c>
    </row>
    <row r="11405" spans="1:7" x14ac:dyDescent="0.25">
      <c r="A11405" t="s">
        <v>2753</v>
      </c>
      <c r="B11405" t="s">
        <v>740</v>
      </c>
      <c r="C11405" t="s">
        <v>2754</v>
      </c>
      <c r="D11405" s="1">
        <v>42689</v>
      </c>
      <c r="E11405" s="2">
        <v>35</v>
      </c>
      <c r="F11405" t="s">
        <v>2756</v>
      </c>
      <c r="G11405" t="s">
        <v>471</v>
      </c>
    </row>
    <row r="11406" spans="1:7" x14ac:dyDescent="0.25">
      <c r="A11406" t="s">
        <v>2753</v>
      </c>
      <c r="B11406" t="s">
        <v>740</v>
      </c>
      <c r="C11406" t="s">
        <v>2754</v>
      </c>
      <c r="D11406" s="1">
        <v>42689</v>
      </c>
      <c r="E11406" s="2">
        <v>35</v>
      </c>
      <c r="F11406" t="s">
        <v>2757</v>
      </c>
      <c r="G11406" t="s">
        <v>471</v>
      </c>
    </row>
    <row r="11407" spans="1:7" x14ac:dyDescent="0.25">
      <c r="A11407" t="s">
        <v>1095</v>
      </c>
      <c r="B11407" t="s">
        <v>1096</v>
      </c>
      <c r="C11407" t="s">
        <v>1097</v>
      </c>
      <c r="D11407" s="1">
        <v>42689</v>
      </c>
      <c r="E11407" s="2">
        <v>25</v>
      </c>
      <c r="F11407" t="s">
        <v>1098</v>
      </c>
      <c r="G11407" t="s">
        <v>471</v>
      </c>
    </row>
    <row r="11408" spans="1:7" x14ac:dyDescent="0.25">
      <c r="A11408" t="s">
        <v>1095</v>
      </c>
      <c r="B11408" t="s">
        <v>1096</v>
      </c>
      <c r="C11408" t="s">
        <v>1097</v>
      </c>
      <c r="D11408" s="1">
        <v>42689</v>
      </c>
      <c r="E11408" s="2">
        <v>25</v>
      </c>
      <c r="F11408" t="s">
        <v>1099</v>
      </c>
      <c r="G11408" t="s">
        <v>471</v>
      </c>
    </row>
    <row r="11409" spans="1:7" x14ac:dyDescent="0.25">
      <c r="A11409" t="s">
        <v>1095</v>
      </c>
      <c r="B11409" t="s">
        <v>1096</v>
      </c>
      <c r="C11409" t="s">
        <v>1097</v>
      </c>
      <c r="D11409" s="1">
        <v>42689</v>
      </c>
      <c r="E11409" s="2">
        <v>25</v>
      </c>
      <c r="F11409" t="s">
        <v>1099</v>
      </c>
      <c r="G11409" t="s">
        <v>471</v>
      </c>
    </row>
    <row r="11410" spans="1:7" x14ac:dyDescent="0.25">
      <c r="A11410" t="s">
        <v>1095</v>
      </c>
      <c r="B11410" t="s">
        <v>1096</v>
      </c>
      <c r="C11410" t="s">
        <v>1097</v>
      </c>
      <c r="D11410" s="1">
        <v>42689</v>
      </c>
      <c r="E11410" s="2">
        <v>25</v>
      </c>
      <c r="F11410" t="s">
        <v>1099</v>
      </c>
      <c r="G11410" t="s">
        <v>471</v>
      </c>
    </row>
    <row r="11411" spans="1:7" x14ac:dyDescent="0.25">
      <c r="A11411" t="s">
        <v>3768</v>
      </c>
      <c r="B11411" t="s">
        <v>3769</v>
      </c>
      <c r="C11411" t="s">
        <v>3770</v>
      </c>
      <c r="D11411" s="1">
        <v>42689</v>
      </c>
      <c r="E11411" s="2">
        <v>1000</v>
      </c>
      <c r="F11411" t="s">
        <v>2390</v>
      </c>
      <c r="G11411" t="s">
        <v>34</v>
      </c>
    </row>
    <row r="11412" spans="1:7" x14ac:dyDescent="0.25">
      <c r="A11412" t="s">
        <v>3771</v>
      </c>
      <c r="B11412" t="s">
        <v>3041</v>
      </c>
      <c r="C11412" t="s">
        <v>318</v>
      </c>
      <c r="D11412" s="1">
        <v>42689</v>
      </c>
      <c r="E11412" s="2">
        <v>50</v>
      </c>
      <c r="F11412" t="s">
        <v>3772</v>
      </c>
      <c r="G11412" t="s">
        <v>2456</v>
      </c>
    </row>
    <row r="11413" spans="1:7" x14ac:dyDescent="0.25">
      <c r="A11413" t="s">
        <v>538</v>
      </c>
      <c r="B11413" t="s">
        <v>539</v>
      </c>
      <c r="C11413" t="s">
        <v>540</v>
      </c>
      <c r="D11413" s="1">
        <v>42689</v>
      </c>
      <c r="E11413" s="2">
        <v>35</v>
      </c>
      <c r="F11413" t="s">
        <v>541</v>
      </c>
      <c r="G11413" t="s">
        <v>471</v>
      </c>
    </row>
    <row r="11414" spans="1:7" x14ac:dyDescent="0.25">
      <c r="A11414" t="s">
        <v>1704</v>
      </c>
      <c r="B11414" t="s">
        <v>1705</v>
      </c>
      <c r="C11414" t="s">
        <v>1706</v>
      </c>
      <c r="D11414" s="1">
        <v>42689</v>
      </c>
      <c r="E11414" s="2">
        <v>83.33</v>
      </c>
      <c r="G11414" t="s">
        <v>34</v>
      </c>
    </row>
    <row r="11415" spans="1:7" x14ac:dyDescent="0.25">
      <c r="A11415" t="s">
        <v>1743</v>
      </c>
      <c r="B11415" t="s">
        <v>1744</v>
      </c>
      <c r="C11415" t="s">
        <v>1745</v>
      </c>
      <c r="D11415" s="1">
        <v>42689</v>
      </c>
      <c r="E11415" s="2">
        <v>100</v>
      </c>
      <c r="F11415" t="s">
        <v>1746</v>
      </c>
      <c r="G11415" t="s">
        <v>34</v>
      </c>
    </row>
    <row r="11416" spans="1:7" x14ac:dyDescent="0.25">
      <c r="A11416" t="s">
        <v>3773</v>
      </c>
      <c r="B11416" t="s">
        <v>3774</v>
      </c>
      <c r="C11416" t="s">
        <v>3775</v>
      </c>
      <c r="D11416" s="1">
        <v>42689</v>
      </c>
      <c r="E11416" s="2">
        <v>60</v>
      </c>
      <c r="F11416" t="s">
        <v>3776</v>
      </c>
      <c r="G11416" t="s">
        <v>471</v>
      </c>
    </row>
    <row r="11417" spans="1:7" x14ac:dyDescent="0.25">
      <c r="A11417" t="s">
        <v>3773</v>
      </c>
      <c r="B11417" t="s">
        <v>3774</v>
      </c>
      <c r="C11417" t="s">
        <v>3775</v>
      </c>
      <c r="D11417" s="1">
        <v>42689</v>
      </c>
      <c r="E11417" s="2">
        <v>60</v>
      </c>
      <c r="F11417" t="s">
        <v>3777</v>
      </c>
      <c r="G11417" t="s">
        <v>471</v>
      </c>
    </row>
    <row r="11418" spans="1:7" x14ac:dyDescent="0.25">
      <c r="A11418" t="s">
        <v>3773</v>
      </c>
      <c r="B11418" t="s">
        <v>3774</v>
      </c>
      <c r="C11418" t="s">
        <v>3775</v>
      </c>
      <c r="D11418" s="1">
        <v>42689</v>
      </c>
      <c r="E11418" s="2">
        <v>60</v>
      </c>
      <c r="F11418" t="s">
        <v>3778</v>
      </c>
      <c r="G11418" t="s">
        <v>471</v>
      </c>
    </row>
    <row r="11419" spans="1:7" x14ac:dyDescent="0.25">
      <c r="A11419" t="s">
        <v>1539</v>
      </c>
      <c r="B11419" t="s">
        <v>1540</v>
      </c>
      <c r="C11419" t="s">
        <v>1540</v>
      </c>
      <c r="D11419" s="1">
        <v>42689</v>
      </c>
      <c r="E11419" s="2">
        <v>405</v>
      </c>
      <c r="G11419" t="s">
        <v>2456</v>
      </c>
    </row>
    <row r="11420" spans="1:7" x14ac:dyDescent="0.25">
      <c r="A11420" t="s">
        <v>328</v>
      </c>
      <c r="B11420" t="s">
        <v>329</v>
      </c>
      <c r="C11420" t="s">
        <v>330</v>
      </c>
      <c r="D11420" s="1">
        <v>42689</v>
      </c>
      <c r="E11420" s="2">
        <v>100</v>
      </c>
      <c r="F11420" t="s">
        <v>331</v>
      </c>
      <c r="G11420" t="s">
        <v>471</v>
      </c>
    </row>
    <row r="11421" spans="1:7" x14ac:dyDescent="0.25">
      <c r="A11421" t="s">
        <v>328</v>
      </c>
      <c r="B11421" t="s">
        <v>329</v>
      </c>
      <c r="C11421" t="s">
        <v>330</v>
      </c>
      <c r="D11421" s="1">
        <v>42689</v>
      </c>
      <c r="E11421" s="2">
        <v>100</v>
      </c>
      <c r="F11421" t="s">
        <v>332</v>
      </c>
      <c r="G11421" t="s">
        <v>471</v>
      </c>
    </row>
    <row r="11422" spans="1:7" x14ac:dyDescent="0.25">
      <c r="A11422" t="s">
        <v>457</v>
      </c>
      <c r="B11422" t="s">
        <v>458</v>
      </c>
      <c r="C11422" t="s">
        <v>459</v>
      </c>
      <c r="D11422" s="1">
        <v>42689</v>
      </c>
      <c r="E11422" s="2">
        <v>500</v>
      </c>
      <c r="F11422" t="s">
        <v>460</v>
      </c>
      <c r="G11422" t="s">
        <v>97</v>
      </c>
    </row>
    <row r="11423" spans="1:7" x14ac:dyDescent="0.25">
      <c r="A11423" t="s">
        <v>457</v>
      </c>
      <c r="B11423" t="s">
        <v>458</v>
      </c>
      <c r="C11423" t="s">
        <v>459</v>
      </c>
      <c r="D11423" s="1">
        <v>42689</v>
      </c>
      <c r="E11423" s="2">
        <v>500</v>
      </c>
      <c r="F11423" t="s">
        <v>461</v>
      </c>
      <c r="G11423" t="s">
        <v>97</v>
      </c>
    </row>
    <row r="11424" spans="1:7" x14ac:dyDescent="0.25">
      <c r="A11424" t="s">
        <v>626</v>
      </c>
      <c r="B11424" t="s">
        <v>242</v>
      </c>
      <c r="C11424" t="s">
        <v>627</v>
      </c>
      <c r="D11424" s="1">
        <v>42689</v>
      </c>
      <c r="E11424" s="2">
        <v>35</v>
      </c>
      <c r="F11424" t="s">
        <v>628</v>
      </c>
      <c r="G11424" t="s">
        <v>471</v>
      </c>
    </row>
    <row r="11425" spans="1:7" x14ac:dyDescent="0.25">
      <c r="A11425" t="s">
        <v>2094</v>
      </c>
      <c r="B11425" t="s">
        <v>2095</v>
      </c>
      <c r="C11425" t="s">
        <v>2096</v>
      </c>
      <c r="D11425" s="1">
        <v>42689</v>
      </c>
      <c r="E11425" s="2">
        <v>200</v>
      </c>
      <c r="G11425" t="s">
        <v>2199</v>
      </c>
    </row>
    <row r="11426" spans="1:7" x14ac:dyDescent="0.25">
      <c r="A11426" t="s">
        <v>3779</v>
      </c>
      <c r="B11426" t="s">
        <v>580</v>
      </c>
      <c r="C11426" t="s">
        <v>3780</v>
      </c>
      <c r="D11426" s="1">
        <v>42689</v>
      </c>
      <c r="E11426" s="2">
        <v>35</v>
      </c>
      <c r="F11426" t="s">
        <v>3781</v>
      </c>
      <c r="G11426" t="s">
        <v>471</v>
      </c>
    </row>
    <row r="11427" spans="1:7" x14ac:dyDescent="0.25">
      <c r="A11427" t="s">
        <v>235</v>
      </c>
      <c r="B11427" t="s">
        <v>236</v>
      </c>
      <c r="C11427" t="s">
        <v>237</v>
      </c>
      <c r="D11427" s="1">
        <v>42689</v>
      </c>
      <c r="E11427" s="2">
        <v>100</v>
      </c>
      <c r="F11427" t="s">
        <v>238</v>
      </c>
      <c r="G11427" t="s">
        <v>471</v>
      </c>
    </row>
    <row r="11428" spans="1:7" x14ac:dyDescent="0.25">
      <c r="A11428" t="s">
        <v>235</v>
      </c>
      <c r="B11428" t="s">
        <v>236</v>
      </c>
      <c r="C11428" t="s">
        <v>237</v>
      </c>
      <c r="D11428" s="1">
        <v>42689</v>
      </c>
      <c r="E11428" s="2">
        <v>100</v>
      </c>
      <c r="F11428" t="s">
        <v>239</v>
      </c>
      <c r="G11428" t="s">
        <v>471</v>
      </c>
    </row>
    <row r="11429" spans="1:7" x14ac:dyDescent="0.25">
      <c r="A11429" t="s">
        <v>3782</v>
      </c>
      <c r="B11429" t="s">
        <v>774</v>
      </c>
      <c r="C11429" t="s">
        <v>3783</v>
      </c>
      <c r="D11429" s="1">
        <v>42689</v>
      </c>
      <c r="E11429" s="2">
        <v>100</v>
      </c>
      <c r="G11429" t="s">
        <v>2456</v>
      </c>
    </row>
    <row r="11430" spans="1:7" x14ac:dyDescent="0.25">
      <c r="A11430" t="s">
        <v>636</v>
      </c>
      <c r="B11430" t="s">
        <v>637</v>
      </c>
      <c r="C11430" t="s">
        <v>638</v>
      </c>
      <c r="D11430" s="1">
        <v>42689</v>
      </c>
      <c r="E11430" s="2">
        <v>40</v>
      </c>
      <c r="F11430" t="s">
        <v>639</v>
      </c>
      <c r="G11430" t="s">
        <v>471</v>
      </c>
    </row>
    <row r="11431" spans="1:7" x14ac:dyDescent="0.25">
      <c r="A11431" t="s">
        <v>7</v>
      </c>
      <c r="B11431" t="s">
        <v>8</v>
      </c>
      <c r="D11431" s="1">
        <v>42689</v>
      </c>
      <c r="E11431" s="2">
        <v>122</v>
      </c>
      <c r="G11431" t="s">
        <v>9</v>
      </c>
    </row>
    <row r="11432" spans="1:7" x14ac:dyDescent="0.25">
      <c r="A11432" t="s">
        <v>402</v>
      </c>
      <c r="B11432" t="s">
        <v>403</v>
      </c>
      <c r="D11432" s="1">
        <v>42689</v>
      </c>
      <c r="E11432" s="2">
        <v>5000</v>
      </c>
      <c r="F11432" t="s">
        <v>404</v>
      </c>
      <c r="G11432" t="s">
        <v>888</v>
      </c>
    </row>
    <row r="11433" spans="1:7" x14ac:dyDescent="0.25">
      <c r="A11433" t="s">
        <v>1293</v>
      </c>
      <c r="B11433" t="s">
        <v>1294</v>
      </c>
      <c r="D11433" s="1">
        <v>42689</v>
      </c>
      <c r="E11433" s="2">
        <v>3000</v>
      </c>
      <c r="F11433" t="s">
        <v>1295</v>
      </c>
      <c r="G11433" t="s">
        <v>781</v>
      </c>
    </row>
    <row r="11434" spans="1:7" x14ac:dyDescent="0.25">
      <c r="A11434" t="s">
        <v>2863</v>
      </c>
      <c r="B11434" t="s">
        <v>2864</v>
      </c>
      <c r="D11434" s="1">
        <v>42689</v>
      </c>
      <c r="E11434" s="2">
        <v>60000</v>
      </c>
      <c r="G11434" t="s">
        <v>2865</v>
      </c>
    </row>
    <row r="11435" spans="1:7" x14ac:dyDescent="0.25">
      <c r="A11435" t="s">
        <v>68</v>
      </c>
      <c r="B11435" t="s">
        <v>69</v>
      </c>
      <c r="D11435" s="1">
        <v>42689</v>
      </c>
      <c r="E11435" s="2">
        <v>7000</v>
      </c>
      <c r="G11435" t="s">
        <v>1283</v>
      </c>
    </row>
    <row r="11436" spans="1:7" x14ac:dyDescent="0.25">
      <c r="A11436" t="s">
        <v>3651</v>
      </c>
      <c r="B11436" t="s">
        <v>3652</v>
      </c>
      <c r="D11436" s="1">
        <v>42689</v>
      </c>
      <c r="E11436" s="2">
        <v>83.34</v>
      </c>
      <c r="F11436" t="s">
        <v>3653</v>
      </c>
      <c r="G11436" t="s">
        <v>34</v>
      </c>
    </row>
    <row r="11437" spans="1:7" x14ac:dyDescent="0.25">
      <c r="A11437" t="s">
        <v>3784</v>
      </c>
      <c r="B11437" t="s">
        <v>3785</v>
      </c>
      <c r="D11437" s="1">
        <v>42689</v>
      </c>
      <c r="E11437" s="2">
        <v>1000</v>
      </c>
      <c r="F11437" t="s">
        <v>3786</v>
      </c>
      <c r="G11437" t="s">
        <v>34</v>
      </c>
    </row>
    <row r="11438" spans="1:7" x14ac:dyDescent="0.25">
      <c r="A11438" t="s">
        <v>2473</v>
      </c>
      <c r="B11438" t="s">
        <v>2474</v>
      </c>
      <c r="D11438" s="1">
        <v>42689</v>
      </c>
      <c r="E11438" s="2">
        <v>5000</v>
      </c>
      <c r="G11438" t="s">
        <v>3613</v>
      </c>
    </row>
    <row r="11439" spans="1:7" x14ac:dyDescent="0.25">
      <c r="A11439" t="s">
        <v>3658</v>
      </c>
      <c r="B11439" t="s">
        <v>3659</v>
      </c>
      <c r="C11439" t="s">
        <v>3660</v>
      </c>
      <c r="D11439" s="1">
        <v>42694</v>
      </c>
      <c r="E11439" s="2">
        <v>83.34</v>
      </c>
      <c r="F11439" t="s">
        <v>3661</v>
      </c>
      <c r="G11439" t="s">
        <v>34</v>
      </c>
    </row>
    <row r="11440" spans="1:7" x14ac:dyDescent="0.25">
      <c r="A11440" t="s">
        <v>1017</v>
      </c>
      <c r="B11440" t="s">
        <v>200</v>
      </c>
      <c r="C11440" t="s">
        <v>1018</v>
      </c>
      <c r="D11440" s="1">
        <v>42711</v>
      </c>
      <c r="E11440" s="2">
        <v>1000</v>
      </c>
      <c r="F11440" t="s">
        <v>1019</v>
      </c>
      <c r="G11440" t="s">
        <v>1020</v>
      </c>
    </row>
    <row r="11441" spans="1:7" x14ac:dyDescent="0.25">
      <c r="A11441" t="s">
        <v>868</v>
      </c>
      <c r="B11441" t="s">
        <v>200</v>
      </c>
      <c r="C11441" t="s">
        <v>631</v>
      </c>
      <c r="D11441" s="1">
        <v>42711</v>
      </c>
      <c r="E11441" s="2">
        <v>2500</v>
      </c>
      <c r="F11441" t="s">
        <v>869</v>
      </c>
      <c r="G11441" t="s">
        <v>870</v>
      </c>
    </row>
    <row r="11442" spans="1:7" x14ac:dyDescent="0.25">
      <c r="A11442" t="s">
        <v>2226</v>
      </c>
      <c r="B11442" t="s">
        <v>2227</v>
      </c>
      <c r="C11442" t="s">
        <v>1737</v>
      </c>
      <c r="D11442" s="1">
        <v>42711</v>
      </c>
      <c r="E11442" s="2">
        <v>2300</v>
      </c>
      <c r="G11442" t="s">
        <v>3787</v>
      </c>
    </row>
    <row r="11443" spans="1:7" x14ac:dyDescent="0.25">
      <c r="A11443" t="s">
        <v>727</v>
      </c>
      <c r="B11443" t="s">
        <v>728</v>
      </c>
      <c r="C11443" t="s">
        <v>729</v>
      </c>
      <c r="D11443" s="1">
        <v>42711</v>
      </c>
      <c r="E11443" s="2">
        <v>1000</v>
      </c>
      <c r="F11443" t="s">
        <v>730</v>
      </c>
      <c r="G11443" t="s">
        <v>34</v>
      </c>
    </row>
    <row r="11444" spans="1:7" x14ac:dyDescent="0.25">
      <c r="A11444" t="s">
        <v>782</v>
      </c>
      <c r="B11444" t="s">
        <v>783</v>
      </c>
      <c r="C11444" t="s">
        <v>144</v>
      </c>
      <c r="D11444" s="1">
        <v>42711</v>
      </c>
      <c r="E11444" s="2">
        <v>500</v>
      </c>
      <c r="F11444" t="s">
        <v>784</v>
      </c>
      <c r="G11444" t="s">
        <v>785</v>
      </c>
    </row>
    <row r="11445" spans="1:7" x14ac:dyDescent="0.25">
      <c r="A11445" t="s">
        <v>1141</v>
      </c>
      <c r="B11445" t="s">
        <v>1142</v>
      </c>
      <c r="C11445" t="s">
        <v>1143</v>
      </c>
      <c r="D11445" s="1">
        <v>42711</v>
      </c>
      <c r="E11445" s="2">
        <v>400</v>
      </c>
      <c r="F11445" t="s">
        <v>1144</v>
      </c>
      <c r="G11445" t="s">
        <v>282</v>
      </c>
    </row>
    <row r="11446" spans="1:7" x14ac:dyDescent="0.25">
      <c r="A11446" t="s">
        <v>931</v>
      </c>
      <c r="B11446" t="s">
        <v>932</v>
      </c>
      <c r="C11446" t="s">
        <v>933</v>
      </c>
      <c r="D11446" s="1">
        <v>42711</v>
      </c>
      <c r="E11446" s="2">
        <v>2000</v>
      </c>
      <c r="G11446" t="s">
        <v>67</v>
      </c>
    </row>
    <row r="11447" spans="1:7" x14ac:dyDescent="0.25">
      <c r="A11447" t="s">
        <v>1985</v>
      </c>
      <c r="B11447" t="s">
        <v>1986</v>
      </c>
      <c r="C11447" t="s">
        <v>1987</v>
      </c>
      <c r="D11447" s="1">
        <v>42711</v>
      </c>
      <c r="E11447" s="2">
        <v>500</v>
      </c>
      <c r="F11447" t="s">
        <v>1988</v>
      </c>
      <c r="G11447" t="s">
        <v>341</v>
      </c>
    </row>
    <row r="11448" spans="1:7" x14ac:dyDescent="0.25">
      <c r="A11448" t="s">
        <v>388</v>
      </c>
      <c r="B11448" t="s">
        <v>389</v>
      </c>
      <c r="D11448" s="1">
        <v>42711</v>
      </c>
      <c r="E11448" s="2">
        <v>1000</v>
      </c>
      <c r="G11448" t="s">
        <v>1268</v>
      </c>
    </row>
    <row r="11449" spans="1:7" x14ac:dyDescent="0.25">
      <c r="A11449" t="s">
        <v>800</v>
      </c>
      <c r="B11449" t="s">
        <v>801</v>
      </c>
      <c r="C11449" t="s">
        <v>802</v>
      </c>
      <c r="D11449" s="1">
        <v>42711</v>
      </c>
      <c r="E11449" s="2">
        <v>100</v>
      </c>
      <c r="F11449" t="s">
        <v>803</v>
      </c>
      <c r="G11449" t="s">
        <v>3613</v>
      </c>
    </row>
    <row r="11450" spans="1:7" x14ac:dyDescent="0.25">
      <c r="A11450" t="s">
        <v>800</v>
      </c>
      <c r="B11450" t="s">
        <v>801</v>
      </c>
      <c r="C11450" t="s">
        <v>802</v>
      </c>
      <c r="D11450" s="1">
        <v>42711</v>
      </c>
      <c r="E11450" s="2">
        <v>100</v>
      </c>
      <c r="F11450" t="s">
        <v>803</v>
      </c>
      <c r="G11450" t="s">
        <v>3613</v>
      </c>
    </row>
    <row r="11451" spans="1:7" x14ac:dyDescent="0.25">
      <c r="A11451" t="s">
        <v>2659</v>
      </c>
      <c r="B11451" t="s">
        <v>2660</v>
      </c>
      <c r="C11451" t="s">
        <v>2661</v>
      </c>
      <c r="D11451" s="1">
        <v>42711</v>
      </c>
      <c r="E11451" s="2">
        <v>500</v>
      </c>
      <c r="F11451" t="s">
        <v>2662</v>
      </c>
      <c r="G11451" t="s">
        <v>1440</v>
      </c>
    </row>
    <row r="11452" spans="1:7" x14ac:dyDescent="0.25">
      <c r="A11452" t="s">
        <v>482</v>
      </c>
      <c r="B11452" t="s">
        <v>483</v>
      </c>
      <c r="C11452" t="s">
        <v>484</v>
      </c>
      <c r="D11452" s="1">
        <v>42711</v>
      </c>
      <c r="E11452" s="2">
        <v>125</v>
      </c>
      <c r="F11452" t="s">
        <v>485</v>
      </c>
      <c r="G11452" t="s">
        <v>2271</v>
      </c>
    </row>
    <row r="11453" spans="1:7" x14ac:dyDescent="0.25">
      <c r="A11453" t="s">
        <v>221</v>
      </c>
      <c r="B11453" t="s">
        <v>222</v>
      </c>
      <c r="C11453" t="s">
        <v>223</v>
      </c>
      <c r="D11453" s="1">
        <v>42711</v>
      </c>
      <c r="E11453" s="2">
        <v>1000</v>
      </c>
      <c r="F11453" t="s">
        <v>224</v>
      </c>
      <c r="G11453" t="s">
        <v>1519</v>
      </c>
    </row>
    <row r="11454" spans="1:7" x14ac:dyDescent="0.25">
      <c r="A11454" t="s">
        <v>462</v>
      </c>
      <c r="B11454" t="s">
        <v>463</v>
      </c>
      <c r="C11454" t="s">
        <v>464</v>
      </c>
      <c r="D11454" s="1">
        <v>42712</v>
      </c>
      <c r="E11454" s="2">
        <v>1000</v>
      </c>
      <c r="F11454" t="s">
        <v>465</v>
      </c>
      <c r="G11454" t="s">
        <v>34</v>
      </c>
    </row>
    <row r="11455" spans="1:7" x14ac:dyDescent="0.25">
      <c r="A11455" t="s">
        <v>2134</v>
      </c>
      <c r="B11455" t="s">
        <v>2135</v>
      </c>
      <c r="C11455" t="s">
        <v>2136</v>
      </c>
      <c r="D11455" s="1">
        <v>42712</v>
      </c>
      <c r="E11455" s="2">
        <v>1000</v>
      </c>
      <c r="F11455" t="s">
        <v>2137</v>
      </c>
      <c r="G11455" t="s">
        <v>114</v>
      </c>
    </row>
    <row r="11456" spans="1:7" x14ac:dyDescent="0.25">
      <c r="A11456" t="s">
        <v>1876</v>
      </c>
      <c r="B11456" t="s">
        <v>1877</v>
      </c>
      <c r="D11456" s="1">
        <v>42712</v>
      </c>
      <c r="E11456" s="2">
        <v>1500</v>
      </c>
      <c r="F11456" t="s">
        <v>1878</v>
      </c>
      <c r="G11456" t="s">
        <v>34</v>
      </c>
    </row>
    <row r="11457" spans="1:7" x14ac:dyDescent="0.25">
      <c r="A11457" t="s">
        <v>1876</v>
      </c>
      <c r="B11457" t="s">
        <v>1877</v>
      </c>
      <c r="D11457" s="1">
        <v>42712</v>
      </c>
      <c r="E11457" s="2">
        <v>1500</v>
      </c>
      <c r="F11457" t="s">
        <v>1879</v>
      </c>
      <c r="G11457" t="s">
        <v>34</v>
      </c>
    </row>
    <row r="11458" spans="1:7" x14ac:dyDescent="0.25">
      <c r="A11458" t="s">
        <v>1643</v>
      </c>
      <c r="B11458" t="s">
        <v>1644</v>
      </c>
      <c r="D11458" s="1">
        <v>42712</v>
      </c>
      <c r="E11458" s="2">
        <v>1000</v>
      </c>
      <c r="F11458" t="s">
        <v>1645</v>
      </c>
      <c r="G11458" t="s">
        <v>1646</v>
      </c>
    </row>
    <row r="11459" spans="1:7" x14ac:dyDescent="0.25">
      <c r="A11459" t="s">
        <v>3025</v>
      </c>
      <c r="B11459" t="s">
        <v>3026</v>
      </c>
      <c r="D11459" s="1">
        <v>42712</v>
      </c>
      <c r="E11459" s="2">
        <v>150.36000000000001</v>
      </c>
      <c r="F11459" t="s">
        <v>3027</v>
      </c>
      <c r="G11459" t="s">
        <v>2199</v>
      </c>
    </row>
    <row r="11460" spans="1:7" x14ac:dyDescent="0.25">
      <c r="A11460" t="s">
        <v>3788</v>
      </c>
      <c r="B11460" t="s">
        <v>3789</v>
      </c>
      <c r="D11460" s="1">
        <v>42712</v>
      </c>
      <c r="E11460" s="2">
        <v>500</v>
      </c>
      <c r="F11460" t="s">
        <v>3790</v>
      </c>
      <c r="G11460" t="s">
        <v>3613</v>
      </c>
    </row>
    <row r="11461" spans="1:7" x14ac:dyDescent="0.25">
      <c r="A11461" t="s">
        <v>2438</v>
      </c>
      <c r="B11461" t="s">
        <v>2439</v>
      </c>
      <c r="D11461" s="1">
        <v>42712</v>
      </c>
      <c r="E11461" s="2">
        <v>1000</v>
      </c>
      <c r="F11461" t="s">
        <v>2440</v>
      </c>
      <c r="G11461" t="s">
        <v>2831</v>
      </c>
    </row>
    <row r="11462" spans="1:7" x14ac:dyDescent="0.25">
      <c r="A11462" t="s">
        <v>2885</v>
      </c>
      <c r="B11462" t="s">
        <v>2886</v>
      </c>
      <c r="C11462" t="s">
        <v>2887</v>
      </c>
      <c r="D11462" s="1">
        <v>42712</v>
      </c>
      <c r="E11462" s="2">
        <v>4000</v>
      </c>
      <c r="G11462" t="s">
        <v>2888</v>
      </c>
    </row>
    <row r="11463" spans="1:7" x14ac:dyDescent="0.25">
      <c r="A11463" t="s">
        <v>146</v>
      </c>
      <c r="B11463" t="s">
        <v>147</v>
      </c>
      <c r="C11463" t="s">
        <v>148</v>
      </c>
      <c r="D11463" s="1">
        <v>42712</v>
      </c>
      <c r="E11463" s="2">
        <v>75</v>
      </c>
      <c r="F11463" t="s">
        <v>149</v>
      </c>
      <c r="G11463" t="s">
        <v>3679</v>
      </c>
    </row>
    <row r="11464" spans="1:7" x14ac:dyDescent="0.25">
      <c r="A11464" t="s">
        <v>146</v>
      </c>
      <c r="B11464" t="s">
        <v>147</v>
      </c>
      <c r="C11464" t="s">
        <v>148</v>
      </c>
      <c r="D11464" s="1">
        <v>42712</v>
      </c>
      <c r="E11464" s="2">
        <v>75</v>
      </c>
      <c r="F11464" t="s">
        <v>150</v>
      </c>
      <c r="G11464" t="s">
        <v>3679</v>
      </c>
    </row>
    <row r="11465" spans="1:7" x14ac:dyDescent="0.25">
      <c r="A11465" t="s">
        <v>2295</v>
      </c>
      <c r="B11465" t="s">
        <v>1918</v>
      </c>
      <c r="C11465" t="s">
        <v>2296</v>
      </c>
      <c r="D11465" s="1">
        <v>42712</v>
      </c>
      <c r="E11465" s="2">
        <v>1500</v>
      </c>
      <c r="F11465" t="s">
        <v>2297</v>
      </c>
      <c r="G11465" t="s">
        <v>3370</v>
      </c>
    </row>
    <row r="11466" spans="1:7" x14ac:dyDescent="0.25">
      <c r="A11466" t="s">
        <v>3275</v>
      </c>
      <c r="B11466" t="s">
        <v>3276</v>
      </c>
      <c r="C11466" t="s">
        <v>3277</v>
      </c>
      <c r="D11466" s="1">
        <v>42718</v>
      </c>
      <c r="E11466" s="2">
        <v>50</v>
      </c>
      <c r="F11466" t="s">
        <v>3278</v>
      </c>
      <c r="G11466" t="s">
        <v>3155</v>
      </c>
    </row>
    <row r="11467" spans="1:7" x14ac:dyDescent="0.25">
      <c r="A11467" t="s">
        <v>3275</v>
      </c>
      <c r="B11467" t="s">
        <v>3276</v>
      </c>
      <c r="C11467" t="s">
        <v>3277</v>
      </c>
      <c r="D11467" s="1">
        <v>42718</v>
      </c>
      <c r="E11467" s="2">
        <v>50</v>
      </c>
      <c r="F11467" t="s">
        <v>3278</v>
      </c>
      <c r="G11467" t="s">
        <v>3155</v>
      </c>
    </row>
    <row r="11468" spans="1:7" x14ac:dyDescent="0.25">
      <c r="A11468" t="s">
        <v>1257</v>
      </c>
      <c r="B11468" t="s">
        <v>1258</v>
      </c>
      <c r="C11468" t="s">
        <v>1259</v>
      </c>
      <c r="D11468" s="1">
        <v>42718</v>
      </c>
      <c r="E11468" s="2">
        <v>83.33</v>
      </c>
      <c r="F11468" t="s">
        <v>1260</v>
      </c>
      <c r="G11468" t="s">
        <v>34</v>
      </c>
    </row>
    <row r="11469" spans="1:7" x14ac:dyDescent="0.25">
      <c r="A11469" t="s">
        <v>1257</v>
      </c>
      <c r="B11469" t="s">
        <v>1258</v>
      </c>
      <c r="C11469" t="s">
        <v>1259</v>
      </c>
      <c r="D11469" s="1">
        <v>42718</v>
      </c>
      <c r="E11469" s="2">
        <v>83.33</v>
      </c>
      <c r="F11469" t="s">
        <v>1260</v>
      </c>
      <c r="G11469" t="s">
        <v>34</v>
      </c>
    </row>
    <row r="11470" spans="1:7" x14ac:dyDescent="0.25">
      <c r="A11470" t="s">
        <v>3791</v>
      </c>
      <c r="B11470" t="s">
        <v>3792</v>
      </c>
      <c r="C11470" t="s">
        <v>3793</v>
      </c>
      <c r="D11470" s="1">
        <v>42718</v>
      </c>
      <c r="E11470" s="2">
        <v>84</v>
      </c>
      <c r="F11470" t="s">
        <v>3794</v>
      </c>
      <c r="G11470" t="s">
        <v>34</v>
      </c>
    </row>
    <row r="11471" spans="1:7" x14ac:dyDescent="0.25">
      <c r="A11471" t="s">
        <v>53</v>
      </c>
      <c r="B11471" t="s">
        <v>54</v>
      </c>
      <c r="C11471" t="s">
        <v>55</v>
      </c>
      <c r="D11471" s="1">
        <v>42718</v>
      </c>
      <c r="E11471" s="2">
        <v>125</v>
      </c>
      <c r="F11471" t="s">
        <v>56</v>
      </c>
      <c r="G11471" t="s">
        <v>34</v>
      </c>
    </row>
    <row r="11472" spans="1:7" x14ac:dyDescent="0.25">
      <c r="A11472" t="s">
        <v>53</v>
      </c>
      <c r="B11472" t="s">
        <v>54</v>
      </c>
      <c r="C11472" t="s">
        <v>55</v>
      </c>
      <c r="D11472" s="1">
        <v>42718</v>
      </c>
      <c r="E11472" s="2">
        <v>125</v>
      </c>
      <c r="F11472" t="s">
        <v>57</v>
      </c>
      <c r="G11472" t="s">
        <v>34</v>
      </c>
    </row>
    <row r="11473" spans="1:7" x14ac:dyDescent="0.25">
      <c r="A11473" t="s">
        <v>2285</v>
      </c>
      <c r="B11473" t="s">
        <v>2286</v>
      </c>
      <c r="C11473" t="s">
        <v>2287</v>
      </c>
      <c r="D11473" s="1">
        <v>42718</v>
      </c>
      <c r="E11473" s="2">
        <v>83.33</v>
      </c>
      <c r="G11473" t="s">
        <v>34</v>
      </c>
    </row>
    <row r="11474" spans="1:7" x14ac:dyDescent="0.25">
      <c r="A11474" t="s">
        <v>49</v>
      </c>
      <c r="B11474" t="s">
        <v>50</v>
      </c>
      <c r="C11474" t="s">
        <v>51</v>
      </c>
      <c r="D11474" s="1">
        <v>42718</v>
      </c>
      <c r="E11474" s="2">
        <v>125</v>
      </c>
      <c r="F11474" t="s">
        <v>52</v>
      </c>
      <c r="G11474" t="s">
        <v>34</v>
      </c>
    </row>
    <row r="11475" spans="1:7" x14ac:dyDescent="0.25">
      <c r="A11475" t="s">
        <v>49</v>
      </c>
      <c r="B11475" t="s">
        <v>50</v>
      </c>
      <c r="C11475" t="s">
        <v>51</v>
      </c>
      <c r="D11475" s="1">
        <v>42718</v>
      </c>
      <c r="E11475" s="2">
        <v>125</v>
      </c>
      <c r="F11475" t="s">
        <v>52</v>
      </c>
      <c r="G11475" t="s">
        <v>34</v>
      </c>
    </row>
    <row r="11476" spans="1:7" x14ac:dyDescent="0.25">
      <c r="A11476" t="s">
        <v>44</v>
      </c>
      <c r="B11476" t="s">
        <v>45</v>
      </c>
      <c r="C11476" t="s">
        <v>46</v>
      </c>
      <c r="D11476" s="1">
        <v>42718</v>
      </c>
      <c r="E11476" s="2">
        <v>83.33</v>
      </c>
      <c r="F11476" t="s">
        <v>47</v>
      </c>
      <c r="G11476" t="s">
        <v>34</v>
      </c>
    </row>
    <row r="11477" spans="1:7" x14ac:dyDescent="0.25">
      <c r="A11477" t="s">
        <v>44</v>
      </c>
      <c r="B11477" t="s">
        <v>45</v>
      </c>
      <c r="C11477" t="s">
        <v>46</v>
      </c>
      <c r="D11477" s="1">
        <v>42718</v>
      </c>
      <c r="E11477" s="2">
        <v>83.33</v>
      </c>
      <c r="F11477" t="s">
        <v>48</v>
      </c>
      <c r="G11477" t="s">
        <v>34</v>
      </c>
    </row>
    <row r="11478" spans="1:7" x14ac:dyDescent="0.25">
      <c r="A11478" t="s">
        <v>44</v>
      </c>
      <c r="B11478" t="s">
        <v>45</v>
      </c>
      <c r="C11478" t="s">
        <v>46</v>
      </c>
      <c r="D11478" s="1">
        <v>42718</v>
      </c>
      <c r="E11478" s="2">
        <v>83.33</v>
      </c>
      <c r="F11478" t="s">
        <v>47</v>
      </c>
      <c r="G11478" t="s">
        <v>34</v>
      </c>
    </row>
    <row r="11479" spans="1:7" x14ac:dyDescent="0.25">
      <c r="A11479" t="s">
        <v>44</v>
      </c>
      <c r="B11479" t="s">
        <v>45</v>
      </c>
      <c r="C11479" t="s">
        <v>46</v>
      </c>
      <c r="D11479" s="1">
        <v>42718</v>
      </c>
      <c r="E11479" s="2">
        <v>83.33</v>
      </c>
      <c r="F11479" t="s">
        <v>48</v>
      </c>
      <c r="G11479" t="s">
        <v>34</v>
      </c>
    </row>
    <row r="11480" spans="1:7" x14ac:dyDescent="0.25">
      <c r="A11480" t="s">
        <v>40</v>
      </c>
      <c r="B11480" t="s">
        <v>41</v>
      </c>
      <c r="C11480" t="s">
        <v>42</v>
      </c>
      <c r="D11480" s="1">
        <v>42718</v>
      </c>
      <c r="E11480" s="2">
        <v>166.66</v>
      </c>
      <c r="F11480" t="s">
        <v>43</v>
      </c>
      <c r="G11480" t="s">
        <v>2609</v>
      </c>
    </row>
    <row r="11481" spans="1:7" x14ac:dyDescent="0.25">
      <c r="A11481" t="s">
        <v>40</v>
      </c>
      <c r="B11481" t="s">
        <v>41</v>
      </c>
      <c r="C11481" t="s">
        <v>42</v>
      </c>
      <c r="D11481" s="1">
        <v>42718</v>
      </c>
      <c r="E11481" s="2">
        <v>166.66</v>
      </c>
      <c r="F11481" t="s">
        <v>43</v>
      </c>
      <c r="G11481" t="s">
        <v>2609</v>
      </c>
    </row>
    <row r="11482" spans="1:7" x14ac:dyDescent="0.25">
      <c r="A11482" t="s">
        <v>2036</v>
      </c>
      <c r="B11482" t="s">
        <v>903</v>
      </c>
      <c r="C11482" t="s">
        <v>2037</v>
      </c>
      <c r="D11482" s="1">
        <v>42719</v>
      </c>
      <c r="E11482" s="2">
        <v>400</v>
      </c>
      <c r="F11482" t="s">
        <v>2038</v>
      </c>
      <c r="G11482" t="s">
        <v>1138</v>
      </c>
    </row>
    <row r="11483" spans="1:7" x14ac:dyDescent="0.25">
      <c r="A11483" t="s">
        <v>3158</v>
      </c>
      <c r="B11483" t="s">
        <v>3159</v>
      </c>
      <c r="D11483" s="1">
        <v>42719</v>
      </c>
      <c r="E11483" s="2">
        <v>800</v>
      </c>
      <c r="G11483" t="s">
        <v>3155</v>
      </c>
    </row>
    <row r="11484" spans="1:7" x14ac:dyDescent="0.25">
      <c r="A11484" t="s">
        <v>832</v>
      </c>
      <c r="B11484" t="s">
        <v>833</v>
      </c>
      <c r="D11484" s="1">
        <v>42719</v>
      </c>
      <c r="E11484" s="2">
        <v>1000</v>
      </c>
      <c r="F11484" t="s">
        <v>834</v>
      </c>
      <c r="G11484" t="s">
        <v>2253</v>
      </c>
    </row>
    <row r="11485" spans="1:7" x14ac:dyDescent="0.25">
      <c r="A11485" t="s">
        <v>402</v>
      </c>
      <c r="B11485" t="s">
        <v>403</v>
      </c>
      <c r="D11485" s="1">
        <v>42719</v>
      </c>
      <c r="E11485" s="2">
        <v>973.5</v>
      </c>
      <c r="F11485" t="s">
        <v>404</v>
      </c>
      <c r="G11485" t="s">
        <v>276</v>
      </c>
    </row>
    <row r="11486" spans="1:7" x14ac:dyDescent="0.25">
      <c r="A11486" t="s">
        <v>1445</v>
      </c>
      <c r="B11486" t="s">
        <v>607</v>
      </c>
      <c r="C11486" t="s">
        <v>796</v>
      </c>
      <c r="D11486" s="1">
        <v>42719</v>
      </c>
      <c r="E11486" s="2">
        <v>100</v>
      </c>
      <c r="G11486" t="s">
        <v>522</v>
      </c>
    </row>
    <row r="11487" spans="1:7" x14ac:dyDescent="0.25">
      <c r="A11487" t="s">
        <v>2753</v>
      </c>
      <c r="B11487" t="s">
        <v>740</v>
      </c>
      <c r="C11487" t="s">
        <v>2754</v>
      </c>
      <c r="D11487" s="1">
        <v>42733</v>
      </c>
      <c r="E11487" s="2">
        <v>10</v>
      </c>
      <c r="F11487" t="s">
        <v>2755</v>
      </c>
      <c r="G11487" t="s">
        <v>2663</v>
      </c>
    </row>
    <row r="11488" spans="1:7" x14ac:dyDescent="0.25">
      <c r="A11488" t="s">
        <v>2753</v>
      </c>
      <c r="B11488" t="s">
        <v>740</v>
      </c>
      <c r="C11488" t="s">
        <v>2754</v>
      </c>
      <c r="D11488" s="1">
        <v>42733</v>
      </c>
      <c r="E11488" s="2">
        <v>10</v>
      </c>
      <c r="F11488" t="s">
        <v>2756</v>
      </c>
      <c r="G11488" t="s">
        <v>2663</v>
      </c>
    </row>
    <row r="11489" spans="1:7" x14ac:dyDescent="0.25">
      <c r="A11489" t="s">
        <v>2753</v>
      </c>
      <c r="B11489" t="s">
        <v>740</v>
      </c>
      <c r="C11489" t="s">
        <v>2754</v>
      </c>
      <c r="D11489" s="1">
        <v>42733</v>
      </c>
      <c r="E11489" s="2">
        <v>10</v>
      </c>
      <c r="F11489" t="s">
        <v>2757</v>
      </c>
      <c r="G11489" t="s">
        <v>2663</v>
      </c>
    </row>
    <row r="11490" spans="1:7" x14ac:dyDescent="0.25">
      <c r="A11490" t="s">
        <v>1584</v>
      </c>
      <c r="B11490" t="s">
        <v>1585</v>
      </c>
      <c r="C11490" t="s">
        <v>1586</v>
      </c>
      <c r="D11490" s="1">
        <v>42733</v>
      </c>
      <c r="E11490" s="2">
        <v>60</v>
      </c>
      <c r="F11490" t="s">
        <v>1587</v>
      </c>
      <c r="G11490" t="s">
        <v>1790</v>
      </c>
    </row>
    <row r="11491" spans="1:7" x14ac:dyDescent="0.25">
      <c r="A11491" t="s">
        <v>1580</v>
      </c>
      <c r="B11491" t="s">
        <v>1581</v>
      </c>
      <c r="C11491" t="s">
        <v>1582</v>
      </c>
      <c r="D11491" s="1">
        <v>42733</v>
      </c>
      <c r="E11491" s="2">
        <v>40</v>
      </c>
      <c r="F11491" t="s">
        <v>1583</v>
      </c>
      <c r="G11491" t="s">
        <v>1869</v>
      </c>
    </row>
    <row r="11492" spans="1:7" x14ac:dyDescent="0.25">
      <c r="A11492" t="s">
        <v>306</v>
      </c>
      <c r="B11492" t="s">
        <v>307</v>
      </c>
      <c r="C11492" t="s">
        <v>308</v>
      </c>
      <c r="D11492" s="1">
        <v>42733</v>
      </c>
      <c r="E11492" s="2">
        <v>20</v>
      </c>
      <c r="F11492" t="s">
        <v>309</v>
      </c>
      <c r="G11492" t="s">
        <v>310</v>
      </c>
    </row>
    <row r="11493" spans="1:7" x14ac:dyDescent="0.25">
      <c r="A11493" t="s">
        <v>306</v>
      </c>
      <c r="B11493" t="s">
        <v>307</v>
      </c>
      <c r="C11493" t="s">
        <v>308</v>
      </c>
      <c r="D11493" s="1">
        <v>42733</v>
      </c>
      <c r="E11493" s="2">
        <v>20</v>
      </c>
      <c r="F11493" t="s">
        <v>311</v>
      </c>
      <c r="G11493" t="s">
        <v>310</v>
      </c>
    </row>
    <row r="11494" spans="1:7" x14ac:dyDescent="0.25">
      <c r="A11494" t="s">
        <v>302</v>
      </c>
      <c r="B11494" t="s">
        <v>303</v>
      </c>
      <c r="C11494" t="s">
        <v>304</v>
      </c>
      <c r="D11494" s="1">
        <v>42733</v>
      </c>
      <c r="E11494" s="2">
        <v>84.58</v>
      </c>
      <c r="F11494" t="s">
        <v>305</v>
      </c>
      <c r="G11494" t="s">
        <v>114</v>
      </c>
    </row>
    <row r="11495" spans="1:7" x14ac:dyDescent="0.25">
      <c r="A11495" t="s">
        <v>1105</v>
      </c>
      <c r="B11495" t="s">
        <v>1106</v>
      </c>
      <c r="C11495" t="s">
        <v>1107</v>
      </c>
      <c r="D11495" s="1">
        <v>42733</v>
      </c>
      <c r="E11495" s="2">
        <v>200</v>
      </c>
      <c r="F11495" t="s">
        <v>1108</v>
      </c>
      <c r="G11495" t="s">
        <v>3753</v>
      </c>
    </row>
    <row r="11496" spans="1:7" x14ac:dyDescent="0.25">
      <c r="A11496" t="s">
        <v>3698</v>
      </c>
      <c r="B11496" t="s">
        <v>3699</v>
      </c>
      <c r="C11496" t="s">
        <v>3700</v>
      </c>
      <c r="D11496" s="1">
        <v>42733</v>
      </c>
      <c r="E11496" s="2">
        <v>180</v>
      </c>
      <c r="F11496" t="s">
        <v>3701</v>
      </c>
      <c r="G11496" t="s">
        <v>34</v>
      </c>
    </row>
    <row r="11497" spans="1:7" x14ac:dyDescent="0.25">
      <c r="A11497" t="s">
        <v>3698</v>
      </c>
      <c r="B11497" t="s">
        <v>3699</v>
      </c>
      <c r="C11497" t="s">
        <v>3700</v>
      </c>
      <c r="D11497" s="1">
        <v>42733</v>
      </c>
      <c r="E11497" s="2">
        <v>100</v>
      </c>
      <c r="F11497" t="s">
        <v>3701</v>
      </c>
      <c r="G11497" t="s">
        <v>97</v>
      </c>
    </row>
    <row r="11498" spans="1:7" x14ac:dyDescent="0.25">
      <c r="A11498" t="s">
        <v>278</v>
      </c>
      <c r="B11498" t="s">
        <v>279</v>
      </c>
      <c r="C11498" t="s">
        <v>280</v>
      </c>
      <c r="D11498" s="1">
        <v>42733</v>
      </c>
      <c r="E11498" s="2">
        <v>10</v>
      </c>
      <c r="F11498" t="s">
        <v>281</v>
      </c>
      <c r="G11498" t="s">
        <v>282</v>
      </c>
    </row>
    <row r="11499" spans="1:7" x14ac:dyDescent="0.25">
      <c r="A11499" t="s">
        <v>3795</v>
      </c>
      <c r="B11499" t="s">
        <v>3796</v>
      </c>
      <c r="C11499" t="s">
        <v>3797</v>
      </c>
      <c r="D11499" s="1">
        <v>42733</v>
      </c>
      <c r="E11499" s="2">
        <v>160</v>
      </c>
      <c r="F11499" t="s">
        <v>3798</v>
      </c>
      <c r="G11499" t="s">
        <v>67</v>
      </c>
    </row>
    <row r="11500" spans="1:7" x14ac:dyDescent="0.25">
      <c r="A11500" t="s">
        <v>138</v>
      </c>
      <c r="B11500" t="s">
        <v>139</v>
      </c>
      <c r="C11500" t="s">
        <v>140</v>
      </c>
      <c r="D11500" s="1">
        <v>42733</v>
      </c>
      <c r="E11500" s="2">
        <v>80</v>
      </c>
      <c r="F11500" t="s">
        <v>141</v>
      </c>
      <c r="G11500" t="s">
        <v>1245</v>
      </c>
    </row>
    <row r="11501" spans="1:7" x14ac:dyDescent="0.25">
      <c r="A11501" t="s">
        <v>283</v>
      </c>
      <c r="B11501" t="s">
        <v>284</v>
      </c>
      <c r="C11501" t="s">
        <v>285</v>
      </c>
      <c r="D11501" s="1">
        <v>42733</v>
      </c>
      <c r="E11501" s="2">
        <v>2000</v>
      </c>
      <c r="F11501" t="s">
        <v>286</v>
      </c>
      <c r="G11501" t="s">
        <v>3799</v>
      </c>
    </row>
    <row r="11502" spans="1:7" x14ac:dyDescent="0.25">
      <c r="A11502" t="s">
        <v>283</v>
      </c>
      <c r="B11502" t="s">
        <v>284</v>
      </c>
      <c r="C11502" t="s">
        <v>285</v>
      </c>
      <c r="D11502" s="1">
        <v>42733</v>
      </c>
      <c r="E11502" s="2">
        <v>2000</v>
      </c>
      <c r="F11502" t="s">
        <v>288</v>
      </c>
      <c r="G11502" t="s">
        <v>3799</v>
      </c>
    </row>
    <row r="11503" spans="1:7" x14ac:dyDescent="0.25">
      <c r="A11503" t="s">
        <v>1492</v>
      </c>
      <c r="B11503" t="s">
        <v>1493</v>
      </c>
      <c r="C11503" t="s">
        <v>1494</v>
      </c>
      <c r="D11503" s="1">
        <v>42733</v>
      </c>
      <c r="E11503" s="2">
        <v>20</v>
      </c>
      <c r="F11503" t="s">
        <v>1495</v>
      </c>
      <c r="G11503" t="s">
        <v>97</v>
      </c>
    </row>
    <row r="11504" spans="1:7" x14ac:dyDescent="0.25">
      <c r="A11504" t="s">
        <v>2339</v>
      </c>
      <c r="B11504" t="s">
        <v>222</v>
      </c>
      <c r="C11504" t="s">
        <v>2340</v>
      </c>
      <c r="D11504" s="1">
        <v>42733</v>
      </c>
      <c r="E11504" s="2">
        <v>20</v>
      </c>
      <c r="F11504" t="s">
        <v>2341</v>
      </c>
      <c r="G11504" t="s">
        <v>2677</v>
      </c>
    </row>
    <row r="11505" spans="1:7" x14ac:dyDescent="0.25">
      <c r="A11505" t="s">
        <v>2339</v>
      </c>
      <c r="B11505" t="s">
        <v>222</v>
      </c>
      <c r="C11505" t="s">
        <v>2340</v>
      </c>
      <c r="D11505" s="1">
        <v>42733</v>
      </c>
      <c r="E11505" s="2">
        <v>20</v>
      </c>
      <c r="F11505" t="s">
        <v>2342</v>
      </c>
      <c r="G11505" t="s">
        <v>2677</v>
      </c>
    </row>
    <row r="11506" spans="1:7" x14ac:dyDescent="0.25">
      <c r="A11506" t="s">
        <v>293</v>
      </c>
      <c r="B11506" t="s">
        <v>248</v>
      </c>
      <c r="C11506" t="s">
        <v>294</v>
      </c>
      <c r="D11506" s="1">
        <v>42733</v>
      </c>
      <c r="E11506" s="2">
        <v>60</v>
      </c>
      <c r="F11506" t="s">
        <v>295</v>
      </c>
      <c r="G11506" t="s">
        <v>1589</v>
      </c>
    </row>
    <row r="11507" spans="1:7" x14ac:dyDescent="0.25">
      <c r="A11507" t="s">
        <v>293</v>
      </c>
      <c r="B11507" t="s">
        <v>248</v>
      </c>
      <c r="C11507" t="s">
        <v>294</v>
      </c>
      <c r="D11507" s="1">
        <v>42733</v>
      </c>
      <c r="E11507" s="2">
        <v>60</v>
      </c>
      <c r="F11507" t="s">
        <v>295</v>
      </c>
      <c r="G11507" t="s">
        <v>1589</v>
      </c>
    </row>
    <row r="11508" spans="1:7" x14ac:dyDescent="0.25">
      <c r="A11508" t="s">
        <v>129</v>
      </c>
      <c r="B11508" t="s">
        <v>130</v>
      </c>
      <c r="C11508" t="s">
        <v>131</v>
      </c>
      <c r="D11508" s="1">
        <v>42733</v>
      </c>
      <c r="E11508" s="2">
        <v>20</v>
      </c>
      <c r="F11508" t="s">
        <v>132</v>
      </c>
      <c r="G11508" t="s">
        <v>9</v>
      </c>
    </row>
    <row r="11509" spans="1:7" x14ac:dyDescent="0.25">
      <c r="A11509" t="s">
        <v>366</v>
      </c>
      <c r="B11509" t="s">
        <v>367</v>
      </c>
      <c r="C11509" t="s">
        <v>368</v>
      </c>
      <c r="D11509" s="1">
        <v>42733</v>
      </c>
      <c r="E11509" s="2">
        <v>40</v>
      </c>
      <c r="F11509" t="s">
        <v>369</v>
      </c>
      <c r="G11509" t="s">
        <v>182</v>
      </c>
    </row>
    <row r="11510" spans="1:7" x14ac:dyDescent="0.25">
      <c r="A11510" t="s">
        <v>3140</v>
      </c>
      <c r="B11510" t="s">
        <v>3141</v>
      </c>
      <c r="C11510" t="s">
        <v>3142</v>
      </c>
      <c r="D11510" s="1">
        <v>42733</v>
      </c>
      <c r="E11510" s="2">
        <v>60</v>
      </c>
      <c r="F11510" t="s">
        <v>3143</v>
      </c>
      <c r="G11510" t="s">
        <v>1695</v>
      </c>
    </row>
    <row r="11511" spans="1:7" x14ac:dyDescent="0.25">
      <c r="A11511" t="s">
        <v>3140</v>
      </c>
      <c r="B11511" t="s">
        <v>3141</v>
      </c>
      <c r="C11511" t="s">
        <v>3142</v>
      </c>
      <c r="D11511" s="1">
        <v>42733</v>
      </c>
      <c r="E11511" s="2">
        <v>60</v>
      </c>
      <c r="F11511" t="s">
        <v>3143</v>
      </c>
      <c r="G11511" t="s">
        <v>1695</v>
      </c>
    </row>
    <row r="11512" spans="1:7" x14ac:dyDescent="0.25">
      <c r="A11512" t="s">
        <v>3140</v>
      </c>
      <c r="B11512" t="s">
        <v>3141</v>
      </c>
      <c r="C11512" t="s">
        <v>3142</v>
      </c>
      <c r="D11512" s="1">
        <v>42733</v>
      </c>
      <c r="E11512" s="2">
        <v>60</v>
      </c>
      <c r="F11512" t="s">
        <v>3144</v>
      </c>
      <c r="G11512" t="s">
        <v>1695</v>
      </c>
    </row>
    <row r="11513" spans="1:7" x14ac:dyDescent="0.25">
      <c r="A11513" t="s">
        <v>546</v>
      </c>
      <c r="B11513" t="s">
        <v>547</v>
      </c>
      <c r="C11513" t="s">
        <v>548</v>
      </c>
      <c r="D11513" s="1">
        <v>42733</v>
      </c>
      <c r="E11513" s="2">
        <v>145</v>
      </c>
      <c r="F11513" t="s">
        <v>549</v>
      </c>
      <c r="G11513" t="s">
        <v>2631</v>
      </c>
    </row>
    <row r="11514" spans="1:7" x14ac:dyDescent="0.25">
      <c r="A11514" t="s">
        <v>263</v>
      </c>
      <c r="B11514" t="s">
        <v>264</v>
      </c>
      <c r="C11514" t="s">
        <v>265</v>
      </c>
      <c r="D11514" s="1">
        <v>42733</v>
      </c>
      <c r="E11514" s="2">
        <v>100</v>
      </c>
      <c r="F11514" t="s">
        <v>266</v>
      </c>
      <c r="G11514" t="s">
        <v>1695</v>
      </c>
    </row>
    <row r="11515" spans="1:7" x14ac:dyDescent="0.25">
      <c r="A11515" t="s">
        <v>115</v>
      </c>
      <c r="B11515" t="s">
        <v>116</v>
      </c>
      <c r="C11515" t="s">
        <v>117</v>
      </c>
      <c r="D11515" s="1">
        <v>42733</v>
      </c>
      <c r="E11515" s="2">
        <v>10</v>
      </c>
      <c r="F11515" t="s">
        <v>118</v>
      </c>
      <c r="G11515" t="s">
        <v>1245</v>
      </c>
    </row>
    <row r="11516" spans="1:7" x14ac:dyDescent="0.25">
      <c r="A11516" t="s">
        <v>115</v>
      </c>
      <c r="B11516" t="s">
        <v>116</v>
      </c>
      <c r="C11516" t="s">
        <v>117</v>
      </c>
      <c r="D11516" s="1">
        <v>42733</v>
      </c>
      <c r="E11516" s="2">
        <v>10</v>
      </c>
      <c r="F11516" t="s">
        <v>119</v>
      </c>
      <c r="G11516" t="s">
        <v>1245</v>
      </c>
    </row>
    <row r="11517" spans="1:7" x14ac:dyDescent="0.25">
      <c r="A11517" t="s">
        <v>115</v>
      </c>
      <c r="B11517" t="s">
        <v>116</v>
      </c>
      <c r="C11517" t="s">
        <v>117</v>
      </c>
      <c r="D11517" s="1">
        <v>42733</v>
      </c>
      <c r="E11517" s="2">
        <v>10</v>
      </c>
      <c r="F11517" t="s">
        <v>120</v>
      </c>
      <c r="G11517" t="s">
        <v>1245</v>
      </c>
    </row>
    <row r="11518" spans="1:7" x14ac:dyDescent="0.25">
      <c r="A11518" t="s">
        <v>538</v>
      </c>
      <c r="B11518" t="s">
        <v>539</v>
      </c>
      <c r="C11518" t="s">
        <v>540</v>
      </c>
      <c r="D11518" s="1">
        <v>42733</v>
      </c>
      <c r="E11518" s="2">
        <v>100</v>
      </c>
      <c r="F11518" t="s">
        <v>541</v>
      </c>
      <c r="G11518" t="s">
        <v>2983</v>
      </c>
    </row>
    <row r="11519" spans="1:7" x14ac:dyDescent="0.25">
      <c r="A11519" t="s">
        <v>1163</v>
      </c>
      <c r="B11519" t="s">
        <v>1164</v>
      </c>
      <c r="C11519" t="s">
        <v>1165</v>
      </c>
      <c r="D11519" s="1">
        <v>42733</v>
      </c>
      <c r="E11519" s="2">
        <v>25</v>
      </c>
      <c r="F11519" t="s">
        <v>1166</v>
      </c>
      <c r="G11519" t="s">
        <v>271</v>
      </c>
    </row>
    <row r="11520" spans="1:7" x14ac:dyDescent="0.25">
      <c r="A11520" t="s">
        <v>1163</v>
      </c>
      <c r="B11520" t="s">
        <v>1164</v>
      </c>
      <c r="C11520" t="s">
        <v>1165</v>
      </c>
      <c r="D11520" s="1">
        <v>42733</v>
      </c>
      <c r="E11520" s="2">
        <v>25</v>
      </c>
      <c r="F11520" t="s">
        <v>1167</v>
      </c>
      <c r="G11520" t="s">
        <v>271</v>
      </c>
    </row>
    <row r="11521" spans="1:7" x14ac:dyDescent="0.25">
      <c r="A11521" t="s">
        <v>1163</v>
      </c>
      <c r="B11521" t="s">
        <v>1164</v>
      </c>
      <c r="C11521" t="s">
        <v>1165</v>
      </c>
      <c r="D11521" s="1">
        <v>42733</v>
      </c>
      <c r="E11521" s="2">
        <v>25</v>
      </c>
      <c r="F11521" t="s">
        <v>1167</v>
      </c>
      <c r="G11521" t="s">
        <v>271</v>
      </c>
    </row>
    <row r="11522" spans="1:7" x14ac:dyDescent="0.25">
      <c r="A11522" t="s">
        <v>1704</v>
      </c>
      <c r="B11522" t="s">
        <v>1705</v>
      </c>
      <c r="C11522" t="s">
        <v>1706</v>
      </c>
      <c r="D11522" s="1">
        <v>42733</v>
      </c>
      <c r="E11522" s="2">
        <v>83.33</v>
      </c>
      <c r="G11522" t="s">
        <v>34</v>
      </c>
    </row>
    <row r="11523" spans="1:7" x14ac:dyDescent="0.25">
      <c r="A11523" t="s">
        <v>2475</v>
      </c>
      <c r="B11523" t="s">
        <v>1451</v>
      </c>
      <c r="C11523" t="s">
        <v>2476</v>
      </c>
      <c r="D11523" s="1">
        <v>42733</v>
      </c>
      <c r="E11523" s="2">
        <v>50</v>
      </c>
      <c r="F11523" t="s">
        <v>2477</v>
      </c>
      <c r="G11523" t="s">
        <v>2456</v>
      </c>
    </row>
    <row r="11524" spans="1:7" x14ac:dyDescent="0.25">
      <c r="A11524" t="s">
        <v>3682</v>
      </c>
      <c r="B11524" t="s">
        <v>3683</v>
      </c>
      <c r="C11524" t="s">
        <v>3684</v>
      </c>
      <c r="D11524" s="1">
        <v>42733</v>
      </c>
      <c r="E11524" s="2">
        <v>166.66</v>
      </c>
      <c r="F11524" t="s">
        <v>3685</v>
      </c>
      <c r="G11524" t="s">
        <v>34</v>
      </c>
    </row>
    <row r="11525" spans="1:7" x14ac:dyDescent="0.25">
      <c r="A11525" t="s">
        <v>1100</v>
      </c>
      <c r="B11525" t="s">
        <v>1101</v>
      </c>
      <c r="C11525" t="s">
        <v>1102</v>
      </c>
      <c r="D11525" s="1">
        <v>42733</v>
      </c>
      <c r="E11525" s="2">
        <v>50</v>
      </c>
      <c r="F11525" t="s">
        <v>1103</v>
      </c>
      <c r="G11525" t="s">
        <v>1247</v>
      </c>
    </row>
    <row r="11526" spans="1:7" x14ac:dyDescent="0.25">
      <c r="A11526" t="s">
        <v>1100</v>
      </c>
      <c r="B11526" t="s">
        <v>1101</v>
      </c>
      <c r="C11526" t="s">
        <v>1102</v>
      </c>
      <c r="D11526" s="1">
        <v>42733</v>
      </c>
      <c r="E11526" s="2">
        <v>50</v>
      </c>
      <c r="F11526" t="s">
        <v>1104</v>
      </c>
      <c r="G11526" t="s">
        <v>1247</v>
      </c>
    </row>
    <row r="11527" spans="1:7" x14ac:dyDescent="0.25">
      <c r="A11527" t="s">
        <v>2748</v>
      </c>
      <c r="B11527" t="s">
        <v>2749</v>
      </c>
      <c r="C11527" t="s">
        <v>2750</v>
      </c>
      <c r="D11527" s="1">
        <v>42733</v>
      </c>
      <c r="E11527" s="2">
        <v>20</v>
      </c>
      <c r="F11527" t="s">
        <v>2751</v>
      </c>
      <c r="G11527" t="s">
        <v>67</v>
      </c>
    </row>
    <row r="11528" spans="1:7" x14ac:dyDescent="0.25">
      <c r="A11528" t="s">
        <v>2748</v>
      </c>
      <c r="B11528" t="s">
        <v>2749</v>
      </c>
      <c r="C11528" t="s">
        <v>2750</v>
      </c>
      <c r="D11528" s="1">
        <v>42733</v>
      </c>
      <c r="E11528" s="2">
        <v>20</v>
      </c>
      <c r="F11528" t="s">
        <v>2751</v>
      </c>
      <c r="G11528" t="s">
        <v>67</v>
      </c>
    </row>
    <row r="11529" spans="1:7" x14ac:dyDescent="0.25">
      <c r="A11529" t="s">
        <v>2748</v>
      </c>
      <c r="B11529" t="s">
        <v>2749</v>
      </c>
      <c r="C11529" t="s">
        <v>2750</v>
      </c>
      <c r="D11529" s="1">
        <v>42733</v>
      </c>
      <c r="E11529" s="2">
        <v>20</v>
      </c>
      <c r="F11529" t="s">
        <v>2752</v>
      </c>
      <c r="G11529" t="s">
        <v>67</v>
      </c>
    </row>
    <row r="11530" spans="1:7" x14ac:dyDescent="0.25">
      <c r="A11530" t="s">
        <v>2748</v>
      </c>
      <c r="B11530" t="s">
        <v>2749</v>
      </c>
      <c r="C11530" t="s">
        <v>2750</v>
      </c>
      <c r="D11530" s="1">
        <v>42733</v>
      </c>
      <c r="E11530" s="2">
        <v>20</v>
      </c>
      <c r="F11530" t="s">
        <v>2751</v>
      </c>
      <c r="G11530" t="s">
        <v>1695</v>
      </c>
    </row>
    <row r="11531" spans="1:7" x14ac:dyDescent="0.25">
      <c r="A11531" t="s">
        <v>2748</v>
      </c>
      <c r="B11531" t="s">
        <v>2749</v>
      </c>
      <c r="C11531" t="s">
        <v>2750</v>
      </c>
      <c r="D11531" s="1">
        <v>42733</v>
      </c>
      <c r="E11531" s="2">
        <v>20</v>
      </c>
      <c r="F11531" t="s">
        <v>2751</v>
      </c>
      <c r="G11531" t="s">
        <v>1695</v>
      </c>
    </row>
    <row r="11532" spans="1:7" x14ac:dyDescent="0.25">
      <c r="A11532" t="s">
        <v>2748</v>
      </c>
      <c r="B11532" t="s">
        <v>2749</v>
      </c>
      <c r="C11532" t="s">
        <v>2750</v>
      </c>
      <c r="D11532" s="1">
        <v>42733</v>
      </c>
      <c r="E11532" s="2">
        <v>20</v>
      </c>
      <c r="F11532" t="s">
        <v>2752</v>
      </c>
      <c r="G11532" t="s">
        <v>1695</v>
      </c>
    </row>
    <row r="11533" spans="1:7" x14ac:dyDescent="0.25">
      <c r="A11533" t="s">
        <v>1539</v>
      </c>
      <c r="B11533" t="s">
        <v>1540</v>
      </c>
      <c r="C11533" t="s">
        <v>1540</v>
      </c>
      <c r="D11533" s="1">
        <v>42733</v>
      </c>
      <c r="E11533" s="2">
        <v>20</v>
      </c>
      <c r="G11533" t="s">
        <v>97</v>
      </c>
    </row>
    <row r="11534" spans="1:7" x14ac:dyDescent="0.25">
      <c r="A11534" t="s">
        <v>121</v>
      </c>
      <c r="B11534" t="s">
        <v>122</v>
      </c>
      <c r="C11534" t="s">
        <v>123</v>
      </c>
      <c r="D11534" s="1">
        <v>42733</v>
      </c>
      <c r="E11534" s="2">
        <v>140</v>
      </c>
      <c r="F11534" t="s">
        <v>124</v>
      </c>
      <c r="G11534" t="s">
        <v>1790</v>
      </c>
    </row>
    <row r="11535" spans="1:7" x14ac:dyDescent="0.25">
      <c r="A11535" t="s">
        <v>3693</v>
      </c>
      <c r="B11535" t="s">
        <v>744</v>
      </c>
      <c r="C11535" t="s">
        <v>3694</v>
      </c>
      <c r="D11535" s="1">
        <v>42733</v>
      </c>
      <c r="E11535" s="2">
        <v>100</v>
      </c>
      <c r="F11535" t="s">
        <v>3695</v>
      </c>
      <c r="G11535" t="s">
        <v>97</v>
      </c>
    </row>
    <row r="11536" spans="1:7" x14ac:dyDescent="0.25">
      <c r="A11536" t="s">
        <v>3693</v>
      </c>
      <c r="B11536" t="s">
        <v>744</v>
      </c>
      <c r="C11536" t="s">
        <v>3694</v>
      </c>
      <c r="D11536" s="1">
        <v>42733</v>
      </c>
      <c r="E11536" s="2">
        <v>100</v>
      </c>
      <c r="F11536" t="s">
        <v>3696</v>
      </c>
      <c r="G11536" t="s">
        <v>97</v>
      </c>
    </row>
    <row r="11537" spans="1:7" x14ac:dyDescent="0.25">
      <c r="A11537" t="s">
        <v>3693</v>
      </c>
      <c r="B11537" t="s">
        <v>744</v>
      </c>
      <c r="C11537" t="s">
        <v>3694</v>
      </c>
      <c r="D11537" s="1">
        <v>42733</v>
      </c>
      <c r="E11537" s="2">
        <v>100</v>
      </c>
      <c r="F11537" t="s">
        <v>3697</v>
      </c>
      <c r="G11537" t="s">
        <v>97</v>
      </c>
    </row>
    <row r="11538" spans="1:7" x14ac:dyDescent="0.25">
      <c r="A11538" t="s">
        <v>874</v>
      </c>
      <c r="B11538" t="s">
        <v>15</v>
      </c>
      <c r="C11538" t="s">
        <v>875</v>
      </c>
      <c r="D11538" s="1">
        <v>42733</v>
      </c>
      <c r="E11538" s="2">
        <v>600</v>
      </c>
      <c r="F11538" t="s">
        <v>876</v>
      </c>
      <c r="G11538" t="s">
        <v>275</v>
      </c>
    </row>
    <row r="11539" spans="1:7" x14ac:dyDescent="0.25">
      <c r="A11539" t="s">
        <v>1743</v>
      </c>
      <c r="B11539" t="s">
        <v>1744</v>
      </c>
      <c r="C11539" t="s">
        <v>1745</v>
      </c>
      <c r="D11539" s="1">
        <v>42733</v>
      </c>
      <c r="E11539" s="2">
        <v>100</v>
      </c>
      <c r="F11539" t="s">
        <v>1746</v>
      </c>
      <c r="G11539" t="s">
        <v>34</v>
      </c>
    </row>
    <row r="11540" spans="1:7" x14ac:dyDescent="0.25">
      <c r="A11540" t="s">
        <v>2346</v>
      </c>
      <c r="B11540" t="s">
        <v>371</v>
      </c>
      <c r="C11540" t="s">
        <v>2347</v>
      </c>
      <c r="D11540" s="1">
        <v>42733</v>
      </c>
      <c r="E11540" s="2">
        <v>40</v>
      </c>
      <c r="F11540" t="s">
        <v>2348</v>
      </c>
      <c r="G11540" t="s">
        <v>2663</v>
      </c>
    </row>
    <row r="11541" spans="1:7" x14ac:dyDescent="0.25">
      <c r="A11541" t="s">
        <v>2346</v>
      </c>
      <c r="B11541" t="s">
        <v>371</v>
      </c>
      <c r="C11541" t="s">
        <v>2347</v>
      </c>
      <c r="D11541" s="1">
        <v>42733</v>
      </c>
      <c r="E11541" s="2">
        <v>40</v>
      </c>
      <c r="F11541" t="s">
        <v>2349</v>
      </c>
      <c r="G11541" t="s">
        <v>2663</v>
      </c>
    </row>
    <row r="11542" spans="1:7" x14ac:dyDescent="0.25">
      <c r="A11542" t="s">
        <v>1356</v>
      </c>
      <c r="B11542" t="s">
        <v>307</v>
      </c>
      <c r="C11542" t="s">
        <v>1357</v>
      </c>
      <c r="D11542" s="1">
        <v>42733</v>
      </c>
      <c r="E11542" s="2">
        <v>10</v>
      </c>
      <c r="F11542" t="s">
        <v>1358</v>
      </c>
      <c r="G11542" t="s">
        <v>1245</v>
      </c>
    </row>
    <row r="11543" spans="1:7" x14ac:dyDescent="0.25">
      <c r="A11543" t="s">
        <v>2799</v>
      </c>
      <c r="B11543" t="s">
        <v>2800</v>
      </c>
      <c r="C11543" t="s">
        <v>2801</v>
      </c>
      <c r="D11543" s="1">
        <v>42733</v>
      </c>
      <c r="E11543" s="2">
        <v>200</v>
      </c>
      <c r="F11543" t="s">
        <v>2802</v>
      </c>
      <c r="G11543" t="s">
        <v>114</v>
      </c>
    </row>
    <row r="11544" spans="1:7" x14ac:dyDescent="0.25">
      <c r="A11544" t="s">
        <v>259</v>
      </c>
      <c r="B11544" t="s">
        <v>260</v>
      </c>
      <c r="C11544" t="s">
        <v>261</v>
      </c>
      <c r="D11544" s="1">
        <v>42733</v>
      </c>
      <c r="E11544" s="2">
        <v>20</v>
      </c>
      <c r="F11544" t="s">
        <v>262</v>
      </c>
      <c r="G11544" t="s">
        <v>1695</v>
      </c>
    </row>
    <row r="11545" spans="1:7" x14ac:dyDescent="0.25">
      <c r="A11545" t="s">
        <v>671</v>
      </c>
      <c r="B11545" t="s">
        <v>672</v>
      </c>
      <c r="C11545" t="s">
        <v>673</v>
      </c>
      <c r="D11545" s="1">
        <v>42733</v>
      </c>
      <c r="E11545" s="2">
        <v>40</v>
      </c>
      <c r="F11545" t="s">
        <v>674</v>
      </c>
      <c r="G11545" t="s">
        <v>1440</v>
      </c>
    </row>
    <row r="11546" spans="1:7" x14ac:dyDescent="0.25">
      <c r="A11546" t="s">
        <v>671</v>
      </c>
      <c r="B11546" t="s">
        <v>672</v>
      </c>
      <c r="C11546" t="s">
        <v>673</v>
      </c>
      <c r="D11546" s="1">
        <v>42733</v>
      </c>
      <c r="E11546" s="2">
        <v>40</v>
      </c>
      <c r="F11546" t="s">
        <v>675</v>
      </c>
      <c r="G11546" t="s">
        <v>1440</v>
      </c>
    </row>
    <row r="11547" spans="1:7" x14ac:dyDescent="0.25">
      <c r="A11547" t="s">
        <v>773</v>
      </c>
      <c r="B11547" t="s">
        <v>774</v>
      </c>
      <c r="C11547" t="s">
        <v>775</v>
      </c>
      <c r="D11547" s="1">
        <v>42733</v>
      </c>
      <c r="E11547" s="2">
        <v>100</v>
      </c>
      <c r="F11547" t="s">
        <v>776</v>
      </c>
      <c r="G11547" t="s">
        <v>114</v>
      </c>
    </row>
    <row r="11548" spans="1:7" x14ac:dyDescent="0.25">
      <c r="A11548" t="s">
        <v>1426</v>
      </c>
      <c r="B11548" t="s">
        <v>1427</v>
      </c>
      <c r="C11548" t="s">
        <v>826</v>
      </c>
      <c r="D11548" s="1">
        <v>42733</v>
      </c>
      <c r="E11548" s="2">
        <v>1000</v>
      </c>
      <c r="F11548" t="s">
        <v>1428</v>
      </c>
      <c r="G11548" t="s">
        <v>34</v>
      </c>
    </row>
    <row r="11549" spans="1:7" x14ac:dyDescent="0.25">
      <c r="A11549" t="s">
        <v>2627</v>
      </c>
      <c r="B11549" t="s">
        <v>2628</v>
      </c>
      <c r="C11549" t="s">
        <v>2629</v>
      </c>
      <c r="D11549" s="1">
        <v>42733</v>
      </c>
      <c r="E11549" s="2">
        <v>200</v>
      </c>
      <c r="F11549" t="s">
        <v>2630</v>
      </c>
      <c r="G11549" t="s">
        <v>321</v>
      </c>
    </row>
    <row r="11550" spans="1:7" x14ac:dyDescent="0.25">
      <c r="A11550" t="s">
        <v>2627</v>
      </c>
      <c r="B11550" t="s">
        <v>2628</v>
      </c>
      <c r="C11550" t="s">
        <v>2629</v>
      </c>
      <c r="D11550" s="1">
        <v>42733</v>
      </c>
      <c r="E11550" s="2">
        <v>200</v>
      </c>
      <c r="F11550" t="s">
        <v>2630</v>
      </c>
      <c r="G11550" t="s">
        <v>321</v>
      </c>
    </row>
    <row r="11551" spans="1:7" x14ac:dyDescent="0.25">
      <c r="A11551" t="s">
        <v>709</v>
      </c>
      <c r="B11551" t="s">
        <v>710</v>
      </c>
      <c r="C11551" t="s">
        <v>705</v>
      </c>
      <c r="D11551" s="1">
        <v>42733</v>
      </c>
      <c r="E11551" s="2">
        <v>168</v>
      </c>
      <c r="F11551" t="s">
        <v>711</v>
      </c>
      <c r="G11551" t="s">
        <v>3225</v>
      </c>
    </row>
    <row r="11552" spans="1:7" x14ac:dyDescent="0.25">
      <c r="A11552" t="s">
        <v>709</v>
      </c>
      <c r="B11552" t="s">
        <v>710</v>
      </c>
      <c r="C11552" t="s">
        <v>705</v>
      </c>
      <c r="D11552" s="1">
        <v>42733</v>
      </c>
      <c r="E11552" s="2">
        <v>168</v>
      </c>
      <c r="F11552" t="s">
        <v>712</v>
      </c>
      <c r="G11552" t="s">
        <v>3225</v>
      </c>
    </row>
    <row r="11553" spans="1:7" x14ac:dyDescent="0.25">
      <c r="A11553" t="s">
        <v>709</v>
      </c>
      <c r="B11553" t="s">
        <v>710</v>
      </c>
      <c r="C11553" t="s">
        <v>705</v>
      </c>
      <c r="D11553" s="1">
        <v>42733</v>
      </c>
      <c r="E11553" s="2">
        <v>168</v>
      </c>
      <c r="F11553" t="s">
        <v>712</v>
      </c>
      <c r="G11553" t="s">
        <v>3225</v>
      </c>
    </row>
    <row r="11554" spans="1:7" x14ac:dyDescent="0.25">
      <c r="A11554" t="s">
        <v>1317</v>
      </c>
      <c r="B11554" t="s">
        <v>1318</v>
      </c>
      <c r="C11554" t="s">
        <v>1319</v>
      </c>
      <c r="D11554" s="1">
        <v>42733</v>
      </c>
      <c r="E11554" s="2">
        <v>400</v>
      </c>
      <c r="F11554" t="s">
        <v>1320</v>
      </c>
      <c r="G11554" t="s">
        <v>1328</v>
      </c>
    </row>
    <row r="11555" spans="1:7" x14ac:dyDescent="0.25">
      <c r="A11555" t="s">
        <v>1317</v>
      </c>
      <c r="B11555" t="s">
        <v>1318</v>
      </c>
      <c r="C11555" t="s">
        <v>1319</v>
      </c>
      <c r="D11555" s="1">
        <v>42733</v>
      </c>
      <c r="E11555" s="2">
        <v>400</v>
      </c>
      <c r="F11555" t="s">
        <v>1321</v>
      </c>
      <c r="G11555" t="s">
        <v>1328</v>
      </c>
    </row>
    <row r="11556" spans="1:7" x14ac:dyDescent="0.25">
      <c r="A11556" t="s">
        <v>178</v>
      </c>
      <c r="B11556" t="s">
        <v>179</v>
      </c>
      <c r="C11556" t="s">
        <v>180</v>
      </c>
      <c r="D11556" s="1">
        <v>42733</v>
      </c>
      <c r="E11556" s="2">
        <v>10</v>
      </c>
      <c r="F11556" t="s">
        <v>181</v>
      </c>
      <c r="G11556" t="s">
        <v>182</v>
      </c>
    </row>
    <row r="11557" spans="1:7" x14ac:dyDescent="0.25">
      <c r="A11557" t="s">
        <v>247</v>
      </c>
      <c r="B11557" t="s">
        <v>248</v>
      </c>
      <c r="C11557" t="s">
        <v>249</v>
      </c>
      <c r="D11557" s="1">
        <v>42733</v>
      </c>
      <c r="E11557" s="2">
        <v>40</v>
      </c>
      <c r="F11557" t="s">
        <v>250</v>
      </c>
      <c r="G11557" t="s">
        <v>251</v>
      </c>
    </row>
    <row r="11558" spans="1:7" x14ac:dyDescent="0.25">
      <c r="A11558" t="s">
        <v>247</v>
      </c>
      <c r="B11558" t="s">
        <v>248</v>
      </c>
      <c r="C11558" t="s">
        <v>249</v>
      </c>
      <c r="D11558" s="1">
        <v>42733</v>
      </c>
      <c r="E11558" s="2">
        <v>40</v>
      </c>
      <c r="F11558" t="s">
        <v>252</v>
      </c>
      <c r="G11558" t="s">
        <v>251</v>
      </c>
    </row>
    <row r="11559" spans="1:7" x14ac:dyDescent="0.25">
      <c r="A11559" t="s">
        <v>493</v>
      </c>
      <c r="B11559" t="s">
        <v>494</v>
      </c>
      <c r="C11559" t="s">
        <v>495</v>
      </c>
      <c r="D11559" s="1">
        <v>42733</v>
      </c>
      <c r="E11559" s="2">
        <v>20</v>
      </c>
      <c r="F11559" t="s">
        <v>496</v>
      </c>
      <c r="G11559" t="s">
        <v>2456</v>
      </c>
    </row>
    <row r="11560" spans="1:7" x14ac:dyDescent="0.25">
      <c r="A11560" t="s">
        <v>493</v>
      </c>
      <c r="B11560" t="s">
        <v>494</v>
      </c>
      <c r="C11560" t="s">
        <v>495</v>
      </c>
      <c r="D11560" s="1">
        <v>42733</v>
      </c>
      <c r="E11560" s="2">
        <v>20</v>
      </c>
      <c r="F11560" t="s">
        <v>497</v>
      </c>
      <c r="G11560" t="s">
        <v>2456</v>
      </c>
    </row>
    <row r="11561" spans="1:7" x14ac:dyDescent="0.25">
      <c r="A11561" t="s">
        <v>1464</v>
      </c>
      <c r="B11561" t="s">
        <v>1465</v>
      </c>
      <c r="C11561" t="s">
        <v>627</v>
      </c>
      <c r="D11561" s="1">
        <v>42733</v>
      </c>
      <c r="E11561" s="2">
        <v>40</v>
      </c>
      <c r="F11561" t="s">
        <v>1466</v>
      </c>
      <c r="G11561" t="s">
        <v>478</v>
      </c>
    </row>
    <row r="11562" spans="1:7" x14ac:dyDescent="0.25">
      <c r="A11562" t="s">
        <v>1464</v>
      </c>
      <c r="B11562" t="s">
        <v>1465</v>
      </c>
      <c r="C11562" t="s">
        <v>627</v>
      </c>
      <c r="D11562" s="1">
        <v>42733</v>
      </c>
      <c r="E11562" s="2">
        <v>40</v>
      </c>
      <c r="F11562" t="s">
        <v>1466</v>
      </c>
      <c r="G11562" t="s">
        <v>478</v>
      </c>
    </row>
    <row r="11563" spans="1:7" x14ac:dyDescent="0.25">
      <c r="A11563" t="s">
        <v>169</v>
      </c>
      <c r="B11563" t="s">
        <v>170</v>
      </c>
      <c r="C11563" t="s">
        <v>171</v>
      </c>
      <c r="D11563" s="1">
        <v>42733</v>
      </c>
      <c r="E11563" s="2">
        <v>20</v>
      </c>
      <c r="F11563" t="s">
        <v>172</v>
      </c>
      <c r="G11563" t="s">
        <v>1245</v>
      </c>
    </row>
    <row r="11564" spans="1:7" x14ac:dyDescent="0.25">
      <c r="A11564" t="s">
        <v>169</v>
      </c>
      <c r="B11564" t="s">
        <v>170</v>
      </c>
      <c r="C11564" t="s">
        <v>171</v>
      </c>
      <c r="D11564" s="1">
        <v>42733</v>
      </c>
      <c r="E11564" s="2">
        <v>20</v>
      </c>
      <c r="F11564" t="s">
        <v>173</v>
      </c>
      <c r="G11564" t="s">
        <v>1245</v>
      </c>
    </row>
    <row r="11565" spans="1:7" x14ac:dyDescent="0.25">
      <c r="A11565" t="s">
        <v>164</v>
      </c>
      <c r="B11565" t="s">
        <v>165</v>
      </c>
      <c r="C11565" t="s">
        <v>166</v>
      </c>
      <c r="D11565" s="1">
        <v>42733</v>
      </c>
      <c r="E11565" s="2">
        <v>130</v>
      </c>
      <c r="F11565" t="s">
        <v>167</v>
      </c>
      <c r="G11565" t="s">
        <v>3754</v>
      </c>
    </row>
    <row r="11566" spans="1:7" x14ac:dyDescent="0.25">
      <c r="A11566" t="s">
        <v>164</v>
      </c>
      <c r="B11566" t="s">
        <v>165</v>
      </c>
      <c r="C11566" t="s">
        <v>166</v>
      </c>
      <c r="D11566" s="1">
        <v>42733</v>
      </c>
      <c r="E11566" s="2">
        <v>130</v>
      </c>
      <c r="F11566" t="s">
        <v>168</v>
      </c>
      <c r="G11566" t="s">
        <v>3754</v>
      </c>
    </row>
    <row r="11567" spans="1:7" x14ac:dyDescent="0.25">
      <c r="A11567" t="s">
        <v>241</v>
      </c>
      <c r="B11567" t="s">
        <v>242</v>
      </c>
      <c r="C11567" t="s">
        <v>243</v>
      </c>
      <c r="D11567" s="1">
        <v>42733</v>
      </c>
      <c r="E11567" s="2">
        <v>600</v>
      </c>
      <c r="F11567" t="s">
        <v>244</v>
      </c>
      <c r="G11567" t="s">
        <v>245</v>
      </c>
    </row>
    <row r="11568" spans="1:7" x14ac:dyDescent="0.25">
      <c r="A11568" t="s">
        <v>241</v>
      </c>
      <c r="B11568" t="s">
        <v>242</v>
      </c>
      <c r="C11568" t="s">
        <v>243</v>
      </c>
      <c r="D11568" s="1">
        <v>42733</v>
      </c>
      <c r="E11568" s="2">
        <v>600</v>
      </c>
      <c r="F11568" t="s">
        <v>246</v>
      </c>
      <c r="G11568" t="s">
        <v>245</v>
      </c>
    </row>
    <row r="11569" spans="1:7" x14ac:dyDescent="0.25">
      <c r="A11569" t="s">
        <v>2711</v>
      </c>
      <c r="B11569" t="s">
        <v>2286</v>
      </c>
      <c r="C11569" t="s">
        <v>2712</v>
      </c>
      <c r="D11569" s="1">
        <v>42733</v>
      </c>
      <c r="E11569" s="2">
        <v>40</v>
      </c>
      <c r="F11569" t="s">
        <v>2713</v>
      </c>
      <c r="G11569" t="s">
        <v>2663</v>
      </c>
    </row>
    <row r="11570" spans="1:7" x14ac:dyDescent="0.25">
      <c r="A11570" t="s">
        <v>146</v>
      </c>
      <c r="B11570" t="s">
        <v>147</v>
      </c>
      <c r="C11570" t="s">
        <v>148</v>
      </c>
      <c r="D11570" s="1">
        <v>42733</v>
      </c>
      <c r="E11570" s="2">
        <v>75</v>
      </c>
      <c r="F11570" t="s">
        <v>149</v>
      </c>
      <c r="G11570" t="s">
        <v>3679</v>
      </c>
    </row>
    <row r="11571" spans="1:7" x14ac:dyDescent="0.25">
      <c r="A11571" t="s">
        <v>146</v>
      </c>
      <c r="B11571" t="s">
        <v>147</v>
      </c>
      <c r="C11571" t="s">
        <v>148</v>
      </c>
      <c r="D11571" s="1">
        <v>42733</v>
      </c>
      <c r="E11571" s="2">
        <v>75</v>
      </c>
      <c r="F11571" t="s">
        <v>150</v>
      </c>
      <c r="G11571" t="s">
        <v>3679</v>
      </c>
    </row>
    <row r="11572" spans="1:7" x14ac:dyDescent="0.25">
      <c r="A11572" t="s">
        <v>553</v>
      </c>
      <c r="B11572" t="s">
        <v>554</v>
      </c>
      <c r="C11572" t="s">
        <v>555</v>
      </c>
      <c r="D11572" s="1">
        <v>42733</v>
      </c>
      <c r="E11572" s="2">
        <v>100</v>
      </c>
      <c r="F11572" t="s">
        <v>556</v>
      </c>
      <c r="G11572" t="s">
        <v>2663</v>
      </c>
    </row>
    <row r="11573" spans="1:7" x14ac:dyDescent="0.25">
      <c r="A11573" t="s">
        <v>553</v>
      </c>
      <c r="B11573" t="s">
        <v>554</v>
      </c>
      <c r="C11573" t="s">
        <v>555</v>
      </c>
      <c r="D11573" s="1">
        <v>42733</v>
      </c>
      <c r="E11573" s="2">
        <v>100</v>
      </c>
      <c r="F11573" t="s">
        <v>557</v>
      </c>
      <c r="G11573" t="s">
        <v>2663</v>
      </c>
    </row>
    <row r="11574" spans="1:7" x14ac:dyDescent="0.25">
      <c r="A11574" t="s">
        <v>3658</v>
      </c>
      <c r="B11574" t="s">
        <v>3659</v>
      </c>
      <c r="C11574" t="s">
        <v>3660</v>
      </c>
      <c r="D11574" s="1">
        <v>42733</v>
      </c>
      <c r="E11574" s="2">
        <v>83.34</v>
      </c>
      <c r="F11574" t="s">
        <v>3661</v>
      </c>
      <c r="G11574" t="s">
        <v>34</v>
      </c>
    </row>
    <row r="11575" spans="1:7" x14ac:dyDescent="0.25">
      <c r="A11575" t="s">
        <v>1095</v>
      </c>
      <c r="B11575" t="s">
        <v>1096</v>
      </c>
      <c r="C11575" t="s">
        <v>1097</v>
      </c>
      <c r="D11575" s="1">
        <v>42733</v>
      </c>
      <c r="E11575" s="2">
        <v>50</v>
      </c>
      <c r="F11575" t="s">
        <v>1098</v>
      </c>
      <c r="G11575" t="s">
        <v>1246</v>
      </c>
    </row>
    <row r="11576" spans="1:7" x14ac:dyDescent="0.25">
      <c r="A11576" t="s">
        <v>1095</v>
      </c>
      <c r="B11576" t="s">
        <v>1096</v>
      </c>
      <c r="C11576" t="s">
        <v>1097</v>
      </c>
      <c r="D11576" s="1">
        <v>42733</v>
      </c>
      <c r="E11576" s="2">
        <v>50</v>
      </c>
      <c r="F11576" t="s">
        <v>1099</v>
      </c>
      <c r="G11576" t="s">
        <v>1246</v>
      </c>
    </row>
    <row r="11577" spans="1:7" x14ac:dyDescent="0.25">
      <c r="A11577" t="s">
        <v>1095</v>
      </c>
      <c r="B11577" t="s">
        <v>1096</v>
      </c>
      <c r="C11577" t="s">
        <v>1097</v>
      </c>
      <c r="D11577" s="1">
        <v>42733</v>
      </c>
      <c r="E11577" s="2">
        <v>50</v>
      </c>
      <c r="F11577" t="s">
        <v>1099</v>
      </c>
      <c r="G11577" t="s">
        <v>1246</v>
      </c>
    </row>
    <row r="11578" spans="1:7" x14ac:dyDescent="0.25">
      <c r="A11578" t="s">
        <v>1095</v>
      </c>
      <c r="B11578" t="s">
        <v>1096</v>
      </c>
      <c r="C11578" t="s">
        <v>1097</v>
      </c>
      <c r="D11578" s="1">
        <v>42733</v>
      </c>
      <c r="E11578" s="2">
        <v>50</v>
      </c>
      <c r="F11578" t="s">
        <v>1099</v>
      </c>
      <c r="G11578" t="s">
        <v>1246</v>
      </c>
    </row>
    <row r="11579" spans="1:7" x14ac:dyDescent="0.25">
      <c r="A11579" t="s">
        <v>151</v>
      </c>
      <c r="B11579" t="s">
        <v>152</v>
      </c>
      <c r="C11579" t="s">
        <v>153</v>
      </c>
      <c r="D11579" s="1">
        <v>42733</v>
      </c>
      <c r="E11579" s="2">
        <v>80</v>
      </c>
      <c r="F11579" t="s">
        <v>154</v>
      </c>
      <c r="G11579" t="s">
        <v>114</v>
      </c>
    </row>
    <row r="11580" spans="1:7" x14ac:dyDescent="0.25">
      <c r="A11580" t="s">
        <v>2272</v>
      </c>
      <c r="B11580" t="s">
        <v>2273</v>
      </c>
      <c r="C11580" t="s">
        <v>2274</v>
      </c>
      <c r="D11580" s="1">
        <v>42733</v>
      </c>
      <c r="E11580" s="2">
        <v>250</v>
      </c>
      <c r="F11580" t="s">
        <v>2275</v>
      </c>
      <c r="G11580" t="s">
        <v>2538</v>
      </c>
    </row>
    <row r="11581" spans="1:7" x14ac:dyDescent="0.25">
      <c r="A11581" t="s">
        <v>2272</v>
      </c>
      <c r="B11581" t="s">
        <v>2273</v>
      </c>
      <c r="C11581" t="s">
        <v>2274</v>
      </c>
      <c r="D11581" s="1">
        <v>42733</v>
      </c>
      <c r="E11581" s="2">
        <v>250</v>
      </c>
      <c r="F11581" t="s">
        <v>2276</v>
      </c>
      <c r="G11581" t="s">
        <v>2538</v>
      </c>
    </row>
    <row r="11582" spans="1:7" x14ac:dyDescent="0.25">
      <c r="A11582" t="s">
        <v>1541</v>
      </c>
      <c r="B11582" t="s">
        <v>1542</v>
      </c>
      <c r="C11582" t="s">
        <v>1543</v>
      </c>
      <c r="D11582" s="1">
        <v>42733</v>
      </c>
      <c r="E11582" s="2">
        <v>40</v>
      </c>
      <c r="F11582" t="s">
        <v>1544</v>
      </c>
      <c r="G11582" t="s">
        <v>114</v>
      </c>
    </row>
    <row r="11583" spans="1:7" x14ac:dyDescent="0.25">
      <c r="A11583" t="s">
        <v>1541</v>
      </c>
      <c r="B11583" t="s">
        <v>1542</v>
      </c>
      <c r="C11583" t="s">
        <v>1543</v>
      </c>
      <c r="D11583" s="1">
        <v>42733</v>
      </c>
      <c r="E11583" s="2">
        <v>40</v>
      </c>
      <c r="F11583" t="s">
        <v>1545</v>
      </c>
      <c r="G11583" t="s">
        <v>114</v>
      </c>
    </row>
    <row r="11584" spans="1:7" x14ac:dyDescent="0.25">
      <c r="A11584" t="s">
        <v>2714</v>
      </c>
      <c r="B11584" t="s">
        <v>2715</v>
      </c>
      <c r="C11584" t="s">
        <v>488</v>
      </c>
      <c r="D11584" s="1">
        <v>42733</v>
      </c>
      <c r="E11584" s="2">
        <v>166.66</v>
      </c>
      <c r="F11584" t="s">
        <v>2716</v>
      </c>
      <c r="G11584" t="s">
        <v>34</v>
      </c>
    </row>
    <row r="11585" spans="1:7" x14ac:dyDescent="0.25">
      <c r="A11585" t="s">
        <v>489</v>
      </c>
      <c r="B11585" t="s">
        <v>490</v>
      </c>
      <c r="C11585" t="s">
        <v>491</v>
      </c>
      <c r="D11585" s="1">
        <v>42733</v>
      </c>
      <c r="E11585" s="2">
        <v>50</v>
      </c>
      <c r="F11585" t="s">
        <v>492</v>
      </c>
      <c r="G11585" t="s">
        <v>114</v>
      </c>
    </row>
    <row r="11586" spans="1:7" x14ac:dyDescent="0.25">
      <c r="A11586" t="s">
        <v>3800</v>
      </c>
      <c r="B11586" t="s">
        <v>1430</v>
      </c>
      <c r="C11586" t="s">
        <v>3801</v>
      </c>
      <c r="D11586" s="1">
        <v>42733</v>
      </c>
      <c r="E11586" s="2">
        <v>20</v>
      </c>
      <c r="F11586" t="s">
        <v>3802</v>
      </c>
      <c r="G11586" t="s">
        <v>3803</v>
      </c>
    </row>
    <row r="11587" spans="1:7" x14ac:dyDescent="0.25">
      <c r="A11587" t="s">
        <v>2634</v>
      </c>
      <c r="B11587" t="s">
        <v>2635</v>
      </c>
      <c r="C11587" t="s">
        <v>2636</v>
      </c>
      <c r="D11587" s="1">
        <v>42733</v>
      </c>
      <c r="E11587" s="2">
        <v>184</v>
      </c>
      <c r="F11587" t="s">
        <v>2637</v>
      </c>
      <c r="G11587" t="s">
        <v>3761</v>
      </c>
    </row>
    <row r="11588" spans="1:7" x14ac:dyDescent="0.25">
      <c r="A11588" t="s">
        <v>2634</v>
      </c>
      <c r="B11588" t="s">
        <v>2635</v>
      </c>
      <c r="C11588" t="s">
        <v>2636</v>
      </c>
      <c r="D11588" s="1">
        <v>42733</v>
      </c>
      <c r="E11588" s="2">
        <v>184</v>
      </c>
      <c r="F11588" t="s">
        <v>2639</v>
      </c>
      <c r="G11588" t="s">
        <v>3761</v>
      </c>
    </row>
    <row r="11589" spans="1:7" x14ac:dyDescent="0.25">
      <c r="A11589" t="s">
        <v>2634</v>
      </c>
      <c r="B11589" t="s">
        <v>2635</v>
      </c>
      <c r="C11589" t="s">
        <v>2636</v>
      </c>
      <c r="D11589" s="1">
        <v>42733</v>
      </c>
      <c r="E11589" s="2">
        <v>184</v>
      </c>
      <c r="F11589" t="s">
        <v>2639</v>
      </c>
      <c r="G11589" t="s">
        <v>3761</v>
      </c>
    </row>
    <row r="11590" spans="1:7" x14ac:dyDescent="0.25">
      <c r="A11590" t="s">
        <v>2758</v>
      </c>
      <c r="B11590" t="s">
        <v>2759</v>
      </c>
      <c r="C11590" t="s">
        <v>2760</v>
      </c>
      <c r="D11590" s="1">
        <v>42733</v>
      </c>
      <c r="E11590" s="2">
        <v>30</v>
      </c>
      <c r="F11590" t="s">
        <v>2761</v>
      </c>
      <c r="G11590" t="s">
        <v>3282</v>
      </c>
    </row>
    <row r="11591" spans="1:7" x14ac:dyDescent="0.25">
      <c r="A11591" t="s">
        <v>3436</v>
      </c>
      <c r="B11591" t="s">
        <v>3437</v>
      </c>
      <c r="D11591" s="1">
        <v>42733</v>
      </c>
      <c r="E11591" s="2">
        <v>525</v>
      </c>
      <c r="G11591" t="s">
        <v>3804</v>
      </c>
    </row>
    <row r="11592" spans="1:7" x14ac:dyDescent="0.25">
      <c r="A11592" t="s">
        <v>3805</v>
      </c>
      <c r="B11592" t="s">
        <v>3806</v>
      </c>
      <c r="C11592" t="s">
        <v>3807</v>
      </c>
      <c r="D11592" s="1">
        <v>42733</v>
      </c>
      <c r="E11592" s="2">
        <v>25</v>
      </c>
      <c r="F11592" t="s">
        <v>3808</v>
      </c>
      <c r="G11592" t="s">
        <v>3613</v>
      </c>
    </row>
    <row r="11593" spans="1:7" x14ac:dyDescent="0.25">
      <c r="A11593" t="s">
        <v>3805</v>
      </c>
      <c r="B11593" t="s">
        <v>3806</v>
      </c>
      <c r="C11593" t="s">
        <v>3807</v>
      </c>
      <c r="D11593" s="1">
        <v>42733</v>
      </c>
      <c r="E11593" s="2">
        <v>25</v>
      </c>
      <c r="F11593" t="s">
        <v>3809</v>
      </c>
      <c r="G11593" t="s">
        <v>3613</v>
      </c>
    </row>
    <row r="11594" spans="1:7" x14ac:dyDescent="0.25">
      <c r="A11594" t="s">
        <v>3025</v>
      </c>
      <c r="B11594" t="s">
        <v>3026</v>
      </c>
      <c r="D11594" s="1">
        <v>42733</v>
      </c>
      <c r="E11594" s="2">
        <v>952.5</v>
      </c>
      <c r="F11594" t="s">
        <v>3027</v>
      </c>
      <c r="G11594" t="s">
        <v>2199</v>
      </c>
    </row>
    <row r="11595" spans="1:7" x14ac:dyDescent="0.25">
      <c r="A11595" t="s">
        <v>3810</v>
      </c>
      <c r="B11595" t="s">
        <v>3811</v>
      </c>
      <c r="D11595" s="1">
        <v>42733</v>
      </c>
      <c r="E11595" s="2">
        <v>25000</v>
      </c>
      <c r="G11595" t="s">
        <v>2663</v>
      </c>
    </row>
    <row r="11596" spans="1:7" x14ac:dyDescent="0.25">
      <c r="A11596" t="s">
        <v>3651</v>
      </c>
      <c r="B11596" t="s">
        <v>3652</v>
      </c>
      <c r="D11596" s="1">
        <v>42733</v>
      </c>
      <c r="E11596" s="2">
        <v>83.34</v>
      </c>
      <c r="F11596" t="s">
        <v>3653</v>
      </c>
      <c r="G11596" t="s">
        <v>34</v>
      </c>
    </row>
    <row r="11597" spans="1:7" x14ac:dyDescent="0.25">
      <c r="A11597" t="s">
        <v>1803</v>
      </c>
      <c r="B11597" t="s">
        <v>1804</v>
      </c>
      <c r="C11597" t="s">
        <v>1805</v>
      </c>
      <c r="D11597" s="1">
        <v>42733</v>
      </c>
      <c r="E11597" s="2">
        <v>50</v>
      </c>
      <c r="F11597" t="s">
        <v>1806</v>
      </c>
      <c r="G11597" t="s">
        <v>97</v>
      </c>
    </row>
    <row r="11598" spans="1:7" x14ac:dyDescent="0.25">
      <c r="A11598" t="s">
        <v>322</v>
      </c>
      <c r="B11598" t="s">
        <v>323</v>
      </c>
      <c r="C11598" t="s">
        <v>324</v>
      </c>
      <c r="D11598" s="1">
        <v>42733</v>
      </c>
      <c r="E11598" s="2">
        <v>150</v>
      </c>
      <c r="F11598" t="s">
        <v>325</v>
      </c>
      <c r="G11598" t="s">
        <v>326</v>
      </c>
    </row>
    <row r="11599" spans="1:7" x14ac:dyDescent="0.25">
      <c r="A11599" t="s">
        <v>322</v>
      </c>
      <c r="B11599" t="s">
        <v>323</v>
      </c>
      <c r="C11599" t="s">
        <v>324</v>
      </c>
      <c r="D11599" s="1">
        <v>42733</v>
      </c>
      <c r="E11599" s="2">
        <v>150</v>
      </c>
      <c r="F11599" t="s">
        <v>327</v>
      </c>
      <c r="G11599" t="s">
        <v>326</v>
      </c>
    </row>
    <row r="11600" spans="1:7" x14ac:dyDescent="0.25">
      <c r="A11600" t="s">
        <v>316</v>
      </c>
      <c r="B11600" t="s">
        <v>317</v>
      </c>
      <c r="C11600" t="s">
        <v>318</v>
      </c>
      <c r="D11600" s="1">
        <v>42733</v>
      </c>
      <c r="E11600" s="2">
        <v>80</v>
      </c>
      <c r="F11600" t="s">
        <v>319</v>
      </c>
      <c r="G11600" t="s">
        <v>1275</v>
      </c>
    </row>
    <row r="11601" spans="1:7" x14ac:dyDescent="0.25">
      <c r="A11601" t="s">
        <v>316</v>
      </c>
      <c r="B11601" t="s">
        <v>317</v>
      </c>
      <c r="C11601" t="s">
        <v>318</v>
      </c>
      <c r="D11601" s="1">
        <v>42733</v>
      </c>
      <c r="E11601" s="2">
        <v>80</v>
      </c>
      <c r="F11601" t="s">
        <v>320</v>
      </c>
      <c r="G11601" t="s">
        <v>1275</v>
      </c>
    </row>
    <row r="11602" spans="1:7" x14ac:dyDescent="0.25">
      <c r="A11602" t="s">
        <v>312</v>
      </c>
      <c r="B11602" t="s">
        <v>248</v>
      </c>
      <c r="C11602" t="s">
        <v>313</v>
      </c>
      <c r="D11602" s="1">
        <v>42733</v>
      </c>
      <c r="E11602" s="2">
        <v>100</v>
      </c>
      <c r="F11602" t="s">
        <v>314</v>
      </c>
      <c r="G11602" t="s">
        <v>315</v>
      </c>
    </row>
    <row r="11603" spans="1:7" x14ac:dyDescent="0.25">
      <c r="A11603" t="s">
        <v>3686</v>
      </c>
      <c r="B11603" t="s">
        <v>764</v>
      </c>
      <c r="C11603" t="s">
        <v>3687</v>
      </c>
      <c r="D11603" s="1">
        <v>42733</v>
      </c>
      <c r="E11603" s="2">
        <v>20</v>
      </c>
      <c r="F11603" t="s">
        <v>3688</v>
      </c>
      <c r="G11603" t="s">
        <v>1245</v>
      </c>
    </row>
    <row r="11604" spans="1:7" x14ac:dyDescent="0.25">
      <c r="A11604" t="s">
        <v>626</v>
      </c>
      <c r="B11604" t="s">
        <v>242</v>
      </c>
      <c r="C11604" t="s">
        <v>627</v>
      </c>
      <c r="D11604" s="1">
        <v>42733</v>
      </c>
      <c r="E11604" s="2">
        <v>100</v>
      </c>
      <c r="F11604" t="s">
        <v>628</v>
      </c>
      <c r="G11604" t="s">
        <v>114</v>
      </c>
    </row>
    <row r="11605" spans="1:7" x14ac:dyDescent="0.25">
      <c r="A11605" t="s">
        <v>2717</v>
      </c>
      <c r="B11605" t="s">
        <v>2718</v>
      </c>
      <c r="C11605" t="s">
        <v>2425</v>
      </c>
      <c r="D11605" s="1">
        <v>42733</v>
      </c>
      <c r="E11605" s="2">
        <v>50</v>
      </c>
      <c r="F11605" t="s">
        <v>2719</v>
      </c>
      <c r="G11605" t="s">
        <v>2456</v>
      </c>
    </row>
    <row r="11606" spans="1:7" x14ac:dyDescent="0.25">
      <c r="A11606" t="s">
        <v>2717</v>
      </c>
      <c r="B11606" t="s">
        <v>2718</v>
      </c>
      <c r="C11606" t="s">
        <v>2425</v>
      </c>
      <c r="D11606" s="1">
        <v>42733</v>
      </c>
      <c r="E11606" s="2">
        <v>50</v>
      </c>
      <c r="F11606" t="s">
        <v>2720</v>
      </c>
      <c r="G11606" t="s">
        <v>2456</v>
      </c>
    </row>
    <row r="11607" spans="1:7" x14ac:dyDescent="0.25">
      <c r="A11607" t="s">
        <v>2678</v>
      </c>
      <c r="B11607" t="s">
        <v>248</v>
      </c>
      <c r="C11607" t="s">
        <v>2679</v>
      </c>
      <c r="D11607" s="1">
        <v>42733</v>
      </c>
      <c r="E11607" s="2">
        <v>20</v>
      </c>
      <c r="F11607" t="s">
        <v>2680</v>
      </c>
      <c r="G11607" t="s">
        <v>2663</v>
      </c>
    </row>
    <row r="11608" spans="1:7" x14ac:dyDescent="0.25">
      <c r="A11608" t="s">
        <v>328</v>
      </c>
      <c r="B11608" t="s">
        <v>329</v>
      </c>
      <c r="C11608" t="s">
        <v>330</v>
      </c>
      <c r="D11608" s="1">
        <v>42733</v>
      </c>
      <c r="E11608" s="2">
        <v>300</v>
      </c>
      <c r="F11608" t="s">
        <v>331</v>
      </c>
      <c r="G11608" t="s">
        <v>828</v>
      </c>
    </row>
    <row r="11609" spans="1:7" x14ac:dyDescent="0.25">
      <c r="A11609" t="s">
        <v>328</v>
      </c>
      <c r="B11609" t="s">
        <v>329</v>
      </c>
      <c r="C11609" t="s">
        <v>330</v>
      </c>
      <c r="D11609" s="1">
        <v>42733</v>
      </c>
      <c r="E11609" s="2">
        <v>300</v>
      </c>
      <c r="F11609" t="s">
        <v>332</v>
      </c>
      <c r="G11609" t="s">
        <v>828</v>
      </c>
    </row>
    <row r="11610" spans="1:7" x14ac:dyDescent="0.25">
      <c r="A11610" t="s">
        <v>3689</v>
      </c>
      <c r="B11610" t="s">
        <v>3690</v>
      </c>
      <c r="C11610" t="s">
        <v>3691</v>
      </c>
      <c r="D11610" s="1">
        <v>42733</v>
      </c>
      <c r="E11610" s="2">
        <v>59.56</v>
      </c>
      <c r="F11610" t="s">
        <v>3692</v>
      </c>
      <c r="G11610" t="s">
        <v>97</v>
      </c>
    </row>
    <row r="11611" spans="1:7" x14ac:dyDescent="0.25">
      <c r="A11611" t="s">
        <v>2742</v>
      </c>
      <c r="B11611" t="s">
        <v>2743</v>
      </c>
      <c r="C11611" t="s">
        <v>2744</v>
      </c>
      <c r="D11611" s="1">
        <v>42733</v>
      </c>
      <c r="E11611" s="2">
        <v>300</v>
      </c>
      <c r="F11611" t="s">
        <v>2745</v>
      </c>
      <c r="G11611" t="s">
        <v>2746</v>
      </c>
    </row>
    <row r="11612" spans="1:7" x14ac:dyDescent="0.25">
      <c r="A11612" t="s">
        <v>2742</v>
      </c>
      <c r="B11612" t="s">
        <v>2743</v>
      </c>
      <c r="C11612" t="s">
        <v>2744</v>
      </c>
      <c r="D11612" s="1">
        <v>42733</v>
      </c>
      <c r="E11612" s="2">
        <v>300</v>
      </c>
      <c r="F11612" t="s">
        <v>2747</v>
      </c>
      <c r="G11612" t="s">
        <v>2746</v>
      </c>
    </row>
    <row r="11613" spans="1:7" x14ac:dyDescent="0.25">
      <c r="A11613" t="s">
        <v>2721</v>
      </c>
      <c r="B11613" t="s">
        <v>2722</v>
      </c>
      <c r="C11613" t="s">
        <v>2723</v>
      </c>
      <c r="D11613" s="1">
        <v>42733</v>
      </c>
      <c r="E11613" s="2">
        <v>30</v>
      </c>
      <c r="F11613" t="s">
        <v>2724</v>
      </c>
      <c r="G11613" t="s">
        <v>3345</v>
      </c>
    </row>
    <row r="11614" spans="1:7" x14ac:dyDescent="0.25">
      <c r="A11614" t="s">
        <v>2721</v>
      </c>
      <c r="B11614" t="s">
        <v>2722</v>
      </c>
      <c r="C11614" t="s">
        <v>2723</v>
      </c>
      <c r="D11614" s="1">
        <v>42733</v>
      </c>
      <c r="E11614" s="2">
        <v>30</v>
      </c>
      <c r="F11614" t="s">
        <v>2725</v>
      </c>
      <c r="G11614" t="s">
        <v>3345</v>
      </c>
    </row>
    <row r="11615" spans="1:7" x14ac:dyDescent="0.25">
      <c r="A11615" t="s">
        <v>2721</v>
      </c>
      <c r="B11615" t="s">
        <v>2722</v>
      </c>
      <c r="C11615" t="s">
        <v>2723</v>
      </c>
      <c r="D11615" s="1">
        <v>42733</v>
      </c>
      <c r="E11615" s="2">
        <v>30</v>
      </c>
      <c r="F11615" t="s">
        <v>2726</v>
      </c>
      <c r="G11615" t="s">
        <v>3345</v>
      </c>
    </row>
    <row r="11616" spans="1:7" x14ac:dyDescent="0.25">
      <c r="A11616" t="s">
        <v>570</v>
      </c>
      <c r="B11616" t="s">
        <v>571</v>
      </c>
      <c r="C11616" t="s">
        <v>572</v>
      </c>
      <c r="D11616" s="1">
        <v>42733</v>
      </c>
      <c r="E11616" s="2">
        <v>50</v>
      </c>
      <c r="F11616" t="s">
        <v>573</v>
      </c>
      <c r="G11616" t="s">
        <v>2999</v>
      </c>
    </row>
    <row r="11617" spans="1:7" x14ac:dyDescent="0.25">
      <c r="A11617" t="s">
        <v>2153</v>
      </c>
      <c r="B11617" t="s">
        <v>614</v>
      </c>
      <c r="C11617" t="s">
        <v>1310</v>
      </c>
      <c r="D11617" s="1">
        <v>42733</v>
      </c>
      <c r="E11617" s="2">
        <v>20</v>
      </c>
      <c r="F11617" t="s">
        <v>2154</v>
      </c>
      <c r="G11617" t="s">
        <v>1245</v>
      </c>
    </row>
    <row r="11618" spans="1:7" x14ac:dyDescent="0.25">
      <c r="A11618" t="s">
        <v>529</v>
      </c>
      <c r="B11618" t="s">
        <v>290</v>
      </c>
      <c r="C11618" t="s">
        <v>530</v>
      </c>
      <c r="D11618" s="1">
        <v>42733</v>
      </c>
      <c r="E11618" s="2">
        <v>50</v>
      </c>
      <c r="F11618" t="s">
        <v>531</v>
      </c>
      <c r="G11618" t="s">
        <v>3282</v>
      </c>
    </row>
    <row r="11619" spans="1:7" x14ac:dyDescent="0.25">
      <c r="A11619" t="s">
        <v>2000</v>
      </c>
      <c r="B11619" t="s">
        <v>2001</v>
      </c>
      <c r="C11619" t="s">
        <v>2002</v>
      </c>
      <c r="D11619" s="1">
        <v>42733</v>
      </c>
      <c r="E11619" s="2">
        <v>120</v>
      </c>
      <c r="F11619" t="s">
        <v>2003</v>
      </c>
      <c r="G11619" t="s">
        <v>3283</v>
      </c>
    </row>
    <row r="11620" spans="1:7" x14ac:dyDescent="0.25">
      <c r="A11620" t="s">
        <v>2000</v>
      </c>
      <c r="B11620" t="s">
        <v>2001</v>
      </c>
      <c r="C11620" t="s">
        <v>2002</v>
      </c>
      <c r="D11620" s="1">
        <v>42733</v>
      </c>
      <c r="E11620" s="2">
        <v>120</v>
      </c>
      <c r="F11620" t="s">
        <v>2004</v>
      </c>
      <c r="G11620" t="s">
        <v>3283</v>
      </c>
    </row>
    <row r="11621" spans="1:7" x14ac:dyDescent="0.25">
      <c r="A11621" t="s">
        <v>1590</v>
      </c>
      <c r="B11621" t="s">
        <v>1591</v>
      </c>
      <c r="C11621" t="s">
        <v>1592</v>
      </c>
      <c r="D11621" s="1">
        <v>42733</v>
      </c>
      <c r="E11621" s="2">
        <v>10</v>
      </c>
      <c r="F11621" t="s">
        <v>1593</v>
      </c>
      <c r="G11621" t="s">
        <v>1245</v>
      </c>
    </row>
    <row r="11622" spans="1:7" x14ac:dyDescent="0.25">
      <c r="A11622" t="s">
        <v>87</v>
      </c>
      <c r="B11622" t="s">
        <v>88</v>
      </c>
      <c r="C11622" t="s">
        <v>89</v>
      </c>
      <c r="D11622" s="1">
        <v>42733</v>
      </c>
      <c r="E11622" s="2">
        <v>50</v>
      </c>
      <c r="F11622" t="s">
        <v>90</v>
      </c>
      <c r="G11622" t="s">
        <v>1695</v>
      </c>
    </row>
    <row r="11623" spans="1:7" x14ac:dyDescent="0.25">
      <c r="A11623" t="s">
        <v>87</v>
      </c>
      <c r="B11623" t="s">
        <v>88</v>
      </c>
      <c r="C11623" t="s">
        <v>89</v>
      </c>
      <c r="D11623" s="1">
        <v>42733</v>
      </c>
      <c r="E11623" s="2">
        <v>50</v>
      </c>
      <c r="F11623" t="s">
        <v>91</v>
      </c>
      <c r="G11623" t="s">
        <v>1695</v>
      </c>
    </row>
    <row r="11624" spans="1:7" x14ac:dyDescent="0.25">
      <c r="A11624" t="s">
        <v>87</v>
      </c>
      <c r="B11624" t="s">
        <v>88</v>
      </c>
      <c r="C11624" t="s">
        <v>89</v>
      </c>
      <c r="D11624" s="1">
        <v>42733</v>
      </c>
      <c r="E11624" s="2">
        <v>50</v>
      </c>
      <c r="F11624" t="s">
        <v>91</v>
      </c>
      <c r="G11624" t="s">
        <v>1695</v>
      </c>
    </row>
    <row r="11625" spans="1:7" x14ac:dyDescent="0.25">
      <c r="A11625" t="s">
        <v>87</v>
      </c>
      <c r="B11625" t="s">
        <v>88</v>
      </c>
      <c r="C11625" t="s">
        <v>89</v>
      </c>
      <c r="D11625" s="1">
        <v>42733</v>
      </c>
      <c r="E11625" s="2">
        <v>50</v>
      </c>
      <c r="F11625" t="s">
        <v>92</v>
      </c>
      <c r="G11625" t="s">
        <v>1695</v>
      </c>
    </row>
    <row r="11626" spans="1:7" x14ac:dyDescent="0.25">
      <c r="A11626" t="s">
        <v>82</v>
      </c>
      <c r="B11626" t="s">
        <v>83</v>
      </c>
      <c r="C11626" t="s">
        <v>84</v>
      </c>
      <c r="D11626" s="1">
        <v>42733</v>
      </c>
      <c r="E11626" s="2">
        <v>20</v>
      </c>
      <c r="F11626" t="s">
        <v>85</v>
      </c>
      <c r="G11626" t="s">
        <v>1245</v>
      </c>
    </row>
    <row r="11627" spans="1:7" x14ac:dyDescent="0.25">
      <c r="A11627" t="s">
        <v>82</v>
      </c>
      <c r="B11627" t="s">
        <v>83</v>
      </c>
      <c r="C11627" t="s">
        <v>84</v>
      </c>
      <c r="D11627" s="1">
        <v>42733</v>
      </c>
      <c r="E11627" s="2">
        <v>20</v>
      </c>
      <c r="F11627" t="s">
        <v>86</v>
      </c>
      <c r="G11627" t="s">
        <v>1245</v>
      </c>
    </row>
    <row r="11628" spans="1:7" x14ac:dyDescent="0.25">
      <c r="A11628" t="s">
        <v>636</v>
      </c>
      <c r="B11628" t="s">
        <v>637</v>
      </c>
      <c r="C11628" t="s">
        <v>638</v>
      </c>
      <c r="D11628" s="1">
        <v>42733</v>
      </c>
      <c r="E11628" s="2">
        <v>20</v>
      </c>
      <c r="F11628" t="s">
        <v>639</v>
      </c>
      <c r="G11628" t="s">
        <v>1695</v>
      </c>
    </row>
    <row r="11629" spans="1:7" x14ac:dyDescent="0.25">
      <c r="A11629" t="s">
        <v>636</v>
      </c>
      <c r="B11629" t="s">
        <v>637</v>
      </c>
      <c r="C11629" t="s">
        <v>638</v>
      </c>
      <c r="D11629" s="1">
        <v>42733</v>
      </c>
      <c r="E11629" s="2">
        <v>20</v>
      </c>
      <c r="F11629" t="s">
        <v>639</v>
      </c>
      <c r="G11629" t="s">
        <v>471</v>
      </c>
    </row>
    <row r="11630" spans="1:7" x14ac:dyDescent="0.25">
      <c r="A11630" t="s">
        <v>2686</v>
      </c>
      <c r="B11630" t="s">
        <v>2687</v>
      </c>
      <c r="C11630" t="s">
        <v>2688</v>
      </c>
      <c r="D11630" s="1">
        <v>42733</v>
      </c>
      <c r="E11630" s="2">
        <v>80</v>
      </c>
      <c r="F11630" t="s">
        <v>2689</v>
      </c>
      <c r="G11630" t="s">
        <v>97</v>
      </c>
    </row>
    <row r="11631" spans="1:7" x14ac:dyDescent="0.25">
      <c r="A11631" t="s">
        <v>2690</v>
      </c>
      <c r="B11631" t="s">
        <v>2691</v>
      </c>
      <c r="C11631" t="s">
        <v>2692</v>
      </c>
      <c r="D11631" s="1">
        <v>42733</v>
      </c>
      <c r="E11631" s="2">
        <v>200</v>
      </c>
      <c r="F11631" t="s">
        <v>2693</v>
      </c>
      <c r="G11631" t="s">
        <v>2694</v>
      </c>
    </row>
    <row r="11632" spans="1:7" x14ac:dyDescent="0.25">
      <c r="A11632" t="s">
        <v>916</v>
      </c>
      <c r="B11632" t="s">
        <v>15</v>
      </c>
      <c r="C11632" t="s">
        <v>917</v>
      </c>
      <c r="D11632" s="1">
        <v>42744</v>
      </c>
      <c r="E11632" s="2">
        <v>1000</v>
      </c>
      <c r="F11632" t="s">
        <v>918</v>
      </c>
      <c r="G11632" t="s">
        <v>34</v>
      </c>
    </row>
    <row r="11633" spans="1:7" x14ac:dyDescent="0.25">
      <c r="A11633" t="s">
        <v>847</v>
      </c>
      <c r="B11633" t="s">
        <v>744</v>
      </c>
      <c r="C11633" t="s">
        <v>848</v>
      </c>
      <c r="D11633" s="1">
        <v>42744</v>
      </c>
      <c r="E11633" s="2">
        <v>1000</v>
      </c>
      <c r="F11633" t="s">
        <v>849</v>
      </c>
      <c r="G11633" t="s">
        <v>850</v>
      </c>
    </row>
    <row r="11634" spans="1:7" x14ac:dyDescent="0.25">
      <c r="A11634" t="s">
        <v>804</v>
      </c>
      <c r="B11634" t="s">
        <v>805</v>
      </c>
      <c r="C11634" t="s">
        <v>806</v>
      </c>
      <c r="D11634" s="1">
        <v>42744</v>
      </c>
      <c r="E11634" s="2">
        <v>20</v>
      </c>
      <c r="G11634" t="s">
        <v>114</v>
      </c>
    </row>
    <row r="11635" spans="1:7" x14ac:dyDescent="0.25">
      <c r="A11635" t="s">
        <v>2176</v>
      </c>
      <c r="B11635" t="s">
        <v>2177</v>
      </c>
      <c r="C11635" t="s">
        <v>2178</v>
      </c>
      <c r="D11635" s="1">
        <v>42744</v>
      </c>
      <c r="E11635" s="2">
        <v>200</v>
      </c>
      <c r="F11635" t="s">
        <v>2179</v>
      </c>
      <c r="G11635" t="s">
        <v>114</v>
      </c>
    </row>
    <row r="11636" spans="1:7" x14ac:dyDescent="0.25">
      <c r="A11636" t="s">
        <v>2775</v>
      </c>
      <c r="B11636" t="s">
        <v>2776</v>
      </c>
      <c r="C11636" t="s">
        <v>1804</v>
      </c>
      <c r="D11636" s="1">
        <v>42744</v>
      </c>
      <c r="E11636" s="2">
        <v>100</v>
      </c>
      <c r="F11636" t="s">
        <v>2777</v>
      </c>
      <c r="G11636" t="s">
        <v>114</v>
      </c>
    </row>
    <row r="11637" spans="1:7" x14ac:dyDescent="0.25">
      <c r="A11637" t="s">
        <v>957</v>
      </c>
      <c r="B11637" t="s">
        <v>958</v>
      </c>
      <c r="C11637" t="s">
        <v>959</v>
      </c>
      <c r="D11637" s="1">
        <v>42744</v>
      </c>
      <c r="E11637" s="2">
        <v>100</v>
      </c>
      <c r="F11637" t="s">
        <v>960</v>
      </c>
      <c r="G11637" t="s">
        <v>114</v>
      </c>
    </row>
    <row r="11638" spans="1:7" x14ac:dyDescent="0.25">
      <c r="A11638" t="s">
        <v>427</v>
      </c>
      <c r="B11638" t="s">
        <v>428</v>
      </c>
      <c r="D11638" s="1">
        <v>42744</v>
      </c>
      <c r="E11638" s="2">
        <v>18662</v>
      </c>
      <c r="F11638" t="s">
        <v>429</v>
      </c>
      <c r="G11638" t="s">
        <v>430</v>
      </c>
    </row>
    <row r="11639" spans="1:7" x14ac:dyDescent="0.25">
      <c r="A11639" t="s">
        <v>427</v>
      </c>
      <c r="B11639" t="s">
        <v>428</v>
      </c>
      <c r="D11639" s="1">
        <v>42744</v>
      </c>
      <c r="E11639" s="2">
        <v>6221</v>
      </c>
      <c r="F11639" t="s">
        <v>429</v>
      </c>
      <c r="G11639" t="s">
        <v>431</v>
      </c>
    </row>
    <row r="11640" spans="1:7" x14ac:dyDescent="0.25">
      <c r="A11640" t="s">
        <v>925</v>
      </c>
      <c r="B11640" t="s">
        <v>926</v>
      </c>
      <c r="D11640" s="1">
        <v>42744</v>
      </c>
      <c r="E11640" s="2">
        <v>2000</v>
      </c>
      <c r="G11640" t="s">
        <v>927</v>
      </c>
    </row>
    <row r="11641" spans="1:7" x14ac:dyDescent="0.25">
      <c r="A11641" t="s">
        <v>1438</v>
      </c>
      <c r="B11641" t="s">
        <v>1439</v>
      </c>
      <c r="D11641" s="1">
        <v>42744</v>
      </c>
      <c r="E11641" s="2">
        <v>2000</v>
      </c>
      <c r="F11641" t="s">
        <v>39</v>
      </c>
      <c r="G11641" t="s">
        <v>187</v>
      </c>
    </row>
    <row r="11642" spans="1:7" x14ac:dyDescent="0.25">
      <c r="A11642" t="s">
        <v>26</v>
      </c>
      <c r="B11642" t="s">
        <v>27</v>
      </c>
      <c r="D11642" s="1">
        <v>42744</v>
      </c>
      <c r="E11642" s="2">
        <v>5000</v>
      </c>
      <c r="F11642" t="s">
        <v>28</v>
      </c>
      <c r="G11642" t="s">
        <v>34</v>
      </c>
    </row>
    <row r="11643" spans="1:7" x14ac:dyDescent="0.25">
      <c r="A11643" t="s">
        <v>26</v>
      </c>
      <c r="B11643" t="s">
        <v>27</v>
      </c>
      <c r="D11643" s="1">
        <v>42744</v>
      </c>
      <c r="E11643" s="2">
        <v>5000</v>
      </c>
      <c r="F11643" t="s">
        <v>29</v>
      </c>
      <c r="G11643" t="s">
        <v>34</v>
      </c>
    </row>
    <row r="11644" spans="1:7" x14ac:dyDescent="0.25">
      <c r="A11644" t="s">
        <v>1662</v>
      </c>
      <c r="B11644" t="s">
        <v>1663</v>
      </c>
      <c r="D11644" s="1">
        <v>42744</v>
      </c>
      <c r="E11644" s="2">
        <v>8600</v>
      </c>
      <c r="F11644" t="s">
        <v>1664</v>
      </c>
      <c r="G11644" t="s">
        <v>1665</v>
      </c>
    </row>
    <row r="11645" spans="1:7" x14ac:dyDescent="0.25">
      <c r="A11645" t="s">
        <v>1662</v>
      </c>
      <c r="B11645" t="s">
        <v>1663</v>
      </c>
      <c r="D11645" s="1">
        <v>42744</v>
      </c>
      <c r="E11645" s="2">
        <v>8600</v>
      </c>
      <c r="F11645" t="s">
        <v>1664</v>
      </c>
      <c r="G11645" t="s">
        <v>1665</v>
      </c>
    </row>
    <row r="11646" spans="1:7" x14ac:dyDescent="0.25">
      <c r="A11646" t="s">
        <v>2876</v>
      </c>
      <c r="B11646" t="s">
        <v>2877</v>
      </c>
      <c r="D11646" s="1">
        <v>42744</v>
      </c>
      <c r="E11646" s="2">
        <v>10000</v>
      </c>
      <c r="G11646" t="s">
        <v>114</v>
      </c>
    </row>
    <row r="11647" spans="1:7" x14ac:dyDescent="0.25">
      <c r="A11647" t="s">
        <v>2498</v>
      </c>
      <c r="B11647" t="s">
        <v>371</v>
      </c>
      <c r="C11647" t="s">
        <v>2499</v>
      </c>
      <c r="D11647" s="1">
        <v>42744</v>
      </c>
      <c r="E11647" s="2">
        <v>1000</v>
      </c>
      <c r="F11647" t="s">
        <v>2500</v>
      </c>
      <c r="G11647" t="s">
        <v>2908</v>
      </c>
    </row>
    <row r="11648" spans="1:7" x14ac:dyDescent="0.25">
      <c r="A11648" t="s">
        <v>2030</v>
      </c>
      <c r="B11648" t="s">
        <v>2031</v>
      </c>
      <c r="C11648" t="s">
        <v>2032</v>
      </c>
      <c r="D11648" s="1">
        <v>42744</v>
      </c>
      <c r="E11648" s="2">
        <v>100</v>
      </c>
      <c r="F11648" t="s">
        <v>2033</v>
      </c>
      <c r="G11648" t="s">
        <v>114</v>
      </c>
    </row>
    <row r="11649" spans="1:7" x14ac:dyDescent="0.25">
      <c r="A11649" t="s">
        <v>3493</v>
      </c>
      <c r="B11649" t="s">
        <v>152</v>
      </c>
      <c r="C11649" t="s">
        <v>3494</v>
      </c>
      <c r="D11649" s="1">
        <v>42744</v>
      </c>
      <c r="E11649" s="2">
        <v>100</v>
      </c>
      <c r="F11649" t="s">
        <v>3495</v>
      </c>
      <c r="G11649" t="s">
        <v>3243</v>
      </c>
    </row>
    <row r="11650" spans="1:7" x14ac:dyDescent="0.25">
      <c r="A11650" t="s">
        <v>3493</v>
      </c>
      <c r="B11650" t="s">
        <v>152</v>
      </c>
      <c r="C11650" t="s">
        <v>3494</v>
      </c>
      <c r="D11650" s="1">
        <v>42744</v>
      </c>
      <c r="E11650" s="2">
        <v>100</v>
      </c>
      <c r="F11650" t="s">
        <v>3496</v>
      </c>
      <c r="G11650" t="s">
        <v>3243</v>
      </c>
    </row>
    <row r="11651" spans="1:7" x14ac:dyDescent="0.25">
      <c r="A11651" t="s">
        <v>1574</v>
      </c>
      <c r="B11651" t="s">
        <v>1575</v>
      </c>
      <c r="C11651" t="s">
        <v>355</v>
      </c>
      <c r="D11651" s="1">
        <v>42744</v>
      </c>
      <c r="E11651" s="2">
        <v>500</v>
      </c>
      <c r="F11651" t="s">
        <v>1576</v>
      </c>
      <c r="G11651" t="s">
        <v>67</v>
      </c>
    </row>
    <row r="11652" spans="1:7" x14ac:dyDescent="0.25">
      <c r="A11652" t="s">
        <v>14</v>
      </c>
      <c r="B11652" t="s">
        <v>15</v>
      </c>
      <c r="C11652" t="s">
        <v>16</v>
      </c>
      <c r="D11652" s="1">
        <v>42744</v>
      </c>
      <c r="E11652" s="2">
        <v>1500</v>
      </c>
      <c r="F11652" t="s">
        <v>17</v>
      </c>
      <c r="G11652" t="s">
        <v>1133</v>
      </c>
    </row>
    <row r="11653" spans="1:7" x14ac:dyDescent="0.25">
      <c r="A11653" t="s">
        <v>919</v>
      </c>
      <c r="B11653" t="s">
        <v>893</v>
      </c>
      <c r="C11653" t="s">
        <v>865</v>
      </c>
      <c r="D11653" s="1">
        <v>42744</v>
      </c>
      <c r="E11653" s="2">
        <v>25</v>
      </c>
      <c r="G11653" t="s">
        <v>25</v>
      </c>
    </row>
    <row r="11654" spans="1:7" x14ac:dyDescent="0.25">
      <c r="A11654" t="s">
        <v>1923</v>
      </c>
      <c r="B11654" t="s">
        <v>1924</v>
      </c>
      <c r="C11654" t="s">
        <v>1206</v>
      </c>
      <c r="D11654" s="1">
        <v>42744</v>
      </c>
      <c r="E11654" s="2">
        <v>500</v>
      </c>
      <c r="F11654" t="s">
        <v>1925</v>
      </c>
      <c r="G11654" t="s">
        <v>706</v>
      </c>
    </row>
    <row r="11655" spans="1:7" x14ac:dyDescent="0.25">
      <c r="A11655" t="s">
        <v>908</v>
      </c>
      <c r="B11655" t="s">
        <v>909</v>
      </c>
      <c r="C11655" t="s">
        <v>910</v>
      </c>
      <c r="D11655" s="1">
        <v>42744</v>
      </c>
      <c r="E11655" s="2">
        <v>1000</v>
      </c>
      <c r="F11655" t="s">
        <v>911</v>
      </c>
      <c r="G11655" t="s">
        <v>912</v>
      </c>
    </row>
    <row r="11656" spans="1:7" x14ac:dyDescent="0.25">
      <c r="A11656" t="s">
        <v>871</v>
      </c>
      <c r="B11656" t="s">
        <v>872</v>
      </c>
      <c r="C11656" t="s">
        <v>873</v>
      </c>
      <c r="D11656" s="1">
        <v>42744</v>
      </c>
      <c r="E11656" s="2">
        <v>25</v>
      </c>
      <c r="G11656" t="s">
        <v>114</v>
      </c>
    </row>
    <row r="11657" spans="1:7" x14ac:dyDescent="0.25">
      <c r="A11657" t="s">
        <v>913</v>
      </c>
      <c r="B11657" t="s">
        <v>914</v>
      </c>
      <c r="C11657" t="s">
        <v>46</v>
      </c>
      <c r="D11657" s="1">
        <v>42744</v>
      </c>
      <c r="E11657" s="2">
        <v>150</v>
      </c>
      <c r="F11657" t="s">
        <v>915</v>
      </c>
      <c r="G11657" t="s">
        <v>522</v>
      </c>
    </row>
    <row r="11658" spans="1:7" x14ac:dyDescent="0.25">
      <c r="A11658" t="s">
        <v>518</v>
      </c>
      <c r="B11658" t="s">
        <v>519</v>
      </c>
      <c r="C11658" t="s">
        <v>520</v>
      </c>
      <c r="D11658" s="1">
        <v>42752</v>
      </c>
      <c r="E11658" s="2">
        <v>2000</v>
      </c>
      <c r="F11658" t="s">
        <v>521</v>
      </c>
      <c r="G11658" t="s">
        <v>522</v>
      </c>
    </row>
    <row r="11659" spans="1:7" x14ac:dyDescent="0.25">
      <c r="A11659" t="s">
        <v>1257</v>
      </c>
      <c r="B11659" t="s">
        <v>1258</v>
      </c>
      <c r="C11659" t="s">
        <v>1259</v>
      </c>
      <c r="D11659" s="1">
        <v>42752</v>
      </c>
      <c r="E11659" s="2">
        <v>1000</v>
      </c>
      <c r="F11659" t="s">
        <v>1260</v>
      </c>
      <c r="G11659" t="s">
        <v>424</v>
      </c>
    </row>
    <row r="11660" spans="1:7" x14ac:dyDescent="0.25">
      <c r="A11660" t="s">
        <v>601</v>
      </c>
      <c r="B11660" t="s">
        <v>602</v>
      </c>
      <c r="C11660" t="s">
        <v>603</v>
      </c>
      <c r="D11660" s="1">
        <v>42752</v>
      </c>
      <c r="E11660" s="2">
        <v>2000</v>
      </c>
      <c r="F11660" t="s">
        <v>604</v>
      </c>
      <c r="G11660" t="s">
        <v>67</v>
      </c>
    </row>
    <row r="11661" spans="1:7" x14ac:dyDescent="0.25">
      <c r="A11661" t="s">
        <v>601</v>
      </c>
      <c r="B11661" t="s">
        <v>602</v>
      </c>
      <c r="C11661" t="s">
        <v>603</v>
      </c>
      <c r="D11661" s="1">
        <v>42752</v>
      </c>
      <c r="E11661" s="2">
        <v>2000</v>
      </c>
      <c r="F11661" t="s">
        <v>604</v>
      </c>
      <c r="G11661" t="s">
        <v>67</v>
      </c>
    </row>
    <row r="11662" spans="1:7" x14ac:dyDescent="0.25">
      <c r="A11662" t="s">
        <v>601</v>
      </c>
      <c r="B11662" t="s">
        <v>602</v>
      </c>
      <c r="C11662" t="s">
        <v>603</v>
      </c>
      <c r="D11662" s="1">
        <v>42752</v>
      </c>
      <c r="E11662" s="2">
        <v>2000</v>
      </c>
      <c r="F11662" t="s">
        <v>605</v>
      </c>
      <c r="G11662" t="s">
        <v>67</v>
      </c>
    </row>
    <row r="11663" spans="1:7" x14ac:dyDescent="0.25">
      <c r="A11663" t="s">
        <v>824</v>
      </c>
      <c r="B11663" t="s">
        <v>825</v>
      </c>
      <c r="C11663" t="s">
        <v>826</v>
      </c>
      <c r="D11663" s="1">
        <v>42752</v>
      </c>
      <c r="E11663" s="2">
        <v>200</v>
      </c>
      <c r="F11663" t="s">
        <v>827</v>
      </c>
      <c r="G11663" t="s">
        <v>2457</v>
      </c>
    </row>
    <row r="11664" spans="1:7" x14ac:dyDescent="0.25">
      <c r="A11664" t="s">
        <v>188</v>
      </c>
      <c r="B11664" t="s">
        <v>189</v>
      </c>
      <c r="C11664" t="s">
        <v>190</v>
      </c>
      <c r="D11664" s="1">
        <v>42752</v>
      </c>
      <c r="E11664" s="2">
        <v>185</v>
      </c>
      <c r="F11664" t="s">
        <v>191</v>
      </c>
      <c r="G11664" t="s">
        <v>1272</v>
      </c>
    </row>
    <row r="11665" spans="1:7" x14ac:dyDescent="0.25">
      <c r="A11665" t="s">
        <v>1221</v>
      </c>
      <c r="B11665" t="s">
        <v>1222</v>
      </c>
      <c r="C11665" t="s">
        <v>1223</v>
      </c>
      <c r="D11665" s="1">
        <v>42752</v>
      </c>
      <c r="E11665" s="2">
        <v>400</v>
      </c>
      <c r="F11665" t="s">
        <v>1224</v>
      </c>
      <c r="G11665" t="s">
        <v>282</v>
      </c>
    </row>
    <row r="11666" spans="1:7" x14ac:dyDescent="0.25">
      <c r="A11666" t="s">
        <v>1601</v>
      </c>
      <c r="B11666" t="s">
        <v>1602</v>
      </c>
      <c r="C11666" t="s">
        <v>1603</v>
      </c>
      <c r="D11666" s="1">
        <v>42752</v>
      </c>
      <c r="E11666" s="2">
        <v>25</v>
      </c>
      <c r="G11666" t="s">
        <v>25</v>
      </c>
    </row>
    <row r="11667" spans="1:7" x14ac:dyDescent="0.25">
      <c r="A11667" t="s">
        <v>1410</v>
      </c>
      <c r="B11667" t="s">
        <v>1411</v>
      </c>
      <c r="C11667" t="s">
        <v>1412</v>
      </c>
      <c r="D11667" s="1">
        <v>42752</v>
      </c>
      <c r="E11667" s="2">
        <v>50</v>
      </c>
      <c r="F11667" t="s">
        <v>1413</v>
      </c>
      <c r="G11667" t="s">
        <v>522</v>
      </c>
    </row>
    <row r="11668" spans="1:7" x14ac:dyDescent="0.25">
      <c r="A11668" t="s">
        <v>229</v>
      </c>
      <c r="B11668" t="s">
        <v>230</v>
      </c>
      <c r="D11668" s="1">
        <v>42752</v>
      </c>
      <c r="E11668" s="2">
        <v>11000</v>
      </c>
      <c r="G11668" t="s">
        <v>1859</v>
      </c>
    </row>
    <row r="11669" spans="1:7" x14ac:dyDescent="0.25">
      <c r="A11669" t="s">
        <v>1812</v>
      </c>
      <c r="B11669" t="s">
        <v>1813</v>
      </c>
      <c r="D11669" s="1">
        <v>42752</v>
      </c>
      <c r="E11669" s="2">
        <v>1500</v>
      </c>
      <c r="F11669" t="s">
        <v>1814</v>
      </c>
      <c r="G11669" t="s">
        <v>67</v>
      </c>
    </row>
    <row r="11670" spans="1:7" x14ac:dyDescent="0.25">
      <c r="A11670" t="s">
        <v>1812</v>
      </c>
      <c r="B11670" t="s">
        <v>1813</v>
      </c>
      <c r="D11670" s="1">
        <v>42752</v>
      </c>
      <c r="E11670" s="2">
        <v>1500</v>
      </c>
      <c r="F11670" t="s">
        <v>1815</v>
      </c>
      <c r="G11670" t="s">
        <v>67</v>
      </c>
    </row>
    <row r="11671" spans="1:7" x14ac:dyDescent="0.25">
      <c r="A11671" t="s">
        <v>985</v>
      </c>
      <c r="B11671" t="s">
        <v>986</v>
      </c>
      <c r="D11671" s="1">
        <v>42752</v>
      </c>
      <c r="E11671" s="2">
        <v>2250</v>
      </c>
      <c r="F11671" t="s">
        <v>987</v>
      </c>
      <c r="G11671" t="s">
        <v>988</v>
      </c>
    </row>
    <row r="11672" spans="1:7" x14ac:dyDescent="0.25">
      <c r="A11672" t="s">
        <v>899</v>
      </c>
      <c r="B11672" t="s">
        <v>900</v>
      </c>
      <c r="C11672" t="s">
        <v>901</v>
      </c>
      <c r="D11672" s="1">
        <v>42752</v>
      </c>
      <c r="E11672" s="2">
        <v>200</v>
      </c>
      <c r="G11672" t="s">
        <v>838</v>
      </c>
    </row>
    <row r="11673" spans="1:7" x14ac:dyDescent="0.25">
      <c r="A11673" t="s">
        <v>482</v>
      </c>
      <c r="B11673" t="s">
        <v>483</v>
      </c>
      <c r="C11673" t="s">
        <v>484</v>
      </c>
      <c r="D11673" s="1">
        <v>42752</v>
      </c>
      <c r="E11673" s="2">
        <v>125</v>
      </c>
      <c r="F11673" t="s">
        <v>485</v>
      </c>
      <c r="G11673" t="s">
        <v>2271</v>
      </c>
    </row>
    <row r="11674" spans="1:7" x14ac:dyDescent="0.25">
      <c r="A11674" t="s">
        <v>3427</v>
      </c>
      <c r="B11674" t="s">
        <v>189</v>
      </c>
      <c r="C11674" t="s">
        <v>2497</v>
      </c>
      <c r="D11674" s="1">
        <v>42752</v>
      </c>
      <c r="E11674" s="2">
        <v>140</v>
      </c>
      <c r="F11674" t="s">
        <v>3428</v>
      </c>
      <c r="G11674" t="s">
        <v>471</v>
      </c>
    </row>
    <row r="11675" spans="1:7" x14ac:dyDescent="0.25">
      <c r="A11675" t="s">
        <v>3427</v>
      </c>
      <c r="B11675" t="s">
        <v>189</v>
      </c>
      <c r="C11675" t="s">
        <v>2497</v>
      </c>
      <c r="D11675" s="1">
        <v>42752</v>
      </c>
      <c r="E11675" s="2">
        <v>140</v>
      </c>
      <c r="F11675" t="s">
        <v>3428</v>
      </c>
      <c r="G11675" t="s">
        <v>471</v>
      </c>
    </row>
    <row r="11676" spans="1:7" x14ac:dyDescent="0.25">
      <c r="A11676" t="s">
        <v>3427</v>
      </c>
      <c r="B11676" t="s">
        <v>189</v>
      </c>
      <c r="C11676" t="s">
        <v>2497</v>
      </c>
      <c r="D11676" s="1">
        <v>42752</v>
      </c>
      <c r="E11676" s="2">
        <v>140</v>
      </c>
      <c r="F11676" t="s">
        <v>3429</v>
      </c>
      <c r="G11676" t="s">
        <v>471</v>
      </c>
    </row>
    <row r="11677" spans="1:7" x14ac:dyDescent="0.25">
      <c r="A11677" t="s">
        <v>864</v>
      </c>
      <c r="B11677" t="s">
        <v>371</v>
      </c>
      <c r="C11677" t="s">
        <v>865</v>
      </c>
      <c r="D11677" s="1">
        <v>42752</v>
      </c>
      <c r="E11677" s="2">
        <v>250</v>
      </c>
      <c r="F11677" t="s">
        <v>866</v>
      </c>
      <c r="G11677" t="s">
        <v>25</v>
      </c>
    </row>
    <row r="11678" spans="1:7" x14ac:dyDescent="0.25">
      <c r="A11678" t="s">
        <v>1157</v>
      </c>
      <c r="B11678" t="s">
        <v>1158</v>
      </c>
      <c r="C11678" t="s">
        <v>1159</v>
      </c>
      <c r="D11678" s="1">
        <v>42752</v>
      </c>
      <c r="E11678" s="2">
        <v>2000</v>
      </c>
      <c r="F11678" t="s">
        <v>1160</v>
      </c>
      <c r="G11678" t="s">
        <v>2489</v>
      </c>
    </row>
    <row r="11679" spans="1:7" x14ac:dyDescent="0.25">
      <c r="A11679" t="s">
        <v>3466</v>
      </c>
      <c r="B11679" t="s">
        <v>2381</v>
      </c>
      <c r="C11679" t="s">
        <v>997</v>
      </c>
      <c r="D11679" s="1">
        <v>42752</v>
      </c>
      <c r="E11679" s="2">
        <v>50</v>
      </c>
      <c r="G11679" t="s">
        <v>25</v>
      </c>
    </row>
    <row r="11680" spans="1:7" x14ac:dyDescent="0.25">
      <c r="A11680" t="s">
        <v>53</v>
      </c>
      <c r="B11680" t="s">
        <v>54</v>
      </c>
      <c r="C11680" t="s">
        <v>55</v>
      </c>
      <c r="D11680" s="1">
        <v>42755</v>
      </c>
      <c r="E11680" s="2">
        <v>83.33</v>
      </c>
      <c r="F11680" t="s">
        <v>56</v>
      </c>
      <c r="G11680" t="s">
        <v>34</v>
      </c>
    </row>
    <row r="11681" spans="1:7" x14ac:dyDescent="0.25">
      <c r="A11681" t="s">
        <v>53</v>
      </c>
      <c r="B11681" t="s">
        <v>54</v>
      </c>
      <c r="C11681" t="s">
        <v>55</v>
      </c>
      <c r="D11681" s="1">
        <v>42755</v>
      </c>
      <c r="E11681" s="2">
        <v>83.33</v>
      </c>
      <c r="F11681" t="s">
        <v>57</v>
      </c>
      <c r="G11681" t="s">
        <v>34</v>
      </c>
    </row>
    <row r="11682" spans="1:7" x14ac:dyDescent="0.25">
      <c r="A11682" t="s">
        <v>2285</v>
      </c>
      <c r="B11682" t="s">
        <v>2286</v>
      </c>
      <c r="C11682" t="s">
        <v>2287</v>
      </c>
      <c r="D11682" s="1">
        <v>42755</v>
      </c>
      <c r="E11682" s="2">
        <v>83.33</v>
      </c>
      <c r="G11682" t="s">
        <v>34</v>
      </c>
    </row>
    <row r="11683" spans="1:7" x14ac:dyDescent="0.25">
      <c r="A11683" t="s">
        <v>3025</v>
      </c>
      <c r="B11683" t="s">
        <v>3026</v>
      </c>
      <c r="D11683" s="1">
        <v>42755</v>
      </c>
      <c r="E11683" s="2">
        <v>977.5</v>
      </c>
      <c r="F11683" t="s">
        <v>3027</v>
      </c>
      <c r="G11683" t="s">
        <v>2199</v>
      </c>
    </row>
    <row r="11684" spans="1:7" x14ac:dyDescent="0.25">
      <c r="A11684" t="s">
        <v>183</v>
      </c>
      <c r="B11684" t="s">
        <v>184</v>
      </c>
      <c r="D11684" s="1">
        <v>42755</v>
      </c>
      <c r="E11684" s="2">
        <v>4000</v>
      </c>
      <c r="F11684" t="s">
        <v>185</v>
      </c>
      <c r="G11684" t="s">
        <v>186</v>
      </c>
    </row>
    <row r="11685" spans="1:7" x14ac:dyDescent="0.25">
      <c r="A11685" t="s">
        <v>2218</v>
      </c>
      <c r="B11685" t="s">
        <v>2219</v>
      </c>
      <c r="D11685" s="1">
        <v>42755</v>
      </c>
      <c r="E11685" s="2">
        <v>3000</v>
      </c>
      <c r="G11685" t="s">
        <v>2513</v>
      </c>
    </row>
    <row r="11686" spans="1:7" x14ac:dyDescent="0.25">
      <c r="A11686" t="s">
        <v>2634</v>
      </c>
      <c r="B11686" t="s">
        <v>2635</v>
      </c>
      <c r="C11686" t="s">
        <v>2636</v>
      </c>
      <c r="D11686" s="1">
        <v>42755</v>
      </c>
      <c r="E11686" s="2">
        <v>184</v>
      </c>
      <c r="F11686" t="s">
        <v>2637</v>
      </c>
      <c r="G11686" t="s">
        <v>3761</v>
      </c>
    </row>
    <row r="11687" spans="1:7" x14ac:dyDescent="0.25">
      <c r="A11687" t="s">
        <v>2634</v>
      </c>
      <c r="B11687" t="s">
        <v>2635</v>
      </c>
      <c r="C11687" t="s">
        <v>2636</v>
      </c>
      <c r="D11687" s="1">
        <v>42755</v>
      </c>
      <c r="E11687" s="2">
        <v>184</v>
      </c>
      <c r="F11687" t="s">
        <v>2639</v>
      </c>
      <c r="G11687" t="s">
        <v>3761</v>
      </c>
    </row>
    <row r="11688" spans="1:7" x14ac:dyDescent="0.25">
      <c r="A11688" t="s">
        <v>2634</v>
      </c>
      <c r="B11688" t="s">
        <v>2635</v>
      </c>
      <c r="C11688" t="s">
        <v>2636</v>
      </c>
      <c r="D11688" s="1">
        <v>42755</v>
      </c>
      <c r="E11688" s="2">
        <v>184</v>
      </c>
      <c r="F11688" t="s">
        <v>2639</v>
      </c>
      <c r="G11688" t="s">
        <v>3761</v>
      </c>
    </row>
    <row r="11689" spans="1:7" x14ac:dyDescent="0.25">
      <c r="A11689" t="s">
        <v>877</v>
      </c>
      <c r="B11689" t="s">
        <v>559</v>
      </c>
      <c r="C11689" t="s">
        <v>878</v>
      </c>
      <c r="D11689" s="1">
        <v>42755</v>
      </c>
      <c r="E11689" s="2">
        <v>5000</v>
      </c>
      <c r="F11689" t="s">
        <v>879</v>
      </c>
      <c r="G11689" t="s">
        <v>2415</v>
      </c>
    </row>
    <row r="11690" spans="1:7" x14ac:dyDescent="0.25">
      <c r="A11690" t="s">
        <v>877</v>
      </c>
      <c r="B11690" t="s">
        <v>559</v>
      </c>
      <c r="C11690" t="s">
        <v>878</v>
      </c>
      <c r="D11690" s="1">
        <v>42755</v>
      </c>
      <c r="E11690" s="2">
        <v>5000</v>
      </c>
      <c r="F11690" t="s">
        <v>881</v>
      </c>
      <c r="G11690" t="s">
        <v>2415</v>
      </c>
    </row>
    <row r="11691" spans="1:7" x14ac:dyDescent="0.25">
      <c r="A11691" t="s">
        <v>1704</v>
      </c>
      <c r="B11691" t="s">
        <v>1705</v>
      </c>
      <c r="C11691" t="s">
        <v>1706</v>
      </c>
      <c r="D11691" s="1">
        <v>42755</v>
      </c>
      <c r="E11691" s="2">
        <v>83.33</v>
      </c>
      <c r="G11691" t="s">
        <v>34</v>
      </c>
    </row>
    <row r="11692" spans="1:7" x14ac:dyDescent="0.25">
      <c r="A11692" t="s">
        <v>3812</v>
      </c>
      <c r="B11692" t="s">
        <v>525</v>
      </c>
      <c r="C11692" t="s">
        <v>3813</v>
      </c>
      <c r="D11692" s="1">
        <v>42755</v>
      </c>
      <c r="E11692" s="2">
        <v>220</v>
      </c>
      <c r="F11692" t="s">
        <v>3814</v>
      </c>
      <c r="G11692" t="s">
        <v>3333</v>
      </c>
    </row>
    <row r="11693" spans="1:7" x14ac:dyDescent="0.25">
      <c r="A11693" t="s">
        <v>1743</v>
      </c>
      <c r="B11693" t="s">
        <v>1744</v>
      </c>
      <c r="C11693" t="s">
        <v>1745</v>
      </c>
      <c r="D11693" s="1">
        <v>42755</v>
      </c>
      <c r="E11693" s="2">
        <v>100</v>
      </c>
      <c r="F11693" t="s">
        <v>1746</v>
      </c>
      <c r="G11693" t="s">
        <v>34</v>
      </c>
    </row>
    <row r="11694" spans="1:7" x14ac:dyDescent="0.25">
      <c r="A11694" t="s">
        <v>3791</v>
      </c>
      <c r="B11694" t="s">
        <v>3792</v>
      </c>
      <c r="C11694" t="s">
        <v>3793</v>
      </c>
      <c r="D11694" s="1">
        <v>42755</v>
      </c>
      <c r="E11694" s="2">
        <v>84</v>
      </c>
      <c r="F11694" t="s">
        <v>3794</v>
      </c>
      <c r="G11694" t="s">
        <v>34</v>
      </c>
    </row>
    <row r="11695" spans="1:7" x14ac:dyDescent="0.25">
      <c r="A11695" t="s">
        <v>3815</v>
      </c>
      <c r="B11695" t="s">
        <v>248</v>
      </c>
      <c r="C11695" t="s">
        <v>3816</v>
      </c>
      <c r="D11695" s="1">
        <v>42767</v>
      </c>
      <c r="E11695" s="2">
        <v>1000</v>
      </c>
      <c r="F11695" t="s">
        <v>3817</v>
      </c>
      <c r="G11695" t="s">
        <v>3818</v>
      </c>
    </row>
    <row r="11696" spans="1:7" x14ac:dyDescent="0.25">
      <c r="A11696" t="s">
        <v>3819</v>
      </c>
      <c r="B11696" t="s">
        <v>3820</v>
      </c>
      <c r="C11696" t="s">
        <v>3821</v>
      </c>
      <c r="D11696" s="1">
        <v>42767</v>
      </c>
      <c r="E11696" s="2">
        <v>30</v>
      </c>
      <c r="F11696" t="s">
        <v>3822</v>
      </c>
      <c r="G11696" t="s">
        <v>3818</v>
      </c>
    </row>
    <row r="11697" spans="1:7" x14ac:dyDescent="0.25">
      <c r="A11697" t="s">
        <v>1322</v>
      </c>
      <c r="B11697" t="s">
        <v>1323</v>
      </c>
      <c r="C11697" t="s">
        <v>1324</v>
      </c>
      <c r="D11697" s="1">
        <v>42767</v>
      </c>
      <c r="E11697" s="2">
        <v>500</v>
      </c>
      <c r="F11697" t="s">
        <v>1325</v>
      </c>
      <c r="G11697" t="s">
        <v>1326</v>
      </c>
    </row>
    <row r="11698" spans="1:7" x14ac:dyDescent="0.25">
      <c r="A11698" t="s">
        <v>1322</v>
      </c>
      <c r="B11698" t="s">
        <v>1323</v>
      </c>
      <c r="C11698" t="s">
        <v>1324</v>
      </c>
      <c r="D11698" s="1">
        <v>42767</v>
      </c>
      <c r="E11698" s="2">
        <v>500</v>
      </c>
      <c r="F11698" t="s">
        <v>1325</v>
      </c>
      <c r="G11698" t="s">
        <v>1326</v>
      </c>
    </row>
    <row r="11699" spans="1:7" x14ac:dyDescent="0.25">
      <c r="A11699" t="s">
        <v>1322</v>
      </c>
      <c r="B11699" t="s">
        <v>1323</v>
      </c>
      <c r="C11699" t="s">
        <v>1324</v>
      </c>
      <c r="D11699" s="1">
        <v>42767</v>
      </c>
      <c r="E11699" s="2">
        <v>500</v>
      </c>
      <c r="F11699" t="s">
        <v>1327</v>
      </c>
      <c r="G11699" t="s">
        <v>1326</v>
      </c>
    </row>
    <row r="11700" spans="1:7" x14ac:dyDescent="0.25">
      <c r="A11700" t="s">
        <v>3823</v>
      </c>
      <c r="B11700" t="s">
        <v>1389</v>
      </c>
      <c r="C11700" t="s">
        <v>3824</v>
      </c>
      <c r="D11700" s="1">
        <v>42767</v>
      </c>
      <c r="E11700" s="2">
        <v>500</v>
      </c>
      <c r="F11700" t="s">
        <v>3825</v>
      </c>
      <c r="G11700" t="s">
        <v>3818</v>
      </c>
    </row>
    <row r="11701" spans="1:7" x14ac:dyDescent="0.25">
      <c r="A11701" t="s">
        <v>3826</v>
      </c>
      <c r="B11701" t="s">
        <v>3827</v>
      </c>
      <c r="C11701" t="s">
        <v>3828</v>
      </c>
      <c r="D11701" s="1">
        <v>42767</v>
      </c>
      <c r="E11701" s="2">
        <v>1000</v>
      </c>
      <c r="F11701" t="s">
        <v>3829</v>
      </c>
      <c r="G11701" t="s">
        <v>3818</v>
      </c>
    </row>
    <row r="11702" spans="1:7" x14ac:dyDescent="0.25">
      <c r="A11702" t="s">
        <v>3830</v>
      </c>
      <c r="B11702" t="s">
        <v>2395</v>
      </c>
      <c r="C11702" t="s">
        <v>3831</v>
      </c>
      <c r="D11702" s="1">
        <v>42767</v>
      </c>
      <c r="E11702" s="2">
        <v>100</v>
      </c>
      <c r="F11702" t="s">
        <v>3832</v>
      </c>
      <c r="G11702" t="s">
        <v>3818</v>
      </c>
    </row>
    <row r="11703" spans="1:7" x14ac:dyDescent="0.25">
      <c r="A11703" t="s">
        <v>3833</v>
      </c>
      <c r="B11703" t="s">
        <v>3834</v>
      </c>
      <c r="C11703" t="s">
        <v>552</v>
      </c>
      <c r="D11703" s="1">
        <v>42767</v>
      </c>
      <c r="E11703" s="2">
        <v>100</v>
      </c>
      <c r="F11703" t="s">
        <v>3835</v>
      </c>
      <c r="G11703" t="s">
        <v>3818</v>
      </c>
    </row>
    <row r="11704" spans="1:7" x14ac:dyDescent="0.25">
      <c r="A11704" t="s">
        <v>3833</v>
      </c>
      <c r="B11704" t="s">
        <v>3834</v>
      </c>
      <c r="C11704" t="s">
        <v>552</v>
      </c>
      <c r="D11704" s="1">
        <v>42767</v>
      </c>
      <c r="E11704" s="2">
        <v>100</v>
      </c>
      <c r="F11704" t="s">
        <v>3835</v>
      </c>
      <c r="G11704" t="s">
        <v>3818</v>
      </c>
    </row>
    <row r="11705" spans="1:7" x14ac:dyDescent="0.25">
      <c r="A11705" t="s">
        <v>3836</v>
      </c>
      <c r="B11705" t="s">
        <v>1330</v>
      </c>
      <c r="C11705" t="s">
        <v>3837</v>
      </c>
      <c r="D11705" s="1">
        <v>42767</v>
      </c>
      <c r="E11705" s="2">
        <v>150</v>
      </c>
      <c r="F11705" t="s">
        <v>3838</v>
      </c>
      <c r="G11705" t="s">
        <v>3818</v>
      </c>
    </row>
    <row r="11706" spans="1:7" x14ac:dyDescent="0.25">
      <c r="A11706" t="s">
        <v>3839</v>
      </c>
      <c r="B11706" t="s">
        <v>3840</v>
      </c>
      <c r="C11706" t="s">
        <v>3841</v>
      </c>
      <c r="D11706" s="1">
        <v>42767</v>
      </c>
      <c r="E11706" s="2">
        <v>100</v>
      </c>
      <c r="F11706" t="s">
        <v>3842</v>
      </c>
      <c r="G11706" t="s">
        <v>3818</v>
      </c>
    </row>
    <row r="11707" spans="1:7" x14ac:dyDescent="0.25">
      <c r="A11707" t="s">
        <v>3843</v>
      </c>
      <c r="B11707" t="s">
        <v>3844</v>
      </c>
      <c r="C11707" t="s">
        <v>3845</v>
      </c>
      <c r="D11707" s="1">
        <v>42767</v>
      </c>
      <c r="E11707" s="2">
        <v>1000</v>
      </c>
      <c r="F11707" t="s">
        <v>3846</v>
      </c>
      <c r="G11707" t="s">
        <v>3818</v>
      </c>
    </row>
    <row r="11708" spans="1:7" x14ac:dyDescent="0.25">
      <c r="A11708" t="s">
        <v>146</v>
      </c>
      <c r="B11708" t="s">
        <v>147</v>
      </c>
      <c r="C11708" t="s">
        <v>148</v>
      </c>
      <c r="D11708" s="1">
        <v>42767</v>
      </c>
      <c r="E11708" s="2">
        <v>75</v>
      </c>
      <c r="F11708" t="s">
        <v>149</v>
      </c>
      <c r="G11708" t="s">
        <v>3679</v>
      </c>
    </row>
    <row r="11709" spans="1:7" x14ac:dyDescent="0.25">
      <c r="A11709" t="s">
        <v>146</v>
      </c>
      <c r="B11709" t="s">
        <v>147</v>
      </c>
      <c r="C11709" t="s">
        <v>148</v>
      </c>
      <c r="D11709" s="1">
        <v>42767</v>
      </c>
      <c r="E11709" s="2">
        <v>75</v>
      </c>
      <c r="F11709" t="s">
        <v>150</v>
      </c>
      <c r="G11709" t="s">
        <v>3679</v>
      </c>
    </row>
    <row r="11710" spans="1:7" x14ac:dyDescent="0.25">
      <c r="A11710" t="s">
        <v>3805</v>
      </c>
      <c r="B11710" t="s">
        <v>3806</v>
      </c>
      <c r="C11710" t="s">
        <v>3807</v>
      </c>
      <c r="D11710" s="1">
        <v>42767</v>
      </c>
      <c r="E11710" s="2">
        <v>25</v>
      </c>
      <c r="F11710" t="s">
        <v>3808</v>
      </c>
      <c r="G11710" t="s">
        <v>3613</v>
      </c>
    </row>
    <row r="11711" spans="1:7" x14ac:dyDescent="0.25">
      <c r="A11711" t="s">
        <v>3805</v>
      </c>
      <c r="B11711" t="s">
        <v>3806</v>
      </c>
      <c r="C11711" t="s">
        <v>3807</v>
      </c>
      <c r="D11711" s="1">
        <v>42767</v>
      </c>
      <c r="E11711" s="2">
        <v>25</v>
      </c>
      <c r="F11711" t="s">
        <v>3809</v>
      </c>
      <c r="G11711" t="s">
        <v>3613</v>
      </c>
    </row>
    <row r="11712" spans="1:7" x14ac:dyDescent="0.25">
      <c r="A11712" t="s">
        <v>3847</v>
      </c>
      <c r="B11712" t="s">
        <v>3848</v>
      </c>
      <c r="D11712" s="1">
        <v>42767</v>
      </c>
      <c r="E11712" s="2">
        <v>1000</v>
      </c>
      <c r="F11712" t="s">
        <v>3849</v>
      </c>
      <c r="G11712" t="s">
        <v>34</v>
      </c>
    </row>
    <row r="11713" spans="1:7" x14ac:dyDescent="0.25">
      <c r="A11713" t="s">
        <v>3197</v>
      </c>
      <c r="B11713" t="s">
        <v>580</v>
      </c>
      <c r="C11713" t="s">
        <v>3198</v>
      </c>
      <c r="D11713" s="1">
        <v>42767</v>
      </c>
      <c r="E11713" s="2">
        <v>50</v>
      </c>
      <c r="F11713" t="s">
        <v>3199</v>
      </c>
      <c r="G11713" t="s">
        <v>3818</v>
      </c>
    </row>
    <row r="11714" spans="1:7" x14ac:dyDescent="0.25">
      <c r="A11714" t="s">
        <v>3197</v>
      </c>
      <c r="B11714" t="s">
        <v>580</v>
      </c>
      <c r="C11714" t="s">
        <v>3198</v>
      </c>
      <c r="D11714" s="1">
        <v>42767</v>
      </c>
      <c r="E11714" s="2">
        <v>50</v>
      </c>
      <c r="F11714" t="s">
        <v>3200</v>
      </c>
      <c r="G11714" t="s">
        <v>3818</v>
      </c>
    </row>
    <row r="11715" spans="1:7" x14ac:dyDescent="0.25">
      <c r="A11715" t="s">
        <v>3850</v>
      </c>
      <c r="B11715" t="s">
        <v>3851</v>
      </c>
      <c r="C11715" t="s">
        <v>3852</v>
      </c>
      <c r="D11715" s="1">
        <v>42767</v>
      </c>
      <c r="E11715" s="2">
        <v>250</v>
      </c>
      <c r="F11715" t="s">
        <v>3853</v>
      </c>
      <c r="G11715" t="s">
        <v>3818</v>
      </c>
    </row>
    <row r="11716" spans="1:7" x14ac:dyDescent="0.25">
      <c r="A11716" t="s">
        <v>3854</v>
      </c>
      <c r="B11716" t="s">
        <v>3855</v>
      </c>
      <c r="C11716" t="s">
        <v>3856</v>
      </c>
      <c r="D11716" s="1">
        <v>42767</v>
      </c>
      <c r="E11716" s="2">
        <v>25</v>
      </c>
      <c r="G11716" t="s">
        <v>3818</v>
      </c>
    </row>
    <row r="11717" spans="1:7" x14ac:dyDescent="0.25">
      <c r="A11717" t="s">
        <v>3857</v>
      </c>
      <c r="B11717" t="s">
        <v>744</v>
      </c>
      <c r="C11717" t="s">
        <v>2143</v>
      </c>
      <c r="D11717" s="1">
        <v>42767</v>
      </c>
      <c r="E11717" s="2">
        <v>250</v>
      </c>
      <c r="F11717" t="s">
        <v>3858</v>
      </c>
      <c r="G11717" t="s">
        <v>3818</v>
      </c>
    </row>
    <row r="11718" spans="1:7" x14ac:dyDescent="0.25">
      <c r="A11718" t="s">
        <v>3859</v>
      </c>
      <c r="B11718" t="s">
        <v>3860</v>
      </c>
      <c r="C11718" t="s">
        <v>3861</v>
      </c>
      <c r="D11718" s="1">
        <v>42767</v>
      </c>
      <c r="E11718" s="2">
        <v>300</v>
      </c>
      <c r="F11718" t="s">
        <v>3862</v>
      </c>
      <c r="G11718" t="s">
        <v>3818</v>
      </c>
    </row>
    <row r="11719" spans="1:7" x14ac:dyDescent="0.25">
      <c r="A11719" t="s">
        <v>3863</v>
      </c>
      <c r="B11719" t="s">
        <v>3864</v>
      </c>
      <c r="C11719" t="s">
        <v>3865</v>
      </c>
      <c r="D11719" s="1">
        <v>42767</v>
      </c>
      <c r="E11719" s="2">
        <v>100</v>
      </c>
      <c r="G11719" t="s">
        <v>3818</v>
      </c>
    </row>
    <row r="11720" spans="1:7" x14ac:dyDescent="0.25">
      <c r="A11720" t="s">
        <v>3866</v>
      </c>
      <c r="B11720" t="s">
        <v>3867</v>
      </c>
      <c r="C11720" t="s">
        <v>3868</v>
      </c>
      <c r="D11720" s="1">
        <v>42772</v>
      </c>
      <c r="E11720" s="2">
        <v>50</v>
      </c>
      <c r="F11720" t="s">
        <v>3869</v>
      </c>
      <c r="G11720" t="s">
        <v>3870</v>
      </c>
    </row>
    <row r="11721" spans="1:7" x14ac:dyDescent="0.25">
      <c r="A11721" t="s">
        <v>2717</v>
      </c>
      <c r="B11721" t="s">
        <v>2718</v>
      </c>
      <c r="C11721" t="s">
        <v>2425</v>
      </c>
      <c r="D11721" s="1">
        <v>42772</v>
      </c>
      <c r="E11721" s="2">
        <v>35</v>
      </c>
      <c r="F11721" t="s">
        <v>2719</v>
      </c>
      <c r="G11721" t="s">
        <v>3818</v>
      </c>
    </row>
    <row r="11722" spans="1:7" x14ac:dyDescent="0.25">
      <c r="A11722" t="s">
        <v>2717</v>
      </c>
      <c r="B11722" t="s">
        <v>2718</v>
      </c>
      <c r="C11722" t="s">
        <v>2425</v>
      </c>
      <c r="D11722" s="1">
        <v>42772</v>
      </c>
      <c r="E11722" s="2">
        <v>35</v>
      </c>
      <c r="F11722" t="s">
        <v>2720</v>
      </c>
      <c r="G11722" t="s">
        <v>3818</v>
      </c>
    </row>
    <row r="11723" spans="1:7" x14ac:dyDescent="0.25">
      <c r="A11723" t="s">
        <v>482</v>
      </c>
      <c r="B11723" t="s">
        <v>483</v>
      </c>
      <c r="C11723" t="s">
        <v>484</v>
      </c>
      <c r="D11723" s="1">
        <v>42772</v>
      </c>
      <c r="E11723" s="2">
        <v>125</v>
      </c>
      <c r="F11723" t="s">
        <v>485</v>
      </c>
      <c r="G11723" t="s">
        <v>2271</v>
      </c>
    </row>
    <row r="11724" spans="1:7" x14ac:dyDescent="0.25">
      <c r="A11724" t="s">
        <v>3871</v>
      </c>
      <c r="B11724" t="s">
        <v>1154</v>
      </c>
      <c r="C11724" t="s">
        <v>3403</v>
      </c>
      <c r="D11724" s="1">
        <v>42772</v>
      </c>
      <c r="E11724" s="2">
        <v>100</v>
      </c>
      <c r="G11724" t="s">
        <v>3818</v>
      </c>
    </row>
    <row r="11725" spans="1:7" x14ac:dyDescent="0.25">
      <c r="A11725" t="s">
        <v>3872</v>
      </c>
      <c r="B11725" t="s">
        <v>1389</v>
      </c>
      <c r="C11725" t="s">
        <v>3873</v>
      </c>
      <c r="D11725" s="1">
        <v>42772</v>
      </c>
      <c r="E11725" s="2">
        <v>75</v>
      </c>
      <c r="F11725" t="s">
        <v>3874</v>
      </c>
      <c r="G11725" t="s">
        <v>3818</v>
      </c>
    </row>
    <row r="11726" spans="1:7" x14ac:dyDescent="0.25">
      <c r="A11726" t="s">
        <v>3875</v>
      </c>
      <c r="B11726" t="s">
        <v>3876</v>
      </c>
      <c r="C11726" t="s">
        <v>3877</v>
      </c>
      <c r="D11726" s="1">
        <v>42772</v>
      </c>
      <c r="E11726" s="2">
        <v>100</v>
      </c>
      <c r="G11726" t="s">
        <v>3818</v>
      </c>
    </row>
    <row r="11727" spans="1:7" x14ac:dyDescent="0.25">
      <c r="A11727" t="s">
        <v>3878</v>
      </c>
      <c r="B11727" t="s">
        <v>607</v>
      </c>
      <c r="C11727" t="s">
        <v>3879</v>
      </c>
      <c r="D11727" s="1">
        <v>42772</v>
      </c>
      <c r="E11727" s="2">
        <v>25</v>
      </c>
      <c r="F11727" t="s">
        <v>3880</v>
      </c>
      <c r="G11727" t="s">
        <v>3818</v>
      </c>
    </row>
    <row r="11728" spans="1:7" x14ac:dyDescent="0.25">
      <c r="A11728" t="s">
        <v>2397</v>
      </c>
      <c r="B11728" t="s">
        <v>2398</v>
      </c>
      <c r="C11728" t="s">
        <v>2399</v>
      </c>
      <c r="D11728" s="1">
        <v>42772</v>
      </c>
      <c r="E11728" s="2">
        <v>300</v>
      </c>
      <c r="F11728" t="s">
        <v>2400</v>
      </c>
      <c r="G11728" t="s">
        <v>2401</v>
      </c>
    </row>
    <row r="11729" spans="1:7" x14ac:dyDescent="0.25">
      <c r="A11729" t="s">
        <v>2333</v>
      </c>
      <c r="B11729" t="s">
        <v>2334</v>
      </c>
      <c r="C11729" t="s">
        <v>2335</v>
      </c>
      <c r="D11729" s="1">
        <v>42772</v>
      </c>
      <c r="E11729" s="2">
        <v>26</v>
      </c>
      <c r="F11729" t="s">
        <v>2336</v>
      </c>
      <c r="G11729" t="s">
        <v>3870</v>
      </c>
    </row>
    <row r="11730" spans="1:7" x14ac:dyDescent="0.25">
      <c r="A11730" t="s">
        <v>3881</v>
      </c>
      <c r="B11730" t="s">
        <v>3882</v>
      </c>
      <c r="D11730" s="1">
        <v>42772</v>
      </c>
      <c r="E11730" s="2">
        <v>25</v>
      </c>
      <c r="F11730" t="s">
        <v>3883</v>
      </c>
      <c r="G11730" t="s">
        <v>3870</v>
      </c>
    </row>
    <row r="11731" spans="1:7" x14ac:dyDescent="0.25">
      <c r="A11731" t="s">
        <v>3651</v>
      </c>
      <c r="B11731" t="s">
        <v>3652</v>
      </c>
      <c r="D11731" s="1">
        <v>42772</v>
      </c>
      <c r="E11731" s="2">
        <v>83.34</v>
      </c>
      <c r="F11731" t="s">
        <v>3653</v>
      </c>
      <c r="G11731" t="s">
        <v>34</v>
      </c>
    </row>
    <row r="11732" spans="1:7" x14ac:dyDescent="0.25">
      <c r="A11732" t="s">
        <v>1065</v>
      </c>
      <c r="B11732" t="s">
        <v>1066</v>
      </c>
      <c r="D11732" s="1">
        <v>42772</v>
      </c>
      <c r="E11732" s="2">
        <v>3000</v>
      </c>
      <c r="F11732" t="s">
        <v>1067</v>
      </c>
      <c r="G11732" t="s">
        <v>1068</v>
      </c>
    </row>
    <row r="11733" spans="1:7" x14ac:dyDescent="0.25">
      <c r="A11733" t="s">
        <v>3805</v>
      </c>
      <c r="B11733" t="s">
        <v>3806</v>
      </c>
      <c r="C11733" t="s">
        <v>3807</v>
      </c>
      <c r="D11733" s="1">
        <v>42772</v>
      </c>
      <c r="E11733" s="2">
        <v>25</v>
      </c>
      <c r="F11733" t="s">
        <v>3808</v>
      </c>
      <c r="G11733" t="s">
        <v>3870</v>
      </c>
    </row>
    <row r="11734" spans="1:7" x14ac:dyDescent="0.25">
      <c r="A11734" t="s">
        <v>3805</v>
      </c>
      <c r="B11734" t="s">
        <v>3806</v>
      </c>
      <c r="C11734" t="s">
        <v>3807</v>
      </c>
      <c r="D11734" s="1">
        <v>42772</v>
      </c>
      <c r="E11734" s="2">
        <v>25</v>
      </c>
      <c r="F11734" t="s">
        <v>3809</v>
      </c>
      <c r="G11734" t="s">
        <v>3870</v>
      </c>
    </row>
    <row r="11735" spans="1:7" x14ac:dyDescent="0.25">
      <c r="A11735" t="s">
        <v>3884</v>
      </c>
      <c r="B11735" t="s">
        <v>3885</v>
      </c>
      <c r="C11735" t="s">
        <v>997</v>
      </c>
      <c r="D11735" s="1">
        <v>42772</v>
      </c>
      <c r="E11735" s="2">
        <v>100</v>
      </c>
      <c r="F11735" t="s">
        <v>3886</v>
      </c>
      <c r="G11735" t="s">
        <v>3818</v>
      </c>
    </row>
    <row r="11736" spans="1:7" x14ac:dyDescent="0.25">
      <c r="A11736" t="s">
        <v>3887</v>
      </c>
      <c r="B11736" t="s">
        <v>3888</v>
      </c>
      <c r="D11736" s="1">
        <v>42772</v>
      </c>
      <c r="E11736" s="2">
        <v>250</v>
      </c>
      <c r="G11736" t="s">
        <v>3818</v>
      </c>
    </row>
    <row r="11737" spans="1:7" x14ac:dyDescent="0.25">
      <c r="A11737" t="s">
        <v>3535</v>
      </c>
      <c r="B11737" t="s">
        <v>3536</v>
      </c>
      <c r="C11737" t="s">
        <v>681</v>
      </c>
      <c r="D11737" s="1">
        <v>42772</v>
      </c>
      <c r="E11737" s="2">
        <v>10</v>
      </c>
      <c r="F11737" t="s">
        <v>3537</v>
      </c>
      <c r="G11737" t="s">
        <v>3870</v>
      </c>
    </row>
    <row r="11738" spans="1:7" x14ac:dyDescent="0.25">
      <c r="A11738" t="s">
        <v>3535</v>
      </c>
      <c r="B11738" t="s">
        <v>3536</v>
      </c>
      <c r="C11738" t="s">
        <v>681</v>
      </c>
      <c r="D11738" s="1">
        <v>42772</v>
      </c>
      <c r="E11738" s="2">
        <v>10</v>
      </c>
      <c r="F11738" t="s">
        <v>3538</v>
      </c>
      <c r="G11738" t="s">
        <v>3870</v>
      </c>
    </row>
    <row r="11739" spans="1:7" x14ac:dyDescent="0.25">
      <c r="A11739" t="s">
        <v>3535</v>
      </c>
      <c r="B11739" t="s">
        <v>3536</v>
      </c>
      <c r="C11739" t="s">
        <v>681</v>
      </c>
      <c r="D11739" s="1">
        <v>42772</v>
      </c>
      <c r="E11739" s="2">
        <v>10</v>
      </c>
      <c r="F11739" t="s">
        <v>3539</v>
      </c>
      <c r="G11739" t="s">
        <v>3870</v>
      </c>
    </row>
    <row r="11740" spans="1:7" x14ac:dyDescent="0.25">
      <c r="A11740" t="s">
        <v>3889</v>
      </c>
      <c r="B11740" t="s">
        <v>3890</v>
      </c>
      <c r="C11740" t="s">
        <v>1852</v>
      </c>
      <c r="D11740" s="1">
        <v>42772</v>
      </c>
      <c r="E11740" s="2">
        <v>100</v>
      </c>
      <c r="G11740" t="s">
        <v>3818</v>
      </c>
    </row>
    <row r="11741" spans="1:7" x14ac:dyDescent="0.25">
      <c r="A11741" t="s">
        <v>2272</v>
      </c>
      <c r="B11741" t="s">
        <v>2273</v>
      </c>
      <c r="C11741" t="s">
        <v>2274</v>
      </c>
      <c r="D11741" s="1">
        <v>42772</v>
      </c>
      <c r="E11741" s="2">
        <v>50</v>
      </c>
      <c r="F11741" t="s">
        <v>2275</v>
      </c>
      <c r="G11741" t="s">
        <v>3870</v>
      </c>
    </row>
    <row r="11742" spans="1:7" x14ac:dyDescent="0.25">
      <c r="A11742" t="s">
        <v>2272</v>
      </c>
      <c r="B11742" t="s">
        <v>2273</v>
      </c>
      <c r="C11742" t="s">
        <v>2274</v>
      </c>
      <c r="D11742" s="1">
        <v>42772</v>
      </c>
      <c r="E11742" s="2">
        <v>50</v>
      </c>
      <c r="F11742" t="s">
        <v>2276</v>
      </c>
      <c r="G11742" t="s">
        <v>3870</v>
      </c>
    </row>
    <row r="11743" spans="1:7" x14ac:dyDescent="0.25">
      <c r="A11743" t="s">
        <v>3247</v>
      </c>
      <c r="B11743" t="s">
        <v>3248</v>
      </c>
      <c r="C11743" t="s">
        <v>3249</v>
      </c>
      <c r="D11743" s="1">
        <v>42772</v>
      </c>
      <c r="E11743" s="2">
        <v>10</v>
      </c>
      <c r="F11743" t="s">
        <v>3250</v>
      </c>
      <c r="G11743" t="s">
        <v>3870</v>
      </c>
    </row>
    <row r="11744" spans="1:7" x14ac:dyDescent="0.25">
      <c r="A11744" t="s">
        <v>1150</v>
      </c>
      <c r="B11744" t="s">
        <v>1151</v>
      </c>
      <c r="C11744" t="s">
        <v>865</v>
      </c>
      <c r="D11744" s="1">
        <v>42772</v>
      </c>
      <c r="E11744" s="2">
        <v>25</v>
      </c>
      <c r="F11744" t="s">
        <v>1152</v>
      </c>
      <c r="G11744" t="s">
        <v>3818</v>
      </c>
    </row>
    <row r="11745" spans="1:7" x14ac:dyDescent="0.25">
      <c r="A11745" t="s">
        <v>3891</v>
      </c>
      <c r="B11745" t="s">
        <v>3892</v>
      </c>
      <c r="C11745" t="s">
        <v>2928</v>
      </c>
      <c r="D11745" s="1">
        <v>42772</v>
      </c>
      <c r="E11745" s="2">
        <v>1000</v>
      </c>
      <c r="F11745" t="s">
        <v>3893</v>
      </c>
      <c r="G11745" t="s">
        <v>34</v>
      </c>
    </row>
    <row r="11746" spans="1:7" x14ac:dyDescent="0.25">
      <c r="A11746" t="s">
        <v>3894</v>
      </c>
      <c r="B11746" t="s">
        <v>3895</v>
      </c>
      <c r="C11746" t="s">
        <v>3896</v>
      </c>
      <c r="D11746" s="1">
        <v>42772</v>
      </c>
      <c r="E11746" s="2">
        <v>250</v>
      </c>
      <c r="F11746" t="s">
        <v>3897</v>
      </c>
      <c r="G11746" t="s">
        <v>3818</v>
      </c>
    </row>
    <row r="11747" spans="1:7" x14ac:dyDescent="0.25">
      <c r="A11747" t="s">
        <v>3898</v>
      </c>
      <c r="B11747" t="s">
        <v>3899</v>
      </c>
      <c r="C11747" t="s">
        <v>997</v>
      </c>
      <c r="D11747" s="1">
        <v>42772</v>
      </c>
      <c r="E11747" s="2">
        <v>100</v>
      </c>
      <c r="G11747" t="s">
        <v>3818</v>
      </c>
    </row>
    <row r="11748" spans="1:7" x14ac:dyDescent="0.25">
      <c r="A11748" t="s">
        <v>3900</v>
      </c>
      <c r="B11748" t="s">
        <v>3901</v>
      </c>
      <c r="C11748" t="s">
        <v>3902</v>
      </c>
      <c r="D11748" s="1">
        <v>42772</v>
      </c>
      <c r="E11748" s="2">
        <v>100</v>
      </c>
      <c r="F11748" t="s">
        <v>3903</v>
      </c>
      <c r="G11748" t="s">
        <v>3818</v>
      </c>
    </row>
    <row r="11749" spans="1:7" x14ac:dyDescent="0.25">
      <c r="A11749" t="s">
        <v>2714</v>
      </c>
      <c r="B11749" t="s">
        <v>2715</v>
      </c>
      <c r="C11749" t="s">
        <v>488</v>
      </c>
      <c r="D11749" s="1">
        <v>42772</v>
      </c>
      <c r="E11749" s="2">
        <v>25</v>
      </c>
      <c r="F11749" t="s">
        <v>2716</v>
      </c>
      <c r="G11749" t="s">
        <v>3870</v>
      </c>
    </row>
    <row r="11750" spans="1:7" x14ac:dyDescent="0.25">
      <c r="A11750" t="s">
        <v>2825</v>
      </c>
      <c r="B11750" t="s">
        <v>2826</v>
      </c>
      <c r="C11750" t="s">
        <v>2827</v>
      </c>
      <c r="D11750" s="1">
        <v>42772</v>
      </c>
      <c r="E11750" s="2">
        <v>25</v>
      </c>
      <c r="F11750" t="s">
        <v>2828</v>
      </c>
      <c r="G11750" t="s">
        <v>3870</v>
      </c>
    </row>
    <row r="11751" spans="1:7" x14ac:dyDescent="0.25">
      <c r="A11751" t="s">
        <v>3904</v>
      </c>
      <c r="B11751" t="s">
        <v>3905</v>
      </c>
      <c r="C11751" t="s">
        <v>3906</v>
      </c>
      <c r="D11751" s="1">
        <v>42772</v>
      </c>
      <c r="E11751" s="2">
        <v>100</v>
      </c>
      <c r="F11751" t="s">
        <v>3907</v>
      </c>
      <c r="G11751" t="s">
        <v>3818</v>
      </c>
    </row>
    <row r="11752" spans="1:7" x14ac:dyDescent="0.25">
      <c r="A11752" t="s">
        <v>3908</v>
      </c>
      <c r="B11752" t="s">
        <v>3909</v>
      </c>
      <c r="C11752" t="s">
        <v>3910</v>
      </c>
      <c r="D11752" s="1">
        <v>42772</v>
      </c>
      <c r="E11752" s="2">
        <v>1000</v>
      </c>
      <c r="F11752" t="s">
        <v>3911</v>
      </c>
      <c r="G11752" t="s">
        <v>3818</v>
      </c>
    </row>
    <row r="11753" spans="1:7" x14ac:dyDescent="0.25">
      <c r="A11753" t="s">
        <v>493</v>
      </c>
      <c r="B11753" t="s">
        <v>494</v>
      </c>
      <c r="C11753" t="s">
        <v>495</v>
      </c>
      <c r="D11753" s="1">
        <v>42772</v>
      </c>
      <c r="E11753" s="2">
        <v>25</v>
      </c>
      <c r="F11753" t="s">
        <v>496</v>
      </c>
      <c r="G11753" t="s">
        <v>3870</v>
      </c>
    </row>
    <row r="11754" spans="1:7" x14ac:dyDescent="0.25">
      <c r="A11754" t="s">
        <v>493</v>
      </c>
      <c r="B11754" t="s">
        <v>494</v>
      </c>
      <c r="C11754" t="s">
        <v>495</v>
      </c>
      <c r="D11754" s="1">
        <v>42772</v>
      </c>
      <c r="E11754" s="2">
        <v>25</v>
      </c>
      <c r="F11754" t="s">
        <v>497</v>
      </c>
      <c r="G11754" t="s">
        <v>3870</v>
      </c>
    </row>
    <row r="11755" spans="1:7" x14ac:dyDescent="0.25">
      <c r="A11755" t="s">
        <v>1527</v>
      </c>
      <c r="B11755" t="s">
        <v>1528</v>
      </c>
      <c r="C11755" t="s">
        <v>1529</v>
      </c>
      <c r="D11755" s="1">
        <v>42772</v>
      </c>
      <c r="E11755" s="2">
        <v>250</v>
      </c>
      <c r="F11755" t="s">
        <v>1530</v>
      </c>
      <c r="G11755" t="s">
        <v>3818</v>
      </c>
    </row>
    <row r="11756" spans="1:7" x14ac:dyDescent="0.25">
      <c r="A11756" t="s">
        <v>1527</v>
      </c>
      <c r="B11756" t="s">
        <v>1528</v>
      </c>
      <c r="C11756" t="s">
        <v>1529</v>
      </c>
      <c r="D11756" s="1">
        <v>42772</v>
      </c>
      <c r="E11756" s="2">
        <v>250</v>
      </c>
      <c r="F11756" t="s">
        <v>1530</v>
      </c>
      <c r="G11756" t="s">
        <v>3818</v>
      </c>
    </row>
    <row r="11757" spans="1:7" x14ac:dyDescent="0.25">
      <c r="A11757" t="s">
        <v>1527</v>
      </c>
      <c r="B11757" t="s">
        <v>1528</v>
      </c>
      <c r="C11757" t="s">
        <v>1529</v>
      </c>
      <c r="D11757" s="1">
        <v>42772</v>
      </c>
      <c r="E11757" s="2">
        <v>250</v>
      </c>
      <c r="F11757" t="s">
        <v>1531</v>
      </c>
      <c r="G11757" t="s">
        <v>3818</v>
      </c>
    </row>
    <row r="11758" spans="1:7" x14ac:dyDescent="0.25">
      <c r="A11758" t="s">
        <v>2071</v>
      </c>
      <c r="B11758" t="s">
        <v>189</v>
      </c>
      <c r="C11758" t="s">
        <v>2072</v>
      </c>
      <c r="D11758" s="1">
        <v>42772</v>
      </c>
      <c r="E11758" s="2">
        <v>40</v>
      </c>
      <c r="F11758" t="s">
        <v>2073</v>
      </c>
      <c r="G11758" t="s">
        <v>3870</v>
      </c>
    </row>
    <row r="11759" spans="1:7" x14ac:dyDescent="0.25">
      <c r="A11759" t="s">
        <v>3912</v>
      </c>
      <c r="B11759" t="s">
        <v>3913</v>
      </c>
      <c r="C11759" t="s">
        <v>3914</v>
      </c>
      <c r="D11759" s="1">
        <v>42772</v>
      </c>
      <c r="E11759" s="2">
        <v>100</v>
      </c>
      <c r="G11759" t="s">
        <v>3818</v>
      </c>
    </row>
    <row r="11760" spans="1:7" x14ac:dyDescent="0.25">
      <c r="A11760" t="s">
        <v>3682</v>
      </c>
      <c r="B11760" t="s">
        <v>3683</v>
      </c>
      <c r="C11760" t="s">
        <v>3684</v>
      </c>
      <c r="D11760" s="1">
        <v>42772</v>
      </c>
      <c r="E11760" s="2">
        <v>25</v>
      </c>
      <c r="F11760" t="s">
        <v>3685</v>
      </c>
      <c r="G11760" t="s">
        <v>3870</v>
      </c>
    </row>
    <row r="11761" spans="1:7" x14ac:dyDescent="0.25">
      <c r="A11761" t="s">
        <v>682</v>
      </c>
      <c r="B11761" t="s">
        <v>683</v>
      </c>
      <c r="C11761" t="s">
        <v>684</v>
      </c>
      <c r="D11761" s="1">
        <v>42772</v>
      </c>
      <c r="E11761" s="2">
        <v>100</v>
      </c>
      <c r="F11761" t="s">
        <v>685</v>
      </c>
      <c r="G11761" t="s">
        <v>3870</v>
      </c>
    </row>
    <row r="11762" spans="1:7" x14ac:dyDescent="0.25">
      <c r="A11762" t="s">
        <v>839</v>
      </c>
      <c r="B11762" t="s">
        <v>840</v>
      </c>
      <c r="C11762" t="s">
        <v>841</v>
      </c>
      <c r="D11762" s="1">
        <v>42772</v>
      </c>
      <c r="E11762" s="2">
        <v>7500</v>
      </c>
      <c r="F11762" t="s">
        <v>842</v>
      </c>
      <c r="G11762" t="s">
        <v>843</v>
      </c>
    </row>
    <row r="11763" spans="1:7" x14ac:dyDescent="0.25">
      <c r="A11763" t="s">
        <v>3915</v>
      </c>
      <c r="B11763" t="s">
        <v>1270</v>
      </c>
      <c r="C11763" t="s">
        <v>3916</v>
      </c>
      <c r="D11763" s="1">
        <v>42772</v>
      </c>
      <c r="E11763" s="2">
        <v>25</v>
      </c>
      <c r="G11763" t="s">
        <v>3818</v>
      </c>
    </row>
    <row r="11764" spans="1:7" x14ac:dyDescent="0.25">
      <c r="A11764" t="s">
        <v>3917</v>
      </c>
      <c r="B11764" t="s">
        <v>3918</v>
      </c>
      <c r="C11764" t="s">
        <v>3919</v>
      </c>
      <c r="D11764" s="1">
        <v>42772</v>
      </c>
      <c r="E11764" s="2">
        <v>183</v>
      </c>
      <c r="F11764" t="s">
        <v>3920</v>
      </c>
      <c r="G11764" t="s">
        <v>3818</v>
      </c>
    </row>
    <row r="11765" spans="1:7" x14ac:dyDescent="0.25">
      <c r="A11765" t="s">
        <v>3921</v>
      </c>
      <c r="B11765" t="s">
        <v>673</v>
      </c>
      <c r="C11765" t="s">
        <v>3922</v>
      </c>
      <c r="D11765" s="1">
        <v>42772</v>
      </c>
      <c r="E11765" s="2">
        <v>25</v>
      </c>
      <c r="F11765" t="s">
        <v>3923</v>
      </c>
      <c r="G11765" t="s">
        <v>3870</v>
      </c>
    </row>
    <row r="11766" spans="1:7" x14ac:dyDescent="0.25">
      <c r="A11766" t="s">
        <v>3921</v>
      </c>
      <c r="B11766" t="s">
        <v>673</v>
      </c>
      <c r="C11766" t="s">
        <v>3922</v>
      </c>
      <c r="D11766" s="1">
        <v>42772</v>
      </c>
      <c r="E11766" s="2">
        <v>25</v>
      </c>
      <c r="F11766" t="s">
        <v>3924</v>
      </c>
      <c r="G11766" t="s">
        <v>3870</v>
      </c>
    </row>
    <row r="11767" spans="1:7" x14ac:dyDescent="0.25">
      <c r="A11767" t="s">
        <v>3397</v>
      </c>
      <c r="B11767" t="s">
        <v>3398</v>
      </c>
      <c r="C11767" t="s">
        <v>3256</v>
      </c>
      <c r="D11767" s="1">
        <v>42772</v>
      </c>
      <c r="E11767" s="2">
        <v>25</v>
      </c>
      <c r="F11767" t="s">
        <v>3399</v>
      </c>
      <c r="G11767" t="s">
        <v>3870</v>
      </c>
    </row>
    <row r="11768" spans="1:7" x14ac:dyDescent="0.25">
      <c r="A11768" t="s">
        <v>3397</v>
      </c>
      <c r="B11768" t="s">
        <v>3398</v>
      </c>
      <c r="C11768" t="s">
        <v>3256</v>
      </c>
      <c r="D11768" s="1">
        <v>42772</v>
      </c>
      <c r="E11768" s="2">
        <v>25</v>
      </c>
      <c r="F11768" t="s">
        <v>3400</v>
      </c>
      <c r="G11768" t="s">
        <v>3870</v>
      </c>
    </row>
    <row r="11769" spans="1:7" x14ac:dyDescent="0.25">
      <c r="A11769" t="s">
        <v>1499</v>
      </c>
      <c r="B11769" t="s">
        <v>1500</v>
      </c>
      <c r="C11769" t="s">
        <v>1501</v>
      </c>
      <c r="D11769" s="1">
        <v>42779</v>
      </c>
      <c r="E11769" s="2">
        <v>25</v>
      </c>
      <c r="F11769" t="s">
        <v>1502</v>
      </c>
      <c r="G11769" t="s">
        <v>3870</v>
      </c>
    </row>
    <row r="11770" spans="1:7" x14ac:dyDescent="0.25">
      <c r="A11770" t="s">
        <v>1499</v>
      </c>
      <c r="B11770" t="s">
        <v>1500</v>
      </c>
      <c r="C11770" t="s">
        <v>1501</v>
      </c>
      <c r="D11770" s="1">
        <v>42779</v>
      </c>
      <c r="E11770" s="2">
        <v>25</v>
      </c>
      <c r="F11770" t="s">
        <v>1503</v>
      </c>
      <c r="G11770" t="s">
        <v>3870</v>
      </c>
    </row>
    <row r="11771" spans="1:7" x14ac:dyDescent="0.25">
      <c r="A11771" t="s">
        <v>1322</v>
      </c>
      <c r="B11771" t="s">
        <v>1323</v>
      </c>
      <c r="C11771" t="s">
        <v>1324</v>
      </c>
      <c r="D11771" s="1">
        <v>42780</v>
      </c>
      <c r="E11771" s="2">
        <v>10</v>
      </c>
      <c r="F11771" t="s">
        <v>1325</v>
      </c>
      <c r="G11771" t="s">
        <v>3870</v>
      </c>
    </row>
    <row r="11772" spans="1:7" x14ac:dyDescent="0.25">
      <c r="A11772" t="s">
        <v>1322</v>
      </c>
      <c r="B11772" t="s">
        <v>1323</v>
      </c>
      <c r="C11772" t="s">
        <v>1324</v>
      </c>
      <c r="D11772" s="1">
        <v>42780</v>
      </c>
      <c r="E11772" s="2">
        <v>10</v>
      </c>
      <c r="F11772" t="s">
        <v>1325</v>
      </c>
      <c r="G11772" t="s">
        <v>3870</v>
      </c>
    </row>
    <row r="11773" spans="1:7" x14ac:dyDescent="0.25">
      <c r="A11773" t="s">
        <v>1322</v>
      </c>
      <c r="B11773" t="s">
        <v>1323</v>
      </c>
      <c r="C11773" t="s">
        <v>1324</v>
      </c>
      <c r="D11773" s="1">
        <v>42780</v>
      </c>
      <c r="E11773" s="2">
        <v>10</v>
      </c>
      <c r="F11773" t="s">
        <v>1327</v>
      </c>
      <c r="G11773" t="s">
        <v>3870</v>
      </c>
    </row>
    <row r="11774" spans="1:7" x14ac:dyDescent="0.25">
      <c r="A11774" t="s">
        <v>3397</v>
      </c>
      <c r="B11774" t="s">
        <v>3398</v>
      </c>
      <c r="C11774" t="s">
        <v>3256</v>
      </c>
      <c r="D11774" s="1">
        <v>42780</v>
      </c>
      <c r="E11774" s="2">
        <v>84</v>
      </c>
      <c r="F11774" t="s">
        <v>3399</v>
      </c>
      <c r="G11774" t="s">
        <v>34</v>
      </c>
    </row>
    <row r="11775" spans="1:7" x14ac:dyDescent="0.25">
      <c r="A11775" t="s">
        <v>3397</v>
      </c>
      <c r="B11775" t="s">
        <v>3398</v>
      </c>
      <c r="C11775" t="s">
        <v>3256</v>
      </c>
      <c r="D11775" s="1">
        <v>42780</v>
      </c>
      <c r="E11775" s="2">
        <v>84</v>
      </c>
      <c r="F11775" t="s">
        <v>3400</v>
      </c>
      <c r="G11775" t="s">
        <v>34</v>
      </c>
    </row>
    <row r="11776" spans="1:7" x14ac:dyDescent="0.25">
      <c r="A11776" t="s">
        <v>3397</v>
      </c>
      <c r="B11776" t="s">
        <v>3398</v>
      </c>
      <c r="C11776" t="s">
        <v>3256</v>
      </c>
      <c r="D11776" s="1">
        <v>42780</v>
      </c>
      <c r="E11776" s="2">
        <v>40</v>
      </c>
      <c r="F11776" t="s">
        <v>3399</v>
      </c>
      <c r="G11776" t="s">
        <v>3870</v>
      </c>
    </row>
    <row r="11777" spans="1:7" x14ac:dyDescent="0.25">
      <c r="A11777" t="s">
        <v>3397</v>
      </c>
      <c r="B11777" t="s">
        <v>3398</v>
      </c>
      <c r="C11777" t="s">
        <v>3256</v>
      </c>
      <c r="D11777" s="1">
        <v>42780</v>
      </c>
      <c r="E11777" s="2">
        <v>40</v>
      </c>
      <c r="F11777" t="s">
        <v>3400</v>
      </c>
      <c r="G11777" t="s">
        <v>3870</v>
      </c>
    </row>
    <row r="11778" spans="1:7" x14ac:dyDescent="0.25">
      <c r="A11778" t="s">
        <v>3733</v>
      </c>
      <c r="B11778" t="s">
        <v>1222</v>
      </c>
      <c r="C11778" t="s">
        <v>3734</v>
      </c>
      <c r="D11778" s="1">
        <v>42780</v>
      </c>
      <c r="E11778" s="2">
        <v>10</v>
      </c>
      <c r="F11778" t="s">
        <v>3735</v>
      </c>
      <c r="G11778" t="s">
        <v>3870</v>
      </c>
    </row>
    <row r="11779" spans="1:7" x14ac:dyDescent="0.25">
      <c r="A11779" t="s">
        <v>3925</v>
      </c>
      <c r="B11779" t="s">
        <v>3393</v>
      </c>
      <c r="C11779" t="s">
        <v>3926</v>
      </c>
      <c r="D11779" s="1">
        <v>42780</v>
      </c>
      <c r="E11779" s="2">
        <v>50</v>
      </c>
      <c r="G11779" t="s">
        <v>3818</v>
      </c>
    </row>
    <row r="11780" spans="1:7" x14ac:dyDescent="0.25">
      <c r="A11780" t="s">
        <v>3927</v>
      </c>
      <c r="B11780" t="s">
        <v>290</v>
      </c>
      <c r="C11780" t="s">
        <v>3928</v>
      </c>
      <c r="D11780" s="1">
        <v>42780</v>
      </c>
      <c r="E11780" s="2">
        <v>50</v>
      </c>
      <c r="F11780" t="s">
        <v>3929</v>
      </c>
      <c r="G11780" t="s">
        <v>3870</v>
      </c>
    </row>
    <row r="11781" spans="1:7" x14ac:dyDescent="0.25">
      <c r="A11781" t="s">
        <v>3930</v>
      </c>
      <c r="B11781" t="s">
        <v>3931</v>
      </c>
      <c r="C11781" t="s">
        <v>3932</v>
      </c>
      <c r="D11781" s="1">
        <v>42780</v>
      </c>
      <c r="E11781" s="2">
        <v>50</v>
      </c>
      <c r="G11781" t="s">
        <v>3818</v>
      </c>
    </row>
    <row r="11782" spans="1:7" x14ac:dyDescent="0.25">
      <c r="A11782" t="s">
        <v>3791</v>
      </c>
      <c r="B11782" t="s">
        <v>3792</v>
      </c>
      <c r="C11782" t="s">
        <v>3793</v>
      </c>
      <c r="D11782" s="1">
        <v>42780</v>
      </c>
      <c r="E11782" s="2">
        <v>84</v>
      </c>
      <c r="F11782" t="s">
        <v>3794</v>
      </c>
      <c r="G11782" t="s">
        <v>34</v>
      </c>
    </row>
    <row r="11783" spans="1:7" x14ac:dyDescent="0.25">
      <c r="A11783" t="s">
        <v>3933</v>
      </c>
      <c r="B11783" t="s">
        <v>3934</v>
      </c>
      <c r="C11783" t="s">
        <v>3935</v>
      </c>
      <c r="D11783" s="1">
        <v>42780</v>
      </c>
      <c r="E11783" s="2">
        <v>50</v>
      </c>
      <c r="F11783" t="s">
        <v>3883</v>
      </c>
      <c r="G11783" t="s">
        <v>3870</v>
      </c>
    </row>
    <row r="11784" spans="1:7" x14ac:dyDescent="0.25">
      <c r="A11784" t="s">
        <v>3255</v>
      </c>
      <c r="B11784" t="s">
        <v>152</v>
      </c>
      <c r="C11784" t="s">
        <v>3256</v>
      </c>
      <c r="D11784" s="1">
        <v>42780</v>
      </c>
      <c r="E11784" s="2">
        <v>50</v>
      </c>
      <c r="F11784" t="s">
        <v>3257</v>
      </c>
      <c r="G11784" t="s">
        <v>3870</v>
      </c>
    </row>
    <row r="11785" spans="1:7" x14ac:dyDescent="0.25">
      <c r="A11785" t="s">
        <v>3255</v>
      </c>
      <c r="B11785" t="s">
        <v>152</v>
      </c>
      <c r="C11785" t="s">
        <v>3256</v>
      </c>
      <c r="D11785" s="1">
        <v>42780</v>
      </c>
      <c r="E11785" s="2">
        <v>50</v>
      </c>
      <c r="F11785" t="s">
        <v>3257</v>
      </c>
      <c r="G11785" t="s">
        <v>3870</v>
      </c>
    </row>
    <row r="11786" spans="1:7" x14ac:dyDescent="0.25">
      <c r="A11786" t="s">
        <v>1257</v>
      </c>
      <c r="B11786" t="s">
        <v>1258</v>
      </c>
      <c r="C11786" t="s">
        <v>1259</v>
      </c>
      <c r="D11786" s="1">
        <v>42780</v>
      </c>
      <c r="E11786" s="2">
        <v>83.33</v>
      </c>
      <c r="F11786" t="s">
        <v>1260</v>
      </c>
      <c r="G11786" t="s">
        <v>34</v>
      </c>
    </row>
    <row r="11787" spans="1:7" x14ac:dyDescent="0.25">
      <c r="A11787" t="s">
        <v>3812</v>
      </c>
      <c r="B11787" t="s">
        <v>525</v>
      </c>
      <c r="C11787" t="s">
        <v>3813</v>
      </c>
      <c r="D11787" s="1">
        <v>42780</v>
      </c>
      <c r="E11787" s="2">
        <v>220</v>
      </c>
      <c r="F11787" t="s">
        <v>3814</v>
      </c>
      <c r="G11787" t="s">
        <v>3333</v>
      </c>
    </row>
    <row r="11788" spans="1:7" x14ac:dyDescent="0.25">
      <c r="A11788" t="s">
        <v>3936</v>
      </c>
      <c r="B11788" t="s">
        <v>3937</v>
      </c>
      <c r="C11788" t="s">
        <v>3938</v>
      </c>
      <c r="D11788" s="1">
        <v>42780</v>
      </c>
      <c r="E11788" s="2">
        <v>200</v>
      </c>
      <c r="F11788" t="s">
        <v>3939</v>
      </c>
      <c r="G11788" t="s">
        <v>3818</v>
      </c>
    </row>
    <row r="11789" spans="1:7" x14ac:dyDescent="0.25">
      <c r="A11789" t="s">
        <v>3940</v>
      </c>
      <c r="B11789" t="s">
        <v>3941</v>
      </c>
      <c r="C11789" t="s">
        <v>3942</v>
      </c>
      <c r="D11789" s="1">
        <v>42780</v>
      </c>
      <c r="E11789" s="2">
        <v>100</v>
      </c>
      <c r="G11789" t="s">
        <v>3818</v>
      </c>
    </row>
    <row r="11790" spans="1:7" x14ac:dyDescent="0.25">
      <c r="A11790" t="s">
        <v>3943</v>
      </c>
      <c r="B11790" t="s">
        <v>3944</v>
      </c>
      <c r="C11790" t="s">
        <v>2143</v>
      </c>
      <c r="D11790" s="1">
        <v>42780</v>
      </c>
      <c r="E11790" s="2">
        <v>100</v>
      </c>
      <c r="G11790" t="s">
        <v>3818</v>
      </c>
    </row>
    <row r="11791" spans="1:7" x14ac:dyDescent="0.25">
      <c r="A11791" t="s">
        <v>1539</v>
      </c>
      <c r="B11791" t="s">
        <v>1540</v>
      </c>
      <c r="C11791" t="s">
        <v>1540</v>
      </c>
      <c r="D11791" s="1">
        <v>42780</v>
      </c>
      <c r="E11791" s="2">
        <v>434</v>
      </c>
      <c r="G11791" t="s">
        <v>3870</v>
      </c>
    </row>
    <row r="11792" spans="1:7" x14ac:dyDescent="0.25">
      <c r="A11792" t="s">
        <v>2068</v>
      </c>
      <c r="B11792" t="s">
        <v>751</v>
      </c>
      <c r="C11792" t="s">
        <v>157</v>
      </c>
      <c r="D11792" s="1">
        <v>42780</v>
      </c>
      <c r="E11792" s="2">
        <v>10</v>
      </c>
      <c r="F11792" t="s">
        <v>2069</v>
      </c>
      <c r="G11792" t="s">
        <v>3870</v>
      </c>
    </row>
    <row r="11793" spans="1:7" x14ac:dyDescent="0.25">
      <c r="A11793" t="s">
        <v>2068</v>
      </c>
      <c r="B11793" t="s">
        <v>751</v>
      </c>
      <c r="C11793" t="s">
        <v>157</v>
      </c>
      <c r="D11793" s="1">
        <v>42780</v>
      </c>
      <c r="E11793" s="2">
        <v>10</v>
      </c>
      <c r="F11793" t="s">
        <v>2070</v>
      </c>
      <c r="G11793" t="s">
        <v>3870</v>
      </c>
    </row>
    <row r="11794" spans="1:7" x14ac:dyDescent="0.25">
      <c r="A11794" t="s">
        <v>1651</v>
      </c>
      <c r="B11794" t="s">
        <v>1652</v>
      </c>
      <c r="C11794" t="s">
        <v>1653</v>
      </c>
      <c r="D11794" s="1">
        <v>42780</v>
      </c>
      <c r="E11794" s="2">
        <v>20</v>
      </c>
      <c r="F11794" t="s">
        <v>1654</v>
      </c>
      <c r="G11794" t="s">
        <v>3870</v>
      </c>
    </row>
    <row r="11795" spans="1:7" x14ac:dyDescent="0.25">
      <c r="A11795" t="s">
        <v>1651</v>
      </c>
      <c r="B11795" t="s">
        <v>1652</v>
      </c>
      <c r="C11795" t="s">
        <v>1653</v>
      </c>
      <c r="D11795" s="1">
        <v>42780</v>
      </c>
      <c r="E11795" s="2">
        <v>20</v>
      </c>
      <c r="F11795" t="s">
        <v>1655</v>
      </c>
      <c r="G11795" t="s">
        <v>3870</v>
      </c>
    </row>
    <row r="11796" spans="1:7" x14ac:dyDescent="0.25">
      <c r="A11796" t="s">
        <v>546</v>
      </c>
      <c r="B11796" t="s">
        <v>547</v>
      </c>
      <c r="C11796" t="s">
        <v>548</v>
      </c>
      <c r="D11796" s="1">
        <v>42780</v>
      </c>
      <c r="E11796" s="2">
        <v>10</v>
      </c>
      <c r="F11796" t="s">
        <v>549</v>
      </c>
      <c r="G11796" t="s">
        <v>3870</v>
      </c>
    </row>
    <row r="11797" spans="1:7" x14ac:dyDescent="0.25">
      <c r="A11797" t="s">
        <v>1141</v>
      </c>
      <c r="B11797" t="s">
        <v>1142</v>
      </c>
      <c r="C11797" t="s">
        <v>1143</v>
      </c>
      <c r="D11797" s="1">
        <v>42780</v>
      </c>
      <c r="E11797" s="2">
        <v>100</v>
      </c>
      <c r="F11797" t="s">
        <v>1144</v>
      </c>
      <c r="G11797" t="s">
        <v>3870</v>
      </c>
    </row>
    <row r="11798" spans="1:7" x14ac:dyDescent="0.25">
      <c r="A11798" t="s">
        <v>3945</v>
      </c>
      <c r="B11798" t="s">
        <v>3946</v>
      </c>
      <c r="C11798" t="s">
        <v>3947</v>
      </c>
      <c r="D11798" s="1">
        <v>42780</v>
      </c>
      <c r="E11798" s="2">
        <v>10</v>
      </c>
      <c r="F11798" t="s">
        <v>3948</v>
      </c>
      <c r="G11798" t="s">
        <v>3870</v>
      </c>
    </row>
    <row r="11799" spans="1:7" x14ac:dyDescent="0.25">
      <c r="A11799" t="s">
        <v>3945</v>
      </c>
      <c r="B11799" t="s">
        <v>3946</v>
      </c>
      <c r="C11799" t="s">
        <v>3947</v>
      </c>
      <c r="D11799" s="1">
        <v>42780</v>
      </c>
      <c r="E11799" s="2">
        <v>10</v>
      </c>
      <c r="F11799" t="s">
        <v>3949</v>
      </c>
      <c r="G11799" t="s">
        <v>3870</v>
      </c>
    </row>
    <row r="11800" spans="1:7" x14ac:dyDescent="0.25">
      <c r="A11800" t="s">
        <v>3950</v>
      </c>
      <c r="B11800" t="s">
        <v>116</v>
      </c>
      <c r="C11800" t="s">
        <v>1420</v>
      </c>
      <c r="D11800" s="1">
        <v>42780</v>
      </c>
      <c r="E11800" s="2">
        <v>30</v>
      </c>
      <c r="F11800" t="s">
        <v>3951</v>
      </c>
      <c r="G11800" t="s">
        <v>3870</v>
      </c>
    </row>
    <row r="11801" spans="1:7" x14ac:dyDescent="0.25">
      <c r="A11801" t="s">
        <v>1994</v>
      </c>
      <c r="B11801" t="s">
        <v>1995</v>
      </c>
      <c r="C11801" t="s">
        <v>681</v>
      </c>
      <c r="D11801" s="1">
        <v>42780</v>
      </c>
      <c r="E11801" s="2">
        <v>10</v>
      </c>
      <c r="F11801" t="s">
        <v>1996</v>
      </c>
      <c r="G11801" t="s">
        <v>3870</v>
      </c>
    </row>
    <row r="11802" spans="1:7" x14ac:dyDescent="0.25">
      <c r="A11802" t="s">
        <v>188</v>
      </c>
      <c r="B11802" t="s">
        <v>189</v>
      </c>
      <c r="C11802" t="s">
        <v>190</v>
      </c>
      <c r="D11802" s="1">
        <v>42780</v>
      </c>
      <c r="E11802" s="2">
        <v>35</v>
      </c>
      <c r="F11802" t="s">
        <v>191</v>
      </c>
      <c r="G11802" t="s">
        <v>3870</v>
      </c>
    </row>
    <row r="11803" spans="1:7" x14ac:dyDescent="0.25">
      <c r="A11803" t="s">
        <v>671</v>
      </c>
      <c r="B11803" t="s">
        <v>672</v>
      </c>
      <c r="C11803" t="s">
        <v>673</v>
      </c>
      <c r="D11803" s="1">
        <v>42780</v>
      </c>
      <c r="E11803" s="2">
        <v>5</v>
      </c>
      <c r="F11803" t="s">
        <v>674</v>
      </c>
      <c r="G11803" t="s">
        <v>3870</v>
      </c>
    </row>
    <row r="11804" spans="1:7" x14ac:dyDescent="0.25">
      <c r="A11804" t="s">
        <v>671</v>
      </c>
      <c r="B11804" t="s">
        <v>672</v>
      </c>
      <c r="C11804" t="s">
        <v>673</v>
      </c>
      <c r="D11804" s="1">
        <v>42780</v>
      </c>
      <c r="E11804" s="2">
        <v>5</v>
      </c>
      <c r="F11804" t="s">
        <v>675</v>
      </c>
      <c r="G11804" t="s">
        <v>3870</v>
      </c>
    </row>
    <row r="11805" spans="1:7" x14ac:dyDescent="0.25">
      <c r="A11805" t="s">
        <v>3952</v>
      </c>
      <c r="B11805" t="s">
        <v>3953</v>
      </c>
      <c r="C11805" t="s">
        <v>3954</v>
      </c>
      <c r="D11805" s="1">
        <v>42780</v>
      </c>
      <c r="E11805" s="2">
        <v>10</v>
      </c>
      <c r="F11805" t="s">
        <v>3955</v>
      </c>
      <c r="G11805" t="s">
        <v>3870</v>
      </c>
    </row>
    <row r="11806" spans="1:7" x14ac:dyDescent="0.25">
      <c r="A11806" t="s">
        <v>3956</v>
      </c>
      <c r="B11806" t="s">
        <v>3957</v>
      </c>
      <c r="C11806" t="s">
        <v>2744</v>
      </c>
      <c r="D11806" s="1">
        <v>42780</v>
      </c>
      <c r="E11806" s="2">
        <v>11</v>
      </c>
      <c r="F11806" t="s">
        <v>3958</v>
      </c>
      <c r="G11806" t="s">
        <v>3870</v>
      </c>
    </row>
    <row r="11807" spans="1:7" x14ac:dyDescent="0.25">
      <c r="A11807" t="s">
        <v>3956</v>
      </c>
      <c r="B11807" t="s">
        <v>3957</v>
      </c>
      <c r="C11807" t="s">
        <v>2744</v>
      </c>
      <c r="D11807" s="1">
        <v>42780</v>
      </c>
      <c r="E11807" s="2">
        <v>11</v>
      </c>
      <c r="F11807" t="s">
        <v>3959</v>
      </c>
      <c r="G11807" t="s">
        <v>3870</v>
      </c>
    </row>
    <row r="11808" spans="1:7" x14ac:dyDescent="0.25">
      <c r="A11808" t="s">
        <v>2790</v>
      </c>
      <c r="B11808" t="s">
        <v>744</v>
      </c>
      <c r="C11808" t="s">
        <v>2791</v>
      </c>
      <c r="D11808" s="1">
        <v>42780</v>
      </c>
      <c r="E11808" s="2">
        <v>20</v>
      </c>
      <c r="F11808" t="s">
        <v>2792</v>
      </c>
      <c r="G11808" t="s">
        <v>3870</v>
      </c>
    </row>
    <row r="11809" spans="1:7" x14ac:dyDescent="0.25">
      <c r="A11809" t="s">
        <v>3216</v>
      </c>
      <c r="B11809" t="s">
        <v>3217</v>
      </c>
      <c r="C11809" t="s">
        <v>3218</v>
      </c>
      <c r="D11809" s="1">
        <v>42780</v>
      </c>
      <c r="E11809" s="2">
        <v>10</v>
      </c>
      <c r="F11809" t="s">
        <v>3219</v>
      </c>
      <c r="G11809" t="s">
        <v>3870</v>
      </c>
    </row>
    <row r="11810" spans="1:7" x14ac:dyDescent="0.25">
      <c r="A11810" t="s">
        <v>3216</v>
      </c>
      <c r="B11810" t="s">
        <v>3217</v>
      </c>
      <c r="C11810" t="s">
        <v>3218</v>
      </c>
      <c r="D11810" s="1">
        <v>42780</v>
      </c>
      <c r="E11810" s="2">
        <v>10</v>
      </c>
      <c r="F11810" t="s">
        <v>3220</v>
      </c>
      <c r="G11810" t="s">
        <v>3870</v>
      </c>
    </row>
    <row r="11811" spans="1:7" x14ac:dyDescent="0.25">
      <c r="A11811" t="s">
        <v>3216</v>
      </c>
      <c r="B11811" t="s">
        <v>3217</v>
      </c>
      <c r="C11811" t="s">
        <v>3218</v>
      </c>
      <c r="D11811" s="1">
        <v>42780</v>
      </c>
      <c r="E11811" s="2">
        <v>10</v>
      </c>
      <c r="F11811" t="s">
        <v>3221</v>
      </c>
      <c r="G11811" t="s">
        <v>3870</v>
      </c>
    </row>
    <row r="11812" spans="1:7" x14ac:dyDescent="0.25">
      <c r="A11812" t="s">
        <v>3960</v>
      </c>
      <c r="B11812" t="s">
        <v>3961</v>
      </c>
      <c r="C11812" t="s">
        <v>3828</v>
      </c>
      <c r="D11812" s="1">
        <v>42780</v>
      </c>
      <c r="E11812" s="2">
        <v>500</v>
      </c>
      <c r="F11812" t="s">
        <v>3962</v>
      </c>
      <c r="G11812" t="s">
        <v>3818</v>
      </c>
    </row>
    <row r="11813" spans="1:7" x14ac:dyDescent="0.25">
      <c r="A11813" t="s">
        <v>1784</v>
      </c>
      <c r="B11813" t="s">
        <v>15</v>
      </c>
      <c r="C11813" t="s">
        <v>1039</v>
      </c>
      <c r="D11813" s="1">
        <v>42780</v>
      </c>
      <c r="E11813" s="2">
        <v>10</v>
      </c>
      <c r="F11813" t="s">
        <v>1785</v>
      </c>
      <c r="G11813" t="s">
        <v>3870</v>
      </c>
    </row>
    <row r="11814" spans="1:7" x14ac:dyDescent="0.25">
      <c r="A11814" t="s">
        <v>3963</v>
      </c>
      <c r="B11814" t="s">
        <v>1318</v>
      </c>
      <c r="C11814" t="s">
        <v>3964</v>
      </c>
      <c r="D11814" s="1">
        <v>42780</v>
      </c>
      <c r="E11814" s="2">
        <v>100</v>
      </c>
      <c r="G11814" t="s">
        <v>3818</v>
      </c>
    </row>
    <row r="11815" spans="1:7" x14ac:dyDescent="0.25">
      <c r="A11815" t="s">
        <v>3965</v>
      </c>
      <c r="B11815" t="s">
        <v>3966</v>
      </c>
      <c r="C11815" t="s">
        <v>3967</v>
      </c>
      <c r="D11815" s="1">
        <v>42780</v>
      </c>
      <c r="E11815" s="2">
        <v>100</v>
      </c>
      <c r="G11815" t="s">
        <v>3870</v>
      </c>
    </row>
    <row r="11816" spans="1:7" x14ac:dyDescent="0.25">
      <c r="A11816" t="s">
        <v>3968</v>
      </c>
      <c r="B11816" t="s">
        <v>219</v>
      </c>
      <c r="C11816" t="s">
        <v>265</v>
      </c>
      <c r="D11816" s="1">
        <v>42780</v>
      </c>
      <c r="E11816" s="2">
        <v>20</v>
      </c>
      <c r="F11816" t="s">
        <v>3969</v>
      </c>
      <c r="G11816" t="s">
        <v>3870</v>
      </c>
    </row>
    <row r="11817" spans="1:7" x14ac:dyDescent="0.25">
      <c r="A11817" t="s">
        <v>3970</v>
      </c>
      <c r="B11817" t="s">
        <v>3971</v>
      </c>
      <c r="C11817" t="s">
        <v>3972</v>
      </c>
      <c r="D11817" s="1">
        <v>42780</v>
      </c>
      <c r="E11817" s="2">
        <v>5000</v>
      </c>
      <c r="G11817" t="s">
        <v>3818</v>
      </c>
    </row>
    <row r="11818" spans="1:7" x14ac:dyDescent="0.25">
      <c r="A11818" t="s">
        <v>3643</v>
      </c>
      <c r="B11818" t="s">
        <v>3644</v>
      </c>
      <c r="C11818" t="s">
        <v>1768</v>
      </c>
      <c r="D11818" s="1">
        <v>42780</v>
      </c>
      <c r="E11818" s="2">
        <v>10</v>
      </c>
      <c r="F11818" t="s">
        <v>3645</v>
      </c>
      <c r="G11818" t="s">
        <v>3870</v>
      </c>
    </row>
    <row r="11819" spans="1:7" x14ac:dyDescent="0.25">
      <c r="A11819" t="s">
        <v>3643</v>
      </c>
      <c r="B11819" t="s">
        <v>3644</v>
      </c>
      <c r="C11819" t="s">
        <v>1768</v>
      </c>
      <c r="D11819" s="1">
        <v>42780</v>
      </c>
      <c r="E11819" s="2">
        <v>10</v>
      </c>
      <c r="F11819" t="s">
        <v>3646</v>
      </c>
      <c r="G11819" t="s">
        <v>3870</v>
      </c>
    </row>
    <row r="11820" spans="1:7" x14ac:dyDescent="0.25">
      <c r="A11820" t="s">
        <v>3973</v>
      </c>
      <c r="B11820" t="s">
        <v>2822</v>
      </c>
      <c r="C11820" t="s">
        <v>3974</v>
      </c>
      <c r="D11820" s="1">
        <v>42780</v>
      </c>
      <c r="E11820" s="2">
        <v>75</v>
      </c>
      <c r="G11820" t="s">
        <v>3870</v>
      </c>
    </row>
    <row r="11821" spans="1:7" x14ac:dyDescent="0.25">
      <c r="A11821" t="s">
        <v>3975</v>
      </c>
      <c r="B11821" t="s">
        <v>2460</v>
      </c>
      <c r="C11821" t="s">
        <v>3976</v>
      </c>
      <c r="D11821" s="1">
        <v>42780</v>
      </c>
      <c r="E11821" s="2">
        <v>10</v>
      </c>
      <c r="F11821" t="s">
        <v>3977</v>
      </c>
      <c r="G11821" t="s">
        <v>3870</v>
      </c>
    </row>
    <row r="11822" spans="1:7" x14ac:dyDescent="0.25">
      <c r="A11822" t="s">
        <v>3295</v>
      </c>
      <c r="B11822" t="s">
        <v>559</v>
      </c>
      <c r="C11822" t="s">
        <v>3296</v>
      </c>
      <c r="D11822" s="1">
        <v>42780</v>
      </c>
      <c r="E11822" s="2">
        <v>10</v>
      </c>
      <c r="F11822" t="s">
        <v>3297</v>
      </c>
      <c r="G11822" t="s">
        <v>3870</v>
      </c>
    </row>
    <row r="11823" spans="1:7" x14ac:dyDescent="0.25">
      <c r="A11823" t="s">
        <v>146</v>
      </c>
      <c r="B11823" t="s">
        <v>147</v>
      </c>
      <c r="C11823" t="s">
        <v>148</v>
      </c>
      <c r="D11823" s="1">
        <v>42780</v>
      </c>
      <c r="E11823" s="2">
        <v>25</v>
      </c>
      <c r="F11823" t="s">
        <v>149</v>
      </c>
      <c r="G11823" t="s">
        <v>3870</v>
      </c>
    </row>
    <row r="11824" spans="1:7" x14ac:dyDescent="0.25">
      <c r="A11824" t="s">
        <v>146</v>
      </c>
      <c r="B11824" t="s">
        <v>147</v>
      </c>
      <c r="C11824" t="s">
        <v>148</v>
      </c>
      <c r="D11824" s="1">
        <v>42780</v>
      </c>
      <c r="E11824" s="2">
        <v>25</v>
      </c>
      <c r="F11824" t="s">
        <v>150</v>
      </c>
      <c r="G11824" t="s">
        <v>3870</v>
      </c>
    </row>
    <row r="11825" spans="1:7" x14ac:dyDescent="0.25">
      <c r="A11825" t="s">
        <v>146</v>
      </c>
      <c r="B11825" t="s">
        <v>147</v>
      </c>
      <c r="C11825" t="s">
        <v>148</v>
      </c>
      <c r="D11825" s="1">
        <v>42780</v>
      </c>
      <c r="E11825" s="2">
        <v>10</v>
      </c>
      <c r="F11825" t="s">
        <v>149</v>
      </c>
      <c r="G11825" t="s">
        <v>3870</v>
      </c>
    </row>
    <row r="11826" spans="1:7" x14ac:dyDescent="0.25">
      <c r="A11826" t="s">
        <v>146</v>
      </c>
      <c r="B11826" t="s">
        <v>147</v>
      </c>
      <c r="C11826" t="s">
        <v>148</v>
      </c>
      <c r="D11826" s="1">
        <v>42780</v>
      </c>
      <c r="E11826" s="2">
        <v>10</v>
      </c>
      <c r="F11826" t="s">
        <v>150</v>
      </c>
      <c r="G11826" t="s">
        <v>3870</v>
      </c>
    </row>
    <row r="11827" spans="1:7" x14ac:dyDescent="0.25">
      <c r="A11827" t="s">
        <v>1071</v>
      </c>
      <c r="B11827" t="s">
        <v>12</v>
      </c>
      <c r="C11827" t="s">
        <v>1072</v>
      </c>
      <c r="D11827" s="1">
        <v>42780</v>
      </c>
      <c r="E11827" s="2">
        <v>500</v>
      </c>
      <c r="F11827" t="s">
        <v>1073</v>
      </c>
      <c r="G11827" t="s">
        <v>1074</v>
      </c>
    </row>
    <row r="11828" spans="1:7" x14ac:dyDescent="0.25">
      <c r="A11828" t="s">
        <v>3805</v>
      </c>
      <c r="B11828" t="s">
        <v>3806</v>
      </c>
      <c r="C11828" t="s">
        <v>3807</v>
      </c>
      <c r="D11828" s="1">
        <v>42780</v>
      </c>
      <c r="E11828" s="2">
        <v>10</v>
      </c>
      <c r="F11828" t="s">
        <v>3808</v>
      </c>
      <c r="G11828" t="s">
        <v>3870</v>
      </c>
    </row>
    <row r="11829" spans="1:7" x14ac:dyDescent="0.25">
      <c r="A11829" t="s">
        <v>3805</v>
      </c>
      <c r="B11829" t="s">
        <v>3806</v>
      </c>
      <c r="C11829" t="s">
        <v>3807</v>
      </c>
      <c r="D11829" s="1">
        <v>42780</v>
      </c>
      <c r="E11829" s="2">
        <v>10</v>
      </c>
      <c r="F11829" t="s">
        <v>3809</v>
      </c>
      <c r="G11829" t="s">
        <v>3870</v>
      </c>
    </row>
    <row r="11830" spans="1:7" x14ac:dyDescent="0.25">
      <c r="A11830" t="s">
        <v>1080</v>
      </c>
      <c r="B11830" t="s">
        <v>1081</v>
      </c>
      <c r="D11830" s="1">
        <v>42780</v>
      </c>
      <c r="E11830" s="2">
        <v>500</v>
      </c>
      <c r="G11830" t="s">
        <v>1082</v>
      </c>
    </row>
    <row r="11831" spans="1:7" x14ac:dyDescent="0.25">
      <c r="A11831" t="s">
        <v>1009</v>
      </c>
      <c r="B11831" t="s">
        <v>1010</v>
      </c>
      <c r="D11831" s="1">
        <v>42780</v>
      </c>
      <c r="E11831" s="2">
        <v>1000</v>
      </c>
      <c r="F11831" t="s">
        <v>1011</v>
      </c>
      <c r="G11831" t="s">
        <v>1012</v>
      </c>
    </row>
    <row r="11832" spans="1:7" x14ac:dyDescent="0.25">
      <c r="A11832" t="s">
        <v>3978</v>
      </c>
      <c r="B11832" t="s">
        <v>3979</v>
      </c>
      <c r="D11832" s="1">
        <v>42780</v>
      </c>
      <c r="E11832" s="2">
        <v>200</v>
      </c>
      <c r="G11832" t="s">
        <v>3818</v>
      </c>
    </row>
    <row r="11833" spans="1:7" x14ac:dyDescent="0.25">
      <c r="A11833" t="s">
        <v>2000</v>
      </c>
      <c r="B11833" t="s">
        <v>2001</v>
      </c>
      <c r="C11833" t="s">
        <v>2002</v>
      </c>
      <c r="D11833" s="1">
        <v>42780</v>
      </c>
      <c r="E11833" s="2">
        <v>100</v>
      </c>
      <c r="F11833" t="s">
        <v>2003</v>
      </c>
      <c r="G11833" t="s">
        <v>3870</v>
      </c>
    </row>
    <row r="11834" spans="1:7" x14ac:dyDescent="0.25">
      <c r="A11834" t="s">
        <v>2000</v>
      </c>
      <c r="B11834" t="s">
        <v>2001</v>
      </c>
      <c r="C11834" t="s">
        <v>2002</v>
      </c>
      <c r="D11834" s="1">
        <v>42780</v>
      </c>
      <c r="E11834" s="2">
        <v>100</v>
      </c>
      <c r="F11834" t="s">
        <v>2004</v>
      </c>
      <c r="G11834" t="s">
        <v>3870</v>
      </c>
    </row>
    <row r="11835" spans="1:7" x14ac:dyDescent="0.25">
      <c r="A11835" t="s">
        <v>2285</v>
      </c>
      <c r="B11835" t="s">
        <v>2286</v>
      </c>
      <c r="C11835" t="s">
        <v>2287</v>
      </c>
      <c r="D11835" s="1">
        <v>42780</v>
      </c>
      <c r="E11835" s="2">
        <v>83.33</v>
      </c>
      <c r="G11835" t="s">
        <v>34</v>
      </c>
    </row>
    <row r="11836" spans="1:7" x14ac:dyDescent="0.25">
      <c r="A11836" t="s">
        <v>3980</v>
      </c>
      <c r="B11836" t="s">
        <v>3981</v>
      </c>
      <c r="C11836" t="s">
        <v>3982</v>
      </c>
      <c r="D11836" s="1">
        <v>42780</v>
      </c>
      <c r="E11836" s="2">
        <v>10</v>
      </c>
      <c r="F11836" t="s">
        <v>3983</v>
      </c>
      <c r="G11836" t="s">
        <v>3870</v>
      </c>
    </row>
    <row r="11837" spans="1:7" x14ac:dyDescent="0.25">
      <c r="A11837" t="s">
        <v>3980</v>
      </c>
      <c r="B11837" t="s">
        <v>3981</v>
      </c>
      <c r="C11837" t="s">
        <v>3982</v>
      </c>
      <c r="D11837" s="1">
        <v>42780</v>
      </c>
      <c r="E11837" s="2">
        <v>10</v>
      </c>
      <c r="F11837" t="s">
        <v>3984</v>
      </c>
      <c r="G11837" t="s">
        <v>3870</v>
      </c>
    </row>
    <row r="11838" spans="1:7" x14ac:dyDescent="0.25">
      <c r="A11838" t="s">
        <v>3985</v>
      </c>
      <c r="B11838" t="s">
        <v>3986</v>
      </c>
      <c r="C11838" t="s">
        <v>3987</v>
      </c>
      <c r="D11838" s="1">
        <v>42780</v>
      </c>
      <c r="E11838" s="2">
        <v>25</v>
      </c>
      <c r="F11838" t="s">
        <v>3988</v>
      </c>
      <c r="G11838" t="s">
        <v>3818</v>
      </c>
    </row>
    <row r="11839" spans="1:7" x14ac:dyDescent="0.25">
      <c r="A11839" t="s">
        <v>3989</v>
      </c>
      <c r="B11839" t="s">
        <v>3990</v>
      </c>
      <c r="C11839" t="s">
        <v>684</v>
      </c>
      <c r="D11839" s="1">
        <v>42780</v>
      </c>
      <c r="E11839" s="2">
        <v>100</v>
      </c>
      <c r="G11839" t="s">
        <v>3818</v>
      </c>
    </row>
    <row r="11840" spans="1:7" x14ac:dyDescent="0.25">
      <c r="A11840" t="s">
        <v>3991</v>
      </c>
      <c r="B11840" t="s">
        <v>3992</v>
      </c>
      <c r="C11840" t="s">
        <v>3993</v>
      </c>
      <c r="D11840" s="1">
        <v>42780</v>
      </c>
      <c r="E11840" s="2">
        <v>40</v>
      </c>
      <c r="G11840" t="s">
        <v>3818</v>
      </c>
    </row>
    <row r="11841" spans="1:7" x14ac:dyDescent="0.25">
      <c r="A11841" t="s">
        <v>53</v>
      </c>
      <c r="B11841" t="s">
        <v>54</v>
      </c>
      <c r="C11841" t="s">
        <v>55</v>
      </c>
      <c r="D11841" s="1">
        <v>42780</v>
      </c>
      <c r="E11841" s="2">
        <v>83.33</v>
      </c>
      <c r="F11841" t="s">
        <v>56</v>
      </c>
      <c r="G11841" t="s">
        <v>34</v>
      </c>
    </row>
    <row r="11842" spans="1:7" x14ac:dyDescent="0.25">
      <c r="A11842" t="s">
        <v>53</v>
      </c>
      <c r="B11842" t="s">
        <v>54</v>
      </c>
      <c r="C11842" t="s">
        <v>55</v>
      </c>
      <c r="D11842" s="1">
        <v>42780</v>
      </c>
      <c r="E11842" s="2">
        <v>83.33</v>
      </c>
      <c r="F11842" t="s">
        <v>57</v>
      </c>
      <c r="G11842" t="s">
        <v>34</v>
      </c>
    </row>
    <row r="11843" spans="1:7" x14ac:dyDescent="0.25">
      <c r="A11843" t="s">
        <v>1511</v>
      </c>
      <c r="B11843" t="s">
        <v>1330</v>
      </c>
      <c r="C11843" t="s">
        <v>1512</v>
      </c>
      <c r="D11843" s="1">
        <v>42780</v>
      </c>
      <c r="E11843" s="2">
        <v>20</v>
      </c>
      <c r="F11843" t="s">
        <v>1513</v>
      </c>
      <c r="G11843" t="s">
        <v>3870</v>
      </c>
    </row>
    <row r="11844" spans="1:7" x14ac:dyDescent="0.25">
      <c r="A11844" t="s">
        <v>1511</v>
      </c>
      <c r="B11844" t="s">
        <v>1330</v>
      </c>
      <c r="C11844" t="s">
        <v>1512</v>
      </c>
      <c r="D11844" s="1">
        <v>42780</v>
      </c>
      <c r="E11844" s="2">
        <v>20</v>
      </c>
      <c r="F11844" t="s">
        <v>1514</v>
      </c>
      <c r="G11844" t="s">
        <v>3870</v>
      </c>
    </row>
    <row r="11845" spans="1:7" x14ac:dyDescent="0.25">
      <c r="A11845" t="s">
        <v>1511</v>
      </c>
      <c r="B11845" t="s">
        <v>1330</v>
      </c>
      <c r="C11845" t="s">
        <v>1512</v>
      </c>
      <c r="D11845" s="1">
        <v>42780</v>
      </c>
      <c r="E11845" s="2">
        <v>20</v>
      </c>
      <c r="F11845" t="s">
        <v>1514</v>
      </c>
      <c r="G11845" t="s">
        <v>3870</v>
      </c>
    </row>
    <row r="11846" spans="1:7" x14ac:dyDescent="0.25">
      <c r="A11846" t="s">
        <v>1380</v>
      </c>
      <c r="B11846" t="s">
        <v>1381</v>
      </c>
      <c r="C11846" t="s">
        <v>1382</v>
      </c>
      <c r="D11846" s="1">
        <v>42780</v>
      </c>
      <c r="E11846" s="2">
        <v>25</v>
      </c>
      <c r="F11846" t="s">
        <v>1383</v>
      </c>
      <c r="G11846" t="s">
        <v>3870</v>
      </c>
    </row>
    <row r="11847" spans="1:7" x14ac:dyDescent="0.25">
      <c r="A11847" t="s">
        <v>3779</v>
      </c>
      <c r="B11847" t="s">
        <v>580</v>
      </c>
      <c r="C11847" t="s">
        <v>3780</v>
      </c>
      <c r="D11847" s="1">
        <v>42780</v>
      </c>
      <c r="E11847" s="2">
        <v>13</v>
      </c>
      <c r="F11847" t="s">
        <v>3781</v>
      </c>
      <c r="G11847" t="s">
        <v>3870</v>
      </c>
    </row>
    <row r="11848" spans="1:7" x14ac:dyDescent="0.25">
      <c r="A11848" t="s">
        <v>2326</v>
      </c>
      <c r="B11848" t="s">
        <v>2327</v>
      </c>
      <c r="C11848" t="s">
        <v>997</v>
      </c>
      <c r="D11848" s="1">
        <v>42780</v>
      </c>
      <c r="E11848" s="2">
        <v>25</v>
      </c>
      <c r="F11848" t="s">
        <v>2328</v>
      </c>
      <c r="G11848" t="s">
        <v>3870</v>
      </c>
    </row>
    <row r="11849" spans="1:7" x14ac:dyDescent="0.25">
      <c r="A11849" t="s">
        <v>3168</v>
      </c>
      <c r="B11849" t="s">
        <v>3169</v>
      </c>
      <c r="C11849" t="s">
        <v>3170</v>
      </c>
      <c r="D11849" s="1">
        <v>42780</v>
      </c>
      <c r="E11849" s="2">
        <v>10</v>
      </c>
      <c r="F11849" t="s">
        <v>3171</v>
      </c>
      <c r="G11849" t="s">
        <v>3870</v>
      </c>
    </row>
    <row r="11850" spans="1:7" x14ac:dyDescent="0.25">
      <c r="A11850" t="s">
        <v>44</v>
      </c>
      <c r="B11850" t="s">
        <v>45</v>
      </c>
      <c r="C11850" t="s">
        <v>46</v>
      </c>
      <c r="D11850" s="1">
        <v>42780</v>
      </c>
      <c r="E11850" s="2">
        <v>83.33</v>
      </c>
      <c r="F11850" t="s">
        <v>47</v>
      </c>
      <c r="G11850" t="s">
        <v>34</v>
      </c>
    </row>
    <row r="11851" spans="1:7" x14ac:dyDescent="0.25">
      <c r="A11851" t="s">
        <v>44</v>
      </c>
      <c r="B11851" t="s">
        <v>45</v>
      </c>
      <c r="C11851" t="s">
        <v>46</v>
      </c>
      <c r="D11851" s="1">
        <v>42780</v>
      </c>
      <c r="E11851" s="2">
        <v>83.33</v>
      </c>
      <c r="F11851" t="s">
        <v>48</v>
      </c>
      <c r="G11851" t="s">
        <v>34</v>
      </c>
    </row>
    <row r="11852" spans="1:7" x14ac:dyDescent="0.25">
      <c r="A11852" t="s">
        <v>626</v>
      </c>
      <c r="B11852" t="s">
        <v>242</v>
      </c>
      <c r="C11852" t="s">
        <v>627</v>
      </c>
      <c r="D11852" s="1">
        <v>42780</v>
      </c>
      <c r="E11852" s="2">
        <v>25</v>
      </c>
      <c r="F11852" t="s">
        <v>628</v>
      </c>
      <c r="G11852" t="s">
        <v>3870</v>
      </c>
    </row>
    <row r="11853" spans="1:7" x14ac:dyDescent="0.25">
      <c r="A11853" t="s">
        <v>40</v>
      </c>
      <c r="B11853" t="s">
        <v>41</v>
      </c>
      <c r="C11853" t="s">
        <v>42</v>
      </c>
      <c r="D11853" s="1">
        <v>42780</v>
      </c>
      <c r="E11853" s="2">
        <v>166.66</v>
      </c>
      <c r="F11853" t="s">
        <v>43</v>
      </c>
      <c r="G11853" t="s">
        <v>2609</v>
      </c>
    </row>
    <row r="11854" spans="1:7" x14ac:dyDescent="0.25">
      <c r="A11854" t="s">
        <v>3994</v>
      </c>
      <c r="B11854" t="s">
        <v>3995</v>
      </c>
      <c r="C11854" t="s">
        <v>3996</v>
      </c>
      <c r="D11854" s="1">
        <v>42780</v>
      </c>
      <c r="E11854" s="2">
        <v>75</v>
      </c>
      <c r="F11854" t="s">
        <v>3997</v>
      </c>
      <c r="G11854" t="s">
        <v>3818</v>
      </c>
    </row>
    <row r="11855" spans="1:7" x14ac:dyDescent="0.25">
      <c r="A11855" t="s">
        <v>3998</v>
      </c>
      <c r="B11855" t="s">
        <v>3999</v>
      </c>
      <c r="C11855" t="s">
        <v>2754</v>
      </c>
      <c r="D11855" s="1">
        <v>42780</v>
      </c>
      <c r="E11855" s="2">
        <v>50</v>
      </c>
      <c r="F11855" t="s">
        <v>4000</v>
      </c>
      <c r="G11855" t="s">
        <v>3818</v>
      </c>
    </row>
    <row r="11856" spans="1:7" x14ac:dyDescent="0.25">
      <c r="A11856" t="s">
        <v>3998</v>
      </c>
      <c r="B11856" t="s">
        <v>3999</v>
      </c>
      <c r="C11856" t="s">
        <v>2754</v>
      </c>
      <c r="D11856" s="1">
        <v>42780</v>
      </c>
      <c r="E11856" s="2">
        <v>50</v>
      </c>
      <c r="F11856" t="s">
        <v>4001</v>
      </c>
      <c r="G11856" t="s">
        <v>3818</v>
      </c>
    </row>
    <row r="11857" spans="1:7" x14ac:dyDescent="0.25">
      <c r="A11857" t="s">
        <v>4002</v>
      </c>
      <c r="B11857" t="s">
        <v>2028</v>
      </c>
      <c r="C11857" t="s">
        <v>4003</v>
      </c>
      <c r="D11857" s="1">
        <v>42780</v>
      </c>
      <c r="E11857" s="2">
        <v>20</v>
      </c>
      <c r="F11857" t="s">
        <v>4004</v>
      </c>
      <c r="G11857" t="s">
        <v>3818</v>
      </c>
    </row>
    <row r="11858" spans="1:7" x14ac:dyDescent="0.25">
      <c r="A11858" t="s">
        <v>4005</v>
      </c>
      <c r="B11858" t="s">
        <v>4006</v>
      </c>
      <c r="C11858" t="s">
        <v>4007</v>
      </c>
      <c r="D11858" s="1">
        <v>42780</v>
      </c>
      <c r="E11858" s="2">
        <v>100</v>
      </c>
      <c r="G11858" t="s">
        <v>3870</v>
      </c>
    </row>
    <row r="11859" spans="1:7" x14ac:dyDescent="0.25">
      <c r="A11859" t="s">
        <v>4008</v>
      </c>
      <c r="B11859" t="s">
        <v>4009</v>
      </c>
      <c r="C11859" t="s">
        <v>4010</v>
      </c>
      <c r="D11859" s="1">
        <v>42790</v>
      </c>
      <c r="E11859" s="2">
        <v>40</v>
      </c>
      <c r="F11859" t="s">
        <v>4011</v>
      </c>
      <c r="G11859" t="s">
        <v>3818</v>
      </c>
    </row>
    <row r="11860" spans="1:7" x14ac:dyDescent="0.25">
      <c r="A11860" t="s">
        <v>3240</v>
      </c>
      <c r="B11860" t="s">
        <v>2286</v>
      </c>
      <c r="C11860" t="s">
        <v>3241</v>
      </c>
      <c r="D11860" s="1">
        <v>42790</v>
      </c>
      <c r="E11860" s="2">
        <v>250</v>
      </c>
      <c r="F11860" t="s">
        <v>3242</v>
      </c>
      <c r="G11860" t="s">
        <v>3818</v>
      </c>
    </row>
    <row r="11861" spans="1:7" x14ac:dyDescent="0.25">
      <c r="A11861" t="s">
        <v>4012</v>
      </c>
      <c r="B11861" t="s">
        <v>744</v>
      </c>
      <c r="C11861" t="s">
        <v>4013</v>
      </c>
      <c r="D11861" s="1">
        <v>42790</v>
      </c>
      <c r="E11861" s="2">
        <v>100</v>
      </c>
      <c r="G11861" t="s">
        <v>3818</v>
      </c>
    </row>
    <row r="11862" spans="1:7" x14ac:dyDescent="0.25">
      <c r="A11862" t="s">
        <v>1380</v>
      </c>
      <c r="B11862" t="s">
        <v>1381</v>
      </c>
      <c r="C11862" t="s">
        <v>1382</v>
      </c>
      <c r="D11862" s="1">
        <v>42790</v>
      </c>
      <c r="E11862" s="2">
        <v>1000</v>
      </c>
      <c r="F11862" t="s">
        <v>1383</v>
      </c>
      <c r="G11862" t="s">
        <v>2277</v>
      </c>
    </row>
    <row r="11863" spans="1:7" x14ac:dyDescent="0.25">
      <c r="A11863" t="s">
        <v>4014</v>
      </c>
      <c r="B11863" t="s">
        <v>4015</v>
      </c>
      <c r="C11863" t="s">
        <v>4016</v>
      </c>
      <c r="D11863" s="1">
        <v>42790</v>
      </c>
      <c r="E11863" s="2">
        <v>50</v>
      </c>
      <c r="G11863" t="s">
        <v>3818</v>
      </c>
    </row>
    <row r="11864" spans="1:7" x14ac:dyDescent="0.25">
      <c r="A11864" t="s">
        <v>1241</v>
      </c>
      <c r="B11864" t="s">
        <v>351</v>
      </c>
      <c r="C11864" t="s">
        <v>1242</v>
      </c>
      <c r="D11864" s="1">
        <v>42790</v>
      </c>
      <c r="E11864" s="2">
        <v>600</v>
      </c>
      <c r="F11864" t="s">
        <v>1243</v>
      </c>
      <c r="G11864" t="s">
        <v>209</v>
      </c>
    </row>
    <row r="11865" spans="1:7" x14ac:dyDescent="0.25">
      <c r="A11865" t="s">
        <v>3676</v>
      </c>
      <c r="B11865" t="s">
        <v>3677</v>
      </c>
      <c r="D11865" s="1">
        <v>42790</v>
      </c>
      <c r="E11865" s="2">
        <v>3000</v>
      </c>
      <c r="G11865" t="s">
        <v>3678</v>
      </c>
    </row>
    <row r="11866" spans="1:7" x14ac:dyDescent="0.25">
      <c r="A11866" t="s">
        <v>4017</v>
      </c>
      <c r="B11866" t="s">
        <v>4018</v>
      </c>
      <c r="D11866" s="1">
        <v>42790</v>
      </c>
      <c r="E11866" s="2">
        <v>500</v>
      </c>
      <c r="G11866" t="s">
        <v>3818</v>
      </c>
    </row>
    <row r="11867" spans="1:7" x14ac:dyDescent="0.25">
      <c r="A11867" t="s">
        <v>4019</v>
      </c>
      <c r="B11867" t="s">
        <v>4020</v>
      </c>
      <c r="D11867" s="1">
        <v>42790</v>
      </c>
      <c r="E11867" s="2">
        <v>1000</v>
      </c>
      <c r="G11867" t="s">
        <v>3818</v>
      </c>
    </row>
    <row r="11868" spans="1:7" x14ac:dyDescent="0.25">
      <c r="A11868" t="s">
        <v>2233</v>
      </c>
      <c r="B11868" t="s">
        <v>2234</v>
      </c>
      <c r="D11868" s="1">
        <v>42790</v>
      </c>
      <c r="E11868" s="2">
        <v>2000</v>
      </c>
      <c r="F11868" t="s">
        <v>2235</v>
      </c>
      <c r="G11868" t="s">
        <v>2870</v>
      </c>
    </row>
    <row r="11869" spans="1:7" x14ac:dyDescent="0.25">
      <c r="A11869" t="s">
        <v>2652</v>
      </c>
      <c r="B11869" t="s">
        <v>2653</v>
      </c>
      <c r="D11869" s="1">
        <v>42790</v>
      </c>
      <c r="E11869" s="2">
        <v>25000</v>
      </c>
      <c r="F11869" t="s">
        <v>2654</v>
      </c>
      <c r="G11869" t="s">
        <v>4021</v>
      </c>
    </row>
    <row r="11870" spans="1:7" x14ac:dyDescent="0.25">
      <c r="A11870" t="s">
        <v>505</v>
      </c>
      <c r="B11870" t="s">
        <v>506</v>
      </c>
      <c r="D11870" s="1">
        <v>42790</v>
      </c>
      <c r="E11870" s="2">
        <v>3900</v>
      </c>
      <c r="G11870" t="s">
        <v>507</v>
      </c>
    </row>
    <row r="11871" spans="1:7" x14ac:dyDescent="0.25">
      <c r="A11871" t="s">
        <v>4022</v>
      </c>
      <c r="B11871" t="s">
        <v>4023</v>
      </c>
      <c r="D11871" s="1">
        <v>42790</v>
      </c>
      <c r="E11871" s="2">
        <v>1000</v>
      </c>
      <c r="F11871" t="s">
        <v>4024</v>
      </c>
      <c r="G11871" t="s">
        <v>34</v>
      </c>
    </row>
    <row r="11872" spans="1:7" x14ac:dyDescent="0.25">
      <c r="A11872" t="s">
        <v>4025</v>
      </c>
      <c r="B11872" t="s">
        <v>3365</v>
      </c>
      <c r="C11872" t="s">
        <v>554</v>
      </c>
      <c r="D11872" s="1">
        <v>42790</v>
      </c>
      <c r="E11872" s="2">
        <v>50</v>
      </c>
      <c r="G11872" t="s">
        <v>3818</v>
      </c>
    </row>
    <row r="11873" spans="1:7" x14ac:dyDescent="0.25">
      <c r="A11873" t="s">
        <v>4026</v>
      </c>
      <c r="B11873" t="s">
        <v>4027</v>
      </c>
      <c r="C11873" t="s">
        <v>1501</v>
      </c>
      <c r="D11873" s="1">
        <v>42790</v>
      </c>
      <c r="E11873" s="2">
        <v>50</v>
      </c>
      <c r="F11873" t="s">
        <v>4028</v>
      </c>
      <c r="G11873" t="s">
        <v>3818</v>
      </c>
    </row>
    <row r="11874" spans="1:7" x14ac:dyDescent="0.25">
      <c r="A11874" t="s">
        <v>2634</v>
      </c>
      <c r="B11874" t="s">
        <v>2635</v>
      </c>
      <c r="C11874" t="s">
        <v>2636</v>
      </c>
      <c r="D11874" s="1">
        <v>42790</v>
      </c>
      <c r="E11874" s="2">
        <v>184</v>
      </c>
      <c r="F11874" t="s">
        <v>2637</v>
      </c>
      <c r="G11874" t="s">
        <v>3761</v>
      </c>
    </row>
    <row r="11875" spans="1:7" x14ac:dyDescent="0.25">
      <c r="A11875" t="s">
        <v>2634</v>
      </c>
      <c r="B11875" t="s">
        <v>2635</v>
      </c>
      <c r="C11875" t="s">
        <v>2636</v>
      </c>
      <c r="D11875" s="1">
        <v>42790</v>
      </c>
      <c r="E11875" s="2">
        <v>184</v>
      </c>
      <c r="F11875" t="s">
        <v>2639</v>
      </c>
      <c r="G11875" t="s">
        <v>3761</v>
      </c>
    </row>
    <row r="11876" spans="1:7" x14ac:dyDescent="0.25">
      <c r="A11876" t="s">
        <v>2634</v>
      </c>
      <c r="B11876" t="s">
        <v>2635</v>
      </c>
      <c r="C11876" t="s">
        <v>2636</v>
      </c>
      <c r="D11876" s="1">
        <v>42790</v>
      </c>
      <c r="E11876" s="2">
        <v>184</v>
      </c>
      <c r="F11876" t="s">
        <v>2639</v>
      </c>
      <c r="G11876" t="s">
        <v>3761</v>
      </c>
    </row>
    <row r="11877" spans="1:7" x14ac:dyDescent="0.25">
      <c r="A11877" t="s">
        <v>4029</v>
      </c>
      <c r="B11877" t="s">
        <v>4030</v>
      </c>
      <c r="C11877" t="s">
        <v>4031</v>
      </c>
      <c r="D11877" s="1">
        <v>42790</v>
      </c>
      <c r="E11877" s="2">
        <v>50</v>
      </c>
      <c r="G11877" t="s">
        <v>3818</v>
      </c>
    </row>
    <row r="11878" spans="1:7" x14ac:dyDescent="0.25">
      <c r="A11878" t="s">
        <v>4032</v>
      </c>
      <c r="B11878" t="s">
        <v>740</v>
      </c>
      <c r="C11878" t="s">
        <v>4033</v>
      </c>
      <c r="D11878" s="1">
        <v>42790</v>
      </c>
      <c r="E11878" s="2">
        <v>100</v>
      </c>
      <c r="F11878" t="s">
        <v>4034</v>
      </c>
      <c r="G11878" t="s">
        <v>3818</v>
      </c>
    </row>
    <row r="11879" spans="1:7" x14ac:dyDescent="0.25">
      <c r="A11879" t="s">
        <v>188</v>
      </c>
      <c r="B11879" t="s">
        <v>189</v>
      </c>
      <c r="C11879" t="s">
        <v>190</v>
      </c>
      <c r="D11879" s="1">
        <v>42790</v>
      </c>
      <c r="E11879" s="2">
        <v>185</v>
      </c>
      <c r="F11879" t="s">
        <v>191</v>
      </c>
      <c r="G11879" t="s">
        <v>1272</v>
      </c>
    </row>
    <row r="11880" spans="1:7" x14ac:dyDescent="0.25">
      <c r="A11880" t="s">
        <v>1704</v>
      </c>
      <c r="B11880" t="s">
        <v>1705</v>
      </c>
      <c r="C11880" t="s">
        <v>1706</v>
      </c>
      <c r="D11880" s="1">
        <v>42790</v>
      </c>
      <c r="E11880" s="2">
        <v>83.33</v>
      </c>
      <c r="G11880" t="s">
        <v>34</v>
      </c>
    </row>
    <row r="11881" spans="1:7" x14ac:dyDescent="0.25">
      <c r="A11881" t="s">
        <v>4035</v>
      </c>
      <c r="B11881" t="s">
        <v>4036</v>
      </c>
      <c r="C11881" t="s">
        <v>4037</v>
      </c>
      <c r="D11881" s="1">
        <v>42790</v>
      </c>
      <c r="E11881" s="2">
        <v>25</v>
      </c>
      <c r="G11881" t="s">
        <v>3818</v>
      </c>
    </row>
    <row r="11882" spans="1:7" x14ac:dyDescent="0.25">
      <c r="A11882" t="s">
        <v>4038</v>
      </c>
      <c r="B11882" t="s">
        <v>1106</v>
      </c>
      <c r="C11882" t="s">
        <v>4039</v>
      </c>
      <c r="D11882" s="1">
        <v>42790</v>
      </c>
      <c r="E11882" s="2">
        <v>200</v>
      </c>
      <c r="F11882" t="s">
        <v>4040</v>
      </c>
      <c r="G11882" t="s">
        <v>3818</v>
      </c>
    </row>
    <row r="11883" spans="1:7" x14ac:dyDescent="0.25">
      <c r="A11883" t="s">
        <v>4041</v>
      </c>
      <c r="B11883" t="s">
        <v>15</v>
      </c>
      <c r="C11883" t="s">
        <v>2143</v>
      </c>
      <c r="D11883" s="1">
        <v>42790</v>
      </c>
      <c r="E11883" s="2">
        <v>1000</v>
      </c>
      <c r="G11883" t="s">
        <v>3818</v>
      </c>
    </row>
    <row r="11884" spans="1:7" x14ac:dyDescent="0.25">
      <c r="A11884" t="s">
        <v>1743</v>
      </c>
      <c r="B11884" t="s">
        <v>1744</v>
      </c>
      <c r="C11884" t="s">
        <v>1745</v>
      </c>
      <c r="D11884" s="1">
        <v>42790</v>
      </c>
      <c r="E11884" s="2">
        <v>100</v>
      </c>
      <c r="F11884" t="s">
        <v>1746</v>
      </c>
      <c r="G11884" t="s">
        <v>34</v>
      </c>
    </row>
    <row r="11885" spans="1:7" x14ac:dyDescent="0.25">
      <c r="A11885" t="s">
        <v>4042</v>
      </c>
      <c r="B11885" t="s">
        <v>1918</v>
      </c>
      <c r="C11885" t="s">
        <v>3828</v>
      </c>
      <c r="D11885" s="1">
        <v>42790</v>
      </c>
      <c r="E11885" s="2">
        <v>5000</v>
      </c>
      <c r="F11885" t="s">
        <v>4043</v>
      </c>
      <c r="G11885" t="s">
        <v>3818</v>
      </c>
    </row>
    <row r="11886" spans="1:7" x14ac:dyDescent="0.25">
      <c r="A11886" t="s">
        <v>4044</v>
      </c>
      <c r="B11886" t="s">
        <v>1389</v>
      </c>
      <c r="C11886" t="s">
        <v>4045</v>
      </c>
      <c r="D11886" s="1">
        <v>42792</v>
      </c>
      <c r="E11886" s="2">
        <v>50</v>
      </c>
      <c r="F11886" t="s">
        <v>4046</v>
      </c>
      <c r="G11886" t="s">
        <v>3818</v>
      </c>
    </row>
    <row r="11887" spans="1:7" x14ac:dyDescent="0.25">
      <c r="A11887" t="s">
        <v>4047</v>
      </c>
      <c r="B11887" t="s">
        <v>4048</v>
      </c>
      <c r="D11887" s="1">
        <v>42792</v>
      </c>
      <c r="E11887" s="2">
        <v>200</v>
      </c>
      <c r="F11887" t="s">
        <v>4049</v>
      </c>
      <c r="G11887" t="s">
        <v>3818</v>
      </c>
    </row>
    <row r="11888" spans="1:7" x14ac:dyDescent="0.25">
      <c r="A11888" t="s">
        <v>4050</v>
      </c>
      <c r="B11888" t="s">
        <v>354</v>
      </c>
      <c r="C11888" t="s">
        <v>4051</v>
      </c>
      <c r="D11888" s="1">
        <v>42792</v>
      </c>
      <c r="E11888" s="2">
        <v>200</v>
      </c>
      <c r="F11888" t="s">
        <v>4052</v>
      </c>
      <c r="G11888" t="s">
        <v>3818</v>
      </c>
    </row>
    <row r="11889" spans="1:7" x14ac:dyDescent="0.25">
      <c r="A11889" t="s">
        <v>82</v>
      </c>
      <c r="B11889" t="s">
        <v>83</v>
      </c>
      <c r="C11889" t="s">
        <v>84</v>
      </c>
      <c r="D11889" s="1">
        <v>42802</v>
      </c>
      <c r="E11889" s="2">
        <v>20</v>
      </c>
      <c r="F11889" t="s">
        <v>85</v>
      </c>
      <c r="G11889" t="s">
        <v>1245</v>
      </c>
    </row>
    <row r="11890" spans="1:7" x14ac:dyDescent="0.25">
      <c r="A11890" t="s">
        <v>82</v>
      </c>
      <c r="B11890" t="s">
        <v>83</v>
      </c>
      <c r="C11890" t="s">
        <v>84</v>
      </c>
      <c r="D11890" s="1">
        <v>42802</v>
      </c>
      <c r="E11890" s="2">
        <v>20</v>
      </c>
      <c r="F11890" t="s">
        <v>86</v>
      </c>
      <c r="G11890" t="s">
        <v>1245</v>
      </c>
    </row>
    <row r="11891" spans="1:7" x14ac:dyDescent="0.25">
      <c r="A11891" t="s">
        <v>636</v>
      </c>
      <c r="B11891" t="s">
        <v>637</v>
      </c>
      <c r="C11891" t="s">
        <v>638</v>
      </c>
      <c r="D11891" s="1">
        <v>42802</v>
      </c>
      <c r="E11891" s="2">
        <v>40</v>
      </c>
      <c r="F11891" t="s">
        <v>639</v>
      </c>
      <c r="G11891" t="s">
        <v>1694</v>
      </c>
    </row>
    <row r="11892" spans="1:7" x14ac:dyDescent="0.25">
      <c r="A11892" t="s">
        <v>2686</v>
      </c>
      <c r="B11892" t="s">
        <v>2687</v>
      </c>
      <c r="C11892" t="s">
        <v>2688</v>
      </c>
      <c r="D11892" s="1">
        <v>42802</v>
      </c>
      <c r="E11892" s="2">
        <v>80</v>
      </c>
      <c r="F11892" t="s">
        <v>2689</v>
      </c>
      <c r="G11892" t="s">
        <v>97</v>
      </c>
    </row>
    <row r="11893" spans="1:7" x14ac:dyDescent="0.25">
      <c r="A11893" t="s">
        <v>2690</v>
      </c>
      <c r="B11893" t="s">
        <v>2691</v>
      </c>
      <c r="C11893" t="s">
        <v>2692</v>
      </c>
      <c r="D11893" s="1">
        <v>42802</v>
      </c>
      <c r="E11893" s="2">
        <v>200</v>
      </c>
      <c r="F11893" t="s">
        <v>2693</v>
      </c>
      <c r="G11893" t="s">
        <v>2694</v>
      </c>
    </row>
    <row r="11894" spans="1:7" x14ac:dyDescent="0.25">
      <c r="A11894" t="s">
        <v>570</v>
      </c>
      <c r="B11894" t="s">
        <v>571</v>
      </c>
      <c r="C11894" t="s">
        <v>572</v>
      </c>
      <c r="D11894" s="1">
        <v>42802</v>
      </c>
      <c r="E11894" s="2">
        <v>50</v>
      </c>
      <c r="F11894" t="s">
        <v>573</v>
      </c>
      <c r="G11894" t="s">
        <v>2999</v>
      </c>
    </row>
    <row r="11895" spans="1:7" x14ac:dyDescent="0.25">
      <c r="A11895" t="s">
        <v>2153</v>
      </c>
      <c r="B11895" t="s">
        <v>614</v>
      </c>
      <c r="C11895" t="s">
        <v>1310</v>
      </c>
      <c r="D11895" s="1">
        <v>42802</v>
      </c>
      <c r="E11895" s="2">
        <v>20</v>
      </c>
      <c r="F11895" t="s">
        <v>2154</v>
      </c>
      <c r="G11895" t="s">
        <v>1245</v>
      </c>
    </row>
    <row r="11896" spans="1:7" x14ac:dyDescent="0.25">
      <c r="A11896" t="s">
        <v>529</v>
      </c>
      <c r="B11896" t="s">
        <v>290</v>
      </c>
      <c r="C11896" t="s">
        <v>530</v>
      </c>
      <c r="D11896" s="1">
        <v>42802</v>
      </c>
      <c r="E11896" s="2">
        <v>50</v>
      </c>
      <c r="F11896" t="s">
        <v>531</v>
      </c>
      <c r="G11896" t="s">
        <v>3282</v>
      </c>
    </row>
    <row r="11897" spans="1:7" x14ac:dyDescent="0.25">
      <c r="A11897" t="s">
        <v>2000</v>
      </c>
      <c r="B11897" t="s">
        <v>2001</v>
      </c>
      <c r="C11897" t="s">
        <v>2002</v>
      </c>
      <c r="D11897" s="1">
        <v>42802</v>
      </c>
      <c r="E11897" s="2">
        <v>120</v>
      </c>
      <c r="F11897" t="s">
        <v>2003</v>
      </c>
      <c r="G11897" t="s">
        <v>3283</v>
      </c>
    </row>
    <row r="11898" spans="1:7" x14ac:dyDescent="0.25">
      <c r="A11898" t="s">
        <v>2000</v>
      </c>
      <c r="B11898" t="s">
        <v>2001</v>
      </c>
      <c r="C11898" t="s">
        <v>2002</v>
      </c>
      <c r="D11898" s="1">
        <v>42802</v>
      </c>
      <c r="E11898" s="2">
        <v>120</v>
      </c>
      <c r="F11898" t="s">
        <v>2004</v>
      </c>
      <c r="G11898" t="s">
        <v>3283</v>
      </c>
    </row>
    <row r="11899" spans="1:7" x14ac:dyDescent="0.25">
      <c r="A11899" t="s">
        <v>4053</v>
      </c>
      <c r="B11899" t="s">
        <v>580</v>
      </c>
      <c r="C11899" t="s">
        <v>4054</v>
      </c>
      <c r="D11899" s="1">
        <v>42802</v>
      </c>
      <c r="E11899" s="2">
        <v>30</v>
      </c>
      <c r="F11899" t="s">
        <v>4055</v>
      </c>
      <c r="G11899" t="s">
        <v>3282</v>
      </c>
    </row>
    <row r="11900" spans="1:7" x14ac:dyDescent="0.25">
      <c r="A11900" t="s">
        <v>4053</v>
      </c>
      <c r="B11900" t="s">
        <v>580</v>
      </c>
      <c r="C11900" t="s">
        <v>4054</v>
      </c>
      <c r="D11900" s="1">
        <v>42802</v>
      </c>
      <c r="E11900" s="2">
        <v>30</v>
      </c>
      <c r="F11900" t="s">
        <v>4055</v>
      </c>
      <c r="G11900" t="s">
        <v>3282</v>
      </c>
    </row>
    <row r="11901" spans="1:7" x14ac:dyDescent="0.25">
      <c r="A11901" t="s">
        <v>4053</v>
      </c>
      <c r="B11901" t="s">
        <v>580</v>
      </c>
      <c r="C11901" t="s">
        <v>4054</v>
      </c>
      <c r="D11901" s="1">
        <v>42802</v>
      </c>
      <c r="E11901" s="2">
        <v>30</v>
      </c>
      <c r="F11901" t="s">
        <v>4056</v>
      </c>
      <c r="G11901" t="s">
        <v>3282</v>
      </c>
    </row>
    <row r="11902" spans="1:7" x14ac:dyDescent="0.25">
      <c r="A11902" t="s">
        <v>1590</v>
      </c>
      <c r="B11902" t="s">
        <v>1591</v>
      </c>
      <c r="C11902" t="s">
        <v>1592</v>
      </c>
      <c r="D11902" s="1">
        <v>42802</v>
      </c>
      <c r="E11902" s="2">
        <v>10</v>
      </c>
      <c r="F11902" t="s">
        <v>1593</v>
      </c>
      <c r="G11902" t="s">
        <v>1245</v>
      </c>
    </row>
    <row r="11903" spans="1:7" x14ac:dyDescent="0.25">
      <c r="A11903" t="s">
        <v>87</v>
      </c>
      <c r="B11903" t="s">
        <v>88</v>
      </c>
      <c r="C11903" t="s">
        <v>89</v>
      </c>
      <c r="D11903" s="1">
        <v>42802</v>
      </c>
      <c r="E11903" s="2">
        <v>50</v>
      </c>
      <c r="F11903" t="s">
        <v>90</v>
      </c>
      <c r="G11903" t="s">
        <v>1695</v>
      </c>
    </row>
    <row r="11904" spans="1:7" x14ac:dyDescent="0.25">
      <c r="A11904" t="s">
        <v>87</v>
      </c>
      <c r="B11904" t="s">
        <v>88</v>
      </c>
      <c r="C11904" t="s">
        <v>89</v>
      </c>
      <c r="D11904" s="1">
        <v>42802</v>
      </c>
      <c r="E11904" s="2">
        <v>50</v>
      </c>
      <c r="F11904" t="s">
        <v>91</v>
      </c>
      <c r="G11904" t="s">
        <v>1695</v>
      </c>
    </row>
    <row r="11905" spans="1:7" x14ac:dyDescent="0.25">
      <c r="A11905" t="s">
        <v>87</v>
      </c>
      <c r="B11905" t="s">
        <v>88</v>
      </c>
      <c r="C11905" t="s">
        <v>89</v>
      </c>
      <c r="D11905" s="1">
        <v>42802</v>
      </c>
      <c r="E11905" s="2">
        <v>50</v>
      </c>
      <c r="F11905" t="s">
        <v>91</v>
      </c>
      <c r="G11905" t="s">
        <v>1695</v>
      </c>
    </row>
    <row r="11906" spans="1:7" x14ac:dyDescent="0.25">
      <c r="A11906" t="s">
        <v>87</v>
      </c>
      <c r="B11906" t="s">
        <v>88</v>
      </c>
      <c r="C11906" t="s">
        <v>89</v>
      </c>
      <c r="D11906" s="1">
        <v>42802</v>
      </c>
      <c r="E11906" s="2">
        <v>50</v>
      </c>
      <c r="F11906" t="s">
        <v>92</v>
      </c>
      <c r="G11906" t="s">
        <v>1695</v>
      </c>
    </row>
    <row r="11907" spans="1:7" x14ac:dyDescent="0.25">
      <c r="A11907" t="s">
        <v>1803</v>
      </c>
      <c r="B11907" t="s">
        <v>1804</v>
      </c>
      <c r="C11907" t="s">
        <v>1805</v>
      </c>
      <c r="D11907" s="1">
        <v>42802</v>
      </c>
      <c r="E11907" s="2">
        <v>50</v>
      </c>
      <c r="F11907" t="s">
        <v>1806</v>
      </c>
      <c r="G11907" t="s">
        <v>97</v>
      </c>
    </row>
    <row r="11908" spans="1:7" x14ac:dyDescent="0.25">
      <c r="A11908" t="s">
        <v>322</v>
      </c>
      <c r="B11908" t="s">
        <v>323</v>
      </c>
      <c r="C11908" t="s">
        <v>324</v>
      </c>
      <c r="D11908" s="1">
        <v>42802</v>
      </c>
      <c r="E11908" s="2">
        <v>150</v>
      </c>
      <c r="F11908" t="s">
        <v>325</v>
      </c>
      <c r="G11908" t="s">
        <v>326</v>
      </c>
    </row>
    <row r="11909" spans="1:7" x14ac:dyDescent="0.25">
      <c r="A11909" t="s">
        <v>322</v>
      </c>
      <c r="B11909" t="s">
        <v>323</v>
      </c>
      <c r="C11909" t="s">
        <v>324</v>
      </c>
      <c r="D11909" s="1">
        <v>42802</v>
      </c>
      <c r="E11909" s="2">
        <v>150</v>
      </c>
      <c r="F11909" t="s">
        <v>327</v>
      </c>
      <c r="G11909" t="s">
        <v>326</v>
      </c>
    </row>
    <row r="11910" spans="1:7" x14ac:dyDescent="0.25">
      <c r="A11910" t="s">
        <v>482</v>
      </c>
      <c r="B11910" t="s">
        <v>483</v>
      </c>
      <c r="C11910" t="s">
        <v>484</v>
      </c>
      <c r="D11910" s="1">
        <v>42802</v>
      </c>
      <c r="E11910" s="2">
        <v>125</v>
      </c>
      <c r="F11910" t="s">
        <v>485</v>
      </c>
      <c r="G11910" t="s">
        <v>2271</v>
      </c>
    </row>
    <row r="11911" spans="1:7" x14ac:dyDescent="0.25">
      <c r="A11911" t="s">
        <v>312</v>
      </c>
      <c r="B11911" t="s">
        <v>248</v>
      </c>
      <c r="C11911" t="s">
        <v>313</v>
      </c>
      <c r="D11911" s="1">
        <v>42802</v>
      </c>
      <c r="E11911" s="2">
        <v>100</v>
      </c>
      <c r="F11911" t="s">
        <v>314</v>
      </c>
      <c r="G11911" t="s">
        <v>315</v>
      </c>
    </row>
    <row r="11912" spans="1:7" x14ac:dyDescent="0.25">
      <c r="A11912" t="s">
        <v>316</v>
      </c>
      <c r="B11912" t="s">
        <v>317</v>
      </c>
      <c r="C11912" t="s">
        <v>318</v>
      </c>
      <c r="D11912" s="1">
        <v>42802</v>
      </c>
      <c r="E11912" s="2">
        <v>80</v>
      </c>
      <c r="F11912" t="s">
        <v>319</v>
      </c>
      <c r="G11912" t="s">
        <v>1275</v>
      </c>
    </row>
    <row r="11913" spans="1:7" x14ac:dyDescent="0.25">
      <c r="A11913" t="s">
        <v>316</v>
      </c>
      <c r="B11913" t="s">
        <v>317</v>
      </c>
      <c r="C11913" t="s">
        <v>318</v>
      </c>
      <c r="D11913" s="1">
        <v>42802</v>
      </c>
      <c r="E11913" s="2">
        <v>80</v>
      </c>
      <c r="F11913" t="s">
        <v>320</v>
      </c>
      <c r="G11913" t="s">
        <v>1275</v>
      </c>
    </row>
    <row r="11914" spans="1:7" x14ac:dyDescent="0.25">
      <c r="A11914" t="s">
        <v>3689</v>
      </c>
      <c r="B11914" t="s">
        <v>3690</v>
      </c>
      <c r="C11914" t="s">
        <v>3691</v>
      </c>
      <c r="D11914" s="1">
        <v>42802</v>
      </c>
      <c r="E11914" s="2">
        <v>59.56</v>
      </c>
      <c r="F11914" t="s">
        <v>3692</v>
      </c>
      <c r="G11914" t="s">
        <v>97</v>
      </c>
    </row>
    <row r="11915" spans="1:7" x14ac:dyDescent="0.25">
      <c r="A11915" t="s">
        <v>2721</v>
      </c>
      <c r="B11915" t="s">
        <v>2722</v>
      </c>
      <c r="C11915" t="s">
        <v>2723</v>
      </c>
      <c r="D11915" s="1">
        <v>42802</v>
      </c>
      <c r="E11915" s="2">
        <v>30</v>
      </c>
      <c r="F11915" t="s">
        <v>2724</v>
      </c>
      <c r="G11915" t="s">
        <v>3345</v>
      </c>
    </row>
    <row r="11916" spans="1:7" x14ac:dyDescent="0.25">
      <c r="A11916" t="s">
        <v>2721</v>
      </c>
      <c r="B11916" t="s">
        <v>2722</v>
      </c>
      <c r="C11916" t="s">
        <v>2723</v>
      </c>
      <c r="D11916" s="1">
        <v>42802</v>
      </c>
      <c r="E11916" s="2">
        <v>30</v>
      </c>
      <c r="F11916" t="s">
        <v>2725</v>
      </c>
      <c r="G11916" t="s">
        <v>3345</v>
      </c>
    </row>
    <row r="11917" spans="1:7" x14ac:dyDescent="0.25">
      <c r="A11917" t="s">
        <v>2721</v>
      </c>
      <c r="B11917" t="s">
        <v>2722</v>
      </c>
      <c r="C11917" t="s">
        <v>2723</v>
      </c>
      <c r="D11917" s="1">
        <v>42802</v>
      </c>
      <c r="E11917" s="2">
        <v>30</v>
      </c>
      <c r="F11917" t="s">
        <v>2726</v>
      </c>
      <c r="G11917" t="s">
        <v>3345</v>
      </c>
    </row>
    <row r="11918" spans="1:7" x14ac:dyDescent="0.25">
      <c r="A11918" t="s">
        <v>2742</v>
      </c>
      <c r="B11918" t="s">
        <v>2743</v>
      </c>
      <c r="C11918" t="s">
        <v>2744</v>
      </c>
      <c r="D11918" s="1">
        <v>42802</v>
      </c>
      <c r="E11918" s="2">
        <v>300</v>
      </c>
      <c r="F11918" t="s">
        <v>2745</v>
      </c>
      <c r="G11918" t="s">
        <v>2746</v>
      </c>
    </row>
    <row r="11919" spans="1:7" x14ac:dyDescent="0.25">
      <c r="A11919" t="s">
        <v>2742</v>
      </c>
      <c r="B11919" t="s">
        <v>2743</v>
      </c>
      <c r="C11919" t="s">
        <v>2744</v>
      </c>
      <c r="D11919" s="1">
        <v>42802</v>
      </c>
      <c r="E11919" s="2">
        <v>300</v>
      </c>
      <c r="F11919" t="s">
        <v>2747</v>
      </c>
      <c r="G11919" t="s">
        <v>2746</v>
      </c>
    </row>
    <row r="11920" spans="1:7" x14ac:dyDescent="0.25">
      <c r="A11920" t="s">
        <v>3686</v>
      </c>
      <c r="B11920" t="s">
        <v>764</v>
      </c>
      <c r="C11920" t="s">
        <v>3687</v>
      </c>
      <c r="D11920" s="1">
        <v>42802</v>
      </c>
      <c r="E11920" s="2">
        <v>20</v>
      </c>
      <c r="F11920" t="s">
        <v>3688</v>
      </c>
      <c r="G11920" t="s">
        <v>4057</v>
      </c>
    </row>
    <row r="11921" spans="1:7" x14ac:dyDescent="0.25">
      <c r="A11921" t="s">
        <v>4058</v>
      </c>
      <c r="B11921" t="s">
        <v>4059</v>
      </c>
      <c r="C11921" t="s">
        <v>4060</v>
      </c>
      <c r="D11921" s="1">
        <v>42802</v>
      </c>
      <c r="E11921" s="2">
        <v>20</v>
      </c>
      <c r="F11921" t="s">
        <v>4061</v>
      </c>
      <c r="G11921" t="s">
        <v>9</v>
      </c>
    </row>
    <row r="11922" spans="1:7" x14ac:dyDescent="0.25">
      <c r="A11922" t="s">
        <v>2717</v>
      </c>
      <c r="B11922" t="s">
        <v>2718</v>
      </c>
      <c r="C11922" t="s">
        <v>2425</v>
      </c>
      <c r="D11922" s="1">
        <v>42802</v>
      </c>
      <c r="E11922" s="2">
        <v>50</v>
      </c>
      <c r="F11922" t="s">
        <v>2719</v>
      </c>
      <c r="G11922" t="s">
        <v>2456</v>
      </c>
    </row>
    <row r="11923" spans="1:7" x14ac:dyDescent="0.25">
      <c r="A11923" t="s">
        <v>2717</v>
      </c>
      <c r="B11923" t="s">
        <v>2718</v>
      </c>
      <c r="C11923" t="s">
        <v>2425</v>
      </c>
      <c r="D11923" s="1">
        <v>42802</v>
      </c>
      <c r="E11923" s="2">
        <v>50</v>
      </c>
      <c r="F11923" t="s">
        <v>2720</v>
      </c>
      <c r="G11923" t="s">
        <v>2456</v>
      </c>
    </row>
    <row r="11924" spans="1:7" x14ac:dyDescent="0.25">
      <c r="A11924" t="s">
        <v>2678</v>
      </c>
      <c r="B11924" t="s">
        <v>248</v>
      </c>
      <c r="C11924" t="s">
        <v>2679</v>
      </c>
      <c r="D11924" s="1">
        <v>42802</v>
      </c>
      <c r="E11924" s="2">
        <v>20</v>
      </c>
      <c r="F11924" t="s">
        <v>2680</v>
      </c>
      <c r="G11924" t="s">
        <v>2663</v>
      </c>
    </row>
    <row r="11925" spans="1:7" x14ac:dyDescent="0.25">
      <c r="A11925" t="s">
        <v>328</v>
      </c>
      <c r="B11925" t="s">
        <v>329</v>
      </c>
      <c r="C11925" t="s">
        <v>330</v>
      </c>
      <c r="D11925" s="1">
        <v>42802</v>
      </c>
      <c r="E11925" s="2">
        <v>300</v>
      </c>
      <c r="F11925" t="s">
        <v>331</v>
      </c>
      <c r="G11925" t="s">
        <v>828</v>
      </c>
    </row>
    <row r="11926" spans="1:7" x14ac:dyDescent="0.25">
      <c r="A11926" t="s">
        <v>328</v>
      </c>
      <c r="B11926" t="s">
        <v>329</v>
      </c>
      <c r="C11926" t="s">
        <v>330</v>
      </c>
      <c r="D11926" s="1">
        <v>42802</v>
      </c>
      <c r="E11926" s="2">
        <v>300</v>
      </c>
      <c r="F11926" t="s">
        <v>332</v>
      </c>
      <c r="G11926" t="s">
        <v>828</v>
      </c>
    </row>
    <row r="11927" spans="1:7" x14ac:dyDescent="0.25">
      <c r="A11927" t="s">
        <v>3651</v>
      </c>
      <c r="B11927" t="s">
        <v>3652</v>
      </c>
      <c r="D11927" s="1">
        <v>42802</v>
      </c>
      <c r="E11927" s="2">
        <v>83.34</v>
      </c>
      <c r="F11927" t="s">
        <v>3653</v>
      </c>
      <c r="G11927" t="s">
        <v>34</v>
      </c>
    </row>
    <row r="11928" spans="1:7" x14ac:dyDescent="0.25">
      <c r="A11928" t="s">
        <v>2196</v>
      </c>
      <c r="B11928" t="s">
        <v>2197</v>
      </c>
      <c r="D11928" s="1">
        <v>42802</v>
      </c>
      <c r="E11928" s="2">
        <v>8000</v>
      </c>
      <c r="G11928" t="s">
        <v>2198</v>
      </c>
    </row>
    <row r="11929" spans="1:7" x14ac:dyDescent="0.25">
      <c r="A11929" t="s">
        <v>4062</v>
      </c>
      <c r="B11929" t="s">
        <v>4063</v>
      </c>
      <c r="C11929" t="s">
        <v>4064</v>
      </c>
      <c r="D11929" s="1">
        <v>42802</v>
      </c>
      <c r="E11929" s="2">
        <v>100</v>
      </c>
      <c r="F11929" t="s">
        <v>4065</v>
      </c>
      <c r="G11929" t="s">
        <v>3818</v>
      </c>
    </row>
    <row r="11930" spans="1:7" x14ac:dyDescent="0.25">
      <c r="A11930" t="s">
        <v>1225</v>
      </c>
      <c r="B11930" t="s">
        <v>1226</v>
      </c>
      <c r="D11930" s="1">
        <v>42802</v>
      </c>
      <c r="E11930" s="2">
        <v>4250</v>
      </c>
      <c r="F11930" t="s">
        <v>1227</v>
      </c>
      <c r="G11930" t="s">
        <v>1228</v>
      </c>
    </row>
    <row r="11931" spans="1:7" x14ac:dyDescent="0.25">
      <c r="A11931" t="s">
        <v>4066</v>
      </c>
      <c r="B11931" t="s">
        <v>4067</v>
      </c>
      <c r="C11931" t="s">
        <v>4068</v>
      </c>
      <c r="D11931" s="1">
        <v>42802</v>
      </c>
      <c r="E11931" s="2">
        <v>50</v>
      </c>
      <c r="F11931" t="s">
        <v>4069</v>
      </c>
      <c r="G11931" t="s">
        <v>97</v>
      </c>
    </row>
    <row r="11932" spans="1:7" x14ac:dyDescent="0.25">
      <c r="A11932" t="s">
        <v>4066</v>
      </c>
      <c r="B11932" t="s">
        <v>4067</v>
      </c>
      <c r="C11932" t="s">
        <v>4068</v>
      </c>
      <c r="D11932" s="1">
        <v>42802</v>
      </c>
      <c r="E11932" s="2">
        <v>50</v>
      </c>
      <c r="F11932" t="s">
        <v>4070</v>
      </c>
      <c r="G11932" t="s">
        <v>97</v>
      </c>
    </row>
    <row r="11933" spans="1:7" x14ac:dyDescent="0.25">
      <c r="A11933" t="s">
        <v>3805</v>
      </c>
      <c r="B11933" t="s">
        <v>3806</v>
      </c>
      <c r="C11933" t="s">
        <v>3807</v>
      </c>
      <c r="D11933" s="1">
        <v>42802</v>
      </c>
      <c r="E11933" s="2">
        <v>25</v>
      </c>
      <c r="F11933" t="s">
        <v>3808</v>
      </c>
      <c r="G11933" t="s">
        <v>3613</v>
      </c>
    </row>
    <row r="11934" spans="1:7" x14ac:dyDescent="0.25">
      <c r="A11934" t="s">
        <v>3805</v>
      </c>
      <c r="B11934" t="s">
        <v>3806</v>
      </c>
      <c r="C11934" t="s">
        <v>3807</v>
      </c>
      <c r="D11934" s="1">
        <v>42802</v>
      </c>
      <c r="E11934" s="2">
        <v>25</v>
      </c>
      <c r="F11934" t="s">
        <v>3809</v>
      </c>
      <c r="G11934" t="s">
        <v>3613</v>
      </c>
    </row>
    <row r="11935" spans="1:7" x14ac:dyDescent="0.25">
      <c r="A11935" t="s">
        <v>402</v>
      </c>
      <c r="B11935" t="s">
        <v>403</v>
      </c>
      <c r="D11935" s="1">
        <v>42802</v>
      </c>
      <c r="E11935" s="2">
        <v>5000</v>
      </c>
      <c r="F11935" t="s">
        <v>404</v>
      </c>
      <c r="G11935" t="s">
        <v>888</v>
      </c>
    </row>
    <row r="11936" spans="1:7" x14ac:dyDescent="0.25">
      <c r="A11936" t="s">
        <v>2250</v>
      </c>
      <c r="B11936" t="s">
        <v>2251</v>
      </c>
      <c r="D11936" s="1">
        <v>42802</v>
      </c>
      <c r="E11936" s="2">
        <v>10</v>
      </c>
      <c r="G11936" t="s">
        <v>114</v>
      </c>
    </row>
    <row r="11937" spans="1:7" x14ac:dyDescent="0.25">
      <c r="A11937" t="s">
        <v>2080</v>
      </c>
      <c r="B11937" t="s">
        <v>2081</v>
      </c>
      <c r="D11937" s="1">
        <v>42802</v>
      </c>
      <c r="E11937" s="2">
        <v>3000</v>
      </c>
      <c r="G11937" t="s">
        <v>4071</v>
      </c>
    </row>
    <row r="11938" spans="1:7" x14ac:dyDescent="0.25">
      <c r="A11938" t="s">
        <v>278</v>
      </c>
      <c r="B11938" t="s">
        <v>279</v>
      </c>
      <c r="C11938" t="s">
        <v>280</v>
      </c>
      <c r="D11938" s="1">
        <v>42802</v>
      </c>
      <c r="E11938" s="2">
        <v>10</v>
      </c>
      <c r="F11938" t="s">
        <v>281</v>
      </c>
      <c r="G11938" t="s">
        <v>9</v>
      </c>
    </row>
    <row r="11939" spans="1:7" x14ac:dyDescent="0.25">
      <c r="A11939" t="s">
        <v>3698</v>
      </c>
      <c r="B11939" t="s">
        <v>3699</v>
      </c>
      <c r="C11939" t="s">
        <v>3700</v>
      </c>
      <c r="D11939" s="1">
        <v>42802</v>
      </c>
      <c r="E11939" s="2">
        <v>180</v>
      </c>
      <c r="F11939" t="s">
        <v>3701</v>
      </c>
      <c r="G11939" t="s">
        <v>34</v>
      </c>
    </row>
    <row r="11940" spans="1:7" x14ac:dyDescent="0.25">
      <c r="A11940" t="s">
        <v>3698</v>
      </c>
      <c r="B11940" t="s">
        <v>3699</v>
      </c>
      <c r="C11940" t="s">
        <v>3700</v>
      </c>
      <c r="D11940" s="1">
        <v>42802</v>
      </c>
      <c r="E11940" s="2">
        <v>100</v>
      </c>
      <c r="F11940" t="s">
        <v>3701</v>
      </c>
      <c r="G11940" t="s">
        <v>97</v>
      </c>
    </row>
    <row r="11941" spans="1:7" x14ac:dyDescent="0.25">
      <c r="A11941" t="s">
        <v>138</v>
      </c>
      <c r="B11941" t="s">
        <v>139</v>
      </c>
      <c r="C11941" t="s">
        <v>140</v>
      </c>
      <c r="D11941" s="1">
        <v>42802</v>
      </c>
      <c r="E11941" s="2">
        <v>80</v>
      </c>
      <c r="F11941" t="s">
        <v>141</v>
      </c>
      <c r="G11941" t="s">
        <v>1245</v>
      </c>
    </row>
    <row r="11942" spans="1:7" x14ac:dyDescent="0.25">
      <c r="A11942" t="s">
        <v>2339</v>
      </c>
      <c r="B11942" t="s">
        <v>222</v>
      </c>
      <c r="C11942" t="s">
        <v>2340</v>
      </c>
      <c r="D11942" s="1">
        <v>42802</v>
      </c>
      <c r="E11942" s="2">
        <v>20</v>
      </c>
      <c r="F11942" t="s">
        <v>2341</v>
      </c>
      <c r="G11942" t="s">
        <v>2677</v>
      </c>
    </row>
    <row r="11943" spans="1:7" x14ac:dyDescent="0.25">
      <c r="A11943" t="s">
        <v>2339</v>
      </c>
      <c r="B11943" t="s">
        <v>222</v>
      </c>
      <c r="C11943" t="s">
        <v>2340</v>
      </c>
      <c r="D11943" s="1">
        <v>42802</v>
      </c>
      <c r="E11943" s="2">
        <v>20</v>
      </c>
      <c r="F11943" t="s">
        <v>2342</v>
      </c>
      <c r="G11943" t="s">
        <v>2677</v>
      </c>
    </row>
    <row r="11944" spans="1:7" x14ac:dyDescent="0.25">
      <c r="A11944" t="s">
        <v>1492</v>
      </c>
      <c r="B11944" t="s">
        <v>1493</v>
      </c>
      <c r="C11944" t="s">
        <v>1494</v>
      </c>
      <c r="D11944" s="1">
        <v>42802</v>
      </c>
      <c r="E11944" s="2">
        <v>20</v>
      </c>
      <c r="F11944" t="s">
        <v>1495</v>
      </c>
      <c r="G11944" t="s">
        <v>97</v>
      </c>
    </row>
    <row r="11945" spans="1:7" x14ac:dyDescent="0.25">
      <c r="A11945" t="s">
        <v>293</v>
      </c>
      <c r="B11945" t="s">
        <v>248</v>
      </c>
      <c r="C11945" t="s">
        <v>294</v>
      </c>
      <c r="D11945" s="1">
        <v>42802</v>
      </c>
      <c r="E11945" s="2">
        <v>60</v>
      </c>
      <c r="F11945" t="s">
        <v>295</v>
      </c>
      <c r="G11945" t="s">
        <v>1589</v>
      </c>
    </row>
    <row r="11946" spans="1:7" x14ac:dyDescent="0.25">
      <c r="A11946" t="s">
        <v>293</v>
      </c>
      <c r="B11946" t="s">
        <v>248</v>
      </c>
      <c r="C11946" t="s">
        <v>294</v>
      </c>
      <c r="D11946" s="1">
        <v>42802</v>
      </c>
      <c r="E11946" s="2">
        <v>60</v>
      </c>
      <c r="F11946" t="s">
        <v>295</v>
      </c>
      <c r="G11946" t="s">
        <v>1589</v>
      </c>
    </row>
    <row r="11947" spans="1:7" x14ac:dyDescent="0.25">
      <c r="A11947" t="s">
        <v>4072</v>
      </c>
      <c r="B11947" t="s">
        <v>4073</v>
      </c>
      <c r="C11947" t="s">
        <v>4074</v>
      </c>
      <c r="D11947" s="1">
        <v>42802</v>
      </c>
      <c r="E11947" s="2">
        <v>100</v>
      </c>
      <c r="G11947" t="s">
        <v>3818</v>
      </c>
    </row>
    <row r="11948" spans="1:7" x14ac:dyDescent="0.25">
      <c r="A11948" t="s">
        <v>129</v>
      </c>
      <c r="B11948" t="s">
        <v>130</v>
      </c>
      <c r="C11948" t="s">
        <v>131</v>
      </c>
      <c r="D11948" s="1">
        <v>42802</v>
      </c>
      <c r="E11948" s="2">
        <v>20</v>
      </c>
      <c r="F11948" t="s">
        <v>132</v>
      </c>
      <c r="G11948" t="s">
        <v>9</v>
      </c>
    </row>
    <row r="11949" spans="1:7" x14ac:dyDescent="0.25">
      <c r="A11949" t="s">
        <v>1580</v>
      </c>
      <c r="B11949" t="s">
        <v>1581</v>
      </c>
      <c r="C11949" t="s">
        <v>1582</v>
      </c>
      <c r="D11949" s="1">
        <v>42802</v>
      </c>
      <c r="E11949" s="2">
        <v>40</v>
      </c>
      <c r="F11949" t="s">
        <v>1583</v>
      </c>
      <c r="G11949" t="s">
        <v>1869</v>
      </c>
    </row>
    <row r="11950" spans="1:7" x14ac:dyDescent="0.25">
      <c r="A11950" t="s">
        <v>306</v>
      </c>
      <c r="B11950" t="s">
        <v>307</v>
      </c>
      <c r="C11950" t="s">
        <v>308</v>
      </c>
      <c r="D11950" s="1">
        <v>42802</v>
      </c>
      <c r="E11950" s="2">
        <v>20</v>
      </c>
      <c r="F11950" t="s">
        <v>309</v>
      </c>
      <c r="G11950" t="s">
        <v>310</v>
      </c>
    </row>
    <row r="11951" spans="1:7" x14ac:dyDescent="0.25">
      <c r="A11951" t="s">
        <v>306</v>
      </c>
      <c r="B11951" t="s">
        <v>307</v>
      </c>
      <c r="C11951" t="s">
        <v>308</v>
      </c>
      <c r="D11951" s="1">
        <v>42802</v>
      </c>
      <c r="E11951" s="2">
        <v>20</v>
      </c>
      <c r="F11951" t="s">
        <v>311</v>
      </c>
      <c r="G11951" t="s">
        <v>310</v>
      </c>
    </row>
    <row r="11952" spans="1:7" x14ac:dyDescent="0.25">
      <c r="A11952" t="s">
        <v>302</v>
      </c>
      <c r="B11952" t="s">
        <v>303</v>
      </c>
      <c r="C11952" t="s">
        <v>304</v>
      </c>
      <c r="D11952" s="1">
        <v>42802</v>
      </c>
      <c r="E11952" s="2">
        <v>85.94</v>
      </c>
      <c r="F11952" t="s">
        <v>305</v>
      </c>
      <c r="G11952" t="s">
        <v>114</v>
      </c>
    </row>
    <row r="11953" spans="1:7" x14ac:dyDescent="0.25">
      <c r="A11953" t="s">
        <v>1584</v>
      </c>
      <c r="B11953" t="s">
        <v>1585</v>
      </c>
      <c r="C11953" t="s">
        <v>1586</v>
      </c>
      <c r="D11953" s="1">
        <v>42802</v>
      </c>
      <c r="E11953" s="2">
        <v>60</v>
      </c>
      <c r="F11953" t="s">
        <v>1587</v>
      </c>
      <c r="G11953" t="s">
        <v>1790</v>
      </c>
    </row>
    <row r="11954" spans="1:7" x14ac:dyDescent="0.25">
      <c r="A11954" t="s">
        <v>2753</v>
      </c>
      <c r="B11954" t="s">
        <v>740</v>
      </c>
      <c r="C11954" t="s">
        <v>2754</v>
      </c>
      <c r="D11954" s="1">
        <v>42802</v>
      </c>
      <c r="E11954" s="2">
        <v>10</v>
      </c>
      <c r="F11954" t="s">
        <v>2755</v>
      </c>
      <c r="G11954" t="s">
        <v>2663</v>
      </c>
    </row>
    <row r="11955" spans="1:7" x14ac:dyDescent="0.25">
      <c r="A11955" t="s">
        <v>2753</v>
      </c>
      <c r="B11955" t="s">
        <v>740</v>
      </c>
      <c r="C11955" t="s">
        <v>2754</v>
      </c>
      <c r="D11955" s="1">
        <v>42802</v>
      </c>
      <c r="E11955" s="2">
        <v>10</v>
      </c>
      <c r="F11955" t="s">
        <v>2756</v>
      </c>
      <c r="G11955" t="s">
        <v>2663</v>
      </c>
    </row>
    <row r="11956" spans="1:7" x14ac:dyDescent="0.25">
      <c r="A11956" t="s">
        <v>2753</v>
      </c>
      <c r="B11956" t="s">
        <v>740</v>
      </c>
      <c r="C11956" t="s">
        <v>2754</v>
      </c>
      <c r="D11956" s="1">
        <v>42802</v>
      </c>
      <c r="E11956" s="2">
        <v>10</v>
      </c>
      <c r="F11956" t="s">
        <v>2757</v>
      </c>
      <c r="G11956" t="s">
        <v>2663</v>
      </c>
    </row>
    <row r="11957" spans="1:7" x14ac:dyDescent="0.25">
      <c r="A11957" t="s">
        <v>1105</v>
      </c>
      <c r="B11957" t="s">
        <v>1106</v>
      </c>
      <c r="C11957" t="s">
        <v>1107</v>
      </c>
      <c r="D11957" s="1">
        <v>42802</v>
      </c>
      <c r="E11957" s="2">
        <v>200</v>
      </c>
      <c r="F11957" t="s">
        <v>1108</v>
      </c>
      <c r="G11957" t="s">
        <v>3753</v>
      </c>
    </row>
    <row r="11958" spans="1:7" x14ac:dyDescent="0.25">
      <c r="A11958" t="s">
        <v>2346</v>
      </c>
      <c r="B11958" t="s">
        <v>371</v>
      </c>
      <c r="C11958" t="s">
        <v>2347</v>
      </c>
      <c r="D11958" s="1">
        <v>42802</v>
      </c>
      <c r="E11958" s="2">
        <v>40</v>
      </c>
      <c r="F11958" t="s">
        <v>2348</v>
      </c>
      <c r="G11958" t="s">
        <v>2663</v>
      </c>
    </row>
    <row r="11959" spans="1:7" x14ac:dyDescent="0.25">
      <c r="A11959" t="s">
        <v>2346</v>
      </c>
      <c r="B11959" t="s">
        <v>371</v>
      </c>
      <c r="C11959" t="s">
        <v>2347</v>
      </c>
      <c r="D11959" s="1">
        <v>42802</v>
      </c>
      <c r="E11959" s="2">
        <v>40</v>
      </c>
      <c r="F11959" t="s">
        <v>2349</v>
      </c>
      <c r="G11959" t="s">
        <v>2663</v>
      </c>
    </row>
    <row r="11960" spans="1:7" x14ac:dyDescent="0.25">
      <c r="A11960" t="s">
        <v>125</v>
      </c>
      <c r="B11960" t="s">
        <v>126</v>
      </c>
      <c r="C11960" t="s">
        <v>127</v>
      </c>
      <c r="D11960" s="1">
        <v>42802</v>
      </c>
      <c r="E11960" s="2">
        <v>10</v>
      </c>
      <c r="F11960" t="s">
        <v>128</v>
      </c>
      <c r="G11960" t="s">
        <v>1245</v>
      </c>
    </row>
    <row r="11961" spans="1:7" x14ac:dyDescent="0.25">
      <c r="A11961" t="s">
        <v>121</v>
      </c>
      <c r="B11961" t="s">
        <v>122</v>
      </c>
      <c r="C11961" t="s">
        <v>123</v>
      </c>
      <c r="D11961" s="1">
        <v>42802</v>
      </c>
      <c r="E11961" s="2">
        <v>140</v>
      </c>
      <c r="F11961" t="s">
        <v>124</v>
      </c>
      <c r="G11961" t="s">
        <v>1790</v>
      </c>
    </row>
    <row r="11962" spans="1:7" x14ac:dyDescent="0.25">
      <c r="A11962" t="s">
        <v>2748</v>
      </c>
      <c r="B11962" t="s">
        <v>2749</v>
      </c>
      <c r="C11962" t="s">
        <v>2750</v>
      </c>
      <c r="D11962" s="1">
        <v>42802</v>
      </c>
      <c r="E11962" s="2">
        <v>40</v>
      </c>
      <c r="F11962" t="s">
        <v>2751</v>
      </c>
      <c r="G11962" t="s">
        <v>3076</v>
      </c>
    </row>
    <row r="11963" spans="1:7" x14ac:dyDescent="0.25">
      <c r="A11963" t="s">
        <v>2748</v>
      </c>
      <c r="B11963" t="s">
        <v>2749</v>
      </c>
      <c r="C11963" t="s">
        <v>2750</v>
      </c>
      <c r="D11963" s="1">
        <v>42802</v>
      </c>
      <c r="E11963" s="2">
        <v>40</v>
      </c>
      <c r="F11963" t="s">
        <v>2751</v>
      </c>
      <c r="G11963" t="s">
        <v>3076</v>
      </c>
    </row>
    <row r="11964" spans="1:7" x14ac:dyDescent="0.25">
      <c r="A11964" t="s">
        <v>2748</v>
      </c>
      <c r="B11964" t="s">
        <v>2749</v>
      </c>
      <c r="C11964" t="s">
        <v>2750</v>
      </c>
      <c r="D11964" s="1">
        <v>42802</v>
      </c>
      <c r="E11964" s="2">
        <v>40</v>
      </c>
      <c r="F11964" t="s">
        <v>2752</v>
      </c>
      <c r="G11964" t="s">
        <v>3076</v>
      </c>
    </row>
    <row r="11965" spans="1:7" x14ac:dyDescent="0.25">
      <c r="A11965" t="s">
        <v>3693</v>
      </c>
      <c r="B11965" t="s">
        <v>744</v>
      </c>
      <c r="C11965" t="s">
        <v>3694</v>
      </c>
      <c r="D11965" s="1">
        <v>42802</v>
      </c>
      <c r="E11965" s="2">
        <v>50</v>
      </c>
      <c r="F11965" t="s">
        <v>3695</v>
      </c>
      <c r="G11965" t="s">
        <v>97</v>
      </c>
    </row>
    <row r="11966" spans="1:7" x14ac:dyDescent="0.25">
      <c r="A11966" t="s">
        <v>3693</v>
      </c>
      <c r="B11966" t="s">
        <v>744</v>
      </c>
      <c r="C11966" t="s">
        <v>3694</v>
      </c>
      <c r="D11966" s="1">
        <v>42802</v>
      </c>
      <c r="E11966" s="2">
        <v>50</v>
      </c>
      <c r="F11966" t="s">
        <v>3696</v>
      </c>
      <c r="G11966" t="s">
        <v>97</v>
      </c>
    </row>
    <row r="11967" spans="1:7" x14ac:dyDescent="0.25">
      <c r="A11967" t="s">
        <v>3693</v>
      </c>
      <c r="B11967" t="s">
        <v>744</v>
      </c>
      <c r="C11967" t="s">
        <v>3694</v>
      </c>
      <c r="D11967" s="1">
        <v>42802</v>
      </c>
      <c r="E11967" s="2">
        <v>50</v>
      </c>
      <c r="F11967" t="s">
        <v>3697</v>
      </c>
      <c r="G11967" t="s">
        <v>97</v>
      </c>
    </row>
    <row r="11968" spans="1:7" x14ac:dyDescent="0.25">
      <c r="A11968" t="s">
        <v>3693</v>
      </c>
      <c r="B11968" t="s">
        <v>744</v>
      </c>
      <c r="C11968" t="s">
        <v>3694</v>
      </c>
      <c r="D11968" s="1">
        <v>42802</v>
      </c>
      <c r="E11968" s="2">
        <v>50</v>
      </c>
      <c r="F11968" t="s">
        <v>3695</v>
      </c>
      <c r="G11968" t="s">
        <v>97</v>
      </c>
    </row>
    <row r="11969" spans="1:7" x14ac:dyDescent="0.25">
      <c r="A11969" t="s">
        <v>3693</v>
      </c>
      <c r="B11969" t="s">
        <v>744</v>
      </c>
      <c r="C11969" t="s">
        <v>3694</v>
      </c>
      <c r="D11969" s="1">
        <v>42802</v>
      </c>
      <c r="E11969" s="2">
        <v>50</v>
      </c>
      <c r="F11969" t="s">
        <v>3696</v>
      </c>
      <c r="G11969" t="s">
        <v>97</v>
      </c>
    </row>
    <row r="11970" spans="1:7" x14ac:dyDescent="0.25">
      <c r="A11970" t="s">
        <v>3693</v>
      </c>
      <c r="B11970" t="s">
        <v>744</v>
      </c>
      <c r="C11970" t="s">
        <v>3694</v>
      </c>
      <c r="D11970" s="1">
        <v>42802</v>
      </c>
      <c r="E11970" s="2">
        <v>50</v>
      </c>
      <c r="F11970" t="s">
        <v>3697</v>
      </c>
      <c r="G11970" t="s">
        <v>97</v>
      </c>
    </row>
    <row r="11971" spans="1:7" x14ac:dyDescent="0.25">
      <c r="A11971" t="s">
        <v>3682</v>
      </c>
      <c r="B11971" t="s">
        <v>3683</v>
      </c>
      <c r="C11971" t="s">
        <v>3684</v>
      </c>
      <c r="D11971" s="1">
        <v>42802</v>
      </c>
      <c r="E11971" s="2">
        <v>166.66</v>
      </c>
      <c r="F11971" t="s">
        <v>3685</v>
      </c>
      <c r="G11971" t="s">
        <v>34</v>
      </c>
    </row>
    <row r="11972" spans="1:7" x14ac:dyDescent="0.25">
      <c r="A11972" t="s">
        <v>1100</v>
      </c>
      <c r="B11972" t="s">
        <v>1101</v>
      </c>
      <c r="C11972" t="s">
        <v>1102</v>
      </c>
      <c r="D11972" s="1">
        <v>42802</v>
      </c>
      <c r="E11972" s="2">
        <v>50</v>
      </c>
      <c r="F11972" t="s">
        <v>1103</v>
      </c>
      <c r="G11972" t="s">
        <v>1247</v>
      </c>
    </row>
    <row r="11973" spans="1:7" x14ac:dyDescent="0.25">
      <c r="A11973" t="s">
        <v>1100</v>
      </c>
      <c r="B11973" t="s">
        <v>1101</v>
      </c>
      <c r="C11973" t="s">
        <v>1102</v>
      </c>
      <c r="D11973" s="1">
        <v>42802</v>
      </c>
      <c r="E11973" s="2">
        <v>50</v>
      </c>
      <c r="F11973" t="s">
        <v>1104</v>
      </c>
      <c r="G11973" t="s">
        <v>1247</v>
      </c>
    </row>
    <row r="11974" spans="1:7" x14ac:dyDescent="0.25">
      <c r="A11974" t="s">
        <v>2475</v>
      </c>
      <c r="B11974" t="s">
        <v>1451</v>
      </c>
      <c r="C11974" t="s">
        <v>2476</v>
      </c>
      <c r="D11974" s="1">
        <v>42802</v>
      </c>
      <c r="E11974" s="2">
        <v>50</v>
      </c>
      <c r="F11974" t="s">
        <v>2477</v>
      </c>
      <c r="G11974" t="s">
        <v>2456</v>
      </c>
    </row>
    <row r="11975" spans="1:7" x14ac:dyDescent="0.25">
      <c r="A11975" t="s">
        <v>3140</v>
      </c>
      <c r="B11975" t="s">
        <v>3141</v>
      </c>
      <c r="C11975" t="s">
        <v>3142</v>
      </c>
      <c r="D11975" s="1">
        <v>42802</v>
      </c>
      <c r="E11975" s="2">
        <v>60</v>
      </c>
      <c r="F11975" t="s">
        <v>3143</v>
      </c>
      <c r="G11975" t="s">
        <v>1695</v>
      </c>
    </row>
    <row r="11976" spans="1:7" x14ac:dyDescent="0.25">
      <c r="A11976" t="s">
        <v>3140</v>
      </c>
      <c r="B11976" t="s">
        <v>3141</v>
      </c>
      <c r="C11976" t="s">
        <v>3142</v>
      </c>
      <c r="D11976" s="1">
        <v>42802</v>
      </c>
      <c r="E11976" s="2">
        <v>60</v>
      </c>
      <c r="F11976" t="s">
        <v>3143</v>
      </c>
      <c r="G11976" t="s">
        <v>1695</v>
      </c>
    </row>
    <row r="11977" spans="1:7" x14ac:dyDescent="0.25">
      <c r="A11977" t="s">
        <v>3140</v>
      </c>
      <c r="B11977" t="s">
        <v>3141</v>
      </c>
      <c r="C11977" t="s">
        <v>3142</v>
      </c>
      <c r="D11977" s="1">
        <v>42802</v>
      </c>
      <c r="E11977" s="2">
        <v>60</v>
      </c>
      <c r="F11977" t="s">
        <v>3144</v>
      </c>
      <c r="G11977" t="s">
        <v>1695</v>
      </c>
    </row>
    <row r="11978" spans="1:7" x14ac:dyDescent="0.25">
      <c r="A11978" t="s">
        <v>546</v>
      </c>
      <c r="B11978" t="s">
        <v>547</v>
      </c>
      <c r="C11978" t="s">
        <v>548</v>
      </c>
      <c r="D11978" s="1">
        <v>42802</v>
      </c>
      <c r="E11978" s="2">
        <v>180</v>
      </c>
      <c r="F11978" t="s">
        <v>549</v>
      </c>
      <c r="G11978" t="s">
        <v>2631</v>
      </c>
    </row>
    <row r="11979" spans="1:7" x14ac:dyDescent="0.25">
      <c r="A11979" t="s">
        <v>115</v>
      </c>
      <c r="B11979" t="s">
        <v>116</v>
      </c>
      <c r="C11979" t="s">
        <v>117</v>
      </c>
      <c r="D11979" s="1">
        <v>42802</v>
      </c>
      <c r="E11979" s="2">
        <v>10</v>
      </c>
      <c r="F11979" t="s">
        <v>118</v>
      </c>
      <c r="G11979" t="s">
        <v>1245</v>
      </c>
    </row>
    <row r="11980" spans="1:7" x14ac:dyDescent="0.25">
      <c r="A11980" t="s">
        <v>115</v>
      </c>
      <c r="B11980" t="s">
        <v>116</v>
      </c>
      <c r="C11980" t="s">
        <v>117</v>
      </c>
      <c r="D11980" s="1">
        <v>42802</v>
      </c>
      <c r="E11980" s="2">
        <v>10</v>
      </c>
      <c r="F11980" t="s">
        <v>119</v>
      </c>
      <c r="G11980" t="s">
        <v>1245</v>
      </c>
    </row>
    <row r="11981" spans="1:7" x14ac:dyDescent="0.25">
      <c r="A11981" t="s">
        <v>115</v>
      </c>
      <c r="B11981" t="s">
        <v>116</v>
      </c>
      <c r="C11981" t="s">
        <v>117</v>
      </c>
      <c r="D11981" s="1">
        <v>42802</v>
      </c>
      <c r="E11981" s="2">
        <v>10</v>
      </c>
      <c r="F11981" t="s">
        <v>120</v>
      </c>
      <c r="G11981" t="s">
        <v>1245</v>
      </c>
    </row>
    <row r="11982" spans="1:7" x14ac:dyDescent="0.25">
      <c r="A11982" t="s">
        <v>263</v>
      </c>
      <c r="B11982" t="s">
        <v>264</v>
      </c>
      <c r="C11982" t="s">
        <v>265</v>
      </c>
      <c r="D11982" s="1">
        <v>42802</v>
      </c>
      <c r="E11982" s="2">
        <v>100</v>
      </c>
      <c r="F11982" t="s">
        <v>266</v>
      </c>
      <c r="G11982" t="s">
        <v>1695</v>
      </c>
    </row>
    <row r="11983" spans="1:7" x14ac:dyDescent="0.25">
      <c r="A11983" t="s">
        <v>241</v>
      </c>
      <c r="B11983" t="s">
        <v>242</v>
      </c>
      <c r="C11983" t="s">
        <v>243</v>
      </c>
      <c r="D11983" s="1">
        <v>42802</v>
      </c>
      <c r="E11983" s="2">
        <v>600</v>
      </c>
      <c r="F11983" t="s">
        <v>244</v>
      </c>
      <c r="G11983" t="s">
        <v>245</v>
      </c>
    </row>
    <row r="11984" spans="1:7" x14ac:dyDescent="0.25">
      <c r="A11984" t="s">
        <v>241</v>
      </c>
      <c r="B11984" t="s">
        <v>242</v>
      </c>
      <c r="C11984" t="s">
        <v>243</v>
      </c>
      <c r="D11984" s="1">
        <v>42802</v>
      </c>
      <c r="E11984" s="2">
        <v>600</v>
      </c>
      <c r="F11984" t="s">
        <v>246</v>
      </c>
      <c r="G11984" t="s">
        <v>245</v>
      </c>
    </row>
    <row r="11985" spans="1:7" x14ac:dyDescent="0.25">
      <c r="A11985" t="s">
        <v>164</v>
      </c>
      <c r="B11985" t="s">
        <v>165</v>
      </c>
      <c r="C11985" t="s">
        <v>166</v>
      </c>
      <c r="D11985" s="1">
        <v>42802</v>
      </c>
      <c r="E11985" s="2">
        <v>80</v>
      </c>
      <c r="F11985" t="s">
        <v>167</v>
      </c>
      <c r="G11985" t="s">
        <v>4075</v>
      </c>
    </row>
    <row r="11986" spans="1:7" x14ac:dyDescent="0.25">
      <c r="A11986" t="s">
        <v>164</v>
      </c>
      <c r="B11986" t="s">
        <v>165</v>
      </c>
      <c r="C11986" t="s">
        <v>166</v>
      </c>
      <c r="D11986" s="1">
        <v>42802</v>
      </c>
      <c r="E11986" s="2">
        <v>80</v>
      </c>
      <c r="F11986" t="s">
        <v>168</v>
      </c>
      <c r="G11986" t="s">
        <v>4075</v>
      </c>
    </row>
    <row r="11987" spans="1:7" x14ac:dyDescent="0.25">
      <c r="A11987" t="s">
        <v>164</v>
      </c>
      <c r="B11987" t="s">
        <v>165</v>
      </c>
      <c r="C11987" t="s">
        <v>166</v>
      </c>
      <c r="D11987" s="1">
        <v>42802</v>
      </c>
      <c r="E11987" s="2">
        <v>50</v>
      </c>
      <c r="F11987" t="s">
        <v>167</v>
      </c>
      <c r="G11987" t="s">
        <v>1695</v>
      </c>
    </row>
    <row r="11988" spans="1:7" x14ac:dyDescent="0.25">
      <c r="A11988" t="s">
        <v>164</v>
      </c>
      <c r="B11988" t="s">
        <v>165</v>
      </c>
      <c r="C11988" t="s">
        <v>166</v>
      </c>
      <c r="D11988" s="1">
        <v>42802</v>
      </c>
      <c r="E11988" s="2">
        <v>50</v>
      </c>
      <c r="F11988" t="s">
        <v>168</v>
      </c>
      <c r="G11988" t="s">
        <v>1695</v>
      </c>
    </row>
    <row r="11989" spans="1:7" x14ac:dyDescent="0.25">
      <c r="A11989" t="s">
        <v>169</v>
      </c>
      <c r="B11989" t="s">
        <v>170</v>
      </c>
      <c r="C11989" t="s">
        <v>171</v>
      </c>
      <c r="D11989" s="1">
        <v>42802</v>
      </c>
      <c r="E11989" s="2">
        <v>20</v>
      </c>
      <c r="F11989" t="s">
        <v>172</v>
      </c>
      <c r="G11989" t="s">
        <v>1245</v>
      </c>
    </row>
    <row r="11990" spans="1:7" x14ac:dyDescent="0.25">
      <c r="A11990" t="s">
        <v>169</v>
      </c>
      <c r="B11990" t="s">
        <v>170</v>
      </c>
      <c r="C11990" t="s">
        <v>171</v>
      </c>
      <c r="D11990" s="1">
        <v>42802</v>
      </c>
      <c r="E11990" s="2">
        <v>20</v>
      </c>
      <c r="F11990" t="s">
        <v>173</v>
      </c>
      <c r="G11990" t="s">
        <v>1245</v>
      </c>
    </row>
    <row r="11991" spans="1:7" x14ac:dyDescent="0.25">
      <c r="A11991" t="s">
        <v>493</v>
      </c>
      <c r="B11991" t="s">
        <v>494</v>
      </c>
      <c r="C11991" t="s">
        <v>495</v>
      </c>
      <c r="D11991" s="1">
        <v>42802</v>
      </c>
      <c r="E11991" s="2">
        <v>20</v>
      </c>
      <c r="F11991" t="s">
        <v>496</v>
      </c>
      <c r="G11991" t="s">
        <v>2456</v>
      </c>
    </row>
    <row r="11992" spans="1:7" x14ac:dyDescent="0.25">
      <c r="A11992" t="s">
        <v>493</v>
      </c>
      <c r="B11992" t="s">
        <v>494</v>
      </c>
      <c r="C11992" t="s">
        <v>495</v>
      </c>
      <c r="D11992" s="1">
        <v>42802</v>
      </c>
      <c r="E11992" s="2">
        <v>20</v>
      </c>
      <c r="F11992" t="s">
        <v>497</v>
      </c>
      <c r="G11992" t="s">
        <v>2456</v>
      </c>
    </row>
    <row r="11993" spans="1:7" x14ac:dyDescent="0.25">
      <c r="A11993" t="s">
        <v>1464</v>
      </c>
      <c r="B11993" t="s">
        <v>1465</v>
      </c>
      <c r="C11993" t="s">
        <v>627</v>
      </c>
      <c r="D11993" s="1">
        <v>42802</v>
      </c>
      <c r="E11993" s="2">
        <v>40</v>
      </c>
      <c r="F11993" t="s">
        <v>1466</v>
      </c>
      <c r="G11993" t="s">
        <v>478</v>
      </c>
    </row>
    <row r="11994" spans="1:7" x14ac:dyDescent="0.25">
      <c r="A11994" t="s">
        <v>1464</v>
      </c>
      <c r="B11994" t="s">
        <v>1465</v>
      </c>
      <c r="C11994" t="s">
        <v>627</v>
      </c>
      <c r="D11994" s="1">
        <v>42802</v>
      </c>
      <c r="E11994" s="2">
        <v>40</v>
      </c>
      <c r="F11994" t="s">
        <v>1466</v>
      </c>
      <c r="G11994" t="s">
        <v>478</v>
      </c>
    </row>
    <row r="11995" spans="1:7" x14ac:dyDescent="0.25">
      <c r="A11995" t="s">
        <v>259</v>
      </c>
      <c r="B11995" t="s">
        <v>260</v>
      </c>
      <c r="C11995" t="s">
        <v>261</v>
      </c>
      <c r="D11995" s="1">
        <v>42802</v>
      </c>
      <c r="E11995" s="2">
        <v>20</v>
      </c>
      <c r="F11995" t="s">
        <v>262</v>
      </c>
      <c r="G11995" t="s">
        <v>1695</v>
      </c>
    </row>
    <row r="11996" spans="1:7" x14ac:dyDescent="0.25">
      <c r="A11996" t="s">
        <v>671</v>
      </c>
      <c r="B11996" t="s">
        <v>672</v>
      </c>
      <c r="C11996" t="s">
        <v>673</v>
      </c>
      <c r="D11996" s="1">
        <v>42802</v>
      </c>
      <c r="E11996" s="2">
        <v>40</v>
      </c>
      <c r="F11996" t="s">
        <v>674</v>
      </c>
      <c r="G11996" t="s">
        <v>1440</v>
      </c>
    </row>
    <row r="11997" spans="1:7" x14ac:dyDescent="0.25">
      <c r="A11997" t="s">
        <v>671</v>
      </c>
      <c r="B11997" t="s">
        <v>672</v>
      </c>
      <c r="C11997" t="s">
        <v>673</v>
      </c>
      <c r="D11997" s="1">
        <v>42802</v>
      </c>
      <c r="E11997" s="2">
        <v>40</v>
      </c>
      <c r="F11997" t="s">
        <v>675</v>
      </c>
      <c r="G11997" t="s">
        <v>1440</v>
      </c>
    </row>
    <row r="11998" spans="1:7" x14ac:dyDescent="0.25">
      <c r="A11998" t="s">
        <v>1356</v>
      </c>
      <c r="B11998" t="s">
        <v>307</v>
      </c>
      <c r="C11998" t="s">
        <v>1357</v>
      </c>
      <c r="D11998" s="1">
        <v>42802</v>
      </c>
      <c r="E11998" s="2">
        <v>10</v>
      </c>
      <c r="F11998" t="s">
        <v>1358</v>
      </c>
      <c r="G11998" t="s">
        <v>1245</v>
      </c>
    </row>
    <row r="11999" spans="1:7" x14ac:dyDescent="0.25">
      <c r="A11999" t="s">
        <v>178</v>
      </c>
      <c r="B11999" t="s">
        <v>179</v>
      </c>
      <c r="C11999" t="s">
        <v>180</v>
      </c>
      <c r="D11999" s="1">
        <v>42802</v>
      </c>
      <c r="E11999" s="2">
        <v>10</v>
      </c>
      <c r="F11999" t="s">
        <v>181</v>
      </c>
      <c r="G11999" t="s">
        <v>182</v>
      </c>
    </row>
    <row r="12000" spans="1:7" x14ac:dyDescent="0.25">
      <c r="A12000" t="s">
        <v>247</v>
      </c>
      <c r="B12000" t="s">
        <v>248</v>
      </c>
      <c r="C12000" t="s">
        <v>249</v>
      </c>
      <c r="D12000" s="1">
        <v>42802</v>
      </c>
      <c r="E12000" s="2">
        <v>40</v>
      </c>
      <c r="F12000" t="s">
        <v>250</v>
      </c>
      <c r="G12000" t="s">
        <v>251</v>
      </c>
    </row>
    <row r="12001" spans="1:7" x14ac:dyDescent="0.25">
      <c r="A12001" t="s">
        <v>247</v>
      </c>
      <c r="B12001" t="s">
        <v>248</v>
      </c>
      <c r="C12001" t="s">
        <v>249</v>
      </c>
      <c r="D12001" s="1">
        <v>42802</v>
      </c>
      <c r="E12001" s="2">
        <v>40</v>
      </c>
      <c r="F12001" t="s">
        <v>252</v>
      </c>
      <c r="G12001" t="s">
        <v>251</v>
      </c>
    </row>
    <row r="12002" spans="1:7" x14ac:dyDescent="0.25">
      <c r="A12002" t="s">
        <v>2584</v>
      </c>
      <c r="B12002" t="s">
        <v>2585</v>
      </c>
      <c r="C12002" t="s">
        <v>758</v>
      </c>
      <c r="D12002" s="1">
        <v>42802</v>
      </c>
      <c r="E12002" s="2">
        <v>75</v>
      </c>
      <c r="F12002" t="s">
        <v>2586</v>
      </c>
      <c r="G12002" t="s">
        <v>114</v>
      </c>
    </row>
    <row r="12003" spans="1:7" x14ac:dyDescent="0.25">
      <c r="A12003" t="s">
        <v>2627</v>
      </c>
      <c r="B12003" t="s">
        <v>2628</v>
      </c>
      <c r="C12003" t="s">
        <v>2629</v>
      </c>
      <c r="D12003" s="1">
        <v>42802</v>
      </c>
      <c r="E12003" s="2">
        <v>200</v>
      </c>
      <c r="F12003" t="s">
        <v>2630</v>
      </c>
      <c r="G12003" t="s">
        <v>321</v>
      </c>
    </row>
    <row r="12004" spans="1:7" x14ac:dyDescent="0.25">
      <c r="A12004" t="s">
        <v>2627</v>
      </c>
      <c r="B12004" t="s">
        <v>2628</v>
      </c>
      <c r="C12004" t="s">
        <v>2629</v>
      </c>
      <c r="D12004" s="1">
        <v>42802</v>
      </c>
      <c r="E12004" s="2">
        <v>200</v>
      </c>
      <c r="F12004" t="s">
        <v>2630</v>
      </c>
      <c r="G12004" t="s">
        <v>321</v>
      </c>
    </row>
    <row r="12005" spans="1:7" x14ac:dyDescent="0.25">
      <c r="A12005" t="s">
        <v>709</v>
      </c>
      <c r="B12005" t="s">
        <v>710</v>
      </c>
      <c r="C12005" t="s">
        <v>705</v>
      </c>
      <c r="D12005" s="1">
        <v>42802</v>
      </c>
      <c r="E12005" s="2">
        <v>168</v>
      </c>
      <c r="F12005" t="s">
        <v>711</v>
      </c>
      <c r="G12005" t="s">
        <v>3225</v>
      </c>
    </row>
    <row r="12006" spans="1:7" x14ac:dyDescent="0.25">
      <c r="A12006" t="s">
        <v>709</v>
      </c>
      <c r="B12006" t="s">
        <v>710</v>
      </c>
      <c r="C12006" t="s">
        <v>705</v>
      </c>
      <c r="D12006" s="1">
        <v>42802</v>
      </c>
      <c r="E12006" s="2">
        <v>168</v>
      </c>
      <c r="F12006" t="s">
        <v>712</v>
      </c>
      <c r="G12006" t="s">
        <v>3225</v>
      </c>
    </row>
    <row r="12007" spans="1:7" x14ac:dyDescent="0.25">
      <c r="A12007" t="s">
        <v>709</v>
      </c>
      <c r="B12007" t="s">
        <v>710</v>
      </c>
      <c r="C12007" t="s">
        <v>705</v>
      </c>
      <c r="D12007" s="1">
        <v>42802</v>
      </c>
      <c r="E12007" s="2">
        <v>168</v>
      </c>
      <c r="F12007" t="s">
        <v>712</v>
      </c>
      <c r="G12007" t="s">
        <v>3225</v>
      </c>
    </row>
    <row r="12008" spans="1:7" x14ac:dyDescent="0.25">
      <c r="A12008" t="s">
        <v>3800</v>
      </c>
      <c r="B12008" t="s">
        <v>1430</v>
      </c>
      <c r="C12008" t="s">
        <v>3801</v>
      </c>
      <c r="D12008" s="1">
        <v>42802</v>
      </c>
      <c r="E12008" s="2">
        <v>40</v>
      </c>
      <c r="F12008" t="s">
        <v>3802</v>
      </c>
      <c r="G12008" t="s">
        <v>3803</v>
      </c>
    </row>
    <row r="12009" spans="1:7" x14ac:dyDescent="0.25">
      <c r="A12009" t="s">
        <v>2714</v>
      </c>
      <c r="B12009" t="s">
        <v>2715</v>
      </c>
      <c r="C12009" t="s">
        <v>488</v>
      </c>
      <c r="D12009" s="1">
        <v>42802</v>
      </c>
      <c r="E12009" s="2">
        <v>166.66</v>
      </c>
      <c r="F12009" t="s">
        <v>2716</v>
      </c>
      <c r="G12009" t="s">
        <v>34</v>
      </c>
    </row>
    <row r="12010" spans="1:7" x14ac:dyDescent="0.25">
      <c r="A12010" t="s">
        <v>1541</v>
      </c>
      <c r="B12010" t="s">
        <v>1542</v>
      </c>
      <c r="C12010" t="s">
        <v>1543</v>
      </c>
      <c r="D12010" s="1">
        <v>42802</v>
      </c>
      <c r="E12010" s="2">
        <v>40</v>
      </c>
      <c r="F12010" t="s">
        <v>1544</v>
      </c>
      <c r="G12010" t="s">
        <v>114</v>
      </c>
    </row>
    <row r="12011" spans="1:7" x14ac:dyDescent="0.25">
      <c r="A12011" t="s">
        <v>1541</v>
      </c>
      <c r="B12011" t="s">
        <v>1542</v>
      </c>
      <c r="C12011" t="s">
        <v>1543</v>
      </c>
      <c r="D12011" s="1">
        <v>42802</v>
      </c>
      <c r="E12011" s="2">
        <v>40</v>
      </c>
      <c r="F12011" t="s">
        <v>1545</v>
      </c>
      <c r="G12011" t="s">
        <v>114</v>
      </c>
    </row>
    <row r="12012" spans="1:7" x14ac:dyDescent="0.25">
      <c r="A12012" t="s">
        <v>3247</v>
      </c>
      <c r="B12012" t="s">
        <v>3248</v>
      </c>
      <c r="C12012" t="s">
        <v>3249</v>
      </c>
      <c r="D12012" s="1">
        <v>42802</v>
      </c>
      <c r="E12012" s="2">
        <v>20</v>
      </c>
      <c r="F12012" t="s">
        <v>3250</v>
      </c>
      <c r="G12012" t="s">
        <v>2983</v>
      </c>
    </row>
    <row r="12013" spans="1:7" x14ac:dyDescent="0.25">
      <c r="A12013" t="s">
        <v>4076</v>
      </c>
      <c r="B12013" t="s">
        <v>4077</v>
      </c>
      <c r="C12013" t="s">
        <v>413</v>
      </c>
      <c r="D12013" s="1">
        <v>42802</v>
      </c>
      <c r="E12013" s="2">
        <v>40</v>
      </c>
      <c r="F12013" t="s">
        <v>4078</v>
      </c>
      <c r="G12013" t="s">
        <v>1695</v>
      </c>
    </row>
    <row r="12014" spans="1:7" x14ac:dyDescent="0.25">
      <c r="A12014" t="s">
        <v>4076</v>
      </c>
      <c r="B12014" t="s">
        <v>4077</v>
      </c>
      <c r="C12014" t="s">
        <v>413</v>
      </c>
      <c r="D12014" s="1">
        <v>42802</v>
      </c>
      <c r="E12014" s="2">
        <v>40</v>
      </c>
      <c r="F12014" t="s">
        <v>4078</v>
      </c>
      <c r="G12014" t="s">
        <v>1695</v>
      </c>
    </row>
    <row r="12015" spans="1:7" x14ac:dyDescent="0.25">
      <c r="A12015" t="s">
        <v>2758</v>
      </c>
      <c r="B12015" t="s">
        <v>2759</v>
      </c>
      <c r="C12015" t="s">
        <v>2760</v>
      </c>
      <c r="D12015" s="1">
        <v>42802</v>
      </c>
      <c r="E12015" s="2">
        <v>30</v>
      </c>
      <c r="F12015" t="s">
        <v>2761</v>
      </c>
      <c r="G12015" t="s">
        <v>3282</v>
      </c>
    </row>
    <row r="12016" spans="1:7" x14ac:dyDescent="0.25">
      <c r="A12016" t="s">
        <v>3658</v>
      </c>
      <c r="B12016" t="s">
        <v>3659</v>
      </c>
      <c r="C12016" t="s">
        <v>3660</v>
      </c>
      <c r="D12016" s="1">
        <v>42802</v>
      </c>
      <c r="E12016" s="2">
        <v>83.34</v>
      </c>
      <c r="F12016" t="s">
        <v>3661</v>
      </c>
      <c r="G12016" t="s">
        <v>4079</v>
      </c>
    </row>
    <row r="12017" spans="1:7" x14ac:dyDescent="0.25">
      <c r="A12017" t="s">
        <v>1095</v>
      </c>
      <c r="B12017" t="s">
        <v>1096</v>
      </c>
      <c r="C12017" t="s">
        <v>1097</v>
      </c>
      <c r="D12017" s="1">
        <v>42802</v>
      </c>
      <c r="E12017" s="2">
        <v>50</v>
      </c>
      <c r="F12017" t="s">
        <v>1098</v>
      </c>
      <c r="G12017" t="s">
        <v>1246</v>
      </c>
    </row>
    <row r="12018" spans="1:7" x14ac:dyDescent="0.25">
      <c r="A12018" t="s">
        <v>1095</v>
      </c>
      <c r="B12018" t="s">
        <v>1096</v>
      </c>
      <c r="C12018" t="s">
        <v>1097</v>
      </c>
      <c r="D12018" s="1">
        <v>42802</v>
      </c>
      <c r="E12018" s="2">
        <v>50</v>
      </c>
      <c r="F12018" t="s">
        <v>1099</v>
      </c>
      <c r="G12018" t="s">
        <v>1246</v>
      </c>
    </row>
    <row r="12019" spans="1:7" x14ac:dyDescent="0.25">
      <c r="A12019" t="s">
        <v>1095</v>
      </c>
      <c r="B12019" t="s">
        <v>1096</v>
      </c>
      <c r="C12019" t="s">
        <v>1097</v>
      </c>
      <c r="D12019" s="1">
        <v>42802</v>
      </c>
      <c r="E12019" s="2">
        <v>50</v>
      </c>
      <c r="F12019" t="s">
        <v>1099</v>
      </c>
      <c r="G12019" t="s">
        <v>1246</v>
      </c>
    </row>
    <row r="12020" spans="1:7" x14ac:dyDescent="0.25">
      <c r="A12020" t="s">
        <v>1095</v>
      </c>
      <c r="B12020" t="s">
        <v>1096</v>
      </c>
      <c r="C12020" t="s">
        <v>1097</v>
      </c>
      <c r="D12020" s="1">
        <v>42802</v>
      </c>
      <c r="E12020" s="2">
        <v>50</v>
      </c>
      <c r="F12020" t="s">
        <v>1099</v>
      </c>
      <c r="G12020" t="s">
        <v>1246</v>
      </c>
    </row>
    <row r="12021" spans="1:7" x14ac:dyDescent="0.25">
      <c r="A12021" t="s">
        <v>1571</v>
      </c>
      <c r="B12021" t="s">
        <v>1572</v>
      </c>
      <c r="C12021" t="s">
        <v>1573</v>
      </c>
      <c r="D12021" s="1">
        <v>42802</v>
      </c>
      <c r="E12021" s="2">
        <v>150</v>
      </c>
      <c r="G12021" t="s">
        <v>838</v>
      </c>
    </row>
    <row r="12022" spans="1:7" x14ac:dyDescent="0.25">
      <c r="A12022" t="s">
        <v>146</v>
      </c>
      <c r="B12022" t="s">
        <v>147</v>
      </c>
      <c r="C12022" t="s">
        <v>148</v>
      </c>
      <c r="D12022" s="1">
        <v>42802</v>
      </c>
      <c r="E12022" s="2">
        <v>75</v>
      </c>
      <c r="F12022" t="s">
        <v>149</v>
      </c>
      <c r="G12022" t="s">
        <v>3679</v>
      </c>
    </row>
    <row r="12023" spans="1:7" x14ac:dyDescent="0.25">
      <c r="A12023" t="s">
        <v>146</v>
      </c>
      <c r="B12023" t="s">
        <v>147</v>
      </c>
      <c r="C12023" t="s">
        <v>148</v>
      </c>
      <c r="D12023" s="1">
        <v>42802</v>
      </c>
      <c r="E12023" s="2">
        <v>75</v>
      </c>
      <c r="F12023" t="s">
        <v>150</v>
      </c>
      <c r="G12023" t="s">
        <v>3679</v>
      </c>
    </row>
    <row r="12024" spans="1:7" x14ac:dyDescent="0.25">
      <c r="A12024" t="s">
        <v>553</v>
      </c>
      <c r="B12024" t="s">
        <v>554</v>
      </c>
      <c r="C12024" t="s">
        <v>555</v>
      </c>
      <c r="D12024" s="1">
        <v>42802</v>
      </c>
      <c r="E12024" s="2">
        <v>100</v>
      </c>
      <c r="F12024" t="s">
        <v>556</v>
      </c>
      <c r="G12024" t="s">
        <v>2663</v>
      </c>
    </row>
    <row r="12025" spans="1:7" x14ac:dyDescent="0.25">
      <c r="A12025" t="s">
        <v>553</v>
      </c>
      <c r="B12025" t="s">
        <v>554</v>
      </c>
      <c r="C12025" t="s">
        <v>555</v>
      </c>
      <c r="D12025" s="1">
        <v>42802</v>
      </c>
      <c r="E12025" s="2">
        <v>100</v>
      </c>
      <c r="F12025" t="s">
        <v>557</v>
      </c>
      <c r="G12025" t="s">
        <v>2663</v>
      </c>
    </row>
    <row r="12026" spans="1:7" x14ac:dyDescent="0.25">
      <c r="A12026" t="s">
        <v>2711</v>
      </c>
      <c r="B12026" t="s">
        <v>2286</v>
      </c>
      <c r="C12026" t="s">
        <v>2712</v>
      </c>
      <c r="D12026" s="1">
        <v>42802</v>
      </c>
      <c r="E12026" s="2">
        <v>40</v>
      </c>
      <c r="F12026" t="s">
        <v>2713</v>
      </c>
      <c r="G12026" t="s">
        <v>2663</v>
      </c>
    </row>
    <row r="12027" spans="1:7" x14ac:dyDescent="0.25">
      <c r="A12027" t="s">
        <v>151</v>
      </c>
      <c r="B12027" t="s">
        <v>152</v>
      </c>
      <c r="C12027" t="s">
        <v>153</v>
      </c>
      <c r="D12027" s="1">
        <v>42802</v>
      </c>
      <c r="E12027" s="2">
        <v>80</v>
      </c>
      <c r="F12027" t="s">
        <v>154</v>
      </c>
      <c r="G12027" t="s">
        <v>114</v>
      </c>
    </row>
    <row r="12028" spans="1:7" x14ac:dyDescent="0.25">
      <c r="A12028" t="s">
        <v>4080</v>
      </c>
      <c r="B12028" t="s">
        <v>4081</v>
      </c>
      <c r="C12028" t="s">
        <v>4082</v>
      </c>
      <c r="D12028" s="1">
        <v>42802</v>
      </c>
      <c r="E12028" s="2">
        <v>100</v>
      </c>
      <c r="F12028" t="s">
        <v>4083</v>
      </c>
      <c r="G12028" t="s">
        <v>3818</v>
      </c>
    </row>
    <row r="12029" spans="1:7" x14ac:dyDescent="0.25">
      <c r="A12029" t="s">
        <v>2272</v>
      </c>
      <c r="B12029" t="s">
        <v>2273</v>
      </c>
      <c r="C12029" t="s">
        <v>2274</v>
      </c>
      <c r="D12029" s="1">
        <v>42802</v>
      </c>
      <c r="E12029" s="2">
        <v>166.66</v>
      </c>
      <c r="F12029" t="s">
        <v>2275</v>
      </c>
      <c r="G12029" t="s">
        <v>34</v>
      </c>
    </row>
    <row r="12030" spans="1:7" x14ac:dyDescent="0.25">
      <c r="A12030" t="s">
        <v>2272</v>
      </c>
      <c r="B12030" t="s">
        <v>2273</v>
      </c>
      <c r="C12030" t="s">
        <v>2274</v>
      </c>
      <c r="D12030" s="1">
        <v>42802</v>
      </c>
      <c r="E12030" s="2">
        <v>166.66</v>
      </c>
      <c r="F12030" t="s">
        <v>2276</v>
      </c>
      <c r="G12030" t="s">
        <v>34</v>
      </c>
    </row>
    <row r="12031" spans="1:7" x14ac:dyDescent="0.25">
      <c r="A12031" t="s">
        <v>2272</v>
      </c>
      <c r="B12031" t="s">
        <v>2273</v>
      </c>
      <c r="C12031" t="s">
        <v>2274</v>
      </c>
      <c r="D12031" s="1">
        <v>42802</v>
      </c>
      <c r="E12031" s="2">
        <v>83.34</v>
      </c>
      <c r="F12031" t="s">
        <v>2275</v>
      </c>
      <c r="G12031" t="s">
        <v>3650</v>
      </c>
    </row>
    <row r="12032" spans="1:7" x14ac:dyDescent="0.25">
      <c r="A12032" t="s">
        <v>2272</v>
      </c>
      <c r="B12032" t="s">
        <v>2273</v>
      </c>
      <c r="C12032" t="s">
        <v>2274</v>
      </c>
      <c r="D12032" s="1">
        <v>42802</v>
      </c>
      <c r="E12032" s="2">
        <v>83.34</v>
      </c>
      <c r="F12032" t="s">
        <v>2276</v>
      </c>
      <c r="G12032" t="s">
        <v>3650</v>
      </c>
    </row>
    <row r="12033" spans="1:7" x14ac:dyDescent="0.25">
      <c r="A12033" t="s">
        <v>3275</v>
      </c>
      <c r="B12033" t="s">
        <v>3276</v>
      </c>
      <c r="C12033" t="s">
        <v>3277</v>
      </c>
      <c r="D12033" s="1">
        <v>42808</v>
      </c>
      <c r="E12033" s="2">
        <v>50</v>
      </c>
      <c r="F12033" t="s">
        <v>3278</v>
      </c>
      <c r="G12033" t="s">
        <v>3155</v>
      </c>
    </row>
    <row r="12034" spans="1:7" x14ac:dyDescent="0.25">
      <c r="A12034" t="s">
        <v>3812</v>
      </c>
      <c r="B12034" t="s">
        <v>525</v>
      </c>
      <c r="C12034" t="s">
        <v>3813</v>
      </c>
      <c r="D12034" s="1">
        <v>42808</v>
      </c>
      <c r="E12034" s="2">
        <v>220</v>
      </c>
      <c r="F12034" t="s">
        <v>3814</v>
      </c>
      <c r="G12034" t="s">
        <v>3333</v>
      </c>
    </row>
    <row r="12035" spans="1:7" x14ac:dyDescent="0.25">
      <c r="A12035" t="s">
        <v>1257</v>
      </c>
      <c r="B12035" t="s">
        <v>1258</v>
      </c>
      <c r="C12035" t="s">
        <v>1259</v>
      </c>
      <c r="D12035" s="1">
        <v>42808</v>
      </c>
      <c r="E12035" s="2">
        <v>83.33</v>
      </c>
      <c r="F12035" t="s">
        <v>1260</v>
      </c>
      <c r="G12035" t="s">
        <v>34</v>
      </c>
    </row>
    <row r="12036" spans="1:7" x14ac:dyDescent="0.25">
      <c r="A12036" t="s">
        <v>3397</v>
      </c>
      <c r="B12036" t="s">
        <v>3398</v>
      </c>
      <c r="C12036" t="s">
        <v>3256</v>
      </c>
      <c r="D12036" s="1">
        <v>42808</v>
      </c>
      <c r="E12036" s="2">
        <v>84</v>
      </c>
      <c r="F12036" t="s">
        <v>3399</v>
      </c>
      <c r="G12036" t="s">
        <v>34</v>
      </c>
    </row>
    <row r="12037" spans="1:7" x14ac:dyDescent="0.25">
      <c r="A12037" t="s">
        <v>3397</v>
      </c>
      <c r="B12037" t="s">
        <v>3398</v>
      </c>
      <c r="C12037" t="s">
        <v>3256</v>
      </c>
      <c r="D12037" s="1">
        <v>42808</v>
      </c>
      <c r="E12037" s="2">
        <v>84</v>
      </c>
      <c r="F12037" t="s">
        <v>3400</v>
      </c>
      <c r="G12037" t="s">
        <v>34</v>
      </c>
    </row>
    <row r="12038" spans="1:7" x14ac:dyDescent="0.25">
      <c r="A12038" t="s">
        <v>3791</v>
      </c>
      <c r="B12038" t="s">
        <v>3792</v>
      </c>
      <c r="C12038" t="s">
        <v>3793</v>
      </c>
      <c r="D12038" s="1">
        <v>42808</v>
      </c>
      <c r="E12038" s="2">
        <v>84</v>
      </c>
      <c r="F12038" t="s">
        <v>3794</v>
      </c>
      <c r="G12038" t="s">
        <v>34</v>
      </c>
    </row>
    <row r="12039" spans="1:7" x14ac:dyDescent="0.25">
      <c r="A12039" t="s">
        <v>40</v>
      </c>
      <c r="B12039" t="s">
        <v>41</v>
      </c>
      <c r="C12039" t="s">
        <v>42</v>
      </c>
      <c r="D12039" s="1">
        <v>42808</v>
      </c>
      <c r="E12039" s="2">
        <v>166.66</v>
      </c>
      <c r="F12039" t="s">
        <v>43</v>
      </c>
      <c r="G12039" t="s">
        <v>2609</v>
      </c>
    </row>
    <row r="12040" spans="1:7" x14ac:dyDescent="0.25">
      <c r="A12040" t="s">
        <v>44</v>
      </c>
      <c r="B12040" t="s">
        <v>45</v>
      </c>
      <c r="C12040" t="s">
        <v>46</v>
      </c>
      <c r="D12040" s="1">
        <v>42808</v>
      </c>
      <c r="E12040" s="2">
        <v>83.33</v>
      </c>
      <c r="F12040" t="s">
        <v>47</v>
      </c>
      <c r="G12040" t="s">
        <v>34</v>
      </c>
    </row>
    <row r="12041" spans="1:7" x14ac:dyDescent="0.25">
      <c r="A12041" t="s">
        <v>44</v>
      </c>
      <c r="B12041" t="s">
        <v>45</v>
      </c>
      <c r="C12041" t="s">
        <v>46</v>
      </c>
      <c r="D12041" s="1">
        <v>42808</v>
      </c>
      <c r="E12041" s="2">
        <v>83.33</v>
      </c>
      <c r="F12041" t="s">
        <v>48</v>
      </c>
      <c r="G12041" t="s">
        <v>34</v>
      </c>
    </row>
    <row r="12042" spans="1:7" x14ac:dyDescent="0.25">
      <c r="A12042" t="s">
        <v>2285</v>
      </c>
      <c r="B12042" t="s">
        <v>2286</v>
      </c>
      <c r="C12042" t="s">
        <v>2287</v>
      </c>
      <c r="D12042" s="1">
        <v>42808</v>
      </c>
      <c r="E12042" s="2">
        <v>83.33</v>
      </c>
      <c r="G12042" t="s">
        <v>34</v>
      </c>
    </row>
    <row r="12043" spans="1:7" x14ac:dyDescent="0.25">
      <c r="A12043" t="s">
        <v>53</v>
      </c>
      <c r="B12043" t="s">
        <v>54</v>
      </c>
      <c r="C12043" t="s">
        <v>55</v>
      </c>
      <c r="D12043" s="1">
        <v>42808</v>
      </c>
      <c r="E12043" s="2">
        <v>83.33</v>
      </c>
      <c r="F12043" t="s">
        <v>56</v>
      </c>
      <c r="G12043" t="s">
        <v>34</v>
      </c>
    </row>
    <row r="12044" spans="1:7" x14ac:dyDescent="0.25">
      <c r="A12044" t="s">
        <v>53</v>
      </c>
      <c r="B12044" t="s">
        <v>54</v>
      </c>
      <c r="C12044" t="s">
        <v>55</v>
      </c>
      <c r="D12044" s="1">
        <v>42808</v>
      </c>
      <c r="E12044" s="2">
        <v>83.33</v>
      </c>
      <c r="F12044" t="s">
        <v>57</v>
      </c>
      <c r="G12044" t="s">
        <v>34</v>
      </c>
    </row>
    <row r="12045" spans="1:7" x14ac:dyDescent="0.25">
      <c r="A12045" t="s">
        <v>4084</v>
      </c>
      <c r="B12045" t="s">
        <v>4085</v>
      </c>
      <c r="C12045" t="s">
        <v>3079</v>
      </c>
      <c r="D12045" s="1">
        <v>42811</v>
      </c>
      <c r="E12045" s="2">
        <v>500</v>
      </c>
      <c r="F12045" t="s">
        <v>4086</v>
      </c>
      <c r="G12045" t="s">
        <v>114</v>
      </c>
    </row>
    <row r="12046" spans="1:7" x14ac:dyDescent="0.25">
      <c r="A12046" t="s">
        <v>4084</v>
      </c>
      <c r="B12046" t="s">
        <v>4085</v>
      </c>
      <c r="C12046" t="s">
        <v>3079</v>
      </c>
      <c r="D12046" s="1">
        <v>42811</v>
      </c>
      <c r="E12046" s="2">
        <v>500</v>
      </c>
      <c r="F12046" t="s">
        <v>4087</v>
      </c>
      <c r="G12046" t="s">
        <v>114</v>
      </c>
    </row>
    <row r="12047" spans="1:7" x14ac:dyDescent="0.25">
      <c r="A12047" t="s">
        <v>3160</v>
      </c>
      <c r="B12047" t="s">
        <v>3161</v>
      </c>
      <c r="C12047" t="s">
        <v>3162</v>
      </c>
      <c r="D12047" s="1">
        <v>42811</v>
      </c>
      <c r="E12047" s="2">
        <v>300</v>
      </c>
      <c r="F12047" t="s">
        <v>3163</v>
      </c>
      <c r="G12047" t="s">
        <v>3155</v>
      </c>
    </row>
    <row r="12048" spans="1:7" x14ac:dyDescent="0.25">
      <c r="A12048" t="s">
        <v>2950</v>
      </c>
      <c r="B12048" t="s">
        <v>2951</v>
      </c>
      <c r="C12048" t="s">
        <v>2952</v>
      </c>
      <c r="D12048" s="1">
        <v>42811</v>
      </c>
      <c r="E12048" s="2">
        <v>500</v>
      </c>
      <c r="G12048" t="s">
        <v>2946</v>
      </c>
    </row>
    <row r="12049" spans="1:7" x14ac:dyDescent="0.25">
      <c r="A12049" t="s">
        <v>479</v>
      </c>
      <c r="B12049" t="s">
        <v>480</v>
      </c>
      <c r="D12049" s="1">
        <v>42811</v>
      </c>
      <c r="E12049" s="2">
        <v>5000</v>
      </c>
      <c r="F12049" t="s">
        <v>481</v>
      </c>
      <c r="G12049" t="s">
        <v>3602</v>
      </c>
    </row>
    <row r="12050" spans="1:7" x14ac:dyDescent="0.25">
      <c r="A12050" t="s">
        <v>2584</v>
      </c>
      <c r="B12050" t="s">
        <v>2585</v>
      </c>
      <c r="C12050" t="s">
        <v>758</v>
      </c>
      <c r="D12050" s="1">
        <v>42811</v>
      </c>
      <c r="E12050" s="2">
        <v>1000</v>
      </c>
      <c r="F12050" t="s">
        <v>2586</v>
      </c>
      <c r="G12050" t="s">
        <v>34</v>
      </c>
    </row>
    <row r="12051" spans="1:7" x14ac:dyDescent="0.25">
      <c r="A12051" t="s">
        <v>3561</v>
      </c>
      <c r="B12051" t="s">
        <v>3562</v>
      </c>
      <c r="C12051" t="s">
        <v>3563</v>
      </c>
      <c r="D12051" s="1">
        <v>42816</v>
      </c>
      <c r="E12051" s="2">
        <v>50</v>
      </c>
      <c r="F12051" t="s">
        <v>3564</v>
      </c>
      <c r="G12051" t="s">
        <v>145</v>
      </c>
    </row>
    <row r="12052" spans="1:7" x14ac:dyDescent="0.25">
      <c r="A12052" t="s">
        <v>4088</v>
      </c>
      <c r="B12052" t="s">
        <v>2563</v>
      </c>
      <c r="C12052" t="s">
        <v>1059</v>
      </c>
      <c r="D12052" s="1">
        <v>42816</v>
      </c>
      <c r="E12052" s="2">
        <v>1394.25</v>
      </c>
      <c r="F12052" t="s">
        <v>4089</v>
      </c>
      <c r="G12052" t="s">
        <v>67</v>
      </c>
    </row>
    <row r="12053" spans="1:7" x14ac:dyDescent="0.25">
      <c r="A12053" t="s">
        <v>2634</v>
      </c>
      <c r="B12053" t="s">
        <v>2635</v>
      </c>
      <c r="C12053" t="s">
        <v>2636</v>
      </c>
      <c r="D12053" s="1">
        <v>42816</v>
      </c>
      <c r="E12053" s="2">
        <v>184</v>
      </c>
      <c r="F12053" t="s">
        <v>2637</v>
      </c>
      <c r="G12053" t="s">
        <v>3761</v>
      </c>
    </row>
    <row r="12054" spans="1:7" x14ac:dyDescent="0.25">
      <c r="A12054" t="s">
        <v>2634</v>
      </c>
      <c r="B12054" t="s">
        <v>2635</v>
      </c>
      <c r="C12054" t="s">
        <v>2636</v>
      </c>
      <c r="D12054" s="1">
        <v>42816</v>
      </c>
      <c r="E12054" s="2">
        <v>184</v>
      </c>
      <c r="F12054" t="s">
        <v>2639</v>
      </c>
      <c r="G12054" t="s">
        <v>3761</v>
      </c>
    </row>
    <row r="12055" spans="1:7" x14ac:dyDescent="0.25">
      <c r="A12055" t="s">
        <v>2634</v>
      </c>
      <c r="B12055" t="s">
        <v>2635</v>
      </c>
      <c r="C12055" t="s">
        <v>2636</v>
      </c>
      <c r="D12055" s="1">
        <v>42816</v>
      </c>
      <c r="E12055" s="2">
        <v>184</v>
      </c>
      <c r="F12055" t="s">
        <v>2639</v>
      </c>
      <c r="G12055" t="s">
        <v>3761</v>
      </c>
    </row>
    <row r="12056" spans="1:7" x14ac:dyDescent="0.25">
      <c r="A12056" t="s">
        <v>2215</v>
      </c>
      <c r="B12056" t="s">
        <v>378</v>
      </c>
      <c r="C12056" t="s">
        <v>2216</v>
      </c>
      <c r="D12056" s="1">
        <v>42816</v>
      </c>
      <c r="E12056" s="2">
        <v>1000</v>
      </c>
      <c r="F12056" t="s">
        <v>2217</v>
      </c>
      <c r="G12056" t="s">
        <v>67</v>
      </c>
    </row>
    <row r="12057" spans="1:7" x14ac:dyDescent="0.25">
      <c r="A12057" t="s">
        <v>1124</v>
      </c>
      <c r="B12057" t="s">
        <v>1125</v>
      </c>
      <c r="C12057" t="s">
        <v>1126</v>
      </c>
      <c r="D12057" s="1">
        <v>42816</v>
      </c>
      <c r="E12057" s="2">
        <v>1200</v>
      </c>
      <c r="F12057" t="s">
        <v>1127</v>
      </c>
      <c r="G12057" t="s">
        <v>34</v>
      </c>
    </row>
    <row r="12058" spans="1:7" x14ac:dyDescent="0.25">
      <c r="A12058" t="s">
        <v>1743</v>
      </c>
      <c r="B12058" t="s">
        <v>1744</v>
      </c>
      <c r="C12058" t="s">
        <v>1745</v>
      </c>
      <c r="D12058" s="1">
        <v>42816</v>
      </c>
      <c r="E12058" s="2">
        <v>100</v>
      </c>
      <c r="F12058" t="s">
        <v>1746</v>
      </c>
      <c r="G12058" t="s">
        <v>34</v>
      </c>
    </row>
    <row r="12059" spans="1:7" x14ac:dyDescent="0.25">
      <c r="A12059" t="s">
        <v>1704</v>
      </c>
      <c r="B12059" t="s">
        <v>1705</v>
      </c>
      <c r="C12059" t="s">
        <v>1706</v>
      </c>
      <c r="D12059" s="1">
        <v>42816</v>
      </c>
      <c r="E12059" s="2">
        <v>83.33</v>
      </c>
      <c r="G12059" t="s">
        <v>34</v>
      </c>
    </row>
    <row r="12060" spans="1:7" x14ac:dyDescent="0.25">
      <c r="A12060" t="s">
        <v>2929</v>
      </c>
      <c r="B12060" t="s">
        <v>2930</v>
      </c>
      <c r="D12060" s="1">
        <v>42816</v>
      </c>
      <c r="E12060" s="2">
        <v>500</v>
      </c>
      <c r="F12060" t="s">
        <v>2931</v>
      </c>
      <c r="G12060" t="s">
        <v>1179</v>
      </c>
    </row>
    <row r="12061" spans="1:7" x14ac:dyDescent="0.25">
      <c r="A12061" t="s">
        <v>2929</v>
      </c>
      <c r="B12061" t="s">
        <v>2930</v>
      </c>
      <c r="D12061" s="1">
        <v>42816</v>
      </c>
      <c r="E12061" s="2">
        <v>500</v>
      </c>
      <c r="F12061" t="s">
        <v>2932</v>
      </c>
      <c r="G12061" t="s">
        <v>1179</v>
      </c>
    </row>
    <row r="12062" spans="1:7" x14ac:dyDescent="0.25">
      <c r="A12062" t="s">
        <v>65</v>
      </c>
      <c r="B12062" t="s">
        <v>66</v>
      </c>
      <c r="D12062" s="1">
        <v>42816</v>
      </c>
      <c r="E12062" s="2">
        <v>700</v>
      </c>
      <c r="G12062" t="s">
        <v>2236</v>
      </c>
    </row>
    <row r="12063" spans="1:7" x14ac:dyDescent="0.25">
      <c r="A12063" t="s">
        <v>4090</v>
      </c>
      <c r="B12063" t="s">
        <v>4091</v>
      </c>
      <c r="D12063" s="1">
        <v>42816</v>
      </c>
      <c r="E12063" s="2">
        <v>25</v>
      </c>
      <c r="G12063" t="s">
        <v>4092</v>
      </c>
    </row>
    <row r="12064" spans="1:7" x14ac:dyDescent="0.25">
      <c r="A12064" t="s">
        <v>4093</v>
      </c>
      <c r="B12064" t="s">
        <v>4094</v>
      </c>
      <c r="C12064" t="s">
        <v>4095</v>
      </c>
      <c r="D12064" s="1">
        <v>42816</v>
      </c>
      <c r="E12064" s="2">
        <v>1000</v>
      </c>
      <c r="G12064" t="s">
        <v>3818</v>
      </c>
    </row>
    <row r="12065" spans="1:7" x14ac:dyDescent="0.25">
      <c r="A12065" t="s">
        <v>1668</v>
      </c>
      <c r="B12065" t="s">
        <v>1669</v>
      </c>
      <c r="C12065" t="s">
        <v>1670</v>
      </c>
      <c r="D12065" s="1">
        <v>42816</v>
      </c>
      <c r="E12065" s="2">
        <v>1000</v>
      </c>
      <c r="F12065" t="s">
        <v>1671</v>
      </c>
      <c r="G12065" t="s">
        <v>67</v>
      </c>
    </row>
    <row r="12066" spans="1:7" x14ac:dyDescent="0.25">
      <c r="A12066" t="s">
        <v>482</v>
      </c>
      <c r="B12066" t="s">
        <v>483</v>
      </c>
      <c r="C12066" t="s">
        <v>484</v>
      </c>
      <c r="D12066" s="1">
        <v>42835</v>
      </c>
      <c r="E12066" s="2">
        <v>125</v>
      </c>
      <c r="F12066" t="s">
        <v>485</v>
      </c>
      <c r="G12066" t="s">
        <v>1639</v>
      </c>
    </row>
    <row r="12067" spans="1:7" x14ac:dyDescent="0.25">
      <c r="A12067" t="s">
        <v>1139</v>
      </c>
      <c r="B12067" t="s">
        <v>354</v>
      </c>
      <c r="C12067" t="s">
        <v>1140</v>
      </c>
      <c r="D12067" s="1">
        <v>42835</v>
      </c>
      <c r="E12067" s="2">
        <v>500</v>
      </c>
      <c r="G12067" t="s">
        <v>209</v>
      </c>
    </row>
    <row r="12068" spans="1:7" x14ac:dyDescent="0.25">
      <c r="A12068" t="s">
        <v>1139</v>
      </c>
      <c r="B12068" t="s">
        <v>354</v>
      </c>
      <c r="C12068" t="s">
        <v>1140</v>
      </c>
      <c r="D12068" s="1">
        <v>42835</v>
      </c>
      <c r="E12068" s="2">
        <v>150</v>
      </c>
      <c r="G12068" t="s">
        <v>209</v>
      </c>
    </row>
    <row r="12069" spans="1:7" x14ac:dyDescent="0.25">
      <c r="A12069" t="s">
        <v>1947</v>
      </c>
      <c r="B12069" t="s">
        <v>855</v>
      </c>
      <c r="C12069" t="s">
        <v>1948</v>
      </c>
      <c r="D12069" s="1">
        <v>42835</v>
      </c>
      <c r="E12069" s="2">
        <v>100</v>
      </c>
      <c r="F12069" t="s">
        <v>1949</v>
      </c>
      <c r="G12069" t="s">
        <v>4096</v>
      </c>
    </row>
    <row r="12070" spans="1:7" x14ac:dyDescent="0.25">
      <c r="A12070" t="s">
        <v>1947</v>
      </c>
      <c r="B12070" t="s">
        <v>855</v>
      </c>
      <c r="C12070" t="s">
        <v>1948</v>
      </c>
      <c r="D12070" s="1">
        <v>42835</v>
      </c>
      <c r="E12070" s="2">
        <v>100</v>
      </c>
      <c r="F12070" t="s">
        <v>1950</v>
      </c>
      <c r="G12070" t="s">
        <v>4096</v>
      </c>
    </row>
    <row r="12071" spans="1:7" x14ac:dyDescent="0.25">
      <c r="A12071" t="s">
        <v>2485</v>
      </c>
      <c r="B12071" t="s">
        <v>2486</v>
      </c>
      <c r="D12071" s="1">
        <v>42835</v>
      </c>
      <c r="E12071" s="2">
        <v>100</v>
      </c>
      <c r="G12071" t="s">
        <v>4092</v>
      </c>
    </row>
    <row r="12072" spans="1:7" x14ac:dyDescent="0.25">
      <c r="A12072" t="s">
        <v>1276</v>
      </c>
      <c r="B12072" t="s">
        <v>1277</v>
      </c>
      <c r="D12072" s="1">
        <v>42835</v>
      </c>
      <c r="E12072" s="2">
        <v>1000</v>
      </c>
      <c r="G12072" t="s">
        <v>1278</v>
      </c>
    </row>
    <row r="12073" spans="1:7" x14ac:dyDescent="0.25">
      <c r="A12073" t="s">
        <v>427</v>
      </c>
      <c r="B12073" t="s">
        <v>428</v>
      </c>
      <c r="D12073" s="1">
        <v>42835</v>
      </c>
      <c r="E12073" s="2">
        <v>18662</v>
      </c>
      <c r="F12073" t="s">
        <v>429</v>
      </c>
      <c r="G12073" t="s">
        <v>430</v>
      </c>
    </row>
    <row r="12074" spans="1:7" x14ac:dyDescent="0.25">
      <c r="A12074" t="s">
        <v>427</v>
      </c>
      <c r="B12074" t="s">
        <v>428</v>
      </c>
      <c r="D12074" s="1">
        <v>42835</v>
      </c>
      <c r="E12074" s="2">
        <v>6221</v>
      </c>
      <c r="F12074" t="s">
        <v>429</v>
      </c>
      <c r="G12074" t="s">
        <v>431</v>
      </c>
    </row>
    <row r="12075" spans="1:7" x14ac:dyDescent="0.25">
      <c r="A12075" t="s">
        <v>4097</v>
      </c>
      <c r="B12075" t="s">
        <v>4098</v>
      </c>
      <c r="D12075" s="1">
        <v>42835</v>
      </c>
      <c r="E12075" s="2">
        <v>100</v>
      </c>
      <c r="F12075" t="s">
        <v>4099</v>
      </c>
      <c r="G12075" t="s">
        <v>3870</v>
      </c>
    </row>
    <row r="12076" spans="1:7" x14ac:dyDescent="0.25">
      <c r="A12076" t="s">
        <v>2128</v>
      </c>
      <c r="B12076" t="s">
        <v>2129</v>
      </c>
      <c r="D12076" s="1">
        <v>42835</v>
      </c>
      <c r="E12076" s="2">
        <v>40000</v>
      </c>
      <c r="G12076" t="s">
        <v>2531</v>
      </c>
    </row>
    <row r="12077" spans="1:7" x14ac:dyDescent="0.25">
      <c r="A12077" t="s">
        <v>1400</v>
      </c>
      <c r="B12077" t="s">
        <v>1401</v>
      </c>
      <c r="D12077" s="1">
        <v>42835</v>
      </c>
      <c r="E12077" s="2">
        <v>5000</v>
      </c>
      <c r="F12077" t="s">
        <v>1402</v>
      </c>
      <c r="G12077" t="s">
        <v>1403</v>
      </c>
    </row>
    <row r="12078" spans="1:7" x14ac:dyDescent="0.25">
      <c r="A12078" t="s">
        <v>1400</v>
      </c>
      <c r="B12078" t="s">
        <v>1401</v>
      </c>
      <c r="D12078" s="1">
        <v>42835</v>
      </c>
      <c r="E12078" s="2">
        <v>5000</v>
      </c>
      <c r="F12078" t="s">
        <v>1404</v>
      </c>
      <c r="G12078" t="s">
        <v>1403</v>
      </c>
    </row>
    <row r="12079" spans="1:7" x14ac:dyDescent="0.25">
      <c r="A12079" t="s">
        <v>3805</v>
      </c>
      <c r="B12079" t="s">
        <v>3806</v>
      </c>
      <c r="C12079" t="s">
        <v>3807</v>
      </c>
      <c r="D12079" s="1">
        <v>42835</v>
      </c>
      <c r="E12079" s="2">
        <v>25</v>
      </c>
      <c r="F12079" t="s">
        <v>3808</v>
      </c>
      <c r="G12079" t="s">
        <v>3613</v>
      </c>
    </row>
    <row r="12080" spans="1:7" x14ac:dyDescent="0.25">
      <c r="A12080" t="s">
        <v>3805</v>
      </c>
      <c r="B12080" t="s">
        <v>3806</v>
      </c>
      <c r="C12080" t="s">
        <v>3807</v>
      </c>
      <c r="D12080" s="1">
        <v>42835</v>
      </c>
      <c r="E12080" s="2">
        <v>25</v>
      </c>
      <c r="F12080" t="s">
        <v>3809</v>
      </c>
      <c r="G12080" t="s">
        <v>3613</v>
      </c>
    </row>
    <row r="12081" spans="1:7" x14ac:dyDescent="0.25">
      <c r="A12081" t="s">
        <v>2230</v>
      </c>
      <c r="B12081" t="s">
        <v>2231</v>
      </c>
      <c r="D12081" s="1">
        <v>42835</v>
      </c>
      <c r="E12081" s="2">
        <v>1000</v>
      </c>
      <c r="F12081" t="s">
        <v>2232</v>
      </c>
      <c r="G12081" t="s">
        <v>114</v>
      </c>
    </row>
    <row r="12082" spans="1:7" x14ac:dyDescent="0.25">
      <c r="A12082" t="s">
        <v>2447</v>
      </c>
      <c r="B12082" t="s">
        <v>2448</v>
      </c>
      <c r="D12082" s="1">
        <v>42835</v>
      </c>
      <c r="E12082" s="2">
        <v>8700</v>
      </c>
      <c r="F12082" t="s">
        <v>2449</v>
      </c>
      <c r="G12082" t="s">
        <v>2963</v>
      </c>
    </row>
    <row r="12083" spans="1:7" x14ac:dyDescent="0.25">
      <c r="A12083" t="s">
        <v>4100</v>
      </c>
      <c r="B12083" t="s">
        <v>4101</v>
      </c>
      <c r="D12083" s="1">
        <v>42835</v>
      </c>
      <c r="E12083" s="2">
        <v>50</v>
      </c>
      <c r="F12083" t="s">
        <v>4102</v>
      </c>
      <c r="G12083" t="s">
        <v>3870</v>
      </c>
    </row>
    <row r="12084" spans="1:7" x14ac:dyDescent="0.25">
      <c r="A12084" t="s">
        <v>1480</v>
      </c>
      <c r="B12084" t="s">
        <v>1481</v>
      </c>
      <c r="C12084" t="s">
        <v>1482</v>
      </c>
      <c r="D12084" s="1">
        <v>42835</v>
      </c>
      <c r="E12084" s="2">
        <v>100</v>
      </c>
      <c r="G12084" t="s">
        <v>114</v>
      </c>
    </row>
    <row r="12085" spans="1:7" x14ac:dyDescent="0.25">
      <c r="A12085" t="s">
        <v>3588</v>
      </c>
      <c r="B12085" t="s">
        <v>3589</v>
      </c>
      <c r="C12085" t="s">
        <v>3590</v>
      </c>
      <c r="D12085" s="1">
        <v>42835</v>
      </c>
      <c r="E12085" s="2">
        <v>500</v>
      </c>
      <c r="G12085" t="s">
        <v>67</v>
      </c>
    </row>
    <row r="12086" spans="1:7" x14ac:dyDescent="0.25">
      <c r="A12086" t="s">
        <v>4103</v>
      </c>
      <c r="B12086" t="s">
        <v>4104</v>
      </c>
      <c r="C12086" t="s">
        <v>4105</v>
      </c>
      <c r="D12086" s="1">
        <v>42835</v>
      </c>
      <c r="E12086" s="2">
        <v>200</v>
      </c>
      <c r="F12086" t="s">
        <v>4106</v>
      </c>
      <c r="G12086" t="s">
        <v>3870</v>
      </c>
    </row>
    <row r="12087" spans="1:7" x14ac:dyDescent="0.25">
      <c r="A12087" t="s">
        <v>146</v>
      </c>
      <c r="B12087" t="s">
        <v>147</v>
      </c>
      <c r="C12087" t="s">
        <v>148</v>
      </c>
      <c r="D12087" s="1">
        <v>42835</v>
      </c>
      <c r="E12087" s="2">
        <v>75</v>
      </c>
      <c r="F12087" t="s">
        <v>149</v>
      </c>
      <c r="G12087" t="s">
        <v>3679</v>
      </c>
    </row>
    <row r="12088" spans="1:7" x14ac:dyDescent="0.25">
      <c r="A12088" t="s">
        <v>146</v>
      </c>
      <c r="B12088" t="s">
        <v>147</v>
      </c>
      <c r="C12088" t="s">
        <v>148</v>
      </c>
      <c r="D12088" s="1">
        <v>42835</v>
      </c>
      <c r="E12088" s="2">
        <v>75</v>
      </c>
      <c r="F12088" t="s">
        <v>150</v>
      </c>
      <c r="G12088" t="s">
        <v>3679</v>
      </c>
    </row>
    <row r="12089" spans="1:7" x14ac:dyDescent="0.25">
      <c r="A12089" t="s">
        <v>1051</v>
      </c>
      <c r="B12089" t="s">
        <v>1052</v>
      </c>
      <c r="C12089" t="s">
        <v>1053</v>
      </c>
      <c r="D12089" s="1">
        <v>42836</v>
      </c>
      <c r="E12089" s="2">
        <v>25</v>
      </c>
      <c r="F12089" t="s">
        <v>1054</v>
      </c>
      <c r="G12089" t="s">
        <v>4096</v>
      </c>
    </row>
    <row r="12090" spans="1:7" x14ac:dyDescent="0.25">
      <c r="A12090" t="s">
        <v>4107</v>
      </c>
      <c r="B12090" t="s">
        <v>384</v>
      </c>
      <c r="C12090" t="s">
        <v>1773</v>
      </c>
      <c r="D12090" s="1">
        <v>42836</v>
      </c>
      <c r="E12090" s="2">
        <v>12</v>
      </c>
      <c r="G12090" t="s">
        <v>3870</v>
      </c>
    </row>
    <row r="12091" spans="1:7" x14ac:dyDescent="0.25">
      <c r="A12091" t="s">
        <v>4108</v>
      </c>
      <c r="B12091" t="s">
        <v>1062</v>
      </c>
      <c r="C12091" t="s">
        <v>4109</v>
      </c>
      <c r="D12091" s="1">
        <v>42836</v>
      </c>
      <c r="E12091" s="2">
        <v>50</v>
      </c>
      <c r="F12091" t="s">
        <v>4110</v>
      </c>
      <c r="G12091" t="s">
        <v>4096</v>
      </c>
    </row>
    <row r="12092" spans="1:7" x14ac:dyDescent="0.25">
      <c r="A12092" t="s">
        <v>4111</v>
      </c>
      <c r="B12092" t="s">
        <v>2395</v>
      </c>
      <c r="C12092" t="s">
        <v>4112</v>
      </c>
      <c r="D12092" s="1">
        <v>42836</v>
      </c>
      <c r="E12092" s="2">
        <v>200</v>
      </c>
      <c r="G12092" t="s">
        <v>2999</v>
      </c>
    </row>
    <row r="12093" spans="1:7" x14ac:dyDescent="0.25">
      <c r="A12093" t="s">
        <v>4113</v>
      </c>
      <c r="B12093" t="s">
        <v>354</v>
      </c>
      <c r="C12093" t="s">
        <v>4114</v>
      </c>
      <c r="D12093" s="1">
        <v>42836</v>
      </c>
      <c r="E12093" s="2">
        <v>50</v>
      </c>
      <c r="G12093" t="s">
        <v>4096</v>
      </c>
    </row>
    <row r="12094" spans="1:7" x14ac:dyDescent="0.25">
      <c r="A12094" t="s">
        <v>4115</v>
      </c>
      <c r="B12094" t="s">
        <v>4116</v>
      </c>
      <c r="C12094" t="s">
        <v>947</v>
      </c>
      <c r="D12094" s="1">
        <v>42836</v>
      </c>
      <c r="E12094" s="2">
        <v>100</v>
      </c>
      <c r="F12094" t="s">
        <v>4117</v>
      </c>
      <c r="G12094" t="s">
        <v>4092</v>
      </c>
    </row>
    <row r="12095" spans="1:7" x14ac:dyDescent="0.25">
      <c r="A12095" t="s">
        <v>4115</v>
      </c>
      <c r="B12095" t="s">
        <v>4116</v>
      </c>
      <c r="C12095" t="s">
        <v>947</v>
      </c>
      <c r="D12095" s="1">
        <v>42836</v>
      </c>
      <c r="E12095" s="2">
        <v>100</v>
      </c>
      <c r="F12095" t="s">
        <v>4118</v>
      </c>
      <c r="G12095" t="s">
        <v>4092</v>
      </c>
    </row>
    <row r="12096" spans="1:7" x14ac:dyDescent="0.25">
      <c r="A12096" t="s">
        <v>2522</v>
      </c>
      <c r="B12096" t="s">
        <v>2523</v>
      </c>
      <c r="C12096" t="s">
        <v>2524</v>
      </c>
      <c r="D12096" s="1">
        <v>42836</v>
      </c>
      <c r="E12096" s="2">
        <v>50</v>
      </c>
      <c r="F12096" t="s">
        <v>2525</v>
      </c>
      <c r="G12096" t="s">
        <v>3870</v>
      </c>
    </row>
    <row r="12097" spans="1:7" x14ac:dyDescent="0.25">
      <c r="A12097" t="s">
        <v>4119</v>
      </c>
      <c r="B12097" t="s">
        <v>4120</v>
      </c>
      <c r="C12097" t="s">
        <v>406</v>
      </c>
      <c r="D12097" s="1">
        <v>42836</v>
      </c>
      <c r="E12097" s="2">
        <v>50</v>
      </c>
      <c r="F12097" t="s">
        <v>4121</v>
      </c>
      <c r="G12097" t="s">
        <v>4096</v>
      </c>
    </row>
    <row r="12098" spans="1:7" x14ac:dyDescent="0.25">
      <c r="A12098" t="s">
        <v>3716</v>
      </c>
      <c r="B12098" t="s">
        <v>3717</v>
      </c>
      <c r="C12098" t="s">
        <v>3718</v>
      </c>
      <c r="D12098" s="1">
        <v>42836</v>
      </c>
      <c r="E12098" s="2">
        <v>100</v>
      </c>
      <c r="F12098" t="s">
        <v>3719</v>
      </c>
      <c r="G12098" t="s">
        <v>4096</v>
      </c>
    </row>
    <row r="12099" spans="1:7" x14ac:dyDescent="0.25">
      <c r="A12099" t="s">
        <v>4122</v>
      </c>
      <c r="B12099" t="s">
        <v>4123</v>
      </c>
      <c r="D12099" s="1">
        <v>42836</v>
      </c>
      <c r="E12099" s="2">
        <v>250</v>
      </c>
      <c r="F12099" t="s">
        <v>4124</v>
      </c>
      <c r="G12099" t="s">
        <v>34</v>
      </c>
    </row>
    <row r="12100" spans="1:7" x14ac:dyDescent="0.25">
      <c r="A12100" t="s">
        <v>4125</v>
      </c>
      <c r="B12100" t="s">
        <v>4126</v>
      </c>
      <c r="C12100" t="s">
        <v>4127</v>
      </c>
      <c r="D12100" s="1">
        <v>42836</v>
      </c>
      <c r="E12100" s="2">
        <v>250</v>
      </c>
      <c r="F12100" t="s">
        <v>4128</v>
      </c>
      <c r="G12100" t="s">
        <v>34</v>
      </c>
    </row>
    <row r="12101" spans="1:7" x14ac:dyDescent="0.25">
      <c r="A12101" t="s">
        <v>4129</v>
      </c>
      <c r="B12101" t="s">
        <v>79</v>
      </c>
      <c r="C12101" t="s">
        <v>4130</v>
      </c>
      <c r="D12101" s="1">
        <v>42836</v>
      </c>
      <c r="E12101" s="2">
        <v>100</v>
      </c>
      <c r="G12101" t="s">
        <v>4096</v>
      </c>
    </row>
    <row r="12102" spans="1:7" x14ac:dyDescent="0.25">
      <c r="A12102" t="s">
        <v>482</v>
      </c>
      <c r="B12102" t="s">
        <v>483</v>
      </c>
      <c r="C12102" t="s">
        <v>484</v>
      </c>
      <c r="D12102" s="1">
        <v>42836</v>
      </c>
      <c r="E12102" s="2">
        <v>125</v>
      </c>
      <c r="F12102" t="s">
        <v>485</v>
      </c>
      <c r="G12102" t="s">
        <v>2271</v>
      </c>
    </row>
    <row r="12103" spans="1:7" x14ac:dyDescent="0.25">
      <c r="A12103" t="s">
        <v>2514</v>
      </c>
      <c r="B12103" t="s">
        <v>2515</v>
      </c>
      <c r="C12103" t="s">
        <v>837</v>
      </c>
      <c r="D12103" s="1">
        <v>42839</v>
      </c>
      <c r="E12103" s="2">
        <v>100</v>
      </c>
      <c r="F12103" t="s">
        <v>2516</v>
      </c>
      <c r="G12103" t="s">
        <v>838</v>
      </c>
    </row>
    <row r="12104" spans="1:7" x14ac:dyDescent="0.25">
      <c r="A12104" t="s">
        <v>44</v>
      </c>
      <c r="B12104" t="s">
        <v>45</v>
      </c>
      <c r="C12104" t="s">
        <v>46</v>
      </c>
      <c r="D12104" s="1">
        <v>42842</v>
      </c>
      <c r="E12104" s="2">
        <v>83.33</v>
      </c>
      <c r="F12104" t="s">
        <v>47</v>
      </c>
      <c r="G12104" t="s">
        <v>34</v>
      </c>
    </row>
    <row r="12105" spans="1:7" x14ac:dyDescent="0.25">
      <c r="A12105" t="s">
        <v>44</v>
      </c>
      <c r="B12105" t="s">
        <v>45</v>
      </c>
      <c r="C12105" t="s">
        <v>46</v>
      </c>
      <c r="D12105" s="1">
        <v>42842</v>
      </c>
      <c r="E12105" s="2">
        <v>83.33</v>
      </c>
      <c r="F12105" t="s">
        <v>48</v>
      </c>
      <c r="G12105" t="s">
        <v>34</v>
      </c>
    </row>
    <row r="12106" spans="1:7" x14ac:dyDescent="0.25">
      <c r="A12106" t="s">
        <v>40</v>
      </c>
      <c r="B12106" t="s">
        <v>41</v>
      </c>
      <c r="C12106" t="s">
        <v>42</v>
      </c>
      <c r="D12106" s="1">
        <v>42842</v>
      </c>
      <c r="E12106" s="2">
        <v>166.66</v>
      </c>
      <c r="F12106" t="s">
        <v>43</v>
      </c>
      <c r="G12106" t="s">
        <v>2609</v>
      </c>
    </row>
    <row r="12107" spans="1:7" x14ac:dyDescent="0.25">
      <c r="A12107" t="s">
        <v>53</v>
      </c>
      <c r="B12107" t="s">
        <v>54</v>
      </c>
      <c r="C12107" t="s">
        <v>55</v>
      </c>
      <c r="D12107" s="1">
        <v>42842</v>
      </c>
      <c r="E12107" s="2">
        <v>83.33</v>
      </c>
      <c r="F12107" t="s">
        <v>56</v>
      </c>
      <c r="G12107" t="s">
        <v>34</v>
      </c>
    </row>
    <row r="12108" spans="1:7" x14ac:dyDescent="0.25">
      <c r="A12108" t="s">
        <v>53</v>
      </c>
      <c r="B12108" t="s">
        <v>54</v>
      </c>
      <c r="C12108" t="s">
        <v>55</v>
      </c>
      <c r="D12108" s="1">
        <v>42842</v>
      </c>
      <c r="E12108" s="2">
        <v>83.33</v>
      </c>
      <c r="F12108" t="s">
        <v>57</v>
      </c>
      <c r="G12108" t="s">
        <v>34</v>
      </c>
    </row>
    <row r="12109" spans="1:7" x14ac:dyDescent="0.25">
      <c r="A12109" t="s">
        <v>2285</v>
      </c>
      <c r="B12109" t="s">
        <v>2286</v>
      </c>
      <c r="C12109" t="s">
        <v>2287</v>
      </c>
      <c r="D12109" s="1">
        <v>42842</v>
      </c>
      <c r="E12109" s="2">
        <v>83.33</v>
      </c>
      <c r="G12109" t="s">
        <v>34</v>
      </c>
    </row>
    <row r="12110" spans="1:7" x14ac:dyDescent="0.25">
      <c r="A12110" t="s">
        <v>3791</v>
      </c>
      <c r="B12110" t="s">
        <v>3792</v>
      </c>
      <c r="C12110" t="s">
        <v>3793</v>
      </c>
      <c r="D12110" s="1">
        <v>42842</v>
      </c>
      <c r="E12110" s="2">
        <v>84</v>
      </c>
      <c r="F12110" t="s">
        <v>3794</v>
      </c>
      <c r="G12110" t="s">
        <v>34</v>
      </c>
    </row>
    <row r="12111" spans="1:7" x14ac:dyDescent="0.25">
      <c r="A12111" t="s">
        <v>3397</v>
      </c>
      <c r="B12111" t="s">
        <v>3398</v>
      </c>
      <c r="C12111" t="s">
        <v>3256</v>
      </c>
      <c r="D12111" s="1">
        <v>42842</v>
      </c>
      <c r="E12111" s="2">
        <v>84</v>
      </c>
      <c r="F12111" t="s">
        <v>3399</v>
      </c>
      <c r="G12111" t="s">
        <v>34</v>
      </c>
    </row>
    <row r="12112" spans="1:7" x14ac:dyDescent="0.25">
      <c r="A12112" t="s">
        <v>3397</v>
      </c>
      <c r="B12112" t="s">
        <v>3398</v>
      </c>
      <c r="C12112" t="s">
        <v>3256</v>
      </c>
      <c r="D12112" s="1">
        <v>42842</v>
      </c>
      <c r="E12112" s="2">
        <v>84</v>
      </c>
      <c r="F12112" t="s">
        <v>3400</v>
      </c>
      <c r="G12112" t="s">
        <v>34</v>
      </c>
    </row>
    <row r="12113" spans="1:7" x14ac:dyDescent="0.25">
      <c r="A12113" t="s">
        <v>1257</v>
      </c>
      <c r="B12113" t="s">
        <v>1258</v>
      </c>
      <c r="C12113" t="s">
        <v>1259</v>
      </c>
      <c r="D12113" s="1">
        <v>42842</v>
      </c>
      <c r="E12113" s="2">
        <v>83.33</v>
      </c>
      <c r="F12113" t="s">
        <v>1260</v>
      </c>
      <c r="G12113" t="s">
        <v>34</v>
      </c>
    </row>
    <row r="12114" spans="1:7" x14ac:dyDescent="0.25">
      <c r="A12114" t="s">
        <v>3812</v>
      </c>
      <c r="B12114" t="s">
        <v>525</v>
      </c>
      <c r="C12114" t="s">
        <v>3813</v>
      </c>
      <c r="D12114" s="1">
        <v>42842</v>
      </c>
      <c r="E12114" s="2">
        <v>220</v>
      </c>
      <c r="F12114" t="s">
        <v>3814</v>
      </c>
      <c r="G12114" t="s">
        <v>3333</v>
      </c>
    </row>
    <row r="12115" spans="1:7" x14ac:dyDescent="0.25">
      <c r="A12115" t="s">
        <v>3275</v>
      </c>
      <c r="B12115" t="s">
        <v>3276</v>
      </c>
      <c r="C12115" t="s">
        <v>3277</v>
      </c>
      <c r="D12115" s="1">
        <v>42842</v>
      </c>
      <c r="E12115" s="2">
        <v>50</v>
      </c>
      <c r="F12115" t="s">
        <v>3278</v>
      </c>
      <c r="G12115" t="s">
        <v>3155</v>
      </c>
    </row>
    <row r="12116" spans="1:7" x14ac:dyDescent="0.25">
      <c r="A12116" t="s">
        <v>4131</v>
      </c>
      <c r="B12116" t="s">
        <v>248</v>
      </c>
      <c r="C12116" t="s">
        <v>4132</v>
      </c>
      <c r="D12116" s="1">
        <v>42842</v>
      </c>
      <c r="E12116" s="2">
        <v>100</v>
      </c>
      <c r="F12116" t="s">
        <v>4133</v>
      </c>
      <c r="G12116" t="s">
        <v>2999</v>
      </c>
    </row>
    <row r="12117" spans="1:7" x14ac:dyDescent="0.25">
      <c r="A12117" t="s">
        <v>4134</v>
      </c>
      <c r="B12117" t="s">
        <v>584</v>
      </c>
      <c r="C12117" t="s">
        <v>4135</v>
      </c>
      <c r="D12117" s="1">
        <v>42845</v>
      </c>
      <c r="E12117" s="2">
        <v>50</v>
      </c>
      <c r="F12117" t="s">
        <v>4136</v>
      </c>
      <c r="G12117" t="s">
        <v>3870</v>
      </c>
    </row>
    <row r="12118" spans="1:7" x14ac:dyDescent="0.25">
      <c r="A12118" t="s">
        <v>2192</v>
      </c>
      <c r="B12118" t="s">
        <v>2193</v>
      </c>
      <c r="C12118" t="s">
        <v>2194</v>
      </c>
      <c r="D12118" s="1">
        <v>42845</v>
      </c>
      <c r="E12118" s="2">
        <v>200</v>
      </c>
      <c r="F12118" t="s">
        <v>2195</v>
      </c>
      <c r="G12118" t="s">
        <v>3870</v>
      </c>
    </row>
    <row r="12119" spans="1:7" x14ac:dyDescent="0.25">
      <c r="A12119" t="s">
        <v>2272</v>
      </c>
      <c r="B12119" t="s">
        <v>2273</v>
      </c>
      <c r="C12119" t="s">
        <v>2274</v>
      </c>
      <c r="D12119" s="1">
        <v>42845</v>
      </c>
      <c r="E12119" s="2">
        <v>250</v>
      </c>
      <c r="F12119" t="s">
        <v>2275</v>
      </c>
      <c r="G12119" t="s">
        <v>3870</v>
      </c>
    </row>
    <row r="12120" spans="1:7" x14ac:dyDescent="0.25">
      <c r="A12120" t="s">
        <v>2272</v>
      </c>
      <c r="B12120" t="s">
        <v>2273</v>
      </c>
      <c r="C12120" t="s">
        <v>2274</v>
      </c>
      <c r="D12120" s="1">
        <v>42845</v>
      </c>
      <c r="E12120" s="2">
        <v>250</v>
      </c>
      <c r="F12120" t="s">
        <v>2276</v>
      </c>
      <c r="G12120" t="s">
        <v>3870</v>
      </c>
    </row>
    <row r="12121" spans="1:7" x14ac:dyDescent="0.25">
      <c r="A12121" t="s">
        <v>146</v>
      </c>
      <c r="B12121" t="s">
        <v>147</v>
      </c>
      <c r="C12121" t="s">
        <v>148</v>
      </c>
      <c r="D12121" s="1">
        <v>42845</v>
      </c>
      <c r="E12121" s="2">
        <v>100</v>
      </c>
      <c r="F12121" t="s">
        <v>149</v>
      </c>
      <c r="G12121" t="s">
        <v>3870</v>
      </c>
    </row>
    <row r="12122" spans="1:7" x14ac:dyDescent="0.25">
      <c r="A12122" t="s">
        <v>146</v>
      </c>
      <c r="B12122" t="s">
        <v>147</v>
      </c>
      <c r="C12122" t="s">
        <v>148</v>
      </c>
      <c r="D12122" s="1">
        <v>42845</v>
      </c>
      <c r="E12122" s="2">
        <v>100</v>
      </c>
      <c r="F12122" t="s">
        <v>150</v>
      </c>
      <c r="G12122" t="s">
        <v>3870</v>
      </c>
    </row>
    <row r="12123" spans="1:7" x14ac:dyDescent="0.25">
      <c r="A12123" t="s">
        <v>3535</v>
      </c>
      <c r="B12123" t="s">
        <v>3536</v>
      </c>
      <c r="C12123" t="s">
        <v>681</v>
      </c>
      <c r="D12123" s="1">
        <v>42845</v>
      </c>
      <c r="E12123" s="2">
        <v>100</v>
      </c>
      <c r="F12123" t="s">
        <v>3537</v>
      </c>
      <c r="G12123" t="s">
        <v>3870</v>
      </c>
    </row>
    <row r="12124" spans="1:7" x14ac:dyDescent="0.25">
      <c r="A12124" t="s">
        <v>3535</v>
      </c>
      <c r="B12124" t="s">
        <v>3536</v>
      </c>
      <c r="C12124" t="s">
        <v>681</v>
      </c>
      <c r="D12124" s="1">
        <v>42845</v>
      </c>
      <c r="E12124" s="2">
        <v>100</v>
      </c>
      <c r="F12124" t="s">
        <v>3538</v>
      </c>
      <c r="G12124" t="s">
        <v>3870</v>
      </c>
    </row>
    <row r="12125" spans="1:7" x14ac:dyDescent="0.25">
      <c r="A12125" t="s">
        <v>3535</v>
      </c>
      <c r="B12125" t="s">
        <v>3536</v>
      </c>
      <c r="C12125" t="s">
        <v>681</v>
      </c>
      <c r="D12125" s="1">
        <v>42845</v>
      </c>
      <c r="E12125" s="2">
        <v>100</v>
      </c>
      <c r="F12125" t="s">
        <v>3539</v>
      </c>
      <c r="G12125" t="s">
        <v>3870</v>
      </c>
    </row>
    <row r="12126" spans="1:7" x14ac:dyDescent="0.25">
      <c r="A12126" t="s">
        <v>4137</v>
      </c>
      <c r="B12126" t="s">
        <v>4138</v>
      </c>
      <c r="C12126" t="s">
        <v>4139</v>
      </c>
      <c r="D12126" s="1">
        <v>42845</v>
      </c>
      <c r="E12126" s="2">
        <v>2460</v>
      </c>
      <c r="G12126" t="s">
        <v>3870</v>
      </c>
    </row>
    <row r="12127" spans="1:7" x14ac:dyDescent="0.25">
      <c r="A12127" t="s">
        <v>4140</v>
      </c>
      <c r="B12127" t="s">
        <v>4141</v>
      </c>
      <c r="C12127" t="s">
        <v>4142</v>
      </c>
      <c r="D12127" s="1">
        <v>42845</v>
      </c>
      <c r="E12127" s="2">
        <v>100</v>
      </c>
      <c r="F12127" t="s">
        <v>4143</v>
      </c>
      <c r="G12127" t="s">
        <v>3870</v>
      </c>
    </row>
    <row r="12128" spans="1:7" x14ac:dyDescent="0.25">
      <c r="A12128" t="s">
        <v>4144</v>
      </c>
      <c r="B12128" t="s">
        <v>1772</v>
      </c>
      <c r="C12128" t="s">
        <v>3173</v>
      </c>
      <c r="D12128" s="1">
        <v>42845</v>
      </c>
      <c r="E12128" s="2">
        <v>75</v>
      </c>
      <c r="F12128" t="s">
        <v>4145</v>
      </c>
      <c r="G12128" t="s">
        <v>3870</v>
      </c>
    </row>
    <row r="12129" spans="1:7" x14ac:dyDescent="0.25">
      <c r="A12129" t="s">
        <v>4144</v>
      </c>
      <c r="B12129" t="s">
        <v>1772</v>
      </c>
      <c r="C12129" t="s">
        <v>3173</v>
      </c>
      <c r="D12129" s="1">
        <v>42845</v>
      </c>
      <c r="E12129" s="2">
        <v>75</v>
      </c>
      <c r="F12129" t="s">
        <v>4146</v>
      </c>
      <c r="G12129" t="s">
        <v>3870</v>
      </c>
    </row>
    <row r="12130" spans="1:7" x14ac:dyDescent="0.25">
      <c r="A12130" t="s">
        <v>1541</v>
      </c>
      <c r="B12130" t="s">
        <v>1542</v>
      </c>
      <c r="C12130" t="s">
        <v>1543</v>
      </c>
      <c r="D12130" s="1">
        <v>42845</v>
      </c>
      <c r="E12130" s="2">
        <v>50</v>
      </c>
      <c r="F12130" t="s">
        <v>1544</v>
      </c>
      <c r="G12130" t="s">
        <v>3870</v>
      </c>
    </row>
    <row r="12131" spans="1:7" x14ac:dyDescent="0.25">
      <c r="A12131" t="s">
        <v>1541</v>
      </c>
      <c r="B12131" t="s">
        <v>1542</v>
      </c>
      <c r="C12131" t="s">
        <v>1543</v>
      </c>
      <c r="D12131" s="1">
        <v>42845</v>
      </c>
      <c r="E12131" s="2">
        <v>50</v>
      </c>
      <c r="F12131" t="s">
        <v>1545</v>
      </c>
      <c r="G12131" t="s">
        <v>3870</v>
      </c>
    </row>
    <row r="12132" spans="1:7" x14ac:dyDescent="0.25">
      <c r="A12132" t="s">
        <v>225</v>
      </c>
      <c r="B12132" t="s">
        <v>226</v>
      </c>
      <c r="C12132" t="s">
        <v>227</v>
      </c>
      <c r="D12132" s="1">
        <v>42845</v>
      </c>
      <c r="E12132" s="2">
        <v>100</v>
      </c>
      <c r="F12132" t="s">
        <v>228</v>
      </c>
      <c r="G12132" t="s">
        <v>3870</v>
      </c>
    </row>
    <row r="12133" spans="1:7" x14ac:dyDescent="0.25">
      <c r="A12133" t="s">
        <v>1784</v>
      </c>
      <c r="B12133" t="s">
        <v>15</v>
      </c>
      <c r="C12133" t="s">
        <v>1039</v>
      </c>
      <c r="D12133" s="1">
        <v>42845</v>
      </c>
      <c r="E12133" s="2">
        <v>100</v>
      </c>
      <c r="F12133" t="s">
        <v>1785</v>
      </c>
      <c r="G12133" t="s">
        <v>3870</v>
      </c>
    </row>
    <row r="12134" spans="1:7" x14ac:dyDescent="0.25">
      <c r="A12134" t="s">
        <v>824</v>
      </c>
      <c r="B12134" t="s">
        <v>825</v>
      </c>
      <c r="C12134" t="s">
        <v>826</v>
      </c>
      <c r="D12134" s="1">
        <v>42845</v>
      </c>
      <c r="E12134" s="2">
        <v>100</v>
      </c>
      <c r="F12134" t="s">
        <v>827</v>
      </c>
      <c r="G12134" t="s">
        <v>3870</v>
      </c>
    </row>
    <row r="12135" spans="1:7" x14ac:dyDescent="0.25">
      <c r="A12135" t="s">
        <v>3561</v>
      </c>
      <c r="B12135" t="s">
        <v>3562</v>
      </c>
      <c r="C12135" t="s">
        <v>3563</v>
      </c>
      <c r="D12135" s="1">
        <v>42845</v>
      </c>
      <c r="E12135" s="2">
        <v>50</v>
      </c>
      <c r="F12135" t="s">
        <v>3564</v>
      </c>
      <c r="G12135" t="s">
        <v>3870</v>
      </c>
    </row>
    <row r="12136" spans="1:7" x14ac:dyDescent="0.25">
      <c r="A12136" t="s">
        <v>1786</v>
      </c>
      <c r="B12136" t="s">
        <v>1787</v>
      </c>
      <c r="C12136" t="s">
        <v>1788</v>
      </c>
      <c r="D12136" s="1">
        <v>42845</v>
      </c>
      <c r="E12136" s="2">
        <v>100</v>
      </c>
      <c r="F12136" t="s">
        <v>1789</v>
      </c>
      <c r="G12136" t="s">
        <v>3870</v>
      </c>
    </row>
    <row r="12137" spans="1:7" x14ac:dyDescent="0.25">
      <c r="A12137" t="s">
        <v>493</v>
      </c>
      <c r="B12137" t="s">
        <v>494</v>
      </c>
      <c r="C12137" t="s">
        <v>495</v>
      </c>
      <c r="D12137" s="1">
        <v>42845</v>
      </c>
      <c r="E12137" s="2">
        <v>50</v>
      </c>
      <c r="F12137" t="s">
        <v>496</v>
      </c>
      <c r="G12137" t="s">
        <v>3870</v>
      </c>
    </row>
    <row r="12138" spans="1:7" x14ac:dyDescent="0.25">
      <c r="A12138" t="s">
        <v>493</v>
      </c>
      <c r="B12138" t="s">
        <v>494</v>
      </c>
      <c r="C12138" t="s">
        <v>495</v>
      </c>
      <c r="D12138" s="1">
        <v>42845</v>
      </c>
      <c r="E12138" s="2">
        <v>50</v>
      </c>
      <c r="F12138" t="s">
        <v>497</v>
      </c>
      <c r="G12138" t="s">
        <v>3870</v>
      </c>
    </row>
    <row r="12139" spans="1:7" x14ac:dyDescent="0.25">
      <c r="A12139" t="s">
        <v>4147</v>
      </c>
      <c r="B12139" t="s">
        <v>4148</v>
      </c>
      <c r="C12139" t="s">
        <v>4149</v>
      </c>
      <c r="D12139" s="1">
        <v>42845</v>
      </c>
      <c r="E12139" s="2">
        <v>50</v>
      </c>
      <c r="F12139" t="s">
        <v>4150</v>
      </c>
      <c r="G12139" t="s">
        <v>3870</v>
      </c>
    </row>
    <row r="12140" spans="1:7" x14ac:dyDescent="0.25">
      <c r="A12140" t="s">
        <v>4151</v>
      </c>
      <c r="B12140" t="s">
        <v>764</v>
      </c>
      <c r="C12140" t="s">
        <v>3655</v>
      </c>
      <c r="D12140" s="1">
        <v>42845</v>
      </c>
      <c r="E12140" s="2">
        <v>100</v>
      </c>
      <c r="F12140" t="s">
        <v>4152</v>
      </c>
      <c r="G12140" t="s">
        <v>3870</v>
      </c>
    </row>
    <row r="12141" spans="1:7" x14ac:dyDescent="0.25">
      <c r="A12141" t="s">
        <v>4151</v>
      </c>
      <c r="B12141" t="s">
        <v>764</v>
      </c>
      <c r="C12141" t="s">
        <v>3655</v>
      </c>
      <c r="D12141" s="1">
        <v>42845</v>
      </c>
      <c r="E12141" s="2">
        <v>100</v>
      </c>
      <c r="F12141" t="s">
        <v>4153</v>
      </c>
      <c r="G12141" t="s">
        <v>3870</v>
      </c>
    </row>
    <row r="12142" spans="1:7" x14ac:dyDescent="0.25">
      <c r="A12142" t="s">
        <v>4154</v>
      </c>
      <c r="B12142" t="s">
        <v>248</v>
      </c>
      <c r="C12142" t="s">
        <v>4155</v>
      </c>
      <c r="D12142" s="1">
        <v>42845</v>
      </c>
      <c r="E12142" s="2">
        <v>500</v>
      </c>
      <c r="F12142" t="s">
        <v>4156</v>
      </c>
      <c r="G12142" t="s">
        <v>3870</v>
      </c>
    </row>
    <row r="12143" spans="1:7" x14ac:dyDescent="0.25">
      <c r="A12143" t="s">
        <v>4154</v>
      </c>
      <c r="B12143" t="s">
        <v>248</v>
      </c>
      <c r="C12143" t="s">
        <v>4155</v>
      </c>
      <c r="D12143" s="1">
        <v>42845</v>
      </c>
      <c r="E12143" s="2">
        <v>500</v>
      </c>
      <c r="F12143" t="s">
        <v>4157</v>
      </c>
      <c r="G12143" t="s">
        <v>3870</v>
      </c>
    </row>
    <row r="12144" spans="1:7" x14ac:dyDescent="0.25">
      <c r="A12144" t="s">
        <v>4154</v>
      </c>
      <c r="B12144" t="s">
        <v>248</v>
      </c>
      <c r="C12144" t="s">
        <v>4155</v>
      </c>
      <c r="D12144" s="1">
        <v>42845</v>
      </c>
      <c r="E12144" s="2">
        <v>500</v>
      </c>
      <c r="F12144" t="s">
        <v>4158</v>
      </c>
      <c r="G12144" t="s">
        <v>3870</v>
      </c>
    </row>
    <row r="12145" spans="1:7" x14ac:dyDescent="0.25">
      <c r="A12145" t="s">
        <v>4154</v>
      </c>
      <c r="B12145" t="s">
        <v>248</v>
      </c>
      <c r="C12145" t="s">
        <v>4155</v>
      </c>
      <c r="D12145" s="1">
        <v>42845</v>
      </c>
      <c r="E12145" s="2">
        <v>500</v>
      </c>
      <c r="F12145" t="s">
        <v>4159</v>
      </c>
      <c r="G12145" t="s">
        <v>3870</v>
      </c>
    </row>
    <row r="12146" spans="1:7" x14ac:dyDescent="0.25">
      <c r="A12146" t="s">
        <v>3682</v>
      </c>
      <c r="B12146" t="s">
        <v>3683</v>
      </c>
      <c r="C12146" t="s">
        <v>3684</v>
      </c>
      <c r="D12146" s="1">
        <v>42845</v>
      </c>
      <c r="E12146" s="2">
        <v>120</v>
      </c>
      <c r="F12146" t="s">
        <v>3685</v>
      </c>
      <c r="G12146" t="s">
        <v>3870</v>
      </c>
    </row>
    <row r="12147" spans="1:7" x14ac:dyDescent="0.25">
      <c r="A12147" t="s">
        <v>2071</v>
      </c>
      <c r="B12147" t="s">
        <v>189</v>
      </c>
      <c r="C12147" t="s">
        <v>2072</v>
      </c>
      <c r="D12147" s="1">
        <v>42845</v>
      </c>
      <c r="E12147" s="2">
        <v>100</v>
      </c>
      <c r="F12147" t="s">
        <v>2073</v>
      </c>
      <c r="G12147" t="s">
        <v>3870</v>
      </c>
    </row>
    <row r="12148" spans="1:7" x14ac:dyDescent="0.25">
      <c r="A12148" t="s">
        <v>2071</v>
      </c>
      <c r="B12148" t="s">
        <v>189</v>
      </c>
      <c r="C12148" t="s">
        <v>2072</v>
      </c>
      <c r="D12148" s="1">
        <v>42845</v>
      </c>
      <c r="E12148" s="2">
        <v>100</v>
      </c>
      <c r="F12148" t="s">
        <v>2073</v>
      </c>
      <c r="G12148" t="s">
        <v>3870</v>
      </c>
    </row>
    <row r="12149" spans="1:7" x14ac:dyDescent="0.25">
      <c r="A12149" t="s">
        <v>538</v>
      </c>
      <c r="B12149" t="s">
        <v>539</v>
      </c>
      <c r="C12149" t="s">
        <v>540</v>
      </c>
      <c r="D12149" s="1">
        <v>42845</v>
      </c>
      <c r="E12149" s="2">
        <v>592</v>
      </c>
      <c r="F12149" t="s">
        <v>541</v>
      </c>
      <c r="G12149" t="s">
        <v>3870</v>
      </c>
    </row>
    <row r="12150" spans="1:7" x14ac:dyDescent="0.25">
      <c r="A12150" t="s">
        <v>3933</v>
      </c>
      <c r="B12150" t="s">
        <v>3934</v>
      </c>
      <c r="C12150" t="s">
        <v>3935</v>
      </c>
      <c r="D12150" s="1">
        <v>42845</v>
      </c>
      <c r="E12150" s="2">
        <v>100</v>
      </c>
      <c r="F12150" t="s">
        <v>3883</v>
      </c>
      <c r="G12150" t="s">
        <v>3870</v>
      </c>
    </row>
    <row r="12151" spans="1:7" x14ac:dyDescent="0.25">
      <c r="A12151" t="s">
        <v>3565</v>
      </c>
      <c r="B12151" t="s">
        <v>3566</v>
      </c>
      <c r="C12151" t="s">
        <v>3567</v>
      </c>
      <c r="D12151" s="1">
        <v>42845</v>
      </c>
      <c r="E12151" s="2">
        <v>100</v>
      </c>
      <c r="F12151" t="s">
        <v>3568</v>
      </c>
      <c r="G12151" t="s">
        <v>3870</v>
      </c>
    </row>
    <row r="12152" spans="1:7" x14ac:dyDescent="0.25">
      <c r="A12152" t="s">
        <v>1776</v>
      </c>
      <c r="B12152" t="s">
        <v>1330</v>
      </c>
      <c r="C12152" t="s">
        <v>1777</v>
      </c>
      <c r="D12152" s="1">
        <v>42845</v>
      </c>
      <c r="E12152" s="2">
        <v>50</v>
      </c>
      <c r="F12152" t="s">
        <v>1778</v>
      </c>
      <c r="G12152" t="s">
        <v>3870</v>
      </c>
    </row>
    <row r="12153" spans="1:7" x14ac:dyDescent="0.25">
      <c r="A12153" t="s">
        <v>4160</v>
      </c>
      <c r="B12153" t="s">
        <v>4161</v>
      </c>
      <c r="C12153" t="s">
        <v>4162</v>
      </c>
      <c r="D12153" s="1">
        <v>42845</v>
      </c>
      <c r="E12153" s="2">
        <v>200</v>
      </c>
      <c r="F12153" t="s">
        <v>4163</v>
      </c>
      <c r="G12153" t="s">
        <v>3870</v>
      </c>
    </row>
    <row r="12154" spans="1:7" x14ac:dyDescent="0.25">
      <c r="A12154" t="s">
        <v>2463</v>
      </c>
      <c r="B12154" t="s">
        <v>2464</v>
      </c>
      <c r="C12154" t="s">
        <v>2465</v>
      </c>
      <c r="D12154" s="1">
        <v>42845</v>
      </c>
      <c r="E12154" s="2">
        <v>100</v>
      </c>
      <c r="F12154" t="s">
        <v>2466</v>
      </c>
      <c r="G12154" t="s">
        <v>3870</v>
      </c>
    </row>
    <row r="12155" spans="1:7" x14ac:dyDescent="0.25">
      <c r="A12155" t="s">
        <v>2463</v>
      </c>
      <c r="B12155" t="s">
        <v>2464</v>
      </c>
      <c r="C12155" t="s">
        <v>2465</v>
      </c>
      <c r="D12155" s="1">
        <v>42845</v>
      </c>
      <c r="E12155" s="2">
        <v>100</v>
      </c>
      <c r="F12155" t="s">
        <v>2467</v>
      </c>
      <c r="G12155" t="s">
        <v>3870</v>
      </c>
    </row>
    <row r="12156" spans="1:7" x14ac:dyDescent="0.25">
      <c r="A12156" t="s">
        <v>337</v>
      </c>
      <c r="B12156" t="s">
        <v>338</v>
      </c>
      <c r="C12156" t="s">
        <v>339</v>
      </c>
      <c r="D12156" s="1">
        <v>42845</v>
      </c>
      <c r="E12156" s="2">
        <v>100</v>
      </c>
      <c r="F12156" t="s">
        <v>340</v>
      </c>
      <c r="G12156" t="s">
        <v>3870</v>
      </c>
    </row>
    <row r="12157" spans="1:7" x14ac:dyDescent="0.25">
      <c r="A12157" t="s">
        <v>328</v>
      </c>
      <c r="B12157" t="s">
        <v>329</v>
      </c>
      <c r="C12157" t="s">
        <v>330</v>
      </c>
      <c r="D12157" s="1">
        <v>42845</v>
      </c>
      <c r="E12157" s="2">
        <v>100</v>
      </c>
      <c r="F12157" t="s">
        <v>331</v>
      </c>
      <c r="G12157" t="s">
        <v>3870</v>
      </c>
    </row>
    <row r="12158" spans="1:7" x14ac:dyDescent="0.25">
      <c r="A12158" t="s">
        <v>328</v>
      </c>
      <c r="B12158" t="s">
        <v>329</v>
      </c>
      <c r="C12158" t="s">
        <v>330</v>
      </c>
      <c r="D12158" s="1">
        <v>42845</v>
      </c>
      <c r="E12158" s="2">
        <v>100</v>
      </c>
      <c r="F12158" t="s">
        <v>332</v>
      </c>
      <c r="G12158" t="s">
        <v>3870</v>
      </c>
    </row>
    <row r="12159" spans="1:7" x14ac:dyDescent="0.25">
      <c r="A12159" t="s">
        <v>2254</v>
      </c>
      <c r="B12159" t="s">
        <v>2255</v>
      </c>
      <c r="C12159" t="s">
        <v>894</v>
      </c>
      <c r="D12159" s="1">
        <v>42845</v>
      </c>
      <c r="E12159" s="2">
        <v>50</v>
      </c>
      <c r="F12159" t="s">
        <v>2256</v>
      </c>
      <c r="G12159" t="s">
        <v>3870</v>
      </c>
    </row>
    <row r="12160" spans="1:7" x14ac:dyDescent="0.25">
      <c r="A12160" t="s">
        <v>4164</v>
      </c>
      <c r="B12160" t="s">
        <v>4165</v>
      </c>
      <c r="C12160" t="s">
        <v>4166</v>
      </c>
      <c r="D12160" s="1">
        <v>42845</v>
      </c>
      <c r="E12160" s="2">
        <v>100</v>
      </c>
      <c r="F12160" t="s">
        <v>4167</v>
      </c>
      <c r="G12160" t="s">
        <v>3870</v>
      </c>
    </row>
    <row r="12161" spans="1:7" x14ac:dyDescent="0.25">
      <c r="A12161" t="s">
        <v>4164</v>
      </c>
      <c r="B12161" t="s">
        <v>4165</v>
      </c>
      <c r="C12161" t="s">
        <v>4166</v>
      </c>
      <c r="D12161" s="1">
        <v>42845</v>
      </c>
      <c r="E12161" s="2">
        <v>100</v>
      </c>
      <c r="F12161" t="s">
        <v>4168</v>
      </c>
      <c r="G12161" t="s">
        <v>3870</v>
      </c>
    </row>
    <row r="12162" spans="1:7" x14ac:dyDescent="0.25">
      <c r="A12162" t="s">
        <v>4169</v>
      </c>
      <c r="B12162" t="s">
        <v>4170</v>
      </c>
      <c r="C12162" t="s">
        <v>4171</v>
      </c>
      <c r="D12162" s="1">
        <v>42845</v>
      </c>
      <c r="E12162" s="2">
        <v>55</v>
      </c>
      <c r="F12162" t="s">
        <v>4172</v>
      </c>
      <c r="G12162" t="s">
        <v>3870</v>
      </c>
    </row>
    <row r="12163" spans="1:7" x14ac:dyDescent="0.25">
      <c r="A12163" t="s">
        <v>4169</v>
      </c>
      <c r="B12163" t="s">
        <v>4170</v>
      </c>
      <c r="C12163" t="s">
        <v>4171</v>
      </c>
      <c r="D12163" s="1">
        <v>42845</v>
      </c>
      <c r="E12163" s="2">
        <v>55</v>
      </c>
      <c r="F12163" t="s">
        <v>4173</v>
      </c>
      <c r="G12163" t="s">
        <v>3870</v>
      </c>
    </row>
    <row r="12164" spans="1:7" x14ac:dyDescent="0.25">
      <c r="A12164" t="s">
        <v>4169</v>
      </c>
      <c r="B12164" t="s">
        <v>4170</v>
      </c>
      <c r="C12164" t="s">
        <v>4171</v>
      </c>
      <c r="D12164" s="1">
        <v>42845</v>
      </c>
      <c r="E12164" s="2">
        <v>55</v>
      </c>
      <c r="F12164" t="s">
        <v>4174</v>
      </c>
      <c r="G12164" t="s">
        <v>3870</v>
      </c>
    </row>
    <row r="12165" spans="1:7" x14ac:dyDescent="0.25">
      <c r="A12165" t="s">
        <v>4175</v>
      </c>
      <c r="B12165" t="s">
        <v>4176</v>
      </c>
      <c r="C12165" t="s">
        <v>4177</v>
      </c>
      <c r="D12165" s="1">
        <v>42845</v>
      </c>
      <c r="E12165" s="2">
        <v>50</v>
      </c>
      <c r="F12165" t="s">
        <v>4178</v>
      </c>
      <c r="G12165" t="s">
        <v>3870</v>
      </c>
    </row>
    <row r="12166" spans="1:7" x14ac:dyDescent="0.25">
      <c r="A12166" t="s">
        <v>4175</v>
      </c>
      <c r="B12166" t="s">
        <v>4176</v>
      </c>
      <c r="C12166" t="s">
        <v>4177</v>
      </c>
      <c r="D12166" s="1">
        <v>42845</v>
      </c>
      <c r="E12166" s="2">
        <v>50</v>
      </c>
      <c r="F12166" t="s">
        <v>4179</v>
      </c>
      <c r="G12166" t="s">
        <v>3870</v>
      </c>
    </row>
    <row r="12167" spans="1:7" x14ac:dyDescent="0.25">
      <c r="A12167" t="s">
        <v>4180</v>
      </c>
      <c r="B12167" t="s">
        <v>4181</v>
      </c>
      <c r="C12167" t="s">
        <v>4182</v>
      </c>
      <c r="D12167" s="1">
        <v>42845</v>
      </c>
      <c r="E12167" s="2">
        <v>50</v>
      </c>
      <c r="F12167" t="s">
        <v>4183</v>
      </c>
      <c r="G12167" t="s">
        <v>3870</v>
      </c>
    </row>
    <row r="12168" spans="1:7" x14ac:dyDescent="0.25">
      <c r="A12168" t="s">
        <v>4184</v>
      </c>
      <c r="B12168" t="s">
        <v>2028</v>
      </c>
      <c r="C12168" t="s">
        <v>1309</v>
      </c>
      <c r="D12168" s="1">
        <v>42845</v>
      </c>
      <c r="E12168" s="2">
        <v>100</v>
      </c>
      <c r="F12168" t="s">
        <v>4185</v>
      </c>
      <c r="G12168" t="s">
        <v>3870</v>
      </c>
    </row>
    <row r="12169" spans="1:7" x14ac:dyDescent="0.25">
      <c r="A12169" t="s">
        <v>4184</v>
      </c>
      <c r="B12169" t="s">
        <v>2028</v>
      </c>
      <c r="C12169" t="s">
        <v>1309</v>
      </c>
      <c r="D12169" s="1">
        <v>42845</v>
      </c>
      <c r="E12169" s="2">
        <v>100</v>
      </c>
      <c r="F12169" t="s">
        <v>4186</v>
      </c>
      <c r="G12169" t="s">
        <v>3870</v>
      </c>
    </row>
    <row r="12170" spans="1:7" x14ac:dyDescent="0.25">
      <c r="A12170" t="s">
        <v>482</v>
      </c>
      <c r="B12170" t="s">
        <v>483</v>
      </c>
      <c r="C12170" t="s">
        <v>484</v>
      </c>
      <c r="D12170" s="1">
        <v>42845</v>
      </c>
      <c r="E12170" s="2">
        <v>100</v>
      </c>
      <c r="F12170" t="s">
        <v>485</v>
      </c>
      <c r="G12170" t="s">
        <v>3870</v>
      </c>
    </row>
    <row r="12171" spans="1:7" x14ac:dyDescent="0.25">
      <c r="A12171" t="s">
        <v>3472</v>
      </c>
      <c r="B12171" t="s">
        <v>3473</v>
      </c>
      <c r="C12171" t="s">
        <v>3474</v>
      </c>
      <c r="D12171" s="1">
        <v>42850</v>
      </c>
      <c r="E12171" s="2">
        <v>500</v>
      </c>
      <c r="F12171" t="s">
        <v>3475</v>
      </c>
      <c r="G12171" t="s">
        <v>34</v>
      </c>
    </row>
    <row r="12172" spans="1:7" x14ac:dyDescent="0.25">
      <c r="A12172" t="s">
        <v>3472</v>
      </c>
      <c r="B12172" t="s">
        <v>3473</v>
      </c>
      <c r="C12172" t="s">
        <v>3474</v>
      </c>
      <c r="D12172" s="1">
        <v>42850</v>
      </c>
      <c r="E12172" s="2">
        <v>500</v>
      </c>
      <c r="F12172" t="s">
        <v>3475</v>
      </c>
      <c r="G12172" t="s">
        <v>34</v>
      </c>
    </row>
    <row r="12173" spans="1:7" x14ac:dyDescent="0.25">
      <c r="A12173" t="s">
        <v>337</v>
      </c>
      <c r="B12173" t="s">
        <v>338</v>
      </c>
      <c r="C12173" t="s">
        <v>339</v>
      </c>
      <c r="D12173" s="1">
        <v>42850</v>
      </c>
      <c r="E12173" s="2">
        <v>400</v>
      </c>
      <c r="F12173" t="s">
        <v>340</v>
      </c>
      <c r="G12173" t="s">
        <v>282</v>
      </c>
    </row>
    <row r="12174" spans="1:7" x14ac:dyDescent="0.25">
      <c r="A12174" t="s">
        <v>2972</v>
      </c>
      <c r="B12174" t="s">
        <v>2973</v>
      </c>
      <c r="C12174" t="s">
        <v>2974</v>
      </c>
      <c r="D12174" s="1">
        <v>42850</v>
      </c>
      <c r="E12174" s="2">
        <v>100</v>
      </c>
      <c r="F12174" t="s">
        <v>2975</v>
      </c>
      <c r="G12174" t="s">
        <v>3870</v>
      </c>
    </row>
    <row r="12175" spans="1:7" x14ac:dyDescent="0.25">
      <c r="A12175" t="s">
        <v>3647</v>
      </c>
      <c r="B12175" t="s">
        <v>584</v>
      </c>
      <c r="C12175" t="s">
        <v>3648</v>
      </c>
      <c r="D12175" s="1">
        <v>42850</v>
      </c>
      <c r="E12175" s="2">
        <v>5000</v>
      </c>
      <c r="G12175" t="s">
        <v>4187</v>
      </c>
    </row>
    <row r="12176" spans="1:7" x14ac:dyDescent="0.25">
      <c r="A12176" t="s">
        <v>2397</v>
      </c>
      <c r="B12176" t="s">
        <v>2398</v>
      </c>
      <c r="C12176" t="s">
        <v>2399</v>
      </c>
      <c r="D12176" s="1">
        <v>42850</v>
      </c>
      <c r="E12176" s="2">
        <v>1000</v>
      </c>
      <c r="F12176" t="s">
        <v>2400</v>
      </c>
      <c r="G12176" t="s">
        <v>34</v>
      </c>
    </row>
    <row r="12177" spans="1:7" x14ac:dyDescent="0.25">
      <c r="A12177" t="s">
        <v>4188</v>
      </c>
      <c r="B12177" t="s">
        <v>1106</v>
      </c>
      <c r="C12177" t="s">
        <v>4189</v>
      </c>
      <c r="D12177" s="1">
        <v>42850</v>
      </c>
      <c r="E12177" s="2">
        <v>25</v>
      </c>
      <c r="G12177" t="s">
        <v>4092</v>
      </c>
    </row>
    <row r="12178" spans="1:7" x14ac:dyDescent="0.25">
      <c r="A12178" t="s">
        <v>2189</v>
      </c>
      <c r="B12178" t="s">
        <v>2190</v>
      </c>
      <c r="D12178" s="1">
        <v>42850</v>
      </c>
      <c r="E12178" s="2">
        <v>1000</v>
      </c>
      <c r="F12178" t="s">
        <v>2191</v>
      </c>
      <c r="G12178" t="s">
        <v>34</v>
      </c>
    </row>
    <row r="12179" spans="1:7" x14ac:dyDescent="0.25">
      <c r="A12179" t="s">
        <v>1145</v>
      </c>
      <c r="B12179" t="s">
        <v>1146</v>
      </c>
      <c r="D12179" s="1">
        <v>42850</v>
      </c>
      <c r="E12179" s="2">
        <v>5000</v>
      </c>
      <c r="G12179" t="s">
        <v>3628</v>
      </c>
    </row>
    <row r="12180" spans="1:7" x14ac:dyDescent="0.25">
      <c r="A12180" t="s">
        <v>1820</v>
      </c>
      <c r="B12180" t="s">
        <v>1821</v>
      </c>
      <c r="D12180" s="1">
        <v>42850</v>
      </c>
      <c r="E12180" s="2">
        <v>3000</v>
      </c>
      <c r="G12180" t="s">
        <v>1822</v>
      </c>
    </row>
    <row r="12181" spans="1:7" x14ac:dyDescent="0.25">
      <c r="A12181" t="s">
        <v>4190</v>
      </c>
      <c r="B12181" t="s">
        <v>4191</v>
      </c>
      <c r="D12181" s="1">
        <v>42850</v>
      </c>
      <c r="E12181" s="2">
        <v>100</v>
      </c>
      <c r="G12181" t="s">
        <v>4092</v>
      </c>
    </row>
    <row r="12182" spans="1:7" x14ac:dyDescent="0.25">
      <c r="A12182" t="s">
        <v>3605</v>
      </c>
      <c r="B12182" t="s">
        <v>3606</v>
      </c>
      <c r="D12182" s="1">
        <v>42850</v>
      </c>
      <c r="E12182" s="2">
        <v>250</v>
      </c>
      <c r="F12182" t="s">
        <v>3607</v>
      </c>
      <c r="G12182" t="s">
        <v>2456</v>
      </c>
    </row>
    <row r="12183" spans="1:7" x14ac:dyDescent="0.25">
      <c r="A12183" t="s">
        <v>4192</v>
      </c>
      <c r="B12183" t="s">
        <v>4193</v>
      </c>
      <c r="C12183" t="s">
        <v>4194</v>
      </c>
      <c r="D12183" s="1">
        <v>42850</v>
      </c>
      <c r="E12183" s="2">
        <v>250</v>
      </c>
      <c r="G12183" t="s">
        <v>34</v>
      </c>
    </row>
    <row r="12184" spans="1:7" x14ac:dyDescent="0.25">
      <c r="A12184" t="s">
        <v>306</v>
      </c>
      <c r="B12184" t="s">
        <v>307</v>
      </c>
      <c r="C12184" t="s">
        <v>308</v>
      </c>
      <c r="D12184" s="1">
        <v>42850</v>
      </c>
      <c r="E12184" s="2">
        <v>80</v>
      </c>
      <c r="F12184" t="s">
        <v>309</v>
      </c>
      <c r="G12184" t="s">
        <v>310</v>
      </c>
    </row>
    <row r="12185" spans="1:7" x14ac:dyDescent="0.25">
      <c r="A12185" t="s">
        <v>306</v>
      </c>
      <c r="B12185" t="s">
        <v>307</v>
      </c>
      <c r="C12185" t="s">
        <v>308</v>
      </c>
      <c r="D12185" s="1">
        <v>42850</v>
      </c>
      <c r="E12185" s="2">
        <v>80</v>
      </c>
      <c r="F12185" t="s">
        <v>311</v>
      </c>
      <c r="G12185" t="s">
        <v>310</v>
      </c>
    </row>
    <row r="12186" spans="1:7" x14ac:dyDescent="0.25">
      <c r="A12186" t="s">
        <v>1704</v>
      </c>
      <c r="B12186" t="s">
        <v>1705</v>
      </c>
      <c r="C12186" t="s">
        <v>1706</v>
      </c>
      <c r="D12186" s="1">
        <v>42850</v>
      </c>
      <c r="E12186" s="2">
        <v>83.33</v>
      </c>
      <c r="G12186" t="s">
        <v>34</v>
      </c>
    </row>
    <row r="12187" spans="1:7" x14ac:dyDescent="0.25">
      <c r="A12187" t="s">
        <v>601</v>
      </c>
      <c r="B12187" t="s">
        <v>602</v>
      </c>
      <c r="C12187" t="s">
        <v>603</v>
      </c>
      <c r="D12187" s="1">
        <v>42850</v>
      </c>
      <c r="E12187" s="2">
        <v>250</v>
      </c>
      <c r="F12187" t="s">
        <v>604</v>
      </c>
      <c r="G12187" t="s">
        <v>4096</v>
      </c>
    </row>
    <row r="12188" spans="1:7" x14ac:dyDescent="0.25">
      <c r="A12188" t="s">
        <v>601</v>
      </c>
      <c r="B12188" t="s">
        <v>602</v>
      </c>
      <c r="C12188" t="s">
        <v>603</v>
      </c>
      <c r="D12188" s="1">
        <v>42850</v>
      </c>
      <c r="E12188" s="2">
        <v>250</v>
      </c>
      <c r="F12188" t="s">
        <v>604</v>
      </c>
      <c r="G12188" t="s">
        <v>4096</v>
      </c>
    </row>
    <row r="12189" spans="1:7" x14ac:dyDescent="0.25">
      <c r="A12189" t="s">
        <v>601</v>
      </c>
      <c r="B12189" t="s">
        <v>602</v>
      </c>
      <c r="C12189" t="s">
        <v>603</v>
      </c>
      <c r="D12189" s="1">
        <v>42850</v>
      </c>
      <c r="E12189" s="2">
        <v>250</v>
      </c>
      <c r="F12189" t="s">
        <v>605</v>
      </c>
      <c r="G12189" t="s">
        <v>4096</v>
      </c>
    </row>
    <row r="12190" spans="1:7" x14ac:dyDescent="0.25">
      <c r="A12190" t="s">
        <v>4195</v>
      </c>
      <c r="B12190" t="s">
        <v>584</v>
      </c>
      <c r="C12190" t="s">
        <v>4196</v>
      </c>
      <c r="D12190" s="1">
        <v>42850</v>
      </c>
      <c r="E12190" s="2">
        <v>125</v>
      </c>
      <c r="G12190" t="s">
        <v>67</v>
      </c>
    </row>
    <row r="12191" spans="1:7" x14ac:dyDescent="0.25">
      <c r="A12191" t="s">
        <v>1743</v>
      </c>
      <c r="B12191" t="s">
        <v>1744</v>
      </c>
      <c r="C12191" t="s">
        <v>1745</v>
      </c>
      <c r="D12191" s="1">
        <v>42850</v>
      </c>
      <c r="E12191" s="2">
        <v>100</v>
      </c>
      <c r="F12191" t="s">
        <v>1746</v>
      </c>
      <c r="G12191" t="s">
        <v>34</v>
      </c>
    </row>
    <row r="12192" spans="1:7" x14ac:dyDescent="0.25">
      <c r="A12192" t="s">
        <v>4197</v>
      </c>
      <c r="B12192" t="s">
        <v>4198</v>
      </c>
      <c r="C12192" t="s">
        <v>4199</v>
      </c>
      <c r="D12192" s="1">
        <v>42850</v>
      </c>
      <c r="E12192" s="2">
        <v>1000</v>
      </c>
      <c r="F12192" t="s">
        <v>4200</v>
      </c>
      <c r="G12192" t="s">
        <v>34</v>
      </c>
    </row>
    <row r="12193" spans="1:7" x14ac:dyDescent="0.25">
      <c r="A12193" t="s">
        <v>4201</v>
      </c>
      <c r="B12193" t="s">
        <v>3901</v>
      </c>
      <c r="C12193" t="s">
        <v>4202</v>
      </c>
      <c r="D12193" s="1">
        <v>42850</v>
      </c>
      <c r="E12193" s="2">
        <v>250</v>
      </c>
      <c r="F12193" t="s">
        <v>4203</v>
      </c>
      <c r="G12193" t="s">
        <v>4096</v>
      </c>
    </row>
    <row r="12194" spans="1:7" x14ac:dyDescent="0.25">
      <c r="A12194" t="s">
        <v>4201</v>
      </c>
      <c r="B12194" t="s">
        <v>3901</v>
      </c>
      <c r="C12194" t="s">
        <v>4202</v>
      </c>
      <c r="D12194" s="1">
        <v>42850</v>
      </c>
      <c r="E12194" s="2">
        <v>250</v>
      </c>
      <c r="F12194" t="s">
        <v>4204</v>
      </c>
      <c r="G12194" t="s">
        <v>4096</v>
      </c>
    </row>
    <row r="12195" spans="1:7" x14ac:dyDescent="0.25">
      <c r="A12195" t="s">
        <v>4137</v>
      </c>
      <c r="B12195" t="s">
        <v>4138</v>
      </c>
      <c r="C12195" t="s">
        <v>4139</v>
      </c>
      <c r="D12195" s="1">
        <v>42850</v>
      </c>
      <c r="E12195" s="2">
        <v>99</v>
      </c>
      <c r="G12195" t="s">
        <v>310</v>
      </c>
    </row>
    <row r="12196" spans="1:7" x14ac:dyDescent="0.25">
      <c r="A12196" t="s">
        <v>2634</v>
      </c>
      <c r="B12196" t="s">
        <v>2635</v>
      </c>
      <c r="C12196" t="s">
        <v>2636</v>
      </c>
      <c r="D12196" s="1">
        <v>42850</v>
      </c>
      <c r="E12196" s="2">
        <v>184</v>
      </c>
      <c r="F12196" t="s">
        <v>2637</v>
      </c>
      <c r="G12196" t="s">
        <v>3761</v>
      </c>
    </row>
    <row r="12197" spans="1:7" x14ac:dyDescent="0.25">
      <c r="A12197" t="s">
        <v>2634</v>
      </c>
      <c r="B12197" t="s">
        <v>2635</v>
      </c>
      <c r="C12197" t="s">
        <v>2636</v>
      </c>
      <c r="D12197" s="1">
        <v>42850</v>
      </c>
      <c r="E12197" s="2">
        <v>184</v>
      </c>
      <c r="F12197" t="s">
        <v>2639</v>
      </c>
      <c r="G12197" t="s">
        <v>3761</v>
      </c>
    </row>
    <row r="12198" spans="1:7" x14ac:dyDescent="0.25">
      <c r="A12198" t="s">
        <v>2634</v>
      </c>
      <c r="B12198" t="s">
        <v>2635</v>
      </c>
      <c r="C12198" t="s">
        <v>2636</v>
      </c>
      <c r="D12198" s="1">
        <v>42850</v>
      </c>
      <c r="E12198" s="2">
        <v>184</v>
      </c>
      <c r="F12198" t="s">
        <v>2639</v>
      </c>
      <c r="G12198" t="s">
        <v>3761</v>
      </c>
    </row>
    <row r="12199" spans="1:7" x14ac:dyDescent="0.25">
      <c r="A12199" t="s">
        <v>4205</v>
      </c>
      <c r="B12199" t="s">
        <v>4206</v>
      </c>
      <c r="C12199" t="s">
        <v>4207</v>
      </c>
      <c r="D12199" s="1">
        <v>42850</v>
      </c>
      <c r="E12199" s="2">
        <v>250</v>
      </c>
      <c r="F12199" t="s">
        <v>4208</v>
      </c>
      <c r="G12199" t="s">
        <v>34</v>
      </c>
    </row>
    <row r="12200" spans="1:7" x14ac:dyDescent="0.25">
      <c r="A12200" t="s">
        <v>4209</v>
      </c>
      <c r="B12200" t="s">
        <v>4210</v>
      </c>
      <c r="C12200" t="s">
        <v>4211</v>
      </c>
      <c r="D12200" s="1">
        <v>42850</v>
      </c>
      <c r="E12200" s="2">
        <v>50</v>
      </c>
      <c r="F12200" t="s">
        <v>4212</v>
      </c>
      <c r="G12200" t="s">
        <v>4092</v>
      </c>
    </row>
    <row r="12201" spans="1:7" x14ac:dyDescent="0.25">
      <c r="A12201" t="s">
        <v>4209</v>
      </c>
      <c r="B12201" t="s">
        <v>4210</v>
      </c>
      <c r="C12201" t="s">
        <v>4211</v>
      </c>
      <c r="D12201" s="1">
        <v>42850</v>
      </c>
      <c r="E12201" s="2">
        <v>50</v>
      </c>
      <c r="F12201" t="s">
        <v>4213</v>
      </c>
      <c r="G12201" t="s">
        <v>4092</v>
      </c>
    </row>
    <row r="12202" spans="1:7" x14ac:dyDescent="0.25">
      <c r="A12202" t="s">
        <v>4209</v>
      </c>
      <c r="B12202" t="s">
        <v>4210</v>
      </c>
      <c r="C12202" t="s">
        <v>4211</v>
      </c>
      <c r="D12202" s="1">
        <v>42850</v>
      </c>
      <c r="E12202" s="2">
        <v>50</v>
      </c>
      <c r="F12202" t="s">
        <v>4214</v>
      </c>
      <c r="G12202" t="s">
        <v>4092</v>
      </c>
    </row>
    <row r="12203" spans="1:7" x14ac:dyDescent="0.25">
      <c r="A12203" t="s">
        <v>4215</v>
      </c>
      <c r="B12203" t="s">
        <v>354</v>
      </c>
      <c r="C12203" t="s">
        <v>2744</v>
      </c>
      <c r="D12203" s="1">
        <v>42850</v>
      </c>
      <c r="E12203" s="2">
        <v>125</v>
      </c>
      <c r="G12203" t="s">
        <v>67</v>
      </c>
    </row>
    <row r="12204" spans="1:7" x14ac:dyDescent="0.25">
      <c r="A12204" t="s">
        <v>1095</v>
      </c>
      <c r="B12204" t="s">
        <v>1096</v>
      </c>
      <c r="C12204" t="s">
        <v>1097</v>
      </c>
      <c r="D12204" s="1">
        <v>42852</v>
      </c>
      <c r="E12204" s="2">
        <v>25</v>
      </c>
      <c r="F12204" t="s">
        <v>1098</v>
      </c>
      <c r="G12204" t="s">
        <v>1246</v>
      </c>
    </row>
    <row r="12205" spans="1:7" x14ac:dyDescent="0.25">
      <c r="A12205" t="s">
        <v>1095</v>
      </c>
      <c r="B12205" t="s">
        <v>1096</v>
      </c>
      <c r="C12205" t="s">
        <v>1097</v>
      </c>
      <c r="D12205" s="1">
        <v>42852</v>
      </c>
      <c r="E12205" s="2">
        <v>25</v>
      </c>
      <c r="F12205" t="s">
        <v>1099</v>
      </c>
      <c r="G12205" t="s">
        <v>1246</v>
      </c>
    </row>
    <row r="12206" spans="1:7" x14ac:dyDescent="0.25">
      <c r="A12206" t="s">
        <v>1095</v>
      </c>
      <c r="B12206" t="s">
        <v>1096</v>
      </c>
      <c r="C12206" t="s">
        <v>1097</v>
      </c>
      <c r="D12206" s="1">
        <v>42852</v>
      </c>
      <c r="E12206" s="2">
        <v>25</v>
      </c>
      <c r="F12206" t="s">
        <v>1099</v>
      </c>
      <c r="G12206" t="s">
        <v>1246</v>
      </c>
    </row>
    <row r="12207" spans="1:7" x14ac:dyDescent="0.25">
      <c r="A12207" t="s">
        <v>1095</v>
      </c>
      <c r="B12207" t="s">
        <v>1096</v>
      </c>
      <c r="C12207" t="s">
        <v>1097</v>
      </c>
      <c r="D12207" s="1">
        <v>42852</v>
      </c>
      <c r="E12207" s="2">
        <v>25</v>
      </c>
      <c r="F12207" t="s">
        <v>1099</v>
      </c>
      <c r="G12207" t="s">
        <v>1246</v>
      </c>
    </row>
    <row r="12208" spans="1:7" x14ac:dyDescent="0.25">
      <c r="A12208" t="s">
        <v>2711</v>
      </c>
      <c r="B12208" t="s">
        <v>2286</v>
      </c>
      <c r="C12208" t="s">
        <v>2712</v>
      </c>
      <c r="D12208" s="1">
        <v>42852</v>
      </c>
      <c r="E12208" s="2">
        <v>20</v>
      </c>
      <c r="F12208" t="s">
        <v>2713</v>
      </c>
      <c r="G12208" t="s">
        <v>2663</v>
      </c>
    </row>
    <row r="12209" spans="1:7" x14ac:dyDescent="0.25">
      <c r="A12209" t="s">
        <v>553</v>
      </c>
      <c r="B12209" t="s">
        <v>554</v>
      </c>
      <c r="C12209" t="s">
        <v>555</v>
      </c>
      <c r="D12209" s="1">
        <v>42852</v>
      </c>
      <c r="E12209" s="2">
        <v>50</v>
      </c>
      <c r="F12209" t="s">
        <v>556</v>
      </c>
      <c r="G12209" t="s">
        <v>2663</v>
      </c>
    </row>
    <row r="12210" spans="1:7" x14ac:dyDescent="0.25">
      <c r="A12210" t="s">
        <v>553</v>
      </c>
      <c r="B12210" t="s">
        <v>554</v>
      </c>
      <c r="C12210" t="s">
        <v>555</v>
      </c>
      <c r="D12210" s="1">
        <v>42852</v>
      </c>
      <c r="E12210" s="2">
        <v>50</v>
      </c>
      <c r="F12210" t="s">
        <v>557</v>
      </c>
      <c r="G12210" t="s">
        <v>2663</v>
      </c>
    </row>
    <row r="12211" spans="1:7" x14ac:dyDescent="0.25">
      <c r="A12211" t="s">
        <v>2272</v>
      </c>
      <c r="B12211" t="s">
        <v>2273</v>
      </c>
      <c r="C12211" t="s">
        <v>2274</v>
      </c>
      <c r="D12211" s="1">
        <v>42852</v>
      </c>
      <c r="E12211" s="2">
        <v>125</v>
      </c>
      <c r="F12211" t="s">
        <v>2275</v>
      </c>
      <c r="G12211" t="s">
        <v>2538</v>
      </c>
    </row>
    <row r="12212" spans="1:7" x14ac:dyDescent="0.25">
      <c r="A12212" t="s">
        <v>2272</v>
      </c>
      <c r="B12212" t="s">
        <v>2273</v>
      </c>
      <c r="C12212" t="s">
        <v>2274</v>
      </c>
      <c r="D12212" s="1">
        <v>42852</v>
      </c>
      <c r="E12212" s="2">
        <v>125</v>
      </c>
      <c r="F12212" t="s">
        <v>2276</v>
      </c>
      <c r="G12212" t="s">
        <v>2538</v>
      </c>
    </row>
    <row r="12213" spans="1:7" x14ac:dyDescent="0.25">
      <c r="A12213" t="s">
        <v>151</v>
      </c>
      <c r="B12213" t="s">
        <v>152</v>
      </c>
      <c r="C12213" t="s">
        <v>153</v>
      </c>
      <c r="D12213" s="1">
        <v>42852</v>
      </c>
      <c r="E12213" s="2">
        <v>40</v>
      </c>
      <c r="F12213" t="s">
        <v>154</v>
      </c>
      <c r="G12213" t="s">
        <v>114</v>
      </c>
    </row>
    <row r="12214" spans="1:7" x14ac:dyDescent="0.25">
      <c r="A12214" t="s">
        <v>3610</v>
      </c>
      <c r="B12214" t="s">
        <v>1965</v>
      </c>
      <c r="C12214" t="s">
        <v>3611</v>
      </c>
      <c r="D12214" s="1">
        <v>42852</v>
      </c>
      <c r="E12214" s="2">
        <v>500</v>
      </c>
      <c r="G12214" t="s">
        <v>3612</v>
      </c>
    </row>
    <row r="12215" spans="1:7" x14ac:dyDescent="0.25">
      <c r="A12215" t="s">
        <v>3247</v>
      </c>
      <c r="B12215" t="s">
        <v>3248</v>
      </c>
      <c r="C12215" t="s">
        <v>3249</v>
      </c>
      <c r="D12215" s="1">
        <v>42852</v>
      </c>
      <c r="E12215" s="2">
        <v>10</v>
      </c>
      <c r="F12215" t="s">
        <v>3250</v>
      </c>
      <c r="G12215" t="s">
        <v>2983</v>
      </c>
    </row>
    <row r="12216" spans="1:7" x14ac:dyDescent="0.25">
      <c r="A12216" t="s">
        <v>4076</v>
      </c>
      <c r="B12216" t="s">
        <v>4077</v>
      </c>
      <c r="C12216" t="s">
        <v>413</v>
      </c>
      <c r="D12216" s="1">
        <v>42852</v>
      </c>
      <c r="E12216" s="2">
        <v>20</v>
      </c>
      <c r="F12216" t="s">
        <v>4078</v>
      </c>
      <c r="G12216" t="s">
        <v>1695</v>
      </c>
    </row>
    <row r="12217" spans="1:7" x14ac:dyDescent="0.25">
      <c r="A12217" t="s">
        <v>4076</v>
      </c>
      <c r="B12217" t="s">
        <v>4077</v>
      </c>
      <c r="C12217" t="s">
        <v>413</v>
      </c>
      <c r="D12217" s="1">
        <v>42852</v>
      </c>
      <c r="E12217" s="2">
        <v>20</v>
      </c>
      <c r="F12217" t="s">
        <v>4078</v>
      </c>
      <c r="G12217" t="s">
        <v>1695</v>
      </c>
    </row>
    <row r="12218" spans="1:7" x14ac:dyDescent="0.25">
      <c r="A12218" t="s">
        <v>4216</v>
      </c>
      <c r="B12218" t="s">
        <v>4217</v>
      </c>
      <c r="C12218" t="s">
        <v>2823</v>
      </c>
      <c r="D12218" s="1">
        <v>42852</v>
      </c>
      <c r="E12218" s="2">
        <v>75</v>
      </c>
      <c r="F12218" t="s">
        <v>4218</v>
      </c>
      <c r="G12218" t="s">
        <v>3870</v>
      </c>
    </row>
    <row r="12219" spans="1:7" x14ac:dyDescent="0.25">
      <c r="A12219" t="s">
        <v>2758</v>
      </c>
      <c r="B12219" t="s">
        <v>2759</v>
      </c>
      <c r="C12219" t="s">
        <v>2760</v>
      </c>
      <c r="D12219" s="1">
        <v>42852</v>
      </c>
      <c r="E12219" s="2">
        <v>15</v>
      </c>
      <c r="F12219" t="s">
        <v>2761</v>
      </c>
      <c r="G12219" t="s">
        <v>3282</v>
      </c>
    </row>
    <row r="12220" spans="1:7" x14ac:dyDescent="0.25">
      <c r="A12220" t="s">
        <v>1541</v>
      </c>
      <c r="B12220" t="s">
        <v>1542</v>
      </c>
      <c r="C12220" t="s">
        <v>1543</v>
      </c>
      <c r="D12220" s="1">
        <v>42852</v>
      </c>
      <c r="E12220" s="2">
        <v>20</v>
      </c>
      <c r="F12220" t="s">
        <v>1544</v>
      </c>
      <c r="G12220" t="s">
        <v>114</v>
      </c>
    </row>
    <row r="12221" spans="1:7" x14ac:dyDescent="0.25">
      <c r="A12221" t="s">
        <v>1541</v>
      </c>
      <c r="B12221" t="s">
        <v>1542</v>
      </c>
      <c r="C12221" t="s">
        <v>1543</v>
      </c>
      <c r="D12221" s="1">
        <v>42852</v>
      </c>
      <c r="E12221" s="2">
        <v>20</v>
      </c>
      <c r="F12221" t="s">
        <v>1545</v>
      </c>
      <c r="G12221" t="s">
        <v>114</v>
      </c>
    </row>
    <row r="12222" spans="1:7" x14ac:dyDescent="0.25">
      <c r="A12222" t="s">
        <v>2714</v>
      </c>
      <c r="B12222" t="s">
        <v>2715</v>
      </c>
      <c r="C12222" t="s">
        <v>488</v>
      </c>
      <c r="D12222" s="1">
        <v>42852</v>
      </c>
      <c r="E12222" s="2">
        <v>83.33</v>
      </c>
      <c r="F12222" t="s">
        <v>2716</v>
      </c>
      <c r="G12222" t="s">
        <v>34</v>
      </c>
    </row>
    <row r="12223" spans="1:7" x14ac:dyDescent="0.25">
      <c r="A12223" t="s">
        <v>3800</v>
      </c>
      <c r="B12223" t="s">
        <v>1430</v>
      </c>
      <c r="C12223" t="s">
        <v>3801</v>
      </c>
      <c r="D12223" s="1">
        <v>42852</v>
      </c>
      <c r="E12223" s="2">
        <v>20</v>
      </c>
      <c r="F12223" t="s">
        <v>3802</v>
      </c>
      <c r="G12223" t="s">
        <v>3803</v>
      </c>
    </row>
    <row r="12224" spans="1:7" x14ac:dyDescent="0.25">
      <c r="A12224" t="s">
        <v>259</v>
      </c>
      <c r="B12224" t="s">
        <v>260</v>
      </c>
      <c r="C12224" t="s">
        <v>261</v>
      </c>
      <c r="D12224" s="1">
        <v>42852</v>
      </c>
      <c r="E12224" s="2">
        <v>10</v>
      </c>
      <c r="F12224" t="s">
        <v>262</v>
      </c>
      <c r="G12224" t="s">
        <v>1695</v>
      </c>
    </row>
    <row r="12225" spans="1:7" x14ac:dyDescent="0.25">
      <c r="A12225" t="s">
        <v>671</v>
      </c>
      <c r="B12225" t="s">
        <v>672</v>
      </c>
      <c r="C12225" t="s">
        <v>673</v>
      </c>
      <c r="D12225" s="1">
        <v>42852</v>
      </c>
      <c r="E12225" s="2">
        <v>20</v>
      </c>
      <c r="F12225" t="s">
        <v>674</v>
      </c>
      <c r="G12225" t="s">
        <v>1440</v>
      </c>
    </row>
    <row r="12226" spans="1:7" x14ac:dyDescent="0.25">
      <c r="A12226" t="s">
        <v>671</v>
      </c>
      <c r="B12226" t="s">
        <v>672</v>
      </c>
      <c r="C12226" t="s">
        <v>673</v>
      </c>
      <c r="D12226" s="1">
        <v>42852</v>
      </c>
      <c r="E12226" s="2">
        <v>20</v>
      </c>
      <c r="F12226" t="s">
        <v>675</v>
      </c>
      <c r="G12226" t="s">
        <v>1440</v>
      </c>
    </row>
    <row r="12227" spans="1:7" x14ac:dyDescent="0.25">
      <c r="A12227" t="s">
        <v>1356</v>
      </c>
      <c r="B12227" t="s">
        <v>307</v>
      </c>
      <c r="C12227" t="s">
        <v>1357</v>
      </c>
      <c r="D12227" s="1">
        <v>42852</v>
      </c>
      <c r="E12227" s="2">
        <v>5</v>
      </c>
      <c r="F12227" t="s">
        <v>1358</v>
      </c>
      <c r="G12227" t="s">
        <v>1245</v>
      </c>
    </row>
    <row r="12228" spans="1:7" x14ac:dyDescent="0.25">
      <c r="A12228" t="s">
        <v>2627</v>
      </c>
      <c r="B12228" t="s">
        <v>2628</v>
      </c>
      <c r="C12228" t="s">
        <v>2629</v>
      </c>
      <c r="D12228" s="1">
        <v>42852</v>
      </c>
      <c r="E12228" s="2">
        <v>100</v>
      </c>
      <c r="F12228" t="s">
        <v>2630</v>
      </c>
      <c r="G12228" t="s">
        <v>321</v>
      </c>
    </row>
    <row r="12229" spans="1:7" x14ac:dyDescent="0.25">
      <c r="A12229" t="s">
        <v>2627</v>
      </c>
      <c r="B12229" t="s">
        <v>2628</v>
      </c>
      <c r="C12229" t="s">
        <v>2629</v>
      </c>
      <c r="D12229" s="1">
        <v>42852</v>
      </c>
      <c r="E12229" s="2">
        <v>100</v>
      </c>
      <c r="F12229" t="s">
        <v>2630</v>
      </c>
      <c r="G12229" t="s">
        <v>321</v>
      </c>
    </row>
    <row r="12230" spans="1:7" x14ac:dyDescent="0.25">
      <c r="A12230" t="s">
        <v>709</v>
      </c>
      <c r="B12230" t="s">
        <v>710</v>
      </c>
      <c r="C12230" t="s">
        <v>705</v>
      </c>
      <c r="D12230" s="1">
        <v>42852</v>
      </c>
      <c r="E12230" s="2">
        <v>84</v>
      </c>
      <c r="F12230" t="s">
        <v>711</v>
      </c>
      <c r="G12230" t="s">
        <v>3225</v>
      </c>
    </row>
    <row r="12231" spans="1:7" x14ac:dyDescent="0.25">
      <c r="A12231" t="s">
        <v>709</v>
      </c>
      <c r="B12231" t="s">
        <v>710</v>
      </c>
      <c r="C12231" t="s">
        <v>705</v>
      </c>
      <c r="D12231" s="1">
        <v>42852</v>
      </c>
      <c r="E12231" s="2">
        <v>84</v>
      </c>
      <c r="F12231" t="s">
        <v>712</v>
      </c>
      <c r="G12231" t="s">
        <v>3225</v>
      </c>
    </row>
    <row r="12232" spans="1:7" x14ac:dyDescent="0.25">
      <c r="A12232" t="s">
        <v>709</v>
      </c>
      <c r="B12232" t="s">
        <v>710</v>
      </c>
      <c r="C12232" t="s">
        <v>705</v>
      </c>
      <c r="D12232" s="1">
        <v>42852</v>
      </c>
      <c r="E12232" s="2">
        <v>84</v>
      </c>
      <c r="F12232" t="s">
        <v>712</v>
      </c>
      <c r="G12232" t="s">
        <v>3225</v>
      </c>
    </row>
    <row r="12233" spans="1:7" x14ac:dyDescent="0.25">
      <c r="A12233" t="s">
        <v>247</v>
      </c>
      <c r="B12233" t="s">
        <v>248</v>
      </c>
      <c r="C12233" t="s">
        <v>249</v>
      </c>
      <c r="D12233" s="1">
        <v>42852</v>
      </c>
      <c r="E12233" s="2">
        <v>20</v>
      </c>
      <c r="F12233" t="s">
        <v>250</v>
      </c>
      <c r="G12233" t="s">
        <v>251</v>
      </c>
    </row>
    <row r="12234" spans="1:7" x14ac:dyDescent="0.25">
      <c r="A12234" t="s">
        <v>247</v>
      </c>
      <c r="B12234" t="s">
        <v>248</v>
      </c>
      <c r="C12234" t="s">
        <v>249</v>
      </c>
      <c r="D12234" s="1">
        <v>42852</v>
      </c>
      <c r="E12234" s="2">
        <v>20</v>
      </c>
      <c r="F12234" t="s">
        <v>252</v>
      </c>
      <c r="G12234" t="s">
        <v>251</v>
      </c>
    </row>
    <row r="12235" spans="1:7" x14ac:dyDescent="0.25">
      <c r="A12235" t="s">
        <v>178</v>
      </c>
      <c r="B12235" t="s">
        <v>179</v>
      </c>
      <c r="C12235" t="s">
        <v>180</v>
      </c>
      <c r="D12235" s="1">
        <v>42852</v>
      </c>
      <c r="E12235" s="2">
        <v>5</v>
      </c>
      <c r="F12235" t="s">
        <v>181</v>
      </c>
      <c r="G12235" t="s">
        <v>182</v>
      </c>
    </row>
    <row r="12236" spans="1:7" x14ac:dyDescent="0.25">
      <c r="A12236" t="s">
        <v>493</v>
      </c>
      <c r="B12236" t="s">
        <v>494</v>
      </c>
      <c r="C12236" t="s">
        <v>495</v>
      </c>
      <c r="D12236" s="1">
        <v>42852</v>
      </c>
      <c r="E12236" s="2">
        <v>10</v>
      </c>
      <c r="F12236" t="s">
        <v>496</v>
      </c>
      <c r="G12236" t="s">
        <v>2456</v>
      </c>
    </row>
    <row r="12237" spans="1:7" x14ac:dyDescent="0.25">
      <c r="A12237" t="s">
        <v>493</v>
      </c>
      <c r="B12237" t="s">
        <v>494</v>
      </c>
      <c r="C12237" t="s">
        <v>495</v>
      </c>
      <c r="D12237" s="1">
        <v>42852</v>
      </c>
      <c r="E12237" s="2">
        <v>10</v>
      </c>
      <c r="F12237" t="s">
        <v>497</v>
      </c>
      <c r="G12237" t="s">
        <v>2456</v>
      </c>
    </row>
    <row r="12238" spans="1:7" x14ac:dyDescent="0.25">
      <c r="A12238" t="s">
        <v>1464</v>
      </c>
      <c r="B12238" t="s">
        <v>1465</v>
      </c>
      <c r="C12238" t="s">
        <v>627</v>
      </c>
      <c r="D12238" s="1">
        <v>42852</v>
      </c>
      <c r="E12238" s="2">
        <v>20</v>
      </c>
      <c r="F12238" t="s">
        <v>1466</v>
      </c>
      <c r="G12238" t="s">
        <v>478</v>
      </c>
    </row>
    <row r="12239" spans="1:7" x14ac:dyDescent="0.25">
      <c r="A12239" t="s">
        <v>1464</v>
      </c>
      <c r="B12239" t="s">
        <v>1465</v>
      </c>
      <c r="C12239" t="s">
        <v>627</v>
      </c>
      <c r="D12239" s="1">
        <v>42852</v>
      </c>
      <c r="E12239" s="2">
        <v>20</v>
      </c>
      <c r="F12239" t="s">
        <v>1466</v>
      </c>
      <c r="G12239" t="s">
        <v>478</v>
      </c>
    </row>
    <row r="12240" spans="1:7" x14ac:dyDescent="0.25">
      <c r="A12240" t="s">
        <v>169</v>
      </c>
      <c r="B12240" t="s">
        <v>170</v>
      </c>
      <c r="C12240" t="s">
        <v>171</v>
      </c>
      <c r="D12240" s="1">
        <v>42852</v>
      </c>
      <c r="E12240" s="2">
        <v>10</v>
      </c>
      <c r="F12240" t="s">
        <v>172</v>
      </c>
      <c r="G12240" t="s">
        <v>1245</v>
      </c>
    </row>
    <row r="12241" spans="1:7" x14ac:dyDescent="0.25">
      <c r="A12241" t="s">
        <v>169</v>
      </c>
      <c r="B12241" t="s">
        <v>170</v>
      </c>
      <c r="C12241" t="s">
        <v>171</v>
      </c>
      <c r="D12241" s="1">
        <v>42852</v>
      </c>
      <c r="E12241" s="2">
        <v>10</v>
      </c>
      <c r="F12241" t="s">
        <v>173</v>
      </c>
      <c r="G12241" t="s">
        <v>1245</v>
      </c>
    </row>
    <row r="12242" spans="1:7" x14ac:dyDescent="0.25">
      <c r="A12242" t="s">
        <v>164</v>
      </c>
      <c r="B12242" t="s">
        <v>165</v>
      </c>
      <c r="C12242" t="s">
        <v>166</v>
      </c>
      <c r="D12242" s="1">
        <v>42852</v>
      </c>
      <c r="E12242" s="2">
        <v>40</v>
      </c>
      <c r="F12242" t="s">
        <v>167</v>
      </c>
      <c r="G12242" t="s">
        <v>4075</v>
      </c>
    </row>
    <row r="12243" spans="1:7" x14ac:dyDescent="0.25">
      <c r="A12243" t="s">
        <v>164</v>
      </c>
      <c r="B12243" t="s">
        <v>165</v>
      </c>
      <c r="C12243" t="s">
        <v>166</v>
      </c>
      <c r="D12243" s="1">
        <v>42852</v>
      </c>
      <c r="E12243" s="2">
        <v>40</v>
      </c>
      <c r="F12243" t="s">
        <v>168</v>
      </c>
      <c r="G12243" t="s">
        <v>4075</v>
      </c>
    </row>
    <row r="12244" spans="1:7" x14ac:dyDescent="0.25">
      <c r="A12244" t="s">
        <v>164</v>
      </c>
      <c r="B12244" t="s">
        <v>165</v>
      </c>
      <c r="C12244" t="s">
        <v>166</v>
      </c>
      <c r="D12244" s="1">
        <v>42852</v>
      </c>
      <c r="E12244" s="2">
        <v>25</v>
      </c>
      <c r="F12244" t="s">
        <v>167</v>
      </c>
      <c r="G12244" t="s">
        <v>1695</v>
      </c>
    </row>
    <row r="12245" spans="1:7" x14ac:dyDescent="0.25">
      <c r="A12245" t="s">
        <v>164</v>
      </c>
      <c r="B12245" t="s">
        <v>165</v>
      </c>
      <c r="C12245" t="s">
        <v>166</v>
      </c>
      <c r="D12245" s="1">
        <v>42852</v>
      </c>
      <c r="E12245" s="2">
        <v>25</v>
      </c>
      <c r="F12245" t="s">
        <v>168</v>
      </c>
      <c r="G12245" t="s">
        <v>1695</v>
      </c>
    </row>
    <row r="12246" spans="1:7" x14ac:dyDescent="0.25">
      <c r="A12246" t="s">
        <v>241</v>
      </c>
      <c r="B12246" t="s">
        <v>242</v>
      </c>
      <c r="C12246" t="s">
        <v>243</v>
      </c>
      <c r="D12246" s="1">
        <v>42852</v>
      </c>
      <c r="E12246" s="2">
        <v>300</v>
      </c>
      <c r="F12246" t="s">
        <v>244</v>
      </c>
      <c r="G12246" t="s">
        <v>245</v>
      </c>
    </row>
    <row r="12247" spans="1:7" x14ac:dyDescent="0.25">
      <c r="A12247" t="s">
        <v>241</v>
      </c>
      <c r="B12247" t="s">
        <v>242</v>
      </c>
      <c r="C12247" t="s">
        <v>243</v>
      </c>
      <c r="D12247" s="1">
        <v>42852</v>
      </c>
      <c r="E12247" s="2">
        <v>300</v>
      </c>
      <c r="F12247" t="s">
        <v>246</v>
      </c>
      <c r="G12247" t="s">
        <v>245</v>
      </c>
    </row>
    <row r="12248" spans="1:7" x14ac:dyDescent="0.25">
      <c r="A12248" t="s">
        <v>3140</v>
      </c>
      <c r="B12248" t="s">
        <v>3141</v>
      </c>
      <c r="C12248" t="s">
        <v>3142</v>
      </c>
      <c r="D12248" s="1">
        <v>42852</v>
      </c>
      <c r="E12248" s="2">
        <v>30</v>
      </c>
      <c r="F12248" t="s">
        <v>3143</v>
      </c>
      <c r="G12248" t="s">
        <v>1695</v>
      </c>
    </row>
    <row r="12249" spans="1:7" x14ac:dyDescent="0.25">
      <c r="A12249" t="s">
        <v>3140</v>
      </c>
      <c r="B12249" t="s">
        <v>3141</v>
      </c>
      <c r="C12249" t="s">
        <v>3142</v>
      </c>
      <c r="D12249" s="1">
        <v>42852</v>
      </c>
      <c r="E12249" s="2">
        <v>30</v>
      </c>
      <c r="F12249" t="s">
        <v>3143</v>
      </c>
      <c r="G12249" t="s">
        <v>1695</v>
      </c>
    </row>
    <row r="12250" spans="1:7" x14ac:dyDescent="0.25">
      <c r="A12250" t="s">
        <v>3140</v>
      </c>
      <c r="B12250" t="s">
        <v>3141</v>
      </c>
      <c r="C12250" t="s">
        <v>3142</v>
      </c>
      <c r="D12250" s="1">
        <v>42852</v>
      </c>
      <c r="E12250" s="2">
        <v>30</v>
      </c>
      <c r="F12250" t="s">
        <v>3144</v>
      </c>
      <c r="G12250" t="s">
        <v>1695</v>
      </c>
    </row>
    <row r="12251" spans="1:7" x14ac:dyDescent="0.25">
      <c r="A12251" t="s">
        <v>2346</v>
      </c>
      <c r="B12251" t="s">
        <v>371</v>
      </c>
      <c r="C12251" t="s">
        <v>2347</v>
      </c>
      <c r="D12251" s="1">
        <v>42852</v>
      </c>
      <c r="E12251" s="2">
        <v>20</v>
      </c>
      <c r="F12251" t="s">
        <v>2348</v>
      </c>
      <c r="G12251" t="s">
        <v>2663</v>
      </c>
    </row>
    <row r="12252" spans="1:7" x14ac:dyDescent="0.25">
      <c r="A12252" t="s">
        <v>2346</v>
      </c>
      <c r="B12252" t="s">
        <v>371</v>
      </c>
      <c r="C12252" t="s">
        <v>2347</v>
      </c>
      <c r="D12252" s="1">
        <v>42852</v>
      </c>
      <c r="E12252" s="2">
        <v>20</v>
      </c>
      <c r="F12252" t="s">
        <v>2349</v>
      </c>
      <c r="G12252" t="s">
        <v>2663</v>
      </c>
    </row>
    <row r="12253" spans="1:7" x14ac:dyDescent="0.25">
      <c r="A12253" t="s">
        <v>3693</v>
      </c>
      <c r="B12253" t="s">
        <v>744</v>
      </c>
      <c r="C12253" t="s">
        <v>3694</v>
      </c>
      <c r="D12253" s="1">
        <v>42852</v>
      </c>
      <c r="E12253" s="2">
        <v>50</v>
      </c>
      <c r="F12253" t="s">
        <v>3695</v>
      </c>
      <c r="G12253" t="s">
        <v>97</v>
      </c>
    </row>
    <row r="12254" spans="1:7" x14ac:dyDescent="0.25">
      <c r="A12254" t="s">
        <v>3693</v>
      </c>
      <c r="B12254" t="s">
        <v>744</v>
      </c>
      <c r="C12254" t="s">
        <v>3694</v>
      </c>
      <c r="D12254" s="1">
        <v>42852</v>
      </c>
      <c r="E12254" s="2">
        <v>50</v>
      </c>
      <c r="F12254" t="s">
        <v>3696</v>
      </c>
      <c r="G12254" t="s">
        <v>97</v>
      </c>
    </row>
    <row r="12255" spans="1:7" x14ac:dyDescent="0.25">
      <c r="A12255" t="s">
        <v>3693</v>
      </c>
      <c r="B12255" t="s">
        <v>744</v>
      </c>
      <c r="C12255" t="s">
        <v>3694</v>
      </c>
      <c r="D12255" s="1">
        <v>42852</v>
      </c>
      <c r="E12255" s="2">
        <v>50</v>
      </c>
      <c r="F12255" t="s">
        <v>3697</v>
      </c>
      <c r="G12255" t="s">
        <v>97</v>
      </c>
    </row>
    <row r="12256" spans="1:7" x14ac:dyDescent="0.25">
      <c r="A12256" t="s">
        <v>2748</v>
      </c>
      <c r="B12256" t="s">
        <v>2749</v>
      </c>
      <c r="C12256" t="s">
        <v>2750</v>
      </c>
      <c r="D12256" s="1">
        <v>42852</v>
      </c>
      <c r="E12256" s="2">
        <v>20</v>
      </c>
      <c r="F12256" t="s">
        <v>2751</v>
      </c>
      <c r="G12256" t="s">
        <v>3076</v>
      </c>
    </row>
    <row r="12257" spans="1:7" x14ac:dyDescent="0.25">
      <c r="A12257" t="s">
        <v>2748</v>
      </c>
      <c r="B12257" t="s">
        <v>2749</v>
      </c>
      <c r="C12257" t="s">
        <v>2750</v>
      </c>
      <c r="D12257" s="1">
        <v>42852</v>
      </c>
      <c r="E12257" s="2">
        <v>20</v>
      </c>
      <c r="F12257" t="s">
        <v>2751</v>
      </c>
      <c r="G12257" t="s">
        <v>3076</v>
      </c>
    </row>
    <row r="12258" spans="1:7" x14ac:dyDescent="0.25">
      <c r="A12258" t="s">
        <v>2748</v>
      </c>
      <c r="B12258" t="s">
        <v>2749</v>
      </c>
      <c r="C12258" t="s">
        <v>2750</v>
      </c>
      <c r="D12258" s="1">
        <v>42852</v>
      </c>
      <c r="E12258" s="2">
        <v>20</v>
      </c>
      <c r="F12258" t="s">
        <v>2752</v>
      </c>
      <c r="G12258" t="s">
        <v>3076</v>
      </c>
    </row>
    <row r="12259" spans="1:7" x14ac:dyDescent="0.25">
      <c r="A12259" t="s">
        <v>125</v>
      </c>
      <c r="B12259" t="s">
        <v>126</v>
      </c>
      <c r="C12259" t="s">
        <v>127</v>
      </c>
      <c r="D12259" s="1">
        <v>42852</v>
      </c>
      <c r="E12259" s="2">
        <v>5</v>
      </c>
      <c r="F12259" t="s">
        <v>128</v>
      </c>
      <c r="G12259" t="s">
        <v>1245</v>
      </c>
    </row>
    <row r="12260" spans="1:7" x14ac:dyDescent="0.25">
      <c r="A12260" t="s">
        <v>121</v>
      </c>
      <c r="B12260" t="s">
        <v>122</v>
      </c>
      <c r="C12260" t="s">
        <v>123</v>
      </c>
      <c r="D12260" s="1">
        <v>42852</v>
      </c>
      <c r="E12260" s="2">
        <v>70</v>
      </c>
      <c r="F12260" t="s">
        <v>124</v>
      </c>
      <c r="G12260" t="s">
        <v>1790</v>
      </c>
    </row>
    <row r="12261" spans="1:7" x14ac:dyDescent="0.25">
      <c r="A12261" t="s">
        <v>2475</v>
      </c>
      <c r="B12261" t="s">
        <v>1451</v>
      </c>
      <c r="C12261" t="s">
        <v>2476</v>
      </c>
      <c r="D12261" s="1">
        <v>42852</v>
      </c>
      <c r="E12261" s="2">
        <v>25</v>
      </c>
      <c r="F12261" t="s">
        <v>2477</v>
      </c>
      <c r="G12261" t="s">
        <v>2456</v>
      </c>
    </row>
    <row r="12262" spans="1:7" x14ac:dyDescent="0.25">
      <c r="A12262" t="s">
        <v>3682</v>
      </c>
      <c r="B12262" t="s">
        <v>3683</v>
      </c>
      <c r="C12262" t="s">
        <v>3684</v>
      </c>
      <c r="D12262" s="1">
        <v>42852</v>
      </c>
      <c r="E12262" s="2">
        <v>83.33</v>
      </c>
      <c r="F12262" t="s">
        <v>3685</v>
      </c>
      <c r="G12262" t="s">
        <v>34</v>
      </c>
    </row>
    <row r="12263" spans="1:7" x14ac:dyDescent="0.25">
      <c r="A12263" t="s">
        <v>1100</v>
      </c>
      <c r="B12263" t="s">
        <v>1101</v>
      </c>
      <c r="C12263" t="s">
        <v>1102</v>
      </c>
      <c r="D12263" s="1">
        <v>42852</v>
      </c>
      <c r="E12263" s="2">
        <v>25</v>
      </c>
      <c r="F12263" t="s">
        <v>1103</v>
      </c>
      <c r="G12263" t="s">
        <v>1247</v>
      </c>
    </row>
    <row r="12264" spans="1:7" x14ac:dyDescent="0.25">
      <c r="A12264" t="s">
        <v>1100</v>
      </c>
      <c r="B12264" t="s">
        <v>1101</v>
      </c>
      <c r="C12264" t="s">
        <v>1102</v>
      </c>
      <c r="D12264" s="1">
        <v>42852</v>
      </c>
      <c r="E12264" s="2">
        <v>25</v>
      </c>
      <c r="F12264" t="s">
        <v>1104</v>
      </c>
      <c r="G12264" t="s">
        <v>1247</v>
      </c>
    </row>
    <row r="12265" spans="1:7" x14ac:dyDescent="0.25">
      <c r="A12265" t="s">
        <v>546</v>
      </c>
      <c r="B12265" t="s">
        <v>547</v>
      </c>
      <c r="C12265" t="s">
        <v>548</v>
      </c>
      <c r="D12265" s="1">
        <v>42852</v>
      </c>
      <c r="E12265" s="2">
        <v>90</v>
      </c>
      <c r="F12265" t="s">
        <v>549</v>
      </c>
      <c r="G12265" t="s">
        <v>2631</v>
      </c>
    </row>
    <row r="12266" spans="1:7" x14ac:dyDescent="0.25">
      <c r="A12266" t="s">
        <v>263</v>
      </c>
      <c r="B12266" t="s">
        <v>264</v>
      </c>
      <c r="C12266" t="s">
        <v>265</v>
      </c>
      <c r="D12266" s="1">
        <v>42852</v>
      </c>
      <c r="E12266" s="2">
        <v>50</v>
      </c>
      <c r="F12266" t="s">
        <v>266</v>
      </c>
      <c r="G12266" t="s">
        <v>1695</v>
      </c>
    </row>
    <row r="12267" spans="1:7" x14ac:dyDescent="0.25">
      <c r="A12267" t="s">
        <v>115</v>
      </c>
      <c r="B12267" t="s">
        <v>116</v>
      </c>
      <c r="C12267" t="s">
        <v>117</v>
      </c>
      <c r="D12267" s="1">
        <v>42852</v>
      </c>
      <c r="E12267" s="2">
        <v>5</v>
      </c>
      <c r="F12267" t="s">
        <v>118</v>
      </c>
      <c r="G12267" t="s">
        <v>1245</v>
      </c>
    </row>
    <row r="12268" spans="1:7" x14ac:dyDescent="0.25">
      <c r="A12268" t="s">
        <v>115</v>
      </c>
      <c r="B12268" t="s">
        <v>116</v>
      </c>
      <c r="C12268" t="s">
        <v>117</v>
      </c>
      <c r="D12268" s="1">
        <v>42852</v>
      </c>
      <c r="E12268" s="2">
        <v>5</v>
      </c>
      <c r="F12268" t="s">
        <v>119</v>
      </c>
      <c r="G12268" t="s">
        <v>1245</v>
      </c>
    </row>
    <row r="12269" spans="1:7" x14ac:dyDescent="0.25">
      <c r="A12269" t="s">
        <v>115</v>
      </c>
      <c r="B12269" t="s">
        <v>116</v>
      </c>
      <c r="C12269" t="s">
        <v>117</v>
      </c>
      <c r="D12269" s="1">
        <v>42852</v>
      </c>
      <c r="E12269" s="2">
        <v>5</v>
      </c>
      <c r="F12269" t="s">
        <v>120</v>
      </c>
      <c r="G12269" t="s">
        <v>1245</v>
      </c>
    </row>
    <row r="12270" spans="1:7" x14ac:dyDescent="0.25">
      <c r="A12270" t="s">
        <v>306</v>
      </c>
      <c r="B12270" t="s">
        <v>307</v>
      </c>
      <c r="C12270" t="s">
        <v>308</v>
      </c>
      <c r="D12270" s="1">
        <v>42852</v>
      </c>
      <c r="E12270" s="2">
        <v>10</v>
      </c>
      <c r="F12270" t="s">
        <v>309</v>
      </c>
      <c r="G12270" t="s">
        <v>310</v>
      </c>
    </row>
    <row r="12271" spans="1:7" x14ac:dyDescent="0.25">
      <c r="A12271" t="s">
        <v>306</v>
      </c>
      <c r="B12271" t="s">
        <v>307</v>
      </c>
      <c r="C12271" t="s">
        <v>308</v>
      </c>
      <c r="D12271" s="1">
        <v>42852</v>
      </c>
      <c r="E12271" s="2">
        <v>10</v>
      </c>
      <c r="F12271" t="s">
        <v>311</v>
      </c>
      <c r="G12271" t="s">
        <v>310</v>
      </c>
    </row>
    <row r="12272" spans="1:7" x14ac:dyDescent="0.25">
      <c r="A12272" t="s">
        <v>302</v>
      </c>
      <c r="B12272" t="s">
        <v>303</v>
      </c>
      <c r="C12272" t="s">
        <v>304</v>
      </c>
      <c r="D12272" s="1">
        <v>42852</v>
      </c>
      <c r="E12272" s="2">
        <v>42.97</v>
      </c>
      <c r="F12272" t="s">
        <v>305</v>
      </c>
      <c r="G12272" t="s">
        <v>114</v>
      </c>
    </row>
    <row r="12273" spans="1:7" x14ac:dyDescent="0.25">
      <c r="A12273" t="s">
        <v>1580</v>
      </c>
      <c r="B12273" t="s">
        <v>1581</v>
      </c>
      <c r="C12273" t="s">
        <v>1582</v>
      </c>
      <c r="D12273" s="1">
        <v>42852</v>
      </c>
      <c r="E12273" s="2">
        <v>20</v>
      </c>
      <c r="F12273" t="s">
        <v>1583</v>
      </c>
      <c r="G12273" t="s">
        <v>1869</v>
      </c>
    </row>
    <row r="12274" spans="1:7" x14ac:dyDescent="0.25">
      <c r="A12274" t="s">
        <v>1584</v>
      </c>
      <c r="B12274" t="s">
        <v>1585</v>
      </c>
      <c r="C12274" t="s">
        <v>1586</v>
      </c>
      <c r="D12274" s="1">
        <v>42852</v>
      </c>
      <c r="E12274" s="2">
        <v>30</v>
      </c>
      <c r="F12274" t="s">
        <v>1587</v>
      </c>
      <c r="G12274" t="s">
        <v>1790</v>
      </c>
    </row>
    <row r="12275" spans="1:7" x14ac:dyDescent="0.25">
      <c r="A12275" t="s">
        <v>1105</v>
      </c>
      <c r="B12275" t="s">
        <v>1106</v>
      </c>
      <c r="C12275" t="s">
        <v>1107</v>
      </c>
      <c r="D12275" s="1">
        <v>42852</v>
      </c>
      <c r="E12275" s="2">
        <v>100</v>
      </c>
      <c r="F12275" t="s">
        <v>1108</v>
      </c>
      <c r="G12275" t="s">
        <v>3753</v>
      </c>
    </row>
    <row r="12276" spans="1:7" x14ac:dyDescent="0.25">
      <c r="A12276" t="s">
        <v>129</v>
      </c>
      <c r="B12276" t="s">
        <v>130</v>
      </c>
      <c r="C12276" t="s">
        <v>131</v>
      </c>
      <c r="D12276" s="1">
        <v>42852</v>
      </c>
      <c r="E12276" s="2">
        <v>10</v>
      </c>
      <c r="F12276" t="s">
        <v>132</v>
      </c>
      <c r="G12276" t="s">
        <v>9</v>
      </c>
    </row>
    <row r="12277" spans="1:7" x14ac:dyDescent="0.25">
      <c r="A12277" t="s">
        <v>2753</v>
      </c>
      <c r="B12277" t="s">
        <v>740</v>
      </c>
      <c r="C12277" t="s">
        <v>2754</v>
      </c>
      <c r="D12277" s="1">
        <v>42852</v>
      </c>
      <c r="E12277" s="2">
        <v>5</v>
      </c>
      <c r="F12277" t="s">
        <v>2755</v>
      </c>
      <c r="G12277" t="s">
        <v>2663</v>
      </c>
    </row>
    <row r="12278" spans="1:7" x14ac:dyDescent="0.25">
      <c r="A12278" t="s">
        <v>2753</v>
      </c>
      <c r="B12278" t="s">
        <v>740</v>
      </c>
      <c r="C12278" t="s">
        <v>2754</v>
      </c>
      <c r="D12278" s="1">
        <v>42852</v>
      </c>
      <c r="E12278" s="2">
        <v>5</v>
      </c>
      <c r="F12278" t="s">
        <v>2756</v>
      </c>
      <c r="G12278" t="s">
        <v>2663</v>
      </c>
    </row>
    <row r="12279" spans="1:7" x14ac:dyDescent="0.25">
      <c r="A12279" t="s">
        <v>2753</v>
      </c>
      <c r="B12279" t="s">
        <v>740</v>
      </c>
      <c r="C12279" t="s">
        <v>2754</v>
      </c>
      <c r="D12279" s="1">
        <v>42852</v>
      </c>
      <c r="E12279" s="2">
        <v>5</v>
      </c>
      <c r="F12279" t="s">
        <v>2757</v>
      </c>
      <c r="G12279" t="s">
        <v>2663</v>
      </c>
    </row>
    <row r="12280" spans="1:7" x14ac:dyDescent="0.25">
      <c r="A12280" t="s">
        <v>293</v>
      </c>
      <c r="B12280" t="s">
        <v>248</v>
      </c>
      <c r="C12280" t="s">
        <v>294</v>
      </c>
      <c r="D12280" s="1">
        <v>42852</v>
      </c>
      <c r="E12280" s="2">
        <v>30</v>
      </c>
      <c r="F12280" t="s">
        <v>295</v>
      </c>
      <c r="G12280" t="s">
        <v>1589</v>
      </c>
    </row>
    <row r="12281" spans="1:7" x14ac:dyDescent="0.25">
      <c r="A12281" t="s">
        <v>293</v>
      </c>
      <c r="B12281" t="s">
        <v>248</v>
      </c>
      <c r="C12281" t="s">
        <v>294</v>
      </c>
      <c r="D12281" s="1">
        <v>42852</v>
      </c>
      <c r="E12281" s="2">
        <v>30</v>
      </c>
      <c r="F12281" t="s">
        <v>295</v>
      </c>
      <c r="G12281" t="s">
        <v>1589</v>
      </c>
    </row>
    <row r="12282" spans="1:7" x14ac:dyDescent="0.25">
      <c r="A12282" t="s">
        <v>278</v>
      </c>
      <c r="B12282" t="s">
        <v>279</v>
      </c>
      <c r="C12282" t="s">
        <v>280</v>
      </c>
      <c r="D12282" s="1">
        <v>42852</v>
      </c>
      <c r="E12282" s="2">
        <v>5</v>
      </c>
      <c r="F12282" t="s">
        <v>281</v>
      </c>
      <c r="G12282" t="s">
        <v>282</v>
      </c>
    </row>
    <row r="12283" spans="1:7" x14ac:dyDescent="0.25">
      <c r="A12283" t="s">
        <v>3698</v>
      </c>
      <c r="B12283" t="s">
        <v>3699</v>
      </c>
      <c r="C12283" t="s">
        <v>3700</v>
      </c>
      <c r="D12283" s="1">
        <v>42852</v>
      </c>
      <c r="E12283" s="2">
        <v>140</v>
      </c>
      <c r="F12283" t="s">
        <v>3701</v>
      </c>
      <c r="G12283" t="s">
        <v>3128</v>
      </c>
    </row>
    <row r="12284" spans="1:7" x14ac:dyDescent="0.25">
      <c r="A12284" t="s">
        <v>138</v>
      </c>
      <c r="B12284" t="s">
        <v>139</v>
      </c>
      <c r="C12284" t="s">
        <v>140</v>
      </c>
      <c r="D12284" s="1">
        <v>42852</v>
      </c>
      <c r="E12284" s="2">
        <v>40</v>
      </c>
      <c r="F12284" t="s">
        <v>141</v>
      </c>
      <c r="G12284" t="s">
        <v>1245</v>
      </c>
    </row>
    <row r="12285" spans="1:7" x14ac:dyDescent="0.25">
      <c r="A12285" t="s">
        <v>1492</v>
      </c>
      <c r="B12285" t="s">
        <v>1493</v>
      </c>
      <c r="C12285" t="s">
        <v>1494</v>
      </c>
      <c r="D12285" s="1">
        <v>42852</v>
      </c>
      <c r="E12285" s="2">
        <v>10</v>
      </c>
      <c r="F12285" t="s">
        <v>1495</v>
      </c>
      <c r="G12285" t="s">
        <v>276</v>
      </c>
    </row>
    <row r="12286" spans="1:7" x14ac:dyDescent="0.25">
      <c r="A12286" t="s">
        <v>2339</v>
      </c>
      <c r="B12286" t="s">
        <v>222</v>
      </c>
      <c r="C12286" t="s">
        <v>2340</v>
      </c>
      <c r="D12286" s="1">
        <v>42852</v>
      </c>
      <c r="E12286" s="2">
        <v>10</v>
      </c>
      <c r="F12286" t="s">
        <v>2341</v>
      </c>
      <c r="G12286" t="s">
        <v>2677</v>
      </c>
    </row>
    <row r="12287" spans="1:7" x14ac:dyDescent="0.25">
      <c r="A12287" t="s">
        <v>2339</v>
      </c>
      <c r="B12287" t="s">
        <v>222</v>
      </c>
      <c r="C12287" t="s">
        <v>2340</v>
      </c>
      <c r="D12287" s="1">
        <v>42852</v>
      </c>
      <c r="E12287" s="2">
        <v>10</v>
      </c>
      <c r="F12287" t="s">
        <v>2342</v>
      </c>
      <c r="G12287" t="s">
        <v>2677</v>
      </c>
    </row>
    <row r="12288" spans="1:7" x14ac:dyDescent="0.25">
      <c r="A12288" t="s">
        <v>4066</v>
      </c>
      <c r="B12288" t="s">
        <v>4067</v>
      </c>
      <c r="C12288" t="s">
        <v>4068</v>
      </c>
      <c r="D12288" s="1">
        <v>42852</v>
      </c>
      <c r="E12288" s="2">
        <v>25</v>
      </c>
      <c r="F12288" t="s">
        <v>4069</v>
      </c>
      <c r="G12288" t="s">
        <v>97</v>
      </c>
    </row>
    <row r="12289" spans="1:7" x14ac:dyDescent="0.25">
      <c r="A12289" t="s">
        <v>4066</v>
      </c>
      <c r="B12289" t="s">
        <v>4067</v>
      </c>
      <c r="C12289" t="s">
        <v>4068</v>
      </c>
      <c r="D12289" s="1">
        <v>42852</v>
      </c>
      <c r="E12289" s="2">
        <v>25</v>
      </c>
      <c r="F12289" t="s">
        <v>4070</v>
      </c>
      <c r="G12289" t="s">
        <v>97</v>
      </c>
    </row>
    <row r="12290" spans="1:7" x14ac:dyDescent="0.25">
      <c r="A12290" t="s">
        <v>570</v>
      </c>
      <c r="B12290" t="s">
        <v>571</v>
      </c>
      <c r="C12290" t="s">
        <v>572</v>
      </c>
      <c r="D12290" s="1">
        <v>42852</v>
      </c>
      <c r="E12290" s="2">
        <v>25</v>
      </c>
      <c r="F12290" t="s">
        <v>573</v>
      </c>
      <c r="G12290" t="s">
        <v>2999</v>
      </c>
    </row>
    <row r="12291" spans="1:7" x14ac:dyDescent="0.25">
      <c r="A12291" t="s">
        <v>2153</v>
      </c>
      <c r="B12291" t="s">
        <v>614</v>
      </c>
      <c r="C12291" t="s">
        <v>1310</v>
      </c>
      <c r="D12291" s="1">
        <v>42852</v>
      </c>
      <c r="E12291" s="2">
        <v>10</v>
      </c>
      <c r="F12291" t="s">
        <v>2154</v>
      </c>
      <c r="G12291" t="s">
        <v>3282</v>
      </c>
    </row>
    <row r="12292" spans="1:7" x14ac:dyDescent="0.25">
      <c r="A12292" t="s">
        <v>529</v>
      </c>
      <c r="B12292" t="s">
        <v>290</v>
      </c>
      <c r="C12292" t="s">
        <v>530</v>
      </c>
      <c r="D12292" s="1">
        <v>42852</v>
      </c>
      <c r="E12292" s="2">
        <v>25</v>
      </c>
      <c r="F12292" t="s">
        <v>531</v>
      </c>
      <c r="G12292" t="s">
        <v>3282</v>
      </c>
    </row>
    <row r="12293" spans="1:7" x14ac:dyDescent="0.25">
      <c r="A12293" t="s">
        <v>2000</v>
      </c>
      <c r="B12293" t="s">
        <v>2001</v>
      </c>
      <c r="C12293" t="s">
        <v>2002</v>
      </c>
      <c r="D12293" s="1">
        <v>42852</v>
      </c>
      <c r="E12293" s="2">
        <v>60</v>
      </c>
      <c r="F12293" t="s">
        <v>2003</v>
      </c>
      <c r="G12293" t="s">
        <v>3283</v>
      </c>
    </row>
    <row r="12294" spans="1:7" x14ac:dyDescent="0.25">
      <c r="A12294" t="s">
        <v>2000</v>
      </c>
      <c r="B12294" t="s">
        <v>2001</v>
      </c>
      <c r="C12294" t="s">
        <v>2002</v>
      </c>
      <c r="D12294" s="1">
        <v>42852</v>
      </c>
      <c r="E12294" s="2">
        <v>60</v>
      </c>
      <c r="F12294" t="s">
        <v>2004</v>
      </c>
      <c r="G12294" t="s">
        <v>3283</v>
      </c>
    </row>
    <row r="12295" spans="1:7" x14ac:dyDescent="0.25">
      <c r="A12295" t="s">
        <v>4053</v>
      </c>
      <c r="B12295" t="s">
        <v>580</v>
      </c>
      <c r="C12295" t="s">
        <v>4054</v>
      </c>
      <c r="D12295" s="1">
        <v>42852</v>
      </c>
      <c r="E12295" s="2">
        <v>15</v>
      </c>
      <c r="F12295" t="s">
        <v>4055</v>
      </c>
      <c r="G12295" t="s">
        <v>3282</v>
      </c>
    </row>
    <row r="12296" spans="1:7" x14ac:dyDescent="0.25">
      <c r="A12296" t="s">
        <v>4053</v>
      </c>
      <c r="B12296" t="s">
        <v>580</v>
      </c>
      <c r="C12296" t="s">
        <v>4054</v>
      </c>
      <c r="D12296" s="1">
        <v>42852</v>
      </c>
      <c r="E12296" s="2">
        <v>15</v>
      </c>
      <c r="F12296" t="s">
        <v>4055</v>
      </c>
      <c r="G12296" t="s">
        <v>3282</v>
      </c>
    </row>
    <row r="12297" spans="1:7" x14ac:dyDescent="0.25">
      <c r="A12297" t="s">
        <v>4053</v>
      </c>
      <c r="B12297" t="s">
        <v>580</v>
      </c>
      <c r="C12297" t="s">
        <v>4054</v>
      </c>
      <c r="D12297" s="1">
        <v>42852</v>
      </c>
      <c r="E12297" s="2">
        <v>15</v>
      </c>
      <c r="F12297" t="s">
        <v>4056</v>
      </c>
      <c r="G12297" t="s">
        <v>3282</v>
      </c>
    </row>
    <row r="12298" spans="1:7" x14ac:dyDescent="0.25">
      <c r="A12298" t="s">
        <v>87</v>
      </c>
      <c r="B12298" t="s">
        <v>88</v>
      </c>
      <c r="C12298" t="s">
        <v>89</v>
      </c>
      <c r="D12298" s="1">
        <v>42852</v>
      </c>
      <c r="E12298" s="2">
        <v>40</v>
      </c>
      <c r="F12298" t="s">
        <v>90</v>
      </c>
      <c r="G12298" t="s">
        <v>1790</v>
      </c>
    </row>
    <row r="12299" spans="1:7" x14ac:dyDescent="0.25">
      <c r="A12299" t="s">
        <v>87</v>
      </c>
      <c r="B12299" t="s">
        <v>88</v>
      </c>
      <c r="C12299" t="s">
        <v>89</v>
      </c>
      <c r="D12299" s="1">
        <v>42852</v>
      </c>
      <c r="E12299" s="2">
        <v>40</v>
      </c>
      <c r="F12299" t="s">
        <v>91</v>
      </c>
      <c r="G12299" t="s">
        <v>1790</v>
      </c>
    </row>
    <row r="12300" spans="1:7" x14ac:dyDescent="0.25">
      <c r="A12300" t="s">
        <v>87</v>
      </c>
      <c r="B12300" t="s">
        <v>88</v>
      </c>
      <c r="C12300" t="s">
        <v>89</v>
      </c>
      <c r="D12300" s="1">
        <v>42852</v>
      </c>
      <c r="E12300" s="2">
        <v>40</v>
      </c>
      <c r="F12300" t="s">
        <v>91</v>
      </c>
      <c r="G12300" t="s">
        <v>1790</v>
      </c>
    </row>
    <row r="12301" spans="1:7" x14ac:dyDescent="0.25">
      <c r="A12301" t="s">
        <v>87</v>
      </c>
      <c r="B12301" t="s">
        <v>88</v>
      </c>
      <c r="C12301" t="s">
        <v>89</v>
      </c>
      <c r="D12301" s="1">
        <v>42852</v>
      </c>
      <c r="E12301" s="2">
        <v>40</v>
      </c>
      <c r="F12301" t="s">
        <v>92</v>
      </c>
      <c r="G12301" t="s">
        <v>1790</v>
      </c>
    </row>
    <row r="12302" spans="1:7" x14ac:dyDescent="0.25">
      <c r="A12302" t="s">
        <v>1590</v>
      </c>
      <c r="B12302" t="s">
        <v>1591</v>
      </c>
      <c r="C12302" t="s">
        <v>1592</v>
      </c>
      <c r="D12302" s="1">
        <v>42852</v>
      </c>
      <c r="E12302" s="2">
        <v>5</v>
      </c>
      <c r="F12302" t="s">
        <v>1593</v>
      </c>
      <c r="G12302" t="s">
        <v>1245</v>
      </c>
    </row>
    <row r="12303" spans="1:7" x14ac:dyDescent="0.25">
      <c r="A12303" t="s">
        <v>82</v>
      </c>
      <c r="B12303" t="s">
        <v>83</v>
      </c>
      <c r="C12303" t="s">
        <v>84</v>
      </c>
      <c r="D12303" s="1">
        <v>42852</v>
      </c>
      <c r="E12303" s="2">
        <v>10</v>
      </c>
      <c r="F12303" t="s">
        <v>85</v>
      </c>
      <c r="G12303" t="s">
        <v>1245</v>
      </c>
    </row>
    <row r="12304" spans="1:7" x14ac:dyDescent="0.25">
      <c r="A12304" t="s">
        <v>82</v>
      </c>
      <c r="B12304" t="s">
        <v>83</v>
      </c>
      <c r="C12304" t="s">
        <v>84</v>
      </c>
      <c r="D12304" s="1">
        <v>42852</v>
      </c>
      <c r="E12304" s="2">
        <v>10</v>
      </c>
      <c r="F12304" t="s">
        <v>86</v>
      </c>
      <c r="G12304" t="s">
        <v>1245</v>
      </c>
    </row>
    <row r="12305" spans="1:7" x14ac:dyDescent="0.25">
      <c r="A12305" t="s">
        <v>2686</v>
      </c>
      <c r="B12305" t="s">
        <v>2687</v>
      </c>
      <c r="C12305" t="s">
        <v>2688</v>
      </c>
      <c r="D12305" s="1">
        <v>42852</v>
      </c>
      <c r="E12305" s="2">
        <v>40</v>
      </c>
      <c r="F12305" t="s">
        <v>2689</v>
      </c>
      <c r="G12305" t="s">
        <v>97</v>
      </c>
    </row>
    <row r="12306" spans="1:7" x14ac:dyDescent="0.25">
      <c r="A12306" t="s">
        <v>2690</v>
      </c>
      <c r="B12306" t="s">
        <v>2691</v>
      </c>
      <c r="C12306" t="s">
        <v>2692</v>
      </c>
      <c r="D12306" s="1">
        <v>42852</v>
      </c>
      <c r="E12306" s="2">
        <v>100</v>
      </c>
      <c r="F12306" t="s">
        <v>2693</v>
      </c>
      <c r="G12306" t="s">
        <v>2694</v>
      </c>
    </row>
    <row r="12307" spans="1:7" x14ac:dyDescent="0.25">
      <c r="A12307" t="s">
        <v>636</v>
      </c>
      <c r="B12307" t="s">
        <v>637</v>
      </c>
      <c r="C12307" t="s">
        <v>638</v>
      </c>
      <c r="D12307" s="1">
        <v>42852</v>
      </c>
      <c r="E12307" s="2">
        <v>20</v>
      </c>
      <c r="F12307" t="s">
        <v>639</v>
      </c>
      <c r="G12307" t="s">
        <v>1694</v>
      </c>
    </row>
    <row r="12308" spans="1:7" x14ac:dyDescent="0.25">
      <c r="A12308" t="s">
        <v>2326</v>
      </c>
      <c r="B12308" t="s">
        <v>2327</v>
      </c>
      <c r="C12308" t="s">
        <v>997</v>
      </c>
      <c r="D12308" s="1">
        <v>42852</v>
      </c>
      <c r="E12308" s="2">
        <v>100</v>
      </c>
      <c r="F12308" t="s">
        <v>2328</v>
      </c>
      <c r="G12308" t="s">
        <v>3870</v>
      </c>
    </row>
    <row r="12309" spans="1:7" x14ac:dyDescent="0.25">
      <c r="A12309" t="s">
        <v>1803</v>
      </c>
      <c r="B12309" t="s">
        <v>1804</v>
      </c>
      <c r="C12309" t="s">
        <v>1805</v>
      </c>
      <c r="D12309" s="1">
        <v>42852</v>
      </c>
      <c r="E12309" s="2">
        <v>25</v>
      </c>
      <c r="F12309" t="s">
        <v>1806</v>
      </c>
      <c r="G12309" t="s">
        <v>97</v>
      </c>
    </row>
    <row r="12310" spans="1:7" x14ac:dyDescent="0.25">
      <c r="A12310" t="s">
        <v>322</v>
      </c>
      <c r="B12310" t="s">
        <v>323</v>
      </c>
      <c r="C12310" t="s">
        <v>324</v>
      </c>
      <c r="D12310" s="1">
        <v>42852</v>
      </c>
      <c r="E12310" s="2">
        <v>75</v>
      </c>
      <c r="F12310" t="s">
        <v>325</v>
      </c>
      <c r="G12310" t="s">
        <v>326</v>
      </c>
    </row>
    <row r="12311" spans="1:7" x14ac:dyDescent="0.25">
      <c r="A12311" t="s">
        <v>322</v>
      </c>
      <c r="B12311" t="s">
        <v>323</v>
      </c>
      <c r="C12311" t="s">
        <v>324</v>
      </c>
      <c r="D12311" s="1">
        <v>42852</v>
      </c>
      <c r="E12311" s="2">
        <v>75</v>
      </c>
      <c r="F12311" t="s">
        <v>327</v>
      </c>
      <c r="G12311" t="s">
        <v>326</v>
      </c>
    </row>
    <row r="12312" spans="1:7" x14ac:dyDescent="0.25">
      <c r="A12312" t="s">
        <v>312</v>
      </c>
      <c r="B12312" t="s">
        <v>248</v>
      </c>
      <c r="C12312" t="s">
        <v>313</v>
      </c>
      <c r="D12312" s="1">
        <v>42852</v>
      </c>
      <c r="E12312" s="2">
        <v>50</v>
      </c>
      <c r="F12312" t="s">
        <v>314</v>
      </c>
      <c r="G12312" t="s">
        <v>315</v>
      </c>
    </row>
    <row r="12313" spans="1:7" x14ac:dyDescent="0.25">
      <c r="A12313" t="s">
        <v>316</v>
      </c>
      <c r="B12313" t="s">
        <v>317</v>
      </c>
      <c r="C12313" t="s">
        <v>318</v>
      </c>
      <c r="D12313" s="1">
        <v>42852</v>
      </c>
      <c r="E12313" s="2">
        <v>40</v>
      </c>
      <c r="F12313" t="s">
        <v>319</v>
      </c>
      <c r="G12313" t="s">
        <v>1275</v>
      </c>
    </row>
    <row r="12314" spans="1:7" x14ac:dyDescent="0.25">
      <c r="A12314" t="s">
        <v>316</v>
      </c>
      <c r="B12314" t="s">
        <v>317</v>
      </c>
      <c r="C12314" t="s">
        <v>318</v>
      </c>
      <c r="D12314" s="1">
        <v>42852</v>
      </c>
      <c r="E12314" s="2">
        <v>40</v>
      </c>
      <c r="F12314" t="s">
        <v>320</v>
      </c>
      <c r="G12314" t="s">
        <v>1275</v>
      </c>
    </row>
    <row r="12315" spans="1:7" x14ac:dyDescent="0.25">
      <c r="A12315" t="s">
        <v>328</v>
      </c>
      <c r="B12315" t="s">
        <v>329</v>
      </c>
      <c r="C12315" t="s">
        <v>330</v>
      </c>
      <c r="D12315" s="1">
        <v>42852</v>
      </c>
      <c r="E12315" s="2">
        <v>150</v>
      </c>
      <c r="F12315" t="s">
        <v>331</v>
      </c>
      <c r="G12315" t="s">
        <v>828</v>
      </c>
    </row>
    <row r="12316" spans="1:7" x14ac:dyDescent="0.25">
      <c r="A12316" t="s">
        <v>328</v>
      </c>
      <c r="B12316" t="s">
        <v>329</v>
      </c>
      <c r="C12316" t="s">
        <v>330</v>
      </c>
      <c r="D12316" s="1">
        <v>42852</v>
      </c>
      <c r="E12316" s="2">
        <v>150</v>
      </c>
      <c r="F12316" t="s">
        <v>332</v>
      </c>
      <c r="G12316" t="s">
        <v>828</v>
      </c>
    </row>
    <row r="12317" spans="1:7" x14ac:dyDescent="0.25">
      <c r="A12317" t="s">
        <v>2678</v>
      </c>
      <c r="B12317" t="s">
        <v>248</v>
      </c>
      <c r="C12317" t="s">
        <v>2679</v>
      </c>
      <c r="D12317" s="1">
        <v>42852</v>
      </c>
      <c r="E12317" s="2">
        <v>10</v>
      </c>
      <c r="F12317" t="s">
        <v>2680</v>
      </c>
      <c r="G12317" t="s">
        <v>2663</v>
      </c>
    </row>
    <row r="12318" spans="1:7" x14ac:dyDescent="0.25">
      <c r="A12318" t="s">
        <v>2717</v>
      </c>
      <c r="B12318" t="s">
        <v>2718</v>
      </c>
      <c r="C12318" t="s">
        <v>2425</v>
      </c>
      <c r="D12318" s="1">
        <v>42852</v>
      </c>
      <c r="E12318" s="2">
        <v>25</v>
      </c>
      <c r="F12318" t="s">
        <v>2719</v>
      </c>
      <c r="G12318" t="s">
        <v>2456</v>
      </c>
    </row>
    <row r="12319" spans="1:7" x14ac:dyDescent="0.25">
      <c r="A12319" t="s">
        <v>2717</v>
      </c>
      <c r="B12319" t="s">
        <v>2718</v>
      </c>
      <c r="C12319" t="s">
        <v>2425</v>
      </c>
      <c r="D12319" s="1">
        <v>42852</v>
      </c>
      <c r="E12319" s="2">
        <v>25</v>
      </c>
      <c r="F12319" t="s">
        <v>2720</v>
      </c>
      <c r="G12319" t="s">
        <v>2456</v>
      </c>
    </row>
    <row r="12320" spans="1:7" x14ac:dyDescent="0.25">
      <c r="A12320" t="s">
        <v>4058</v>
      </c>
      <c r="B12320" t="s">
        <v>4059</v>
      </c>
      <c r="C12320" t="s">
        <v>4060</v>
      </c>
      <c r="D12320" s="1">
        <v>42852</v>
      </c>
      <c r="E12320" s="2">
        <v>10</v>
      </c>
      <c r="F12320" t="s">
        <v>4061</v>
      </c>
      <c r="G12320" t="s">
        <v>9</v>
      </c>
    </row>
    <row r="12321" spans="1:7" x14ac:dyDescent="0.25">
      <c r="A12321" t="s">
        <v>3686</v>
      </c>
      <c r="B12321" t="s">
        <v>764</v>
      </c>
      <c r="C12321" t="s">
        <v>3687</v>
      </c>
      <c r="D12321" s="1">
        <v>42852</v>
      </c>
      <c r="E12321" s="2">
        <v>10</v>
      </c>
      <c r="F12321" t="s">
        <v>3688</v>
      </c>
      <c r="G12321" t="s">
        <v>4057</v>
      </c>
    </row>
    <row r="12322" spans="1:7" x14ac:dyDescent="0.25">
      <c r="A12322" t="s">
        <v>3689</v>
      </c>
      <c r="B12322" t="s">
        <v>3690</v>
      </c>
      <c r="C12322" t="s">
        <v>3691</v>
      </c>
      <c r="D12322" s="1">
        <v>42852</v>
      </c>
      <c r="E12322" s="2">
        <v>29.78</v>
      </c>
      <c r="F12322" t="s">
        <v>3692</v>
      </c>
      <c r="G12322" t="s">
        <v>97</v>
      </c>
    </row>
    <row r="12323" spans="1:7" x14ac:dyDescent="0.25">
      <c r="A12323" t="s">
        <v>2721</v>
      </c>
      <c r="B12323" t="s">
        <v>2722</v>
      </c>
      <c r="C12323" t="s">
        <v>2723</v>
      </c>
      <c r="D12323" s="1">
        <v>42852</v>
      </c>
      <c r="E12323" s="2">
        <v>15</v>
      </c>
      <c r="F12323" t="s">
        <v>2724</v>
      </c>
      <c r="G12323" t="s">
        <v>3345</v>
      </c>
    </row>
    <row r="12324" spans="1:7" x14ac:dyDescent="0.25">
      <c r="A12324" t="s">
        <v>2721</v>
      </c>
      <c r="B12324" t="s">
        <v>2722</v>
      </c>
      <c r="C12324" t="s">
        <v>2723</v>
      </c>
      <c r="D12324" s="1">
        <v>42852</v>
      </c>
      <c r="E12324" s="2">
        <v>15</v>
      </c>
      <c r="F12324" t="s">
        <v>2725</v>
      </c>
      <c r="G12324" t="s">
        <v>3345</v>
      </c>
    </row>
    <row r="12325" spans="1:7" x14ac:dyDescent="0.25">
      <c r="A12325" t="s">
        <v>2721</v>
      </c>
      <c r="B12325" t="s">
        <v>2722</v>
      </c>
      <c r="C12325" t="s">
        <v>2723</v>
      </c>
      <c r="D12325" s="1">
        <v>42852</v>
      </c>
      <c r="E12325" s="2">
        <v>15</v>
      </c>
      <c r="F12325" t="s">
        <v>2726</v>
      </c>
      <c r="G12325" t="s">
        <v>3345</v>
      </c>
    </row>
    <row r="12326" spans="1:7" x14ac:dyDescent="0.25">
      <c r="A12326" t="s">
        <v>2742</v>
      </c>
      <c r="B12326" t="s">
        <v>2743</v>
      </c>
      <c r="C12326" t="s">
        <v>2744</v>
      </c>
      <c r="D12326" s="1">
        <v>42852</v>
      </c>
      <c r="E12326" s="2">
        <v>150</v>
      </c>
      <c r="F12326" t="s">
        <v>2745</v>
      </c>
      <c r="G12326" t="s">
        <v>2746</v>
      </c>
    </row>
    <row r="12327" spans="1:7" x14ac:dyDescent="0.25">
      <c r="A12327" t="s">
        <v>2742</v>
      </c>
      <c r="B12327" t="s">
        <v>2743</v>
      </c>
      <c r="C12327" t="s">
        <v>2744</v>
      </c>
      <c r="D12327" s="1">
        <v>42852</v>
      </c>
      <c r="E12327" s="2">
        <v>150</v>
      </c>
      <c r="F12327" t="s">
        <v>2747</v>
      </c>
      <c r="G12327" t="s">
        <v>2746</v>
      </c>
    </row>
    <row r="12328" spans="1:7" x14ac:dyDescent="0.25">
      <c r="A12328" t="s">
        <v>4219</v>
      </c>
      <c r="B12328" t="s">
        <v>175</v>
      </c>
      <c r="C12328" t="s">
        <v>4220</v>
      </c>
      <c r="D12328" s="1">
        <v>42864</v>
      </c>
      <c r="E12328" s="2">
        <v>250</v>
      </c>
      <c r="G12328" t="s">
        <v>1440</v>
      </c>
    </row>
    <row r="12329" spans="1:7" x14ac:dyDescent="0.25">
      <c r="A12329" t="s">
        <v>482</v>
      </c>
      <c r="B12329" t="s">
        <v>483</v>
      </c>
      <c r="C12329" t="s">
        <v>484</v>
      </c>
      <c r="D12329" s="1">
        <v>42864</v>
      </c>
      <c r="E12329" s="2">
        <v>125</v>
      </c>
      <c r="F12329" t="s">
        <v>485</v>
      </c>
      <c r="G12329" t="s">
        <v>2271</v>
      </c>
    </row>
    <row r="12330" spans="1:7" x14ac:dyDescent="0.25">
      <c r="A12330" t="s">
        <v>4221</v>
      </c>
      <c r="B12330" t="s">
        <v>1270</v>
      </c>
      <c r="C12330" t="s">
        <v>4222</v>
      </c>
      <c r="D12330" s="1">
        <v>42864</v>
      </c>
      <c r="E12330" s="2">
        <v>500</v>
      </c>
      <c r="G12330" t="s">
        <v>4096</v>
      </c>
    </row>
    <row r="12331" spans="1:7" x14ac:dyDescent="0.25">
      <c r="A12331" t="s">
        <v>4223</v>
      </c>
      <c r="B12331" t="s">
        <v>2893</v>
      </c>
      <c r="C12331" t="s">
        <v>2772</v>
      </c>
      <c r="D12331" s="1">
        <v>42864</v>
      </c>
      <c r="E12331" s="2">
        <v>125</v>
      </c>
      <c r="G12331" t="s">
        <v>271</v>
      </c>
    </row>
    <row r="12332" spans="1:7" x14ac:dyDescent="0.25">
      <c r="A12332" t="s">
        <v>3805</v>
      </c>
      <c r="B12332" t="s">
        <v>3806</v>
      </c>
      <c r="C12332" t="s">
        <v>3807</v>
      </c>
      <c r="D12332" s="1">
        <v>42864</v>
      </c>
      <c r="E12332" s="2">
        <v>25</v>
      </c>
      <c r="F12332" t="s">
        <v>3808</v>
      </c>
      <c r="G12332" t="s">
        <v>3613</v>
      </c>
    </row>
    <row r="12333" spans="1:7" x14ac:dyDescent="0.25">
      <c r="A12333" t="s">
        <v>3805</v>
      </c>
      <c r="B12333" t="s">
        <v>3806</v>
      </c>
      <c r="C12333" t="s">
        <v>3807</v>
      </c>
      <c r="D12333" s="1">
        <v>42864</v>
      </c>
      <c r="E12333" s="2">
        <v>25</v>
      </c>
      <c r="F12333" t="s">
        <v>3809</v>
      </c>
      <c r="G12333" t="s">
        <v>3613</v>
      </c>
    </row>
    <row r="12334" spans="1:7" x14ac:dyDescent="0.25">
      <c r="A12334" t="s">
        <v>4224</v>
      </c>
      <c r="B12334" t="s">
        <v>4225</v>
      </c>
      <c r="D12334" s="1">
        <v>42864</v>
      </c>
      <c r="E12334" s="2">
        <v>40</v>
      </c>
      <c r="G12334" t="s">
        <v>271</v>
      </c>
    </row>
    <row r="12335" spans="1:7" x14ac:dyDescent="0.25">
      <c r="A12335" t="s">
        <v>3651</v>
      </c>
      <c r="B12335" t="s">
        <v>3652</v>
      </c>
      <c r="D12335" s="1">
        <v>42864</v>
      </c>
      <c r="E12335" s="2">
        <v>83.34</v>
      </c>
      <c r="F12335" t="s">
        <v>3653</v>
      </c>
      <c r="G12335" t="s">
        <v>34</v>
      </c>
    </row>
    <row r="12336" spans="1:7" x14ac:dyDescent="0.25">
      <c r="A12336" t="s">
        <v>4226</v>
      </c>
      <c r="B12336" t="s">
        <v>4227</v>
      </c>
      <c r="D12336" s="1">
        <v>42864</v>
      </c>
      <c r="E12336" s="2">
        <v>2217</v>
      </c>
      <c r="G12336" t="s">
        <v>3870</v>
      </c>
    </row>
    <row r="12337" spans="1:7" x14ac:dyDescent="0.25">
      <c r="A12337" t="s">
        <v>4097</v>
      </c>
      <c r="B12337" t="s">
        <v>4098</v>
      </c>
      <c r="D12337" s="1">
        <v>42864</v>
      </c>
      <c r="E12337" s="2">
        <v>50</v>
      </c>
      <c r="F12337" t="s">
        <v>4099</v>
      </c>
      <c r="G12337" t="s">
        <v>3870</v>
      </c>
    </row>
    <row r="12338" spans="1:7" x14ac:dyDescent="0.25">
      <c r="A12338" t="s">
        <v>4100</v>
      </c>
      <c r="B12338" t="s">
        <v>4101</v>
      </c>
      <c r="D12338" s="1">
        <v>42864</v>
      </c>
      <c r="E12338" s="2">
        <v>50</v>
      </c>
      <c r="F12338" t="s">
        <v>4102</v>
      </c>
      <c r="G12338" t="s">
        <v>3870</v>
      </c>
    </row>
    <row r="12339" spans="1:7" x14ac:dyDescent="0.25">
      <c r="A12339" t="s">
        <v>4228</v>
      </c>
      <c r="B12339" t="s">
        <v>152</v>
      </c>
      <c r="C12339" t="s">
        <v>4229</v>
      </c>
      <c r="D12339" s="1">
        <v>42864</v>
      </c>
      <c r="E12339" s="2">
        <v>1000</v>
      </c>
      <c r="G12339" t="s">
        <v>4096</v>
      </c>
    </row>
    <row r="12340" spans="1:7" x14ac:dyDescent="0.25">
      <c r="A12340" t="s">
        <v>3933</v>
      </c>
      <c r="B12340" t="s">
        <v>3934</v>
      </c>
      <c r="C12340" t="s">
        <v>3935</v>
      </c>
      <c r="D12340" s="1">
        <v>42864</v>
      </c>
      <c r="E12340" s="2">
        <v>1000</v>
      </c>
      <c r="F12340" t="s">
        <v>3883</v>
      </c>
      <c r="G12340" t="s">
        <v>34</v>
      </c>
    </row>
    <row r="12341" spans="1:7" x14ac:dyDescent="0.25">
      <c r="A12341" t="s">
        <v>3572</v>
      </c>
      <c r="B12341" t="s">
        <v>3573</v>
      </c>
      <c r="C12341" t="s">
        <v>3574</v>
      </c>
      <c r="D12341" s="1">
        <v>42864</v>
      </c>
      <c r="E12341" s="2">
        <v>100</v>
      </c>
      <c r="G12341" t="s">
        <v>34</v>
      </c>
    </row>
    <row r="12342" spans="1:7" x14ac:dyDescent="0.25">
      <c r="A12342" t="s">
        <v>4230</v>
      </c>
      <c r="B12342" t="s">
        <v>4231</v>
      </c>
      <c r="C12342" t="s">
        <v>4232</v>
      </c>
      <c r="D12342" s="1">
        <v>42864</v>
      </c>
      <c r="E12342" s="2">
        <v>25</v>
      </c>
      <c r="F12342" t="s">
        <v>4233</v>
      </c>
      <c r="G12342" t="s">
        <v>271</v>
      </c>
    </row>
    <row r="12343" spans="1:7" x14ac:dyDescent="0.25">
      <c r="A12343" t="s">
        <v>4230</v>
      </c>
      <c r="B12343" t="s">
        <v>4231</v>
      </c>
      <c r="C12343" t="s">
        <v>4232</v>
      </c>
      <c r="D12343" s="1">
        <v>42864</v>
      </c>
      <c r="E12343" s="2">
        <v>25</v>
      </c>
      <c r="F12343" t="s">
        <v>4234</v>
      </c>
      <c r="G12343" t="s">
        <v>271</v>
      </c>
    </row>
    <row r="12344" spans="1:7" x14ac:dyDescent="0.25">
      <c r="A12344" t="s">
        <v>2880</v>
      </c>
      <c r="B12344" t="s">
        <v>2881</v>
      </c>
      <c r="C12344" t="s">
        <v>2882</v>
      </c>
      <c r="D12344" s="1">
        <v>42864</v>
      </c>
      <c r="E12344" s="2">
        <v>200</v>
      </c>
      <c r="F12344" t="s">
        <v>2883</v>
      </c>
      <c r="G12344" t="s">
        <v>1075</v>
      </c>
    </row>
    <row r="12345" spans="1:7" x14ac:dyDescent="0.25">
      <c r="A12345" t="s">
        <v>2880</v>
      </c>
      <c r="B12345" t="s">
        <v>2881</v>
      </c>
      <c r="C12345" t="s">
        <v>2882</v>
      </c>
      <c r="D12345" s="1">
        <v>42864</v>
      </c>
      <c r="E12345" s="2">
        <v>200</v>
      </c>
      <c r="F12345" t="s">
        <v>2884</v>
      </c>
      <c r="G12345" t="s">
        <v>1075</v>
      </c>
    </row>
    <row r="12346" spans="1:7" x14ac:dyDescent="0.25">
      <c r="A12346" t="s">
        <v>3956</v>
      </c>
      <c r="B12346" t="s">
        <v>3957</v>
      </c>
      <c r="C12346" t="s">
        <v>2744</v>
      </c>
      <c r="D12346" s="1">
        <v>42864</v>
      </c>
      <c r="E12346" s="2">
        <v>1000</v>
      </c>
      <c r="F12346" t="s">
        <v>3958</v>
      </c>
      <c r="G12346" t="s">
        <v>34</v>
      </c>
    </row>
    <row r="12347" spans="1:7" x14ac:dyDescent="0.25">
      <c r="A12347" t="s">
        <v>3956</v>
      </c>
      <c r="B12347" t="s">
        <v>3957</v>
      </c>
      <c r="C12347" t="s">
        <v>2744</v>
      </c>
      <c r="D12347" s="1">
        <v>42864</v>
      </c>
      <c r="E12347" s="2">
        <v>1000</v>
      </c>
      <c r="F12347" t="s">
        <v>3959</v>
      </c>
      <c r="G12347" t="s">
        <v>34</v>
      </c>
    </row>
    <row r="12348" spans="1:7" x14ac:dyDescent="0.25">
      <c r="A12348" t="s">
        <v>434</v>
      </c>
      <c r="B12348" t="s">
        <v>435</v>
      </c>
      <c r="C12348" t="s">
        <v>436</v>
      </c>
      <c r="D12348" s="1">
        <v>42864</v>
      </c>
      <c r="E12348" s="2">
        <v>50</v>
      </c>
      <c r="F12348" t="s">
        <v>437</v>
      </c>
      <c r="G12348" t="s">
        <v>1075</v>
      </c>
    </row>
    <row r="12349" spans="1:7" x14ac:dyDescent="0.25">
      <c r="A12349" t="s">
        <v>434</v>
      </c>
      <c r="B12349" t="s">
        <v>435</v>
      </c>
      <c r="C12349" t="s">
        <v>436</v>
      </c>
      <c r="D12349" s="1">
        <v>42864</v>
      </c>
      <c r="E12349" s="2">
        <v>50</v>
      </c>
      <c r="F12349" t="s">
        <v>438</v>
      </c>
      <c r="G12349" t="s">
        <v>1075</v>
      </c>
    </row>
    <row r="12350" spans="1:7" x14ac:dyDescent="0.25">
      <c r="A12350" t="s">
        <v>434</v>
      </c>
      <c r="B12350" t="s">
        <v>435</v>
      </c>
      <c r="C12350" t="s">
        <v>436</v>
      </c>
      <c r="D12350" s="1">
        <v>42864</v>
      </c>
      <c r="E12350" s="2">
        <v>50</v>
      </c>
      <c r="F12350" t="s">
        <v>439</v>
      </c>
      <c r="G12350" t="s">
        <v>1075</v>
      </c>
    </row>
    <row r="12351" spans="1:7" x14ac:dyDescent="0.25">
      <c r="A12351" t="s">
        <v>146</v>
      </c>
      <c r="B12351" t="s">
        <v>147</v>
      </c>
      <c r="C12351" t="s">
        <v>148</v>
      </c>
      <c r="D12351" s="1">
        <v>42864</v>
      </c>
      <c r="E12351" s="2">
        <v>75</v>
      </c>
      <c r="F12351" t="s">
        <v>149</v>
      </c>
      <c r="G12351" t="s">
        <v>3679</v>
      </c>
    </row>
    <row r="12352" spans="1:7" x14ac:dyDescent="0.25">
      <c r="A12352" t="s">
        <v>146</v>
      </c>
      <c r="B12352" t="s">
        <v>147</v>
      </c>
      <c r="C12352" t="s">
        <v>148</v>
      </c>
      <c r="D12352" s="1">
        <v>42864</v>
      </c>
      <c r="E12352" s="2">
        <v>75</v>
      </c>
      <c r="F12352" t="s">
        <v>150</v>
      </c>
      <c r="G12352" t="s">
        <v>3679</v>
      </c>
    </row>
    <row r="12353" spans="1:7" x14ac:dyDescent="0.25">
      <c r="A12353" t="s">
        <v>146</v>
      </c>
      <c r="B12353" t="s">
        <v>147</v>
      </c>
      <c r="C12353" t="s">
        <v>148</v>
      </c>
      <c r="D12353" s="1">
        <v>42864</v>
      </c>
      <c r="E12353" s="2">
        <v>84</v>
      </c>
      <c r="F12353" t="s">
        <v>149</v>
      </c>
      <c r="G12353" t="s">
        <v>34</v>
      </c>
    </row>
    <row r="12354" spans="1:7" x14ac:dyDescent="0.25">
      <c r="A12354" t="s">
        <v>146</v>
      </c>
      <c r="B12354" t="s">
        <v>147</v>
      </c>
      <c r="C12354" t="s">
        <v>148</v>
      </c>
      <c r="D12354" s="1">
        <v>42864</v>
      </c>
      <c r="E12354" s="2">
        <v>84</v>
      </c>
      <c r="F12354" t="s">
        <v>150</v>
      </c>
      <c r="G12354" t="s">
        <v>34</v>
      </c>
    </row>
    <row r="12355" spans="1:7" x14ac:dyDescent="0.25">
      <c r="A12355" t="s">
        <v>3658</v>
      </c>
      <c r="B12355" t="s">
        <v>3659</v>
      </c>
      <c r="C12355" t="s">
        <v>3660</v>
      </c>
      <c r="D12355" s="1">
        <v>42864</v>
      </c>
      <c r="E12355" s="2">
        <v>83.34</v>
      </c>
      <c r="F12355" t="s">
        <v>3661</v>
      </c>
      <c r="G12355" t="s">
        <v>4079</v>
      </c>
    </row>
    <row r="12356" spans="1:7" x14ac:dyDescent="0.25">
      <c r="A12356" t="s">
        <v>824</v>
      </c>
      <c r="B12356" t="s">
        <v>825</v>
      </c>
      <c r="C12356" t="s">
        <v>826</v>
      </c>
      <c r="D12356" s="1">
        <v>42867</v>
      </c>
      <c r="E12356" s="2">
        <v>1220.31</v>
      </c>
      <c r="F12356" t="s">
        <v>827</v>
      </c>
      <c r="G12356" t="s">
        <v>4079</v>
      </c>
    </row>
    <row r="12357" spans="1:7" x14ac:dyDescent="0.25">
      <c r="A12357" t="s">
        <v>3275</v>
      </c>
      <c r="B12357" t="s">
        <v>3276</v>
      </c>
      <c r="C12357" t="s">
        <v>3277</v>
      </c>
      <c r="D12357" s="1">
        <v>42870</v>
      </c>
      <c r="E12357" s="2">
        <v>50</v>
      </c>
      <c r="F12357" t="s">
        <v>3278</v>
      </c>
      <c r="G12357" t="s">
        <v>3155</v>
      </c>
    </row>
    <row r="12358" spans="1:7" x14ac:dyDescent="0.25">
      <c r="A12358" t="s">
        <v>3812</v>
      </c>
      <c r="B12358" t="s">
        <v>525</v>
      </c>
      <c r="C12358" t="s">
        <v>3813</v>
      </c>
      <c r="D12358" s="1">
        <v>42870</v>
      </c>
      <c r="E12358" s="2">
        <v>220</v>
      </c>
      <c r="F12358" t="s">
        <v>3814</v>
      </c>
      <c r="G12358" t="s">
        <v>3333</v>
      </c>
    </row>
    <row r="12359" spans="1:7" x14ac:dyDescent="0.25">
      <c r="A12359" t="s">
        <v>1257</v>
      </c>
      <c r="B12359" t="s">
        <v>1258</v>
      </c>
      <c r="C12359" t="s">
        <v>1259</v>
      </c>
      <c r="D12359" s="1">
        <v>42870</v>
      </c>
      <c r="E12359" s="2">
        <v>83.33</v>
      </c>
      <c r="F12359" t="s">
        <v>1260</v>
      </c>
      <c r="G12359" t="s">
        <v>34</v>
      </c>
    </row>
    <row r="12360" spans="1:7" x14ac:dyDescent="0.25">
      <c r="A12360" t="s">
        <v>3397</v>
      </c>
      <c r="B12360" t="s">
        <v>3398</v>
      </c>
      <c r="C12360" t="s">
        <v>3256</v>
      </c>
      <c r="D12360" s="1">
        <v>42870</v>
      </c>
      <c r="E12360" s="2">
        <v>84</v>
      </c>
      <c r="F12360" t="s">
        <v>3399</v>
      </c>
      <c r="G12360" t="s">
        <v>34</v>
      </c>
    </row>
    <row r="12361" spans="1:7" x14ac:dyDescent="0.25">
      <c r="A12361" t="s">
        <v>3397</v>
      </c>
      <c r="B12361" t="s">
        <v>3398</v>
      </c>
      <c r="C12361" t="s">
        <v>3256</v>
      </c>
      <c r="D12361" s="1">
        <v>42870</v>
      </c>
      <c r="E12361" s="2">
        <v>84</v>
      </c>
      <c r="F12361" t="s">
        <v>3400</v>
      </c>
      <c r="G12361" t="s">
        <v>34</v>
      </c>
    </row>
    <row r="12362" spans="1:7" x14ac:dyDescent="0.25">
      <c r="A12362" t="s">
        <v>3791</v>
      </c>
      <c r="B12362" t="s">
        <v>3792</v>
      </c>
      <c r="C12362" t="s">
        <v>3793</v>
      </c>
      <c r="D12362" s="1">
        <v>42870</v>
      </c>
      <c r="E12362" s="2">
        <v>84</v>
      </c>
      <c r="F12362" t="s">
        <v>3794</v>
      </c>
      <c r="G12362" t="s">
        <v>34</v>
      </c>
    </row>
    <row r="12363" spans="1:7" x14ac:dyDescent="0.25">
      <c r="A12363" t="s">
        <v>44</v>
      </c>
      <c r="B12363" t="s">
        <v>45</v>
      </c>
      <c r="C12363" t="s">
        <v>46</v>
      </c>
      <c r="D12363" s="1">
        <v>42870</v>
      </c>
      <c r="E12363" s="2">
        <v>83.33</v>
      </c>
      <c r="F12363" t="s">
        <v>47</v>
      </c>
      <c r="G12363" t="s">
        <v>34</v>
      </c>
    </row>
    <row r="12364" spans="1:7" x14ac:dyDescent="0.25">
      <c r="A12364" t="s">
        <v>44</v>
      </c>
      <c r="B12364" t="s">
        <v>45</v>
      </c>
      <c r="C12364" t="s">
        <v>46</v>
      </c>
      <c r="D12364" s="1">
        <v>42870</v>
      </c>
      <c r="E12364" s="2">
        <v>83.33</v>
      </c>
      <c r="F12364" t="s">
        <v>48</v>
      </c>
      <c r="G12364" t="s">
        <v>34</v>
      </c>
    </row>
    <row r="12365" spans="1:7" x14ac:dyDescent="0.25">
      <c r="A12365" t="s">
        <v>40</v>
      </c>
      <c r="B12365" t="s">
        <v>41</v>
      </c>
      <c r="C12365" t="s">
        <v>42</v>
      </c>
      <c r="D12365" s="1">
        <v>42870</v>
      </c>
      <c r="E12365" s="2">
        <v>166.66</v>
      </c>
      <c r="F12365" t="s">
        <v>43</v>
      </c>
      <c r="G12365" t="s">
        <v>2609</v>
      </c>
    </row>
    <row r="12366" spans="1:7" x14ac:dyDescent="0.25">
      <c r="A12366" t="s">
        <v>53</v>
      </c>
      <c r="B12366" t="s">
        <v>54</v>
      </c>
      <c r="C12366" t="s">
        <v>55</v>
      </c>
      <c r="D12366" s="1">
        <v>42870</v>
      </c>
      <c r="E12366" s="2">
        <v>83.33</v>
      </c>
      <c r="F12366" t="s">
        <v>56</v>
      </c>
      <c r="G12366" t="s">
        <v>34</v>
      </c>
    </row>
    <row r="12367" spans="1:7" x14ac:dyDescent="0.25">
      <c r="A12367" t="s">
        <v>53</v>
      </c>
      <c r="B12367" t="s">
        <v>54</v>
      </c>
      <c r="C12367" t="s">
        <v>55</v>
      </c>
      <c r="D12367" s="1">
        <v>42870</v>
      </c>
      <c r="E12367" s="2">
        <v>83.33</v>
      </c>
      <c r="F12367" t="s">
        <v>57</v>
      </c>
      <c r="G12367" t="s">
        <v>34</v>
      </c>
    </row>
    <row r="12368" spans="1:7" x14ac:dyDescent="0.25">
      <c r="A12368" t="s">
        <v>2285</v>
      </c>
      <c r="B12368" t="s">
        <v>2286</v>
      </c>
      <c r="C12368" t="s">
        <v>2287</v>
      </c>
      <c r="D12368" s="1">
        <v>42870</v>
      </c>
      <c r="E12368" s="2">
        <v>83.33</v>
      </c>
      <c r="G12368" t="s">
        <v>34</v>
      </c>
    </row>
    <row r="12369" spans="1:7" x14ac:dyDescent="0.25">
      <c r="A12369" t="s">
        <v>1760</v>
      </c>
      <c r="B12369" t="s">
        <v>1761</v>
      </c>
      <c r="C12369" t="s">
        <v>1762</v>
      </c>
      <c r="D12369" s="1">
        <v>42877</v>
      </c>
      <c r="E12369" s="2">
        <v>500</v>
      </c>
      <c r="G12369" t="s">
        <v>1725</v>
      </c>
    </row>
    <row r="12370" spans="1:7" x14ac:dyDescent="0.25">
      <c r="A12370" t="s">
        <v>1025</v>
      </c>
      <c r="B12370" t="s">
        <v>1026</v>
      </c>
      <c r="C12370" t="s">
        <v>1027</v>
      </c>
      <c r="D12370" s="1">
        <v>42877</v>
      </c>
      <c r="E12370" s="2">
        <v>50</v>
      </c>
      <c r="F12370" t="s">
        <v>1028</v>
      </c>
      <c r="G12370" t="s">
        <v>192</v>
      </c>
    </row>
    <row r="12371" spans="1:7" x14ac:dyDescent="0.25">
      <c r="A12371" t="s">
        <v>989</v>
      </c>
      <c r="B12371" t="s">
        <v>990</v>
      </c>
      <c r="D12371" s="1">
        <v>42877</v>
      </c>
      <c r="E12371" s="2">
        <v>1000</v>
      </c>
      <c r="F12371" t="s">
        <v>991</v>
      </c>
      <c r="G12371" t="s">
        <v>34</v>
      </c>
    </row>
    <row r="12372" spans="1:7" x14ac:dyDescent="0.25">
      <c r="A12372" t="s">
        <v>989</v>
      </c>
      <c r="B12372" t="s">
        <v>990</v>
      </c>
      <c r="D12372" s="1">
        <v>42877</v>
      </c>
      <c r="E12372" s="2">
        <v>1000</v>
      </c>
      <c r="F12372" t="s">
        <v>992</v>
      </c>
      <c r="G12372" t="s">
        <v>34</v>
      </c>
    </row>
    <row r="12373" spans="1:7" x14ac:dyDescent="0.25">
      <c r="A12373" t="s">
        <v>4235</v>
      </c>
      <c r="B12373" t="s">
        <v>4236</v>
      </c>
      <c r="D12373" s="1">
        <v>42877</v>
      </c>
      <c r="E12373" s="2">
        <v>50</v>
      </c>
      <c r="G12373" t="s">
        <v>271</v>
      </c>
    </row>
    <row r="12374" spans="1:7" x14ac:dyDescent="0.25">
      <c r="A12374" t="s">
        <v>2210</v>
      </c>
      <c r="B12374" t="s">
        <v>2211</v>
      </c>
      <c r="D12374" s="1">
        <v>42877</v>
      </c>
      <c r="E12374" s="2">
        <v>3000</v>
      </c>
      <c r="F12374" t="s">
        <v>2212</v>
      </c>
      <c r="G12374" t="s">
        <v>3596</v>
      </c>
    </row>
    <row r="12375" spans="1:7" x14ac:dyDescent="0.25">
      <c r="A12375" t="s">
        <v>4237</v>
      </c>
      <c r="B12375" t="s">
        <v>4238</v>
      </c>
      <c r="D12375" s="1">
        <v>42877</v>
      </c>
      <c r="E12375" s="2">
        <v>1000</v>
      </c>
      <c r="G12375" t="s">
        <v>34</v>
      </c>
    </row>
    <row r="12376" spans="1:7" x14ac:dyDescent="0.25">
      <c r="A12376" t="s">
        <v>1198</v>
      </c>
      <c r="B12376" t="s">
        <v>1199</v>
      </c>
      <c r="D12376" s="1">
        <v>42877</v>
      </c>
      <c r="E12376" s="2">
        <v>7252</v>
      </c>
      <c r="F12376" t="s">
        <v>1200</v>
      </c>
      <c r="G12376" t="s">
        <v>4239</v>
      </c>
    </row>
    <row r="12377" spans="1:7" x14ac:dyDescent="0.25">
      <c r="A12377" t="s">
        <v>1161</v>
      </c>
      <c r="B12377" t="s">
        <v>1162</v>
      </c>
      <c r="D12377" s="1">
        <v>42877</v>
      </c>
      <c r="E12377" s="2">
        <v>2250</v>
      </c>
      <c r="G12377" t="s">
        <v>209</v>
      </c>
    </row>
    <row r="12378" spans="1:7" x14ac:dyDescent="0.25">
      <c r="A12378" t="s">
        <v>2647</v>
      </c>
      <c r="B12378" t="s">
        <v>2648</v>
      </c>
      <c r="D12378" s="1">
        <v>42877</v>
      </c>
      <c r="E12378" s="2">
        <v>1000</v>
      </c>
      <c r="F12378" t="s">
        <v>2649</v>
      </c>
      <c r="G12378" t="s">
        <v>34</v>
      </c>
    </row>
    <row r="12379" spans="1:7" x14ac:dyDescent="0.25">
      <c r="A12379" t="s">
        <v>1728</v>
      </c>
      <c r="B12379" t="s">
        <v>1729</v>
      </c>
      <c r="C12379" t="s">
        <v>891</v>
      </c>
      <c r="D12379" s="1">
        <v>42877</v>
      </c>
      <c r="E12379" s="2">
        <v>200</v>
      </c>
      <c r="F12379" t="s">
        <v>1730</v>
      </c>
      <c r="G12379" t="s">
        <v>1725</v>
      </c>
    </row>
    <row r="12380" spans="1:7" x14ac:dyDescent="0.25">
      <c r="A12380" t="s">
        <v>2461</v>
      </c>
      <c r="B12380" t="s">
        <v>2462</v>
      </c>
      <c r="C12380" t="s">
        <v>620</v>
      </c>
      <c r="D12380" s="1">
        <v>42877</v>
      </c>
      <c r="E12380" s="2">
        <v>100</v>
      </c>
      <c r="G12380" t="s">
        <v>1725</v>
      </c>
    </row>
    <row r="12381" spans="1:7" x14ac:dyDescent="0.25">
      <c r="A12381" t="s">
        <v>3673</v>
      </c>
      <c r="B12381" t="s">
        <v>3674</v>
      </c>
      <c r="C12381" t="s">
        <v>3675</v>
      </c>
      <c r="D12381" s="1">
        <v>42877</v>
      </c>
      <c r="E12381" s="2">
        <v>75</v>
      </c>
      <c r="G12381" t="s">
        <v>1725</v>
      </c>
    </row>
    <row r="12382" spans="1:7" x14ac:dyDescent="0.25">
      <c r="A12382" t="s">
        <v>824</v>
      </c>
      <c r="B12382" t="s">
        <v>825</v>
      </c>
      <c r="C12382" t="s">
        <v>826</v>
      </c>
      <c r="D12382" s="1">
        <v>42877</v>
      </c>
      <c r="E12382" s="2">
        <v>100</v>
      </c>
      <c r="F12382" t="s">
        <v>827</v>
      </c>
      <c r="G12382" t="s">
        <v>192</v>
      </c>
    </row>
    <row r="12383" spans="1:7" x14ac:dyDescent="0.25">
      <c r="A12383" t="s">
        <v>195</v>
      </c>
      <c r="B12383" t="s">
        <v>196</v>
      </c>
      <c r="C12383" t="s">
        <v>197</v>
      </c>
      <c r="D12383" s="1">
        <v>42877</v>
      </c>
      <c r="E12383" s="2">
        <v>500</v>
      </c>
      <c r="F12383" t="s">
        <v>198</v>
      </c>
      <c r="G12383" t="s">
        <v>192</v>
      </c>
    </row>
    <row r="12384" spans="1:7" x14ac:dyDescent="0.25">
      <c r="A12384" t="s">
        <v>2356</v>
      </c>
      <c r="B12384" t="s">
        <v>2357</v>
      </c>
      <c r="C12384" t="s">
        <v>1703</v>
      </c>
      <c r="D12384" s="1">
        <v>42877</v>
      </c>
      <c r="E12384" s="2">
        <v>50</v>
      </c>
      <c r="F12384" t="s">
        <v>2358</v>
      </c>
      <c r="G12384" t="s">
        <v>114</v>
      </c>
    </row>
    <row r="12385" spans="1:7" x14ac:dyDescent="0.25">
      <c r="A12385" t="s">
        <v>2444</v>
      </c>
      <c r="B12385" t="s">
        <v>2445</v>
      </c>
      <c r="C12385" t="s">
        <v>1802</v>
      </c>
      <c r="D12385" s="1">
        <v>42877</v>
      </c>
      <c r="E12385" s="2">
        <v>100</v>
      </c>
      <c r="F12385" t="s">
        <v>2446</v>
      </c>
      <c r="G12385" t="s">
        <v>1725</v>
      </c>
    </row>
    <row r="12386" spans="1:7" x14ac:dyDescent="0.25">
      <c r="A12386" t="s">
        <v>4137</v>
      </c>
      <c r="B12386" t="s">
        <v>4138</v>
      </c>
      <c r="C12386" t="s">
        <v>4139</v>
      </c>
      <c r="D12386" s="1">
        <v>42877</v>
      </c>
      <c r="E12386" s="2">
        <v>12</v>
      </c>
      <c r="G12386" t="s">
        <v>1075</v>
      </c>
    </row>
    <row r="12387" spans="1:7" x14ac:dyDescent="0.25">
      <c r="A12387" t="s">
        <v>4137</v>
      </c>
      <c r="B12387" t="s">
        <v>4138</v>
      </c>
      <c r="C12387" t="s">
        <v>4139</v>
      </c>
      <c r="D12387" s="1">
        <v>42877</v>
      </c>
      <c r="E12387" s="2">
        <v>50</v>
      </c>
      <c r="G12387" t="s">
        <v>478</v>
      </c>
    </row>
    <row r="12388" spans="1:7" x14ac:dyDescent="0.25">
      <c r="A12388" t="s">
        <v>2634</v>
      </c>
      <c r="B12388" t="s">
        <v>2635</v>
      </c>
      <c r="C12388" t="s">
        <v>2636</v>
      </c>
      <c r="D12388" s="1">
        <v>42878</v>
      </c>
      <c r="E12388" s="2">
        <v>184</v>
      </c>
      <c r="F12388" t="s">
        <v>2637</v>
      </c>
      <c r="G12388" t="s">
        <v>3761</v>
      </c>
    </row>
    <row r="12389" spans="1:7" x14ac:dyDescent="0.25">
      <c r="A12389" t="s">
        <v>2634</v>
      </c>
      <c r="B12389" t="s">
        <v>2635</v>
      </c>
      <c r="C12389" t="s">
        <v>2636</v>
      </c>
      <c r="D12389" s="1">
        <v>42878</v>
      </c>
      <c r="E12389" s="2">
        <v>184</v>
      </c>
      <c r="F12389" t="s">
        <v>2639</v>
      </c>
      <c r="G12389" t="s">
        <v>3761</v>
      </c>
    </row>
    <row r="12390" spans="1:7" x14ac:dyDescent="0.25">
      <c r="A12390" t="s">
        <v>2634</v>
      </c>
      <c r="B12390" t="s">
        <v>2635</v>
      </c>
      <c r="C12390" t="s">
        <v>2636</v>
      </c>
      <c r="D12390" s="1">
        <v>42878</v>
      </c>
      <c r="E12390" s="2">
        <v>184</v>
      </c>
      <c r="F12390" t="s">
        <v>2639</v>
      </c>
      <c r="G12390" t="s">
        <v>3761</v>
      </c>
    </row>
    <row r="12391" spans="1:7" x14ac:dyDescent="0.25">
      <c r="A12391" t="s">
        <v>1743</v>
      </c>
      <c r="B12391" t="s">
        <v>1744</v>
      </c>
      <c r="C12391" t="s">
        <v>1745</v>
      </c>
      <c r="D12391" s="1">
        <v>42878</v>
      </c>
      <c r="E12391" s="2">
        <v>100</v>
      </c>
      <c r="F12391" t="s">
        <v>1746</v>
      </c>
      <c r="G12391" t="s">
        <v>34</v>
      </c>
    </row>
    <row r="12392" spans="1:7" x14ac:dyDescent="0.25">
      <c r="A12392" t="s">
        <v>4240</v>
      </c>
      <c r="B12392" t="s">
        <v>4241</v>
      </c>
      <c r="C12392" t="s">
        <v>4242</v>
      </c>
      <c r="D12392" s="1">
        <v>42878</v>
      </c>
      <c r="E12392" s="2">
        <v>1000</v>
      </c>
      <c r="F12392" t="s">
        <v>4243</v>
      </c>
      <c r="G12392" t="s">
        <v>34</v>
      </c>
    </row>
    <row r="12393" spans="1:7" x14ac:dyDescent="0.25">
      <c r="A12393" t="s">
        <v>4240</v>
      </c>
      <c r="B12393" t="s">
        <v>4241</v>
      </c>
      <c r="C12393" t="s">
        <v>4242</v>
      </c>
      <c r="D12393" s="1">
        <v>42878</v>
      </c>
      <c r="E12393" s="2">
        <v>1000</v>
      </c>
      <c r="F12393" t="s">
        <v>4244</v>
      </c>
      <c r="G12393" t="s">
        <v>34</v>
      </c>
    </row>
    <row r="12394" spans="1:7" x14ac:dyDescent="0.25">
      <c r="A12394" t="s">
        <v>1704</v>
      </c>
      <c r="B12394" t="s">
        <v>1705</v>
      </c>
      <c r="C12394" t="s">
        <v>1706</v>
      </c>
      <c r="D12394" s="1">
        <v>42878</v>
      </c>
      <c r="E12394" s="2">
        <v>100</v>
      </c>
      <c r="G12394" t="s">
        <v>34</v>
      </c>
    </row>
    <row r="12395" spans="1:7" x14ac:dyDescent="0.25">
      <c r="A12395" t="s">
        <v>824</v>
      </c>
      <c r="B12395" t="s">
        <v>825</v>
      </c>
      <c r="C12395" t="s">
        <v>826</v>
      </c>
      <c r="D12395" s="1">
        <v>42879</v>
      </c>
      <c r="E12395" s="2">
        <v>9425.43</v>
      </c>
      <c r="F12395" t="s">
        <v>827</v>
      </c>
      <c r="G12395" t="s">
        <v>4079</v>
      </c>
    </row>
    <row r="12396" spans="1:7" x14ac:dyDescent="0.25">
      <c r="A12396" t="s">
        <v>2584</v>
      </c>
      <c r="B12396" t="s">
        <v>2585</v>
      </c>
      <c r="C12396" t="s">
        <v>758</v>
      </c>
      <c r="D12396" s="1">
        <v>42885</v>
      </c>
      <c r="E12396" s="2">
        <v>30</v>
      </c>
      <c r="F12396" t="s">
        <v>2586</v>
      </c>
      <c r="G12396" t="s">
        <v>114</v>
      </c>
    </row>
    <row r="12397" spans="1:7" x14ac:dyDescent="0.25">
      <c r="A12397" t="s">
        <v>1051</v>
      </c>
      <c r="B12397" t="s">
        <v>1052</v>
      </c>
      <c r="C12397" t="s">
        <v>1053</v>
      </c>
      <c r="D12397" s="1">
        <v>42885</v>
      </c>
      <c r="E12397" s="2">
        <v>1000</v>
      </c>
      <c r="F12397" t="s">
        <v>1054</v>
      </c>
      <c r="G12397" t="s">
        <v>34</v>
      </c>
    </row>
    <row r="12398" spans="1:7" x14ac:dyDescent="0.25">
      <c r="A12398" t="s">
        <v>3658</v>
      </c>
      <c r="B12398" t="s">
        <v>3659</v>
      </c>
      <c r="C12398" t="s">
        <v>3660</v>
      </c>
      <c r="D12398" s="1">
        <v>42885</v>
      </c>
      <c r="E12398" s="2">
        <v>83.34</v>
      </c>
      <c r="F12398" t="s">
        <v>3661</v>
      </c>
      <c r="G12398" t="s">
        <v>4079</v>
      </c>
    </row>
    <row r="12399" spans="1:7" x14ac:dyDescent="0.25">
      <c r="A12399" t="s">
        <v>1651</v>
      </c>
      <c r="B12399" t="s">
        <v>1652</v>
      </c>
      <c r="C12399" t="s">
        <v>1653</v>
      </c>
      <c r="D12399" s="1">
        <v>42885</v>
      </c>
      <c r="E12399" s="2">
        <v>100</v>
      </c>
      <c r="F12399" t="s">
        <v>1654</v>
      </c>
      <c r="G12399" t="s">
        <v>3870</v>
      </c>
    </row>
    <row r="12400" spans="1:7" x14ac:dyDescent="0.25">
      <c r="A12400" t="s">
        <v>1651</v>
      </c>
      <c r="B12400" t="s">
        <v>1652</v>
      </c>
      <c r="C12400" t="s">
        <v>1653</v>
      </c>
      <c r="D12400" s="1">
        <v>42885</v>
      </c>
      <c r="E12400" s="2">
        <v>100</v>
      </c>
      <c r="F12400" t="s">
        <v>1655</v>
      </c>
      <c r="G12400" t="s">
        <v>3870</v>
      </c>
    </row>
    <row r="12401" spans="1:7" x14ac:dyDescent="0.25">
      <c r="A12401" t="s">
        <v>1741</v>
      </c>
      <c r="B12401" t="s">
        <v>88</v>
      </c>
      <c r="C12401" t="s">
        <v>1742</v>
      </c>
      <c r="D12401" s="1">
        <v>42885</v>
      </c>
      <c r="E12401" s="2">
        <v>10</v>
      </c>
      <c r="G12401" t="s">
        <v>1725</v>
      </c>
    </row>
    <row r="12402" spans="1:7" x14ac:dyDescent="0.25">
      <c r="A12402" t="s">
        <v>2482</v>
      </c>
      <c r="B12402" t="s">
        <v>2483</v>
      </c>
      <c r="D12402" s="1">
        <v>42885</v>
      </c>
      <c r="E12402" s="2">
        <v>3000</v>
      </c>
      <c r="F12402" t="s">
        <v>2484</v>
      </c>
      <c r="G12402" t="s">
        <v>1292</v>
      </c>
    </row>
    <row r="12403" spans="1:7" x14ac:dyDescent="0.25">
      <c r="A12403" t="s">
        <v>1047</v>
      </c>
      <c r="B12403" t="s">
        <v>1048</v>
      </c>
      <c r="D12403" s="1">
        <v>42885</v>
      </c>
      <c r="E12403" s="2">
        <v>3000</v>
      </c>
      <c r="F12403" t="s">
        <v>1049</v>
      </c>
      <c r="G12403" t="s">
        <v>1050</v>
      </c>
    </row>
    <row r="12404" spans="1:7" x14ac:dyDescent="0.25">
      <c r="A12404" t="s">
        <v>832</v>
      </c>
      <c r="B12404" t="s">
        <v>833</v>
      </c>
      <c r="D12404" s="1">
        <v>42885</v>
      </c>
      <c r="E12404" s="2">
        <v>3000</v>
      </c>
      <c r="F12404" t="s">
        <v>834</v>
      </c>
      <c r="G12404" t="s">
        <v>835</v>
      </c>
    </row>
    <row r="12405" spans="1:7" x14ac:dyDescent="0.25">
      <c r="A12405" t="s">
        <v>1880</v>
      </c>
      <c r="B12405" t="s">
        <v>1881</v>
      </c>
      <c r="D12405" s="1">
        <v>42885</v>
      </c>
      <c r="E12405" s="2">
        <v>500</v>
      </c>
      <c r="G12405" t="s">
        <v>67</v>
      </c>
    </row>
    <row r="12406" spans="1:7" x14ac:dyDescent="0.25">
      <c r="A12406" t="s">
        <v>3651</v>
      </c>
      <c r="B12406" t="s">
        <v>3652</v>
      </c>
      <c r="D12406" s="1">
        <v>42885</v>
      </c>
      <c r="E12406" s="2">
        <v>83.34</v>
      </c>
      <c r="F12406" t="s">
        <v>3653</v>
      </c>
      <c r="G12406" t="s">
        <v>34</v>
      </c>
    </row>
    <row r="12407" spans="1:7" x14ac:dyDescent="0.25">
      <c r="A12407" t="s">
        <v>2213</v>
      </c>
      <c r="B12407" t="s">
        <v>2214</v>
      </c>
      <c r="D12407" s="1">
        <v>42885</v>
      </c>
      <c r="E12407" s="2">
        <v>1000</v>
      </c>
      <c r="G12407" t="s">
        <v>67</v>
      </c>
    </row>
    <row r="12408" spans="1:7" x14ac:dyDescent="0.25">
      <c r="A12408" t="s">
        <v>2836</v>
      </c>
      <c r="B12408" t="s">
        <v>2837</v>
      </c>
      <c r="C12408" t="s">
        <v>758</v>
      </c>
      <c r="D12408" s="1">
        <v>42885</v>
      </c>
      <c r="E12408" s="2">
        <v>210</v>
      </c>
      <c r="F12408" t="s">
        <v>2838</v>
      </c>
      <c r="G12408" t="s">
        <v>114</v>
      </c>
    </row>
    <row r="12409" spans="1:7" x14ac:dyDescent="0.25">
      <c r="A12409" t="s">
        <v>328</v>
      </c>
      <c r="B12409" t="s">
        <v>329</v>
      </c>
      <c r="C12409" t="s">
        <v>330</v>
      </c>
      <c r="D12409" s="1">
        <v>42885</v>
      </c>
      <c r="E12409" s="2">
        <v>100</v>
      </c>
      <c r="F12409" t="s">
        <v>331</v>
      </c>
      <c r="G12409" t="s">
        <v>478</v>
      </c>
    </row>
    <row r="12410" spans="1:7" x14ac:dyDescent="0.25">
      <c r="A12410" t="s">
        <v>328</v>
      </c>
      <c r="B12410" t="s">
        <v>329</v>
      </c>
      <c r="C12410" t="s">
        <v>330</v>
      </c>
      <c r="D12410" s="1">
        <v>42885</v>
      </c>
      <c r="E12410" s="2">
        <v>100</v>
      </c>
      <c r="F12410" t="s">
        <v>332</v>
      </c>
      <c r="G12410" t="s">
        <v>478</v>
      </c>
    </row>
    <row r="12411" spans="1:7" x14ac:dyDescent="0.25">
      <c r="A12411" t="s">
        <v>328</v>
      </c>
      <c r="B12411" t="s">
        <v>329</v>
      </c>
      <c r="C12411" t="s">
        <v>330</v>
      </c>
      <c r="D12411" s="1">
        <v>42885</v>
      </c>
      <c r="E12411" s="2">
        <v>100</v>
      </c>
      <c r="F12411" t="s">
        <v>331</v>
      </c>
      <c r="G12411" t="s">
        <v>97</v>
      </c>
    </row>
    <row r="12412" spans="1:7" x14ac:dyDescent="0.25">
      <c r="A12412" t="s">
        <v>328</v>
      </c>
      <c r="B12412" t="s">
        <v>329</v>
      </c>
      <c r="C12412" t="s">
        <v>330</v>
      </c>
      <c r="D12412" s="1">
        <v>42885</v>
      </c>
      <c r="E12412" s="2">
        <v>100</v>
      </c>
      <c r="F12412" t="s">
        <v>332</v>
      </c>
      <c r="G12412" t="s">
        <v>97</v>
      </c>
    </row>
    <row r="12413" spans="1:7" x14ac:dyDescent="0.25">
      <c r="A12413" t="s">
        <v>4245</v>
      </c>
      <c r="B12413" t="s">
        <v>4246</v>
      </c>
      <c r="D12413" s="1">
        <v>42886</v>
      </c>
      <c r="E12413" s="2">
        <v>25000</v>
      </c>
      <c r="F12413" t="s">
        <v>4247</v>
      </c>
      <c r="G12413" t="s">
        <v>4248</v>
      </c>
    </row>
    <row r="12414" spans="1:7" x14ac:dyDescent="0.25">
      <c r="A12414" t="s">
        <v>40</v>
      </c>
      <c r="B12414" t="s">
        <v>41</v>
      </c>
      <c r="C12414" t="s">
        <v>42</v>
      </c>
      <c r="D12414" s="1">
        <v>42900</v>
      </c>
      <c r="E12414" s="2">
        <v>166.66</v>
      </c>
      <c r="F12414" t="s">
        <v>43</v>
      </c>
      <c r="G12414" t="s">
        <v>2609</v>
      </c>
    </row>
    <row r="12415" spans="1:7" x14ac:dyDescent="0.25">
      <c r="A12415" t="s">
        <v>44</v>
      </c>
      <c r="B12415" t="s">
        <v>45</v>
      </c>
      <c r="C12415" t="s">
        <v>46</v>
      </c>
      <c r="D12415" s="1">
        <v>42900</v>
      </c>
      <c r="E12415" s="2">
        <v>83.33</v>
      </c>
      <c r="F12415" t="s">
        <v>47</v>
      </c>
      <c r="G12415" t="s">
        <v>34</v>
      </c>
    </row>
    <row r="12416" spans="1:7" x14ac:dyDescent="0.25">
      <c r="A12416" t="s">
        <v>44</v>
      </c>
      <c r="B12416" t="s">
        <v>45</v>
      </c>
      <c r="C12416" t="s">
        <v>46</v>
      </c>
      <c r="D12416" s="1">
        <v>42900</v>
      </c>
      <c r="E12416" s="2">
        <v>83.33</v>
      </c>
      <c r="F12416" t="s">
        <v>48</v>
      </c>
      <c r="G12416" t="s">
        <v>34</v>
      </c>
    </row>
    <row r="12417" spans="1:7" x14ac:dyDescent="0.25">
      <c r="A12417" t="s">
        <v>2285</v>
      </c>
      <c r="B12417" t="s">
        <v>2286</v>
      </c>
      <c r="C12417" t="s">
        <v>2287</v>
      </c>
      <c r="D12417" s="1">
        <v>42900</v>
      </c>
      <c r="E12417" s="2">
        <v>83.33</v>
      </c>
      <c r="G12417" t="s">
        <v>34</v>
      </c>
    </row>
    <row r="12418" spans="1:7" x14ac:dyDescent="0.25">
      <c r="A12418" t="s">
        <v>53</v>
      </c>
      <c r="B12418" t="s">
        <v>54</v>
      </c>
      <c r="C12418" t="s">
        <v>55</v>
      </c>
      <c r="D12418" s="1">
        <v>42900</v>
      </c>
      <c r="E12418" s="2">
        <v>83.33</v>
      </c>
      <c r="F12418" t="s">
        <v>56</v>
      </c>
      <c r="G12418" t="s">
        <v>34</v>
      </c>
    </row>
    <row r="12419" spans="1:7" x14ac:dyDescent="0.25">
      <c r="A12419" t="s">
        <v>53</v>
      </c>
      <c r="B12419" t="s">
        <v>54</v>
      </c>
      <c r="C12419" t="s">
        <v>55</v>
      </c>
      <c r="D12419" s="1">
        <v>42900</v>
      </c>
      <c r="E12419" s="2">
        <v>83.33</v>
      </c>
      <c r="F12419" t="s">
        <v>57</v>
      </c>
      <c r="G12419" t="s">
        <v>34</v>
      </c>
    </row>
    <row r="12420" spans="1:7" x14ac:dyDescent="0.25">
      <c r="A12420" t="s">
        <v>3397</v>
      </c>
      <c r="B12420" t="s">
        <v>3398</v>
      </c>
      <c r="C12420" t="s">
        <v>3256</v>
      </c>
      <c r="D12420" s="1">
        <v>42900</v>
      </c>
      <c r="E12420" s="2">
        <v>84</v>
      </c>
      <c r="F12420" t="s">
        <v>3399</v>
      </c>
      <c r="G12420" t="s">
        <v>34</v>
      </c>
    </row>
    <row r="12421" spans="1:7" x14ac:dyDescent="0.25">
      <c r="A12421" t="s">
        <v>3397</v>
      </c>
      <c r="B12421" t="s">
        <v>3398</v>
      </c>
      <c r="C12421" t="s">
        <v>3256</v>
      </c>
      <c r="D12421" s="1">
        <v>42900</v>
      </c>
      <c r="E12421" s="2">
        <v>84</v>
      </c>
      <c r="F12421" t="s">
        <v>3400</v>
      </c>
      <c r="G12421" t="s">
        <v>34</v>
      </c>
    </row>
    <row r="12422" spans="1:7" x14ac:dyDescent="0.25">
      <c r="A12422" t="s">
        <v>3791</v>
      </c>
      <c r="B12422" t="s">
        <v>3792</v>
      </c>
      <c r="C12422" t="s">
        <v>3793</v>
      </c>
      <c r="D12422" s="1">
        <v>42900</v>
      </c>
      <c r="E12422" s="2">
        <v>84</v>
      </c>
      <c r="F12422" t="s">
        <v>3794</v>
      </c>
      <c r="G12422" t="s">
        <v>34</v>
      </c>
    </row>
    <row r="12423" spans="1:7" x14ac:dyDescent="0.25">
      <c r="A12423" t="s">
        <v>1257</v>
      </c>
      <c r="B12423" t="s">
        <v>1258</v>
      </c>
      <c r="C12423" t="s">
        <v>1259</v>
      </c>
      <c r="D12423" s="1">
        <v>42900</v>
      </c>
      <c r="E12423" s="2">
        <v>83.33</v>
      </c>
      <c r="F12423" t="s">
        <v>1260</v>
      </c>
      <c r="G12423" t="s">
        <v>34</v>
      </c>
    </row>
    <row r="12424" spans="1:7" x14ac:dyDescent="0.25">
      <c r="A12424" t="s">
        <v>3812</v>
      </c>
      <c r="B12424" t="s">
        <v>525</v>
      </c>
      <c r="C12424" t="s">
        <v>3813</v>
      </c>
      <c r="D12424" s="1">
        <v>42900</v>
      </c>
      <c r="E12424" s="2">
        <v>220</v>
      </c>
      <c r="F12424" t="s">
        <v>3814</v>
      </c>
      <c r="G12424" t="s">
        <v>3333</v>
      </c>
    </row>
    <row r="12425" spans="1:7" x14ac:dyDescent="0.25">
      <c r="A12425" t="s">
        <v>3275</v>
      </c>
      <c r="B12425" t="s">
        <v>3276</v>
      </c>
      <c r="C12425" t="s">
        <v>3277</v>
      </c>
      <c r="D12425" s="1">
        <v>42900</v>
      </c>
      <c r="E12425" s="2">
        <v>50</v>
      </c>
      <c r="F12425" t="s">
        <v>3278</v>
      </c>
      <c r="G12425" t="s">
        <v>3155</v>
      </c>
    </row>
    <row r="12426" spans="1:7" x14ac:dyDescent="0.25">
      <c r="A12426" t="s">
        <v>1356</v>
      </c>
      <c r="B12426" t="s">
        <v>307</v>
      </c>
      <c r="C12426" t="s">
        <v>1357</v>
      </c>
      <c r="D12426" s="1">
        <v>42902</v>
      </c>
      <c r="E12426" s="2">
        <v>10</v>
      </c>
      <c r="F12426" t="s">
        <v>1358</v>
      </c>
      <c r="G12426" t="s">
        <v>1245</v>
      </c>
    </row>
    <row r="12427" spans="1:7" x14ac:dyDescent="0.25">
      <c r="A12427" t="s">
        <v>671</v>
      </c>
      <c r="B12427" t="s">
        <v>672</v>
      </c>
      <c r="C12427" t="s">
        <v>673</v>
      </c>
      <c r="D12427" s="1">
        <v>42902</v>
      </c>
      <c r="E12427" s="2">
        <v>40</v>
      </c>
      <c r="F12427" t="s">
        <v>674</v>
      </c>
      <c r="G12427" t="s">
        <v>1440</v>
      </c>
    </row>
    <row r="12428" spans="1:7" x14ac:dyDescent="0.25">
      <c r="A12428" t="s">
        <v>671</v>
      </c>
      <c r="B12428" t="s">
        <v>672</v>
      </c>
      <c r="C12428" t="s">
        <v>673</v>
      </c>
      <c r="D12428" s="1">
        <v>42902</v>
      </c>
      <c r="E12428" s="2">
        <v>40</v>
      </c>
      <c r="F12428" t="s">
        <v>675</v>
      </c>
      <c r="G12428" t="s">
        <v>1440</v>
      </c>
    </row>
    <row r="12429" spans="1:7" x14ac:dyDescent="0.25">
      <c r="A12429" t="s">
        <v>259</v>
      </c>
      <c r="B12429" t="s">
        <v>260</v>
      </c>
      <c r="C12429" t="s">
        <v>261</v>
      </c>
      <c r="D12429" s="1">
        <v>42902</v>
      </c>
      <c r="E12429" s="2">
        <v>20</v>
      </c>
      <c r="F12429" t="s">
        <v>262</v>
      </c>
      <c r="G12429" t="s">
        <v>1695</v>
      </c>
    </row>
    <row r="12430" spans="1:7" x14ac:dyDescent="0.25">
      <c r="A12430" t="s">
        <v>2627</v>
      </c>
      <c r="B12430" t="s">
        <v>2628</v>
      </c>
      <c r="C12430" t="s">
        <v>2629</v>
      </c>
      <c r="D12430" s="1">
        <v>42902</v>
      </c>
      <c r="E12430" s="2">
        <v>200</v>
      </c>
      <c r="F12430" t="s">
        <v>2630</v>
      </c>
      <c r="G12430" t="s">
        <v>321</v>
      </c>
    </row>
    <row r="12431" spans="1:7" x14ac:dyDescent="0.25">
      <c r="A12431" t="s">
        <v>2627</v>
      </c>
      <c r="B12431" t="s">
        <v>2628</v>
      </c>
      <c r="C12431" t="s">
        <v>2629</v>
      </c>
      <c r="D12431" s="1">
        <v>42902</v>
      </c>
      <c r="E12431" s="2">
        <v>200</v>
      </c>
      <c r="F12431" t="s">
        <v>2630</v>
      </c>
      <c r="G12431" t="s">
        <v>321</v>
      </c>
    </row>
    <row r="12432" spans="1:7" x14ac:dyDescent="0.25">
      <c r="A12432" t="s">
        <v>709</v>
      </c>
      <c r="B12432" t="s">
        <v>710</v>
      </c>
      <c r="C12432" t="s">
        <v>705</v>
      </c>
      <c r="D12432" s="1">
        <v>42902</v>
      </c>
      <c r="E12432" s="2">
        <v>168</v>
      </c>
      <c r="F12432" t="s">
        <v>711</v>
      </c>
      <c r="G12432" t="s">
        <v>3225</v>
      </c>
    </row>
    <row r="12433" spans="1:7" x14ac:dyDescent="0.25">
      <c r="A12433" t="s">
        <v>709</v>
      </c>
      <c r="B12433" t="s">
        <v>710</v>
      </c>
      <c r="C12433" t="s">
        <v>705</v>
      </c>
      <c r="D12433" s="1">
        <v>42902</v>
      </c>
      <c r="E12433" s="2">
        <v>168</v>
      </c>
      <c r="F12433" t="s">
        <v>712</v>
      </c>
      <c r="G12433" t="s">
        <v>3225</v>
      </c>
    </row>
    <row r="12434" spans="1:7" x14ac:dyDescent="0.25">
      <c r="A12434" t="s">
        <v>709</v>
      </c>
      <c r="B12434" t="s">
        <v>710</v>
      </c>
      <c r="C12434" t="s">
        <v>705</v>
      </c>
      <c r="D12434" s="1">
        <v>42902</v>
      </c>
      <c r="E12434" s="2">
        <v>168</v>
      </c>
      <c r="F12434" t="s">
        <v>712</v>
      </c>
      <c r="G12434" t="s">
        <v>3225</v>
      </c>
    </row>
    <row r="12435" spans="1:7" x14ac:dyDescent="0.25">
      <c r="A12435" t="s">
        <v>178</v>
      </c>
      <c r="B12435" t="s">
        <v>179</v>
      </c>
      <c r="C12435" t="s">
        <v>180</v>
      </c>
      <c r="D12435" s="1">
        <v>42902</v>
      </c>
      <c r="E12435" s="2">
        <v>10</v>
      </c>
      <c r="F12435" t="s">
        <v>181</v>
      </c>
      <c r="G12435" t="s">
        <v>182</v>
      </c>
    </row>
    <row r="12436" spans="1:7" x14ac:dyDescent="0.25">
      <c r="A12436" t="s">
        <v>247</v>
      </c>
      <c r="B12436" t="s">
        <v>248</v>
      </c>
      <c r="C12436" t="s">
        <v>249</v>
      </c>
      <c r="D12436" s="1">
        <v>42902</v>
      </c>
      <c r="E12436" s="2">
        <v>40</v>
      </c>
      <c r="F12436" t="s">
        <v>250</v>
      </c>
      <c r="G12436" t="s">
        <v>251</v>
      </c>
    </row>
    <row r="12437" spans="1:7" x14ac:dyDescent="0.25">
      <c r="A12437" t="s">
        <v>247</v>
      </c>
      <c r="B12437" t="s">
        <v>248</v>
      </c>
      <c r="C12437" t="s">
        <v>249</v>
      </c>
      <c r="D12437" s="1">
        <v>42902</v>
      </c>
      <c r="E12437" s="2">
        <v>40</v>
      </c>
      <c r="F12437" t="s">
        <v>252</v>
      </c>
      <c r="G12437" t="s">
        <v>251</v>
      </c>
    </row>
    <row r="12438" spans="1:7" x14ac:dyDescent="0.25">
      <c r="A12438" t="s">
        <v>1464</v>
      </c>
      <c r="B12438" t="s">
        <v>1465</v>
      </c>
      <c r="C12438" t="s">
        <v>627</v>
      </c>
      <c r="D12438" s="1">
        <v>42902</v>
      </c>
      <c r="E12438" s="2">
        <v>40</v>
      </c>
      <c r="F12438" t="s">
        <v>1466</v>
      </c>
      <c r="G12438" t="s">
        <v>478</v>
      </c>
    </row>
    <row r="12439" spans="1:7" x14ac:dyDescent="0.25">
      <c r="A12439" t="s">
        <v>1464</v>
      </c>
      <c r="B12439" t="s">
        <v>1465</v>
      </c>
      <c r="C12439" t="s">
        <v>627</v>
      </c>
      <c r="D12439" s="1">
        <v>42902</v>
      </c>
      <c r="E12439" s="2">
        <v>40</v>
      </c>
      <c r="F12439" t="s">
        <v>1466</v>
      </c>
      <c r="G12439" t="s">
        <v>478</v>
      </c>
    </row>
    <row r="12440" spans="1:7" x14ac:dyDescent="0.25">
      <c r="A12440" t="s">
        <v>493</v>
      </c>
      <c r="B12440" t="s">
        <v>494</v>
      </c>
      <c r="C12440" t="s">
        <v>495</v>
      </c>
      <c r="D12440" s="1">
        <v>42902</v>
      </c>
      <c r="E12440" s="2">
        <v>20</v>
      </c>
      <c r="F12440" t="s">
        <v>496</v>
      </c>
      <c r="G12440" t="s">
        <v>2456</v>
      </c>
    </row>
    <row r="12441" spans="1:7" x14ac:dyDescent="0.25">
      <c r="A12441" t="s">
        <v>493</v>
      </c>
      <c r="B12441" t="s">
        <v>494</v>
      </c>
      <c r="C12441" t="s">
        <v>495</v>
      </c>
      <c r="D12441" s="1">
        <v>42902</v>
      </c>
      <c r="E12441" s="2">
        <v>20</v>
      </c>
      <c r="F12441" t="s">
        <v>497</v>
      </c>
      <c r="G12441" t="s">
        <v>2456</v>
      </c>
    </row>
    <row r="12442" spans="1:7" x14ac:dyDescent="0.25">
      <c r="A12442" t="s">
        <v>241</v>
      </c>
      <c r="B12442" t="s">
        <v>242</v>
      </c>
      <c r="C12442" t="s">
        <v>243</v>
      </c>
      <c r="D12442" s="1">
        <v>42902</v>
      </c>
      <c r="E12442" s="2">
        <v>600</v>
      </c>
      <c r="F12442" t="s">
        <v>244</v>
      </c>
      <c r="G12442" t="s">
        <v>245</v>
      </c>
    </row>
    <row r="12443" spans="1:7" x14ac:dyDescent="0.25">
      <c r="A12443" t="s">
        <v>241</v>
      </c>
      <c r="B12443" t="s">
        <v>242</v>
      </c>
      <c r="C12443" t="s">
        <v>243</v>
      </c>
      <c r="D12443" s="1">
        <v>42902</v>
      </c>
      <c r="E12443" s="2">
        <v>600</v>
      </c>
      <c r="F12443" t="s">
        <v>246</v>
      </c>
      <c r="G12443" t="s">
        <v>245</v>
      </c>
    </row>
    <row r="12444" spans="1:7" x14ac:dyDescent="0.25">
      <c r="A12444" t="s">
        <v>164</v>
      </c>
      <c r="B12444" t="s">
        <v>165</v>
      </c>
      <c r="C12444" t="s">
        <v>166</v>
      </c>
      <c r="D12444" s="1">
        <v>42902</v>
      </c>
      <c r="E12444" s="2">
        <v>130</v>
      </c>
      <c r="F12444" t="s">
        <v>167</v>
      </c>
      <c r="G12444" t="s">
        <v>3754</v>
      </c>
    </row>
    <row r="12445" spans="1:7" x14ac:dyDescent="0.25">
      <c r="A12445" t="s">
        <v>164</v>
      </c>
      <c r="B12445" t="s">
        <v>165</v>
      </c>
      <c r="C12445" t="s">
        <v>166</v>
      </c>
      <c r="D12445" s="1">
        <v>42902</v>
      </c>
      <c r="E12445" s="2">
        <v>130</v>
      </c>
      <c r="F12445" t="s">
        <v>168</v>
      </c>
      <c r="G12445" t="s">
        <v>3754</v>
      </c>
    </row>
    <row r="12446" spans="1:7" x14ac:dyDescent="0.25">
      <c r="A12446" t="s">
        <v>169</v>
      </c>
      <c r="B12446" t="s">
        <v>170</v>
      </c>
      <c r="C12446" t="s">
        <v>171</v>
      </c>
      <c r="D12446" s="1">
        <v>42902</v>
      </c>
      <c r="E12446" s="2">
        <v>20</v>
      </c>
      <c r="F12446" t="s">
        <v>172</v>
      </c>
      <c r="G12446" t="s">
        <v>1245</v>
      </c>
    </row>
    <row r="12447" spans="1:7" x14ac:dyDescent="0.25">
      <c r="A12447" t="s">
        <v>169</v>
      </c>
      <c r="B12447" t="s">
        <v>170</v>
      </c>
      <c r="C12447" t="s">
        <v>171</v>
      </c>
      <c r="D12447" s="1">
        <v>42902</v>
      </c>
      <c r="E12447" s="2">
        <v>20</v>
      </c>
      <c r="F12447" t="s">
        <v>173</v>
      </c>
      <c r="G12447" t="s">
        <v>1245</v>
      </c>
    </row>
    <row r="12448" spans="1:7" x14ac:dyDescent="0.25">
      <c r="A12448" t="s">
        <v>1095</v>
      </c>
      <c r="B12448" t="s">
        <v>1096</v>
      </c>
      <c r="C12448" t="s">
        <v>1097</v>
      </c>
      <c r="D12448" s="1">
        <v>42902</v>
      </c>
      <c r="E12448" s="2">
        <v>50</v>
      </c>
      <c r="F12448" t="s">
        <v>1098</v>
      </c>
      <c r="G12448" t="s">
        <v>1246</v>
      </c>
    </row>
    <row r="12449" spans="1:7" x14ac:dyDescent="0.25">
      <c r="A12449" t="s">
        <v>1095</v>
      </c>
      <c r="B12449" t="s">
        <v>1096</v>
      </c>
      <c r="C12449" t="s">
        <v>1097</v>
      </c>
      <c r="D12449" s="1">
        <v>42902</v>
      </c>
      <c r="E12449" s="2">
        <v>50</v>
      </c>
      <c r="F12449" t="s">
        <v>1099</v>
      </c>
      <c r="G12449" t="s">
        <v>1246</v>
      </c>
    </row>
    <row r="12450" spans="1:7" x14ac:dyDescent="0.25">
      <c r="A12450" t="s">
        <v>1095</v>
      </c>
      <c r="B12450" t="s">
        <v>1096</v>
      </c>
      <c r="C12450" t="s">
        <v>1097</v>
      </c>
      <c r="D12450" s="1">
        <v>42902</v>
      </c>
      <c r="E12450" s="2">
        <v>50</v>
      </c>
      <c r="F12450" t="s">
        <v>1099</v>
      </c>
      <c r="G12450" t="s">
        <v>1246</v>
      </c>
    </row>
    <row r="12451" spans="1:7" x14ac:dyDescent="0.25">
      <c r="A12451" t="s">
        <v>1095</v>
      </c>
      <c r="B12451" t="s">
        <v>1096</v>
      </c>
      <c r="C12451" t="s">
        <v>1097</v>
      </c>
      <c r="D12451" s="1">
        <v>42902</v>
      </c>
      <c r="E12451" s="2">
        <v>50</v>
      </c>
      <c r="F12451" t="s">
        <v>1099</v>
      </c>
      <c r="G12451" t="s">
        <v>1246</v>
      </c>
    </row>
    <row r="12452" spans="1:7" x14ac:dyDescent="0.25">
      <c r="A12452" t="s">
        <v>553</v>
      </c>
      <c r="B12452" t="s">
        <v>554</v>
      </c>
      <c r="C12452" t="s">
        <v>555</v>
      </c>
      <c r="D12452" s="1">
        <v>42902</v>
      </c>
      <c r="E12452" s="2">
        <v>100</v>
      </c>
      <c r="F12452" t="s">
        <v>556</v>
      </c>
      <c r="G12452" t="s">
        <v>2663</v>
      </c>
    </row>
    <row r="12453" spans="1:7" x14ac:dyDescent="0.25">
      <c r="A12453" t="s">
        <v>553</v>
      </c>
      <c r="B12453" t="s">
        <v>554</v>
      </c>
      <c r="C12453" t="s">
        <v>555</v>
      </c>
      <c r="D12453" s="1">
        <v>42902</v>
      </c>
      <c r="E12453" s="2">
        <v>100</v>
      </c>
      <c r="F12453" t="s">
        <v>557</v>
      </c>
      <c r="G12453" t="s">
        <v>2663</v>
      </c>
    </row>
    <row r="12454" spans="1:7" x14ac:dyDescent="0.25">
      <c r="A12454" t="s">
        <v>2711</v>
      </c>
      <c r="B12454" t="s">
        <v>2286</v>
      </c>
      <c r="C12454" t="s">
        <v>2712</v>
      </c>
      <c r="D12454" s="1">
        <v>42902</v>
      </c>
      <c r="E12454" s="2">
        <v>40</v>
      </c>
      <c r="F12454" t="s">
        <v>2713</v>
      </c>
      <c r="G12454" t="s">
        <v>2663</v>
      </c>
    </row>
    <row r="12455" spans="1:7" x14ac:dyDescent="0.25">
      <c r="A12455" t="s">
        <v>151</v>
      </c>
      <c r="B12455" t="s">
        <v>152</v>
      </c>
      <c r="C12455" t="s">
        <v>153</v>
      </c>
      <c r="D12455" s="1">
        <v>42902</v>
      </c>
      <c r="E12455" s="2">
        <v>80</v>
      </c>
      <c r="F12455" t="s">
        <v>154</v>
      </c>
      <c r="G12455" t="s">
        <v>114</v>
      </c>
    </row>
    <row r="12456" spans="1:7" x14ac:dyDescent="0.25">
      <c r="A12456" t="s">
        <v>2272</v>
      </c>
      <c r="B12456" t="s">
        <v>2273</v>
      </c>
      <c r="C12456" t="s">
        <v>2274</v>
      </c>
      <c r="D12456" s="1">
        <v>42902</v>
      </c>
      <c r="E12456" s="2">
        <v>250</v>
      </c>
      <c r="F12456" t="s">
        <v>2275</v>
      </c>
      <c r="G12456" t="s">
        <v>2538</v>
      </c>
    </row>
    <row r="12457" spans="1:7" x14ac:dyDescent="0.25">
      <c r="A12457" t="s">
        <v>2272</v>
      </c>
      <c r="B12457" t="s">
        <v>2273</v>
      </c>
      <c r="C12457" t="s">
        <v>2274</v>
      </c>
      <c r="D12457" s="1">
        <v>42902</v>
      </c>
      <c r="E12457" s="2">
        <v>250</v>
      </c>
      <c r="F12457" t="s">
        <v>2276</v>
      </c>
      <c r="G12457" t="s">
        <v>2538</v>
      </c>
    </row>
    <row r="12458" spans="1:7" x14ac:dyDescent="0.25">
      <c r="A12458" t="s">
        <v>1541</v>
      </c>
      <c r="B12458" t="s">
        <v>1542</v>
      </c>
      <c r="C12458" t="s">
        <v>1543</v>
      </c>
      <c r="D12458" s="1">
        <v>42902</v>
      </c>
      <c r="E12458" s="2">
        <v>40</v>
      </c>
      <c r="F12458" t="s">
        <v>1544</v>
      </c>
      <c r="G12458" t="s">
        <v>114</v>
      </c>
    </row>
    <row r="12459" spans="1:7" x14ac:dyDescent="0.25">
      <c r="A12459" t="s">
        <v>1541</v>
      </c>
      <c r="B12459" t="s">
        <v>1542</v>
      </c>
      <c r="C12459" t="s">
        <v>1543</v>
      </c>
      <c r="D12459" s="1">
        <v>42902</v>
      </c>
      <c r="E12459" s="2">
        <v>40</v>
      </c>
      <c r="F12459" t="s">
        <v>1545</v>
      </c>
      <c r="G12459" t="s">
        <v>114</v>
      </c>
    </row>
    <row r="12460" spans="1:7" x14ac:dyDescent="0.25">
      <c r="A12460" t="s">
        <v>3800</v>
      </c>
      <c r="B12460" t="s">
        <v>1430</v>
      </c>
      <c r="C12460" t="s">
        <v>3801</v>
      </c>
      <c r="D12460" s="1">
        <v>42902</v>
      </c>
      <c r="E12460" s="2">
        <v>40</v>
      </c>
      <c r="F12460" t="s">
        <v>3802</v>
      </c>
      <c r="G12460" t="s">
        <v>3803</v>
      </c>
    </row>
    <row r="12461" spans="1:7" x14ac:dyDescent="0.25">
      <c r="A12461" t="s">
        <v>2714</v>
      </c>
      <c r="B12461" t="s">
        <v>2715</v>
      </c>
      <c r="C12461" t="s">
        <v>488</v>
      </c>
      <c r="D12461" s="1">
        <v>42902</v>
      </c>
      <c r="E12461" s="2">
        <v>166.66</v>
      </c>
      <c r="F12461" t="s">
        <v>2716</v>
      </c>
      <c r="G12461" t="s">
        <v>34</v>
      </c>
    </row>
    <row r="12462" spans="1:7" x14ac:dyDescent="0.25">
      <c r="A12462" t="s">
        <v>3247</v>
      </c>
      <c r="B12462" t="s">
        <v>3248</v>
      </c>
      <c r="C12462" t="s">
        <v>3249</v>
      </c>
      <c r="D12462" s="1">
        <v>42902</v>
      </c>
      <c r="E12462" s="2">
        <v>20</v>
      </c>
      <c r="F12462" t="s">
        <v>3250</v>
      </c>
      <c r="G12462" t="s">
        <v>2983</v>
      </c>
    </row>
    <row r="12463" spans="1:7" x14ac:dyDescent="0.25">
      <c r="A12463" t="s">
        <v>4076</v>
      </c>
      <c r="B12463" t="s">
        <v>4077</v>
      </c>
      <c r="C12463" t="s">
        <v>413</v>
      </c>
      <c r="D12463" s="1">
        <v>42902</v>
      </c>
      <c r="E12463" s="2">
        <v>40</v>
      </c>
      <c r="F12463" t="s">
        <v>4078</v>
      </c>
      <c r="G12463" t="s">
        <v>1695</v>
      </c>
    </row>
    <row r="12464" spans="1:7" x14ac:dyDescent="0.25">
      <c r="A12464" t="s">
        <v>4076</v>
      </c>
      <c r="B12464" t="s">
        <v>4077</v>
      </c>
      <c r="C12464" t="s">
        <v>413</v>
      </c>
      <c r="D12464" s="1">
        <v>42902</v>
      </c>
      <c r="E12464" s="2">
        <v>40</v>
      </c>
      <c r="F12464" t="s">
        <v>4078</v>
      </c>
      <c r="G12464" t="s">
        <v>1695</v>
      </c>
    </row>
    <row r="12465" spans="1:7" x14ac:dyDescent="0.25">
      <c r="A12465" t="s">
        <v>2758</v>
      </c>
      <c r="B12465" t="s">
        <v>2759</v>
      </c>
      <c r="C12465" t="s">
        <v>2760</v>
      </c>
      <c r="D12465" s="1">
        <v>42902</v>
      </c>
      <c r="E12465" s="2">
        <v>30</v>
      </c>
      <c r="F12465" t="s">
        <v>2761</v>
      </c>
      <c r="G12465" t="s">
        <v>3282</v>
      </c>
    </row>
    <row r="12466" spans="1:7" x14ac:dyDescent="0.25">
      <c r="A12466" t="s">
        <v>3693</v>
      </c>
      <c r="B12466" t="s">
        <v>744</v>
      </c>
      <c r="C12466" t="s">
        <v>3694</v>
      </c>
      <c r="D12466" s="1">
        <v>42902</v>
      </c>
      <c r="E12466" s="2">
        <v>100</v>
      </c>
      <c r="F12466" t="s">
        <v>3695</v>
      </c>
      <c r="G12466" t="s">
        <v>97</v>
      </c>
    </row>
    <row r="12467" spans="1:7" x14ac:dyDescent="0.25">
      <c r="A12467" t="s">
        <v>3693</v>
      </c>
      <c r="B12467" t="s">
        <v>744</v>
      </c>
      <c r="C12467" t="s">
        <v>3694</v>
      </c>
      <c r="D12467" s="1">
        <v>42902</v>
      </c>
      <c r="E12467" s="2">
        <v>100</v>
      </c>
      <c r="F12467" t="s">
        <v>3696</v>
      </c>
      <c r="G12467" t="s">
        <v>97</v>
      </c>
    </row>
    <row r="12468" spans="1:7" x14ac:dyDescent="0.25">
      <c r="A12468" t="s">
        <v>3693</v>
      </c>
      <c r="B12468" t="s">
        <v>744</v>
      </c>
      <c r="C12468" t="s">
        <v>3694</v>
      </c>
      <c r="D12468" s="1">
        <v>42902</v>
      </c>
      <c r="E12468" s="2">
        <v>100</v>
      </c>
      <c r="F12468" t="s">
        <v>3697</v>
      </c>
      <c r="G12468" t="s">
        <v>97</v>
      </c>
    </row>
    <row r="12469" spans="1:7" x14ac:dyDescent="0.25">
      <c r="A12469" t="s">
        <v>121</v>
      </c>
      <c r="B12469" t="s">
        <v>122</v>
      </c>
      <c r="C12469" t="s">
        <v>123</v>
      </c>
      <c r="D12469" s="1">
        <v>42902</v>
      </c>
      <c r="E12469" s="2">
        <v>140</v>
      </c>
      <c r="F12469" t="s">
        <v>124</v>
      </c>
      <c r="G12469" t="s">
        <v>1790</v>
      </c>
    </row>
    <row r="12470" spans="1:7" x14ac:dyDescent="0.25">
      <c r="A12470" t="s">
        <v>125</v>
      </c>
      <c r="B12470" t="s">
        <v>126</v>
      </c>
      <c r="C12470" t="s">
        <v>127</v>
      </c>
      <c r="D12470" s="1">
        <v>42902</v>
      </c>
      <c r="E12470" s="2">
        <v>10</v>
      </c>
      <c r="F12470" t="s">
        <v>128</v>
      </c>
      <c r="G12470" t="s">
        <v>1245</v>
      </c>
    </row>
    <row r="12471" spans="1:7" x14ac:dyDescent="0.25">
      <c r="A12471" t="s">
        <v>2748</v>
      </c>
      <c r="B12471" t="s">
        <v>2749</v>
      </c>
      <c r="C12471" t="s">
        <v>2750</v>
      </c>
      <c r="D12471" s="1">
        <v>42902</v>
      </c>
      <c r="E12471" s="2">
        <v>40</v>
      </c>
      <c r="F12471" t="s">
        <v>2751</v>
      </c>
      <c r="G12471" t="s">
        <v>3076</v>
      </c>
    </row>
    <row r="12472" spans="1:7" x14ac:dyDescent="0.25">
      <c r="A12472" t="s">
        <v>2748</v>
      </c>
      <c r="B12472" t="s">
        <v>2749</v>
      </c>
      <c r="C12472" t="s">
        <v>2750</v>
      </c>
      <c r="D12472" s="1">
        <v>42902</v>
      </c>
      <c r="E12472" s="2">
        <v>40</v>
      </c>
      <c r="F12472" t="s">
        <v>2751</v>
      </c>
      <c r="G12472" t="s">
        <v>3076</v>
      </c>
    </row>
    <row r="12473" spans="1:7" x14ac:dyDescent="0.25">
      <c r="A12473" t="s">
        <v>2748</v>
      </c>
      <c r="B12473" t="s">
        <v>2749</v>
      </c>
      <c r="C12473" t="s">
        <v>2750</v>
      </c>
      <c r="D12473" s="1">
        <v>42902</v>
      </c>
      <c r="E12473" s="2">
        <v>40</v>
      </c>
      <c r="F12473" t="s">
        <v>2752</v>
      </c>
      <c r="G12473" t="s">
        <v>3076</v>
      </c>
    </row>
    <row r="12474" spans="1:7" x14ac:dyDescent="0.25">
      <c r="A12474" t="s">
        <v>3140</v>
      </c>
      <c r="B12474" t="s">
        <v>3141</v>
      </c>
      <c r="C12474" t="s">
        <v>3142</v>
      </c>
      <c r="D12474" s="1">
        <v>42902</v>
      </c>
      <c r="E12474" s="2">
        <v>60</v>
      </c>
      <c r="F12474" t="s">
        <v>3143</v>
      </c>
      <c r="G12474" t="s">
        <v>1695</v>
      </c>
    </row>
    <row r="12475" spans="1:7" x14ac:dyDescent="0.25">
      <c r="A12475" t="s">
        <v>3140</v>
      </c>
      <c r="B12475" t="s">
        <v>3141</v>
      </c>
      <c r="C12475" t="s">
        <v>3142</v>
      </c>
      <c r="D12475" s="1">
        <v>42902</v>
      </c>
      <c r="E12475" s="2">
        <v>60</v>
      </c>
      <c r="F12475" t="s">
        <v>3143</v>
      </c>
      <c r="G12475" t="s">
        <v>1695</v>
      </c>
    </row>
    <row r="12476" spans="1:7" x14ac:dyDescent="0.25">
      <c r="A12476" t="s">
        <v>3140</v>
      </c>
      <c r="B12476" t="s">
        <v>3141</v>
      </c>
      <c r="C12476" t="s">
        <v>3142</v>
      </c>
      <c r="D12476" s="1">
        <v>42902</v>
      </c>
      <c r="E12476" s="2">
        <v>60</v>
      </c>
      <c r="F12476" t="s">
        <v>3144</v>
      </c>
      <c r="G12476" t="s">
        <v>1695</v>
      </c>
    </row>
    <row r="12477" spans="1:7" x14ac:dyDescent="0.25">
      <c r="A12477" t="s">
        <v>2346</v>
      </c>
      <c r="B12477" t="s">
        <v>371</v>
      </c>
      <c r="C12477" t="s">
        <v>2347</v>
      </c>
      <c r="D12477" s="1">
        <v>42902</v>
      </c>
      <c r="E12477" s="2">
        <v>40</v>
      </c>
      <c r="F12477" t="s">
        <v>2348</v>
      </c>
      <c r="G12477" t="s">
        <v>2663</v>
      </c>
    </row>
    <row r="12478" spans="1:7" x14ac:dyDescent="0.25">
      <c r="A12478" t="s">
        <v>2346</v>
      </c>
      <c r="B12478" t="s">
        <v>371</v>
      </c>
      <c r="C12478" t="s">
        <v>2347</v>
      </c>
      <c r="D12478" s="1">
        <v>42902</v>
      </c>
      <c r="E12478" s="2">
        <v>40</v>
      </c>
      <c r="F12478" t="s">
        <v>2349</v>
      </c>
      <c r="G12478" t="s">
        <v>2663</v>
      </c>
    </row>
    <row r="12479" spans="1:7" x14ac:dyDescent="0.25">
      <c r="A12479" t="s">
        <v>263</v>
      </c>
      <c r="B12479" t="s">
        <v>264</v>
      </c>
      <c r="C12479" t="s">
        <v>265</v>
      </c>
      <c r="D12479" s="1">
        <v>42902</v>
      </c>
      <c r="E12479" s="2">
        <v>100</v>
      </c>
      <c r="F12479" t="s">
        <v>266</v>
      </c>
      <c r="G12479" t="s">
        <v>1695</v>
      </c>
    </row>
    <row r="12480" spans="1:7" x14ac:dyDescent="0.25">
      <c r="A12480" t="s">
        <v>546</v>
      </c>
      <c r="B12480" t="s">
        <v>547</v>
      </c>
      <c r="C12480" t="s">
        <v>548</v>
      </c>
      <c r="D12480" s="1">
        <v>42902</v>
      </c>
      <c r="E12480" s="2">
        <v>180</v>
      </c>
      <c r="F12480" t="s">
        <v>549</v>
      </c>
      <c r="G12480" t="s">
        <v>2631</v>
      </c>
    </row>
    <row r="12481" spans="1:7" x14ac:dyDescent="0.25">
      <c r="A12481" t="s">
        <v>115</v>
      </c>
      <c r="B12481" t="s">
        <v>116</v>
      </c>
      <c r="C12481" t="s">
        <v>117</v>
      </c>
      <c r="D12481" s="1">
        <v>42902</v>
      </c>
      <c r="E12481" s="2">
        <v>10</v>
      </c>
      <c r="F12481" t="s">
        <v>118</v>
      </c>
      <c r="G12481" t="s">
        <v>1245</v>
      </c>
    </row>
    <row r="12482" spans="1:7" x14ac:dyDescent="0.25">
      <c r="A12482" t="s">
        <v>115</v>
      </c>
      <c r="B12482" t="s">
        <v>116</v>
      </c>
      <c r="C12482" t="s">
        <v>117</v>
      </c>
      <c r="D12482" s="1">
        <v>42902</v>
      </c>
      <c r="E12482" s="2">
        <v>10</v>
      </c>
      <c r="F12482" t="s">
        <v>119</v>
      </c>
      <c r="G12482" t="s">
        <v>1245</v>
      </c>
    </row>
    <row r="12483" spans="1:7" x14ac:dyDescent="0.25">
      <c r="A12483" t="s">
        <v>115</v>
      </c>
      <c r="B12483" t="s">
        <v>116</v>
      </c>
      <c r="C12483" t="s">
        <v>117</v>
      </c>
      <c r="D12483" s="1">
        <v>42902</v>
      </c>
      <c r="E12483" s="2">
        <v>10</v>
      </c>
      <c r="F12483" t="s">
        <v>120</v>
      </c>
      <c r="G12483" t="s">
        <v>1245</v>
      </c>
    </row>
    <row r="12484" spans="1:7" x14ac:dyDescent="0.25">
      <c r="A12484" t="s">
        <v>2475</v>
      </c>
      <c r="B12484" t="s">
        <v>1451</v>
      </c>
      <c r="C12484" t="s">
        <v>2476</v>
      </c>
      <c r="D12484" s="1">
        <v>42902</v>
      </c>
      <c r="E12484" s="2">
        <v>50</v>
      </c>
      <c r="F12484" t="s">
        <v>2477</v>
      </c>
      <c r="G12484" t="s">
        <v>2456</v>
      </c>
    </row>
    <row r="12485" spans="1:7" x14ac:dyDescent="0.25">
      <c r="A12485" t="s">
        <v>1450</v>
      </c>
      <c r="B12485" t="s">
        <v>1451</v>
      </c>
      <c r="C12485" t="s">
        <v>1452</v>
      </c>
      <c r="D12485" s="1">
        <v>42902</v>
      </c>
      <c r="E12485" s="2">
        <v>84</v>
      </c>
      <c r="F12485" t="s">
        <v>1453</v>
      </c>
      <c r="G12485" t="s">
        <v>34</v>
      </c>
    </row>
    <row r="12486" spans="1:7" x14ac:dyDescent="0.25">
      <c r="A12486" t="s">
        <v>1450</v>
      </c>
      <c r="B12486" t="s">
        <v>1451</v>
      </c>
      <c r="C12486" t="s">
        <v>1452</v>
      </c>
      <c r="D12486" s="1">
        <v>42902</v>
      </c>
      <c r="E12486" s="2">
        <v>84</v>
      </c>
      <c r="F12486" t="s">
        <v>1454</v>
      </c>
      <c r="G12486" t="s">
        <v>34</v>
      </c>
    </row>
    <row r="12487" spans="1:7" x14ac:dyDescent="0.25">
      <c r="A12487" t="s">
        <v>1450</v>
      </c>
      <c r="B12487" t="s">
        <v>1451</v>
      </c>
      <c r="C12487" t="s">
        <v>1452</v>
      </c>
      <c r="D12487" s="1">
        <v>42902</v>
      </c>
      <c r="E12487" s="2">
        <v>84</v>
      </c>
      <c r="F12487" t="s">
        <v>1454</v>
      </c>
      <c r="G12487" t="s">
        <v>34</v>
      </c>
    </row>
    <row r="12488" spans="1:7" x14ac:dyDescent="0.25">
      <c r="A12488" t="s">
        <v>1100</v>
      </c>
      <c r="B12488" t="s">
        <v>1101</v>
      </c>
      <c r="C12488" t="s">
        <v>1102</v>
      </c>
      <c r="D12488" s="1">
        <v>42902</v>
      </c>
      <c r="E12488" s="2">
        <v>50</v>
      </c>
      <c r="F12488" t="s">
        <v>1103</v>
      </c>
      <c r="G12488" t="s">
        <v>1247</v>
      </c>
    </row>
    <row r="12489" spans="1:7" x14ac:dyDescent="0.25">
      <c r="A12489" t="s">
        <v>1100</v>
      </c>
      <c r="B12489" t="s">
        <v>1101</v>
      </c>
      <c r="C12489" t="s">
        <v>1102</v>
      </c>
      <c r="D12489" s="1">
        <v>42902</v>
      </c>
      <c r="E12489" s="2">
        <v>50</v>
      </c>
      <c r="F12489" t="s">
        <v>1104</v>
      </c>
      <c r="G12489" t="s">
        <v>1247</v>
      </c>
    </row>
    <row r="12490" spans="1:7" x14ac:dyDescent="0.25">
      <c r="A12490" t="s">
        <v>3682</v>
      </c>
      <c r="B12490" t="s">
        <v>3683</v>
      </c>
      <c r="C12490" t="s">
        <v>3684</v>
      </c>
      <c r="D12490" s="1">
        <v>42902</v>
      </c>
      <c r="E12490" s="2">
        <v>166.66</v>
      </c>
      <c r="F12490" t="s">
        <v>3685</v>
      </c>
      <c r="G12490" t="s">
        <v>34</v>
      </c>
    </row>
    <row r="12491" spans="1:7" x14ac:dyDescent="0.25">
      <c r="A12491" t="s">
        <v>293</v>
      </c>
      <c r="B12491" t="s">
        <v>248</v>
      </c>
      <c r="C12491" t="s">
        <v>294</v>
      </c>
      <c r="D12491" s="1">
        <v>42902</v>
      </c>
      <c r="E12491" s="2">
        <v>60</v>
      </c>
      <c r="F12491" t="s">
        <v>295</v>
      </c>
      <c r="G12491" t="s">
        <v>1589</v>
      </c>
    </row>
    <row r="12492" spans="1:7" x14ac:dyDescent="0.25">
      <c r="A12492" t="s">
        <v>293</v>
      </c>
      <c r="B12492" t="s">
        <v>248</v>
      </c>
      <c r="C12492" t="s">
        <v>294</v>
      </c>
      <c r="D12492" s="1">
        <v>42902</v>
      </c>
      <c r="E12492" s="2">
        <v>60</v>
      </c>
      <c r="F12492" t="s">
        <v>295</v>
      </c>
      <c r="G12492" t="s">
        <v>1589</v>
      </c>
    </row>
    <row r="12493" spans="1:7" x14ac:dyDescent="0.25">
      <c r="A12493" t="s">
        <v>129</v>
      </c>
      <c r="B12493" t="s">
        <v>130</v>
      </c>
      <c r="C12493" t="s">
        <v>131</v>
      </c>
      <c r="D12493" s="1">
        <v>42902</v>
      </c>
      <c r="E12493" s="2">
        <v>20</v>
      </c>
      <c r="F12493" t="s">
        <v>132</v>
      </c>
      <c r="G12493" t="s">
        <v>9</v>
      </c>
    </row>
    <row r="12494" spans="1:7" x14ac:dyDescent="0.25">
      <c r="A12494" t="s">
        <v>2753</v>
      </c>
      <c r="B12494" t="s">
        <v>740</v>
      </c>
      <c r="C12494" t="s">
        <v>2754</v>
      </c>
      <c r="D12494" s="1">
        <v>42902</v>
      </c>
      <c r="E12494" s="2">
        <v>10</v>
      </c>
      <c r="F12494" t="s">
        <v>2755</v>
      </c>
      <c r="G12494" t="s">
        <v>2663</v>
      </c>
    </row>
    <row r="12495" spans="1:7" x14ac:dyDescent="0.25">
      <c r="A12495" t="s">
        <v>2753</v>
      </c>
      <c r="B12495" t="s">
        <v>740</v>
      </c>
      <c r="C12495" t="s">
        <v>2754</v>
      </c>
      <c r="D12495" s="1">
        <v>42902</v>
      </c>
      <c r="E12495" s="2">
        <v>10</v>
      </c>
      <c r="F12495" t="s">
        <v>2756</v>
      </c>
      <c r="G12495" t="s">
        <v>2663</v>
      </c>
    </row>
    <row r="12496" spans="1:7" x14ac:dyDescent="0.25">
      <c r="A12496" t="s">
        <v>2753</v>
      </c>
      <c r="B12496" t="s">
        <v>740</v>
      </c>
      <c r="C12496" t="s">
        <v>2754</v>
      </c>
      <c r="D12496" s="1">
        <v>42902</v>
      </c>
      <c r="E12496" s="2">
        <v>10</v>
      </c>
      <c r="F12496" t="s">
        <v>2757</v>
      </c>
      <c r="G12496" t="s">
        <v>2663</v>
      </c>
    </row>
    <row r="12497" spans="1:7" x14ac:dyDescent="0.25">
      <c r="A12497" t="s">
        <v>3698</v>
      </c>
      <c r="B12497" t="s">
        <v>3699</v>
      </c>
      <c r="C12497" t="s">
        <v>3700</v>
      </c>
      <c r="D12497" s="1">
        <v>42902</v>
      </c>
      <c r="E12497" s="2">
        <v>280</v>
      </c>
      <c r="F12497" t="s">
        <v>3701</v>
      </c>
      <c r="G12497" t="s">
        <v>3128</v>
      </c>
    </row>
    <row r="12498" spans="1:7" x14ac:dyDescent="0.25">
      <c r="A12498" t="s">
        <v>278</v>
      </c>
      <c r="B12498" t="s">
        <v>279</v>
      </c>
      <c r="C12498" t="s">
        <v>280</v>
      </c>
      <c r="D12498" s="1">
        <v>42902</v>
      </c>
      <c r="E12498" s="2">
        <v>10</v>
      </c>
      <c r="F12498" t="s">
        <v>281</v>
      </c>
      <c r="G12498" t="s">
        <v>282</v>
      </c>
    </row>
    <row r="12499" spans="1:7" x14ac:dyDescent="0.25">
      <c r="A12499" t="s">
        <v>3733</v>
      </c>
      <c r="B12499" t="s">
        <v>1222</v>
      </c>
      <c r="C12499" t="s">
        <v>3734</v>
      </c>
      <c r="D12499" s="1">
        <v>42902</v>
      </c>
      <c r="E12499" s="2">
        <v>168</v>
      </c>
      <c r="F12499" t="s">
        <v>3735</v>
      </c>
      <c r="G12499" t="s">
        <v>34</v>
      </c>
    </row>
    <row r="12500" spans="1:7" x14ac:dyDescent="0.25">
      <c r="A12500" t="s">
        <v>138</v>
      </c>
      <c r="B12500" t="s">
        <v>139</v>
      </c>
      <c r="C12500" t="s">
        <v>140</v>
      </c>
      <c r="D12500" s="1">
        <v>42902</v>
      </c>
      <c r="E12500" s="2">
        <v>80</v>
      </c>
      <c r="F12500" t="s">
        <v>141</v>
      </c>
      <c r="G12500" t="s">
        <v>1245</v>
      </c>
    </row>
    <row r="12501" spans="1:7" x14ac:dyDescent="0.25">
      <c r="A12501" t="s">
        <v>2339</v>
      </c>
      <c r="B12501" t="s">
        <v>222</v>
      </c>
      <c r="C12501" t="s">
        <v>2340</v>
      </c>
      <c r="D12501" s="1">
        <v>42902</v>
      </c>
      <c r="E12501" s="2">
        <v>20</v>
      </c>
      <c r="F12501" t="s">
        <v>2341</v>
      </c>
      <c r="G12501" t="s">
        <v>2677</v>
      </c>
    </row>
    <row r="12502" spans="1:7" x14ac:dyDescent="0.25">
      <c r="A12502" t="s">
        <v>2339</v>
      </c>
      <c r="B12502" t="s">
        <v>222</v>
      </c>
      <c r="C12502" t="s">
        <v>2340</v>
      </c>
      <c r="D12502" s="1">
        <v>42902</v>
      </c>
      <c r="E12502" s="2">
        <v>20</v>
      </c>
      <c r="F12502" t="s">
        <v>2342</v>
      </c>
      <c r="G12502" t="s">
        <v>2677</v>
      </c>
    </row>
    <row r="12503" spans="1:7" x14ac:dyDescent="0.25">
      <c r="A12503" t="s">
        <v>1492</v>
      </c>
      <c r="B12503" t="s">
        <v>1493</v>
      </c>
      <c r="C12503" t="s">
        <v>1494</v>
      </c>
      <c r="D12503" s="1">
        <v>42902</v>
      </c>
      <c r="E12503" s="2">
        <v>20</v>
      </c>
      <c r="F12503" t="s">
        <v>1495</v>
      </c>
      <c r="G12503" t="s">
        <v>97</v>
      </c>
    </row>
    <row r="12504" spans="1:7" x14ac:dyDescent="0.25">
      <c r="A12504" t="s">
        <v>1584</v>
      </c>
      <c r="B12504" t="s">
        <v>1585</v>
      </c>
      <c r="C12504" t="s">
        <v>1586</v>
      </c>
      <c r="D12504" s="1">
        <v>42902</v>
      </c>
      <c r="E12504" s="2">
        <v>60</v>
      </c>
      <c r="F12504" t="s">
        <v>1587</v>
      </c>
      <c r="G12504" t="s">
        <v>1790</v>
      </c>
    </row>
    <row r="12505" spans="1:7" x14ac:dyDescent="0.25">
      <c r="A12505" t="s">
        <v>1580</v>
      </c>
      <c r="B12505" t="s">
        <v>1581</v>
      </c>
      <c r="C12505" t="s">
        <v>1582</v>
      </c>
      <c r="D12505" s="1">
        <v>42902</v>
      </c>
      <c r="E12505" s="2">
        <v>40</v>
      </c>
      <c r="F12505" t="s">
        <v>1583</v>
      </c>
      <c r="G12505" t="s">
        <v>1869</v>
      </c>
    </row>
    <row r="12506" spans="1:7" x14ac:dyDescent="0.25">
      <c r="A12506" t="s">
        <v>302</v>
      </c>
      <c r="B12506" t="s">
        <v>303</v>
      </c>
      <c r="C12506" t="s">
        <v>304</v>
      </c>
      <c r="D12506" s="1">
        <v>42902</v>
      </c>
      <c r="E12506" s="2">
        <v>85.94</v>
      </c>
      <c r="F12506" t="s">
        <v>305</v>
      </c>
      <c r="G12506" t="s">
        <v>114</v>
      </c>
    </row>
    <row r="12507" spans="1:7" x14ac:dyDescent="0.25">
      <c r="A12507" t="s">
        <v>306</v>
      </c>
      <c r="B12507" t="s">
        <v>307</v>
      </c>
      <c r="C12507" t="s">
        <v>308</v>
      </c>
      <c r="D12507" s="1">
        <v>42902</v>
      </c>
      <c r="E12507" s="2">
        <v>20</v>
      </c>
      <c r="F12507" t="s">
        <v>309</v>
      </c>
      <c r="G12507" t="s">
        <v>310</v>
      </c>
    </row>
    <row r="12508" spans="1:7" x14ac:dyDescent="0.25">
      <c r="A12508" t="s">
        <v>306</v>
      </c>
      <c r="B12508" t="s">
        <v>307</v>
      </c>
      <c r="C12508" t="s">
        <v>308</v>
      </c>
      <c r="D12508" s="1">
        <v>42902</v>
      </c>
      <c r="E12508" s="2">
        <v>20</v>
      </c>
      <c r="F12508" t="s">
        <v>311</v>
      </c>
      <c r="G12508" t="s">
        <v>310</v>
      </c>
    </row>
    <row r="12509" spans="1:7" x14ac:dyDescent="0.25">
      <c r="A12509" t="s">
        <v>1105</v>
      </c>
      <c r="B12509" t="s">
        <v>1106</v>
      </c>
      <c r="C12509" t="s">
        <v>1107</v>
      </c>
      <c r="D12509" s="1">
        <v>42902</v>
      </c>
      <c r="E12509" s="2">
        <v>200</v>
      </c>
      <c r="F12509" t="s">
        <v>1108</v>
      </c>
      <c r="G12509" t="s">
        <v>4249</v>
      </c>
    </row>
    <row r="12510" spans="1:7" x14ac:dyDescent="0.25">
      <c r="A12510" t="s">
        <v>636</v>
      </c>
      <c r="B12510" t="s">
        <v>637</v>
      </c>
      <c r="C12510" t="s">
        <v>638</v>
      </c>
      <c r="D12510" s="1">
        <v>42902</v>
      </c>
      <c r="E12510" s="2">
        <v>40</v>
      </c>
      <c r="F12510" t="s">
        <v>639</v>
      </c>
      <c r="G12510" t="s">
        <v>1694</v>
      </c>
    </row>
    <row r="12511" spans="1:7" x14ac:dyDescent="0.25">
      <c r="A12511" t="s">
        <v>82</v>
      </c>
      <c r="B12511" t="s">
        <v>83</v>
      </c>
      <c r="C12511" t="s">
        <v>84</v>
      </c>
      <c r="D12511" s="1">
        <v>42902</v>
      </c>
      <c r="E12511" s="2">
        <v>20</v>
      </c>
      <c r="F12511" t="s">
        <v>85</v>
      </c>
      <c r="G12511" t="s">
        <v>1245</v>
      </c>
    </row>
    <row r="12512" spans="1:7" x14ac:dyDescent="0.25">
      <c r="A12512" t="s">
        <v>82</v>
      </c>
      <c r="B12512" t="s">
        <v>83</v>
      </c>
      <c r="C12512" t="s">
        <v>84</v>
      </c>
      <c r="D12512" s="1">
        <v>42902</v>
      </c>
      <c r="E12512" s="2">
        <v>20</v>
      </c>
      <c r="F12512" t="s">
        <v>86</v>
      </c>
      <c r="G12512" t="s">
        <v>1245</v>
      </c>
    </row>
    <row r="12513" spans="1:7" x14ac:dyDescent="0.25">
      <c r="A12513" t="s">
        <v>2690</v>
      </c>
      <c r="B12513" t="s">
        <v>2691</v>
      </c>
      <c r="C12513" t="s">
        <v>2692</v>
      </c>
      <c r="D12513" s="1">
        <v>42902</v>
      </c>
      <c r="E12513" s="2">
        <v>200</v>
      </c>
      <c r="F12513" t="s">
        <v>2693</v>
      </c>
      <c r="G12513" t="s">
        <v>2694</v>
      </c>
    </row>
    <row r="12514" spans="1:7" x14ac:dyDescent="0.25">
      <c r="A12514" t="s">
        <v>2686</v>
      </c>
      <c r="B12514" t="s">
        <v>2687</v>
      </c>
      <c r="C12514" t="s">
        <v>2688</v>
      </c>
      <c r="D12514" s="1">
        <v>42902</v>
      </c>
      <c r="E12514" s="2">
        <v>80</v>
      </c>
      <c r="F12514" t="s">
        <v>2689</v>
      </c>
      <c r="G12514" t="s">
        <v>97</v>
      </c>
    </row>
    <row r="12515" spans="1:7" x14ac:dyDescent="0.25">
      <c r="A12515" t="s">
        <v>2153</v>
      </c>
      <c r="B12515" t="s">
        <v>614</v>
      </c>
      <c r="C12515" t="s">
        <v>1310</v>
      </c>
      <c r="D12515" s="1">
        <v>42902</v>
      </c>
      <c r="E12515" s="2">
        <v>20</v>
      </c>
      <c r="F12515" t="s">
        <v>2154</v>
      </c>
      <c r="G12515" t="s">
        <v>1245</v>
      </c>
    </row>
    <row r="12516" spans="1:7" x14ac:dyDescent="0.25">
      <c r="A12516" t="s">
        <v>570</v>
      </c>
      <c r="B12516" t="s">
        <v>571</v>
      </c>
      <c r="C12516" t="s">
        <v>572</v>
      </c>
      <c r="D12516" s="1">
        <v>42902</v>
      </c>
      <c r="E12516" s="2">
        <v>50</v>
      </c>
      <c r="F12516" t="s">
        <v>573</v>
      </c>
      <c r="G12516" t="s">
        <v>2999</v>
      </c>
    </row>
    <row r="12517" spans="1:7" x14ac:dyDescent="0.25">
      <c r="A12517" t="s">
        <v>529</v>
      </c>
      <c r="B12517" t="s">
        <v>290</v>
      </c>
      <c r="C12517" t="s">
        <v>530</v>
      </c>
      <c r="D12517" s="1">
        <v>42902</v>
      </c>
      <c r="E12517" s="2">
        <v>50</v>
      </c>
      <c r="F12517" t="s">
        <v>531</v>
      </c>
      <c r="G12517" t="s">
        <v>3282</v>
      </c>
    </row>
    <row r="12518" spans="1:7" x14ac:dyDescent="0.25">
      <c r="A12518" t="s">
        <v>4053</v>
      </c>
      <c r="B12518" t="s">
        <v>580</v>
      </c>
      <c r="C12518" t="s">
        <v>4054</v>
      </c>
      <c r="D12518" s="1">
        <v>42902</v>
      </c>
      <c r="E12518" s="2">
        <v>30</v>
      </c>
      <c r="F12518" t="s">
        <v>4055</v>
      </c>
      <c r="G12518" t="s">
        <v>3282</v>
      </c>
    </row>
    <row r="12519" spans="1:7" x14ac:dyDescent="0.25">
      <c r="A12519" t="s">
        <v>4053</v>
      </c>
      <c r="B12519" t="s">
        <v>580</v>
      </c>
      <c r="C12519" t="s">
        <v>4054</v>
      </c>
      <c r="D12519" s="1">
        <v>42902</v>
      </c>
      <c r="E12519" s="2">
        <v>30</v>
      </c>
      <c r="F12519" t="s">
        <v>4055</v>
      </c>
      <c r="G12519" t="s">
        <v>3282</v>
      </c>
    </row>
    <row r="12520" spans="1:7" x14ac:dyDescent="0.25">
      <c r="A12520" t="s">
        <v>4053</v>
      </c>
      <c r="B12520" t="s">
        <v>580</v>
      </c>
      <c r="C12520" t="s">
        <v>4054</v>
      </c>
      <c r="D12520" s="1">
        <v>42902</v>
      </c>
      <c r="E12520" s="2">
        <v>30</v>
      </c>
      <c r="F12520" t="s">
        <v>4056</v>
      </c>
      <c r="G12520" t="s">
        <v>3282</v>
      </c>
    </row>
    <row r="12521" spans="1:7" x14ac:dyDescent="0.25">
      <c r="A12521" t="s">
        <v>2000</v>
      </c>
      <c r="B12521" t="s">
        <v>2001</v>
      </c>
      <c r="C12521" t="s">
        <v>2002</v>
      </c>
      <c r="D12521" s="1">
        <v>42902</v>
      </c>
      <c r="E12521" s="2">
        <v>120</v>
      </c>
      <c r="F12521" t="s">
        <v>2003</v>
      </c>
      <c r="G12521" t="s">
        <v>3283</v>
      </c>
    </row>
    <row r="12522" spans="1:7" x14ac:dyDescent="0.25">
      <c r="A12522" t="s">
        <v>2000</v>
      </c>
      <c r="B12522" t="s">
        <v>2001</v>
      </c>
      <c r="C12522" t="s">
        <v>2002</v>
      </c>
      <c r="D12522" s="1">
        <v>42902</v>
      </c>
      <c r="E12522" s="2">
        <v>120</v>
      </c>
      <c r="F12522" t="s">
        <v>2004</v>
      </c>
      <c r="G12522" t="s">
        <v>3283</v>
      </c>
    </row>
    <row r="12523" spans="1:7" x14ac:dyDescent="0.25">
      <c r="A12523" t="s">
        <v>1590</v>
      </c>
      <c r="B12523" t="s">
        <v>1591</v>
      </c>
      <c r="C12523" t="s">
        <v>1592</v>
      </c>
      <c r="D12523" s="1">
        <v>42902</v>
      </c>
      <c r="E12523" s="2">
        <v>10</v>
      </c>
      <c r="F12523" t="s">
        <v>1593</v>
      </c>
      <c r="G12523" t="s">
        <v>1245</v>
      </c>
    </row>
    <row r="12524" spans="1:7" x14ac:dyDescent="0.25">
      <c r="A12524" t="s">
        <v>87</v>
      </c>
      <c r="B12524" t="s">
        <v>88</v>
      </c>
      <c r="C12524" t="s">
        <v>89</v>
      </c>
      <c r="D12524" s="1">
        <v>42902</v>
      </c>
      <c r="E12524" s="2">
        <v>80</v>
      </c>
      <c r="F12524" t="s">
        <v>90</v>
      </c>
      <c r="G12524" t="s">
        <v>1790</v>
      </c>
    </row>
    <row r="12525" spans="1:7" x14ac:dyDescent="0.25">
      <c r="A12525" t="s">
        <v>87</v>
      </c>
      <c r="B12525" t="s">
        <v>88</v>
      </c>
      <c r="C12525" t="s">
        <v>89</v>
      </c>
      <c r="D12525" s="1">
        <v>42902</v>
      </c>
      <c r="E12525" s="2">
        <v>80</v>
      </c>
      <c r="F12525" t="s">
        <v>91</v>
      </c>
      <c r="G12525" t="s">
        <v>1790</v>
      </c>
    </row>
    <row r="12526" spans="1:7" x14ac:dyDescent="0.25">
      <c r="A12526" t="s">
        <v>87</v>
      </c>
      <c r="B12526" t="s">
        <v>88</v>
      </c>
      <c r="C12526" t="s">
        <v>89</v>
      </c>
      <c r="D12526" s="1">
        <v>42902</v>
      </c>
      <c r="E12526" s="2">
        <v>80</v>
      </c>
      <c r="F12526" t="s">
        <v>91</v>
      </c>
      <c r="G12526" t="s">
        <v>1790</v>
      </c>
    </row>
    <row r="12527" spans="1:7" x14ac:dyDescent="0.25">
      <c r="A12527" t="s">
        <v>87</v>
      </c>
      <c r="B12527" t="s">
        <v>88</v>
      </c>
      <c r="C12527" t="s">
        <v>89</v>
      </c>
      <c r="D12527" s="1">
        <v>42902</v>
      </c>
      <c r="E12527" s="2">
        <v>80</v>
      </c>
      <c r="F12527" t="s">
        <v>92</v>
      </c>
      <c r="G12527" t="s">
        <v>1790</v>
      </c>
    </row>
    <row r="12528" spans="1:7" x14ac:dyDescent="0.25">
      <c r="A12528" t="s">
        <v>322</v>
      </c>
      <c r="B12528" t="s">
        <v>323</v>
      </c>
      <c r="C12528" t="s">
        <v>324</v>
      </c>
      <c r="D12528" s="1">
        <v>42902</v>
      </c>
      <c r="E12528" s="2">
        <v>150</v>
      </c>
      <c r="F12528" t="s">
        <v>325</v>
      </c>
      <c r="G12528" t="s">
        <v>326</v>
      </c>
    </row>
    <row r="12529" spans="1:7" x14ac:dyDescent="0.25">
      <c r="A12529" t="s">
        <v>322</v>
      </c>
      <c r="B12529" t="s">
        <v>323</v>
      </c>
      <c r="C12529" t="s">
        <v>324</v>
      </c>
      <c r="D12529" s="1">
        <v>42902</v>
      </c>
      <c r="E12529" s="2">
        <v>150</v>
      </c>
      <c r="F12529" t="s">
        <v>327</v>
      </c>
      <c r="G12529" t="s">
        <v>326</v>
      </c>
    </row>
    <row r="12530" spans="1:7" x14ac:dyDescent="0.25">
      <c r="A12530" t="s">
        <v>1803</v>
      </c>
      <c r="B12530" t="s">
        <v>1804</v>
      </c>
      <c r="C12530" t="s">
        <v>1805</v>
      </c>
      <c r="D12530" s="1">
        <v>42902</v>
      </c>
      <c r="E12530" s="2">
        <v>50</v>
      </c>
      <c r="F12530" t="s">
        <v>1806</v>
      </c>
      <c r="G12530" t="s">
        <v>97</v>
      </c>
    </row>
    <row r="12531" spans="1:7" x14ac:dyDescent="0.25">
      <c r="A12531" t="s">
        <v>312</v>
      </c>
      <c r="B12531" t="s">
        <v>248</v>
      </c>
      <c r="C12531" t="s">
        <v>313</v>
      </c>
      <c r="D12531" s="1">
        <v>42902</v>
      </c>
      <c r="E12531" s="2">
        <v>100</v>
      </c>
      <c r="F12531" t="s">
        <v>314</v>
      </c>
      <c r="G12531" t="s">
        <v>315</v>
      </c>
    </row>
    <row r="12532" spans="1:7" x14ac:dyDescent="0.25">
      <c r="A12532" t="s">
        <v>316</v>
      </c>
      <c r="B12532" t="s">
        <v>317</v>
      </c>
      <c r="C12532" t="s">
        <v>318</v>
      </c>
      <c r="D12532" s="1">
        <v>42902</v>
      </c>
      <c r="E12532" s="2">
        <v>80</v>
      </c>
      <c r="F12532" t="s">
        <v>319</v>
      </c>
      <c r="G12532" t="s">
        <v>1275</v>
      </c>
    </row>
    <row r="12533" spans="1:7" x14ac:dyDescent="0.25">
      <c r="A12533" t="s">
        <v>316</v>
      </c>
      <c r="B12533" t="s">
        <v>317</v>
      </c>
      <c r="C12533" t="s">
        <v>318</v>
      </c>
      <c r="D12533" s="1">
        <v>42902</v>
      </c>
      <c r="E12533" s="2">
        <v>80</v>
      </c>
      <c r="F12533" t="s">
        <v>320</v>
      </c>
      <c r="G12533" t="s">
        <v>1275</v>
      </c>
    </row>
    <row r="12534" spans="1:7" x14ac:dyDescent="0.25">
      <c r="A12534" t="s">
        <v>4058</v>
      </c>
      <c r="B12534" t="s">
        <v>4059</v>
      </c>
      <c r="C12534" t="s">
        <v>4060</v>
      </c>
      <c r="D12534" s="1">
        <v>42902</v>
      </c>
      <c r="E12534" s="2">
        <v>20</v>
      </c>
      <c r="F12534" t="s">
        <v>4061</v>
      </c>
      <c r="G12534" t="s">
        <v>9</v>
      </c>
    </row>
    <row r="12535" spans="1:7" x14ac:dyDescent="0.25">
      <c r="A12535" t="s">
        <v>3686</v>
      </c>
      <c r="B12535" t="s">
        <v>764</v>
      </c>
      <c r="C12535" t="s">
        <v>3687</v>
      </c>
      <c r="D12535" s="1">
        <v>42902</v>
      </c>
      <c r="E12535" s="2">
        <v>20</v>
      </c>
      <c r="F12535" t="s">
        <v>3688</v>
      </c>
      <c r="G12535" t="s">
        <v>4057</v>
      </c>
    </row>
    <row r="12536" spans="1:7" x14ac:dyDescent="0.25">
      <c r="A12536" t="s">
        <v>328</v>
      </c>
      <c r="B12536" t="s">
        <v>329</v>
      </c>
      <c r="C12536" t="s">
        <v>330</v>
      </c>
      <c r="D12536" s="1">
        <v>42902</v>
      </c>
      <c r="E12536" s="2">
        <v>300</v>
      </c>
      <c r="F12536" t="s">
        <v>331</v>
      </c>
      <c r="G12536" t="s">
        <v>828</v>
      </c>
    </row>
    <row r="12537" spans="1:7" x14ac:dyDescent="0.25">
      <c r="A12537" t="s">
        <v>328</v>
      </c>
      <c r="B12537" t="s">
        <v>329</v>
      </c>
      <c r="C12537" t="s">
        <v>330</v>
      </c>
      <c r="D12537" s="1">
        <v>42902</v>
      </c>
      <c r="E12537" s="2">
        <v>300</v>
      </c>
      <c r="F12537" t="s">
        <v>332</v>
      </c>
      <c r="G12537" t="s">
        <v>828</v>
      </c>
    </row>
    <row r="12538" spans="1:7" x14ac:dyDescent="0.25">
      <c r="A12538" t="s">
        <v>2717</v>
      </c>
      <c r="B12538" t="s">
        <v>2718</v>
      </c>
      <c r="C12538" t="s">
        <v>2425</v>
      </c>
      <c r="D12538" s="1">
        <v>42902</v>
      </c>
      <c r="E12538" s="2">
        <v>232</v>
      </c>
      <c r="F12538" t="s">
        <v>2719</v>
      </c>
      <c r="G12538" t="s">
        <v>4250</v>
      </c>
    </row>
    <row r="12539" spans="1:7" x14ac:dyDescent="0.25">
      <c r="A12539" t="s">
        <v>2717</v>
      </c>
      <c r="B12539" t="s">
        <v>2718</v>
      </c>
      <c r="C12539" t="s">
        <v>2425</v>
      </c>
      <c r="D12539" s="1">
        <v>42902</v>
      </c>
      <c r="E12539" s="2">
        <v>232</v>
      </c>
      <c r="F12539" t="s">
        <v>2720</v>
      </c>
      <c r="G12539" t="s">
        <v>4250</v>
      </c>
    </row>
    <row r="12540" spans="1:7" x14ac:dyDescent="0.25">
      <c r="A12540" t="s">
        <v>2678</v>
      </c>
      <c r="B12540" t="s">
        <v>248</v>
      </c>
      <c r="C12540" t="s">
        <v>2679</v>
      </c>
      <c r="D12540" s="1">
        <v>42902</v>
      </c>
      <c r="E12540" s="2">
        <v>20</v>
      </c>
      <c r="F12540" t="s">
        <v>2680</v>
      </c>
      <c r="G12540" t="s">
        <v>2663</v>
      </c>
    </row>
    <row r="12541" spans="1:7" x14ac:dyDescent="0.25">
      <c r="A12541" t="s">
        <v>2742</v>
      </c>
      <c r="B12541" t="s">
        <v>2743</v>
      </c>
      <c r="C12541" t="s">
        <v>2744</v>
      </c>
      <c r="D12541" s="1">
        <v>42902</v>
      </c>
      <c r="E12541" s="2">
        <v>300</v>
      </c>
      <c r="F12541" t="s">
        <v>2745</v>
      </c>
      <c r="G12541" t="s">
        <v>2746</v>
      </c>
    </row>
    <row r="12542" spans="1:7" x14ac:dyDescent="0.25">
      <c r="A12542" t="s">
        <v>2742</v>
      </c>
      <c r="B12542" t="s">
        <v>2743</v>
      </c>
      <c r="C12542" t="s">
        <v>2744</v>
      </c>
      <c r="D12542" s="1">
        <v>42902</v>
      </c>
      <c r="E12542" s="2">
        <v>300</v>
      </c>
      <c r="F12542" t="s">
        <v>2747</v>
      </c>
      <c r="G12542" t="s">
        <v>2746</v>
      </c>
    </row>
    <row r="12543" spans="1:7" x14ac:dyDescent="0.25">
      <c r="A12543" t="s">
        <v>2721</v>
      </c>
      <c r="B12543" t="s">
        <v>2722</v>
      </c>
      <c r="C12543" t="s">
        <v>2723</v>
      </c>
      <c r="D12543" s="1">
        <v>42902</v>
      </c>
      <c r="E12543" s="2">
        <v>30</v>
      </c>
      <c r="F12543" t="s">
        <v>2724</v>
      </c>
      <c r="G12543" t="s">
        <v>3345</v>
      </c>
    </row>
    <row r="12544" spans="1:7" x14ac:dyDescent="0.25">
      <c r="A12544" t="s">
        <v>2721</v>
      </c>
      <c r="B12544" t="s">
        <v>2722</v>
      </c>
      <c r="C12544" t="s">
        <v>2723</v>
      </c>
      <c r="D12544" s="1">
        <v>42902</v>
      </c>
      <c r="E12544" s="2">
        <v>30</v>
      </c>
      <c r="F12544" t="s">
        <v>2725</v>
      </c>
      <c r="G12544" t="s">
        <v>3345</v>
      </c>
    </row>
    <row r="12545" spans="1:7" x14ac:dyDescent="0.25">
      <c r="A12545" t="s">
        <v>2721</v>
      </c>
      <c r="B12545" t="s">
        <v>2722</v>
      </c>
      <c r="C12545" t="s">
        <v>2723</v>
      </c>
      <c r="D12545" s="1">
        <v>42902</v>
      </c>
      <c r="E12545" s="2">
        <v>30</v>
      </c>
      <c r="F12545" t="s">
        <v>2726</v>
      </c>
      <c r="G12545" t="s">
        <v>3345</v>
      </c>
    </row>
    <row r="12546" spans="1:7" x14ac:dyDescent="0.25">
      <c r="A12546" t="s">
        <v>3689</v>
      </c>
      <c r="B12546" t="s">
        <v>3690</v>
      </c>
      <c r="C12546" t="s">
        <v>3691</v>
      </c>
      <c r="D12546" s="1">
        <v>42902</v>
      </c>
      <c r="E12546" s="2">
        <v>59.56</v>
      </c>
      <c r="F12546" t="s">
        <v>3692</v>
      </c>
      <c r="G12546" t="s">
        <v>97</v>
      </c>
    </row>
    <row r="12547" spans="1:7" x14ac:dyDescent="0.25">
      <c r="A12547" t="s">
        <v>4066</v>
      </c>
      <c r="B12547" t="s">
        <v>4067</v>
      </c>
      <c r="C12547" t="s">
        <v>4068</v>
      </c>
      <c r="D12547" s="1">
        <v>42902</v>
      </c>
      <c r="E12547" s="2">
        <v>25</v>
      </c>
      <c r="F12547" t="s">
        <v>4069</v>
      </c>
      <c r="G12547" t="s">
        <v>97</v>
      </c>
    </row>
    <row r="12548" spans="1:7" x14ac:dyDescent="0.25">
      <c r="A12548" t="s">
        <v>4066</v>
      </c>
      <c r="B12548" t="s">
        <v>4067</v>
      </c>
      <c r="C12548" t="s">
        <v>4068</v>
      </c>
      <c r="D12548" s="1">
        <v>42902</v>
      </c>
      <c r="E12548" s="2">
        <v>25</v>
      </c>
      <c r="F12548" t="s">
        <v>4070</v>
      </c>
      <c r="G12548" t="s">
        <v>97</v>
      </c>
    </row>
    <row r="12549" spans="1:7" x14ac:dyDescent="0.25">
      <c r="A12549" t="s">
        <v>4251</v>
      </c>
      <c r="B12549" t="s">
        <v>792</v>
      </c>
      <c r="C12549" t="s">
        <v>4252</v>
      </c>
      <c r="D12549" s="1">
        <v>42905</v>
      </c>
      <c r="E12549" s="2">
        <v>12000</v>
      </c>
      <c r="F12549" t="s">
        <v>4253</v>
      </c>
      <c r="G12549" t="s">
        <v>4254</v>
      </c>
    </row>
    <row r="12550" spans="1:7" x14ac:dyDescent="0.25">
      <c r="A12550" t="s">
        <v>4251</v>
      </c>
      <c r="B12550" t="s">
        <v>792</v>
      </c>
      <c r="C12550" t="s">
        <v>4252</v>
      </c>
      <c r="D12550" s="1">
        <v>42905</v>
      </c>
      <c r="E12550" s="2">
        <v>1000</v>
      </c>
      <c r="F12550" t="s">
        <v>4253</v>
      </c>
      <c r="G12550" t="s">
        <v>4255</v>
      </c>
    </row>
    <row r="12551" spans="1:7" x14ac:dyDescent="0.25">
      <c r="A12551" t="s">
        <v>4256</v>
      </c>
      <c r="B12551" t="s">
        <v>4257</v>
      </c>
      <c r="D12551" s="1">
        <v>42905</v>
      </c>
      <c r="E12551" s="2">
        <v>50</v>
      </c>
      <c r="G12551" t="s">
        <v>4258</v>
      </c>
    </row>
    <row r="12552" spans="1:7" x14ac:dyDescent="0.25">
      <c r="A12552" t="s">
        <v>4259</v>
      </c>
      <c r="B12552" t="s">
        <v>4260</v>
      </c>
      <c r="D12552" s="1">
        <v>42905</v>
      </c>
      <c r="E12552" s="2">
        <v>250</v>
      </c>
      <c r="G12552" t="s">
        <v>4258</v>
      </c>
    </row>
    <row r="12553" spans="1:7" x14ac:dyDescent="0.25">
      <c r="A12553" t="s">
        <v>1643</v>
      </c>
      <c r="B12553" t="s">
        <v>1644</v>
      </c>
      <c r="D12553" s="1">
        <v>42905</v>
      </c>
      <c r="E12553" s="2">
        <v>200</v>
      </c>
      <c r="F12553" t="s">
        <v>1645</v>
      </c>
      <c r="G12553" t="s">
        <v>1075</v>
      </c>
    </row>
    <row r="12554" spans="1:7" x14ac:dyDescent="0.25">
      <c r="A12554" t="s">
        <v>1241</v>
      </c>
      <c r="B12554" t="s">
        <v>351</v>
      </c>
      <c r="C12554" t="s">
        <v>1242</v>
      </c>
      <c r="D12554" s="1">
        <v>42905</v>
      </c>
      <c r="E12554" s="2">
        <v>750</v>
      </c>
      <c r="F12554" t="s">
        <v>1243</v>
      </c>
      <c r="G12554" t="s">
        <v>209</v>
      </c>
    </row>
    <row r="12555" spans="1:7" x14ac:dyDescent="0.25">
      <c r="A12555" t="s">
        <v>989</v>
      </c>
      <c r="B12555" t="s">
        <v>990</v>
      </c>
      <c r="D12555" s="1">
        <v>42905</v>
      </c>
      <c r="E12555" s="2">
        <v>250</v>
      </c>
      <c r="F12555" t="s">
        <v>991</v>
      </c>
      <c r="G12555" t="s">
        <v>4258</v>
      </c>
    </row>
    <row r="12556" spans="1:7" x14ac:dyDescent="0.25">
      <c r="A12556" t="s">
        <v>989</v>
      </c>
      <c r="B12556" t="s">
        <v>990</v>
      </c>
      <c r="D12556" s="1">
        <v>42905</v>
      </c>
      <c r="E12556" s="2">
        <v>250</v>
      </c>
      <c r="F12556" t="s">
        <v>992</v>
      </c>
      <c r="G12556" t="s">
        <v>4258</v>
      </c>
    </row>
    <row r="12557" spans="1:7" x14ac:dyDescent="0.25">
      <c r="A12557" t="s">
        <v>4261</v>
      </c>
      <c r="B12557" t="s">
        <v>242</v>
      </c>
      <c r="C12557" t="s">
        <v>4262</v>
      </c>
      <c r="D12557" s="1">
        <v>42905</v>
      </c>
      <c r="E12557" s="2">
        <v>50</v>
      </c>
      <c r="G12557" t="s">
        <v>4258</v>
      </c>
    </row>
    <row r="12558" spans="1:7" x14ac:dyDescent="0.25">
      <c r="A12558" t="s">
        <v>2927</v>
      </c>
      <c r="B12558" t="s">
        <v>559</v>
      </c>
      <c r="C12558" t="s">
        <v>2928</v>
      </c>
      <c r="D12558" s="1">
        <v>42905</v>
      </c>
      <c r="E12558" s="2">
        <v>25</v>
      </c>
      <c r="G12558" t="s">
        <v>4258</v>
      </c>
    </row>
    <row r="12559" spans="1:7" x14ac:dyDescent="0.25">
      <c r="A12559" t="s">
        <v>4263</v>
      </c>
      <c r="B12559" t="s">
        <v>4264</v>
      </c>
      <c r="C12559" t="s">
        <v>4265</v>
      </c>
      <c r="D12559" s="1">
        <v>42905</v>
      </c>
      <c r="E12559" s="2">
        <v>50</v>
      </c>
      <c r="G12559" t="s">
        <v>4258</v>
      </c>
    </row>
    <row r="12560" spans="1:7" x14ac:dyDescent="0.25">
      <c r="A12560" t="s">
        <v>482</v>
      </c>
      <c r="B12560" t="s">
        <v>483</v>
      </c>
      <c r="C12560" t="s">
        <v>484</v>
      </c>
      <c r="D12560" s="1">
        <v>42905</v>
      </c>
      <c r="E12560" s="2">
        <v>125</v>
      </c>
      <c r="F12560" t="s">
        <v>485</v>
      </c>
      <c r="G12560" t="s">
        <v>2271</v>
      </c>
    </row>
    <row r="12561" spans="1:7" x14ac:dyDescent="0.25">
      <c r="A12561" t="s">
        <v>4266</v>
      </c>
      <c r="B12561" t="s">
        <v>3961</v>
      </c>
      <c r="C12561" t="s">
        <v>4267</v>
      </c>
      <c r="D12561" s="1">
        <v>42905</v>
      </c>
      <c r="E12561" s="2">
        <v>50</v>
      </c>
      <c r="G12561" t="s">
        <v>4258</v>
      </c>
    </row>
    <row r="12562" spans="1:7" x14ac:dyDescent="0.25">
      <c r="A12562" t="s">
        <v>1947</v>
      </c>
      <c r="B12562" t="s">
        <v>855</v>
      </c>
      <c r="C12562" t="s">
        <v>1948</v>
      </c>
      <c r="D12562" s="1">
        <v>42905</v>
      </c>
      <c r="E12562" s="2">
        <v>100</v>
      </c>
      <c r="F12562" t="s">
        <v>1949</v>
      </c>
      <c r="G12562" t="s">
        <v>4258</v>
      </c>
    </row>
    <row r="12563" spans="1:7" x14ac:dyDescent="0.25">
      <c r="A12563" t="s">
        <v>1947</v>
      </c>
      <c r="B12563" t="s">
        <v>855</v>
      </c>
      <c r="C12563" t="s">
        <v>1948</v>
      </c>
      <c r="D12563" s="1">
        <v>42905</v>
      </c>
      <c r="E12563" s="2">
        <v>100</v>
      </c>
      <c r="F12563" t="s">
        <v>1950</v>
      </c>
      <c r="G12563" t="s">
        <v>4258</v>
      </c>
    </row>
    <row r="12564" spans="1:7" x14ac:dyDescent="0.25">
      <c r="A12564" t="s">
        <v>2397</v>
      </c>
      <c r="B12564" t="s">
        <v>2398</v>
      </c>
      <c r="C12564" t="s">
        <v>2399</v>
      </c>
      <c r="D12564" s="1">
        <v>42905</v>
      </c>
      <c r="E12564" s="2">
        <v>500</v>
      </c>
      <c r="F12564" t="s">
        <v>2400</v>
      </c>
      <c r="G12564" t="s">
        <v>192</v>
      </c>
    </row>
    <row r="12565" spans="1:7" x14ac:dyDescent="0.25">
      <c r="A12565" t="s">
        <v>2397</v>
      </c>
      <c r="B12565" t="s">
        <v>2398</v>
      </c>
      <c r="C12565" t="s">
        <v>2399</v>
      </c>
      <c r="D12565" s="1">
        <v>42905</v>
      </c>
      <c r="E12565" s="2">
        <v>250</v>
      </c>
      <c r="F12565" t="s">
        <v>2400</v>
      </c>
      <c r="G12565" t="s">
        <v>4258</v>
      </c>
    </row>
    <row r="12566" spans="1:7" x14ac:dyDescent="0.25">
      <c r="A12566" t="s">
        <v>4268</v>
      </c>
      <c r="B12566" t="s">
        <v>175</v>
      </c>
      <c r="C12566" t="s">
        <v>4269</v>
      </c>
      <c r="D12566" s="1">
        <v>42905</v>
      </c>
      <c r="E12566" s="2">
        <v>25</v>
      </c>
      <c r="G12566" t="s">
        <v>4258</v>
      </c>
    </row>
    <row r="12567" spans="1:7" x14ac:dyDescent="0.25">
      <c r="A12567" t="s">
        <v>4270</v>
      </c>
      <c r="B12567" t="s">
        <v>4271</v>
      </c>
      <c r="C12567" t="s">
        <v>4272</v>
      </c>
      <c r="D12567" s="1">
        <v>42905</v>
      </c>
      <c r="E12567" s="2">
        <v>100</v>
      </c>
      <c r="G12567" t="s">
        <v>4258</v>
      </c>
    </row>
    <row r="12568" spans="1:7" x14ac:dyDescent="0.25">
      <c r="A12568" t="s">
        <v>4273</v>
      </c>
      <c r="B12568" t="s">
        <v>378</v>
      </c>
      <c r="C12568" t="s">
        <v>4274</v>
      </c>
      <c r="D12568" s="1">
        <v>42905</v>
      </c>
      <c r="E12568" s="2">
        <v>500</v>
      </c>
      <c r="G12568" t="s">
        <v>4258</v>
      </c>
    </row>
    <row r="12569" spans="1:7" x14ac:dyDescent="0.25">
      <c r="A12569" t="s">
        <v>4275</v>
      </c>
      <c r="B12569" t="s">
        <v>4276</v>
      </c>
      <c r="C12569" t="s">
        <v>4277</v>
      </c>
      <c r="D12569" s="1">
        <v>42905</v>
      </c>
      <c r="E12569" s="2">
        <v>50</v>
      </c>
      <c r="F12569" t="s">
        <v>4278</v>
      </c>
      <c r="G12569" t="s">
        <v>4258</v>
      </c>
    </row>
    <row r="12570" spans="1:7" x14ac:dyDescent="0.25">
      <c r="A12570" t="s">
        <v>4279</v>
      </c>
      <c r="B12570" t="s">
        <v>4280</v>
      </c>
      <c r="C12570" t="s">
        <v>907</v>
      </c>
      <c r="D12570" s="1">
        <v>42905</v>
      </c>
      <c r="E12570" s="2">
        <v>50</v>
      </c>
      <c r="G12570" t="s">
        <v>4258</v>
      </c>
    </row>
    <row r="12571" spans="1:7" x14ac:dyDescent="0.25">
      <c r="A12571" t="s">
        <v>4281</v>
      </c>
      <c r="B12571" t="s">
        <v>974</v>
      </c>
      <c r="C12571" t="s">
        <v>4282</v>
      </c>
      <c r="D12571" s="1">
        <v>42905</v>
      </c>
      <c r="E12571" s="2">
        <v>100</v>
      </c>
      <c r="G12571" t="s">
        <v>4258</v>
      </c>
    </row>
    <row r="12572" spans="1:7" x14ac:dyDescent="0.25">
      <c r="A12572" t="s">
        <v>1958</v>
      </c>
      <c r="B12572" t="s">
        <v>1959</v>
      </c>
      <c r="C12572" t="s">
        <v>1960</v>
      </c>
      <c r="D12572" s="1">
        <v>42905</v>
      </c>
      <c r="E12572" s="2">
        <v>100</v>
      </c>
      <c r="F12572" t="s">
        <v>1961</v>
      </c>
      <c r="G12572" t="s">
        <v>310</v>
      </c>
    </row>
    <row r="12573" spans="1:7" x14ac:dyDescent="0.25">
      <c r="A12573" t="s">
        <v>1958</v>
      </c>
      <c r="B12573" t="s">
        <v>1959</v>
      </c>
      <c r="C12573" t="s">
        <v>1960</v>
      </c>
      <c r="D12573" s="1">
        <v>42905</v>
      </c>
      <c r="E12573" s="2">
        <v>100</v>
      </c>
      <c r="F12573" t="s">
        <v>1962</v>
      </c>
      <c r="G12573" t="s">
        <v>310</v>
      </c>
    </row>
    <row r="12574" spans="1:7" x14ac:dyDescent="0.25">
      <c r="A12574" t="s">
        <v>1958</v>
      </c>
      <c r="B12574" t="s">
        <v>1959</v>
      </c>
      <c r="C12574" t="s">
        <v>1960</v>
      </c>
      <c r="D12574" s="1">
        <v>42905</v>
      </c>
      <c r="E12574" s="2">
        <v>100</v>
      </c>
      <c r="F12574" t="s">
        <v>1963</v>
      </c>
      <c r="G12574" t="s">
        <v>310</v>
      </c>
    </row>
    <row r="12575" spans="1:7" x14ac:dyDescent="0.25">
      <c r="A12575" t="s">
        <v>4283</v>
      </c>
      <c r="B12575" t="s">
        <v>4284</v>
      </c>
      <c r="C12575" t="s">
        <v>4285</v>
      </c>
      <c r="D12575" s="1">
        <v>42905</v>
      </c>
      <c r="E12575" s="2">
        <v>75</v>
      </c>
      <c r="F12575" t="s">
        <v>4286</v>
      </c>
      <c r="G12575" t="s">
        <v>4258</v>
      </c>
    </row>
    <row r="12576" spans="1:7" x14ac:dyDescent="0.25">
      <c r="A12576" t="s">
        <v>4283</v>
      </c>
      <c r="B12576" t="s">
        <v>4284</v>
      </c>
      <c r="C12576" t="s">
        <v>4285</v>
      </c>
      <c r="D12576" s="1">
        <v>42905</v>
      </c>
      <c r="E12576" s="2">
        <v>75</v>
      </c>
      <c r="F12576" t="s">
        <v>549</v>
      </c>
      <c r="G12576" t="s">
        <v>4258</v>
      </c>
    </row>
    <row r="12577" spans="1:7" x14ac:dyDescent="0.25">
      <c r="A12577" t="s">
        <v>3572</v>
      </c>
      <c r="B12577" t="s">
        <v>3573</v>
      </c>
      <c r="C12577" t="s">
        <v>3574</v>
      </c>
      <c r="D12577" s="1">
        <v>42905</v>
      </c>
      <c r="E12577" s="2">
        <v>100</v>
      </c>
      <c r="G12577" t="s">
        <v>34</v>
      </c>
    </row>
    <row r="12578" spans="1:7" x14ac:dyDescent="0.25">
      <c r="A12578" t="s">
        <v>4287</v>
      </c>
      <c r="B12578" t="s">
        <v>1318</v>
      </c>
      <c r="C12578" t="s">
        <v>4288</v>
      </c>
      <c r="D12578" s="1">
        <v>42905</v>
      </c>
      <c r="E12578" s="2">
        <v>50</v>
      </c>
      <c r="G12578" t="s">
        <v>4258</v>
      </c>
    </row>
    <row r="12579" spans="1:7" x14ac:dyDescent="0.25">
      <c r="A12579" t="s">
        <v>4289</v>
      </c>
      <c r="B12579" t="s">
        <v>4290</v>
      </c>
      <c r="C12579" t="s">
        <v>4291</v>
      </c>
      <c r="D12579" s="1">
        <v>42905</v>
      </c>
      <c r="E12579" s="2">
        <v>100</v>
      </c>
      <c r="G12579" t="s">
        <v>4258</v>
      </c>
    </row>
    <row r="12580" spans="1:7" x14ac:dyDescent="0.25">
      <c r="A12580" t="s">
        <v>4292</v>
      </c>
      <c r="B12580" t="s">
        <v>798</v>
      </c>
      <c r="C12580" t="s">
        <v>2925</v>
      </c>
      <c r="D12580" s="1">
        <v>42905</v>
      </c>
      <c r="E12580" s="2">
        <v>50</v>
      </c>
      <c r="G12580" t="s">
        <v>4258</v>
      </c>
    </row>
    <row r="12581" spans="1:7" x14ac:dyDescent="0.25">
      <c r="A12581" t="s">
        <v>1221</v>
      </c>
      <c r="B12581" t="s">
        <v>1222</v>
      </c>
      <c r="C12581" t="s">
        <v>1223</v>
      </c>
      <c r="D12581" s="1">
        <v>42905</v>
      </c>
      <c r="E12581" s="2">
        <v>100</v>
      </c>
      <c r="F12581" t="s">
        <v>1224</v>
      </c>
      <c r="G12581" t="s">
        <v>145</v>
      </c>
    </row>
    <row r="12582" spans="1:7" x14ac:dyDescent="0.25">
      <c r="A12582" t="s">
        <v>4293</v>
      </c>
      <c r="B12582" t="s">
        <v>4294</v>
      </c>
      <c r="C12582" t="s">
        <v>4295</v>
      </c>
      <c r="D12582" s="1">
        <v>42905</v>
      </c>
      <c r="E12582" s="2">
        <v>200</v>
      </c>
      <c r="G12582" t="s">
        <v>4258</v>
      </c>
    </row>
    <row r="12583" spans="1:7" x14ac:dyDescent="0.25">
      <c r="A12583" t="s">
        <v>4296</v>
      </c>
      <c r="B12583" t="s">
        <v>1547</v>
      </c>
      <c r="C12583" t="s">
        <v>4297</v>
      </c>
      <c r="D12583" s="1">
        <v>42905</v>
      </c>
      <c r="E12583" s="2">
        <v>100</v>
      </c>
      <c r="F12583" t="s">
        <v>4298</v>
      </c>
      <c r="G12583" t="s">
        <v>4258</v>
      </c>
    </row>
    <row r="12584" spans="1:7" x14ac:dyDescent="0.25">
      <c r="A12584" t="s">
        <v>4137</v>
      </c>
      <c r="B12584" t="s">
        <v>4138</v>
      </c>
      <c r="C12584" t="s">
        <v>4139</v>
      </c>
      <c r="D12584" s="1">
        <v>42905</v>
      </c>
      <c r="E12584" s="2">
        <v>40</v>
      </c>
      <c r="G12584" t="s">
        <v>4258</v>
      </c>
    </row>
    <row r="12585" spans="1:7" x14ac:dyDescent="0.25">
      <c r="A12585" t="s">
        <v>4137</v>
      </c>
      <c r="B12585" t="s">
        <v>4138</v>
      </c>
      <c r="C12585" t="s">
        <v>4139</v>
      </c>
      <c r="D12585" s="1">
        <v>42905</v>
      </c>
      <c r="E12585" s="2">
        <v>25</v>
      </c>
      <c r="G12585" t="s">
        <v>4258</v>
      </c>
    </row>
    <row r="12586" spans="1:7" x14ac:dyDescent="0.25">
      <c r="A12586" t="s">
        <v>4137</v>
      </c>
      <c r="B12586" t="s">
        <v>4138</v>
      </c>
      <c r="C12586" t="s">
        <v>4139</v>
      </c>
      <c r="D12586" s="1">
        <v>42905</v>
      </c>
      <c r="E12586" s="2">
        <v>25</v>
      </c>
      <c r="G12586" t="s">
        <v>4258</v>
      </c>
    </row>
    <row r="12587" spans="1:7" x14ac:dyDescent="0.25">
      <c r="A12587" t="s">
        <v>1784</v>
      </c>
      <c r="B12587" t="s">
        <v>15</v>
      </c>
      <c r="C12587" t="s">
        <v>1039</v>
      </c>
      <c r="D12587" s="1">
        <v>42905</v>
      </c>
      <c r="E12587" s="2">
        <v>1000</v>
      </c>
      <c r="F12587" t="s">
        <v>1785</v>
      </c>
      <c r="G12587" t="s">
        <v>34</v>
      </c>
    </row>
    <row r="12588" spans="1:7" x14ac:dyDescent="0.25">
      <c r="A12588" t="s">
        <v>1731</v>
      </c>
      <c r="B12588" t="s">
        <v>903</v>
      </c>
      <c r="C12588" t="s">
        <v>1732</v>
      </c>
      <c r="D12588" s="1">
        <v>42905</v>
      </c>
      <c r="E12588" s="2">
        <v>100</v>
      </c>
      <c r="G12588" t="s">
        <v>1725</v>
      </c>
    </row>
    <row r="12589" spans="1:7" x14ac:dyDescent="0.25">
      <c r="A12589" t="s">
        <v>4299</v>
      </c>
      <c r="B12589" t="s">
        <v>4300</v>
      </c>
      <c r="C12589" t="s">
        <v>4272</v>
      </c>
      <c r="D12589" s="1">
        <v>42905</v>
      </c>
      <c r="E12589" s="2">
        <v>50</v>
      </c>
      <c r="G12589" t="s">
        <v>4258</v>
      </c>
    </row>
    <row r="12590" spans="1:7" x14ac:dyDescent="0.25">
      <c r="A12590" t="s">
        <v>3965</v>
      </c>
      <c r="B12590" t="s">
        <v>3966</v>
      </c>
      <c r="C12590" t="s">
        <v>3967</v>
      </c>
      <c r="D12590" s="1">
        <v>42905</v>
      </c>
      <c r="E12590" s="2">
        <v>100</v>
      </c>
      <c r="G12590" t="s">
        <v>4258</v>
      </c>
    </row>
    <row r="12591" spans="1:7" x14ac:dyDescent="0.25">
      <c r="A12591" t="s">
        <v>4301</v>
      </c>
      <c r="B12591" t="s">
        <v>371</v>
      </c>
      <c r="C12591" t="s">
        <v>1420</v>
      </c>
      <c r="D12591" s="1">
        <v>42905</v>
      </c>
      <c r="E12591" s="2">
        <v>100</v>
      </c>
      <c r="G12591" t="s">
        <v>4258</v>
      </c>
    </row>
    <row r="12592" spans="1:7" x14ac:dyDescent="0.25">
      <c r="A12592" t="s">
        <v>4302</v>
      </c>
      <c r="B12592" t="s">
        <v>4303</v>
      </c>
      <c r="C12592" t="s">
        <v>4304</v>
      </c>
      <c r="D12592" s="1">
        <v>42905</v>
      </c>
      <c r="E12592" s="2">
        <v>100</v>
      </c>
      <c r="G12592" t="s">
        <v>4258</v>
      </c>
    </row>
    <row r="12593" spans="1:7" x14ac:dyDescent="0.25">
      <c r="A12593" t="s">
        <v>4305</v>
      </c>
      <c r="B12593" t="s">
        <v>4306</v>
      </c>
      <c r="C12593" t="s">
        <v>4307</v>
      </c>
      <c r="D12593" s="1">
        <v>42905</v>
      </c>
      <c r="E12593" s="2">
        <v>100</v>
      </c>
      <c r="G12593" t="s">
        <v>4258</v>
      </c>
    </row>
    <row r="12594" spans="1:7" x14ac:dyDescent="0.25">
      <c r="A12594" t="s">
        <v>4308</v>
      </c>
      <c r="B12594" t="s">
        <v>4309</v>
      </c>
      <c r="C12594" t="s">
        <v>4310</v>
      </c>
      <c r="D12594" s="1">
        <v>42905</v>
      </c>
      <c r="E12594" s="2">
        <v>100</v>
      </c>
      <c r="G12594" t="s">
        <v>4258</v>
      </c>
    </row>
    <row r="12595" spans="1:7" x14ac:dyDescent="0.25">
      <c r="A12595" t="s">
        <v>4311</v>
      </c>
      <c r="B12595" t="s">
        <v>4312</v>
      </c>
      <c r="C12595" t="s">
        <v>1053</v>
      </c>
      <c r="D12595" s="1">
        <v>42905</v>
      </c>
      <c r="E12595" s="2">
        <v>50</v>
      </c>
      <c r="F12595" t="s">
        <v>1054</v>
      </c>
      <c r="G12595" t="s">
        <v>4258</v>
      </c>
    </row>
    <row r="12596" spans="1:7" x14ac:dyDescent="0.25">
      <c r="A12596" t="s">
        <v>146</v>
      </c>
      <c r="B12596" t="s">
        <v>147</v>
      </c>
      <c r="C12596" t="s">
        <v>148</v>
      </c>
      <c r="D12596" s="1">
        <v>42913</v>
      </c>
      <c r="E12596" s="2">
        <v>159</v>
      </c>
      <c r="F12596" t="s">
        <v>149</v>
      </c>
      <c r="G12596" t="s">
        <v>4313</v>
      </c>
    </row>
    <row r="12597" spans="1:7" x14ac:dyDescent="0.25">
      <c r="A12597" t="s">
        <v>146</v>
      </c>
      <c r="B12597" t="s">
        <v>147</v>
      </c>
      <c r="C12597" t="s">
        <v>148</v>
      </c>
      <c r="D12597" s="1">
        <v>42913</v>
      </c>
      <c r="E12597" s="2">
        <v>159</v>
      </c>
      <c r="F12597" t="s">
        <v>150</v>
      </c>
      <c r="G12597" t="s">
        <v>4313</v>
      </c>
    </row>
    <row r="12598" spans="1:7" x14ac:dyDescent="0.25">
      <c r="A12598" t="s">
        <v>3658</v>
      </c>
      <c r="B12598" t="s">
        <v>3659</v>
      </c>
      <c r="C12598" t="s">
        <v>3660</v>
      </c>
      <c r="D12598" s="1">
        <v>42913</v>
      </c>
      <c r="E12598" s="2">
        <v>83.34</v>
      </c>
      <c r="F12598" t="s">
        <v>3661</v>
      </c>
      <c r="G12598" t="s">
        <v>4079</v>
      </c>
    </row>
    <row r="12599" spans="1:7" x14ac:dyDescent="0.25">
      <c r="A12599" t="s">
        <v>4314</v>
      </c>
      <c r="B12599" t="s">
        <v>4315</v>
      </c>
      <c r="C12599" t="s">
        <v>46</v>
      </c>
      <c r="D12599" s="1">
        <v>42913</v>
      </c>
      <c r="E12599" s="2">
        <v>100</v>
      </c>
      <c r="G12599" t="s">
        <v>4258</v>
      </c>
    </row>
    <row r="12600" spans="1:7" x14ac:dyDescent="0.25">
      <c r="A12600" t="s">
        <v>4316</v>
      </c>
      <c r="B12600" t="s">
        <v>4317</v>
      </c>
      <c r="C12600" t="s">
        <v>4318</v>
      </c>
      <c r="D12600" s="1">
        <v>42913</v>
      </c>
      <c r="E12600" s="2">
        <v>100</v>
      </c>
      <c r="G12600" t="s">
        <v>4258</v>
      </c>
    </row>
    <row r="12601" spans="1:7" x14ac:dyDescent="0.25">
      <c r="A12601" t="s">
        <v>4319</v>
      </c>
      <c r="B12601" t="s">
        <v>4320</v>
      </c>
      <c r="C12601" t="s">
        <v>4321</v>
      </c>
      <c r="D12601" s="1">
        <v>42913</v>
      </c>
      <c r="E12601" s="2">
        <v>200</v>
      </c>
      <c r="G12601" t="s">
        <v>4239</v>
      </c>
    </row>
    <row r="12602" spans="1:7" x14ac:dyDescent="0.25">
      <c r="A12602" t="s">
        <v>4322</v>
      </c>
      <c r="B12602" t="s">
        <v>4323</v>
      </c>
      <c r="C12602" t="s">
        <v>4324</v>
      </c>
      <c r="D12602" s="1">
        <v>42913</v>
      </c>
      <c r="E12602" s="2">
        <v>1000</v>
      </c>
      <c r="G12602" t="s">
        <v>34</v>
      </c>
    </row>
    <row r="12603" spans="1:7" x14ac:dyDescent="0.25">
      <c r="A12603" t="s">
        <v>3651</v>
      </c>
      <c r="B12603" t="s">
        <v>3652</v>
      </c>
      <c r="D12603" s="1">
        <v>42913</v>
      </c>
      <c r="E12603" s="2">
        <v>83.34</v>
      </c>
      <c r="F12603" t="s">
        <v>3653</v>
      </c>
      <c r="G12603" t="s">
        <v>34</v>
      </c>
    </row>
    <row r="12604" spans="1:7" x14ac:dyDescent="0.25">
      <c r="A12604" t="s">
        <v>660</v>
      </c>
      <c r="B12604" t="s">
        <v>661</v>
      </c>
      <c r="D12604" s="1">
        <v>42913</v>
      </c>
      <c r="E12604" s="2">
        <v>15000</v>
      </c>
      <c r="F12604" t="s">
        <v>662</v>
      </c>
      <c r="G12604" t="s">
        <v>4325</v>
      </c>
    </row>
    <row r="12605" spans="1:7" x14ac:dyDescent="0.25">
      <c r="A12605" t="s">
        <v>3805</v>
      </c>
      <c r="B12605" t="s">
        <v>3806</v>
      </c>
      <c r="C12605" t="s">
        <v>3807</v>
      </c>
      <c r="D12605" s="1">
        <v>42913</v>
      </c>
      <c r="E12605" s="2">
        <v>25</v>
      </c>
      <c r="F12605" t="s">
        <v>3808</v>
      </c>
      <c r="G12605" t="s">
        <v>3613</v>
      </c>
    </row>
    <row r="12606" spans="1:7" x14ac:dyDescent="0.25">
      <c r="A12606" t="s">
        <v>3805</v>
      </c>
      <c r="B12606" t="s">
        <v>3806</v>
      </c>
      <c r="C12606" t="s">
        <v>3807</v>
      </c>
      <c r="D12606" s="1">
        <v>42913</v>
      </c>
      <c r="E12606" s="2">
        <v>25</v>
      </c>
      <c r="F12606" t="s">
        <v>3809</v>
      </c>
      <c r="G12606" t="s">
        <v>3613</v>
      </c>
    </row>
    <row r="12607" spans="1:7" x14ac:dyDescent="0.25">
      <c r="A12607" t="s">
        <v>1301</v>
      </c>
      <c r="B12607" t="s">
        <v>1302</v>
      </c>
      <c r="D12607" s="1">
        <v>42926</v>
      </c>
      <c r="E12607" s="2">
        <v>500</v>
      </c>
      <c r="F12607" t="s">
        <v>1303</v>
      </c>
      <c r="G12607" t="s">
        <v>1113</v>
      </c>
    </row>
    <row r="12608" spans="1:7" x14ac:dyDescent="0.25">
      <c r="A12608" t="s">
        <v>1651</v>
      </c>
      <c r="B12608" t="s">
        <v>1652</v>
      </c>
      <c r="C12608" t="s">
        <v>1653</v>
      </c>
      <c r="D12608" s="1">
        <v>42926</v>
      </c>
      <c r="E12608" s="2">
        <v>1000</v>
      </c>
      <c r="F12608" t="s">
        <v>1654</v>
      </c>
      <c r="G12608" t="s">
        <v>34</v>
      </c>
    </row>
    <row r="12609" spans="1:7" x14ac:dyDescent="0.25">
      <c r="A12609" t="s">
        <v>1651</v>
      </c>
      <c r="B12609" t="s">
        <v>1652</v>
      </c>
      <c r="C12609" t="s">
        <v>1653</v>
      </c>
      <c r="D12609" s="1">
        <v>42926</v>
      </c>
      <c r="E12609" s="2">
        <v>1000</v>
      </c>
      <c r="F12609" t="s">
        <v>1655</v>
      </c>
      <c r="G12609" t="s">
        <v>34</v>
      </c>
    </row>
    <row r="12610" spans="1:7" x14ac:dyDescent="0.25">
      <c r="A12610" t="s">
        <v>210</v>
      </c>
      <c r="B12610" t="s">
        <v>211</v>
      </c>
      <c r="C12610" t="s">
        <v>212</v>
      </c>
      <c r="D12610" s="1">
        <v>42926</v>
      </c>
      <c r="E12610" s="2">
        <v>400</v>
      </c>
      <c r="F12610" t="s">
        <v>213</v>
      </c>
      <c r="G12610" t="s">
        <v>4258</v>
      </c>
    </row>
    <row r="12611" spans="1:7" x14ac:dyDescent="0.25">
      <c r="A12611" t="s">
        <v>3572</v>
      </c>
      <c r="B12611" t="s">
        <v>3573</v>
      </c>
      <c r="C12611" t="s">
        <v>3574</v>
      </c>
      <c r="D12611" s="1">
        <v>42926</v>
      </c>
      <c r="E12611" s="2">
        <v>100</v>
      </c>
      <c r="G12611" t="s">
        <v>34</v>
      </c>
    </row>
    <row r="12612" spans="1:7" x14ac:dyDescent="0.25">
      <c r="A12612" t="s">
        <v>2346</v>
      </c>
      <c r="B12612" t="s">
        <v>371</v>
      </c>
      <c r="C12612" t="s">
        <v>2347</v>
      </c>
      <c r="D12612" s="1">
        <v>42927</v>
      </c>
      <c r="E12612" s="2">
        <v>20</v>
      </c>
      <c r="F12612" t="s">
        <v>2348</v>
      </c>
      <c r="G12612" t="s">
        <v>2663</v>
      </c>
    </row>
    <row r="12613" spans="1:7" x14ac:dyDescent="0.25">
      <c r="A12613" t="s">
        <v>2346</v>
      </c>
      <c r="B12613" t="s">
        <v>371</v>
      </c>
      <c r="C12613" t="s">
        <v>2347</v>
      </c>
      <c r="D12613" s="1">
        <v>42927</v>
      </c>
      <c r="E12613" s="2">
        <v>20</v>
      </c>
      <c r="F12613" t="s">
        <v>2349</v>
      </c>
      <c r="G12613" t="s">
        <v>2663</v>
      </c>
    </row>
    <row r="12614" spans="1:7" x14ac:dyDescent="0.25">
      <c r="A12614" t="s">
        <v>3140</v>
      </c>
      <c r="B12614" t="s">
        <v>3141</v>
      </c>
      <c r="C12614" t="s">
        <v>3142</v>
      </c>
      <c r="D12614" s="1">
        <v>42927</v>
      </c>
      <c r="E12614" s="2">
        <v>30</v>
      </c>
      <c r="F12614" t="s">
        <v>3143</v>
      </c>
      <c r="G12614" t="s">
        <v>1695</v>
      </c>
    </row>
    <row r="12615" spans="1:7" x14ac:dyDescent="0.25">
      <c r="A12615" t="s">
        <v>3140</v>
      </c>
      <c r="B12615" t="s">
        <v>3141</v>
      </c>
      <c r="C12615" t="s">
        <v>3142</v>
      </c>
      <c r="D12615" s="1">
        <v>42927</v>
      </c>
      <c r="E12615" s="2">
        <v>30</v>
      </c>
      <c r="F12615" t="s">
        <v>3143</v>
      </c>
      <c r="G12615" t="s">
        <v>1695</v>
      </c>
    </row>
    <row r="12616" spans="1:7" x14ac:dyDescent="0.25">
      <c r="A12616" t="s">
        <v>3140</v>
      </c>
      <c r="B12616" t="s">
        <v>3141</v>
      </c>
      <c r="C12616" t="s">
        <v>3142</v>
      </c>
      <c r="D12616" s="1">
        <v>42927</v>
      </c>
      <c r="E12616" s="2">
        <v>30</v>
      </c>
      <c r="F12616" t="s">
        <v>3144</v>
      </c>
      <c r="G12616" t="s">
        <v>1695</v>
      </c>
    </row>
    <row r="12617" spans="1:7" x14ac:dyDescent="0.25">
      <c r="A12617" t="s">
        <v>3693</v>
      </c>
      <c r="B12617" t="s">
        <v>744</v>
      </c>
      <c r="C12617" t="s">
        <v>3694</v>
      </c>
      <c r="D12617" s="1">
        <v>42927</v>
      </c>
      <c r="E12617" s="2">
        <v>50</v>
      </c>
      <c r="F12617" t="s">
        <v>3695</v>
      </c>
      <c r="G12617" t="s">
        <v>97</v>
      </c>
    </row>
    <row r="12618" spans="1:7" x14ac:dyDescent="0.25">
      <c r="A12618" t="s">
        <v>3693</v>
      </c>
      <c r="B12618" t="s">
        <v>744</v>
      </c>
      <c r="C12618" t="s">
        <v>3694</v>
      </c>
      <c r="D12618" s="1">
        <v>42927</v>
      </c>
      <c r="E12618" s="2">
        <v>50</v>
      </c>
      <c r="F12618" t="s">
        <v>3696</v>
      </c>
      <c r="G12618" t="s">
        <v>97</v>
      </c>
    </row>
    <row r="12619" spans="1:7" x14ac:dyDescent="0.25">
      <c r="A12619" t="s">
        <v>3693</v>
      </c>
      <c r="B12619" t="s">
        <v>744</v>
      </c>
      <c r="C12619" t="s">
        <v>3694</v>
      </c>
      <c r="D12619" s="1">
        <v>42927</v>
      </c>
      <c r="E12619" s="2">
        <v>50</v>
      </c>
      <c r="F12619" t="s">
        <v>3697</v>
      </c>
      <c r="G12619" t="s">
        <v>97</v>
      </c>
    </row>
    <row r="12620" spans="1:7" x14ac:dyDescent="0.25">
      <c r="A12620" t="s">
        <v>4326</v>
      </c>
      <c r="B12620" t="s">
        <v>116</v>
      </c>
      <c r="C12620" t="s">
        <v>1459</v>
      </c>
      <c r="D12620" s="1">
        <v>42927</v>
      </c>
      <c r="E12620" s="2">
        <v>25</v>
      </c>
      <c r="G12620" t="s">
        <v>4258</v>
      </c>
    </row>
    <row r="12621" spans="1:7" x14ac:dyDescent="0.25">
      <c r="A12621" t="s">
        <v>125</v>
      </c>
      <c r="B12621" t="s">
        <v>126</v>
      </c>
      <c r="C12621" t="s">
        <v>127</v>
      </c>
      <c r="D12621" s="1">
        <v>42927</v>
      </c>
      <c r="E12621" s="2">
        <v>5</v>
      </c>
      <c r="F12621" t="s">
        <v>128</v>
      </c>
      <c r="G12621" t="s">
        <v>1245</v>
      </c>
    </row>
    <row r="12622" spans="1:7" x14ac:dyDescent="0.25">
      <c r="A12622" t="s">
        <v>121</v>
      </c>
      <c r="B12622" t="s">
        <v>122</v>
      </c>
      <c r="C12622" t="s">
        <v>123</v>
      </c>
      <c r="D12622" s="1">
        <v>42927</v>
      </c>
      <c r="E12622" s="2">
        <v>70</v>
      </c>
      <c r="F12622" t="s">
        <v>124</v>
      </c>
      <c r="G12622" t="s">
        <v>1790</v>
      </c>
    </row>
    <row r="12623" spans="1:7" x14ac:dyDescent="0.25">
      <c r="A12623" t="s">
        <v>546</v>
      </c>
      <c r="B12623" t="s">
        <v>547</v>
      </c>
      <c r="C12623" t="s">
        <v>548</v>
      </c>
      <c r="D12623" s="1">
        <v>42927</v>
      </c>
      <c r="E12623" s="2">
        <v>90</v>
      </c>
      <c r="F12623" t="s">
        <v>549</v>
      </c>
      <c r="G12623" t="s">
        <v>2631</v>
      </c>
    </row>
    <row r="12624" spans="1:7" x14ac:dyDescent="0.25">
      <c r="A12624" t="s">
        <v>115</v>
      </c>
      <c r="B12624" t="s">
        <v>116</v>
      </c>
      <c r="C12624" t="s">
        <v>117</v>
      </c>
      <c r="D12624" s="1">
        <v>42927</v>
      </c>
      <c r="E12624" s="2">
        <v>5</v>
      </c>
      <c r="F12624" t="s">
        <v>118</v>
      </c>
      <c r="G12624" t="s">
        <v>1245</v>
      </c>
    </row>
    <row r="12625" spans="1:7" x14ac:dyDescent="0.25">
      <c r="A12625" t="s">
        <v>115</v>
      </c>
      <c r="B12625" t="s">
        <v>116</v>
      </c>
      <c r="C12625" t="s">
        <v>117</v>
      </c>
      <c r="D12625" s="1">
        <v>42927</v>
      </c>
      <c r="E12625" s="2">
        <v>5</v>
      </c>
      <c r="F12625" t="s">
        <v>119</v>
      </c>
      <c r="G12625" t="s">
        <v>1245</v>
      </c>
    </row>
    <row r="12626" spans="1:7" x14ac:dyDescent="0.25">
      <c r="A12626" t="s">
        <v>115</v>
      </c>
      <c r="B12626" t="s">
        <v>116</v>
      </c>
      <c r="C12626" t="s">
        <v>117</v>
      </c>
      <c r="D12626" s="1">
        <v>42927</v>
      </c>
      <c r="E12626" s="2">
        <v>5</v>
      </c>
      <c r="F12626" t="s">
        <v>120</v>
      </c>
      <c r="G12626" t="s">
        <v>1245</v>
      </c>
    </row>
    <row r="12627" spans="1:7" x14ac:dyDescent="0.25">
      <c r="A12627" t="s">
        <v>3682</v>
      </c>
      <c r="B12627" t="s">
        <v>3683</v>
      </c>
      <c r="C12627" t="s">
        <v>3684</v>
      </c>
      <c r="D12627" s="1">
        <v>42927</v>
      </c>
      <c r="E12627" s="2">
        <v>83.33</v>
      </c>
      <c r="F12627" t="s">
        <v>3685</v>
      </c>
      <c r="G12627" t="s">
        <v>34</v>
      </c>
    </row>
    <row r="12628" spans="1:7" x14ac:dyDescent="0.25">
      <c r="A12628" t="s">
        <v>1100</v>
      </c>
      <c r="B12628" t="s">
        <v>1101</v>
      </c>
      <c r="C12628" t="s">
        <v>1102</v>
      </c>
      <c r="D12628" s="1">
        <v>42927</v>
      </c>
      <c r="E12628" s="2">
        <v>25</v>
      </c>
      <c r="F12628" t="s">
        <v>1103</v>
      </c>
      <c r="G12628" t="s">
        <v>1247</v>
      </c>
    </row>
    <row r="12629" spans="1:7" x14ac:dyDescent="0.25">
      <c r="A12629" t="s">
        <v>1100</v>
      </c>
      <c r="B12629" t="s">
        <v>1101</v>
      </c>
      <c r="C12629" t="s">
        <v>1102</v>
      </c>
      <c r="D12629" s="1">
        <v>42927</v>
      </c>
      <c r="E12629" s="2">
        <v>25</v>
      </c>
      <c r="F12629" t="s">
        <v>1104</v>
      </c>
      <c r="G12629" t="s">
        <v>1247</v>
      </c>
    </row>
    <row r="12630" spans="1:7" x14ac:dyDescent="0.25">
      <c r="A12630" t="s">
        <v>1450</v>
      </c>
      <c r="B12630" t="s">
        <v>1451</v>
      </c>
      <c r="C12630" t="s">
        <v>1452</v>
      </c>
      <c r="D12630" s="1">
        <v>42927</v>
      </c>
      <c r="E12630" s="2">
        <v>84</v>
      </c>
      <c r="F12630" t="s">
        <v>1453</v>
      </c>
      <c r="G12630" t="s">
        <v>34</v>
      </c>
    </row>
    <row r="12631" spans="1:7" x14ac:dyDescent="0.25">
      <c r="A12631" t="s">
        <v>1450</v>
      </c>
      <c r="B12631" t="s">
        <v>1451</v>
      </c>
      <c r="C12631" t="s">
        <v>1452</v>
      </c>
      <c r="D12631" s="1">
        <v>42927</v>
      </c>
      <c r="E12631" s="2">
        <v>84</v>
      </c>
      <c r="F12631" t="s">
        <v>1454</v>
      </c>
      <c r="G12631" t="s">
        <v>34</v>
      </c>
    </row>
    <row r="12632" spans="1:7" x14ac:dyDescent="0.25">
      <c r="A12632" t="s">
        <v>1450</v>
      </c>
      <c r="B12632" t="s">
        <v>1451</v>
      </c>
      <c r="C12632" t="s">
        <v>1452</v>
      </c>
      <c r="D12632" s="1">
        <v>42927</v>
      </c>
      <c r="E12632" s="2">
        <v>84</v>
      </c>
      <c r="F12632" t="s">
        <v>1454</v>
      </c>
      <c r="G12632" t="s">
        <v>34</v>
      </c>
    </row>
    <row r="12633" spans="1:7" x14ac:dyDescent="0.25">
      <c r="A12633" t="s">
        <v>3733</v>
      </c>
      <c r="B12633" t="s">
        <v>1222</v>
      </c>
      <c r="C12633" t="s">
        <v>3734</v>
      </c>
      <c r="D12633" s="1">
        <v>42927</v>
      </c>
      <c r="E12633" s="2">
        <v>84</v>
      </c>
      <c r="F12633" t="s">
        <v>3735</v>
      </c>
      <c r="G12633" t="s">
        <v>34</v>
      </c>
    </row>
    <row r="12634" spans="1:7" x14ac:dyDescent="0.25">
      <c r="A12634" t="s">
        <v>3698</v>
      </c>
      <c r="B12634" t="s">
        <v>3699</v>
      </c>
      <c r="C12634" t="s">
        <v>3700</v>
      </c>
      <c r="D12634" s="1">
        <v>42927</v>
      </c>
      <c r="E12634" s="2">
        <v>140</v>
      </c>
      <c r="F12634" t="s">
        <v>3701</v>
      </c>
      <c r="G12634" t="s">
        <v>3128</v>
      </c>
    </row>
    <row r="12635" spans="1:7" x14ac:dyDescent="0.25">
      <c r="A12635" t="s">
        <v>138</v>
      </c>
      <c r="B12635" t="s">
        <v>139</v>
      </c>
      <c r="C12635" t="s">
        <v>140</v>
      </c>
      <c r="D12635" s="1">
        <v>42927</v>
      </c>
      <c r="E12635" s="2">
        <v>40</v>
      </c>
      <c r="F12635" t="s">
        <v>141</v>
      </c>
      <c r="G12635" t="s">
        <v>1245</v>
      </c>
    </row>
    <row r="12636" spans="1:7" x14ac:dyDescent="0.25">
      <c r="A12636" t="s">
        <v>1492</v>
      </c>
      <c r="B12636" t="s">
        <v>1493</v>
      </c>
      <c r="C12636" t="s">
        <v>1494</v>
      </c>
      <c r="D12636" s="1">
        <v>42927</v>
      </c>
      <c r="E12636" s="2">
        <v>10</v>
      </c>
      <c r="F12636" t="s">
        <v>1495</v>
      </c>
      <c r="G12636" t="s">
        <v>97</v>
      </c>
    </row>
    <row r="12637" spans="1:7" x14ac:dyDescent="0.25">
      <c r="A12637" t="s">
        <v>2339</v>
      </c>
      <c r="B12637" t="s">
        <v>222</v>
      </c>
      <c r="C12637" t="s">
        <v>2340</v>
      </c>
      <c r="D12637" s="1">
        <v>42927</v>
      </c>
      <c r="E12637" s="2">
        <v>10</v>
      </c>
      <c r="F12637" t="s">
        <v>2341</v>
      </c>
      <c r="G12637" t="s">
        <v>2677</v>
      </c>
    </row>
    <row r="12638" spans="1:7" x14ac:dyDescent="0.25">
      <c r="A12638" t="s">
        <v>2339</v>
      </c>
      <c r="B12638" t="s">
        <v>222</v>
      </c>
      <c r="C12638" t="s">
        <v>2340</v>
      </c>
      <c r="D12638" s="1">
        <v>42927</v>
      </c>
      <c r="E12638" s="2">
        <v>10</v>
      </c>
      <c r="F12638" t="s">
        <v>2342</v>
      </c>
      <c r="G12638" t="s">
        <v>2677</v>
      </c>
    </row>
    <row r="12639" spans="1:7" x14ac:dyDescent="0.25">
      <c r="A12639" t="s">
        <v>129</v>
      </c>
      <c r="B12639" t="s">
        <v>130</v>
      </c>
      <c r="C12639" t="s">
        <v>131</v>
      </c>
      <c r="D12639" s="1">
        <v>42927</v>
      </c>
      <c r="E12639" s="2">
        <v>10</v>
      </c>
      <c r="F12639" t="s">
        <v>132</v>
      </c>
      <c r="G12639" t="s">
        <v>9</v>
      </c>
    </row>
    <row r="12640" spans="1:7" x14ac:dyDescent="0.25">
      <c r="A12640" t="s">
        <v>2753</v>
      </c>
      <c r="B12640" t="s">
        <v>740</v>
      </c>
      <c r="C12640" t="s">
        <v>2754</v>
      </c>
      <c r="D12640" s="1">
        <v>42927</v>
      </c>
      <c r="E12640" s="2">
        <v>5</v>
      </c>
      <c r="F12640" t="s">
        <v>2755</v>
      </c>
      <c r="G12640" t="s">
        <v>2663</v>
      </c>
    </row>
    <row r="12641" spans="1:7" x14ac:dyDescent="0.25">
      <c r="A12641" t="s">
        <v>2753</v>
      </c>
      <c r="B12641" t="s">
        <v>740</v>
      </c>
      <c r="C12641" t="s">
        <v>2754</v>
      </c>
      <c r="D12641" s="1">
        <v>42927</v>
      </c>
      <c r="E12641" s="2">
        <v>5</v>
      </c>
      <c r="F12641" t="s">
        <v>2756</v>
      </c>
      <c r="G12641" t="s">
        <v>2663</v>
      </c>
    </row>
    <row r="12642" spans="1:7" x14ac:dyDescent="0.25">
      <c r="A12642" t="s">
        <v>2753</v>
      </c>
      <c r="B12642" t="s">
        <v>740</v>
      </c>
      <c r="C12642" t="s">
        <v>2754</v>
      </c>
      <c r="D12642" s="1">
        <v>42927</v>
      </c>
      <c r="E12642" s="2">
        <v>5</v>
      </c>
      <c r="F12642" t="s">
        <v>2757</v>
      </c>
      <c r="G12642" t="s">
        <v>2663</v>
      </c>
    </row>
    <row r="12643" spans="1:7" x14ac:dyDescent="0.25">
      <c r="A12643" t="s">
        <v>1580</v>
      </c>
      <c r="B12643" t="s">
        <v>1581</v>
      </c>
      <c r="C12643" t="s">
        <v>1582</v>
      </c>
      <c r="D12643" s="1">
        <v>42927</v>
      </c>
      <c r="E12643" s="2">
        <v>20</v>
      </c>
      <c r="F12643" t="s">
        <v>1583</v>
      </c>
      <c r="G12643" t="s">
        <v>1869</v>
      </c>
    </row>
    <row r="12644" spans="1:7" x14ac:dyDescent="0.25">
      <c r="A12644" t="s">
        <v>1584</v>
      </c>
      <c r="B12644" t="s">
        <v>1585</v>
      </c>
      <c r="C12644" t="s">
        <v>1586</v>
      </c>
      <c r="D12644" s="1">
        <v>42927</v>
      </c>
      <c r="E12644" s="2">
        <v>30</v>
      </c>
      <c r="F12644" t="s">
        <v>1587</v>
      </c>
      <c r="G12644" t="s">
        <v>1790</v>
      </c>
    </row>
    <row r="12645" spans="1:7" x14ac:dyDescent="0.25">
      <c r="A12645" t="s">
        <v>146</v>
      </c>
      <c r="B12645" t="s">
        <v>147</v>
      </c>
      <c r="C12645" t="s">
        <v>148</v>
      </c>
      <c r="D12645" s="1">
        <v>42927</v>
      </c>
      <c r="E12645" s="2">
        <v>159</v>
      </c>
      <c r="F12645" t="s">
        <v>149</v>
      </c>
      <c r="G12645" t="s">
        <v>4313</v>
      </c>
    </row>
    <row r="12646" spans="1:7" x14ac:dyDescent="0.25">
      <c r="A12646" t="s">
        <v>146</v>
      </c>
      <c r="B12646" t="s">
        <v>147</v>
      </c>
      <c r="C12646" t="s">
        <v>148</v>
      </c>
      <c r="D12646" s="1">
        <v>42927</v>
      </c>
      <c r="E12646" s="2">
        <v>159</v>
      </c>
      <c r="F12646" t="s">
        <v>150</v>
      </c>
      <c r="G12646" t="s">
        <v>4313</v>
      </c>
    </row>
    <row r="12647" spans="1:7" x14ac:dyDescent="0.25">
      <c r="A12647" t="s">
        <v>151</v>
      </c>
      <c r="B12647" t="s">
        <v>152</v>
      </c>
      <c r="C12647" t="s">
        <v>153</v>
      </c>
      <c r="D12647" s="1">
        <v>42927</v>
      </c>
      <c r="E12647" s="2">
        <v>40</v>
      </c>
      <c r="F12647" t="s">
        <v>154</v>
      </c>
      <c r="G12647" t="s">
        <v>114</v>
      </c>
    </row>
    <row r="12648" spans="1:7" x14ac:dyDescent="0.25">
      <c r="A12648" t="s">
        <v>2272</v>
      </c>
      <c r="B12648" t="s">
        <v>2273</v>
      </c>
      <c r="C12648" t="s">
        <v>2274</v>
      </c>
      <c r="D12648" s="1">
        <v>42927</v>
      </c>
      <c r="E12648" s="2">
        <v>125</v>
      </c>
      <c r="F12648" t="s">
        <v>2275</v>
      </c>
      <c r="G12648" t="s">
        <v>2538</v>
      </c>
    </row>
    <row r="12649" spans="1:7" x14ac:dyDescent="0.25">
      <c r="A12649" t="s">
        <v>2272</v>
      </c>
      <c r="B12649" t="s">
        <v>2273</v>
      </c>
      <c r="C12649" t="s">
        <v>2274</v>
      </c>
      <c r="D12649" s="1">
        <v>42927</v>
      </c>
      <c r="E12649" s="2">
        <v>125</v>
      </c>
      <c r="F12649" t="s">
        <v>2276</v>
      </c>
      <c r="G12649" t="s">
        <v>2538</v>
      </c>
    </row>
    <row r="12650" spans="1:7" x14ac:dyDescent="0.25">
      <c r="A12650" t="s">
        <v>2714</v>
      </c>
      <c r="B12650" t="s">
        <v>2715</v>
      </c>
      <c r="C12650" t="s">
        <v>488</v>
      </c>
      <c r="D12650" s="1">
        <v>42927</v>
      </c>
      <c r="E12650" s="2">
        <v>83.33</v>
      </c>
      <c r="F12650" t="s">
        <v>2716</v>
      </c>
      <c r="G12650" t="s">
        <v>34</v>
      </c>
    </row>
    <row r="12651" spans="1:7" x14ac:dyDescent="0.25">
      <c r="A12651" t="s">
        <v>3800</v>
      </c>
      <c r="B12651" t="s">
        <v>1430</v>
      </c>
      <c r="C12651" t="s">
        <v>3801</v>
      </c>
      <c r="D12651" s="1">
        <v>42927</v>
      </c>
      <c r="E12651" s="2">
        <v>20</v>
      </c>
      <c r="F12651" t="s">
        <v>3802</v>
      </c>
      <c r="G12651" t="s">
        <v>3803</v>
      </c>
    </row>
    <row r="12652" spans="1:7" x14ac:dyDescent="0.25">
      <c r="A12652" t="s">
        <v>4076</v>
      </c>
      <c r="B12652" t="s">
        <v>4077</v>
      </c>
      <c r="C12652" t="s">
        <v>413</v>
      </c>
      <c r="D12652" s="1">
        <v>42927</v>
      </c>
      <c r="E12652" s="2">
        <v>20</v>
      </c>
      <c r="F12652" t="s">
        <v>4078</v>
      </c>
      <c r="G12652" t="s">
        <v>1695</v>
      </c>
    </row>
    <row r="12653" spans="1:7" x14ac:dyDescent="0.25">
      <c r="A12653" t="s">
        <v>4076</v>
      </c>
      <c r="B12653" t="s">
        <v>4077</v>
      </c>
      <c r="C12653" t="s">
        <v>413</v>
      </c>
      <c r="D12653" s="1">
        <v>42927</v>
      </c>
      <c r="E12653" s="2">
        <v>20</v>
      </c>
      <c r="F12653" t="s">
        <v>4078</v>
      </c>
      <c r="G12653" t="s">
        <v>1695</v>
      </c>
    </row>
    <row r="12654" spans="1:7" x14ac:dyDescent="0.25">
      <c r="A12654" t="s">
        <v>3247</v>
      </c>
      <c r="B12654" t="s">
        <v>3248</v>
      </c>
      <c r="C12654" t="s">
        <v>3249</v>
      </c>
      <c r="D12654" s="1">
        <v>42927</v>
      </c>
      <c r="E12654" s="2">
        <v>10</v>
      </c>
      <c r="F12654" t="s">
        <v>3250</v>
      </c>
      <c r="G12654" t="s">
        <v>2983</v>
      </c>
    </row>
    <row r="12655" spans="1:7" x14ac:dyDescent="0.25">
      <c r="A12655" t="s">
        <v>671</v>
      </c>
      <c r="B12655" t="s">
        <v>672</v>
      </c>
      <c r="C12655" t="s">
        <v>673</v>
      </c>
      <c r="D12655" s="1">
        <v>42927</v>
      </c>
      <c r="E12655" s="2">
        <v>20</v>
      </c>
      <c r="F12655" t="s">
        <v>674</v>
      </c>
      <c r="G12655" t="s">
        <v>1440</v>
      </c>
    </row>
    <row r="12656" spans="1:7" x14ac:dyDescent="0.25">
      <c r="A12656" t="s">
        <v>671</v>
      </c>
      <c r="B12656" t="s">
        <v>672</v>
      </c>
      <c r="C12656" t="s">
        <v>673</v>
      </c>
      <c r="D12656" s="1">
        <v>42927</v>
      </c>
      <c r="E12656" s="2">
        <v>20</v>
      </c>
      <c r="F12656" t="s">
        <v>675</v>
      </c>
      <c r="G12656" t="s">
        <v>1440</v>
      </c>
    </row>
    <row r="12657" spans="1:7" x14ac:dyDescent="0.25">
      <c r="A12657" t="s">
        <v>1356</v>
      </c>
      <c r="B12657" t="s">
        <v>307</v>
      </c>
      <c r="C12657" t="s">
        <v>1357</v>
      </c>
      <c r="D12657" s="1">
        <v>42927</v>
      </c>
      <c r="E12657" s="2">
        <v>5</v>
      </c>
      <c r="F12657" t="s">
        <v>1358</v>
      </c>
      <c r="G12657" t="s">
        <v>1245</v>
      </c>
    </row>
    <row r="12658" spans="1:7" x14ac:dyDescent="0.25">
      <c r="A12658" t="s">
        <v>2627</v>
      </c>
      <c r="B12658" t="s">
        <v>2628</v>
      </c>
      <c r="C12658" t="s">
        <v>2629</v>
      </c>
      <c r="D12658" s="1">
        <v>42927</v>
      </c>
      <c r="E12658" s="2">
        <v>100</v>
      </c>
      <c r="F12658" t="s">
        <v>2630</v>
      </c>
      <c r="G12658" t="s">
        <v>321</v>
      </c>
    </row>
    <row r="12659" spans="1:7" x14ac:dyDescent="0.25">
      <c r="A12659" t="s">
        <v>2627</v>
      </c>
      <c r="B12659" t="s">
        <v>2628</v>
      </c>
      <c r="C12659" t="s">
        <v>2629</v>
      </c>
      <c r="D12659" s="1">
        <v>42927</v>
      </c>
      <c r="E12659" s="2">
        <v>100</v>
      </c>
      <c r="F12659" t="s">
        <v>2630</v>
      </c>
      <c r="G12659" t="s">
        <v>321</v>
      </c>
    </row>
    <row r="12660" spans="1:7" x14ac:dyDescent="0.25">
      <c r="A12660" t="s">
        <v>709</v>
      </c>
      <c r="B12660" t="s">
        <v>710</v>
      </c>
      <c r="C12660" t="s">
        <v>705</v>
      </c>
      <c r="D12660" s="1">
        <v>42927</v>
      </c>
      <c r="E12660" s="2">
        <v>84</v>
      </c>
      <c r="F12660" t="s">
        <v>711</v>
      </c>
      <c r="G12660" t="s">
        <v>3225</v>
      </c>
    </row>
    <row r="12661" spans="1:7" x14ac:dyDescent="0.25">
      <c r="A12661" t="s">
        <v>709</v>
      </c>
      <c r="B12661" t="s">
        <v>710</v>
      </c>
      <c r="C12661" t="s">
        <v>705</v>
      </c>
      <c r="D12661" s="1">
        <v>42927</v>
      </c>
      <c r="E12661" s="2">
        <v>84</v>
      </c>
      <c r="F12661" t="s">
        <v>712</v>
      </c>
      <c r="G12661" t="s">
        <v>3225</v>
      </c>
    </row>
    <row r="12662" spans="1:7" x14ac:dyDescent="0.25">
      <c r="A12662" t="s">
        <v>709</v>
      </c>
      <c r="B12662" t="s">
        <v>710</v>
      </c>
      <c r="C12662" t="s">
        <v>705</v>
      </c>
      <c r="D12662" s="1">
        <v>42927</v>
      </c>
      <c r="E12662" s="2">
        <v>84</v>
      </c>
      <c r="F12662" t="s">
        <v>712</v>
      </c>
      <c r="G12662" t="s">
        <v>3225</v>
      </c>
    </row>
    <row r="12663" spans="1:7" x14ac:dyDescent="0.25">
      <c r="A12663" t="s">
        <v>178</v>
      </c>
      <c r="B12663" t="s">
        <v>179</v>
      </c>
      <c r="C12663" t="s">
        <v>180</v>
      </c>
      <c r="D12663" s="1">
        <v>42927</v>
      </c>
      <c r="E12663" s="2">
        <v>5</v>
      </c>
      <c r="F12663" t="s">
        <v>181</v>
      </c>
      <c r="G12663" t="s">
        <v>182</v>
      </c>
    </row>
    <row r="12664" spans="1:7" x14ac:dyDescent="0.25">
      <c r="A12664" t="s">
        <v>169</v>
      </c>
      <c r="B12664" t="s">
        <v>170</v>
      </c>
      <c r="C12664" t="s">
        <v>171</v>
      </c>
      <c r="D12664" s="1">
        <v>42927</v>
      </c>
      <c r="E12664" s="2">
        <v>10</v>
      </c>
      <c r="F12664" t="s">
        <v>172</v>
      </c>
      <c r="G12664" t="s">
        <v>1245</v>
      </c>
    </row>
    <row r="12665" spans="1:7" x14ac:dyDescent="0.25">
      <c r="A12665" t="s">
        <v>169</v>
      </c>
      <c r="B12665" t="s">
        <v>170</v>
      </c>
      <c r="C12665" t="s">
        <v>171</v>
      </c>
      <c r="D12665" s="1">
        <v>42927</v>
      </c>
      <c r="E12665" s="2">
        <v>10</v>
      </c>
      <c r="F12665" t="s">
        <v>173</v>
      </c>
      <c r="G12665" t="s">
        <v>1245</v>
      </c>
    </row>
    <row r="12666" spans="1:7" x14ac:dyDescent="0.25">
      <c r="A12666" t="s">
        <v>164</v>
      </c>
      <c r="B12666" t="s">
        <v>165</v>
      </c>
      <c r="C12666" t="s">
        <v>166</v>
      </c>
      <c r="D12666" s="1">
        <v>42927</v>
      </c>
      <c r="E12666" s="2">
        <v>65</v>
      </c>
      <c r="F12666" t="s">
        <v>167</v>
      </c>
      <c r="G12666" t="s">
        <v>3754</v>
      </c>
    </row>
    <row r="12667" spans="1:7" x14ac:dyDescent="0.25">
      <c r="A12667" t="s">
        <v>164</v>
      </c>
      <c r="B12667" t="s">
        <v>165</v>
      </c>
      <c r="C12667" t="s">
        <v>166</v>
      </c>
      <c r="D12667" s="1">
        <v>42927</v>
      </c>
      <c r="E12667" s="2">
        <v>65</v>
      </c>
      <c r="F12667" t="s">
        <v>168</v>
      </c>
      <c r="G12667" t="s">
        <v>3754</v>
      </c>
    </row>
    <row r="12668" spans="1:7" x14ac:dyDescent="0.25">
      <c r="A12668" t="s">
        <v>493</v>
      </c>
      <c r="B12668" t="s">
        <v>494</v>
      </c>
      <c r="C12668" t="s">
        <v>495</v>
      </c>
      <c r="D12668" s="1">
        <v>42927</v>
      </c>
      <c r="E12668" s="2">
        <v>10</v>
      </c>
      <c r="F12668" t="s">
        <v>496</v>
      </c>
      <c r="G12668" t="s">
        <v>2456</v>
      </c>
    </row>
    <row r="12669" spans="1:7" x14ac:dyDescent="0.25">
      <c r="A12669" t="s">
        <v>493</v>
      </c>
      <c r="B12669" t="s">
        <v>494</v>
      </c>
      <c r="C12669" t="s">
        <v>495</v>
      </c>
      <c r="D12669" s="1">
        <v>42927</v>
      </c>
      <c r="E12669" s="2">
        <v>10</v>
      </c>
      <c r="F12669" t="s">
        <v>497</v>
      </c>
      <c r="G12669" t="s">
        <v>2456</v>
      </c>
    </row>
    <row r="12670" spans="1:7" x14ac:dyDescent="0.25">
      <c r="A12670" t="s">
        <v>1464</v>
      </c>
      <c r="B12670" t="s">
        <v>1465</v>
      </c>
      <c r="C12670" t="s">
        <v>627</v>
      </c>
      <c r="D12670" s="1">
        <v>42927</v>
      </c>
      <c r="E12670" s="2">
        <v>20</v>
      </c>
      <c r="F12670" t="s">
        <v>1466</v>
      </c>
      <c r="G12670" t="s">
        <v>478</v>
      </c>
    </row>
    <row r="12671" spans="1:7" x14ac:dyDescent="0.25">
      <c r="A12671" t="s">
        <v>1464</v>
      </c>
      <c r="B12671" t="s">
        <v>1465</v>
      </c>
      <c r="C12671" t="s">
        <v>627</v>
      </c>
      <c r="D12671" s="1">
        <v>42927</v>
      </c>
      <c r="E12671" s="2">
        <v>20</v>
      </c>
      <c r="F12671" t="s">
        <v>1466</v>
      </c>
      <c r="G12671" t="s">
        <v>478</v>
      </c>
    </row>
    <row r="12672" spans="1:7" x14ac:dyDescent="0.25">
      <c r="A12672" t="s">
        <v>427</v>
      </c>
      <c r="B12672" t="s">
        <v>428</v>
      </c>
      <c r="D12672" s="1">
        <v>42927</v>
      </c>
      <c r="E12672" s="2">
        <v>18662</v>
      </c>
      <c r="F12672" t="s">
        <v>429</v>
      </c>
      <c r="G12672" t="s">
        <v>430</v>
      </c>
    </row>
    <row r="12673" spans="1:7" x14ac:dyDescent="0.25">
      <c r="A12673" t="s">
        <v>427</v>
      </c>
      <c r="B12673" t="s">
        <v>428</v>
      </c>
      <c r="D12673" s="1">
        <v>42927</v>
      </c>
      <c r="E12673" s="2">
        <v>6221</v>
      </c>
      <c r="F12673" t="s">
        <v>429</v>
      </c>
      <c r="G12673" t="s">
        <v>431</v>
      </c>
    </row>
    <row r="12674" spans="1:7" x14ac:dyDescent="0.25">
      <c r="A12674" t="s">
        <v>3805</v>
      </c>
      <c r="B12674" t="s">
        <v>3806</v>
      </c>
      <c r="C12674" t="s">
        <v>3807</v>
      </c>
      <c r="D12674" s="1">
        <v>42927</v>
      </c>
      <c r="E12674" s="2">
        <v>25</v>
      </c>
      <c r="F12674" t="s">
        <v>3808</v>
      </c>
      <c r="G12674" t="s">
        <v>3613</v>
      </c>
    </row>
    <row r="12675" spans="1:7" x14ac:dyDescent="0.25">
      <c r="A12675" t="s">
        <v>3805</v>
      </c>
      <c r="B12675" t="s">
        <v>3806</v>
      </c>
      <c r="C12675" t="s">
        <v>3807</v>
      </c>
      <c r="D12675" s="1">
        <v>42927</v>
      </c>
      <c r="E12675" s="2">
        <v>25</v>
      </c>
      <c r="F12675" t="s">
        <v>3809</v>
      </c>
      <c r="G12675" t="s">
        <v>3613</v>
      </c>
    </row>
    <row r="12676" spans="1:7" x14ac:dyDescent="0.25">
      <c r="A12676" t="s">
        <v>2721</v>
      </c>
      <c r="B12676" t="s">
        <v>2722</v>
      </c>
      <c r="C12676" t="s">
        <v>2723</v>
      </c>
      <c r="D12676" s="1">
        <v>42927</v>
      </c>
      <c r="E12676" s="2">
        <v>15</v>
      </c>
      <c r="F12676" t="s">
        <v>2724</v>
      </c>
      <c r="G12676" t="s">
        <v>3345</v>
      </c>
    </row>
    <row r="12677" spans="1:7" x14ac:dyDescent="0.25">
      <c r="A12677" t="s">
        <v>2721</v>
      </c>
      <c r="B12677" t="s">
        <v>2722</v>
      </c>
      <c r="C12677" t="s">
        <v>2723</v>
      </c>
      <c r="D12677" s="1">
        <v>42927</v>
      </c>
      <c r="E12677" s="2">
        <v>15</v>
      </c>
      <c r="F12677" t="s">
        <v>2725</v>
      </c>
      <c r="G12677" t="s">
        <v>3345</v>
      </c>
    </row>
    <row r="12678" spans="1:7" x14ac:dyDescent="0.25">
      <c r="A12678" t="s">
        <v>2721</v>
      </c>
      <c r="B12678" t="s">
        <v>2722</v>
      </c>
      <c r="C12678" t="s">
        <v>2723</v>
      </c>
      <c r="D12678" s="1">
        <v>42927</v>
      </c>
      <c r="E12678" s="2">
        <v>15</v>
      </c>
      <c r="F12678" t="s">
        <v>2726</v>
      </c>
      <c r="G12678" t="s">
        <v>3345</v>
      </c>
    </row>
    <row r="12679" spans="1:7" x14ac:dyDescent="0.25">
      <c r="A12679" t="s">
        <v>4058</v>
      </c>
      <c r="B12679" t="s">
        <v>4059</v>
      </c>
      <c r="C12679" t="s">
        <v>4060</v>
      </c>
      <c r="D12679" s="1">
        <v>42927</v>
      </c>
      <c r="E12679" s="2">
        <v>10</v>
      </c>
      <c r="F12679" t="s">
        <v>4061</v>
      </c>
      <c r="G12679" t="s">
        <v>9</v>
      </c>
    </row>
    <row r="12680" spans="1:7" x14ac:dyDescent="0.25">
      <c r="A12680" t="s">
        <v>3686</v>
      </c>
      <c r="B12680" t="s">
        <v>764</v>
      </c>
      <c r="C12680" t="s">
        <v>3687</v>
      </c>
      <c r="D12680" s="1">
        <v>42927</v>
      </c>
      <c r="E12680" s="2">
        <v>10</v>
      </c>
      <c r="F12680" t="s">
        <v>3688</v>
      </c>
      <c r="G12680" t="s">
        <v>4057</v>
      </c>
    </row>
    <row r="12681" spans="1:7" x14ac:dyDescent="0.25">
      <c r="A12681" t="s">
        <v>2717</v>
      </c>
      <c r="B12681" t="s">
        <v>2718</v>
      </c>
      <c r="C12681" t="s">
        <v>2425</v>
      </c>
      <c r="D12681" s="1">
        <v>42927</v>
      </c>
      <c r="E12681" s="2">
        <v>116</v>
      </c>
      <c r="F12681" t="s">
        <v>2719</v>
      </c>
      <c r="G12681" t="s">
        <v>4250</v>
      </c>
    </row>
    <row r="12682" spans="1:7" x14ac:dyDescent="0.25">
      <c r="A12682" t="s">
        <v>2717</v>
      </c>
      <c r="B12682" t="s">
        <v>2718</v>
      </c>
      <c r="C12682" t="s">
        <v>2425</v>
      </c>
      <c r="D12682" s="1">
        <v>42927</v>
      </c>
      <c r="E12682" s="2">
        <v>116</v>
      </c>
      <c r="F12682" t="s">
        <v>2720</v>
      </c>
      <c r="G12682" t="s">
        <v>4250</v>
      </c>
    </row>
    <row r="12683" spans="1:7" x14ac:dyDescent="0.25">
      <c r="A12683" t="s">
        <v>1803</v>
      </c>
      <c r="B12683" t="s">
        <v>1804</v>
      </c>
      <c r="C12683" t="s">
        <v>1805</v>
      </c>
      <c r="D12683" s="1">
        <v>42927</v>
      </c>
      <c r="E12683" s="2">
        <v>25</v>
      </c>
      <c r="F12683" t="s">
        <v>1806</v>
      </c>
      <c r="G12683" t="s">
        <v>97</v>
      </c>
    </row>
    <row r="12684" spans="1:7" x14ac:dyDescent="0.25">
      <c r="A12684" t="s">
        <v>482</v>
      </c>
      <c r="B12684" t="s">
        <v>483</v>
      </c>
      <c r="C12684" t="s">
        <v>484</v>
      </c>
      <c r="D12684" s="1">
        <v>42927</v>
      </c>
      <c r="E12684" s="2">
        <v>125</v>
      </c>
      <c r="F12684" t="s">
        <v>485</v>
      </c>
      <c r="G12684" t="s">
        <v>2271</v>
      </c>
    </row>
    <row r="12685" spans="1:7" x14ac:dyDescent="0.25">
      <c r="A12685" t="s">
        <v>2153</v>
      </c>
      <c r="B12685" t="s">
        <v>614</v>
      </c>
      <c r="C12685" t="s">
        <v>1310</v>
      </c>
      <c r="D12685" s="1">
        <v>42927</v>
      </c>
      <c r="E12685" s="2">
        <v>10</v>
      </c>
      <c r="F12685" t="s">
        <v>2154</v>
      </c>
      <c r="G12685" t="s">
        <v>1245</v>
      </c>
    </row>
    <row r="12686" spans="1:7" x14ac:dyDescent="0.25">
      <c r="A12686" t="s">
        <v>87</v>
      </c>
      <c r="B12686" t="s">
        <v>88</v>
      </c>
      <c r="C12686" t="s">
        <v>89</v>
      </c>
      <c r="D12686" s="1">
        <v>42927</v>
      </c>
      <c r="E12686" s="2">
        <v>40</v>
      </c>
      <c r="F12686" t="s">
        <v>90</v>
      </c>
      <c r="G12686" t="s">
        <v>1790</v>
      </c>
    </row>
    <row r="12687" spans="1:7" x14ac:dyDescent="0.25">
      <c r="A12687" t="s">
        <v>87</v>
      </c>
      <c r="B12687" t="s">
        <v>88</v>
      </c>
      <c r="C12687" t="s">
        <v>89</v>
      </c>
      <c r="D12687" s="1">
        <v>42927</v>
      </c>
      <c r="E12687" s="2">
        <v>40</v>
      </c>
      <c r="F12687" t="s">
        <v>91</v>
      </c>
      <c r="G12687" t="s">
        <v>1790</v>
      </c>
    </row>
    <row r="12688" spans="1:7" x14ac:dyDescent="0.25">
      <c r="A12688" t="s">
        <v>87</v>
      </c>
      <c r="B12688" t="s">
        <v>88</v>
      </c>
      <c r="C12688" t="s">
        <v>89</v>
      </c>
      <c r="D12688" s="1">
        <v>42927</v>
      </c>
      <c r="E12688" s="2">
        <v>40</v>
      </c>
      <c r="F12688" t="s">
        <v>91</v>
      </c>
      <c r="G12688" t="s">
        <v>1790</v>
      </c>
    </row>
    <row r="12689" spans="1:7" x14ac:dyDescent="0.25">
      <c r="A12689" t="s">
        <v>87</v>
      </c>
      <c r="B12689" t="s">
        <v>88</v>
      </c>
      <c r="C12689" t="s">
        <v>89</v>
      </c>
      <c r="D12689" s="1">
        <v>42927</v>
      </c>
      <c r="E12689" s="2">
        <v>40</v>
      </c>
      <c r="F12689" t="s">
        <v>92</v>
      </c>
      <c r="G12689" t="s">
        <v>1790</v>
      </c>
    </row>
    <row r="12690" spans="1:7" x14ac:dyDescent="0.25">
      <c r="A12690" t="s">
        <v>1590</v>
      </c>
      <c r="B12690" t="s">
        <v>1591</v>
      </c>
      <c r="C12690" t="s">
        <v>1592</v>
      </c>
      <c r="D12690" s="1">
        <v>42927</v>
      </c>
      <c r="E12690" s="2">
        <v>5</v>
      </c>
      <c r="F12690" t="s">
        <v>1593</v>
      </c>
      <c r="G12690" t="s">
        <v>1245</v>
      </c>
    </row>
    <row r="12691" spans="1:7" x14ac:dyDescent="0.25">
      <c r="A12691" t="s">
        <v>82</v>
      </c>
      <c r="B12691" t="s">
        <v>83</v>
      </c>
      <c r="C12691" t="s">
        <v>84</v>
      </c>
      <c r="D12691" s="1">
        <v>42927</v>
      </c>
      <c r="E12691" s="2">
        <v>10</v>
      </c>
      <c r="F12691" t="s">
        <v>85</v>
      </c>
      <c r="G12691" t="s">
        <v>1245</v>
      </c>
    </row>
    <row r="12692" spans="1:7" x14ac:dyDescent="0.25">
      <c r="A12692" t="s">
        <v>82</v>
      </c>
      <c r="B12692" t="s">
        <v>83</v>
      </c>
      <c r="C12692" t="s">
        <v>84</v>
      </c>
      <c r="D12692" s="1">
        <v>42927</v>
      </c>
      <c r="E12692" s="2">
        <v>10</v>
      </c>
      <c r="F12692" t="s">
        <v>86</v>
      </c>
      <c r="G12692" t="s">
        <v>1245</v>
      </c>
    </row>
    <row r="12693" spans="1:7" x14ac:dyDescent="0.25">
      <c r="A12693" t="s">
        <v>636</v>
      </c>
      <c r="B12693" t="s">
        <v>637</v>
      </c>
      <c r="C12693" t="s">
        <v>638</v>
      </c>
      <c r="D12693" s="1">
        <v>42927</v>
      </c>
      <c r="E12693" s="2">
        <v>20</v>
      </c>
      <c r="F12693" t="s">
        <v>639</v>
      </c>
      <c r="G12693" t="s">
        <v>1694</v>
      </c>
    </row>
    <row r="12694" spans="1:7" x14ac:dyDescent="0.25">
      <c r="A12694" t="s">
        <v>847</v>
      </c>
      <c r="B12694" t="s">
        <v>744</v>
      </c>
      <c r="C12694" t="s">
        <v>848</v>
      </c>
      <c r="D12694" s="1">
        <v>42927</v>
      </c>
      <c r="E12694" s="2">
        <v>500</v>
      </c>
      <c r="F12694" t="s">
        <v>849</v>
      </c>
      <c r="G12694" t="s">
        <v>850</v>
      </c>
    </row>
    <row r="12695" spans="1:7" x14ac:dyDescent="0.25">
      <c r="A12695" t="s">
        <v>53</v>
      </c>
      <c r="B12695" t="s">
        <v>54</v>
      </c>
      <c r="C12695" t="s">
        <v>55</v>
      </c>
      <c r="D12695" s="1">
        <v>42930</v>
      </c>
      <c r="E12695" s="2">
        <v>83.33</v>
      </c>
      <c r="F12695" t="s">
        <v>56</v>
      </c>
      <c r="G12695" t="s">
        <v>34</v>
      </c>
    </row>
    <row r="12696" spans="1:7" x14ac:dyDescent="0.25">
      <c r="A12696" t="s">
        <v>53</v>
      </c>
      <c r="B12696" t="s">
        <v>54</v>
      </c>
      <c r="C12696" t="s">
        <v>55</v>
      </c>
      <c r="D12696" s="1">
        <v>42930</v>
      </c>
      <c r="E12696" s="2">
        <v>83.33</v>
      </c>
      <c r="F12696" t="s">
        <v>57</v>
      </c>
      <c r="G12696" t="s">
        <v>34</v>
      </c>
    </row>
    <row r="12697" spans="1:7" x14ac:dyDescent="0.25">
      <c r="A12697" t="s">
        <v>40</v>
      </c>
      <c r="B12697" t="s">
        <v>41</v>
      </c>
      <c r="C12697" t="s">
        <v>42</v>
      </c>
      <c r="D12697" s="1">
        <v>42930</v>
      </c>
      <c r="E12697" s="2">
        <v>166.66</v>
      </c>
      <c r="F12697" t="s">
        <v>43</v>
      </c>
      <c r="G12697" t="s">
        <v>2609</v>
      </c>
    </row>
    <row r="12698" spans="1:7" x14ac:dyDescent="0.25">
      <c r="A12698" t="s">
        <v>2285</v>
      </c>
      <c r="B12698" t="s">
        <v>2286</v>
      </c>
      <c r="C12698" t="s">
        <v>2287</v>
      </c>
      <c r="D12698" s="1">
        <v>42930</v>
      </c>
      <c r="E12698" s="2">
        <v>83.33</v>
      </c>
      <c r="G12698" t="s">
        <v>34</v>
      </c>
    </row>
    <row r="12699" spans="1:7" x14ac:dyDescent="0.25">
      <c r="A12699" t="s">
        <v>44</v>
      </c>
      <c r="B12699" t="s">
        <v>45</v>
      </c>
      <c r="C12699" t="s">
        <v>46</v>
      </c>
      <c r="D12699" s="1">
        <v>42930</v>
      </c>
      <c r="E12699" s="2">
        <v>83.33</v>
      </c>
      <c r="F12699" t="s">
        <v>47</v>
      </c>
      <c r="G12699" t="s">
        <v>34</v>
      </c>
    </row>
    <row r="12700" spans="1:7" x14ac:dyDescent="0.25">
      <c r="A12700" t="s">
        <v>44</v>
      </c>
      <c r="B12700" t="s">
        <v>45</v>
      </c>
      <c r="C12700" t="s">
        <v>46</v>
      </c>
      <c r="D12700" s="1">
        <v>42930</v>
      </c>
      <c r="E12700" s="2">
        <v>83.33</v>
      </c>
      <c r="F12700" t="s">
        <v>48</v>
      </c>
      <c r="G12700" t="s">
        <v>34</v>
      </c>
    </row>
    <row r="12701" spans="1:7" x14ac:dyDescent="0.25">
      <c r="A12701" t="s">
        <v>3275</v>
      </c>
      <c r="B12701" t="s">
        <v>3276</v>
      </c>
      <c r="C12701" t="s">
        <v>3277</v>
      </c>
      <c r="D12701" s="1">
        <v>42930</v>
      </c>
      <c r="E12701" s="2">
        <v>50</v>
      </c>
      <c r="F12701" t="s">
        <v>3278</v>
      </c>
      <c r="G12701" t="s">
        <v>3155</v>
      </c>
    </row>
    <row r="12702" spans="1:7" x14ac:dyDescent="0.25">
      <c r="A12702" t="s">
        <v>1257</v>
      </c>
      <c r="B12702" t="s">
        <v>1258</v>
      </c>
      <c r="C12702" t="s">
        <v>1259</v>
      </c>
      <c r="D12702" s="1">
        <v>42930</v>
      </c>
      <c r="E12702" s="2">
        <v>83.33</v>
      </c>
      <c r="F12702" t="s">
        <v>1260</v>
      </c>
      <c r="G12702" t="s">
        <v>34</v>
      </c>
    </row>
    <row r="12703" spans="1:7" x14ac:dyDescent="0.25">
      <c r="A12703" t="s">
        <v>3397</v>
      </c>
      <c r="B12703" t="s">
        <v>3398</v>
      </c>
      <c r="C12703" t="s">
        <v>3256</v>
      </c>
      <c r="D12703" s="1">
        <v>42930</v>
      </c>
      <c r="E12703" s="2">
        <v>84</v>
      </c>
      <c r="F12703" t="s">
        <v>3399</v>
      </c>
      <c r="G12703" t="s">
        <v>34</v>
      </c>
    </row>
    <row r="12704" spans="1:7" x14ac:dyDescent="0.25">
      <c r="A12704" t="s">
        <v>3397</v>
      </c>
      <c r="B12704" t="s">
        <v>3398</v>
      </c>
      <c r="C12704" t="s">
        <v>3256</v>
      </c>
      <c r="D12704" s="1">
        <v>42930</v>
      </c>
      <c r="E12704" s="2">
        <v>84</v>
      </c>
      <c r="F12704" t="s">
        <v>3400</v>
      </c>
      <c r="G12704" t="s">
        <v>34</v>
      </c>
    </row>
    <row r="12705" spans="1:7" x14ac:dyDescent="0.25">
      <c r="A12705" t="s">
        <v>3791</v>
      </c>
      <c r="B12705" t="s">
        <v>3792</v>
      </c>
      <c r="C12705" t="s">
        <v>3793</v>
      </c>
      <c r="D12705" s="1">
        <v>42930</v>
      </c>
      <c r="E12705" s="2">
        <v>84</v>
      </c>
      <c r="F12705" t="s">
        <v>3794</v>
      </c>
      <c r="G12705" t="s">
        <v>34</v>
      </c>
    </row>
    <row r="12706" spans="1:7" x14ac:dyDescent="0.25">
      <c r="A12706" t="s">
        <v>3812</v>
      </c>
      <c r="B12706" t="s">
        <v>525</v>
      </c>
      <c r="C12706" t="s">
        <v>3813</v>
      </c>
      <c r="D12706" s="1">
        <v>42930</v>
      </c>
      <c r="E12706" s="2">
        <v>220</v>
      </c>
      <c r="F12706" t="s">
        <v>3814</v>
      </c>
      <c r="G12706" t="s">
        <v>3333</v>
      </c>
    </row>
    <row r="12707" spans="1:7" x14ac:dyDescent="0.25">
      <c r="A12707" t="s">
        <v>14</v>
      </c>
      <c r="B12707" t="s">
        <v>15</v>
      </c>
      <c r="C12707" t="s">
        <v>16</v>
      </c>
      <c r="D12707" s="1">
        <v>42934</v>
      </c>
      <c r="E12707" s="2">
        <v>1000</v>
      </c>
      <c r="F12707" t="s">
        <v>17</v>
      </c>
      <c r="G12707" t="s">
        <v>34</v>
      </c>
    </row>
    <row r="12708" spans="1:7" x14ac:dyDescent="0.25">
      <c r="A12708" t="s">
        <v>4327</v>
      </c>
      <c r="B12708" t="s">
        <v>4328</v>
      </c>
      <c r="C12708" t="s">
        <v>4329</v>
      </c>
      <c r="D12708" s="1">
        <v>42934</v>
      </c>
      <c r="E12708" s="2">
        <v>200</v>
      </c>
      <c r="F12708" t="s">
        <v>4330</v>
      </c>
      <c r="G12708" t="s">
        <v>1695</v>
      </c>
    </row>
    <row r="12709" spans="1:7" x14ac:dyDescent="0.25">
      <c r="A12709" t="s">
        <v>1051</v>
      </c>
      <c r="B12709" t="s">
        <v>1052</v>
      </c>
      <c r="C12709" t="s">
        <v>1053</v>
      </c>
      <c r="D12709" s="1">
        <v>42934</v>
      </c>
      <c r="E12709" s="2">
        <v>25</v>
      </c>
      <c r="F12709" t="s">
        <v>1054</v>
      </c>
      <c r="G12709" t="s">
        <v>67</v>
      </c>
    </row>
    <row r="12710" spans="1:7" x14ac:dyDescent="0.25">
      <c r="A12710" t="s">
        <v>3535</v>
      </c>
      <c r="B12710" t="s">
        <v>3536</v>
      </c>
      <c r="C12710" t="s">
        <v>681</v>
      </c>
      <c r="D12710" s="1">
        <v>42934</v>
      </c>
      <c r="E12710" s="2">
        <v>1000</v>
      </c>
      <c r="F12710" t="s">
        <v>3537</v>
      </c>
      <c r="G12710" t="s">
        <v>34</v>
      </c>
    </row>
    <row r="12711" spans="1:7" x14ac:dyDescent="0.25">
      <c r="A12711" t="s">
        <v>3535</v>
      </c>
      <c r="B12711" t="s">
        <v>3536</v>
      </c>
      <c r="C12711" t="s">
        <v>681</v>
      </c>
      <c r="D12711" s="1">
        <v>42934</v>
      </c>
      <c r="E12711" s="2">
        <v>1000</v>
      </c>
      <c r="F12711" t="s">
        <v>3538</v>
      </c>
      <c r="G12711" t="s">
        <v>34</v>
      </c>
    </row>
    <row r="12712" spans="1:7" x14ac:dyDescent="0.25">
      <c r="A12712" t="s">
        <v>3535</v>
      </c>
      <c r="B12712" t="s">
        <v>3536</v>
      </c>
      <c r="C12712" t="s">
        <v>681</v>
      </c>
      <c r="D12712" s="1">
        <v>42934</v>
      </c>
      <c r="E12712" s="2">
        <v>1000</v>
      </c>
      <c r="F12712" t="s">
        <v>3539</v>
      </c>
      <c r="G12712" t="s">
        <v>34</v>
      </c>
    </row>
    <row r="12713" spans="1:7" x14ac:dyDescent="0.25">
      <c r="A12713" t="s">
        <v>934</v>
      </c>
      <c r="B12713" t="s">
        <v>935</v>
      </c>
      <c r="C12713" t="s">
        <v>936</v>
      </c>
      <c r="D12713" s="1">
        <v>42934</v>
      </c>
      <c r="E12713" s="2">
        <v>1000</v>
      </c>
      <c r="F12713" t="s">
        <v>937</v>
      </c>
      <c r="G12713" t="s">
        <v>34</v>
      </c>
    </row>
    <row r="12714" spans="1:7" x14ac:dyDescent="0.25">
      <c r="A12714" t="s">
        <v>3472</v>
      </c>
      <c r="B12714" t="s">
        <v>3473</v>
      </c>
      <c r="C12714" t="s">
        <v>3474</v>
      </c>
      <c r="D12714" s="1">
        <v>42934</v>
      </c>
      <c r="E12714" s="2">
        <v>500</v>
      </c>
      <c r="F12714" t="s">
        <v>3475</v>
      </c>
      <c r="G12714" t="s">
        <v>34</v>
      </c>
    </row>
    <row r="12715" spans="1:7" x14ac:dyDescent="0.25">
      <c r="A12715" t="s">
        <v>1198</v>
      </c>
      <c r="B12715" t="s">
        <v>1199</v>
      </c>
      <c r="D12715" s="1">
        <v>42934</v>
      </c>
      <c r="E12715" s="2">
        <v>1000</v>
      </c>
      <c r="F12715" t="s">
        <v>1200</v>
      </c>
      <c r="G12715" t="s">
        <v>34</v>
      </c>
    </row>
    <row r="12716" spans="1:7" x14ac:dyDescent="0.25">
      <c r="A12716" t="s">
        <v>1296</v>
      </c>
      <c r="B12716" t="s">
        <v>1297</v>
      </c>
      <c r="D12716" s="1">
        <v>42934</v>
      </c>
      <c r="E12716" s="2">
        <v>750</v>
      </c>
      <c r="G12716" t="s">
        <v>1298</v>
      </c>
    </row>
    <row r="12717" spans="1:7" x14ac:dyDescent="0.25">
      <c r="A12717" t="s">
        <v>4122</v>
      </c>
      <c r="B12717" t="s">
        <v>4123</v>
      </c>
      <c r="D12717" s="1">
        <v>42940</v>
      </c>
      <c r="E12717" s="2">
        <v>250</v>
      </c>
      <c r="F12717" t="s">
        <v>4124</v>
      </c>
      <c r="G12717" t="s">
        <v>34</v>
      </c>
    </row>
    <row r="12718" spans="1:7" x14ac:dyDescent="0.25">
      <c r="A12718" t="s">
        <v>53</v>
      </c>
      <c r="B12718" t="s">
        <v>54</v>
      </c>
      <c r="C12718" t="s">
        <v>55</v>
      </c>
      <c r="D12718" s="1">
        <v>42940</v>
      </c>
      <c r="E12718" s="2">
        <v>300</v>
      </c>
      <c r="F12718" t="s">
        <v>56</v>
      </c>
      <c r="G12718" t="s">
        <v>4331</v>
      </c>
    </row>
    <row r="12719" spans="1:7" x14ac:dyDescent="0.25">
      <c r="A12719" t="s">
        <v>53</v>
      </c>
      <c r="B12719" t="s">
        <v>54</v>
      </c>
      <c r="C12719" t="s">
        <v>55</v>
      </c>
      <c r="D12719" s="1">
        <v>42940</v>
      </c>
      <c r="E12719" s="2">
        <v>300</v>
      </c>
      <c r="F12719" t="s">
        <v>57</v>
      </c>
      <c r="G12719" t="s">
        <v>4331</v>
      </c>
    </row>
    <row r="12720" spans="1:7" x14ac:dyDescent="0.25">
      <c r="A12720" t="s">
        <v>4125</v>
      </c>
      <c r="B12720" t="s">
        <v>4126</v>
      </c>
      <c r="C12720" t="s">
        <v>4127</v>
      </c>
      <c r="D12720" s="1">
        <v>42940</v>
      </c>
      <c r="E12720" s="2">
        <v>250</v>
      </c>
      <c r="F12720" t="s">
        <v>4128</v>
      </c>
      <c r="G12720" t="s">
        <v>34</v>
      </c>
    </row>
    <row r="12721" spans="1:7" x14ac:dyDescent="0.25">
      <c r="A12721" t="s">
        <v>225</v>
      </c>
      <c r="B12721" t="s">
        <v>226</v>
      </c>
      <c r="C12721" t="s">
        <v>227</v>
      </c>
      <c r="D12721" s="1">
        <v>42940</v>
      </c>
      <c r="E12721" s="2">
        <v>84</v>
      </c>
      <c r="F12721" t="s">
        <v>228</v>
      </c>
      <c r="G12721" t="s">
        <v>34</v>
      </c>
    </row>
    <row r="12722" spans="1:7" x14ac:dyDescent="0.25">
      <c r="A12722" t="s">
        <v>2634</v>
      </c>
      <c r="B12722" t="s">
        <v>2635</v>
      </c>
      <c r="C12722" t="s">
        <v>2636</v>
      </c>
      <c r="D12722" s="1">
        <v>42940</v>
      </c>
      <c r="E12722" s="2">
        <v>184</v>
      </c>
      <c r="F12722" t="s">
        <v>2637</v>
      </c>
      <c r="G12722" t="s">
        <v>3761</v>
      </c>
    </row>
    <row r="12723" spans="1:7" x14ac:dyDescent="0.25">
      <c r="A12723" t="s">
        <v>2634</v>
      </c>
      <c r="B12723" t="s">
        <v>2635</v>
      </c>
      <c r="C12723" t="s">
        <v>2636</v>
      </c>
      <c r="D12723" s="1">
        <v>42940</v>
      </c>
      <c r="E12723" s="2">
        <v>184</v>
      </c>
      <c r="F12723" t="s">
        <v>2639</v>
      </c>
      <c r="G12723" t="s">
        <v>3761</v>
      </c>
    </row>
    <row r="12724" spans="1:7" x14ac:dyDescent="0.25">
      <c r="A12724" t="s">
        <v>2634</v>
      </c>
      <c r="B12724" t="s">
        <v>2635</v>
      </c>
      <c r="C12724" t="s">
        <v>2636</v>
      </c>
      <c r="D12724" s="1">
        <v>42940</v>
      </c>
      <c r="E12724" s="2">
        <v>184</v>
      </c>
      <c r="F12724" t="s">
        <v>2639</v>
      </c>
      <c r="G12724" t="s">
        <v>3761</v>
      </c>
    </row>
    <row r="12725" spans="1:7" x14ac:dyDescent="0.25">
      <c r="A12725" t="s">
        <v>4192</v>
      </c>
      <c r="B12725" t="s">
        <v>4193</v>
      </c>
      <c r="C12725" t="s">
        <v>4194</v>
      </c>
      <c r="D12725" s="1">
        <v>42940</v>
      </c>
      <c r="E12725" s="2">
        <v>250</v>
      </c>
      <c r="G12725" t="s">
        <v>34</v>
      </c>
    </row>
    <row r="12726" spans="1:7" x14ac:dyDescent="0.25">
      <c r="A12726" t="s">
        <v>1743</v>
      </c>
      <c r="B12726" t="s">
        <v>1744</v>
      </c>
      <c r="C12726" t="s">
        <v>1745</v>
      </c>
      <c r="D12726" s="1">
        <v>42940</v>
      </c>
      <c r="E12726" s="2">
        <v>100</v>
      </c>
      <c r="F12726" t="s">
        <v>1746</v>
      </c>
      <c r="G12726" t="s">
        <v>34</v>
      </c>
    </row>
    <row r="12727" spans="1:7" x14ac:dyDescent="0.25">
      <c r="A12727" t="s">
        <v>1704</v>
      </c>
      <c r="B12727" t="s">
        <v>1705</v>
      </c>
      <c r="C12727" t="s">
        <v>1706</v>
      </c>
      <c r="D12727" s="1">
        <v>42940</v>
      </c>
      <c r="E12727" s="2">
        <v>83.33</v>
      </c>
      <c r="G12727" t="s">
        <v>34</v>
      </c>
    </row>
    <row r="12728" spans="1:7" x14ac:dyDescent="0.25">
      <c r="A12728" t="s">
        <v>1743</v>
      </c>
      <c r="B12728" t="s">
        <v>1744</v>
      </c>
      <c r="C12728" t="s">
        <v>1745</v>
      </c>
      <c r="D12728" s="1">
        <v>42948</v>
      </c>
      <c r="E12728" s="2">
        <v>660</v>
      </c>
      <c r="F12728" t="s">
        <v>1746</v>
      </c>
      <c r="G12728" t="s">
        <v>2977</v>
      </c>
    </row>
    <row r="12729" spans="1:7" x14ac:dyDescent="0.25">
      <c r="A12729" t="s">
        <v>3255</v>
      </c>
      <c r="B12729" t="s">
        <v>152</v>
      </c>
      <c r="C12729" t="s">
        <v>3256</v>
      </c>
      <c r="D12729" s="1">
        <v>42948</v>
      </c>
      <c r="E12729" s="2">
        <v>100</v>
      </c>
      <c r="F12729" t="s">
        <v>3257</v>
      </c>
      <c r="G12729" t="s">
        <v>67</v>
      </c>
    </row>
    <row r="12730" spans="1:7" x14ac:dyDescent="0.25">
      <c r="A12730" t="s">
        <v>3255</v>
      </c>
      <c r="B12730" t="s">
        <v>152</v>
      </c>
      <c r="C12730" t="s">
        <v>3256</v>
      </c>
      <c r="D12730" s="1">
        <v>42948</v>
      </c>
      <c r="E12730" s="2">
        <v>100</v>
      </c>
      <c r="F12730" t="s">
        <v>3257</v>
      </c>
      <c r="G12730" t="s">
        <v>67</v>
      </c>
    </row>
    <row r="12731" spans="1:7" x14ac:dyDescent="0.25">
      <c r="A12731" t="s">
        <v>4332</v>
      </c>
      <c r="B12731" t="s">
        <v>3632</v>
      </c>
      <c r="C12731" t="s">
        <v>3841</v>
      </c>
      <c r="D12731" s="1">
        <v>42948</v>
      </c>
      <c r="E12731" s="2">
        <v>300</v>
      </c>
      <c r="F12731" t="s">
        <v>4333</v>
      </c>
      <c r="G12731" t="s">
        <v>4239</v>
      </c>
    </row>
    <row r="12732" spans="1:7" x14ac:dyDescent="0.25">
      <c r="A12732" t="s">
        <v>4332</v>
      </c>
      <c r="B12732" t="s">
        <v>3632</v>
      </c>
      <c r="C12732" t="s">
        <v>3841</v>
      </c>
      <c r="D12732" s="1">
        <v>42948</v>
      </c>
      <c r="E12732" s="2">
        <v>300</v>
      </c>
      <c r="F12732" t="s">
        <v>4334</v>
      </c>
      <c r="G12732" t="s">
        <v>4239</v>
      </c>
    </row>
    <row r="12733" spans="1:7" x14ac:dyDescent="0.25">
      <c r="A12733" t="s">
        <v>747</v>
      </c>
      <c r="B12733" t="s">
        <v>748</v>
      </c>
      <c r="C12733" t="s">
        <v>749</v>
      </c>
      <c r="D12733" s="1">
        <v>42948</v>
      </c>
      <c r="E12733" s="2">
        <v>35</v>
      </c>
      <c r="G12733" t="s">
        <v>4258</v>
      </c>
    </row>
    <row r="12734" spans="1:7" x14ac:dyDescent="0.25">
      <c r="A12734" t="s">
        <v>1499</v>
      </c>
      <c r="B12734" t="s">
        <v>1500</v>
      </c>
      <c r="C12734" t="s">
        <v>1501</v>
      </c>
      <c r="D12734" s="1">
        <v>42948</v>
      </c>
      <c r="E12734" s="2">
        <v>50</v>
      </c>
      <c r="F12734" t="s">
        <v>1502</v>
      </c>
      <c r="G12734" t="s">
        <v>67</v>
      </c>
    </row>
    <row r="12735" spans="1:7" x14ac:dyDescent="0.25">
      <c r="A12735" t="s">
        <v>1499</v>
      </c>
      <c r="B12735" t="s">
        <v>1500</v>
      </c>
      <c r="C12735" t="s">
        <v>1501</v>
      </c>
      <c r="D12735" s="1">
        <v>42948</v>
      </c>
      <c r="E12735" s="2">
        <v>50</v>
      </c>
      <c r="F12735" t="s">
        <v>1503</v>
      </c>
      <c r="G12735" t="s">
        <v>67</v>
      </c>
    </row>
    <row r="12736" spans="1:7" x14ac:dyDescent="0.25">
      <c r="A12736" t="s">
        <v>4335</v>
      </c>
      <c r="B12736" t="s">
        <v>903</v>
      </c>
      <c r="C12736" t="s">
        <v>4336</v>
      </c>
      <c r="D12736" s="1">
        <v>42948</v>
      </c>
      <c r="E12736" s="2">
        <v>42</v>
      </c>
      <c r="F12736" t="s">
        <v>4337</v>
      </c>
      <c r="G12736" t="s">
        <v>34</v>
      </c>
    </row>
    <row r="12737" spans="1:7" x14ac:dyDescent="0.25">
      <c r="A12737" t="s">
        <v>4335</v>
      </c>
      <c r="B12737" t="s">
        <v>903</v>
      </c>
      <c r="C12737" t="s">
        <v>4336</v>
      </c>
      <c r="D12737" s="1">
        <v>42948</v>
      </c>
      <c r="E12737" s="2">
        <v>42</v>
      </c>
      <c r="F12737" t="s">
        <v>4338</v>
      </c>
      <c r="G12737" t="s">
        <v>34</v>
      </c>
    </row>
    <row r="12738" spans="1:7" x14ac:dyDescent="0.25">
      <c r="A12738" t="s">
        <v>4335</v>
      </c>
      <c r="B12738" t="s">
        <v>903</v>
      </c>
      <c r="C12738" t="s">
        <v>4336</v>
      </c>
      <c r="D12738" s="1">
        <v>42948</v>
      </c>
      <c r="E12738" s="2">
        <v>42</v>
      </c>
      <c r="F12738" t="s">
        <v>4339</v>
      </c>
      <c r="G12738" t="s">
        <v>34</v>
      </c>
    </row>
    <row r="12739" spans="1:7" x14ac:dyDescent="0.25">
      <c r="A12739" t="s">
        <v>3658</v>
      </c>
      <c r="B12739" t="s">
        <v>3659</v>
      </c>
      <c r="C12739" t="s">
        <v>3660</v>
      </c>
      <c r="D12739" s="1">
        <v>42948</v>
      </c>
      <c r="E12739" s="2">
        <v>83.34</v>
      </c>
      <c r="F12739" t="s">
        <v>3661</v>
      </c>
      <c r="G12739" t="s">
        <v>4079</v>
      </c>
    </row>
    <row r="12740" spans="1:7" x14ac:dyDescent="0.25">
      <c r="A12740" t="s">
        <v>146</v>
      </c>
      <c r="B12740" t="s">
        <v>147</v>
      </c>
      <c r="C12740" t="s">
        <v>148</v>
      </c>
      <c r="D12740" s="1">
        <v>42948</v>
      </c>
      <c r="E12740" s="2">
        <v>159</v>
      </c>
      <c r="F12740" t="s">
        <v>149</v>
      </c>
      <c r="G12740" t="s">
        <v>4313</v>
      </c>
    </row>
    <row r="12741" spans="1:7" x14ac:dyDescent="0.25">
      <c r="A12741" t="s">
        <v>146</v>
      </c>
      <c r="B12741" t="s">
        <v>147</v>
      </c>
      <c r="C12741" t="s">
        <v>148</v>
      </c>
      <c r="D12741" s="1">
        <v>42948</v>
      </c>
      <c r="E12741" s="2">
        <v>159</v>
      </c>
      <c r="F12741" t="s">
        <v>150</v>
      </c>
      <c r="G12741" t="s">
        <v>4313</v>
      </c>
    </row>
    <row r="12742" spans="1:7" x14ac:dyDescent="0.25">
      <c r="A12742" t="s">
        <v>824</v>
      </c>
      <c r="B12742" t="s">
        <v>825</v>
      </c>
      <c r="C12742" t="s">
        <v>826</v>
      </c>
      <c r="D12742" s="1">
        <v>42948</v>
      </c>
      <c r="E12742" s="2">
        <v>1000</v>
      </c>
      <c r="F12742" t="s">
        <v>827</v>
      </c>
      <c r="G12742" t="s">
        <v>34</v>
      </c>
    </row>
    <row r="12743" spans="1:7" x14ac:dyDescent="0.25">
      <c r="A12743" t="s">
        <v>3445</v>
      </c>
      <c r="B12743" t="s">
        <v>2459</v>
      </c>
      <c r="C12743" t="s">
        <v>3446</v>
      </c>
      <c r="D12743" s="1">
        <v>42948</v>
      </c>
      <c r="E12743" s="2">
        <v>1000</v>
      </c>
      <c r="F12743" t="s">
        <v>3447</v>
      </c>
      <c r="G12743" t="s">
        <v>34</v>
      </c>
    </row>
    <row r="12744" spans="1:7" x14ac:dyDescent="0.25">
      <c r="A12744" t="s">
        <v>2167</v>
      </c>
      <c r="B12744" t="s">
        <v>2168</v>
      </c>
      <c r="C12744" t="s">
        <v>2169</v>
      </c>
      <c r="D12744" s="1">
        <v>42948</v>
      </c>
      <c r="E12744" s="2">
        <v>200</v>
      </c>
      <c r="F12744" t="s">
        <v>2170</v>
      </c>
      <c r="G12744" t="s">
        <v>3181</v>
      </c>
    </row>
    <row r="12745" spans="1:7" x14ac:dyDescent="0.25">
      <c r="A12745" t="s">
        <v>4340</v>
      </c>
      <c r="B12745" t="s">
        <v>4341</v>
      </c>
      <c r="D12745" s="1">
        <v>42948</v>
      </c>
      <c r="E12745" s="2">
        <v>499</v>
      </c>
      <c r="G12745" t="s">
        <v>2616</v>
      </c>
    </row>
    <row r="12746" spans="1:7" x14ac:dyDescent="0.25">
      <c r="A12746" t="s">
        <v>3810</v>
      </c>
      <c r="B12746" t="s">
        <v>3811</v>
      </c>
      <c r="D12746" s="1">
        <v>42948</v>
      </c>
      <c r="E12746" s="2">
        <v>30000</v>
      </c>
      <c r="G12746" t="s">
        <v>2663</v>
      </c>
    </row>
    <row r="12747" spans="1:7" x14ac:dyDescent="0.25">
      <c r="A12747" t="s">
        <v>3805</v>
      </c>
      <c r="B12747" t="s">
        <v>3806</v>
      </c>
      <c r="C12747" t="s">
        <v>3807</v>
      </c>
      <c r="D12747" s="1">
        <v>42948</v>
      </c>
      <c r="E12747" s="2">
        <v>25</v>
      </c>
      <c r="F12747" t="s">
        <v>3808</v>
      </c>
      <c r="G12747" t="s">
        <v>3613</v>
      </c>
    </row>
    <row r="12748" spans="1:7" x14ac:dyDescent="0.25">
      <c r="A12748" t="s">
        <v>3805</v>
      </c>
      <c r="B12748" t="s">
        <v>3806</v>
      </c>
      <c r="C12748" t="s">
        <v>3807</v>
      </c>
      <c r="D12748" s="1">
        <v>42948</v>
      </c>
      <c r="E12748" s="2">
        <v>25</v>
      </c>
      <c r="F12748" t="s">
        <v>3809</v>
      </c>
      <c r="G12748" t="s">
        <v>3613</v>
      </c>
    </row>
    <row r="12749" spans="1:7" x14ac:dyDescent="0.25">
      <c r="A12749" t="s">
        <v>2473</v>
      </c>
      <c r="B12749" t="s">
        <v>2474</v>
      </c>
      <c r="D12749" s="1">
        <v>42955</v>
      </c>
      <c r="E12749" s="2">
        <v>5000</v>
      </c>
      <c r="G12749" t="s">
        <v>4342</v>
      </c>
    </row>
    <row r="12750" spans="1:7" x14ac:dyDescent="0.25">
      <c r="A12750" t="s">
        <v>3651</v>
      </c>
      <c r="B12750" t="s">
        <v>3652</v>
      </c>
      <c r="D12750" s="1">
        <v>42955</v>
      </c>
      <c r="E12750" s="2">
        <v>83.34</v>
      </c>
      <c r="F12750" t="s">
        <v>3653</v>
      </c>
      <c r="G12750" t="s">
        <v>34</v>
      </c>
    </row>
    <row r="12751" spans="1:7" x14ac:dyDescent="0.25">
      <c r="A12751" t="s">
        <v>482</v>
      </c>
      <c r="B12751" t="s">
        <v>483</v>
      </c>
      <c r="C12751" t="s">
        <v>484</v>
      </c>
      <c r="D12751" s="1">
        <v>42955</v>
      </c>
      <c r="E12751" s="2">
        <v>125</v>
      </c>
      <c r="F12751" t="s">
        <v>485</v>
      </c>
      <c r="G12751" t="s">
        <v>2271</v>
      </c>
    </row>
    <row r="12752" spans="1:7" x14ac:dyDescent="0.25">
      <c r="A12752" t="s">
        <v>457</v>
      </c>
      <c r="B12752" t="s">
        <v>458</v>
      </c>
      <c r="C12752" t="s">
        <v>459</v>
      </c>
      <c r="D12752" s="1">
        <v>42955</v>
      </c>
      <c r="E12752" s="2">
        <v>500</v>
      </c>
      <c r="F12752" t="s">
        <v>460</v>
      </c>
      <c r="G12752" t="s">
        <v>97</v>
      </c>
    </row>
    <row r="12753" spans="1:7" x14ac:dyDescent="0.25">
      <c r="A12753" t="s">
        <v>457</v>
      </c>
      <c r="B12753" t="s">
        <v>458</v>
      </c>
      <c r="C12753" t="s">
        <v>459</v>
      </c>
      <c r="D12753" s="1">
        <v>42955</v>
      </c>
      <c r="E12753" s="2">
        <v>500</v>
      </c>
      <c r="F12753" t="s">
        <v>461</v>
      </c>
      <c r="G12753" t="s">
        <v>97</v>
      </c>
    </row>
    <row r="12754" spans="1:7" x14ac:dyDescent="0.25">
      <c r="A12754" t="s">
        <v>3572</v>
      </c>
      <c r="B12754" t="s">
        <v>3573</v>
      </c>
      <c r="C12754" t="s">
        <v>3574</v>
      </c>
      <c r="D12754" s="1">
        <v>42955</v>
      </c>
      <c r="E12754" s="2">
        <v>100</v>
      </c>
      <c r="G12754" t="s">
        <v>34</v>
      </c>
    </row>
    <row r="12755" spans="1:7" x14ac:dyDescent="0.25">
      <c r="A12755" t="s">
        <v>1209</v>
      </c>
      <c r="B12755" t="s">
        <v>1210</v>
      </c>
      <c r="C12755" t="s">
        <v>1211</v>
      </c>
      <c r="D12755" s="1">
        <v>42955</v>
      </c>
      <c r="E12755" s="2">
        <v>18000</v>
      </c>
      <c r="F12755" t="s">
        <v>1212</v>
      </c>
      <c r="G12755" t="s">
        <v>1213</v>
      </c>
    </row>
    <row r="12756" spans="1:7" x14ac:dyDescent="0.25">
      <c r="A12756" t="s">
        <v>1743</v>
      </c>
      <c r="B12756" t="s">
        <v>1744</v>
      </c>
      <c r="C12756" t="s">
        <v>1745</v>
      </c>
      <c r="D12756" s="1">
        <v>42957</v>
      </c>
      <c r="E12756" s="2">
        <v>1000</v>
      </c>
      <c r="F12756" t="s">
        <v>1746</v>
      </c>
      <c r="G12756" t="s">
        <v>2977</v>
      </c>
    </row>
    <row r="12757" spans="1:7" x14ac:dyDescent="0.25">
      <c r="A12757" t="s">
        <v>3561</v>
      </c>
      <c r="B12757" t="s">
        <v>3562</v>
      </c>
      <c r="C12757" t="s">
        <v>3563</v>
      </c>
      <c r="D12757" s="1">
        <v>42957</v>
      </c>
      <c r="E12757" s="2">
        <v>50</v>
      </c>
      <c r="F12757" t="s">
        <v>3564</v>
      </c>
      <c r="G12757" t="s">
        <v>114</v>
      </c>
    </row>
    <row r="12758" spans="1:7" x14ac:dyDescent="0.25">
      <c r="A12758" t="s">
        <v>824</v>
      </c>
      <c r="B12758" t="s">
        <v>825</v>
      </c>
      <c r="C12758" t="s">
        <v>826</v>
      </c>
      <c r="D12758" s="1">
        <v>42957</v>
      </c>
      <c r="E12758" s="2">
        <v>2500</v>
      </c>
      <c r="F12758" t="s">
        <v>827</v>
      </c>
      <c r="G12758" t="s">
        <v>2977</v>
      </c>
    </row>
    <row r="12759" spans="1:7" x14ac:dyDescent="0.25">
      <c r="A12759" t="s">
        <v>4343</v>
      </c>
      <c r="B12759" t="s">
        <v>4344</v>
      </c>
      <c r="C12759" t="s">
        <v>4272</v>
      </c>
      <c r="D12759" s="1">
        <v>42957</v>
      </c>
      <c r="E12759" s="2">
        <v>1000</v>
      </c>
      <c r="F12759" t="s">
        <v>4345</v>
      </c>
      <c r="G12759" t="s">
        <v>4258</v>
      </c>
    </row>
    <row r="12760" spans="1:7" x14ac:dyDescent="0.25">
      <c r="A12760" t="s">
        <v>2634</v>
      </c>
      <c r="B12760" t="s">
        <v>2635</v>
      </c>
      <c r="C12760" t="s">
        <v>2636</v>
      </c>
      <c r="D12760" s="1">
        <v>42957</v>
      </c>
      <c r="E12760" s="2">
        <v>184</v>
      </c>
      <c r="F12760" t="s">
        <v>2637</v>
      </c>
      <c r="G12760" t="s">
        <v>3761</v>
      </c>
    </row>
    <row r="12761" spans="1:7" x14ac:dyDescent="0.25">
      <c r="A12761" t="s">
        <v>2634</v>
      </c>
      <c r="B12761" t="s">
        <v>2635</v>
      </c>
      <c r="C12761" t="s">
        <v>2636</v>
      </c>
      <c r="D12761" s="1">
        <v>42957</v>
      </c>
      <c r="E12761" s="2">
        <v>184</v>
      </c>
      <c r="F12761" t="s">
        <v>2639</v>
      </c>
      <c r="G12761" t="s">
        <v>3761</v>
      </c>
    </row>
    <row r="12762" spans="1:7" x14ac:dyDescent="0.25">
      <c r="A12762" t="s">
        <v>2634</v>
      </c>
      <c r="B12762" t="s">
        <v>2635</v>
      </c>
      <c r="C12762" t="s">
        <v>2636</v>
      </c>
      <c r="D12762" s="1">
        <v>42957</v>
      </c>
      <c r="E12762" s="2">
        <v>184</v>
      </c>
      <c r="F12762" t="s">
        <v>2639</v>
      </c>
      <c r="G12762" t="s">
        <v>3761</v>
      </c>
    </row>
    <row r="12763" spans="1:7" x14ac:dyDescent="0.25">
      <c r="A12763" t="s">
        <v>4346</v>
      </c>
      <c r="B12763" t="s">
        <v>248</v>
      </c>
      <c r="C12763" t="s">
        <v>4347</v>
      </c>
      <c r="D12763" s="1">
        <v>42957</v>
      </c>
      <c r="E12763" s="2">
        <v>100</v>
      </c>
      <c r="G12763" t="s">
        <v>4258</v>
      </c>
    </row>
    <row r="12764" spans="1:7" x14ac:dyDescent="0.25">
      <c r="A12764" t="s">
        <v>4137</v>
      </c>
      <c r="B12764" t="s">
        <v>4138</v>
      </c>
      <c r="C12764" t="s">
        <v>4139</v>
      </c>
      <c r="D12764" s="1">
        <v>42957</v>
      </c>
      <c r="E12764" s="2">
        <v>65</v>
      </c>
      <c r="G12764" t="s">
        <v>4258</v>
      </c>
    </row>
    <row r="12765" spans="1:7" x14ac:dyDescent="0.25">
      <c r="A12765" t="s">
        <v>4348</v>
      </c>
      <c r="B12765" t="s">
        <v>4349</v>
      </c>
      <c r="C12765" t="s">
        <v>1097</v>
      </c>
      <c r="D12765" s="1">
        <v>42957</v>
      </c>
      <c r="E12765" s="2">
        <v>1000</v>
      </c>
      <c r="F12765" t="s">
        <v>4350</v>
      </c>
      <c r="G12765" t="s">
        <v>34</v>
      </c>
    </row>
    <row r="12766" spans="1:7" x14ac:dyDescent="0.25">
      <c r="A12766" t="s">
        <v>4351</v>
      </c>
      <c r="B12766" t="s">
        <v>4352</v>
      </c>
      <c r="C12766" t="s">
        <v>4353</v>
      </c>
      <c r="D12766" s="1">
        <v>42957</v>
      </c>
      <c r="E12766" s="2">
        <v>25</v>
      </c>
      <c r="G12766" t="s">
        <v>4258</v>
      </c>
    </row>
    <row r="12767" spans="1:7" x14ac:dyDescent="0.25">
      <c r="A12767" t="s">
        <v>68</v>
      </c>
      <c r="B12767" t="s">
        <v>69</v>
      </c>
      <c r="D12767" s="1">
        <v>42957</v>
      </c>
      <c r="E12767" s="2">
        <v>6500</v>
      </c>
      <c r="G12767" t="s">
        <v>1283</v>
      </c>
    </row>
    <row r="12768" spans="1:7" x14ac:dyDescent="0.25">
      <c r="A12768" t="s">
        <v>1803</v>
      </c>
      <c r="B12768" t="s">
        <v>1804</v>
      </c>
      <c r="C12768" t="s">
        <v>1805</v>
      </c>
      <c r="D12768" s="1">
        <v>42958</v>
      </c>
      <c r="E12768" s="2">
        <v>25</v>
      </c>
      <c r="F12768" t="s">
        <v>1806</v>
      </c>
      <c r="G12768" t="s">
        <v>97</v>
      </c>
    </row>
    <row r="12769" spans="1:7" x14ac:dyDescent="0.25">
      <c r="A12769" t="s">
        <v>2717</v>
      </c>
      <c r="B12769" t="s">
        <v>2718</v>
      </c>
      <c r="C12769" t="s">
        <v>2425</v>
      </c>
      <c r="D12769" s="1">
        <v>42958</v>
      </c>
      <c r="E12769" s="2">
        <v>116</v>
      </c>
      <c r="F12769" t="s">
        <v>2719</v>
      </c>
      <c r="G12769" t="s">
        <v>4250</v>
      </c>
    </row>
    <row r="12770" spans="1:7" x14ac:dyDescent="0.25">
      <c r="A12770" t="s">
        <v>2717</v>
      </c>
      <c r="B12770" t="s">
        <v>2718</v>
      </c>
      <c r="C12770" t="s">
        <v>2425</v>
      </c>
      <c r="D12770" s="1">
        <v>42958</v>
      </c>
      <c r="E12770" s="2">
        <v>116</v>
      </c>
      <c r="F12770" t="s">
        <v>2720</v>
      </c>
      <c r="G12770" t="s">
        <v>4250</v>
      </c>
    </row>
    <row r="12771" spans="1:7" x14ac:dyDescent="0.25">
      <c r="A12771" t="s">
        <v>3686</v>
      </c>
      <c r="B12771" t="s">
        <v>764</v>
      </c>
      <c r="C12771" t="s">
        <v>3687</v>
      </c>
      <c r="D12771" s="1">
        <v>42958</v>
      </c>
      <c r="E12771" s="2">
        <v>10</v>
      </c>
      <c r="F12771" t="s">
        <v>3688</v>
      </c>
      <c r="G12771" t="s">
        <v>4057</v>
      </c>
    </row>
    <row r="12772" spans="1:7" x14ac:dyDescent="0.25">
      <c r="A12772" t="s">
        <v>4058</v>
      </c>
      <c r="B12772" t="s">
        <v>4059</v>
      </c>
      <c r="C12772" t="s">
        <v>4060</v>
      </c>
      <c r="D12772" s="1">
        <v>42958</v>
      </c>
      <c r="E12772" s="2">
        <v>10</v>
      </c>
      <c r="F12772" t="s">
        <v>4061</v>
      </c>
      <c r="G12772" t="s">
        <v>9</v>
      </c>
    </row>
    <row r="12773" spans="1:7" x14ac:dyDescent="0.25">
      <c r="A12773" t="s">
        <v>2721</v>
      </c>
      <c r="B12773" t="s">
        <v>2722</v>
      </c>
      <c r="C12773" t="s">
        <v>2723</v>
      </c>
      <c r="D12773" s="1">
        <v>42958</v>
      </c>
      <c r="E12773" s="2">
        <v>15</v>
      </c>
      <c r="F12773" t="s">
        <v>2724</v>
      </c>
      <c r="G12773" t="s">
        <v>3345</v>
      </c>
    </row>
    <row r="12774" spans="1:7" x14ac:dyDescent="0.25">
      <c r="A12774" t="s">
        <v>2721</v>
      </c>
      <c r="B12774" t="s">
        <v>2722</v>
      </c>
      <c r="C12774" t="s">
        <v>2723</v>
      </c>
      <c r="D12774" s="1">
        <v>42958</v>
      </c>
      <c r="E12774" s="2">
        <v>15</v>
      </c>
      <c r="F12774" t="s">
        <v>2725</v>
      </c>
      <c r="G12774" t="s">
        <v>3345</v>
      </c>
    </row>
    <row r="12775" spans="1:7" x14ac:dyDescent="0.25">
      <c r="A12775" t="s">
        <v>2721</v>
      </c>
      <c r="B12775" t="s">
        <v>2722</v>
      </c>
      <c r="C12775" t="s">
        <v>2723</v>
      </c>
      <c r="D12775" s="1">
        <v>42958</v>
      </c>
      <c r="E12775" s="2">
        <v>15</v>
      </c>
      <c r="F12775" t="s">
        <v>2726</v>
      </c>
      <c r="G12775" t="s">
        <v>3345</v>
      </c>
    </row>
    <row r="12776" spans="1:7" x14ac:dyDescent="0.25">
      <c r="A12776" t="s">
        <v>82</v>
      </c>
      <c r="B12776" t="s">
        <v>83</v>
      </c>
      <c r="C12776" t="s">
        <v>84</v>
      </c>
      <c r="D12776" s="1">
        <v>42958</v>
      </c>
      <c r="E12776" s="2">
        <v>10</v>
      </c>
      <c r="F12776" t="s">
        <v>85</v>
      </c>
      <c r="G12776" t="s">
        <v>1245</v>
      </c>
    </row>
    <row r="12777" spans="1:7" x14ac:dyDescent="0.25">
      <c r="A12777" t="s">
        <v>82</v>
      </c>
      <c r="B12777" t="s">
        <v>83</v>
      </c>
      <c r="C12777" t="s">
        <v>84</v>
      </c>
      <c r="D12777" s="1">
        <v>42958</v>
      </c>
      <c r="E12777" s="2">
        <v>10</v>
      </c>
      <c r="F12777" t="s">
        <v>86</v>
      </c>
      <c r="G12777" t="s">
        <v>1245</v>
      </c>
    </row>
    <row r="12778" spans="1:7" x14ac:dyDescent="0.25">
      <c r="A12778" t="s">
        <v>636</v>
      </c>
      <c r="B12778" t="s">
        <v>637</v>
      </c>
      <c r="C12778" t="s">
        <v>638</v>
      </c>
      <c r="D12778" s="1">
        <v>42958</v>
      </c>
      <c r="E12778" s="2">
        <v>20</v>
      </c>
      <c r="F12778" t="s">
        <v>639</v>
      </c>
      <c r="G12778" t="s">
        <v>1694</v>
      </c>
    </row>
    <row r="12779" spans="1:7" x14ac:dyDescent="0.25">
      <c r="A12779" t="s">
        <v>2153</v>
      </c>
      <c r="B12779" t="s">
        <v>614</v>
      </c>
      <c r="C12779" t="s">
        <v>1310</v>
      </c>
      <c r="D12779" s="1">
        <v>42958</v>
      </c>
      <c r="E12779" s="2">
        <v>10</v>
      </c>
      <c r="F12779" t="s">
        <v>2154</v>
      </c>
      <c r="G12779" t="s">
        <v>1245</v>
      </c>
    </row>
    <row r="12780" spans="1:7" x14ac:dyDescent="0.25">
      <c r="A12780" t="s">
        <v>1590</v>
      </c>
      <c r="B12780" t="s">
        <v>1591</v>
      </c>
      <c r="C12780" t="s">
        <v>1592</v>
      </c>
      <c r="D12780" s="1">
        <v>42958</v>
      </c>
      <c r="E12780" s="2">
        <v>5</v>
      </c>
      <c r="F12780" t="s">
        <v>1593</v>
      </c>
      <c r="G12780" t="s">
        <v>1245</v>
      </c>
    </row>
    <row r="12781" spans="1:7" x14ac:dyDescent="0.25">
      <c r="A12781" t="s">
        <v>87</v>
      </c>
      <c r="B12781" t="s">
        <v>88</v>
      </c>
      <c r="C12781" t="s">
        <v>89</v>
      </c>
      <c r="D12781" s="1">
        <v>42958</v>
      </c>
      <c r="E12781" s="2">
        <v>40</v>
      </c>
      <c r="F12781" t="s">
        <v>90</v>
      </c>
      <c r="G12781" t="s">
        <v>1790</v>
      </c>
    </row>
    <row r="12782" spans="1:7" x14ac:dyDescent="0.25">
      <c r="A12782" t="s">
        <v>87</v>
      </c>
      <c r="B12782" t="s">
        <v>88</v>
      </c>
      <c r="C12782" t="s">
        <v>89</v>
      </c>
      <c r="D12782" s="1">
        <v>42958</v>
      </c>
      <c r="E12782" s="2">
        <v>40</v>
      </c>
      <c r="F12782" t="s">
        <v>91</v>
      </c>
      <c r="G12782" t="s">
        <v>1790</v>
      </c>
    </row>
    <row r="12783" spans="1:7" x14ac:dyDescent="0.25">
      <c r="A12783" t="s">
        <v>87</v>
      </c>
      <c r="B12783" t="s">
        <v>88</v>
      </c>
      <c r="C12783" t="s">
        <v>89</v>
      </c>
      <c r="D12783" s="1">
        <v>42958</v>
      </c>
      <c r="E12783" s="2">
        <v>40</v>
      </c>
      <c r="F12783" t="s">
        <v>91</v>
      </c>
      <c r="G12783" t="s">
        <v>1790</v>
      </c>
    </row>
    <row r="12784" spans="1:7" x14ac:dyDescent="0.25">
      <c r="A12784" t="s">
        <v>87</v>
      </c>
      <c r="B12784" t="s">
        <v>88</v>
      </c>
      <c r="C12784" t="s">
        <v>89</v>
      </c>
      <c r="D12784" s="1">
        <v>42958</v>
      </c>
      <c r="E12784" s="2">
        <v>40</v>
      </c>
      <c r="F12784" t="s">
        <v>92</v>
      </c>
      <c r="G12784" t="s">
        <v>1790</v>
      </c>
    </row>
    <row r="12785" spans="1:7" x14ac:dyDescent="0.25">
      <c r="A12785" t="s">
        <v>4076</v>
      </c>
      <c r="B12785" t="s">
        <v>4077</v>
      </c>
      <c r="C12785" t="s">
        <v>413</v>
      </c>
      <c r="D12785" s="1">
        <v>42958</v>
      </c>
      <c r="E12785" s="2">
        <v>20</v>
      </c>
      <c r="F12785" t="s">
        <v>4078</v>
      </c>
      <c r="G12785" t="s">
        <v>1695</v>
      </c>
    </row>
    <row r="12786" spans="1:7" x14ac:dyDescent="0.25">
      <c r="A12786" t="s">
        <v>4076</v>
      </c>
      <c r="B12786" t="s">
        <v>4077</v>
      </c>
      <c r="C12786" t="s">
        <v>413</v>
      </c>
      <c r="D12786" s="1">
        <v>42958</v>
      </c>
      <c r="E12786" s="2">
        <v>20</v>
      </c>
      <c r="F12786" t="s">
        <v>4078</v>
      </c>
      <c r="G12786" t="s">
        <v>1695</v>
      </c>
    </row>
    <row r="12787" spans="1:7" x14ac:dyDescent="0.25">
      <c r="A12787" t="s">
        <v>3247</v>
      </c>
      <c r="B12787" t="s">
        <v>3248</v>
      </c>
      <c r="C12787" t="s">
        <v>3249</v>
      </c>
      <c r="D12787" s="1">
        <v>42958</v>
      </c>
      <c r="E12787" s="2">
        <v>10</v>
      </c>
      <c r="F12787" t="s">
        <v>3250</v>
      </c>
      <c r="G12787" t="s">
        <v>2983</v>
      </c>
    </row>
    <row r="12788" spans="1:7" x14ac:dyDescent="0.25">
      <c r="A12788" t="s">
        <v>2714</v>
      </c>
      <c r="B12788" t="s">
        <v>2715</v>
      </c>
      <c r="C12788" t="s">
        <v>488</v>
      </c>
      <c r="D12788" s="1">
        <v>42958</v>
      </c>
      <c r="E12788" s="2">
        <v>83.33</v>
      </c>
      <c r="F12788" t="s">
        <v>2716</v>
      </c>
      <c r="G12788" t="s">
        <v>34</v>
      </c>
    </row>
    <row r="12789" spans="1:7" x14ac:dyDescent="0.25">
      <c r="A12789" t="s">
        <v>3800</v>
      </c>
      <c r="B12789" t="s">
        <v>1430</v>
      </c>
      <c r="C12789" t="s">
        <v>3801</v>
      </c>
      <c r="D12789" s="1">
        <v>42958</v>
      </c>
      <c r="E12789" s="2">
        <v>20</v>
      </c>
      <c r="F12789" t="s">
        <v>3802</v>
      </c>
      <c r="G12789" t="s">
        <v>3803</v>
      </c>
    </row>
    <row r="12790" spans="1:7" x14ac:dyDescent="0.25">
      <c r="A12790" t="s">
        <v>151</v>
      </c>
      <c r="B12790" t="s">
        <v>152</v>
      </c>
      <c r="C12790" t="s">
        <v>153</v>
      </c>
      <c r="D12790" s="1">
        <v>42958</v>
      </c>
      <c r="E12790" s="2">
        <v>40</v>
      </c>
      <c r="F12790" t="s">
        <v>154</v>
      </c>
      <c r="G12790" t="s">
        <v>114</v>
      </c>
    </row>
    <row r="12791" spans="1:7" x14ac:dyDescent="0.25">
      <c r="A12791" t="s">
        <v>2272</v>
      </c>
      <c r="B12791" t="s">
        <v>2273</v>
      </c>
      <c r="C12791" t="s">
        <v>2274</v>
      </c>
      <c r="D12791" s="1">
        <v>42958</v>
      </c>
      <c r="E12791" s="2">
        <v>125</v>
      </c>
      <c r="F12791" t="s">
        <v>2275</v>
      </c>
      <c r="G12791" t="s">
        <v>2538</v>
      </c>
    </row>
    <row r="12792" spans="1:7" x14ac:dyDescent="0.25">
      <c r="A12792" t="s">
        <v>2272</v>
      </c>
      <c r="B12792" t="s">
        <v>2273</v>
      </c>
      <c r="C12792" t="s">
        <v>2274</v>
      </c>
      <c r="D12792" s="1">
        <v>42958</v>
      </c>
      <c r="E12792" s="2">
        <v>125</v>
      </c>
      <c r="F12792" t="s">
        <v>2276</v>
      </c>
      <c r="G12792" t="s">
        <v>2538</v>
      </c>
    </row>
    <row r="12793" spans="1:7" x14ac:dyDescent="0.25">
      <c r="A12793" t="s">
        <v>671</v>
      </c>
      <c r="B12793" t="s">
        <v>672</v>
      </c>
      <c r="C12793" t="s">
        <v>673</v>
      </c>
      <c r="D12793" s="1">
        <v>42958</v>
      </c>
      <c r="E12793" s="2">
        <v>20</v>
      </c>
      <c r="F12793" t="s">
        <v>674</v>
      </c>
      <c r="G12793" t="s">
        <v>1440</v>
      </c>
    </row>
    <row r="12794" spans="1:7" x14ac:dyDescent="0.25">
      <c r="A12794" t="s">
        <v>671</v>
      </c>
      <c r="B12794" t="s">
        <v>672</v>
      </c>
      <c r="C12794" t="s">
        <v>673</v>
      </c>
      <c r="D12794" s="1">
        <v>42958</v>
      </c>
      <c r="E12794" s="2">
        <v>20</v>
      </c>
      <c r="F12794" t="s">
        <v>675</v>
      </c>
      <c r="G12794" t="s">
        <v>1440</v>
      </c>
    </row>
    <row r="12795" spans="1:7" x14ac:dyDescent="0.25">
      <c r="A12795" t="s">
        <v>1356</v>
      </c>
      <c r="B12795" t="s">
        <v>307</v>
      </c>
      <c r="C12795" t="s">
        <v>1357</v>
      </c>
      <c r="D12795" s="1">
        <v>42958</v>
      </c>
      <c r="E12795" s="2">
        <v>5</v>
      </c>
      <c r="F12795" t="s">
        <v>1358</v>
      </c>
      <c r="G12795" t="s">
        <v>1245</v>
      </c>
    </row>
    <row r="12796" spans="1:7" x14ac:dyDescent="0.25">
      <c r="A12796" t="s">
        <v>2627</v>
      </c>
      <c r="B12796" t="s">
        <v>2628</v>
      </c>
      <c r="C12796" t="s">
        <v>2629</v>
      </c>
      <c r="D12796" s="1">
        <v>42958</v>
      </c>
      <c r="E12796" s="2">
        <v>100</v>
      </c>
      <c r="F12796" t="s">
        <v>2630</v>
      </c>
      <c r="G12796" t="s">
        <v>321</v>
      </c>
    </row>
    <row r="12797" spans="1:7" x14ac:dyDescent="0.25">
      <c r="A12797" t="s">
        <v>2627</v>
      </c>
      <c r="B12797" t="s">
        <v>2628</v>
      </c>
      <c r="C12797" t="s">
        <v>2629</v>
      </c>
      <c r="D12797" s="1">
        <v>42958</v>
      </c>
      <c r="E12797" s="2">
        <v>100</v>
      </c>
      <c r="F12797" t="s">
        <v>2630</v>
      </c>
      <c r="G12797" t="s">
        <v>321</v>
      </c>
    </row>
    <row r="12798" spans="1:7" x14ac:dyDescent="0.25">
      <c r="A12798" t="s">
        <v>709</v>
      </c>
      <c r="B12798" t="s">
        <v>710</v>
      </c>
      <c r="C12798" t="s">
        <v>705</v>
      </c>
      <c r="D12798" s="1">
        <v>42958</v>
      </c>
      <c r="E12798" s="2">
        <v>84</v>
      </c>
      <c r="F12798" t="s">
        <v>711</v>
      </c>
      <c r="G12798" t="s">
        <v>3225</v>
      </c>
    </row>
    <row r="12799" spans="1:7" x14ac:dyDescent="0.25">
      <c r="A12799" t="s">
        <v>709</v>
      </c>
      <c r="B12799" t="s">
        <v>710</v>
      </c>
      <c r="C12799" t="s">
        <v>705</v>
      </c>
      <c r="D12799" s="1">
        <v>42958</v>
      </c>
      <c r="E12799" s="2">
        <v>84</v>
      </c>
      <c r="F12799" t="s">
        <v>712</v>
      </c>
      <c r="G12799" t="s">
        <v>3225</v>
      </c>
    </row>
    <row r="12800" spans="1:7" x14ac:dyDescent="0.25">
      <c r="A12800" t="s">
        <v>709</v>
      </c>
      <c r="B12800" t="s">
        <v>710</v>
      </c>
      <c r="C12800" t="s">
        <v>705</v>
      </c>
      <c r="D12800" s="1">
        <v>42958</v>
      </c>
      <c r="E12800" s="2">
        <v>84</v>
      </c>
      <c r="F12800" t="s">
        <v>712</v>
      </c>
      <c r="G12800" t="s">
        <v>3225</v>
      </c>
    </row>
    <row r="12801" spans="1:7" x14ac:dyDescent="0.25">
      <c r="A12801" t="s">
        <v>178</v>
      </c>
      <c r="B12801" t="s">
        <v>179</v>
      </c>
      <c r="C12801" t="s">
        <v>180</v>
      </c>
      <c r="D12801" s="1">
        <v>42958</v>
      </c>
      <c r="E12801" s="2">
        <v>5</v>
      </c>
      <c r="F12801" t="s">
        <v>181</v>
      </c>
      <c r="G12801" t="s">
        <v>182</v>
      </c>
    </row>
    <row r="12802" spans="1:7" x14ac:dyDescent="0.25">
      <c r="A12802" t="s">
        <v>1464</v>
      </c>
      <c r="B12802" t="s">
        <v>1465</v>
      </c>
      <c r="C12802" t="s">
        <v>627</v>
      </c>
      <c r="D12802" s="1">
        <v>42958</v>
      </c>
      <c r="E12802" s="2">
        <v>20</v>
      </c>
      <c r="F12802" t="s">
        <v>1466</v>
      </c>
      <c r="G12802" t="s">
        <v>478</v>
      </c>
    </row>
    <row r="12803" spans="1:7" x14ac:dyDescent="0.25">
      <c r="A12803" t="s">
        <v>1464</v>
      </c>
      <c r="B12803" t="s">
        <v>1465</v>
      </c>
      <c r="C12803" t="s">
        <v>627</v>
      </c>
      <c r="D12803" s="1">
        <v>42958</v>
      </c>
      <c r="E12803" s="2">
        <v>20</v>
      </c>
      <c r="F12803" t="s">
        <v>1466</v>
      </c>
      <c r="G12803" t="s">
        <v>478</v>
      </c>
    </row>
    <row r="12804" spans="1:7" x14ac:dyDescent="0.25">
      <c r="A12804" t="s">
        <v>493</v>
      </c>
      <c r="B12804" t="s">
        <v>494</v>
      </c>
      <c r="C12804" t="s">
        <v>495</v>
      </c>
      <c r="D12804" s="1">
        <v>42958</v>
      </c>
      <c r="E12804" s="2">
        <v>10</v>
      </c>
      <c r="F12804" t="s">
        <v>496</v>
      </c>
      <c r="G12804" t="s">
        <v>2456</v>
      </c>
    </row>
    <row r="12805" spans="1:7" x14ac:dyDescent="0.25">
      <c r="A12805" t="s">
        <v>493</v>
      </c>
      <c r="B12805" t="s">
        <v>494</v>
      </c>
      <c r="C12805" t="s">
        <v>495</v>
      </c>
      <c r="D12805" s="1">
        <v>42958</v>
      </c>
      <c r="E12805" s="2">
        <v>10</v>
      </c>
      <c r="F12805" t="s">
        <v>497</v>
      </c>
      <c r="G12805" t="s">
        <v>2456</v>
      </c>
    </row>
    <row r="12806" spans="1:7" x14ac:dyDescent="0.25">
      <c r="A12806" t="s">
        <v>164</v>
      </c>
      <c r="B12806" t="s">
        <v>165</v>
      </c>
      <c r="C12806" t="s">
        <v>166</v>
      </c>
      <c r="D12806" s="1">
        <v>42958</v>
      </c>
      <c r="E12806" s="2">
        <v>65</v>
      </c>
      <c r="F12806" t="s">
        <v>167</v>
      </c>
      <c r="G12806" t="s">
        <v>3754</v>
      </c>
    </row>
    <row r="12807" spans="1:7" x14ac:dyDescent="0.25">
      <c r="A12807" t="s">
        <v>164</v>
      </c>
      <c r="B12807" t="s">
        <v>165</v>
      </c>
      <c r="C12807" t="s">
        <v>166</v>
      </c>
      <c r="D12807" s="1">
        <v>42958</v>
      </c>
      <c r="E12807" s="2">
        <v>65</v>
      </c>
      <c r="F12807" t="s">
        <v>168</v>
      </c>
      <c r="G12807" t="s">
        <v>3754</v>
      </c>
    </row>
    <row r="12808" spans="1:7" x14ac:dyDescent="0.25">
      <c r="A12808" t="s">
        <v>169</v>
      </c>
      <c r="B12808" t="s">
        <v>170</v>
      </c>
      <c r="C12808" t="s">
        <v>171</v>
      </c>
      <c r="D12808" s="1">
        <v>42958</v>
      </c>
      <c r="E12808" s="2">
        <v>10</v>
      </c>
      <c r="F12808" t="s">
        <v>172</v>
      </c>
      <c r="G12808" t="s">
        <v>1245</v>
      </c>
    </row>
    <row r="12809" spans="1:7" x14ac:dyDescent="0.25">
      <c r="A12809" t="s">
        <v>169</v>
      </c>
      <c r="B12809" t="s">
        <v>170</v>
      </c>
      <c r="C12809" t="s">
        <v>171</v>
      </c>
      <c r="D12809" s="1">
        <v>42958</v>
      </c>
      <c r="E12809" s="2">
        <v>10</v>
      </c>
      <c r="F12809" t="s">
        <v>173</v>
      </c>
      <c r="G12809" t="s">
        <v>1245</v>
      </c>
    </row>
    <row r="12810" spans="1:7" x14ac:dyDescent="0.25">
      <c r="A12810" t="s">
        <v>3140</v>
      </c>
      <c r="B12810" t="s">
        <v>3141</v>
      </c>
      <c r="C12810" t="s">
        <v>3142</v>
      </c>
      <c r="D12810" s="1">
        <v>42958</v>
      </c>
      <c r="E12810" s="2">
        <v>30</v>
      </c>
      <c r="F12810" t="s">
        <v>3143</v>
      </c>
      <c r="G12810" t="s">
        <v>1695</v>
      </c>
    </row>
    <row r="12811" spans="1:7" x14ac:dyDescent="0.25">
      <c r="A12811" t="s">
        <v>3140</v>
      </c>
      <c r="B12811" t="s">
        <v>3141</v>
      </c>
      <c r="C12811" t="s">
        <v>3142</v>
      </c>
      <c r="D12811" s="1">
        <v>42958</v>
      </c>
      <c r="E12811" s="2">
        <v>30</v>
      </c>
      <c r="F12811" t="s">
        <v>3143</v>
      </c>
      <c r="G12811" t="s">
        <v>1695</v>
      </c>
    </row>
    <row r="12812" spans="1:7" x14ac:dyDescent="0.25">
      <c r="A12812" t="s">
        <v>3140</v>
      </c>
      <c r="B12812" t="s">
        <v>3141</v>
      </c>
      <c r="C12812" t="s">
        <v>3142</v>
      </c>
      <c r="D12812" s="1">
        <v>42958</v>
      </c>
      <c r="E12812" s="2">
        <v>30</v>
      </c>
      <c r="F12812" t="s">
        <v>3144</v>
      </c>
      <c r="G12812" t="s">
        <v>1695</v>
      </c>
    </row>
    <row r="12813" spans="1:7" x14ac:dyDescent="0.25">
      <c r="A12813" t="s">
        <v>2346</v>
      </c>
      <c r="B12813" t="s">
        <v>371</v>
      </c>
      <c r="C12813" t="s">
        <v>2347</v>
      </c>
      <c r="D12813" s="1">
        <v>42958</v>
      </c>
      <c r="E12813" s="2">
        <v>20</v>
      </c>
      <c r="F12813" t="s">
        <v>2348</v>
      </c>
      <c r="G12813" t="s">
        <v>2663</v>
      </c>
    </row>
    <row r="12814" spans="1:7" x14ac:dyDescent="0.25">
      <c r="A12814" t="s">
        <v>2346</v>
      </c>
      <c r="B12814" t="s">
        <v>371</v>
      </c>
      <c r="C12814" t="s">
        <v>2347</v>
      </c>
      <c r="D12814" s="1">
        <v>42958</v>
      </c>
      <c r="E12814" s="2">
        <v>20</v>
      </c>
      <c r="F12814" t="s">
        <v>2349</v>
      </c>
      <c r="G12814" t="s">
        <v>2663</v>
      </c>
    </row>
    <row r="12815" spans="1:7" x14ac:dyDescent="0.25">
      <c r="A12815" t="s">
        <v>121</v>
      </c>
      <c r="B12815" t="s">
        <v>122</v>
      </c>
      <c r="C12815" t="s">
        <v>123</v>
      </c>
      <c r="D12815" s="1">
        <v>42958</v>
      </c>
      <c r="E12815" s="2">
        <v>70</v>
      </c>
      <c r="F12815" t="s">
        <v>124</v>
      </c>
      <c r="G12815" t="s">
        <v>1790</v>
      </c>
    </row>
    <row r="12816" spans="1:7" x14ac:dyDescent="0.25">
      <c r="A12816" t="s">
        <v>125</v>
      </c>
      <c r="B12816" t="s">
        <v>126</v>
      </c>
      <c r="C12816" t="s">
        <v>127</v>
      </c>
      <c r="D12816" s="1">
        <v>42958</v>
      </c>
      <c r="E12816" s="2">
        <v>5</v>
      </c>
      <c r="F12816" t="s">
        <v>128</v>
      </c>
      <c r="G12816" t="s">
        <v>1245</v>
      </c>
    </row>
    <row r="12817" spans="1:7" x14ac:dyDescent="0.25">
      <c r="A12817" t="s">
        <v>3693</v>
      </c>
      <c r="B12817" t="s">
        <v>744</v>
      </c>
      <c r="C12817" t="s">
        <v>3694</v>
      </c>
      <c r="D12817" s="1">
        <v>42958</v>
      </c>
      <c r="E12817" s="2">
        <v>50</v>
      </c>
      <c r="F12817" t="s">
        <v>3695</v>
      </c>
      <c r="G12817" t="s">
        <v>97</v>
      </c>
    </row>
    <row r="12818" spans="1:7" x14ac:dyDescent="0.25">
      <c r="A12818" t="s">
        <v>3693</v>
      </c>
      <c r="B12818" t="s">
        <v>744</v>
      </c>
      <c r="C12818" t="s">
        <v>3694</v>
      </c>
      <c r="D12818" s="1">
        <v>42958</v>
      </c>
      <c r="E12818" s="2">
        <v>50</v>
      </c>
      <c r="F12818" t="s">
        <v>3696</v>
      </c>
      <c r="G12818" t="s">
        <v>97</v>
      </c>
    </row>
    <row r="12819" spans="1:7" x14ac:dyDescent="0.25">
      <c r="A12819" t="s">
        <v>3693</v>
      </c>
      <c r="B12819" t="s">
        <v>744</v>
      </c>
      <c r="C12819" t="s">
        <v>3694</v>
      </c>
      <c r="D12819" s="1">
        <v>42958</v>
      </c>
      <c r="E12819" s="2">
        <v>50</v>
      </c>
      <c r="F12819" t="s">
        <v>3697</v>
      </c>
      <c r="G12819" t="s">
        <v>97</v>
      </c>
    </row>
    <row r="12820" spans="1:7" x14ac:dyDescent="0.25">
      <c r="A12820" t="s">
        <v>546</v>
      </c>
      <c r="B12820" t="s">
        <v>547</v>
      </c>
      <c r="C12820" t="s">
        <v>548</v>
      </c>
      <c r="D12820" s="1">
        <v>42958</v>
      </c>
      <c r="E12820" s="2">
        <v>90</v>
      </c>
      <c r="F12820" t="s">
        <v>549</v>
      </c>
      <c r="G12820" t="s">
        <v>2631</v>
      </c>
    </row>
    <row r="12821" spans="1:7" x14ac:dyDescent="0.25">
      <c r="A12821" t="s">
        <v>115</v>
      </c>
      <c r="B12821" t="s">
        <v>116</v>
      </c>
      <c r="C12821" t="s">
        <v>117</v>
      </c>
      <c r="D12821" s="1">
        <v>42958</v>
      </c>
      <c r="E12821" s="2">
        <v>5</v>
      </c>
      <c r="F12821" t="s">
        <v>118</v>
      </c>
      <c r="G12821" t="s">
        <v>1245</v>
      </c>
    </row>
    <row r="12822" spans="1:7" x14ac:dyDescent="0.25">
      <c r="A12822" t="s">
        <v>115</v>
      </c>
      <c r="B12822" t="s">
        <v>116</v>
      </c>
      <c r="C12822" t="s">
        <v>117</v>
      </c>
      <c r="D12822" s="1">
        <v>42958</v>
      </c>
      <c r="E12822" s="2">
        <v>5</v>
      </c>
      <c r="F12822" t="s">
        <v>119</v>
      </c>
      <c r="G12822" t="s">
        <v>1245</v>
      </c>
    </row>
    <row r="12823" spans="1:7" x14ac:dyDescent="0.25">
      <c r="A12823" t="s">
        <v>115</v>
      </c>
      <c r="B12823" t="s">
        <v>116</v>
      </c>
      <c r="C12823" t="s">
        <v>117</v>
      </c>
      <c r="D12823" s="1">
        <v>42958</v>
      </c>
      <c r="E12823" s="2">
        <v>5</v>
      </c>
      <c r="F12823" t="s">
        <v>120</v>
      </c>
      <c r="G12823" t="s">
        <v>1245</v>
      </c>
    </row>
    <row r="12824" spans="1:7" x14ac:dyDescent="0.25">
      <c r="A12824" t="s">
        <v>1450</v>
      </c>
      <c r="B12824" t="s">
        <v>1451</v>
      </c>
      <c r="C12824" t="s">
        <v>1452</v>
      </c>
      <c r="D12824" s="1">
        <v>42958</v>
      </c>
      <c r="E12824" s="2">
        <v>84</v>
      </c>
      <c r="F12824" t="s">
        <v>1453</v>
      </c>
      <c r="G12824" t="s">
        <v>34</v>
      </c>
    </row>
    <row r="12825" spans="1:7" x14ac:dyDescent="0.25">
      <c r="A12825" t="s">
        <v>1450</v>
      </c>
      <c r="B12825" t="s">
        <v>1451</v>
      </c>
      <c r="C12825" t="s">
        <v>1452</v>
      </c>
      <c r="D12825" s="1">
        <v>42958</v>
      </c>
      <c r="E12825" s="2">
        <v>84</v>
      </c>
      <c r="F12825" t="s">
        <v>1454</v>
      </c>
      <c r="G12825" t="s">
        <v>34</v>
      </c>
    </row>
    <row r="12826" spans="1:7" x14ac:dyDescent="0.25">
      <c r="A12826" t="s">
        <v>1450</v>
      </c>
      <c r="B12826" t="s">
        <v>1451</v>
      </c>
      <c r="C12826" t="s">
        <v>1452</v>
      </c>
      <c r="D12826" s="1">
        <v>42958</v>
      </c>
      <c r="E12826" s="2">
        <v>84</v>
      </c>
      <c r="F12826" t="s">
        <v>1454</v>
      </c>
      <c r="G12826" t="s">
        <v>34</v>
      </c>
    </row>
    <row r="12827" spans="1:7" x14ac:dyDescent="0.25">
      <c r="A12827" t="s">
        <v>1100</v>
      </c>
      <c r="B12827" t="s">
        <v>1101</v>
      </c>
      <c r="C12827" t="s">
        <v>1102</v>
      </c>
      <c r="D12827" s="1">
        <v>42958</v>
      </c>
      <c r="E12827" s="2">
        <v>25</v>
      </c>
      <c r="F12827" t="s">
        <v>1103</v>
      </c>
      <c r="G12827" t="s">
        <v>1247</v>
      </c>
    </row>
    <row r="12828" spans="1:7" x14ac:dyDescent="0.25">
      <c r="A12828" t="s">
        <v>1100</v>
      </c>
      <c r="B12828" t="s">
        <v>1101</v>
      </c>
      <c r="C12828" t="s">
        <v>1102</v>
      </c>
      <c r="D12828" s="1">
        <v>42958</v>
      </c>
      <c r="E12828" s="2">
        <v>25</v>
      </c>
      <c r="F12828" t="s">
        <v>1104</v>
      </c>
      <c r="G12828" t="s">
        <v>1247</v>
      </c>
    </row>
    <row r="12829" spans="1:7" x14ac:dyDescent="0.25">
      <c r="A12829" t="s">
        <v>3682</v>
      </c>
      <c r="B12829" t="s">
        <v>3683</v>
      </c>
      <c r="C12829" t="s">
        <v>3684</v>
      </c>
      <c r="D12829" s="1">
        <v>42958</v>
      </c>
      <c r="E12829" s="2">
        <v>83.33</v>
      </c>
      <c r="F12829" t="s">
        <v>3685</v>
      </c>
      <c r="G12829" t="s">
        <v>34</v>
      </c>
    </row>
    <row r="12830" spans="1:7" x14ac:dyDescent="0.25">
      <c r="A12830" t="s">
        <v>1584</v>
      </c>
      <c r="B12830" t="s">
        <v>1585</v>
      </c>
      <c r="C12830" t="s">
        <v>1586</v>
      </c>
      <c r="D12830" s="1">
        <v>42958</v>
      </c>
      <c r="E12830" s="2">
        <v>30</v>
      </c>
      <c r="F12830" t="s">
        <v>1587</v>
      </c>
      <c r="G12830" t="s">
        <v>1790</v>
      </c>
    </row>
    <row r="12831" spans="1:7" x14ac:dyDescent="0.25">
      <c r="A12831" t="s">
        <v>1492</v>
      </c>
      <c r="B12831" t="s">
        <v>1493</v>
      </c>
      <c r="C12831" t="s">
        <v>1494</v>
      </c>
      <c r="D12831" s="1">
        <v>42958</v>
      </c>
      <c r="E12831" s="2">
        <v>10</v>
      </c>
      <c r="F12831" t="s">
        <v>1495</v>
      </c>
      <c r="G12831" t="s">
        <v>97</v>
      </c>
    </row>
    <row r="12832" spans="1:7" x14ac:dyDescent="0.25">
      <c r="A12832" t="s">
        <v>2339</v>
      </c>
      <c r="B12832" t="s">
        <v>222</v>
      </c>
      <c r="C12832" t="s">
        <v>2340</v>
      </c>
      <c r="D12832" s="1">
        <v>42958</v>
      </c>
      <c r="E12832" s="2">
        <v>10</v>
      </c>
      <c r="F12832" t="s">
        <v>2341</v>
      </c>
      <c r="G12832" t="s">
        <v>2677</v>
      </c>
    </row>
    <row r="12833" spans="1:7" x14ac:dyDescent="0.25">
      <c r="A12833" t="s">
        <v>2339</v>
      </c>
      <c r="B12833" t="s">
        <v>222</v>
      </c>
      <c r="C12833" t="s">
        <v>2340</v>
      </c>
      <c r="D12833" s="1">
        <v>42958</v>
      </c>
      <c r="E12833" s="2">
        <v>10</v>
      </c>
      <c r="F12833" t="s">
        <v>2342</v>
      </c>
      <c r="G12833" t="s">
        <v>2677</v>
      </c>
    </row>
    <row r="12834" spans="1:7" x14ac:dyDescent="0.25">
      <c r="A12834" t="s">
        <v>3733</v>
      </c>
      <c r="B12834" t="s">
        <v>1222</v>
      </c>
      <c r="C12834" t="s">
        <v>3734</v>
      </c>
      <c r="D12834" s="1">
        <v>42958</v>
      </c>
      <c r="E12834" s="2">
        <v>84</v>
      </c>
      <c r="F12834" t="s">
        <v>3735</v>
      </c>
      <c r="G12834" t="s">
        <v>34</v>
      </c>
    </row>
    <row r="12835" spans="1:7" x14ac:dyDescent="0.25">
      <c r="A12835" t="s">
        <v>3698</v>
      </c>
      <c r="B12835" t="s">
        <v>3699</v>
      </c>
      <c r="C12835" t="s">
        <v>3700</v>
      </c>
      <c r="D12835" s="1">
        <v>42958</v>
      </c>
      <c r="E12835" s="2">
        <v>140</v>
      </c>
      <c r="F12835" t="s">
        <v>3701</v>
      </c>
      <c r="G12835" t="s">
        <v>3128</v>
      </c>
    </row>
    <row r="12836" spans="1:7" x14ac:dyDescent="0.25">
      <c r="A12836" t="s">
        <v>138</v>
      </c>
      <c r="B12836" t="s">
        <v>139</v>
      </c>
      <c r="C12836" t="s">
        <v>140</v>
      </c>
      <c r="D12836" s="1">
        <v>42958</v>
      </c>
      <c r="E12836" s="2">
        <v>40</v>
      </c>
      <c r="F12836" t="s">
        <v>141</v>
      </c>
      <c r="G12836" t="s">
        <v>1245</v>
      </c>
    </row>
    <row r="12837" spans="1:7" x14ac:dyDescent="0.25">
      <c r="A12837" t="s">
        <v>2753</v>
      </c>
      <c r="B12837" t="s">
        <v>740</v>
      </c>
      <c r="C12837" t="s">
        <v>2754</v>
      </c>
      <c r="D12837" s="1">
        <v>42958</v>
      </c>
      <c r="E12837" s="2">
        <v>5</v>
      </c>
      <c r="F12837" t="s">
        <v>2755</v>
      </c>
      <c r="G12837" t="s">
        <v>2663</v>
      </c>
    </row>
    <row r="12838" spans="1:7" x14ac:dyDescent="0.25">
      <c r="A12838" t="s">
        <v>2753</v>
      </c>
      <c r="B12838" t="s">
        <v>740</v>
      </c>
      <c r="C12838" t="s">
        <v>2754</v>
      </c>
      <c r="D12838" s="1">
        <v>42958</v>
      </c>
      <c r="E12838" s="2">
        <v>5</v>
      </c>
      <c r="F12838" t="s">
        <v>2756</v>
      </c>
      <c r="G12838" t="s">
        <v>2663</v>
      </c>
    </row>
    <row r="12839" spans="1:7" x14ac:dyDescent="0.25">
      <c r="A12839" t="s">
        <v>2753</v>
      </c>
      <c r="B12839" t="s">
        <v>740</v>
      </c>
      <c r="C12839" t="s">
        <v>2754</v>
      </c>
      <c r="D12839" s="1">
        <v>42958</v>
      </c>
      <c r="E12839" s="2">
        <v>5</v>
      </c>
      <c r="F12839" t="s">
        <v>2757</v>
      </c>
      <c r="G12839" t="s">
        <v>2663</v>
      </c>
    </row>
    <row r="12840" spans="1:7" x14ac:dyDescent="0.25">
      <c r="A12840" t="s">
        <v>129</v>
      </c>
      <c r="B12840" t="s">
        <v>130</v>
      </c>
      <c r="C12840" t="s">
        <v>131</v>
      </c>
      <c r="D12840" s="1">
        <v>42958</v>
      </c>
      <c r="E12840" s="2">
        <v>10</v>
      </c>
      <c r="F12840" t="s">
        <v>132</v>
      </c>
      <c r="G12840" t="s">
        <v>9</v>
      </c>
    </row>
    <row r="12841" spans="1:7" x14ac:dyDescent="0.25">
      <c r="A12841" t="s">
        <v>1257</v>
      </c>
      <c r="B12841" t="s">
        <v>1258</v>
      </c>
      <c r="C12841" t="s">
        <v>1259</v>
      </c>
      <c r="D12841" s="1">
        <v>42961</v>
      </c>
      <c r="E12841" s="2">
        <v>83.33</v>
      </c>
      <c r="F12841" t="s">
        <v>1260</v>
      </c>
      <c r="G12841" t="s">
        <v>34</v>
      </c>
    </row>
    <row r="12842" spans="1:7" x14ac:dyDescent="0.25">
      <c r="A12842" t="s">
        <v>3791</v>
      </c>
      <c r="B12842" t="s">
        <v>3792</v>
      </c>
      <c r="C12842" t="s">
        <v>3793</v>
      </c>
      <c r="D12842" s="1">
        <v>42961</v>
      </c>
      <c r="E12842" s="2">
        <v>84</v>
      </c>
      <c r="F12842" t="s">
        <v>3794</v>
      </c>
      <c r="G12842" t="s">
        <v>34</v>
      </c>
    </row>
    <row r="12843" spans="1:7" x14ac:dyDescent="0.25">
      <c r="A12843" t="s">
        <v>3397</v>
      </c>
      <c r="B12843" t="s">
        <v>3398</v>
      </c>
      <c r="C12843" t="s">
        <v>3256</v>
      </c>
      <c r="D12843" s="1">
        <v>42961</v>
      </c>
      <c r="E12843" s="2">
        <v>84</v>
      </c>
      <c r="F12843" t="s">
        <v>3399</v>
      </c>
      <c r="G12843" t="s">
        <v>34</v>
      </c>
    </row>
    <row r="12844" spans="1:7" x14ac:dyDescent="0.25">
      <c r="A12844" t="s">
        <v>3397</v>
      </c>
      <c r="B12844" t="s">
        <v>3398</v>
      </c>
      <c r="C12844" t="s">
        <v>3256</v>
      </c>
      <c r="D12844" s="1">
        <v>42961</v>
      </c>
      <c r="E12844" s="2">
        <v>84</v>
      </c>
      <c r="F12844" t="s">
        <v>3400</v>
      </c>
      <c r="G12844" t="s">
        <v>34</v>
      </c>
    </row>
    <row r="12845" spans="1:7" x14ac:dyDescent="0.25">
      <c r="A12845" t="s">
        <v>3812</v>
      </c>
      <c r="B12845" t="s">
        <v>525</v>
      </c>
      <c r="C12845" t="s">
        <v>3813</v>
      </c>
      <c r="D12845" s="1">
        <v>42961</v>
      </c>
      <c r="E12845" s="2">
        <v>220</v>
      </c>
      <c r="F12845" t="s">
        <v>3814</v>
      </c>
      <c r="G12845" t="s">
        <v>3333</v>
      </c>
    </row>
    <row r="12846" spans="1:7" x14ac:dyDescent="0.25">
      <c r="A12846" t="s">
        <v>3275</v>
      </c>
      <c r="B12846" t="s">
        <v>3276</v>
      </c>
      <c r="C12846" t="s">
        <v>3277</v>
      </c>
      <c r="D12846" s="1">
        <v>42961</v>
      </c>
      <c r="E12846" s="2">
        <v>50</v>
      </c>
      <c r="F12846" t="s">
        <v>3278</v>
      </c>
      <c r="G12846" t="s">
        <v>3155</v>
      </c>
    </row>
    <row r="12847" spans="1:7" x14ac:dyDescent="0.25">
      <c r="A12847" t="s">
        <v>2285</v>
      </c>
      <c r="B12847" t="s">
        <v>2286</v>
      </c>
      <c r="C12847" t="s">
        <v>2287</v>
      </c>
      <c r="D12847" s="1">
        <v>42961</v>
      </c>
      <c r="E12847" s="2">
        <v>83.33</v>
      </c>
      <c r="G12847" t="s">
        <v>34</v>
      </c>
    </row>
    <row r="12848" spans="1:7" x14ac:dyDescent="0.25">
      <c r="A12848" t="s">
        <v>53</v>
      </c>
      <c r="B12848" t="s">
        <v>54</v>
      </c>
      <c r="C12848" t="s">
        <v>55</v>
      </c>
      <c r="D12848" s="1">
        <v>42961</v>
      </c>
      <c r="E12848" s="2">
        <v>83.33</v>
      </c>
      <c r="F12848" t="s">
        <v>56</v>
      </c>
      <c r="G12848" t="s">
        <v>34</v>
      </c>
    </row>
    <row r="12849" spans="1:7" x14ac:dyDescent="0.25">
      <c r="A12849" t="s">
        <v>53</v>
      </c>
      <c r="B12849" t="s">
        <v>54</v>
      </c>
      <c r="C12849" t="s">
        <v>55</v>
      </c>
      <c r="D12849" s="1">
        <v>42961</v>
      </c>
      <c r="E12849" s="2">
        <v>83.33</v>
      </c>
      <c r="F12849" t="s">
        <v>57</v>
      </c>
      <c r="G12849" t="s">
        <v>34</v>
      </c>
    </row>
    <row r="12850" spans="1:7" x14ac:dyDescent="0.25">
      <c r="A12850" t="s">
        <v>40</v>
      </c>
      <c r="B12850" t="s">
        <v>41</v>
      </c>
      <c r="C12850" t="s">
        <v>42</v>
      </c>
      <c r="D12850" s="1">
        <v>42961</v>
      </c>
      <c r="E12850" s="2">
        <v>166.66</v>
      </c>
      <c r="F12850" t="s">
        <v>43</v>
      </c>
      <c r="G12850" t="s">
        <v>2609</v>
      </c>
    </row>
    <row r="12851" spans="1:7" x14ac:dyDescent="0.25">
      <c r="A12851" t="s">
        <v>44</v>
      </c>
      <c r="B12851" t="s">
        <v>45</v>
      </c>
      <c r="C12851" t="s">
        <v>46</v>
      </c>
      <c r="D12851" s="1">
        <v>42961</v>
      </c>
      <c r="E12851" s="2">
        <v>83.33</v>
      </c>
      <c r="F12851" t="s">
        <v>47</v>
      </c>
      <c r="G12851" t="s">
        <v>34</v>
      </c>
    </row>
    <row r="12852" spans="1:7" x14ac:dyDescent="0.25">
      <c r="A12852" t="s">
        <v>44</v>
      </c>
      <c r="B12852" t="s">
        <v>45</v>
      </c>
      <c r="C12852" t="s">
        <v>46</v>
      </c>
      <c r="D12852" s="1">
        <v>42961</v>
      </c>
      <c r="E12852" s="2">
        <v>83.33</v>
      </c>
      <c r="F12852" t="s">
        <v>48</v>
      </c>
      <c r="G12852" t="s">
        <v>34</v>
      </c>
    </row>
    <row r="12853" spans="1:7" x14ac:dyDescent="0.25">
      <c r="A12853" t="s">
        <v>328</v>
      </c>
      <c r="B12853" t="s">
        <v>329</v>
      </c>
      <c r="C12853" t="s">
        <v>330</v>
      </c>
      <c r="D12853" s="1">
        <v>42962</v>
      </c>
      <c r="E12853" s="2">
        <v>100</v>
      </c>
      <c r="F12853" t="s">
        <v>331</v>
      </c>
      <c r="G12853" t="s">
        <v>2983</v>
      </c>
    </row>
    <row r="12854" spans="1:7" x14ac:dyDescent="0.25">
      <c r="A12854" t="s">
        <v>328</v>
      </c>
      <c r="B12854" t="s">
        <v>329</v>
      </c>
      <c r="C12854" t="s">
        <v>330</v>
      </c>
      <c r="D12854" s="1">
        <v>42962</v>
      </c>
      <c r="E12854" s="2">
        <v>100</v>
      </c>
      <c r="F12854" t="s">
        <v>332</v>
      </c>
      <c r="G12854" t="s">
        <v>2983</v>
      </c>
    </row>
    <row r="12855" spans="1:7" x14ac:dyDescent="0.25">
      <c r="A12855" t="s">
        <v>229</v>
      </c>
      <c r="B12855" t="s">
        <v>230</v>
      </c>
      <c r="D12855" s="1">
        <v>42962</v>
      </c>
      <c r="E12855" s="2">
        <v>9350</v>
      </c>
      <c r="G12855" t="s">
        <v>1859</v>
      </c>
    </row>
    <row r="12856" spans="1:7" x14ac:dyDescent="0.25">
      <c r="A12856" t="s">
        <v>2391</v>
      </c>
      <c r="B12856" t="s">
        <v>2392</v>
      </c>
      <c r="D12856" s="1">
        <v>42962</v>
      </c>
      <c r="E12856" s="2">
        <v>500</v>
      </c>
      <c r="G12856" t="s">
        <v>276</v>
      </c>
    </row>
    <row r="12857" spans="1:7" x14ac:dyDescent="0.25">
      <c r="A12857" t="s">
        <v>26</v>
      </c>
      <c r="B12857" t="s">
        <v>27</v>
      </c>
      <c r="D12857" s="1">
        <v>42962</v>
      </c>
      <c r="E12857" s="2">
        <v>1000</v>
      </c>
      <c r="F12857" t="s">
        <v>28</v>
      </c>
      <c r="G12857" t="s">
        <v>34</v>
      </c>
    </row>
    <row r="12858" spans="1:7" x14ac:dyDescent="0.25">
      <c r="A12858" t="s">
        <v>26</v>
      </c>
      <c r="B12858" t="s">
        <v>27</v>
      </c>
      <c r="D12858" s="1">
        <v>42962</v>
      </c>
      <c r="E12858" s="2">
        <v>1000</v>
      </c>
      <c r="F12858" t="s">
        <v>29</v>
      </c>
      <c r="G12858" t="s">
        <v>34</v>
      </c>
    </row>
    <row r="12859" spans="1:7" x14ac:dyDescent="0.25">
      <c r="A12859" t="s">
        <v>2711</v>
      </c>
      <c r="B12859" t="s">
        <v>2286</v>
      </c>
      <c r="C12859" t="s">
        <v>2712</v>
      </c>
      <c r="D12859" s="1">
        <v>42962</v>
      </c>
      <c r="E12859" s="2">
        <v>1000</v>
      </c>
      <c r="F12859" t="s">
        <v>2713</v>
      </c>
      <c r="G12859" t="s">
        <v>4354</v>
      </c>
    </row>
    <row r="12860" spans="1:7" x14ac:dyDescent="0.25">
      <c r="A12860" t="s">
        <v>4335</v>
      </c>
      <c r="B12860" t="s">
        <v>903</v>
      </c>
      <c r="C12860" t="s">
        <v>4336</v>
      </c>
      <c r="D12860" s="1">
        <v>42965</v>
      </c>
      <c r="E12860" s="2">
        <v>42</v>
      </c>
      <c r="F12860" t="s">
        <v>4337</v>
      </c>
      <c r="G12860" t="s">
        <v>34</v>
      </c>
    </row>
    <row r="12861" spans="1:7" x14ac:dyDescent="0.25">
      <c r="A12861" t="s">
        <v>4335</v>
      </c>
      <c r="B12861" t="s">
        <v>903</v>
      </c>
      <c r="C12861" t="s">
        <v>4336</v>
      </c>
      <c r="D12861" s="1">
        <v>42965</v>
      </c>
      <c r="E12861" s="2">
        <v>42</v>
      </c>
      <c r="F12861" t="s">
        <v>4338</v>
      </c>
      <c r="G12861" t="s">
        <v>34</v>
      </c>
    </row>
    <row r="12862" spans="1:7" x14ac:dyDescent="0.25">
      <c r="A12862" t="s">
        <v>4335</v>
      </c>
      <c r="B12862" t="s">
        <v>903</v>
      </c>
      <c r="C12862" t="s">
        <v>4336</v>
      </c>
      <c r="D12862" s="1">
        <v>42965</v>
      </c>
      <c r="E12862" s="2">
        <v>42</v>
      </c>
      <c r="F12862" t="s">
        <v>4339</v>
      </c>
      <c r="G12862" t="s">
        <v>34</v>
      </c>
    </row>
    <row r="12863" spans="1:7" x14ac:dyDescent="0.25">
      <c r="A12863" t="s">
        <v>3908</v>
      </c>
      <c r="B12863" t="s">
        <v>3909</v>
      </c>
      <c r="C12863" t="s">
        <v>3910</v>
      </c>
      <c r="D12863" s="1">
        <v>42965</v>
      </c>
      <c r="E12863" s="2">
        <v>300</v>
      </c>
      <c r="F12863" t="s">
        <v>3911</v>
      </c>
      <c r="G12863" t="s">
        <v>114</v>
      </c>
    </row>
    <row r="12864" spans="1:7" x14ac:dyDescent="0.25">
      <c r="A12864" t="s">
        <v>3244</v>
      </c>
      <c r="B12864" t="s">
        <v>406</v>
      </c>
      <c r="C12864" t="s">
        <v>3245</v>
      </c>
      <c r="D12864" s="1">
        <v>42965</v>
      </c>
      <c r="E12864" s="2">
        <v>25</v>
      </c>
      <c r="F12864" t="s">
        <v>3246</v>
      </c>
      <c r="G12864" t="s">
        <v>3818</v>
      </c>
    </row>
    <row r="12865" spans="1:7" x14ac:dyDescent="0.25">
      <c r="A12865" t="s">
        <v>2584</v>
      </c>
      <c r="B12865" t="s">
        <v>2585</v>
      </c>
      <c r="C12865" t="s">
        <v>758</v>
      </c>
      <c r="D12865" s="1">
        <v>42965</v>
      </c>
      <c r="E12865" s="2">
        <v>30</v>
      </c>
      <c r="F12865" t="s">
        <v>2586</v>
      </c>
      <c r="G12865" t="s">
        <v>114</v>
      </c>
    </row>
    <row r="12866" spans="1:7" x14ac:dyDescent="0.25">
      <c r="A12866" t="s">
        <v>195</v>
      </c>
      <c r="B12866" t="s">
        <v>196</v>
      </c>
      <c r="C12866" t="s">
        <v>197</v>
      </c>
      <c r="D12866" s="1">
        <v>42965</v>
      </c>
      <c r="E12866" s="2">
        <v>1000</v>
      </c>
      <c r="F12866" t="s">
        <v>198</v>
      </c>
      <c r="G12866" t="s">
        <v>2977</v>
      </c>
    </row>
    <row r="12867" spans="1:7" x14ac:dyDescent="0.25">
      <c r="A12867" t="s">
        <v>2582</v>
      </c>
      <c r="B12867" t="s">
        <v>1343</v>
      </c>
      <c r="D12867" s="1">
        <v>42965</v>
      </c>
      <c r="E12867" s="2">
        <v>96.25</v>
      </c>
      <c r="F12867" t="s">
        <v>2583</v>
      </c>
      <c r="G12867" t="s">
        <v>114</v>
      </c>
    </row>
    <row r="12868" spans="1:7" x14ac:dyDescent="0.25">
      <c r="A12868" t="s">
        <v>832</v>
      </c>
      <c r="B12868" t="s">
        <v>833</v>
      </c>
      <c r="D12868" s="1">
        <v>42965</v>
      </c>
      <c r="E12868" s="2">
        <v>5000</v>
      </c>
      <c r="F12868" t="s">
        <v>834</v>
      </c>
      <c r="G12868" t="s">
        <v>2977</v>
      </c>
    </row>
    <row r="12869" spans="1:7" x14ac:dyDescent="0.25">
      <c r="A12869" t="s">
        <v>3847</v>
      </c>
      <c r="B12869" t="s">
        <v>3848</v>
      </c>
      <c r="D12869" s="1">
        <v>42965</v>
      </c>
      <c r="E12869" s="2">
        <v>300</v>
      </c>
      <c r="F12869" t="s">
        <v>3849</v>
      </c>
      <c r="G12869" t="s">
        <v>2977</v>
      </c>
    </row>
    <row r="12870" spans="1:7" x14ac:dyDescent="0.25">
      <c r="A12870" t="s">
        <v>2836</v>
      </c>
      <c r="B12870" t="s">
        <v>2837</v>
      </c>
      <c r="C12870" t="s">
        <v>758</v>
      </c>
      <c r="D12870" s="1">
        <v>42965</v>
      </c>
      <c r="E12870" s="2">
        <v>210</v>
      </c>
      <c r="F12870" t="s">
        <v>2838</v>
      </c>
      <c r="G12870" t="s">
        <v>114</v>
      </c>
    </row>
    <row r="12871" spans="1:7" x14ac:dyDescent="0.25">
      <c r="A12871" t="s">
        <v>3702</v>
      </c>
      <c r="B12871" t="s">
        <v>3703</v>
      </c>
      <c r="C12871" t="s">
        <v>823</v>
      </c>
      <c r="D12871" s="1">
        <v>42969</v>
      </c>
      <c r="E12871" s="2">
        <v>2000</v>
      </c>
      <c r="F12871" t="s">
        <v>3704</v>
      </c>
      <c r="G12871" t="s">
        <v>67</v>
      </c>
    </row>
    <row r="12872" spans="1:7" x14ac:dyDescent="0.25">
      <c r="A12872" t="s">
        <v>3658</v>
      </c>
      <c r="B12872" t="s">
        <v>3659</v>
      </c>
      <c r="C12872" t="s">
        <v>3660</v>
      </c>
      <c r="D12872" s="1">
        <v>42969</v>
      </c>
      <c r="E12872" s="2">
        <v>83.34</v>
      </c>
      <c r="F12872" t="s">
        <v>3661</v>
      </c>
      <c r="G12872" t="s">
        <v>4079</v>
      </c>
    </row>
    <row r="12873" spans="1:7" x14ac:dyDescent="0.25">
      <c r="A12873" t="s">
        <v>1876</v>
      </c>
      <c r="B12873" t="s">
        <v>1877</v>
      </c>
      <c r="D12873" s="1">
        <v>42977</v>
      </c>
      <c r="E12873" s="2">
        <v>1820</v>
      </c>
      <c r="F12873" t="s">
        <v>1878</v>
      </c>
      <c r="G12873" t="s">
        <v>2977</v>
      </c>
    </row>
    <row r="12874" spans="1:7" x14ac:dyDescent="0.25">
      <c r="A12874" t="s">
        <v>1876</v>
      </c>
      <c r="B12874" t="s">
        <v>1877</v>
      </c>
      <c r="D12874" s="1">
        <v>42977</v>
      </c>
      <c r="E12874" s="2">
        <v>1820</v>
      </c>
      <c r="F12874" t="s">
        <v>1879</v>
      </c>
      <c r="G12874" t="s">
        <v>2977</v>
      </c>
    </row>
    <row r="12875" spans="1:7" x14ac:dyDescent="0.25">
      <c r="A12875" t="s">
        <v>2187</v>
      </c>
      <c r="B12875" t="s">
        <v>2188</v>
      </c>
      <c r="D12875" s="1">
        <v>42987</v>
      </c>
      <c r="E12875" s="2">
        <v>660</v>
      </c>
      <c r="G12875" t="s">
        <v>2977</v>
      </c>
    </row>
    <row r="12876" spans="1:7" x14ac:dyDescent="0.25">
      <c r="A12876" t="s">
        <v>2361</v>
      </c>
      <c r="B12876" t="s">
        <v>2362</v>
      </c>
      <c r="D12876" s="1">
        <v>42989</v>
      </c>
      <c r="E12876" s="2">
        <v>500</v>
      </c>
      <c r="G12876" t="s">
        <v>276</v>
      </c>
    </row>
    <row r="12877" spans="1:7" x14ac:dyDescent="0.25">
      <c r="A12877" t="s">
        <v>4355</v>
      </c>
      <c r="B12877" t="s">
        <v>4356</v>
      </c>
      <c r="D12877" s="1">
        <v>42989</v>
      </c>
      <c r="E12877" s="2">
        <v>660</v>
      </c>
      <c r="F12877" t="s">
        <v>4357</v>
      </c>
      <c r="G12877" t="s">
        <v>2977</v>
      </c>
    </row>
    <row r="12878" spans="1:7" x14ac:dyDescent="0.25">
      <c r="A12878" t="s">
        <v>4100</v>
      </c>
      <c r="B12878" t="s">
        <v>4101</v>
      </c>
      <c r="D12878" s="1">
        <v>42989</v>
      </c>
      <c r="E12878" s="2">
        <v>250</v>
      </c>
      <c r="F12878" t="s">
        <v>4102</v>
      </c>
      <c r="G12878" t="s">
        <v>2977</v>
      </c>
    </row>
    <row r="12879" spans="1:7" x14ac:dyDescent="0.25">
      <c r="A12879" t="s">
        <v>4097</v>
      </c>
      <c r="B12879" t="s">
        <v>4098</v>
      </c>
      <c r="D12879" s="1">
        <v>42989</v>
      </c>
      <c r="E12879" s="2">
        <v>250</v>
      </c>
      <c r="F12879" t="s">
        <v>4099</v>
      </c>
      <c r="G12879" t="s">
        <v>2977</v>
      </c>
    </row>
    <row r="12880" spans="1:7" x14ac:dyDescent="0.25">
      <c r="A12880" t="s">
        <v>2233</v>
      </c>
      <c r="B12880" t="s">
        <v>2234</v>
      </c>
      <c r="D12880" s="1">
        <v>42989</v>
      </c>
      <c r="E12880" s="2">
        <v>660</v>
      </c>
      <c r="F12880" t="s">
        <v>2235</v>
      </c>
      <c r="G12880" t="s">
        <v>2977</v>
      </c>
    </row>
    <row r="12881" spans="1:7" x14ac:dyDescent="0.25">
      <c r="A12881" t="s">
        <v>2313</v>
      </c>
      <c r="B12881" t="s">
        <v>2314</v>
      </c>
      <c r="D12881" s="1">
        <v>42989</v>
      </c>
      <c r="E12881" s="2">
        <v>750</v>
      </c>
      <c r="F12881" t="s">
        <v>2315</v>
      </c>
      <c r="G12881" t="s">
        <v>276</v>
      </c>
    </row>
    <row r="12882" spans="1:7" x14ac:dyDescent="0.25">
      <c r="A12882" t="s">
        <v>40</v>
      </c>
      <c r="B12882" t="s">
        <v>41</v>
      </c>
      <c r="C12882" t="s">
        <v>42</v>
      </c>
      <c r="D12882" s="1">
        <v>42989</v>
      </c>
      <c r="E12882" s="2">
        <v>166.66</v>
      </c>
      <c r="F12882" t="s">
        <v>43</v>
      </c>
      <c r="G12882" t="s">
        <v>2609</v>
      </c>
    </row>
    <row r="12883" spans="1:7" x14ac:dyDescent="0.25">
      <c r="A12883" t="s">
        <v>4322</v>
      </c>
      <c r="B12883" t="s">
        <v>4323</v>
      </c>
      <c r="C12883" t="s">
        <v>4324</v>
      </c>
      <c r="D12883" s="1">
        <v>42989</v>
      </c>
      <c r="E12883" s="2">
        <v>1000</v>
      </c>
      <c r="G12883" t="s">
        <v>2977</v>
      </c>
    </row>
    <row r="12884" spans="1:7" x14ac:dyDescent="0.25">
      <c r="A12884" t="s">
        <v>4358</v>
      </c>
      <c r="B12884" t="s">
        <v>4359</v>
      </c>
      <c r="C12884" t="s">
        <v>4360</v>
      </c>
      <c r="D12884" s="1">
        <v>42989</v>
      </c>
      <c r="E12884" s="2">
        <v>910</v>
      </c>
      <c r="F12884" t="s">
        <v>4361</v>
      </c>
      <c r="G12884" t="s">
        <v>2977</v>
      </c>
    </row>
    <row r="12885" spans="1:7" x14ac:dyDescent="0.25">
      <c r="A12885" t="s">
        <v>44</v>
      </c>
      <c r="B12885" t="s">
        <v>45</v>
      </c>
      <c r="C12885" t="s">
        <v>46</v>
      </c>
      <c r="D12885" s="1">
        <v>42989</v>
      </c>
      <c r="E12885" s="2">
        <v>83.33</v>
      </c>
      <c r="F12885" t="s">
        <v>47</v>
      </c>
      <c r="G12885" t="s">
        <v>34</v>
      </c>
    </row>
    <row r="12886" spans="1:7" x14ac:dyDescent="0.25">
      <c r="A12886" t="s">
        <v>44</v>
      </c>
      <c r="B12886" t="s">
        <v>45</v>
      </c>
      <c r="C12886" t="s">
        <v>46</v>
      </c>
      <c r="D12886" s="1">
        <v>42989</v>
      </c>
      <c r="E12886" s="2">
        <v>83.33</v>
      </c>
      <c r="F12886" t="s">
        <v>48</v>
      </c>
      <c r="G12886" t="s">
        <v>34</v>
      </c>
    </row>
    <row r="12887" spans="1:7" x14ac:dyDescent="0.25">
      <c r="A12887" t="s">
        <v>3006</v>
      </c>
      <c r="B12887" t="s">
        <v>467</v>
      </c>
      <c r="C12887" t="s">
        <v>3007</v>
      </c>
      <c r="D12887" s="1">
        <v>42989</v>
      </c>
      <c r="E12887" s="2">
        <v>250</v>
      </c>
      <c r="F12887" t="s">
        <v>2903</v>
      </c>
      <c r="G12887" t="s">
        <v>34</v>
      </c>
    </row>
    <row r="12888" spans="1:7" x14ac:dyDescent="0.25">
      <c r="A12888" t="s">
        <v>3006</v>
      </c>
      <c r="B12888" t="s">
        <v>467</v>
      </c>
      <c r="C12888" t="s">
        <v>3007</v>
      </c>
      <c r="D12888" s="1">
        <v>42989</v>
      </c>
      <c r="E12888" s="2">
        <v>250</v>
      </c>
      <c r="F12888" t="s">
        <v>3008</v>
      </c>
      <c r="G12888" t="s">
        <v>34</v>
      </c>
    </row>
    <row r="12889" spans="1:7" x14ac:dyDescent="0.25">
      <c r="A12889" t="s">
        <v>221</v>
      </c>
      <c r="B12889" t="s">
        <v>222</v>
      </c>
      <c r="C12889" t="s">
        <v>223</v>
      </c>
      <c r="D12889" s="1">
        <v>42989</v>
      </c>
      <c r="E12889" s="2">
        <v>660</v>
      </c>
      <c r="F12889" t="s">
        <v>224</v>
      </c>
      <c r="G12889" t="s">
        <v>2977</v>
      </c>
    </row>
    <row r="12890" spans="1:7" x14ac:dyDescent="0.25">
      <c r="A12890" t="s">
        <v>482</v>
      </c>
      <c r="B12890" t="s">
        <v>483</v>
      </c>
      <c r="C12890" t="s">
        <v>484</v>
      </c>
      <c r="D12890" s="1">
        <v>42989</v>
      </c>
      <c r="E12890" s="2">
        <v>125</v>
      </c>
      <c r="F12890" t="s">
        <v>485</v>
      </c>
      <c r="G12890" t="s">
        <v>2271</v>
      </c>
    </row>
    <row r="12891" spans="1:7" x14ac:dyDescent="0.25">
      <c r="A12891" t="s">
        <v>53</v>
      </c>
      <c r="B12891" t="s">
        <v>54</v>
      </c>
      <c r="C12891" t="s">
        <v>55</v>
      </c>
      <c r="D12891" s="1">
        <v>42989</v>
      </c>
      <c r="E12891" s="2">
        <v>83.33</v>
      </c>
      <c r="F12891" t="s">
        <v>56</v>
      </c>
      <c r="G12891" t="s">
        <v>34</v>
      </c>
    </row>
    <row r="12892" spans="1:7" x14ac:dyDescent="0.25">
      <c r="A12892" t="s">
        <v>53</v>
      </c>
      <c r="B12892" t="s">
        <v>54</v>
      </c>
      <c r="C12892" t="s">
        <v>55</v>
      </c>
      <c r="D12892" s="1">
        <v>42989</v>
      </c>
      <c r="E12892" s="2">
        <v>83.33</v>
      </c>
      <c r="F12892" t="s">
        <v>57</v>
      </c>
      <c r="G12892" t="s">
        <v>34</v>
      </c>
    </row>
    <row r="12893" spans="1:7" x14ac:dyDescent="0.25">
      <c r="A12893" t="s">
        <v>4362</v>
      </c>
      <c r="B12893" t="s">
        <v>4363</v>
      </c>
      <c r="C12893" t="s">
        <v>4364</v>
      </c>
      <c r="D12893" s="1">
        <v>42989</v>
      </c>
      <c r="E12893" s="2">
        <v>50</v>
      </c>
      <c r="F12893" t="s">
        <v>4365</v>
      </c>
      <c r="G12893" t="s">
        <v>838</v>
      </c>
    </row>
    <row r="12894" spans="1:7" x14ac:dyDescent="0.25">
      <c r="A12894" t="s">
        <v>2285</v>
      </c>
      <c r="B12894" t="s">
        <v>2286</v>
      </c>
      <c r="C12894" t="s">
        <v>2287</v>
      </c>
      <c r="D12894" s="1">
        <v>42989</v>
      </c>
      <c r="E12894" s="2">
        <v>83.33</v>
      </c>
      <c r="G12894" t="s">
        <v>34</v>
      </c>
    </row>
    <row r="12895" spans="1:7" x14ac:dyDescent="0.25">
      <c r="A12895" t="s">
        <v>4366</v>
      </c>
      <c r="B12895" t="s">
        <v>4367</v>
      </c>
      <c r="C12895" t="s">
        <v>4368</v>
      </c>
      <c r="D12895" s="1">
        <v>42989</v>
      </c>
      <c r="E12895" s="2">
        <v>75</v>
      </c>
      <c r="F12895" t="s">
        <v>4369</v>
      </c>
      <c r="G12895" t="s">
        <v>838</v>
      </c>
    </row>
    <row r="12896" spans="1:7" x14ac:dyDescent="0.25">
      <c r="A12896" t="s">
        <v>2634</v>
      </c>
      <c r="B12896" t="s">
        <v>2635</v>
      </c>
      <c r="C12896" t="s">
        <v>2636</v>
      </c>
      <c r="D12896" s="1">
        <v>42989</v>
      </c>
      <c r="E12896" s="2">
        <v>184</v>
      </c>
      <c r="F12896" t="s">
        <v>2637</v>
      </c>
      <c r="G12896" t="s">
        <v>3761</v>
      </c>
    </row>
    <row r="12897" spans="1:7" x14ac:dyDescent="0.25">
      <c r="A12897" t="s">
        <v>2634</v>
      </c>
      <c r="B12897" t="s">
        <v>2635</v>
      </c>
      <c r="C12897" t="s">
        <v>2636</v>
      </c>
      <c r="D12897" s="1">
        <v>42989</v>
      </c>
      <c r="E12897" s="2">
        <v>184</v>
      </c>
      <c r="F12897" t="s">
        <v>2639</v>
      </c>
      <c r="G12897" t="s">
        <v>3761</v>
      </c>
    </row>
    <row r="12898" spans="1:7" x14ac:dyDescent="0.25">
      <c r="A12898" t="s">
        <v>2634</v>
      </c>
      <c r="B12898" t="s">
        <v>2635</v>
      </c>
      <c r="C12898" t="s">
        <v>2636</v>
      </c>
      <c r="D12898" s="1">
        <v>42989</v>
      </c>
      <c r="E12898" s="2">
        <v>184</v>
      </c>
      <c r="F12898" t="s">
        <v>2639</v>
      </c>
      <c r="G12898" t="s">
        <v>3761</v>
      </c>
    </row>
    <row r="12899" spans="1:7" x14ac:dyDescent="0.25">
      <c r="A12899" t="s">
        <v>4370</v>
      </c>
      <c r="B12899" t="s">
        <v>4371</v>
      </c>
      <c r="C12899" t="s">
        <v>4372</v>
      </c>
      <c r="D12899" s="1">
        <v>42989</v>
      </c>
      <c r="E12899" s="2">
        <v>50</v>
      </c>
      <c r="F12899" t="s">
        <v>4373</v>
      </c>
      <c r="G12899" t="s">
        <v>838</v>
      </c>
    </row>
    <row r="12900" spans="1:7" x14ac:dyDescent="0.25">
      <c r="A12900" t="s">
        <v>3275</v>
      </c>
      <c r="B12900" t="s">
        <v>3276</v>
      </c>
      <c r="C12900" t="s">
        <v>3277</v>
      </c>
      <c r="D12900" s="1">
        <v>42989</v>
      </c>
      <c r="E12900" s="2">
        <v>50</v>
      </c>
      <c r="F12900" t="s">
        <v>3278</v>
      </c>
      <c r="G12900" t="s">
        <v>3155</v>
      </c>
    </row>
    <row r="12901" spans="1:7" x14ac:dyDescent="0.25">
      <c r="A12901" t="s">
        <v>3561</v>
      </c>
      <c r="B12901" t="s">
        <v>3562</v>
      </c>
      <c r="C12901" t="s">
        <v>3563</v>
      </c>
      <c r="D12901" s="1">
        <v>42989</v>
      </c>
      <c r="E12901" s="2">
        <v>50</v>
      </c>
      <c r="F12901" t="s">
        <v>3564</v>
      </c>
      <c r="G12901" t="s">
        <v>2977</v>
      </c>
    </row>
    <row r="12902" spans="1:7" x14ac:dyDescent="0.25">
      <c r="A12902" t="s">
        <v>3812</v>
      </c>
      <c r="B12902" t="s">
        <v>525</v>
      </c>
      <c r="C12902" t="s">
        <v>3813</v>
      </c>
      <c r="D12902" s="1">
        <v>42989</v>
      </c>
      <c r="E12902" s="2">
        <v>220</v>
      </c>
      <c r="F12902" t="s">
        <v>3814</v>
      </c>
      <c r="G12902" t="s">
        <v>3333</v>
      </c>
    </row>
    <row r="12903" spans="1:7" x14ac:dyDescent="0.25">
      <c r="A12903" t="s">
        <v>3572</v>
      </c>
      <c r="B12903" t="s">
        <v>3573</v>
      </c>
      <c r="C12903" t="s">
        <v>3574</v>
      </c>
      <c r="D12903" s="1">
        <v>42989</v>
      </c>
      <c r="E12903" s="2">
        <v>100</v>
      </c>
      <c r="G12903" t="s">
        <v>34</v>
      </c>
    </row>
    <row r="12904" spans="1:7" x14ac:dyDescent="0.25">
      <c r="A12904" t="s">
        <v>4374</v>
      </c>
      <c r="B12904" t="s">
        <v>3442</v>
      </c>
      <c r="C12904" t="s">
        <v>4375</v>
      </c>
      <c r="D12904" s="1">
        <v>42989</v>
      </c>
      <c r="E12904" s="2">
        <v>75</v>
      </c>
      <c r="F12904" t="s">
        <v>4376</v>
      </c>
      <c r="G12904" t="s">
        <v>838</v>
      </c>
    </row>
    <row r="12905" spans="1:7" x14ac:dyDescent="0.25">
      <c r="A12905" t="s">
        <v>4377</v>
      </c>
      <c r="B12905" t="s">
        <v>4378</v>
      </c>
      <c r="C12905" t="s">
        <v>4379</v>
      </c>
      <c r="D12905" s="1">
        <v>42989</v>
      </c>
      <c r="E12905" s="2">
        <v>50</v>
      </c>
      <c r="F12905" t="s">
        <v>4380</v>
      </c>
      <c r="G12905" t="s">
        <v>4258</v>
      </c>
    </row>
    <row r="12906" spans="1:7" x14ac:dyDescent="0.25">
      <c r="A12906" t="s">
        <v>3397</v>
      </c>
      <c r="B12906" t="s">
        <v>3398</v>
      </c>
      <c r="C12906" t="s">
        <v>3256</v>
      </c>
      <c r="D12906" s="1">
        <v>42989</v>
      </c>
      <c r="E12906" s="2">
        <v>84</v>
      </c>
      <c r="F12906" t="s">
        <v>3399</v>
      </c>
      <c r="G12906" t="s">
        <v>34</v>
      </c>
    </row>
    <row r="12907" spans="1:7" x14ac:dyDescent="0.25">
      <c r="A12907" t="s">
        <v>3397</v>
      </c>
      <c r="B12907" t="s">
        <v>3398</v>
      </c>
      <c r="C12907" t="s">
        <v>3256</v>
      </c>
      <c r="D12907" s="1">
        <v>42989</v>
      </c>
      <c r="E12907" s="2">
        <v>84</v>
      </c>
      <c r="F12907" t="s">
        <v>3400</v>
      </c>
      <c r="G12907" t="s">
        <v>34</v>
      </c>
    </row>
    <row r="12908" spans="1:7" x14ac:dyDescent="0.25">
      <c r="A12908" t="s">
        <v>3791</v>
      </c>
      <c r="B12908" t="s">
        <v>3792</v>
      </c>
      <c r="C12908" t="s">
        <v>3793</v>
      </c>
      <c r="D12908" s="1">
        <v>42989</v>
      </c>
      <c r="E12908" s="2">
        <v>84</v>
      </c>
      <c r="F12908" t="s">
        <v>3794</v>
      </c>
      <c r="G12908" t="s">
        <v>34</v>
      </c>
    </row>
    <row r="12909" spans="1:7" x14ac:dyDescent="0.25">
      <c r="A12909" t="s">
        <v>1257</v>
      </c>
      <c r="B12909" t="s">
        <v>1258</v>
      </c>
      <c r="C12909" t="s">
        <v>1259</v>
      </c>
      <c r="D12909" s="1">
        <v>42989</v>
      </c>
      <c r="E12909" s="2">
        <v>83.33</v>
      </c>
      <c r="F12909" t="s">
        <v>1260</v>
      </c>
      <c r="G12909" t="s">
        <v>34</v>
      </c>
    </row>
    <row r="12910" spans="1:7" x14ac:dyDescent="0.25">
      <c r="A12910" t="s">
        <v>913</v>
      </c>
      <c r="B12910" t="s">
        <v>914</v>
      </c>
      <c r="C12910" t="s">
        <v>46</v>
      </c>
      <c r="D12910" s="1">
        <v>42993</v>
      </c>
      <c r="E12910" s="2">
        <v>50</v>
      </c>
      <c r="F12910" t="s">
        <v>915</v>
      </c>
      <c r="G12910" t="s">
        <v>522</v>
      </c>
    </row>
    <row r="12911" spans="1:7" x14ac:dyDescent="0.25">
      <c r="A12911" t="s">
        <v>1229</v>
      </c>
      <c r="B12911" t="s">
        <v>1230</v>
      </c>
      <c r="D12911" s="1">
        <v>42993</v>
      </c>
      <c r="E12911" s="2">
        <v>2500</v>
      </c>
      <c r="G12911" t="s">
        <v>1554</v>
      </c>
    </row>
    <row r="12912" spans="1:7" x14ac:dyDescent="0.25">
      <c r="A12912" t="s">
        <v>388</v>
      </c>
      <c r="B12912" t="s">
        <v>389</v>
      </c>
      <c r="D12912" s="1">
        <v>42996</v>
      </c>
      <c r="E12912" s="2">
        <v>1500</v>
      </c>
      <c r="G12912" t="s">
        <v>1268</v>
      </c>
    </row>
    <row r="12913" spans="1:7" x14ac:dyDescent="0.25">
      <c r="A12913" t="s">
        <v>4381</v>
      </c>
      <c r="B12913" t="s">
        <v>4382</v>
      </c>
      <c r="C12913" t="s">
        <v>4383</v>
      </c>
      <c r="D12913" s="1">
        <v>42996</v>
      </c>
      <c r="E12913" s="2">
        <v>200</v>
      </c>
      <c r="F12913" t="s">
        <v>4384</v>
      </c>
      <c r="G12913" t="s">
        <v>4385</v>
      </c>
    </row>
    <row r="12914" spans="1:7" x14ac:dyDescent="0.25">
      <c r="A12914" t="s">
        <v>3847</v>
      </c>
      <c r="B12914" t="s">
        <v>3848</v>
      </c>
      <c r="D12914" s="1">
        <v>42996</v>
      </c>
      <c r="E12914" s="2">
        <v>300</v>
      </c>
      <c r="F12914" t="s">
        <v>3849</v>
      </c>
      <c r="G12914" t="s">
        <v>2977</v>
      </c>
    </row>
    <row r="12915" spans="1:7" x14ac:dyDescent="0.25">
      <c r="A12915" t="s">
        <v>1269</v>
      </c>
      <c r="B12915" t="s">
        <v>1270</v>
      </c>
      <c r="C12915" t="s">
        <v>190</v>
      </c>
      <c r="D12915" s="1">
        <v>42996</v>
      </c>
      <c r="E12915" s="2">
        <v>500</v>
      </c>
      <c r="F12915" t="s">
        <v>1271</v>
      </c>
      <c r="G12915" t="s">
        <v>192</v>
      </c>
    </row>
    <row r="12916" spans="1:7" x14ac:dyDescent="0.25">
      <c r="A12916" t="s">
        <v>1269</v>
      </c>
      <c r="B12916" t="s">
        <v>1270</v>
      </c>
      <c r="C12916" t="s">
        <v>190</v>
      </c>
      <c r="D12916" s="1">
        <v>42996</v>
      </c>
      <c r="E12916" s="2">
        <v>200</v>
      </c>
      <c r="F12916" t="s">
        <v>1271</v>
      </c>
      <c r="G12916" t="s">
        <v>192</v>
      </c>
    </row>
    <row r="12917" spans="1:7" x14ac:dyDescent="0.25">
      <c r="A12917" t="s">
        <v>934</v>
      </c>
      <c r="B12917" t="s">
        <v>935</v>
      </c>
      <c r="C12917" t="s">
        <v>936</v>
      </c>
      <c r="D12917" s="1">
        <v>42996</v>
      </c>
      <c r="E12917" s="2">
        <v>1500</v>
      </c>
      <c r="F12917" t="s">
        <v>937</v>
      </c>
      <c r="G12917" t="s">
        <v>34</v>
      </c>
    </row>
    <row r="12918" spans="1:7" x14ac:dyDescent="0.25">
      <c r="A12918" t="s">
        <v>146</v>
      </c>
      <c r="B12918" t="s">
        <v>147</v>
      </c>
      <c r="C12918" t="s">
        <v>148</v>
      </c>
      <c r="D12918" s="1">
        <v>42998</v>
      </c>
      <c r="E12918" s="2">
        <v>159</v>
      </c>
      <c r="F12918" t="s">
        <v>149</v>
      </c>
      <c r="G12918" t="s">
        <v>4313</v>
      </c>
    </row>
    <row r="12919" spans="1:7" x14ac:dyDescent="0.25">
      <c r="A12919" t="s">
        <v>146</v>
      </c>
      <c r="B12919" t="s">
        <v>147</v>
      </c>
      <c r="C12919" t="s">
        <v>148</v>
      </c>
      <c r="D12919" s="1">
        <v>42998</v>
      </c>
      <c r="E12919" s="2">
        <v>159</v>
      </c>
      <c r="F12919" t="s">
        <v>150</v>
      </c>
      <c r="G12919" t="s">
        <v>4313</v>
      </c>
    </row>
    <row r="12920" spans="1:7" x14ac:dyDescent="0.25">
      <c r="A12920" t="s">
        <v>4335</v>
      </c>
      <c r="B12920" t="s">
        <v>903</v>
      </c>
      <c r="C12920" t="s">
        <v>4336</v>
      </c>
      <c r="D12920" s="1">
        <v>42998</v>
      </c>
      <c r="E12920" s="2">
        <v>42</v>
      </c>
      <c r="F12920" t="s">
        <v>4337</v>
      </c>
      <c r="G12920" t="s">
        <v>34</v>
      </c>
    </row>
    <row r="12921" spans="1:7" x14ac:dyDescent="0.25">
      <c r="A12921" t="s">
        <v>4335</v>
      </c>
      <c r="B12921" t="s">
        <v>903</v>
      </c>
      <c r="C12921" t="s">
        <v>4336</v>
      </c>
      <c r="D12921" s="1">
        <v>42998</v>
      </c>
      <c r="E12921" s="2">
        <v>42</v>
      </c>
      <c r="F12921" t="s">
        <v>4338</v>
      </c>
      <c r="G12921" t="s">
        <v>34</v>
      </c>
    </row>
    <row r="12922" spans="1:7" x14ac:dyDescent="0.25">
      <c r="A12922" t="s">
        <v>4335</v>
      </c>
      <c r="B12922" t="s">
        <v>903</v>
      </c>
      <c r="C12922" t="s">
        <v>4336</v>
      </c>
      <c r="D12922" s="1">
        <v>42998</v>
      </c>
      <c r="E12922" s="2">
        <v>42</v>
      </c>
      <c r="F12922" t="s">
        <v>4339</v>
      </c>
      <c r="G12922" t="s">
        <v>34</v>
      </c>
    </row>
    <row r="12923" spans="1:7" x14ac:dyDescent="0.25">
      <c r="A12923" t="s">
        <v>4386</v>
      </c>
      <c r="B12923" t="s">
        <v>3484</v>
      </c>
      <c r="C12923" t="s">
        <v>4387</v>
      </c>
      <c r="D12923" s="1">
        <v>42998</v>
      </c>
      <c r="E12923" s="2">
        <v>50</v>
      </c>
      <c r="F12923" t="s">
        <v>4388</v>
      </c>
      <c r="G12923" t="s">
        <v>3818</v>
      </c>
    </row>
    <row r="12924" spans="1:7" x14ac:dyDescent="0.25">
      <c r="A12924" t="s">
        <v>4389</v>
      </c>
      <c r="B12924" t="s">
        <v>4390</v>
      </c>
      <c r="C12924" t="s">
        <v>4372</v>
      </c>
      <c r="D12924" s="1">
        <v>42998</v>
      </c>
      <c r="E12924" s="2">
        <v>180</v>
      </c>
      <c r="F12924" t="s">
        <v>4391</v>
      </c>
      <c r="G12924" t="s">
        <v>838</v>
      </c>
    </row>
    <row r="12925" spans="1:7" x14ac:dyDescent="0.25">
      <c r="A12925" t="s">
        <v>4392</v>
      </c>
      <c r="B12925" t="s">
        <v>4393</v>
      </c>
      <c r="C12925" t="s">
        <v>4394</v>
      </c>
      <c r="D12925" s="1">
        <v>42998</v>
      </c>
      <c r="E12925" s="2">
        <v>40</v>
      </c>
      <c r="F12925" t="s">
        <v>4395</v>
      </c>
      <c r="G12925" t="s">
        <v>838</v>
      </c>
    </row>
    <row r="12926" spans="1:7" x14ac:dyDescent="0.25">
      <c r="A12926" t="s">
        <v>4396</v>
      </c>
      <c r="B12926" t="s">
        <v>4397</v>
      </c>
      <c r="C12926" t="s">
        <v>4398</v>
      </c>
      <c r="D12926" s="1">
        <v>42998</v>
      </c>
      <c r="E12926" s="2">
        <v>100</v>
      </c>
      <c r="F12926" t="s">
        <v>4399</v>
      </c>
      <c r="G12926" t="s">
        <v>838</v>
      </c>
    </row>
    <row r="12927" spans="1:7" x14ac:dyDescent="0.25">
      <c r="A12927" t="s">
        <v>899</v>
      </c>
      <c r="B12927" t="s">
        <v>900</v>
      </c>
      <c r="C12927" t="s">
        <v>901</v>
      </c>
      <c r="D12927" s="1">
        <v>42998</v>
      </c>
      <c r="E12927" s="2">
        <v>150</v>
      </c>
      <c r="G12927" t="s">
        <v>838</v>
      </c>
    </row>
    <row r="12928" spans="1:7" x14ac:dyDescent="0.25">
      <c r="A12928" t="s">
        <v>4400</v>
      </c>
      <c r="B12928" t="s">
        <v>4401</v>
      </c>
      <c r="C12928" t="s">
        <v>608</v>
      </c>
      <c r="D12928" s="1">
        <v>42998</v>
      </c>
      <c r="E12928" s="2">
        <v>150</v>
      </c>
      <c r="F12928" t="s">
        <v>4402</v>
      </c>
      <c r="G12928" t="s">
        <v>838</v>
      </c>
    </row>
    <row r="12929" spans="1:7" x14ac:dyDescent="0.25">
      <c r="A12929" t="s">
        <v>4403</v>
      </c>
      <c r="B12929" t="s">
        <v>4404</v>
      </c>
      <c r="C12929" t="s">
        <v>4405</v>
      </c>
      <c r="D12929" s="1">
        <v>42998</v>
      </c>
      <c r="E12929" s="2">
        <v>50</v>
      </c>
      <c r="F12929" t="s">
        <v>4406</v>
      </c>
      <c r="G12929" t="s">
        <v>838</v>
      </c>
    </row>
    <row r="12930" spans="1:7" x14ac:dyDescent="0.25">
      <c r="A12930" t="s">
        <v>427</v>
      </c>
      <c r="B12930" t="s">
        <v>428</v>
      </c>
      <c r="D12930" s="1">
        <v>42998</v>
      </c>
      <c r="E12930" s="2">
        <v>1820</v>
      </c>
      <c r="F12930" t="s">
        <v>429</v>
      </c>
      <c r="G12930" t="s">
        <v>2977</v>
      </c>
    </row>
    <row r="12931" spans="1:7" x14ac:dyDescent="0.25">
      <c r="A12931" t="s">
        <v>4407</v>
      </c>
      <c r="B12931" t="s">
        <v>4408</v>
      </c>
      <c r="C12931" t="s">
        <v>4409</v>
      </c>
      <c r="D12931" s="1">
        <v>43003</v>
      </c>
      <c r="E12931" s="2">
        <v>100</v>
      </c>
      <c r="G12931" t="s">
        <v>838</v>
      </c>
    </row>
    <row r="12932" spans="1:7" x14ac:dyDescent="0.25">
      <c r="A12932" t="s">
        <v>462</v>
      </c>
      <c r="B12932" t="s">
        <v>463</v>
      </c>
      <c r="C12932" t="s">
        <v>464</v>
      </c>
      <c r="D12932" s="1">
        <v>43003</v>
      </c>
      <c r="E12932" s="2">
        <v>1000</v>
      </c>
      <c r="F12932" t="s">
        <v>465</v>
      </c>
      <c r="G12932" t="s">
        <v>4079</v>
      </c>
    </row>
    <row r="12933" spans="1:7" x14ac:dyDescent="0.25">
      <c r="A12933" t="s">
        <v>1668</v>
      </c>
      <c r="B12933" t="s">
        <v>1669</v>
      </c>
      <c r="C12933" t="s">
        <v>1670</v>
      </c>
      <c r="D12933" s="1">
        <v>43004</v>
      </c>
      <c r="E12933" s="2">
        <v>660</v>
      </c>
      <c r="F12933" t="s">
        <v>1671</v>
      </c>
      <c r="G12933" t="s">
        <v>2977</v>
      </c>
    </row>
    <row r="12934" spans="1:7" x14ac:dyDescent="0.25">
      <c r="A12934" t="s">
        <v>30</v>
      </c>
      <c r="B12934" t="s">
        <v>31</v>
      </c>
      <c r="C12934" t="s">
        <v>32</v>
      </c>
      <c r="D12934" s="1">
        <v>43004</v>
      </c>
      <c r="E12934" s="2">
        <v>660</v>
      </c>
      <c r="F12934" t="s">
        <v>33</v>
      </c>
      <c r="G12934" t="s">
        <v>2977</v>
      </c>
    </row>
    <row r="12935" spans="1:7" x14ac:dyDescent="0.25">
      <c r="A12935" t="s">
        <v>30</v>
      </c>
      <c r="B12935" t="s">
        <v>31</v>
      </c>
      <c r="C12935" t="s">
        <v>32</v>
      </c>
      <c r="D12935" s="1">
        <v>43004</v>
      </c>
      <c r="E12935" s="2">
        <v>660</v>
      </c>
      <c r="F12935" t="s">
        <v>35</v>
      </c>
      <c r="G12935" t="s">
        <v>2977</v>
      </c>
    </row>
    <row r="12936" spans="1:7" x14ac:dyDescent="0.25">
      <c r="A12936" t="s">
        <v>4410</v>
      </c>
      <c r="B12936" t="s">
        <v>4411</v>
      </c>
      <c r="C12936" t="s">
        <v>627</v>
      </c>
      <c r="D12936" s="1">
        <v>43004</v>
      </c>
      <c r="E12936" s="2">
        <v>660</v>
      </c>
      <c r="F12936" t="s">
        <v>4412</v>
      </c>
      <c r="G12936" t="s">
        <v>2977</v>
      </c>
    </row>
    <row r="12937" spans="1:7" x14ac:dyDescent="0.25">
      <c r="A12937" t="s">
        <v>4413</v>
      </c>
      <c r="B12937" t="s">
        <v>4414</v>
      </c>
      <c r="D12937" s="1">
        <v>43004</v>
      </c>
      <c r="E12937" s="2">
        <v>3640</v>
      </c>
      <c r="G12937" t="s">
        <v>2977</v>
      </c>
    </row>
    <row r="12938" spans="1:7" x14ac:dyDescent="0.25">
      <c r="A12938" t="s">
        <v>36</v>
      </c>
      <c r="B12938" t="s">
        <v>37</v>
      </c>
      <c r="C12938" t="s">
        <v>38</v>
      </c>
      <c r="D12938" s="1">
        <v>43004</v>
      </c>
      <c r="E12938" s="2">
        <v>3640</v>
      </c>
      <c r="F12938" t="s">
        <v>39</v>
      </c>
      <c r="G12938" t="s">
        <v>2977</v>
      </c>
    </row>
    <row r="12939" spans="1:7" x14ac:dyDescent="0.25">
      <c r="A12939" t="s">
        <v>1037</v>
      </c>
      <c r="B12939" t="s">
        <v>1038</v>
      </c>
      <c r="C12939" t="s">
        <v>1039</v>
      </c>
      <c r="D12939" s="1">
        <v>43004</v>
      </c>
      <c r="E12939" s="2">
        <v>660</v>
      </c>
      <c r="F12939" t="s">
        <v>1040</v>
      </c>
      <c r="G12939" t="s">
        <v>2977</v>
      </c>
    </row>
    <row r="12940" spans="1:7" x14ac:dyDescent="0.25">
      <c r="A12940" t="s">
        <v>3535</v>
      </c>
      <c r="B12940" t="s">
        <v>3536</v>
      </c>
      <c r="C12940" t="s">
        <v>681</v>
      </c>
      <c r="D12940" s="1">
        <v>43004</v>
      </c>
      <c r="E12940" s="2">
        <v>660</v>
      </c>
      <c r="F12940" t="s">
        <v>3537</v>
      </c>
      <c r="G12940" t="s">
        <v>2977</v>
      </c>
    </row>
    <row r="12941" spans="1:7" x14ac:dyDescent="0.25">
      <c r="A12941" t="s">
        <v>3535</v>
      </c>
      <c r="B12941" t="s">
        <v>3536</v>
      </c>
      <c r="C12941" t="s">
        <v>681</v>
      </c>
      <c r="D12941" s="1">
        <v>43004</v>
      </c>
      <c r="E12941" s="2">
        <v>660</v>
      </c>
      <c r="F12941" t="s">
        <v>3538</v>
      </c>
      <c r="G12941" t="s">
        <v>2977</v>
      </c>
    </row>
    <row r="12942" spans="1:7" x14ac:dyDescent="0.25">
      <c r="A12942" t="s">
        <v>3535</v>
      </c>
      <c r="B12942" t="s">
        <v>3536</v>
      </c>
      <c r="C12942" t="s">
        <v>681</v>
      </c>
      <c r="D12942" s="1">
        <v>43004</v>
      </c>
      <c r="E12942" s="2">
        <v>660</v>
      </c>
      <c r="F12942" t="s">
        <v>3539</v>
      </c>
      <c r="G12942" t="s">
        <v>2977</v>
      </c>
    </row>
    <row r="12943" spans="1:7" x14ac:dyDescent="0.25">
      <c r="A12943" t="s">
        <v>2192</v>
      </c>
      <c r="B12943" t="s">
        <v>2193</v>
      </c>
      <c r="C12943" t="s">
        <v>2194</v>
      </c>
      <c r="D12943" s="1">
        <v>43007</v>
      </c>
      <c r="E12943" s="2">
        <v>660</v>
      </c>
      <c r="F12943" t="s">
        <v>2195</v>
      </c>
      <c r="G12943" t="s">
        <v>2977</v>
      </c>
    </row>
    <row r="12944" spans="1:7" x14ac:dyDescent="0.25">
      <c r="A12944" t="s">
        <v>362</v>
      </c>
      <c r="B12944" t="s">
        <v>363</v>
      </c>
      <c r="D12944" s="1">
        <v>43007</v>
      </c>
      <c r="E12944" s="2">
        <v>660</v>
      </c>
      <c r="F12944" t="s">
        <v>364</v>
      </c>
      <c r="G12944" t="s">
        <v>2977</v>
      </c>
    </row>
    <row r="12945" spans="1:7" x14ac:dyDescent="0.25">
      <c r="A12945" t="s">
        <v>362</v>
      </c>
      <c r="B12945" t="s">
        <v>363</v>
      </c>
      <c r="D12945" s="1">
        <v>43007</v>
      </c>
      <c r="E12945" s="2">
        <v>660</v>
      </c>
      <c r="F12945" t="s">
        <v>365</v>
      </c>
      <c r="G12945" t="s">
        <v>2977</v>
      </c>
    </row>
    <row r="12946" spans="1:7" x14ac:dyDescent="0.25">
      <c r="A12946" t="s">
        <v>362</v>
      </c>
      <c r="B12946" t="s">
        <v>363</v>
      </c>
      <c r="D12946" s="1">
        <v>43007</v>
      </c>
      <c r="E12946" s="2">
        <v>3640</v>
      </c>
      <c r="F12946" t="s">
        <v>364</v>
      </c>
      <c r="G12946" t="s">
        <v>2977</v>
      </c>
    </row>
    <row r="12947" spans="1:7" x14ac:dyDescent="0.25">
      <c r="A12947" t="s">
        <v>362</v>
      </c>
      <c r="B12947" t="s">
        <v>363</v>
      </c>
      <c r="D12947" s="1">
        <v>43007</v>
      </c>
      <c r="E12947" s="2">
        <v>3640</v>
      </c>
      <c r="F12947" t="s">
        <v>365</v>
      </c>
      <c r="G12947" t="s">
        <v>2977</v>
      </c>
    </row>
    <row r="12948" spans="1:7" x14ac:dyDescent="0.25">
      <c r="A12948" t="s">
        <v>479</v>
      </c>
      <c r="B12948" t="s">
        <v>480</v>
      </c>
      <c r="D12948" s="1">
        <v>43007</v>
      </c>
      <c r="E12948" s="2">
        <v>3640</v>
      </c>
      <c r="F12948" t="s">
        <v>481</v>
      </c>
      <c r="G12948" t="s">
        <v>2977</v>
      </c>
    </row>
    <row r="12949" spans="1:7" x14ac:dyDescent="0.25">
      <c r="A12949" t="s">
        <v>4415</v>
      </c>
      <c r="B12949" t="s">
        <v>4416</v>
      </c>
      <c r="D12949" s="1">
        <v>43010</v>
      </c>
      <c r="E12949" s="2">
        <v>660</v>
      </c>
      <c r="F12949" t="s">
        <v>4417</v>
      </c>
      <c r="G12949" t="s">
        <v>2977</v>
      </c>
    </row>
    <row r="12950" spans="1:7" x14ac:dyDescent="0.25">
      <c r="A12950" t="s">
        <v>2192</v>
      </c>
      <c r="B12950" t="s">
        <v>2193</v>
      </c>
      <c r="C12950" t="s">
        <v>2194</v>
      </c>
      <c r="D12950" s="1">
        <v>43010</v>
      </c>
      <c r="E12950" s="2">
        <v>1000</v>
      </c>
      <c r="F12950" t="s">
        <v>2195</v>
      </c>
      <c r="G12950" t="s">
        <v>34</v>
      </c>
    </row>
    <row r="12951" spans="1:7" x14ac:dyDescent="0.25">
      <c r="A12951" t="s">
        <v>2634</v>
      </c>
      <c r="B12951" t="s">
        <v>2635</v>
      </c>
      <c r="C12951" t="s">
        <v>2636</v>
      </c>
      <c r="D12951" s="1">
        <v>43010</v>
      </c>
      <c r="E12951" s="2">
        <v>184</v>
      </c>
      <c r="F12951" t="s">
        <v>2637</v>
      </c>
      <c r="G12951" t="s">
        <v>3761</v>
      </c>
    </row>
    <row r="12952" spans="1:7" x14ac:dyDescent="0.25">
      <c r="A12952" t="s">
        <v>2634</v>
      </c>
      <c r="B12952" t="s">
        <v>2635</v>
      </c>
      <c r="C12952" t="s">
        <v>2636</v>
      </c>
      <c r="D12952" s="1">
        <v>43010</v>
      </c>
      <c r="E12952" s="2">
        <v>184</v>
      </c>
      <c r="F12952" t="s">
        <v>2639</v>
      </c>
      <c r="G12952" t="s">
        <v>3761</v>
      </c>
    </row>
    <row r="12953" spans="1:7" x14ac:dyDescent="0.25">
      <c r="A12953" t="s">
        <v>2634</v>
      </c>
      <c r="B12953" t="s">
        <v>2635</v>
      </c>
      <c r="C12953" t="s">
        <v>2636</v>
      </c>
      <c r="D12953" s="1">
        <v>43010</v>
      </c>
      <c r="E12953" s="2">
        <v>184</v>
      </c>
      <c r="F12953" t="s">
        <v>2639</v>
      </c>
      <c r="G12953" t="s">
        <v>3761</v>
      </c>
    </row>
    <row r="12954" spans="1:7" x14ac:dyDescent="0.25">
      <c r="A12954" t="s">
        <v>225</v>
      </c>
      <c r="B12954" t="s">
        <v>226</v>
      </c>
      <c r="C12954" t="s">
        <v>227</v>
      </c>
      <c r="D12954" s="1">
        <v>43010</v>
      </c>
      <c r="E12954" s="2">
        <v>84</v>
      </c>
      <c r="F12954" t="s">
        <v>228</v>
      </c>
      <c r="G12954" t="s">
        <v>34</v>
      </c>
    </row>
    <row r="12955" spans="1:7" x14ac:dyDescent="0.25">
      <c r="A12955" t="s">
        <v>1704</v>
      </c>
      <c r="B12955" t="s">
        <v>1705</v>
      </c>
      <c r="C12955" t="s">
        <v>1706</v>
      </c>
      <c r="D12955" s="1">
        <v>43010</v>
      </c>
      <c r="E12955" s="2">
        <v>83.33</v>
      </c>
      <c r="G12955" t="s">
        <v>34</v>
      </c>
    </row>
    <row r="12956" spans="1:7" x14ac:dyDescent="0.25">
      <c r="A12956" t="s">
        <v>1743</v>
      </c>
      <c r="B12956" t="s">
        <v>1744</v>
      </c>
      <c r="C12956" t="s">
        <v>1745</v>
      </c>
      <c r="D12956" s="1">
        <v>43010</v>
      </c>
      <c r="E12956" s="2">
        <v>100</v>
      </c>
      <c r="F12956" t="s">
        <v>1746</v>
      </c>
      <c r="G12956" t="s">
        <v>34</v>
      </c>
    </row>
    <row r="12957" spans="1:7" x14ac:dyDescent="0.25">
      <c r="A12957" t="s">
        <v>4418</v>
      </c>
      <c r="B12957" t="s">
        <v>152</v>
      </c>
      <c r="C12957" t="s">
        <v>4419</v>
      </c>
      <c r="D12957" s="1">
        <v>43011</v>
      </c>
      <c r="E12957" s="2">
        <v>50</v>
      </c>
      <c r="G12957" t="s">
        <v>2977</v>
      </c>
    </row>
    <row r="12958" spans="1:7" x14ac:dyDescent="0.25">
      <c r="A12958" t="s">
        <v>489</v>
      </c>
      <c r="B12958" t="s">
        <v>490</v>
      </c>
      <c r="C12958" t="s">
        <v>491</v>
      </c>
      <c r="D12958" s="1">
        <v>43011</v>
      </c>
      <c r="E12958" s="2">
        <v>3640</v>
      </c>
      <c r="F12958" t="s">
        <v>492</v>
      </c>
      <c r="G12958" t="s">
        <v>2977</v>
      </c>
    </row>
    <row r="12959" spans="1:7" x14ac:dyDescent="0.25">
      <c r="A12959" t="s">
        <v>159</v>
      </c>
      <c r="B12959" t="s">
        <v>160</v>
      </c>
      <c r="C12959" t="s">
        <v>161</v>
      </c>
      <c r="D12959" s="1">
        <v>43011</v>
      </c>
      <c r="E12959" s="2">
        <v>1000</v>
      </c>
      <c r="F12959" t="s">
        <v>162</v>
      </c>
      <c r="G12959" t="s">
        <v>34</v>
      </c>
    </row>
    <row r="12960" spans="1:7" x14ac:dyDescent="0.25">
      <c r="A12960" t="s">
        <v>3658</v>
      </c>
      <c r="B12960" t="s">
        <v>3659</v>
      </c>
      <c r="C12960" t="s">
        <v>3660</v>
      </c>
      <c r="D12960" s="1">
        <v>43011</v>
      </c>
      <c r="E12960" s="2">
        <v>83.34</v>
      </c>
      <c r="F12960" t="s">
        <v>3661</v>
      </c>
      <c r="G12960" t="s">
        <v>4079</v>
      </c>
    </row>
    <row r="12961" spans="1:7" x14ac:dyDescent="0.25">
      <c r="A12961" t="s">
        <v>1317</v>
      </c>
      <c r="B12961" t="s">
        <v>1318</v>
      </c>
      <c r="C12961" t="s">
        <v>1319</v>
      </c>
      <c r="D12961" s="1">
        <v>43011</v>
      </c>
      <c r="E12961" s="2">
        <v>1500</v>
      </c>
      <c r="F12961" t="s">
        <v>1320</v>
      </c>
      <c r="G12961" t="s">
        <v>1440</v>
      </c>
    </row>
    <row r="12962" spans="1:7" x14ac:dyDescent="0.25">
      <c r="A12962" t="s">
        <v>1317</v>
      </c>
      <c r="B12962" t="s">
        <v>1318</v>
      </c>
      <c r="C12962" t="s">
        <v>1319</v>
      </c>
      <c r="D12962" s="1">
        <v>43011</v>
      </c>
      <c r="E12962" s="2">
        <v>1500</v>
      </c>
      <c r="F12962" t="s">
        <v>1321</v>
      </c>
      <c r="G12962" t="s">
        <v>1440</v>
      </c>
    </row>
    <row r="12963" spans="1:7" x14ac:dyDescent="0.25">
      <c r="A12963" t="s">
        <v>4100</v>
      </c>
      <c r="B12963" t="s">
        <v>4101</v>
      </c>
      <c r="D12963" s="1">
        <v>43011</v>
      </c>
      <c r="E12963" s="2">
        <v>1570</v>
      </c>
      <c r="F12963" t="s">
        <v>4102</v>
      </c>
      <c r="G12963" t="s">
        <v>2977</v>
      </c>
    </row>
    <row r="12964" spans="1:7" x14ac:dyDescent="0.25">
      <c r="A12964" t="s">
        <v>4097</v>
      </c>
      <c r="B12964" t="s">
        <v>4098</v>
      </c>
      <c r="D12964" s="1">
        <v>43011</v>
      </c>
      <c r="E12964" s="2">
        <v>1570</v>
      </c>
      <c r="F12964" t="s">
        <v>4099</v>
      </c>
      <c r="G12964" t="s">
        <v>2977</v>
      </c>
    </row>
    <row r="12965" spans="1:7" x14ac:dyDescent="0.25">
      <c r="A12965" t="s">
        <v>3002</v>
      </c>
      <c r="B12965" t="s">
        <v>3003</v>
      </c>
      <c r="D12965" s="1">
        <v>43011</v>
      </c>
      <c r="E12965" s="2">
        <v>15000</v>
      </c>
      <c r="F12965" t="s">
        <v>3004</v>
      </c>
      <c r="G12965" t="s">
        <v>4079</v>
      </c>
    </row>
    <row r="12966" spans="1:7" x14ac:dyDescent="0.25">
      <c r="A12966" t="s">
        <v>454</v>
      </c>
      <c r="B12966" t="s">
        <v>455</v>
      </c>
      <c r="D12966" s="1">
        <v>43011</v>
      </c>
      <c r="E12966" s="2">
        <v>9000</v>
      </c>
      <c r="G12966" t="s">
        <v>456</v>
      </c>
    </row>
    <row r="12967" spans="1:7" x14ac:dyDescent="0.25">
      <c r="A12967" t="s">
        <v>4022</v>
      </c>
      <c r="B12967" t="s">
        <v>4023</v>
      </c>
      <c r="D12967" s="1">
        <v>43011</v>
      </c>
      <c r="E12967" s="2">
        <v>1820</v>
      </c>
      <c r="F12967" t="s">
        <v>4024</v>
      </c>
      <c r="G12967" t="s">
        <v>2977</v>
      </c>
    </row>
    <row r="12968" spans="1:7" x14ac:dyDescent="0.25">
      <c r="A12968" t="s">
        <v>4420</v>
      </c>
      <c r="B12968" t="s">
        <v>4421</v>
      </c>
      <c r="C12968" t="s">
        <v>4422</v>
      </c>
      <c r="D12968" s="1">
        <v>43011</v>
      </c>
      <c r="E12968" s="2">
        <v>660</v>
      </c>
      <c r="G12968" t="s">
        <v>2977</v>
      </c>
    </row>
    <row r="12969" spans="1:7" x14ac:dyDescent="0.25">
      <c r="A12969" t="s">
        <v>482</v>
      </c>
      <c r="B12969" t="s">
        <v>483</v>
      </c>
      <c r="C12969" t="s">
        <v>484</v>
      </c>
      <c r="D12969" s="1">
        <v>43011</v>
      </c>
      <c r="E12969" s="2">
        <v>125</v>
      </c>
      <c r="F12969" t="s">
        <v>485</v>
      </c>
      <c r="G12969" t="s">
        <v>2271</v>
      </c>
    </row>
    <row r="12970" spans="1:7" x14ac:dyDescent="0.25">
      <c r="A12970" t="s">
        <v>4423</v>
      </c>
      <c r="B12970" t="s">
        <v>4424</v>
      </c>
      <c r="C12970" t="s">
        <v>4425</v>
      </c>
      <c r="D12970" s="1">
        <v>43018</v>
      </c>
      <c r="E12970" s="2">
        <v>660</v>
      </c>
      <c r="F12970" t="s">
        <v>4426</v>
      </c>
      <c r="G12970" t="s">
        <v>2977</v>
      </c>
    </row>
    <row r="12971" spans="1:7" x14ac:dyDescent="0.25">
      <c r="A12971" t="s">
        <v>4427</v>
      </c>
      <c r="B12971" t="s">
        <v>4428</v>
      </c>
      <c r="D12971" s="1">
        <v>43018</v>
      </c>
      <c r="E12971" s="2">
        <v>660</v>
      </c>
      <c r="F12971" t="s">
        <v>4429</v>
      </c>
      <c r="G12971" t="s">
        <v>2977</v>
      </c>
    </row>
    <row r="12972" spans="1:7" x14ac:dyDescent="0.25">
      <c r="A12972" t="s">
        <v>4427</v>
      </c>
      <c r="B12972" t="s">
        <v>4428</v>
      </c>
      <c r="D12972" s="1">
        <v>43018</v>
      </c>
      <c r="E12972" s="2">
        <v>660</v>
      </c>
      <c r="F12972" t="s">
        <v>4430</v>
      </c>
      <c r="G12972" t="s">
        <v>2977</v>
      </c>
    </row>
    <row r="12973" spans="1:7" x14ac:dyDescent="0.25">
      <c r="A12973" t="s">
        <v>3547</v>
      </c>
      <c r="B12973" t="s">
        <v>3548</v>
      </c>
      <c r="D12973" s="1">
        <v>43018</v>
      </c>
      <c r="E12973" s="2">
        <v>660</v>
      </c>
      <c r="F12973" t="s">
        <v>3549</v>
      </c>
      <c r="G12973" t="s">
        <v>2977</v>
      </c>
    </row>
    <row r="12974" spans="1:7" x14ac:dyDescent="0.25">
      <c r="A12974" t="s">
        <v>4122</v>
      </c>
      <c r="B12974" t="s">
        <v>4123</v>
      </c>
      <c r="D12974" s="1">
        <v>43018</v>
      </c>
      <c r="E12974" s="2">
        <v>660</v>
      </c>
      <c r="F12974" t="s">
        <v>4124</v>
      </c>
      <c r="G12974" t="s">
        <v>2977</v>
      </c>
    </row>
    <row r="12975" spans="1:7" x14ac:dyDescent="0.25">
      <c r="A12975" t="s">
        <v>861</v>
      </c>
      <c r="B12975" t="s">
        <v>862</v>
      </c>
      <c r="D12975" s="1">
        <v>43018</v>
      </c>
      <c r="E12975" s="2">
        <v>660</v>
      </c>
      <c r="F12975" t="s">
        <v>863</v>
      </c>
      <c r="G12975" t="s">
        <v>2977</v>
      </c>
    </row>
    <row r="12976" spans="1:7" x14ac:dyDescent="0.25">
      <c r="A12976" t="s">
        <v>2451</v>
      </c>
      <c r="B12976" t="s">
        <v>2452</v>
      </c>
      <c r="D12976" s="1">
        <v>43018</v>
      </c>
      <c r="E12976" s="2">
        <v>1820</v>
      </c>
      <c r="F12976" t="s">
        <v>2453</v>
      </c>
      <c r="G12976" t="s">
        <v>2977</v>
      </c>
    </row>
    <row r="12977" spans="1:7" x14ac:dyDescent="0.25">
      <c r="A12977" t="s">
        <v>4431</v>
      </c>
      <c r="B12977" t="s">
        <v>4432</v>
      </c>
      <c r="D12977" s="1">
        <v>43019</v>
      </c>
      <c r="E12977" s="2">
        <v>2500</v>
      </c>
      <c r="F12977" t="s">
        <v>4433</v>
      </c>
      <c r="G12977" t="s">
        <v>4079</v>
      </c>
    </row>
    <row r="12978" spans="1:7" x14ac:dyDescent="0.25">
      <c r="A12978" t="s">
        <v>4434</v>
      </c>
      <c r="B12978" t="s">
        <v>4435</v>
      </c>
      <c r="D12978" s="1">
        <v>43019</v>
      </c>
      <c r="E12978" s="2">
        <v>3640</v>
      </c>
      <c r="F12978" t="s">
        <v>4436</v>
      </c>
      <c r="G12978" t="s">
        <v>2977</v>
      </c>
    </row>
    <row r="12979" spans="1:7" x14ac:dyDescent="0.25">
      <c r="A12979" t="s">
        <v>427</v>
      </c>
      <c r="B12979" t="s">
        <v>428</v>
      </c>
      <c r="D12979" s="1">
        <v>43019</v>
      </c>
      <c r="E12979" s="2">
        <v>18662</v>
      </c>
      <c r="F12979" t="s">
        <v>429</v>
      </c>
      <c r="G12979" t="s">
        <v>430</v>
      </c>
    </row>
    <row r="12980" spans="1:7" x14ac:dyDescent="0.25">
      <c r="A12980" t="s">
        <v>427</v>
      </c>
      <c r="B12980" t="s">
        <v>428</v>
      </c>
      <c r="D12980" s="1">
        <v>43019</v>
      </c>
      <c r="E12980" s="2">
        <v>6221</v>
      </c>
      <c r="F12980" t="s">
        <v>429</v>
      </c>
      <c r="G12980" t="s">
        <v>431</v>
      </c>
    </row>
    <row r="12981" spans="1:7" x14ac:dyDescent="0.25">
      <c r="A12981" t="s">
        <v>4437</v>
      </c>
      <c r="B12981" t="s">
        <v>4438</v>
      </c>
      <c r="C12981" t="s">
        <v>4439</v>
      </c>
      <c r="D12981" s="1">
        <v>43019</v>
      </c>
      <c r="E12981" s="2">
        <v>150</v>
      </c>
      <c r="G12981" t="s">
        <v>838</v>
      </c>
    </row>
    <row r="12982" spans="1:7" x14ac:dyDescent="0.25">
      <c r="A12982" t="s">
        <v>3572</v>
      </c>
      <c r="B12982" t="s">
        <v>3573</v>
      </c>
      <c r="C12982" t="s">
        <v>3574</v>
      </c>
      <c r="D12982" s="1">
        <v>43019</v>
      </c>
      <c r="E12982" s="2">
        <v>100</v>
      </c>
      <c r="G12982" t="s">
        <v>34</v>
      </c>
    </row>
    <row r="12983" spans="1:7" x14ac:dyDescent="0.25">
      <c r="A12983" t="s">
        <v>2346</v>
      </c>
      <c r="B12983" t="s">
        <v>371</v>
      </c>
      <c r="C12983" t="s">
        <v>2347</v>
      </c>
      <c r="D12983" s="1">
        <v>43020</v>
      </c>
      <c r="E12983" s="2">
        <v>40</v>
      </c>
      <c r="F12983" t="s">
        <v>2348</v>
      </c>
      <c r="G12983" t="s">
        <v>2663</v>
      </c>
    </row>
    <row r="12984" spans="1:7" x14ac:dyDescent="0.25">
      <c r="A12984" t="s">
        <v>2346</v>
      </c>
      <c r="B12984" t="s">
        <v>371</v>
      </c>
      <c r="C12984" t="s">
        <v>2347</v>
      </c>
      <c r="D12984" s="1">
        <v>43020</v>
      </c>
      <c r="E12984" s="2">
        <v>40</v>
      </c>
      <c r="F12984" t="s">
        <v>2349</v>
      </c>
      <c r="G12984" t="s">
        <v>2663</v>
      </c>
    </row>
    <row r="12985" spans="1:7" x14ac:dyDescent="0.25">
      <c r="A12985" t="s">
        <v>3140</v>
      </c>
      <c r="B12985" t="s">
        <v>3141</v>
      </c>
      <c r="C12985" t="s">
        <v>3142</v>
      </c>
      <c r="D12985" s="1">
        <v>43020</v>
      </c>
      <c r="E12985" s="2">
        <v>60</v>
      </c>
      <c r="F12985" t="s">
        <v>3143</v>
      </c>
      <c r="G12985" t="s">
        <v>1695</v>
      </c>
    </row>
    <row r="12986" spans="1:7" x14ac:dyDescent="0.25">
      <c r="A12986" t="s">
        <v>3140</v>
      </c>
      <c r="B12986" t="s">
        <v>3141</v>
      </c>
      <c r="C12986" t="s">
        <v>3142</v>
      </c>
      <c r="D12986" s="1">
        <v>43020</v>
      </c>
      <c r="E12986" s="2">
        <v>60</v>
      </c>
      <c r="F12986" t="s">
        <v>3143</v>
      </c>
      <c r="G12986" t="s">
        <v>1695</v>
      </c>
    </row>
    <row r="12987" spans="1:7" x14ac:dyDescent="0.25">
      <c r="A12987" t="s">
        <v>3140</v>
      </c>
      <c r="B12987" t="s">
        <v>3141</v>
      </c>
      <c r="C12987" t="s">
        <v>3142</v>
      </c>
      <c r="D12987" s="1">
        <v>43020</v>
      </c>
      <c r="E12987" s="2">
        <v>60</v>
      </c>
      <c r="F12987" t="s">
        <v>3144</v>
      </c>
      <c r="G12987" t="s">
        <v>1695</v>
      </c>
    </row>
    <row r="12988" spans="1:7" x14ac:dyDescent="0.25">
      <c r="A12988" t="s">
        <v>3693</v>
      </c>
      <c r="B12988" t="s">
        <v>744</v>
      </c>
      <c r="C12988" t="s">
        <v>3694</v>
      </c>
      <c r="D12988" s="1">
        <v>43020</v>
      </c>
      <c r="E12988" s="2">
        <v>100</v>
      </c>
      <c r="F12988" t="s">
        <v>3695</v>
      </c>
      <c r="G12988" t="s">
        <v>97</v>
      </c>
    </row>
    <row r="12989" spans="1:7" x14ac:dyDescent="0.25">
      <c r="A12989" t="s">
        <v>3693</v>
      </c>
      <c r="B12989" t="s">
        <v>744</v>
      </c>
      <c r="C12989" t="s">
        <v>3694</v>
      </c>
      <c r="D12989" s="1">
        <v>43020</v>
      </c>
      <c r="E12989" s="2">
        <v>100</v>
      </c>
      <c r="F12989" t="s">
        <v>3696</v>
      </c>
      <c r="G12989" t="s">
        <v>97</v>
      </c>
    </row>
    <row r="12990" spans="1:7" x14ac:dyDescent="0.25">
      <c r="A12990" t="s">
        <v>3693</v>
      </c>
      <c r="B12990" t="s">
        <v>744</v>
      </c>
      <c r="C12990" t="s">
        <v>3694</v>
      </c>
      <c r="D12990" s="1">
        <v>43020</v>
      </c>
      <c r="E12990" s="2">
        <v>100</v>
      </c>
      <c r="F12990" t="s">
        <v>3697</v>
      </c>
      <c r="G12990" t="s">
        <v>97</v>
      </c>
    </row>
    <row r="12991" spans="1:7" x14ac:dyDescent="0.25">
      <c r="A12991" t="s">
        <v>125</v>
      </c>
      <c r="B12991" t="s">
        <v>126</v>
      </c>
      <c r="C12991" t="s">
        <v>127</v>
      </c>
      <c r="D12991" s="1">
        <v>43020</v>
      </c>
      <c r="E12991" s="2">
        <v>10</v>
      </c>
      <c r="F12991" t="s">
        <v>128</v>
      </c>
      <c r="G12991" t="s">
        <v>1245</v>
      </c>
    </row>
    <row r="12992" spans="1:7" x14ac:dyDescent="0.25">
      <c r="A12992" t="s">
        <v>121</v>
      </c>
      <c r="B12992" t="s">
        <v>122</v>
      </c>
      <c r="C12992" t="s">
        <v>123</v>
      </c>
      <c r="D12992" s="1">
        <v>43020</v>
      </c>
      <c r="E12992" s="2">
        <v>140</v>
      </c>
      <c r="F12992" t="s">
        <v>124</v>
      </c>
      <c r="G12992" t="s">
        <v>1790</v>
      </c>
    </row>
    <row r="12993" spans="1:7" x14ac:dyDescent="0.25">
      <c r="A12993" t="s">
        <v>2748</v>
      </c>
      <c r="B12993" t="s">
        <v>2749</v>
      </c>
      <c r="C12993" t="s">
        <v>2750</v>
      </c>
      <c r="D12993" s="1">
        <v>43020</v>
      </c>
      <c r="E12993" s="2">
        <v>40</v>
      </c>
      <c r="F12993" t="s">
        <v>2751</v>
      </c>
      <c r="G12993" t="s">
        <v>3076</v>
      </c>
    </row>
    <row r="12994" spans="1:7" x14ac:dyDescent="0.25">
      <c r="A12994" t="s">
        <v>2748</v>
      </c>
      <c r="B12994" t="s">
        <v>2749</v>
      </c>
      <c r="C12994" t="s">
        <v>2750</v>
      </c>
      <c r="D12994" s="1">
        <v>43020</v>
      </c>
      <c r="E12994" s="2">
        <v>40</v>
      </c>
      <c r="F12994" t="s">
        <v>2751</v>
      </c>
      <c r="G12994" t="s">
        <v>3076</v>
      </c>
    </row>
    <row r="12995" spans="1:7" x14ac:dyDescent="0.25">
      <c r="A12995" t="s">
        <v>2748</v>
      </c>
      <c r="B12995" t="s">
        <v>2749</v>
      </c>
      <c r="C12995" t="s">
        <v>2750</v>
      </c>
      <c r="D12995" s="1">
        <v>43020</v>
      </c>
      <c r="E12995" s="2">
        <v>40</v>
      </c>
      <c r="F12995" t="s">
        <v>2752</v>
      </c>
      <c r="G12995" t="s">
        <v>3076</v>
      </c>
    </row>
    <row r="12996" spans="1:7" x14ac:dyDescent="0.25">
      <c r="A12996" t="s">
        <v>2475</v>
      </c>
      <c r="B12996" t="s">
        <v>1451</v>
      </c>
      <c r="C12996" t="s">
        <v>2476</v>
      </c>
      <c r="D12996" s="1">
        <v>43020</v>
      </c>
      <c r="E12996" s="2">
        <v>65</v>
      </c>
      <c r="F12996" t="s">
        <v>2477</v>
      </c>
      <c r="G12996" t="s">
        <v>2456</v>
      </c>
    </row>
    <row r="12997" spans="1:7" x14ac:dyDescent="0.25">
      <c r="A12997" t="s">
        <v>1450</v>
      </c>
      <c r="B12997" t="s">
        <v>1451</v>
      </c>
      <c r="C12997" t="s">
        <v>1452</v>
      </c>
      <c r="D12997" s="1">
        <v>43020</v>
      </c>
      <c r="E12997" s="2">
        <v>168</v>
      </c>
      <c r="F12997" t="s">
        <v>1453</v>
      </c>
      <c r="G12997" t="s">
        <v>34</v>
      </c>
    </row>
    <row r="12998" spans="1:7" x14ac:dyDescent="0.25">
      <c r="A12998" t="s">
        <v>1450</v>
      </c>
      <c r="B12998" t="s">
        <v>1451</v>
      </c>
      <c r="C12998" t="s">
        <v>1452</v>
      </c>
      <c r="D12998" s="1">
        <v>43020</v>
      </c>
      <c r="E12998" s="2">
        <v>168</v>
      </c>
      <c r="F12998" t="s">
        <v>1454</v>
      </c>
      <c r="G12998" t="s">
        <v>34</v>
      </c>
    </row>
    <row r="12999" spans="1:7" x14ac:dyDescent="0.25">
      <c r="A12999" t="s">
        <v>1450</v>
      </c>
      <c r="B12999" t="s">
        <v>1451</v>
      </c>
      <c r="C12999" t="s">
        <v>1452</v>
      </c>
      <c r="D12999" s="1">
        <v>43020</v>
      </c>
      <c r="E12999" s="2">
        <v>168</v>
      </c>
      <c r="F12999" t="s">
        <v>1454</v>
      </c>
      <c r="G12999" t="s">
        <v>34</v>
      </c>
    </row>
    <row r="13000" spans="1:7" x14ac:dyDescent="0.25">
      <c r="A13000" t="s">
        <v>3682</v>
      </c>
      <c r="B13000" t="s">
        <v>3683</v>
      </c>
      <c r="C13000" t="s">
        <v>3684</v>
      </c>
      <c r="D13000" s="1">
        <v>43020</v>
      </c>
      <c r="E13000" s="2">
        <v>166.66</v>
      </c>
      <c r="F13000" t="s">
        <v>3685</v>
      </c>
      <c r="G13000" t="s">
        <v>34</v>
      </c>
    </row>
    <row r="13001" spans="1:7" x14ac:dyDescent="0.25">
      <c r="A13001" t="s">
        <v>1100</v>
      </c>
      <c r="B13001" t="s">
        <v>1101</v>
      </c>
      <c r="C13001" t="s">
        <v>1102</v>
      </c>
      <c r="D13001" s="1">
        <v>43020</v>
      </c>
      <c r="E13001" s="2">
        <v>50</v>
      </c>
      <c r="F13001" t="s">
        <v>1103</v>
      </c>
      <c r="G13001" t="s">
        <v>1247</v>
      </c>
    </row>
    <row r="13002" spans="1:7" x14ac:dyDescent="0.25">
      <c r="A13002" t="s">
        <v>1100</v>
      </c>
      <c r="B13002" t="s">
        <v>1101</v>
      </c>
      <c r="C13002" t="s">
        <v>1102</v>
      </c>
      <c r="D13002" s="1">
        <v>43020</v>
      </c>
      <c r="E13002" s="2">
        <v>50</v>
      </c>
      <c r="F13002" t="s">
        <v>1104</v>
      </c>
      <c r="G13002" t="s">
        <v>1247</v>
      </c>
    </row>
    <row r="13003" spans="1:7" x14ac:dyDescent="0.25">
      <c r="A13003" t="s">
        <v>546</v>
      </c>
      <c r="B13003" t="s">
        <v>547</v>
      </c>
      <c r="C13003" t="s">
        <v>548</v>
      </c>
      <c r="D13003" s="1">
        <v>43020</v>
      </c>
      <c r="E13003" s="2">
        <v>180</v>
      </c>
      <c r="F13003" t="s">
        <v>549</v>
      </c>
      <c r="G13003" t="s">
        <v>2631</v>
      </c>
    </row>
    <row r="13004" spans="1:7" x14ac:dyDescent="0.25">
      <c r="A13004" t="s">
        <v>263</v>
      </c>
      <c r="B13004" t="s">
        <v>264</v>
      </c>
      <c r="C13004" t="s">
        <v>265</v>
      </c>
      <c r="D13004" s="1">
        <v>43020</v>
      </c>
      <c r="E13004" s="2">
        <v>100</v>
      </c>
      <c r="F13004" t="s">
        <v>266</v>
      </c>
      <c r="G13004" t="s">
        <v>1695</v>
      </c>
    </row>
    <row r="13005" spans="1:7" x14ac:dyDescent="0.25">
      <c r="A13005" t="s">
        <v>115</v>
      </c>
      <c r="B13005" t="s">
        <v>116</v>
      </c>
      <c r="C13005" t="s">
        <v>117</v>
      </c>
      <c r="D13005" s="1">
        <v>43020</v>
      </c>
      <c r="E13005" s="2">
        <v>10</v>
      </c>
      <c r="F13005" t="s">
        <v>118</v>
      </c>
      <c r="G13005" t="s">
        <v>1245</v>
      </c>
    </row>
    <row r="13006" spans="1:7" x14ac:dyDescent="0.25">
      <c r="A13006" t="s">
        <v>115</v>
      </c>
      <c r="B13006" t="s">
        <v>116</v>
      </c>
      <c r="C13006" t="s">
        <v>117</v>
      </c>
      <c r="D13006" s="1">
        <v>43020</v>
      </c>
      <c r="E13006" s="2">
        <v>10</v>
      </c>
      <c r="F13006" t="s">
        <v>119</v>
      </c>
      <c r="G13006" t="s">
        <v>1245</v>
      </c>
    </row>
    <row r="13007" spans="1:7" x14ac:dyDescent="0.25">
      <c r="A13007" t="s">
        <v>115</v>
      </c>
      <c r="B13007" t="s">
        <v>116</v>
      </c>
      <c r="C13007" t="s">
        <v>117</v>
      </c>
      <c r="D13007" s="1">
        <v>43020</v>
      </c>
      <c r="E13007" s="2">
        <v>10</v>
      </c>
      <c r="F13007" t="s">
        <v>120</v>
      </c>
      <c r="G13007" t="s">
        <v>1245</v>
      </c>
    </row>
    <row r="13008" spans="1:7" x14ac:dyDescent="0.25">
      <c r="A13008" t="s">
        <v>3733</v>
      </c>
      <c r="B13008" t="s">
        <v>1222</v>
      </c>
      <c r="C13008" t="s">
        <v>3734</v>
      </c>
      <c r="D13008" s="1">
        <v>43020</v>
      </c>
      <c r="E13008" s="2">
        <v>168</v>
      </c>
      <c r="F13008" t="s">
        <v>3735</v>
      </c>
      <c r="G13008" t="s">
        <v>34</v>
      </c>
    </row>
    <row r="13009" spans="1:7" x14ac:dyDescent="0.25">
      <c r="A13009" t="s">
        <v>278</v>
      </c>
      <c r="B13009" t="s">
        <v>279</v>
      </c>
      <c r="C13009" t="s">
        <v>280</v>
      </c>
      <c r="D13009" s="1">
        <v>43020</v>
      </c>
      <c r="E13009" s="2">
        <v>10</v>
      </c>
      <c r="F13009" t="s">
        <v>281</v>
      </c>
      <c r="G13009" t="s">
        <v>282</v>
      </c>
    </row>
    <row r="13010" spans="1:7" x14ac:dyDescent="0.25">
      <c r="A13010" t="s">
        <v>3698</v>
      </c>
      <c r="B13010" t="s">
        <v>3699</v>
      </c>
      <c r="C13010" t="s">
        <v>3700</v>
      </c>
      <c r="D13010" s="1">
        <v>43020</v>
      </c>
      <c r="E13010" s="2">
        <v>280</v>
      </c>
      <c r="F13010" t="s">
        <v>3701</v>
      </c>
      <c r="G13010" t="s">
        <v>3128</v>
      </c>
    </row>
    <row r="13011" spans="1:7" x14ac:dyDescent="0.25">
      <c r="A13011" t="s">
        <v>138</v>
      </c>
      <c r="B13011" t="s">
        <v>139</v>
      </c>
      <c r="C13011" t="s">
        <v>140</v>
      </c>
      <c r="D13011" s="1">
        <v>43020</v>
      </c>
      <c r="E13011" s="2">
        <v>80</v>
      </c>
      <c r="F13011" t="s">
        <v>141</v>
      </c>
      <c r="G13011" t="s">
        <v>1245</v>
      </c>
    </row>
    <row r="13012" spans="1:7" x14ac:dyDescent="0.25">
      <c r="A13012" t="s">
        <v>2339</v>
      </c>
      <c r="B13012" t="s">
        <v>222</v>
      </c>
      <c r="C13012" t="s">
        <v>2340</v>
      </c>
      <c r="D13012" s="1">
        <v>43020</v>
      </c>
      <c r="E13012" s="2">
        <v>20</v>
      </c>
      <c r="F13012" t="s">
        <v>2341</v>
      </c>
      <c r="G13012" t="s">
        <v>2677</v>
      </c>
    </row>
    <row r="13013" spans="1:7" x14ac:dyDescent="0.25">
      <c r="A13013" t="s">
        <v>2339</v>
      </c>
      <c r="B13013" t="s">
        <v>222</v>
      </c>
      <c r="C13013" t="s">
        <v>2340</v>
      </c>
      <c r="D13013" s="1">
        <v>43020</v>
      </c>
      <c r="E13013" s="2">
        <v>20</v>
      </c>
      <c r="F13013" t="s">
        <v>2342</v>
      </c>
      <c r="G13013" t="s">
        <v>2677</v>
      </c>
    </row>
    <row r="13014" spans="1:7" x14ac:dyDescent="0.25">
      <c r="A13014" t="s">
        <v>1492</v>
      </c>
      <c r="B13014" t="s">
        <v>1493</v>
      </c>
      <c r="C13014" t="s">
        <v>1494</v>
      </c>
      <c r="D13014" s="1">
        <v>43020</v>
      </c>
      <c r="E13014" s="2">
        <v>20</v>
      </c>
      <c r="F13014" t="s">
        <v>1495</v>
      </c>
      <c r="G13014" t="s">
        <v>97</v>
      </c>
    </row>
    <row r="13015" spans="1:7" x14ac:dyDescent="0.25">
      <c r="A13015" t="s">
        <v>293</v>
      </c>
      <c r="B13015" t="s">
        <v>248</v>
      </c>
      <c r="C13015" t="s">
        <v>294</v>
      </c>
      <c r="D13015" s="1">
        <v>43020</v>
      </c>
      <c r="E13015" s="2">
        <v>60</v>
      </c>
      <c r="F13015" t="s">
        <v>295</v>
      </c>
      <c r="G13015" t="s">
        <v>1589</v>
      </c>
    </row>
    <row r="13016" spans="1:7" x14ac:dyDescent="0.25">
      <c r="A13016" t="s">
        <v>293</v>
      </c>
      <c r="B13016" t="s">
        <v>248</v>
      </c>
      <c r="C13016" t="s">
        <v>294</v>
      </c>
      <c r="D13016" s="1">
        <v>43020</v>
      </c>
      <c r="E13016" s="2">
        <v>60</v>
      </c>
      <c r="F13016" t="s">
        <v>295</v>
      </c>
      <c r="G13016" t="s">
        <v>1589</v>
      </c>
    </row>
    <row r="13017" spans="1:7" x14ac:dyDescent="0.25">
      <c r="A13017" t="s">
        <v>129</v>
      </c>
      <c r="B13017" t="s">
        <v>130</v>
      </c>
      <c r="C13017" t="s">
        <v>131</v>
      </c>
      <c r="D13017" s="1">
        <v>43020</v>
      </c>
      <c r="E13017" s="2">
        <v>20</v>
      </c>
      <c r="F13017" t="s">
        <v>132</v>
      </c>
      <c r="G13017" t="s">
        <v>9</v>
      </c>
    </row>
    <row r="13018" spans="1:7" x14ac:dyDescent="0.25">
      <c r="A13018" t="s">
        <v>2753</v>
      </c>
      <c r="B13018" t="s">
        <v>740</v>
      </c>
      <c r="C13018" t="s">
        <v>2754</v>
      </c>
      <c r="D13018" s="1">
        <v>43020</v>
      </c>
      <c r="E13018" s="2">
        <v>10</v>
      </c>
      <c r="F13018" t="s">
        <v>2755</v>
      </c>
      <c r="G13018" t="s">
        <v>2663</v>
      </c>
    </row>
    <row r="13019" spans="1:7" x14ac:dyDescent="0.25">
      <c r="A13019" t="s">
        <v>2753</v>
      </c>
      <c r="B13019" t="s">
        <v>740</v>
      </c>
      <c r="C13019" t="s">
        <v>2754</v>
      </c>
      <c r="D13019" s="1">
        <v>43020</v>
      </c>
      <c r="E13019" s="2">
        <v>10</v>
      </c>
      <c r="F13019" t="s">
        <v>2756</v>
      </c>
      <c r="G13019" t="s">
        <v>2663</v>
      </c>
    </row>
    <row r="13020" spans="1:7" x14ac:dyDescent="0.25">
      <c r="A13020" t="s">
        <v>2753</v>
      </c>
      <c r="B13020" t="s">
        <v>740</v>
      </c>
      <c r="C13020" t="s">
        <v>2754</v>
      </c>
      <c r="D13020" s="1">
        <v>43020</v>
      </c>
      <c r="E13020" s="2">
        <v>10</v>
      </c>
      <c r="F13020" t="s">
        <v>2757</v>
      </c>
      <c r="G13020" t="s">
        <v>2663</v>
      </c>
    </row>
    <row r="13021" spans="1:7" x14ac:dyDescent="0.25">
      <c r="A13021" t="s">
        <v>306</v>
      </c>
      <c r="B13021" t="s">
        <v>307</v>
      </c>
      <c r="C13021" t="s">
        <v>308</v>
      </c>
      <c r="D13021" s="1">
        <v>43020</v>
      </c>
      <c r="E13021" s="2">
        <v>20</v>
      </c>
      <c r="F13021" t="s">
        <v>309</v>
      </c>
      <c r="G13021" t="s">
        <v>310</v>
      </c>
    </row>
    <row r="13022" spans="1:7" x14ac:dyDescent="0.25">
      <c r="A13022" t="s">
        <v>306</v>
      </c>
      <c r="B13022" t="s">
        <v>307</v>
      </c>
      <c r="C13022" t="s">
        <v>308</v>
      </c>
      <c r="D13022" s="1">
        <v>43020</v>
      </c>
      <c r="E13022" s="2">
        <v>20</v>
      </c>
      <c r="F13022" t="s">
        <v>311</v>
      </c>
      <c r="G13022" t="s">
        <v>310</v>
      </c>
    </row>
    <row r="13023" spans="1:7" x14ac:dyDescent="0.25">
      <c r="A13023" t="s">
        <v>302</v>
      </c>
      <c r="B13023" t="s">
        <v>303</v>
      </c>
      <c r="C13023" t="s">
        <v>304</v>
      </c>
      <c r="D13023" s="1">
        <v>43020</v>
      </c>
      <c r="E13023" s="2">
        <v>86.36</v>
      </c>
      <c r="F13023" t="s">
        <v>305</v>
      </c>
      <c r="G13023" t="s">
        <v>114</v>
      </c>
    </row>
    <row r="13024" spans="1:7" x14ac:dyDescent="0.25">
      <c r="A13024" t="s">
        <v>1580</v>
      </c>
      <c r="B13024" t="s">
        <v>1581</v>
      </c>
      <c r="C13024" t="s">
        <v>1582</v>
      </c>
      <c r="D13024" s="1">
        <v>43020</v>
      </c>
      <c r="E13024" s="2">
        <v>40</v>
      </c>
      <c r="F13024" t="s">
        <v>1583</v>
      </c>
      <c r="G13024" t="s">
        <v>1869</v>
      </c>
    </row>
    <row r="13025" spans="1:7" x14ac:dyDescent="0.25">
      <c r="A13025" t="s">
        <v>1584</v>
      </c>
      <c r="B13025" t="s">
        <v>1585</v>
      </c>
      <c r="C13025" t="s">
        <v>1586</v>
      </c>
      <c r="D13025" s="1">
        <v>43020</v>
      </c>
      <c r="E13025" s="2">
        <v>60</v>
      </c>
      <c r="F13025" t="s">
        <v>1587</v>
      </c>
      <c r="G13025" t="s">
        <v>1790</v>
      </c>
    </row>
    <row r="13026" spans="1:7" x14ac:dyDescent="0.25">
      <c r="A13026" t="s">
        <v>1105</v>
      </c>
      <c r="B13026" t="s">
        <v>1106</v>
      </c>
      <c r="C13026" t="s">
        <v>1107</v>
      </c>
      <c r="D13026" s="1">
        <v>43020</v>
      </c>
      <c r="E13026" s="2">
        <v>200</v>
      </c>
      <c r="F13026" t="s">
        <v>1108</v>
      </c>
      <c r="G13026" t="s">
        <v>3753</v>
      </c>
    </row>
    <row r="13027" spans="1:7" x14ac:dyDescent="0.25">
      <c r="A13027" t="s">
        <v>178</v>
      </c>
      <c r="B13027" t="s">
        <v>179</v>
      </c>
      <c r="C13027" t="s">
        <v>180</v>
      </c>
      <c r="D13027" s="1">
        <v>43020</v>
      </c>
      <c r="E13027" s="2">
        <v>10</v>
      </c>
      <c r="F13027" t="s">
        <v>181</v>
      </c>
      <c r="G13027" t="s">
        <v>182</v>
      </c>
    </row>
    <row r="13028" spans="1:7" x14ac:dyDescent="0.25">
      <c r="A13028" t="s">
        <v>247</v>
      </c>
      <c r="B13028" t="s">
        <v>248</v>
      </c>
      <c r="C13028" t="s">
        <v>249</v>
      </c>
      <c r="D13028" s="1">
        <v>43020</v>
      </c>
      <c r="E13028" s="2">
        <v>40</v>
      </c>
      <c r="F13028" t="s">
        <v>250</v>
      </c>
      <c r="G13028" t="s">
        <v>251</v>
      </c>
    </row>
    <row r="13029" spans="1:7" x14ac:dyDescent="0.25">
      <c r="A13029" t="s">
        <v>247</v>
      </c>
      <c r="B13029" t="s">
        <v>248</v>
      </c>
      <c r="C13029" t="s">
        <v>249</v>
      </c>
      <c r="D13029" s="1">
        <v>43020</v>
      </c>
      <c r="E13029" s="2">
        <v>40</v>
      </c>
      <c r="F13029" t="s">
        <v>252</v>
      </c>
      <c r="G13029" t="s">
        <v>251</v>
      </c>
    </row>
    <row r="13030" spans="1:7" x14ac:dyDescent="0.25">
      <c r="A13030" t="s">
        <v>2627</v>
      </c>
      <c r="B13030" t="s">
        <v>2628</v>
      </c>
      <c r="C13030" t="s">
        <v>2629</v>
      </c>
      <c r="D13030" s="1">
        <v>43020</v>
      </c>
      <c r="E13030" s="2">
        <v>200</v>
      </c>
      <c r="F13030" t="s">
        <v>2630</v>
      </c>
      <c r="G13030" t="s">
        <v>321</v>
      </c>
    </row>
    <row r="13031" spans="1:7" x14ac:dyDescent="0.25">
      <c r="A13031" t="s">
        <v>2627</v>
      </c>
      <c r="B13031" t="s">
        <v>2628</v>
      </c>
      <c r="C13031" t="s">
        <v>2629</v>
      </c>
      <c r="D13031" s="1">
        <v>43020</v>
      </c>
      <c r="E13031" s="2">
        <v>200</v>
      </c>
      <c r="F13031" t="s">
        <v>2630</v>
      </c>
      <c r="G13031" t="s">
        <v>321</v>
      </c>
    </row>
    <row r="13032" spans="1:7" x14ac:dyDescent="0.25">
      <c r="A13032" t="s">
        <v>709</v>
      </c>
      <c r="B13032" t="s">
        <v>710</v>
      </c>
      <c r="C13032" t="s">
        <v>705</v>
      </c>
      <c r="D13032" s="1">
        <v>43020</v>
      </c>
      <c r="E13032" s="2">
        <v>168</v>
      </c>
      <c r="F13032" t="s">
        <v>711</v>
      </c>
      <c r="G13032" t="s">
        <v>3225</v>
      </c>
    </row>
    <row r="13033" spans="1:7" x14ac:dyDescent="0.25">
      <c r="A13033" t="s">
        <v>709</v>
      </c>
      <c r="B13033" t="s">
        <v>710</v>
      </c>
      <c r="C13033" t="s">
        <v>705</v>
      </c>
      <c r="D13033" s="1">
        <v>43020</v>
      </c>
      <c r="E13033" s="2">
        <v>168</v>
      </c>
      <c r="F13033" t="s">
        <v>712</v>
      </c>
      <c r="G13033" t="s">
        <v>3225</v>
      </c>
    </row>
    <row r="13034" spans="1:7" x14ac:dyDescent="0.25">
      <c r="A13034" t="s">
        <v>709</v>
      </c>
      <c r="B13034" t="s">
        <v>710</v>
      </c>
      <c r="C13034" t="s">
        <v>705</v>
      </c>
      <c r="D13034" s="1">
        <v>43020</v>
      </c>
      <c r="E13034" s="2">
        <v>168</v>
      </c>
      <c r="F13034" t="s">
        <v>712</v>
      </c>
      <c r="G13034" t="s">
        <v>3225</v>
      </c>
    </row>
    <row r="13035" spans="1:7" x14ac:dyDescent="0.25">
      <c r="A13035" t="s">
        <v>259</v>
      </c>
      <c r="B13035" t="s">
        <v>260</v>
      </c>
      <c r="C13035" t="s">
        <v>261</v>
      </c>
      <c r="D13035" s="1">
        <v>43020</v>
      </c>
      <c r="E13035" s="2">
        <v>20</v>
      </c>
      <c r="F13035" t="s">
        <v>262</v>
      </c>
      <c r="G13035" t="s">
        <v>1695</v>
      </c>
    </row>
    <row r="13036" spans="1:7" x14ac:dyDescent="0.25">
      <c r="A13036" t="s">
        <v>671</v>
      </c>
      <c r="B13036" t="s">
        <v>672</v>
      </c>
      <c r="C13036" t="s">
        <v>673</v>
      </c>
      <c r="D13036" s="1">
        <v>43020</v>
      </c>
      <c r="E13036" s="2">
        <v>40</v>
      </c>
      <c r="F13036" t="s">
        <v>674</v>
      </c>
      <c r="G13036" t="s">
        <v>1440</v>
      </c>
    </row>
    <row r="13037" spans="1:7" x14ac:dyDescent="0.25">
      <c r="A13037" t="s">
        <v>671</v>
      </c>
      <c r="B13037" t="s">
        <v>672</v>
      </c>
      <c r="C13037" t="s">
        <v>673</v>
      </c>
      <c r="D13037" s="1">
        <v>43020</v>
      </c>
      <c r="E13037" s="2">
        <v>40</v>
      </c>
      <c r="F13037" t="s">
        <v>675</v>
      </c>
      <c r="G13037" t="s">
        <v>1440</v>
      </c>
    </row>
    <row r="13038" spans="1:7" x14ac:dyDescent="0.25">
      <c r="A13038" t="s">
        <v>1356</v>
      </c>
      <c r="B13038" t="s">
        <v>307</v>
      </c>
      <c r="C13038" t="s">
        <v>1357</v>
      </c>
      <c r="D13038" s="1">
        <v>43020</v>
      </c>
      <c r="E13038" s="2">
        <v>10</v>
      </c>
      <c r="F13038" t="s">
        <v>1358</v>
      </c>
      <c r="G13038" t="s">
        <v>1245</v>
      </c>
    </row>
    <row r="13039" spans="1:7" x14ac:dyDescent="0.25">
      <c r="A13039" t="s">
        <v>493</v>
      </c>
      <c r="B13039" t="s">
        <v>494</v>
      </c>
      <c r="C13039" t="s">
        <v>495</v>
      </c>
      <c r="D13039" s="1">
        <v>43020</v>
      </c>
      <c r="E13039" s="2">
        <v>20</v>
      </c>
      <c r="F13039" t="s">
        <v>496</v>
      </c>
      <c r="G13039" t="s">
        <v>2456</v>
      </c>
    </row>
    <row r="13040" spans="1:7" x14ac:dyDescent="0.25">
      <c r="A13040" t="s">
        <v>493</v>
      </c>
      <c r="B13040" t="s">
        <v>494</v>
      </c>
      <c r="C13040" t="s">
        <v>495</v>
      </c>
      <c r="D13040" s="1">
        <v>43020</v>
      </c>
      <c r="E13040" s="2">
        <v>20</v>
      </c>
      <c r="F13040" t="s">
        <v>497</v>
      </c>
      <c r="G13040" t="s">
        <v>2456</v>
      </c>
    </row>
    <row r="13041" spans="1:7" x14ac:dyDescent="0.25">
      <c r="A13041" t="s">
        <v>1464</v>
      </c>
      <c r="B13041" t="s">
        <v>1465</v>
      </c>
      <c r="C13041" t="s">
        <v>627</v>
      </c>
      <c r="D13041" s="1">
        <v>43020</v>
      </c>
      <c r="E13041" s="2">
        <v>40</v>
      </c>
      <c r="F13041" t="s">
        <v>1466</v>
      </c>
      <c r="G13041" t="s">
        <v>478</v>
      </c>
    </row>
    <row r="13042" spans="1:7" x14ac:dyDescent="0.25">
      <c r="A13042" t="s">
        <v>1464</v>
      </c>
      <c r="B13042" t="s">
        <v>1465</v>
      </c>
      <c r="C13042" t="s">
        <v>627</v>
      </c>
      <c r="D13042" s="1">
        <v>43020</v>
      </c>
      <c r="E13042" s="2">
        <v>40</v>
      </c>
      <c r="F13042" t="s">
        <v>1466</v>
      </c>
      <c r="G13042" t="s">
        <v>478</v>
      </c>
    </row>
    <row r="13043" spans="1:7" x14ac:dyDescent="0.25">
      <c r="A13043" t="s">
        <v>169</v>
      </c>
      <c r="B13043" t="s">
        <v>170</v>
      </c>
      <c r="C13043" t="s">
        <v>171</v>
      </c>
      <c r="D13043" s="1">
        <v>43020</v>
      </c>
      <c r="E13043" s="2">
        <v>20</v>
      </c>
      <c r="F13043" t="s">
        <v>172</v>
      </c>
      <c r="G13043" t="s">
        <v>1245</v>
      </c>
    </row>
    <row r="13044" spans="1:7" x14ac:dyDescent="0.25">
      <c r="A13044" t="s">
        <v>169</v>
      </c>
      <c r="B13044" t="s">
        <v>170</v>
      </c>
      <c r="C13044" t="s">
        <v>171</v>
      </c>
      <c r="D13044" s="1">
        <v>43020</v>
      </c>
      <c r="E13044" s="2">
        <v>20</v>
      </c>
      <c r="F13044" t="s">
        <v>173</v>
      </c>
      <c r="G13044" t="s">
        <v>1245</v>
      </c>
    </row>
    <row r="13045" spans="1:7" x14ac:dyDescent="0.25">
      <c r="A13045" t="s">
        <v>164</v>
      </c>
      <c r="B13045" t="s">
        <v>165</v>
      </c>
      <c r="C13045" t="s">
        <v>166</v>
      </c>
      <c r="D13045" s="1">
        <v>43020</v>
      </c>
      <c r="E13045" s="2">
        <v>130</v>
      </c>
      <c r="F13045" t="s">
        <v>167</v>
      </c>
      <c r="G13045" t="s">
        <v>3754</v>
      </c>
    </row>
    <row r="13046" spans="1:7" x14ac:dyDescent="0.25">
      <c r="A13046" t="s">
        <v>164</v>
      </c>
      <c r="B13046" t="s">
        <v>165</v>
      </c>
      <c r="C13046" t="s">
        <v>166</v>
      </c>
      <c r="D13046" s="1">
        <v>43020</v>
      </c>
      <c r="E13046" s="2">
        <v>130</v>
      </c>
      <c r="F13046" t="s">
        <v>168</v>
      </c>
      <c r="G13046" t="s">
        <v>3754</v>
      </c>
    </row>
    <row r="13047" spans="1:7" x14ac:dyDescent="0.25">
      <c r="A13047" t="s">
        <v>241</v>
      </c>
      <c r="B13047" t="s">
        <v>242</v>
      </c>
      <c r="C13047" t="s">
        <v>243</v>
      </c>
      <c r="D13047" s="1">
        <v>43020</v>
      </c>
      <c r="E13047" s="2">
        <v>600</v>
      </c>
      <c r="F13047" t="s">
        <v>244</v>
      </c>
      <c r="G13047" t="s">
        <v>245</v>
      </c>
    </row>
    <row r="13048" spans="1:7" x14ac:dyDescent="0.25">
      <c r="A13048" t="s">
        <v>241</v>
      </c>
      <c r="B13048" t="s">
        <v>242</v>
      </c>
      <c r="C13048" t="s">
        <v>243</v>
      </c>
      <c r="D13048" s="1">
        <v>43020</v>
      </c>
      <c r="E13048" s="2">
        <v>600</v>
      </c>
      <c r="F13048" t="s">
        <v>246</v>
      </c>
      <c r="G13048" t="s">
        <v>245</v>
      </c>
    </row>
    <row r="13049" spans="1:7" x14ac:dyDescent="0.25">
      <c r="A13049" t="s">
        <v>1095</v>
      </c>
      <c r="B13049" t="s">
        <v>1096</v>
      </c>
      <c r="C13049" t="s">
        <v>1097</v>
      </c>
      <c r="D13049" s="1">
        <v>43020</v>
      </c>
      <c r="E13049" s="2">
        <v>50</v>
      </c>
      <c r="F13049" t="s">
        <v>1098</v>
      </c>
      <c r="G13049" t="s">
        <v>1246</v>
      </c>
    </row>
    <row r="13050" spans="1:7" x14ac:dyDescent="0.25">
      <c r="A13050" t="s">
        <v>1095</v>
      </c>
      <c r="B13050" t="s">
        <v>1096</v>
      </c>
      <c r="C13050" t="s">
        <v>1097</v>
      </c>
      <c r="D13050" s="1">
        <v>43020</v>
      </c>
      <c r="E13050" s="2">
        <v>50</v>
      </c>
      <c r="F13050" t="s">
        <v>1099</v>
      </c>
      <c r="G13050" t="s">
        <v>1246</v>
      </c>
    </row>
    <row r="13051" spans="1:7" x14ac:dyDescent="0.25">
      <c r="A13051" t="s">
        <v>1095</v>
      </c>
      <c r="B13051" t="s">
        <v>1096</v>
      </c>
      <c r="C13051" t="s">
        <v>1097</v>
      </c>
      <c r="D13051" s="1">
        <v>43020</v>
      </c>
      <c r="E13051" s="2">
        <v>50</v>
      </c>
      <c r="F13051" t="s">
        <v>1099</v>
      </c>
      <c r="G13051" t="s">
        <v>1246</v>
      </c>
    </row>
    <row r="13052" spans="1:7" x14ac:dyDescent="0.25">
      <c r="A13052" t="s">
        <v>1095</v>
      </c>
      <c r="B13052" t="s">
        <v>1096</v>
      </c>
      <c r="C13052" t="s">
        <v>1097</v>
      </c>
      <c r="D13052" s="1">
        <v>43020</v>
      </c>
      <c r="E13052" s="2">
        <v>50</v>
      </c>
      <c r="F13052" t="s">
        <v>1099</v>
      </c>
      <c r="G13052" t="s">
        <v>1246</v>
      </c>
    </row>
    <row r="13053" spans="1:7" x14ac:dyDescent="0.25">
      <c r="A13053" t="s">
        <v>553</v>
      </c>
      <c r="B13053" t="s">
        <v>554</v>
      </c>
      <c r="C13053" t="s">
        <v>555</v>
      </c>
      <c r="D13053" s="1">
        <v>43020</v>
      </c>
      <c r="E13053" s="2">
        <v>100</v>
      </c>
      <c r="F13053" t="s">
        <v>556</v>
      </c>
      <c r="G13053" t="s">
        <v>2663</v>
      </c>
    </row>
    <row r="13054" spans="1:7" x14ac:dyDescent="0.25">
      <c r="A13054" t="s">
        <v>553</v>
      </c>
      <c r="B13054" t="s">
        <v>554</v>
      </c>
      <c r="C13054" t="s">
        <v>555</v>
      </c>
      <c r="D13054" s="1">
        <v>43020</v>
      </c>
      <c r="E13054" s="2">
        <v>100</v>
      </c>
      <c r="F13054" t="s">
        <v>557</v>
      </c>
      <c r="G13054" t="s">
        <v>2663</v>
      </c>
    </row>
    <row r="13055" spans="1:7" x14ac:dyDescent="0.25">
      <c r="A13055" t="s">
        <v>151</v>
      </c>
      <c r="B13055" t="s">
        <v>152</v>
      </c>
      <c r="C13055" t="s">
        <v>153</v>
      </c>
      <c r="D13055" s="1">
        <v>43020</v>
      </c>
      <c r="E13055" s="2">
        <v>80</v>
      </c>
      <c r="F13055" t="s">
        <v>154</v>
      </c>
      <c r="G13055" t="s">
        <v>114</v>
      </c>
    </row>
    <row r="13056" spans="1:7" x14ac:dyDescent="0.25">
      <c r="A13056" t="s">
        <v>2272</v>
      </c>
      <c r="B13056" t="s">
        <v>2273</v>
      </c>
      <c r="C13056" t="s">
        <v>2274</v>
      </c>
      <c r="D13056" s="1">
        <v>43020</v>
      </c>
      <c r="E13056" s="2">
        <v>250</v>
      </c>
      <c r="F13056" t="s">
        <v>2275</v>
      </c>
      <c r="G13056" t="s">
        <v>2538</v>
      </c>
    </row>
    <row r="13057" spans="1:7" x14ac:dyDescent="0.25">
      <c r="A13057" t="s">
        <v>2272</v>
      </c>
      <c r="B13057" t="s">
        <v>2273</v>
      </c>
      <c r="C13057" t="s">
        <v>2274</v>
      </c>
      <c r="D13057" s="1">
        <v>43020</v>
      </c>
      <c r="E13057" s="2">
        <v>250</v>
      </c>
      <c r="F13057" t="s">
        <v>2276</v>
      </c>
      <c r="G13057" t="s">
        <v>2538</v>
      </c>
    </row>
    <row r="13058" spans="1:7" x14ac:dyDescent="0.25">
      <c r="A13058" t="s">
        <v>2714</v>
      </c>
      <c r="B13058" t="s">
        <v>2715</v>
      </c>
      <c r="C13058" t="s">
        <v>488</v>
      </c>
      <c r="D13058" s="1">
        <v>43020</v>
      </c>
      <c r="E13058" s="2">
        <v>83.33</v>
      </c>
      <c r="F13058" t="s">
        <v>2716</v>
      </c>
      <c r="G13058" t="s">
        <v>34</v>
      </c>
    </row>
    <row r="13059" spans="1:7" x14ac:dyDescent="0.25">
      <c r="A13059" t="s">
        <v>3800</v>
      </c>
      <c r="B13059" t="s">
        <v>1430</v>
      </c>
      <c r="C13059" t="s">
        <v>3801</v>
      </c>
      <c r="D13059" s="1">
        <v>43020</v>
      </c>
      <c r="E13059" s="2">
        <v>40</v>
      </c>
      <c r="F13059" t="s">
        <v>3802</v>
      </c>
      <c r="G13059" t="s">
        <v>3803</v>
      </c>
    </row>
    <row r="13060" spans="1:7" x14ac:dyDescent="0.25">
      <c r="A13060" t="s">
        <v>1541</v>
      </c>
      <c r="B13060" t="s">
        <v>1542</v>
      </c>
      <c r="C13060" t="s">
        <v>1543</v>
      </c>
      <c r="D13060" s="1">
        <v>43020</v>
      </c>
      <c r="E13060" s="2">
        <v>40</v>
      </c>
      <c r="F13060" t="s">
        <v>1544</v>
      </c>
      <c r="G13060" t="s">
        <v>114</v>
      </c>
    </row>
    <row r="13061" spans="1:7" x14ac:dyDescent="0.25">
      <c r="A13061" t="s">
        <v>1541</v>
      </c>
      <c r="B13061" t="s">
        <v>1542</v>
      </c>
      <c r="C13061" t="s">
        <v>1543</v>
      </c>
      <c r="D13061" s="1">
        <v>43020</v>
      </c>
      <c r="E13061" s="2">
        <v>40</v>
      </c>
      <c r="F13061" t="s">
        <v>1545</v>
      </c>
      <c r="G13061" t="s">
        <v>114</v>
      </c>
    </row>
    <row r="13062" spans="1:7" x14ac:dyDescent="0.25">
      <c r="A13062" t="s">
        <v>3247</v>
      </c>
      <c r="B13062" t="s">
        <v>3248</v>
      </c>
      <c r="C13062" t="s">
        <v>3249</v>
      </c>
      <c r="D13062" s="1">
        <v>43020</v>
      </c>
      <c r="E13062" s="2">
        <v>20</v>
      </c>
      <c r="F13062" t="s">
        <v>3250</v>
      </c>
      <c r="G13062" t="s">
        <v>2983</v>
      </c>
    </row>
    <row r="13063" spans="1:7" x14ac:dyDescent="0.25">
      <c r="A13063" t="s">
        <v>4076</v>
      </c>
      <c r="B13063" t="s">
        <v>4077</v>
      </c>
      <c r="C13063" t="s">
        <v>413</v>
      </c>
      <c r="D13063" s="1">
        <v>43020</v>
      </c>
      <c r="E13063" s="2">
        <v>40</v>
      </c>
      <c r="F13063" t="s">
        <v>4078</v>
      </c>
      <c r="G13063" t="s">
        <v>1695</v>
      </c>
    </row>
    <row r="13064" spans="1:7" x14ac:dyDescent="0.25">
      <c r="A13064" t="s">
        <v>4076</v>
      </c>
      <c r="B13064" t="s">
        <v>4077</v>
      </c>
      <c r="C13064" t="s">
        <v>413</v>
      </c>
      <c r="D13064" s="1">
        <v>43020</v>
      </c>
      <c r="E13064" s="2">
        <v>40</v>
      </c>
      <c r="F13064" t="s">
        <v>4078</v>
      </c>
      <c r="G13064" t="s">
        <v>1695</v>
      </c>
    </row>
    <row r="13065" spans="1:7" x14ac:dyDescent="0.25">
      <c r="A13065" t="s">
        <v>2758</v>
      </c>
      <c r="B13065" t="s">
        <v>2759</v>
      </c>
      <c r="C13065" t="s">
        <v>2760</v>
      </c>
      <c r="D13065" s="1">
        <v>43020</v>
      </c>
      <c r="E13065" s="2">
        <v>30</v>
      </c>
      <c r="F13065" t="s">
        <v>2761</v>
      </c>
      <c r="G13065" t="s">
        <v>3282</v>
      </c>
    </row>
    <row r="13066" spans="1:7" x14ac:dyDescent="0.25">
      <c r="A13066" t="s">
        <v>4058</v>
      </c>
      <c r="B13066" t="s">
        <v>4059</v>
      </c>
      <c r="C13066" t="s">
        <v>4060</v>
      </c>
      <c r="D13066" s="1">
        <v>43020</v>
      </c>
      <c r="E13066" s="2">
        <v>20</v>
      </c>
      <c r="F13066" t="s">
        <v>4061</v>
      </c>
      <c r="G13066" t="s">
        <v>9</v>
      </c>
    </row>
    <row r="13067" spans="1:7" x14ac:dyDescent="0.25">
      <c r="A13067" t="s">
        <v>3686</v>
      </c>
      <c r="B13067" t="s">
        <v>764</v>
      </c>
      <c r="C13067" t="s">
        <v>3687</v>
      </c>
      <c r="D13067" s="1">
        <v>43020</v>
      </c>
      <c r="E13067" s="2">
        <v>20</v>
      </c>
      <c r="F13067" t="s">
        <v>3688</v>
      </c>
      <c r="G13067" t="s">
        <v>4057</v>
      </c>
    </row>
    <row r="13068" spans="1:7" x14ac:dyDescent="0.25">
      <c r="A13068" t="s">
        <v>328</v>
      </c>
      <c r="B13068" t="s">
        <v>329</v>
      </c>
      <c r="C13068" t="s">
        <v>330</v>
      </c>
      <c r="D13068" s="1">
        <v>43020</v>
      </c>
      <c r="E13068" s="2">
        <v>300</v>
      </c>
      <c r="F13068" t="s">
        <v>331</v>
      </c>
      <c r="G13068" t="s">
        <v>828</v>
      </c>
    </row>
    <row r="13069" spans="1:7" x14ac:dyDescent="0.25">
      <c r="A13069" t="s">
        <v>328</v>
      </c>
      <c r="B13069" t="s">
        <v>329</v>
      </c>
      <c r="C13069" t="s">
        <v>330</v>
      </c>
      <c r="D13069" s="1">
        <v>43020</v>
      </c>
      <c r="E13069" s="2">
        <v>300</v>
      </c>
      <c r="F13069" t="s">
        <v>332</v>
      </c>
      <c r="G13069" t="s">
        <v>828</v>
      </c>
    </row>
    <row r="13070" spans="1:7" x14ac:dyDescent="0.25">
      <c r="A13070" t="s">
        <v>2717</v>
      </c>
      <c r="B13070" t="s">
        <v>2718</v>
      </c>
      <c r="C13070" t="s">
        <v>2425</v>
      </c>
      <c r="D13070" s="1">
        <v>43020</v>
      </c>
      <c r="E13070" s="2">
        <v>232</v>
      </c>
      <c r="F13070" t="s">
        <v>2719</v>
      </c>
      <c r="G13070" t="s">
        <v>4250</v>
      </c>
    </row>
    <row r="13071" spans="1:7" x14ac:dyDescent="0.25">
      <c r="A13071" t="s">
        <v>2717</v>
      </c>
      <c r="B13071" t="s">
        <v>2718</v>
      </c>
      <c r="C13071" t="s">
        <v>2425</v>
      </c>
      <c r="D13071" s="1">
        <v>43020</v>
      </c>
      <c r="E13071" s="2">
        <v>232</v>
      </c>
      <c r="F13071" t="s">
        <v>2720</v>
      </c>
      <c r="G13071" t="s">
        <v>4250</v>
      </c>
    </row>
    <row r="13072" spans="1:7" x14ac:dyDescent="0.25">
      <c r="A13072" t="s">
        <v>3689</v>
      </c>
      <c r="B13072" t="s">
        <v>3690</v>
      </c>
      <c r="C13072" t="s">
        <v>3691</v>
      </c>
      <c r="D13072" s="1">
        <v>43020</v>
      </c>
      <c r="E13072" s="2">
        <v>61.9</v>
      </c>
      <c r="F13072" t="s">
        <v>3692</v>
      </c>
      <c r="G13072" t="s">
        <v>97</v>
      </c>
    </row>
    <row r="13073" spans="1:7" x14ac:dyDescent="0.25">
      <c r="A13073" t="s">
        <v>2721</v>
      </c>
      <c r="B13073" t="s">
        <v>2722</v>
      </c>
      <c r="C13073" t="s">
        <v>2723</v>
      </c>
      <c r="D13073" s="1">
        <v>43020</v>
      </c>
      <c r="E13073" s="2">
        <v>30</v>
      </c>
      <c r="F13073" t="s">
        <v>2724</v>
      </c>
      <c r="G13073" t="s">
        <v>3345</v>
      </c>
    </row>
    <row r="13074" spans="1:7" x14ac:dyDescent="0.25">
      <c r="A13074" t="s">
        <v>2721</v>
      </c>
      <c r="B13074" t="s">
        <v>2722</v>
      </c>
      <c r="C13074" t="s">
        <v>2723</v>
      </c>
      <c r="D13074" s="1">
        <v>43020</v>
      </c>
      <c r="E13074" s="2">
        <v>30</v>
      </c>
      <c r="F13074" t="s">
        <v>2725</v>
      </c>
      <c r="G13074" t="s">
        <v>3345</v>
      </c>
    </row>
    <row r="13075" spans="1:7" x14ac:dyDescent="0.25">
      <c r="A13075" t="s">
        <v>2721</v>
      </c>
      <c r="B13075" t="s">
        <v>2722</v>
      </c>
      <c r="C13075" t="s">
        <v>2723</v>
      </c>
      <c r="D13075" s="1">
        <v>43020</v>
      </c>
      <c r="E13075" s="2">
        <v>30</v>
      </c>
      <c r="F13075" t="s">
        <v>2726</v>
      </c>
      <c r="G13075" t="s">
        <v>3345</v>
      </c>
    </row>
    <row r="13076" spans="1:7" x14ac:dyDescent="0.25">
      <c r="A13076" t="s">
        <v>2742</v>
      </c>
      <c r="B13076" t="s">
        <v>2743</v>
      </c>
      <c r="C13076" t="s">
        <v>2744</v>
      </c>
      <c r="D13076" s="1">
        <v>43020</v>
      </c>
      <c r="E13076" s="2">
        <v>300</v>
      </c>
      <c r="F13076" t="s">
        <v>2745</v>
      </c>
      <c r="G13076" t="s">
        <v>2746</v>
      </c>
    </row>
    <row r="13077" spans="1:7" x14ac:dyDescent="0.25">
      <c r="A13077" t="s">
        <v>2742</v>
      </c>
      <c r="B13077" t="s">
        <v>2743</v>
      </c>
      <c r="C13077" t="s">
        <v>2744</v>
      </c>
      <c r="D13077" s="1">
        <v>43020</v>
      </c>
      <c r="E13077" s="2">
        <v>300</v>
      </c>
      <c r="F13077" t="s">
        <v>2747</v>
      </c>
      <c r="G13077" t="s">
        <v>2746</v>
      </c>
    </row>
    <row r="13078" spans="1:7" x14ac:dyDescent="0.25">
      <c r="A13078" t="s">
        <v>316</v>
      </c>
      <c r="B13078" t="s">
        <v>317</v>
      </c>
      <c r="C13078" t="s">
        <v>318</v>
      </c>
      <c r="D13078" s="1">
        <v>43020</v>
      </c>
      <c r="E13078" s="2">
        <v>80</v>
      </c>
      <c r="F13078" t="s">
        <v>319</v>
      </c>
      <c r="G13078" t="s">
        <v>1275</v>
      </c>
    </row>
    <row r="13079" spans="1:7" x14ac:dyDescent="0.25">
      <c r="A13079" t="s">
        <v>316</v>
      </c>
      <c r="B13079" t="s">
        <v>317</v>
      </c>
      <c r="C13079" t="s">
        <v>318</v>
      </c>
      <c r="D13079" s="1">
        <v>43020</v>
      </c>
      <c r="E13079" s="2">
        <v>80</v>
      </c>
      <c r="F13079" t="s">
        <v>320</v>
      </c>
      <c r="G13079" t="s">
        <v>1275</v>
      </c>
    </row>
    <row r="13080" spans="1:7" x14ac:dyDescent="0.25">
      <c r="A13080" t="s">
        <v>312</v>
      </c>
      <c r="B13080" t="s">
        <v>248</v>
      </c>
      <c r="C13080" t="s">
        <v>313</v>
      </c>
      <c r="D13080" s="1">
        <v>43020</v>
      </c>
      <c r="E13080" s="2">
        <v>100</v>
      </c>
      <c r="F13080" t="s">
        <v>314</v>
      </c>
      <c r="G13080" t="s">
        <v>315</v>
      </c>
    </row>
    <row r="13081" spans="1:7" x14ac:dyDescent="0.25">
      <c r="A13081" t="s">
        <v>1803</v>
      </c>
      <c r="B13081" t="s">
        <v>1804</v>
      </c>
      <c r="C13081" t="s">
        <v>1805</v>
      </c>
      <c r="D13081" s="1">
        <v>43020</v>
      </c>
      <c r="E13081" s="2">
        <v>50</v>
      </c>
      <c r="F13081" t="s">
        <v>1806</v>
      </c>
      <c r="G13081" t="s">
        <v>97</v>
      </c>
    </row>
    <row r="13082" spans="1:7" x14ac:dyDescent="0.25">
      <c r="A13082" t="s">
        <v>322</v>
      </c>
      <c r="B13082" t="s">
        <v>323</v>
      </c>
      <c r="C13082" t="s">
        <v>324</v>
      </c>
      <c r="D13082" s="1">
        <v>43020</v>
      </c>
      <c r="E13082" s="2">
        <v>150</v>
      </c>
      <c r="F13082" t="s">
        <v>325</v>
      </c>
      <c r="G13082" t="s">
        <v>326</v>
      </c>
    </row>
    <row r="13083" spans="1:7" x14ac:dyDescent="0.25">
      <c r="A13083" t="s">
        <v>322</v>
      </c>
      <c r="B13083" t="s">
        <v>323</v>
      </c>
      <c r="C13083" t="s">
        <v>324</v>
      </c>
      <c r="D13083" s="1">
        <v>43020</v>
      </c>
      <c r="E13083" s="2">
        <v>150</v>
      </c>
      <c r="F13083" t="s">
        <v>327</v>
      </c>
      <c r="G13083" t="s">
        <v>326</v>
      </c>
    </row>
    <row r="13084" spans="1:7" x14ac:dyDescent="0.25">
      <c r="A13084" t="s">
        <v>82</v>
      </c>
      <c r="B13084" t="s">
        <v>83</v>
      </c>
      <c r="C13084" t="s">
        <v>84</v>
      </c>
      <c r="D13084" s="1">
        <v>43020</v>
      </c>
      <c r="E13084" s="2">
        <v>20</v>
      </c>
      <c r="F13084" t="s">
        <v>85</v>
      </c>
      <c r="G13084" t="s">
        <v>1245</v>
      </c>
    </row>
    <row r="13085" spans="1:7" x14ac:dyDescent="0.25">
      <c r="A13085" t="s">
        <v>82</v>
      </c>
      <c r="B13085" t="s">
        <v>83</v>
      </c>
      <c r="C13085" t="s">
        <v>84</v>
      </c>
      <c r="D13085" s="1">
        <v>43020</v>
      </c>
      <c r="E13085" s="2">
        <v>20</v>
      </c>
      <c r="F13085" t="s">
        <v>86</v>
      </c>
      <c r="G13085" t="s">
        <v>1245</v>
      </c>
    </row>
    <row r="13086" spans="1:7" x14ac:dyDescent="0.25">
      <c r="A13086" t="s">
        <v>636</v>
      </c>
      <c r="B13086" t="s">
        <v>637</v>
      </c>
      <c r="C13086" t="s">
        <v>638</v>
      </c>
      <c r="D13086" s="1">
        <v>43020</v>
      </c>
      <c r="E13086" s="2">
        <v>40</v>
      </c>
      <c r="F13086" t="s">
        <v>639</v>
      </c>
      <c r="G13086" t="s">
        <v>1694</v>
      </c>
    </row>
    <row r="13087" spans="1:7" x14ac:dyDescent="0.25">
      <c r="A13087" t="s">
        <v>2690</v>
      </c>
      <c r="B13087" t="s">
        <v>2691</v>
      </c>
      <c r="C13087" t="s">
        <v>2692</v>
      </c>
      <c r="D13087" s="1">
        <v>43020</v>
      </c>
      <c r="E13087" s="2">
        <v>200</v>
      </c>
      <c r="F13087" t="s">
        <v>2693</v>
      </c>
      <c r="G13087" t="s">
        <v>2694</v>
      </c>
    </row>
    <row r="13088" spans="1:7" x14ac:dyDescent="0.25">
      <c r="A13088" t="s">
        <v>2686</v>
      </c>
      <c r="B13088" t="s">
        <v>2687</v>
      </c>
      <c r="C13088" t="s">
        <v>2688</v>
      </c>
      <c r="D13088" s="1">
        <v>43020</v>
      </c>
      <c r="E13088" s="2">
        <v>80</v>
      </c>
      <c r="F13088" t="s">
        <v>2689</v>
      </c>
      <c r="G13088" t="s">
        <v>97</v>
      </c>
    </row>
    <row r="13089" spans="1:7" x14ac:dyDescent="0.25">
      <c r="A13089" t="s">
        <v>2153</v>
      </c>
      <c r="B13089" t="s">
        <v>614</v>
      </c>
      <c r="C13089" t="s">
        <v>1310</v>
      </c>
      <c r="D13089" s="1">
        <v>43020</v>
      </c>
      <c r="E13089" s="2">
        <v>20</v>
      </c>
      <c r="F13089" t="s">
        <v>2154</v>
      </c>
      <c r="G13089" t="s">
        <v>1245</v>
      </c>
    </row>
    <row r="13090" spans="1:7" x14ac:dyDescent="0.25">
      <c r="A13090" t="s">
        <v>1590</v>
      </c>
      <c r="B13090" t="s">
        <v>1591</v>
      </c>
      <c r="C13090" t="s">
        <v>1592</v>
      </c>
      <c r="D13090" s="1">
        <v>43020</v>
      </c>
      <c r="E13090" s="2">
        <v>10</v>
      </c>
      <c r="F13090" t="s">
        <v>1593</v>
      </c>
      <c r="G13090" t="s">
        <v>1245</v>
      </c>
    </row>
    <row r="13091" spans="1:7" x14ac:dyDescent="0.25">
      <c r="A13091" t="s">
        <v>529</v>
      </c>
      <c r="B13091" t="s">
        <v>290</v>
      </c>
      <c r="C13091" t="s">
        <v>530</v>
      </c>
      <c r="D13091" s="1">
        <v>43020</v>
      </c>
      <c r="E13091" s="2">
        <v>50</v>
      </c>
      <c r="F13091" t="s">
        <v>531</v>
      </c>
      <c r="G13091" t="s">
        <v>3282</v>
      </c>
    </row>
    <row r="13092" spans="1:7" x14ac:dyDescent="0.25">
      <c r="A13092" t="s">
        <v>4053</v>
      </c>
      <c r="B13092" t="s">
        <v>580</v>
      </c>
      <c r="C13092" t="s">
        <v>4054</v>
      </c>
      <c r="D13092" s="1">
        <v>43020</v>
      </c>
      <c r="E13092" s="2">
        <v>30</v>
      </c>
      <c r="F13092" t="s">
        <v>4055</v>
      </c>
      <c r="G13092" t="s">
        <v>3282</v>
      </c>
    </row>
    <row r="13093" spans="1:7" x14ac:dyDescent="0.25">
      <c r="A13093" t="s">
        <v>4053</v>
      </c>
      <c r="B13093" t="s">
        <v>580</v>
      </c>
      <c r="C13093" t="s">
        <v>4054</v>
      </c>
      <c r="D13093" s="1">
        <v>43020</v>
      </c>
      <c r="E13093" s="2">
        <v>30</v>
      </c>
      <c r="F13093" t="s">
        <v>4055</v>
      </c>
      <c r="G13093" t="s">
        <v>3282</v>
      </c>
    </row>
    <row r="13094" spans="1:7" x14ac:dyDescent="0.25">
      <c r="A13094" t="s">
        <v>4053</v>
      </c>
      <c r="B13094" t="s">
        <v>580</v>
      </c>
      <c r="C13094" t="s">
        <v>4054</v>
      </c>
      <c r="D13094" s="1">
        <v>43020</v>
      </c>
      <c r="E13094" s="2">
        <v>30</v>
      </c>
      <c r="F13094" t="s">
        <v>4056</v>
      </c>
      <c r="G13094" t="s">
        <v>3282</v>
      </c>
    </row>
    <row r="13095" spans="1:7" x14ac:dyDescent="0.25">
      <c r="A13095" t="s">
        <v>2000</v>
      </c>
      <c r="B13095" t="s">
        <v>2001</v>
      </c>
      <c r="C13095" t="s">
        <v>2002</v>
      </c>
      <c r="D13095" s="1">
        <v>43020</v>
      </c>
      <c r="E13095" s="2">
        <v>160</v>
      </c>
      <c r="F13095" t="s">
        <v>2003</v>
      </c>
      <c r="G13095" t="s">
        <v>3283</v>
      </c>
    </row>
    <row r="13096" spans="1:7" x14ac:dyDescent="0.25">
      <c r="A13096" t="s">
        <v>2000</v>
      </c>
      <c r="B13096" t="s">
        <v>2001</v>
      </c>
      <c r="C13096" t="s">
        <v>2002</v>
      </c>
      <c r="D13096" s="1">
        <v>43020</v>
      </c>
      <c r="E13096" s="2">
        <v>160</v>
      </c>
      <c r="F13096" t="s">
        <v>2004</v>
      </c>
      <c r="G13096" t="s">
        <v>3283</v>
      </c>
    </row>
    <row r="13097" spans="1:7" x14ac:dyDescent="0.25">
      <c r="A13097" t="s">
        <v>87</v>
      </c>
      <c r="B13097" t="s">
        <v>88</v>
      </c>
      <c r="C13097" t="s">
        <v>89</v>
      </c>
      <c r="D13097" s="1">
        <v>43020</v>
      </c>
      <c r="E13097" s="2">
        <v>80</v>
      </c>
      <c r="F13097" t="s">
        <v>90</v>
      </c>
      <c r="G13097" t="s">
        <v>1790</v>
      </c>
    </row>
    <row r="13098" spans="1:7" x14ac:dyDescent="0.25">
      <c r="A13098" t="s">
        <v>87</v>
      </c>
      <c r="B13098" t="s">
        <v>88</v>
      </c>
      <c r="C13098" t="s">
        <v>89</v>
      </c>
      <c r="D13098" s="1">
        <v>43020</v>
      </c>
      <c r="E13098" s="2">
        <v>80</v>
      </c>
      <c r="F13098" t="s">
        <v>91</v>
      </c>
      <c r="G13098" t="s">
        <v>1790</v>
      </c>
    </row>
    <row r="13099" spans="1:7" x14ac:dyDescent="0.25">
      <c r="A13099" t="s">
        <v>87</v>
      </c>
      <c r="B13099" t="s">
        <v>88</v>
      </c>
      <c r="C13099" t="s">
        <v>89</v>
      </c>
      <c r="D13099" s="1">
        <v>43020</v>
      </c>
      <c r="E13099" s="2">
        <v>80</v>
      </c>
      <c r="F13099" t="s">
        <v>91</v>
      </c>
      <c r="G13099" t="s">
        <v>1790</v>
      </c>
    </row>
    <row r="13100" spans="1:7" x14ac:dyDescent="0.25">
      <c r="A13100" t="s">
        <v>87</v>
      </c>
      <c r="B13100" t="s">
        <v>88</v>
      </c>
      <c r="C13100" t="s">
        <v>89</v>
      </c>
      <c r="D13100" s="1">
        <v>43020</v>
      </c>
      <c r="E13100" s="2">
        <v>80</v>
      </c>
      <c r="F13100" t="s">
        <v>92</v>
      </c>
      <c r="G13100" t="s">
        <v>1790</v>
      </c>
    </row>
    <row r="13101" spans="1:7" x14ac:dyDescent="0.25">
      <c r="A13101" t="s">
        <v>4440</v>
      </c>
      <c r="B13101" t="s">
        <v>4441</v>
      </c>
      <c r="C13101" t="s">
        <v>2822</v>
      </c>
      <c r="D13101" s="1">
        <v>43021</v>
      </c>
      <c r="E13101" s="2">
        <v>5800</v>
      </c>
      <c r="F13101" t="s">
        <v>4442</v>
      </c>
      <c r="G13101" t="s">
        <v>4443</v>
      </c>
    </row>
    <row r="13102" spans="1:7" x14ac:dyDescent="0.25">
      <c r="A13102" t="s">
        <v>4440</v>
      </c>
      <c r="B13102" t="s">
        <v>4441</v>
      </c>
      <c r="C13102" t="s">
        <v>2822</v>
      </c>
      <c r="D13102" s="1">
        <v>43021</v>
      </c>
      <c r="E13102" s="2">
        <v>5800</v>
      </c>
      <c r="F13102" t="s">
        <v>4444</v>
      </c>
      <c r="G13102" t="s">
        <v>4443</v>
      </c>
    </row>
    <row r="13103" spans="1:7" x14ac:dyDescent="0.25">
      <c r="A13103" t="s">
        <v>7</v>
      </c>
      <c r="B13103" t="s">
        <v>8</v>
      </c>
      <c r="D13103" s="1">
        <v>43021</v>
      </c>
      <c r="E13103" s="2">
        <v>500</v>
      </c>
      <c r="G13103" t="s">
        <v>9</v>
      </c>
    </row>
    <row r="13104" spans="1:7" x14ac:dyDescent="0.25">
      <c r="A13104" t="s">
        <v>146</v>
      </c>
      <c r="B13104" t="s">
        <v>147</v>
      </c>
      <c r="C13104" t="s">
        <v>148</v>
      </c>
      <c r="D13104" s="1">
        <v>43021</v>
      </c>
      <c r="E13104" s="2">
        <v>159</v>
      </c>
      <c r="F13104" t="s">
        <v>149</v>
      </c>
      <c r="G13104" t="s">
        <v>4313</v>
      </c>
    </row>
    <row r="13105" spans="1:7" x14ac:dyDescent="0.25">
      <c r="A13105" t="s">
        <v>146</v>
      </c>
      <c r="B13105" t="s">
        <v>147</v>
      </c>
      <c r="C13105" t="s">
        <v>148</v>
      </c>
      <c r="D13105" s="1">
        <v>43021</v>
      </c>
      <c r="E13105" s="2">
        <v>159</v>
      </c>
      <c r="F13105" t="s">
        <v>150</v>
      </c>
      <c r="G13105" t="s">
        <v>4313</v>
      </c>
    </row>
    <row r="13106" spans="1:7" x14ac:dyDescent="0.25">
      <c r="A13106" t="s">
        <v>3275</v>
      </c>
      <c r="B13106" t="s">
        <v>3276</v>
      </c>
      <c r="C13106" t="s">
        <v>3277</v>
      </c>
      <c r="D13106" s="1">
        <v>43024</v>
      </c>
      <c r="E13106" s="2">
        <v>50</v>
      </c>
      <c r="F13106" t="s">
        <v>3278</v>
      </c>
      <c r="G13106" t="s">
        <v>3155</v>
      </c>
    </row>
    <row r="13107" spans="1:7" x14ac:dyDescent="0.25">
      <c r="A13107" t="s">
        <v>1257</v>
      </c>
      <c r="B13107" t="s">
        <v>1258</v>
      </c>
      <c r="C13107" t="s">
        <v>1259</v>
      </c>
      <c r="D13107" s="1">
        <v>43024</v>
      </c>
      <c r="E13107" s="2">
        <v>83.33</v>
      </c>
      <c r="F13107" t="s">
        <v>1260</v>
      </c>
      <c r="G13107" t="s">
        <v>34</v>
      </c>
    </row>
    <row r="13108" spans="1:7" x14ac:dyDescent="0.25">
      <c r="A13108" t="s">
        <v>3397</v>
      </c>
      <c r="B13108" t="s">
        <v>3398</v>
      </c>
      <c r="C13108" t="s">
        <v>3256</v>
      </c>
      <c r="D13108" s="1">
        <v>43024</v>
      </c>
      <c r="E13108" s="2">
        <v>84</v>
      </c>
      <c r="F13108" t="s">
        <v>3399</v>
      </c>
      <c r="G13108" t="s">
        <v>34</v>
      </c>
    </row>
    <row r="13109" spans="1:7" x14ac:dyDescent="0.25">
      <c r="A13109" t="s">
        <v>3397</v>
      </c>
      <c r="B13109" t="s">
        <v>3398</v>
      </c>
      <c r="C13109" t="s">
        <v>3256</v>
      </c>
      <c r="D13109" s="1">
        <v>43024</v>
      </c>
      <c r="E13109" s="2">
        <v>84</v>
      </c>
      <c r="F13109" t="s">
        <v>3400</v>
      </c>
      <c r="G13109" t="s">
        <v>34</v>
      </c>
    </row>
    <row r="13110" spans="1:7" x14ac:dyDescent="0.25">
      <c r="A13110" t="s">
        <v>3791</v>
      </c>
      <c r="B13110" t="s">
        <v>3792</v>
      </c>
      <c r="C13110" t="s">
        <v>3793</v>
      </c>
      <c r="D13110" s="1">
        <v>43024</v>
      </c>
      <c r="E13110" s="2">
        <v>84</v>
      </c>
      <c r="F13110" t="s">
        <v>3794</v>
      </c>
      <c r="G13110" t="s">
        <v>34</v>
      </c>
    </row>
    <row r="13111" spans="1:7" x14ac:dyDescent="0.25">
      <c r="A13111" t="s">
        <v>3812</v>
      </c>
      <c r="B13111" t="s">
        <v>525</v>
      </c>
      <c r="C13111" t="s">
        <v>3813</v>
      </c>
      <c r="D13111" s="1">
        <v>43024</v>
      </c>
      <c r="E13111" s="2">
        <v>220</v>
      </c>
      <c r="F13111" t="s">
        <v>3814</v>
      </c>
      <c r="G13111" t="s">
        <v>3333</v>
      </c>
    </row>
    <row r="13112" spans="1:7" x14ac:dyDescent="0.25">
      <c r="A13112" t="s">
        <v>44</v>
      </c>
      <c r="B13112" t="s">
        <v>45</v>
      </c>
      <c r="C13112" t="s">
        <v>46</v>
      </c>
      <c r="D13112" s="1">
        <v>43024</v>
      </c>
      <c r="E13112" s="2">
        <v>83.33</v>
      </c>
      <c r="F13112" t="s">
        <v>47</v>
      </c>
      <c r="G13112" t="s">
        <v>34</v>
      </c>
    </row>
    <row r="13113" spans="1:7" x14ac:dyDescent="0.25">
      <c r="A13113" t="s">
        <v>44</v>
      </c>
      <c r="B13113" t="s">
        <v>45</v>
      </c>
      <c r="C13113" t="s">
        <v>46</v>
      </c>
      <c r="D13113" s="1">
        <v>43024</v>
      </c>
      <c r="E13113" s="2">
        <v>83.33</v>
      </c>
      <c r="F13113" t="s">
        <v>48</v>
      </c>
      <c r="G13113" t="s">
        <v>34</v>
      </c>
    </row>
    <row r="13114" spans="1:7" x14ac:dyDescent="0.25">
      <c r="A13114" t="s">
        <v>40</v>
      </c>
      <c r="B13114" t="s">
        <v>41</v>
      </c>
      <c r="C13114" t="s">
        <v>42</v>
      </c>
      <c r="D13114" s="1">
        <v>43024</v>
      </c>
      <c r="E13114" s="2">
        <v>166.66</v>
      </c>
      <c r="F13114" t="s">
        <v>43</v>
      </c>
      <c r="G13114" t="s">
        <v>2609</v>
      </c>
    </row>
    <row r="13115" spans="1:7" x14ac:dyDescent="0.25">
      <c r="A13115" t="s">
        <v>2285</v>
      </c>
      <c r="B13115" t="s">
        <v>2286</v>
      </c>
      <c r="C13115" t="s">
        <v>2287</v>
      </c>
      <c r="D13115" s="1">
        <v>43024</v>
      </c>
      <c r="E13115" s="2">
        <v>83.33</v>
      </c>
      <c r="G13115" t="s">
        <v>34</v>
      </c>
    </row>
    <row r="13116" spans="1:7" x14ac:dyDescent="0.25">
      <c r="A13116" t="s">
        <v>53</v>
      </c>
      <c r="B13116" t="s">
        <v>54</v>
      </c>
      <c r="C13116" t="s">
        <v>55</v>
      </c>
      <c r="D13116" s="1">
        <v>43024</v>
      </c>
      <c r="E13116" s="2">
        <v>83.33</v>
      </c>
      <c r="F13116" t="s">
        <v>56</v>
      </c>
      <c r="G13116" t="s">
        <v>34</v>
      </c>
    </row>
    <row r="13117" spans="1:7" x14ac:dyDescent="0.25">
      <c r="A13117" t="s">
        <v>53</v>
      </c>
      <c r="B13117" t="s">
        <v>54</v>
      </c>
      <c r="C13117" t="s">
        <v>55</v>
      </c>
      <c r="D13117" s="1">
        <v>43024</v>
      </c>
      <c r="E13117" s="2">
        <v>83.33</v>
      </c>
      <c r="F13117" t="s">
        <v>57</v>
      </c>
      <c r="G13117" t="s">
        <v>34</v>
      </c>
    </row>
    <row r="13118" spans="1:7" x14ac:dyDescent="0.25">
      <c r="A13118" t="s">
        <v>4445</v>
      </c>
      <c r="B13118" t="s">
        <v>4446</v>
      </c>
      <c r="C13118" t="s">
        <v>4447</v>
      </c>
      <c r="D13118" s="1">
        <v>43025</v>
      </c>
      <c r="E13118" s="2">
        <v>200</v>
      </c>
      <c r="F13118" t="s">
        <v>4448</v>
      </c>
      <c r="G13118" t="s">
        <v>4354</v>
      </c>
    </row>
    <row r="13119" spans="1:7" x14ac:dyDescent="0.25">
      <c r="A13119" t="s">
        <v>40</v>
      </c>
      <c r="B13119" t="s">
        <v>41</v>
      </c>
      <c r="C13119" t="s">
        <v>42</v>
      </c>
      <c r="D13119" s="1">
        <v>43025</v>
      </c>
      <c r="E13119" s="2">
        <v>660</v>
      </c>
      <c r="F13119" t="s">
        <v>43</v>
      </c>
      <c r="G13119" t="s">
        <v>2977</v>
      </c>
    </row>
    <row r="13120" spans="1:7" x14ac:dyDescent="0.25">
      <c r="A13120" t="s">
        <v>4449</v>
      </c>
      <c r="B13120" t="s">
        <v>4450</v>
      </c>
      <c r="D13120" s="1">
        <v>43025</v>
      </c>
      <c r="E13120" s="2">
        <v>1820</v>
      </c>
      <c r="F13120" t="s">
        <v>3163</v>
      </c>
      <c r="G13120" t="s">
        <v>2977</v>
      </c>
    </row>
    <row r="13121" spans="1:7" x14ac:dyDescent="0.25">
      <c r="A13121" t="s">
        <v>4451</v>
      </c>
      <c r="B13121" t="s">
        <v>4452</v>
      </c>
      <c r="D13121" s="1">
        <v>43025</v>
      </c>
      <c r="E13121" s="2">
        <v>3640</v>
      </c>
      <c r="F13121" t="s">
        <v>4453</v>
      </c>
      <c r="G13121" t="s">
        <v>2977</v>
      </c>
    </row>
    <row r="13122" spans="1:7" x14ac:dyDescent="0.25">
      <c r="A13122" t="s">
        <v>4454</v>
      </c>
      <c r="B13122" t="s">
        <v>4455</v>
      </c>
      <c r="D13122" s="1">
        <v>43025</v>
      </c>
      <c r="E13122" s="2">
        <v>660</v>
      </c>
      <c r="F13122" t="s">
        <v>4456</v>
      </c>
      <c r="G13122" t="s">
        <v>2977</v>
      </c>
    </row>
    <row r="13123" spans="1:7" x14ac:dyDescent="0.25">
      <c r="A13123" t="s">
        <v>2313</v>
      </c>
      <c r="B13123" t="s">
        <v>2314</v>
      </c>
      <c r="D13123" s="1">
        <v>43025</v>
      </c>
      <c r="E13123" s="2">
        <v>660</v>
      </c>
      <c r="F13123" t="s">
        <v>2315</v>
      </c>
      <c r="G13123" t="s">
        <v>2977</v>
      </c>
    </row>
    <row r="13124" spans="1:7" x14ac:dyDescent="0.25">
      <c r="A13124" t="s">
        <v>1342</v>
      </c>
      <c r="B13124" t="s">
        <v>1343</v>
      </c>
      <c r="D13124" s="1">
        <v>43025</v>
      </c>
      <c r="E13124" s="2">
        <v>1820</v>
      </c>
      <c r="G13124" t="s">
        <v>2977</v>
      </c>
    </row>
    <row r="13125" spans="1:7" x14ac:dyDescent="0.25">
      <c r="A13125" t="s">
        <v>1876</v>
      </c>
      <c r="B13125" t="s">
        <v>1877</v>
      </c>
      <c r="D13125" s="1">
        <v>43025</v>
      </c>
      <c r="E13125" s="2">
        <v>1500</v>
      </c>
      <c r="F13125" t="s">
        <v>1878</v>
      </c>
      <c r="G13125" t="s">
        <v>34</v>
      </c>
    </row>
    <row r="13126" spans="1:7" x14ac:dyDescent="0.25">
      <c r="A13126" t="s">
        <v>1876</v>
      </c>
      <c r="B13126" t="s">
        <v>1877</v>
      </c>
      <c r="D13126" s="1">
        <v>43025</v>
      </c>
      <c r="E13126" s="2">
        <v>1500</v>
      </c>
      <c r="F13126" t="s">
        <v>1879</v>
      </c>
      <c r="G13126" t="s">
        <v>34</v>
      </c>
    </row>
    <row r="13127" spans="1:7" x14ac:dyDescent="0.25">
      <c r="A13127" t="s">
        <v>3493</v>
      </c>
      <c r="B13127" t="s">
        <v>152</v>
      </c>
      <c r="C13127" t="s">
        <v>3494</v>
      </c>
      <c r="D13127" s="1">
        <v>43025</v>
      </c>
      <c r="E13127" s="2">
        <v>100</v>
      </c>
      <c r="F13127" t="s">
        <v>3495</v>
      </c>
      <c r="G13127" t="s">
        <v>2977</v>
      </c>
    </row>
    <row r="13128" spans="1:7" x14ac:dyDescent="0.25">
      <c r="A13128" t="s">
        <v>3493</v>
      </c>
      <c r="B13128" t="s">
        <v>152</v>
      </c>
      <c r="C13128" t="s">
        <v>3494</v>
      </c>
      <c r="D13128" s="1">
        <v>43025</v>
      </c>
      <c r="E13128" s="2">
        <v>100</v>
      </c>
      <c r="F13128" t="s">
        <v>3496</v>
      </c>
      <c r="G13128" t="s">
        <v>2977</v>
      </c>
    </row>
    <row r="13129" spans="1:7" x14ac:dyDescent="0.25">
      <c r="A13129" t="s">
        <v>4335</v>
      </c>
      <c r="B13129" t="s">
        <v>903</v>
      </c>
      <c r="C13129" t="s">
        <v>4336</v>
      </c>
      <c r="D13129" s="1">
        <v>43025</v>
      </c>
      <c r="E13129" s="2">
        <v>168</v>
      </c>
      <c r="F13129" t="s">
        <v>4337</v>
      </c>
      <c r="G13129" t="s">
        <v>34</v>
      </c>
    </row>
    <row r="13130" spans="1:7" x14ac:dyDescent="0.25">
      <c r="A13130" t="s">
        <v>4335</v>
      </c>
      <c r="B13130" t="s">
        <v>903</v>
      </c>
      <c r="C13130" t="s">
        <v>4336</v>
      </c>
      <c r="D13130" s="1">
        <v>43025</v>
      </c>
      <c r="E13130" s="2">
        <v>168</v>
      </c>
      <c r="F13130" t="s">
        <v>4338</v>
      </c>
      <c r="G13130" t="s">
        <v>34</v>
      </c>
    </row>
    <row r="13131" spans="1:7" x14ac:dyDescent="0.25">
      <c r="A13131" t="s">
        <v>4335</v>
      </c>
      <c r="B13131" t="s">
        <v>903</v>
      </c>
      <c r="C13131" t="s">
        <v>4336</v>
      </c>
      <c r="D13131" s="1">
        <v>43025</v>
      </c>
      <c r="E13131" s="2">
        <v>168</v>
      </c>
      <c r="F13131" t="s">
        <v>4339</v>
      </c>
      <c r="G13131" t="s">
        <v>34</v>
      </c>
    </row>
    <row r="13132" spans="1:7" x14ac:dyDescent="0.25">
      <c r="A13132" t="s">
        <v>4457</v>
      </c>
      <c r="B13132" t="s">
        <v>4458</v>
      </c>
      <c r="C13132" t="s">
        <v>4459</v>
      </c>
      <c r="D13132" s="1">
        <v>43031</v>
      </c>
      <c r="E13132" s="2">
        <v>1200</v>
      </c>
      <c r="G13132" t="s">
        <v>4079</v>
      </c>
    </row>
    <row r="13133" spans="1:7" x14ac:dyDescent="0.25">
      <c r="A13133" t="s">
        <v>4460</v>
      </c>
      <c r="B13133" t="s">
        <v>4461</v>
      </c>
      <c r="C13133" t="s">
        <v>4462</v>
      </c>
      <c r="D13133" s="1">
        <v>43031</v>
      </c>
      <c r="E13133" s="2">
        <v>5000</v>
      </c>
      <c r="G13133" t="s">
        <v>4079</v>
      </c>
    </row>
    <row r="13134" spans="1:7" x14ac:dyDescent="0.25">
      <c r="A13134" t="s">
        <v>832</v>
      </c>
      <c r="B13134" t="s">
        <v>833</v>
      </c>
      <c r="D13134" s="1">
        <v>43031</v>
      </c>
      <c r="E13134" s="2">
        <v>27500</v>
      </c>
      <c r="F13134" t="s">
        <v>834</v>
      </c>
      <c r="G13134" t="s">
        <v>1300</v>
      </c>
    </row>
    <row r="13135" spans="1:7" x14ac:dyDescent="0.25">
      <c r="A13135" t="s">
        <v>475</v>
      </c>
      <c r="B13135" t="s">
        <v>476</v>
      </c>
      <c r="D13135" s="1">
        <v>43031</v>
      </c>
      <c r="E13135" s="2">
        <v>7000</v>
      </c>
      <c r="F13135" t="s">
        <v>477</v>
      </c>
      <c r="G13135" t="s">
        <v>4463</v>
      </c>
    </row>
    <row r="13136" spans="1:7" x14ac:dyDescent="0.25">
      <c r="A13136" t="s">
        <v>402</v>
      </c>
      <c r="B13136" t="s">
        <v>403</v>
      </c>
      <c r="D13136" s="1">
        <v>43032</v>
      </c>
      <c r="E13136" s="2">
        <v>6140</v>
      </c>
      <c r="F13136" t="s">
        <v>404</v>
      </c>
      <c r="G13136" t="s">
        <v>4464</v>
      </c>
    </row>
    <row r="13137" spans="1:7" x14ac:dyDescent="0.25">
      <c r="A13137" t="s">
        <v>4465</v>
      </c>
      <c r="B13137" t="s">
        <v>4466</v>
      </c>
      <c r="D13137" s="1">
        <v>43032</v>
      </c>
      <c r="E13137" s="2">
        <v>3640</v>
      </c>
      <c r="F13137" t="s">
        <v>4467</v>
      </c>
      <c r="G13137" t="s">
        <v>2977</v>
      </c>
    </row>
    <row r="13138" spans="1:7" x14ac:dyDescent="0.25">
      <c r="A13138" t="s">
        <v>2545</v>
      </c>
      <c r="B13138" t="s">
        <v>2546</v>
      </c>
      <c r="D13138" s="1">
        <v>43032</v>
      </c>
      <c r="E13138" s="2">
        <v>1820</v>
      </c>
      <c r="G13138" t="s">
        <v>2977</v>
      </c>
    </row>
    <row r="13139" spans="1:7" x14ac:dyDescent="0.25">
      <c r="A13139" t="s">
        <v>26</v>
      </c>
      <c r="B13139" t="s">
        <v>27</v>
      </c>
      <c r="D13139" s="1">
        <v>43032</v>
      </c>
      <c r="E13139" s="2">
        <v>4240</v>
      </c>
      <c r="F13139" t="s">
        <v>28</v>
      </c>
      <c r="G13139" t="s">
        <v>2977</v>
      </c>
    </row>
    <row r="13140" spans="1:7" x14ac:dyDescent="0.25">
      <c r="A13140" t="s">
        <v>26</v>
      </c>
      <c r="B13140" t="s">
        <v>27</v>
      </c>
      <c r="D13140" s="1">
        <v>43032</v>
      </c>
      <c r="E13140" s="2">
        <v>4240</v>
      </c>
      <c r="F13140" t="s">
        <v>29</v>
      </c>
      <c r="G13140" t="s">
        <v>2977</v>
      </c>
    </row>
    <row r="13141" spans="1:7" x14ac:dyDescent="0.25">
      <c r="A13141" t="s">
        <v>4125</v>
      </c>
      <c r="B13141" t="s">
        <v>4126</v>
      </c>
      <c r="C13141" t="s">
        <v>4127</v>
      </c>
      <c r="D13141" s="1">
        <v>43032</v>
      </c>
      <c r="E13141" s="2">
        <v>250</v>
      </c>
      <c r="F13141" t="s">
        <v>4128</v>
      </c>
      <c r="G13141" t="s">
        <v>34</v>
      </c>
    </row>
    <row r="13142" spans="1:7" x14ac:dyDescent="0.25">
      <c r="A13142" t="s">
        <v>570</v>
      </c>
      <c r="B13142" t="s">
        <v>571</v>
      </c>
      <c r="C13142" t="s">
        <v>572</v>
      </c>
      <c r="D13142" s="1">
        <v>43032</v>
      </c>
      <c r="E13142" s="2">
        <v>42</v>
      </c>
      <c r="F13142" t="s">
        <v>573</v>
      </c>
      <c r="G13142" t="s">
        <v>2999</v>
      </c>
    </row>
    <row r="13143" spans="1:7" x14ac:dyDescent="0.25">
      <c r="A13143" t="s">
        <v>1704</v>
      </c>
      <c r="B13143" t="s">
        <v>1705</v>
      </c>
      <c r="C13143" t="s">
        <v>1706</v>
      </c>
      <c r="D13143" s="1">
        <v>43032</v>
      </c>
      <c r="E13143" s="2">
        <v>83.33</v>
      </c>
      <c r="G13143" t="s">
        <v>34</v>
      </c>
    </row>
    <row r="13144" spans="1:7" x14ac:dyDescent="0.25">
      <c r="A13144" t="s">
        <v>1743</v>
      </c>
      <c r="B13144" t="s">
        <v>1744</v>
      </c>
      <c r="C13144" t="s">
        <v>1745</v>
      </c>
      <c r="D13144" s="1">
        <v>43032</v>
      </c>
      <c r="E13144" s="2">
        <v>100</v>
      </c>
      <c r="F13144" t="s">
        <v>1746</v>
      </c>
      <c r="G13144" t="s">
        <v>34</v>
      </c>
    </row>
    <row r="13145" spans="1:7" x14ac:dyDescent="0.25">
      <c r="A13145" t="s">
        <v>2634</v>
      </c>
      <c r="B13145" t="s">
        <v>2635</v>
      </c>
      <c r="C13145" t="s">
        <v>2636</v>
      </c>
      <c r="D13145" s="1">
        <v>43032</v>
      </c>
      <c r="E13145" s="2">
        <v>184</v>
      </c>
      <c r="F13145" t="s">
        <v>2637</v>
      </c>
      <c r="G13145" t="s">
        <v>3761</v>
      </c>
    </row>
    <row r="13146" spans="1:7" x14ac:dyDescent="0.25">
      <c r="A13146" t="s">
        <v>2634</v>
      </c>
      <c r="B13146" t="s">
        <v>2635</v>
      </c>
      <c r="C13146" t="s">
        <v>2636</v>
      </c>
      <c r="D13146" s="1">
        <v>43032</v>
      </c>
      <c r="E13146" s="2">
        <v>184</v>
      </c>
      <c r="F13146" t="s">
        <v>2639</v>
      </c>
      <c r="G13146" t="s">
        <v>3761</v>
      </c>
    </row>
    <row r="13147" spans="1:7" x14ac:dyDescent="0.25">
      <c r="A13147" t="s">
        <v>2634</v>
      </c>
      <c r="B13147" t="s">
        <v>2635</v>
      </c>
      <c r="C13147" t="s">
        <v>2636</v>
      </c>
      <c r="D13147" s="1">
        <v>43032</v>
      </c>
      <c r="E13147" s="2">
        <v>184</v>
      </c>
      <c r="F13147" t="s">
        <v>2639</v>
      </c>
      <c r="G13147" t="s">
        <v>3761</v>
      </c>
    </row>
    <row r="13148" spans="1:7" x14ac:dyDescent="0.25">
      <c r="A13148" t="s">
        <v>225</v>
      </c>
      <c r="B13148" t="s">
        <v>226</v>
      </c>
      <c r="C13148" t="s">
        <v>227</v>
      </c>
      <c r="D13148" s="1">
        <v>43032</v>
      </c>
      <c r="E13148" s="2">
        <v>84</v>
      </c>
      <c r="F13148" t="s">
        <v>228</v>
      </c>
      <c r="G13148" t="s">
        <v>34</v>
      </c>
    </row>
    <row r="13149" spans="1:7" x14ac:dyDescent="0.25">
      <c r="A13149" t="s">
        <v>159</v>
      </c>
      <c r="B13149" t="s">
        <v>160</v>
      </c>
      <c r="C13149" t="s">
        <v>161</v>
      </c>
      <c r="D13149" s="1">
        <v>43034</v>
      </c>
      <c r="E13149" s="2">
        <v>100</v>
      </c>
      <c r="F13149" t="s">
        <v>162</v>
      </c>
      <c r="G13149" t="s">
        <v>4079</v>
      </c>
    </row>
    <row r="13150" spans="1:7" x14ac:dyDescent="0.25">
      <c r="A13150" t="s">
        <v>4205</v>
      </c>
      <c r="B13150" t="s">
        <v>4206</v>
      </c>
      <c r="C13150" t="s">
        <v>4207</v>
      </c>
      <c r="D13150" s="1">
        <v>43034</v>
      </c>
      <c r="E13150" s="2">
        <v>600</v>
      </c>
      <c r="F13150" t="s">
        <v>4208</v>
      </c>
      <c r="G13150" t="s">
        <v>4079</v>
      </c>
    </row>
    <row r="13151" spans="1:7" x14ac:dyDescent="0.25">
      <c r="A13151" t="s">
        <v>4468</v>
      </c>
      <c r="B13151" t="s">
        <v>2289</v>
      </c>
      <c r="C13151" t="s">
        <v>4469</v>
      </c>
      <c r="D13151" s="1">
        <v>43034</v>
      </c>
      <c r="E13151" s="2">
        <v>100</v>
      </c>
      <c r="F13151" t="s">
        <v>4470</v>
      </c>
      <c r="G13151" t="s">
        <v>4079</v>
      </c>
    </row>
    <row r="13152" spans="1:7" x14ac:dyDescent="0.25">
      <c r="A13152" t="s">
        <v>4468</v>
      </c>
      <c r="B13152" t="s">
        <v>2289</v>
      </c>
      <c r="C13152" t="s">
        <v>4469</v>
      </c>
      <c r="D13152" s="1">
        <v>43034</v>
      </c>
      <c r="E13152" s="2">
        <v>100</v>
      </c>
      <c r="F13152" t="s">
        <v>4471</v>
      </c>
      <c r="G13152" t="s">
        <v>4079</v>
      </c>
    </row>
    <row r="13153" spans="1:7" x14ac:dyDescent="0.25">
      <c r="A13153" t="s">
        <v>2762</v>
      </c>
      <c r="B13153" t="s">
        <v>2763</v>
      </c>
      <c r="C13153" t="s">
        <v>1670</v>
      </c>
      <c r="D13153" s="1">
        <v>43034</v>
      </c>
      <c r="E13153" s="2">
        <v>1200</v>
      </c>
      <c r="F13153" t="s">
        <v>1671</v>
      </c>
      <c r="G13153" t="s">
        <v>4079</v>
      </c>
    </row>
    <row r="13154" spans="1:7" x14ac:dyDescent="0.25">
      <c r="A13154" t="s">
        <v>4472</v>
      </c>
      <c r="B13154" t="s">
        <v>4473</v>
      </c>
      <c r="C13154" t="s">
        <v>3260</v>
      </c>
      <c r="D13154" s="1">
        <v>43034</v>
      </c>
      <c r="E13154" s="2">
        <v>500</v>
      </c>
      <c r="F13154" t="s">
        <v>4474</v>
      </c>
      <c r="G13154" t="s">
        <v>4079</v>
      </c>
    </row>
    <row r="13155" spans="1:7" x14ac:dyDescent="0.25">
      <c r="A13155" t="s">
        <v>3535</v>
      </c>
      <c r="B13155" t="s">
        <v>3536</v>
      </c>
      <c r="C13155" t="s">
        <v>681</v>
      </c>
      <c r="D13155" s="1">
        <v>43034</v>
      </c>
      <c r="E13155" s="2">
        <v>100</v>
      </c>
      <c r="F13155" t="s">
        <v>3537</v>
      </c>
      <c r="G13155" t="s">
        <v>4079</v>
      </c>
    </row>
    <row r="13156" spans="1:7" x14ac:dyDescent="0.25">
      <c r="A13156" t="s">
        <v>3535</v>
      </c>
      <c r="B13156" t="s">
        <v>3536</v>
      </c>
      <c r="C13156" t="s">
        <v>681</v>
      </c>
      <c r="D13156" s="1">
        <v>43034</v>
      </c>
      <c r="E13156" s="2">
        <v>100</v>
      </c>
      <c r="F13156" t="s">
        <v>3538</v>
      </c>
      <c r="G13156" t="s">
        <v>4079</v>
      </c>
    </row>
    <row r="13157" spans="1:7" x14ac:dyDescent="0.25">
      <c r="A13157" t="s">
        <v>3535</v>
      </c>
      <c r="B13157" t="s">
        <v>3536</v>
      </c>
      <c r="C13157" t="s">
        <v>681</v>
      </c>
      <c r="D13157" s="1">
        <v>43034</v>
      </c>
      <c r="E13157" s="2">
        <v>100</v>
      </c>
      <c r="F13157" t="s">
        <v>3539</v>
      </c>
      <c r="G13157" t="s">
        <v>4079</v>
      </c>
    </row>
    <row r="13158" spans="1:7" x14ac:dyDescent="0.25">
      <c r="A13158" t="s">
        <v>4475</v>
      </c>
      <c r="B13158" t="s">
        <v>4476</v>
      </c>
      <c r="C13158" t="s">
        <v>4477</v>
      </c>
      <c r="D13158" s="1">
        <v>43034</v>
      </c>
      <c r="E13158" s="2">
        <v>600</v>
      </c>
      <c r="G13158" t="s">
        <v>4079</v>
      </c>
    </row>
    <row r="13159" spans="1:7" x14ac:dyDescent="0.25">
      <c r="A13159" t="s">
        <v>3493</v>
      </c>
      <c r="B13159" t="s">
        <v>152</v>
      </c>
      <c r="C13159" t="s">
        <v>3494</v>
      </c>
      <c r="D13159" s="1">
        <v>43034</v>
      </c>
      <c r="E13159" s="2">
        <v>200</v>
      </c>
      <c r="F13159" t="s">
        <v>3495</v>
      </c>
      <c r="G13159" t="s">
        <v>4079</v>
      </c>
    </row>
    <row r="13160" spans="1:7" x14ac:dyDescent="0.25">
      <c r="A13160" t="s">
        <v>3493</v>
      </c>
      <c r="B13160" t="s">
        <v>152</v>
      </c>
      <c r="C13160" t="s">
        <v>3494</v>
      </c>
      <c r="D13160" s="1">
        <v>43034</v>
      </c>
      <c r="E13160" s="2">
        <v>200</v>
      </c>
      <c r="F13160" t="s">
        <v>3496</v>
      </c>
      <c r="G13160" t="s">
        <v>4079</v>
      </c>
    </row>
    <row r="13161" spans="1:7" x14ac:dyDescent="0.25">
      <c r="A13161" t="s">
        <v>210</v>
      </c>
      <c r="B13161" t="s">
        <v>211</v>
      </c>
      <c r="C13161" t="s">
        <v>212</v>
      </c>
      <c r="D13161" s="1">
        <v>43034</v>
      </c>
      <c r="E13161" s="2">
        <v>100</v>
      </c>
      <c r="F13161" t="s">
        <v>213</v>
      </c>
      <c r="G13161" t="s">
        <v>4079</v>
      </c>
    </row>
    <row r="13162" spans="1:7" x14ac:dyDescent="0.25">
      <c r="A13162" t="s">
        <v>4478</v>
      </c>
      <c r="B13162" t="s">
        <v>4479</v>
      </c>
      <c r="C13162" t="s">
        <v>355</v>
      </c>
      <c r="D13162" s="1">
        <v>43034</v>
      </c>
      <c r="E13162" s="2">
        <v>600</v>
      </c>
      <c r="F13162" t="s">
        <v>4480</v>
      </c>
      <c r="G13162" t="s">
        <v>4079</v>
      </c>
    </row>
    <row r="13163" spans="1:7" x14ac:dyDescent="0.25">
      <c r="A13163" t="s">
        <v>4478</v>
      </c>
      <c r="B13163" t="s">
        <v>4479</v>
      </c>
      <c r="C13163" t="s">
        <v>355</v>
      </c>
      <c r="D13163" s="1">
        <v>43034</v>
      </c>
      <c r="E13163" s="2">
        <v>600</v>
      </c>
      <c r="F13163" t="s">
        <v>4481</v>
      </c>
      <c r="G13163" t="s">
        <v>4079</v>
      </c>
    </row>
    <row r="13164" spans="1:7" x14ac:dyDescent="0.25">
      <c r="A13164" t="s">
        <v>2836</v>
      </c>
      <c r="B13164" t="s">
        <v>2837</v>
      </c>
      <c r="C13164" t="s">
        <v>758</v>
      </c>
      <c r="D13164" s="1">
        <v>43034</v>
      </c>
      <c r="E13164" s="2">
        <v>1200</v>
      </c>
      <c r="F13164" t="s">
        <v>2838</v>
      </c>
      <c r="G13164" t="s">
        <v>4079</v>
      </c>
    </row>
    <row r="13165" spans="1:7" x14ac:dyDescent="0.25">
      <c r="A13165" t="s">
        <v>4482</v>
      </c>
      <c r="B13165" t="s">
        <v>4483</v>
      </c>
      <c r="C13165" t="s">
        <v>4484</v>
      </c>
      <c r="D13165" s="1">
        <v>43034</v>
      </c>
      <c r="E13165" s="2">
        <v>1200</v>
      </c>
      <c r="G13165" t="s">
        <v>4079</v>
      </c>
    </row>
    <row r="13166" spans="1:7" x14ac:dyDescent="0.25">
      <c r="A13166" t="s">
        <v>4485</v>
      </c>
      <c r="B13166" t="s">
        <v>4486</v>
      </c>
      <c r="C13166" t="s">
        <v>4487</v>
      </c>
      <c r="D13166" s="1">
        <v>43034</v>
      </c>
      <c r="E13166" s="2">
        <v>2500</v>
      </c>
      <c r="G13166" t="s">
        <v>4079</v>
      </c>
    </row>
    <row r="13167" spans="1:7" x14ac:dyDescent="0.25">
      <c r="A13167" t="s">
        <v>3500</v>
      </c>
      <c r="B13167" t="s">
        <v>3501</v>
      </c>
      <c r="D13167" s="1">
        <v>43034</v>
      </c>
      <c r="E13167" s="2">
        <v>100</v>
      </c>
      <c r="F13167" t="s">
        <v>3502</v>
      </c>
      <c r="G13167" t="s">
        <v>4079</v>
      </c>
    </row>
    <row r="13168" spans="1:7" x14ac:dyDescent="0.25">
      <c r="A13168" t="s">
        <v>4488</v>
      </c>
      <c r="B13168" t="s">
        <v>4489</v>
      </c>
      <c r="D13168" s="1">
        <v>43034</v>
      </c>
      <c r="E13168" s="2">
        <v>100</v>
      </c>
      <c r="F13168" t="s">
        <v>4490</v>
      </c>
      <c r="G13168" t="s">
        <v>4079</v>
      </c>
    </row>
    <row r="13169" spans="1:7" x14ac:dyDescent="0.25">
      <c r="A13169" t="s">
        <v>4491</v>
      </c>
      <c r="B13169" t="s">
        <v>4492</v>
      </c>
      <c r="C13169" t="s">
        <v>576</v>
      </c>
      <c r="D13169" s="1">
        <v>43034</v>
      </c>
      <c r="E13169" s="2">
        <v>200</v>
      </c>
      <c r="G13169" t="s">
        <v>4079</v>
      </c>
    </row>
    <row r="13170" spans="1:7" x14ac:dyDescent="0.25">
      <c r="A13170" t="s">
        <v>4493</v>
      </c>
      <c r="B13170" t="s">
        <v>4494</v>
      </c>
      <c r="C13170" t="s">
        <v>943</v>
      </c>
      <c r="D13170" s="1">
        <v>43034</v>
      </c>
      <c r="E13170" s="2">
        <v>600</v>
      </c>
      <c r="F13170" t="s">
        <v>944</v>
      </c>
      <c r="G13170" t="s">
        <v>4079</v>
      </c>
    </row>
    <row r="13171" spans="1:7" x14ac:dyDescent="0.25">
      <c r="A13171" t="s">
        <v>49</v>
      </c>
      <c r="B13171" t="s">
        <v>50</v>
      </c>
      <c r="C13171" t="s">
        <v>51</v>
      </c>
      <c r="D13171" s="1">
        <v>43039</v>
      </c>
      <c r="E13171" s="2">
        <v>350</v>
      </c>
      <c r="F13171" t="s">
        <v>52</v>
      </c>
      <c r="G13171" t="s">
        <v>2977</v>
      </c>
    </row>
    <row r="13172" spans="1:7" x14ac:dyDescent="0.25">
      <c r="A13172" t="s">
        <v>44</v>
      </c>
      <c r="B13172" t="s">
        <v>45</v>
      </c>
      <c r="C13172" t="s">
        <v>46</v>
      </c>
      <c r="D13172" s="1">
        <v>43039</v>
      </c>
      <c r="E13172" s="2">
        <v>1400</v>
      </c>
      <c r="F13172" t="s">
        <v>47</v>
      </c>
      <c r="G13172" t="s">
        <v>2977</v>
      </c>
    </row>
    <row r="13173" spans="1:7" x14ac:dyDescent="0.25">
      <c r="A13173" t="s">
        <v>44</v>
      </c>
      <c r="B13173" t="s">
        <v>45</v>
      </c>
      <c r="C13173" t="s">
        <v>46</v>
      </c>
      <c r="D13173" s="1">
        <v>43039</v>
      </c>
      <c r="E13173" s="2">
        <v>1400</v>
      </c>
      <c r="F13173" t="s">
        <v>48</v>
      </c>
      <c r="G13173" t="s">
        <v>2977</v>
      </c>
    </row>
    <row r="13174" spans="1:7" x14ac:dyDescent="0.25">
      <c r="A13174" t="s">
        <v>53</v>
      </c>
      <c r="B13174" t="s">
        <v>54</v>
      </c>
      <c r="C13174" t="s">
        <v>55</v>
      </c>
      <c r="D13174" s="1">
        <v>43039</v>
      </c>
      <c r="E13174" s="2">
        <v>100</v>
      </c>
      <c r="F13174" t="s">
        <v>56</v>
      </c>
      <c r="G13174" t="s">
        <v>4079</v>
      </c>
    </row>
    <row r="13175" spans="1:7" x14ac:dyDescent="0.25">
      <c r="A13175" t="s">
        <v>53</v>
      </c>
      <c r="B13175" t="s">
        <v>54</v>
      </c>
      <c r="C13175" t="s">
        <v>55</v>
      </c>
      <c r="D13175" s="1">
        <v>43039</v>
      </c>
      <c r="E13175" s="2">
        <v>100</v>
      </c>
      <c r="F13175" t="s">
        <v>57</v>
      </c>
      <c r="G13175" t="s">
        <v>4079</v>
      </c>
    </row>
    <row r="13176" spans="1:7" x14ac:dyDescent="0.25">
      <c r="A13176" t="s">
        <v>4495</v>
      </c>
      <c r="B13176" t="s">
        <v>4496</v>
      </c>
      <c r="C13176" t="s">
        <v>3281</v>
      </c>
      <c r="D13176" s="1">
        <v>43039</v>
      </c>
      <c r="E13176" s="2">
        <v>1500</v>
      </c>
      <c r="F13176" t="s">
        <v>4497</v>
      </c>
      <c r="G13176" t="s">
        <v>4079</v>
      </c>
    </row>
    <row r="13177" spans="1:7" x14ac:dyDescent="0.25">
      <c r="A13177" t="s">
        <v>4495</v>
      </c>
      <c r="B13177" t="s">
        <v>4496</v>
      </c>
      <c r="C13177" t="s">
        <v>3281</v>
      </c>
      <c r="D13177" s="1">
        <v>43039</v>
      </c>
      <c r="E13177" s="2">
        <v>1500</v>
      </c>
      <c r="F13177" t="s">
        <v>4498</v>
      </c>
      <c r="G13177" t="s">
        <v>4079</v>
      </c>
    </row>
    <row r="13178" spans="1:7" x14ac:dyDescent="0.25">
      <c r="A13178" t="s">
        <v>727</v>
      </c>
      <c r="B13178" t="s">
        <v>728</v>
      </c>
      <c r="C13178" t="s">
        <v>729</v>
      </c>
      <c r="D13178" s="1">
        <v>43039</v>
      </c>
      <c r="E13178" s="2">
        <v>4500</v>
      </c>
      <c r="F13178" t="s">
        <v>730</v>
      </c>
      <c r="G13178" t="s">
        <v>2977</v>
      </c>
    </row>
    <row r="13179" spans="1:7" x14ac:dyDescent="0.25">
      <c r="A13179" t="s">
        <v>4197</v>
      </c>
      <c r="B13179" t="s">
        <v>4198</v>
      </c>
      <c r="C13179" t="s">
        <v>4199</v>
      </c>
      <c r="D13179" s="1">
        <v>43039</v>
      </c>
      <c r="E13179" s="2">
        <v>5600</v>
      </c>
      <c r="F13179" t="s">
        <v>4200</v>
      </c>
      <c r="G13179" t="s">
        <v>2977</v>
      </c>
    </row>
    <row r="13180" spans="1:7" x14ac:dyDescent="0.25">
      <c r="A13180" t="s">
        <v>4499</v>
      </c>
      <c r="B13180" t="s">
        <v>4500</v>
      </c>
      <c r="C13180" t="s">
        <v>4501</v>
      </c>
      <c r="D13180" s="1">
        <v>43039</v>
      </c>
      <c r="E13180" s="2">
        <v>5700</v>
      </c>
      <c r="F13180" t="s">
        <v>4502</v>
      </c>
      <c r="G13180" t="s">
        <v>4464</v>
      </c>
    </row>
    <row r="13181" spans="1:7" x14ac:dyDescent="0.25">
      <c r="A13181" t="s">
        <v>241</v>
      </c>
      <c r="B13181" t="s">
        <v>242</v>
      </c>
      <c r="C13181" t="s">
        <v>243</v>
      </c>
      <c r="D13181" s="1">
        <v>43039</v>
      </c>
      <c r="E13181" s="2">
        <v>1100</v>
      </c>
      <c r="F13181" t="s">
        <v>244</v>
      </c>
      <c r="G13181" t="s">
        <v>2977</v>
      </c>
    </row>
    <row r="13182" spans="1:7" x14ac:dyDescent="0.25">
      <c r="A13182" t="s">
        <v>241</v>
      </c>
      <c r="B13182" t="s">
        <v>242</v>
      </c>
      <c r="C13182" t="s">
        <v>243</v>
      </c>
      <c r="D13182" s="1">
        <v>43039</v>
      </c>
      <c r="E13182" s="2">
        <v>1100</v>
      </c>
      <c r="F13182" t="s">
        <v>246</v>
      </c>
      <c r="G13182" t="s">
        <v>2977</v>
      </c>
    </row>
    <row r="13183" spans="1:7" x14ac:dyDescent="0.25">
      <c r="A13183" t="s">
        <v>4503</v>
      </c>
      <c r="B13183" t="s">
        <v>4210</v>
      </c>
      <c r="C13183" t="s">
        <v>38</v>
      </c>
      <c r="D13183" s="1">
        <v>43039</v>
      </c>
      <c r="E13183" s="2">
        <v>2300</v>
      </c>
      <c r="F13183" t="s">
        <v>4504</v>
      </c>
      <c r="G13183" t="s">
        <v>4464</v>
      </c>
    </row>
    <row r="13184" spans="1:7" x14ac:dyDescent="0.25">
      <c r="A13184" t="s">
        <v>2272</v>
      </c>
      <c r="B13184" t="s">
        <v>2273</v>
      </c>
      <c r="C13184" t="s">
        <v>2274</v>
      </c>
      <c r="D13184" s="1">
        <v>43039</v>
      </c>
      <c r="E13184" s="2">
        <v>3400</v>
      </c>
      <c r="F13184" t="s">
        <v>2275</v>
      </c>
      <c r="G13184" t="s">
        <v>4464</v>
      </c>
    </row>
    <row r="13185" spans="1:7" x14ac:dyDescent="0.25">
      <c r="A13185" t="s">
        <v>2272</v>
      </c>
      <c r="B13185" t="s">
        <v>2273</v>
      </c>
      <c r="C13185" t="s">
        <v>2274</v>
      </c>
      <c r="D13185" s="1">
        <v>43039</v>
      </c>
      <c r="E13185" s="2">
        <v>3400</v>
      </c>
      <c r="F13185" t="s">
        <v>2276</v>
      </c>
      <c r="G13185" t="s">
        <v>4464</v>
      </c>
    </row>
    <row r="13186" spans="1:7" x14ac:dyDescent="0.25">
      <c r="A13186" t="s">
        <v>146</v>
      </c>
      <c r="B13186" t="s">
        <v>147</v>
      </c>
      <c r="C13186" t="s">
        <v>148</v>
      </c>
      <c r="D13186" s="1">
        <v>43040</v>
      </c>
      <c r="E13186" s="2">
        <v>350</v>
      </c>
      <c r="F13186" t="s">
        <v>149</v>
      </c>
      <c r="G13186" t="s">
        <v>2977</v>
      </c>
    </row>
    <row r="13187" spans="1:7" x14ac:dyDescent="0.25">
      <c r="A13187" t="s">
        <v>146</v>
      </c>
      <c r="B13187" t="s">
        <v>147</v>
      </c>
      <c r="C13187" t="s">
        <v>148</v>
      </c>
      <c r="D13187" s="1">
        <v>43040</v>
      </c>
      <c r="E13187" s="2">
        <v>350</v>
      </c>
      <c r="F13187" t="s">
        <v>150</v>
      </c>
      <c r="G13187" t="s">
        <v>2977</v>
      </c>
    </row>
    <row r="13188" spans="1:7" x14ac:dyDescent="0.25">
      <c r="A13188" t="s">
        <v>4137</v>
      </c>
      <c r="B13188" t="s">
        <v>4138</v>
      </c>
      <c r="C13188" t="s">
        <v>4139</v>
      </c>
      <c r="D13188" s="1">
        <v>43040</v>
      </c>
      <c r="E13188" s="2">
        <v>100</v>
      </c>
      <c r="G13188" t="s">
        <v>4079</v>
      </c>
    </row>
    <row r="13189" spans="1:7" x14ac:dyDescent="0.25">
      <c r="A13189" t="s">
        <v>2825</v>
      </c>
      <c r="B13189" t="s">
        <v>2826</v>
      </c>
      <c r="C13189" t="s">
        <v>2827</v>
      </c>
      <c r="D13189" s="1">
        <v>43040</v>
      </c>
      <c r="E13189" s="2">
        <v>35</v>
      </c>
      <c r="F13189" t="s">
        <v>2828</v>
      </c>
      <c r="G13189" t="s">
        <v>471</v>
      </c>
    </row>
    <row r="13190" spans="1:7" x14ac:dyDescent="0.25">
      <c r="A13190" t="s">
        <v>4111</v>
      </c>
      <c r="B13190" t="s">
        <v>2395</v>
      </c>
      <c r="C13190" t="s">
        <v>4112</v>
      </c>
      <c r="D13190" s="1">
        <v>43040</v>
      </c>
      <c r="E13190" s="2">
        <v>300</v>
      </c>
      <c r="G13190" t="s">
        <v>2999</v>
      </c>
    </row>
    <row r="13191" spans="1:7" x14ac:dyDescent="0.25">
      <c r="A13191" t="s">
        <v>3921</v>
      </c>
      <c r="B13191" t="s">
        <v>673</v>
      </c>
      <c r="C13191" t="s">
        <v>3922</v>
      </c>
      <c r="D13191" s="1">
        <v>43040</v>
      </c>
      <c r="E13191" s="2">
        <v>38</v>
      </c>
      <c r="F13191" t="s">
        <v>3923</v>
      </c>
      <c r="G13191" t="s">
        <v>471</v>
      </c>
    </row>
    <row r="13192" spans="1:7" x14ac:dyDescent="0.25">
      <c r="A13192" t="s">
        <v>3921</v>
      </c>
      <c r="B13192" t="s">
        <v>673</v>
      </c>
      <c r="C13192" t="s">
        <v>3922</v>
      </c>
      <c r="D13192" s="1">
        <v>43040</v>
      </c>
      <c r="E13192" s="2">
        <v>38</v>
      </c>
      <c r="F13192" t="s">
        <v>3924</v>
      </c>
      <c r="G13192" t="s">
        <v>471</v>
      </c>
    </row>
    <row r="13193" spans="1:7" x14ac:dyDescent="0.25">
      <c r="A13193" t="s">
        <v>2365</v>
      </c>
      <c r="B13193" t="s">
        <v>2366</v>
      </c>
      <c r="C13193" t="s">
        <v>2367</v>
      </c>
      <c r="D13193" s="1">
        <v>43040</v>
      </c>
      <c r="E13193" s="2">
        <v>100</v>
      </c>
      <c r="F13193" t="s">
        <v>2368</v>
      </c>
      <c r="G13193" t="s">
        <v>2977</v>
      </c>
    </row>
    <row r="13194" spans="1:7" x14ac:dyDescent="0.25">
      <c r="A13194" t="s">
        <v>1269</v>
      </c>
      <c r="B13194" t="s">
        <v>1270</v>
      </c>
      <c r="C13194" t="s">
        <v>190</v>
      </c>
      <c r="D13194" s="1">
        <v>43040</v>
      </c>
      <c r="E13194" s="2">
        <v>500</v>
      </c>
      <c r="F13194" t="s">
        <v>1271</v>
      </c>
      <c r="G13194" t="s">
        <v>4079</v>
      </c>
    </row>
    <row r="13195" spans="1:7" x14ac:dyDescent="0.25">
      <c r="A13195" t="s">
        <v>660</v>
      </c>
      <c r="B13195" t="s">
        <v>661</v>
      </c>
      <c r="D13195" s="1">
        <v>43040</v>
      </c>
      <c r="E13195" s="2">
        <v>25000</v>
      </c>
      <c r="F13195" t="s">
        <v>662</v>
      </c>
      <c r="G13195" t="s">
        <v>4079</v>
      </c>
    </row>
    <row r="13196" spans="1:7" x14ac:dyDescent="0.25">
      <c r="A13196" t="s">
        <v>2301</v>
      </c>
      <c r="B13196" t="s">
        <v>2302</v>
      </c>
      <c r="D13196" s="1">
        <v>43040</v>
      </c>
      <c r="E13196" s="2">
        <v>200</v>
      </c>
      <c r="G13196" t="s">
        <v>887</v>
      </c>
    </row>
    <row r="13197" spans="1:7" x14ac:dyDescent="0.25">
      <c r="A13197" t="s">
        <v>4505</v>
      </c>
      <c r="B13197" t="s">
        <v>4506</v>
      </c>
      <c r="D13197" s="1">
        <v>43040</v>
      </c>
      <c r="E13197" s="2">
        <v>250</v>
      </c>
      <c r="F13197" t="s">
        <v>4507</v>
      </c>
      <c r="G13197" t="s">
        <v>34</v>
      </c>
    </row>
    <row r="13198" spans="1:7" x14ac:dyDescent="0.25">
      <c r="A13198" t="s">
        <v>4508</v>
      </c>
      <c r="B13198" t="s">
        <v>4509</v>
      </c>
      <c r="D13198" s="1">
        <v>43040</v>
      </c>
      <c r="E13198" s="2">
        <v>500</v>
      </c>
      <c r="G13198" t="s">
        <v>67</v>
      </c>
    </row>
    <row r="13199" spans="1:7" x14ac:dyDescent="0.25">
      <c r="A13199" t="s">
        <v>4510</v>
      </c>
      <c r="B13199" t="s">
        <v>4511</v>
      </c>
      <c r="C13199" t="s">
        <v>4512</v>
      </c>
      <c r="D13199" s="1">
        <v>43042</v>
      </c>
      <c r="E13199" s="2">
        <v>5000</v>
      </c>
      <c r="F13199" t="s">
        <v>4513</v>
      </c>
      <c r="G13199" t="s">
        <v>4079</v>
      </c>
    </row>
    <row r="13200" spans="1:7" x14ac:dyDescent="0.25">
      <c r="A13200" t="s">
        <v>4514</v>
      </c>
      <c r="B13200" t="s">
        <v>4515</v>
      </c>
      <c r="C13200" t="s">
        <v>1452</v>
      </c>
      <c r="D13200" s="1">
        <v>43042</v>
      </c>
      <c r="E13200" s="2">
        <v>600</v>
      </c>
      <c r="G13200" t="s">
        <v>4079</v>
      </c>
    </row>
    <row r="13201" spans="1:7" x14ac:dyDescent="0.25">
      <c r="A13201" t="s">
        <v>4516</v>
      </c>
      <c r="B13201" t="s">
        <v>4517</v>
      </c>
      <c r="C13201" t="s">
        <v>4518</v>
      </c>
      <c r="D13201" s="1">
        <v>43042</v>
      </c>
      <c r="E13201" s="2">
        <v>1200</v>
      </c>
      <c r="F13201" t="s">
        <v>4519</v>
      </c>
      <c r="G13201" t="s">
        <v>4079</v>
      </c>
    </row>
    <row r="13202" spans="1:7" x14ac:dyDescent="0.25">
      <c r="A13202" t="s">
        <v>4520</v>
      </c>
      <c r="B13202" t="s">
        <v>4521</v>
      </c>
      <c r="D13202" s="1">
        <v>43045</v>
      </c>
      <c r="E13202" s="2">
        <v>660</v>
      </c>
      <c r="F13202" t="s">
        <v>4522</v>
      </c>
      <c r="G13202" t="s">
        <v>2977</v>
      </c>
    </row>
    <row r="13203" spans="1:7" x14ac:dyDescent="0.25">
      <c r="A13203" t="s">
        <v>4523</v>
      </c>
      <c r="B13203" t="s">
        <v>4524</v>
      </c>
      <c r="D13203" s="1">
        <v>43046</v>
      </c>
      <c r="E13203" s="2">
        <v>30.54</v>
      </c>
      <c r="G13203" t="s">
        <v>1715</v>
      </c>
    </row>
    <row r="13204" spans="1:7" x14ac:dyDescent="0.25">
      <c r="A13204" t="s">
        <v>388</v>
      </c>
      <c r="B13204" t="s">
        <v>389</v>
      </c>
      <c r="D13204" s="1">
        <v>43046</v>
      </c>
      <c r="E13204" s="2">
        <v>500</v>
      </c>
      <c r="G13204" t="s">
        <v>1268</v>
      </c>
    </row>
    <row r="13205" spans="1:7" x14ac:dyDescent="0.25">
      <c r="A13205" t="s">
        <v>2239</v>
      </c>
      <c r="B13205" t="s">
        <v>2240</v>
      </c>
      <c r="D13205" s="1">
        <v>43046</v>
      </c>
      <c r="E13205" s="2">
        <v>500</v>
      </c>
      <c r="F13205" t="s">
        <v>2241</v>
      </c>
      <c r="G13205" t="s">
        <v>251</v>
      </c>
    </row>
    <row r="13206" spans="1:7" x14ac:dyDescent="0.25">
      <c r="A13206" t="s">
        <v>3319</v>
      </c>
      <c r="B13206" t="s">
        <v>3320</v>
      </c>
      <c r="D13206" s="1">
        <v>43046</v>
      </c>
      <c r="E13206" s="2">
        <v>5000</v>
      </c>
      <c r="G13206" t="s">
        <v>3613</v>
      </c>
    </row>
    <row r="13207" spans="1:7" x14ac:dyDescent="0.25">
      <c r="A13207" t="s">
        <v>2717</v>
      </c>
      <c r="B13207" t="s">
        <v>2718</v>
      </c>
      <c r="C13207" t="s">
        <v>2425</v>
      </c>
      <c r="D13207" s="1">
        <v>43046</v>
      </c>
      <c r="E13207" s="2">
        <v>100</v>
      </c>
      <c r="F13207" t="s">
        <v>2719</v>
      </c>
      <c r="G13207" t="s">
        <v>4079</v>
      </c>
    </row>
    <row r="13208" spans="1:7" x14ac:dyDescent="0.25">
      <c r="A13208" t="s">
        <v>2717</v>
      </c>
      <c r="B13208" t="s">
        <v>2718</v>
      </c>
      <c r="C13208" t="s">
        <v>2425</v>
      </c>
      <c r="D13208" s="1">
        <v>43046</v>
      </c>
      <c r="E13208" s="2">
        <v>100</v>
      </c>
      <c r="F13208" t="s">
        <v>2720</v>
      </c>
      <c r="G13208" t="s">
        <v>4079</v>
      </c>
    </row>
    <row r="13209" spans="1:7" x14ac:dyDescent="0.25">
      <c r="A13209" t="s">
        <v>3006</v>
      </c>
      <c r="B13209" t="s">
        <v>467</v>
      </c>
      <c r="C13209" t="s">
        <v>3007</v>
      </c>
      <c r="D13209" s="1">
        <v>43046</v>
      </c>
      <c r="E13209" s="2">
        <v>250</v>
      </c>
      <c r="F13209" t="s">
        <v>2903</v>
      </c>
      <c r="G13209" t="s">
        <v>2977</v>
      </c>
    </row>
    <row r="13210" spans="1:7" x14ac:dyDescent="0.25">
      <c r="A13210" t="s">
        <v>3006</v>
      </c>
      <c r="B13210" t="s">
        <v>467</v>
      </c>
      <c r="C13210" t="s">
        <v>3007</v>
      </c>
      <c r="D13210" s="1">
        <v>43046</v>
      </c>
      <c r="E13210" s="2">
        <v>250</v>
      </c>
      <c r="F13210" t="s">
        <v>3008</v>
      </c>
      <c r="G13210" t="s">
        <v>2977</v>
      </c>
    </row>
    <row r="13211" spans="1:7" x14ac:dyDescent="0.25">
      <c r="A13211" t="s">
        <v>1619</v>
      </c>
      <c r="B13211" t="s">
        <v>1620</v>
      </c>
      <c r="C13211" t="s">
        <v>1621</v>
      </c>
      <c r="D13211" s="1">
        <v>43046</v>
      </c>
      <c r="E13211" s="2">
        <v>150</v>
      </c>
      <c r="F13211" t="s">
        <v>1622</v>
      </c>
      <c r="G13211" t="s">
        <v>67</v>
      </c>
    </row>
    <row r="13212" spans="1:7" x14ac:dyDescent="0.25">
      <c r="A13212" t="s">
        <v>53</v>
      </c>
      <c r="B13212" t="s">
        <v>54</v>
      </c>
      <c r="C13212" t="s">
        <v>55</v>
      </c>
      <c r="D13212" s="1">
        <v>43046</v>
      </c>
      <c r="E13212" s="2">
        <v>250</v>
      </c>
      <c r="F13212" t="s">
        <v>56</v>
      </c>
      <c r="G13212" t="s">
        <v>2977</v>
      </c>
    </row>
    <row r="13213" spans="1:7" x14ac:dyDescent="0.25">
      <c r="A13213" t="s">
        <v>53</v>
      </c>
      <c r="B13213" t="s">
        <v>54</v>
      </c>
      <c r="C13213" t="s">
        <v>55</v>
      </c>
      <c r="D13213" s="1">
        <v>43046</v>
      </c>
      <c r="E13213" s="2">
        <v>250</v>
      </c>
      <c r="F13213" t="s">
        <v>57</v>
      </c>
      <c r="G13213" t="s">
        <v>2977</v>
      </c>
    </row>
    <row r="13214" spans="1:7" x14ac:dyDescent="0.25">
      <c r="A13214" t="s">
        <v>4525</v>
      </c>
      <c r="B13214" t="s">
        <v>4526</v>
      </c>
      <c r="C13214" t="s">
        <v>3574</v>
      </c>
      <c r="D13214" s="1">
        <v>43046</v>
      </c>
      <c r="E13214" s="2">
        <v>100</v>
      </c>
      <c r="F13214" t="s">
        <v>4527</v>
      </c>
      <c r="G13214" t="s">
        <v>34</v>
      </c>
    </row>
    <row r="13215" spans="1:7" x14ac:dyDescent="0.25">
      <c r="A13215" t="s">
        <v>4528</v>
      </c>
      <c r="B13215" t="s">
        <v>4529</v>
      </c>
      <c r="C13215" t="s">
        <v>4530</v>
      </c>
      <c r="D13215" s="1">
        <v>43046</v>
      </c>
      <c r="E13215" s="2">
        <v>35</v>
      </c>
      <c r="F13215" t="s">
        <v>4531</v>
      </c>
      <c r="G13215" t="s">
        <v>471</v>
      </c>
    </row>
    <row r="13216" spans="1:7" x14ac:dyDescent="0.25">
      <c r="A13216" t="s">
        <v>4528</v>
      </c>
      <c r="B13216" t="s">
        <v>4529</v>
      </c>
      <c r="C13216" t="s">
        <v>4530</v>
      </c>
      <c r="D13216" s="1">
        <v>43046</v>
      </c>
      <c r="E13216" s="2">
        <v>35</v>
      </c>
      <c r="F13216" t="s">
        <v>4531</v>
      </c>
      <c r="G13216" t="s">
        <v>471</v>
      </c>
    </row>
    <row r="13217" spans="1:7" x14ac:dyDescent="0.25">
      <c r="A13217" t="s">
        <v>146</v>
      </c>
      <c r="B13217" t="s">
        <v>147</v>
      </c>
      <c r="C13217" t="s">
        <v>148</v>
      </c>
      <c r="D13217" s="1">
        <v>43046</v>
      </c>
      <c r="E13217" s="2">
        <v>159</v>
      </c>
      <c r="F13217" t="s">
        <v>149</v>
      </c>
      <c r="G13217" t="s">
        <v>4313</v>
      </c>
    </row>
    <row r="13218" spans="1:7" x14ac:dyDescent="0.25">
      <c r="A13218" t="s">
        <v>146</v>
      </c>
      <c r="B13218" t="s">
        <v>147</v>
      </c>
      <c r="C13218" t="s">
        <v>148</v>
      </c>
      <c r="D13218" s="1">
        <v>43046</v>
      </c>
      <c r="E13218" s="2">
        <v>159</v>
      </c>
      <c r="F13218" t="s">
        <v>150</v>
      </c>
      <c r="G13218" t="s">
        <v>4313</v>
      </c>
    </row>
    <row r="13219" spans="1:7" x14ac:dyDescent="0.25">
      <c r="A13219" t="s">
        <v>3658</v>
      </c>
      <c r="B13219" t="s">
        <v>3659</v>
      </c>
      <c r="C13219" t="s">
        <v>3660</v>
      </c>
      <c r="D13219" s="1">
        <v>43046</v>
      </c>
      <c r="E13219" s="2">
        <v>83.34</v>
      </c>
      <c r="F13219" t="s">
        <v>3661</v>
      </c>
      <c r="G13219" t="s">
        <v>4079</v>
      </c>
    </row>
    <row r="13220" spans="1:7" x14ac:dyDescent="0.25">
      <c r="A13220" t="s">
        <v>1784</v>
      </c>
      <c r="B13220" t="s">
        <v>15</v>
      </c>
      <c r="C13220" t="s">
        <v>1039</v>
      </c>
      <c r="D13220" s="1">
        <v>43046</v>
      </c>
      <c r="E13220" s="2">
        <v>250</v>
      </c>
      <c r="F13220" t="s">
        <v>1785</v>
      </c>
      <c r="G13220" t="s">
        <v>2977</v>
      </c>
    </row>
    <row r="13221" spans="1:7" x14ac:dyDescent="0.25">
      <c r="A13221" t="s">
        <v>4137</v>
      </c>
      <c r="B13221" t="s">
        <v>4138</v>
      </c>
      <c r="C13221" t="s">
        <v>4139</v>
      </c>
      <c r="D13221" s="1">
        <v>43046</v>
      </c>
      <c r="E13221" s="2">
        <v>5</v>
      </c>
      <c r="G13221" t="s">
        <v>471</v>
      </c>
    </row>
    <row r="13222" spans="1:7" x14ac:dyDescent="0.25">
      <c r="A13222" t="s">
        <v>4335</v>
      </c>
      <c r="B13222" t="s">
        <v>903</v>
      </c>
      <c r="C13222" t="s">
        <v>4336</v>
      </c>
      <c r="D13222" s="1">
        <v>43046</v>
      </c>
      <c r="E13222" s="2">
        <v>42</v>
      </c>
      <c r="F13222" t="s">
        <v>4337</v>
      </c>
      <c r="G13222" t="s">
        <v>34</v>
      </c>
    </row>
    <row r="13223" spans="1:7" x14ac:dyDescent="0.25">
      <c r="A13223" t="s">
        <v>4335</v>
      </c>
      <c r="B13223" t="s">
        <v>903</v>
      </c>
      <c r="C13223" t="s">
        <v>4336</v>
      </c>
      <c r="D13223" s="1">
        <v>43046</v>
      </c>
      <c r="E13223" s="2">
        <v>42</v>
      </c>
      <c r="F13223" t="s">
        <v>4338</v>
      </c>
      <c r="G13223" t="s">
        <v>34</v>
      </c>
    </row>
    <row r="13224" spans="1:7" x14ac:dyDescent="0.25">
      <c r="A13224" t="s">
        <v>4335</v>
      </c>
      <c r="B13224" t="s">
        <v>903</v>
      </c>
      <c r="C13224" t="s">
        <v>4336</v>
      </c>
      <c r="D13224" s="1">
        <v>43046</v>
      </c>
      <c r="E13224" s="2">
        <v>42</v>
      </c>
      <c r="F13224" t="s">
        <v>4339</v>
      </c>
      <c r="G13224" t="s">
        <v>34</v>
      </c>
    </row>
    <row r="13225" spans="1:7" x14ac:dyDescent="0.25">
      <c r="A13225" t="s">
        <v>4532</v>
      </c>
      <c r="B13225" t="s">
        <v>378</v>
      </c>
      <c r="C13225" t="s">
        <v>4533</v>
      </c>
      <c r="D13225" s="1">
        <v>43046</v>
      </c>
      <c r="E13225" s="2">
        <v>3200</v>
      </c>
      <c r="G13225" t="s">
        <v>2977</v>
      </c>
    </row>
    <row r="13226" spans="1:7" x14ac:dyDescent="0.25">
      <c r="A13226" t="s">
        <v>4273</v>
      </c>
      <c r="B13226" t="s">
        <v>378</v>
      </c>
      <c r="C13226" t="s">
        <v>4274</v>
      </c>
      <c r="D13226" s="1">
        <v>43046</v>
      </c>
      <c r="E13226" s="2">
        <v>10000</v>
      </c>
      <c r="G13226" t="s">
        <v>4534</v>
      </c>
    </row>
    <row r="13227" spans="1:7" x14ac:dyDescent="0.25">
      <c r="A13227" t="s">
        <v>4535</v>
      </c>
      <c r="B13227" t="s">
        <v>3553</v>
      </c>
      <c r="C13227" t="s">
        <v>4536</v>
      </c>
      <c r="D13227" s="1">
        <v>43046</v>
      </c>
      <c r="E13227" s="2">
        <v>700</v>
      </c>
      <c r="F13227" t="s">
        <v>4537</v>
      </c>
      <c r="G13227" t="s">
        <v>2977</v>
      </c>
    </row>
    <row r="13228" spans="1:7" x14ac:dyDescent="0.25">
      <c r="A13228" t="s">
        <v>691</v>
      </c>
      <c r="B13228" t="s">
        <v>692</v>
      </c>
      <c r="C13228" t="s">
        <v>693</v>
      </c>
      <c r="D13228" s="1">
        <v>43046</v>
      </c>
      <c r="E13228" s="2">
        <v>35</v>
      </c>
      <c r="F13228" t="s">
        <v>694</v>
      </c>
      <c r="G13228" t="s">
        <v>471</v>
      </c>
    </row>
    <row r="13229" spans="1:7" x14ac:dyDescent="0.25">
      <c r="A13229" t="s">
        <v>598</v>
      </c>
      <c r="B13229" t="s">
        <v>15</v>
      </c>
      <c r="C13229" t="s">
        <v>599</v>
      </c>
      <c r="D13229" s="1">
        <v>43046</v>
      </c>
      <c r="E13229" s="2">
        <v>50</v>
      </c>
      <c r="F13229" t="s">
        <v>600</v>
      </c>
      <c r="G13229" t="s">
        <v>471</v>
      </c>
    </row>
    <row r="13230" spans="1:7" x14ac:dyDescent="0.25">
      <c r="A13230" t="s">
        <v>4538</v>
      </c>
      <c r="B13230" t="s">
        <v>4539</v>
      </c>
      <c r="C13230" t="s">
        <v>4149</v>
      </c>
      <c r="D13230" s="1">
        <v>43046</v>
      </c>
      <c r="E13230" s="2">
        <v>35</v>
      </c>
      <c r="F13230" t="s">
        <v>4540</v>
      </c>
      <c r="G13230" t="s">
        <v>471</v>
      </c>
    </row>
    <row r="13231" spans="1:7" x14ac:dyDescent="0.25">
      <c r="A13231" t="s">
        <v>4538</v>
      </c>
      <c r="B13231" t="s">
        <v>4539</v>
      </c>
      <c r="C13231" t="s">
        <v>4149</v>
      </c>
      <c r="D13231" s="1">
        <v>43046</v>
      </c>
      <c r="E13231" s="2">
        <v>35</v>
      </c>
      <c r="F13231" t="s">
        <v>4540</v>
      </c>
      <c r="G13231" t="s">
        <v>471</v>
      </c>
    </row>
    <row r="13232" spans="1:7" x14ac:dyDescent="0.25">
      <c r="A13232" t="s">
        <v>1105</v>
      </c>
      <c r="B13232" t="s">
        <v>1106</v>
      </c>
      <c r="C13232" t="s">
        <v>1107</v>
      </c>
      <c r="D13232" s="1">
        <v>43046</v>
      </c>
      <c r="E13232" s="2">
        <v>70</v>
      </c>
      <c r="F13232" t="s">
        <v>1108</v>
      </c>
      <c r="G13232" t="s">
        <v>471</v>
      </c>
    </row>
    <row r="13233" spans="1:7" x14ac:dyDescent="0.25">
      <c r="A13233" t="s">
        <v>3933</v>
      </c>
      <c r="B13233" t="s">
        <v>3934</v>
      </c>
      <c r="C13233" t="s">
        <v>3935</v>
      </c>
      <c r="D13233" s="1">
        <v>43048</v>
      </c>
      <c r="E13233" s="2">
        <v>200</v>
      </c>
      <c r="F13233" t="s">
        <v>3883</v>
      </c>
      <c r="G13233" t="s">
        <v>4079</v>
      </c>
    </row>
    <row r="13234" spans="1:7" x14ac:dyDescent="0.25">
      <c r="A13234" t="s">
        <v>606</v>
      </c>
      <c r="B13234" t="s">
        <v>607</v>
      </c>
      <c r="C13234" t="s">
        <v>608</v>
      </c>
      <c r="D13234" s="1">
        <v>43048</v>
      </c>
      <c r="E13234" s="2">
        <v>200</v>
      </c>
      <c r="F13234" t="s">
        <v>609</v>
      </c>
      <c r="G13234" t="s">
        <v>4079</v>
      </c>
    </row>
    <row r="13235" spans="1:7" x14ac:dyDescent="0.25">
      <c r="A13235" t="s">
        <v>4541</v>
      </c>
      <c r="B13235" t="s">
        <v>4542</v>
      </c>
      <c r="C13235" t="s">
        <v>4543</v>
      </c>
      <c r="D13235" s="1">
        <v>43048</v>
      </c>
      <c r="E13235" s="2">
        <v>350</v>
      </c>
      <c r="F13235" t="s">
        <v>4544</v>
      </c>
      <c r="G13235" t="s">
        <v>2977</v>
      </c>
    </row>
    <row r="13236" spans="1:7" x14ac:dyDescent="0.25">
      <c r="A13236" t="s">
        <v>3247</v>
      </c>
      <c r="B13236" t="s">
        <v>3248</v>
      </c>
      <c r="C13236" t="s">
        <v>3249</v>
      </c>
      <c r="D13236" s="1">
        <v>43048</v>
      </c>
      <c r="E13236" s="2">
        <v>100</v>
      </c>
      <c r="F13236" t="s">
        <v>3250</v>
      </c>
      <c r="G13236" t="s">
        <v>4079</v>
      </c>
    </row>
    <row r="13237" spans="1:7" x14ac:dyDescent="0.25">
      <c r="A13237" t="s">
        <v>3059</v>
      </c>
      <c r="B13237" t="s">
        <v>3060</v>
      </c>
      <c r="C13237" t="s">
        <v>3061</v>
      </c>
      <c r="D13237" s="1">
        <v>43048</v>
      </c>
      <c r="E13237" s="2">
        <v>200</v>
      </c>
      <c r="F13237" t="s">
        <v>3062</v>
      </c>
      <c r="G13237" t="s">
        <v>4079</v>
      </c>
    </row>
    <row r="13238" spans="1:7" x14ac:dyDescent="0.25">
      <c r="A13238" t="s">
        <v>4545</v>
      </c>
      <c r="B13238" t="s">
        <v>4546</v>
      </c>
      <c r="C13238" t="s">
        <v>339</v>
      </c>
      <c r="D13238" s="1">
        <v>43048</v>
      </c>
      <c r="E13238" s="2">
        <v>600</v>
      </c>
      <c r="F13238" t="s">
        <v>4547</v>
      </c>
      <c r="G13238" t="s">
        <v>4079</v>
      </c>
    </row>
    <row r="13239" spans="1:7" x14ac:dyDescent="0.25">
      <c r="A13239" t="s">
        <v>2333</v>
      </c>
      <c r="B13239" t="s">
        <v>2334</v>
      </c>
      <c r="C13239" t="s">
        <v>2335</v>
      </c>
      <c r="D13239" s="1">
        <v>43048</v>
      </c>
      <c r="E13239" s="2">
        <v>250</v>
      </c>
      <c r="F13239" t="s">
        <v>2336</v>
      </c>
      <c r="G13239" t="s">
        <v>2977</v>
      </c>
    </row>
    <row r="13240" spans="1:7" x14ac:dyDescent="0.25">
      <c r="A13240" t="s">
        <v>482</v>
      </c>
      <c r="B13240" t="s">
        <v>483</v>
      </c>
      <c r="C13240" t="s">
        <v>484</v>
      </c>
      <c r="D13240" s="1">
        <v>43048</v>
      </c>
      <c r="E13240" s="2">
        <v>125</v>
      </c>
      <c r="F13240" t="s">
        <v>485</v>
      </c>
      <c r="G13240" t="s">
        <v>2271</v>
      </c>
    </row>
    <row r="13241" spans="1:7" x14ac:dyDescent="0.25">
      <c r="A13241" t="s">
        <v>4548</v>
      </c>
      <c r="B13241" t="s">
        <v>4549</v>
      </c>
      <c r="C13241" t="s">
        <v>4550</v>
      </c>
      <c r="D13241" s="1">
        <v>43048</v>
      </c>
      <c r="E13241" s="2">
        <v>100</v>
      </c>
      <c r="F13241" t="s">
        <v>4551</v>
      </c>
      <c r="G13241" t="s">
        <v>4079</v>
      </c>
    </row>
    <row r="13242" spans="1:7" x14ac:dyDescent="0.25">
      <c r="A13242" t="s">
        <v>4548</v>
      </c>
      <c r="B13242" t="s">
        <v>4549</v>
      </c>
      <c r="C13242" t="s">
        <v>4550</v>
      </c>
      <c r="D13242" s="1">
        <v>43048</v>
      </c>
      <c r="E13242" s="2">
        <v>100</v>
      </c>
      <c r="F13242" t="s">
        <v>4552</v>
      </c>
      <c r="G13242" t="s">
        <v>4079</v>
      </c>
    </row>
    <row r="13243" spans="1:7" x14ac:dyDescent="0.25">
      <c r="A13243" t="s">
        <v>457</v>
      </c>
      <c r="B13243" t="s">
        <v>458</v>
      </c>
      <c r="C13243" t="s">
        <v>459</v>
      </c>
      <c r="D13243" s="1">
        <v>43052</v>
      </c>
      <c r="E13243" s="2">
        <v>35</v>
      </c>
      <c r="F13243" t="s">
        <v>460</v>
      </c>
      <c r="G13243" t="s">
        <v>471</v>
      </c>
    </row>
    <row r="13244" spans="1:7" x14ac:dyDescent="0.25">
      <c r="A13244" t="s">
        <v>457</v>
      </c>
      <c r="B13244" t="s">
        <v>458</v>
      </c>
      <c r="C13244" t="s">
        <v>459</v>
      </c>
      <c r="D13244" s="1">
        <v>43052</v>
      </c>
      <c r="E13244" s="2">
        <v>35</v>
      </c>
      <c r="F13244" t="s">
        <v>461</v>
      </c>
      <c r="G13244" t="s">
        <v>471</v>
      </c>
    </row>
    <row r="13245" spans="1:7" x14ac:dyDescent="0.25">
      <c r="A13245" t="s">
        <v>4553</v>
      </c>
      <c r="B13245" t="s">
        <v>2673</v>
      </c>
      <c r="C13245" t="s">
        <v>4554</v>
      </c>
      <c r="D13245" s="1">
        <v>43052</v>
      </c>
      <c r="E13245" s="2">
        <v>100</v>
      </c>
      <c r="F13245" t="s">
        <v>4555</v>
      </c>
      <c r="G13245" t="s">
        <v>471</v>
      </c>
    </row>
    <row r="13246" spans="1:7" x14ac:dyDescent="0.25">
      <c r="A13246" t="s">
        <v>4553</v>
      </c>
      <c r="B13246" t="s">
        <v>2673</v>
      </c>
      <c r="C13246" t="s">
        <v>4554</v>
      </c>
      <c r="D13246" s="1">
        <v>43052</v>
      </c>
      <c r="E13246" s="2">
        <v>100</v>
      </c>
      <c r="F13246" t="s">
        <v>4556</v>
      </c>
      <c r="G13246" t="s">
        <v>471</v>
      </c>
    </row>
    <row r="13247" spans="1:7" x14ac:dyDescent="0.25">
      <c r="A13247" t="s">
        <v>529</v>
      </c>
      <c r="B13247" t="s">
        <v>290</v>
      </c>
      <c r="C13247" t="s">
        <v>530</v>
      </c>
      <c r="D13247" s="1">
        <v>43052</v>
      </c>
      <c r="E13247" s="2">
        <v>35</v>
      </c>
      <c r="F13247" t="s">
        <v>531</v>
      </c>
      <c r="G13247" t="s">
        <v>471</v>
      </c>
    </row>
    <row r="13248" spans="1:7" x14ac:dyDescent="0.25">
      <c r="A13248" t="s">
        <v>2690</v>
      </c>
      <c r="B13248" t="s">
        <v>2691</v>
      </c>
      <c r="C13248" t="s">
        <v>2692</v>
      </c>
      <c r="D13248" s="1">
        <v>43052</v>
      </c>
      <c r="E13248" s="2">
        <v>100</v>
      </c>
      <c r="F13248" t="s">
        <v>2693</v>
      </c>
      <c r="G13248" t="s">
        <v>471</v>
      </c>
    </row>
    <row r="13249" spans="1:7" x14ac:dyDescent="0.25">
      <c r="A13249" t="s">
        <v>475</v>
      </c>
      <c r="B13249" t="s">
        <v>476</v>
      </c>
      <c r="D13249" s="1">
        <v>43052</v>
      </c>
      <c r="E13249" s="2">
        <v>660</v>
      </c>
      <c r="F13249" t="s">
        <v>477</v>
      </c>
      <c r="G13249" t="s">
        <v>2977</v>
      </c>
    </row>
    <row r="13250" spans="1:7" x14ac:dyDescent="0.25">
      <c r="A13250" t="s">
        <v>591</v>
      </c>
      <c r="B13250" t="s">
        <v>592</v>
      </c>
      <c r="C13250" t="s">
        <v>593</v>
      </c>
      <c r="D13250" s="1">
        <v>43052</v>
      </c>
      <c r="E13250" s="2">
        <v>45</v>
      </c>
      <c r="F13250" t="s">
        <v>594</v>
      </c>
      <c r="G13250" t="s">
        <v>471</v>
      </c>
    </row>
    <row r="13251" spans="1:7" x14ac:dyDescent="0.25">
      <c r="A13251" t="s">
        <v>4137</v>
      </c>
      <c r="B13251" t="s">
        <v>4138</v>
      </c>
      <c r="C13251" t="s">
        <v>4139</v>
      </c>
      <c r="D13251" s="1">
        <v>43052</v>
      </c>
      <c r="E13251" s="2">
        <v>85</v>
      </c>
      <c r="G13251" t="s">
        <v>471</v>
      </c>
    </row>
    <row r="13252" spans="1:7" x14ac:dyDescent="0.25">
      <c r="A13252" t="s">
        <v>4137</v>
      </c>
      <c r="B13252" t="s">
        <v>4138</v>
      </c>
      <c r="C13252" t="s">
        <v>4139</v>
      </c>
      <c r="D13252" s="1">
        <v>43052</v>
      </c>
      <c r="E13252" s="2">
        <v>122</v>
      </c>
      <c r="G13252" t="s">
        <v>471</v>
      </c>
    </row>
    <row r="13253" spans="1:7" x14ac:dyDescent="0.25">
      <c r="A13253" t="s">
        <v>4557</v>
      </c>
      <c r="B13253" t="s">
        <v>4558</v>
      </c>
      <c r="C13253" t="s">
        <v>4559</v>
      </c>
      <c r="D13253" s="1">
        <v>43052</v>
      </c>
      <c r="E13253" s="2">
        <v>35</v>
      </c>
      <c r="F13253" t="s">
        <v>4560</v>
      </c>
      <c r="G13253" t="s">
        <v>471</v>
      </c>
    </row>
    <row r="13254" spans="1:7" x14ac:dyDescent="0.25">
      <c r="A13254" t="s">
        <v>1317</v>
      </c>
      <c r="B13254" t="s">
        <v>1318</v>
      </c>
      <c r="C13254" t="s">
        <v>1319</v>
      </c>
      <c r="D13254" s="1">
        <v>43052</v>
      </c>
      <c r="E13254" s="2">
        <v>105</v>
      </c>
      <c r="F13254" t="s">
        <v>1320</v>
      </c>
      <c r="G13254" t="s">
        <v>471</v>
      </c>
    </row>
    <row r="13255" spans="1:7" x14ac:dyDescent="0.25">
      <c r="A13255" t="s">
        <v>1317</v>
      </c>
      <c r="B13255" t="s">
        <v>1318</v>
      </c>
      <c r="C13255" t="s">
        <v>1319</v>
      </c>
      <c r="D13255" s="1">
        <v>43052</v>
      </c>
      <c r="E13255" s="2">
        <v>105</v>
      </c>
      <c r="F13255" t="s">
        <v>1321</v>
      </c>
      <c r="G13255" t="s">
        <v>471</v>
      </c>
    </row>
    <row r="13256" spans="1:7" x14ac:dyDescent="0.25">
      <c r="A13256" t="s">
        <v>178</v>
      </c>
      <c r="B13256" t="s">
        <v>179</v>
      </c>
      <c r="C13256" t="s">
        <v>180</v>
      </c>
      <c r="D13256" s="1">
        <v>43052</v>
      </c>
      <c r="E13256" s="2">
        <v>35</v>
      </c>
      <c r="F13256" t="s">
        <v>181</v>
      </c>
      <c r="G13256" t="s">
        <v>471</v>
      </c>
    </row>
    <row r="13257" spans="1:7" x14ac:dyDescent="0.25">
      <c r="A13257" t="s">
        <v>493</v>
      </c>
      <c r="B13257" t="s">
        <v>494</v>
      </c>
      <c r="C13257" t="s">
        <v>495</v>
      </c>
      <c r="D13257" s="1">
        <v>43052</v>
      </c>
      <c r="E13257" s="2">
        <v>70</v>
      </c>
      <c r="F13257" t="s">
        <v>496</v>
      </c>
      <c r="G13257" t="s">
        <v>471</v>
      </c>
    </row>
    <row r="13258" spans="1:7" x14ac:dyDescent="0.25">
      <c r="A13258" t="s">
        <v>493</v>
      </c>
      <c r="B13258" t="s">
        <v>494</v>
      </c>
      <c r="C13258" t="s">
        <v>495</v>
      </c>
      <c r="D13258" s="1">
        <v>43052</v>
      </c>
      <c r="E13258" s="2">
        <v>70</v>
      </c>
      <c r="F13258" t="s">
        <v>497</v>
      </c>
      <c r="G13258" t="s">
        <v>471</v>
      </c>
    </row>
    <row r="13259" spans="1:7" x14ac:dyDescent="0.25">
      <c r="A13259" t="s">
        <v>4561</v>
      </c>
      <c r="B13259" t="s">
        <v>4562</v>
      </c>
      <c r="C13259" t="s">
        <v>4563</v>
      </c>
      <c r="D13259" s="1">
        <v>43052</v>
      </c>
      <c r="E13259" s="2">
        <v>35</v>
      </c>
      <c r="F13259" t="s">
        <v>4564</v>
      </c>
      <c r="G13259" t="s">
        <v>471</v>
      </c>
    </row>
    <row r="13260" spans="1:7" x14ac:dyDescent="0.25">
      <c r="A13260" t="s">
        <v>4561</v>
      </c>
      <c r="B13260" t="s">
        <v>4562</v>
      </c>
      <c r="C13260" t="s">
        <v>4563</v>
      </c>
      <c r="D13260" s="1">
        <v>43052</v>
      </c>
      <c r="E13260" s="2">
        <v>35</v>
      </c>
      <c r="F13260" t="s">
        <v>4565</v>
      </c>
      <c r="G13260" t="s">
        <v>471</v>
      </c>
    </row>
    <row r="13261" spans="1:7" x14ac:dyDescent="0.25">
      <c r="A13261" t="s">
        <v>4566</v>
      </c>
      <c r="B13261" t="s">
        <v>903</v>
      </c>
      <c r="C13261" t="s">
        <v>157</v>
      </c>
      <c r="D13261" s="1">
        <v>43052</v>
      </c>
      <c r="E13261" s="2">
        <v>15</v>
      </c>
      <c r="F13261" t="s">
        <v>4567</v>
      </c>
      <c r="G13261" t="s">
        <v>471</v>
      </c>
    </row>
    <row r="13262" spans="1:7" x14ac:dyDescent="0.25">
      <c r="A13262" t="s">
        <v>4566</v>
      </c>
      <c r="B13262" t="s">
        <v>903</v>
      </c>
      <c r="C13262" t="s">
        <v>157</v>
      </c>
      <c r="D13262" s="1">
        <v>43052</v>
      </c>
      <c r="E13262" s="2">
        <v>15</v>
      </c>
      <c r="F13262" t="s">
        <v>4568</v>
      </c>
      <c r="G13262" t="s">
        <v>471</v>
      </c>
    </row>
    <row r="13263" spans="1:7" x14ac:dyDescent="0.25">
      <c r="A13263" t="s">
        <v>125</v>
      </c>
      <c r="B13263" t="s">
        <v>126</v>
      </c>
      <c r="C13263" t="s">
        <v>127</v>
      </c>
      <c r="D13263" s="1">
        <v>43052</v>
      </c>
      <c r="E13263" s="2">
        <v>10</v>
      </c>
      <c r="F13263" t="s">
        <v>128</v>
      </c>
      <c r="G13263" t="s">
        <v>471</v>
      </c>
    </row>
    <row r="13264" spans="1:7" x14ac:dyDescent="0.25">
      <c r="A13264" t="s">
        <v>3739</v>
      </c>
      <c r="B13264" t="s">
        <v>2992</v>
      </c>
      <c r="C13264" t="s">
        <v>3740</v>
      </c>
      <c r="D13264" s="1">
        <v>43052</v>
      </c>
      <c r="E13264" s="2">
        <v>20</v>
      </c>
      <c r="F13264" t="s">
        <v>3741</v>
      </c>
      <c r="G13264" t="s">
        <v>471</v>
      </c>
    </row>
    <row r="13265" spans="1:7" x14ac:dyDescent="0.25">
      <c r="A13265" t="s">
        <v>4569</v>
      </c>
      <c r="B13265" t="s">
        <v>4570</v>
      </c>
      <c r="C13265" t="s">
        <v>4571</v>
      </c>
      <c r="D13265" s="1">
        <v>43052</v>
      </c>
      <c r="E13265" s="2">
        <v>35</v>
      </c>
      <c r="F13265" t="s">
        <v>4572</v>
      </c>
      <c r="G13265" t="s">
        <v>471</v>
      </c>
    </row>
    <row r="13266" spans="1:7" x14ac:dyDescent="0.25">
      <c r="A13266" t="s">
        <v>4569</v>
      </c>
      <c r="B13266" t="s">
        <v>4570</v>
      </c>
      <c r="C13266" t="s">
        <v>4571</v>
      </c>
      <c r="D13266" s="1">
        <v>43052</v>
      </c>
      <c r="E13266" s="2">
        <v>35</v>
      </c>
      <c r="F13266" t="s">
        <v>4573</v>
      </c>
      <c r="G13266" t="s">
        <v>471</v>
      </c>
    </row>
    <row r="13267" spans="1:7" x14ac:dyDescent="0.25">
      <c r="A13267" t="s">
        <v>4569</v>
      </c>
      <c r="B13267" t="s">
        <v>4570</v>
      </c>
      <c r="C13267" t="s">
        <v>4571</v>
      </c>
      <c r="D13267" s="1">
        <v>43052</v>
      </c>
      <c r="E13267" s="2">
        <v>35</v>
      </c>
      <c r="F13267" t="s">
        <v>4573</v>
      </c>
      <c r="G13267" t="s">
        <v>471</v>
      </c>
    </row>
    <row r="13268" spans="1:7" x14ac:dyDescent="0.25">
      <c r="A13268" t="s">
        <v>4569</v>
      </c>
      <c r="B13268" t="s">
        <v>4570</v>
      </c>
      <c r="C13268" t="s">
        <v>4571</v>
      </c>
      <c r="D13268" s="1">
        <v>43052</v>
      </c>
      <c r="E13268" s="2">
        <v>35</v>
      </c>
      <c r="F13268" t="s">
        <v>4574</v>
      </c>
      <c r="G13268" t="s">
        <v>471</v>
      </c>
    </row>
    <row r="13269" spans="1:7" x14ac:dyDescent="0.25">
      <c r="A13269" t="s">
        <v>4569</v>
      </c>
      <c r="B13269" t="s">
        <v>4570</v>
      </c>
      <c r="C13269" t="s">
        <v>4571</v>
      </c>
      <c r="D13269" s="1">
        <v>43052</v>
      </c>
      <c r="E13269" s="2">
        <v>35</v>
      </c>
      <c r="F13269" t="s">
        <v>4575</v>
      </c>
      <c r="G13269" t="s">
        <v>471</v>
      </c>
    </row>
    <row r="13270" spans="1:7" x14ac:dyDescent="0.25">
      <c r="A13270" t="s">
        <v>1688</v>
      </c>
      <c r="B13270" t="s">
        <v>611</v>
      </c>
      <c r="C13270" t="s">
        <v>1689</v>
      </c>
      <c r="D13270" s="1">
        <v>43052</v>
      </c>
      <c r="E13270" s="2">
        <v>105</v>
      </c>
      <c r="F13270" t="s">
        <v>1690</v>
      </c>
      <c r="G13270" t="s">
        <v>471</v>
      </c>
    </row>
    <row r="13271" spans="1:7" x14ac:dyDescent="0.25">
      <c r="A13271" t="s">
        <v>1688</v>
      </c>
      <c r="B13271" t="s">
        <v>611</v>
      </c>
      <c r="C13271" t="s">
        <v>1689</v>
      </c>
      <c r="D13271" s="1">
        <v>43052</v>
      </c>
      <c r="E13271" s="2">
        <v>105</v>
      </c>
      <c r="F13271" t="s">
        <v>1691</v>
      </c>
      <c r="G13271" t="s">
        <v>471</v>
      </c>
    </row>
    <row r="13272" spans="1:7" x14ac:dyDescent="0.25">
      <c r="A13272" t="s">
        <v>121</v>
      </c>
      <c r="B13272" t="s">
        <v>122</v>
      </c>
      <c r="C13272" t="s">
        <v>123</v>
      </c>
      <c r="D13272" s="1">
        <v>43052</v>
      </c>
      <c r="E13272" s="2">
        <v>35</v>
      </c>
      <c r="F13272" t="s">
        <v>124</v>
      </c>
      <c r="G13272" t="s">
        <v>471</v>
      </c>
    </row>
    <row r="13273" spans="1:7" x14ac:dyDescent="0.25">
      <c r="A13273" t="s">
        <v>2339</v>
      </c>
      <c r="B13273" t="s">
        <v>222</v>
      </c>
      <c r="C13273" t="s">
        <v>2340</v>
      </c>
      <c r="D13273" s="1">
        <v>43052</v>
      </c>
      <c r="E13273" s="2">
        <v>35</v>
      </c>
      <c r="F13273" t="s">
        <v>2341</v>
      </c>
      <c r="G13273" t="s">
        <v>471</v>
      </c>
    </row>
    <row r="13274" spans="1:7" x14ac:dyDescent="0.25">
      <c r="A13274" t="s">
        <v>2339</v>
      </c>
      <c r="B13274" t="s">
        <v>222</v>
      </c>
      <c r="C13274" t="s">
        <v>2340</v>
      </c>
      <c r="D13274" s="1">
        <v>43052</v>
      </c>
      <c r="E13274" s="2">
        <v>35</v>
      </c>
      <c r="F13274" t="s">
        <v>2342</v>
      </c>
      <c r="G13274" t="s">
        <v>471</v>
      </c>
    </row>
    <row r="13275" spans="1:7" x14ac:dyDescent="0.25">
      <c r="A13275" t="s">
        <v>3397</v>
      </c>
      <c r="B13275" t="s">
        <v>3398</v>
      </c>
      <c r="C13275" t="s">
        <v>3256</v>
      </c>
      <c r="D13275" s="1">
        <v>43053</v>
      </c>
      <c r="E13275" s="2">
        <v>84</v>
      </c>
      <c r="F13275" t="s">
        <v>3399</v>
      </c>
      <c r="G13275" t="s">
        <v>34</v>
      </c>
    </row>
    <row r="13276" spans="1:7" x14ac:dyDescent="0.25">
      <c r="A13276" t="s">
        <v>3397</v>
      </c>
      <c r="B13276" t="s">
        <v>3398</v>
      </c>
      <c r="C13276" t="s">
        <v>3256</v>
      </c>
      <c r="D13276" s="1">
        <v>43053</v>
      </c>
      <c r="E13276" s="2">
        <v>84</v>
      </c>
      <c r="F13276" t="s">
        <v>3400</v>
      </c>
      <c r="G13276" t="s">
        <v>34</v>
      </c>
    </row>
    <row r="13277" spans="1:7" x14ac:dyDescent="0.25">
      <c r="A13277" t="s">
        <v>3733</v>
      </c>
      <c r="B13277" t="s">
        <v>1222</v>
      </c>
      <c r="C13277" t="s">
        <v>3734</v>
      </c>
      <c r="D13277" s="1">
        <v>43053</v>
      </c>
      <c r="E13277" s="2">
        <v>35</v>
      </c>
      <c r="F13277" t="s">
        <v>3735</v>
      </c>
      <c r="G13277" t="s">
        <v>471</v>
      </c>
    </row>
    <row r="13278" spans="1:7" x14ac:dyDescent="0.25">
      <c r="A13278" t="s">
        <v>3791</v>
      </c>
      <c r="B13278" t="s">
        <v>3792</v>
      </c>
      <c r="C13278" t="s">
        <v>3793</v>
      </c>
      <c r="D13278" s="1">
        <v>43053</v>
      </c>
      <c r="E13278" s="2">
        <v>84</v>
      </c>
      <c r="F13278" t="s">
        <v>3794</v>
      </c>
      <c r="G13278" t="s">
        <v>34</v>
      </c>
    </row>
    <row r="13279" spans="1:7" x14ac:dyDescent="0.25">
      <c r="A13279" t="s">
        <v>1257</v>
      </c>
      <c r="B13279" t="s">
        <v>1258</v>
      </c>
      <c r="C13279" t="s">
        <v>1259</v>
      </c>
      <c r="D13279" s="1">
        <v>43053</v>
      </c>
      <c r="E13279" s="2">
        <v>83.33</v>
      </c>
      <c r="F13279" t="s">
        <v>1260</v>
      </c>
      <c r="G13279" t="s">
        <v>34</v>
      </c>
    </row>
    <row r="13280" spans="1:7" x14ac:dyDescent="0.25">
      <c r="A13280" t="s">
        <v>3812</v>
      </c>
      <c r="B13280" t="s">
        <v>525</v>
      </c>
      <c r="C13280" t="s">
        <v>3813</v>
      </c>
      <c r="D13280" s="1">
        <v>43053</v>
      </c>
      <c r="E13280" s="2">
        <v>220</v>
      </c>
      <c r="F13280" t="s">
        <v>3814</v>
      </c>
      <c r="G13280" t="s">
        <v>3333</v>
      </c>
    </row>
    <row r="13281" spans="1:7" x14ac:dyDescent="0.25">
      <c r="A13281" t="s">
        <v>2790</v>
      </c>
      <c r="B13281" t="s">
        <v>744</v>
      </c>
      <c r="C13281" t="s">
        <v>2791</v>
      </c>
      <c r="D13281" s="1">
        <v>43053</v>
      </c>
      <c r="E13281" s="2">
        <v>35</v>
      </c>
      <c r="F13281" t="s">
        <v>2792</v>
      </c>
      <c r="G13281" t="s">
        <v>471</v>
      </c>
    </row>
    <row r="13282" spans="1:7" x14ac:dyDescent="0.25">
      <c r="A13282" t="s">
        <v>3275</v>
      </c>
      <c r="B13282" t="s">
        <v>3276</v>
      </c>
      <c r="C13282" t="s">
        <v>3277</v>
      </c>
      <c r="D13282" s="1">
        <v>43053</v>
      </c>
      <c r="E13282" s="2">
        <v>50</v>
      </c>
      <c r="F13282" t="s">
        <v>3278</v>
      </c>
      <c r="G13282" t="s">
        <v>3155</v>
      </c>
    </row>
    <row r="13283" spans="1:7" x14ac:dyDescent="0.25">
      <c r="A13283" t="s">
        <v>2272</v>
      </c>
      <c r="B13283" t="s">
        <v>2273</v>
      </c>
      <c r="C13283" t="s">
        <v>2274</v>
      </c>
      <c r="D13283" s="1">
        <v>43053</v>
      </c>
      <c r="E13283" s="2">
        <v>50</v>
      </c>
      <c r="F13283" t="s">
        <v>2275</v>
      </c>
      <c r="G13283" t="s">
        <v>471</v>
      </c>
    </row>
    <row r="13284" spans="1:7" x14ac:dyDescent="0.25">
      <c r="A13284" t="s">
        <v>2272</v>
      </c>
      <c r="B13284" t="s">
        <v>2273</v>
      </c>
      <c r="C13284" t="s">
        <v>2274</v>
      </c>
      <c r="D13284" s="1">
        <v>43053</v>
      </c>
      <c r="E13284" s="2">
        <v>50</v>
      </c>
      <c r="F13284" t="s">
        <v>2276</v>
      </c>
      <c r="G13284" t="s">
        <v>471</v>
      </c>
    </row>
    <row r="13285" spans="1:7" x14ac:dyDescent="0.25">
      <c r="A13285" t="s">
        <v>53</v>
      </c>
      <c r="B13285" t="s">
        <v>54</v>
      </c>
      <c r="C13285" t="s">
        <v>55</v>
      </c>
      <c r="D13285" s="1">
        <v>43053</v>
      </c>
      <c r="E13285" s="2">
        <v>83.33</v>
      </c>
      <c r="F13285" t="s">
        <v>56</v>
      </c>
      <c r="G13285" t="s">
        <v>34</v>
      </c>
    </row>
    <row r="13286" spans="1:7" x14ac:dyDescent="0.25">
      <c r="A13286" t="s">
        <v>53</v>
      </c>
      <c r="B13286" t="s">
        <v>54</v>
      </c>
      <c r="C13286" t="s">
        <v>55</v>
      </c>
      <c r="D13286" s="1">
        <v>43053</v>
      </c>
      <c r="E13286" s="2">
        <v>83.33</v>
      </c>
      <c r="F13286" t="s">
        <v>57</v>
      </c>
      <c r="G13286" t="s">
        <v>34</v>
      </c>
    </row>
    <row r="13287" spans="1:7" x14ac:dyDescent="0.25">
      <c r="A13287" t="s">
        <v>40</v>
      </c>
      <c r="B13287" t="s">
        <v>41</v>
      </c>
      <c r="C13287" t="s">
        <v>42</v>
      </c>
      <c r="D13287" s="1">
        <v>43053</v>
      </c>
      <c r="E13287" s="2">
        <v>166.66</v>
      </c>
      <c r="F13287" t="s">
        <v>43</v>
      </c>
      <c r="G13287" t="s">
        <v>2609</v>
      </c>
    </row>
    <row r="13288" spans="1:7" x14ac:dyDescent="0.25">
      <c r="A13288" t="s">
        <v>44</v>
      </c>
      <c r="B13288" t="s">
        <v>45</v>
      </c>
      <c r="C13288" t="s">
        <v>46</v>
      </c>
      <c r="D13288" s="1">
        <v>43053</v>
      </c>
      <c r="E13288" s="2">
        <v>83.33</v>
      </c>
      <c r="F13288" t="s">
        <v>47</v>
      </c>
      <c r="G13288" t="s">
        <v>34</v>
      </c>
    </row>
    <row r="13289" spans="1:7" x14ac:dyDescent="0.25">
      <c r="A13289" t="s">
        <v>44</v>
      </c>
      <c r="B13289" t="s">
        <v>45</v>
      </c>
      <c r="C13289" t="s">
        <v>46</v>
      </c>
      <c r="D13289" s="1">
        <v>43053</v>
      </c>
      <c r="E13289" s="2">
        <v>83.33</v>
      </c>
      <c r="F13289" t="s">
        <v>48</v>
      </c>
      <c r="G13289" t="s">
        <v>34</v>
      </c>
    </row>
    <row r="13290" spans="1:7" x14ac:dyDescent="0.25">
      <c r="A13290" t="s">
        <v>482</v>
      </c>
      <c r="B13290" t="s">
        <v>483</v>
      </c>
      <c r="C13290" t="s">
        <v>484</v>
      </c>
      <c r="D13290" s="1">
        <v>43056</v>
      </c>
      <c r="E13290" s="2">
        <v>35</v>
      </c>
      <c r="F13290" t="s">
        <v>485</v>
      </c>
      <c r="G13290" t="s">
        <v>471</v>
      </c>
    </row>
    <row r="13291" spans="1:7" x14ac:dyDescent="0.25">
      <c r="A13291" t="s">
        <v>2326</v>
      </c>
      <c r="B13291" t="s">
        <v>2327</v>
      </c>
      <c r="C13291" t="s">
        <v>997</v>
      </c>
      <c r="D13291" s="1">
        <v>43056</v>
      </c>
      <c r="E13291" s="2">
        <v>70</v>
      </c>
      <c r="F13291" t="s">
        <v>2328</v>
      </c>
      <c r="G13291" t="s">
        <v>471</v>
      </c>
    </row>
    <row r="13292" spans="1:7" x14ac:dyDescent="0.25">
      <c r="A13292" t="s">
        <v>1025</v>
      </c>
      <c r="B13292" t="s">
        <v>1026</v>
      </c>
      <c r="C13292" t="s">
        <v>1027</v>
      </c>
      <c r="D13292" s="1">
        <v>43056</v>
      </c>
      <c r="E13292" s="2">
        <v>35</v>
      </c>
      <c r="F13292" t="s">
        <v>1028</v>
      </c>
      <c r="G13292" t="s">
        <v>471</v>
      </c>
    </row>
    <row r="13293" spans="1:7" x14ac:dyDescent="0.25">
      <c r="A13293" t="s">
        <v>2365</v>
      </c>
      <c r="B13293" t="s">
        <v>2366</v>
      </c>
      <c r="C13293" t="s">
        <v>2367</v>
      </c>
      <c r="D13293" s="1">
        <v>43056</v>
      </c>
      <c r="E13293" s="2">
        <v>70</v>
      </c>
      <c r="F13293" t="s">
        <v>2368</v>
      </c>
      <c r="G13293" t="s">
        <v>471</v>
      </c>
    </row>
    <row r="13294" spans="1:7" x14ac:dyDescent="0.25">
      <c r="A13294" t="s">
        <v>2686</v>
      </c>
      <c r="B13294" t="s">
        <v>2687</v>
      </c>
      <c r="C13294" t="s">
        <v>2688</v>
      </c>
      <c r="D13294" s="1">
        <v>43056</v>
      </c>
      <c r="E13294" s="2">
        <v>70</v>
      </c>
      <c r="F13294" t="s">
        <v>2689</v>
      </c>
      <c r="G13294" t="s">
        <v>471</v>
      </c>
    </row>
    <row r="13295" spans="1:7" x14ac:dyDescent="0.25">
      <c r="A13295" t="s">
        <v>713</v>
      </c>
      <c r="B13295" t="s">
        <v>714</v>
      </c>
      <c r="C13295" t="s">
        <v>715</v>
      </c>
      <c r="D13295" s="1">
        <v>43056</v>
      </c>
      <c r="E13295" s="2">
        <v>1000</v>
      </c>
      <c r="F13295" t="s">
        <v>716</v>
      </c>
      <c r="G13295" t="s">
        <v>2253</v>
      </c>
    </row>
    <row r="13296" spans="1:7" x14ac:dyDescent="0.25">
      <c r="A13296" t="s">
        <v>4137</v>
      </c>
      <c r="B13296" t="s">
        <v>4138</v>
      </c>
      <c r="C13296" t="s">
        <v>4139</v>
      </c>
      <c r="D13296" s="1">
        <v>43056</v>
      </c>
      <c r="E13296" s="2">
        <v>35</v>
      </c>
      <c r="G13296" t="s">
        <v>471</v>
      </c>
    </row>
    <row r="13297" spans="1:7" x14ac:dyDescent="0.25">
      <c r="A13297" t="s">
        <v>4137</v>
      </c>
      <c r="B13297" t="s">
        <v>4138</v>
      </c>
      <c r="C13297" t="s">
        <v>4139</v>
      </c>
      <c r="D13297" s="1">
        <v>43056</v>
      </c>
      <c r="E13297" s="2">
        <v>70</v>
      </c>
      <c r="G13297" t="s">
        <v>471</v>
      </c>
    </row>
    <row r="13298" spans="1:7" x14ac:dyDescent="0.25">
      <c r="A13298" t="s">
        <v>1095</v>
      </c>
      <c r="B13298" t="s">
        <v>1096</v>
      </c>
      <c r="C13298" t="s">
        <v>1097</v>
      </c>
      <c r="D13298" s="1">
        <v>43056</v>
      </c>
      <c r="E13298" s="2">
        <v>35</v>
      </c>
      <c r="F13298" t="s">
        <v>1098</v>
      </c>
      <c r="G13298" t="s">
        <v>471</v>
      </c>
    </row>
    <row r="13299" spans="1:7" x14ac:dyDescent="0.25">
      <c r="A13299" t="s">
        <v>1095</v>
      </c>
      <c r="B13299" t="s">
        <v>1096</v>
      </c>
      <c r="C13299" t="s">
        <v>1097</v>
      </c>
      <c r="D13299" s="1">
        <v>43056</v>
      </c>
      <c r="E13299" s="2">
        <v>35</v>
      </c>
      <c r="F13299" t="s">
        <v>1099</v>
      </c>
      <c r="G13299" t="s">
        <v>471</v>
      </c>
    </row>
    <row r="13300" spans="1:7" x14ac:dyDescent="0.25">
      <c r="A13300" t="s">
        <v>1095</v>
      </c>
      <c r="B13300" t="s">
        <v>1096</v>
      </c>
      <c r="C13300" t="s">
        <v>1097</v>
      </c>
      <c r="D13300" s="1">
        <v>43056</v>
      </c>
      <c r="E13300" s="2">
        <v>35</v>
      </c>
      <c r="F13300" t="s">
        <v>1099</v>
      </c>
      <c r="G13300" t="s">
        <v>471</v>
      </c>
    </row>
    <row r="13301" spans="1:7" x14ac:dyDescent="0.25">
      <c r="A13301" t="s">
        <v>1095</v>
      </c>
      <c r="B13301" t="s">
        <v>1096</v>
      </c>
      <c r="C13301" t="s">
        <v>1097</v>
      </c>
      <c r="D13301" s="1">
        <v>43056</v>
      </c>
      <c r="E13301" s="2">
        <v>35</v>
      </c>
      <c r="F13301" t="s">
        <v>1099</v>
      </c>
      <c r="G13301" t="s">
        <v>471</v>
      </c>
    </row>
    <row r="13302" spans="1:7" x14ac:dyDescent="0.25">
      <c r="A13302" t="s">
        <v>4576</v>
      </c>
      <c r="B13302" t="s">
        <v>4577</v>
      </c>
      <c r="C13302" t="s">
        <v>4578</v>
      </c>
      <c r="D13302" s="1">
        <v>43059</v>
      </c>
      <c r="E13302" s="2">
        <v>350</v>
      </c>
      <c r="F13302" t="s">
        <v>4579</v>
      </c>
      <c r="G13302" t="s">
        <v>2977</v>
      </c>
    </row>
    <row r="13303" spans="1:7" x14ac:dyDescent="0.25">
      <c r="A13303" t="s">
        <v>3658</v>
      </c>
      <c r="B13303" t="s">
        <v>3659</v>
      </c>
      <c r="C13303" t="s">
        <v>3660</v>
      </c>
      <c r="D13303" s="1">
        <v>43059</v>
      </c>
      <c r="E13303" s="2">
        <v>83.34</v>
      </c>
      <c r="F13303" t="s">
        <v>3661</v>
      </c>
      <c r="G13303" t="s">
        <v>4079</v>
      </c>
    </row>
    <row r="13304" spans="1:7" x14ac:dyDescent="0.25">
      <c r="A13304" t="s">
        <v>2131</v>
      </c>
      <c r="B13304" t="s">
        <v>2132</v>
      </c>
      <c r="D13304" s="1">
        <v>43059</v>
      </c>
      <c r="E13304" s="2">
        <v>810</v>
      </c>
      <c r="F13304" t="s">
        <v>2133</v>
      </c>
      <c r="G13304" t="s">
        <v>2977</v>
      </c>
    </row>
    <row r="13305" spans="1:7" x14ac:dyDescent="0.25">
      <c r="A13305" t="s">
        <v>3651</v>
      </c>
      <c r="B13305" t="s">
        <v>3652</v>
      </c>
      <c r="D13305" s="1">
        <v>43059</v>
      </c>
      <c r="E13305" s="2">
        <v>83.34</v>
      </c>
      <c r="F13305" t="s">
        <v>3653</v>
      </c>
      <c r="G13305" t="s">
        <v>34</v>
      </c>
    </row>
    <row r="13306" spans="1:7" x14ac:dyDescent="0.25">
      <c r="A13306" t="s">
        <v>3784</v>
      </c>
      <c r="B13306" t="s">
        <v>3785</v>
      </c>
      <c r="D13306" s="1">
        <v>43059</v>
      </c>
      <c r="E13306" s="2">
        <v>9240</v>
      </c>
      <c r="F13306" t="s">
        <v>3786</v>
      </c>
      <c r="G13306" t="s">
        <v>4464</v>
      </c>
    </row>
    <row r="13307" spans="1:7" x14ac:dyDescent="0.25">
      <c r="A13307" t="s">
        <v>4580</v>
      </c>
      <c r="B13307" t="s">
        <v>1343</v>
      </c>
      <c r="D13307" s="1">
        <v>43059</v>
      </c>
      <c r="E13307" s="2">
        <v>2120</v>
      </c>
      <c r="G13307" t="s">
        <v>2977</v>
      </c>
    </row>
    <row r="13308" spans="1:7" x14ac:dyDescent="0.25">
      <c r="A13308" t="s">
        <v>3805</v>
      </c>
      <c r="B13308" t="s">
        <v>3806</v>
      </c>
      <c r="C13308" t="s">
        <v>3807</v>
      </c>
      <c r="D13308" s="1">
        <v>43061</v>
      </c>
      <c r="E13308" s="2">
        <v>25</v>
      </c>
      <c r="F13308" t="s">
        <v>3808</v>
      </c>
      <c r="G13308" t="s">
        <v>3613</v>
      </c>
    </row>
    <row r="13309" spans="1:7" x14ac:dyDescent="0.25">
      <c r="A13309" t="s">
        <v>3805</v>
      </c>
      <c r="B13309" t="s">
        <v>3806</v>
      </c>
      <c r="C13309" t="s">
        <v>3807</v>
      </c>
      <c r="D13309" s="1">
        <v>43061</v>
      </c>
      <c r="E13309" s="2">
        <v>25</v>
      </c>
      <c r="F13309" t="s">
        <v>3809</v>
      </c>
      <c r="G13309" t="s">
        <v>3613</v>
      </c>
    </row>
    <row r="13310" spans="1:7" x14ac:dyDescent="0.25">
      <c r="A13310" t="s">
        <v>4581</v>
      </c>
      <c r="B13310" t="s">
        <v>4582</v>
      </c>
      <c r="D13310" s="1">
        <v>43061</v>
      </c>
      <c r="E13310" s="2">
        <v>2200</v>
      </c>
      <c r="G13310" t="s">
        <v>2977</v>
      </c>
    </row>
    <row r="13311" spans="1:7" x14ac:dyDescent="0.25">
      <c r="A13311" t="s">
        <v>2582</v>
      </c>
      <c r="B13311" t="s">
        <v>1343</v>
      </c>
      <c r="D13311" s="1">
        <v>43061</v>
      </c>
      <c r="E13311" s="2">
        <v>52.5</v>
      </c>
      <c r="F13311" t="s">
        <v>2583</v>
      </c>
      <c r="G13311" t="s">
        <v>114</v>
      </c>
    </row>
    <row r="13312" spans="1:7" x14ac:dyDescent="0.25">
      <c r="A13312" t="s">
        <v>2084</v>
      </c>
      <c r="B13312" t="s">
        <v>2085</v>
      </c>
      <c r="C13312" t="s">
        <v>2086</v>
      </c>
      <c r="D13312" s="1">
        <v>43061</v>
      </c>
      <c r="E13312" s="2">
        <v>35</v>
      </c>
      <c r="F13312" t="s">
        <v>2087</v>
      </c>
      <c r="G13312" t="s">
        <v>471</v>
      </c>
    </row>
    <row r="13313" spans="1:7" x14ac:dyDescent="0.25">
      <c r="A13313" t="s">
        <v>2084</v>
      </c>
      <c r="B13313" t="s">
        <v>2085</v>
      </c>
      <c r="C13313" t="s">
        <v>2086</v>
      </c>
      <c r="D13313" s="1">
        <v>43061</v>
      </c>
      <c r="E13313" s="2">
        <v>35</v>
      </c>
      <c r="F13313" t="s">
        <v>2088</v>
      </c>
      <c r="G13313" t="s">
        <v>471</v>
      </c>
    </row>
    <row r="13314" spans="1:7" x14ac:dyDescent="0.25">
      <c r="A13314" t="s">
        <v>2084</v>
      </c>
      <c r="B13314" t="s">
        <v>2085</v>
      </c>
      <c r="C13314" t="s">
        <v>2086</v>
      </c>
      <c r="D13314" s="1">
        <v>43061</v>
      </c>
      <c r="E13314" s="2">
        <v>35</v>
      </c>
      <c r="F13314" t="s">
        <v>2089</v>
      </c>
      <c r="G13314" t="s">
        <v>471</v>
      </c>
    </row>
    <row r="13315" spans="1:7" x14ac:dyDescent="0.25">
      <c r="A13315" t="s">
        <v>2836</v>
      </c>
      <c r="B13315" t="s">
        <v>2837</v>
      </c>
      <c r="C13315" t="s">
        <v>758</v>
      </c>
      <c r="D13315" s="1">
        <v>43061</v>
      </c>
      <c r="E13315" s="2">
        <v>210</v>
      </c>
      <c r="F13315" t="s">
        <v>2838</v>
      </c>
      <c r="G13315" t="s">
        <v>114</v>
      </c>
    </row>
    <row r="13316" spans="1:7" x14ac:dyDescent="0.25">
      <c r="A13316" t="s">
        <v>4335</v>
      </c>
      <c r="B13316" t="s">
        <v>903</v>
      </c>
      <c r="C13316" t="s">
        <v>4336</v>
      </c>
      <c r="D13316" s="1">
        <v>43061</v>
      </c>
      <c r="E13316" s="2">
        <v>42</v>
      </c>
      <c r="F13316" t="s">
        <v>4337</v>
      </c>
      <c r="G13316" t="s">
        <v>34</v>
      </c>
    </row>
    <row r="13317" spans="1:7" x14ac:dyDescent="0.25">
      <c r="A13317" t="s">
        <v>4335</v>
      </c>
      <c r="B13317" t="s">
        <v>903</v>
      </c>
      <c r="C13317" t="s">
        <v>4336</v>
      </c>
      <c r="D13317" s="1">
        <v>43061</v>
      </c>
      <c r="E13317" s="2">
        <v>42</v>
      </c>
      <c r="F13317" t="s">
        <v>4338</v>
      </c>
      <c r="G13317" t="s">
        <v>34</v>
      </c>
    </row>
    <row r="13318" spans="1:7" x14ac:dyDescent="0.25">
      <c r="A13318" t="s">
        <v>4335</v>
      </c>
      <c r="B13318" t="s">
        <v>903</v>
      </c>
      <c r="C13318" t="s">
        <v>4336</v>
      </c>
      <c r="D13318" s="1">
        <v>43061</v>
      </c>
      <c r="E13318" s="2">
        <v>42</v>
      </c>
      <c r="F13318" t="s">
        <v>4339</v>
      </c>
      <c r="G13318" t="s">
        <v>34</v>
      </c>
    </row>
    <row r="13319" spans="1:7" x14ac:dyDescent="0.25">
      <c r="A13319" t="s">
        <v>2916</v>
      </c>
      <c r="B13319" t="s">
        <v>624</v>
      </c>
      <c r="C13319" t="s">
        <v>2917</v>
      </c>
      <c r="D13319" s="1">
        <v>43061</v>
      </c>
      <c r="E13319" s="2">
        <v>25</v>
      </c>
      <c r="G13319" t="s">
        <v>4583</v>
      </c>
    </row>
    <row r="13320" spans="1:7" x14ac:dyDescent="0.25">
      <c r="A13320" t="s">
        <v>4584</v>
      </c>
      <c r="B13320" t="s">
        <v>242</v>
      </c>
      <c r="C13320" t="s">
        <v>4585</v>
      </c>
      <c r="D13320" s="1">
        <v>43061</v>
      </c>
      <c r="E13320" s="2">
        <v>35</v>
      </c>
      <c r="F13320" t="s">
        <v>4586</v>
      </c>
      <c r="G13320" t="s">
        <v>471</v>
      </c>
    </row>
    <row r="13321" spans="1:7" x14ac:dyDescent="0.25">
      <c r="A13321" t="s">
        <v>4584</v>
      </c>
      <c r="B13321" t="s">
        <v>242</v>
      </c>
      <c r="C13321" t="s">
        <v>4585</v>
      </c>
      <c r="D13321" s="1">
        <v>43061</v>
      </c>
      <c r="E13321" s="2">
        <v>35</v>
      </c>
      <c r="F13321" t="s">
        <v>4587</v>
      </c>
      <c r="G13321" t="s">
        <v>471</v>
      </c>
    </row>
    <row r="13322" spans="1:7" x14ac:dyDescent="0.25">
      <c r="A13322" t="s">
        <v>2584</v>
      </c>
      <c r="B13322" t="s">
        <v>2585</v>
      </c>
      <c r="C13322" t="s">
        <v>758</v>
      </c>
      <c r="D13322" s="1">
        <v>43061</v>
      </c>
      <c r="E13322" s="2">
        <v>30</v>
      </c>
      <c r="F13322" t="s">
        <v>2586</v>
      </c>
      <c r="G13322" t="s">
        <v>67</v>
      </c>
    </row>
    <row r="13323" spans="1:7" x14ac:dyDescent="0.25">
      <c r="A13323" t="s">
        <v>4588</v>
      </c>
      <c r="B13323" t="s">
        <v>4589</v>
      </c>
      <c r="C13323" t="s">
        <v>4590</v>
      </c>
      <c r="D13323" s="1">
        <v>43061</v>
      </c>
      <c r="E13323" s="2">
        <v>1000</v>
      </c>
      <c r="F13323" t="s">
        <v>4591</v>
      </c>
      <c r="G13323" t="s">
        <v>34</v>
      </c>
    </row>
    <row r="13324" spans="1:7" x14ac:dyDescent="0.25">
      <c r="A13324" t="s">
        <v>1743</v>
      </c>
      <c r="B13324" t="s">
        <v>1744</v>
      </c>
      <c r="C13324" t="s">
        <v>1745</v>
      </c>
      <c r="D13324" s="1">
        <v>43070</v>
      </c>
      <c r="E13324" s="2">
        <v>100</v>
      </c>
      <c r="F13324" t="s">
        <v>1746</v>
      </c>
      <c r="G13324" t="s">
        <v>34</v>
      </c>
    </row>
    <row r="13325" spans="1:7" x14ac:dyDescent="0.25">
      <c r="A13325" t="s">
        <v>4592</v>
      </c>
      <c r="B13325" t="s">
        <v>4446</v>
      </c>
      <c r="C13325" t="s">
        <v>4593</v>
      </c>
      <c r="D13325" s="1">
        <v>43070</v>
      </c>
      <c r="E13325" s="2">
        <v>200</v>
      </c>
      <c r="G13325" t="s">
        <v>2977</v>
      </c>
    </row>
    <row r="13326" spans="1:7" x14ac:dyDescent="0.25">
      <c r="A13326" t="s">
        <v>1704</v>
      </c>
      <c r="B13326" t="s">
        <v>1705</v>
      </c>
      <c r="C13326" t="s">
        <v>1706</v>
      </c>
      <c r="D13326" s="1">
        <v>43070</v>
      </c>
      <c r="E13326" s="2">
        <v>83.33</v>
      </c>
      <c r="G13326" t="s">
        <v>34</v>
      </c>
    </row>
    <row r="13327" spans="1:7" x14ac:dyDescent="0.25">
      <c r="A13327" t="s">
        <v>3698</v>
      </c>
      <c r="B13327" t="s">
        <v>3699</v>
      </c>
      <c r="C13327" t="s">
        <v>3700</v>
      </c>
      <c r="D13327" s="1">
        <v>43070</v>
      </c>
      <c r="E13327" s="2">
        <v>105</v>
      </c>
      <c r="F13327" t="s">
        <v>3701</v>
      </c>
      <c r="G13327" t="s">
        <v>471</v>
      </c>
    </row>
    <row r="13328" spans="1:7" x14ac:dyDescent="0.25">
      <c r="A13328" t="s">
        <v>138</v>
      </c>
      <c r="B13328" t="s">
        <v>139</v>
      </c>
      <c r="C13328" t="s">
        <v>140</v>
      </c>
      <c r="D13328" s="1">
        <v>43070</v>
      </c>
      <c r="E13328" s="2">
        <v>35</v>
      </c>
      <c r="F13328" t="s">
        <v>141</v>
      </c>
      <c r="G13328" t="s">
        <v>471</v>
      </c>
    </row>
    <row r="13329" spans="1:7" x14ac:dyDescent="0.25">
      <c r="A13329" t="s">
        <v>4594</v>
      </c>
      <c r="B13329" t="s">
        <v>4595</v>
      </c>
      <c r="C13329" t="s">
        <v>4596</v>
      </c>
      <c r="D13329" s="1">
        <v>43070</v>
      </c>
      <c r="E13329" s="2">
        <v>500</v>
      </c>
      <c r="F13329" t="s">
        <v>4597</v>
      </c>
      <c r="G13329" t="s">
        <v>471</v>
      </c>
    </row>
    <row r="13330" spans="1:7" x14ac:dyDescent="0.25">
      <c r="A13330" t="s">
        <v>2849</v>
      </c>
      <c r="B13330" t="s">
        <v>2850</v>
      </c>
      <c r="C13330" t="s">
        <v>2851</v>
      </c>
      <c r="D13330" s="1">
        <v>43070</v>
      </c>
      <c r="E13330" s="2">
        <v>35</v>
      </c>
      <c r="F13330" t="s">
        <v>2852</v>
      </c>
      <c r="G13330" t="s">
        <v>471</v>
      </c>
    </row>
    <row r="13331" spans="1:7" x14ac:dyDescent="0.25">
      <c r="A13331" t="s">
        <v>2799</v>
      </c>
      <c r="B13331" t="s">
        <v>2800</v>
      </c>
      <c r="C13331" t="s">
        <v>2801</v>
      </c>
      <c r="D13331" s="1">
        <v>43070</v>
      </c>
      <c r="E13331" s="2">
        <v>250</v>
      </c>
      <c r="F13331" t="s">
        <v>2802</v>
      </c>
      <c r="G13331" t="s">
        <v>4079</v>
      </c>
    </row>
    <row r="13332" spans="1:7" x14ac:dyDescent="0.25">
      <c r="A13332" t="s">
        <v>4598</v>
      </c>
      <c r="B13332" t="s">
        <v>4599</v>
      </c>
      <c r="C13332" t="s">
        <v>3751</v>
      </c>
      <c r="D13332" s="1">
        <v>43070</v>
      </c>
      <c r="E13332" s="2">
        <v>40</v>
      </c>
      <c r="F13332" t="s">
        <v>4600</v>
      </c>
      <c r="G13332" t="s">
        <v>471</v>
      </c>
    </row>
    <row r="13333" spans="1:7" x14ac:dyDescent="0.25">
      <c r="A13333" t="s">
        <v>4598</v>
      </c>
      <c r="B13333" t="s">
        <v>4599</v>
      </c>
      <c r="C13333" t="s">
        <v>3751</v>
      </c>
      <c r="D13333" s="1">
        <v>43070</v>
      </c>
      <c r="E13333" s="2">
        <v>40</v>
      </c>
      <c r="F13333" t="s">
        <v>4601</v>
      </c>
      <c r="G13333" t="s">
        <v>471</v>
      </c>
    </row>
    <row r="13334" spans="1:7" x14ac:dyDescent="0.25">
      <c r="A13334" t="s">
        <v>4602</v>
      </c>
      <c r="B13334" t="s">
        <v>2001</v>
      </c>
      <c r="C13334" t="s">
        <v>4603</v>
      </c>
      <c r="D13334" s="1">
        <v>43070</v>
      </c>
      <c r="E13334" s="2">
        <v>35</v>
      </c>
      <c r="F13334" t="s">
        <v>4604</v>
      </c>
      <c r="G13334" t="s">
        <v>471</v>
      </c>
    </row>
    <row r="13335" spans="1:7" x14ac:dyDescent="0.25">
      <c r="A13335" t="s">
        <v>225</v>
      </c>
      <c r="B13335" t="s">
        <v>226</v>
      </c>
      <c r="C13335" t="s">
        <v>227</v>
      </c>
      <c r="D13335" s="1">
        <v>43070</v>
      </c>
      <c r="E13335" s="2">
        <v>84</v>
      </c>
      <c r="F13335" t="s">
        <v>228</v>
      </c>
      <c r="G13335" t="s">
        <v>34</v>
      </c>
    </row>
    <row r="13336" spans="1:7" x14ac:dyDescent="0.25">
      <c r="A13336" t="s">
        <v>613</v>
      </c>
      <c r="B13336" t="s">
        <v>614</v>
      </c>
      <c r="C13336" t="s">
        <v>615</v>
      </c>
      <c r="D13336" s="1">
        <v>43070</v>
      </c>
      <c r="E13336" s="2">
        <v>100</v>
      </c>
      <c r="F13336" t="s">
        <v>616</v>
      </c>
      <c r="G13336" t="s">
        <v>471</v>
      </c>
    </row>
    <row r="13337" spans="1:7" x14ac:dyDescent="0.25">
      <c r="A13337" t="s">
        <v>613</v>
      </c>
      <c r="B13337" t="s">
        <v>614</v>
      </c>
      <c r="C13337" t="s">
        <v>615</v>
      </c>
      <c r="D13337" s="1">
        <v>43070</v>
      </c>
      <c r="E13337" s="2">
        <v>100</v>
      </c>
      <c r="F13337" t="s">
        <v>617</v>
      </c>
      <c r="G13337" t="s">
        <v>471</v>
      </c>
    </row>
    <row r="13338" spans="1:7" x14ac:dyDescent="0.25">
      <c r="A13338" t="s">
        <v>4335</v>
      </c>
      <c r="B13338" t="s">
        <v>903</v>
      </c>
      <c r="C13338" t="s">
        <v>4336</v>
      </c>
      <c r="D13338" s="1">
        <v>43070</v>
      </c>
      <c r="E13338" s="2">
        <v>42</v>
      </c>
      <c r="F13338" t="s">
        <v>4337</v>
      </c>
      <c r="G13338" t="s">
        <v>34</v>
      </c>
    </row>
    <row r="13339" spans="1:7" x14ac:dyDescent="0.25">
      <c r="A13339" t="s">
        <v>4335</v>
      </c>
      <c r="B13339" t="s">
        <v>903</v>
      </c>
      <c r="C13339" t="s">
        <v>4336</v>
      </c>
      <c r="D13339" s="1">
        <v>43070</v>
      </c>
      <c r="E13339" s="2">
        <v>42</v>
      </c>
      <c r="F13339" t="s">
        <v>4338</v>
      </c>
      <c r="G13339" t="s">
        <v>34</v>
      </c>
    </row>
    <row r="13340" spans="1:7" x14ac:dyDescent="0.25">
      <c r="A13340" t="s">
        <v>4335</v>
      </c>
      <c r="B13340" t="s">
        <v>903</v>
      </c>
      <c r="C13340" t="s">
        <v>4336</v>
      </c>
      <c r="D13340" s="1">
        <v>43070</v>
      </c>
      <c r="E13340" s="2">
        <v>42</v>
      </c>
      <c r="F13340" t="s">
        <v>4339</v>
      </c>
      <c r="G13340" t="s">
        <v>34</v>
      </c>
    </row>
    <row r="13341" spans="1:7" x14ac:dyDescent="0.25">
      <c r="A13341" t="s">
        <v>2634</v>
      </c>
      <c r="B13341" t="s">
        <v>2635</v>
      </c>
      <c r="C13341" t="s">
        <v>2636</v>
      </c>
      <c r="D13341" s="1">
        <v>43070</v>
      </c>
      <c r="E13341" s="2">
        <v>184</v>
      </c>
      <c r="F13341" t="s">
        <v>2637</v>
      </c>
      <c r="G13341" t="s">
        <v>3761</v>
      </c>
    </row>
    <row r="13342" spans="1:7" x14ac:dyDescent="0.25">
      <c r="A13342" t="s">
        <v>2634</v>
      </c>
      <c r="B13342" t="s">
        <v>2635</v>
      </c>
      <c r="C13342" t="s">
        <v>2636</v>
      </c>
      <c r="D13342" s="1">
        <v>43070</v>
      </c>
      <c r="E13342" s="2">
        <v>184</v>
      </c>
      <c r="F13342" t="s">
        <v>2639</v>
      </c>
      <c r="G13342" t="s">
        <v>3761</v>
      </c>
    </row>
    <row r="13343" spans="1:7" x14ac:dyDescent="0.25">
      <c r="A13343" t="s">
        <v>2634</v>
      </c>
      <c r="B13343" t="s">
        <v>2635</v>
      </c>
      <c r="C13343" t="s">
        <v>2636</v>
      </c>
      <c r="D13343" s="1">
        <v>43070</v>
      </c>
      <c r="E13343" s="2">
        <v>184</v>
      </c>
      <c r="F13343" t="s">
        <v>2639</v>
      </c>
      <c r="G13343" t="s">
        <v>3761</v>
      </c>
    </row>
    <row r="13344" spans="1:7" x14ac:dyDescent="0.25">
      <c r="A13344" t="s">
        <v>3658</v>
      </c>
      <c r="B13344" t="s">
        <v>3659</v>
      </c>
      <c r="C13344" t="s">
        <v>3660</v>
      </c>
      <c r="D13344" s="1">
        <v>43070</v>
      </c>
      <c r="E13344" s="2">
        <v>41.67</v>
      </c>
      <c r="F13344" t="s">
        <v>3661</v>
      </c>
      <c r="G13344" t="s">
        <v>4079</v>
      </c>
    </row>
    <row r="13345" spans="1:7" x14ac:dyDescent="0.25">
      <c r="A13345" t="s">
        <v>3658</v>
      </c>
      <c r="B13345" t="s">
        <v>3659</v>
      </c>
      <c r="C13345" t="s">
        <v>3660</v>
      </c>
      <c r="D13345" s="1">
        <v>43070</v>
      </c>
      <c r="E13345" s="2">
        <v>41.67</v>
      </c>
      <c r="F13345" t="s">
        <v>3661</v>
      </c>
      <c r="G13345" t="s">
        <v>4079</v>
      </c>
    </row>
    <row r="13346" spans="1:7" x14ac:dyDescent="0.25">
      <c r="A13346" t="s">
        <v>2074</v>
      </c>
      <c r="B13346" t="s">
        <v>2075</v>
      </c>
      <c r="C13346" t="s">
        <v>627</v>
      </c>
      <c r="D13346" s="1">
        <v>43070</v>
      </c>
      <c r="E13346" s="2">
        <v>35</v>
      </c>
      <c r="F13346" t="s">
        <v>2076</v>
      </c>
      <c r="G13346" t="s">
        <v>471</v>
      </c>
    </row>
    <row r="13347" spans="1:7" x14ac:dyDescent="0.25">
      <c r="A13347" t="s">
        <v>146</v>
      </c>
      <c r="B13347" t="s">
        <v>147</v>
      </c>
      <c r="C13347" t="s">
        <v>148</v>
      </c>
      <c r="D13347" s="1">
        <v>43070</v>
      </c>
      <c r="E13347" s="2">
        <v>159</v>
      </c>
      <c r="F13347" t="s">
        <v>149</v>
      </c>
      <c r="G13347" t="s">
        <v>4313</v>
      </c>
    </row>
    <row r="13348" spans="1:7" x14ac:dyDescent="0.25">
      <c r="A13348" t="s">
        <v>146</v>
      </c>
      <c r="B13348" t="s">
        <v>147</v>
      </c>
      <c r="C13348" t="s">
        <v>148</v>
      </c>
      <c r="D13348" s="1">
        <v>43070</v>
      </c>
      <c r="E13348" s="2">
        <v>159</v>
      </c>
      <c r="F13348" t="s">
        <v>150</v>
      </c>
      <c r="G13348" t="s">
        <v>4313</v>
      </c>
    </row>
    <row r="13349" spans="1:7" x14ac:dyDescent="0.25">
      <c r="A13349" t="s">
        <v>2134</v>
      </c>
      <c r="B13349" t="s">
        <v>2135</v>
      </c>
      <c r="C13349" t="s">
        <v>2136</v>
      </c>
      <c r="D13349" s="1">
        <v>43070</v>
      </c>
      <c r="E13349" s="2">
        <v>1000</v>
      </c>
      <c r="F13349" t="s">
        <v>2137</v>
      </c>
      <c r="G13349" t="s">
        <v>114</v>
      </c>
    </row>
    <row r="13350" spans="1:7" x14ac:dyDescent="0.25">
      <c r="A13350" t="s">
        <v>1380</v>
      </c>
      <c r="B13350" t="s">
        <v>1381</v>
      </c>
      <c r="C13350" t="s">
        <v>1382</v>
      </c>
      <c r="D13350" s="1">
        <v>43070</v>
      </c>
      <c r="E13350" s="2">
        <v>70</v>
      </c>
      <c r="F13350" t="s">
        <v>1383</v>
      </c>
      <c r="G13350" t="s">
        <v>471</v>
      </c>
    </row>
    <row r="13351" spans="1:7" x14ac:dyDescent="0.25">
      <c r="A13351" t="s">
        <v>2659</v>
      </c>
      <c r="B13351" t="s">
        <v>2660</v>
      </c>
      <c r="C13351" t="s">
        <v>2661</v>
      </c>
      <c r="D13351" s="1">
        <v>43070</v>
      </c>
      <c r="E13351" s="2">
        <v>20</v>
      </c>
      <c r="F13351" t="s">
        <v>2662</v>
      </c>
      <c r="G13351" t="s">
        <v>471</v>
      </c>
    </row>
    <row r="13352" spans="1:7" x14ac:dyDescent="0.25">
      <c r="A13352" t="s">
        <v>570</v>
      </c>
      <c r="B13352" t="s">
        <v>571</v>
      </c>
      <c r="C13352" t="s">
        <v>572</v>
      </c>
      <c r="D13352" s="1">
        <v>43070</v>
      </c>
      <c r="E13352" s="2">
        <v>42</v>
      </c>
      <c r="F13352" t="s">
        <v>573</v>
      </c>
      <c r="G13352" t="s">
        <v>2999</v>
      </c>
    </row>
    <row r="13353" spans="1:7" x14ac:dyDescent="0.25">
      <c r="A13353" t="s">
        <v>1180</v>
      </c>
      <c r="B13353" t="s">
        <v>1181</v>
      </c>
      <c r="D13353" s="1">
        <v>43070</v>
      </c>
      <c r="E13353" s="2">
        <v>5000</v>
      </c>
      <c r="F13353" t="s">
        <v>1182</v>
      </c>
      <c r="G13353" t="s">
        <v>209</v>
      </c>
    </row>
    <row r="13354" spans="1:7" x14ac:dyDescent="0.25">
      <c r="A13354" t="s">
        <v>1180</v>
      </c>
      <c r="B13354" t="s">
        <v>1181</v>
      </c>
      <c r="D13354" s="1">
        <v>43070</v>
      </c>
      <c r="E13354" s="2">
        <v>5000</v>
      </c>
      <c r="F13354" t="s">
        <v>1183</v>
      </c>
      <c r="G13354" t="s">
        <v>209</v>
      </c>
    </row>
    <row r="13355" spans="1:7" x14ac:dyDescent="0.25">
      <c r="A13355" t="s">
        <v>221</v>
      </c>
      <c r="B13355" t="s">
        <v>222</v>
      </c>
      <c r="C13355" t="s">
        <v>223</v>
      </c>
      <c r="D13355" s="1">
        <v>43073</v>
      </c>
      <c r="E13355" s="2">
        <v>6000</v>
      </c>
      <c r="F13355" t="s">
        <v>224</v>
      </c>
      <c r="G13355" t="s">
        <v>2663</v>
      </c>
    </row>
    <row r="13356" spans="1:7" x14ac:dyDescent="0.25">
      <c r="A13356" t="s">
        <v>322</v>
      </c>
      <c r="B13356" t="s">
        <v>323</v>
      </c>
      <c r="C13356" t="s">
        <v>324</v>
      </c>
      <c r="D13356" s="1">
        <v>43076</v>
      </c>
      <c r="E13356" s="2">
        <v>150</v>
      </c>
      <c r="F13356" t="s">
        <v>325</v>
      </c>
      <c r="G13356" t="s">
        <v>1245</v>
      </c>
    </row>
    <row r="13357" spans="1:7" x14ac:dyDescent="0.25">
      <c r="A13357" t="s">
        <v>322</v>
      </c>
      <c r="B13357" t="s">
        <v>323</v>
      </c>
      <c r="C13357" t="s">
        <v>324</v>
      </c>
      <c r="D13357" s="1">
        <v>43076</v>
      </c>
      <c r="E13357" s="2">
        <v>150</v>
      </c>
      <c r="F13357" t="s">
        <v>327</v>
      </c>
      <c r="G13357" t="s">
        <v>1245</v>
      </c>
    </row>
    <row r="13358" spans="1:7" x14ac:dyDescent="0.25">
      <c r="A13358" t="s">
        <v>1803</v>
      </c>
      <c r="B13358" t="s">
        <v>1804</v>
      </c>
      <c r="C13358" t="s">
        <v>1805</v>
      </c>
      <c r="D13358" s="1">
        <v>43076</v>
      </c>
      <c r="E13358" s="2">
        <v>50</v>
      </c>
      <c r="F13358" t="s">
        <v>1806</v>
      </c>
      <c r="G13358" t="s">
        <v>97</v>
      </c>
    </row>
    <row r="13359" spans="1:7" x14ac:dyDescent="0.25">
      <c r="A13359" t="s">
        <v>4605</v>
      </c>
      <c r="B13359" t="s">
        <v>3339</v>
      </c>
      <c r="C13359" t="s">
        <v>1884</v>
      </c>
      <c r="D13359" s="1">
        <v>43076</v>
      </c>
      <c r="E13359" s="2">
        <v>300</v>
      </c>
      <c r="F13359" t="s">
        <v>4606</v>
      </c>
      <c r="G13359" t="s">
        <v>2977</v>
      </c>
    </row>
    <row r="13360" spans="1:7" x14ac:dyDescent="0.25">
      <c r="A13360" t="s">
        <v>482</v>
      </c>
      <c r="B13360" t="s">
        <v>483</v>
      </c>
      <c r="C13360" t="s">
        <v>484</v>
      </c>
      <c r="D13360" s="1">
        <v>43076</v>
      </c>
      <c r="E13360" s="2">
        <v>125</v>
      </c>
      <c r="F13360" t="s">
        <v>485</v>
      </c>
      <c r="G13360" t="s">
        <v>2271</v>
      </c>
    </row>
    <row r="13361" spans="1:7" x14ac:dyDescent="0.25">
      <c r="A13361" t="s">
        <v>312</v>
      </c>
      <c r="B13361" t="s">
        <v>248</v>
      </c>
      <c r="C13361" t="s">
        <v>313</v>
      </c>
      <c r="D13361" s="1">
        <v>43076</v>
      </c>
      <c r="E13361" s="2">
        <v>100</v>
      </c>
      <c r="F13361" t="s">
        <v>314</v>
      </c>
      <c r="G13361" t="s">
        <v>315</v>
      </c>
    </row>
    <row r="13362" spans="1:7" x14ac:dyDescent="0.25">
      <c r="A13362" t="s">
        <v>316</v>
      </c>
      <c r="B13362" t="s">
        <v>317</v>
      </c>
      <c r="C13362" t="s">
        <v>318</v>
      </c>
      <c r="D13362" s="1">
        <v>43076</v>
      </c>
      <c r="E13362" s="2">
        <v>80</v>
      </c>
      <c r="F13362" t="s">
        <v>319</v>
      </c>
      <c r="G13362" t="s">
        <v>1275</v>
      </c>
    </row>
    <row r="13363" spans="1:7" x14ac:dyDescent="0.25">
      <c r="A13363" t="s">
        <v>316</v>
      </c>
      <c r="B13363" t="s">
        <v>317</v>
      </c>
      <c r="C13363" t="s">
        <v>318</v>
      </c>
      <c r="D13363" s="1">
        <v>43076</v>
      </c>
      <c r="E13363" s="2">
        <v>80</v>
      </c>
      <c r="F13363" t="s">
        <v>320</v>
      </c>
      <c r="G13363" t="s">
        <v>1275</v>
      </c>
    </row>
    <row r="13364" spans="1:7" x14ac:dyDescent="0.25">
      <c r="A13364" t="s">
        <v>4058</v>
      </c>
      <c r="B13364" t="s">
        <v>4059</v>
      </c>
      <c r="C13364" t="s">
        <v>4060</v>
      </c>
      <c r="D13364" s="1">
        <v>43076</v>
      </c>
      <c r="E13364" s="2">
        <v>20</v>
      </c>
      <c r="F13364" t="s">
        <v>4061</v>
      </c>
      <c r="G13364" t="s">
        <v>9</v>
      </c>
    </row>
    <row r="13365" spans="1:7" x14ac:dyDescent="0.25">
      <c r="A13365" t="s">
        <v>3686</v>
      </c>
      <c r="B13365" t="s">
        <v>764</v>
      </c>
      <c r="C13365" t="s">
        <v>3687</v>
      </c>
      <c r="D13365" s="1">
        <v>43076</v>
      </c>
      <c r="E13365" s="2">
        <v>20</v>
      </c>
      <c r="F13365" t="s">
        <v>3688</v>
      </c>
      <c r="G13365" t="s">
        <v>4057</v>
      </c>
    </row>
    <row r="13366" spans="1:7" x14ac:dyDescent="0.25">
      <c r="A13366" t="s">
        <v>2717</v>
      </c>
      <c r="B13366" t="s">
        <v>2718</v>
      </c>
      <c r="C13366" t="s">
        <v>2425</v>
      </c>
      <c r="D13366" s="1">
        <v>43076</v>
      </c>
      <c r="E13366" s="2">
        <v>232</v>
      </c>
      <c r="F13366" t="s">
        <v>2719</v>
      </c>
      <c r="G13366" t="s">
        <v>4250</v>
      </c>
    </row>
    <row r="13367" spans="1:7" x14ac:dyDescent="0.25">
      <c r="A13367" t="s">
        <v>2717</v>
      </c>
      <c r="B13367" t="s">
        <v>2718</v>
      </c>
      <c r="C13367" t="s">
        <v>2425</v>
      </c>
      <c r="D13367" s="1">
        <v>43076</v>
      </c>
      <c r="E13367" s="2">
        <v>232</v>
      </c>
      <c r="F13367" t="s">
        <v>2720</v>
      </c>
      <c r="G13367" t="s">
        <v>4250</v>
      </c>
    </row>
    <row r="13368" spans="1:7" x14ac:dyDescent="0.25">
      <c r="A13368" t="s">
        <v>328</v>
      </c>
      <c r="B13368" t="s">
        <v>329</v>
      </c>
      <c r="C13368" t="s">
        <v>330</v>
      </c>
      <c r="D13368" s="1">
        <v>43076</v>
      </c>
      <c r="E13368" s="2">
        <v>300</v>
      </c>
      <c r="F13368" t="s">
        <v>331</v>
      </c>
      <c r="G13368" t="s">
        <v>828</v>
      </c>
    </row>
    <row r="13369" spans="1:7" x14ac:dyDescent="0.25">
      <c r="A13369" t="s">
        <v>328</v>
      </c>
      <c r="B13369" t="s">
        <v>329</v>
      </c>
      <c r="C13369" t="s">
        <v>330</v>
      </c>
      <c r="D13369" s="1">
        <v>43076</v>
      </c>
      <c r="E13369" s="2">
        <v>300</v>
      </c>
      <c r="F13369" t="s">
        <v>332</v>
      </c>
      <c r="G13369" t="s">
        <v>828</v>
      </c>
    </row>
    <row r="13370" spans="1:7" x14ac:dyDescent="0.25">
      <c r="A13370" t="s">
        <v>2742</v>
      </c>
      <c r="B13370" t="s">
        <v>2743</v>
      </c>
      <c r="C13370" t="s">
        <v>2744</v>
      </c>
      <c r="D13370" s="1">
        <v>43076</v>
      </c>
      <c r="E13370" s="2">
        <v>300</v>
      </c>
      <c r="F13370" t="s">
        <v>2745</v>
      </c>
      <c r="G13370" t="s">
        <v>2746</v>
      </c>
    </row>
    <row r="13371" spans="1:7" x14ac:dyDescent="0.25">
      <c r="A13371" t="s">
        <v>2742</v>
      </c>
      <c r="B13371" t="s">
        <v>2743</v>
      </c>
      <c r="C13371" t="s">
        <v>2744</v>
      </c>
      <c r="D13371" s="1">
        <v>43076</v>
      </c>
      <c r="E13371" s="2">
        <v>300</v>
      </c>
      <c r="F13371" t="s">
        <v>2747</v>
      </c>
      <c r="G13371" t="s">
        <v>2746</v>
      </c>
    </row>
    <row r="13372" spans="1:7" x14ac:dyDescent="0.25">
      <c r="A13372" t="s">
        <v>2721</v>
      </c>
      <c r="B13372" t="s">
        <v>2722</v>
      </c>
      <c r="C13372" t="s">
        <v>2723</v>
      </c>
      <c r="D13372" s="1">
        <v>43076</v>
      </c>
      <c r="E13372" s="2">
        <v>30</v>
      </c>
      <c r="F13372" t="s">
        <v>2724</v>
      </c>
      <c r="G13372" t="s">
        <v>3345</v>
      </c>
    </row>
    <row r="13373" spans="1:7" x14ac:dyDescent="0.25">
      <c r="A13373" t="s">
        <v>2721</v>
      </c>
      <c r="B13373" t="s">
        <v>2722</v>
      </c>
      <c r="C13373" t="s">
        <v>2723</v>
      </c>
      <c r="D13373" s="1">
        <v>43076</v>
      </c>
      <c r="E13373" s="2">
        <v>30</v>
      </c>
      <c r="F13373" t="s">
        <v>2725</v>
      </c>
      <c r="G13373" t="s">
        <v>3345</v>
      </c>
    </row>
    <row r="13374" spans="1:7" x14ac:dyDescent="0.25">
      <c r="A13374" t="s">
        <v>2721</v>
      </c>
      <c r="B13374" t="s">
        <v>2722</v>
      </c>
      <c r="C13374" t="s">
        <v>2723</v>
      </c>
      <c r="D13374" s="1">
        <v>43076</v>
      </c>
      <c r="E13374" s="2">
        <v>30</v>
      </c>
      <c r="F13374" t="s">
        <v>2726</v>
      </c>
      <c r="G13374" t="s">
        <v>3345</v>
      </c>
    </row>
    <row r="13375" spans="1:7" x14ac:dyDescent="0.25">
      <c r="A13375" t="s">
        <v>3689</v>
      </c>
      <c r="B13375" t="s">
        <v>3690</v>
      </c>
      <c r="C13375" t="s">
        <v>3691</v>
      </c>
      <c r="D13375" s="1">
        <v>43076</v>
      </c>
      <c r="E13375" s="2">
        <v>61.9</v>
      </c>
      <c r="F13375" t="s">
        <v>3692</v>
      </c>
      <c r="G13375" t="s">
        <v>97</v>
      </c>
    </row>
    <row r="13376" spans="1:7" x14ac:dyDescent="0.25">
      <c r="A13376" t="s">
        <v>2153</v>
      </c>
      <c r="B13376" t="s">
        <v>614</v>
      </c>
      <c r="C13376" t="s">
        <v>1310</v>
      </c>
      <c r="D13376" s="1">
        <v>43076</v>
      </c>
      <c r="E13376" s="2">
        <v>20</v>
      </c>
      <c r="F13376" t="s">
        <v>2154</v>
      </c>
      <c r="G13376" t="s">
        <v>1245</v>
      </c>
    </row>
    <row r="13377" spans="1:7" x14ac:dyDescent="0.25">
      <c r="A13377" t="s">
        <v>529</v>
      </c>
      <c r="B13377" t="s">
        <v>290</v>
      </c>
      <c r="C13377" t="s">
        <v>530</v>
      </c>
      <c r="D13377" s="1">
        <v>43076</v>
      </c>
      <c r="E13377" s="2">
        <v>50</v>
      </c>
      <c r="F13377" t="s">
        <v>531</v>
      </c>
      <c r="G13377" t="s">
        <v>3282</v>
      </c>
    </row>
    <row r="13378" spans="1:7" x14ac:dyDescent="0.25">
      <c r="A13378" t="s">
        <v>1590</v>
      </c>
      <c r="B13378" t="s">
        <v>1591</v>
      </c>
      <c r="C13378" t="s">
        <v>1592</v>
      </c>
      <c r="D13378" s="1">
        <v>43076</v>
      </c>
      <c r="E13378" s="2">
        <v>10</v>
      </c>
      <c r="F13378" t="s">
        <v>1593</v>
      </c>
      <c r="G13378" t="s">
        <v>1245</v>
      </c>
    </row>
    <row r="13379" spans="1:7" x14ac:dyDescent="0.25">
      <c r="A13379" t="s">
        <v>4053</v>
      </c>
      <c r="B13379" t="s">
        <v>580</v>
      </c>
      <c r="C13379" t="s">
        <v>4054</v>
      </c>
      <c r="D13379" s="1">
        <v>43076</v>
      </c>
      <c r="E13379" s="2">
        <v>30</v>
      </c>
      <c r="F13379" t="s">
        <v>4055</v>
      </c>
      <c r="G13379" t="s">
        <v>3282</v>
      </c>
    </row>
    <row r="13380" spans="1:7" x14ac:dyDescent="0.25">
      <c r="A13380" t="s">
        <v>4053</v>
      </c>
      <c r="B13380" t="s">
        <v>580</v>
      </c>
      <c r="C13380" t="s">
        <v>4054</v>
      </c>
      <c r="D13380" s="1">
        <v>43076</v>
      </c>
      <c r="E13380" s="2">
        <v>30</v>
      </c>
      <c r="F13380" t="s">
        <v>4055</v>
      </c>
      <c r="G13380" t="s">
        <v>3282</v>
      </c>
    </row>
    <row r="13381" spans="1:7" x14ac:dyDescent="0.25">
      <c r="A13381" t="s">
        <v>4053</v>
      </c>
      <c r="B13381" t="s">
        <v>580</v>
      </c>
      <c r="C13381" t="s">
        <v>4054</v>
      </c>
      <c r="D13381" s="1">
        <v>43076</v>
      </c>
      <c r="E13381" s="2">
        <v>30</v>
      </c>
      <c r="F13381" t="s">
        <v>4056</v>
      </c>
      <c r="G13381" t="s">
        <v>3282</v>
      </c>
    </row>
    <row r="13382" spans="1:7" x14ac:dyDescent="0.25">
      <c r="A13382" t="s">
        <v>2000</v>
      </c>
      <c r="B13382" t="s">
        <v>2001</v>
      </c>
      <c r="C13382" t="s">
        <v>2002</v>
      </c>
      <c r="D13382" s="1">
        <v>43076</v>
      </c>
      <c r="E13382" s="2">
        <v>200</v>
      </c>
      <c r="F13382" t="s">
        <v>2003</v>
      </c>
      <c r="G13382" t="s">
        <v>2681</v>
      </c>
    </row>
    <row r="13383" spans="1:7" x14ac:dyDescent="0.25">
      <c r="A13383" t="s">
        <v>2000</v>
      </c>
      <c r="B13383" t="s">
        <v>2001</v>
      </c>
      <c r="C13383" t="s">
        <v>2002</v>
      </c>
      <c r="D13383" s="1">
        <v>43076</v>
      </c>
      <c r="E13383" s="2">
        <v>200</v>
      </c>
      <c r="F13383" t="s">
        <v>2004</v>
      </c>
      <c r="G13383" t="s">
        <v>2681</v>
      </c>
    </row>
    <row r="13384" spans="1:7" x14ac:dyDescent="0.25">
      <c r="A13384" t="s">
        <v>87</v>
      </c>
      <c r="B13384" t="s">
        <v>88</v>
      </c>
      <c r="C13384" t="s">
        <v>89</v>
      </c>
      <c r="D13384" s="1">
        <v>43076</v>
      </c>
      <c r="E13384" s="2">
        <v>80</v>
      </c>
      <c r="F13384" t="s">
        <v>90</v>
      </c>
      <c r="G13384" t="s">
        <v>1790</v>
      </c>
    </row>
    <row r="13385" spans="1:7" x14ac:dyDescent="0.25">
      <c r="A13385" t="s">
        <v>87</v>
      </c>
      <c r="B13385" t="s">
        <v>88</v>
      </c>
      <c r="C13385" t="s">
        <v>89</v>
      </c>
      <c r="D13385" s="1">
        <v>43076</v>
      </c>
      <c r="E13385" s="2">
        <v>80</v>
      </c>
      <c r="F13385" t="s">
        <v>91</v>
      </c>
      <c r="G13385" t="s">
        <v>1790</v>
      </c>
    </row>
    <row r="13386" spans="1:7" x14ac:dyDescent="0.25">
      <c r="A13386" t="s">
        <v>87</v>
      </c>
      <c r="B13386" t="s">
        <v>88</v>
      </c>
      <c r="C13386" t="s">
        <v>89</v>
      </c>
      <c r="D13386" s="1">
        <v>43076</v>
      </c>
      <c r="E13386" s="2">
        <v>80</v>
      </c>
      <c r="F13386" t="s">
        <v>91</v>
      </c>
      <c r="G13386" t="s">
        <v>1790</v>
      </c>
    </row>
    <row r="13387" spans="1:7" x14ac:dyDescent="0.25">
      <c r="A13387" t="s">
        <v>87</v>
      </c>
      <c r="B13387" t="s">
        <v>88</v>
      </c>
      <c r="C13387" t="s">
        <v>89</v>
      </c>
      <c r="D13387" s="1">
        <v>43076</v>
      </c>
      <c r="E13387" s="2">
        <v>80</v>
      </c>
      <c r="F13387" t="s">
        <v>92</v>
      </c>
      <c r="G13387" t="s">
        <v>1790</v>
      </c>
    </row>
    <row r="13388" spans="1:7" x14ac:dyDescent="0.25">
      <c r="A13388" t="s">
        <v>2690</v>
      </c>
      <c r="B13388" t="s">
        <v>2691</v>
      </c>
      <c r="C13388" t="s">
        <v>2692</v>
      </c>
      <c r="D13388" s="1">
        <v>43076</v>
      </c>
      <c r="E13388" s="2">
        <v>200</v>
      </c>
      <c r="F13388" t="s">
        <v>2693</v>
      </c>
      <c r="G13388" t="s">
        <v>2694</v>
      </c>
    </row>
    <row r="13389" spans="1:7" x14ac:dyDescent="0.25">
      <c r="A13389" t="s">
        <v>636</v>
      </c>
      <c r="B13389" t="s">
        <v>637</v>
      </c>
      <c r="C13389" t="s">
        <v>638</v>
      </c>
      <c r="D13389" s="1">
        <v>43076</v>
      </c>
      <c r="E13389" s="2">
        <v>40</v>
      </c>
      <c r="F13389" t="s">
        <v>639</v>
      </c>
      <c r="G13389" t="s">
        <v>1694</v>
      </c>
    </row>
    <row r="13390" spans="1:7" x14ac:dyDescent="0.25">
      <c r="A13390" t="s">
        <v>1867</v>
      </c>
      <c r="B13390" t="s">
        <v>1868</v>
      </c>
      <c r="C13390" t="s">
        <v>223</v>
      </c>
      <c r="D13390" s="1">
        <v>43076</v>
      </c>
      <c r="E13390" s="2">
        <v>1200</v>
      </c>
      <c r="F13390" t="s">
        <v>224</v>
      </c>
      <c r="G13390" t="s">
        <v>4079</v>
      </c>
    </row>
    <row r="13391" spans="1:7" x14ac:dyDescent="0.25">
      <c r="A13391" t="s">
        <v>1867</v>
      </c>
      <c r="B13391" t="s">
        <v>1868</v>
      </c>
      <c r="C13391" t="s">
        <v>223</v>
      </c>
      <c r="D13391" s="1">
        <v>43076</v>
      </c>
      <c r="E13391" s="2">
        <v>1000</v>
      </c>
      <c r="F13391" t="s">
        <v>224</v>
      </c>
      <c r="G13391" t="s">
        <v>1519</v>
      </c>
    </row>
    <row r="13392" spans="1:7" x14ac:dyDescent="0.25">
      <c r="A13392" t="s">
        <v>2686</v>
      </c>
      <c r="B13392" t="s">
        <v>2687</v>
      </c>
      <c r="C13392" t="s">
        <v>2688</v>
      </c>
      <c r="D13392" s="1">
        <v>43076</v>
      </c>
      <c r="E13392" s="2">
        <v>168</v>
      </c>
      <c r="F13392" t="s">
        <v>2689</v>
      </c>
      <c r="G13392" t="s">
        <v>34</v>
      </c>
    </row>
    <row r="13393" spans="1:7" x14ac:dyDescent="0.25">
      <c r="A13393" t="s">
        <v>4525</v>
      </c>
      <c r="B13393" t="s">
        <v>4526</v>
      </c>
      <c r="C13393" t="s">
        <v>3574</v>
      </c>
      <c r="D13393" s="1">
        <v>43076</v>
      </c>
      <c r="E13393" s="2">
        <v>100</v>
      </c>
      <c r="F13393" t="s">
        <v>4527</v>
      </c>
      <c r="G13393" t="s">
        <v>34</v>
      </c>
    </row>
    <row r="13394" spans="1:7" x14ac:dyDescent="0.25">
      <c r="A13394" t="s">
        <v>4607</v>
      </c>
      <c r="B13394" t="s">
        <v>4608</v>
      </c>
      <c r="C13394" t="s">
        <v>4609</v>
      </c>
      <c r="D13394" s="1">
        <v>43076</v>
      </c>
      <c r="E13394" s="2">
        <v>100</v>
      </c>
      <c r="G13394" t="s">
        <v>3155</v>
      </c>
    </row>
    <row r="13395" spans="1:7" x14ac:dyDescent="0.25">
      <c r="A13395" t="s">
        <v>82</v>
      </c>
      <c r="B13395" t="s">
        <v>83</v>
      </c>
      <c r="C13395" t="s">
        <v>84</v>
      </c>
      <c r="D13395" s="1">
        <v>43076</v>
      </c>
      <c r="E13395" s="2">
        <v>20</v>
      </c>
      <c r="F13395" t="s">
        <v>85</v>
      </c>
      <c r="G13395" t="s">
        <v>1245</v>
      </c>
    </row>
    <row r="13396" spans="1:7" x14ac:dyDescent="0.25">
      <c r="A13396" t="s">
        <v>82</v>
      </c>
      <c r="B13396" t="s">
        <v>83</v>
      </c>
      <c r="C13396" t="s">
        <v>84</v>
      </c>
      <c r="D13396" s="1">
        <v>43076</v>
      </c>
      <c r="E13396" s="2">
        <v>20</v>
      </c>
      <c r="F13396" t="s">
        <v>86</v>
      </c>
      <c r="G13396" t="s">
        <v>1245</v>
      </c>
    </row>
    <row r="13397" spans="1:7" x14ac:dyDescent="0.25">
      <c r="A13397" t="s">
        <v>2265</v>
      </c>
      <c r="B13397" t="s">
        <v>2266</v>
      </c>
      <c r="D13397" s="1">
        <v>43076</v>
      </c>
      <c r="E13397" s="2">
        <v>3000</v>
      </c>
      <c r="G13397" t="s">
        <v>2616</v>
      </c>
    </row>
    <row r="13398" spans="1:7" x14ac:dyDescent="0.25">
      <c r="A13398" t="s">
        <v>553</v>
      </c>
      <c r="B13398" t="s">
        <v>554</v>
      </c>
      <c r="C13398" t="s">
        <v>555</v>
      </c>
      <c r="D13398" s="1">
        <v>43076</v>
      </c>
      <c r="E13398" s="2">
        <v>100</v>
      </c>
      <c r="F13398" t="s">
        <v>556</v>
      </c>
      <c r="G13398" t="s">
        <v>2663</v>
      </c>
    </row>
    <row r="13399" spans="1:7" x14ac:dyDescent="0.25">
      <c r="A13399" t="s">
        <v>553</v>
      </c>
      <c r="B13399" t="s">
        <v>554</v>
      </c>
      <c r="C13399" t="s">
        <v>555</v>
      </c>
      <c r="D13399" s="1">
        <v>43076</v>
      </c>
      <c r="E13399" s="2">
        <v>100</v>
      </c>
      <c r="F13399" t="s">
        <v>557</v>
      </c>
      <c r="G13399" t="s">
        <v>2663</v>
      </c>
    </row>
    <row r="13400" spans="1:7" x14ac:dyDescent="0.25">
      <c r="A13400" t="s">
        <v>2272</v>
      </c>
      <c r="B13400" t="s">
        <v>2273</v>
      </c>
      <c r="C13400" t="s">
        <v>2274</v>
      </c>
      <c r="D13400" s="1">
        <v>43076</v>
      </c>
      <c r="E13400" s="2">
        <v>250</v>
      </c>
      <c r="F13400" t="s">
        <v>2275</v>
      </c>
      <c r="G13400" t="s">
        <v>2538</v>
      </c>
    </row>
    <row r="13401" spans="1:7" x14ac:dyDescent="0.25">
      <c r="A13401" t="s">
        <v>2272</v>
      </c>
      <c r="B13401" t="s">
        <v>2273</v>
      </c>
      <c r="C13401" t="s">
        <v>2274</v>
      </c>
      <c r="D13401" s="1">
        <v>43076</v>
      </c>
      <c r="E13401" s="2">
        <v>250</v>
      </c>
      <c r="F13401" t="s">
        <v>2276</v>
      </c>
      <c r="G13401" t="s">
        <v>2538</v>
      </c>
    </row>
    <row r="13402" spans="1:7" x14ac:dyDescent="0.25">
      <c r="A13402" t="s">
        <v>151</v>
      </c>
      <c r="B13402" t="s">
        <v>152</v>
      </c>
      <c r="C13402" t="s">
        <v>153</v>
      </c>
      <c r="D13402" s="1">
        <v>43076</v>
      </c>
      <c r="E13402" s="2">
        <v>80</v>
      </c>
      <c r="F13402" t="s">
        <v>154</v>
      </c>
      <c r="G13402" t="s">
        <v>114</v>
      </c>
    </row>
    <row r="13403" spans="1:7" x14ac:dyDescent="0.25">
      <c r="A13403" t="s">
        <v>4076</v>
      </c>
      <c r="B13403" t="s">
        <v>4077</v>
      </c>
      <c r="C13403" t="s">
        <v>413</v>
      </c>
      <c r="D13403" s="1">
        <v>43076</v>
      </c>
      <c r="E13403" s="2">
        <v>40</v>
      </c>
      <c r="F13403" t="s">
        <v>4078</v>
      </c>
      <c r="G13403" t="s">
        <v>1695</v>
      </c>
    </row>
    <row r="13404" spans="1:7" x14ac:dyDescent="0.25">
      <c r="A13404" t="s">
        <v>4076</v>
      </c>
      <c r="B13404" t="s">
        <v>4077</v>
      </c>
      <c r="C13404" t="s">
        <v>413</v>
      </c>
      <c r="D13404" s="1">
        <v>43076</v>
      </c>
      <c r="E13404" s="2">
        <v>40</v>
      </c>
      <c r="F13404" t="s">
        <v>4078</v>
      </c>
      <c r="G13404" t="s">
        <v>1695</v>
      </c>
    </row>
    <row r="13405" spans="1:7" x14ac:dyDescent="0.25">
      <c r="A13405" t="s">
        <v>3247</v>
      </c>
      <c r="B13405" t="s">
        <v>3248</v>
      </c>
      <c r="C13405" t="s">
        <v>3249</v>
      </c>
      <c r="D13405" s="1">
        <v>43076</v>
      </c>
      <c r="E13405" s="2">
        <v>20</v>
      </c>
      <c r="F13405" t="s">
        <v>3250</v>
      </c>
      <c r="G13405" t="s">
        <v>2983</v>
      </c>
    </row>
    <row r="13406" spans="1:7" x14ac:dyDescent="0.25">
      <c r="A13406" t="s">
        <v>2758</v>
      </c>
      <c r="B13406" t="s">
        <v>2759</v>
      </c>
      <c r="C13406" t="s">
        <v>2760</v>
      </c>
      <c r="D13406" s="1">
        <v>43076</v>
      </c>
      <c r="E13406" s="2">
        <v>30</v>
      </c>
      <c r="F13406" t="s">
        <v>2761</v>
      </c>
      <c r="G13406" t="s">
        <v>3282</v>
      </c>
    </row>
    <row r="13407" spans="1:7" x14ac:dyDescent="0.25">
      <c r="A13407" t="s">
        <v>1541</v>
      </c>
      <c r="B13407" t="s">
        <v>1542</v>
      </c>
      <c r="C13407" t="s">
        <v>1543</v>
      </c>
      <c r="D13407" s="1">
        <v>43076</v>
      </c>
      <c r="E13407" s="2">
        <v>40</v>
      </c>
      <c r="F13407" t="s">
        <v>1544</v>
      </c>
      <c r="G13407" t="s">
        <v>114</v>
      </c>
    </row>
    <row r="13408" spans="1:7" x14ac:dyDescent="0.25">
      <c r="A13408" t="s">
        <v>1541</v>
      </c>
      <c r="B13408" t="s">
        <v>1542</v>
      </c>
      <c r="C13408" t="s">
        <v>1543</v>
      </c>
      <c r="D13408" s="1">
        <v>43076</v>
      </c>
      <c r="E13408" s="2">
        <v>40</v>
      </c>
      <c r="F13408" t="s">
        <v>1545</v>
      </c>
      <c r="G13408" t="s">
        <v>114</v>
      </c>
    </row>
    <row r="13409" spans="1:7" x14ac:dyDescent="0.25">
      <c r="A13409" t="s">
        <v>3800</v>
      </c>
      <c r="B13409" t="s">
        <v>1430</v>
      </c>
      <c r="C13409" t="s">
        <v>3801</v>
      </c>
      <c r="D13409" s="1">
        <v>43076</v>
      </c>
      <c r="E13409" s="2">
        <v>40</v>
      </c>
      <c r="F13409" t="s">
        <v>3802</v>
      </c>
      <c r="G13409" t="s">
        <v>3803</v>
      </c>
    </row>
    <row r="13410" spans="1:7" x14ac:dyDescent="0.25">
      <c r="A13410" t="s">
        <v>954</v>
      </c>
      <c r="B13410" t="s">
        <v>955</v>
      </c>
      <c r="C13410" t="s">
        <v>956</v>
      </c>
      <c r="D13410" s="1">
        <v>43076</v>
      </c>
      <c r="E13410" s="2">
        <v>6000</v>
      </c>
      <c r="G13410" t="s">
        <v>522</v>
      </c>
    </row>
    <row r="13411" spans="1:7" x14ac:dyDescent="0.25">
      <c r="A13411" t="s">
        <v>1356</v>
      </c>
      <c r="B13411" t="s">
        <v>307</v>
      </c>
      <c r="C13411" t="s">
        <v>1357</v>
      </c>
      <c r="D13411" s="1">
        <v>43076</v>
      </c>
      <c r="E13411" s="2">
        <v>5</v>
      </c>
      <c r="F13411" t="s">
        <v>1358</v>
      </c>
      <c r="G13411" t="s">
        <v>1245</v>
      </c>
    </row>
    <row r="13412" spans="1:7" x14ac:dyDescent="0.25">
      <c r="A13412" t="s">
        <v>259</v>
      </c>
      <c r="B13412" t="s">
        <v>260</v>
      </c>
      <c r="C13412" t="s">
        <v>261</v>
      </c>
      <c r="D13412" s="1">
        <v>43076</v>
      </c>
      <c r="E13412" s="2">
        <v>20</v>
      </c>
      <c r="F13412" t="s">
        <v>262</v>
      </c>
      <c r="G13412" t="s">
        <v>1695</v>
      </c>
    </row>
    <row r="13413" spans="1:7" x14ac:dyDescent="0.25">
      <c r="A13413" t="s">
        <v>671</v>
      </c>
      <c r="B13413" t="s">
        <v>672</v>
      </c>
      <c r="C13413" t="s">
        <v>673</v>
      </c>
      <c r="D13413" s="1">
        <v>43076</v>
      </c>
      <c r="E13413" s="2">
        <v>40</v>
      </c>
      <c r="F13413" t="s">
        <v>674</v>
      </c>
      <c r="G13413" t="s">
        <v>1440</v>
      </c>
    </row>
    <row r="13414" spans="1:7" x14ac:dyDescent="0.25">
      <c r="A13414" t="s">
        <v>671</v>
      </c>
      <c r="B13414" t="s">
        <v>672</v>
      </c>
      <c r="C13414" t="s">
        <v>673</v>
      </c>
      <c r="D13414" s="1">
        <v>43076</v>
      </c>
      <c r="E13414" s="2">
        <v>40</v>
      </c>
      <c r="F13414" t="s">
        <v>675</v>
      </c>
      <c r="G13414" t="s">
        <v>1440</v>
      </c>
    </row>
    <row r="13415" spans="1:7" x14ac:dyDescent="0.25">
      <c r="A13415" t="s">
        <v>2627</v>
      </c>
      <c r="B13415" t="s">
        <v>2628</v>
      </c>
      <c r="C13415" t="s">
        <v>2629</v>
      </c>
      <c r="D13415" s="1">
        <v>43076</v>
      </c>
      <c r="E13415" s="2">
        <v>200</v>
      </c>
      <c r="F13415" t="s">
        <v>2630</v>
      </c>
      <c r="G13415" t="s">
        <v>321</v>
      </c>
    </row>
    <row r="13416" spans="1:7" x14ac:dyDescent="0.25">
      <c r="A13416" t="s">
        <v>2627</v>
      </c>
      <c r="B13416" t="s">
        <v>2628</v>
      </c>
      <c r="C13416" t="s">
        <v>2629</v>
      </c>
      <c r="D13416" s="1">
        <v>43076</v>
      </c>
      <c r="E13416" s="2">
        <v>200</v>
      </c>
      <c r="F13416" t="s">
        <v>2630</v>
      </c>
      <c r="G13416" t="s">
        <v>321</v>
      </c>
    </row>
    <row r="13417" spans="1:7" x14ac:dyDescent="0.25">
      <c r="A13417" t="s">
        <v>178</v>
      </c>
      <c r="B13417" t="s">
        <v>179</v>
      </c>
      <c r="C13417" t="s">
        <v>180</v>
      </c>
      <c r="D13417" s="1">
        <v>43076</v>
      </c>
      <c r="E13417" s="2">
        <v>10</v>
      </c>
      <c r="F13417" t="s">
        <v>181</v>
      </c>
      <c r="G13417" t="s">
        <v>182</v>
      </c>
    </row>
    <row r="13418" spans="1:7" x14ac:dyDescent="0.25">
      <c r="A13418" t="s">
        <v>247</v>
      </c>
      <c r="B13418" t="s">
        <v>248</v>
      </c>
      <c r="C13418" t="s">
        <v>249</v>
      </c>
      <c r="D13418" s="1">
        <v>43076</v>
      </c>
      <c r="E13418" s="2">
        <v>40</v>
      </c>
      <c r="F13418" t="s">
        <v>250</v>
      </c>
      <c r="G13418" t="s">
        <v>251</v>
      </c>
    </row>
    <row r="13419" spans="1:7" x14ac:dyDescent="0.25">
      <c r="A13419" t="s">
        <v>247</v>
      </c>
      <c r="B13419" t="s">
        <v>248</v>
      </c>
      <c r="C13419" t="s">
        <v>249</v>
      </c>
      <c r="D13419" s="1">
        <v>43076</v>
      </c>
      <c r="E13419" s="2">
        <v>40</v>
      </c>
      <c r="F13419" t="s">
        <v>252</v>
      </c>
      <c r="G13419" t="s">
        <v>251</v>
      </c>
    </row>
    <row r="13420" spans="1:7" x14ac:dyDescent="0.25">
      <c r="A13420" t="s">
        <v>493</v>
      </c>
      <c r="B13420" t="s">
        <v>494</v>
      </c>
      <c r="C13420" t="s">
        <v>495</v>
      </c>
      <c r="D13420" s="1">
        <v>43076</v>
      </c>
      <c r="E13420" s="2">
        <v>20</v>
      </c>
      <c r="F13420" t="s">
        <v>496</v>
      </c>
      <c r="G13420" t="s">
        <v>2456</v>
      </c>
    </row>
    <row r="13421" spans="1:7" x14ac:dyDescent="0.25">
      <c r="A13421" t="s">
        <v>493</v>
      </c>
      <c r="B13421" t="s">
        <v>494</v>
      </c>
      <c r="C13421" t="s">
        <v>495</v>
      </c>
      <c r="D13421" s="1">
        <v>43076</v>
      </c>
      <c r="E13421" s="2">
        <v>20</v>
      </c>
      <c r="F13421" t="s">
        <v>497</v>
      </c>
      <c r="G13421" t="s">
        <v>2456</v>
      </c>
    </row>
    <row r="13422" spans="1:7" x14ac:dyDescent="0.25">
      <c r="A13422" t="s">
        <v>709</v>
      </c>
      <c r="B13422" t="s">
        <v>710</v>
      </c>
      <c r="C13422" t="s">
        <v>705</v>
      </c>
      <c r="D13422" s="1">
        <v>43076</v>
      </c>
      <c r="E13422" s="2">
        <v>168</v>
      </c>
      <c r="F13422" t="s">
        <v>711</v>
      </c>
      <c r="G13422" t="s">
        <v>3225</v>
      </c>
    </row>
    <row r="13423" spans="1:7" x14ac:dyDescent="0.25">
      <c r="A13423" t="s">
        <v>709</v>
      </c>
      <c r="B13423" t="s">
        <v>710</v>
      </c>
      <c r="C13423" t="s">
        <v>705</v>
      </c>
      <c r="D13423" s="1">
        <v>43076</v>
      </c>
      <c r="E13423" s="2">
        <v>168</v>
      </c>
      <c r="F13423" t="s">
        <v>712</v>
      </c>
      <c r="G13423" t="s">
        <v>3225</v>
      </c>
    </row>
    <row r="13424" spans="1:7" x14ac:dyDescent="0.25">
      <c r="A13424" t="s">
        <v>709</v>
      </c>
      <c r="B13424" t="s">
        <v>710</v>
      </c>
      <c r="C13424" t="s">
        <v>705</v>
      </c>
      <c r="D13424" s="1">
        <v>43076</v>
      </c>
      <c r="E13424" s="2">
        <v>168</v>
      </c>
      <c r="F13424" t="s">
        <v>712</v>
      </c>
      <c r="G13424" t="s">
        <v>3225</v>
      </c>
    </row>
    <row r="13425" spans="1:7" x14ac:dyDescent="0.25">
      <c r="A13425" t="s">
        <v>1464</v>
      </c>
      <c r="B13425" t="s">
        <v>1465</v>
      </c>
      <c r="C13425" t="s">
        <v>627</v>
      </c>
      <c r="D13425" s="1">
        <v>43076</v>
      </c>
      <c r="E13425" s="2">
        <v>40</v>
      </c>
      <c r="F13425" t="s">
        <v>1466</v>
      </c>
      <c r="G13425" t="s">
        <v>478</v>
      </c>
    </row>
    <row r="13426" spans="1:7" x14ac:dyDescent="0.25">
      <c r="A13426" t="s">
        <v>1464</v>
      </c>
      <c r="B13426" t="s">
        <v>1465</v>
      </c>
      <c r="C13426" t="s">
        <v>627</v>
      </c>
      <c r="D13426" s="1">
        <v>43076</v>
      </c>
      <c r="E13426" s="2">
        <v>40</v>
      </c>
      <c r="F13426" t="s">
        <v>1466</v>
      </c>
      <c r="G13426" t="s">
        <v>478</v>
      </c>
    </row>
    <row r="13427" spans="1:7" x14ac:dyDescent="0.25">
      <c r="A13427" t="s">
        <v>241</v>
      </c>
      <c r="B13427" t="s">
        <v>242</v>
      </c>
      <c r="C13427" t="s">
        <v>243</v>
      </c>
      <c r="D13427" s="1">
        <v>43076</v>
      </c>
      <c r="E13427" s="2">
        <v>600</v>
      </c>
      <c r="F13427" t="s">
        <v>244</v>
      </c>
      <c r="G13427" t="s">
        <v>245</v>
      </c>
    </row>
    <row r="13428" spans="1:7" x14ac:dyDescent="0.25">
      <c r="A13428" t="s">
        <v>241</v>
      </c>
      <c r="B13428" t="s">
        <v>242</v>
      </c>
      <c r="C13428" t="s">
        <v>243</v>
      </c>
      <c r="D13428" s="1">
        <v>43076</v>
      </c>
      <c r="E13428" s="2">
        <v>600</v>
      </c>
      <c r="F13428" t="s">
        <v>246</v>
      </c>
      <c r="G13428" t="s">
        <v>245</v>
      </c>
    </row>
    <row r="13429" spans="1:7" x14ac:dyDescent="0.25">
      <c r="A13429" t="s">
        <v>164</v>
      </c>
      <c r="B13429" t="s">
        <v>165</v>
      </c>
      <c r="C13429" t="s">
        <v>166</v>
      </c>
      <c r="D13429" s="1">
        <v>43076</v>
      </c>
      <c r="E13429" s="2">
        <v>130</v>
      </c>
      <c r="F13429" t="s">
        <v>167</v>
      </c>
      <c r="G13429" t="s">
        <v>3754</v>
      </c>
    </row>
    <row r="13430" spans="1:7" x14ac:dyDescent="0.25">
      <c r="A13430" t="s">
        <v>164</v>
      </c>
      <c r="B13430" t="s">
        <v>165</v>
      </c>
      <c r="C13430" t="s">
        <v>166</v>
      </c>
      <c r="D13430" s="1">
        <v>43076</v>
      </c>
      <c r="E13430" s="2">
        <v>130</v>
      </c>
      <c r="F13430" t="s">
        <v>168</v>
      </c>
      <c r="G13430" t="s">
        <v>3754</v>
      </c>
    </row>
    <row r="13431" spans="1:7" x14ac:dyDescent="0.25">
      <c r="A13431" t="s">
        <v>169</v>
      </c>
      <c r="B13431" t="s">
        <v>170</v>
      </c>
      <c r="C13431" t="s">
        <v>171</v>
      </c>
      <c r="D13431" s="1">
        <v>43076</v>
      </c>
      <c r="E13431" s="2">
        <v>20</v>
      </c>
      <c r="F13431" t="s">
        <v>172</v>
      </c>
      <c r="G13431" t="s">
        <v>1245</v>
      </c>
    </row>
    <row r="13432" spans="1:7" x14ac:dyDescent="0.25">
      <c r="A13432" t="s">
        <v>169</v>
      </c>
      <c r="B13432" t="s">
        <v>170</v>
      </c>
      <c r="C13432" t="s">
        <v>171</v>
      </c>
      <c r="D13432" s="1">
        <v>43076</v>
      </c>
      <c r="E13432" s="2">
        <v>20</v>
      </c>
      <c r="F13432" t="s">
        <v>173</v>
      </c>
      <c r="G13432" t="s">
        <v>1245</v>
      </c>
    </row>
    <row r="13433" spans="1:7" x14ac:dyDescent="0.25">
      <c r="A13433" t="s">
        <v>2339</v>
      </c>
      <c r="B13433" t="s">
        <v>222</v>
      </c>
      <c r="C13433" t="s">
        <v>2340</v>
      </c>
      <c r="D13433" s="1">
        <v>43076</v>
      </c>
      <c r="E13433" s="2">
        <v>20</v>
      </c>
      <c r="F13433" t="s">
        <v>2341</v>
      </c>
      <c r="G13433" t="s">
        <v>2677</v>
      </c>
    </row>
    <row r="13434" spans="1:7" x14ac:dyDescent="0.25">
      <c r="A13434" t="s">
        <v>2339</v>
      </c>
      <c r="B13434" t="s">
        <v>222</v>
      </c>
      <c r="C13434" t="s">
        <v>2340</v>
      </c>
      <c r="D13434" s="1">
        <v>43076</v>
      </c>
      <c r="E13434" s="2">
        <v>20</v>
      </c>
      <c r="F13434" t="s">
        <v>2342</v>
      </c>
      <c r="G13434" t="s">
        <v>2677</v>
      </c>
    </row>
    <row r="13435" spans="1:7" x14ac:dyDescent="0.25">
      <c r="A13435" t="s">
        <v>1492</v>
      </c>
      <c r="B13435" t="s">
        <v>1493</v>
      </c>
      <c r="C13435" t="s">
        <v>1494</v>
      </c>
      <c r="D13435" s="1">
        <v>43076</v>
      </c>
      <c r="E13435" s="2">
        <v>20</v>
      </c>
      <c r="F13435" t="s">
        <v>1495</v>
      </c>
      <c r="G13435" t="s">
        <v>97</v>
      </c>
    </row>
    <row r="13436" spans="1:7" x14ac:dyDescent="0.25">
      <c r="A13436" t="s">
        <v>138</v>
      </c>
      <c r="B13436" t="s">
        <v>139</v>
      </c>
      <c r="C13436" t="s">
        <v>140</v>
      </c>
      <c r="D13436" s="1">
        <v>43076</v>
      </c>
      <c r="E13436" s="2">
        <v>80</v>
      </c>
      <c r="F13436" t="s">
        <v>141</v>
      </c>
      <c r="G13436" t="s">
        <v>1245</v>
      </c>
    </row>
    <row r="13437" spans="1:7" x14ac:dyDescent="0.25">
      <c r="A13437" t="s">
        <v>278</v>
      </c>
      <c r="B13437" t="s">
        <v>279</v>
      </c>
      <c r="C13437" t="s">
        <v>280</v>
      </c>
      <c r="D13437" s="1">
        <v>43076</v>
      </c>
      <c r="E13437" s="2">
        <v>10</v>
      </c>
      <c r="F13437" t="s">
        <v>281</v>
      </c>
      <c r="G13437" t="s">
        <v>282</v>
      </c>
    </row>
    <row r="13438" spans="1:7" x14ac:dyDescent="0.25">
      <c r="A13438" t="s">
        <v>3698</v>
      </c>
      <c r="B13438" t="s">
        <v>3699</v>
      </c>
      <c r="C13438" t="s">
        <v>3700</v>
      </c>
      <c r="D13438" s="1">
        <v>43076</v>
      </c>
      <c r="E13438" s="2">
        <v>280</v>
      </c>
      <c r="F13438" t="s">
        <v>3701</v>
      </c>
      <c r="G13438" t="s">
        <v>3128</v>
      </c>
    </row>
    <row r="13439" spans="1:7" x14ac:dyDescent="0.25">
      <c r="A13439" t="s">
        <v>3733</v>
      </c>
      <c r="B13439" t="s">
        <v>1222</v>
      </c>
      <c r="C13439" t="s">
        <v>3734</v>
      </c>
      <c r="D13439" s="1">
        <v>43076</v>
      </c>
      <c r="E13439" s="2">
        <v>168</v>
      </c>
      <c r="F13439" t="s">
        <v>3735</v>
      </c>
      <c r="G13439" t="s">
        <v>34</v>
      </c>
    </row>
    <row r="13440" spans="1:7" x14ac:dyDescent="0.25">
      <c r="A13440" t="s">
        <v>293</v>
      </c>
      <c r="B13440" t="s">
        <v>248</v>
      </c>
      <c r="C13440" t="s">
        <v>294</v>
      </c>
      <c r="D13440" s="1">
        <v>43076</v>
      </c>
      <c r="E13440" s="2">
        <v>60</v>
      </c>
      <c r="F13440" t="s">
        <v>295</v>
      </c>
      <c r="G13440" t="s">
        <v>1589</v>
      </c>
    </row>
    <row r="13441" spans="1:7" x14ac:dyDescent="0.25">
      <c r="A13441" t="s">
        <v>293</v>
      </c>
      <c r="B13441" t="s">
        <v>248</v>
      </c>
      <c r="C13441" t="s">
        <v>294</v>
      </c>
      <c r="D13441" s="1">
        <v>43076</v>
      </c>
      <c r="E13441" s="2">
        <v>60</v>
      </c>
      <c r="F13441" t="s">
        <v>295</v>
      </c>
      <c r="G13441" t="s">
        <v>1589</v>
      </c>
    </row>
    <row r="13442" spans="1:7" x14ac:dyDescent="0.25">
      <c r="A13442" t="s">
        <v>4192</v>
      </c>
      <c r="B13442" t="s">
        <v>4193</v>
      </c>
      <c r="C13442" t="s">
        <v>4194</v>
      </c>
      <c r="D13442" s="1">
        <v>43076</v>
      </c>
      <c r="E13442" s="2">
        <v>1000</v>
      </c>
      <c r="G13442" t="s">
        <v>4079</v>
      </c>
    </row>
    <row r="13443" spans="1:7" x14ac:dyDescent="0.25">
      <c r="A13443" t="s">
        <v>129</v>
      </c>
      <c r="B13443" t="s">
        <v>130</v>
      </c>
      <c r="C13443" t="s">
        <v>131</v>
      </c>
      <c r="D13443" s="1">
        <v>43076</v>
      </c>
      <c r="E13443" s="2">
        <v>20</v>
      </c>
      <c r="F13443" t="s">
        <v>132</v>
      </c>
      <c r="G13443" t="s">
        <v>9</v>
      </c>
    </row>
    <row r="13444" spans="1:7" x14ac:dyDescent="0.25">
      <c r="A13444" t="s">
        <v>1095</v>
      </c>
      <c r="B13444" t="s">
        <v>1096</v>
      </c>
      <c r="C13444" t="s">
        <v>1097</v>
      </c>
      <c r="D13444" s="1">
        <v>43076</v>
      </c>
      <c r="E13444" s="2">
        <v>50</v>
      </c>
      <c r="F13444" t="s">
        <v>1098</v>
      </c>
      <c r="G13444" t="s">
        <v>1246</v>
      </c>
    </row>
    <row r="13445" spans="1:7" x14ac:dyDescent="0.25">
      <c r="A13445" t="s">
        <v>1095</v>
      </c>
      <c r="B13445" t="s">
        <v>1096</v>
      </c>
      <c r="C13445" t="s">
        <v>1097</v>
      </c>
      <c r="D13445" s="1">
        <v>43076</v>
      </c>
      <c r="E13445" s="2">
        <v>50</v>
      </c>
      <c r="F13445" t="s">
        <v>1099</v>
      </c>
      <c r="G13445" t="s">
        <v>1246</v>
      </c>
    </row>
    <row r="13446" spans="1:7" x14ac:dyDescent="0.25">
      <c r="A13446" t="s">
        <v>1095</v>
      </c>
      <c r="B13446" t="s">
        <v>1096</v>
      </c>
      <c r="C13446" t="s">
        <v>1097</v>
      </c>
      <c r="D13446" s="1">
        <v>43076</v>
      </c>
      <c r="E13446" s="2">
        <v>50</v>
      </c>
      <c r="F13446" t="s">
        <v>1099</v>
      </c>
      <c r="G13446" t="s">
        <v>1246</v>
      </c>
    </row>
    <row r="13447" spans="1:7" x14ac:dyDescent="0.25">
      <c r="A13447" t="s">
        <v>1095</v>
      </c>
      <c r="B13447" t="s">
        <v>1096</v>
      </c>
      <c r="C13447" t="s">
        <v>1097</v>
      </c>
      <c r="D13447" s="1">
        <v>43076</v>
      </c>
      <c r="E13447" s="2">
        <v>50</v>
      </c>
      <c r="F13447" t="s">
        <v>1099</v>
      </c>
      <c r="G13447" t="s">
        <v>1246</v>
      </c>
    </row>
    <row r="13448" spans="1:7" x14ac:dyDescent="0.25">
      <c r="A13448" t="s">
        <v>1105</v>
      </c>
      <c r="B13448" t="s">
        <v>1106</v>
      </c>
      <c r="C13448" t="s">
        <v>1107</v>
      </c>
      <c r="D13448" s="1">
        <v>43076</v>
      </c>
      <c r="E13448" s="2">
        <v>200</v>
      </c>
      <c r="F13448" t="s">
        <v>1108</v>
      </c>
      <c r="G13448" t="s">
        <v>3753</v>
      </c>
    </row>
    <row r="13449" spans="1:7" x14ac:dyDescent="0.25">
      <c r="A13449" t="s">
        <v>302</v>
      </c>
      <c r="B13449" t="s">
        <v>303</v>
      </c>
      <c r="C13449" t="s">
        <v>304</v>
      </c>
      <c r="D13449" s="1">
        <v>43076</v>
      </c>
      <c r="E13449" s="2">
        <v>86.36</v>
      </c>
      <c r="F13449" t="s">
        <v>305</v>
      </c>
      <c r="G13449" t="s">
        <v>114</v>
      </c>
    </row>
    <row r="13450" spans="1:7" x14ac:dyDescent="0.25">
      <c r="A13450" t="s">
        <v>1584</v>
      </c>
      <c r="B13450" t="s">
        <v>1585</v>
      </c>
      <c r="C13450" t="s">
        <v>1586</v>
      </c>
      <c r="D13450" s="1">
        <v>43076</v>
      </c>
      <c r="E13450" s="2">
        <v>60</v>
      </c>
      <c r="F13450" t="s">
        <v>1587</v>
      </c>
      <c r="G13450" t="s">
        <v>1790</v>
      </c>
    </row>
    <row r="13451" spans="1:7" x14ac:dyDescent="0.25">
      <c r="A13451" t="s">
        <v>2753</v>
      </c>
      <c r="B13451" t="s">
        <v>740</v>
      </c>
      <c r="C13451" t="s">
        <v>2754</v>
      </c>
      <c r="D13451" s="1">
        <v>43076</v>
      </c>
      <c r="E13451" s="2">
        <v>10</v>
      </c>
      <c r="F13451" t="s">
        <v>2755</v>
      </c>
      <c r="G13451" t="s">
        <v>2663</v>
      </c>
    </row>
    <row r="13452" spans="1:7" x14ac:dyDescent="0.25">
      <c r="A13452" t="s">
        <v>2753</v>
      </c>
      <c r="B13452" t="s">
        <v>740</v>
      </c>
      <c r="C13452" t="s">
        <v>2754</v>
      </c>
      <c r="D13452" s="1">
        <v>43076</v>
      </c>
      <c r="E13452" s="2">
        <v>10</v>
      </c>
      <c r="F13452" t="s">
        <v>2756</v>
      </c>
      <c r="G13452" t="s">
        <v>2663</v>
      </c>
    </row>
    <row r="13453" spans="1:7" x14ac:dyDescent="0.25">
      <c r="A13453" t="s">
        <v>2753</v>
      </c>
      <c r="B13453" t="s">
        <v>740</v>
      </c>
      <c r="C13453" t="s">
        <v>2754</v>
      </c>
      <c r="D13453" s="1">
        <v>43076</v>
      </c>
      <c r="E13453" s="2">
        <v>10</v>
      </c>
      <c r="F13453" t="s">
        <v>2757</v>
      </c>
      <c r="G13453" t="s">
        <v>2663</v>
      </c>
    </row>
    <row r="13454" spans="1:7" x14ac:dyDescent="0.25">
      <c r="A13454" t="s">
        <v>1580</v>
      </c>
      <c r="B13454" t="s">
        <v>1581</v>
      </c>
      <c r="C13454" t="s">
        <v>1582</v>
      </c>
      <c r="D13454" s="1">
        <v>43076</v>
      </c>
      <c r="E13454" s="2">
        <v>40</v>
      </c>
      <c r="F13454" t="s">
        <v>1583</v>
      </c>
      <c r="G13454" t="s">
        <v>1869</v>
      </c>
    </row>
    <row r="13455" spans="1:7" x14ac:dyDescent="0.25">
      <c r="A13455" t="s">
        <v>306</v>
      </c>
      <c r="B13455" t="s">
        <v>307</v>
      </c>
      <c r="C13455" t="s">
        <v>308</v>
      </c>
      <c r="D13455" s="1">
        <v>43076</v>
      </c>
      <c r="E13455" s="2">
        <v>20</v>
      </c>
      <c r="F13455" t="s">
        <v>309</v>
      </c>
      <c r="G13455" t="s">
        <v>310</v>
      </c>
    </row>
    <row r="13456" spans="1:7" x14ac:dyDescent="0.25">
      <c r="A13456" t="s">
        <v>306</v>
      </c>
      <c r="B13456" t="s">
        <v>307</v>
      </c>
      <c r="C13456" t="s">
        <v>308</v>
      </c>
      <c r="D13456" s="1">
        <v>43076</v>
      </c>
      <c r="E13456" s="2">
        <v>20</v>
      </c>
      <c r="F13456" t="s">
        <v>311</v>
      </c>
      <c r="G13456" t="s">
        <v>310</v>
      </c>
    </row>
    <row r="13457" spans="1:7" x14ac:dyDescent="0.25">
      <c r="A13457" t="s">
        <v>538</v>
      </c>
      <c r="B13457" t="s">
        <v>539</v>
      </c>
      <c r="C13457" t="s">
        <v>540</v>
      </c>
      <c r="D13457" s="1">
        <v>43076</v>
      </c>
      <c r="E13457" s="2">
        <v>2500</v>
      </c>
      <c r="F13457" t="s">
        <v>541</v>
      </c>
      <c r="G13457" t="s">
        <v>97</v>
      </c>
    </row>
    <row r="13458" spans="1:7" x14ac:dyDescent="0.25">
      <c r="A13458" t="s">
        <v>2475</v>
      </c>
      <c r="B13458" t="s">
        <v>1451</v>
      </c>
      <c r="C13458" t="s">
        <v>2476</v>
      </c>
      <c r="D13458" s="1">
        <v>43076</v>
      </c>
      <c r="E13458" s="2">
        <v>80</v>
      </c>
      <c r="F13458" t="s">
        <v>2477</v>
      </c>
      <c r="G13458" t="s">
        <v>2456</v>
      </c>
    </row>
    <row r="13459" spans="1:7" x14ac:dyDescent="0.25">
      <c r="A13459" t="s">
        <v>1450</v>
      </c>
      <c r="B13459" t="s">
        <v>1451</v>
      </c>
      <c r="C13459" t="s">
        <v>1452</v>
      </c>
      <c r="D13459" s="1">
        <v>43076</v>
      </c>
      <c r="E13459" s="2">
        <v>168</v>
      </c>
      <c r="F13459" t="s">
        <v>1453</v>
      </c>
      <c r="G13459" t="s">
        <v>34</v>
      </c>
    </row>
    <row r="13460" spans="1:7" x14ac:dyDescent="0.25">
      <c r="A13460" t="s">
        <v>1450</v>
      </c>
      <c r="B13460" t="s">
        <v>1451</v>
      </c>
      <c r="C13460" t="s">
        <v>1452</v>
      </c>
      <c r="D13460" s="1">
        <v>43076</v>
      </c>
      <c r="E13460" s="2">
        <v>168</v>
      </c>
      <c r="F13460" t="s">
        <v>1454</v>
      </c>
      <c r="G13460" t="s">
        <v>34</v>
      </c>
    </row>
    <row r="13461" spans="1:7" x14ac:dyDescent="0.25">
      <c r="A13461" t="s">
        <v>1450</v>
      </c>
      <c r="B13461" t="s">
        <v>1451</v>
      </c>
      <c r="C13461" t="s">
        <v>1452</v>
      </c>
      <c r="D13461" s="1">
        <v>43076</v>
      </c>
      <c r="E13461" s="2">
        <v>168</v>
      </c>
      <c r="F13461" t="s">
        <v>1454</v>
      </c>
      <c r="G13461" t="s">
        <v>34</v>
      </c>
    </row>
    <row r="13462" spans="1:7" x14ac:dyDescent="0.25">
      <c r="A13462" t="s">
        <v>3682</v>
      </c>
      <c r="B13462" t="s">
        <v>3683</v>
      </c>
      <c r="C13462" t="s">
        <v>3684</v>
      </c>
      <c r="D13462" s="1">
        <v>43076</v>
      </c>
      <c r="E13462" s="2">
        <v>166.66</v>
      </c>
      <c r="F13462" t="s">
        <v>3685</v>
      </c>
      <c r="G13462" t="s">
        <v>34</v>
      </c>
    </row>
    <row r="13463" spans="1:7" x14ac:dyDescent="0.25">
      <c r="A13463" t="s">
        <v>1100</v>
      </c>
      <c r="B13463" t="s">
        <v>1101</v>
      </c>
      <c r="C13463" t="s">
        <v>1102</v>
      </c>
      <c r="D13463" s="1">
        <v>43076</v>
      </c>
      <c r="E13463" s="2">
        <v>50</v>
      </c>
      <c r="F13463" t="s">
        <v>1103</v>
      </c>
      <c r="G13463" t="s">
        <v>1247</v>
      </c>
    </row>
    <row r="13464" spans="1:7" x14ac:dyDescent="0.25">
      <c r="A13464" t="s">
        <v>1100</v>
      </c>
      <c r="B13464" t="s">
        <v>1101</v>
      </c>
      <c r="C13464" t="s">
        <v>1102</v>
      </c>
      <c r="D13464" s="1">
        <v>43076</v>
      </c>
      <c r="E13464" s="2">
        <v>50</v>
      </c>
      <c r="F13464" t="s">
        <v>1104</v>
      </c>
      <c r="G13464" t="s">
        <v>1247</v>
      </c>
    </row>
    <row r="13465" spans="1:7" x14ac:dyDescent="0.25">
      <c r="A13465" t="s">
        <v>546</v>
      </c>
      <c r="B13465" t="s">
        <v>547</v>
      </c>
      <c r="C13465" t="s">
        <v>548</v>
      </c>
      <c r="D13465" s="1">
        <v>43076</v>
      </c>
      <c r="E13465" s="2">
        <v>180</v>
      </c>
      <c r="F13465" t="s">
        <v>549</v>
      </c>
      <c r="G13465" t="s">
        <v>2631</v>
      </c>
    </row>
    <row r="13466" spans="1:7" x14ac:dyDescent="0.25">
      <c r="A13466" t="s">
        <v>115</v>
      </c>
      <c r="B13466" t="s">
        <v>116</v>
      </c>
      <c r="C13466" t="s">
        <v>117</v>
      </c>
      <c r="D13466" s="1">
        <v>43076</v>
      </c>
      <c r="E13466" s="2">
        <v>10</v>
      </c>
      <c r="F13466" t="s">
        <v>118</v>
      </c>
      <c r="G13466" t="s">
        <v>1245</v>
      </c>
    </row>
    <row r="13467" spans="1:7" x14ac:dyDescent="0.25">
      <c r="A13467" t="s">
        <v>115</v>
      </c>
      <c r="B13467" t="s">
        <v>116</v>
      </c>
      <c r="C13467" t="s">
        <v>117</v>
      </c>
      <c r="D13467" s="1">
        <v>43076</v>
      </c>
      <c r="E13467" s="2">
        <v>10</v>
      </c>
      <c r="F13467" t="s">
        <v>119</v>
      </c>
      <c r="G13467" t="s">
        <v>1245</v>
      </c>
    </row>
    <row r="13468" spans="1:7" x14ac:dyDescent="0.25">
      <c r="A13468" t="s">
        <v>115</v>
      </c>
      <c r="B13468" t="s">
        <v>116</v>
      </c>
      <c r="C13468" t="s">
        <v>117</v>
      </c>
      <c r="D13468" s="1">
        <v>43076</v>
      </c>
      <c r="E13468" s="2">
        <v>10</v>
      </c>
      <c r="F13468" t="s">
        <v>120</v>
      </c>
      <c r="G13468" t="s">
        <v>1245</v>
      </c>
    </row>
    <row r="13469" spans="1:7" x14ac:dyDescent="0.25">
      <c r="A13469" t="s">
        <v>263</v>
      </c>
      <c r="B13469" t="s">
        <v>264</v>
      </c>
      <c r="C13469" t="s">
        <v>265</v>
      </c>
      <c r="D13469" s="1">
        <v>43076</v>
      </c>
      <c r="E13469" s="2">
        <v>100</v>
      </c>
      <c r="F13469" t="s">
        <v>266</v>
      </c>
      <c r="G13469" t="s">
        <v>1695</v>
      </c>
    </row>
    <row r="13470" spans="1:7" x14ac:dyDescent="0.25">
      <c r="A13470" t="s">
        <v>3140</v>
      </c>
      <c r="B13470" t="s">
        <v>3141</v>
      </c>
      <c r="C13470" t="s">
        <v>3142</v>
      </c>
      <c r="D13470" s="1">
        <v>43076</v>
      </c>
      <c r="E13470" s="2">
        <v>60</v>
      </c>
      <c r="F13470" t="s">
        <v>3143</v>
      </c>
      <c r="G13470" t="s">
        <v>1695</v>
      </c>
    </row>
    <row r="13471" spans="1:7" x14ac:dyDescent="0.25">
      <c r="A13471" t="s">
        <v>3140</v>
      </c>
      <c r="B13471" t="s">
        <v>3141</v>
      </c>
      <c r="C13471" t="s">
        <v>3142</v>
      </c>
      <c r="D13471" s="1">
        <v>43076</v>
      </c>
      <c r="E13471" s="2">
        <v>60</v>
      </c>
      <c r="F13471" t="s">
        <v>3143</v>
      </c>
      <c r="G13471" t="s">
        <v>1695</v>
      </c>
    </row>
    <row r="13472" spans="1:7" x14ac:dyDescent="0.25">
      <c r="A13472" t="s">
        <v>3140</v>
      </c>
      <c r="B13472" t="s">
        <v>3141</v>
      </c>
      <c r="C13472" t="s">
        <v>3142</v>
      </c>
      <c r="D13472" s="1">
        <v>43076</v>
      </c>
      <c r="E13472" s="2">
        <v>60</v>
      </c>
      <c r="F13472" t="s">
        <v>3144</v>
      </c>
      <c r="G13472" t="s">
        <v>1695</v>
      </c>
    </row>
    <row r="13473" spans="1:7" x14ac:dyDescent="0.25">
      <c r="A13473" t="s">
        <v>2346</v>
      </c>
      <c r="B13473" t="s">
        <v>371</v>
      </c>
      <c r="C13473" t="s">
        <v>2347</v>
      </c>
      <c r="D13473" s="1">
        <v>43076</v>
      </c>
      <c r="E13473" s="2">
        <v>40</v>
      </c>
      <c r="F13473" t="s">
        <v>2348</v>
      </c>
      <c r="G13473" t="s">
        <v>2663</v>
      </c>
    </row>
    <row r="13474" spans="1:7" x14ac:dyDescent="0.25">
      <c r="A13474" t="s">
        <v>2346</v>
      </c>
      <c r="B13474" t="s">
        <v>371</v>
      </c>
      <c r="C13474" t="s">
        <v>2347</v>
      </c>
      <c r="D13474" s="1">
        <v>43076</v>
      </c>
      <c r="E13474" s="2">
        <v>40</v>
      </c>
      <c r="F13474" t="s">
        <v>2349</v>
      </c>
      <c r="G13474" t="s">
        <v>2663</v>
      </c>
    </row>
    <row r="13475" spans="1:7" x14ac:dyDescent="0.25">
      <c r="A13475" t="s">
        <v>125</v>
      </c>
      <c r="B13475" t="s">
        <v>126</v>
      </c>
      <c r="C13475" t="s">
        <v>127</v>
      </c>
      <c r="D13475" s="1">
        <v>43076</v>
      </c>
      <c r="E13475" s="2">
        <v>10</v>
      </c>
      <c r="F13475" t="s">
        <v>128</v>
      </c>
      <c r="G13475" t="s">
        <v>1245</v>
      </c>
    </row>
    <row r="13476" spans="1:7" x14ac:dyDescent="0.25">
      <c r="A13476" t="s">
        <v>3693</v>
      </c>
      <c r="B13476" t="s">
        <v>744</v>
      </c>
      <c r="C13476" t="s">
        <v>3694</v>
      </c>
      <c r="D13476" s="1">
        <v>43076</v>
      </c>
      <c r="E13476" s="2">
        <v>100</v>
      </c>
      <c r="F13476" t="s">
        <v>3695</v>
      </c>
      <c r="G13476" t="s">
        <v>97</v>
      </c>
    </row>
    <row r="13477" spans="1:7" x14ac:dyDescent="0.25">
      <c r="A13477" t="s">
        <v>3693</v>
      </c>
      <c r="B13477" t="s">
        <v>744</v>
      </c>
      <c r="C13477" t="s">
        <v>3694</v>
      </c>
      <c r="D13477" s="1">
        <v>43076</v>
      </c>
      <c r="E13477" s="2">
        <v>100</v>
      </c>
      <c r="F13477" t="s">
        <v>3696</v>
      </c>
      <c r="G13477" t="s">
        <v>97</v>
      </c>
    </row>
    <row r="13478" spans="1:7" x14ac:dyDescent="0.25">
      <c r="A13478" t="s">
        <v>3693</v>
      </c>
      <c r="B13478" t="s">
        <v>744</v>
      </c>
      <c r="C13478" t="s">
        <v>3694</v>
      </c>
      <c r="D13478" s="1">
        <v>43076</v>
      </c>
      <c r="E13478" s="2">
        <v>100</v>
      </c>
      <c r="F13478" t="s">
        <v>3697</v>
      </c>
      <c r="G13478" t="s">
        <v>97</v>
      </c>
    </row>
    <row r="13479" spans="1:7" x14ac:dyDescent="0.25">
      <c r="A13479" t="s">
        <v>121</v>
      </c>
      <c r="B13479" t="s">
        <v>122</v>
      </c>
      <c r="C13479" t="s">
        <v>123</v>
      </c>
      <c r="D13479" s="1">
        <v>43076</v>
      </c>
      <c r="E13479" s="2">
        <v>140</v>
      </c>
      <c r="F13479" t="s">
        <v>124</v>
      </c>
      <c r="G13479" t="s">
        <v>1790</v>
      </c>
    </row>
    <row r="13480" spans="1:7" x14ac:dyDescent="0.25">
      <c r="A13480" t="s">
        <v>2748</v>
      </c>
      <c r="B13480" t="s">
        <v>2749</v>
      </c>
      <c r="C13480" t="s">
        <v>2750</v>
      </c>
      <c r="D13480" s="1">
        <v>43076</v>
      </c>
      <c r="E13480" s="2">
        <v>40</v>
      </c>
      <c r="F13480" t="s">
        <v>2751</v>
      </c>
      <c r="G13480" t="s">
        <v>3076</v>
      </c>
    </row>
    <row r="13481" spans="1:7" x14ac:dyDescent="0.25">
      <c r="A13481" t="s">
        <v>2748</v>
      </c>
      <c r="B13481" t="s">
        <v>2749</v>
      </c>
      <c r="C13481" t="s">
        <v>2750</v>
      </c>
      <c r="D13481" s="1">
        <v>43076</v>
      </c>
      <c r="E13481" s="2">
        <v>40</v>
      </c>
      <c r="F13481" t="s">
        <v>2751</v>
      </c>
      <c r="G13481" t="s">
        <v>3076</v>
      </c>
    </row>
    <row r="13482" spans="1:7" x14ac:dyDescent="0.25">
      <c r="A13482" t="s">
        <v>2748</v>
      </c>
      <c r="B13482" t="s">
        <v>2749</v>
      </c>
      <c r="C13482" t="s">
        <v>2750</v>
      </c>
      <c r="D13482" s="1">
        <v>43076</v>
      </c>
      <c r="E13482" s="2">
        <v>40</v>
      </c>
      <c r="F13482" t="s">
        <v>2752</v>
      </c>
      <c r="G13482" t="s">
        <v>3076</v>
      </c>
    </row>
    <row r="13483" spans="1:7" x14ac:dyDescent="0.25">
      <c r="A13483" t="s">
        <v>4610</v>
      </c>
      <c r="B13483" t="s">
        <v>4611</v>
      </c>
      <c r="C13483" t="s">
        <v>4612</v>
      </c>
      <c r="D13483" s="1">
        <v>43082</v>
      </c>
      <c r="E13483" s="2">
        <v>1200</v>
      </c>
      <c r="F13483" t="s">
        <v>4613</v>
      </c>
      <c r="G13483" t="s">
        <v>4079</v>
      </c>
    </row>
    <row r="13484" spans="1:7" x14ac:dyDescent="0.25">
      <c r="A13484" t="s">
        <v>4610</v>
      </c>
      <c r="B13484" t="s">
        <v>4611</v>
      </c>
      <c r="C13484" t="s">
        <v>4612</v>
      </c>
      <c r="D13484" s="1">
        <v>43082</v>
      </c>
      <c r="E13484" s="2">
        <v>1200</v>
      </c>
      <c r="F13484" t="s">
        <v>4614</v>
      </c>
      <c r="G13484" t="s">
        <v>4079</v>
      </c>
    </row>
    <row r="13485" spans="1:7" x14ac:dyDescent="0.25">
      <c r="A13485" t="s">
        <v>4610</v>
      </c>
      <c r="B13485" t="s">
        <v>4611</v>
      </c>
      <c r="C13485" t="s">
        <v>4612</v>
      </c>
      <c r="D13485" s="1">
        <v>43082</v>
      </c>
      <c r="E13485" s="2">
        <v>1200</v>
      </c>
      <c r="F13485" t="s">
        <v>4615</v>
      </c>
      <c r="G13485" t="s">
        <v>4079</v>
      </c>
    </row>
    <row r="13486" spans="1:7" x14ac:dyDescent="0.25">
      <c r="A13486" t="s">
        <v>1445</v>
      </c>
      <c r="B13486" t="s">
        <v>607</v>
      </c>
      <c r="C13486" t="s">
        <v>796</v>
      </c>
      <c r="D13486" s="1">
        <v>43082</v>
      </c>
      <c r="E13486" s="2">
        <v>100</v>
      </c>
      <c r="G13486" t="s">
        <v>522</v>
      </c>
    </row>
    <row r="13487" spans="1:7" x14ac:dyDescent="0.25">
      <c r="A13487" t="s">
        <v>283</v>
      </c>
      <c r="B13487" t="s">
        <v>284</v>
      </c>
      <c r="C13487" t="s">
        <v>285</v>
      </c>
      <c r="D13487" s="1">
        <v>43082</v>
      </c>
      <c r="E13487" s="2">
        <v>1000</v>
      </c>
      <c r="F13487" t="s">
        <v>286</v>
      </c>
      <c r="G13487" t="s">
        <v>34</v>
      </c>
    </row>
    <row r="13488" spans="1:7" x14ac:dyDescent="0.25">
      <c r="A13488" t="s">
        <v>283</v>
      </c>
      <c r="B13488" t="s">
        <v>284</v>
      </c>
      <c r="C13488" t="s">
        <v>285</v>
      </c>
      <c r="D13488" s="1">
        <v>43082</v>
      </c>
      <c r="E13488" s="2">
        <v>1000</v>
      </c>
      <c r="F13488" t="s">
        <v>288</v>
      </c>
      <c r="G13488" t="s">
        <v>34</v>
      </c>
    </row>
    <row r="13489" spans="1:7" x14ac:dyDescent="0.25">
      <c r="A13489" t="s">
        <v>877</v>
      </c>
      <c r="B13489" t="s">
        <v>559</v>
      </c>
      <c r="C13489" t="s">
        <v>878</v>
      </c>
      <c r="D13489" s="1">
        <v>43082</v>
      </c>
      <c r="E13489" s="2">
        <v>5000</v>
      </c>
      <c r="F13489" t="s">
        <v>879</v>
      </c>
      <c r="G13489" t="s">
        <v>2415</v>
      </c>
    </row>
    <row r="13490" spans="1:7" x14ac:dyDescent="0.25">
      <c r="A13490" t="s">
        <v>877</v>
      </c>
      <c r="B13490" t="s">
        <v>559</v>
      </c>
      <c r="C13490" t="s">
        <v>878</v>
      </c>
      <c r="D13490" s="1">
        <v>43082</v>
      </c>
      <c r="E13490" s="2">
        <v>5000</v>
      </c>
      <c r="F13490" t="s">
        <v>881</v>
      </c>
      <c r="G13490" t="s">
        <v>2415</v>
      </c>
    </row>
    <row r="13491" spans="1:7" x14ac:dyDescent="0.25">
      <c r="A13491" t="s">
        <v>195</v>
      </c>
      <c r="B13491" t="s">
        <v>196</v>
      </c>
      <c r="C13491" t="s">
        <v>197</v>
      </c>
      <c r="D13491" s="1">
        <v>43082</v>
      </c>
      <c r="E13491" s="2">
        <v>1000</v>
      </c>
      <c r="F13491" t="s">
        <v>198</v>
      </c>
      <c r="G13491" t="s">
        <v>34</v>
      </c>
    </row>
    <row r="13492" spans="1:7" x14ac:dyDescent="0.25">
      <c r="A13492" t="s">
        <v>195</v>
      </c>
      <c r="B13492" t="s">
        <v>196</v>
      </c>
      <c r="C13492" t="s">
        <v>197</v>
      </c>
      <c r="D13492" s="1">
        <v>43082</v>
      </c>
      <c r="E13492" s="2">
        <v>1000</v>
      </c>
      <c r="F13492" t="s">
        <v>198</v>
      </c>
      <c r="G13492" t="s">
        <v>938</v>
      </c>
    </row>
    <row r="13493" spans="1:7" x14ac:dyDescent="0.25">
      <c r="A13493" t="s">
        <v>868</v>
      </c>
      <c r="B13493" t="s">
        <v>200</v>
      </c>
      <c r="C13493" t="s">
        <v>631</v>
      </c>
      <c r="D13493" s="1">
        <v>43082</v>
      </c>
      <c r="E13493" s="2">
        <v>2500</v>
      </c>
      <c r="F13493" t="s">
        <v>869</v>
      </c>
      <c r="G13493" t="s">
        <v>870</v>
      </c>
    </row>
    <row r="13494" spans="1:7" x14ac:dyDescent="0.25">
      <c r="A13494" t="s">
        <v>1293</v>
      </c>
      <c r="B13494" t="s">
        <v>1294</v>
      </c>
      <c r="D13494" s="1">
        <v>43082</v>
      </c>
      <c r="E13494" s="2">
        <v>3000</v>
      </c>
      <c r="F13494" t="s">
        <v>1295</v>
      </c>
      <c r="G13494" t="s">
        <v>781</v>
      </c>
    </row>
    <row r="13495" spans="1:7" x14ac:dyDescent="0.25">
      <c r="A13495" t="s">
        <v>832</v>
      </c>
      <c r="B13495" t="s">
        <v>833</v>
      </c>
      <c r="D13495" s="1">
        <v>43082</v>
      </c>
      <c r="E13495" s="2">
        <v>20000</v>
      </c>
      <c r="F13495" t="s">
        <v>834</v>
      </c>
      <c r="G13495" t="s">
        <v>4616</v>
      </c>
    </row>
    <row r="13496" spans="1:7" x14ac:dyDescent="0.25">
      <c r="A13496" t="s">
        <v>985</v>
      </c>
      <c r="B13496" t="s">
        <v>986</v>
      </c>
      <c r="D13496" s="1">
        <v>43082</v>
      </c>
      <c r="E13496" s="2">
        <v>2750</v>
      </c>
      <c r="F13496" t="s">
        <v>987</v>
      </c>
      <c r="G13496" t="s">
        <v>988</v>
      </c>
    </row>
    <row r="13497" spans="1:7" x14ac:dyDescent="0.25">
      <c r="A13497" t="s">
        <v>400</v>
      </c>
      <c r="B13497" t="s">
        <v>401</v>
      </c>
      <c r="D13497" s="1">
        <v>43082</v>
      </c>
      <c r="E13497" s="2">
        <v>2000</v>
      </c>
      <c r="G13497" t="s">
        <v>276</v>
      </c>
    </row>
    <row r="13498" spans="1:7" x14ac:dyDescent="0.25">
      <c r="A13498" t="s">
        <v>2438</v>
      </c>
      <c r="B13498" t="s">
        <v>2439</v>
      </c>
      <c r="D13498" s="1">
        <v>43082</v>
      </c>
      <c r="E13498" s="2">
        <v>1000</v>
      </c>
      <c r="F13498" t="s">
        <v>2440</v>
      </c>
      <c r="G13498" t="s">
        <v>2831</v>
      </c>
    </row>
    <row r="13499" spans="1:7" x14ac:dyDescent="0.25">
      <c r="A13499" t="s">
        <v>4617</v>
      </c>
      <c r="B13499" t="s">
        <v>4618</v>
      </c>
      <c r="D13499" s="1">
        <v>43082</v>
      </c>
      <c r="E13499" s="2">
        <v>5000</v>
      </c>
      <c r="F13499" t="s">
        <v>4619</v>
      </c>
      <c r="G13499" t="s">
        <v>4079</v>
      </c>
    </row>
    <row r="13500" spans="1:7" x14ac:dyDescent="0.25">
      <c r="A13500" t="s">
        <v>4617</v>
      </c>
      <c r="B13500" t="s">
        <v>4618</v>
      </c>
      <c r="D13500" s="1">
        <v>43082</v>
      </c>
      <c r="E13500" s="2">
        <v>5000</v>
      </c>
      <c r="F13500" t="s">
        <v>4620</v>
      </c>
      <c r="G13500" t="s">
        <v>4079</v>
      </c>
    </row>
    <row r="13501" spans="1:7" x14ac:dyDescent="0.25">
      <c r="A13501" t="s">
        <v>3788</v>
      </c>
      <c r="B13501" t="s">
        <v>3789</v>
      </c>
      <c r="D13501" s="1">
        <v>43082</v>
      </c>
      <c r="E13501" s="2">
        <v>500</v>
      </c>
      <c r="F13501" t="s">
        <v>3790</v>
      </c>
      <c r="G13501" t="s">
        <v>3613</v>
      </c>
    </row>
    <row r="13502" spans="1:7" x14ac:dyDescent="0.25">
      <c r="A13502" t="s">
        <v>2659</v>
      </c>
      <c r="B13502" t="s">
        <v>2660</v>
      </c>
      <c r="C13502" t="s">
        <v>2661</v>
      </c>
      <c r="D13502" s="1">
        <v>43082</v>
      </c>
      <c r="E13502" s="2">
        <v>500</v>
      </c>
      <c r="F13502" t="s">
        <v>2662</v>
      </c>
      <c r="G13502" t="s">
        <v>1440</v>
      </c>
    </row>
    <row r="13503" spans="1:7" x14ac:dyDescent="0.25">
      <c r="A13503" t="s">
        <v>53</v>
      </c>
      <c r="B13503" t="s">
        <v>54</v>
      </c>
      <c r="C13503" t="s">
        <v>55</v>
      </c>
      <c r="D13503" s="1">
        <v>43083</v>
      </c>
      <c r="E13503" s="2">
        <v>83.33</v>
      </c>
      <c r="F13503" t="s">
        <v>56</v>
      </c>
      <c r="G13503" t="s">
        <v>34</v>
      </c>
    </row>
    <row r="13504" spans="1:7" x14ac:dyDescent="0.25">
      <c r="A13504" t="s">
        <v>53</v>
      </c>
      <c r="B13504" t="s">
        <v>54</v>
      </c>
      <c r="C13504" t="s">
        <v>55</v>
      </c>
      <c r="D13504" s="1">
        <v>43083</v>
      </c>
      <c r="E13504" s="2">
        <v>83.33</v>
      </c>
      <c r="F13504" t="s">
        <v>57</v>
      </c>
      <c r="G13504" t="s">
        <v>34</v>
      </c>
    </row>
    <row r="13505" spans="1:7" x14ac:dyDescent="0.25">
      <c r="A13505" t="s">
        <v>40</v>
      </c>
      <c r="B13505" t="s">
        <v>41</v>
      </c>
      <c r="C13505" t="s">
        <v>42</v>
      </c>
      <c r="D13505" s="1">
        <v>43083</v>
      </c>
      <c r="E13505" s="2">
        <v>166.66</v>
      </c>
      <c r="F13505" t="s">
        <v>43</v>
      </c>
      <c r="G13505" t="s">
        <v>2609</v>
      </c>
    </row>
    <row r="13506" spans="1:7" x14ac:dyDescent="0.25">
      <c r="A13506" t="s">
        <v>44</v>
      </c>
      <c r="B13506" t="s">
        <v>45</v>
      </c>
      <c r="C13506" t="s">
        <v>46</v>
      </c>
      <c r="D13506" s="1">
        <v>43083</v>
      </c>
      <c r="E13506" s="2">
        <v>83.33</v>
      </c>
      <c r="F13506" t="s">
        <v>47</v>
      </c>
      <c r="G13506" t="s">
        <v>34</v>
      </c>
    </row>
    <row r="13507" spans="1:7" x14ac:dyDescent="0.25">
      <c r="A13507" t="s">
        <v>44</v>
      </c>
      <c r="B13507" t="s">
        <v>45</v>
      </c>
      <c r="C13507" t="s">
        <v>46</v>
      </c>
      <c r="D13507" s="1">
        <v>43083</v>
      </c>
      <c r="E13507" s="2">
        <v>83.33</v>
      </c>
      <c r="F13507" t="s">
        <v>48</v>
      </c>
      <c r="G13507" t="s">
        <v>34</v>
      </c>
    </row>
    <row r="13508" spans="1:7" x14ac:dyDescent="0.25">
      <c r="A13508" t="s">
        <v>4621</v>
      </c>
      <c r="B13508" t="s">
        <v>4622</v>
      </c>
      <c r="C13508" t="s">
        <v>4623</v>
      </c>
      <c r="D13508" s="1">
        <v>43083</v>
      </c>
      <c r="E13508" s="2">
        <v>150</v>
      </c>
      <c r="F13508" t="s">
        <v>4624</v>
      </c>
      <c r="G13508" t="s">
        <v>4354</v>
      </c>
    </row>
    <row r="13509" spans="1:7" x14ac:dyDescent="0.25">
      <c r="A13509" t="s">
        <v>3275</v>
      </c>
      <c r="B13509" t="s">
        <v>3276</v>
      </c>
      <c r="C13509" t="s">
        <v>3277</v>
      </c>
      <c r="D13509" s="1">
        <v>43083</v>
      </c>
      <c r="E13509" s="2">
        <v>50</v>
      </c>
      <c r="F13509" t="s">
        <v>3278</v>
      </c>
      <c r="G13509" t="s">
        <v>3155</v>
      </c>
    </row>
    <row r="13510" spans="1:7" x14ac:dyDescent="0.25">
      <c r="A13510" t="s">
        <v>3791</v>
      </c>
      <c r="B13510" t="s">
        <v>3792</v>
      </c>
      <c r="C13510" t="s">
        <v>3793</v>
      </c>
      <c r="D13510" s="1">
        <v>43083</v>
      </c>
      <c r="E13510" s="2">
        <v>84</v>
      </c>
      <c r="F13510" t="s">
        <v>3794</v>
      </c>
      <c r="G13510" t="s">
        <v>34</v>
      </c>
    </row>
    <row r="13511" spans="1:7" x14ac:dyDescent="0.25">
      <c r="A13511" t="s">
        <v>3397</v>
      </c>
      <c r="B13511" t="s">
        <v>3398</v>
      </c>
      <c r="C13511" t="s">
        <v>3256</v>
      </c>
      <c r="D13511" s="1">
        <v>43083</v>
      </c>
      <c r="E13511" s="2">
        <v>84</v>
      </c>
      <c r="F13511" t="s">
        <v>3399</v>
      </c>
      <c r="G13511" t="s">
        <v>34</v>
      </c>
    </row>
    <row r="13512" spans="1:7" x14ac:dyDescent="0.25">
      <c r="A13512" t="s">
        <v>3397</v>
      </c>
      <c r="B13512" t="s">
        <v>3398</v>
      </c>
      <c r="C13512" t="s">
        <v>3256</v>
      </c>
      <c r="D13512" s="1">
        <v>43083</v>
      </c>
      <c r="E13512" s="2">
        <v>84</v>
      </c>
      <c r="F13512" t="s">
        <v>3400</v>
      </c>
      <c r="G13512" t="s">
        <v>34</v>
      </c>
    </row>
    <row r="13513" spans="1:7" x14ac:dyDescent="0.25">
      <c r="A13513" t="s">
        <v>1257</v>
      </c>
      <c r="B13513" t="s">
        <v>1258</v>
      </c>
      <c r="C13513" t="s">
        <v>1259</v>
      </c>
      <c r="D13513" s="1">
        <v>43083</v>
      </c>
      <c r="E13513" s="2">
        <v>83.33</v>
      </c>
      <c r="F13513" t="s">
        <v>1260</v>
      </c>
      <c r="G13513" t="s">
        <v>34</v>
      </c>
    </row>
    <row r="13514" spans="1:7" x14ac:dyDescent="0.25">
      <c r="A13514" t="s">
        <v>283</v>
      </c>
      <c r="B13514" t="s">
        <v>284</v>
      </c>
      <c r="C13514" t="s">
        <v>285</v>
      </c>
      <c r="D13514" s="1">
        <v>43089</v>
      </c>
      <c r="E13514" s="2">
        <v>1000</v>
      </c>
      <c r="F13514" t="s">
        <v>286</v>
      </c>
      <c r="G13514" t="s">
        <v>2889</v>
      </c>
    </row>
    <row r="13515" spans="1:7" x14ac:dyDescent="0.25">
      <c r="A13515" t="s">
        <v>283</v>
      </c>
      <c r="B13515" t="s">
        <v>284</v>
      </c>
      <c r="C13515" t="s">
        <v>285</v>
      </c>
      <c r="D13515" s="1">
        <v>43089</v>
      </c>
      <c r="E13515" s="2">
        <v>1000</v>
      </c>
      <c r="F13515" t="s">
        <v>288</v>
      </c>
      <c r="G13515" t="s">
        <v>2889</v>
      </c>
    </row>
    <row r="13516" spans="1:7" x14ac:dyDescent="0.25">
      <c r="A13516" t="s">
        <v>2885</v>
      </c>
      <c r="B13516" t="s">
        <v>2886</v>
      </c>
      <c r="C13516" t="s">
        <v>2887</v>
      </c>
      <c r="D13516" s="1">
        <v>43089</v>
      </c>
      <c r="E13516" s="2">
        <v>4000</v>
      </c>
      <c r="G13516" t="s">
        <v>2888</v>
      </c>
    </row>
    <row r="13517" spans="1:7" x14ac:dyDescent="0.25">
      <c r="A13517" t="s">
        <v>913</v>
      </c>
      <c r="B13517" t="s">
        <v>914</v>
      </c>
      <c r="C13517" t="s">
        <v>46</v>
      </c>
      <c r="D13517" s="1">
        <v>43089</v>
      </c>
      <c r="E13517" s="2">
        <v>150</v>
      </c>
      <c r="F13517" t="s">
        <v>915</v>
      </c>
      <c r="G13517" t="s">
        <v>522</v>
      </c>
    </row>
    <row r="13518" spans="1:7" x14ac:dyDescent="0.25">
      <c r="A13518" t="s">
        <v>931</v>
      </c>
      <c r="B13518" t="s">
        <v>932</v>
      </c>
      <c r="C13518" t="s">
        <v>933</v>
      </c>
      <c r="D13518" s="1">
        <v>43089</v>
      </c>
      <c r="E13518" s="2">
        <v>2000</v>
      </c>
      <c r="G13518" t="s">
        <v>4079</v>
      </c>
    </row>
    <row r="13519" spans="1:7" x14ac:dyDescent="0.25">
      <c r="A13519" t="s">
        <v>782</v>
      </c>
      <c r="B13519" t="s">
        <v>783</v>
      </c>
      <c r="C13519" t="s">
        <v>144</v>
      </c>
      <c r="D13519" s="1">
        <v>43089</v>
      </c>
      <c r="E13519" s="2">
        <v>500</v>
      </c>
      <c r="F13519" t="s">
        <v>784</v>
      </c>
      <c r="G13519" t="s">
        <v>785</v>
      </c>
    </row>
    <row r="13520" spans="1:7" x14ac:dyDescent="0.25">
      <c r="A13520" t="s">
        <v>973</v>
      </c>
      <c r="B13520" t="s">
        <v>974</v>
      </c>
      <c r="C13520" t="s">
        <v>975</v>
      </c>
      <c r="D13520" s="1">
        <v>43089</v>
      </c>
      <c r="E13520" s="2">
        <v>300</v>
      </c>
      <c r="G13520" t="s">
        <v>4079</v>
      </c>
    </row>
    <row r="13521" spans="1:7" x14ac:dyDescent="0.25">
      <c r="A13521" t="s">
        <v>1735</v>
      </c>
      <c r="B13521" t="s">
        <v>1736</v>
      </c>
      <c r="C13521" t="s">
        <v>1737</v>
      </c>
      <c r="D13521" s="1">
        <v>43089</v>
      </c>
      <c r="E13521" s="2">
        <v>100</v>
      </c>
      <c r="F13521" t="s">
        <v>1738</v>
      </c>
      <c r="G13521" t="s">
        <v>4354</v>
      </c>
    </row>
    <row r="13522" spans="1:7" x14ac:dyDescent="0.25">
      <c r="A13522" t="s">
        <v>1735</v>
      </c>
      <c r="B13522" t="s">
        <v>1736</v>
      </c>
      <c r="C13522" t="s">
        <v>1737</v>
      </c>
      <c r="D13522" s="1">
        <v>43089</v>
      </c>
      <c r="E13522" s="2">
        <v>100</v>
      </c>
      <c r="F13522" t="s">
        <v>1740</v>
      </c>
      <c r="G13522" t="s">
        <v>4354</v>
      </c>
    </row>
    <row r="13523" spans="1:7" x14ac:dyDescent="0.25">
      <c r="A13523" t="s">
        <v>1017</v>
      </c>
      <c r="B13523" t="s">
        <v>200</v>
      </c>
      <c r="C13523" t="s">
        <v>1018</v>
      </c>
      <c r="D13523" s="1">
        <v>43089</v>
      </c>
      <c r="E13523" s="2">
        <v>1000</v>
      </c>
      <c r="F13523" t="s">
        <v>1019</v>
      </c>
      <c r="G13523" t="s">
        <v>1020</v>
      </c>
    </row>
    <row r="13524" spans="1:7" x14ac:dyDescent="0.25">
      <c r="A13524" t="s">
        <v>2295</v>
      </c>
      <c r="B13524" t="s">
        <v>1918</v>
      </c>
      <c r="C13524" t="s">
        <v>2296</v>
      </c>
      <c r="D13524" s="1">
        <v>43089</v>
      </c>
      <c r="E13524" s="2">
        <v>1500</v>
      </c>
      <c r="F13524" t="s">
        <v>2297</v>
      </c>
      <c r="G13524" t="s">
        <v>3370</v>
      </c>
    </row>
    <row r="13525" spans="1:7" x14ac:dyDescent="0.25">
      <c r="A13525" t="s">
        <v>847</v>
      </c>
      <c r="B13525" t="s">
        <v>744</v>
      </c>
      <c r="C13525" t="s">
        <v>848</v>
      </c>
      <c r="D13525" s="1">
        <v>43089</v>
      </c>
      <c r="E13525" s="2">
        <v>1000</v>
      </c>
      <c r="F13525" t="s">
        <v>849</v>
      </c>
      <c r="G13525" t="s">
        <v>850</v>
      </c>
    </row>
    <row r="13526" spans="1:7" x14ac:dyDescent="0.25">
      <c r="A13526" t="s">
        <v>422</v>
      </c>
      <c r="B13526" t="s">
        <v>423</v>
      </c>
      <c r="D13526" s="1">
        <v>43089</v>
      </c>
      <c r="E13526" s="2">
        <v>6000</v>
      </c>
      <c r="G13526" t="s">
        <v>4079</v>
      </c>
    </row>
    <row r="13527" spans="1:7" x14ac:dyDescent="0.25">
      <c r="A13527" t="s">
        <v>2876</v>
      </c>
      <c r="B13527" t="s">
        <v>2877</v>
      </c>
      <c r="D13527" s="1">
        <v>43089</v>
      </c>
      <c r="E13527" s="2">
        <v>10000</v>
      </c>
      <c r="G13527" t="s">
        <v>114</v>
      </c>
    </row>
    <row r="13528" spans="1:7" x14ac:dyDescent="0.25">
      <c r="A13528" t="s">
        <v>4581</v>
      </c>
      <c r="B13528" t="s">
        <v>4582</v>
      </c>
      <c r="D13528" s="1">
        <v>43089</v>
      </c>
      <c r="E13528" s="2">
        <v>25000</v>
      </c>
      <c r="G13528" t="s">
        <v>4625</v>
      </c>
    </row>
    <row r="13529" spans="1:7" x14ac:dyDescent="0.25">
      <c r="A13529" t="s">
        <v>3025</v>
      </c>
      <c r="B13529" t="s">
        <v>3026</v>
      </c>
      <c r="D13529" s="1">
        <v>43089</v>
      </c>
      <c r="E13529" s="2">
        <v>1000</v>
      </c>
      <c r="F13529" t="s">
        <v>3027</v>
      </c>
      <c r="G13529" t="s">
        <v>2199</v>
      </c>
    </row>
    <row r="13530" spans="1:7" x14ac:dyDescent="0.25">
      <c r="A13530" t="s">
        <v>2150</v>
      </c>
      <c r="B13530" t="s">
        <v>2151</v>
      </c>
      <c r="D13530" s="1">
        <v>43089</v>
      </c>
      <c r="E13530" s="2">
        <v>24000</v>
      </c>
      <c r="F13530" t="s">
        <v>2152</v>
      </c>
      <c r="G13530" t="s">
        <v>4079</v>
      </c>
    </row>
    <row r="13531" spans="1:7" x14ac:dyDescent="0.25">
      <c r="A13531" t="s">
        <v>1867</v>
      </c>
      <c r="B13531" t="s">
        <v>1868</v>
      </c>
      <c r="C13531" t="s">
        <v>223</v>
      </c>
      <c r="D13531" s="1">
        <v>43090</v>
      </c>
      <c r="E13531" s="2">
        <v>1000</v>
      </c>
      <c r="F13531" t="s">
        <v>224</v>
      </c>
      <c r="G13531" t="s">
        <v>1519</v>
      </c>
    </row>
    <row r="13532" spans="1:7" x14ac:dyDescent="0.25">
      <c r="A13532" t="s">
        <v>3472</v>
      </c>
      <c r="B13532" t="s">
        <v>3473</v>
      </c>
      <c r="C13532" t="s">
        <v>3474</v>
      </c>
      <c r="D13532" s="1">
        <v>43090</v>
      </c>
      <c r="E13532" s="2">
        <v>500</v>
      </c>
      <c r="F13532" t="s">
        <v>3475</v>
      </c>
      <c r="G13532" t="s">
        <v>34</v>
      </c>
    </row>
    <row r="13533" spans="1:7" x14ac:dyDescent="0.25">
      <c r="A13533" t="s">
        <v>482</v>
      </c>
      <c r="B13533" t="s">
        <v>483</v>
      </c>
      <c r="C13533" t="s">
        <v>484</v>
      </c>
      <c r="D13533" s="1">
        <v>43103</v>
      </c>
      <c r="E13533" s="2">
        <v>100</v>
      </c>
      <c r="F13533" t="s">
        <v>485</v>
      </c>
      <c r="G13533" t="s">
        <v>4079</v>
      </c>
    </row>
    <row r="13534" spans="1:7" x14ac:dyDescent="0.25">
      <c r="A13534" t="s">
        <v>925</v>
      </c>
      <c r="B13534" t="s">
        <v>926</v>
      </c>
      <c r="D13534" s="1">
        <v>43103</v>
      </c>
      <c r="E13534" s="2">
        <v>2000</v>
      </c>
      <c r="G13534" t="s">
        <v>927</v>
      </c>
    </row>
    <row r="13535" spans="1:7" x14ac:dyDescent="0.25">
      <c r="A13535" t="s">
        <v>3847</v>
      </c>
      <c r="B13535" t="s">
        <v>3848</v>
      </c>
      <c r="D13535" s="1">
        <v>43103</v>
      </c>
      <c r="E13535" s="2">
        <v>600</v>
      </c>
      <c r="F13535" t="s">
        <v>3849</v>
      </c>
      <c r="G13535" t="s">
        <v>4079</v>
      </c>
    </row>
    <row r="13536" spans="1:7" x14ac:dyDescent="0.25">
      <c r="A13536" t="s">
        <v>402</v>
      </c>
      <c r="B13536" t="s">
        <v>403</v>
      </c>
      <c r="D13536" s="1">
        <v>43103</v>
      </c>
      <c r="E13536" s="2">
        <v>5000</v>
      </c>
      <c r="F13536" t="s">
        <v>404</v>
      </c>
      <c r="G13536" t="s">
        <v>888</v>
      </c>
    </row>
    <row r="13537" spans="1:7" x14ac:dyDescent="0.25">
      <c r="A13537" t="s">
        <v>4626</v>
      </c>
      <c r="B13537" t="s">
        <v>4627</v>
      </c>
      <c r="D13537" s="1">
        <v>43103</v>
      </c>
      <c r="E13537" s="2">
        <v>14000</v>
      </c>
      <c r="G13537" t="s">
        <v>1665</v>
      </c>
    </row>
    <row r="13538" spans="1:7" x14ac:dyDescent="0.25">
      <c r="A13538" t="s">
        <v>4626</v>
      </c>
      <c r="B13538" t="s">
        <v>4627</v>
      </c>
      <c r="D13538" s="1">
        <v>43103</v>
      </c>
      <c r="E13538" s="2">
        <v>14000</v>
      </c>
      <c r="G13538" t="s">
        <v>1665</v>
      </c>
    </row>
    <row r="13539" spans="1:7" x14ac:dyDescent="0.25">
      <c r="A13539" t="s">
        <v>4628</v>
      </c>
      <c r="B13539" t="s">
        <v>4629</v>
      </c>
      <c r="C13539" t="s">
        <v>2178</v>
      </c>
      <c r="D13539" s="1">
        <v>43103</v>
      </c>
      <c r="E13539" s="2">
        <v>250</v>
      </c>
      <c r="F13539" t="s">
        <v>4630</v>
      </c>
      <c r="G13539" t="s">
        <v>4079</v>
      </c>
    </row>
    <row r="13540" spans="1:7" x14ac:dyDescent="0.25">
      <c r="A13540" t="s">
        <v>2030</v>
      </c>
      <c r="B13540" t="s">
        <v>2031</v>
      </c>
      <c r="C13540" t="s">
        <v>2032</v>
      </c>
      <c r="D13540" s="1">
        <v>43103</v>
      </c>
      <c r="E13540" s="2">
        <v>300</v>
      </c>
      <c r="F13540" t="s">
        <v>2033</v>
      </c>
      <c r="G13540" t="s">
        <v>4079</v>
      </c>
    </row>
    <row r="13541" spans="1:7" x14ac:dyDescent="0.25">
      <c r="A13541" t="s">
        <v>3292</v>
      </c>
      <c r="B13541" t="s">
        <v>3293</v>
      </c>
      <c r="C13541" t="s">
        <v>997</v>
      </c>
      <c r="D13541" s="1">
        <v>43103</v>
      </c>
      <c r="E13541" s="2">
        <v>1200</v>
      </c>
      <c r="F13541" t="s">
        <v>3294</v>
      </c>
      <c r="G13541" t="s">
        <v>4079</v>
      </c>
    </row>
    <row r="13542" spans="1:7" x14ac:dyDescent="0.25">
      <c r="A13542" t="s">
        <v>919</v>
      </c>
      <c r="B13542" t="s">
        <v>893</v>
      </c>
      <c r="C13542" t="s">
        <v>865</v>
      </c>
      <c r="D13542" s="1">
        <v>43103</v>
      </c>
      <c r="E13542" s="2">
        <v>25</v>
      </c>
      <c r="G13542" t="s">
        <v>25</v>
      </c>
    </row>
    <row r="13543" spans="1:7" x14ac:dyDescent="0.25">
      <c r="A13543" t="s">
        <v>3826</v>
      </c>
      <c r="B13543" t="s">
        <v>3827</v>
      </c>
      <c r="C13543" t="s">
        <v>3828</v>
      </c>
      <c r="D13543" s="1">
        <v>43103</v>
      </c>
      <c r="E13543" s="2">
        <v>1200</v>
      </c>
      <c r="F13543" t="s">
        <v>3829</v>
      </c>
      <c r="G13543" t="s">
        <v>4079</v>
      </c>
    </row>
    <row r="13544" spans="1:7" x14ac:dyDescent="0.25">
      <c r="A13544" t="s">
        <v>1743</v>
      </c>
      <c r="B13544" t="s">
        <v>1744</v>
      </c>
      <c r="C13544" t="s">
        <v>1745</v>
      </c>
      <c r="D13544" s="1">
        <v>43103</v>
      </c>
      <c r="E13544" s="2">
        <v>600</v>
      </c>
      <c r="F13544" t="s">
        <v>1746</v>
      </c>
      <c r="G13544" t="s">
        <v>4079</v>
      </c>
    </row>
    <row r="13545" spans="1:7" x14ac:dyDescent="0.25">
      <c r="A13545" t="s">
        <v>3698</v>
      </c>
      <c r="B13545" t="s">
        <v>3699</v>
      </c>
      <c r="C13545" t="s">
        <v>3700</v>
      </c>
      <c r="D13545" s="1">
        <v>43103</v>
      </c>
      <c r="E13545" s="2">
        <v>1500</v>
      </c>
      <c r="F13545" t="s">
        <v>3701</v>
      </c>
      <c r="G13545" t="s">
        <v>1816</v>
      </c>
    </row>
    <row r="13546" spans="1:7" x14ac:dyDescent="0.25">
      <c r="A13546" t="s">
        <v>3286</v>
      </c>
      <c r="B13546" t="s">
        <v>3287</v>
      </c>
      <c r="C13546" t="s">
        <v>3288</v>
      </c>
      <c r="D13546" s="1">
        <v>43103</v>
      </c>
      <c r="E13546" s="2">
        <v>1200</v>
      </c>
      <c r="F13546" t="s">
        <v>3289</v>
      </c>
      <c r="G13546" t="s">
        <v>4079</v>
      </c>
    </row>
    <row r="13547" spans="1:7" x14ac:dyDescent="0.25">
      <c r="A13547" t="s">
        <v>296</v>
      </c>
      <c r="B13547" t="s">
        <v>297</v>
      </c>
      <c r="C13547" t="s">
        <v>298</v>
      </c>
      <c r="D13547" s="1">
        <v>43105</v>
      </c>
      <c r="E13547" s="2">
        <v>1000</v>
      </c>
      <c r="F13547" t="s">
        <v>299</v>
      </c>
      <c r="G13547" t="s">
        <v>34</v>
      </c>
    </row>
    <row r="13548" spans="1:7" x14ac:dyDescent="0.25">
      <c r="A13548" t="s">
        <v>296</v>
      </c>
      <c r="B13548" t="s">
        <v>297</v>
      </c>
      <c r="C13548" t="s">
        <v>298</v>
      </c>
      <c r="D13548" s="1">
        <v>43105</v>
      </c>
      <c r="E13548" s="2">
        <v>1000</v>
      </c>
      <c r="F13548" t="s">
        <v>300</v>
      </c>
      <c r="G13548" t="s">
        <v>34</v>
      </c>
    </row>
    <row r="13549" spans="1:7" x14ac:dyDescent="0.25">
      <c r="A13549" t="s">
        <v>296</v>
      </c>
      <c r="B13549" t="s">
        <v>297</v>
      </c>
      <c r="C13549" t="s">
        <v>298</v>
      </c>
      <c r="D13549" s="1">
        <v>43105</v>
      </c>
      <c r="E13549" s="2">
        <v>1000</v>
      </c>
      <c r="F13549" t="s">
        <v>301</v>
      </c>
      <c r="G13549" t="s">
        <v>34</v>
      </c>
    </row>
    <row r="13550" spans="1:7" x14ac:dyDescent="0.25">
      <c r="A13550" t="s">
        <v>3572</v>
      </c>
      <c r="B13550" t="s">
        <v>3573</v>
      </c>
      <c r="C13550" t="s">
        <v>3574</v>
      </c>
      <c r="D13550" s="1">
        <v>43105</v>
      </c>
      <c r="E13550" s="2">
        <v>100</v>
      </c>
      <c r="G13550" t="s">
        <v>34</v>
      </c>
    </row>
    <row r="13551" spans="1:7" x14ac:dyDescent="0.25">
      <c r="A13551" t="s">
        <v>3673</v>
      </c>
      <c r="B13551" t="s">
        <v>3674</v>
      </c>
      <c r="C13551" t="s">
        <v>3675</v>
      </c>
      <c r="D13551" s="1">
        <v>43105</v>
      </c>
      <c r="E13551" s="2">
        <v>25</v>
      </c>
      <c r="G13551" t="s">
        <v>4079</v>
      </c>
    </row>
    <row r="13552" spans="1:7" x14ac:dyDescent="0.25">
      <c r="A13552" t="s">
        <v>3682</v>
      </c>
      <c r="B13552" t="s">
        <v>3683</v>
      </c>
      <c r="C13552" t="s">
        <v>3684</v>
      </c>
      <c r="D13552" s="1">
        <v>43105</v>
      </c>
      <c r="E13552" s="2">
        <v>100</v>
      </c>
      <c r="F13552" t="s">
        <v>3685</v>
      </c>
      <c r="G13552" t="s">
        <v>4079</v>
      </c>
    </row>
    <row r="13553" spans="1:7" x14ac:dyDescent="0.25">
      <c r="A13553" t="s">
        <v>1994</v>
      </c>
      <c r="B13553" t="s">
        <v>1995</v>
      </c>
      <c r="C13553" t="s">
        <v>681</v>
      </c>
      <c r="D13553" s="1">
        <v>43105</v>
      </c>
      <c r="E13553" s="2">
        <v>300</v>
      </c>
      <c r="F13553" t="s">
        <v>1996</v>
      </c>
      <c r="G13553" t="s">
        <v>4079</v>
      </c>
    </row>
    <row r="13554" spans="1:7" x14ac:dyDescent="0.25">
      <c r="A13554" t="s">
        <v>1923</v>
      </c>
      <c r="B13554" t="s">
        <v>1924</v>
      </c>
      <c r="C13554" t="s">
        <v>1206</v>
      </c>
      <c r="D13554" s="1">
        <v>43105</v>
      </c>
      <c r="E13554" s="2">
        <v>500</v>
      </c>
      <c r="F13554" t="s">
        <v>1925</v>
      </c>
      <c r="G13554" t="s">
        <v>2253</v>
      </c>
    </row>
    <row r="13555" spans="1:7" x14ac:dyDescent="0.25">
      <c r="A13555" t="s">
        <v>2498</v>
      </c>
      <c r="B13555" t="s">
        <v>371</v>
      </c>
      <c r="C13555" t="s">
        <v>2499</v>
      </c>
      <c r="D13555" s="1">
        <v>43105</v>
      </c>
      <c r="E13555" s="2">
        <v>1000</v>
      </c>
      <c r="F13555" t="s">
        <v>2500</v>
      </c>
      <c r="G13555" t="s">
        <v>2908</v>
      </c>
    </row>
    <row r="13556" spans="1:7" x14ac:dyDescent="0.25">
      <c r="A13556" t="s">
        <v>773</v>
      </c>
      <c r="B13556" t="s">
        <v>774</v>
      </c>
      <c r="C13556" t="s">
        <v>775</v>
      </c>
      <c r="D13556" s="1">
        <v>43105</v>
      </c>
      <c r="E13556" s="2">
        <v>100</v>
      </c>
      <c r="F13556" t="s">
        <v>776</v>
      </c>
      <c r="G13556" t="s">
        <v>4079</v>
      </c>
    </row>
    <row r="13557" spans="1:7" x14ac:dyDescent="0.25">
      <c r="A13557" t="s">
        <v>427</v>
      </c>
      <c r="B13557" t="s">
        <v>428</v>
      </c>
      <c r="D13557" s="1">
        <v>43105</v>
      </c>
      <c r="E13557" s="2">
        <v>18662</v>
      </c>
      <c r="F13557" t="s">
        <v>429</v>
      </c>
      <c r="G13557" t="s">
        <v>430</v>
      </c>
    </row>
    <row r="13558" spans="1:7" x14ac:dyDescent="0.25">
      <c r="A13558" t="s">
        <v>427</v>
      </c>
      <c r="B13558" t="s">
        <v>428</v>
      </c>
      <c r="D13558" s="1">
        <v>43105</v>
      </c>
      <c r="E13558" s="2">
        <v>6221</v>
      </c>
      <c r="F13558" t="s">
        <v>429</v>
      </c>
      <c r="G13558" t="s">
        <v>431</v>
      </c>
    </row>
    <row r="13559" spans="1:7" x14ac:dyDescent="0.25">
      <c r="A13559" t="s">
        <v>482</v>
      </c>
      <c r="B13559" t="s">
        <v>483</v>
      </c>
      <c r="C13559" t="s">
        <v>484</v>
      </c>
      <c r="D13559" s="1">
        <v>43105</v>
      </c>
      <c r="E13559" s="2">
        <v>125</v>
      </c>
      <c r="F13559" t="s">
        <v>485</v>
      </c>
      <c r="G13559" t="s">
        <v>2271</v>
      </c>
    </row>
    <row r="13560" spans="1:7" x14ac:dyDescent="0.25">
      <c r="A13560" t="s">
        <v>2326</v>
      </c>
      <c r="B13560" t="s">
        <v>2327</v>
      </c>
      <c r="C13560" t="s">
        <v>997</v>
      </c>
      <c r="D13560" s="1">
        <v>43105</v>
      </c>
      <c r="E13560" s="2">
        <v>5000</v>
      </c>
      <c r="F13560" t="s">
        <v>2328</v>
      </c>
      <c r="G13560" t="s">
        <v>2736</v>
      </c>
    </row>
    <row r="13561" spans="1:7" x14ac:dyDescent="0.25">
      <c r="A13561" t="s">
        <v>2775</v>
      </c>
      <c r="B13561" t="s">
        <v>2776</v>
      </c>
      <c r="C13561" t="s">
        <v>1804</v>
      </c>
      <c r="D13561" s="1">
        <v>43105</v>
      </c>
      <c r="E13561" s="2">
        <v>100</v>
      </c>
      <c r="F13561" t="s">
        <v>2777</v>
      </c>
      <c r="G13561" t="s">
        <v>4079</v>
      </c>
    </row>
    <row r="13562" spans="1:7" x14ac:dyDescent="0.25">
      <c r="A13562" t="s">
        <v>916</v>
      </c>
      <c r="B13562" t="s">
        <v>15</v>
      </c>
      <c r="C13562" t="s">
        <v>917</v>
      </c>
      <c r="D13562" s="1">
        <v>43105</v>
      </c>
      <c r="E13562" s="2">
        <v>1000</v>
      </c>
      <c r="F13562" t="s">
        <v>918</v>
      </c>
      <c r="G13562" t="s">
        <v>34</v>
      </c>
    </row>
    <row r="13563" spans="1:7" x14ac:dyDescent="0.25">
      <c r="A13563" t="s">
        <v>2326</v>
      </c>
      <c r="B13563" t="s">
        <v>2327</v>
      </c>
      <c r="C13563" t="s">
        <v>997</v>
      </c>
      <c r="D13563" s="1">
        <v>43108</v>
      </c>
      <c r="E13563" s="2">
        <v>1000</v>
      </c>
      <c r="F13563" t="s">
        <v>2328</v>
      </c>
      <c r="G13563" t="s">
        <v>34</v>
      </c>
    </row>
    <row r="13564" spans="1:7" x14ac:dyDescent="0.25">
      <c r="A13564" t="s">
        <v>2562</v>
      </c>
      <c r="B13564" t="s">
        <v>2563</v>
      </c>
      <c r="C13564" t="s">
        <v>2564</v>
      </c>
      <c r="D13564" s="1">
        <v>43108</v>
      </c>
      <c r="E13564" s="2">
        <v>750</v>
      </c>
      <c r="F13564" t="s">
        <v>2565</v>
      </c>
      <c r="G13564" t="s">
        <v>4631</v>
      </c>
    </row>
    <row r="13565" spans="1:7" x14ac:dyDescent="0.25">
      <c r="A13565" t="s">
        <v>2562</v>
      </c>
      <c r="B13565" t="s">
        <v>2563</v>
      </c>
      <c r="C13565" t="s">
        <v>2564</v>
      </c>
      <c r="D13565" s="1">
        <v>43108</v>
      </c>
      <c r="E13565" s="2">
        <v>750</v>
      </c>
      <c r="F13565" t="s">
        <v>2566</v>
      </c>
      <c r="G13565" t="s">
        <v>4631</v>
      </c>
    </row>
    <row r="13566" spans="1:7" x14ac:dyDescent="0.25">
      <c r="A13566" t="s">
        <v>2562</v>
      </c>
      <c r="B13566" t="s">
        <v>2563</v>
      </c>
      <c r="C13566" t="s">
        <v>2564</v>
      </c>
      <c r="D13566" s="1">
        <v>43108</v>
      </c>
      <c r="E13566" s="2">
        <v>750</v>
      </c>
      <c r="F13566" t="s">
        <v>2566</v>
      </c>
      <c r="G13566" t="s">
        <v>4631</v>
      </c>
    </row>
    <row r="13567" spans="1:7" x14ac:dyDescent="0.25">
      <c r="A13567" t="s">
        <v>2562</v>
      </c>
      <c r="B13567" t="s">
        <v>2563</v>
      </c>
      <c r="C13567" t="s">
        <v>2564</v>
      </c>
      <c r="D13567" s="1">
        <v>43108</v>
      </c>
      <c r="E13567" s="2">
        <v>750</v>
      </c>
      <c r="F13567" t="s">
        <v>2567</v>
      </c>
      <c r="G13567" t="s">
        <v>4631</v>
      </c>
    </row>
    <row r="13568" spans="1:7" x14ac:dyDescent="0.25">
      <c r="A13568" t="s">
        <v>4632</v>
      </c>
      <c r="B13568" t="s">
        <v>4633</v>
      </c>
      <c r="C13568" t="s">
        <v>4634</v>
      </c>
      <c r="D13568" s="1">
        <v>43109</v>
      </c>
      <c r="E13568" s="2">
        <v>1</v>
      </c>
      <c r="F13568" t="s">
        <v>4635</v>
      </c>
      <c r="G13568" t="s">
        <v>114</v>
      </c>
    </row>
    <row r="13569" spans="1:7" x14ac:dyDescent="0.25">
      <c r="A13569" t="s">
        <v>4632</v>
      </c>
      <c r="B13569" t="s">
        <v>4633</v>
      </c>
      <c r="C13569" t="s">
        <v>4634</v>
      </c>
      <c r="D13569" s="1">
        <v>43109</v>
      </c>
      <c r="E13569" s="2">
        <v>1</v>
      </c>
      <c r="F13569" t="s">
        <v>4636</v>
      </c>
      <c r="G13569" t="s">
        <v>114</v>
      </c>
    </row>
    <row r="13570" spans="1:7" x14ac:dyDescent="0.25">
      <c r="A13570" t="s">
        <v>4632</v>
      </c>
      <c r="B13570" t="s">
        <v>4633</v>
      </c>
      <c r="C13570" t="s">
        <v>4634</v>
      </c>
      <c r="D13570" s="1">
        <v>43109</v>
      </c>
      <c r="E13570" s="2">
        <v>1</v>
      </c>
      <c r="F13570" t="s">
        <v>4636</v>
      </c>
      <c r="G13570" t="s">
        <v>114</v>
      </c>
    </row>
    <row r="13571" spans="1:7" x14ac:dyDescent="0.25">
      <c r="A13571" t="s">
        <v>1942</v>
      </c>
      <c r="B13571" t="s">
        <v>378</v>
      </c>
      <c r="C13571" t="s">
        <v>1943</v>
      </c>
      <c r="D13571" s="1">
        <v>43109</v>
      </c>
      <c r="E13571" s="2">
        <v>300</v>
      </c>
      <c r="F13571" t="s">
        <v>1944</v>
      </c>
      <c r="G13571" t="s">
        <v>2253</v>
      </c>
    </row>
    <row r="13572" spans="1:7" x14ac:dyDescent="0.25">
      <c r="A13572" t="s">
        <v>146</v>
      </c>
      <c r="B13572" t="s">
        <v>147</v>
      </c>
      <c r="C13572" t="s">
        <v>148</v>
      </c>
      <c r="D13572" s="1">
        <v>43109</v>
      </c>
      <c r="E13572" s="2">
        <v>159</v>
      </c>
      <c r="F13572" t="s">
        <v>149</v>
      </c>
      <c r="G13572" t="s">
        <v>4313</v>
      </c>
    </row>
    <row r="13573" spans="1:7" x14ac:dyDescent="0.25">
      <c r="A13573" t="s">
        <v>146</v>
      </c>
      <c r="B13573" t="s">
        <v>147</v>
      </c>
      <c r="C13573" t="s">
        <v>148</v>
      </c>
      <c r="D13573" s="1">
        <v>43109</v>
      </c>
      <c r="E13573" s="2">
        <v>159</v>
      </c>
      <c r="F13573" t="s">
        <v>150</v>
      </c>
      <c r="G13573" t="s">
        <v>4313</v>
      </c>
    </row>
    <row r="13574" spans="1:7" x14ac:dyDescent="0.25">
      <c r="A13574" t="s">
        <v>4335</v>
      </c>
      <c r="B13574" t="s">
        <v>903</v>
      </c>
      <c r="C13574" t="s">
        <v>4336</v>
      </c>
      <c r="D13574" s="1">
        <v>43109</v>
      </c>
      <c r="E13574" s="2">
        <v>42</v>
      </c>
      <c r="F13574" t="s">
        <v>4337</v>
      </c>
      <c r="G13574" t="s">
        <v>34</v>
      </c>
    </row>
    <row r="13575" spans="1:7" x14ac:dyDescent="0.25">
      <c r="A13575" t="s">
        <v>4335</v>
      </c>
      <c r="B13575" t="s">
        <v>903</v>
      </c>
      <c r="C13575" t="s">
        <v>4336</v>
      </c>
      <c r="D13575" s="1">
        <v>43109</v>
      </c>
      <c r="E13575" s="2">
        <v>42</v>
      </c>
      <c r="F13575" t="s">
        <v>4338</v>
      </c>
      <c r="G13575" t="s">
        <v>34</v>
      </c>
    </row>
    <row r="13576" spans="1:7" x14ac:dyDescent="0.25">
      <c r="A13576" t="s">
        <v>4335</v>
      </c>
      <c r="B13576" t="s">
        <v>903</v>
      </c>
      <c r="C13576" t="s">
        <v>4336</v>
      </c>
      <c r="D13576" s="1">
        <v>43109</v>
      </c>
      <c r="E13576" s="2">
        <v>42</v>
      </c>
      <c r="F13576" t="s">
        <v>4339</v>
      </c>
      <c r="G13576" t="s">
        <v>34</v>
      </c>
    </row>
    <row r="13577" spans="1:7" x14ac:dyDescent="0.25">
      <c r="A13577" t="s">
        <v>4335</v>
      </c>
      <c r="B13577" t="s">
        <v>903</v>
      </c>
      <c r="C13577" t="s">
        <v>4336</v>
      </c>
      <c r="D13577" s="1">
        <v>43109</v>
      </c>
      <c r="E13577" s="2">
        <v>42</v>
      </c>
      <c r="F13577" t="s">
        <v>4337</v>
      </c>
      <c r="G13577" t="s">
        <v>34</v>
      </c>
    </row>
    <row r="13578" spans="1:7" x14ac:dyDescent="0.25">
      <c r="A13578" t="s">
        <v>4335</v>
      </c>
      <c r="B13578" t="s">
        <v>903</v>
      </c>
      <c r="C13578" t="s">
        <v>4336</v>
      </c>
      <c r="D13578" s="1">
        <v>43109</v>
      </c>
      <c r="E13578" s="2">
        <v>42</v>
      </c>
      <c r="F13578" t="s">
        <v>4338</v>
      </c>
      <c r="G13578" t="s">
        <v>34</v>
      </c>
    </row>
    <row r="13579" spans="1:7" x14ac:dyDescent="0.25">
      <c r="A13579" t="s">
        <v>4335</v>
      </c>
      <c r="B13579" t="s">
        <v>903</v>
      </c>
      <c r="C13579" t="s">
        <v>4336</v>
      </c>
      <c r="D13579" s="1">
        <v>43109</v>
      </c>
      <c r="E13579" s="2">
        <v>42</v>
      </c>
      <c r="F13579" t="s">
        <v>4339</v>
      </c>
      <c r="G13579" t="s">
        <v>34</v>
      </c>
    </row>
    <row r="13580" spans="1:7" x14ac:dyDescent="0.25">
      <c r="A13580" t="s">
        <v>159</v>
      </c>
      <c r="B13580" t="s">
        <v>160</v>
      </c>
      <c r="C13580" t="s">
        <v>161</v>
      </c>
      <c r="D13580" s="1">
        <v>43109</v>
      </c>
      <c r="E13580" s="2">
        <v>250</v>
      </c>
      <c r="F13580" t="s">
        <v>162</v>
      </c>
      <c r="G13580" t="s">
        <v>2977</v>
      </c>
    </row>
    <row r="13581" spans="1:7" x14ac:dyDescent="0.25">
      <c r="A13581" t="s">
        <v>489</v>
      </c>
      <c r="B13581" t="s">
        <v>490</v>
      </c>
      <c r="C13581" t="s">
        <v>491</v>
      </c>
      <c r="D13581" s="1">
        <v>43109</v>
      </c>
      <c r="E13581" s="2">
        <v>50</v>
      </c>
      <c r="F13581" t="s">
        <v>492</v>
      </c>
      <c r="G13581" t="s">
        <v>114</v>
      </c>
    </row>
    <row r="13582" spans="1:7" x14ac:dyDescent="0.25">
      <c r="A13582" t="s">
        <v>601</v>
      </c>
      <c r="B13582" t="s">
        <v>602</v>
      </c>
      <c r="C13582" t="s">
        <v>603</v>
      </c>
      <c r="D13582" s="1">
        <v>43109</v>
      </c>
      <c r="E13582" s="2">
        <v>2000</v>
      </c>
      <c r="F13582" t="s">
        <v>604</v>
      </c>
      <c r="G13582" t="s">
        <v>67</v>
      </c>
    </row>
    <row r="13583" spans="1:7" x14ac:dyDescent="0.25">
      <c r="A13583" t="s">
        <v>601</v>
      </c>
      <c r="B13583" t="s">
        <v>602</v>
      </c>
      <c r="C13583" t="s">
        <v>603</v>
      </c>
      <c r="D13583" s="1">
        <v>43109</v>
      </c>
      <c r="E13583" s="2">
        <v>2000</v>
      </c>
      <c r="F13583" t="s">
        <v>604</v>
      </c>
      <c r="G13583" t="s">
        <v>67</v>
      </c>
    </row>
    <row r="13584" spans="1:7" x14ac:dyDescent="0.25">
      <c r="A13584" t="s">
        <v>601</v>
      </c>
      <c r="B13584" t="s">
        <v>602</v>
      </c>
      <c r="C13584" t="s">
        <v>603</v>
      </c>
      <c r="D13584" s="1">
        <v>43109</v>
      </c>
      <c r="E13584" s="2">
        <v>2000</v>
      </c>
      <c r="F13584" t="s">
        <v>605</v>
      </c>
      <c r="G13584" t="s">
        <v>67</v>
      </c>
    </row>
    <row r="13585" spans="1:7" x14ac:dyDescent="0.25">
      <c r="A13585" t="s">
        <v>874</v>
      </c>
      <c r="B13585" t="s">
        <v>15</v>
      </c>
      <c r="C13585" t="s">
        <v>875</v>
      </c>
      <c r="D13585" s="1">
        <v>43109</v>
      </c>
      <c r="E13585" s="2">
        <v>900</v>
      </c>
      <c r="F13585" t="s">
        <v>876</v>
      </c>
      <c r="G13585" t="s">
        <v>275</v>
      </c>
    </row>
    <row r="13586" spans="1:7" x14ac:dyDescent="0.25">
      <c r="A13586" t="s">
        <v>2155</v>
      </c>
      <c r="B13586" t="s">
        <v>2156</v>
      </c>
      <c r="C13586" t="s">
        <v>2157</v>
      </c>
      <c r="D13586" s="1">
        <v>43109</v>
      </c>
      <c r="E13586" s="2">
        <v>500</v>
      </c>
      <c r="F13586" t="s">
        <v>2158</v>
      </c>
      <c r="G13586" t="s">
        <v>4637</v>
      </c>
    </row>
    <row r="13587" spans="1:7" x14ac:dyDescent="0.25">
      <c r="A13587" t="s">
        <v>1257</v>
      </c>
      <c r="B13587" t="s">
        <v>1258</v>
      </c>
      <c r="C13587" t="s">
        <v>1259</v>
      </c>
      <c r="D13587" s="1">
        <v>43109</v>
      </c>
      <c r="E13587" s="2">
        <v>2500</v>
      </c>
      <c r="F13587" t="s">
        <v>1260</v>
      </c>
      <c r="G13587" t="s">
        <v>424</v>
      </c>
    </row>
    <row r="13588" spans="1:7" x14ac:dyDescent="0.25">
      <c r="A13588" t="s">
        <v>747</v>
      </c>
      <c r="B13588" t="s">
        <v>748</v>
      </c>
      <c r="C13588" t="s">
        <v>749</v>
      </c>
      <c r="D13588" s="1">
        <v>43109</v>
      </c>
      <c r="E13588" s="2">
        <v>750</v>
      </c>
      <c r="G13588" t="s">
        <v>1074</v>
      </c>
    </row>
    <row r="13589" spans="1:7" x14ac:dyDescent="0.25">
      <c r="A13589" t="s">
        <v>899</v>
      </c>
      <c r="B13589" t="s">
        <v>900</v>
      </c>
      <c r="C13589" t="s">
        <v>901</v>
      </c>
      <c r="D13589" s="1">
        <v>43109</v>
      </c>
      <c r="E13589" s="2">
        <v>100</v>
      </c>
      <c r="G13589" t="s">
        <v>838</v>
      </c>
    </row>
    <row r="13590" spans="1:7" x14ac:dyDescent="0.25">
      <c r="A13590" t="s">
        <v>626</v>
      </c>
      <c r="B13590" t="s">
        <v>242</v>
      </c>
      <c r="C13590" t="s">
        <v>627</v>
      </c>
      <c r="D13590" s="1">
        <v>43109</v>
      </c>
      <c r="E13590" s="2">
        <v>50</v>
      </c>
      <c r="F13590" t="s">
        <v>628</v>
      </c>
      <c r="G13590" t="s">
        <v>2983</v>
      </c>
    </row>
    <row r="13591" spans="1:7" x14ac:dyDescent="0.25">
      <c r="A13591" t="s">
        <v>2141</v>
      </c>
      <c r="B13591" t="s">
        <v>2142</v>
      </c>
      <c r="C13591" t="s">
        <v>2143</v>
      </c>
      <c r="D13591" s="1">
        <v>43109</v>
      </c>
      <c r="E13591" s="2">
        <v>1000</v>
      </c>
      <c r="G13591" t="s">
        <v>2253</v>
      </c>
    </row>
    <row r="13592" spans="1:7" x14ac:dyDescent="0.25">
      <c r="A13592" t="s">
        <v>4638</v>
      </c>
      <c r="B13592" t="s">
        <v>4639</v>
      </c>
      <c r="C13592" t="s">
        <v>4640</v>
      </c>
      <c r="D13592" s="1">
        <v>43109</v>
      </c>
      <c r="E13592" s="2">
        <v>5000</v>
      </c>
      <c r="F13592" t="s">
        <v>4641</v>
      </c>
      <c r="G13592" t="s">
        <v>4583</v>
      </c>
    </row>
    <row r="13593" spans="1:7" x14ac:dyDescent="0.25">
      <c r="A13593" t="s">
        <v>1380</v>
      </c>
      <c r="B13593" t="s">
        <v>1381</v>
      </c>
      <c r="C13593" t="s">
        <v>1382</v>
      </c>
      <c r="D13593" s="1">
        <v>43109</v>
      </c>
      <c r="E13593" s="2">
        <v>1000</v>
      </c>
      <c r="F13593" t="s">
        <v>1383</v>
      </c>
      <c r="G13593" t="s">
        <v>2277</v>
      </c>
    </row>
    <row r="13594" spans="1:7" x14ac:dyDescent="0.25">
      <c r="A13594" t="s">
        <v>4642</v>
      </c>
      <c r="B13594" t="s">
        <v>4643</v>
      </c>
      <c r="C13594" t="s">
        <v>4644</v>
      </c>
      <c r="D13594" s="1">
        <v>43109</v>
      </c>
      <c r="E13594" s="2">
        <v>100</v>
      </c>
      <c r="G13594" t="s">
        <v>4096</v>
      </c>
    </row>
    <row r="13595" spans="1:7" x14ac:dyDescent="0.25">
      <c r="A13595" t="s">
        <v>4645</v>
      </c>
      <c r="B13595" t="s">
        <v>4646</v>
      </c>
      <c r="C13595" t="s">
        <v>4647</v>
      </c>
      <c r="D13595" s="1">
        <v>43109</v>
      </c>
      <c r="E13595" s="2">
        <v>1000</v>
      </c>
      <c r="F13595" t="s">
        <v>4648</v>
      </c>
      <c r="G13595" t="s">
        <v>34</v>
      </c>
    </row>
    <row r="13596" spans="1:7" x14ac:dyDescent="0.25">
      <c r="A13596" t="s">
        <v>2397</v>
      </c>
      <c r="B13596" t="s">
        <v>2398</v>
      </c>
      <c r="C13596" t="s">
        <v>2399</v>
      </c>
      <c r="D13596" s="1">
        <v>43109</v>
      </c>
      <c r="E13596" s="2">
        <v>1920</v>
      </c>
      <c r="F13596" t="s">
        <v>2400</v>
      </c>
      <c r="G13596" t="s">
        <v>2977</v>
      </c>
    </row>
    <row r="13597" spans="1:7" x14ac:dyDescent="0.25">
      <c r="A13597" t="s">
        <v>1937</v>
      </c>
      <c r="B13597" t="s">
        <v>1938</v>
      </c>
      <c r="D13597" s="1">
        <v>43109</v>
      </c>
      <c r="E13597" s="2">
        <v>1400</v>
      </c>
      <c r="F13597" t="s">
        <v>1510</v>
      </c>
      <c r="G13597" t="s">
        <v>2977</v>
      </c>
    </row>
    <row r="13598" spans="1:7" x14ac:dyDescent="0.25">
      <c r="A13598" t="s">
        <v>4649</v>
      </c>
      <c r="B13598" t="s">
        <v>4650</v>
      </c>
      <c r="D13598" s="1">
        <v>43109</v>
      </c>
      <c r="E13598" s="2">
        <v>500</v>
      </c>
      <c r="G13598" t="s">
        <v>4651</v>
      </c>
    </row>
    <row r="13599" spans="1:7" x14ac:dyDescent="0.25">
      <c r="A13599" t="s">
        <v>4652</v>
      </c>
      <c r="B13599" t="s">
        <v>4653</v>
      </c>
      <c r="D13599" s="1">
        <v>43109</v>
      </c>
      <c r="E13599" s="2">
        <v>660</v>
      </c>
      <c r="F13599" t="s">
        <v>4654</v>
      </c>
      <c r="G13599" t="s">
        <v>2977</v>
      </c>
    </row>
    <row r="13600" spans="1:7" x14ac:dyDescent="0.25">
      <c r="A13600" t="s">
        <v>3805</v>
      </c>
      <c r="B13600" t="s">
        <v>3806</v>
      </c>
      <c r="C13600" t="s">
        <v>3807</v>
      </c>
      <c r="D13600" s="1">
        <v>43109</v>
      </c>
      <c r="E13600" s="2">
        <v>25</v>
      </c>
      <c r="F13600" t="s">
        <v>3808</v>
      </c>
      <c r="G13600" t="s">
        <v>3613</v>
      </c>
    </row>
    <row r="13601" spans="1:7" x14ac:dyDescent="0.25">
      <c r="A13601" t="s">
        <v>3805</v>
      </c>
      <c r="B13601" t="s">
        <v>3806</v>
      </c>
      <c r="C13601" t="s">
        <v>3807</v>
      </c>
      <c r="D13601" s="1">
        <v>43109</v>
      </c>
      <c r="E13601" s="2">
        <v>25</v>
      </c>
      <c r="F13601" t="s">
        <v>3809</v>
      </c>
      <c r="G13601" t="s">
        <v>3613</v>
      </c>
    </row>
    <row r="13602" spans="1:7" x14ac:dyDescent="0.25">
      <c r="A13602" t="s">
        <v>53</v>
      </c>
      <c r="B13602" t="s">
        <v>54</v>
      </c>
      <c r="C13602" t="s">
        <v>55</v>
      </c>
      <c r="D13602" s="1">
        <v>43117</v>
      </c>
      <c r="E13602" s="2">
        <v>83.33</v>
      </c>
      <c r="F13602" t="s">
        <v>56</v>
      </c>
      <c r="G13602" t="s">
        <v>34</v>
      </c>
    </row>
    <row r="13603" spans="1:7" x14ac:dyDescent="0.25">
      <c r="A13603" t="s">
        <v>53</v>
      </c>
      <c r="B13603" t="s">
        <v>54</v>
      </c>
      <c r="C13603" t="s">
        <v>55</v>
      </c>
      <c r="D13603" s="1">
        <v>43117</v>
      </c>
      <c r="E13603" s="2">
        <v>83.33</v>
      </c>
      <c r="F13603" t="s">
        <v>57</v>
      </c>
      <c r="G13603" t="s">
        <v>34</v>
      </c>
    </row>
    <row r="13604" spans="1:7" x14ac:dyDescent="0.25">
      <c r="A13604" t="s">
        <v>40</v>
      </c>
      <c r="B13604" t="s">
        <v>41</v>
      </c>
      <c r="C13604" t="s">
        <v>42</v>
      </c>
      <c r="D13604" s="1">
        <v>43117</v>
      </c>
      <c r="E13604" s="2">
        <v>166.66</v>
      </c>
      <c r="F13604" t="s">
        <v>43</v>
      </c>
      <c r="G13604" t="s">
        <v>2609</v>
      </c>
    </row>
    <row r="13605" spans="1:7" x14ac:dyDescent="0.25">
      <c r="A13605" t="s">
        <v>44</v>
      </c>
      <c r="B13605" t="s">
        <v>45</v>
      </c>
      <c r="C13605" t="s">
        <v>46</v>
      </c>
      <c r="D13605" s="1">
        <v>43117</v>
      </c>
      <c r="E13605" s="2">
        <v>83.33</v>
      </c>
      <c r="F13605" t="s">
        <v>47</v>
      </c>
      <c r="G13605" t="s">
        <v>34</v>
      </c>
    </row>
    <row r="13606" spans="1:7" x14ac:dyDescent="0.25">
      <c r="A13606" t="s">
        <v>44</v>
      </c>
      <c r="B13606" t="s">
        <v>45</v>
      </c>
      <c r="C13606" t="s">
        <v>46</v>
      </c>
      <c r="D13606" s="1">
        <v>43117</v>
      </c>
      <c r="E13606" s="2">
        <v>83.33</v>
      </c>
      <c r="F13606" t="s">
        <v>48</v>
      </c>
      <c r="G13606" t="s">
        <v>34</v>
      </c>
    </row>
    <row r="13607" spans="1:7" x14ac:dyDescent="0.25">
      <c r="A13607" t="s">
        <v>1257</v>
      </c>
      <c r="B13607" t="s">
        <v>1258</v>
      </c>
      <c r="C13607" t="s">
        <v>1259</v>
      </c>
      <c r="D13607" s="1">
        <v>43117</v>
      </c>
      <c r="E13607" s="2">
        <v>83.33</v>
      </c>
      <c r="F13607" t="s">
        <v>1260</v>
      </c>
      <c r="G13607" t="s">
        <v>34</v>
      </c>
    </row>
    <row r="13608" spans="1:7" x14ac:dyDescent="0.25">
      <c r="A13608" t="s">
        <v>3791</v>
      </c>
      <c r="B13608" t="s">
        <v>3792</v>
      </c>
      <c r="C13608" t="s">
        <v>3793</v>
      </c>
      <c r="D13608" s="1">
        <v>43117</v>
      </c>
      <c r="E13608" s="2">
        <v>84</v>
      </c>
      <c r="F13608" t="s">
        <v>3794</v>
      </c>
      <c r="G13608" t="s">
        <v>34</v>
      </c>
    </row>
    <row r="13609" spans="1:7" x14ac:dyDescent="0.25">
      <c r="A13609" t="s">
        <v>3397</v>
      </c>
      <c r="B13609" t="s">
        <v>3398</v>
      </c>
      <c r="C13609" t="s">
        <v>3256</v>
      </c>
      <c r="D13609" s="1">
        <v>43117</v>
      </c>
      <c r="E13609" s="2">
        <v>84</v>
      </c>
      <c r="F13609" t="s">
        <v>3399</v>
      </c>
      <c r="G13609" t="s">
        <v>34</v>
      </c>
    </row>
    <row r="13610" spans="1:7" x14ac:dyDescent="0.25">
      <c r="A13610" t="s">
        <v>3397</v>
      </c>
      <c r="B13610" t="s">
        <v>3398</v>
      </c>
      <c r="C13610" t="s">
        <v>3256</v>
      </c>
      <c r="D13610" s="1">
        <v>43117</v>
      </c>
      <c r="E13610" s="2">
        <v>84</v>
      </c>
      <c r="F13610" t="s">
        <v>3400</v>
      </c>
      <c r="G13610" t="s">
        <v>34</v>
      </c>
    </row>
    <row r="13611" spans="1:7" x14ac:dyDescent="0.25">
      <c r="A13611" t="s">
        <v>1743</v>
      </c>
      <c r="B13611" t="s">
        <v>1744</v>
      </c>
      <c r="C13611" t="s">
        <v>1745</v>
      </c>
      <c r="D13611" s="1">
        <v>43124</v>
      </c>
      <c r="E13611" s="2">
        <v>1200</v>
      </c>
      <c r="F13611" t="s">
        <v>1746</v>
      </c>
      <c r="G13611" t="s">
        <v>4079</v>
      </c>
    </row>
    <row r="13612" spans="1:7" x14ac:dyDescent="0.25">
      <c r="A13612" t="s">
        <v>1743</v>
      </c>
      <c r="B13612" t="s">
        <v>1744</v>
      </c>
      <c r="C13612" t="s">
        <v>1745</v>
      </c>
      <c r="D13612" s="1">
        <v>43124</v>
      </c>
      <c r="E13612" s="2">
        <v>100</v>
      </c>
      <c r="F13612" t="s">
        <v>1746</v>
      </c>
      <c r="G13612" t="s">
        <v>34</v>
      </c>
    </row>
    <row r="13613" spans="1:7" x14ac:dyDescent="0.25">
      <c r="A13613" t="s">
        <v>1704</v>
      </c>
      <c r="B13613" t="s">
        <v>1705</v>
      </c>
      <c r="C13613" t="s">
        <v>1706</v>
      </c>
      <c r="D13613" s="1">
        <v>43124</v>
      </c>
      <c r="E13613" s="2">
        <v>83.33</v>
      </c>
      <c r="G13613" t="s">
        <v>34</v>
      </c>
    </row>
    <row r="13614" spans="1:7" x14ac:dyDescent="0.25">
      <c r="A13614" t="s">
        <v>225</v>
      </c>
      <c r="B13614" t="s">
        <v>226</v>
      </c>
      <c r="C13614" t="s">
        <v>227</v>
      </c>
      <c r="D13614" s="1">
        <v>43124</v>
      </c>
      <c r="E13614" s="2">
        <v>84</v>
      </c>
      <c r="F13614" t="s">
        <v>228</v>
      </c>
      <c r="G13614" t="s">
        <v>34</v>
      </c>
    </row>
    <row r="13615" spans="1:7" x14ac:dyDescent="0.25">
      <c r="A13615" t="s">
        <v>1051</v>
      </c>
      <c r="B13615" t="s">
        <v>1052</v>
      </c>
      <c r="C13615" t="s">
        <v>1053</v>
      </c>
      <c r="D13615" s="1">
        <v>43124</v>
      </c>
      <c r="E13615" s="2">
        <v>1200</v>
      </c>
      <c r="F13615" t="s">
        <v>1054</v>
      </c>
      <c r="G13615" t="s">
        <v>4079</v>
      </c>
    </row>
    <row r="13616" spans="1:7" x14ac:dyDescent="0.25">
      <c r="A13616" t="s">
        <v>1051</v>
      </c>
      <c r="B13616" t="s">
        <v>1052</v>
      </c>
      <c r="C13616" t="s">
        <v>1053</v>
      </c>
      <c r="D13616" s="1">
        <v>43124</v>
      </c>
      <c r="E13616" s="2">
        <v>25</v>
      </c>
      <c r="F13616" t="s">
        <v>1054</v>
      </c>
      <c r="G13616" t="s">
        <v>67</v>
      </c>
    </row>
    <row r="13617" spans="1:7" x14ac:dyDescent="0.25">
      <c r="A13617" t="s">
        <v>2634</v>
      </c>
      <c r="B13617" t="s">
        <v>2635</v>
      </c>
      <c r="C13617" t="s">
        <v>2636</v>
      </c>
      <c r="D13617" s="1">
        <v>43124</v>
      </c>
      <c r="E13617" s="2">
        <v>184</v>
      </c>
      <c r="F13617" t="s">
        <v>2637</v>
      </c>
      <c r="G13617" t="s">
        <v>3761</v>
      </c>
    </row>
    <row r="13618" spans="1:7" x14ac:dyDescent="0.25">
      <c r="A13618" t="s">
        <v>2634</v>
      </c>
      <c r="B13618" t="s">
        <v>2635</v>
      </c>
      <c r="C13618" t="s">
        <v>2636</v>
      </c>
      <c r="D13618" s="1">
        <v>43124</v>
      </c>
      <c r="E13618" s="2">
        <v>184</v>
      </c>
      <c r="F13618" t="s">
        <v>2639</v>
      </c>
      <c r="G13618" t="s">
        <v>3761</v>
      </c>
    </row>
    <row r="13619" spans="1:7" x14ac:dyDescent="0.25">
      <c r="A13619" t="s">
        <v>2634</v>
      </c>
      <c r="B13619" t="s">
        <v>2635</v>
      </c>
      <c r="C13619" t="s">
        <v>2636</v>
      </c>
      <c r="D13619" s="1">
        <v>43124</v>
      </c>
      <c r="E13619" s="2">
        <v>184</v>
      </c>
      <c r="F13619" t="s">
        <v>2639</v>
      </c>
      <c r="G13619" t="s">
        <v>3761</v>
      </c>
    </row>
    <row r="13620" spans="1:7" x14ac:dyDescent="0.25">
      <c r="A13620" t="s">
        <v>3445</v>
      </c>
      <c r="B13620" t="s">
        <v>2459</v>
      </c>
      <c r="C13620" t="s">
        <v>3446</v>
      </c>
      <c r="D13620" s="1">
        <v>43124</v>
      </c>
      <c r="E13620" s="2">
        <v>250</v>
      </c>
      <c r="F13620" t="s">
        <v>3447</v>
      </c>
      <c r="G13620" t="s">
        <v>424</v>
      </c>
    </row>
    <row r="13621" spans="1:7" x14ac:dyDescent="0.25">
      <c r="A13621" t="s">
        <v>3594</v>
      </c>
      <c r="B13621" t="s">
        <v>3595</v>
      </c>
      <c r="C13621" t="s">
        <v>826</v>
      </c>
      <c r="D13621" s="1">
        <v>43124</v>
      </c>
      <c r="E13621" s="2">
        <v>1000</v>
      </c>
      <c r="F13621" t="s">
        <v>2212</v>
      </c>
      <c r="G13621" t="s">
        <v>424</v>
      </c>
    </row>
    <row r="13622" spans="1:7" x14ac:dyDescent="0.25">
      <c r="A13622" t="s">
        <v>570</v>
      </c>
      <c r="B13622" t="s">
        <v>571</v>
      </c>
      <c r="C13622" t="s">
        <v>572</v>
      </c>
      <c r="D13622" s="1">
        <v>43124</v>
      </c>
      <c r="E13622" s="2">
        <v>42</v>
      </c>
      <c r="F13622" t="s">
        <v>573</v>
      </c>
      <c r="G13622" t="s">
        <v>2999</v>
      </c>
    </row>
    <row r="13623" spans="1:7" x14ac:dyDescent="0.25">
      <c r="A13623" t="s">
        <v>3436</v>
      </c>
      <c r="B13623" t="s">
        <v>3437</v>
      </c>
      <c r="D13623" s="1">
        <v>43124</v>
      </c>
      <c r="E13623" s="2">
        <v>300</v>
      </c>
      <c r="G13623" t="s">
        <v>3804</v>
      </c>
    </row>
    <row r="13624" spans="1:7" x14ac:dyDescent="0.25">
      <c r="A13624" t="s">
        <v>1812</v>
      </c>
      <c r="B13624" t="s">
        <v>1813</v>
      </c>
      <c r="D13624" s="1">
        <v>43124</v>
      </c>
      <c r="E13624" s="2">
        <v>1500</v>
      </c>
      <c r="F13624" t="s">
        <v>1814</v>
      </c>
      <c r="G13624" t="s">
        <v>4655</v>
      </c>
    </row>
    <row r="13625" spans="1:7" x14ac:dyDescent="0.25">
      <c r="A13625" t="s">
        <v>1812</v>
      </c>
      <c r="B13625" t="s">
        <v>1813</v>
      </c>
      <c r="D13625" s="1">
        <v>43124</v>
      </c>
      <c r="E13625" s="2">
        <v>1500</v>
      </c>
      <c r="F13625" t="s">
        <v>1815</v>
      </c>
      <c r="G13625" t="s">
        <v>4655</v>
      </c>
    </row>
    <row r="13626" spans="1:7" x14ac:dyDescent="0.25">
      <c r="A13626" t="s">
        <v>1065</v>
      </c>
      <c r="B13626" t="s">
        <v>1066</v>
      </c>
      <c r="D13626" s="1">
        <v>43124</v>
      </c>
      <c r="E13626" s="2">
        <v>2000</v>
      </c>
      <c r="F13626" t="s">
        <v>1067</v>
      </c>
      <c r="G13626" t="s">
        <v>1068</v>
      </c>
    </row>
    <row r="13627" spans="1:7" x14ac:dyDescent="0.25">
      <c r="A13627" t="s">
        <v>475</v>
      </c>
      <c r="B13627" t="s">
        <v>476</v>
      </c>
      <c r="D13627" s="1">
        <v>43124</v>
      </c>
      <c r="E13627" s="2">
        <v>1350</v>
      </c>
      <c r="F13627" t="s">
        <v>477</v>
      </c>
      <c r="G13627" t="s">
        <v>478</v>
      </c>
    </row>
    <row r="13628" spans="1:7" x14ac:dyDescent="0.25">
      <c r="A13628" t="s">
        <v>3025</v>
      </c>
      <c r="B13628" t="s">
        <v>3026</v>
      </c>
      <c r="D13628" s="1">
        <v>43124</v>
      </c>
      <c r="E13628" s="2">
        <v>1000</v>
      </c>
      <c r="F13628" t="s">
        <v>3027</v>
      </c>
      <c r="G13628" t="s">
        <v>2199</v>
      </c>
    </row>
    <row r="13629" spans="1:7" x14ac:dyDescent="0.25">
      <c r="A13629" t="s">
        <v>229</v>
      </c>
      <c r="B13629" t="s">
        <v>230</v>
      </c>
      <c r="D13629" s="1">
        <v>43124</v>
      </c>
      <c r="E13629" s="2">
        <v>9350</v>
      </c>
      <c r="G13629" t="s">
        <v>1859</v>
      </c>
    </row>
    <row r="13630" spans="1:7" x14ac:dyDescent="0.25">
      <c r="A13630" t="s">
        <v>2153</v>
      </c>
      <c r="B13630" t="s">
        <v>614</v>
      </c>
      <c r="C13630" t="s">
        <v>1310</v>
      </c>
      <c r="D13630" s="1">
        <v>43126</v>
      </c>
      <c r="E13630" s="2">
        <v>10</v>
      </c>
      <c r="F13630" t="s">
        <v>2154</v>
      </c>
      <c r="G13630" t="s">
        <v>1245</v>
      </c>
    </row>
    <row r="13631" spans="1:7" x14ac:dyDescent="0.25">
      <c r="A13631" t="s">
        <v>529</v>
      </c>
      <c r="B13631" t="s">
        <v>290</v>
      </c>
      <c r="C13631" t="s">
        <v>530</v>
      </c>
      <c r="D13631" s="1">
        <v>43126</v>
      </c>
      <c r="E13631" s="2">
        <v>25</v>
      </c>
      <c r="F13631" t="s">
        <v>531</v>
      </c>
      <c r="G13631" t="s">
        <v>3282</v>
      </c>
    </row>
    <row r="13632" spans="1:7" x14ac:dyDescent="0.25">
      <c r="A13632" t="s">
        <v>2000</v>
      </c>
      <c r="B13632" t="s">
        <v>2001</v>
      </c>
      <c r="C13632" t="s">
        <v>2002</v>
      </c>
      <c r="D13632" s="1">
        <v>43126</v>
      </c>
      <c r="E13632" s="2">
        <v>100</v>
      </c>
      <c r="F13632" t="s">
        <v>2003</v>
      </c>
      <c r="G13632" t="s">
        <v>2681</v>
      </c>
    </row>
    <row r="13633" spans="1:7" x14ac:dyDescent="0.25">
      <c r="A13633" t="s">
        <v>2000</v>
      </c>
      <c r="B13633" t="s">
        <v>2001</v>
      </c>
      <c r="C13633" t="s">
        <v>2002</v>
      </c>
      <c r="D13633" s="1">
        <v>43126</v>
      </c>
      <c r="E13633" s="2">
        <v>100</v>
      </c>
      <c r="F13633" t="s">
        <v>2004</v>
      </c>
      <c r="G13633" t="s">
        <v>2681</v>
      </c>
    </row>
    <row r="13634" spans="1:7" x14ac:dyDescent="0.25">
      <c r="A13634" t="s">
        <v>4053</v>
      </c>
      <c r="B13634" t="s">
        <v>580</v>
      </c>
      <c r="C13634" t="s">
        <v>4054</v>
      </c>
      <c r="D13634" s="1">
        <v>43126</v>
      </c>
      <c r="E13634" s="2">
        <v>15</v>
      </c>
      <c r="F13634" t="s">
        <v>4055</v>
      </c>
      <c r="G13634" t="s">
        <v>3282</v>
      </c>
    </row>
    <row r="13635" spans="1:7" x14ac:dyDescent="0.25">
      <c r="A13635" t="s">
        <v>4053</v>
      </c>
      <c r="B13635" t="s">
        <v>580</v>
      </c>
      <c r="C13635" t="s">
        <v>4054</v>
      </c>
      <c r="D13635" s="1">
        <v>43126</v>
      </c>
      <c r="E13635" s="2">
        <v>15</v>
      </c>
      <c r="F13635" t="s">
        <v>4055</v>
      </c>
      <c r="G13635" t="s">
        <v>3282</v>
      </c>
    </row>
    <row r="13636" spans="1:7" x14ac:dyDescent="0.25">
      <c r="A13636" t="s">
        <v>4053</v>
      </c>
      <c r="B13636" t="s">
        <v>580</v>
      </c>
      <c r="C13636" t="s">
        <v>4054</v>
      </c>
      <c r="D13636" s="1">
        <v>43126</v>
      </c>
      <c r="E13636" s="2">
        <v>15</v>
      </c>
      <c r="F13636" t="s">
        <v>4056</v>
      </c>
      <c r="G13636" t="s">
        <v>3282</v>
      </c>
    </row>
    <row r="13637" spans="1:7" x14ac:dyDescent="0.25">
      <c r="A13637" t="s">
        <v>87</v>
      </c>
      <c r="B13637" t="s">
        <v>88</v>
      </c>
      <c r="C13637" t="s">
        <v>89</v>
      </c>
      <c r="D13637" s="1">
        <v>43126</v>
      </c>
      <c r="E13637" s="2">
        <v>40</v>
      </c>
      <c r="F13637" t="s">
        <v>90</v>
      </c>
      <c r="G13637" t="s">
        <v>1790</v>
      </c>
    </row>
    <row r="13638" spans="1:7" x14ac:dyDescent="0.25">
      <c r="A13638" t="s">
        <v>87</v>
      </c>
      <c r="B13638" t="s">
        <v>88</v>
      </c>
      <c r="C13638" t="s">
        <v>89</v>
      </c>
      <c r="D13638" s="1">
        <v>43126</v>
      </c>
      <c r="E13638" s="2">
        <v>40</v>
      </c>
      <c r="F13638" t="s">
        <v>91</v>
      </c>
      <c r="G13638" t="s">
        <v>1790</v>
      </c>
    </row>
    <row r="13639" spans="1:7" x14ac:dyDescent="0.25">
      <c r="A13639" t="s">
        <v>87</v>
      </c>
      <c r="B13639" t="s">
        <v>88</v>
      </c>
      <c r="C13639" t="s">
        <v>89</v>
      </c>
      <c r="D13639" s="1">
        <v>43126</v>
      </c>
      <c r="E13639" s="2">
        <v>40</v>
      </c>
      <c r="F13639" t="s">
        <v>91</v>
      </c>
      <c r="G13639" t="s">
        <v>1790</v>
      </c>
    </row>
    <row r="13640" spans="1:7" x14ac:dyDescent="0.25">
      <c r="A13640" t="s">
        <v>87</v>
      </c>
      <c r="B13640" t="s">
        <v>88</v>
      </c>
      <c r="C13640" t="s">
        <v>89</v>
      </c>
      <c r="D13640" s="1">
        <v>43126</v>
      </c>
      <c r="E13640" s="2">
        <v>40</v>
      </c>
      <c r="F13640" t="s">
        <v>92</v>
      </c>
      <c r="G13640" t="s">
        <v>1790</v>
      </c>
    </row>
    <row r="13641" spans="1:7" x14ac:dyDescent="0.25">
      <c r="A13641" t="s">
        <v>1590</v>
      </c>
      <c r="B13641" t="s">
        <v>1591</v>
      </c>
      <c r="C13641" t="s">
        <v>1592</v>
      </c>
      <c r="D13641" s="1">
        <v>43126</v>
      </c>
      <c r="E13641" s="2">
        <v>5</v>
      </c>
      <c r="F13641" t="s">
        <v>1593</v>
      </c>
      <c r="G13641" t="s">
        <v>1245</v>
      </c>
    </row>
    <row r="13642" spans="1:7" x14ac:dyDescent="0.25">
      <c r="A13642" t="s">
        <v>636</v>
      </c>
      <c r="B13642" t="s">
        <v>637</v>
      </c>
      <c r="C13642" t="s">
        <v>638</v>
      </c>
      <c r="D13642" s="1">
        <v>43126</v>
      </c>
      <c r="E13642" s="2">
        <v>20</v>
      </c>
      <c r="F13642" t="s">
        <v>639</v>
      </c>
      <c r="G13642" t="s">
        <v>1694</v>
      </c>
    </row>
    <row r="13643" spans="1:7" x14ac:dyDescent="0.25">
      <c r="A13643" t="s">
        <v>2686</v>
      </c>
      <c r="B13643" t="s">
        <v>2687</v>
      </c>
      <c r="C13643" t="s">
        <v>2688</v>
      </c>
      <c r="D13643" s="1">
        <v>43126</v>
      </c>
      <c r="E13643" s="2">
        <v>84</v>
      </c>
      <c r="F13643" t="s">
        <v>2689</v>
      </c>
      <c r="G13643" t="s">
        <v>34</v>
      </c>
    </row>
    <row r="13644" spans="1:7" x14ac:dyDescent="0.25">
      <c r="A13644" t="s">
        <v>2690</v>
      </c>
      <c r="B13644" t="s">
        <v>2691</v>
      </c>
      <c r="C13644" t="s">
        <v>2692</v>
      </c>
      <c r="D13644" s="1">
        <v>43126</v>
      </c>
      <c r="E13644" s="2">
        <v>100</v>
      </c>
      <c r="F13644" t="s">
        <v>2693</v>
      </c>
      <c r="G13644" t="s">
        <v>2694</v>
      </c>
    </row>
    <row r="13645" spans="1:7" x14ac:dyDescent="0.25">
      <c r="A13645" t="s">
        <v>82</v>
      </c>
      <c r="B13645" t="s">
        <v>83</v>
      </c>
      <c r="C13645" t="s">
        <v>84</v>
      </c>
      <c r="D13645" s="1">
        <v>43126</v>
      </c>
      <c r="E13645" s="2">
        <v>10</v>
      </c>
      <c r="F13645" t="s">
        <v>85</v>
      </c>
      <c r="G13645" t="s">
        <v>1245</v>
      </c>
    </row>
    <row r="13646" spans="1:7" x14ac:dyDescent="0.25">
      <c r="A13646" t="s">
        <v>82</v>
      </c>
      <c r="B13646" t="s">
        <v>83</v>
      </c>
      <c r="C13646" t="s">
        <v>84</v>
      </c>
      <c r="D13646" s="1">
        <v>43126</v>
      </c>
      <c r="E13646" s="2">
        <v>10</v>
      </c>
      <c r="F13646" t="s">
        <v>86</v>
      </c>
      <c r="G13646" t="s">
        <v>1245</v>
      </c>
    </row>
    <row r="13647" spans="1:7" x14ac:dyDescent="0.25">
      <c r="A13647" t="s">
        <v>322</v>
      </c>
      <c r="B13647" t="s">
        <v>323</v>
      </c>
      <c r="C13647" t="s">
        <v>324</v>
      </c>
      <c r="D13647" s="1">
        <v>43126</v>
      </c>
      <c r="E13647" s="2">
        <v>75</v>
      </c>
      <c r="F13647" t="s">
        <v>325</v>
      </c>
      <c r="G13647" t="s">
        <v>326</v>
      </c>
    </row>
    <row r="13648" spans="1:7" x14ac:dyDescent="0.25">
      <c r="A13648" t="s">
        <v>322</v>
      </c>
      <c r="B13648" t="s">
        <v>323</v>
      </c>
      <c r="C13648" t="s">
        <v>324</v>
      </c>
      <c r="D13648" s="1">
        <v>43126</v>
      </c>
      <c r="E13648" s="2">
        <v>75</v>
      </c>
      <c r="F13648" t="s">
        <v>327</v>
      </c>
      <c r="G13648" t="s">
        <v>326</v>
      </c>
    </row>
    <row r="13649" spans="1:7" x14ac:dyDescent="0.25">
      <c r="A13649" t="s">
        <v>1803</v>
      </c>
      <c r="B13649" t="s">
        <v>1804</v>
      </c>
      <c r="C13649" t="s">
        <v>1805</v>
      </c>
      <c r="D13649" s="1">
        <v>43126</v>
      </c>
      <c r="E13649" s="2">
        <v>25</v>
      </c>
      <c r="F13649" t="s">
        <v>1806</v>
      </c>
      <c r="G13649" t="s">
        <v>97</v>
      </c>
    </row>
    <row r="13650" spans="1:7" x14ac:dyDescent="0.25">
      <c r="A13650" t="s">
        <v>312</v>
      </c>
      <c r="B13650" t="s">
        <v>248</v>
      </c>
      <c r="C13650" t="s">
        <v>313</v>
      </c>
      <c r="D13650" s="1">
        <v>43126</v>
      </c>
      <c r="E13650" s="2">
        <v>50</v>
      </c>
      <c r="F13650" t="s">
        <v>314</v>
      </c>
      <c r="G13650" t="s">
        <v>315</v>
      </c>
    </row>
    <row r="13651" spans="1:7" x14ac:dyDescent="0.25">
      <c r="A13651" t="s">
        <v>316</v>
      </c>
      <c r="B13651" t="s">
        <v>317</v>
      </c>
      <c r="C13651" t="s">
        <v>318</v>
      </c>
      <c r="D13651" s="1">
        <v>43126</v>
      </c>
      <c r="E13651" s="2">
        <v>40</v>
      </c>
      <c r="F13651" t="s">
        <v>319</v>
      </c>
      <c r="G13651" t="s">
        <v>1275</v>
      </c>
    </row>
    <row r="13652" spans="1:7" x14ac:dyDescent="0.25">
      <c r="A13652" t="s">
        <v>316</v>
      </c>
      <c r="B13652" t="s">
        <v>317</v>
      </c>
      <c r="C13652" t="s">
        <v>318</v>
      </c>
      <c r="D13652" s="1">
        <v>43126</v>
      </c>
      <c r="E13652" s="2">
        <v>40</v>
      </c>
      <c r="F13652" t="s">
        <v>320</v>
      </c>
      <c r="G13652" t="s">
        <v>1275</v>
      </c>
    </row>
    <row r="13653" spans="1:7" x14ac:dyDescent="0.25">
      <c r="A13653" t="s">
        <v>4058</v>
      </c>
      <c r="B13653" t="s">
        <v>4059</v>
      </c>
      <c r="C13653" t="s">
        <v>4060</v>
      </c>
      <c r="D13653" s="1">
        <v>43126</v>
      </c>
      <c r="E13653" s="2">
        <v>10</v>
      </c>
      <c r="F13653" t="s">
        <v>4061</v>
      </c>
      <c r="G13653" t="s">
        <v>9</v>
      </c>
    </row>
    <row r="13654" spans="1:7" x14ac:dyDescent="0.25">
      <c r="A13654" t="s">
        <v>3686</v>
      </c>
      <c r="B13654" t="s">
        <v>764</v>
      </c>
      <c r="C13654" t="s">
        <v>3687</v>
      </c>
      <c r="D13654" s="1">
        <v>43126</v>
      </c>
      <c r="E13654" s="2">
        <v>10</v>
      </c>
      <c r="F13654" t="s">
        <v>3688</v>
      </c>
      <c r="G13654" t="s">
        <v>4057</v>
      </c>
    </row>
    <row r="13655" spans="1:7" x14ac:dyDescent="0.25">
      <c r="A13655" t="s">
        <v>2717</v>
      </c>
      <c r="B13655" t="s">
        <v>2718</v>
      </c>
      <c r="C13655" t="s">
        <v>2425</v>
      </c>
      <c r="D13655" s="1">
        <v>43126</v>
      </c>
      <c r="E13655" s="2">
        <v>116</v>
      </c>
      <c r="F13655" t="s">
        <v>2719</v>
      </c>
      <c r="G13655" t="s">
        <v>4250</v>
      </c>
    </row>
    <row r="13656" spans="1:7" x14ac:dyDescent="0.25">
      <c r="A13656" t="s">
        <v>2717</v>
      </c>
      <c r="B13656" t="s">
        <v>2718</v>
      </c>
      <c r="C13656" t="s">
        <v>2425</v>
      </c>
      <c r="D13656" s="1">
        <v>43126</v>
      </c>
      <c r="E13656" s="2">
        <v>116</v>
      </c>
      <c r="F13656" t="s">
        <v>2720</v>
      </c>
      <c r="G13656" t="s">
        <v>4250</v>
      </c>
    </row>
    <row r="13657" spans="1:7" x14ac:dyDescent="0.25">
      <c r="A13657" t="s">
        <v>328</v>
      </c>
      <c r="B13657" t="s">
        <v>329</v>
      </c>
      <c r="C13657" t="s">
        <v>330</v>
      </c>
      <c r="D13657" s="1">
        <v>43126</v>
      </c>
      <c r="E13657" s="2">
        <v>150</v>
      </c>
      <c r="F13657" t="s">
        <v>331</v>
      </c>
      <c r="G13657" t="s">
        <v>828</v>
      </c>
    </row>
    <row r="13658" spans="1:7" x14ac:dyDescent="0.25">
      <c r="A13658" t="s">
        <v>328</v>
      </c>
      <c r="B13658" t="s">
        <v>329</v>
      </c>
      <c r="C13658" t="s">
        <v>330</v>
      </c>
      <c r="D13658" s="1">
        <v>43126</v>
      </c>
      <c r="E13658" s="2">
        <v>150</v>
      </c>
      <c r="F13658" t="s">
        <v>332</v>
      </c>
      <c r="G13658" t="s">
        <v>828</v>
      </c>
    </row>
    <row r="13659" spans="1:7" x14ac:dyDescent="0.25">
      <c r="A13659" t="s">
        <v>3689</v>
      </c>
      <c r="B13659" t="s">
        <v>3690</v>
      </c>
      <c r="C13659" t="s">
        <v>3691</v>
      </c>
      <c r="D13659" s="1">
        <v>43126</v>
      </c>
      <c r="E13659" s="2">
        <v>30.95</v>
      </c>
      <c r="F13659" t="s">
        <v>3692</v>
      </c>
      <c r="G13659" t="s">
        <v>97</v>
      </c>
    </row>
    <row r="13660" spans="1:7" x14ac:dyDescent="0.25">
      <c r="A13660" t="s">
        <v>2721</v>
      </c>
      <c r="B13660" t="s">
        <v>2722</v>
      </c>
      <c r="C13660" t="s">
        <v>2723</v>
      </c>
      <c r="D13660" s="1">
        <v>43126</v>
      </c>
      <c r="E13660" s="2">
        <v>15</v>
      </c>
      <c r="F13660" t="s">
        <v>2724</v>
      </c>
      <c r="G13660" t="s">
        <v>3345</v>
      </c>
    </row>
    <row r="13661" spans="1:7" x14ac:dyDescent="0.25">
      <c r="A13661" t="s">
        <v>2721</v>
      </c>
      <c r="B13661" t="s">
        <v>2722</v>
      </c>
      <c r="C13661" t="s">
        <v>2723</v>
      </c>
      <c r="D13661" s="1">
        <v>43126</v>
      </c>
      <c r="E13661" s="2">
        <v>15</v>
      </c>
      <c r="F13661" t="s">
        <v>2725</v>
      </c>
      <c r="G13661" t="s">
        <v>3345</v>
      </c>
    </row>
    <row r="13662" spans="1:7" x14ac:dyDescent="0.25">
      <c r="A13662" t="s">
        <v>2721</v>
      </c>
      <c r="B13662" t="s">
        <v>2722</v>
      </c>
      <c r="C13662" t="s">
        <v>2723</v>
      </c>
      <c r="D13662" s="1">
        <v>43126</v>
      </c>
      <c r="E13662" s="2">
        <v>15</v>
      </c>
      <c r="F13662" t="s">
        <v>2726</v>
      </c>
      <c r="G13662" t="s">
        <v>3345</v>
      </c>
    </row>
    <row r="13663" spans="1:7" x14ac:dyDescent="0.25">
      <c r="A13663" t="s">
        <v>2742</v>
      </c>
      <c r="B13663" t="s">
        <v>2743</v>
      </c>
      <c r="C13663" t="s">
        <v>2744</v>
      </c>
      <c r="D13663" s="1">
        <v>43126</v>
      </c>
      <c r="E13663" s="2">
        <v>150</v>
      </c>
      <c r="F13663" t="s">
        <v>2745</v>
      </c>
      <c r="G13663" t="s">
        <v>2746</v>
      </c>
    </row>
    <row r="13664" spans="1:7" x14ac:dyDescent="0.25">
      <c r="A13664" t="s">
        <v>2742</v>
      </c>
      <c r="B13664" t="s">
        <v>2743</v>
      </c>
      <c r="C13664" t="s">
        <v>2744</v>
      </c>
      <c r="D13664" s="1">
        <v>43126</v>
      </c>
      <c r="E13664" s="2">
        <v>150</v>
      </c>
      <c r="F13664" t="s">
        <v>2747</v>
      </c>
      <c r="G13664" t="s">
        <v>2746</v>
      </c>
    </row>
    <row r="13665" spans="1:7" x14ac:dyDescent="0.25">
      <c r="A13665" t="s">
        <v>709</v>
      </c>
      <c r="B13665" t="s">
        <v>710</v>
      </c>
      <c r="C13665" t="s">
        <v>705</v>
      </c>
      <c r="D13665" s="1">
        <v>43126</v>
      </c>
      <c r="E13665" s="2">
        <v>84</v>
      </c>
      <c r="F13665" t="s">
        <v>711</v>
      </c>
      <c r="G13665" t="s">
        <v>3225</v>
      </c>
    </row>
    <row r="13666" spans="1:7" x14ac:dyDescent="0.25">
      <c r="A13666" t="s">
        <v>709</v>
      </c>
      <c r="B13666" t="s">
        <v>710</v>
      </c>
      <c r="C13666" t="s">
        <v>705</v>
      </c>
      <c r="D13666" s="1">
        <v>43126</v>
      </c>
      <c r="E13666" s="2">
        <v>84</v>
      </c>
      <c r="F13666" t="s">
        <v>712</v>
      </c>
      <c r="G13666" t="s">
        <v>3225</v>
      </c>
    </row>
    <row r="13667" spans="1:7" x14ac:dyDescent="0.25">
      <c r="A13667" t="s">
        <v>709</v>
      </c>
      <c r="B13667" t="s">
        <v>710</v>
      </c>
      <c r="C13667" t="s">
        <v>705</v>
      </c>
      <c r="D13667" s="1">
        <v>43126</v>
      </c>
      <c r="E13667" s="2">
        <v>84</v>
      </c>
      <c r="F13667" t="s">
        <v>712</v>
      </c>
      <c r="G13667" t="s">
        <v>3225</v>
      </c>
    </row>
    <row r="13668" spans="1:7" x14ac:dyDescent="0.25">
      <c r="A13668" t="s">
        <v>2627</v>
      </c>
      <c r="B13668" t="s">
        <v>2628</v>
      </c>
      <c r="C13668" t="s">
        <v>2629</v>
      </c>
      <c r="D13668" s="1">
        <v>43126</v>
      </c>
      <c r="E13668" s="2">
        <v>100</v>
      </c>
      <c r="F13668" t="s">
        <v>2630</v>
      </c>
      <c r="G13668" t="s">
        <v>321</v>
      </c>
    </row>
    <row r="13669" spans="1:7" x14ac:dyDescent="0.25">
      <c r="A13669" t="s">
        <v>2627</v>
      </c>
      <c r="B13669" t="s">
        <v>2628</v>
      </c>
      <c r="C13669" t="s">
        <v>2629</v>
      </c>
      <c r="D13669" s="1">
        <v>43126</v>
      </c>
      <c r="E13669" s="2">
        <v>100</v>
      </c>
      <c r="F13669" t="s">
        <v>2630</v>
      </c>
      <c r="G13669" t="s">
        <v>321</v>
      </c>
    </row>
    <row r="13670" spans="1:7" x14ac:dyDescent="0.25">
      <c r="A13670" t="s">
        <v>247</v>
      </c>
      <c r="B13670" t="s">
        <v>248</v>
      </c>
      <c r="C13670" t="s">
        <v>249</v>
      </c>
      <c r="D13670" s="1">
        <v>43126</v>
      </c>
      <c r="E13670" s="2">
        <v>20</v>
      </c>
      <c r="F13670" t="s">
        <v>250</v>
      </c>
      <c r="G13670" t="s">
        <v>251</v>
      </c>
    </row>
    <row r="13671" spans="1:7" x14ac:dyDescent="0.25">
      <c r="A13671" t="s">
        <v>247</v>
      </c>
      <c r="B13671" t="s">
        <v>248</v>
      </c>
      <c r="C13671" t="s">
        <v>249</v>
      </c>
      <c r="D13671" s="1">
        <v>43126</v>
      </c>
      <c r="E13671" s="2">
        <v>20</v>
      </c>
      <c r="F13671" t="s">
        <v>252</v>
      </c>
      <c r="G13671" t="s">
        <v>251</v>
      </c>
    </row>
    <row r="13672" spans="1:7" x14ac:dyDescent="0.25">
      <c r="A13672" t="s">
        <v>178</v>
      </c>
      <c r="B13672" t="s">
        <v>179</v>
      </c>
      <c r="C13672" t="s">
        <v>180</v>
      </c>
      <c r="D13672" s="1">
        <v>43126</v>
      </c>
      <c r="E13672" s="2">
        <v>5</v>
      </c>
      <c r="F13672" t="s">
        <v>181</v>
      </c>
      <c r="G13672" t="s">
        <v>182</v>
      </c>
    </row>
    <row r="13673" spans="1:7" x14ac:dyDescent="0.25">
      <c r="A13673" t="s">
        <v>671</v>
      </c>
      <c r="B13673" t="s">
        <v>672</v>
      </c>
      <c r="C13673" t="s">
        <v>673</v>
      </c>
      <c r="D13673" s="1">
        <v>43126</v>
      </c>
      <c r="E13673" s="2">
        <v>20</v>
      </c>
      <c r="F13673" t="s">
        <v>674</v>
      </c>
      <c r="G13673" t="s">
        <v>1440</v>
      </c>
    </row>
    <row r="13674" spans="1:7" x14ac:dyDescent="0.25">
      <c r="A13674" t="s">
        <v>671</v>
      </c>
      <c r="B13674" t="s">
        <v>672</v>
      </c>
      <c r="C13674" t="s">
        <v>673</v>
      </c>
      <c r="D13674" s="1">
        <v>43126</v>
      </c>
      <c r="E13674" s="2">
        <v>20</v>
      </c>
      <c r="F13674" t="s">
        <v>675</v>
      </c>
      <c r="G13674" t="s">
        <v>1440</v>
      </c>
    </row>
    <row r="13675" spans="1:7" x14ac:dyDescent="0.25">
      <c r="A13675" t="s">
        <v>259</v>
      </c>
      <c r="B13675" t="s">
        <v>260</v>
      </c>
      <c r="C13675" t="s">
        <v>261</v>
      </c>
      <c r="D13675" s="1">
        <v>43126</v>
      </c>
      <c r="E13675" s="2">
        <v>10</v>
      </c>
      <c r="F13675" t="s">
        <v>262</v>
      </c>
      <c r="G13675" t="s">
        <v>1695</v>
      </c>
    </row>
    <row r="13676" spans="1:7" x14ac:dyDescent="0.25">
      <c r="A13676" t="s">
        <v>493</v>
      </c>
      <c r="B13676" t="s">
        <v>494</v>
      </c>
      <c r="C13676" t="s">
        <v>495</v>
      </c>
      <c r="D13676" s="1">
        <v>43126</v>
      </c>
      <c r="E13676" s="2">
        <v>10</v>
      </c>
      <c r="F13676" t="s">
        <v>496</v>
      </c>
      <c r="G13676" t="s">
        <v>2456</v>
      </c>
    </row>
    <row r="13677" spans="1:7" x14ac:dyDescent="0.25">
      <c r="A13677" t="s">
        <v>493</v>
      </c>
      <c r="B13677" t="s">
        <v>494</v>
      </c>
      <c r="C13677" t="s">
        <v>495</v>
      </c>
      <c r="D13677" s="1">
        <v>43126</v>
      </c>
      <c r="E13677" s="2">
        <v>10</v>
      </c>
      <c r="F13677" t="s">
        <v>497</v>
      </c>
      <c r="G13677" t="s">
        <v>2456</v>
      </c>
    </row>
    <row r="13678" spans="1:7" x14ac:dyDescent="0.25">
      <c r="A13678" t="s">
        <v>1464</v>
      </c>
      <c r="B13678" t="s">
        <v>1465</v>
      </c>
      <c r="C13678" t="s">
        <v>627</v>
      </c>
      <c r="D13678" s="1">
        <v>43126</v>
      </c>
      <c r="E13678" s="2">
        <v>20</v>
      </c>
      <c r="F13678" t="s">
        <v>1466</v>
      </c>
      <c r="G13678" t="s">
        <v>478</v>
      </c>
    </row>
    <row r="13679" spans="1:7" x14ac:dyDescent="0.25">
      <c r="A13679" t="s">
        <v>1464</v>
      </c>
      <c r="B13679" t="s">
        <v>1465</v>
      </c>
      <c r="C13679" t="s">
        <v>627</v>
      </c>
      <c r="D13679" s="1">
        <v>43126</v>
      </c>
      <c r="E13679" s="2">
        <v>20</v>
      </c>
      <c r="F13679" t="s">
        <v>1466</v>
      </c>
      <c r="G13679" t="s">
        <v>478</v>
      </c>
    </row>
    <row r="13680" spans="1:7" x14ac:dyDescent="0.25">
      <c r="A13680" t="s">
        <v>169</v>
      </c>
      <c r="B13680" t="s">
        <v>170</v>
      </c>
      <c r="C13680" t="s">
        <v>171</v>
      </c>
      <c r="D13680" s="1">
        <v>43126</v>
      </c>
      <c r="E13680" s="2">
        <v>10</v>
      </c>
      <c r="F13680" t="s">
        <v>172</v>
      </c>
      <c r="G13680" t="s">
        <v>1245</v>
      </c>
    </row>
    <row r="13681" spans="1:7" x14ac:dyDescent="0.25">
      <c r="A13681" t="s">
        <v>169</v>
      </c>
      <c r="B13681" t="s">
        <v>170</v>
      </c>
      <c r="C13681" t="s">
        <v>171</v>
      </c>
      <c r="D13681" s="1">
        <v>43126</v>
      </c>
      <c r="E13681" s="2">
        <v>10</v>
      </c>
      <c r="F13681" t="s">
        <v>173</v>
      </c>
      <c r="G13681" t="s">
        <v>1245</v>
      </c>
    </row>
    <row r="13682" spans="1:7" x14ac:dyDescent="0.25">
      <c r="A13682" t="s">
        <v>164</v>
      </c>
      <c r="B13682" t="s">
        <v>165</v>
      </c>
      <c r="C13682" t="s">
        <v>166</v>
      </c>
      <c r="D13682" s="1">
        <v>43126</v>
      </c>
      <c r="E13682" s="2">
        <v>65</v>
      </c>
      <c r="F13682" t="s">
        <v>167</v>
      </c>
      <c r="G13682" t="s">
        <v>3754</v>
      </c>
    </row>
    <row r="13683" spans="1:7" x14ac:dyDescent="0.25">
      <c r="A13683" t="s">
        <v>164</v>
      </c>
      <c r="B13683" t="s">
        <v>165</v>
      </c>
      <c r="C13683" t="s">
        <v>166</v>
      </c>
      <c r="D13683" s="1">
        <v>43126</v>
      </c>
      <c r="E13683" s="2">
        <v>65</v>
      </c>
      <c r="F13683" t="s">
        <v>168</v>
      </c>
      <c r="G13683" t="s">
        <v>3754</v>
      </c>
    </row>
    <row r="13684" spans="1:7" x14ac:dyDescent="0.25">
      <c r="A13684" t="s">
        <v>241</v>
      </c>
      <c r="B13684" t="s">
        <v>242</v>
      </c>
      <c r="C13684" t="s">
        <v>243</v>
      </c>
      <c r="D13684" s="1">
        <v>43126</v>
      </c>
      <c r="E13684" s="2">
        <v>300</v>
      </c>
      <c r="F13684" t="s">
        <v>244</v>
      </c>
      <c r="G13684" t="s">
        <v>245</v>
      </c>
    </row>
    <row r="13685" spans="1:7" x14ac:dyDescent="0.25">
      <c r="A13685" t="s">
        <v>241</v>
      </c>
      <c r="B13685" t="s">
        <v>242</v>
      </c>
      <c r="C13685" t="s">
        <v>243</v>
      </c>
      <c r="D13685" s="1">
        <v>43126</v>
      </c>
      <c r="E13685" s="2">
        <v>300</v>
      </c>
      <c r="F13685" t="s">
        <v>246</v>
      </c>
      <c r="G13685" t="s">
        <v>245</v>
      </c>
    </row>
    <row r="13686" spans="1:7" x14ac:dyDescent="0.25">
      <c r="A13686" t="s">
        <v>3247</v>
      </c>
      <c r="B13686" t="s">
        <v>3248</v>
      </c>
      <c r="C13686" t="s">
        <v>3249</v>
      </c>
      <c r="D13686" s="1">
        <v>43126</v>
      </c>
      <c r="E13686" s="2">
        <v>10</v>
      </c>
      <c r="F13686" t="s">
        <v>3250</v>
      </c>
      <c r="G13686" t="s">
        <v>2983</v>
      </c>
    </row>
    <row r="13687" spans="1:7" x14ac:dyDescent="0.25">
      <c r="A13687" t="s">
        <v>2758</v>
      </c>
      <c r="B13687" t="s">
        <v>2759</v>
      </c>
      <c r="C13687" t="s">
        <v>2760</v>
      </c>
      <c r="D13687" s="1">
        <v>43126</v>
      </c>
      <c r="E13687" s="2">
        <v>15</v>
      </c>
      <c r="F13687" t="s">
        <v>2761</v>
      </c>
      <c r="G13687" t="s">
        <v>3282</v>
      </c>
    </row>
    <row r="13688" spans="1:7" x14ac:dyDescent="0.25">
      <c r="A13688" t="s">
        <v>4076</v>
      </c>
      <c r="B13688" t="s">
        <v>4077</v>
      </c>
      <c r="C13688" t="s">
        <v>413</v>
      </c>
      <c r="D13688" s="1">
        <v>43126</v>
      </c>
      <c r="E13688" s="2">
        <v>20</v>
      </c>
      <c r="F13688" t="s">
        <v>4078</v>
      </c>
      <c r="G13688" t="s">
        <v>1695</v>
      </c>
    </row>
    <row r="13689" spans="1:7" x14ac:dyDescent="0.25">
      <c r="A13689" t="s">
        <v>4076</v>
      </c>
      <c r="B13689" t="s">
        <v>4077</v>
      </c>
      <c r="C13689" t="s">
        <v>413</v>
      </c>
      <c r="D13689" s="1">
        <v>43126</v>
      </c>
      <c r="E13689" s="2">
        <v>20</v>
      </c>
      <c r="F13689" t="s">
        <v>4078</v>
      </c>
      <c r="G13689" t="s">
        <v>1695</v>
      </c>
    </row>
    <row r="13690" spans="1:7" x14ac:dyDescent="0.25">
      <c r="A13690" t="s">
        <v>1541</v>
      </c>
      <c r="B13690" t="s">
        <v>1542</v>
      </c>
      <c r="C13690" t="s">
        <v>1543</v>
      </c>
      <c r="D13690" s="1">
        <v>43126</v>
      </c>
      <c r="E13690" s="2">
        <v>20</v>
      </c>
      <c r="F13690" t="s">
        <v>1544</v>
      </c>
      <c r="G13690" t="s">
        <v>114</v>
      </c>
    </row>
    <row r="13691" spans="1:7" x14ac:dyDescent="0.25">
      <c r="A13691" t="s">
        <v>1541</v>
      </c>
      <c r="B13691" t="s">
        <v>1542</v>
      </c>
      <c r="C13691" t="s">
        <v>1543</v>
      </c>
      <c r="D13691" s="1">
        <v>43126</v>
      </c>
      <c r="E13691" s="2">
        <v>20</v>
      </c>
      <c r="F13691" t="s">
        <v>1545</v>
      </c>
      <c r="G13691" t="s">
        <v>114</v>
      </c>
    </row>
    <row r="13692" spans="1:7" x14ac:dyDescent="0.25">
      <c r="A13692" t="s">
        <v>3800</v>
      </c>
      <c r="B13692" t="s">
        <v>1430</v>
      </c>
      <c r="C13692" t="s">
        <v>3801</v>
      </c>
      <c r="D13692" s="1">
        <v>43126</v>
      </c>
      <c r="E13692" s="2">
        <v>20</v>
      </c>
      <c r="F13692" t="s">
        <v>3802</v>
      </c>
      <c r="G13692" t="s">
        <v>3803</v>
      </c>
    </row>
    <row r="13693" spans="1:7" x14ac:dyDescent="0.25">
      <c r="A13693" t="s">
        <v>553</v>
      </c>
      <c r="B13693" t="s">
        <v>554</v>
      </c>
      <c r="C13693" t="s">
        <v>555</v>
      </c>
      <c r="D13693" s="1">
        <v>43126</v>
      </c>
      <c r="E13693" s="2">
        <v>50</v>
      </c>
      <c r="F13693" t="s">
        <v>556</v>
      </c>
      <c r="G13693" t="s">
        <v>2663</v>
      </c>
    </row>
    <row r="13694" spans="1:7" x14ac:dyDescent="0.25">
      <c r="A13694" t="s">
        <v>553</v>
      </c>
      <c r="B13694" t="s">
        <v>554</v>
      </c>
      <c r="C13694" t="s">
        <v>555</v>
      </c>
      <c r="D13694" s="1">
        <v>43126</v>
      </c>
      <c r="E13694" s="2">
        <v>50</v>
      </c>
      <c r="F13694" t="s">
        <v>557</v>
      </c>
      <c r="G13694" t="s">
        <v>2663</v>
      </c>
    </row>
    <row r="13695" spans="1:7" x14ac:dyDescent="0.25">
      <c r="A13695" t="s">
        <v>1095</v>
      </c>
      <c r="B13695" t="s">
        <v>1096</v>
      </c>
      <c r="C13695" t="s">
        <v>1097</v>
      </c>
      <c r="D13695" s="1">
        <v>43126</v>
      </c>
      <c r="E13695" s="2">
        <v>25</v>
      </c>
      <c r="F13695" t="s">
        <v>1098</v>
      </c>
      <c r="G13695" t="s">
        <v>1246</v>
      </c>
    </row>
    <row r="13696" spans="1:7" x14ac:dyDescent="0.25">
      <c r="A13696" t="s">
        <v>1095</v>
      </c>
      <c r="B13696" t="s">
        <v>1096</v>
      </c>
      <c r="C13696" t="s">
        <v>1097</v>
      </c>
      <c r="D13696" s="1">
        <v>43126</v>
      </c>
      <c r="E13696" s="2">
        <v>25</v>
      </c>
      <c r="F13696" t="s">
        <v>1099</v>
      </c>
      <c r="G13696" t="s">
        <v>1246</v>
      </c>
    </row>
    <row r="13697" spans="1:7" x14ac:dyDescent="0.25">
      <c r="A13697" t="s">
        <v>1095</v>
      </c>
      <c r="B13697" t="s">
        <v>1096</v>
      </c>
      <c r="C13697" t="s">
        <v>1097</v>
      </c>
      <c r="D13697" s="1">
        <v>43126</v>
      </c>
      <c r="E13697" s="2">
        <v>25</v>
      </c>
      <c r="F13697" t="s">
        <v>1099</v>
      </c>
      <c r="G13697" t="s">
        <v>1246</v>
      </c>
    </row>
    <row r="13698" spans="1:7" x14ac:dyDescent="0.25">
      <c r="A13698" t="s">
        <v>1095</v>
      </c>
      <c r="B13698" t="s">
        <v>1096</v>
      </c>
      <c r="C13698" t="s">
        <v>1097</v>
      </c>
      <c r="D13698" s="1">
        <v>43126</v>
      </c>
      <c r="E13698" s="2">
        <v>25</v>
      </c>
      <c r="F13698" t="s">
        <v>1099</v>
      </c>
      <c r="G13698" t="s">
        <v>1246</v>
      </c>
    </row>
    <row r="13699" spans="1:7" x14ac:dyDescent="0.25">
      <c r="A13699" t="s">
        <v>151</v>
      </c>
      <c r="B13699" t="s">
        <v>152</v>
      </c>
      <c r="C13699" t="s">
        <v>153</v>
      </c>
      <c r="D13699" s="1">
        <v>43126</v>
      </c>
      <c r="E13699" s="2">
        <v>40</v>
      </c>
      <c r="F13699" t="s">
        <v>154</v>
      </c>
      <c r="G13699" t="s">
        <v>114</v>
      </c>
    </row>
    <row r="13700" spans="1:7" x14ac:dyDescent="0.25">
      <c r="A13700" t="s">
        <v>2272</v>
      </c>
      <c r="B13700" t="s">
        <v>2273</v>
      </c>
      <c r="C13700" t="s">
        <v>2274</v>
      </c>
      <c r="D13700" s="1">
        <v>43126</v>
      </c>
      <c r="E13700" s="2">
        <v>125</v>
      </c>
      <c r="F13700" t="s">
        <v>2275</v>
      </c>
      <c r="G13700" t="s">
        <v>2538</v>
      </c>
    </row>
    <row r="13701" spans="1:7" x14ac:dyDescent="0.25">
      <c r="A13701" t="s">
        <v>2272</v>
      </c>
      <c r="B13701" t="s">
        <v>2273</v>
      </c>
      <c r="C13701" t="s">
        <v>2274</v>
      </c>
      <c r="D13701" s="1">
        <v>43126</v>
      </c>
      <c r="E13701" s="2">
        <v>125</v>
      </c>
      <c r="F13701" t="s">
        <v>2276</v>
      </c>
      <c r="G13701" t="s">
        <v>2538</v>
      </c>
    </row>
    <row r="13702" spans="1:7" x14ac:dyDescent="0.25">
      <c r="A13702" t="s">
        <v>2475</v>
      </c>
      <c r="B13702" t="s">
        <v>1451</v>
      </c>
      <c r="C13702" t="s">
        <v>2476</v>
      </c>
      <c r="D13702" s="1">
        <v>43126</v>
      </c>
      <c r="E13702" s="2">
        <v>40</v>
      </c>
      <c r="F13702" t="s">
        <v>2477</v>
      </c>
      <c r="G13702" t="s">
        <v>2456</v>
      </c>
    </row>
    <row r="13703" spans="1:7" x14ac:dyDescent="0.25">
      <c r="A13703" t="s">
        <v>1450</v>
      </c>
      <c r="B13703" t="s">
        <v>1451</v>
      </c>
      <c r="C13703" t="s">
        <v>1452</v>
      </c>
      <c r="D13703" s="1">
        <v>43126</v>
      </c>
      <c r="E13703" s="2">
        <v>84</v>
      </c>
      <c r="F13703" t="s">
        <v>1453</v>
      </c>
      <c r="G13703" t="s">
        <v>34</v>
      </c>
    </row>
    <row r="13704" spans="1:7" x14ac:dyDescent="0.25">
      <c r="A13704" t="s">
        <v>1450</v>
      </c>
      <c r="B13704" t="s">
        <v>1451</v>
      </c>
      <c r="C13704" t="s">
        <v>1452</v>
      </c>
      <c r="D13704" s="1">
        <v>43126</v>
      </c>
      <c r="E13704" s="2">
        <v>84</v>
      </c>
      <c r="F13704" t="s">
        <v>1454</v>
      </c>
      <c r="G13704" t="s">
        <v>34</v>
      </c>
    </row>
    <row r="13705" spans="1:7" x14ac:dyDescent="0.25">
      <c r="A13705" t="s">
        <v>1450</v>
      </c>
      <c r="B13705" t="s">
        <v>1451</v>
      </c>
      <c r="C13705" t="s">
        <v>1452</v>
      </c>
      <c r="D13705" s="1">
        <v>43126</v>
      </c>
      <c r="E13705" s="2">
        <v>84</v>
      </c>
      <c r="F13705" t="s">
        <v>1454</v>
      </c>
      <c r="G13705" t="s">
        <v>34</v>
      </c>
    </row>
    <row r="13706" spans="1:7" x14ac:dyDescent="0.25">
      <c r="A13706" t="s">
        <v>3682</v>
      </c>
      <c r="B13706" t="s">
        <v>3683</v>
      </c>
      <c r="C13706" t="s">
        <v>3684</v>
      </c>
      <c r="D13706" s="1">
        <v>43126</v>
      </c>
      <c r="E13706" s="2">
        <v>83.33</v>
      </c>
      <c r="F13706" t="s">
        <v>3685</v>
      </c>
      <c r="G13706" t="s">
        <v>34</v>
      </c>
    </row>
    <row r="13707" spans="1:7" x14ac:dyDescent="0.25">
      <c r="A13707" t="s">
        <v>1100</v>
      </c>
      <c r="B13707" t="s">
        <v>1101</v>
      </c>
      <c r="C13707" t="s">
        <v>1102</v>
      </c>
      <c r="D13707" s="1">
        <v>43126</v>
      </c>
      <c r="E13707" s="2">
        <v>25</v>
      </c>
      <c r="F13707" t="s">
        <v>1103</v>
      </c>
      <c r="G13707" t="s">
        <v>1247</v>
      </c>
    </row>
    <row r="13708" spans="1:7" x14ac:dyDescent="0.25">
      <c r="A13708" t="s">
        <v>1100</v>
      </c>
      <c r="B13708" t="s">
        <v>1101</v>
      </c>
      <c r="C13708" t="s">
        <v>1102</v>
      </c>
      <c r="D13708" s="1">
        <v>43126</v>
      </c>
      <c r="E13708" s="2">
        <v>25</v>
      </c>
      <c r="F13708" t="s">
        <v>1104</v>
      </c>
      <c r="G13708" t="s">
        <v>1247</v>
      </c>
    </row>
    <row r="13709" spans="1:7" x14ac:dyDescent="0.25">
      <c r="A13709" t="s">
        <v>263</v>
      </c>
      <c r="B13709" t="s">
        <v>264</v>
      </c>
      <c r="C13709" t="s">
        <v>265</v>
      </c>
      <c r="D13709" s="1">
        <v>43126</v>
      </c>
      <c r="E13709" s="2">
        <v>50</v>
      </c>
      <c r="F13709" t="s">
        <v>266</v>
      </c>
      <c r="G13709" t="s">
        <v>1695</v>
      </c>
    </row>
    <row r="13710" spans="1:7" x14ac:dyDescent="0.25">
      <c r="A13710" t="s">
        <v>115</v>
      </c>
      <c r="B13710" t="s">
        <v>116</v>
      </c>
      <c r="C13710" t="s">
        <v>117</v>
      </c>
      <c r="D13710" s="1">
        <v>43126</v>
      </c>
      <c r="E13710" s="2">
        <v>5</v>
      </c>
      <c r="F13710" t="s">
        <v>118</v>
      </c>
      <c r="G13710" t="s">
        <v>1245</v>
      </c>
    </row>
    <row r="13711" spans="1:7" x14ac:dyDescent="0.25">
      <c r="A13711" t="s">
        <v>115</v>
      </c>
      <c r="B13711" t="s">
        <v>116</v>
      </c>
      <c r="C13711" t="s">
        <v>117</v>
      </c>
      <c r="D13711" s="1">
        <v>43126</v>
      </c>
      <c r="E13711" s="2">
        <v>5</v>
      </c>
      <c r="F13711" t="s">
        <v>119</v>
      </c>
      <c r="G13711" t="s">
        <v>1245</v>
      </c>
    </row>
    <row r="13712" spans="1:7" x14ac:dyDescent="0.25">
      <c r="A13712" t="s">
        <v>115</v>
      </c>
      <c r="B13712" t="s">
        <v>116</v>
      </c>
      <c r="C13712" t="s">
        <v>117</v>
      </c>
      <c r="D13712" s="1">
        <v>43126</v>
      </c>
      <c r="E13712" s="2">
        <v>5</v>
      </c>
      <c r="F13712" t="s">
        <v>120</v>
      </c>
      <c r="G13712" t="s">
        <v>1245</v>
      </c>
    </row>
    <row r="13713" spans="1:7" x14ac:dyDescent="0.25">
      <c r="A13713" t="s">
        <v>546</v>
      </c>
      <c r="B13713" t="s">
        <v>547</v>
      </c>
      <c r="C13713" t="s">
        <v>548</v>
      </c>
      <c r="D13713" s="1">
        <v>43126</v>
      </c>
      <c r="E13713" s="2">
        <v>90</v>
      </c>
      <c r="F13713" t="s">
        <v>549</v>
      </c>
      <c r="G13713" t="s">
        <v>2631</v>
      </c>
    </row>
    <row r="13714" spans="1:7" x14ac:dyDescent="0.25">
      <c r="A13714" t="s">
        <v>3140</v>
      </c>
      <c r="B13714" t="s">
        <v>3141</v>
      </c>
      <c r="C13714" t="s">
        <v>3142</v>
      </c>
      <c r="D13714" s="1">
        <v>43126</v>
      </c>
      <c r="E13714" s="2">
        <v>30</v>
      </c>
      <c r="F13714" t="s">
        <v>3143</v>
      </c>
      <c r="G13714" t="s">
        <v>1695</v>
      </c>
    </row>
    <row r="13715" spans="1:7" x14ac:dyDescent="0.25">
      <c r="A13715" t="s">
        <v>3140</v>
      </c>
      <c r="B13715" t="s">
        <v>3141</v>
      </c>
      <c r="C13715" t="s">
        <v>3142</v>
      </c>
      <c r="D13715" s="1">
        <v>43126</v>
      </c>
      <c r="E13715" s="2">
        <v>30</v>
      </c>
      <c r="F13715" t="s">
        <v>3143</v>
      </c>
      <c r="G13715" t="s">
        <v>1695</v>
      </c>
    </row>
    <row r="13716" spans="1:7" x14ac:dyDescent="0.25">
      <c r="A13716" t="s">
        <v>3140</v>
      </c>
      <c r="B13716" t="s">
        <v>3141</v>
      </c>
      <c r="C13716" t="s">
        <v>3142</v>
      </c>
      <c r="D13716" s="1">
        <v>43126</v>
      </c>
      <c r="E13716" s="2">
        <v>30</v>
      </c>
      <c r="F13716" t="s">
        <v>3144</v>
      </c>
      <c r="G13716" t="s">
        <v>1695</v>
      </c>
    </row>
    <row r="13717" spans="1:7" x14ac:dyDescent="0.25">
      <c r="A13717" t="s">
        <v>2346</v>
      </c>
      <c r="B13717" t="s">
        <v>371</v>
      </c>
      <c r="C13717" t="s">
        <v>2347</v>
      </c>
      <c r="D13717" s="1">
        <v>43126</v>
      </c>
      <c r="E13717" s="2">
        <v>20</v>
      </c>
      <c r="F13717" t="s">
        <v>2348</v>
      </c>
      <c r="G13717" t="s">
        <v>2663</v>
      </c>
    </row>
    <row r="13718" spans="1:7" x14ac:dyDescent="0.25">
      <c r="A13718" t="s">
        <v>2346</v>
      </c>
      <c r="B13718" t="s">
        <v>371</v>
      </c>
      <c r="C13718" t="s">
        <v>2347</v>
      </c>
      <c r="D13718" s="1">
        <v>43126</v>
      </c>
      <c r="E13718" s="2">
        <v>20</v>
      </c>
      <c r="F13718" t="s">
        <v>2349</v>
      </c>
      <c r="G13718" t="s">
        <v>2663</v>
      </c>
    </row>
    <row r="13719" spans="1:7" x14ac:dyDescent="0.25">
      <c r="A13719" t="s">
        <v>125</v>
      </c>
      <c r="B13719" t="s">
        <v>126</v>
      </c>
      <c r="C13719" t="s">
        <v>127</v>
      </c>
      <c r="D13719" s="1">
        <v>43126</v>
      </c>
      <c r="E13719" s="2">
        <v>5</v>
      </c>
      <c r="F13719" t="s">
        <v>128</v>
      </c>
      <c r="G13719" t="s">
        <v>1245</v>
      </c>
    </row>
    <row r="13720" spans="1:7" x14ac:dyDescent="0.25">
      <c r="A13720" t="s">
        <v>2748</v>
      </c>
      <c r="B13720" t="s">
        <v>2749</v>
      </c>
      <c r="C13720" t="s">
        <v>2750</v>
      </c>
      <c r="D13720" s="1">
        <v>43126</v>
      </c>
      <c r="E13720" s="2">
        <v>20</v>
      </c>
      <c r="F13720" t="s">
        <v>2751</v>
      </c>
      <c r="G13720" t="s">
        <v>3076</v>
      </c>
    </row>
    <row r="13721" spans="1:7" x14ac:dyDescent="0.25">
      <c r="A13721" t="s">
        <v>2748</v>
      </c>
      <c r="B13721" t="s">
        <v>2749</v>
      </c>
      <c r="C13721" t="s">
        <v>2750</v>
      </c>
      <c r="D13721" s="1">
        <v>43126</v>
      </c>
      <c r="E13721" s="2">
        <v>20</v>
      </c>
      <c r="F13721" t="s">
        <v>2751</v>
      </c>
      <c r="G13721" t="s">
        <v>3076</v>
      </c>
    </row>
    <row r="13722" spans="1:7" x14ac:dyDescent="0.25">
      <c r="A13722" t="s">
        <v>2748</v>
      </c>
      <c r="B13722" t="s">
        <v>2749</v>
      </c>
      <c r="C13722" t="s">
        <v>2750</v>
      </c>
      <c r="D13722" s="1">
        <v>43126</v>
      </c>
      <c r="E13722" s="2">
        <v>20</v>
      </c>
      <c r="F13722" t="s">
        <v>2752</v>
      </c>
      <c r="G13722" t="s">
        <v>3076</v>
      </c>
    </row>
    <row r="13723" spans="1:7" x14ac:dyDescent="0.25">
      <c r="A13723" t="s">
        <v>121</v>
      </c>
      <c r="B13723" t="s">
        <v>122</v>
      </c>
      <c r="C13723" t="s">
        <v>123</v>
      </c>
      <c r="D13723" s="1">
        <v>43126</v>
      </c>
      <c r="E13723" s="2">
        <v>70</v>
      </c>
      <c r="F13723" t="s">
        <v>124</v>
      </c>
      <c r="G13723" t="s">
        <v>1790</v>
      </c>
    </row>
    <row r="13724" spans="1:7" x14ac:dyDescent="0.25">
      <c r="A13724" t="s">
        <v>3693</v>
      </c>
      <c r="B13724" t="s">
        <v>744</v>
      </c>
      <c r="C13724" t="s">
        <v>3694</v>
      </c>
      <c r="D13724" s="1">
        <v>43126</v>
      </c>
      <c r="E13724" s="2">
        <v>50</v>
      </c>
      <c r="F13724" t="s">
        <v>3695</v>
      </c>
      <c r="G13724" t="s">
        <v>97</v>
      </c>
    </row>
    <row r="13725" spans="1:7" x14ac:dyDescent="0.25">
      <c r="A13725" t="s">
        <v>3693</v>
      </c>
      <c r="B13725" t="s">
        <v>744</v>
      </c>
      <c r="C13725" t="s">
        <v>3694</v>
      </c>
      <c r="D13725" s="1">
        <v>43126</v>
      </c>
      <c r="E13725" s="2">
        <v>50</v>
      </c>
      <c r="F13725" t="s">
        <v>3696</v>
      </c>
      <c r="G13725" t="s">
        <v>97</v>
      </c>
    </row>
    <row r="13726" spans="1:7" x14ac:dyDescent="0.25">
      <c r="A13726" t="s">
        <v>3693</v>
      </c>
      <c r="B13726" t="s">
        <v>744</v>
      </c>
      <c r="C13726" t="s">
        <v>3694</v>
      </c>
      <c r="D13726" s="1">
        <v>43126</v>
      </c>
      <c r="E13726" s="2">
        <v>50</v>
      </c>
      <c r="F13726" t="s">
        <v>3697</v>
      </c>
      <c r="G13726" t="s">
        <v>97</v>
      </c>
    </row>
    <row r="13727" spans="1:7" x14ac:dyDescent="0.25">
      <c r="A13727" t="s">
        <v>2339</v>
      </c>
      <c r="B13727" t="s">
        <v>222</v>
      </c>
      <c r="C13727" t="s">
        <v>2340</v>
      </c>
      <c r="D13727" s="1">
        <v>43126</v>
      </c>
      <c r="E13727" s="2">
        <v>10</v>
      </c>
      <c r="F13727" t="s">
        <v>2341</v>
      </c>
      <c r="G13727" t="s">
        <v>2677</v>
      </c>
    </row>
    <row r="13728" spans="1:7" x14ac:dyDescent="0.25">
      <c r="A13728" t="s">
        <v>2339</v>
      </c>
      <c r="B13728" t="s">
        <v>222</v>
      </c>
      <c r="C13728" t="s">
        <v>2340</v>
      </c>
      <c r="D13728" s="1">
        <v>43126</v>
      </c>
      <c r="E13728" s="2">
        <v>10</v>
      </c>
      <c r="F13728" t="s">
        <v>2342</v>
      </c>
      <c r="G13728" t="s">
        <v>2677</v>
      </c>
    </row>
    <row r="13729" spans="1:7" x14ac:dyDescent="0.25">
      <c r="A13729" t="s">
        <v>1492</v>
      </c>
      <c r="B13729" t="s">
        <v>1493</v>
      </c>
      <c r="C13729" t="s">
        <v>1494</v>
      </c>
      <c r="D13729" s="1">
        <v>43126</v>
      </c>
      <c r="E13729" s="2">
        <v>10</v>
      </c>
      <c r="F13729" t="s">
        <v>1495</v>
      </c>
      <c r="G13729" t="s">
        <v>97</v>
      </c>
    </row>
    <row r="13730" spans="1:7" x14ac:dyDescent="0.25">
      <c r="A13730" t="s">
        <v>3698</v>
      </c>
      <c r="B13730" t="s">
        <v>3699</v>
      </c>
      <c r="C13730" t="s">
        <v>3700</v>
      </c>
      <c r="D13730" s="1">
        <v>43126</v>
      </c>
      <c r="E13730" s="2">
        <v>140</v>
      </c>
      <c r="F13730" t="s">
        <v>3701</v>
      </c>
      <c r="G13730" t="s">
        <v>3128</v>
      </c>
    </row>
    <row r="13731" spans="1:7" x14ac:dyDescent="0.25">
      <c r="A13731" t="s">
        <v>3733</v>
      </c>
      <c r="B13731" t="s">
        <v>1222</v>
      </c>
      <c r="C13731" t="s">
        <v>3734</v>
      </c>
      <c r="D13731" s="1">
        <v>43126</v>
      </c>
      <c r="E13731" s="2">
        <v>84</v>
      </c>
      <c r="F13731" t="s">
        <v>3735</v>
      </c>
      <c r="G13731" t="s">
        <v>34</v>
      </c>
    </row>
    <row r="13732" spans="1:7" x14ac:dyDescent="0.25">
      <c r="A13732" t="s">
        <v>278</v>
      </c>
      <c r="B13732" t="s">
        <v>279</v>
      </c>
      <c r="C13732" t="s">
        <v>280</v>
      </c>
      <c r="D13732" s="1">
        <v>43126</v>
      </c>
      <c r="E13732" s="2">
        <v>5</v>
      </c>
      <c r="F13732" t="s">
        <v>281</v>
      </c>
      <c r="G13732" t="s">
        <v>282</v>
      </c>
    </row>
    <row r="13733" spans="1:7" x14ac:dyDescent="0.25">
      <c r="A13733" t="s">
        <v>138</v>
      </c>
      <c r="B13733" t="s">
        <v>139</v>
      </c>
      <c r="C13733" t="s">
        <v>140</v>
      </c>
      <c r="D13733" s="1">
        <v>43126</v>
      </c>
      <c r="E13733" s="2">
        <v>40</v>
      </c>
      <c r="F13733" t="s">
        <v>141</v>
      </c>
      <c r="G13733" t="s">
        <v>1245</v>
      </c>
    </row>
    <row r="13734" spans="1:7" x14ac:dyDescent="0.25">
      <c r="A13734" t="s">
        <v>293</v>
      </c>
      <c r="B13734" t="s">
        <v>248</v>
      </c>
      <c r="C13734" t="s">
        <v>294</v>
      </c>
      <c r="D13734" s="1">
        <v>43126</v>
      </c>
      <c r="E13734" s="2">
        <v>30</v>
      </c>
      <c r="F13734" t="s">
        <v>295</v>
      </c>
      <c r="G13734" t="s">
        <v>1589</v>
      </c>
    </row>
    <row r="13735" spans="1:7" x14ac:dyDescent="0.25">
      <c r="A13735" t="s">
        <v>293</v>
      </c>
      <c r="B13735" t="s">
        <v>248</v>
      </c>
      <c r="C13735" t="s">
        <v>294</v>
      </c>
      <c r="D13735" s="1">
        <v>43126</v>
      </c>
      <c r="E13735" s="2">
        <v>30</v>
      </c>
      <c r="F13735" t="s">
        <v>295</v>
      </c>
      <c r="G13735" t="s">
        <v>1589</v>
      </c>
    </row>
    <row r="13736" spans="1:7" x14ac:dyDescent="0.25">
      <c r="A13736" t="s">
        <v>129</v>
      </c>
      <c r="B13736" t="s">
        <v>130</v>
      </c>
      <c r="C13736" t="s">
        <v>131</v>
      </c>
      <c r="D13736" s="1">
        <v>43126</v>
      </c>
      <c r="E13736" s="2">
        <v>10</v>
      </c>
      <c r="F13736" t="s">
        <v>132</v>
      </c>
      <c r="G13736" t="s">
        <v>9</v>
      </c>
    </row>
    <row r="13737" spans="1:7" x14ac:dyDescent="0.25">
      <c r="A13737" t="s">
        <v>302</v>
      </c>
      <c r="B13737" t="s">
        <v>303</v>
      </c>
      <c r="C13737" t="s">
        <v>304</v>
      </c>
      <c r="D13737" s="1">
        <v>43126</v>
      </c>
      <c r="E13737" s="2">
        <v>13.14</v>
      </c>
      <c r="F13737" t="s">
        <v>305</v>
      </c>
      <c r="G13737" t="s">
        <v>114</v>
      </c>
    </row>
    <row r="13738" spans="1:7" x14ac:dyDescent="0.25">
      <c r="A13738" t="s">
        <v>1105</v>
      </c>
      <c r="B13738" t="s">
        <v>1106</v>
      </c>
      <c r="C13738" t="s">
        <v>1107</v>
      </c>
      <c r="D13738" s="1">
        <v>43126</v>
      </c>
      <c r="E13738" s="2">
        <v>100</v>
      </c>
      <c r="F13738" t="s">
        <v>1108</v>
      </c>
      <c r="G13738" t="s">
        <v>3753</v>
      </c>
    </row>
    <row r="13739" spans="1:7" x14ac:dyDescent="0.25">
      <c r="A13739" t="s">
        <v>1580</v>
      </c>
      <c r="B13739" t="s">
        <v>1581</v>
      </c>
      <c r="C13739" t="s">
        <v>1582</v>
      </c>
      <c r="D13739" s="1">
        <v>43126</v>
      </c>
      <c r="E13739" s="2">
        <v>20</v>
      </c>
      <c r="F13739" t="s">
        <v>1583</v>
      </c>
      <c r="G13739" t="s">
        <v>1869</v>
      </c>
    </row>
    <row r="13740" spans="1:7" x14ac:dyDescent="0.25">
      <c r="A13740" t="s">
        <v>306</v>
      </c>
      <c r="B13740" t="s">
        <v>307</v>
      </c>
      <c r="C13740" t="s">
        <v>308</v>
      </c>
      <c r="D13740" s="1">
        <v>43126</v>
      </c>
      <c r="E13740" s="2">
        <v>10</v>
      </c>
      <c r="F13740" t="s">
        <v>309</v>
      </c>
      <c r="G13740" t="s">
        <v>310</v>
      </c>
    </row>
    <row r="13741" spans="1:7" x14ac:dyDescent="0.25">
      <c r="A13741" t="s">
        <v>306</v>
      </c>
      <c r="B13741" t="s">
        <v>307</v>
      </c>
      <c r="C13741" t="s">
        <v>308</v>
      </c>
      <c r="D13741" s="1">
        <v>43126</v>
      </c>
      <c r="E13741" s="2">
        <v>10</v>
      </c>
      <c r="F13741" t="s">
        <v>311</v>
      </c>
      <c r="G13741" t="s">
        <v>310</v>
      </c>
    </row>
    <row r="13742" spans="1:7" x14ac:dyDescent="0.25">
      <c r="A13742" t="s">
        <v>2753</v>
      </c>
      <c r="B13742" t="s">
        <v>740</v>
      </c>
      <c r="C13742" t="s">
        <v>2754</v>
      </c>
      <c r="D13742" s="1">
        <v>43126</v>
      </c>
      <c r="E13742" s="2">
        <v>5</v>
      </c>
      <c r="F13742" t="s">
        <v>2755</v>
      </c>
      <c r="G13742" t="s">
        <v>2663</v>
      </c>
    </row>
    <row r="13743" spans="1:7" x14ac:dyDescent="0.25">
      <c r="A13743" t="s">
        <v>2753</v>
      </c>
      <c r="B13743" t="s">
        <v>740</v>
      </c>
      <c r="C13743" t="s">
        <v>2754</v>
      </c>
      <c r="D13743" s="1">
        <v>43126</v>
      </c>
      <c r="E13743" s="2">
        <v>5</v>
      </c>
      <c r="F13743" t="s">
        <v>2756</v>
      </c>
      <c r="G13743" t="s">
        <v>2663</v>
      </c>
    </row>
    <row r="13744" spans="1:7" x14ac:dyDescent="0.25">
      <c r="A13744" t="s">
        <v>2753</v>
      </c>
      <c r="B13744" t="s">
        <v>740</v>
      </c>
      <c r="C13744" t="s">
        <v>2754</v>
      </c>
      <c r="D13744" s="1">
        <v>43126</v>
      </c>
      <c r="E13744" s="2">
        <v>5</v>
      </c>
      <c r="F13744" t="s">
        <v>2757</v>
      </c>
      <c r="G13744" t="s">
        <v>2663</v>
      </c>
    </row>
    <row r="13745" spans="1:7" x14ac:dyDescent="0.25">
      <c r="A13745" t="s">
        <v>1584</v>
      </c>
      <c r="B13745" t="s">
        <v>1585</v>
      </c>
      <c r="C13745" t="s">
        <v>1586</v>
      </c>
      <c r="D13745" s="1">
        <v>43126</v>
      </c>
      <c r="E13745" s="2">
        <v>30</v>
      </c>
      <c r="F13745" t="s">
        <v>1587</v>
      </c>
      <c r="G13745" t="s">
        <v>1790</v>
      </c>
    </row>
    <row r="13746" spans="1:7" x14ac:dyDescent="0.25">
      <c r="A13746" t="s">
        <v>2036</v>
      </c>
      <c r="B13746" t="s">
        <v>903</v>
      </c>
      <c r="C13746" t="s">
        <v>2037</v>
      </c>
      <c r="D13746" s="1">
        <v>43131</v>
      </c>
      <c r="E13746" s="2">
        <v>640.6</v>
      </c>
      <c r="F13746" t="s">
        <v>2038</v>
      </c>
      <c r="G13746" t="s">
        <v>1138</v>
      </c>
    </row>
    <row r="13747" spans="1:7" x14ac:dyDescent="0.25">
      <c r="A13747" t="s">
        <v>3006</v>
      </c>
      <c r="B13747" t="s">
        <v>467</v>
      </c>
      <c r="C13747" t="s">
        <v>3007</v>
      </c>
      <c r="D13747" s="1">
        <v>43133</v>
      </c>
      <c r="E13747" s="2">
        <v>250</v>
      </c>
      <c r="F13747" t="s">
        <v>2903</v>
      </c>
      <c r="G13747" t="s">
        <v>34</v>
      </c>
    </row>
    <row r="13748" spans="1:7" x14ac:dyDescent="0.25">
      <c r="A13748" t="s">
        <v>3006</v>
      </c>
      <c r="B13748" t="s">
        <v>467</v>
      </c>
      <c r="C13748" t="s">
        <v>3007</v>
      </c>
      <c r="D13748" s="1">
        <v>43133</v>
      </c>
      <c r="E13748" s="2">
        <v>250</v>
      </c>
      <c r="F13748" t="s">
        <v>3008</v>
      </c>
      <c r="G13748" t="s">
        <v>34</v>
      </c>
    </row>
    <row r="13749" spans="1:7" x14ac:dyDescent="0.25">
      <c r="A13749" t="s">
        <v>1867</v>
      </c>
      <c r="B13749" t="s">
        <v>1868</v>
      </c>
      <c r="C13749" t="s">
        <v>223</v>
      </c>
      <c r="D13749" s="1">
        <v>43133</v>
      </c>
      <c r="E13749" s="2">
        <v>1000</v>
      </c>
      <c r="F13749" t="s">
        <v>224</v>
      </c>
      <c r="G13749" t="s">
        <v>34</v>
      </c>
    </row>
    <row r="13750" spans="1:7" x14ac:dyDescent="0.25">
      <c r="A13750" t="s">
        <v>1157</v>
      </c>
      <c r="B13750" t="s">
        <v>1158</v>
      </c>
      <c r="C13750" t="s">
        <v>1159</v>
      </c>
      <c r="D13750" s="1">
        <v>43133</v>
      </c>
      <c r="E13750" s="2">
        <v>2000</v>
      </c>
      <c r="F13750" t="s">
        <v>1160</v>
      </c>
      <c r="G13750" t="s">
        <v>2489</v>
      </c>
    </row>
    <row r="13751" spans="1:7" x14ac:dyDescent="0.25">
      <c r="A13751" t="s">
        <v>4656</v>
      </c>
      <c r="B13751" t="s">
        <v>4657</v>
      </c>
      <c r="D13751" s="1">
        <v>43133</v>
      </c>
      <c r="E13751" s="2">
        <v>2499</v>
      </c>
      <c r="F13751" t="s">
        <v>4658</v>
      </c>
      <c r="G13751" t="s">
        <v>67</v>
      </c>
    </row>
    <row r="13752" spans="1:7" x14ac:dyDescent="0.25">
      <c r="A13752" t="s">
        <v>4656</v>
      </c>
      <c r="B13752" t="s">
        <v>4657</v>
      </c>
      <c r="D13752" s="1">
        <v>43133</v>
      </c>
      <c r="E13752" s="2">
        <v>2499</v>
      </c>
      <c r="F13752" t="s">
        <v>4659</v>
      </c>
      <c r="G13752" t="s">
        <v>67</v>
      </c>
    </row>
    <row r="13753" spans="1:7" x14ac:dyDescent="0.25">
      <c r="A13753" t="s">
        <v>479</v>
      </c>
      <c r="B13753" t="s">
        <v>480</v>
      </c>
      <c r="D13753" s="1">
        <v>43133</v>
      </c>
      <c r="E13753" s="2">
        <v>1000</v>
      </c>
      <c r="F13753" t="s">
        <v>481</v>
      </c>
      <c r="G13753" t="s">
        <v>34</v>
      </c>
    </row>
    <row r="13754" spans="1:7" x14ac:dyDescent="0.25">
      <c r="A13754" t="s">
        <v>1438</v>
      </c>
      <c r="B13754" t="s">
        <v>1439</v>
      </c>
      <c r="D13754" s="1">
        <v>43133</v>
      </c>
      <c r="E13754" s="2">
        <v>2000</v>
      </c>
      <c r="F13754" t="s">
        <v>39</v>
      </c>
      <c r="G13754" t="s">
        <v>187</v>
      </c>
    </row>
    <row r="13755" spans="1:7" x14ac:dyDescent="0.25">
      <c r="A13755" t="s">
        <v>3805</v>
      </c>
      <c r="B13755" t="s">
        <v>3806</v>
      </c>
      <c r="C13755" t="s">
        <v>3807</v>
      </c>
      <c r="D13755" s="1">
        <v>43133</v>
      </c>
      <c r="E13755" s="2">
        <v>25</v>
      </c>
      <c r="F13755" t="s">
        <v>3808</v>
      </c>
      <c r="G13755" t="s">
        <v>3613</v>
      </c>
    </row>
    <row r="13756" spans="1:7" x14ac:dyDescent="0.25">
      <c r="A13756" t="s">
        <v>3805</v>
      </c>
      <c r="B13756" t="s">
        <v>3806</v>
      </c>
      <c r="C13756" t="s">
        <v>3807</v>
      </c>
      <c r="D13756" s="1">
        <v>43133</v>
      </c>
      <c r="E13756" s="2">
        <v>25</v>
      </c>
      <c r="F13756" t="s">
        <v>3809</v>
      </c>
      <c r="G13756" t="s">
        <v>3613</v>
      </c>
    </row>
    <row r="13757" spans="1:7" x14ac:dyDescent="0.25">
      <c r="A13757" t="s">
        <v>36</v>
      </c>
      <c r="B13757" t="s">
        <v>37</v>
      </c>
      <c r="C13757" t="s">
        <v>38</v>
      </c>
      <c r="D13757" s="1">
        <v>43133</v>
      </c>
      <c r="E13757" s="2">
        <v>1000</v>
      </c>
      <c r="F13757" t="s">
        <v>39</v>
      </c>
      <c r="G13757" t="s">
        <v>34</v>
      </c>
    </row>
    <row r="13758" spans="1:7" x14ac:dyDescent="0.25">
      <c r="A13758" t="s">
        <v>3768</v>
      </c>
      <c r="B13758" t="s">
        <v>3769</v>
      </c>
      <c r="C13758" t="s">
        <v>3770</v>
      </c>
      <c r="D13758" s="1">
        <v>43133</v>
      </c>
      <c r="E13758" s="2">
        <v>1000</v>
      </c>
      <c r="F13758" t="s">
        <v>2390</v>
      </c>
      <c r="G13758" t="s">
        <v>34</v>
      </c>
    </row>
    <row r="13759" spans="1:7" x14ac:dyDescent="0.25">
      <c r="A13759" t="s">
        <v>146</v>
      </c>
      <c r="B13759" t="s">
        <v>147</v>
      </c>
      <c r="C13759" t="s">
        <v>148</v>
      </c>
      <c r="D13759" s="1">
        <v>43133</v>
      </c>
      <c r="E13759" s="2">
        <v>159</v>
      </c>
      <c r="F13759" t="s">
        <v>149</v>
      </c>
      <c r="G13759" t="s">
        <v>4313</v>
      </c>
    </row>
    <row r="13760" spans="1:7" x14ac:dyDescent="0.25">
      <c r="A13760" t="s">
        <v>146</v>
      </c>
      <c r="B13760" t="s">
        <v>147</v>
      </c>
      <c r="C13760" t="s">
        <v>148</v>
      </c>
      <c r="D13760" s="1">
        <v>43133</v>
      </c>
      <c r="E13760" s="2">
        <v>159</v>
      </c>
      <c r="F13760" t="s">
        <v>150</v>
      </c>
      <c r="G13760" t="s">
        <v>4313</v>
      </c>
    </row>
    <row r="13761" spans="1:7" x14ac:dyDescent="0.25">
      <c r="A13761" t="s">
        <v>1567</v>
      </c>
      <c r="B13761" t="s">
        <v>1568</v>
      </c>
      <c r="C13761" t="s">
        <v>1569</v>
      </c>
      <c r="D13761" s="1">
        <v>43133</v>
      </c>
      <c r="E13761" s="2">
        <v>1000</v>
      </c>
      <c r="F13761" t="s">
        <v>1570</v>
      </c>
      <c r="G13761" t="s">
        <v>34</v>
      </c>
    </row>
    <row r="13762" spans="1:7" x14ac:dyDescent="0.25">
      <c r="A13762" t="s">
        <v>4205</v>
      </c>
      <c r="B13762" t="s">
        <v>4206</v>
      </c>
      <c r="C13762" t="s">
        <v>4207</v>
      </c>
      <c r="D13762" s="1">
        <v>43133</v>
      </c>
      <c r="E13762" s="2">
        <v>250</v>
      </c>
      <c r="F13762" t="s">
        <v>4208</v>
      </c>
      <c r="G13762" t="s">
        <v>34</v>
      </c>
    </row>
    <row r="13763" spans="1:7" x14ac:dyDescent="0.25">
      <c r="A13763" t="s">
        <v>4335</v>
      </c>
      <c r="B13763" t="s">
        <v>903</v>
      </c>
      <c r="C13763" t="s">
        <v>4336</v>
      </c>
      <c r="D13763" s="1">
        <v>43133</v>
      </c>
      <c r="E13763" s="2">
        <v>42</v>
      </c>
      <c r="F13763" t="s">
        <v>4337</v>
      </c>
      <c r="G13763" t="s">
        <v>34</v>
      </c>
    </row>
    <row r="13764" spans="1:7" x14ac:dyDescent="0.25">
      <c r="A13764" t="s">
        <v>4335</v>
      </c>
      <c r="B13764" t="s">
        <v>903</v>
      </c>
      <c r="C13764" t="s">
        <v>4336</v>
      </c>
      <c r="D13764" s="1">
        <v>43133</v>
      </c>
      <c r="E13764" s="2">
        <v>42</v>
      </c>
      <c r="F13764" t="s">
        <v>4338</v>
      </c>
      <c r="G13764" t="s">
        <v>34</v>
      </c>
    </row>
    <row r="13765" spans="1:7" x14ac:dyDescent="0.25">
      <c r="A13765" t="s">
        <v>4335</v>
      </c>
      <c r="B13765" t="s">
        <v>903</v>
      </c>
      <c r="C13765" t="s">
        <v>4336</v>
      </c>
      <c r="D13765" s="1">
        <v>43133</v>
      </c>
      <c r="E13765" s="2">
        <v>42</v>
      </c>
      <c r="F13765" t="s">
        <v>4339</v>
      </c>
      <c r="G13765" t="s">
        <v>34</v>
      </c>
    </row>
    <row r="13766" spans="1:7" x14ac:dyDescent="0.25">
      <c r="A13766" t="s">
        <v>4335</v>
      </c>
      <c r="B13766" t="s">
        <v>903</v>
      </c>
      <c r="C13766" t="s">
        <v>4336</v>
      </c>
      <c r="D13766" s="1">
        <v>43133</v>
      </c>
      <c r="E13766" s="2">
        <v>42</v>
      </c>
      <c r="F13766" t="s">
        <v>4337</v>
      </c>
      <c r="G13766" t="s">
        <v>34</v>
      </c>
    </row>
    <row r="13767" spans="1:7" x14ac:dyDescent="0.25">
      <c r="A13767" t="s">
        <v>4335</v>
      </c>
      <c r="B13767" t="s">
        <v>903</v>
      </c>
      <c r="C13767" t="s">
        <v>4336</v>
      </c>
      <c r="D13767" s="1">
        <v>43133</v>
      </c>
      <c r="E13767" s="2">
        <v>42</v>
      </c>
      <c r="F13767" t="s">
        <v>4338</v>
      </c>
      <c r="G13767" t="s">
        <v>34</v>
      </c>
    </row>
    <row r="13768" spans="1:7" x14ac:dyDescent="0.25">
      <c r="A13768" t="s">
        <v>4335</v>
      </c>
      <c r="B13768" t="s">
        <v>903</v>
      </c>
      <c r="C13768" t="s">
        <v>4336</v>
      </c>
      <c r="D13768" s="1">
        <v>43133</v>
      </c>
      <c r="E13768" s="2">
        <v>42</v>
      </c>
      <c r="F13768" t="s">
        <v>4339</v>
      </c>
      <c r="G13768" t="s">
        <v>34</v>
      </c>
    </row>
    <row r="13769" spans="1:7" x14ac:dyDescent="0.25">
      <c r="A13769" t="s">
        <v>3658</v>
      </c>
      <c r="B13769" t="s">
        <v>3659</v>
      </c>
      <c r="C13769" t="s">
        <v>3660</v>
      </c>
      <c r="D13769" s="1">
        <v>43136</v>
      </c>
      <c r="E13769" s="2">
        <v>83.34</v>
      </c>
      <c r="F13769" t="s">
        <v>3661</v>
      </c>
      <c r="G13769" t="s">
        <v>4079</v>
      </c>
    </row>
    <row r="13770" spans="1:7" x14ac:dyDescent="0.25">
      <c r="A13770" t="s">
        <v>3658</v>
      </c>
      <c r="B13770" t="s">
        <v>3659</v>
      </c>
      <c r="C13770" t="s">
        <v>3660</v>
      </c>
      <c r="D13770" s="1">
        <v>43136</v>
      </c>
      <c r="E13770" s="2">
        <v>83.34</v>
      </c>
      <c r="F13770" t="s">
        <v>3661</v>
      </c>
      <c r="G13770" t="s">
        <v>4079</v>
      </c>
    </row>
    <row r="13771" spans="1:7" x14ac:dyDescent="0.25">
      <c r="A13771" t="s">
        <v>1071</v>
      </c>
      <c r="B13771" t="s">
        <v>12</v>
      </c>
      <c r="C13771" t="s">
        <v>1072</v>
      </c>
      <c r="D13771" s="1">
        <v>43143</v>
      </c>
      <c r="E13771" s="2">
        <v>750</v>
      </c>
      <c r="F13771" t="s">
        <v>1073</v>
      </c>
      <c r="G13771" t="s">
        <v>1074</v>
      </c>
    </row>
    <row r="13772" spans="1:7" x14ac:dyDescent="0.25">
      <c r="A13772" t="s">
        <v>4660</v>
      </c>
      <c r="B13772" t="s">
        <v>4661</v>
      </c>
      <c r="C13772" t="s">
        <v>4662</v>
      </c>
      <c r="D13772" s="1">
        <v>43143</v>
      </c>
      <c r="E13772" s="2">
        <v>5</v>
      </c>
      <c r="F13772" t="s">
        <v>4663</v>
      </c>
      <c r="G13772" t="s">
        <v>114</v>
      </c>
    </row>
    <row r="13773" spans="1:7" x14ac:dyDescent="0.25">
      <c r="A13773" t="s">
        <v>839</v>
      </c>
      <c r="B13773" t="s">
        <v>840</v>
      </c>
      <c r="C13773" t="s">
        <v>841</v>
      </c>
      <c r="D13773" s="1">
        <v>43143</v>
      </c>
      <c r="E13773" s="2">
        <v>7500</v>
      </c>
      <c r="F13773" t="s">
        <v>842</v>
      </c>
      <c r="G13773" t="s">
        <v>843</v>
      </c>
    </row>
    <row r="13774" spans="1:7" x14ac:dyDescent="0.25">
      <c r="A13774" t="s">
        <v>3572</v>
      </c>
      <c r="B13774" t="s">
        <v>3573</v>
      </c>
      <c r="C13774" t="s">
        <v>3574</v>
      </c>
      <c r="D13774" s="1">
        <v>43143</v>
      </c>
      <c r="E13774" s="2">
        <v>100</v>
      </c>
      <c r="G13774" t="s">
        <v>34</v>
      </c>
    </row>
    <row r="13775" spans="1:7" x14ac:dyDescent="0.25">
      <c r="A13775" t="s">
        <v>606</v>
      </c>
      <c r="B13775" t="s">
        <v>607</v>
      </c>
      <c r="C13775" t="s">
        <v>608</v>
      </c>
      <c r="D13775" s="1">
        <v>43143</v>
      </c>
      <c r="E13775" s="2">
        <v>1000</v>
      </c>
      <c r="F13775" t="s">
        <v>609</v>
      </c>
      <c r="G13775" t="s">
        <v>34</v>
      </c>
    </row>
    <row r="13776" spans="1:7" x14ac:dyDescent="0.25">
      <c r="A13776" t="s">
        <v>505</v>
      </c>
      <c r="B13776" t="s">
        <v>506</v>
      </c>
      <c r="D13776" s="1">
        <v>43143</v>
      </c>
      <c r="E13776" s="2">
        <v>4400</v>
      </c>
      <c r="G13776" t="s">
        <v>507</v>
      </c>
    </row>
    <row r="13777" spans="1:7" x14ac:dyDescent="0.25">
      <c r="A13777" t="s">
        <v>1009</v>
      </c>
      <c r="B13777" t="s">
        <v>1010</v>
      </c>
      <c r="D13777" s="1">
        <v>43143</v>
      </c>
      <c r="E13777" s="2">
        <v>1000</v>
      </c>
      <c r="F13777" t="s">
        <v>1011</v>
      </c>
      <c r="G13777" t="s">
        <v>1012</v>
      </c>
    </row>
    <row r="13778" spans="1:7" x14ac:dyDescent="0.25">
      <c r="A13778" t="s">
        <v>4125</v>
      </c>
      <c r="B13778" t="s">
        <v>4126</v>
      </c>
      <c r="C13778" t="s">
        <v>4127</v>
      </c>
      <c r="D13778" s="1">
        <v>43143</v>
      </c>
      <c r="E13778" s="2">
        <v>250</v>
      </c>
      <c r="F13778" t="s">
        <v>4128</v>
      </c>
      <c r="G13778" t="s">
        <v>34</v>
      </c>
    </row>
    <row r="13779" spans="1:7" x14ac:dyDescent="0.25">
      <c r="A13779" t="s">
        <v>2365</v>
      </c>
      <c r="B13779" t="s">
        <v>2366</v>
      </c>
      <c r="C13779" t="s">
        <v>2367</v>
      </c>
      <c r="D13779" s="1">
        <v>43143</v>
      </c>
      <c r="E13779" s="2">
        <v>1000</v>
      </c>
      <c r="F13779" t="s">
        <v>2368</v>
      </c>
      <c r="G13779" t="s">
        <v>34</v>
      </c>
    </row>
    <row r="13780" spans="1:7" x14ac:dyDescent="0.25">
      <c r="A13780" t="s">
        <v>462</v>
      </c>
      <c r="B13780" t="s">
        <v>463</v>
      </c>
      <c r="C13780" t="s">
        <v>464</v>
      </c>
      <c r="D13780" s="1">
        <v>43143</v>
      </c>
      <c r="E13780" s="2">
        <v>1000</v>
      </c>
      <c r="F13780" t="s">
        <v>465</v>
      </c>
      <c r="G13780" t="s">
        <v>34</v>
      </c>
    </row>
    <row r="13781" spans="1:7" x14ac:dyDescent="0.25">
      <c r="A13781" t="s">
        <v>482</v>
      </c>
      <c r="B13781" t="s">
        <v>483</v>
      </c>
      <c r="C13781" t="s">
        <v>484</v>
      </c>
      <c r="D13781" s="1">
        <v>43143</v>
      </c>
      <c r="E13781" s="2">
        <v>125</v>
      </c>
      <c r="F13781" t="s">
        <v>485</v>
      </c>
      <c r="G13781" t="s">
        <v>2271</v>
      </c>
    </row>
    <row r="13782" spans="1:7" x14ac:dyDescent="0.25">
      <c r="A13782" t="s">
        <v>44</v>
      </c>
      <c r="B13782" t="s">
        <v>45</v>
      </c>
      <c r="C13782" t="s">
        <v>46</v>
      </c>
      <c r="D13782" s="1">
        <v>43145</v>
      </c>
      <c r="E13782" s="2">
        <v>83.33</v>
      </c>
      <c r="F13782" t="s">
        <v>47</v>
      </c>
      <c r="G13782" t="s">
        <v>34</v>
      </c>
    </row>
    <row r="13783" spans="1:7" x14ac:dyDescent="0.25">
      <c r="A13783" t="s">
        <v>44</v>
      </c>
      <c r="B13783" t="s">
        <v>45</v>
      </c>
      <c r="C13783" t="s">
        <v>46</v>
      </c>
      <c r="D13783" s="1">
        <v>43145</v>
      </c>
      <c r="E13783" s="2">
        <v>83.33</v>
      </c>
      <c r="F13783" t="s">
        <v>48</v>
      </c>
      <c r="G13783" t="s">
        <v>34</v>
      </c>
    </row>
    <row r="13784" spans="1:7" x14ac:dyDescent="0.25">
      <c r="A13784" t="s">
        <v>40</v>
      </c>
      <c r="B13784" t="s">
        <v>41</v>
      </c>
      <c r="C13784" t="s">
        <v>42</v>
      </c>
      <c r="D13784" s="1">
        <v>43145</v>
      </c>
      <c r="E13784" s="2">
        <v>166.66</v>
      </c>
      <c r="F13784" t="s">
        <v>43</v>
      </c>
      <c r="G13784" t="s">
        <v>2609</v>
      </c>
    </row>
    <row r="13785" spans="1:7" x14ac:dyDescent="0.25">
      <c r="A13785" t="s">
        <v>53</v>
      </c>
      <c r="B13785" t="s">
        <v>54</v>
      </c>
      <c r="C13785" t="s">
        <v>55</v>
      </c>
      <c r="D13785" s="1">
        <v>43145</v>
      </c>
      <c r="E13785" s="2">
        <v>83.33</v>
      </c>
      <c r="F13785" t="s">
        <v>56</v>
      </c>
      <c r="G13785" t="s">
        <v>34</v>
      </c>
    </row>
    <row r="13786" spans="1:7" x14ac:dyDescent="0.25">
      <c r="A13786" t="s">
        <v>53</v>
      </c>
      <c r="B13786" t="s">
        <v>54</v>
      </c>
      <c r="C13786" t="s">
        <v>55</v>
      </c>
      <c r="D13786" s="1">
        <v>43145</v>
      </c>
      <c r="E13786" s="2">
        <v>83.33</v>
      </c>
      <c r="F13786" t="s">
        <v>57</v>
      </c>
      <c r="G13786" t="s">
        <v>34</v>
      </c>
    </row>
    <row r="13787" spans="1:7" x14ac:dyDescent="0.25">
      <c r="A13787" t="s">
        <v>1257</v>
      </c>
      <c r="B13787" t="s">
        <v>1258</v>
      </c>
      <c r="C13787" t="s">
        <v>1259</v>
      </c>
      <c r="D13787" s="1">
        <v>43145</v>
      </c>
      <c r="E13787" s="2">
        <v>83.33</v>
      </c>
      <c r="F13787" t="s">
        <v>1260</v>
      </c>
      <c r="G13787" t="s">
        <v>34</v>
      </c>
    </row>
    <row r="13788" spans="1:7" x14ac:dyDescent="0.25">
      <c r="A13788" t="s">
        <v>3791</v>
      </c>
      <c r="B13788" t="s">
        <v>3792</v>
      </c>
      <c r="C13788" t="s">
        <v>3793</v>
      </c>
      <c r="D13788" s="1">
        <v>43145</v>
      </c>
      <c r="E13788" s="2">
        <v>84</v>
      </c>
      <c r="F13788" t="s">
        <v>3794</v>
      </c>
      <c r="G13788" t="s">
        <v>34</v>
      </c>
    </row>
    <row r="13789" spans="1:7" x14ac:dyDescent="0.25">
      <c r="A13789" t="s">
        <v>3397</v>
      </c>
      <c r="B13789" t="s">
        <v>3398</v>
      </c>
      <c r="C13789" t="s">
        <v>3256</v>
      </c>
      <c r="D13789" s="1">
        <v>43145</v>
      </c>
      <c r="E13789" s="2">
        <v>84</v>
      </c>
      <c r="F13789" t="s">
        <v>3399</v>
      </c>
      <c r="G13789" t="s">
        <v>34</v>
      </c>
    </row>
    <row r="13790" spans="1:7" x14ac:dyDescent="0.25">
      <c r="A13790" t="s">
        <v>3397</v>
      </c>
      <c r="B13790" t="s">
        <v>3398</v>
      </c>
      <c r="C13790" t="s">
        <v>3256</v>
      </c>
      <c r="D13790" s="1">
        <v>43145</v>
      </c>
      <c r="E13790" s="2">
        <v>84</v>
      </c>
      <c r="F13790" t="s">
        <v>3400</v>
      </c>
      <c r="G13790" t="s">
        <v>34</v>
      </c>
    </row>
    <row r="13791" spans="1:7" x14ac:dyDescent="0.25">
      <c r="A13791" t="s">
        <v>4192</v>
      </c>
      <c r="B13791" t="s">
        <v>4193</v>
      </c>
      <c r="C13791" t="s">
        <v>4194</v>
      </c>
      <c r="D13791" s="1">
        <v>43146</v>
      </c>
      <c r="E13791" s="2">
        <v>500</v>
      </c>
      <c r="G13791" t="s">
        <v>34</v>
      </c>
    </row>
    <row r="13792" spans="1:7" x14ac:dyDescent="0.25">
      <c r="A13792" t="s">
        <v>4335</v>
      </c>
      <c r="B13792" t="s">
        <v>903</v>
      </c>
      <c r="C13792" t="s">
        <v>4336</v>
      </c>
      <c r="D13792" s="1">
        <v>43146</v>
      </c>
      <c r="E13792" s="2">
        <v>42</v>
      </c>
      <c r="F13792" t="s">
        <v>4337</v>
      </c>
      <c r="G13792" t="s">
        <v>34</v>
      </c>
    </row>
    <row r="13793" spans="1:7" x14ac:dyDescent="0.25">
      <c r="A13793" t="s">
        <v>4335</v>
      </c>
      <c r="B13793" t="s">
        <v>903</v>
      </c>
      <c r="C13793" t="s">
        <v>4336</v>
      </c>
      <c r="D13793" s="1">
        <v>43146</v>
      </c>
      <c r="E13793" s="2">
        <v>42</v>
      </c>
      <c r="F13793" t="s">
        <v>4338</v>
      </c>
      <c r="G13793" t="s">
        <v>34</v>
      </c>
    </row>
    <row r="13794" spans="1:7" x14ac:dyDescent="0.25">
      <c r="A13794" t="s">
        <v>4335</v>
      </c>
      <c r="B13794" t="s">
        <v>903</v>
      </c>
      <c r="C13794" t="s">
        <v>4336</v>
      </c>
      <c r="D13794" s="1">
        <v>43146</v>
      </c>
      <c r="E13794" s="2">
        <v>42</v>
      </c>
      <c r="F13794" t="s">
        <v>4339</v>
      </c>
      <c r="G13794" t="s">
        <v>34</v>
      </c>
    </row>
    <row r="13795" spans="1:7" x14ac:dyDescent="0.25">
      <c r="A13795" t="s">
        <v>30</v>
      </c>
      <c r="B13795" t="s">
        <v>31</v>
      </c>
      <c r="C13795" t="s">
        <v>32</v>
      </c>
      <c r="D13795" s="1">
        <v>43146</v>
      </c>
      <c r="E13795" s="2">
        <v>500</v>
      </c>
      <c r="F13795" t="s">
        <v>33</v>
      </c>
      <c r="G13795" t="s">
        <v>67</v>
      </c>
    </row>
    <row r="13796" spans="1:7" x14ac:dyDescent="0.25">
      <c r="A13796" t="s">
        <v>30</v>
      </c>
      <c r="B13796" t="s">
        <v>31</v>
      </c>
      <c r="C13796" t="s">
        <v>32</v>
      </c>
      <c r="D13796" s="1">
        <v>43146</v>
      </c>
      <c r="E13796" s="2">
        <v>500</v>
      </c>
      <c r="F13796" t="s">
        <v>35</v>
      </c>
      <c r="G13796" t="s">
        <v>67</v>
      </c>
    </row>
    <row r="13797" spans="1:7" x14ac:dyDescent="0.25">
      <c r="A13797" t="s">
        <v>1438</v>
      </c>
      <c r="B13797" t="s">
        <v>1439</v>
      </c>
      <c r="D13797" s="1">
        <v>43146</v>
      </c>
      <c r="E13797" s="2">
        <v>600</v>
      </c>
      <c r="F13797" t="s">
        <v>39</v>
      </c>
      <c r="G13797" t="s">
        <v>4079</v>
      </c>
    </row>
    <row r="13798" spans="1:7" x14ac:dyDescent="0.25">
      <c r="A13798" t="s">
        <v>1438</v>
      </c>
      <c r="B13798" t="s">
        <v>1439</v>
      </c>
      <c r="D13798" s="1">
        <v>43146</v>
      </c>
      <c r="E13798" s="2">
        <v>600</v>
      </c>
      <c r="F13798" t="s">
        <v>39</v>
      </c>
      <c r="G13798" t="s">
        <v>4079</v>
      </c>
    </row>
    <row r="13799" spans="1:7" x14ac:dyDescent="0.25">
      <c r="A13799" t="s">
        <v>3805</v>
      </c>
      <c r="B13799" t="s">
        <v>3806</v>
      </c>
      <c r="C13799" t="s">
        <v>3807</v>
      </c>
      <c r="D13799" s="1">
        <v>43146</v>
      </c>
      <c r="E13799" s="2">
        <v>25</v>
      </c>
      <c r="F13799" t="s">
        <v>3808</v>
      </c>
      <c r="G13799" t="s">
        <v>3613</v>
      </c>
    </row>
    <row r="13800" spans="1:7" x14ac:dyDescent="0.25">
      <c r="A13800" t="s">
        <v>3805</v>
      </c>
      <c r="B13800" t="s">
        <v>3806</v>
      </c>
      <c r="C13800" t="s">
        <v>3807</v>
      </c>
      <c r="D13800" s="1">
        <v>43146</v>
      </c>
      <c r="E13800" s="2">
        <v>25</v>
      </c>
      <c r="F13800" t="s">
        <v>3809</v>
      </c>
      <c r="G13800" t="s">
        <v>3613</v>
      </c>
    </row>
    <row r="13801" spans="1:7" x14ac:dyDescent="0.25">
      <c r="A13801" t="s">
        <v>1225</v>
      </c>
      <c r="B13801" t="s">
        <v>1226</v>
      </c>
      <c r="D13801" s="1">
        <v>43146</v>
      </c>
      <c r="E13801" s="2">
        <v>4500</v>
      </c>
      <c r="F13801" t="s">
        <v>1227</v>
      </c>
      <c r="G13801" t="s">
        <v>1228</v>
      </c>
    </row>
    <row r="13802" spans="1:7" x14ac:dyDescent="0.25">
      <c r="A13802" t="s">
        <v>2514</v>
      </c>
      <c r="B13802" t="s">
        <v>2515</v>
      </c>
      <c r="C13802" t="s">
        <v>837</v>
      </c>
      <c r="D13802" s="1">
        <v>43146</v>
      </c>
      <c r="E13802" s="2">
        <v>25</v>
      </c>
      <c r="F13802" t="s">
        <v>2516</v>
      </c>
      <c r="G13802" t="s">
        <v>838</v>
      </c>
    </row>
    <row r="13803" spans="1:7" x14ac:dyDescent="0.25">
      <c r="A13803" t="s">
        <v>26</v>
      </c>
      <c r="B13803" t="s">
        <v>27</v>
      </c>
      <c r="D13803" s="1">
        <v>43146</v>
      </c>
      <c r="E13803" s="2">
        <v>2500</v>
      </c>
      <c r="F13803" t="s">
        <v>28</v>
      </c>
      <c r="G13803" t="s">
        <v>34</v>
      </c>
    </row>
    <row r="13804" spans="1:7" x14ac:dyDescent="0.25">
      <c r="A13804" t="s">
        <v>26</v>
      </c>
      <c r="B13804" t="s">
        <v>27</v>
      </c>
      <c r="D13804" s="1">
        <v>43146</v>
      </c>
      <c r="E13804" s="2">
        <v>2500</v>
      </c>
      <c r="F13804" t="s">
        <v>29</v>
      </c>
      <c r="G13804" t="s">
        <v>34</v>
      </c>
    </row>
    <row r="13805" spans="1:7" x14ac:dyDescent="0.25">
      <c r="A13805" t="s">
        <v>2652</v>
      </c>
      <c r="B13805" t="s">
        <v>2653</v>
      </c>
      <c r="D13805" s="1">
        <v>43151</v>
      </c>
      <c r="E13805" s="2">
        <v>25000</v>
      </c>
      <c r="F13805" t="s">
        <v>2654</v>
      </c>
      <c r="G13805" t="s">
        <v>4664</v>
      </c>
    </row>
    <row r="13806" spans="1:7" x14ac:dyDescent="0.25">
      <c r="A13806" t="s">
        <v>26</v>
      </c>
      <c r="B13806" t="s">
        <v>27</v>
      </c>
      <c r="D13806" s="1">
        <v>43152</v>
      </c>
      <c r="E13806" s="2">
        <v>1000000</v>
      </c>
      <c r="F13806" t="s">
        <v>28</v>
      </c>
      <c r="G13806" t="s">
        <v>2663</v>
      </c>
    </row>
    <row r="13807" spans="1:7" x14ac:dyDescent="0.25">
      <c r="A13807" t="s">
        <v>26</v>
      </c>
      <c r="B13807" t="s">
        <v>27</v>
      </c>
      <c r="D13807" s="1">
        <v>43152</v>
      </c>
      <c r="E13807" s="2">
        <v>1000000</v>
      </c>
      <c r="F13807" t="s">
        <v>29</v>
      </c>
      <c r="G13807" t="s">
        <v>2663</v>
      </c>
    </row>
    <row r="13808" spans="1:7" x14ac:dyDescent="0.25">
      <c r="A13808" t="s">
        <v>328</v>
      </c>
      <c r="B13808" t="s">
        <v>329</v>
      </c>
      <c r="C13808" t="s">
        <v>330</v>
      </c>
      <c r="D13808" s="1">
        <v>43154</v>
      </c>
      <c r="E13808" s="2">
        <v>150</v>
      </c>
      <c r="F13808" t="s">
        <v>331</v>
      </c>
      <c r="G13808" t="s">
        <v>828</v>
      </c>
    </row>
    <row r="13809" spans="1:7" x14ac:dyDescent="0.25">
      <c r="A13809" t="s">
        <v>328</v>
      </c>
      <c r="B13809" t="s">
        <v>329</v>
      </c>
      <c r="C13809" t="s">
        <v>330</v>
      </c>
      <c r="D13809" s="1">
        <v>43154</v>
      </c>
      <c r="E13809" s="2">
        <v>150</v>
      </c>
      <c r="F13809" t="s">
        <v>332</v>
      </c>
      <c r="G13809" t="s">
        <v>828</v>
      </c>
    </row>
    <row r="13810" spans="1:7" x14ac:dyDescent="0.25">
      <c r="A13810" t="s">
        <v>2717</v>
      </c>
      <c r="B13810" t="s">
        <v>2718</v>
      </c>
      <c r="C13810" t="s">
        <v>2425</v>
      </c>
      <c r="D13810" s="1">
        <v>43154</v>
      </c>
      <c r="E13810" s="2">
        <v>116</v>
      </c>
      <c r="F13810" t="s">
        <v>2719</v>
      </c>
      <c r="G13810" t="s">
        <v>4250</v>
      </c>
    </row>
    <row r="13811" spans="1:7" x14ac:dyDescent="0.25">
      <c r="A13811" t="s">
        <v>2717</v>
      </c>
      <c r="B13811" t="s">
        <v>2718</v>
      </c>
      <c r="C13811" t="s">
        <v>2425</v>
      </c>
      <c r="D13811" s="1">
        <v>43154</v>
      </c>
      <c r="E13811" s="2">
        <v>116</v>
      </c>
      <c r="F13811" t="s">
        <v>2720</v>
      </c>
      <c r="G13811" t="s">
        <v>4250</v>
      </c>
    </row>
    <row r="13812" spans="1:7" x14ac:dyDescent="0.25">
      <c r="A13812" t="s">
        <v>3686</v>
      </c>
      <c r="B13812" t="s">
        <v>764</v>
      </c>
      <c r="C13812" t="s">
        <v>3687</v>
      </c>
      <c r="D13812" s="1">
        <v>43154</v>
      </c>
      <c r="E13812" s="2">
        <v>10</v>
      </c>
      <c r="F13812" t="s">
        <v>3688</v>
      </c>
      <c r="G13812" t="s">
        <v>4057</v>
      </c>
    </row>
    <row r="13813" spans="1:7" x14ac:dyDescent="0.25">
      <c r="A13813" t="s">
        <v>4058</v>
      </c>
      <c r="B13813" t="s">
        <v>4059</v>
      </c>
      <c r="C13813" t="s">
        <v>4060</v>
      </c>
      <c r="D13813" s="1">
        <v>43154</v>
      </c>
      <c r="E13813" s="2">
        <v>10</v>
      </c>
      <c r="F13813" t="s">
        <v>4061</v>
      </c>
      <c r="G13813" t="s">
        <v>9</v>
      </c>
    </row>
    <row r="13814" spans="1:7" x14ac:dyDescent="0.25">
      <c r="A13814" t="s">
        <v>2742</v>
      </c>
      <c r="B13814" t="s">
        <v>2743</v>
      </c>
      <c r="C13814" t="s">
        <v>2744</v>
      </c>
      <c r="D13814" s="1">
        <v>43154</v>
      </c>
      <c r="E13814" s="2">
        <v>150</v>
      </c>
      <c r="F13814" t="s">
        <v>2745</v>
      </c>
      <c r="G13814" t="s">
        <v>2746</v>
      </c>
    </row>
    <row r="13815" spans="1:7" x14ac:dyDescent="0.25">
      <c r="A13815" t="s">
        <v>2742</v>
      </c>
      <c r="B13815" t="s">
        <v>2743</v>
      </c>
      <c r="C13815" t="s">
        <v>2744</v>
      </c>
      <c r="D13815" s="1">
        <v>43154</v>
      </c>
      <c r="E13815" s="2">
        <v>150</v>
      </c>
      <c r="F13815" t="s">
        <v>2747</v>
      </c>
      <c r="G13815" t="s">
        <v>2746</v>
      </c>
    </row>
    <row r="13816" spans="1:7" x14ac:dyDescent="0.25">
      <c r="A13816" t="s">
        <v>2721</v>
      </c>
      <c r="B13816" t="s">
        <v>2722</v>
      </c>
      <c r="C13816" t="s">
        <v>2723</v>
      </c>
      <c r="D13816" s="1">
        <v>43154</v>
      </c>
      <c r="E13816" s="2">
        <v>15</v>
      </c>
      <c r="F13816" t="s">
        <v>2724</v>
      </c>
      <c r="G13816" t="s">
        <v>3345</v>
      </c>
    </row>
    <row r="13817" spans="1:7" x14ac:dyDescent="0.25">
      <c r="A13817" t="s">
        <v>2721</v>
      </c>
      <c r="B13817" t="s">
        <v>2722</v>
      </c>
      <c r="C13817" t="s">
        <v>2723</v>
      </c>
      <c r="D13817" s="1">
        <v>43154</v>
      </c>
      <c r="E13817" s="2">
        <v>15</v>
      </c>
      <c r="F13817" t="s">
        <v>2725</v>
      </c>
      <c r="G13817" t="s">
        <v>3345</v>
      </c>
    </row>
    <row r="13818" spans="1:7" x14ac:dyDescent="0.25">
      <c r="A13818" t="s">
        <v>2721</v>
      </c>
      <c r="B13818" t="s">
        <v>2722</v>
      </c>
      <c r="C13818" t="s">
        <v>2723</v>
      </c>
      <c r="D13818" s="1">
        <v>43154</v>
      </c>
      <c r="E13818" s="2">
        <v>15</v>
      </c>
      <c r="F13818" t="s">
        <v>2726</v>
      </c>
      <c r="G13818" t="s">
        <v>3345</v>
      </c>
    </row>
    <row r="13819" spans="1:7" x14ac:dyDescent="0.25">
      <c r="A13819" t="s">
        <v>3689</v>
      </c>
      <c r="B13819" t="s">
        <v>3690</v>
      </c>
      <c r="C13819" t="s">
        <v>3691</v>
      </c>
      <c r="D13819" s="1">
        <v>43154</v>
      </c>
      <c r="E13819" s="2">
        <v>30.95</v>
      </c>
      <c r="F13819" t="s">
        <v>3692</v>
      </c>
      <c r="G13819" t="s">
        <v>97</v>
      </c>
    </row>
    <row r="13820" spans="1:7" x14ac:dyDescent="0.25">
      <c r="A13820" t="s">
        <v>322</v>
      </c>
      <c r="B13820" t="s">
        <v>323</v>
      </c>
      <c r="C13820" t="s">
        <v>324</v>
      </c>
      <c r="D13820" s="1">
        <v>43154</v>
      </c>
      <c r="E13820" s="2">
        <v>75</v>
      </c>
      <c r="F13820" t="s">
        <v>325</v>
      </c>
      <c r="G13820" t="s">
        <v>326</v>
      </c>
    </row>
    <row r="13821" spans="1:7" x14ac:dyDescent="0.25">
      <c r="A13821" t="s">
        <v>322</v>
      </c>
      <c r="B13821" t="s">
        <v>323</v>
      </c>
      <c r="C13821" t="s">
        <v>324</v>
      </c>
      <c r="D13821" s="1">
        <v>43154</v>
      </c>
      <c r="E13821" s="2">
        <v>75</v>
      </c>
      <c r="F13821" t="s">
        <v>327</v>
      </c>
      <c r="G13821" t="s">
        <v>326</v>
      </c>
    </row>
    <row r="13822" spans="1:7" x14ac:dyDescent="0.25">
      <c r="A13822" t="s">
        <v>1803</v>
      </c>
      <c r="B13822" t="s">
        <v>1804</v>
      </c>
      <c r="C13822" t="s">
        <v>1805</v>
      </c>
      <c r="D13822" s="1">
        <v>43154</v>
      </c>
      <c r="E13822" s="2">
        <v>25</v>
      </c>
      <c r="F13822" t="s">
        <v>1806</v>
      </c>
      <c r="G13822" t="s">
        <v>97</v>
      </c>
    </row>
    <row r="13823" spans="1:7" x14ac:dyDescent="0.25">
      <c r="A13823" t="s">
        <v>312</v>
      </c>
      <c r="B13823" t="s">
        <v>248</v>
      </c>
      <c r="C13823" t="s">
        <v>313</v>
      </c>
      <c r="D13823" s="1">
        <v>43154</v>
      </c>
      <c r="E13823" s="2">
        <v>50</v>
      </c>
      <c r="F13823" t="s">
        <v>314</v>
      </c>
      <c r="G13823" t="s">
        <v>315</v>
      </c>
    </row>
    <row r="13824" spans="1:7" x14ac:dyDescent="0.25">
      <c r="A13824" t="s">
        <v>316</v>
      </c>
      <c r="B13824" t="s">
        <v>317</v>
      </c>
      <c r="C13824" t="s">
        <v>318</v>
      </c>
      <c r="D13824" s="1">
        <v>43154</v>
      </c>
      <c r="E13824" s="2">
        <v>40</v>
      </c>
      <c r="F13824" t="s">
        <v>319</v>
      </c>
      <c r="G13824" t="s">
        <v>1275</v>
      </c>
    </row>
    <row r="13825" spans="1:7" x14ac:dyDescent="0.25">
      <c r="A13825" t="s">
        <v>316</v>
      </c>
      <c r="B13825" t="s">
        <v>317</v>
      </c>
      <c r="C13825" t="s">
        <v>318</v>
      </c>
      <c r="D13825" s="1">
        <v>43154</v>
      </c>
      <c r="E13825" s="2">
        <v>40</v>
      </c>
      <c r="F13825" t="s">
        <v>320</v>
      </c>
      <c r="G13825" t="s">
        <v>1275</v>
      </c>
    </row>
    <row r="13826" spans="1:7" x14ac:dyDescent="0.25">
      <c r="A13826" t="s">
        <v>82</v>
      </c>
      <c r="B13826" t="s">
        <v>83</v>
      </c>
      <c r="C13826" t="s">
        <v>84</v>
      </c>
      <c r="D13826" s="1">
        <v>43154</v>
      </c>
      <c r="E13826" s="2">
        <v>10</v>
      </c>
      <c r="F13826" t="s">
        <v>85</v>
      </c>
      <c r="G13826" t="s">
        <v>1245</v>
      </c>
    </row>
    <row r="13827" spans="1:7" x14ac:dyDescent="0.25">
      <c r="A13827" t="s">
        <v>82</v>
      </c>
      <c r="B13827" t="s">
        <v>83</v>
      </c>
      <c r="C13827" t="s">
        <v>84</v>
      </c>
      <c r="D13827" s="1">
        <v>43154</v>
      </c>
      <c r="E13827" s="2">
        <v>10</v>
      </c>
      <c r="F13827" t="s">
        <v>86</v>
      </c>
      <c r="G13827" t="s">
        <v>1245</v>
      </c>
    </row>
    <row r="13828" spans="1:7" x14ac:dyDescent="0.25">
      <c r="A13828" t="s">
        <v>636</v>
      </c>
      <c r="B13828" t="s">
        <v>637</v>
      </c>
      <c r="C13828" t="s">
        <v>638</v>
      </c>
      <c r="D13828" s="1">
        <v>43154</v>
      </c>
      <c r="E13828" s="2">
        <v>20</v>
      </c>
      <c r="F13828" t="s">
        <v>639</v>
      </c>
      <c r="G13828" t="s">
        <v>1694</v>
      </c>
    </row>
    <row r="13829" spans="1:7" x14ac:dyDescent="0.25">
      <c r="A13829" t="s">
        <v>2686</v>
      </c>
      <c r="B13829" t="s">
        <v>2687</v>
      </c>
      <c r="C13829" t="s">
        <v>2688</v>
      </c>
      <c r="D13829" s="1">
        <v>43154</v>
      </c>
      <c r="E13829" s="2">
        <v>84</v>
      </c>
      <c r="F13829" t="s">
        <v>2689</v>
      </c>
      <c r="G13829" t="s">
        <v>34</v>
      </c>
    </row>
    <row r="13830" spans="1:7" x14ac:dyDescent="0.25">
      <c r="A13830" t="s">
        <v>2690</v>
      </c>
      <c r="B13830" t="s">
        <v>2691</v>
      </c>
      <c r="C13830" t="s">
        <v>2692</v>
      </c>
      <c r="D13830" s="1">
        <v>43154</v>
      </c>
      <c r="E13830" s="2">
        <v>100</v>
      </c>
      <c r="F13830" t="s">
        <v>2693</v>
      </c>
      <c r="G13830" t="s">
        <v>2694</v>
      </c>
    </row>
    <row r="13831" spans="1:7" x14ac:dyDescent="0.25">
      <c r="A13831" t="s">
        <v>2000</v>
      </c>
      <c r="B13831" t="s">
        <v>2001</v>
      </c>
      <c r="C13831" t="s">
        <v>2002</v>
      </c>
      <c r="D13831" s="1">
        <v>43154</v>
      </c>
      <c r="E13831" s="2">
        <v>100</v>
      </c>
      <c r="F13831" t="s">
        <v>2003</v>
      </c>
      <c r="G13831" t="s">
        <v>2681</v>
      </c>
    </row>
    <row r="13832" spans="1:7" x14ac:dyDescent="0.25">
      <c r="A13832" t="s">
        <v>2000</v>
      </c>
      <c r="B13832" t="s">
        <v>2001</v>
      </c>
      <c r="C13832" t="s">
        <v>2002</v>
      </c>
      <c r="D13832" s="1">
        <v>43154</v>
      </c>
      <c r="E13832" s="2">
        <v>100</v>
      </c>
      <c r="F13832" t="s">
        <v>2004</v>
      </c>
      <c r="G13832" t="s">
        <v>2681</v>
      </c>
    </row>
    <row r="13833" spans="1:7" x14ac:dyDescent="0.25">
      <c r="A13833" t="s">
        <v>4053</v>
      </c>
      <c r="B13833" t="s">
        <v>580</v>
      </c>
      <c r="C13833" t="s">
        <v>4054</v>
      </c>
      <c r="D13833" s="1">
        <v>43154</v>
      </c>
      <c r="E13833" s="2">
        <v>15</v>
      </c>
      <c r="F13833" t="s">
        <v>4055</v>
      </c>
      <c r="G13833" t="s">
        <v>3282</v>
      </c>
    </row>
    <row r="13834" spans="1:7" x14ac:dyDescent="0.25">
      <c r="A13834" t="s">
        <v>4053</v>
      </c>
      <c r="B13834" t="s">
        <v>580</v>
      </c>
      <c r="C13834" t="s">
        <v>4054</v>
      </c>
      <c r="D13834" s="1">
        <v>43154</v>
      </c>
      <c r="E13834" s="2">
        <v>15</v>
      </c>
      <c r="F13834" t="s">
        <v>4055</v>
      </c>
      <c r="G13834" t="s">
        <v>3282</v>
      </c>
    </row>
    <row r="13835" spans="1:7" x14ac:dyDescent="0.25">
      <c r="A13835" t="s">
        <v>4053</v>
      </c>
      <c r="B13835" t="s">
        <v>580</v>
      </c>
      <c r="C13835" t="s">
        <v>4054</v>
      </c>
      <c r="D13835" s="1">
        <v>43154</v>
      </c>
      <c r="E13835" s="2">
        <v>15</v>
      </c>
      <c r="F13835" t="s">
        <v>4056</v>
      </c>
      <c r="G13835" t="s">
        <v>3282</v>
      </c>
    </row>
    <row r="13836" spans="1:7" x14ac:dyDescent="0.25">
      <c r="A13836" t="s">
        <v>529</v>
      </c>
      <c r="B13836" t="s">
        <v>290</v>
      </c>
      <c r="C13836" t="s">
        <v>530</v>
      </c>
      <c r="D13836" s="1">
        <v>43154</v>
      </c>
      <c r="E13836" s="2">
        <v>25</v>
      </c>
      <c r="F13836" t="s">
        <v>531</v>
      </c>
      <c r="G13836" t="s">
        <v>3282</v>
      </c>
    </row>
    <row r="13837" spans="1:7" x14ac:dyDescent="0.25">
      <c r="A13837" t="s">
        <v>2153</v>
      </c>
      <c r="B13837" t="s">
        <v>614</v>
      </c>
      <c r="C13837" t="s">
        <v>1310</v>
      </c>
      <c r="D13837" s="1">
        <v>43154</v>
      </c>
      <c r="E13837" s="2">
        <v>10</v>
      </c>
      <c r="F13837" t="s">
        <v>2154</v>
      </c>
      <c r="G13837" t="s">
        <v>1245</v>
      </c>
    </row>
    <row r="13838" spans="1:7" x14ac:dyDescent="0.25">
      <c r="A13838" t="s">
        <v>1590</v>
      </c>
      <c r="B13838" t="s">
        <v>1591</v>
      </c>
      <c r="C13838" t="s">
        <v>1592</v>
      </c>
      <c r="D13838" s="1">
        <v>43154</v>
      </c>
      <c r="E13838" s="2">
        <v>5</v>
      </c>
      <c r="F13838" t="s">
        <v>1593</v>
      </c>
      <c r="G13838" t="s">
        <v>1245</v>
      </c>
    </row>
    <row r="13839" spans="1:7" x14ac:dyDescent="0.25">
      <c r="A13839" t="s">
        <v>87</v>
      </c>
      <c r="B13839" t="s">
        <v>88</v>
      </c>
      <c r="C13839" t="s">
        <v>89</v>
      </c>
      <c r="D13839" s="1">
        <v>43154</v>
      </c>
      <c r="E13839" s="2">
        <v>40</v>
      </c>
      <c r="F13839" t="s">
        <v>90</v>
      </c>
      <c r="G13839" t="s">
        <v>1790</v>
      </c>
    </row>
    <row r="13840" spans="1:7" x14ac:dyDescent="0.25">
      <c r="A13840" t="s">
        <v>87</v>
      </c>
      <c r="B13840" t="s">
        <v>88</v>
      </c>
      <c r="C13840" t="s">
        <v>89</v>
      </c>
      <c r="D13840" s="1">
        <v>43154</v>
      </c>
      <c r="E13840" s="2">
        <v>40</v>
      </c>
      <c r="F13840" t="s">
        <v>91</v>
      </c>
      <c r="G13840" t="s">
        <v>1790</v>
      </c>
    </row>
    <row r="13841" spans="1:7" x14ac:dyDescent="0.25">
      <c r="A13841" t="s">
        <v>87</v>
      </c>
      <c r="B13841" t="s">
        <v>88</v>
      </c>
      <c r="C13841" t="s">
        <v>89</v>
      </c>
      <c r="D13841" s="1">
        <v>43154</v>
      </c>
      <c r="E13841" s="2">
        <v>40</v>
      </c>
      <c r="F13841" t="s">
        <v>91</v>
      </c>
      <c r="G13841" t="s">
        <v>1790</v>
      </c>
    </row>
    <row r="13842" spans="1:7" x14ac:dyDescent="0.25">
      <c r="A13842" t="s">
        <v>87</v>
      </c>
      <c r="B13842" t="s">
        <v>88</v>
      </c>
      <c r="C13842" t="s">
        <v>89</v>
      </c>
      <c r="D13842" s="1">
        <v>43154</v>
      </c>
      <c r="E13842" s="2">
        <v>40</v>
      </c>
      <c r="F13842" t="s">
        <v>92</v>
      </c>
      <c r="G13842" t="s">
        <v>1790</v>
      </c>
    </row>
    <row r="13843" spans="1:7" x14ac:dyDescent="0.25">
      <c r="A13843" t="s">
        <v>4076</v>
      </c>
      <c r="B13843" t="s">
        <v>4077</v>
      </c>
      <c r="C13843" t="s">
        <v>413</v>
      </c>
      <c r="D13843" s="1">
        <v>43154</v>
      </c>
      <c r="E13843" s="2">
        <v>20</v>
      </c>
      <c r="F13843" t="s">
        <v>4078</v>
      </c>
      <c r="G13843" t="s">
        <v>1695</v>
      </c>
    </row>
    <row r="13844" spans="1:7" x14ac:dyDescent="0.25">
      <c r="A13844" t="s">
        <v>4076</v>
      </c>
      <c r="B13844" t="s">
        <v>4077</v>
      </c>
      <c r="C13844" t="s">
        <v>413</v>
      </c>
      <c r="D13844" s="1">
        <v>43154</v>
      </c>
      <c r="E13844" s="2">
        <v>20</v>
      </c>
      <c r="F13844" t="s">
        <v>4078</v>
      </c>
      <c r="G13844" t="s">
        <v>1695</v>
      </c>
    </row>
    <row r="13845" spans="1:7" x14ac:dyDescent="0.25">
      <c r="A13845" t="s">
        <v>3247</v>
      </c>
      <c r="B13845" t="s">
        <v>3248</v>
      </c>
      <c r="C13845" t="s">
        <v>3249</v>
      </c>
      <c r="D13845" s="1">
        <v>43154</v>
      </c>
      <c r="E13845" s="2">
        <v>10</v>
      </c>
      <c r="F13845" t="s">
        <v>3250</v>
      </c>
      <c r="G13845" t="s">
        <v>2983</v>
      </c>
    </row>
    <row r="13846" spans="1:7" x14ac:dyDescent="0.25">
      <c r="A13846" t="s">
        <v>2758</v>
      </c>
      <c r="B13846" t="s">
        <v>2759</v>
      </c>
      <c r="C13846" t="s">
        <v>2760</v>
      </c>
      <c r="D13846" s="1">
        <v>43154</v>
      </c>
      <c r="E13846" s="2">
        <v>15</v>
      </c>
      <c r="F13846" t="s">
        <v>2761</v>
      </c>
      <c r="G13846" t="s">
        <v>3282</v>
      </c>
    </row>
    <row r="13847" spans="1:7" x14ac:dyDescent="0.25">
      <c r="A13847" t="s">
        <v>3800</v>
      </c>
      <c r="B13847" t="s">
        <v>1430</v>
      </c>
      <c r="C13847" t="s">
        <v>3801</v>
      </c>
      <c r="D13847" s="1">
        <v>43154</v>
      </c>
      <c r="E13847" s="2">
        <v>20</v>
      </c>
      <c r="F13847" t="s">
        <v>3802</v>
      </c>
      <c r="G13847" t="s">
        <v>3803</v>
      </c>
    </row>
    <row r="13848" spans="1:7" x14ac:dyDescent="0.25">
      <c r="A13848" t="s">
        <v>1541</v>
      </c>
      <c r="B13848" t="s">
        <v>1542</v>
      </c>
      <c r="C13848" t="s">
        <v>1543</v>
      </c>
      <c r="D13848" s="1">
        <v>43154</v>
      </c>
      <c r="E13848" s="2">
        <v>20</v>
      </c>
      <c r="F13848" t="s">
        <v>1544</v>
      </c>
      <c r="G13848" t="s">
        <v>114</v>
      </c>
    </row>
    <row r="13849" spans="1:7" x14ac:dyDescent="0.25">
      <c r="A13849" t="s">
        <v>1541</v>
      </c>
      <c r="B13849" t="s">
        <v>1542</v>
      </c>
      <c r="C13849" t="s">
        <v>1543</v>
      </c>
      <c r="D13849" s="1">
        <v>43154</v>
      </c>
      <c r="E13849" s="2">
        <v>20</v>
      </c>
      <c r="F13849" t="s">
        <v>1545</v>
      </c>
      <c r="G13849" t="s">
        <v>114</v>
      </c>
    </row>
    <row r="13850" spans="1:7" x14ac:dyDescent="0.25">
      <c r="A13850" t="s">
        <v>553</v>
      </c>
      <c r="B13850" t="s">
        <v>554</v>
      </c>
      <c r="C13850" t="s">
        <v>555</v>
      </c>
      <c r="D13850" s="1">
        <v>43154</v>
      </c>
      <c r="E13850" s="2">
        <v>50</v>
      </c>
      <c r="F13850" t="s">
        <v>556</v>
      </c>
      <c r="G13850" t="s">
        <v>2663</v>
      </c>
    </row>
    <row r="13851" spans="1:7" x14ac:dyDescent="0.25">
      <c r="A13851" t="s">
        <v>553</v>
      </c>
      <c r="B13851" t="s">
        <v>554</v>
      </c>
      <c r="C13851" t="s">
        <v>555</v>
      </c>
      <c r="D13851" s="1">
        <v>43154</v>
      </c>
      <c r="E13851" s="2">
        <v>50</v>
      </c>
      <c r="F13851" t="s">
        <v>557</v>
      </c>
      <c r="G13851" t="s">
        <v>2663</v>
      </c>
    </row>
    <row r="13852" spans="1:7" x14ac:dyDescent="0.25">
      <c r="A13852" t="s">
        <v>1095</v>
      </c>
      <c r="B13852" t="s">
        <v>1096</v>
      </c>
      <c r="C13852" t="s">
        <v>1097</v>
      </c>
      <c r="D13852" s="1">
        <v>43154</v>
      </c>
      <c r="E13852" s="2">
        <v>25</v>
      </c>
      <c r="F13852" t="s">
        <v>1098</v>
      </c>
      <c r="G13852" t="s">
        <v>1246</v>
      </c>
    </row>
    <row r="13853" spans="1:7" x14ac:dyDescent="0.25">
      <c r="A13853" t="s">
        <v>1095</v>
      </c>
      <c r="B13853" t="s">
        <v>1096</v>
      </c>
      <c r="C13853" t="s">
        <v>1097</v>
      </c>
      <c r="D13853" s="1">
        <v>43154</v>
      </c>
      <c r="E13853" s="2">
        <v>25</v>
      </c>
      <c r="F13853" t="s">
        <v>1099</v>
      </c>
      <c r="G13853" t="s">
        <v>1246</v>
      </c>
    </row>
    <row r="13854" spans="1:7" x14ac:dyDescent="0.25">
      <c r="A13854" t="s">
        <v>1095</v>
      </c>
      <c r="B13854" t="s">
        <v>1096</v>
      </c>
      <c r="C13854" t="s">
        <v>1097</v>
      </c>
      <c r="D13854" s="1">
        <v>43154</v>
      </c>
      <c r="E13854" s="2">
        <v>25</v>
      </c>
      <c r="F13854" t="s">
        <v>1099</v>
      </c>
      <c r="G13854" t="s">
        <v>1246</v>
      </c>
    </row>
    <row r="13855" spans="1:7" x14ac:dyDescent="0.25">
      <c r="A13855" t="s">
        <v>1095</v>
      </c>
      <c r="B13855" t="s">
        <v>1096</v>
      </c>
      <c r="C13855" t="s">
        <v>1097</v>
      </c>
      <c r="D13855" s="1">
        <v>43154</v>
      </c>
      <c r="E13855" s="2">
        <v>25</v>
      </c>
      <c r="F13855" t="s">
        <v>1099</v>
      </c>
      <c r="G13855" t="s">
        <v>1246</v>
      </c>
    </row>
    <row r="13856" spans="1:7" x14ac:dyDescent="0.25">
      <c r="A13856" t="s">
        <v>2272</v>
      </c>
      <c r="B13856" t="s">
        <v>2273</v>
      </c>
      <c r="C13856" t="s">
        <v>2274</v>
      </c>
      <c r="D13856" s="1">
        <v>43154</v>
      </c>
      <c r="E13856" s="2">
        <v>125</v>
      </c>
      <c r="F13856" t="s">
        <v>2275</v>
      </c>
      <c r="G13856" t="s">
        <v>2538</v>
      </c>
    </row>
    <row r="13857" spans="1:7" x14ac:dyDescent="0.25">
      <c r="A13857" t="s">
        <v>2272</v>
      </c>
      <c r="B13857" t="s">
        <v>2273</v>
      </c>
      <c r="C13857" t="s">
        <v>2274</v>
      </c>
      <c r="D13857" s="1">
        <v>43154</v>
      </c>
      <c r="E13857" s="2">
        <v>125</v>
      </c>
      <c r="F13857" t="s">
        <v>2276</v>
      </c>
      <c r="G13857" t="s">
        <v>2538</v>
      </c>
    </row>
    <row r="13858" spans="1:7" x14ac:dyDescent="0.25">
      <c r="A13858" t="s">
        <v>151</v>
      </c>
      <c r="B13858" t="s">
        <v>152</v>
      </c>
      <c r="C13858" t="s">
        <v>153</v>
      </c>
      <c r="D13858" s="1">
        <v>43154</v>
      </c>
      <c r="E13858" s="2">
        <v>40</v>
      </c>
      <c r="F13858" t="s">
        <v>154</v>
      </c>
      <c r="G13858" t="s">
        <v>114</v>
      </c>
    </row>
    <row r="13859" spans="1:7" x14ac:dyDescent="0.25">
      <c r="A13859" t="s">
        <v>241</v>
      </c>
      <c r="B13859" t="s">
        <v>242</v>
      </c>
      <c r="C13859" t="s">
        <v>243</v>
      </c>
      <c r="D13859" s="1">
        <v>43154</v>
      </c>
      <c r="E13859" s="2">
        <v>300</v>
      </c>
      <c r="F13859" t="s">
        <v>244</v>
      </c>
      <c r="G13859" t="s">
        <v>245</v>
      </c>
    </row>
    <row r="13860" spans="1:7" x14ac:dyDescent="0.25">
      <c r="A13860" t="s">
        <v>241</v>
      </c>
      <c r="B13860" t="s">
        <v>242</v>
      </c>
      <c r="C13860" t="s">
        <v>243</v>
      </c>
      <c r="D13860" s="1">
        <v>43154</v>
      </c>
      <c r="E13860" s="2">
        <v>300</v>
      </c>
      <c r="F13860" t="s">
        <v>246</v>
      </c>
      <c r="G13860" t="s">
        <v>245</v>
      </c>
    </row>
    <row r="13861" spans="1:7" x14ac:dyDescent="0.25">
      <c r="A13861" t="s">
        <v>164</v>
      </c>
      <c r="B13861" t="s">
        <v>165</v>
      </c>
      <c r="C13861" t="s">
        <v>166</v>
      </c>
      <c r="D13861" s="1">
        <v>43154</v>
      </c>
      <c r="E13861" s="2">
        <v>65</v>
      </c>
      <c r="F13861" t="s">
        <v>167</v>
      </c>
      <c r="G13861" t="s">
        <v>3754</v>
      </c>
    </row>
    <row r="13862" spans="1:7" x14ac:dyDescent="0.25">
      <c r="A13862" t="s">
        <v>164</v>
      </c>
      <c r="B13862" t="s">
        <v>165</v>
      </c>
      <c r="C13862" t="s">
        <v>166</v>
      </c>
      <c r="D13862" s="1">
        <v>43154</v>
      </c>
      <c r="E13862" s="2">
        <v>65</v>
      </c>
      <c r="F13862" t="s">
        <v>168</v>
      </c>
      <c r="G13862" t="s">
        <v>3754</v>
      </c>
    </row>
    <row r="13863" spans="1:7" x14ac:dyDescent="0.25">
      <c r="A13863" t="s">
        <v>169</v>
      </c>
      <c r="B13863" t="s">
        <v>170</v>
      </c>
      <c r="C13863" t="s">
        <v>171</v>
      </c>
      <c r="D13863" s="1">
        <v>43154</v>
      </c>
      <c r="E13863" s="2">
        <v>10</v>
      </c>
      <c r="F13863" t="s">
        <v>172</v>
      </c>
      <c r="G13863" t="s">
        <v>1245</v>
      </c>
    </row>
    <row r="13864" spans="1:7" x14ac:dyDescent="0.25">
      <c r="A13864" t="s">
        <v>169</v>
      </c>
      <c r="B13864" t="s">
        <v>170</v>
      </c>
      <c r="C13864" t="s">
        <v>171</v>
      </c>
      <c r="D13864" s="1">
        <v>43154</v>
      </c>
      <c r="E13864" s="2">
        <v>10</v>
      </c>
      <c r="F13864" t="s">
        <v>173</v>
      </c>
      <c r="G13864" t="s">
        <v>1245</v>
      </c>
    </row>
    <row r="13865" spans="1:7" x14ac:dyDescent="0.25">
      <c r="A13865" t="s">
        <v>1464</v>
      </c>
      <c r="B13865" t="s">
        <v>1465</v>
      </c>
      <c r="C13865" t="s">
        <v>627</v>
      </c>
      <c r="D13865" s="1">
        <v>43154</v>
      </c>
      <c r="E13865" s="2">
        <v>20</v>
      </c>
      <c r="F13865" t="s">
        <v>1466</v>
      </c>
      <c r="G13865" t="s">
        <v>478</v>
      </c>
    </row>
    <row r="13866" spans="1:7" x14ac:dyDescent="0.25">
      <c r="A13866" t="s">
        <v>1464</v>
      </c>
      <c r="B13866" t="s">
        <v>1465</v>
      </c>
      <c r="C13866" t="s">
        <v>627</v>
      </c>
      <c r="D13866" s="1">
        <v>43154</v>
      </c>
      <c r="E13866" s="2">
        <v>20</v>
      </c>
      <c r="F13866" t="s">
        <v>1466</v>
      </c>
      <c r="G13866" t="s">
        <v>478</v>
      </c>
    </row>
    <row r="13867" spans="1:7" x14ac:dyDescent="0.25">
      <c r="A13867" t="s">
        <v>493</v>
      </c>
      <c r="B13867" t="s">
        <v>494</v>
      </c>
      <c r="C13867" t="s">
        <v>495</v>
      </c>
      <c r="D13867" s="1">
        <v>43154</v>
      </c>
      <c r="E13867" s="2">
        <v>10</v>
      </c>
      <c r="F13867" t="s">
        <v>496</v>
      </c>
      <c r="G13867" t="s">
        <v>2456</v>
      </c>
    </row>
    <row r="13868" spans="1:7" x14ac:dyDescent="0.25">
      <c r="A13868" t="s">
        <v>493</v>
      </c>
      <c r="B13868" t="s">
        <v>494</v>
      </c>
      <c r="C13868" t="s">
        <v>495</v>
      </c>
      <c r="D13868" s="1">
        <v>43154</v>
      </c>
      <c r="E13868" s="2">
        <v>10</v>
      </c>
      <c r="F13868" t="s">
        <v>497</v>
      </c>
      <c r="G13868" t="s">
        <v>2456</v>
      </c>
    </row>
    <row r="13869" spans="1:7" x14ac:dyDescent="0.25">
      <c r="A13869" t="s">
        <v>259</v>
      </c>
      <c r="B13869" t="s">
        <v>260</v>
      </c>
      <c r="C13869" t="s">
        <v>261</v>
      </c>
      <c r="D13869" s="1">
        <v>43154</v>
      </c>
      <c r="E13869" s="2">
        <v>10</v>
      </c>
      <c r="F13869" t="s">
        <v>262</v>
      </c>
      <c r="G13869" t="s">
        <v>1695</v>
      </c>
    </row>
    <row r="13870" spans="1:7" x14ac:dyDescent="0.25">
      <c r="A13870" t="s">
        <v>671</v>
      </c>
      <c r="B13870" t="s">
        <v>672</v>
      </c>
      <c r="C13870" t="s">
        <v>673</v>
      </c>
      <c r="D13870" s="1">
        <v>43154</v>
      </c>
      <c r="E13870" s="2">
        <v>20</v>
      </c>
      <c r="F13870" t="s">
        <v>674</v>
      </c>
      <c r="G13870" t="s">
        <v>1440</v>
      </c>
    </row>
    <row r="13871" spans="1:7" x14ac:dyDescent="0.25">
      <c r="A13871" t="s">
        <v>671</v>
      </c>
      <c r="B13871" t="s">
        <v>672</v>
      </c>
      <c r="C13871" t="s">
        <v>673</v>
      </c>
      <c r="D13871" s="1">
        <v>43154</v>
      </c>
      <c r="E13871" s="2">
        <v>20</v>
      </c>
      <c r="F13871" t="s">
        <v>675</v>
      </c>
      <c r="G13871" t="s">
        <v>1440</v>
      </c>
    </row>
    <row r="13872" spans="1:7" x14ac:dyDescent="0.25">
      <c r="A13872" t="s">
        <v>4665</v>
      </c>
      <c r="B13872" t="s">
        <v>4666</v>
      </c>
      <c r="C13872" t="s">
        <v>4667</v>
      </c>
      <c r="D13872" s="1">
        <v>43154</v>
      </c>
      <c r="E13872" s="2">
        <v>20</v>
      </c>
      <c r="F13872" t="s">
        <v>4668</v>
      </c>
      <c r="G13872" t="s">
        <v>1245</v>
      </c>
    </row>
    <row r="13873" spans="1:7" x14ac:dyDescent="0.25">
      <c r="A13873" t="s">
        <v>4665</v>
      </c>
      <c r="B13873" t="s">
        <v>4666</v>
      </c>
      <c r="C13873" t="s">
        <v>4667</v>
      </c>
      <c r="D13873" s="1">
        <v>43154</v>
      </c>
      <c r="E13873" s="2">
        <v>20</v>
      </c>
      <c r="F13873" t="s">
        <v>4669</v>
      </c>
      <c r="G13873" t="s">
        <v>1245</v>
      </c>
    </row>
    <row r="13874" spans="1:7" x14ac:dyDescent="0.25">
      <c r="A13874" t="s">
        <v>4665</v>
      </c>
      <c r="B13874" t="s">
        <v>4666</v>
      </c>
      <c r="C13874" t="s">
        <v>4667</v>
      </c>
      <c r="D13874" s="1">
        <v>43154</v>
      </c>
      <c r="E13874" s="2">
        <v>20</v>
      </c>
      <c r="F13874" t="s">
        <v>4670</v>
      </c>
      <c r="G13874" t="s">
        <v>1245</v>
      </c>
    </row>
    <row r="13875" spans="1:7" x14ac:dyDescent="0.25">
      <c r="A13875" t="s">
        <v>178</v>
      </c>
      <c r="B13875" t="s">
        <v>179</v>
      </c>
      <c r="C13875" t="s">
        <v>180</v>
      </c>
      <c r="D13875" s="1">
        <v>43154</v>
      </c>
      <c r="E13875" s="2">
        <v>5</v>
      </c>
      <c r="F13875" t="s">
        <v>181</v>
      </c>
      <c r="G13875" t="s">
        <v>182</v>
      </c>
    </row>
    <row r="13876" spans="1:7" x14ac:dyDescent="0.25">
      <c r="A13876" t="s">
        <v>247</v>
      </c>
      <c r="B13876" t="s">
        <v>248</v>
      </c>
      <c r="C13876" t="s">
        <v>249</v>
      </c>
      <c r="D13876" s="1">
        <v>43154</v>
      </c>
      <c r="E13876" s="2">
        <v>20</v>
      </c>
      <c r="F13876" t="s">
        <v>250</v>
      </c>
      <c r="G13876" t="s">
        <v>251</v>
      </c>
    </row>
    <row r="13877" spans="1:7" x14ac:dyDescent="0.25">
      <c r="A13877" t="s">
        <v>247</v>
      </c>
      <c r="B13877" t="s">
        <v>248</v>
      </c>
      <c r="C13877" t="s">
        <v>249</v>
      </c>
      <c r="D13877" s="1">
        <v>43154</v>
      </c>
      <c r="E13877" s="2">
        <v>20</v>
      </c>
      <c r="F13877" t="s">
        <v>252</v>
      </c>
      <c r="G13877" t="s">
        <v>251</v>
      </c>
    </row>
    <row r="13878" spans="1:7" x14ac:dyDescent="0.25">
      <c r="A13878" t="s">
        <v>2627</v>
      </c>
      <c r="B13878" t="s">
        <v>2628</v>
      </c>
      <c r="C13878" t="s">
        <v>2629</v>
      </c>
      <c r="D13878" s="1">
        <v>43154</v>
      </c>
      <c r="E13878" s="2">
        <v>100</v>
      </c>
      <c r="F13878" t="s">
        <v>2630</v>
      </c>
      <c r="G13878" t="s">
        <v>321</v>
      </c>
    </row>
    <row r="13879" spans="1:7" x14ac:dyDescent="0.25">
      <c r="A13879" t="s">
        <v>2627</v>
      </c>
      <c r="B13879" t="s">
        <v>2628</v>
      </c>
      <c r="C13879" t="s">
        <v>2629</v>
      </c>
      <c r="D13879" s="1">
        <v>43154</v>
      </c>
      <c r="E13879" s="2">
        <v>100</v>
      </c>
      <c r="F13879" t="s">
        <v>2630</v>
      </c>
      <c r="G13879" t="s">
        <v>321</v>
      </c>
    </row>
    <row r="13880" spans="1:7" x14ac:dyDescent="0.25">
      <c r="A13880" t="s">
        <v>709</v>
      </c>
      <c r="B13880" t="s">
        <v>710</v>
      </c>
      <c r="C13880" t="s">
        <v>705</v>
      </c>
      <c r="D13880" s="1">
        <v>43154</v>
      </c>
      <c r="E13880" s="2">
        <v>84</v>
      </c>
      <c r="F13880" t="s">
        <v>711</v>
      </c>
      <c r="G13880" t="s">
        <v>3225</v>
      </c>
    </row>
    <row r="13881" spans="1:7" x14ac:dyDescent="0.25">
      <c r="A13881" t="s">
        <v>709</v>
      </c>
      <c r="B13881" t="s">
        <v>710</v>
      </c>
      <c r="C13881" t="s">
        <v>705</v>
      </c>
      <c r="D13881" s="1">
        <v>43154</v>
      </c>
      <c r="E13881" s="2">
        <v>84</v>
      </c>
      <c r="F13881" t="s">
        <v>712</v>
      </c>
      <c r="G13881" t="s">
        <v>3225</v>
      </c>
    </row>
    <row r="13882" spans="1:7" x14ac:dyDescent="0.25">
      <c r="A13882" t="s">
        <v>709</v>
      </c>
      <c r="B13882" t="s">
        <v>710</v>
      </c>
      <c r="C13882" t="s">
        <v>705</v>
      </c>
      <c r="D13882" s="1">
        <v>43154</v>
      </c>
      <c r="E13882" s="2">
        <v>84</v>
      </c>
      <c r="F13882" t="s">
        <v>712</v>
      </c>
      <c r="G13882" t="s">
        <v>3225</v>
      </c>
    </row>
    <row r="13883" spans="1:7" x14ac:dyDescent="0.25">
      <c r="A13883" t="s">
        <v>129</v>
      </c>
      <c r="B13883" t="s">
        <v>130</v>
      </c>
      <c r="C13883" t="s">
        <v>131</v>
      </c>
      <c r="D13883" s="1">
        <v>43154</v>
      </c>
      <c r="E13883" s="2">
        <v>10</v>
      </c>
      <c r="F13883" t="s">
        <v>132</v>
      </c>
      <c r="G13883" t="s">
        <v>9</v>
      </c>
    </row>
    <row r="13884" spans="1:7" x14ac:dyDescent="0.25">
      <c r="A13884" t="s">
        <v>293</v>
      </c>
      <c r="B13884" t="s">
        <v>248</v>
      </c>
      <c r="C13884" t="s">
        <v>294</v>
      </c>
      <c r="D13884" s="1">
        <v>43154</v>
      </c>
      <c r="E13884" s="2">
        <v>30</v>
      </c>
      <c r="F13884" t="s">
        <v>295</v>
      </c>
      <c r="G13884" t="s">
        <v>1589</v>
      </c>
    </row>
    <row r="13885" spans="1:7" x14ac:dyDescent="0.25">
      <c r="A13885" t="s">
        <v>293</v>
      </c>
      <c r="B13885" t="s">
        <v>248</v>
      </c>
      <c r="C13885" t="s">
        <v>294</v>
      </c>
      <c r="D13885" s="1">
        <v>43154</v>
      </c>
      <c r="E13885" s="2">
        <v>30</v>
      </c>
      <c r="F13885" t="s">
        <v>295</v>
      </c>
      <c r="G13885" t="s">
        <v>1589</v>
      </c>
    </row>
    <row r="13886" spans="1:7" x14ac:dyDescent="0.25">
      <c r="A13886" t="s">
        <v>2339</v>
      </c>
      <c r="B13886" t="s">
        <v>222</v>
      </c>
      <c r="C13886" t="s">
        <v>2340</v>
      </c>
      <c r="D13886" s="1">
        <v>43154</v>
      </c>
      <c r="E13886" s="2">
        <v>10</v>
      </c>
      <c r="F13886" t="s">
        <v>2341</v>
      </c>
      <c r="G13886" t="s">
        <v>2677</v>
      </c>
    </row>
    <row r="13887" spans="1:7" x14ac:dyDescent="0.25">
      <c r="A13887" t="s">
        <v>2339</v>
      </c>
      <c r="B13887" t="s">
        <v>222</v>
      </c>
      <c r="C13887" t="s">
        <v>2340</v>
      </c>
      <c r="D13887" s="1">
        <v>43154</v>
      </c>
      <c r="E13887" s="2">
        <v>10</v>
      </c>
      <c r="F13887" t="s">
        <v>2342</v>
      </c>
      <c r="G13887" t="s">
        <v>2677</v>
      </c>
    </row>
    <row r="13888" spans="1:7" x14ac:dyDescent="0.25">
      <c r="A13888" t="s">
        <v>1492</v>
      </c>
      <c r="B13888" t="s">
        <v>1493</v>
      </c>
      <c r="C13888" t="s">
        <v>1494</v>
      </c>
      <c r="D13888" s="1">
        <v>43154</v>
      </c>
      <c r="E13888" s="2">
        <v>10</v>
      </c>
      <c r="F13888" t="s">
        <v>1495</v>
      </c>
      <c r="G13888" t="s">
        <v>97</v>
      </c>
    </row>
    <row r="13889" spans="1:7" x14ac:dyDescent="0.25">
      <c r="A13889" t="s">
        <v>3698</v>
      </c>
      <c r="B13889" t="s">
        <v>3699</v>
      </c>
      <c r="C13889" t="s">
        <v>3700</v>
      </c>
      <c r="D13889" s="1">
        <v>43154</v>
      </c>
      <c r="E13889" s="2">
        <v>140</v>
      </c>
      <c r="F13889" t="s">
        <v>3701</v>
      </c>
      <c r="G13889" t="s">
        <v>3128</v>
      </c>
    </row>
    <row r="13890" spans="1:7" x14ac:dyDescent="0.25">
      <c r="A13890" t="s">
        <v>138</v>
      </c>
      <c r="B13890" t="s">
        <v>139</v>
      </c>
      <c r="C13890" t="s">
        <v>140</v>
      </c>
      <c r="D13890" s="1">
        <v>43154</v>
      </c>
      <c r="E13890" s="2">
        <v>40</v>
      </c>
      <c r="F13890" t="s">
        <v>141</v>
      </c>
      <c r="G13890" t="s">
        <v>1245</v>
      </c>
    </row>
    <row r="13891" spans="1:7" x14ac:dyDescent="0.25">
      <c r="A13891" t="s">
        <v>1584</v>
      </c>
      <c r="B13891" t="s">
        <v>1585</v>
      </c>
      <c r="C13891" t="s">
        <v>1586</v>
      </c>
      <c r="D13891" s="1">
        <v>43154</v>
      </c>
      <c r="E13891" s="2">
        <v>30</v>
      </c>
      <c r="F13891" t="s">
        <v>1587</v>
      </c>
      <c r="G13891" t="s">
        <v>1790</v>
      </c>
    </row>
    <row r="13892" spans="1:7" x14ac:dyDescent="0.25">
      <c r="A13892" t="s">
        <v>2753</v>
      </c>
      <c r="B13892" t="s">
        <v>740</v>
      </c>
      <c r="C13892" t="s">
        <v>2754</v>
      </c>
      <c r="D13892" s="1">
        <v>43154</v>
      </c>
      <c r="E13892" s="2">
        <v>5</v>
      </c>
      <c r="F13892" t="s">
        <v>2755</v>
      </c>
      <c r="G13892" t="s">
        <v>2663</v>
      </c>
    </row>
    <row r="13893" spans="1:7" x14ac:dyDescent="0.25">
      <c r="A13893" t="s">
        <v>2753</v>
      </c>
      <c r="B13893" t="s">
        <v>740</v>
      </c>
      <c r="C13893" t="s">
        <v>2754</v>
      </c>
      <c r="D13893" s="1">
        <v>43154</v>
      </c>
      <c r="E13893" s="2">
        <v>5</v>
      </c>
      <c r="F13893" t="s">
        <v>2756</v>
      </c>
      <c r="G13893" t="s">
        <v>2663</v>
      </c>
    </row>
    <row r="13894" spans="1:7" x14ac:dyDescent="0.25">
      <c r="A13894" t="s">
        <v>2753</v>
      </c>
      <c r="B13894" t="s">
        <v>740</v>
      </c>
      <c r="C13894" t="s">
        <v>2754</v>
      </c>
      <c r="D13894" s="1">
        <v>43154</v>
      </c>
      <c r="E13894" s="2">
        <v>5</v>
      </c>
      <c r="F13894" t="s">
        <v>2757</v>
      </c>
      <c r="G13894" t="s">
        <v>2663</v>
      </c>
    </row>
    <row r="13895" spans="1:7" x14ac:dyDescent="0.25">
      <c r="A13895" t="s">
        <v>302</v>
      </c>
      <c r="B13895" t="s">
        <v>303</v>
      </c>
      <c r="C13895" t="s">
        <v>304</v>
      </c>
      <c r="D13895" s="1">
        <v>43154</v>
      </c>
      <c r="E13895" s="2">
        <v>38.78</v>
      </c>
      <c r="F13895" t="s">
        <v>305</v>
      </c>
      <c r="G13895" t="s">
        <v>114</v>
      </c>
    </row>
    <row r="13896" spans="1:7" x14ac:dyDescent="0.25">
      <c r="A13896" t="s">
        <v>306</v>
      </c>
      <c r="B13896" t="s">
        <v>307</v>
      </c>
      <c r="C13896" t="s">
        <v>308</v>
      </c>
      <c r="D13896" s="1">
        <v>43154</v>
      </c>
      <c r="E13896" s="2">
        <v>10</v>
      </c>
      <c r="F13896" t="s">
        <v>309</v>
      </c>
      <c r="G13896" t="s">
        <v>310</v>
      </c>
    </row>
    <row r="13897" spans="1:7" x14ac:dyDescent="0.25">
      <c r="A13897" t="s">
        <v>306</v>
      </c>
      <c r="B13897" t="s">
        <v>307</v>
      </c>
      <c r="C13897" t="s">
        <v>308</v>
      </c>
      <c r="D13897" s="1">
        <v>43154</v>
      </c>
      <c r="E13897" s="2">
        <v>10</v>
      </c>
      <c r="F13897" t="s">
        <v>311</v>
      </c>
      <c r="G13897" t="s">
        <v>310</v>
      </c>
    </row>
    <row r="13898" spans="1:7" x14ac:dyDescent="0.25">
      <c r="A13898" t="s">
        <v>1580</v>
      </c>
      <c r="B13898" t="s">
        <v>1581</v>
      </c>
      <c r="C13898" t="s">
        <v>1582</v>
      </c>
      <c r="D13898" s="1">
        <v>43154</v>
      </c>
      <c r="E13898" s="2">
        <v>20</v>
      </c>
      <c r="F13898" t="s">
        <v>1583</v>
      </c>
      <c r="G13898" t="s">
        <v>1869</v>
      </c>
    </row>
    <row r="13899" spans="1:7" x14ac:dyDescent="0.25">
      <c r="A13899" t="s">
        <v>1105</v>
      </c>
      <c r="B13899" t="s">
        <v>1106</v>
      </c>
      <c r="C13899" t="s">
        <v>1107</v>
      </c>
      <c r="D13899" s="1">
        <v>43154</v>
      </c>
      <c r="E13899" s="2">
        <v>100</v>
      </c>
      <c r="F13899" t="s">
        <v>1108</v>
      </c>
      <c r="G13899" t="s">
        <v>3753</v>
      </c>
    </row>
    <row r="13900" spans="1:7" x14ac:dyDescent="0.25">
      <c r="A13900" t="s">
        <v>2346</v>
      </c>
      <c r="B13900" t="s">
        <v>371</v>
      </c>
      <c r="C13900" t="s">
        <v>2347</v>
      </c>
      <c r="D13900" s="1">
        <v>43154</v>
      </c>
      <c r="E13900" s="2">
        <v>20</v>
      </c>
      <c r="F13900" t="s">
        <v>2348</v>
      </c>
      <c r="G13900" t="s">
        <v>1245</v>
      </c>
    </row>
    <row r="13901" spans="1:7" x14ac:dyDescent="0.25">
      <c r="A13901" t="s">
        <v>2346</v>
      </c>
      <c r="B13901" t="s">
        <v>371</v>
      </c>
      <c r="C13901" t="s">
        <v>2347</v>
      </c>
      <c r="D13901" s="1">
        <v>43154</v>
      </c>
      <c r="E13901" s="2">
        <v>20</v>
      </c>
      <c r="F13901" t="s">
        <v>2349</v>
      </c>
      <c r="G13901" t="s">
        <v>1245</v>
      </c>
    </row>
    <row r="13902" spans="1:7" x14ac:dyDescent="0.25">
      <c r="A13902" t="s">
        <v>125</v>
      </c>
      <c r="B13902" t="s">
        <v>126</v>
      </c>
      <c r="C13902" t="s">
        <v>127</v>
      </c>
      <c r="D13902" s="1">
        <v>43154</v>
      </c>
      <c r="E13902" s="2">
        <v>5</v>
      </c>
      <c r="F13902" t="s">
        <v>128</v>
      </c>
      <c r="G13902" t="s">
        <v>1245</v>
      </c>
    </row>
    <row r="13903" spans="1:7" x14ac:dyDescent="0.25">
      <c r="A13903" t="s">
        <v>3693</v>
      </c>
      <c r="B13903" t="s">
        <v>744</v>
      </c>
      <c r="C13903" t="s">
        <v>3694</v>
      </c>
      <c r="D13903" s="1">
        <v>43154</v>
      </c>
      <c r="E13903" s="2">
        <v>50</v>
      </c>
      <c r="F13903" t="s">
        <v>3695</v>
      </c>
      <c r="G13903" t="s">
        <v>97</v>
      </c>
    </row>
    <row r="13904" spans="1:7" x14ac:dyDescent="0.25">
      <c r="A13904" t="s">
        <v>3693</v>
      </c>
      <c r="B13904" t="s">
        <v>744</v>
      </c>
      <c r="C13904" t="s">
        <v>3694</v>
      </c>
      <c r="D13904" s="1">
        <v>43154</v>
      </c>
      <c r="E13904" s="2">
        <v>50</v>
      </c>
      <c r="F13904" t="s">
        <v>3696</v>
      </c>
      <c r="G13904" t="s">
        <v>97</v>
      </c>
    </row>
    <row r="13905" spans="1:7" x14ac:dyDescent="0.25">
      <c r="A13905" t="s">
        <v>3693</v>
      </c>
      <c r="B13905" t="s">
        <v>744</v>
      </c>
      <c r="C13905" t="s">
        <v>3694</v>
      </c>
      <c r="D13905" s="1">
        <v>43154</v>
      </c>
      <c r="E13905" s="2">
        <v>50</v>
      </c>
      <c r="F13905" t="s">
        <v>3697</v>
      </c>
      <c r="G13905" t="s">
        <v>97</v>
      </c>
    </row>
    <row r="13906" spans="1:7" x14ac:dyDescent="0.25">
      <c r="A13906" t="s">
        <v>121</v>
      </c>
      <c r="B13906" t="s">
        <v>122</v>
      </c>
      <c r="C13906" t="s">
        <v>123</v>
      </c>
      <c r="D13906" s="1">
        <v>43154</v>
      </c>
      <c r="E13906" s="2">
        <v>70</v>
      </c>
      <c r="F13906" t="s">
        <v>124</v>
      </c>
      <c r="G13906" t="s">
        <v>1790</v>
      </c>
    </row>
    <row r="13907" spans="1:7" x14ac:dyDescent="0.25">
      <c r="A13907" t="s">
        <v>2748</v>
      </c>
      <c r="B13907" t="s">
        <v>2749</v>
      </c>
      <c r="C13907" t="s">
        <v>2750</v>
      </c>
      <c r="D13907" s="1">
        <v>43154</v>
      </c>
      <c r="E13907" s="2">
        <v>20</v>
      </c>
      <c r="F13907" t="s">
        <v>2751</v>
      </c>
      <c r="G13907" t="s">
        <v>3076</v>
      </c>
    </row>
    <row r="13908" spans="1:7" x14ac:dyDescent="0.25">
      <c r="A13908" t="s">
        <v>2748</v>
      </c>
      <c r="B13908" t="s">
        <v>2749</v>
      </c>
      <c r="C13908" t="s">
        <v>2750</v>
      </c>
      <c r="D13908" s="1">
        <v>43154</v>
      </c>
      <c r="E13908" s="2">
        <v>20</v>
      </c>
      <c r="F13908" t="s">
        <v>2751</v>
      </c>
      <c r="G13908" t="s">
        <v>3076</v>
      </c>
    </row>
    <row r="13909" spans="1:7" x14ac:dyDescent="0.25">
      <c r="A13909" t="s">
        <v>2748</v>
      </c>
      <c r="B13909" t="s">
        <v>2749</v>
      </c>
      <c r="C13909" t="s">
        <v>2750</v>
      </c>
      <c r="D13909" s="1">
        <v>43154</v>
      </c>
      <c r="E13909" s="2">
        <v>20</v>
      </c>
      <c r="F13909" t="s">
        <v>2752</v>
      </c>
      <c r="G13909" t="s">
        <v>3076</v>
      </c>
    </row>
    <row r="13910" spans="1:7" x14ac:dyDescent="0.25">
      <c r="A13910" t="s">
        <v>546</v>
      </c>
      <c r="B13910" t="s">
        <v>547</v>
      </c>
      <c r="C13910" t="s">
        <v>548</v>
      </c>
      <c r="D13910" s="1">
        <v>43154</v>
      </c>
      <c r="E13910" s="2">
        <v>90</v>
      </c>
      <c r="F13910" t="s">
        <v>549</v>
      </c>
      <c r="G13910" t="s">
        <v>2631</v>
      </c>
    </row>
    <row r="13911" spans="1:7" x14ac:dyDescent="0.25">
      <c r="A13911" t="s">
        <v>3140</v>
      </c>
      <c r="B13911" t="s">
        <v>3141</v>
      </c>
      <c r="C13911" t="s">
        <v>3142</v>
      </c>
      <c r="D13911" s="1">
        <v>43154</v>
      </c>
      <c r="E13911" s="2">
        <v>30</v>
      </c>
      <c r="F13911" t="s">
        <v>3143</v>
      </c>
      <c r="G13911" t="s">
        <v>1695</v>
      </c>
    </row>
    <row r="13912" spans="1:7" x14ac:dyDescent="0.25">
      <c r="A13912" t="s">
        <v>3140</v>
      </c>
      <c r="B13912" t="s">
        <v>3141</v>
      </c>
      <c r="C13912" t="s">
        <v>3142</v>
      </c>
      <c r="D13912" s="1">
        <v>43154</v>
      </c>
      <c r="E13912" s="2">
        <v>30</v>
      </c>
      <c r="F13912" t="s">
        <v>3143</v>
      </c>
      <c r="G13912" t="s">
        <v>1695</v>
      </c>
    </row>
    <row r="13913" spans="1:7" x14ac:dyDescent="0.25">
      <c r="A13913" t="s">
        <v>3140</v>
      </c>
      <c r="B13913" t="s">
        <v>3141</v>
      </c>
      <c r="C13913" t="s">
        <v>3142</v>
      </c>
      <c r="D13913" s="1">
        <v>43154</v>
      </c>
      <c r="E13913" s="2">
        <v>30</v>
      </c>
      <c r="F13913" t="s">
        <v>3144</v>
      </c>
      <c r="G13913" t="s">
        <v>1695</v>
      </c>
    </row>
    <row r="13914" spans="1:7" x14ac:dyDescent="0.25">
      <c r="A13914" t="s">
        <v>115</v>
      </c>
      <c r="B13914" t="s">
        <v>116</v>
      </c>
      <c r="C13914" t="s">
        <v>117</v>
      </c>
      <c r="D13914" s="1">
        <v>43154</v>
      </c>
      <c r="E13914" s="2">
        <v>5</v>
      </c>
      <c r="F13914" t="s">
        <v>118</v>
      </c>
      <c r="G13914" t="s">
        <v>1245</v>
      </c>
    </row>
    <row r="13915" spans="1:7" x14ac:dyDescent="0.25">
      <c r="A13915" t="s">
        <v>115</v>
      </c>
      <c r="B13915" t="s">
        <v>116</v>
      </c>
      <c r="C13915" t="s">
        <v>117</v>
      </c>
      <c r="D13915" s="1">
        <v>43154</v>
      </c>
      <c r="E13915" s="2">
        <v>5</v>
      </c>
      <c r="F13915" t="s">
        <v>119</v>
      </c>
      <c r="G13915" t="s">
        <v>1245</v>
      </c>
    </row>
    <row r="13916" spans="1:7" x14ac:dyDescent="0.25">
      <c r="A13916" t="s">
        <v>115</v>
      </c>
      <c r="B13916" t="s">
        <v>116</v>
      </c>
      <c r="C13916" t="s">
        <v>117</v>
      </c>
      <c r="D13916" s="1">
        <v>43154</v>
      </c>
      <c r="E13916" s="2">
        <v>5</v>
      </c>
      <c r="F13916" t="s">
        <v>120</v>
      </c>
      <c r="G13916" t="s">
        <v>1245</v>
      </c>
    </row>
    <row r="13917" spans="1:7" x14ac:dyDescent="0.25">
      <c r="A13917" t="s">
        <v>263</v>
      </c>
      <c r="B13917" t="s">
        <v>264</v>
      </c>
      <c r="C13917" t="s">
        <v>265</v>
      </c>
      <c r="D13917" s="1">
        <v>43154</v>
      </c>
      <c r="E13917" s="2">
        <v>50</v>
      </c>
      <c r="F13917" t="s">
        <v>266</v>
      </c>
      <c r="G13917" t="s">
        <v>1695</v>
      </c>
    </row>
    <row r="13918" spans="1:7" x14ac:dyDescent="0.25">
      <c r="A13918" t="s">
        <v>3682</v>
      </c>
      <c r="B13918" t="s">
        <v>3683</v>
      </c>
      <c r="C13918" t="s">
        <v>3684</v>
      </c>
      <c r="D13918" s="1">
        <v>43154</v>
      </c>
      <c r="E13918" s="2">
        <v>83.33</v>
      </c>
      <c r="F13918" t="s">
        <v>3685</v>
      </c>
      <c r="G13918" t="s">
        <v>34</v>
      </c>
    </row>
    <row r="13919" spans="1:7" x14ac:dyDescent="0.25">
      <c r="A13919" t="s">
        <v>1100</v>
      </c>
      <c r="B13919" t="s">
        <v>1101</v>
      </c>
      <c r="C13919" t="s">
        <v>1102</v>
      </c>
      <c r="D13919" s="1">
        <v>43154</v>
      </c>
      <c r="E13919" s="2">
        <v>25</v>
      </c>
      <c r="F13919" t="s">
        <v>1103</v>
      </c>
      <c r="G13919" t="s">
        <v>1247</v>
      </c>
    </row>
    <row r="13920" spans="1:7" x14ac:dyDescent="0.25">
      <c r="A13920" t="s">
        <v>1100</v>
      </c>
      <c r="B13920" t="s">
        <v>1101</v>
      </c>
      <c r="C13920" t="s">
        <v>1102</v>
      </c>
      <c r="D13920" s="1">
        <v>43154</v>
      </c>
      <c r="E13920" s="2">
        <v>25</v>
      </c>
      <c r="F13920" t="s">
        <v>1104</v>
      </c>
      <c r="G13920" t="s">
        <v>1247</v>
      </c>
    </row>
    <row r="13921" spans="1:7" x14ac:dyDescent="0.25">
      <c r="A13921" t="s">
        <v>1450</v>
      </c>
      <c r="B13921" t="s">
        <v>1451</v>
      </c>
      <c r="C13921" t="s">
        <v>1452</v>
      </c>
      <c r="D13921" s="1">
        <v>43154</v>
      </c>
      <c r="E13921" s="2">
        <v>84</v>
      </c>
      <c r="F13921" t="s">
        <v>1453</v>
      </c>
      <c r="G13921" t="s">
        <v>34</v>
      </c>
    </row>
    <row r="13922" spans="1:7" x14ac:dyDescent="0.25">
      <c r="A13922" t="s">
        <v>1450</v>
      </c>
      <c r="B13922" t="s">
        <v>1451</v>
      </c>
      <c r="C13922" t="s">
        <v>1452</v>
      </c>
      <c r="D13922" s="1">
        <v>43154</v>
      </c>
      <c r="E13922" s="2">
        <v>84</v>
      </c>
      <c r="F13922" t="s">
        <v>1454</v>
      </c>
      <c r="G13922" t="s">
        <v>34</v>
      </c>
    </row>
    <row r="13923" spans="1:7" x14ac:dyDescent="0.25">
      <c r="A13923" t="s">
        <v>1450</v>
      </c>
      <c r="B13923" t="s">
        <v>1451</v>
      </c>
      <c r="C13923" t="s">
        <v>1452</v>
      </c>
      <c r="D13923" s="1">
        <v>43154</v>
      </c>
      <c r="E13923" s="2">
        <v>84</v>
      </c>
      <c r="F13923" t="s">
        <v>1454</v>
      </c>
      <c r="G13923" t="s">
        <v>34</v>
      </c>
    </row>
    <row r="13924" spans="1:7" x14ac:dyDescent="0.25">
      <c r="A13924" t="s">
        <v>2475</v>
      </c>
      <c r="B13924" t="s">
        <v>1451</v>
      </c>
      <c r="C13924" t="s">
        <v>2476</v>
      </c>
      <c r="D13924" s="1">
        <v>43154</v>
      </c>
      <c r="E13924" s="2">
        <v>40</v>
      </c>
      <c r="F13924" t="s">
        <v>2477</v>
      </c>
      <c r="G13924" t="s">
        <v>2456</v>
      </c>
    </row>
    <row r="13925" spans="1:7" x14ac:dyDescent="0.25">
      <c r="A13925" t="s">
        <v>1704</v>
      </c>
      <c r="B13925" t="s">
        <v>1705</v>
      </c>
      <c r="C13925" t="s">
        <v>1706</v>
      </c>
      <c r="D13925" s="1">
        <v>43158</v>
      </c>
      <c r="E13925" s="2">
        <v>83.33</v>
      </c>
      <c r="G13925" t="s">
        <v>34</v>
      </c>
    </row>
    <row r="13926" spans="1:7" x14ac:dyDescent="0.25">
      <c r="A13926" t="s">
        <v>1743</v>
      </c>
      <c r="B13926" t="s">
        <v>1744</v>
      </c>
      <c r="C13926" t="s">
        <v>1745</v>
      </c>
      <c r="D13926" s="1">
        <v>43158</v>
      </c>
      <c r="E13926" s="2">
        <v>100</v>
      </c>
      <c r="F13926" t="s">
        <v>1746</v>
      </c>
      <c r="G13926" t="s">
        <v>34</v>
      </c>
    </row>
    <row r="13927" spans="1:7" x14ac:dyDescent="0.25">
      <c r="A13927" t="s">
        <v>2584</v>
      </c>
      <c r="B13927" t="s">
        <v>2585</v>
      </c>
      <c r="C13927" t="s">
        <v>758</v>
      </c>
      <c r="D13927" s="1">
        <v>43158</v>
      </c>
      <c r="E13927" s="2">
        <v>30</v>
      </c>
      <c r="F13927" t="s">
        <v>2586</v>
      </c>
      <c r="G13927" t="s">
        <v>67</v>
      </c>
    </row>
    <row r="13928" spans="1:7" x14ac:dyDescent="0.25">
      <c r="A13928" t="s">
        <v>3658</v>
      </c>
      <c r="B13928" t="s">
        <v>3659</v>
      </c>
      <c r="C13928" t="s">
        <v>3660</v>
      </c>
      <c r="D13928" s="1">
        <v>43158</v>
      </c>
      <c r="E13928" s="2">
        <v>83.34</v>
      </c>
      <c r="F13928" t="s">
        <v>3661</v>
      </c>
      <c r="G13928" t="s">
        <v>34</v>
      </c>
    </row>
    <row r="13929" spans="1:7" x14ac:dyDescent="0.25">
      <c r="A13929" t="s">
        <v>225</v>
      </c>
      <c r="B13929" t="s">
        <v>226</v>
      </c>
      <c r="C13929" t="s">
        <v>227</v>
      </c>
      <c r="D13929" s="1">
        <v>43158</v>
      </c>
      <c r="E13929" s="2">
        <v>84</v>
      </c>
      <c r="F13929" t="s">
        <v>228</v>
      </c>
      <c r="G13929" t="s">
        <v>34</v>
      </c>
    </row>
    <row r="13930" spans="1:7" x14ac:dyDescent="0.25">
      <c r="A13930" t="s">
        <v>3059</v>
      </c>
      <c r="B13930" t="s">
        <v>3060</v>
      </c>
      <c r="C13930" t="s">
        <v>3061</v>
      </c>
      <c r="D13930" s="1">
        <v>43158</v>
      </c>
      <c r="E13930" s="2">
        <v>1000</v>
      </c>
      <c r="F13930" t="s">
        <v>3062</v>
      </c>
      <c r="G13930" t="s">
        <v>34</v>
      </c>
    </row>
    <row r="13931" spans="1:7" x14ac:dyDescent="0.25">
      <c r="A13931" t="s">
        <v>2634</v>
      </c>
      <c r="B13931" t="s">
        <v>2635</v>
      </c>
      <c r="C13931" t="s">
        <v>2636</v>
      </c>
      <c r="D13931" s="1">
        <v>43158</v>
      </c>
      <c r="E13931" s="2">
        <v>184</v>
      </c>
      <c r="F13931" t="s">
        <v>2637</v>
      </c>
      <c r="G13931" t="s">
        <v>3761</v>
      </c>
    </row>
    <row r="13932" spans="1:7" x14ac:dyDescent="0.25">
      <c r="A13932" t="s">
        <v>2634</v>
      </c>
      <c r="B13932" t="s">
        <v>2635</v>
      </c>
      <c r="C13932" t="s">
        <v>2636</v>
      </c>
      <c r="D13932" s="1">
        <v>43158</v>
      </c>
      <c r="E13932" s="2">
        <v>184</v>
      </c>
      <c r="F13932" t="s">
        <v>2639</v>
      </c>
      <c r="G13932" t="s">
        <v>3761</v>
      </c>
    </row>
    <row r="13933" spans="1:7" x14ac:dyDescent="0.25">
      <c r="A13933" t="s">
        <v>2634</v>
      </c>
      <c r="B13933" t="s">
        <v>2635</v>
      </c>
      <c r="C13933" t="s">
        <v>2636</v>
      </c>
      <c r="D13933" s="1">
        <v>43158</v>
      </c>
      <c r="E13933" s="2">
        <v>184</v>
      </c>
      <c r="F13933" t="s">
        <v>2639</v>
      </c>
      <c r="G13933" t="s">
        <v>3761</v>
      </c>
    </row>
    <row r="13934" spans="1:7" x14ac:dyDescent="0.25">
      <c r="A13934" t="s">
        <v>864</v>
      </c>
      <c r="B13934" t="s">
        <v>371</v>
      </c>
      <c r="C13934" t="s">
        <v>865</v>
      </c>
      <c r="D13934" s="1">
        <v>43158</v>
      </c>
      <c r="E13934" s="2">
        <v>200</v>
      </c>
      <c r="F13934" t="s">
        <v>866</v>
      </c>
      <c r="G13934" t="s">
        <v>25</v>
      </c>
    </row>
    <row r="13935" spans="1:7" x14ac:dyDescent="0.25">
      <c r="A13935" t="s">
        <v>570</v>
      </c>
      <c r="B13935" t="s">
        <v>571</v>
      </c>
      <c r="C13935" t="s">
        <v>572</v>
      </c>
      <c r="D13935" s="1">
        <v>43158</v>
      </c>
      <c r="E13935" s="2">
        <v>84</v>
      </c>
      <c r="F13935" t="s">
        <v>573</v>
      </c>
      <c r="G13935" t="s">
        <v>2999</v>
      </c>
    </row>
    <row r="13936" spans="1:7" x14ac:dyDescent="0.25">
      <c r="A13936" t="s">
        <v>3466</v>
      </c>
      <c r="B13936" t="s">
        <v>2381</v>
      </c>
      <c r="C13936" t="s">
        <v>997</v>
      </c>
      <c r="D13936" s="1">
        <v>43158</v>
      </c>
      <c r="E13936" s="2">
        <v>50</v>
      </c>
      <c r="G13936" t="s">
        <v>25</v>
      </c>
    </row>
    <row r="13937" spans="1:7" x14ac:dyDescent="0.25">
      <c r="A13937" t="s">
        <v>2836</v>
      </c>
      <c r="B13937" t="s">
        <v>2837</v>
      </c>
      <c r="C13937" t="s">
        <v>758</v>
      </c>
      <c r="D13937" s="1">
        <v>43158</v>
      </c>
      <c r="E13937" s="2">
        <v>210</v>
      </c>
      <c r="F13937" t="s">
        <v>2838</v>
      </c>
      <c r="G13937" t="s">
        <v>114</v>
      </c>
    </row>
    <row r="13938" spans="1:7" x14ac:dyDescent="0.25">
      <c r="A13938" t="s">
        <v>4671</v>
      </c>
      <c r="B13938" t="s">
        <v>4672</v>
      </c>
      <c r="D13938" s="1">
        <v>43158</v>
      </c>
      <c r="E13938" s="2">
        <v>1000</v>
      </c>
      <c r="F13938" t="s">
        <v>4673</v>
      </c>
      <c r="G13938" t="s">
        <v>67</v>
      </c>
    </row>
    <row r="13939" spans="1:7" x14ac:dyDescent="0.25">
      <c r="A13939" t="s">
        <v>2468</v>
      </c>
      <c r="B13939" t="s">
        <v>2469</v>
      </c>
      <c r="D13939" s="1">
        <v>43158</v>
      </c>
      <c r="E13939" s="2">
        <v>1000</v>
      </c>
      <c r="F13939" t="s">
        <v>2470</v>
      </c>
      <c r="G13939" t="s">
        <v>34</v>
      </c>
    </row>
    <row r="13940" spans="1:7" x14ac:dyDescent="0.25">
      <c r="A13940" t="s">
        <v>1400</v>
      </c>
      <c r="B13940" t="s">
        <v>1401</v>
      </c>
      <c r="D13940" s="1">
        <v>43158</v>
      </c>
      <c r="E13940" s="2">
        <v>5000</v>
      </c>
      <c r="F13940" t="s">
        <v>1402</v>
      </c>
      <c r="G13940" t="s">
        <v>1403</v>
      </c>
    </row>
    <row r="13941" spans="1:7" x14ac:dyDescent="0.25">
      <c r="A13941" t="s">
        <v>1400</v>
      </c>
      <c r="B13941" t="s">
        <v>1401</v>
      </c>
      <c r="D13941" s="1">
        <v>43158</v>
      </c>
      <c r="E13941" s="2">
        <v>5000</v>
      </c>
      <c r="F13941" t="s">
        <v>1404</v>
      </c>
      <c r="G13941" t="s">
        <v>1403</v>
      </c>
    </row>
    <row r="13942" spans="1:7" x14ac:dyDescent="0.25">
      <c r="A13942" t="s">
        <v>1668</v>
      </c>
      <c r="B13942" t="s">
        <v>1669</v>
      </c>
      <c r="C13942" t="s">
        <v>1670</v>
      </c>
      <c r="D13942" s="1">
        <v>43160</v>
      </c>
      <c r="E13942" s="2">
        <v>1000</v>
      </c>
      <c r="F13942" t="s">
        <v>1671</v>
      </c>
      <c r="G13942" t="s">
        <v>34</v>
      </c>
    </row>
    <row r="13943" spans="1:7" x14ac:dyDescent="0.25">
      <c r="A13943" t="s">
        <v>1803</v>
      </c>
      <c r="B13943" t="s">
        <v>1804</v>
      </c>
      <c r="C13943" t="s">
        <v>1805</v>
      </c>
      <c r="D13943" s="1">
        <v>43161</v>
      </c>
      <c r="E13943" s="2">
        <v>25</v>
      </c>
      <c r="F13943" t="s">
        <v>1806</v>
      </c>
      <c r="G13943" t="s">
        <v>97</v>
      </c>
    </row>
    <row r="13944" spans="1:7" x14ac:dyDescent="0.25">
      <c r="A13944" t="s">
        <v>322</v>
      </c>
      <c r="B13944" t="s">
        <v>323</v>
      </c>
      <c r="C13944" t="s">
        <v>324</v>
      </c>
      <c r="D13944" s="1">
        <v>43161</v>
      </c>
      <c r="E13944" s="2">
        <v>75</v>
      </c>
      <c r="F13944" t="s">
        <v>325</v>
      </c>
      <c r="G13944" t="s">
        <v>326</v>
      </c>
    </row>
    <row r="13945" spans="1:7" x14ac:dyDescent="0.25">
      <c r="A13945" t="s">
        <v>322</v>
      </c>
      <c r="B13945" t="s">
        <v>323</v>
      </c>
      <c r="C13945" t="s">
        <v>324</v>
      </c>
      <c r="D13945" s="1">
        <v>43161</v>
      </c>
      <c r="E13945" s="2">
        <v>75</v>
      </c>
      <c r="F13945" t="s">
        <v>327</v>
      </c>
      <c r="G13945" t="s">
        <v>326</v>
      </c>
    </row>
    <row r="13946" spans="1:7" x14ac:dyDescent="0.25">
      <c r="A13946" t="s">
        <v>316</v>
      </c>
      <c r="B13946" t="s">
        <v>317</v>
      </c>
      <c r="C13946" t="s">
        <v>318</v>
      </c>
      <c r="D13946" s="1">
        <v>43161</v>
      </c>
      <c r="E13946" s="2">
        <v>40</v>
      </c>
      <c r="F13946" t="s">
        <v>319</v>
      </c>
      <c r="G13946" t="s">
        <v>1275</v>
      </c>
    </row>
    <row r="13947" spans="1:7" x14ac:dyDescent="0.25">
      <c r="A13947" t="s">
        <v>316</v>
      </c>
      <c r="B13947" t="s">
        <v>317</v>
      </c>
      <c r="C13947" t="s">
        <v>318</v>
      </c>
      <c r="D13947" s="1">
        <v>43161</v>
      </c>
      <c r="E13947" s="2">
        <v>40</v>
      </c>
      <c r="F13947" t="s">
        <v>320</v>
      </c>
      <c r="G13947" t="s">
        <v>1275</v>
      </c>
    </row>
    <row r="13948" spans="1:7" x14ac:dyDescent="0.25">
      <c r="A13948" t="s">
        <v>312</v>
      </c>
      <c r="B13948" t="s">
        <v>248</v>
      </c>
      <c r="C13948" t="s">
        <v>313</v>
      </c>
      <c r="D13948" s="1">
        <v>43161</v>
      </c>
      <c r="E13948" s="2">
        <v>50</v>
      </c>
      <c r="F13948" t="s">
        <v>314</v>
      </c>
      <c r="G13948" t="s">
        <v>315</v>
      </c>
    </row>
    <row r="13949" spans="1:7" x14ac:dyDescent="0.25">
      <c r="A13949" t="s">
        <v>4058</v>
      </c>
      <c r="B13949" t="s">
        <v>4059</v>
      </c>
      <c r="C13949" t="s">
        <v>4060</v>
      </c>
      <c r="D13949" s="1">
        <v>43161</v>
      </c>
      <c r="E13949" s="2">
        <v>10</v>
      </c>
      <c r="F13949" t="s">
        <v>4061</v>
      </c>
      <c r="G13949" t="s">
        <v>9</v>
      </c>
    </row>
    <row r="13950" spans="1:7" x14ac:dyDescent="0.25">
      <c r="A13950" t="s">
        <v>3686</v>
      </c>
      <c r="B13950" t="s">
        <v>764</v>
      </c>
      <c r="C13950" t="s">
        <v>3687</v>
      </c>
      <c r="D13950" s="1">
        <v>43161</v>
      </c>
      <c r="E13950" s="2">
        <v>10</v>
      </c>
      <c r="F13950" t="s">
        <v>3688</v>
      </c>
      <c r="G13950" t="s">
        <v>4057</v>
      </c>
    </row>
    <row r="13951" spans="1:7" x14ac:dyDescent="0.25">
      <c r="A13951" t="s">
        <v>2717</v>
      </c>
      <c r="B13951" t="s">
        <v>2718</v>
      </c>
      <c r="C13951" t="s">
        <v>2425</v>
      </c>
      <c r="D13951" s="1">
        <v>43161</v>
      </c>
      <c r="E13951" s="2">
        <v>116</v>
      </c>
      <c r="F13951" t="s">
        <v>2719</v>
      </c>
      <c r="G13951" t="s">
        <v>4250</v>
      </c>
    </row>
    <row r="13952" spans="1:7" x14ac:dyDescent="0.25">
      <c r="A13952" t="s">
        <v>2717</v>
      </c>
      <c r="B13952" t="s">
        <v>2718</v>
      </c>
      <c r="C13952" t="s">
        <v>2425</v>
      </c>
      <c r="D13952" s="1">
        <v>43161</v>
      </c>
      <c r="E13952" s="2">
        <v>116</v>
      </c>
      <c r="F13952" t="s">
        <v>2720</v>
      </c>
      <c r="G13952" t="s">
        <v>4250</v>
      </c>
    </row>
    <row r="13953" spans="1:7" x14ac:dyDescent="0.25">
      <c r="A13953" t="s">
        <v>328</v>
      </c>
      <c r="B13953" t="s">
        <v>329</v>
      </c>
      <c r="C13953" t="s">
        <v>330</v>
      </c>
      <c r="D13953" s="1">
        <v>43161</v>
      </c>
      <c r="E13953" s="2">
        <v>150</v>
      </c>
      <c r="F13953" t="s">
        <v>331</v>
      </c>
      <c r="G13953" t="s">
        <v>828</v>
      </c>
    </row>
    <row r="13954" spans="1:7" x14ac:dyDescent="0.25">
      <c r="A13954" t="s">
        <v>328</v>
      </c>
      <c r="B13954" t="s">
        <v>329</v>
      </c>
      <c r="C13954" t="s">
        <v>330</v>
      </c>
      <c r="D13954" s="1">
        <v>43161</v>
      </c>
      <c r="E13954" s="2">
        <v>150</v>
      </c>
      <c r="F13954" t="s">
        <v>332</v>
      </c>
      <c r="G13954" t="s">
        <v>828</v>
      </c>
    </row>
    <row r="13955" spans="1:7" x14ac:dyDescent="0.25">
      <c r="A13955" t="s">
        <v>2721</v>
      </c>
      <c r="B13955" t="s">
        <v>2722</v>
      </c>
      <c r="C13955" t="s">
        <v>2723</v>
      </c>
      <c r="D13955" s="1">
        <v>43161</v>
      </c>
      <c r="E13955" s="2">
        <v>15</v>
      </c>
      <c r="F13955" t="s">
        <v>2724</v>
      </c>
      <c r="G13955" t="s">
        <v>3345</v>
      </c>
    </row>
    <row r="13956" spans="1:7" x14ac:dyDescent="0.25">
      <c r="A13956" t="s">
        <v>2721</v>
      </c>
      <c r="B13956" t="s">
        <v>2722</v>
      </c>
      <c r="C13956" t="s">
        <v>2723</v>
      </c>
      <c r="D13956" s="1">
        <v>43161</v>
      </c>
      <c r="E13956" s="2">
        <v>15</v>
      </c>
      <c r="F13956" t="s">
        <v>2725</v>
      </c>
      <c r="G13956" t="s">
        <v>3345</v>
      </c>
    </row>
    <row r="13957" spans="1:7" x14ac:dyDescent="0.25">
      <c r="A13957" t="s">
        <v>2721</v>
      </c>
      <c r="B13957" t="s">
        <v>2722</v>
      </c>
      <c r="C13957" t="s">
        <v>2723</v>
      </c>
      <c r="D13957" s="1">
        <v>43161</v>
      </c>
      <c r="E13957" s="2">
        <v>15</v>
      </c>
      <c r="F13957" t="s">
        <v>2726</v>
      </c>
      <c r="G13957" t="s">
        <v>3345</v>
      </c>
    </row>
    <row r="13958" spans="1:7" x14ac:dyDescent="0.25">
      <c r="A13958" t="s">
        <v>2742</v>
      </c>
      <c r="B13958" t="s">
        <v>2743</v>
      </c>
      <c r="C13958" t="s">
        <v>2744</v>
      </c>
      <c r="D13958" s="1">
        <v>43161</v>
      </c>
      <c r="E13958" s="2">
        <v>150</v>
      </c>
      <c r="F13958" t="s">
        <v>2745</v>
      </c>
      <c r="G13958" t="s">
        <v>2746</v>
      </c>
    </row>
    <row r="13959" spans="1:7" x14ac:dyDescent="0.25">
      <c r="A13959" t="s">
        <v>2742</v>
      </c>
      <c r="B13959" t="s">
        <v>2743</v>
      </c>
      <c r="C13959" t="s">
        <v>2744</v>
      </c>
      <c r="D13959" s="1">
        <v>43161</v>
      </c>
      <c r="E13959" s="2">
        <v>150</v>
      </c>
      <c r="F13959" t="s">
        <v>2747</v>
      </c>
      <c r="G13959" t="s">
        <v>2746</v>
      </c>
    </row>
    <row r="13960" spans="1:7" x14ac:dyDescent="0.25">
      <c r="A13960" t="s">
        <v>2686</v>
      </c>
      <c r="B13960" t="s">
        <v>2687</v>
      </c>
      <c r="C13960" t="s">
        <v>2688</v>
      </c>
      <c r="D13960" s="1">
        <v>43161</v>
      </c>
      <c r="E13960" s="2">
        <v>84</v>
      </c>
      <c r="F13960" t="s">
        <v>2689</v>
      </c>
      <c r="G13960" t="s">
        <v>34</v>
      </c>
    </row>
    <row r="13961" spans="1:7" x14ac:dyDescent="0.25">
      <c r="A13961" t="s">
        <v>2690</v>
      </c>
      <c r="B13961" t="s">
        <v>2691</v>
      </c>
      <c r="C13961" t="s">
        <v>2692</v>
      </c>
      <c r="D13961" s="1">
        <v>43161</v>
      </c>
      <c r="E13961" s="2">
        <v>100</v>
      </c>
      <c r="F13961" t="s">
        <v>2693</v>
      </c>
      <c r="G13961" t="s">
        <v>2694</v>
      </c>
    </row>
    <row r="13962" spans="1:7" x14ac:dyDescent="0.25">
      <c r="A13962" t="s">
        <v>636</v>
      </c>
      <c r="B13962" t="s">
        <v>637</v>
      </c>
      <c r="C13962" t="s">
        <v>638</v>
      </c>
      <c r="D13962" s="1">
        <v>43161</v>
      </c>
      <c r="E13962" s="2">
        <v>20</v>
      </c>
      <c r="F13962" t="s">
        <v>639</v>
      </c>
      <c r="G13962" t="s">
        <v>1694</v>
      </c>
    </row>
    <row r="13963" spans="1:7" x14ac:dyDescent="0.25">
      <c r="A13963" t="s">
        <v>82</v>
      </c>
      <c r="B13963" t="s">
        <v>83</v>
      </c>
      <c r="C13963" t="s">
        <v>84</v>
      </c>
      <c r="D13963" s="1">
        <v>43161</v>
      </c>
      <c r="E13963" s="2">
        <v>10</v>
      </c>
      <c r="F13963" t="s">
        <v>85</v>
      </c>
      <c r="G13963" t="s">
        <v>1245</v>
      </c>
    </row>
    <row r="13964" spans="1:7" x14ac:dyDescent="0.25">
      <c r="A13964" t="s">
        <v>82</v>
      </c>
      <c r="B13964" t="s">
        <v>83</v>
      </c>
      <c r="C13964" t="s">
        <v>84</v>
      </c>
      <c r="D13964" s="1">
        <v>43161</v>
      </c>
      <c r="E13964" s="2">
        <v>10</v>
      </c>
      <c r="F13964" t="s">
        <v>86</v>
      </c>
      <c r="G13964" t="s">
        <v>1245</v>
      </c>
    </row>
    <row r="13965" spans="1:7" x14ac:dyDescent="0.25">
      <c r="A13965" t="s">
        <v>2153</v>
      </c>
      <c r="B13965" t="s">
        <v>614</v>
      </c>
      <c r="C13965" t="s">
        <v>1310</v>
      </c>
      <c r="D13965" s="1">
        <v>43161</v>
      </c>
      <c r="E13965" s="2">
        <v>10</v>
      </c>
      <c r="F13965" t="s">
        <v>2154</v>
      </c>
      <c r="G13965" t="s">
        <v>1245</v>
      </c>
    </row>
    <row r="13966" spans="1:7" x14ac:dyDescent="0.25">
      <c r="A13966" t="s">
        <v>529</v>
      </c>
      <c r="B13966" t="s">
        <v>290</v>
      </c>
      <c r="C13966" t="s">
        <v>530</v>
      </c>
      <c r="D13966" s="1">
        <v>43161</v>
      </c>
      <c r="E13966" s="2">
        <v>25</v>
      </c>
      <c r="F13966" t="s">
        <v>531</v>
      </c>
      <c r="G13966" t="s">
        <v>3282</v>
      </c>
    </row>
    <row r="13967" spans="1:7" x14ac:dyDescent="0.25">
      <c r="A13967" t="s">
        <v>4053</v>
      </c>
      <c r="B13967" t="s">
        <v>580</v>
      </c>
      <c r="C13967" t="s">
        <v>4054</v>
      </c>
      <c r="D13967" s="1">
        <v>43161</v>
      </c>
      <c r="E13967" s="2">
        <v>15</v>
      </c>
      <c r="F13967" t="s">
        <v>4055</v>
      </c>
      <c r="G13967" t="s">
        <v>3282</v>
      </c>
    </row>
    <row r="13968" spans="1:7" x14ac:dyDescent="0.25">
      <c r="A13968" t="s">
        <v>4053</v>
      </c>
      <c r="B13968" t="s">
        <v>580</v>
      </c>
      <c r="C13968" t="s">
        <v>4054</v>
      </c>
      <c r="D13968" s="1">
        <v>43161</v>
      </c>
      <c r="E13968" s="2">
        <v>15</v>
      </c>
      <c r="F13968" t="s">
        <v>4055</v>
      </c>
      <c r="G13968" t="s">
        <v>3282</v>
      </c>
    </row>
    <row r="13969" spans="1:7" x14ac:dyDescent="0.25">
      <c r="A13969" t="s">
        <v>4053</v>
      </c>
      <c r="B13969" t="s">
        <v>580</v>
      </c>
      <c r="C13969" t="s">
        <v>4054</v>
      </c>
      <c r="D13969" s="1">
        <v>43161</v>
      </c>
      <c r="E13969" s="2">
        <v>15</v>
      </c>
      <c r="F13969" t="s">
        <v>4056</v>
      </c>
      <c r="G13969" t="s">
        <v>3282</v>
      </c>
    </row>
    <row r="13970" spans="1:7" x14ac:dyDescent="0.25">
      <c r="A13970" t="s">
        <v>2000</v>
      </c>
      <c r="B13970" t="s">
        <v>2001</v>
      </c>
      <c r="C13970" t="s">
        <v>2002</v>
      </c>
      <c r="D13970" s="1">
        <v>43161</v>
      </c>
      <c r="E13970" s="2">
        <v>100</v>
      </c>
      <c r="F13970" t="s">
        <v>2003</v>
      </c>
      <c r="G13970" t="s">
        <v>2681</v>
      </c>
    </row>
    <row r="13971" spans="1:7" x14ac:dyDescent="0.25">
      <c r="A13971" t="s">
        <v>2000</v>
      </c>
      <c r="B13971" t="s">
        <v>2001</v>
      </c>
      <c r="C13971" t="s">
        <v>2002</v>
      </c>
      <c r="D13971" s="1">
        <v>43161</v>
      </c>
      <c r="E13971" s="2">
        <v>100</v>
      </c>
      <c r="F13971" t="s">
        <v>2004</v>
      </c>
      <c r="G13971" t="s">
        <v>2681</v>
      </c>
    </row>
    <row r="13972" spans="1:7" x14ac:dyDescent="0.25">
      <c r="A13972" t="s">
        <v>1590</v>
      </c>
      <c r="B13972" t="s">
        <v>1591</v>
      </c>
      <c r="C13972" t="s">
        <v>1592</v>
      </c>
      <c r="D13972" s="1">
        <v>43161</v>
      </c>
      <c r="E13972" s="2">
        <v>5</v>
      </c>
      <c r="F13972" t="s">
        <v>1593</v>
      </c>
      <c r="G13972" t="s">
        <v>1245</v>
      </c>
    </row>
    <row r="13973" spans="1:7" x14ac:dyDescent="0.25">
      <c r="A13973" t="s">
        <v>87</v>
      </c>
      <c r="B13973" t="s">
        <v>88</v>
      </c>
      <c r="C13973" t="s">
        <v>89</v>
      </c>
      <c r="D13973" s="1">
        <v>43161</v>
      </c>
      <c r="E13973" s="2">
        <v>40</v>
      </c>
      <c r="F13973" t="s">
        <v>90</v>
      </c>
      <c r="G13973" t="s">
        <v>1790</v>
      </c>
    </row>
    <row r="13974" spans="1:7" x14ac:dyDescent="0.25">
      <c r="A13974" t="s">
        <v>87</v>
      </c>
      <c r="B13974" t="s">
        <v>88</v>
      </c>
      <c r="C13974" t="s">
        <v>89</v>
      </c>
      <c r="D13974" s="1">
        <v>43161</v>
      </c>
      <c r="E13974" s="2">
        <v>40</v>
      </c>
      <c r="F13974" t="s">
        <v>91</v>
      </c>
      <c r="G13974" t="s">
        <v>1790</v>
      </c>
    </row>
    <row r="13975" spans="1:7" x14ac:dyDescent="0.25">
      <c r="A13975" t="s">
        <v>87</v>
      </c>
      <c r="B13975" t="s">
        <v>88</v>
      </c>
      <c r="C13975" t="s">
        <v>89</v>
      </c>
      <c r="D13975" s="1">
        <v>43161</v>
      </c>
      <c r="E13975" s="2">
        <v>40</v>
      </c>
      <c r="F13975" t="s">
        <v>91</v>
      </c>
      <c r="G13975" t="s">
        <v>1790</v>
      </c>
    </row>
    <row r="13976" spans="1:7" x14ac:dyDescent="0.25">
      <c r="A13976" t="s">
        <v>87</v>
      </c>
      <c r="B13976" t="s">
        <v>88</v>
      </c>
      <c r="C13976" t="s">
        <v>89</v>
      </c>
      <c r="D13976" s="1">
        <v>43161</v>
      </c>
      <c r="E13976" s="2">
        <v>40</v>
      </c>
      <c r="F13976" t="s">
        <v>92</v>
      </c>
      <c r="G13976" t="s">
        <v>1790</v>
      </c>
    </row>
    <row r="13977" spans="1:7" x14ac:dyDescent="0.25">
      <c r="A13977" t="s">
        <v>3247</v>
      </c>
      <c r="B13977" t="s">
        <v>3248</v>
      </c>
      <c r="C13977" t="s">
        <v>3249</v>
      </c>
      <c r="D13977" s="1">
        <v>43161</v>
      </c>
      <c r="E13977" s="2">
        <v>10</v>
      </c>
      <c r="F13977" t="s">
        <v>3250</v>
      </c>
      <c r="G13977" t="s">
        <v>2983</v>
      </c>
    </row>
    <row r="13978" spans="1:7" x14ac:dyDescent="0.25">
      <c r="A13978" t="s">
        <v>4335</v>
      </c>
      <c r="B13978" t="s">
        <v>903</v>
      </c>
      <c r="C13978" t="s">
        <v>4336</v>
      </c>
      <c r="D13978" s="1">
        <v>43161</v>
      </c>
      <c r="E13978" s="2">
        <v>42</v>
      </c>
      <c r="F13978" t="s">
        <v>4337</v>
      </c>
      <c r="G13978" t="s">
        <v>34</v>
      </c>
    </row>
    <row r="13979" spans="1:7" x14ac:dyDescent="0.25">
      <c r="A13979" t="s">
        <v>4335</v>
      </c>
      <c r="B13979" t="s">
        <v>903</v>
      </c>
      <c r="C13979" t="s">
        <v>4336</v>
      </c>
      <c r="D13979" s="1">
        <v>43161</v>
      </c>
      <c r="E13979" s="2">
        <v>42</v>
      </c>
      <c r="F13979" t="s">
        <v>4338</v>
      </c>
      <c r="G13979" t="s">
        <v>34</v>
      </c>
    </row>
    <row r="13980" spans="1:7" x14ac:dyDescent="0.25">
      <c r="A13980" t="s">
        <v>4335</v>
      </c>
      <c r="B13980" t="s">
        <v>903</v>
      </c>
      <c r="C13980" t="s">
        <v>4336</v>
      </c>
      <c r="D13980" s="1">
        <v>43161</v>
      </c>
      <c r="E13980" s="2">
        <v>42</v>
      </c>
      <c r="F13980" t="s">
        <v>4339</v>
      </c>
      <c r="G13980" t="s">
        <v>34</v>
      </c>
    </row>
    <row r="13981" spans="1:7" x14ac:dyDescent="0.25">
      <c r="A13981" t="s">
        <v>2758</v>
      </c>
      <c r="B13981" t="s">
        <v>2759</v>
      </c>
      <c r="C13981" t="s">
        <v>2760</v>
      </c>
      <c r="D13981" s="1">
        <v>43161</v>
      </c>
      <c r="E13981" s="2">
        <v>15</v>
      </c>
      <c r="F13981" t="s">
        <v>2761</v>
      </c>
      <c r="G13981" t="s">
        <v>1245</v>
      </c>
    </row>
    <row r="13982" spans="1:7" x14ac:dyDescent="0.25">
      <c r="A13982" t="s">
        <v>4076</v>
      </c>
      <c r="B13982" t="s">
        <v>4077</v>
      </c>
      <c r="C13982" t="s">
        <v>413</v>
      </c>
      <c r="D13982" s="1">
        <v>43161</v>
      </c>
      <c r="E13982" s="2">
        <v>20</v>
      </c>
      <c r="F13982" t="s">
        <v>4078</v>
      </c>
      <c r="G13982" t="s">
        <v>1695</v>
      </c>
    </row>
    <row r="13983" spans="1:7" x14ac:dyDescent="0.25">
      <c r="A13983" t="s">
        <v>4076</v>
      </c>
      <c r="B13983" t="s">
        <v>4077</v>
      </c>
      <c r="C13983" t="s">
        <v>413</v>
      </c>
      <c r="D13983" s="1">
        <v>43161</v>
      </c>
      <c r="E13983" s="2">
        <v>20</v>
      </c>
      <c r="F13983" t="s">
        <v>4078</v>
      </c>
      <c r="G13983" t="s">
        <v>1695</v>
      </c>
    </row>
    <row r="13984" spans="1:7" x14ac:dyDescent="0.25">
      <c r="A13984" t="s">
        <v>1541</v>
      </c>
      <c r="B13984" t="s">
        <v>1542</v>
      </c>
      <c r="C13984" t="s">
        <v>1543</v>
      </c>
      <c r="D13984" s="1">
        <v>43161</v>
      </c>
      <c r="E13984" s="2">
        <v>20</v>
      </c>
      <c r="F13984" t="s">
        <v>1544</v>
      </c>
      <c r="G13984" t="s">
        <v>114</v>
      </c>
    </row>
    <row r="13985" spans="1:7" x14ac:dyDescent="0.25">
      <c r="A13985" t="s">
        <v>1541</v>
      </c>
      <c r="B13985" t="s">
        <v>1542</v>
      </c>
      <c r="C13985" t="s">
        <v>1543</v>
      </c>
      <c r="D13985" s="1">
        <v>43161</v>
      </c>
      <c r="E13985" s="2">
        <v>20</v>
      </c>
      <c r="F13985" t="s">
        <v>1545</v>
      </c>
      <c r="G13985" t="s">
        <v>114</v>
      </c>
    </row>
    <row r="13986" spans="1:7" x14ac:dyDescent="0.25">
      <c r="A13986" t="s">
        <v>2272</v>
      </c>
      <c r="B13986" t="s">
        <v>2273</v>
      </c>
      <c r="C13986" t="s">
        <v>2274</v>
      </c>
      <c r="D13986" s="1">
        <v>43161</v>
      </c>
      <c r="E13986" s="2">
        <v>125</v>
      </c>
      <c r="F13986" t="s">
        <v>2275</v>
      </c>
      <c r="G13986" t="s">
        <v>2538</v>
      </c>
    </row>
    <row r="13987" spans="1:7" x14ac:dyDescent="0.25">
      <c r="A13987" t="s">
        <v>2272</v>
      </c>
      <c r="B13987" t="s">
        <v>2273</v>
      </c>
      <c r="C13987" t="s">
        <v>2274</v>
      </c>
      <c r="D13987" s="1">
        <v>43161</v>
      </c>
      <c r="E13987" s="2">
        <v>125</v>
      </c>
      <c r="F13987" t="s">
        <v>2276</v>
      </c>
      <c r="G13987" t="s">
        <v>2538</v>
      </c>
    </row>
    <row r="13988" spans="1:7" x14ac:dyDescent="0.25">
      <c r="A13988" t="s">
        <v>3800</v>
      </c>
      <c r="B13988" t="s">
        <v>1430</v>
      </c>
      <c r="C13988" t="s">
        <v>3801</v>
      </c>
      <c r="D13988" s="1">
        <v>43161</v>
      </c>
      <c r="E13988" s="2">
        <v>20</v>
      </c>
      <c r="F13988" t="s">
        <v>3802</v>
      </c>
      <c r="G13988" t="s">
        <v>3803</v>
      </c>
    </row>
    <row r="13989" spans="1:7" x14ac:dyDescent="0.25">
      <c r="A13989" t="s">
        <v>1095</v>
      </c>
      <c r="B13989" t="s">
        <v>1096</v>
      </c>
      <c r="C13989" t="s">
        <v>1097</v>
      </c>
      <c r="D13989" s="1">
        <v>43161</v>
      </c>
      <c r="E13989" s="2">
        <v>25</v>
      </c>
      <c r="F13989" t="s">
        <v>1098</v>
      </c>
      <c r="G13989" t="s">
        <v>1246</v>
      </c>
    </row>
    <row r="13990" spans="1:7" x14ac:dyDescent="0.25">
      <c r="A13990" t="s">
        <v>1095</v>
      </c>
      <c r="B13990" t="s">
        <v>1096</v>
      </c>
      <c r="C13990" t="s">
        <v>1097</v>
      </c>
      <c r="D13990" s="1">
        <v>43161</v>
      </c>
      <c r="E13990" s="2">
        <v>25</v>
      </c>
      <c r="F13990" t="s">
        <v>1099</v>
      </c>
      <c r="G13990" t="s">
        <v>1246</v>
      </c>
    </row>
    <row r="13991" spans="1:7" x14ac:dyDescent="0.25">
      <c r="A13991" t="s">
        <v>1095</v>
      </c>
      <c r="B13991" t="s">
        <v>1096</v>
      </c>
      <c r="C13991" t="s">
        <v>1097</v>
      </c>
      <c r="D13991" s="1">
        <v>43161</v>
      </c>
      <c r="E13991" s="2">
        <v>25</v>
      </c>
      <c r="F13991" t="s">
        <v>1099</v>
      </c>
      <c r="G13991" t="s">
        <v>1246</v>
      </c>
    </row>
    <row r="13992" spans="1:7" x14ac:dyDescent="0.25">
      <c r="A13992" t="s">
        <v>1095</v>
      </c>
      <c r="B13992" t="s">
        <v>1096</v>
      </c>
      <c r="C13992" t="s">
        <v>1097</v>
      </c>
      <c r="D13992" s="1">
        <v>43161</v>
      </c>
      <c r="E13992" s="2">
        <v>25</v>
      </c>
      <c r="F13992" t="s">
        <v>1099</v>
      </c>
      <c r="G13992" t="s">
        <v>1246</v>
      </c>
    </row>
    <row r="13993" spans="1:7" x14ac:dyDescent="0.25">
      <c r="A13993" t="s">
        <v>553</v>
      </c>
      <c r="B13993" t="s">
        <v>554</v>
      </c>
      <c r="C13993" t="s">
        <v>555</v>
      </c>
      <c r="D13993" s="1">
        <v>43161</v>
      </c>
      <c r="E13993" s="2">
        <v>50</v>
      </c>
      <c r="F13993" t="s">
        <v>556</v>
      </c>
      <c r="G13993" t="s">
        <v>2663</v>
      </c>
    </row>
    <row r="13994" spans="1:7" x14ac:dyDescent="0.25">
      <c r="A13994" t="s">
        <v>553</v>
      </c>
      <c r="B13994" t="s">
        <v>554</v>
      </c>
      <c r="C13994" t="s">
        <v>555</v>
      </c>
      <c r="D13994" s="1">
        <v>43161</v>
      </c>
      <c r="E13994" s="2">
        <v>50</v>
      </c>
      <c r="F13994" t="s">
        <v>557</v>
      </c>
      <c r="G13994" t="s">
        <v>2663</v>
      </c>
    </row>
    <row r="13995" spans="1:7" x14ac:dyDescent="0.25">
      <c r="A13995" t="s">
        <v>146</v>
      </c>
      <c r="B13995" t="s">
        <v>147</v>
      </c>
      <c r="C13995" t="s">
        <v>148</v>
      </c>
      <c r="D13995" s="1">
        <v>43161</v>
      </c>
      <c r="E13995" s="2">
        <v>159</v>
      </c>
      <c r="F13995" t="s">
        <v>149</v>
      </c>
      <c r="G13995" t="s">
        <v>4313</v>
      </c>
    </row>
    <row r="13996" spans="1:7" x14ac:dyDescent="0.25">
      <c r="A13996" t="s">
        <v>146</v>
      </c>
      <c r="B13996" t="s">
        <v>147</v>
      </c>
      <c r="C13996" t="s">
        <v>148</v>
      </c>
      <c r="D13996" s="1">
        <v>43161</v>
      </c>
      <c r="E13996" s="2">
        <v>159</v>
      </c>
      <c r="F13996" t="s">
        <v>150</v>
      </c>
      <c r="G13996" t="s">
        <v>4313</v>
      </c>
    </row>
    <row r="13997" spans="1:7" x14ac:dyDescent="0.25">
      <c r="A13997" t="s">
        <v>151</v>
      </c>
      <c r="B13997" t="s">
        <v>152</v>
      </c>
      <c r="C13997" t="s">
        <v>153</v>
      </c>
      <c r="D13997" s="1">
        <v>43161</v>
      </c>
      <c r="E13997" s="2">
        <v>40</v>
      </c>
      <c r="F13997" t="s">
        <v>154</v>
      </c>
      <c r="G13997" t="s">
        <v>114</v>
      </c>
    </row>
    <row r="13998" spans="1:7" x14ac:dyDescent="0.25">
      <c r="A13998" t="s">
        <v>2627</v>
      </c>
      <c r="B13998" t="s">
        <v>2628</v>
      </c>
      <c r="C13998" t="s">
        <v>2629</v>
      </c>
      <c r="D13998" s="1">
        <v>43161</v>
      </c>
      <c r="E13998" s="2">
        <v>100</v>
      </c>
      <c r="F13998" t="s">
        <v>2630</v>
      </c>
      <c r="G13998" t="s">
        <v>321</v>
      </c>
    </row>
    <row r="13999" spans="1:7" x14ac:dyDescent="0.25">
      <c r="A13999" t="s">
        <v>2627</v>
      </c>
      <c r="B13999" t="s">
        <v>2628</v>
      </c>
      <c r="C13999" t="s">
        <v>2629</v>
      </c>
      <c r="D13999" s="1">
        <v>43161</v>
      </c>
      <c r="E13999" s="2">
        <v>100</v>
      </c>
      <c r="F13999" t="s">
        <v>2630</v>
      </c>
      <c r="G13999" t="s">
        <v>321</v>
      </c>
    </row>
    <row r="14000" spans="1:7" x14ac:dyDescent="0.25">
      <c r="A14000" t="s">
        <v>709</v>
      </c>
      <c r="B14000" t="s">
        <v>710</v>
      </c>
      <c r="C14000" t="s">
        <v>705</v>
      </c>
      <c r="D14000" s="1">
        <v>43161</v>
      </c>
      <c r="E14000" s="2">
        <v>84</v>
      </c>
      <c r="F14000" t="s">
        <v>711</v>
      </c>
      <c r="G14000" t="s">
        <v>3225</v>
      </c>
    </row>
    <row r="14001" spans="1:7" x14ac:dyDescent="0.25">
      <c r="A14001" t="s">
        <v>709</v>
      </c>
      <c r="B14001" t="s">
        <v>710</v>
      </c>
      <c r="C14001" t="s">
        <v>705</v>
      </c>
      <c r="D14001" s="1">
        <v>43161</v>
      </c>
      <c r="E14001" s="2">
        <v>84</v>
      </c>
      <c r="F14001" t="s">
        <v>712</v>
      </c>
      <c r="G14001" t="s">
        <v>3225</v>
      </c>
    </row>
    <row r="14002" spans="1:7" x14ac:dyDescent="0.25">
      <c r="A14002" t="s">
        <v>709</v>
      </c>
      <c r="B14002" t="s">
        <v>710</v>
      </c>
      <c r="C14002" t="s">
        <v>705</v>
      </c>
      <c r="D14002" s="1">
        <v>43161</v>
      </c>
      <c r="E14002" s="2">
        <v>84</v>
      </c>
      <c r="F14002" t="s">
        <v>712</v>
      </c>
      <c r="G14002" t="s">
        <v>3225</v>
      </c>
    </row>
    <row r="14003" spans="1:7" x14ac:dyDescent="0.25">
      <c r="A14003" t="s">
        <v>247</v>
      </c>
      <c r="B14003" t="s">
        <v>248</v>
      </c>
      <c r="C14003" t="s">
        <v>249</v>
      </c>
      <c r="D14003" s="1">
        <v>43161</v>
      </c>
      <c r="E14003" s="2">
        <v>20</v>
      </c>
      <c r="F14003" t="s">
        <v>250</v>
      </c>
      <c r="G14003" t="s">
        <v>251</v>
      </c>
    </row>
    <row r="14004" spans="1:7" x14ac:dyDescent="0.25">
      <c r="A14004" t="s">
        <v>247</v>
      </c>
      <c r="B14004" t="s">
        <v>248</v>
      </c>
      <c r="C14004" t="s">
        <v>249</v>
      </c>
      <c r="D14004" s="1">
        <v>43161</v>
      </c>
      <c r="E14004" s="2">
        <v>20</v>
      </c>
      <c r="F14004" t="s">
        <v>252</v>
      </c>
      <c r="G14004" t="s">
        <v>251</v>
      </c>
    </row>
    <row r="14005" spans="1:7" x14ac:dyDescent="0.25">
      <c r="A14005" t="s">
        <v>178</v>
      </c>
      <c r="B14005" t="s">
        <v>179</v>
      </c>
      <c r="C14005" t="s">
        <v>180</v>
      </c>
      <c r="D14005" s="1">
        <v>43161</v>
      </c>
      <c r="E14005" s="2">
        <v>5</v>
      </c>
      <c r="F14005" t="s">
        <v>181</v>
      </c>
      <c r="G14005" t="s">
        <v>182</v>
      </c>
    </row>
    <row r="14006" spans="1:7" x14ac:dyDescent="0.25">
      <c r="A14006" t="s">
        <v>4665</v>
      </c>
      <c r="B14006" t="s">
        <v>4666</v>
      </c>
      <c r="C14006" t="s">
        <v>4667</v>
      </c>
      <c r="D14006" s="1">
        <v>43161</v>
      </c>
      <c r="E14006" s="2">
        <v>20</v>
      </c>
      <c r="F14006" t="s">
        <v>4668</v>
      </c>
      <c r="G14006" t="s">
        <v>1245</v>
      </c>
    </row>
    <row r="14007" spans="1:7" x14ac:dyDescent="0.25">
      <c r="A14007" t="s">
        <v>4665</v>
      </c>
      <c r="B14007" t="s">
        <v>4666</v>
      </c>
      <c r="C14007" t="s">
        <v>4667</v>
      </c>
      <c r="D14007" s="1">
        <v>43161</v>
      </c>
      <c r="E14007" s="2">
        <v>20</v>
      </c>
      <c r="F14007" t="s">
        <v>4669</v>
      </c>
      <c r="G14007" t="s">
        <v>1245</v>
      </c>
    </row>
    <row r="14008" spans="1:7" x14ac:dyDescent="0.25">
      <c r="A14008" t="s">
        <v>4665</v>
      </c>
      <c r="B14008" t="s">
        <v>4666</v>
      </c>
      <c r="C14008" t="s">
        <v>4667</v>
      </c>
      <c r="D14008" s="1">
        <v>43161</v>
      </c>
      <c r="E14008" s="2">
        <v>20</v>
      </c>
      <c r="F14008" t="s">
        <v>4670</v>
      </c>
      <c r="G14008" t="s">
        <v>1245</v>
      </c>
    </row>
    <row r="14009" spans="1:7" x14ac:dyDescent="0.25">
      <c r="A14009" t="s">
        <v>671</v>
      </c>
      <c r="B14009" t="s">
        <v>672</v>
      </c>
      <c r="C14009" t="s">
        <v>673</v>
      </c>
      <c r="D14009" s="1">
        <v>43161</v>
      </c>
      <c r="E14009" s="2">
        <v>20</v>
      </c>
      <c r="F14009" t="s">
        <v>674</v>
      </c>
      <c r="G14009" t="s">
        <v>1440</v>
      </c>
    </row>
    <row r="14010" spans="1:7" x14ac:dyDescent="0.25">
      <c r="A14010" t="s">
        <v>671</v>
      </c>
      <c r="B14010" t="s">
        <v>672</v>
      </c>
      <c r="C14010" t="s">
        <v>673</v>
      </c>
      <c r="D14010" s="1">
        <v>43161</v>
      </c>
      <c r="E14010" s="2">
        <v>20</v>
      </c>
      <c r="F14010" t="s">
        <v>675</v>
      </c>
      <c r="G14010" t="s">
        <v>1440</v>
      </c>
    </row>
    <row r="14011" spans="1:7" x14ac:dyDescent="0.25">
      <c r="A14011" t="s">
        <v>259</v>
      </c>
      <c r="B14011" t="s">
        <v>260</v>
      </c>
      <c r="C14011" t="s">
        <v>261</v>
      </c>
      <c r="D14011" s="1">
        <v>43161</v>
      </c>
      <c r="E14011" s="2">
        <v>10</v>
      </c>
      <c r="F14011" t="s">
        <v>262</v>
      </c>
      <c r="G14011" t="s">
        <v>1695</v>
      </c>
    </row>
    <row r="14012" spans="1:7" x14ac:dyDescent="0.25">
      <c r="A14012" t="s">
        <v>493</v>
      </c>
      <c r="B14012" t="s">
        <v>494</v>
      </c>
      <c r="C14012" t="s">
        <v>495</v>
      </c>
      <c r="D14012" s="1">
        <v>43161</v>
      </c>
      <c r="E14012" s="2">
        <v>10</v>
      </c>
      <c r="F14012" t="s">
        <v>496</v>
      </c>
      <c r="G14012" t="s">
        <v>2456</v>
      </c>
    </row>
    <row r="14013" spans="1:7" x14ac:dyDescent="0.25">
      <c r="A14013" t="s">
        <v>493</v>
      </c>
      <c r="B14013" t="s">
        <v>494</v>
      </c>
      <c r="C14013" t="s">
        <v>495</v>
      </c>
      <c r="D14013" s="1">
        <v>43161</v>
      </c>
      <c r="E14013" s="2">
        <v>10</v>
      </c>
      <c r="F14013" t="s">
        <v>497</v>
      </c>
      <c r="G14013" t="s">
        <v>2456</v>
      </c>
    </row>
    <row r="14014" spans="1:7" x14ac:dyDescent="0.25">
      <c r="A14014" t="s">
        <v>1464</v>
      </c>
      <c r="B14014" t="s">
        <v>1465</v>
      </c>
      <c r="C14014" t="s">
        <v>627</v>
      </c>
      <c r="D14014" s="1">
        <v>43161</v>
      </c>
      <c r="E14014" s="2">
        <v>20</v>
      </c>
      <c r="F14014" t="s">
        <v>1466</v>
      </c>
      <c r="G14014" t="s">
        <v>478</v>
      </c>
    </row>
    <row r="14015" spans="1:7" x14ac:dyDescent="0.25">
      <c r="A14015" t="s">
        <v>1464</v>
      </c>
      <c r="B14015" t="s">
        <v>1465</v>
      </c>
      <c r="C14015" t="s">
        <v>627</v>
      </c>
      <c r="D14015" s="1">
        <v>43161</v>
      </c>
      <c r="E14015" s="2">
        <v>20</v>
      </c>
      <c r="F14015" t="s">
        <v>1466</v>
      </c>
      <c r="G14015" t="s">
        <v>478</v>
      </c>
    </row>
    <row r="14016" spans="1:7" x14ac:dyDescent="0.25">
      <c r="A14016" t="s">
        <v>169</v>
      </c>
      <c r="B14016" t="s">
        <v>170</v>
      </c>
      <c r="C14016" t="s">
        <v>171</v>
      </c>
      <c r="D14016" s="1">
        <v>43161</v>
      </c>
      <c r="E14016" s="2">
        <v>10</v>
      </c>
      <c r="F14016" t="s">
        <v>172</v>
      </c>
      <c r="G14016" t="s">
        <v>1245</v>
      </c>
    </row>
    <row r="14017" spans="1:7" x14ac:dyDescent="0.25">
      <c r="A14017" t="s">
        <v>169</v>
      </c>
      <c r="B14017" t="s">
        <v>170</v>
      </c>
      <c r="C14017" t="s">
        <v>171</v>
      </c>
      <c r="D14017" s="1">
        <v>43161</v>
      </c>
      <c r="E14017" s="2">
        <v>10</v>
      </c>
      <c r="F14017" t="s">
        <v>173</v>
      </c>
      <c r="G14017" t="s">
        <v>1245</v>
      </c>
    </row>
    <row r="14018" spans="1:7" x14ac:dyDescent="0.25">
      <c r="A14018" t="s">
        <v>164</v>
      </c>
      <c r="B14018" t="s">
        <v>165</v>
      </c>
      <c r="C14018" t="s">
        <v>166</v>
      </c>
      <c r="D14018" s="1">
        <v>43161</v>
      </c>
      <c r="E14018" s="2">
        <v>65</v>
      </c>
      <c r="F14018" t="s">
        <v>167</v>
      </c>
      <c r="G14018" t="s">
        <v>3754</v>
      </c>
    </row>
    <row r="14019" spans="1:7" x14ac:dyDescent="0.25">
      <c r="A14019" t="s">
        <v>164</v>
      </c>
      <c r="B14019" t="s">
        <v>165</v>
      </c>
      <c r="C14019" t="s">
        <v>166</v>
      </c>
      <c r="D14019" s="1">
        <v>43161</v>
      </c>
      <c r="E14019" s="2">
        <v>65</v>
      </c>
      <c r="F14019" t="s">
        <v>168</v>
      </c>
      <c r="G14019" t="s">
        <v>3754</v>
      </c>
    </row>
    <row r="14020" spans="1:7" x14ac:dyDescent="0.25">
      <c r="A14020" t="s">
        <v>241</v>
      </c>
      <c r="B14020" t="s">
        <v>242</v>
      </c>
      <c r="C14020" t="s">
        <v>243</v>
      </c>
      <c r="D14020" s="1">
        <v>43161</v>
      </c>
      <c r="E14020" s="2">
        <v>300</v>
      </c>
      <c r="F14020" t="s">
        <v>244</v>
      </c>
      <c r="G14020" t="s">
        <v>245</v>
      </c>
    </row>
    <row r="14021" spans="1:7" x14ac:dyDescent="0.25">
      <c r="A14021" t="s">
        <v>241</v>
      </c>
      <c r="B14021" t="s">
        <v>242</v>
      </c>
      <c r="C14021" t="s">
        <v>243</v>
      </c>
      <c r="D14021" s="1">
        <v>43161</v>
      </c>
      <c r="E14021" s="2">
        <v>300</v>
      </c>
      <c r="F14021" t="s">
        <v>246</v>
      </c>
      <c r="G14021" t="s">
        <v>245</v>
      </c>
    </row>
    <row r="14022" spans="1:7" x14ac:dyDescent="0.25">
      <c r="A14022" t="s">
        <v>2346</v>
      </c>
      <c r="B14022" t="s">
        <v>371</v>
      </c>
      <c r="C14022" t="s">
        <v>2347</v>
      </c>
      <c r="D14022" s="1">
        <v>43161</v>
      </c>
      <c r="E14022" s="2">
        <v>20</v>
      </c>
      <c r="F14022" t="s">
        <v>2348</v>
      </c>
      <c r="G14022" t="s">
        <v>1245</v>
      </c>
    </row>
    <row r="14023" spans="1:7" x14ac:dyDescent="0.25">
      <c r="A14023" t="s">
        <v>2346</v>
      </c>
      <c r="B14023" t="s">
        <v>371</v>
      </c>
      <c r="C14023" t="s">
        <v>2347</v>
      </c>
      <c r="D14023" s="1">
        <v>43161</v>
      </c>
      <c r="E14023" s="2">
        <v>20</v>
      </c>
      <c r="F14023" t="s">
        <v>2349</v>
      </c>
      <c r="G14023" t="s">
        <v>1245</v>
      </c>
    </row>
    <row r="14024" spans="1:7" x14ac:dyDescent="0.25">
      <c r="A14024" t="s">
        <v>125</v>
      </c>
      <c r="B14024" t="s">
        <v>126</v>
      </c>
      <c r="C14024" t="s">
        <v>127</v>
      </c>
      <c r="D14024" s="1">
        <v>43161</v>
      </c>
      <c r="E14024" s="2">
        <v>5</v>
      </c>
      <c r="F14024" t="s">
        <v>128</v>
      </c>
      <c r="G14024" t="s">
        <v>1245</v>
      </c>
    </row>
    <row r="14025" spans="1:7" x14ac:dyDescent="0.25">
      <c r="A14025" t="s">
        <v>2748</v>
      </c>
      <c r="B14025" t="s">
        <v>2749</v>
      </c>
      <c r="C14025" t="s">
        <v>2750</v>
      </c>
      <c r="D14025" s="1">
        <v>43161</v>
      </c>
      <c r="E14025" s="2">
        <v>20</v>
      </c>
      <c r="F14025" t="s">
        <v>2751</v>
      </c>
      <c r="G14025" t="s">
        <v>3076</v>
      </c>
    </row>
    <row r="14026" spans="1:7" x14ac:dyDescent="0.25">
      <c r="A14026" t="s">
        <v>2748</v>
      </c>
      <c r="B14026" t="s">
        <v>2749</v>
      </c>
      <c r="C14026" t="s">
        <v>2750</v>
      </c>
      <c r="D14026" s="1">
        <v>43161</v>
      </c>
      <c r="E14026" s="2">
        <v>20</v>
      </c>
      <c r="F14026" t="s">
        <v>2751</v>
      </c>
      <c r="G14026" t="s">
        <v>3076</v>
      </c>
    </row>
    <row r="14027" spans="1:7" x14ac:dyDescent="0.25">
      <c r="A14027" t="s">
        <v>2748</v>
      </c>
      <c r="B14027" t="s">
        <v>2749</v>
      </c>
      <c r="C14027" t="s">
        <v>2750</v>
      </c>
      <c r="D14027" s="1">
        <v>43161</v>
      </c>
      <c r="E14027" s="2">
        <v>20</v>
      </c>
      <c r="F14027" t="s">
        <v>2752</v>
      </c>
      <c r="G14027" t="s">
        <v>3076</v>
      </c>
    </row>
    <row r="14028" spans="1:7" x14ac:dyDescent="0.25">
      <c r="A14028" t="s">
        <v>121</v>
      </c>
      <c r="B14028" t="s">
        <v>122</v>
      </c>
      <c r="C14028" t="s">
        <v>123</v>
      </c>
      <c r="D14028" s="1">
        <v>43161</v>
      </c>
      <c r="E14028" s="2">
        <v>70</v>
      </c>
      <c r="F14028" t="s">
        <v>124</v>
      </c>
      <c r="G14028" t="s">
        <v>1790</v>
      </c>
    </row>
    <row r="14029" spans="1:7" x14ac:dyDescent="0.25">
      <c r="A14029" t="s">
        <v>3693</v>
      </c>
      <c r="B14029" t="s">
        <v>744</v>
      </c>
      <c r="C14029" t="s">
        <v>3694</v>
      </c>
      <c r="D14029" s="1">
        <v>43161</v>
      </c>
      <c r="E14029" s="2">
        <v>50</v>
      </c>
      <c r="F14029" t="s">
        <v>3695</v>
      </c>
      <c r="G14029" t="s">
        <v>97</v>
      </c>
    </row>
    <row r="14030" spans="1:7" x14ac:dyDescent="0.25">
      <c r="A14030" t="s">
        <v>3693</v>
      </c>
      <c r="B14030" t="s">
        <v>744</v>
      </c>
      <c r="C14030" t="s">
        <v>3694</v>
      </c>
      <c r="D14030" s="1">
        <v>43161</v>
      </c>
      <c r="E14030" s="2">
        <v>50</v>
      </c>
      <c r="F14030" t="s">
        <v>3696</v>
      </c>
      <c r="G14030" t="s">
        <v>97</v>
      </c>
    </row>
    <row r="14031" spans="1:7" x14ac:dyDescent="0.25">
      <c r="A14031" t="s">
        <v>3693</v>
      </c>
      <c r="B14031" t="s">
        <v>744</v>
      </c>
      <c r="C14031" t="s">
        <v>3694</v>
      </c>
      <c r="D14031" s="1">
        <v>43161</v>
      </c>
      <c r="E14031" s="2">
        <v>50</v>
      </c>
      <c r="F14031" t="s">
        <v>3697</v>
      </c>
      <c r="G14031" t="s">
        <v>97</v>
      </c>
    </row>
    <row r="14032" spans="1:7" x14ac:dyDescent="0.25">
      <c r="A14032" t="s">
        <v>2475</v>
      </c>
      <c r="B14032" t="s">
        <v>1451</v>
      </c>
      <c r="C14032" t="s">
        <v>2476</v>
      </c>
      <c r="D14032" s="1">
        <v>43161</v>
      </c>
      <c r="E14032" s="2">
        <v>40</v>
      </c>
      <c r="F14032" t="s">
        <v>2477</v>
      </c>
      <c r="G14032" t="s">
        <v>2456</v>
      </c>
    </row>
    <row r="14033" spans="1:7" x14ac:dyDescent="0.25">
      <c r="A14033" t="s">
        <v>1450</v>
      </c>
      <c r="B14033" t="s">
        <v>1451</v>
      </c>
      <c r="C14033" t="s">
        <v>1452</v>
      </c>
      <c r="D14033" s="1">
        <v>43161</v>
      </c>
      <c r="E14033" s="2">
        <v>84</v>
      </c>
      <c r="F14033" t="s">
        <v>1453</v>
      </c>
      <c r="G14033" t="s">
        <v>34</v>
      </c>
    </row>
    <row r="14034" spans="1:7" x14ac:dyDescent="0.25">
      <c r="A14034" t="s">
        <v>1450</v>
      </c>
      <c r="B14034" t="s">
        <v>1451</v>
      </c>
      <c r="C14034" t="s">
        <v>1452</v>
      </c>
      <c r="D14034" s="1">
        <v>43161</v>
      </c>
      <c r="E14034" s="2">
        <v>84</v>
      </c>
      <c r="F14034" t="s">
        <v>1454</v>
      </c>
      <c r="G14034" t="s">
        <v>34</v>
      </c>
    </row>
    <row r="14035" spans="1:7" x14ac:dyDescent="0.25">
      <c r="A14035" t="s">
        <v>1450</v>
      </c>
      <c r="B14035" t="s">
        <v>1451</v>
      </c>
      <c r="C14035" t="s">
        <v>1452</v>
      </c>
      <c r="D14035" s="1">
        <v>43161</v>
      </c>
      <c r="E14035" s="2">
        <v>84</v>
      </c>
      <c r="F14035" t="s">
        <v>1454</v>
      </c>
      <c r="G14035" t="s">
        <v>34</v>
      </c>
    </row>
    <row r="14036" spans="1:7" x14ac:dyDescent="0.25">
      <c r="A14036" t="s">
        <v>1100</v>
      </c>
      <c r="B14036" t="s">
        <v>1101</v>
      </c>
      <c r="C14036" t="s">
        <v>1102</v>
      </c>
      <c r="D14036" s="1">
        <v>43161</v>
      </c>
      <c r="E14036" s="2">
        <v>25</v>
      </c>
      <c r="F14036" t="s">
        <v>1103</v>
      </c>
      <c r="G14036" t="s">
        <v>1247</v>
      </c>
    </row>
    <row r="14037" spans="1:7" x14ac:dyDescent="0.25">
      <c r="A14037" t="s">
        <v>1100</v>
      </c>
      <c r="B14037" t="s">
        <v>1101</v>
      </c>
      <c r="C14037" t="s">
        <v>1102</v>
      </c>
      <c r="D14037" s="1">
        <v>43161</v>
      </c>
      <c r="E14037" s="2">
        <v>25</v>
      </c>
      <c r="F14037" t="s">
        <v>1104</v>
      </c>
      <c r="G14037" t="s">
        <v>1247</v>
      </c>
    </row>
    <row r="14038" spans="1:7" x14ac:dyDescent="0.25">
      <c r="A14038" t="s">
        <v>3682</v>
      </c>
      <c r="B14038" t="s">
        <v>3683</v>
      </c>
      <c r="C14038" t="s">
        <v>3684</v>
      </c>
      <c r="D14038" s="1">
        <v>43161</v>
      </c>
      <c r="E14038" s="2">
        <v>83.33</v>
      </c>
      <c r="F14038" t="s">
        <v>3685</v>
      </c>
      <c r="G14038" t="s">
        <v>34</v>
      </c>
    </row>
    <row r="14039" spans="1:7" x14ac:dyDescent="0.25">
      <c r="A14039" t="s">
        <v>263</v>
      </c>
      <c r="B14039" t="s">
        <v>264</v>
      </c>
      <c r="C14039" t="s">
        <v>265</v>
      </c>
      <c r="D14039" s="1">
        <v>43161</v>
      </c>
      <c r="E14039" s="2">
        <v>50</v>
      </c>
      <c r="F14039" t="s">
        <v>266</v>
      </c>
      <c r="G14039" t="s">
        <v>1695</v>
      </c>
    </row>
    <row r="14040" spans="1:7" x14ac:dyDescent="0.25">
      <c r="A14040" t="s">
        <v>115</v>
      </c>
      <c r="B14040" t="s">
        <v>116</v>
      </c>
      <c r="C14040" t="s">
        <v>117</v>
      </c>
      <c r="D14040" s="1">
        <v>43161</v>
      </c>
      <c r="E14040" s="2">
        <v>5</v>
      </c>
      <c r="F14040" t="s">
        <v>118</v>
      </c>
      <c r="G14040" t="s">
        <v>310</v>
      </c>
    </row>
    <row r="14041" spans="1:7" x14ac:dyDescent="0.25">
      <c r="A14041" t="s">
        <v>115</v>
      </c>
      <c r="B14041" t="s">
        <v>116</v>
      </c>
      <c r="C14041" t="s">
        <v>117</v>
      </c>
      <c r="D14041" s="1">
        <v>43161</v>
      </c>
      <c r="E14041" s="2">
        <v>5</v>
      </c>
      <c r="F14041" t="s">
        <v>119</v>
      </c>
      <c r="G14041" t="s">
        <v>310</v>
      </c>
    </row>
    <row r="14042" spans="1:7" x14ac:dyDescent="0.25">
      <c r="A14042" t="s">
        <v>115</v>
      </c>
      <c r="B14042" t="s">
        <v>116</v>
      </c>
      <c r="C14042" t="s">
        <v>117</v>
      </c>
      <c r="D14042" s="1">
        <v>43161</v>
      </c>
      <c r="E14042" s="2">
        <v>5</v>
      </c>
      <c r="F14042" t="s">
        <v>120</v>
      </c>
      <c r="G14042" t="s">
        <v>310</v>
      </c>
    </row>
    <row r="14043" spans="1:7" x14ac:dyDescent="0.25">
      <c r="A14043" t="s">
        <v>3140</v>
      </c>
      <c r="B14043" t="s">
        <v>3141</v>
      </c>
      <c r="C14043" t="s">
        <v>3142</v>
      </c>
      <c r="D14043" s="1">
        <v>43161</v>
      </c>
      <c r="E14043" s="2">
        <v>30</v>
      </c>
      <c r="F14043" t="s">
        <v>3143</v>
      </c>
      <c r="G14043" t="s">
        <v>1695</v>
      </c>
    </row>
    <row r="14044" spans="1:7" x14ac:dyDescent="0.25">
      <c r="A14044" t="s">
        <v>3140</v>
      </c>
      <c r="B14044" t="s">
        <v>3141</v>
      </c>
      <c r="C14044" t="s">
        <v>3142</v>
      </c>
      <c r="D14044" s="1">
        <v>43161</v>
      </c>
      <c r="E14044" s="2">
        <v>30</v>
      </c>
      <c r="F14044" t="s">
        <v>3143</v>
      </c>
      <c r="G14044" t="s">
        <v>1695</v>
      </c>
    </row>
    <row r="14045" spans="1:7" x14ac:dyDescent="0.25">
      <c r="A14045" t="s">
        <v>3140</v>
      </c>
      <c r="B14045" t="s">
        <v>3141</v>
      </c>
      <c r="C14045" t="s">
        <v>3142</v>
      </c>
      <c r="D14045" s="1">
        <v>43161</v>
      </c>
      <c r="E14045" s="2">
        <v>30</v>
      </c>
      <c r="F14045" t="s">
        <v>3144</v>
      </c>
      <c r="G14045" t="s">
        <v>1695</v>
      </c>
    </row>
    <row r="14046" spans="1:7" x14ac:dyDescent="0.25">
      <c r="A14046" t="s">
        <v>546</v>
      </c>
      <c r="B14046" t="s">
        <v>547</v>
      </c>
      <c r="C14046" t="s">
        <v>548</v>
      </c>
      <c r="D14046" s="1">
        <v>43161</v>
      </c>
      <c r="E14046" s="2">
        <v>90</v>
      </c>
      <c r="F14046" t="s">
        <v>549</v>
      </c>
      <c r="G14046" t="s">
        <v>2631</v>
      </c>
    </row>
    <row r="14047" spans="1:7" x14ac:dyDescent="0.25">
      <c r="A14047" t="s">
        <v>1105</v>
      </c>
      <c r="B14047" t="s">
        <v>1106</v>
      </c>
      <c r="C14047" t="s">
        <v>1107</v>
      </c>
      <c r="D14047" s="1">
        <v>43161</v>
      </c>
      <c r="E14047" s="2">
        <v>100</v>
      </c>
      <c r="F14047" t="s">
        <v>1108</v>
      </c>
      <c r="G14047" t="s">
        <v>3753</v>
      </c>
    </row>
    <row r="14048" spans="1:7" x14ac:dyDescent="0.25">
      <c r="A14048" t="s">
        <v>1580</v>
      </c>
      <c r="B14048" t="s">
        <v>1581</v>
      </c>
      <c r="C14048" t="s">
        <v>1582</v>
      </c>
      <c r="D14048" s="1">
        <v>43161</v>
      </c>
      <c r="E14048" s="2">
        <v>20</v>
      </c>
      <c r="F14048" t="s">
        <v>1583</v>
      </c>
      <c r="G14048" t="s">
        <v>1869</v>
      </c>
    </row>
    <row r="14049" spans="1:7" x14ac:dyDescent="0.25">
      <c r="A14049" t="s">
        <v>518</v>
      </c>
      <c r="B14049" t="s">
        <v>519</v>
      </c>
      <c r="C14049" t="s">
        <v>520</v>
      </c>
      <c r="D14049" s="1">
        <v>43161</v>
      </c>
      <c r="E14049" s="2">
        <v>2000</v>
      </c>
      <c r="F14049" t="s">
        <v>521</v>
      </c>
      <c r="G14049" t="s">
        <v>522</v>
      </c>
    </row>
    <row r="14050" spans="1:7" x14ac:dyDescent="0.25">
      <c r="A14050" t="s">
        <v>306</v>
      </c>
      <c r="B14050" t="s">
        <v>307</v>
      </c>
      <c r="C14050" t="s">
        <v>308</v>
      </c>
      <c r="D14050" s="1">
        <v>43161</v>
      </c>
      <c r="E14050" s="2">
        <v>10</v>
      </c>
      <c r="F14050" t="s">
        <v>309</v>
      </c>
      <c r="G14050" t="s">
        <v>310</v>
      </c>
    </row>
    <row r="14051" spans="1:7" x14ac:dyDescent="0.25">
      <c r="A14051" t="s">
        <v>306</v>
      </c>
      <c r="B14051" t="s">
        <v>307</v>
      </c>
      <c r="C14051" t="s">
        <v>308</v>
      </c>
      <c r="D14051" s="1">
        <v>43161</v>
      </c>
      <c r="E14051" s="2">
        <v>10</v>
      </c>
      <c r="F14051" t="s">
        <v>311</v>
      </c>
      <c r="G14051" t="s">
        <v>310</v>
      </c>
    </row>
    <row r="14052" spans="1:7" x14ac:dyDescent="0.25">
      <c r="A14052" t="s">
        <v>302</v>
      </c>
      <c r="B14052" t="s">
        <v>303</v>
      </c>
      <c r="C14052" t="s">
        <v>304</v>
      </c>
      <c r="D14052" s="1">
        <v>43161</v>
      </c>
      <c r="E14052" s="2">
        <v>38.78</v>
      </c>
      <c r="F14052" t="s">
        <v>305</v>
      </c>
      <c r="G14052" t="s">
        <v>114</v>
      </c>
    </row>
    <row r="14053" spans="1:7" x14ac:dyDescent="0.25">
      <c r="A14053" t="s">
        <v>1584</v>
      </c>
      <c r="B14053" t="s">
        <v>1585</v>
      </c>
      <c r="C14053" t="s">
        <v>1586</v>
      </c>
      <c r="D14053" s="1">
        <v>43161</v>
      </c>
      <c r="E14053" s="2">
        <v>30</v>
      </c>
      <c r="F14053" t="s">
        <v>1587</v>
      </c>
      <c r="G14053" t="s">
        <v>1790</v>
      </c>
    </row>
    <row r="14054" spans="1:7" x14ac:dyDescent="0.25">
      <c r="A14054" t="s">
        <v>138</v>
      </c>
      <c r="B14054" t="s">
        <v>139</v>
      </c>
      <c r="C14054" t="s">
        <v>140</v>
      </c>
      <c r="D14054" s="1">
        <v>43161</v>
      </c>
      <c r="E14054" s="2">
        <v>40</v>
      </c>
      <c r="F14054" t="s">
        <v>141</v>
      </c>
      <c r="G14054" t="s">
        <v>1245</v>
      </c>
    </row>
    <row r="14055" spans="1:7" x14ac:dyDescent="0.25">
      <c r="A14055" t="s">
        <v>3698</v>
      </c>
      <c r="B14055" t="s">
        <v>3699</v>
      </c>
      <c r="C14055" t="s">
        <v>3700</v>
      </c>
      <c r="D14055" s="1">
        <v>43161</v>
      </c>
      <c r="E14055" s="2">
        <v>90</v>
      </c>
      <c r="F14055" t="s">
        <v>3701</v>
      </c>
      <c r="G14055" t="s">
        <v>34</v>
      </c>
    </row>
    <row r="14056" spans="1:7" x14ac:dyDescent="0.25">
      <c r="A14056" t="s">
        <v>1492</v>
      </c>
      <c r="B14056" t="s">
        <v>1493</v>
      </c>
      <c r="C14056" t="s">
        <v>1494</v>
      </c>
      <c r="D14056" s="1">
        <v>43161</v>
      </c>
      <c r="E14056" s="2">
        <v>10</v>
      </c>
      <c r="F14056" t="s">
        <v>1495</v>
      </c>
      <c r="G14056" t="s">
        <v>97</v>
      </c>
    </row>
    <row r="14057" spans="1:7" x14ac:dyDescent="0.25">
      <c r="A14057" t="s">
        <v>2339</v>
      </c>
      <c r="B14057" t="s">
        <v>222</v>
      </c>
      <c r="C14057" t="s">
        <v>2340</v>
      </c>
      <c r="D14057" s="1">
        <v>43161</v>
      </c>
      <c r="E14057" s="2">
        <v>10</v>
      </c>
      <c r="F14057" t="s">
        <v>2341</v>
      </c>
      <c r="G14057" t="s">
        <v>2677</v>
      </c>
    </row>
    <row r="14058" spans="1:7" x14ac:dyDescent="0.25">
      <c r="A14058" t="s">
        <v>2339</v>
      </c>
      <c r="B14058" t="s">
        <v>222</v>
      </c>
      <c r="C14058" t="s">
        <v>2340</v>
      </c>
      <c r="D14058" s="1">
        <v>43161</v>
      </c>
      <c r="E14058" s="2">
        <v>10</v>
      </c>
      <c r="F14058" t="s">
        <v>2342</v>
      </c>
      <c r="G14058" t="s">
        <v>2677</v>
      </c>
    </row>
    <row r="14059" spans="1:7" x14ac:dyDescent="0.25">
      <c r="A14059" t="s">
        <v>293</v>
      </c>
      <c r="B14059" t="s">
        <v>248</v>
      </c>
      <c r="C14059" t="s">
        <v>294</v>
      </c>
      <c r="D14059" s="1">
        <v>43161</v>
      </c>
      <c r="E14059" s="2">
        <v>30</v>
      </c>
      <c r="F14059" t="s">
        <v>295</v>
      </c>
      <c r="G14059" t="s">
        <v>1589</v>
      </c>
    </row>
    <row r="14060" spans="1:7" x14ac:dyDescent="0.25">
      <c r="A14060" t="s">
        <v>293</v>
      </c>
      <c r="B14060" t="s">
        <v>248</v>
      </c>
      <c r="C14060" t="s">
        <v>294</v>
      </c>
      <c r="D14060" s="1">
        <v>43161</v>
      </c>
      <c r="E14060" s="2">
        <v>30</v>
      </c>
      <c r="F14060" t="s">
        <v>295</v>
      </c>
      <c r="G14060" t="s">
        <v>1589</v>
      </c>
    </row>
    <row r="14061" spans="1:7" x14ac:dyDescent="0.25">
      <c r="A14061" t="s">
        <v>129</v>
      </c>
      <c r="B14061" t="s">
        <v>130</v>
      </c>
      <c r="C14061" t="s">
        <v>131</v>
      </c>
      <c r="D14061" s="1">
        <v>43161</v>
      </c>
      <c r="E14061" s="2">
        <v>10</v>
      </c>
      <c r="F14061" t="s">
        <v>132</v>
      </c>
      <c r="G14061" t="s">
        <v>9</v>
      </c>
    </row>
    <row r="14062" spans="1:7" x14ac:dyDescent="0.25">
      <c r="A14062" t="s">
        <v>2753</v>
      </c>
      <c r="B14062" t="s">
        <v>740</v>
      </c>
      <c r="C14062" t="s">
        <v>2754</v>
      </c>
      <c r="D14062" s="1">
        <v>43161</v>
      </c>
      <c r="E14062" s="2">
        <v>5</v>
      </c>
      <c r="F14062" t="s">
        <v>2755</v>
      </c>
      <c r="G14062" t="s">
        <v>2663</v>
      </c>
    </row>
    <row r="14063" spans="1:7" x14ac:dyDescent="0.25">
      <c r="A14063" t="s">
        <v>2753</v>
      </c>
      <c r="B14063" t="s">
        <v>740</v>
      </c>
      <c r="C14063" t="s">
        <v>2754</v>
      </c>
      <c r="D14063" s="1">
        <v>43161</v>
      </c>
      <c r="E14063" s="2">
        <v>5</v>
      </c>
      <c r="F14063" t="s">
        <v>2756</v>
      </c>
      <c r="G14063" t="s">
        <v>2663</v>
      </c>
    </row>
    <row r="14064" spans="1:7" x14ac:dyDescent="0.25">
      <c r="A14064" t="s">
        <v>2753</v>
      </c>
      <c r="B14064" t="s">
        <v>740</v>
      </c>
      <c r="C14064" t="s">
        <v>2754</v>
      </c>
      <c r="D14064" s="1">
        <v>43161</v>
      </c>
      <c r="E14064" s="2">
        <v>5</v>
      </c>
      <c r="F14064" t="s">
        <v>2757</v>
      </c>
      <c r="G14064" t="s">
        <v>2663</v>
      </c>
    </row>
    <row r="14065" spans="1:7" x14ac:dyDescent="0.25">
      <c r="A14065" t="s">
        <v>1322</v>
      </c>
      <c r="B14065" t="s">
        <v>1323</v>
      </c>
      <c r="C14065" t="s">
        <v>1324</v>
      </c>
      <c r="D14065" s="1">
        <v>43168</v>
      </c>
      <c r="E14065" s="2">
        <v>500</v>
      </c>
      <c r="F14065" t="s">
        <v>1325</v>
      </c>
      <c r="G14065" t="s">
        <v>1326</v>
      </c>
    </row>
    <row r="14066" spans="1:7" x14ac:dyDescent="0.25">
      <c r="A14066" t="s">
        <v>1322</v>
      </c>
      <c r="B14066" t="s">
        <v>1323</v>
      </c>
      <c r="C14066" t="s">
        <v>1324</v>
      </c>
      <c r="D14066" s="1">
        <v>43168</v>
      </c>
      <c r="E14066" s="2">
        <v>500</v>
      </c>
      <c r="F14066" t="s">
        <v>1325</v>
      </c>
      <c r="G14066" t="s">
        <v>1326</v>
      </c>
    </row>
    <row r="14067" spans="1:7" x14ac:dyDescent="0.25">
      <c r="A14067" t="s">
        <v>1322</v>
      </c>
      <c r="B14067" t="s">
        <v>1323</v>
      </c>
      <c r="C14067" t="s">
        <v>1324</v>
      </c>
      <c r="D14067" s="1">
        <v>43168</v>
      </c>
      <c r="E14067" s="2">
        <v>500</v>
      </c>
      <c r="F14067" t="s">
        <v>1327</v>
      </c>
      <c r="G14067" t="s">
        <v>1326</v>
      </c>
    </row>
    <row r="14068" spans="1:7" x14ac:dyDescent="0.25">
      <c r="A14068" t="s">
        <v>546</v>
      </c>
      <c r="B14068" t="s">
        <v>547</v>
      </c>
      <c r="C14068" t="s">
        <v>548</v>
      </c>
      <c r="D14068" s="1">
        <v>43168</v>
      </c>
      <c r="E14068" s="2">
        <v>100</v>
      </c>
      <c r="F14068" t="s">
        <v>549</v>
      </c>
      <c r="G14068" t="s">
        <v>1245</v>
      </c>
    </row>
    <row r="14069" spans="1:7" x14ac:dyDescent="0.25">
      <c r="A14069" t="s">
        <v>3956</v>
      </c>
      <c r="B14069" t="s">
        <v>3957</v>
      </c>
      <c r="C14069" t="s">
        <v>2744</v>
      </c>
      <c r="D14069" s="1">
        <v>43168</v>
      </c>
      <c r="E14069" s="2">
        <v>168</v>
      </c>
      <c r="F14069" t="s">
        <v>3958</v>
      </c>
      <c r="G14069" t="s">
        <v>34</v>
      </c>
    </row>
    <row r="14070" spans="1:7" x14ac:dyDescent="0.25">
      <c r="A14070" t="s">
        <v>3956</v>
      </c>
      <c r="B14070" t="s">
        <v>3957</v>
      </c>
      <c r="C14070" t="s">
        <v>2744</v>
      </c>
      <c r="D14070" s="1">
        <v>43168</v>
      </c>
      <c r="E14070" s="2">
        <v>168</v>
      </c>
      <c r="F14070" t="s">
        <v>3959</v>
      </c>
      <c r="G14070" t="s">
        <v>34</v>
      </c>
    </row>
    <row r="14071" spans="1:7" x14ac:dyDescent="0.25">
      <c r="A14071" t="s">
        <v>4525</v>
      </c>
      <c r="B14071" t="s">
        <v>4526</v>
      </c>
      <c r="C14071" t="s">
        <v>3574</v>
      </c>
      <c r="D14071" s="1">
        <v>43168</v>
      </c>
      <c r="E14071" s="2">
        <v>100</v>
      </c>
      <c r="F14071" t="s">
        <v>4527</v>
      </c>
      <c r="G14071" t="s">
        <v>34</v>
      </c>
    </row>
    <row r="14072" spans="1:7" x14ac:dyDescent="0.25">
      <c r="A14072" t="s">
        <v>482</v>
      </c>
      <c r="B14072" t="s">
        <v>483</v>
      </c>
      <c r="C14072" t="s">
        <v>484</v>
      </c>
      <c r="D14072" s="1">
        <v>43168</v>
      </c>
      <c r="E14072" s="2">
        <v>125</v>
      </c>
      <c r="F14072" t="s">
        <v>485</v>
      </c>
      <c r="G14072" t="s">
        <v>2271</v>
      </c>
    </row>
    <row r="14073" spans="1:7" x14ac:dyDescent="0.25">
      <c r="A14073" t="s">
        <v>3616</v>
      </c>
      <c r="B14073" t="s">
        <v>3617</v>
      </c>
      <c r="C14073" t="s">
        <v>3618</v>
      </c>
      <c r="D14073" s="1">
        <v>43168</v>
      </c>
      <c r="E14073" s="2">
        <v>500</v>
      </c>
      <c r="F14073" t="s">
        <v>3619</v>
      </c>
      <c r="G14073" t="s">
        <v>3612</v>
      </c>
    </row>
    <row r="14074" spans="1:7" x14ac:dyDescent="0.25">
      <c r="A14074" t="s">
        <v>832</v>
      </c>
      <c r="B14074" t="s">
        <v>833</v>
      </c>
      <c r="D14074" s="1">
        <v>43168</v>
      </c>
      <c r="E14074" s="2">
        <v>250000</v>
      </c>
      <c r="F14074" t="s">
        <v>834</v>
      </c>
      <c r="G14074" t="s">
        <v>4674</v>
      </c>
    </row>
    <row r="14075" spans="1:7" x14ac:dyDescent="0.25">
      <c r="A14075" t="s">
        <v>4675</v>
      </c>
      <c r="B14075" t="s">
        <v>4676</v>
      </c>
      <c r="C14075" t="s">
        <v>4677</v>
      </c>
      <c r="D14075" s="1">
        <v>43168</v>
      </c>
      <c r="E14075" s="2">
        <v>1000</v>
      </c>
      <c r="G14075" t="s">
        <v>34</v>
      </c>
    </row>
    <row r="14076" spans="1:7" x14ac:dyDescent="0.25">
      <c r="A14076" t="s">
        <v>2196</v>
      </c>
      <c r="B14076" t="s">
        <v>2197</v>
      </c>
      <c r="D14076" s="1">
        <v>43168</v>
      </c>
      <c r="E14076" s="2">
        <v>5000</v>
      </c>
      <c r="G14076" t="s">
        <v>2198</v>
      </c>
    </row>
    <row r="14077" spans="1:7" x14ac:dyDescent="0.25">
      <c r="A14077" t="s">
        <v>1080</v>
      </c>
      <c r="B14077" t="s">
        <v>1081</v>
      </c>
      <c r="D14077" s="1">
        <v>43168</v>
      </c>
      <c r="E14077" s="2">
        <v>3000</v>
      </c>
      <c r="G14077" t="s">
        <v>1082</v>
      </c>
    </row>
    <row r="14078" spans="1:7" x14ac:dyDescent="0.25">
      <c r="A14078" t="s">
        <v>1286</v>
      </c>
      <c r="B14078" t="s">
        <v>1287</v>
      </c>
      <c r="D14078" s="1">
        <v>43168</v>
      </c>
      <c r="E14078" s="2">
        <v>500</v>
      </c>
      <c r="G14078" t="s">
        <v>1288</v>
      </c>
    </row>
    <row r="14079" spans="1:7" x14ac:dyDescent="0.25">
      <c r="A14079" t="s">
        <v>3689</v>
      </c>
      <c r="B14079" t="s">
        <v>3690</v>
      </c>
      <c r="C14079" t="s">
        <v>3691</v>
      </c>
      <c r="D14079" s="1">
        <v>43172</v>
      </c>
      <c r="E14079" s="2">
        <v>30.95</v>
      </c>
      <c r="F14079" t="s">
        <v>3692</v>
      </c>
      <c r="G14079" t="s">
        <v>97</v>
      </c>
    </row>
    <row r="14080" spans="1:7" x14ac:dyDescent="0.25">
      <c r="A14080" t="s">
        <v>40</v>
      </c>
      <c r="B14080" t="s">
        <v>41</v>
      </c>
      <c r="C14080" t="s">
        <v>42</v>
      </c>
      <c r="D14080" s="1">
        <v>43175</v>
      </c>
      <c r="E14080" s="2">
        <v>166.66</v>
      </c>
      <c r="F14080" t="s">
        <v>43</v>
      </c>
      <c r="G14080" t="s">
        <v>2609</v>
      </c>
    </row>
    <row r="14081" spans="1:7" x14ac:dyDescent="0.25">
      <c r="A14081" t="s">
        <v>44</v>
      </c>
      <c r="B14081" t="s">
        <v>45</v>
      </c>
      <c r="C14081" t="s">
        <v>46</v>
      </c>
      <c r="D14081" s="1">
        <v>43175</v>
      </c>
      <c r="E14081" s="2">
        <v>83.33</v>
      </c>
      <c r="F14081" t="s">
        <v>47</v>
      </c>
      <c r="G14081" t="s">
        <v>34</v>
      </c>
    </row>
    <row r="14082" spans="1:7" x14ac:dyDescent="0.25">
      <c r="A14082" t="s">
        <v>44</v>
      </c>
      <c r="B14082" t="s">
        <v>45</v>
      </c>
      <c r="C14082" t="s">
        <v>46</v>
      </c>
      <c r="D14082" s="1">
        <v>43175</v>
      </c>
      <c r="E14082" s="2">
        <v>83.33</v>
      </c>
      <c r="F14082" t="s">
        <v>48</v>
      </c>
      <c r="G14082" t="s">
        <v>34</v>
      </c>
    </row>
    <row r="14083" spans="1:7" x14ac:dyDescent="0.25">
      <c r="A14083" t="s">
        <v>53</v>
      </c>
      <c r="B14083" t="s">
        <v>54</v>
      </c>
      <c r="C14083" t="s">
        <v>55</v>
      </c>
      <c r="D14083" s="1">
        <v>43175</v>
      </c>
      <c r="E14083" s="2">
        <v>83.33</v>
      </c>
      <c r="F14083" t="s">
        <v>56</v>
      </c>
      <c r="G14083" t="s">
        <v>34</v>
      </c>
    </row>
    <row r="14084" spans="1:7" x14ac:dyDescent="0.25">
      <c r="A14084" t="s">
        <v>53</v>
      </c>
      <c r="B14084" t="s">
        <v>54</v>
      </c>
      <c r="C14084" t="s">
        <v>55</v>
      </c>
      <c r="D14084" s="1">
        <v>43175</v>
      </c>
      <c r="E14084" s="2">
        <v>83.33</v>
      </c>
      <c r="F14084" t="s">
        <v>57</v>
      </c>
      <c r="G14084" t="s">
        <v>34</v>
      </c>
    </row>
    <row r="14085" spans="1:7" x14ac:dyDescent="0.25">
      <c r="A14085" t="s">
        <v>1257</v>
      </c>
      <c r="B14085" t="s">
        <v>1258</v>
      </c>
      <c r="C14085" t="s">
        <v>1259</v>
      </c>
      <c r="D14085" s="1">
        <v>43175</v>
      </c>
      <c r="E14085" s="2">
        <v>83.33</v>
      </c>
      <c r="F14085" t="s">
        <v>1260</v>
      </c>
      <c r="G14085" t="s">
        <v>34</v>
      </c>
    </row>
    <row r="14086" spans="1:7" x14ac:dyDescent="0.25">
      <c r="A14086" t="s">
        <v>3397</v>
      </c>
      <c r="B14086" t="s">
        <v>3398</v>
      </c>
      <c r="C14086" t="s">
        <v>3256</v>
      </c>
      <c r="D14086" s="1">
        <v>43175</v>
      </c>
      <c r="E14086" s="2">
        <v>84</v>
      </c>
      <c r="F14086" t="s">
        <v>3399</v>
      </c>
      <c r="G14086" t="s">
        <v>34</v>
      </c>
    </row>
    <row r="14087" spans="1:7" x14ac:dyDescent="0.25">
      <c r="A14087" t="s">
        <v>3397</v>
      </c>
      <c r="B14087" t="s">
        <v>3398</v>
      </c>
      <c r="C14087" t="s">
        <v>3256</v>
      </c>
      <c r="D14087" s="1">
        <v>43175</v>
      </c>
      <c r="E14087" s="2">
        <v>84</v>
      </c>
      <c r="F14087" t="s">
        <v>3400</v>
      </c>
      <c r="G14087" t="s">
        <v>34</v>
      </c>
    </row>
    <row r="14088" spans="1:7" x14ac:dyDescent="0.25">
      <c r="A14088" t="s">
        <v>3791</v>
      </c>
      <c r="B14088" t="s">
        <v>3792</v>
      </c>
      <c r="C14088" t="s">
        <v>3793</v>
      </c>
      <c r="D14088" s="1">
        <v>43175</v>
      </c>
      <c r="E14088" s="2">
        <v>84</v>
      </c>
      <c r="F14088" t="s">
        <v>3794</v>
      </c>
      <c r="G14088" t="s">
        <v>34</v>
      </c>
    </row>
    <row r="14089" spans="1:7" x14ac:dyDescent="0.25">
      <c r="A14089" t="s">
        <v>1231</v>
      </c>
      <c r="B14089" t="s">
        <v>1026</v>
      </c>
      <c r="C14089" t="s">
        <v>1232</v>
      </c>
      <c r="D14089" s="1">
        <v>43179</v>
      </c>
      <c r="E14089" s="2">
        <v>1000</v>
      </c>
      <c r="G14089" t="s">
        <v>1233</v>
      </c>
    </row>
    <row r="14090" spans="1:7" x14ac:dyDescent="0.25">
      <c r="A14090" t="s">
        <v>489</v>
      </c>
      <c r="B14090" t="s">
        <v>490</v>
      </c>
      <c r="C14090" t="s">
        <v>491</v>
      </c>
      <c r="D14090" s="1">
        <v>43179</v>
      </c>
      <c r="E14090" s="2">
        <v>1000</v>
      </c>
      <c r="F14090" t="s">
        <v>492</v>
      </c>
      <c r="G14090" t="s">
        <v>34</v>
      </c>
    </row>
    <row r="14091" spans="1:7" x14ac:dyDescent="0.25">
      <c r="A14091" t="s">
        <v>1296</v>
      </c>
      <c r="B14091" t="s">
        <v>1297</v>
      </c>
      <c r="D14091" s="1">
        <v>43179</v>
      </c>
      <c r="E14091" s="2">
        <v>750</v>
      </c>
      <c r="G14091" t="s">
        <v>1298</v>
      </c>
    </row>
    <row r="14092" spans="1:7" x14ac:dyDescent="0.25">
      <c r="A14092" t="s">
        <v>2128</v>
      </c>
      <c r="B14092" t="s">
        <v>2129</v>
      </c>
      <c r="D14092" s="1">
        <v>43179</v>
      </c>
      <c r="E14092" s="2">
        <v>42100</v>
      </c>
      <c r="G14092" t="s">
        <v>2531</v>
      </c>
    </row>
    <row r="14093" spans="1:7" x14ac:dyDescent="0.25">
      <c r="A14093" t="s">
        <v>4678</v>
      </c>
      <c r="B14093" t="s">
        <v>4679</v>
      </c>
      <c r="D14093" s="1">
        <v>43179</v>
      </c>
      <c r="E14093" s="2">
        <v>250</v>
      </c>
      <c r="G14093" t="s">
        <v>271</v>
      </c>
    </row>
    <row r="14094" spans="1:7" x14ac:dyDescent="0.25">
      <c r="A14094" t="s">
        <v>3629</v>
      </c>
      <c r="B14094" t="s">
        <v>3630</v>
      </c>
      <c r="D14094" s="1">
        <v>43179</v>
      </c>
      <c r="E14094" s="2">
        <v>1000</v>
      </c>
      <c r="G14094" t="s">
        <v>34</v>
      </c>
    </row>
    <row r="14095" spans="1:7" x14ac:dyDescent="0.25">
      <c r="A14095" t="s">
        <v>479</v>
      </c>
      <c r="B14095" t="s">
        <v>480</v>
      </c>
      <c r="D14095" s="1">
        <v>43179</v>
      </c>
      <c r="E14095" s="2">
        <v>5000</v>
      </c>
      <c r="F14095" t="s">
        <v>481</v>
      </c>
      <c r="G14095" t="s">
        <v>3602</v>
      </c>
    </row>
    <row r="14096" spans="1:7" x14ac:dyDescent="0.25">
      <c r="A14096" t="s">
        <v>4122</v>
      </c>
      <c r="B14096" t="s">
        <v>4123</v>
      </c>
      <c r="D14096" s="1">
        <v>43181</v>
      </c>
      <c r="E14096" s="2">
        <v>250</v>
      </c>
      <c r="F14096" t="s">
        <v>4124</v>
      </c>
      <c r="G14096" t="s">
        <v>34</v>
      </c>
    </row>
    <row r="14097" spans="1:7" x14ac:dyDescent="0.25">
      <c r="A14097" t="s">
        <v>570</v>
      </c>
      <c r="B14097" t="s">
        <v>571</v>
      </c>
      <c r="C14097" t="s">
        <v>572</v>
      </c>
      <c r="D14097" s="1">
        <v>43181</v>
      </c>
      <c r="E14097" s="2">
        <v>42</v>
      </c>
      <c r="F14097" t="s">
        <v>573</v>
      </c>
      <c r="G14097" t="s">
        <v>2999</v>
      </c>
    </row>
    <row r="14098" spans="1:7" x14ac:dyDescent="0.25">
      <c r="A14098" t="s">
        <v>4680</v>
      </c>
      <c r="B14098" t="s">
        <v>4681</v>
      </c>
      <c r="C14098" t="s">
        <v>4682</v>
      </c>
      <c r="D14098" s="1">
        <v>43181</v>
      </c>
      <c r="E14098" s="2">
        <v>84</v>
      </c>
      <c r="F14098" t="s">
        <v>4683</v>
      </c>
      <c r="G14098" t="s">
        <v>34</v>
      </c>
    </row>
    <row r="14099" spans="1:7" x14ac:dyDescent="0.25">
      <c r="A14099" t="s">
        <v>225</v>
      </c>
      <c r="B14099" t="s">
        <v>226</v>
      </c>
      <c r="C14099" t="s">
        <v>227</v>
      </c>
      <c r="D14099" s="1">
        <v>43181</v>
      </c>
      <c r="E14099" s="2">
        <v>84</v>
      </c>
      <c r="F14099" t="s">
        <v>228</v>
      </c>
      <c r="G14099" t="s">
        <v>34</v>
      </c>
    </row>
    <row r="14100" spans="1:7" x14ac:dyDescent="0.25">
      <c r="A14100" t="s">
        <v>2634</v>
      </c>
      <c r="B14100" t="s">
        <v>2635</v>
      </c>
      <c r="C14100" t="s">
        <v>2636</v>
      </c>
      <c r="D14100" s="1">
        <v>43181</v>
      </c>
      <c r="E14100" s="2">
        <v>184</v>
      </c>
      <c r="F14100" t="s">
        <v>2637</v>
      </c>
      <c r="G14100" t="s">
        <v>3761</v>
      </c>
    </row>
    <row r="14101" spans="1:7" x14ac:dyDescent="0.25">
      <c r="A14101" t="s">
        <v>2634</v>
      </c>
      <c r="B14101" t="s">
        <v>2635</v>
      </c>
      <c r="C14101" t="s">
        <v>2636</v>
      </c>
      <c r="D14101" s="1">
        <v>43181</v>
      </c>
      <c r="E14101" s="2">
        <v>184</v>
      </c>
      <c r="F14101" t="s">
        <v>2639</v>
      </c>
      <c r="G14101" t="s">
        <v>3761</v>
      </c>
    </row>
    <row r="14102" spans="1:7" x14ac:dyDescent="0.25">
      <c r="A14102" t="s">
        <v>2634</v>
      </c>
      <c r="B14102" t="s">
        <v>2635</v>
      </c>
      <c r="C14102" t="s">
        <v>2636</v>
      </c>
      <c r="D14102" s="1">
        <v>43181</v>
      </c>
      <c r="E14102" s="2">
        <v>184</v>
      </c>
      <c r="F14102" t="s">
        <v>2639</v>
      </c>
      <c r="G14102" t="s">
        <v>3761</v>
      </c>
    </row>
    <row r="14103" spans="1:7" x14ac:dyDescent="0.25">
      <c r="A14103" t="s">
        <v>1426</v>
      </c>
      <c r="B14103" t="s">
        <v>1427</v>
      </c>
      <c r="C14103" t="s">
        <v>826</v>
      </c>
      <c r="D14103" s="1">
        <v>43181</v>
      </c>
      <c r="E14103" s="2">
        <v>84</v>
      </c>
      <c r="F14103" t="s">
        <v>1428</v>
      </c>
      <c r="G14103" t="s">
        <v>34</v>
      </c>
    </row>
    <row r="14104" spans="1:7" x14ac:dyDescent="0.25">
      <c r="A14104" t="s">
        <v>1704</v>
      </c>
      <c r="B14104" t="s">
        <v>1705</v>
      </c>
      <c r="C14104" t="s">
        <v>1706</v>
      </c>
      <c r="D14104" s="1">
        <v>43181</v>
      </c>
      <c r="E14104" s="2">
        <v>83.33</v>
      </c>
      <c r="G14104" t="s">
        <v>34</v>
      </c>
    </row>
    <row r="14105" spans="1:7" x14ac:dyDescent="0.25">
      <c r="A14105" t="s">
        <v>1994</v>
      </c>
      <c r="B14105" t="s">
        <v>1995</v>
      </c>
      <c r="C14105" t="s">
        <v>681</v>
      </c>
      <c r="D14105" s="1">
        <v>43188</v>
      </c>
      <c r="E14105" s="2">
        <v>200</v>
      </c>
      <c r="F14105" t="s">
        <v>1996</v>
      </c>
      <c r="G14105" t="s">
        <v>4079</v>
      </c>
    </row>
    <row r="14106" spans="1:7" x14ac:dyDescent="0.25">
      <c r="A14106" t="s">
        <v>3588</v>
      </c>
      <c r="B14106" t="s">
        <v>3589</v>
      </c>
      <c r="C14106" t="s">
        <v>3590</v>
      </c>
      <c r="D14106" s="1">
        <v>43188</v>
      </c>
      <c r="E14106" s="2">
        <v>500</v>
      </c>
      <c r="G14106" t="s">
        <v>67</v>
      </c>
    </row>
    <row r="14107" spans="1:7" x14ac:dyDescent="0.25">
      <c r="A14107" t="s">
        <v>3658</v>
      </c>
      <c r="B14107" t="s">
        <v>3659</v>
      </c>
      <c r="C14107" t="s">
        <v>3660</v>
      </c>
      <c r="D14107" s="1">
        <v>43188</v>
      </c>
      <c r="E14107" s="2">
        <v>83.34</v>
      </c>
      <c r="F14107" t="s">
        <v>3661</v>
      </c>
      <c r="G14107" t="s">
        <v>34</v>
      </c>
    </row>
    <row r="14108" spans="1:7" x14ac:dyDescent="0.25">
      <c r="A14108" t="s">
        <v>1139</v>
      </c>
      <c r="B14108" t="s">
        <v>354</v>
      </c>
      <c r="C14108" t="s">
        <v>1140</v>
      </c>
      <c r="D14108" s="1">
        <v>43188</v>
      </c>
      <c r="E14108" s="2">
        <v>500</v>
      </c>
      <c r="G14108" t="s">
        <v>209</v>
      </c>
    </row>
    <row r="14109" spans="1:7" x14ac:dyDescent="0.25">
      <c r="A14109" t="s">
        <v>1139</v>
      </c>
      <c r="B14109" t="s">
        <v>354</v>
      </c>
      <c r="C14109" t="s">
        <v>1140</v>
      </c>
      <c r="D14109" s="1">
        <v>43188</v>
      </c>
      <c r="E14109" s="2">
        <v>500</v>
      </c>
      <c r="G14109" t="s">
        <v>209</v>
      </c>
    </row>
    <row r="14110" spans="1:7" x14ac:dyDescent="0.25">
      <c r="A14110" t="s">
        <v>183</v>
      </c>
      <c r="B14110" t="s">
        <v>184</v>
      </c>
      <c r="D14110" s="1">
        <v>43188</v>
      </c>
      <c r="E14110" s="2">
        <v>2000</v>
      </c>
      <c r="F14110" t="s">
        <v>185</v>
      </c>
      <c r="G14110" t="s">
        <v>186</v>
      </c>
    </row>
    <row r="14111" spans="1:7" x14ac:dyDescent="0.25">
      <c r="A14111" t="s">
        <v>2868</v>
      </c>
      <c r="B14111" t="s">
        <v>2869</v>
      </c>
      <c r="D14111" s="1">
        <v>43188</v>
      </c>
      <c r="E14111" s="2">
        <v>4800</v>
      </c>
      <c r="G14111" t="s">
        <v>4079</v>
      </c>
    </row>
    <row r="14112" spans="1:7" x14ac:dyDescent="0.25">
      <c r="A14112" t="s">
        <v>2447</v>
      </c>
      <c r="B14112" t="s">
        <v>2448</v>
      </c>
      <c r="D14112" s="1">
        <v>43188</v>
      </c>
      <c r="E14112" s="2">
        <v>7600</v>
      </c>
      <c r="F14112" t="s">
        <v>2449</v>
      </c>
      <c r="G14112" t="s">
        <v>4684</v>
      </c>
    </row>
    <row r="14113" spans="1:7" x14ac:dyDescent="0.25">
      <c r="A14113" t="s">
        <v>1276</v>
      </c>
      <c r="B14113" t="s">
        <v>1277</v>
      </c>
      <c r="D14113" s="1">
        <v>43192</v>
      </c>
      <c r="E14113" s="2">
        <v>1000</v>
      </c>
      <c r="G14113" t="s">
        <v>1278</v>
      </c>
    </row>
    <row r="14114" spans="1:7" x14ac:dyDescent="0.25">
      <c r="A14114" t="s">
        <v>427</v>
      </c>
      <c r="B14114" t="s">
        <v>428</v>
      </c>
      <c r="D14114" s="1">
        <v>43192</v>
      </c>
      <c r="E14114" s="2">
        <v>6221</v>
      </c>
      <c r="F14114" t="s">
        <v>429</v>
      </c>
      <c r="G14114" t="s">
        <v>431</v>
      </c>
    </row>
    <row r="14115" spans="1:7" x14ac:dyDescent="0.25">
      <c r="A14115" t="s">
        <v>427</v>
      </c>
      <c r="B14115" t="s">
        <v>428</v>
      </c>
      <c r="D14115" s="1">
        <v>43192</v>
      </c>
      <c r="E14115" s="2">
        <v>18662</v>
      </c>
      <c r="F14115" t="s">
        <v>429</v>
      </c>
      <c r="G14115" t="s">
        <v>430</v>
      </c>
    </row>
    <row r="14116" spans="1:7" x14ac:dyDescent="0.25">
      <c r="A14116" t="s">
        <v>3610</v>
      </c>
      <c r="B14116" t="s">
        <v>1965</v>
      </c>
      <c r="C14116" t="s">
        <v>3611</v>
      </c>
      <c r="D14116" s="1">
        <v>43192</v>
      </c>
      <c r="E14116" s="2">
        <v>500</v>
      </c>
      <c r="G14116" t="s">
        <v>3612</v>
      </c>
    </row>
    <row r="14117" spans="1:7" x14ac:dyDescent="0.25">
      <c r="A14117" t="s">
        <v>2215</v>
      </c>
      <c r="B14117" t="s">
        <v>378</v>
      </c>
      <c r="C14117" t="s">
        <v>2216</v>
      </c>
      <c r="D14117" s="1">
        <v>43193</v>
      </c>
      <c r="E14117" s="2">
        <v>1000</v>
      </c>
      <c r="F14117" t="s">
        <v>2217</v>
      </c>
      <c r="G14117" t="s">
        <v>4685</v>
      </c>
    </row>
    <row r="14118" spans="1:7" x14ac:dyDescent="0.25">
      <c r="A14118" t="s">
        <v>4335</v>
      </c>
      <c r="B14118" t="s">
        <v>903</v>
      </c>
      <c r="C14118" t="s">
        <v>4336</v>
      </c>
      <c r="D14118" s="1">
        <v>43193</v>
      </c>
      <c r="E14118" s="2">
        <v>42</v>
      </c>
      <c r="F14118" t="s">
        <v>4337</v>
      </c>
      <c r="G14118" t="s">
        <v>34</v>
      </c>
    </row>
    <row r="14119" spans="1:7" x14ac:dyDescent="0.25">
      <c r="A14119" t="s">
        <v>4335</v>
      </c>
      <c r="B14119" t="s">
        <v>903</v>
      </c>
      <c r="C14119" t="s">
        <v>4336</v>
      </c>
      <c r="D14119" s="1">
        <v>43193</v>
      </c>
      <c r="E14119" s="2">
        <v>42</v>
      </c>
      <c r="F14119" t="s">
        <v>4338</v>
      </c>
      <c r="G14119" t="s">
        <v>34</v>
      </c>
    </row>
    <row r="14120" spans="1:7" x14ac:dyDescent="0.25">
      <c r="A14120" t="s">
        <v>4335</v>
      </c>
      <c r="B14120" t="s">
        <v>903</v>
      </c>
      <c r="C14120" t="s">
        <v>4336</v>
      </c>
      <c r="D14120" s="1">
        <v>43193</v>
      </c>
      <c r="E14120" s="2">
        <v>42</v>
      </c>
      <c r="F14120" t="s">
        <v>4339</v>
      </c>
      <c r="G14120" t="s">
        <v>34</v>
      </c>
    </row>
    <row r="14121" spans="1:7" x14ac:dyDescent="0.25">
      <c r="A14121" t="s">
        <v>2762</v>
      </c>
      <c r="B14121" t="s">
        <v>2763</v>
      </c>
      <c r="C14121" t="s">
        <v>1670</v>
      </c>
      <c r="D14121" s="1">
        <v>43193</v>
      </c>
      <c r="E14121" s="2">
        <v>1000</v>
      </c>
      <c r="F14121" t="s">
        <v>1671</v>
      </c>
      <c r="G14121" t="s">
        <v>4686</v>
      </c>
    </row>
    <row r="14122" spans="1:7" x14ac:dyDescent="0.25">
      <c r="A14122" t="s">
        <v>3891</v>
      </c>
      <c r="B14122" t="s">
        <v>3892</v>
      </c>
      <c r="C14122" t="s">
        <v>2928</v>
      </c>
      <c r="D14122" s="1">
        <v>43193</v>
      </c>
      <c r="E14122" s="2">
        <v>1000</v>
      </c>
      <c r="F14122" t="s">
        <v>3893</v>
      </c>
      <c r="G14122" t="s">
        <v>34</v>
      </c>
    </row>
    <row r="14123" spans="1:7" x14ac:dyDescent="0.25">
      <c r="A14123" t="s">
        <v>1124</v>
      </c>
      <c r="B14123" t="s">
        <v>1125</v>
      </c>
      <c r="C14123" t="s">
        <v>1126</v>
      </c>
      <c r="D14123" s="1">
        <v>43193</v>
      </c>
      <c r="E14123" s="2">
        <v>1200</v>
      </c>
      <c r="F14123" t="s">
        <v>1127</v>
      </c>
      <c r="G14123" t="s">
        <v>34</v>
      </c>
    </row>
    <row r="14124" spans="1:7" x14ac:dyDescent="0.25">
      <c r="A14124" t="s">
        <v>362</v>
      </c>
      <c r="B14124" t="s">
        <v>363</v>
      </c>
      <c r="D14124" s="1">
        <v>43193</v>
      </c>
      <c r="E14124" s="2">
        <v>1000</v>
      </c>
      <c r="F14124" t="s">
        <v>364</v>
      </c>
      <c r="G14124" t="s">
        <v>34</v>
      </c>
    </row>
    <row r="14125" spans="1:7" x14ac:dyDescent="0.25">
      <c r="A14125" t="s">
        <v>362</v>
      </c>
      <c r="B14125" t="s">
        <v>363</v>
      </c>
      <c r="D14125" s="1">
        <v>43193</v>
      </c>
      <c r="E14125" s="2">
        <v>1000</v>
      </c>
      <c r="F14125" t="s">
        <v>365</v>
      </c>
      <c r="G14125" t="s">
        <v>34</v>
      </c>
    </row>
    <row r="14126" spans="1:7" x14ac:dyDescent="0.25">
      <c r="A14126" t="s">
        <v>3805</v>
      </c>
      <c r="B14126" t="s">
        <v>3806</v>
      </c>
      <c r="C14126" t="s">
        <v>3807</v>
      </c>
      <c r="D14126" s="1">
        <v>43193</v>
      </c>
      <c r="E14126" s="2">
        <v>25</v>
      </c>
      <c r="F14126" t="s">
        <v>3808</v>
      </c>
      <c r="G14126" t="s">
        <v>3613</v>
      </c>
    </row>
    <row r="14127" spans="1:7" x14ac:dyDescent="0.25">
      <c r="A14127" t="s">
        <v>3805</v>
      </c>
      <c r="B14127" t="s">
        <v>3806</v>
      </c>
      <c r="C14127" t="s">
        <v>3807</v>
      </c>
      <c r="D14127" s="1">
        <v>43193</v>
      </c>
      <c r="E14127" s="2">
        <v>25</v>
      </c>
      <c r="F14127" t="s">
        <v>3809</v>
      </c>
      <c r="G14127" t="s">
        <v>3613</v>
      </c>
    </row>
    <row r="14128" spans="1:7" x14ac:dyDescent="0.25">
      <c r="A14128" t="s">
        <v>482</v>
      </c>
      <c r="B14128" t="s">
        <v>483</v>
      </c>
      <c r="C14128" t="s">
        <v>484</v>
      </c>
      <c r="D14128" s="1">
        <v>43199</v>
      </c>
      <c r="E14128" s="2">
        <v>125</v>
      </c>
      <c r="F14128" t="s">
        <v>485</v>
      </c>
      <c r="G14128" t="s">
        <v>2271</v>
      </c>
    </row>
    <row r="14129" spans="1:7" x14ac:dyDescent="0.25">
      <c r="A14129" t="s">
        <v>1985</v>
      </c>
      <c r="B14129" t="s">
        <v>1986</v>
      </c>
      <c r="C14129" t="s">
        <v>1987</v>
      </c>
      <c r="D14129" s="1">
        <v>43199</v>
      </c>
      <c r="E14129" s="2">
        <v>500</v>
      </c>
      <c r="F14129" t="s">
        <v>1988</v>
      </c>
      <c r="G14129" t="s">
        <v>341</v>
      </c>
    </row>
    <row r="14130" spans="1:7" x14ac:dyDescent="0.25">
      <c r="A14130" t="s">
        <v>4687</v>
      </c>
      <c r="B14130" t="s">
        <v>4688</v>
      </c>
      <c r="C14130" t="s">
        <v>4689</v>
      </c>
      <c r="D14130" s="1">
        <v>43199</v>
      </c>
      <c r="E14130" s="2">
        <v>500</v>
      </c>
      <c r="F14130" t="s">
        <v>4690</v>
      </c>
      <c r="G14130" t="s">
        <v>67</v>
      </c>
    </row>
    <row r="14131" spans="1:7" x14ac:dyDescent="0.25">
      <c r="A14131" t="s">
        <v>4687</v>
      </c>
      <c r="B14131" t="s">
        <v>4688</v>
      </c>
      <c r="C14131" t="s">
        <v>4689</v>
      </c>
      <c r="D14131" s="1">
        <v>43199</v>
      </c>
      <c r="E14131" s="2">
        <v>500</v>
      </c>
      <c r="F14131" t="s">
        <v>4691</v>
      </c>
      <c r="G14131" t="s">
        <v>67</v>
      </c>
    </row>
    <row r="14132" spans="1:7" x14ac:dyDescent="0.25">
      <c r="A14132" t="s">
        <v>3572</v>
      </c>
      <c r="B14132" t="s">
        <v>3573</v>
      </c>
      <c r="C14132" t="s">
        <v>3574</v>
      </c>
      <c r="D14132" s="1">
        <v>43199</v>
      </c>
      <c r="E14132" s="2">
        <v>100</v>
      </c>
      <c r="G14132" t="s">
        <v>34</v>
      </c>
    </row>
    <row r="14133" spans="1:7" x14ac:dyDescent="0.25">
      <c r="A14133" t="s">
        <v>4343</v>
      </c>
      <c r="B14133" t="s">
        <v>4344</v>
      </c>
      <c r="C14133" t="s">
        <v>4272</v>
      </c>
      <c r="D14133" s="1">
        <v>43199</v>
      </c>
      <c r="E14133" s="2">
        <v>100</v>
      </c>
      <c r="F14133" t="s">
        <v>4345</v>
      </c>
      <c r="G14133" t="s">
        <v>4258</v>
      </c>
    </row>
    <row r="14134" spans="1:7" x14ac:dyDescent="0.25">
      <c r="A14134" t="s">
        <v>727</v>
      </c>
      <c r="B14134" t="s">
        <v>728</v>
      </c>
      <c r="C14134" t="s">
        <v>729</v>
      </c>
      <c r="D14134" s="1">
        <v>43199</v>
      </c>
      <c r="E14134" s="2">
        <v>1000</v>
      </c>
      <c r="F14134" t="s">
        <v>730</v>
      </c>
      <c r="G14134" t="s">
        <v>34</v>
      </c>
    </row>
    <row r="14135" spans="1:7" x14ac:dyDescent="0.25">
      <c r="A14135" t="s">
        <v>4335</v>
      </c>
      <c r="B14135" t="s">
        <v>903</v>
      </c>
      <c r="C14135" t="s">
        <v>4336</v>
      </c>
      <c r="D14135" s="1">
        <v>43200</v>
      </c>
      <c r="E14135" s="2">
        <v>42</v>
      </c>
      <c r="F14135" t="s">
        <v>4337</v>
      </c>
      <c r="G14135" t="s">
        <v>34</v>
      </c>
    </row>
    <row r="14136" spans="1:7" x14ac:dyDescent="0.25">
      <c r="A14136" t="s">
        <v>4335</v>
      </c>
      <c r="B14136" t="s">
        <v>903</v>
      </c>
      <c r="C14136" t="s">
        <v>4336</v>
      </c>
      <c r="D14136" s="1">
        <v>43200</v>
      </c>
      <c r="E14136" s="2">
        <v>42</v>
      </c>
      <c r="F14136" t="s">
        <v>4338</v>
      </c>
      <c r="G14136" t="s">
        <v>34</v>
      </c>
    </row>
    <row r="14137" spans="1:7" x14ac:dyDescent="0.25">
      <c r="A14137" t="s">
        <v>4335</v>
      </c>
      <c r="B14137" t="s">
        <v>903</v>
      </c>
      <c r="C14137" t="s">
        <v>4336</v>
      </c>
      <c r="D14137" s="1">
        <v>43200</v>
      </c>
      <c r="E14137" s="2">
        <v>42</v>
      </c>
      <c r="F14137" t="s">
        <v>4339</v>
      </c>
      <c r="G14137" t="s">
        <v>34</v>
      </c>
    </row>
    <row r="14138" spans="1:7" x14ac:dyDescent="0.25">
      <c r="A14138" t="s">
        <v>4692</v>
      </c>
      <c r="B14138" t="s">
        <v>2064</v>
      </c>
      <c r="C14138" t="s">
        <v>4693</v>
      </c>
      <c r="D14138" s="1">
        <v>43200</v>
      </c>
      <c r="E14138" s="2">
        <v>20</v>
      </c>
      <c r="F14138" t="s">
        <v>4694</v>
      </c>
      <c r="G14138" t="s">
        <v>3870</v>
      </c>
    </row>
    <row r="14139" spans="1:7" x14ac:dyDescent="0.25">
      <c r="A14139" t="s">
        <v>146</v>
      </c>
      <c r="B14139" t="s">
        <v>147</v>
      </c>
      <c r="C14139" t="s">
        <v>148</v>
      </c>
      <c r="D14139" s="1">
        <v>43200</v>
      </c>
      <c r="E14139" s="2">
        <v>159</v>
      </c>
      <c r="F14139" t="s">
        <v>149</v>
      </c>
      <c r="G14139" t="s">
        <v>4313</v>
      </c>
    </row>
    <row r="14140" spans="1:7" x14ac:dyDescent="0.25">
      <c r="A14140" t="s">
        <v>146</v>
      </c>
      <c r="B14140" t="s">
        <v>147</v>
      </c>
      <c r="C14140" t="s">
        <v>148</v>
      </c>
      <c r="D14140" s="1">
        <v>43200</v>
      </c>
      <c r="E14140" s="2">
        <v>159</v>
      </c>
      <c r="F14140" t="s">
        <v>150</v>
      </c>
      <c r="G14140" t="s">
        <v>4313</v>
      </c>
    </row>
    <row r="14141" spans="1:7" x14ac:dyDescent="0.25">
      <c r="A14141" t="s">
        <v>3472</v>
      </c>
      <c r="B14141" t="s">
        <v>3473</v>
      </c>
      <c r="C14141" t="s">
        <v>3474</v>
      </c>
      <c r="D14141" s="1">
        <v>43200</v>
      </c>
      <c r="E14141" s="2">
        <v>500</v>
      </c>
      <c r="F14141" t="s">
        <v>3475</v>
      </c>
      <c r="G14141" t="s">
        <v>34</v>
      </c>
    </row>
    <row r="14142" spans="1:7" x14ac:dyDescent="0.25">
      <c r="A14142" t="s">
        <v>2397</v>
      </c>
      <c r="B14142" t="s">
        <v>2398</v>
      </c>
      <c r="C14142" t="s">
        <v>2399</v>
      </c>
      <c r="D14142" s="1">
        <v>43200</v>
      </c>
      <c r="E14142" s="2">
        <v>400</v>
      </c>
      <c r="F14142" t="s">
        <v>2400</v>
      </c>
      <c r="G14142" t="s">
        <v>2401</v>
      </c>
    </row>
    <row r="14143" spans="1:7" x14ac:dyDescent="0.25">
      <c r="A14143" t="s">
        <v>3782</v>
      </c>
      <c r="B14143" t="s">
        <v>774</v>
      </c>
      <c r="C14143" t="s">
        <v>3783</v>
      </c>
      <c r="D14143" s="1">
        <v>43200</v>
      </c>
      <c r="E14143" s="2">
        <v>50</v>
      </c>
      <c r="G14143" t="s">
        <v>3870</v>
      </c>
    </row>
    <row r="14144" spans="1:7" x14ac:dyDescent="0.25">
      <c r="A14144" t="s">
        <v>832</v>
      </c>
      <c r="B14144" t="s">
        <v>833</v>
      </c>
      <c r="D14144" s="1">
        <v>43200</v>
      </c>
      <c r="E14144" s="2">
        <v>5000</v>
      </c>
      <c r="F14144" t="s">
        <v>834</v>
      </c>
      <c r="G14144" t="s">
        <v>835</v>
      </c>
    </row>
    <row r="14145" spans="1:7" x14ac:dyDescent="0.25">
      <c r="A14145" t="s">
        <v>3784</v>
      </c>
      <c r="B14145" t="s">
        <v>3785</v>
      </c>
      <c r="D14145" s="1">
        <v>43200</v>
      </c>
      <c r="E14145" s="2">
        <v>1000</v>
      </c>
      <c r="F14145" t="s">
        <v>3786</v>
      </c>
      <c r="G14145" t="s">
        <v>34</v>
      </c>
    </row>
    <row r="14146" spans="1:7" x14ac:dyDescent="0.25">
      <c r="A14146" t="s">
        <v>2218</v>
      </c>
      <c r="B14146" t="s">
        <v>2219</v>
      </c>
      <c r="D14146" s="1">
        <v>43200</v>
      </c>
      <c r="E14146" s="2">
        <v>5000</v>
      </c>
      <c r="G14146" t="s">
        <v>2513</v>
      </c>
    </row>
    <row r="14147" spans="1:7" x14ac:dyDescent="0.25">
      <c r="A14147" t="s">
        <v>53</v>
      </c>
      <c r="B14147" t="s">
        <v>54</v>
      </c>
      <c r="C14147" t="s">
        <v>55</v>
      </c>
      <c r="D14147" s="1">
        <v>43203</v>
      </c>
      <c r="E14147" s="2">
        <v>83.33</v>
      </c>
      <c r="F14147" t="s">
        <v>56</v>
      </c>
      <c r="G14147" t="s">
        <v>34</v>
      </c>
    </row>
    <row r="14148" spans="1:7" x14ac:dyDescent="0.25">
      <c r="A14148" t="s">
        <v>53</v>
      </c>
      <c r="B14148" t="s">
        <v>54</v>
      </c>
      <c r="C14148" t="s">
        <v>55</v>
      </c>
      <c r="D14148" s="1">
        <v>43203</v>
      </c>
      <c r="E14148" s="2">
        <v>83.33</v>
      </c>
      <c r="F14148" t="s">
        <v>57</v>
      </c>
      <c r="G14148" t="s">
        <v>34</v>
      </c>
    </row>
    <row r="14149" spans="1:7" x14ac:dyDescent="0.25">
      <c r="A14149" t="s">
        <v>44</v>
      </c>
      <c r="B14149" t="s">
        <v>45</v>
      </c>
      <c r="C14149" t="s">
        <v>46</v>
      </c>
      <c r="D14149" s="1">
        <v>43203</v>
      </c>
      <c r="E14149" s="2">
        <v>83.33</v>
      </c>
      <c r="F14149" t="s">
        <v>47</v>
      </c>
      <c r="G14149" t="s">
        <v>34</v>
      </c>
    </row>
    <row r="14150" spans="1:7" x14ac:dyDescent="0.25">
      <c r="A14150" t="s">
        <v>44</v>
      </c>
      <c r="B14150" t="s">
        <v>45</v>
      </c>
      <c r="C14150" t="s">
        <v>46</v>
      </c>
      <c r="D14150" s="1">
        <v>43203</v>
      </c>
      <c r="E14150" s="2">
        <v>83.33</v>
      </c>
      <c r="F14150" t="s">
        <v>48</v>
      </c>
      <c r="G14150" t="s">
        <v>34</v>
      </c>
    </row>
    <row r="14151" spans="1:7" x14ac:dyDescent="0.25">
      <c r="A14151" t="s">
        <v>40</v>
      </c>
      <c r="B14151" t="s">
        <v>41</v>
      </c>
      <c r="C14151" t="s">
        <v>42</v>
      </c>
      <c r="D14151" s="1">
        <v>43203</v>
      </c>
      <c r="E14151" s="2">
        <v>166.66</v>
      </c>
      <c r="F14151" t="s">
        <v>43</v>
      </c>
      <c r="G14151" t="s">
        <v>2609</v>
      </c>
    </row>
    <row r="14152" spans="1:7" x14ac:dyDescent="0.25">
      <c r="A14152" t="s">
        <v>1257</v>
      </c>
      <c r="B14152" t="s">
        <v>1258</v>
      </c>
      <c r="C14152" t="s">
        <v>1259</v>
      </c>
      <c r="D14152" s="1">
        <v>43203</v>
      </c>
      <c r="E14152" s="2">
        <v>83.33</v>
      </c>
      <c r="F14152" t="s">
        <v>1260</v>
      </c>
      <c r="G14152" t="s">
        <v>34</v>
      </c>
    </row>
    <row r="14153" spans="1:7" x14ac:dyDescent="0.25">
      <c r="A14153" t="s">
        <v>3791</v>
      </c>
      <c r="B14153" t="s">
        <v>3792</v>
      </c>
      <c r="C14153" t="s">
        <v>3793</v>
      </c>
      <c r="D14153" s="1">
        <v>43203</v>
      </c>
      <c r="E14153" s="2">
        <v>84</v>
      </c>
      <c r="F14153" t="s">
        <v>3794</v>
      </c>
      <c r="G14153" t="s">
        <v>34</v>
      </c>
    </row>
    <row r="14154" spans="1:7" x14ac:dyDescent="0.25">
      <c r="A14154" t="s">
        <v>3397</v>
      </c>
      <c r="B14154" t="s">
        <v>3398</v>
      </c>
      <c r="C14154" t="s">
        <v>3256</v>
      </c>
      <c r="D14154" s="1">
        <v>43203</v>
      </c>
      <c r="E14154" s="2">
        <v>84</v>
      </c>
      <c r="F14154" t="s">
        <v>3399</v>
      </c>
      <c r="G14154" t="s">
        <v>34</v>
      </c>
    </row>
    <row r="14155" spans="1:7" x14ac:dyDescent="0.25">
      <c r="A14155" t="s">
        <v>3397</v>
      </c>
      <c r="B14155" t="s">
        <v>3398</v>
      </c>
      <c r="C14155" t="s">
        <v>3256</v>
      </c>
      <c r="D14155" s="1">
        <v>43203</v>
      </c>
      <c r="E14155" s="2">
        <v>84</v>
      </c>
      <c r="F14155" t="s">
        <v>3400</v>
      </c>
      <c r="G14155" t="s">
        <v>34</v>
      </c>
    </row>
    <row r="14156" spans="1:7" x14ac:dyDescent="0.25">
      <c r="A14156" t="s">
        <v>4327</v>
      </c>
      <c r="B14156" t="s">
        <v>4328</v>
      </c>
      <c r="C14156" t="s">
        <v>4329</v>
      </c>
      <c r="D14156" s="1">
        <v>43214</v>
      </c>
      <c r="E14156" s="2">
        <v>50</v>
      </c>
      <c r="F14156" t="s">
        <v>4330</v>
      </c>
      <c r="G14156" t="s">
        <v>3870</v>
      </c>
    </row>
    <row r="14157" spans="1:7" x14ac:dyDescent="0.25">
      <c r="A14157" t="s">
        <v>4687</v>
      </c>
      <c r="B14157" t="s">
        <v>4688</v>
      </c>
      <c r="C14157" t="s">
        <v>4689</v>
      </c>
      <c r="D14157" s="1">
        <v>43214</v>
      </c>
      <c r="E14157" s="2">
        <v>150</v>
      </c>
      <c r="F14157" t="s">
        <v>4690</v>
      </c>
      <c r="G14157" t="s">
        <v>3870</v>
      </c>
    </row>
    <row r="14158" spans="1:7" x14ac:dyDescent="0.25">
      <c r="A14158" t="s">
        <v>4687</v>
      </c>
      <c r="B14158" t="s">
        <v>4688</v>
      </c>
      <c r="C14158" t="s">
        <v>4689</v>
      </c>
      <c r="D14158" s="1">
        <v>43214</v>
      </c>
      <c r="E14158" s="2">
        <v>150</v>
      </c>
      <c r="F14158" t="s">
        <v>4691</v>
      </c>
      <c r="G14158" t="s">
        <v>3870</v>
      </c>
    </row>
    <row r="14159" spans="1:7" x14ac:dyDescent="0.25">
      <c r="A14159" t="s">
        <v>4695</v>
      </c>
      <c r="B14159" t="s">
        <v>4696</v>
      </c>
      <c r="C14159" t="s">
        <v>4697</v>
      </c>
      <c r="D14159" s="1">
        <v>43214</v>
      </c>
      <c r="E14159" s="2">
        <v>39.93</v>
      </c>
      <c r="F14159" t="s">
        <v>4698</v>
      </c>
      <c r="G14159" t="s">
        <v>3870</v>
      </c>
    </row>
    <row r="14160" spans="1:7" x14ac:dyDescent="0.25">
      <c r="A14160" t="s">
        <v>4695</v>
      </c>
      <c r="B14160" t="s">
        <v>4696</v>
      </c>
      <c r="C14160" t="s">
        <v>4697</v>
      </c>
      <c r="D14160" s="1">
        <v>43214</v>
      </c>
      <c r="E14160" s="2">
        <v>39.93</v>
      </c>
      <c r="F14160" t="s">
        <v>4698</v>
      </c>
      <c r="G14160" t="s">
        <v>3870</v>
      </c>
    </row>
    <row r="14161" spans="1:7" x14ac:dyDescent="0.25">
      <c r="A14161" t="s">
        <v>4538</v>
      </c>
      <c r="B14161" t="s">
        <v>4539</v>
      </c>
      <c r="C14161" t="s">
        <v>4149</v>
      </c>
      <c r="D14161" s="1">
        <v>43214</v>
      </c>
      <c r="E14161" s="2">
        <v>20</v>
      </c>
      <c r="F14161" t="s">
        <v>4540</v>
      </c>
      <c r="G14161" t="s">
        <v>3870</v>
      </c>
    </row>
    <row r="14162" spans="1:7" x14ac:dyDescent="0.25">
      <c r="A14162" t="s">
        <v>4538</v>
      </c>
      <c r="B14162" t="s">
        <v>4539</v>
      </c>
      <c r="C14162" t="s">
        <v>4149</v>
      </c>
      <c r="D14162" s="1">
        <v>43214</v>
      </c>
      <c r="E14162" s="2">
        <v>20</v>
      </c>
      <c r="F14162" t="s">
        <v>4540</v>
      </c>
      <c r="G14162" t="s">
        <v>3870</v>
      </c>
    </row>
    <row r="14163" spans="1:7" x14ac:dyDescent="0.25">
      <c r="A14163" t="s">
        <v>1779</v>
      </c>
      <c r="B14163" t="s">
        <v>1780</v>
      </c>
      <c r="C14163" t="s">
        <v>1781</v>
      </c>
      <c r="D14163" s="1">
        <v>43214</v>
      </c>
      <c r="E14163" s="2">
        <v>10</v>
      </c>
      <c r="F14163" t="s">
        <v>1782</v>
      </c>
      <c r="G14163" t="s">
        <v>3870</v>
      </c>
    </row>
    <row r="14164" spans="1:7" x14ac:dyDescent="0.25">
      <c r="A14164" t="s">
        <v>1779</v>
      </c>
      <c r="B14164" t="s">
        <v>1780</v>
      </c>
      <c r="C14164" t="s">
        <v>1781</v>
      </c>
      <c r="D14164" s="1">
        <v>43214</v>
      </c>
      <c r="E14164" s="2">
        <v>10</v>
      </c>
      <c r="F14164" t="s">
        <v>1783</v>
      </c>
      <c r="G14164" t="s">
        <v>3870</v>
      </c>
    </row>
    <row r="14165" spans="1:7" x14ac:dyDescent="0.25">
      <c r="A14165" t="s">
        <v>1779</v>
      </c>
      <c r="B14165" t="s">
        <v>1780</v>
      </c>
      <c r="C14165" t="s">
        <v>1781</v>
      </c>
      <c r="D14165" s="1">
        <v>43214</v>
      </c>
      <c r="E14165" s="2">
        <v>10</v>
      </c>
      <c r="F14165" t="s">
        <v>1783</v>
      </c>
      <c r="G14165" t="s">
        <v>3870</v>
      </c>
    </row>
    <row r="14166" spans="1:7" x14ac:dyDescent="0.25">
      <c r="A14166" t="s">
        <v>1499</v>
      </c>
      <c r="B14166" t="s">
        <v>1500</v>
      </c>
      <c r="C14166" t="s">
        <v>1501</v>
      </c>
      <c r="D14166" s="1">
        <v>43214</v>
      </c>
      <c r="E14166" s="2">
        <v>30</v>
      </c>
      <c r="F14166" t="s">
        <v>1502</v>
      </c>
      <c r="G14166" t="s">
        <v>3870</v>
      </c>
    </row>
    <row r="14167" spans="1:7" x14ac:dyDescent="0.25">
      <c r="A14167" t="s">
        <v>1499</v>
      </c>
      <c r="B14167" t="s">
        <v>1500</v>
      </c>
      <c r="C14167" t="s">
        <v>1501</v>
      </c>
      <c r="D14167" s="1">
        <v>43214</v>
      </c>
      <c r="E14167" s="2">
        <v>30</v>
      </c>
      <c r="F14167" t="s">
        <v>1503</v>
      </c>
      <c r="G14167" t="s">
        <v>3870</v>
      </c>
    </row>
    <row r="14168" spans="1:7" x14ac:dyDescent="0.25">
      <c r="A14168" t="s">
        <v>3140</v>
      </c>
      <c r="B14168" t="s">
        <v>3141</v>
      </c>
      <c r="C14168" t="s">
        <v>3142</v>
      </c>
      <c r="D14168" s="1">
        <v>43214</v>
      </c>
      <c r="E14168" s="2">
        <v>20</v>
      </c>
      <c r="F14168" t="s">
        <v>3143</v>
      </c>
      <c r="G14168" t="s">
        <v>3870</v>
      </c>
    </row>
    <row r="14169" spans="1:7" x14ac:dyDescent="0.25">
      <c r="A14169" t="s">
        <v>3140</v>
      </c>
      <c r="B14169" t="s">
        <v>3141</v>
      </c>
      <c r="C14169" t="s">
        <v>3142</v>
      </c>
      <c r="D14169" s="1">
        <v>43214</v>
      </c>
      <c r="E14169" s="2">
        <v>20</v>
      </c>
      <c r="F14169" t="s">
        <v>3143</v>
      </c>
      <c r="G14169" t="s">
        <v>3870</v>
      </c>
    </row>
    <row r="14170" spans="1:7" x14ac:dyDescent="0.25">
      <c r="A14170" t="s">
        <v>3140</v>
      </c>
      <c r="B14170" t="s">
        <v>3141</v>
      </c>
      <c r="C14170" t="s">
        <v>3142</v>
      </c>
      <c r="D14170" s="1">
        <v>43214</v>
      </c>
      <c r="E14170" s="2">
        <v>20</v>
      </c>
      <c r="F14170" t="s">
        <v>3144</v>
      </c>
      <c r="G14170" t="s">
        <v>3870</v>
      </c>
    </row>
    <row r="14171" spans="1:7" x14ac:dyDescent="0.25">
      <c r="A14171" t="s">
        <v>3100</v>
      </c>
      <c r="B14171" t="s">
        <v>3101</v>
      </c>
      <c r="C14171" t="s">
        <v>3102</v>
      </c>
      <c r="D14171" s="1">
        <v>43214</v>
      </c>
      <c r="E14171" s="2">
        <v>100</v>
      </c>
      <c r="F14171" t="s">
        <v>3103</v>
      </c>
      <c r="G14171" t="s">
        <v>3870</v>
      </c>
    </row>
    <row r="14172" spans="1:7" x14ac:dyDescent="0.25">
      <c r="A14172" t="s">
        <v>3812</v>
      </c>
      <c r="B14172" t="s">
        <v>525</v>
      </c>
      <c r="C14172" t="s">
        <v>3813</v>
      </c>
      <c r="D14172" s="1">
        <v>43214</v>
      </c>
      <c r="E14172" s="2">
        <v>100</v>
      </c>
      <c r="F14172" t="s">
        <v>3814</v>
      </c>
      <c r="G14172" t="s">
        <v>3870</v>
      </c>
    </row>
    <row r="14173" spans="1:7" x14ac:dyDescent="0.25">
      <c r="A14173" t="s">
        <v>538</v>
      </c>
      <c r="B14173" t="s">
        <v>539</v>
      </c>
      <c r="C14173" t="s">
        <v>540</v>
      </c>
      <c r="D14173" s="1">
        <v>43214</v>
      </c>
      <c r="E14173" s="2">
        <v>20</v>
      </c>
      <c r="F14173" t="s">
        <v>541</v>
      </c>
      <c r="G14173" t="s">
        <v>3870</v>
      </c>
    </row>
    <row r="14174" spans="1:7" x14ac:dyDescent="0.25">
      <c r="A14174" t="s">
        <v>3682</v>
      </c>
      <c r="B14174" t="s">
        <v>3683</v>
      </c>
      <c r="C14174" t="s">
        <v>3684</v>
      </c>
      <c r="D14174" s="1">
        <v>43214</v>
      </c>
      <c r="E14174" s="2">
        <v>55</v>
      </c>
      <c r="F14174" t="s">
        <v>3685</v>
      </c>
      <c r="G14174" t="s">
        <v>3870</v>
      </c>
    </row>
    <row r="14175" spans="1:7" x14ac:dyDescent="0.25">
      <c r="A14175" t="s">
        <v>4699</v>
      </c>
      <c r="B14175" t="s">
        <v>4700</v>
      </c>
      <c r="C14175" t="s">
        <v>4701</v>
      </c>
      <c r="D14175" s="1">
        <v>43214</v>
      </c>
      <c r="E14175" s="2">
        <v>50</v>
      </c>
      <c r="F14175" t="s">
        <v>4702</v>
      </c>
      <c r="G14175" t="s">
        <v>3870</v>
      </c>
    </row>
    <row r="14176" spans="1:7" x14ac:dyDescent="0.25">
      <c r="A14176" t="s">
        <v>1141</v>
      </c>
      <c r="B14176" t="s">
        <v>1142</v>
      </c>
      <c r="C14176" t="s">
        <v>1143</v>
      </c>
      <c r="D14176" s="1">
        <v>43214</v>
      </c>
      <c r="E14176" s="2">
        <v>350</v>
      </c>
      <c r="F14176" t="s">
        <v>1144</v>
      </c>
      <c r="G14176" t="s">
        <v>282</v>
      </c>
    </row>
    <row r="14177" spans="1:7" x14ac:dyDescent="0.25">
      <c r="A14177" t="s">
        <v>146</v>
      </c>
      <c r="B14177" t="s">
        <v>147</v>
      </c>
      <c r="C14177" t="s">
        <v>148</v>
      </c>
      <c r="D14177" s="1">
        <v>43214</v>
      </c>
      <c r="E14177" s="2">
        <v>65</v>
      </c>
      <c r="F14177" t="s">
        <v>149</v>
      </c>
      <c r="G14177" t="s">
        <v>3870</v>
      </c>
    </row>
    <row r="14178" spans="1:7" x14ac:dyDescent="0.25">
      <c r="A14178" t="s">
        <v>146</v>
      </c>
      <c r="B14178" t="s">
        <v>147</v>
      </c>
      <c r="C14178" t="s">
        <v>148</v>
      </c>
      <c r="D14178" s="1">
        <v>43214</v>
      </c>
      <c r="E14178" s="2">
        <v>65</v>
      </c>
      <c r="F14178" t="s">
        <v>150</v>
      </c>
      <c r="G14178" t="s">
        <v>3870</v>
      </c>
    </row>
    <row r="14179" spans="1:7" x14ac:dyDescent="0.25">
      <c r="A14179" t="s">
        <v>3535</v>
      </c>
      <c r="B14179" t="s">
        <v>3536</v>
      </c>
      <c r="C14179" t="s">
        <v>681</v>
      </c>
      <c r="D14179" s="1">
        <v>43214</v>
      </c>
      <c r="E14179" s="2">
        <v>50</v>
      </c>
      <c r="F14179" t="s">
        <v>3537</v>
      </c>
      <c r="G14179" t="s">
        <v>3870</v>
      </c>
    </row>
    <row r="14180" spans="1:7" x14ac:dyDescent="0.25">
      <c r="A14180" t="s">
        <v>3535</v>
      </c>
      <c r="B14180" t="s">
        <v>3536</v>
      </c>
      <c r="C14180" t="s">
        <v>681</v>
      </c>
      <c r="D14180" s="1">
        <v>43214</v>
      </c>
      <c r="E14180" s="2">
        <v>50</v>
      </c>
      <c r="F14180" t="s">
        <v>3538</v>
      </c>
      <c r="G14180" t="s">
        <v>3870</v>
      </c>
    </row>
    <row r="14181" spans="1:7" x14ac:dyDescent="0.25">
      <c r="A14181" t="s">
        <v>3535</v>
      </c>
      <c r="B14181" t="s">
        <v>3536</v>
      </c>
      <c r="C14181" t="s">
        <v>681</v>
      </c>
      <c r="D14181" s="1">
        <v>43214</v>
      </c>
      <c r="E14181" s="2">
        <v>50</v>
      </c>
      <c r="F14181" t="s">
        <v>3539</v>
      </c>
      <c r="G14181" t="s">
        <v>3870</v>
      </c>
    </row>
    <row r="14182" spans="1:7" x14ac:dyDescent="0.25">
      <c r="A14182" t="s">
        <v>4209</v>
      </c>
      <c r="B14182" t="s">
        <v>4210</v>
      </c>
      <c r="C14182" t="s">
        <v>4211</v>
      </c>
      <c r="D14182" s="1">
        <v>43214</v>
      </c>
      <c r="E14182" s="2">
        <v>20</v>
      </c>
      <c r="F14182" t="s">
        <v>4212</v>
      </c>
      <c r="G14182" t="s">
        <v>3870</v>
      </c>
    </row>
    <row r="14183" spans="1:7" x14ac:dyDescent="0.25">
      <c r="A14183" t="s">
        <v>4209</v>
      </c>
      <c r="B14183" t="s">
        <v>4210</v>
      </c>
      <c r="C14183" t="s">
        <v>4211</v>
      </c>
      <c r="D14183" s="1">
        <v>43214</v>
      </c>
      <c r="E14183" s="2">
        <v>20</v>
      </c>
      <c r="F14183" t="s">
        <v>4213</v>
      </c>
      <c r="G14183" t="s">
        <v>3870</v>
      </c>
    </row>
    <row r="14184" spans="1:7" x14ac:dyDescent="0.25">
      <c r="A14184" t="s">
        <v>4209</v>
      </c>
      <c r="B14184" t="s">
        <v>4210</v>
      </c>
      <c r="C14184" t="s">
        <v>4211</v>
      </c>
      <c r="D14184" s="1">
        <v>43214</v>
      </c>
      <c r="E14184" s="2">
        <v>20</v>
      </c>
      <c r="F14184" t="s">
        <v>4214</v>
      </c>
      <c r="G14184" t="s">
        <v>3870</v>
      </c>
    </row>
    <row r="14185" spans="1:7" x14ac:dyDescent="0.25">
      <c r="A14185" t="s">
        <v>4703</v>
      </c>
      <c r="B14185" t="s">
        <v>4704</v>
      </c>
      <c r="C14185" t="s">
        <v>4705</v>
      </c>
      <c r="D14185" s="1">
        <v>43214</v>
      </c>
      <c r="E14185" s="2">
        <v>50</v>
      </c>
      <c r="F14185" t="s">
        <v>4706</v>
      </c>
      <c r="G14185" t="s">
        <v>3870</v>
      </c>
    </row>
    <row r="14186" spans="1:7" x14ac:dyDescent="0.25">
      <c r="A14186" t="s">
        <v>1095</v>
      </c>
      <c r="B14186" t="s">
        <v>1096</v>
      </c>
      <c r="C14186" t="s">
        <v>1097</v>
      </c>
      <c r="D14186" s="1">
        <v>43214</v>
      </c>
      <c r="E14186" s="2">
        <v>25</v>
      </c>
      <c r="F14186" t="s">
        <v>1098</v>
      </c>
      <c r="G14186" t="s">
        <v>3870</v>
      </c>
    </row>
    <row r="14187" spans="1:7" x14ac:dyDescent="0.25">
      <c r="A14187" t="s">
        <v>1095</v>
      </c>
      <c r="B14187" t="s">
        <v>1096</v>
      </c>
      <c r="C14187" t="s">
        <v>1097</v>
      </c>
      <c r="D14187" s="1">
        <v>43214</v>
      </c>
      <c r="E14187" s="2">
        <v>25</v>
      </c>
      <c r="F14187" t="s">
        <v>1099</v>
      </c>
      <c r="G14187" t="s">
        <v>3870</v>
      </c>
    </row>
    <row r="14188" spans="1:7" x14ac:dyDescent="0.25">
      <c r="A14188" t="s">
        <v>1095</v>
      </c>
      <c r="B14188" t="s">
        <v>1096</v>
      </c>
      <c r="C14188" t="s">
        <v>1097</v>
      </c>
      <c r="D14188" s="1">
        <v>43214</v>
      </c>
      <c r="E14188" s="2">
        <v>25</v>
      </c>
      <c r="F14188" t="s">
        <v>1099</v>
      </c>
      <c r="G14188" t="s">
        <v>3870</v>
      </c>
    </row>
    <row r="14189" spans="1:7" x14ac:dyDescent="0.25">
      <c r="A14189" t="s">
        <v>1095</v>
      </c>
      <c r="B14189" t="s">
        <v>1096</v>
      </c>
      <c r="C14189" t="s">
        <v>1097</v>
      </c>
      <c r="D14189" s="1">
        <v>43214</v>
      </c>
      <c r="E14189" s="2">
        <v>25</v>
      </c>
      <c r="F14189" t="s">
        <v>1099</v>
      </c>
      <c r="G14189" t="s">
        <v>3870</v>
      </c>
    </row>
    <row r="14190" spans="1:7" x14ac:dyDescent="0.25">
      <c r="A14190" t="s">
        <v>4707</v>
      </c>
      <c r="B14190" t="s">
        <v>2289</v>
      </c>
      <c r="C14190" t="s">
        <v>2805</v>
      </c>
      <c r="D14190" s="1">
        <v>43214</v>
      </c>
      <c r="E14190" s="2">
        <v>50</v>
      </c>
      <c r="F14190" t="s">
        <v>4708</v>
      </c>
      <c r="G14190" t="s">
        <v>850</v>
      </c>
    </row>
    <row r="14191" spans="1:7" x14ac:dyDescent="0.25">
      <c r="A14191" t="s">
        <v>4709</v>
      </c>
      <c r="B14191" t="s">
        <v>764</v>
      </c>
      <c r="C14191" t="s">
        <v>4697</v>
      </c>
      <c r="D14191" s="1">
        <v>43214</v>
      </c>
      <c r="E14191" s="2">
        <v>30</v>
      </c>
      <c r="F14191" t="s">
        <v>4710</v>
      </c>
      <c r="G14191" t="s">
        <v>3870</v>
      </c>
    </row>
    <row r="14192" spans="1:7" x14ac:dyDescent="0.25">
      <c r="A14192" t="s">
        <v>4709</v>
      </c>
      <c r="B14192" t="s">
        <v>764</v>
      </c>
      <c r="C14192" t="s">
        <v>4697</v>
      </c>
      <c r="D14192" s="1">
        <v>43214</v>
      </c>
      <c r="E14192" s="2">
        <v>30</v>
      </c>
      <c r="F14192" t="s">
        <v>4710</v>
      </c>
      <c r="G14192" t="s">
        <v>3870</v>
      </c>
    </row>
    <row r="14193" spans="1:7" x14ac:dyDescent="0.25">
      <c r="A14193" t="s">
        <v>4711</v>
      </c>
      <c r="B14193" t="s">
        <v>4712</v>
      </c>
      <c r="C14193" t="s">
        <v>4713</v>
      </c>
      <c r="D14193" s="1">
        <v>43214</v>
      </c>
      <c r="E14193" s="2">
        <v>250</v>
      </c>
      <c r="F14193" t="s">
        <v>3744</v>
      </c>
      <c r="G14193" t="s">
        <v>3870</v>
      </c>
    </row>
    <row r="14194" spans="1:7" x14ac:dyDescent="0.25">
      <c r="A14194" t="s">
        <v>159</v>
      </c>
      <c r="B14194" t="s">
        <v>160</v>
      </c>
      <c r="C14194" t="s">
        <v>161</v>
      </c>
      <c r="D14194" s="1">
        <v>43214</v>
      </c>
      <c r="E14194" s="2">
        <v>20</v>
      </c>
      <c r="F14194" t="s">
        <v>162</v>
      </c>
      <c r="G14194" t="s">
        <v>3870</v>
      </c>
    </row>
    <row r="14195" spans="1:7" x14ac:dyDescent="0.25">
      <c r="A14195" t="s">
        <v>4598</v>
      </c>
      <c r="B14195" t="s">
        <v>4599</v>
      </c>
      <c r="C14195" t="s">
        <v>3751</v>
      </c>
      <c r="D14195" s="1">
        <v>43214</v>
      </c>
      <c r="E14195" s="2">
        <v>110</v>
      </c>
      <c r="F14195" t="s">
        <v>4600</v>
      </c>
      <c r="G14195" t="s">
        <v>3870</v>
      </c>
    </row>
    <row r="14196" spans="1:7" x14ac:dyDescent="0.25">
      <c r="A14196" t="s">
        <v>4598</v>
      </c>
      <c r="B14196" t="s">
        <v>4599</v>
      </c>
      <c r="C14196" t="s">
        <v>3751</v>
      </c>
      <c r="D14196" s="1">
        <v>43214</v>
      </c>
      <c r="E14196" s="2">
        <v>110</v>
      </c>
      <c r="F14196" t="s">
        <v>4601</v>
      </c>
      <c r="G14196" t="s">
        <v>3870</v>
      </c>
    </row>
    <row r="14197" spans="1:7" x14ac:dyDescent="0.25">
      <c r="A14197" t="s">
        <v>2825</v>
      </c>
      <c r="B14197" t="s">
        <v>2826</v>
      </c>
      <c r="C14197" t="s">
        <v>2827</v>
      </c>
      <c r="D14197" s="1">
        <v>43214</v>
      </c>
      <c r="E14197" s="2">
        <v>50</v>
      </c>
      <c r="F14197" t="s">
        <v>2828</v>
      </c>
      <c r="G14197" t="s">
        <v>3870</v>
      </c>
    </row>
    <row r="14198" spans="1:7" x14ac:dyDescent="0.25">
      <c r="A14198" t="s">
        <v>3800</v>
      </c>
      <c r="B14198" t="s">
        <v>1430</v>
      </c>
      <c r="C14198" t="s">
        <v>3801</v>
      </c>
      <c r="D14198" s="1">
        <v>43214</v>
      </c>
      <c r="E14198" s="2">
        <v>50</v>
      </c>
      <c r="F14198" t="s">
        <v>3802</v>
      </c>
      <c r="G14198" t="s">
        <v>3870</v>
      </c>
    </row>
    <row r="14199" spans="1:7" x14ac:dyDescent="0.25">
      <c r="A14199" t="s">
        <v>1541</v>
      </c>
      <c r="B14199" t="s">
        <v>1542</v>
      </c>
      <c r="C14199" t="s">
        <v>1543</v>
      </c>
      <c r="D14199" s="1">
        <v>43214</v>
      </c>
      <c r="E14199" s="2">
        <v>20</v>
      </c>
      <c r="F14199" t="s">
        <v>1544</v>
      </c>
      <c r="G14199" t="s">
        <v>3870</v>
      </c>
    </row>
    <row r="14200" spans="1:7" x14ac:dyDescent="0.25">
      <c r="A14200" t="s">
        <v>1541</v>
      </c>
      <c r="B14200" t="s">
        <v>1542</v>
      </c>
      <c r="C14200" t="s">
        <v>1543</v>
      </c>
      <c r="D14200" s="1">
        <v>43214</v>
      </c>
      <c r="E14200" s="2">
        <v>20</v>
      </c>
      <c r="F14200" t="s">
        <v>1545</v>
      </c>
      <c r="G14200" t="s">
        <v>3870</v>
      </c>
    </row>
    <row r="14201" spans="1:7" x14ac:dyDescent="0.25">
      <c r="A14201" t="s">
        <v>225</v>
      </c>
      <c r="B14201" t="s">
        <v>226</v>
      </c>
      <c r="C14201" t="s">
        <v>227</v>
      </c>
      <c r="D14201" s="1">
        <v>43214</v>
      </c>
      <c r="E14201" s="2">
        <v>50</v>
      </c>
      <c r="F14201" t="s">
        <v>228</v>
      </c>
      <c r="G14201" t="s">
        <v>3870</v>
      </c>
    </row>
    <row r="14202" spans="1:7" x14ac:dyDescent="0.25">
      <c r="A14202" t="s">
        <v>4137</v>
      </c>
      <c r="B14202" t="s">
        <v>4138</v>
      </c>
      <c r="C14202" t="s">
        <v>4139</v>
      </c>
      <c r="D14202" s="1">
        <v>43214</v>
      </c>
      <c r="E14202" s="2">
        <v>600</v>
      </c>
      <c r="G14202" t="s">
        <v>3870</v>
      </c>
    </row>
    <row r="14203" spans="1:7" x14ac:dyDescent="0.25">
      <c r="A14203" t="s">
        <v>4076</v>
      </c>
      <c r="B14203" t="s">
        <v>4077</v>
      </c>
      <c r="C14203" t="s">
        <v>413</v>
      </c>
      <c r="D14203" s="1">
        <v>43214</v>
      </c>
      <c r="E14203" s="2">
        <v>100</v>
      </c>
      <c r="F14203" t="s">
        <v>4078</v>
      </c>
      <c r="G14203" t="s">
        <v>3870</v>
      </c>
    </row>
    <row r="14204" spans="1:7" x14ac:dyDescent="0.25">
      <c r="A14204" t="s">
        <v>4076</v>
      </c>
      <c r="B14204" t="s">
        <v>4077</v>
      </c>
      <c r="C14204" t="s">
        <v>413</v>
      </c>
      <c r="D14204" s="1">
        <v>43214</v>
      </c>
      <c r="E14204" s="2">
        <v>100</v>
      </c>
      <c r="F14204" t="s">
        <v>4078</v>
      </c>
      <c r="G14204" t="s">
        <v>3870</v>
      </c>
    </row>
    <row r="14205" spans="1:7" x14ac:dyDescent="0.25">
      <c r="A14205" t="s">
        <v>4714</v>
      </c>
      <c r="B14205" t="s">
        <v>4715</v>
      </c>
      <c r="C14205" t="s">
        <v>4716</v>
      </c>
      <c r="D14205" s="1">
        <v>43214</v>
      </c>
      <c r="E14205" s="2">
        <v>300</v>
      </c>
      <c r="F14205" t="s">
        <v>4717</v>
      </c>
      <c r="G14205" t="s">
        <v>3870</v>
      </c>
    </row>
    <row r="14206" spans="1:7" x14ac:dyDescent="0.25">
      <c r="A14206" t="s">
        <v>1221</v>
      </c>
      <c r="B14206" t="s">
        <v>1222</v>
      </c>
      <c r="C14206" t="s">
        <v>1223</v>
      </c>
      <c r="D14206" s="1">
        <v>43214</v>
      </c>
      <c r="E14206" s="2">
        <v>335</v>
      </c>
      <c r="F14206" t="s">
        <v>1224</v>
      </c>
      <c r="G14206" t="s">
        <v>282</v>
      </c>
    </row>
    <row r="14207" spans="1:7" x14ac:dyDescent="0.25">
      <c r="A14207" t="s">
        <v>3956</v>
      </c>
      <c r="B14207" t="s">
        <v>3957</v>
      </c>
      <c r="C14207" t="s">
        <v>2744</v>
      </c>
      <c r="D14207" s="1">
        <v>43214</v>
      </c>
      <c r="E14207" s="2">
        <v>168</v>
      </c>
      <c r="F14207" t="s">
        <v>3958</v>
      </c>
      <c r="G14207" t="s">
        <v>34</v>
      </c>
    </row>
    <row r="14208" spans="1:7" x14ac:dyDescent="0.25">
      <c r="A14208" t="s">
        <v>3956</v>
      </c>
      <c r="B14208" t="s">
        <v>3957</v>
      </c>
      <c r="C14208" t="s">
        <v>2744</v>
      </c>
      <c r="D14208" s="1">
        <v>43214</v>
      </c>
      <c r="E14208" s="2">
        <v>168</v>
      </c>
      <c r="F14208" t="s">
        <v>3959</v>
      </c>
      <c r="G14208" t="s">
        <v>34</v>
      </c>
    </row>
    <row r="14209" spans="1:7" x14ac:dyDescent="0.25">
      <c r="A14209" t="s">
        <v>4718</v>
      </c>
      <c r="B14209" t="s">
        <v>4719</v>
      </c>
      <c r="C14209" t="s">
        <v>4720</v>
      </c>
      <c r="D14209" s="1">
        <v>43214</v>
      </c>
      <c r="E14209" s="2">
        <v>100</v>
      </c>
      <c r="F14209" t="s">
        <v>4721</v>
      </c>
      <c r="G14209" t="s">
        <v>3870</v>
      </c>
    </row>
    <row r="14210" spans="1:7" x14ac:dyDescent="0.25">
      <c r="A14210" t="s">
        <v>1426</v>
      </c>
      <c r="B14210" t="s">
        <v>1427</v>
      </c>
      <c r="C14210" t="s">
        <v>826</v>
      </c>
      <c r="D14210" s="1">
        <v>43214</v>
      </c>
      <c r="E14210" s="2">
        <v>100</v>
      </c>
      <c r="F14210" t="s">
        <v>1428</v>
      </c>
      <c r="G14210" t="s">
        <v>3870</v>
      </c>
    </row>
    <row r="14211" spans="1:7" x14ac:dyDescent="0.25">
      <c r="A14211" t="s">
        <v>1317</v>
      </c>
      <c r="B14211" t="s">
        <v>1318</v>
      </c>
      <c r="C14211" t="s">
        <v>1319</v>
      </c>
      <c r="D14211" s="1">
        <v>43214</v>
      </c>
      <c r="E14211" s="2">
        <v>2500</v>
      </c>
      <c r="F14211" t="s">
        <v>1320</v>
      </c>
      <c r="G14211" t="s">
        <v>3870</v>
      </c>
    </row>
    <row r="14212" spans="1:7" x14ac:dyDescent="0.25">
      <c r="A14212" t="s">
        <v>1317</v>
      </c>
      <c r="B14212" t="s">
        <v>1318</v>
      </c>
      <c r="C14212" t="s">
        <v>1319</v>
      </c>
      <c r="D14212" s="1">
        <v>43214</v>
      </c>
      <c r="E14212" s="2">
        <v>2500</v>
      </c>
      <c r="F14212" t="s">
        <v>1321</v>
      </c>
      <c r="G14212" t="s">
        <v>3870</v>
      </c>
    </row>
    <row r="14213" spans="1:7" x14ac:dyDescent="0.25">
      <c r="A14213" t="s">
        <v>1786</v>
      </c>
      <c r="B14213" t="s">
        <v>1787</v>
      </c>
      <c r="C14213" t="s">
        <v>1788</v>
      </c>
      <c r="D14213" s="1">
        <v>43214</v>
      </c>
      <c r="E14213" s="2">
        <v>50</v>
      </c>
      <c r="F14213" t="s">
        <v>1789</v>
      </c>
      <c r="G14213" t="s">
        <v>3870</v>
      </c>
    </row>
    <row r="14214" spans="1:7" x14ac:dyDescent="0.25">
      <c r="A14214" t="s">
        <v>4722</v>
      </c>
      <c r="B14214" t="s">
        <v>2289</v>
      </c>
      <c r="C14214" t="s">
        <v>4723</v>
      </c>
      <c r="D14214" s="1">
        <v>43214</v>
      </c>
      <c r="E14214" s="2">
        <v>35</v>
      </c>
      <c r="F14214" t="s">
        <v>4724</v>
      </c>
      <c r="G14214" t="s">
        <v>3870</v>
      </c>
    </row>
    <row r="14215" spans="1:7" x14ac:dyDescent="0.25">
      <c r="A14215" t="s">
        <v>4722</v>
      </c>
      <c r="B14215" t="s">
        <v>2289</v>
      </c>
      <c r="C14215" t="s">
        <v>4723</v>
      </c>
      <c r="D14215" s="1">
        <v>43214</v>
      </c>
      <c r="E14215" s="2">
        <v>35</v>
      </c>
      <c r="F14215" t="s">
        <v>4725</v>
      </c>
      <c r="G14215" t="s">
        <v>3870</v>
      </c>
    </row>
    <row r="14216" spans="1:7" x14ac:dyDescent="0.25">
      <c r="A14216" t="s">
        <v>4722</v>
      </c>
      <c r="B14216" t="s">
        <v>2289</v>
      </c>
      <c r="C14216" t="s">
        <v>4723</v>
      </c>
      <c r="D14216" s="1">
        <v>43214</v>
      </c>
      <c r="E14216" s="2">
        <v>35</v>
      </c>
      <c r="F14216" t="s">
        <v>4725</v>
      </c>
      <c r="G14216" t="s">
        <v>3870</v>
      </c>
    </row>
    <row r="14217" spans="1:7" x14ac:dyDescent="0.25">
      <c r="A14217" t="s">
        <v>4726</v>
      </c>
      <c r="B14217" t="s">
        <v>2048</v>
      </c>
      <c r="C14217" t="s">
        <v>4727</v>
      </c>
      <c r="D14217" s="1">
        <v>43214</v>
      </c>
      <c r="E14217" s="2">
        <v>100</v>
      </c>
      <c r="G14217" t="s">
        <v>3870</v>
      </c>
    </row>
    <row r="14218" spans="1:7" x14ac:dyDescent="0.25">
      <c r="A14218" t="s">
        <v>2717</v>
      </c>
      <c r="B14218" t="s">
        <v>2718</v>
      </c>
      <c r="C14218" t="s">
        <v>2425</v>
      </c>
      <c r="D14218" s="1">
        <v>43214</v>
      </c>
      <c r="E14218" s="2">
        <v>25</v>
      </c>
      <c r="F14218" t="s">
        <v>2719</v>
      </c>
      <c r="G14218" t="s">
        <v>3870</v>
      </c>
    </row>
    <row r="14219" spans="1:7" x14ac:dyDescent="0.25">
      <c r="A14219" t="s">
        <v>2717</v>
      </c>
      <c r="B14219" t="s">
        <v>2718</v>
      </c>
      <c r="C14219" t="s">
        <v>2425</v>
      </c>
      <c r="D14219" s="1">
        <v>43214</v>
      </c>
      <c r="E14219" s="2">
        <v>25</v>
      </c>
      <c r="F14219" t="s">
        <v>2720</v>
      </c>
      <c r="G14219" t="s">
        <v>3870</v>
      </c>
    </row>
    <row r="14220" spans="1:7" x14ac:dyDescent="0.25">
      <c r="A14220" t="s">
        <v>328</v>
      </c>
      <c r="B14220" t="s">
        <v>329</v>
      </c>
      <c r="C14220" t="s">
        <v>330</v>
      </c>
      <c r="D14220" s="1">
        <v>43214</v>
      </c>
      <c r="E14220" s="2">
        <v>200</v>
      </c>
      <c r="F14220" t="s">
        <v>331</v>
      </c>
      <c r="G14220" t="s">
        <v>3870</v>
      </c>
    </row>
    <row r="14221" spans="1:7" x14ac:dyDescent="0.25">
      <c r="A14221" t="s">
        <v>328</v>
      </c>
      <c r="B14221" t="s">
        <v>329</v>
      </c>
      <c r="C14221" t="s">
        <v>330</v>
      </c>
      <c r="D14221" s="1">
        <v>43214</v>
      </c>
      <c r="E14221" s="2">
        <v>200</v>
      </c>
      <c r="F14221" t="s">
        <v>332</v>
      </c>
      <c r="G14221" t="s">
        <v>3870</v>
      </c>
    </row>
    <row r="14222" spans="1:7" x14ac:dyDescent="0.25">
      <c r="A14222" t="s">
        <v>457</v>
      </c>
      <c r="B14222" t="s">
        <v>458</v>
      </c>
      <c r="C14222" t="s">
        <v>459</v>
      </c>
      <c r="D14222" s="1">
        <v>43214</v>
      </c>
      <c r="E14222" s="2">
        <v>40</v>
      </c>
      <c r="F14222" t="s">
        <v>460</v>
      </c>
      <c r="G14222" t="s">
        <v>3870</v>
      </c>
    </row>
    <row r="14223" spans="1:7" x14ac:dyDescent="0.25">
      <c r="A14223" t="s">
        <v>457</v>
      </c>
      <c r="B14223" t="s">
        <v>458</v>
      </c>
      <c r="C14223" t="s">
        <v>459</v>
      </c>
      <c r="D14223" s="1">
        <v>43214</v>
      </c>
      <c r="E14223" s="2">
        <v>40</v>
      </c>
      <c r="F14223" t="s">
        <v>461</v>
      </c>
      <c r="G14223" t="s">
        <v>3870</v>
      </c>
    </row>
    <row r="14224" spans="1:7" x14ac:dyDescent="0.25">
      <c r="A14224" t="s">
        <v>482</v>
      </c>
      <c r="B14224" t="s">
        <v>483</v>
      </c>
      <c r="C14224" t="s">
        <v>484</v>
      </c>
      <c r="D14224" s="1">
        <v>43214</v>
      </c>
      <c r="E14224" s="2">
        <v>20</v>
      </c>
      <c r="F14224" t="s">
        <v>485</v>
      </c>
      <c r="G14224" t="s">
        <v>3870</v>
      </c>
    </row>
    <row r="14225" spans="1:7" x14ac:dyDescent="0.25">
      <c r="A14225" t="s">
        <v>372</v>
      </c>
      <c r="B14225" t="s">
        <v>373</v>
      </c>
      <c r="C14225" t="s">
        <v>374</v>
      </c>
      <c r="D14225" s="1">
        <v>43214</v>
      </c>
      <c r="E14225" s="2">
        <v>20</v>
      </c>
      <c r="F14225" t="s">
        <v>375</v>
      </c>
      <c r="G14225" t="s">
        <v>3870</v>
      </c>
    </row>
    <row r="14226" spans="1:7" x14ac:dyDescent="0.25">
      <c r="A14226" t="s">
        <v>372</v>
      </c>
      <c r="B14226" t="s">
        <v>373</v>
      </c>
      <c r="C14226" t="s">
        <v>374</v>
      </c>
      <c r="D14226" s="1">
        <v>43214</v>
      </c>
      <c r="E14226" s="2">
        <v>20</v>
      </c>
      <c r="F14226" t="s">
        <v>376</v>
      </c>
      <c r="G14226" t="s">
        <v>3870</v>
      </c>
    </row>
    <row r="14227" spans="1:7" x14ac:dyDescent="0.25">
      <c r="A14227" t="s">
        <v>1820</v>
      </c>
      <c r="B14227" t="s">
        <v>1821</v>
      </c>
      <c r="D14227" s="1">
        <v>43214</v>
      </c>
      <c r="E14227" s="2">
        <v>3000</v>
      </c>
      <c r="G14227" t="s">
        <v>1822</v>
      </c>
    </row>
    <row r="14228" spans="1:7" x14ac:dyDescent="0.25">
      <c r="A14228" t="s">
        <v>1145</v>
      </c>
      <c r="B14228" t="s">
        <v>1146</v>
      </c>
      <c r="D14228" s="1">
        <v>43214</v>
      </c>
      <c r="E14228" s="2">
        <v>4500</v>
      </c>
      <c r="G14228" t="s">
        <v>2242</v>
      </c>
    </row>
    <row r="14229" spans="1:7" x14ac:dyDescent="0.25">
      <c r="A14229" t="s">
        <v>2929</v>
      </c>
      <c r="B14229" t="s">
        <v>2930</v>
      </c>
      <c r="D14229" s="1">
        <v>43214</v>
      </c>
      <c r="E14229" s="2">
        <v>500</v>
      </c>
      <c r="F14229" t="s">
        <v>2931</v>
      </c>
      <c r="G14229" t="s">
        <v>1179</v>
      </c>
    </row>
    <row r="14230" spans="1:7" x14ac:dyDescent="0.25">
      <c r="A14230" t="s">
        <v>2929</v>
      </c>
      <c r="B14230" t="s">
        <v>2930</v>
      </c>
      <c r="D14230" s="1">
        <v>43214</v>
      </c>
      <c r="E14230" s="2">
        <v>500</v>
      </c>
      <c r="F14230" t="s">
        <v>2932</v>
      </c>
      <c r="G14230" t="s">
        <v>1179</v>
      </c>
    </row>
    <row r="14231" spans="1:7" x14ac:dyDescent="0.25">
      <c r="A14231" t="s">
        <v>2555</v>
      </c>
      <c r="B14231" t="s">
        <v>2556</v>
      </c>
      <c r="D14231" s="1">
        <v>43214</v>
      </c>
      <c r="E14231" s="2">
        <v>1000</v>
      </c>
      <c r="F14231" t="s">
        <v>2557</v>
      </c>
      <c r="G14231" t="s">
        <v>34</v>
      </c>
    </row>
    <row r="14232" spans="1:7" x14ac:dyDescent="0.25">
      <c r="A14232" t="s">
        <v>3805</v>
      </c>
      <c r="B14232" t="s">
        <v>3806</v>
      </c>
      <c r="C14232" t="s">
        <v>3807</v>
      </c>
      <c r="D14232" s="1">
        <v>43215</v>
      </c>
      <c r="E14232" s="2">
        <v>25</v>
      </c>
      <c r="F14232" t="s">
        <v>3808</v>
      </c>
      <c r="G14232" t="s">
        <v>3613</v>
      </c>
    </row>
    <row r="14233" spans="1:7" x14ac:dyDescent="0.25">
      <c r="A14233" t="s">
        <v>3805</v>
      </c>
      <c r="B14233" t="s">
        <v>3806</v>
      </c>
      <c r="C14233" t="s">
        <v>3807</v>
      </c>
      <c r="D14233" s="1">
        <v>43215</v>
      </c>
      <c r="E14233" s="2">
        <v>25</v>
      </c>
      <c r="F14233" t="s">
        <v>3809</v>
      </c>
      <c r="G14233" t="s">
        <v>3613</v>
      </c>
    </row>
    <row r="14234" spans="1:7" x14ac:dyDescent="0.25">
      <c r="A14234" t="s">
        <v>2230</v>
      </c>
      <c r="B14234" t="s">
        <v>2231</v>
      </c>
      <c r="D14234" s="1">
        <v>43215</v>
      </c>
      <c r="E14234" s="2">
        <v>1000</v>
      </c>
      <c r="F14234" t="s">
        <v>2232</v>
      </c>
      <c r="G14234" t="s">
        <v>114</v>
      </c>
    </row>
    <row r="14235" spans="1:7" x14ac:dyDescent="0.25">
      <c r="A14235" t="s">
        <v>570</v>
      </c>
      <c r="B14235" t="s">
        <v>571</v>
      </c>
      <c r="C14235" t="s">
        <v>572</v>
      </c>
      <c r="D14235" s="1">
        <v>43215</v>
      </c>
      <c r="E14235" s="2">
        <v>42</v>
      </c>
      <c r="F14235" t="s">
        <v>573</v>
      </c>
      <c r="G14235" t="s">
        <v>2999</v>
      </c>
    </row>
    <row r="14236" spans="1:7" x14ac:dyDescent="0.25">
      <c r="A14236" t="s">
        <v>4680</v>
      </c>
      <c r="B14236" t="s">
        <v>4681</v>
      </c>
      <c r="C14236" t="s">
        <v>4682</v>
      </c>
      <c r="D14236" s="1">
        <v>43215</v>
      </c>
      <c r="E14236" s="2">
        <v>84</v>
      </c>
      <c r="F14236" t="s">
        <v>4683</v>
      </c>
      <c r="G14236" t="s">
        <v>34</v>
      </c>
    </row>
    <row r="14237" spans="1:7" x14ac:dyDescent="0.25">
      <c r="A14237" t="s">
        <v>1426</v>
      </c>
      <c r="B14237" t="s">
        <v>1427</v>
      </c>
      <c r="C14237" t="s">
        <v>826</v>
      </c>
      <c r="D14237" s="1">
        <v>43215</v>
      </c>
      <c r="E14237" s="2">
        <v>84</v>
      </c>
      <c r="F14237" t="s">
        <v>1428</v>
      </c>
      <c r="G14237" t="s">
        <v>34</v>
      </c>
    </row>
    <row r="14238" spans="1:7" x14ac:dyDescent="0.25">
      <c r="A14238" t="s">
        <v>4335</v>
      </c>
      <c r="B14238" t="s">
        <v>903</v>
      </c>
      <c r="C14238" t="s">
        <v>4336</v>
      </c>
      <c r="D14238" s="1">
        <v>43215</v>
      </c>
      <c r="E14238" s="2">
        <v>42</v>
      </c>
      <c r="F14238" t="s">
        <v>4337</v>
      </c>
      <c r="G14238" t="s">
        <v>34</v>
      </c>
    </row>
    <row r="14239" spans="1:7" x14ac:dyDescent="0.25">
      <c r="A14239" t="s">
        <v>4335</v>
      </c>
      <c r="B14239" t="s">
        <v>903</v>
      </c>
      <c r="C14239" t="s">
        <v>4336</v>
      </c>
      <c r="D14239" s="1">
        <v>43215</v>
      </c>
      <c r="E14239" s="2">
        <v>42</v>
      </c>
      <c r="F14239" t="s">
        <v>4338</v>
      </c>
      <c r="G14239" t="s">
        <v>34</v>
      </c>
    </row>
    <row r="14240" spans="1:7" x14ac:dyDescent="0.25">
      <c r="A14240" t="s">
        <v>4335</v>
      </c>
      <c r="B14240" t="s">
        <v>903</v>
      </c>
      <c r="C14240" t="s">
        <v>4336</v>
      </c>
      <c r="D14240" s="1">
        <v>43215</v>
      </c>
      <c r="E14240" s="2">
        <v>42</v>
      </c>
      <c r="F14240" t="s">
        <v>4339</v>
      </c>
      <c r="G14240" t="s">
        <v>34</v>
      </c>
    </row>
    <row r="14241" spans="1:7" x14ac:dyDescent="0.25">
      <c r="A14241" t="s">
        <v>2634</v>
      </c>
      <c r="B14241" t="s">
        <v>2635</v>
      </c>
      <c r="C14241" t="s">
        <v>2636</v>
      </c>
      <c r="D14241" s="1">
        <v>43215</v>
      </c>
      <c r="E14241" s="2">
        <v>184</v>
      </c>
      <c r="F14241" t="s">
        <v>2637</v>
      </c>
      <c r="G14241" t="s">
        <v>3761</v>
      </c>
    </row>
    <row r="14242" spans="1:7" x14ac:dyDescent="0.25">
      <c r="A14242" t="s">
        <v>2634</v>
      </c>
      <c r="B14242" t="s">
        <v>2635</v>
      </c>
      <c r="C14242" t="s">
        <v>2636</v>
      </c>
      <c r="D14242" s="1">
        <v>43215</v>
      </c>
      <c r="E14242" s="2">
        <v>184</v>
      </c>
      <c r="F14242" t="s">
        <v>2639</v>
      </c>
      <c r="G14242" t="s">
        <v>3761</v>
      </c>
    </row>
    <row r="14243" spans="1:7" x14ac:dyDescent="0.25">
      <c r="A14243" t="s">
        <v>2634</v>
      </c>
      <c r="B14243" t="s">
        <v>2635</v>
      </c>
      <c r="C14243" t="s">
        <v>2636</v>
      </c>
      <c r="D14243" s="1">
        <v>43215</v>
      </c>
      <c r="E14243" s="2">
        <v>184</v>
      </c>
      <c r="F14243" t="s">
        <v>2639</v>
      </c>
      <c r="G14243" t="s">
        <v>3761</v>
      </c>
    </row>
    <row r="14244" spans="1:7" x14ac:dyDescent="0.25">
      <c r="A14244" t="s">
        <v>225</v>
      </c>
      <c r="B14244" t="s">
        <v>226</v>
      </c>
      <c r="C14244" t="s">
        <v>227</v>
      </c>
      <c r="D14244" s="1">
        <v>43215</v>
      </c>
      <c r="E14244" s="2">
        <v>84</v>
      </c>
      <c r="F14244" t="s">
        <v>228</v>
      </c>
      <c r="G14244" t="s">
        <v>34</v>
      </c>
    </row>
    <row r="14245" spans="1:7" x14ac:dyDescent="0.25">
      <c r="A14245" t="s">
        <v>1704</v>
      </c>
      <c r="B14245" t="s">
        <v>1705</v>
      </c>
      <c r="C14245" t="s">
        <v>1706</v>
      </c>
      <c r="D14245" s="1">
        <v>43215</v>
      </c>
      <c r="E14245" s="2">
        <v>83.33</v>
      </c>
      <c r="G14245" t="s">
        <v>34</v>
      </c>
    </row>
    <row r="14246" spans="1:7" x14ac:dyDescent="0.25">
      <c r="A14246" t="s">
        <v>1743</v>
      </c>
      <c r="B14246" t="s">
        <v>1744</v>
      </c>
      <c r="C14246" t="s">
        <v>1745</v>
      </c>
      <c r="D14246" s="1">
        <v>43215</v>
      </c>
      <c r="E14246" s="2">
        <v>100</v>
      </c>
      <c r="F14246" t="s">
        <v>1746</v>
      </c>
      <c r="G14246" t="s">
        <v>34</v>
      </c>
    </row>
    <row r="14247" spans="1:7" x14ac:dyDescent="0.25">
      <c r="A14247" t="s">
        <v>1499</v>
      </c>
      <c r="B14247" t="s">
        <v>1500</v>
      </c>
      <c r="C14247" t="s">
        <v>1501</v>
      </c>
      <c r="D14247" s="1">
        <v>43215</v>
      </c>
      <c r="E14247" s="2">
        <v>50</v>
      </c>
      <c r="F14247" t="s">
        <v>1502</v>
      </c>
      <c r="G14247" t="s">
        <v>1075</v>
      </c>
    </row>
    <row r="14248" spans="1:7" x14ac:dyDescent="0.25">
      <c r="A14248" t="s">
        <v>1499</v>
      </c>
      <c r="B14248" t="s">
        <v>1500</v>
      </c>
      <c r="C14248" t="s">
        <v>1501</v>
      </c>
      <c r="D14248" s="1">
        <v>43215</v>
      </c>
      <c r="E14248" s="2">
        <v>50</v>
      </c>
      <c r="F14248" t="s">
        <v>1503</v>
      </c>
      <c r="G14248" t="s">
        <v>1075</v>
      </c>
    </row>
    <row r="14249" spans="1:7" x14ac:dyDescent="0.25">
      <c r="A14249" t="s">
        <v>306</v>
      </c>
      <c r="B14249" t="s">
        <v>307</v>
      </c>
      <c r="C14249" t="s">
        <v>308</v>
      </c>
      <c r="D14249" s="1">
        <v>43215</v>
      </c>
      <c r="E14249" s="2">
        <v>100</v>
      </c>
      <c r="F14249" t="s">
        <v>309</v>
      </c>
      <c r="G14249" t="s">
        <v>310</v>
      </c>
    </row>
    <row r="14250" spans="1:7" x14ac:dyDescent="0.25">
      <c r="A14250" t="s">
        <v>306</v>
      </c>
      <c r="B14250" t="s">
        <v>307</v>
      </c>
      <c r="C14250" t="s">
        <v>308</v>
      </c>
      <c r="D14250" s="1">
        <v>43215</v>
      </c>
      <c r="E14250" s="2">
        <v>100</v>
      </c>
      <c r="F14250" t="s">
        <v>311</v>
      </c>
      <c r="G14250" t="s">
        <v>310</v>
      </c>
    </row>
    <row r="14251" spans="1:7" x14ac:dyDescent="0.25">
      <c r="A14251" t="s">
        <v>4728</v>
      </c>
      <c r="B14251" t="s">
        <v>1026</v>
      </c>
      <c r="C14251" t="s">
        <v>4640</v>
      </c>
      <c r="D14251" s="1">
        <v>43217</v>
      </c>
      <c r="E14251" s="2">
        <v>5000</v>
      </c>
      <c r="F14251" t="s">
        <v>4729</v>
      </c>
      <c r="G14251" t="s">
        <v>4583</v>
      </c>
    </row>
    <row r="14252" spans="1:7" x14ac:dyDescent="0.25">
      <c r="A14252" t="s">
        <v>4076</v>
      </c>
      <c r="B14252" t="s">
        <v>4077</v>
      </c>
      <c r="C14252" t="s">
        <v>413</v>
      </c>
      <c r="D14252" s="1">
        <v>43220</v>
      </c>
      <c r="E14252" s="2">
        <v>20</v>
      </c>
      <c r="F14252" t="s">
        <v>4078</v>
      </c>
      <c r="G14252" t="s">
        <v>1695</v>
      </c>
    </row>
    <row r="14253" spans="1:7" x14ac:dyDescent="0.25">
      <c r="A14253" t="s">
        <v>4076</v>
      </c>
      <c r="B14253" t="s">
        <v>4077</v>
      </c>
      <c r="C14253" t="s">
        <v>413</v>
      </c>
      <c r="D14253" s="1">
        <v>43220</v>
      </c>
      <c r="E14253" s="2">
        <v>20</v>
      </c>
      <c r="F14253" t="s">
        <v>4078</v>
      </c>
      <c r="G14253" t="s">
        <v>1695</v>
      </c>
    </row>
    <row r="14254" spans="1:7" x14ac:dyDescent="0.25">
      <c r="A14254" t="s">
        <v>2758</v>
      </c>
      <c r="B14254" t="s">
        <v>2759</v>
      </c>
      <c r="C14254" t="s">
        <v>2760</v>
      </c>
      <c r="D14254" s="1">
        <v>43220</v>
      </c>
      <c r="E14254" s="2">
        <v>15</v>
      </c>
      <c r="F14254" t="s">
        <v>2761</v>
      </c>
      <c r="G14254" t="s">
        <v>3282</v>
      </c>
    </row>
    <row r="14255" spans="1:7" x14ac:dyDescent="0.25">
      <c r="A14255" t="s">
        <v>3247</v>
      </c>
      <c r="B14255" t="s">
        <v>3248</v>
      </c>
      <c r="C14255" t="s">
        <v>3249</v>
      </c>
      <c r="D14255" s="1">
        <v>43220</v>
      </c>
      <c r="E14255" s="2">
        <v>10</v>
      </c>
      <c r="F14255" t="s">
        <v>3250</v>
      </c>
      <c r="G14255" t="s">
        <v>2983</v>
      </c>
    </row>
    <row r="14256" spans="1:7" x14ac:dyDescent="0.25">
      <c r="A14256" t="s">
        <v>1541</v>
      </c>
      <c r="B14256" t="s">
        <v>1542</v>
      </c>
      <c r="C14256" t="s">
        <v>1543</v>
      </c>
      <c r="D14256" s="1">
        <v>43220</v>
      </c>
      <c r="E14256" s="2">
        <v>20</v>
      </c>
      <c r="F14256" t="s">
        <v>1544</v>
      </c>
      <c r="G14256" t="s">
        <v>114</v>
      </c>
    </row>
    <row r="14257" spans="1:7" x14ac:dyDescent="0.25">
      <c r="A14257" t="s">
        <v>1541</v>
      </c>
      <c r="B14257" t="s">
        <v>1542</v>
      </c>
      <c r="C14257" t="s">
        <v>1543</v>
      </c>
      <c r="D14257" s="1">
        <v>43220</v>
      </c>
      <c r="E14257" s="2">
        <v>20</v>
      </c>
      <c r="F14257" t="s">
        <v>1545</v>
      </c>
      <c r="G14257" t="s">
        <v>114</v>
      </c>
    </row>
    <row r="14258" spans="1:7" x14ac:dyDescent="0.25">
      <c r="A14258" t="s">
        <v>3800</v>
      </c>
      <c r="B14258" t="s">
        <v>1430</v>
      </c>
      <c r="C14258" t="s">
        <v>3801</v>
      </c>
      <c r="D14258" s="1">
        <v>43220</v>
      </c>
      <c r="E14258" s="2">
        <v>20</v>
      </c>
      <c r="F14258" t="s">
        <v>3802</v>
      </c>
      <c r="G14258" t="s">
        <v>3803</v>
      </c>
    </row>
    <row r="14259" spans="1:7" x14ac:dyDescent="0.25">
      <c r="A14259" t="s">
        <v>151</v>
      </c>
      <c r="B14259" t="s">
        <v>152</v>
      </c>
      <c r="C14259" t="s">
        <v>153</v>
      </c>
      <c r="D14259" s="1">
        <v>43220</v>
      </c>
      <c r="E14259" s="2">
        <v>40</v>
      </c>
      <c r="F14259" t="s">
        <v>154</v>
      </c>
      <c r="G14259" t="s">
        <v>114</v>
      </c>
    </row>
    <row r="14260" spans="1:7" x14ac:dyDescent="0.25">
      <c r="A14260" t="s">
        <v>2272</v>
      </c>
      <c r="B14260" t="s">
        <v>2273</v>
      </c>
      <c r="C14260" t="s">
        <v>2274</v>
      </c>
      <c r="D14260" s="1">
        <v>43220</v>
      </c>
      <c r="E14260" s="2">
        <v>125</v>
      </c>
      <c r="F14260" t="s">
        <v>2275</v>
      </c>
      <c r="G14260" t="s">
        <v>2538</v>
      </c>
    </row>
    <row r="14261" spans="1:7" x14ac:dyDescent="0.25">
      <c r="A14261" t="s">
        <v>2272</v>
      </c>
      <c r="B14261" t="s">
        <v>2273</v>
      </c>
      <c r="C14261" t="s">
        <v>2274</v>
      </c>
      <c r="D14261" s="1">
        <v>43220</v>
      </c>
      <c r="E14261" s="2">
        <v>125</v>
      </c>
      <c r="F14261" t="s">
        <v>2276</v>
      </c>
      <c r="G14261" t="s">
        <v>2538</v>
      </c>
    </row>
    <row r="14262" spans="1:7" x14ac:dyDescent="0.25">
      <c r="A14262" t="s">
        <v>1095</v>
      </c>
      <c r="B14262" t="s">
        <v>1096</v>
      </c>
      <c r="C14262" t="s">
        <v>1097</v>
      </c>
      <c r="D14262" s="1">
        <v>43220</v>
      </c>
      <c r="E14262" s="2">
        <v>25</v>
      </c>
      <c r="F14262" t="s">
        <v>1098</v>
      </c>
      <c r="G14262" t="s">
        <v>1246</v>
      </c>
    </row>
    <row r="14263" spans="1:7" x14ac:dyDescent="0.25">
      <c r="A14263" t="s">
        <v>1095</v>
      </c>
      <c r="B14263" t="s">
        <v>1096</v>
      </c>
      <c r="C14263" t="s">
        <v>1097</v>
      </c>
      <c r="D14263" s="1">
        <v>43220</v>
      </c>
      <c r="E14263" s="2">
        <v>25</v>
      </c>
      <c r="F14263" t="s">
        <v>1099</v>
      </c>
      <c r="G14263" t="s">
        <v>1246</v>
      </c>
    </row>
    <row r="14264" spans="1:7" x14ac:dyDescent="0.25">
      <c r="A14264" t="s">
        <v>1095</v>
      </c>
      <c r="B14264" t="s">
        <v>1096</v>
      </c>
      <c r="C14264" t="s">
        <v>1097</v>
      </c>
      <c r="D14264" s="1">
        <v>43220</v>
      </c>
      <c r="E14264" s="2">
        <v>25</v>
      </c>
      <c r="F14264" t="s">
        <v>1099</v>
      </c>
      <c r="G14264" t="s">
        <v>1246</v>
      </c>
    </row>
    <row r="14265" spans="1:7" x14ac:dyDescent="0.25">
      <c r="A14265" t="s">
        <v>1095</v>
      </c>
      <c r="B14265" t="s">
        <v>1096</v>
      </c>
      <c r="C14265" t="s">
        <v>1097</v>
      </c>
      <c r="D14265" s="1">
        <v>43220</v>
      </c>
      <c r="E14265" s="2">
        <v>25</v>
      </c>
      <c r="F14265" t="s">
        <v>1099</v>
      </c>
      <c r="G14265" t="s">
        <v>1246</v>
      </c>
    </row>
    <row r="14266" spans="1:7" x14ac:dyDescent="0.25">
      <c r="A14266" t="s">
        <v>553</v>
      </c>
      <c r="B14266" t="s">
        <v>554</v>
      </c>
      <c r="C14266" t="s">
        <v>555</v>
      </c>
      <c r="D14266" s="1">
        <v>43220</v>
      </c>
      <c r="E14266" s="2">
        <v>50</v>
      </c>
      <c r="F14266" t="s">
        <v>556</v>
      </c>
      <c r="G14266" t="s">
        <v>2663</v>
      </c>
    </row>
    <row r="14267" spans="1:7" x14ac:dyDescent="0.25">
      <c r="A14267" t="s">
        <v>553</v>
      </c>
      <c r="B14267" t="s">
        <v>554</v>
      </c>
      <c r="C14267" t="s">
        <v>555</v>
      </c>
      <c r="D14267" s="1">
        <v>43220</v>
      </c>
      <c r="E14267" s="2">
        <v>50</v>
      </c>
      <c r="F14267" t="s">
        <v>557</v>
      </c>
      <c r="G14267" t="s">
        <v>2663</v>
      </c>
    </row>
    <row r="14268" spans="1:7" x14ac:dyDescent="0.25">
      <c r="A14268" t="s">
        <v>671</v>
      </c>
      <c r="B14268" t="s">
        <v>672</v>
      </c>
      <c r="C14268" t="s">
        <v>673</v>
      </c>
      <c r="D14268" s="1">
        <v>43220</v>
      </c>
      <c r="E14268" s="2">
        <v>20</v>
      </c>
      <c r="F14268" t="s">
        <v>674</v>
      </c>
      <c r="G14268" t="s">
        <v>1440</v>
      </c>
    </row>
    <row r="14269" spans="1:7" x14ac:dyDescent="0.25">
      <c r="A14269" t="s">
        <v>671</v>
      </c>
      <c r="B14269" t="s">
        <v>672</v>
      </c>
      <c r="C14269" t="s">
        <v>673</v>
      </c>
      <c r="D14269" s="1">
        <v>43220</v>
      </c>
      <c r="E14269" s="2">
        <v>20</v>
      </c>
      <c r="F14269" t="s">
        <v>675</v>
      </c>
      <c r="G14269" t="s">
        <v>1440</v>
      </c>
    </row>
    <row r="14270" spans="1:7" x14ac:dyDescent="0.25">
      <c r="A14270" t="s">
        <v>259</v>
      </c>
      <c r="B14270" t="s">
        <v>260</v>
      </c>
      <c r="C14270" t="s">
        <v>261</v>
      </c>
      <c r="D14270" s="1">
        <v>43220</v>
      </c>
      <c r="E14270" s="2">
        <v>10</v>
      </c>
      <c r="F14270" t="s">
        <v>262</v>
      </c>
      <c r="G14270" t="s">
        <v>1695</v>
      </c>
    </row>
    <row r="14271" spans="1:7" x14ac:dyDescent="0.25">
      <c r="A14271" t="s">
        <v>4665</v>
      </c>
      <c r="B14271" t="s">
        <v>4666</v>
      </c>
      <c r="C14271" t="s">
        <v>4667</v>
      </c>
      <c r="D14271" s="1">
        <v>43220</v>
      </c>
      <c r="E14271" s="2">
        <v>20</v>
      </c>
      <c r="F14271" t="s">
        <v>4668</v>
      </c>
      <c r="G14271" t="s">
        <v>1245</v>
      </c>
    </row>
    <row r="14272" spans="1:7" x14ac:dyDescent="0.25">
      <c r="A14272" t="s">
        <v>4665</v>
      </c>
      <c r="B14272" t="s">
        <v>4666</v>
      </c>
      <c r="C14272" t="s">
        <v>4667</v>
      </c>
      <c r="D14272" s="1">
        <v>43220</v>
      </c>
      <c r="E14272" s="2">
        <v>20</v>
      </c>
      <c r="F14272" t="s">
        <v>4669</v>
      </c>
      <c r="G14272" t="s">
        <v>1245</v>
      </c>
    </row>
    <row r="14273" spans="1:7" x14ac:dyDescent="0.25">
      <c r="A14273" t="s">
        <v>4665</v>
      </c>
      <c r="B14273" t="s">
        <v>4666</v>
      </c>
      <c r="C14273" t="s">
        <v>4667</v>
      </c>
      <c r="D14273" s="1">
        <v>43220</v>
      </c>
      <c r="E14273" s="2">
        <v>20</v>
      </c>
      <c r="F14273" t="s">
        <v>4670</v>
      </c>
      <c r="G14273" t="s">
        <v>1245</v>
      </c>
    </row>
    <row r="14274" spans="1:7" x14ac:dyDescent="0.25">
      <c r="A14274" t="s">
        <v>2627</v>
      </c>
      <c r="B14274" t="s">
        <v>2628</v>
      </c>
      <c r="C14274" t="s">
        <v>2629</v>
      </c>
      <c r="D14274" s="1">
        <v>43220</v>
      </c>
      <c r="E14274" s="2">
        <v>100</v>
      </c>
      <c r="F14274" t="s">
        <v>2630</v>
      </c>
      <c r="G14274" t="s">
        <v>321</v>
      </c>
    </row>
    <row r="14275" spans="1:7" x14ac:dyDescent="0.25">
      <c r="A14275" t="s">
        <v>2627</v>
      </c>
      <c r="B14275" t="s">
        <v>2628</v>
      </c>
      <c r="C14275" t="s">
        <v>2629</v>
      </c>
      <c r="D14275" s="1">
        <v>43220</v>
      </c>
      <c r="E14275" s="2">
        <v>100</v>
      </c>
      <c r="F14275" t="s">
        <v>2630</v>
      </c>
      <c r="G14275" t="s">
        <v>321</v>
      </c>
    </row>
    <row r="14276" spans="1:7" x14ac:dyDescent="0.25">
      <c r="A14276" t="s">
        <v>709</v>
      </c>
      <c r="B14276" t="s">
        <v>710</v>
      </c>
      <c r="C14276" t="s">
        <v>705</v>
      </c>
      <c r="D14276" s="1">
        <v>43220</v>
      </c>
      <c r="E14276" s="2">
        <v>84</v>
      </c>
      <c r="F14276" t="s">
        <v>711</v>
      </c>
      <c r="G14276" t="s">
        <v>3225</v>
      </c>
    </row>
    <row r="14277" spans="1:7" x14ac:dyDescent="0.25">
      <c r="A14277" t="s">
        <v>709</v>
      </c>
      <c r="B14277" t="s">
        <v>710</v>
      </c>
      <c r="C14277" t="s">
        <v>705</v>
      </c>
      <c r="D14277" s="1">
        <v>43220</v>
      </c>
      <c r="E14277" s="2">
        <v>84</v>
      </c>
      <c r="F14277" t="s">
        <v>712</v>
      </c>
      <c r="G14277" t="s">
        <v>3225</v>
      </c>
    </row>
    <row r="14278" spans="1:7" x14ac:dyDescent="0.25">
      <c r="A14278" t="s">
        <v>709</v>
      </c>
      <c r="B14278" t="s">
        <v>710</v>
      </c>
      <c r="C14278" t="s">
        <v>705</v>
      </c>
      <c r="D14278" s="1">
        <v>43220</v>
      </c>
      <c r="E14278" s="2">
        <v>84</v>
      </c>
      <c r="F14278" t="s">
        <v>712</v>
      </c>
      <c r="G14278" t="s">
        <v>3225</v>
      </c>
    </row>
    <row r="14279" spans="1:7" x14ac:dyDescent="0.25">
      <c r="A14279" t="s">
        <v>178</v>
      </c>
      <c r="B14279" t="s">
        <v>179</v>
      </c>
      <c r="C14279" t="s">
        <v>180</v>
      </c>
      <c r="D14279" s="1">
        <v>43220</v>
      </c>
      <c r="E14279" s="2">
        <v>5</v>
      </c>
      <c r="F14279" t="s">
        <v>181</v>
      </c>
      <c r="G14279" t="s">
        <v>182</v>
      </c>
    </row>
    <row r="14280" spans="1:7" x14ac:dyDescent="0.25">
      <c r="A14280" t="s">
        <v>247</v>
      </c>
      <c r="B14280" t="s">
        <v>248</v>
      </c>
      <c r="C14280" t="s">
        <v>249</v>
      </c>
      <c r="D14280" s="1">
        <v>43220</v>
      </c>
      <c r="E14280" s="2">
        <v>20</v>
      </c>
      <c r="F14280" t="s">
        <v>250</v>
      </c>
      <c r="G14280" t="s">
        <v>251</v>
      </c>
    </row>
    <row r="14281" spans="1:7" x14ac:dyDescent="0.25">
      <c r="A14281" t="s">
        <v>247</v>
      </c>
      <c r="B14281" t="s">
        <v>248</v>
      </c>
      <c r="C14281" t="s">
        <v>249</v>
      </c>
      <c r="D14281" s="1">
        <v>43220</v>
      </c>
      <c r="E14281" s="2">
        <v>20</v>
      </c>
      <c r="F14281" t="s">
        <v>252</v>
      </c>
      <c r="G14281" t="s">
        <v>251</v>
      </c>
    </row>
    <row r="14282" spans="1:7" x14ac:dyDescent="0.25">
      <c r="A14282" t="s">
        <v>241</v>
      </c>
      <c r="B14282" t="s">
        <v>242</v>
      </c>
      <c r="C14282" t="s">
        <v>243</v>
      </c>
      <c r="D14282" s="1">
        <v>43220</v>
      </c>
      <c r="E14282" s="2">
        <v>300</v>
      </c>
      <c r="F14282" t="s">
        <v>244</v>
      </c>
      <c r="G14282" t="s">
        <v>245</v>
      </c>
    </row>
    <row r="14283" spans="1:7" x14ac:dyDescent="0.25">
      <c r="A14283" t="s">
        <v>241</v>
      </c>
      <c r="B14283" t="s">
        <v>242</v>
      </c>
      <c r="C14283" t="s">
        <v>243</v>
      </c>
      <c r="D14283" s="1">
        <v>43220</v>
      </c>
      <c r="E14283" s="2">
        <v>300</v>
      </c>
      <c r="F14283" t="s">
        <v>246</v>
      </c>
      <c r="G14283" t="s">
        <v>245</v>
      </c>
    </row>
    <row r="14284" spans="1:7" x14ac:dyDescent="0.25">
      <c r="A14284" t="s">
        <v>164</v>
      </c>
      <c r="B14284" t="s">
        <v>165</v>
      </c>
      <c r="C14284" t="s">
        <v>166</v>
      </c>
      <c r="D14284" s="1">
        <v>43220</v>
      </c>
      <c r="E14284" s="2">
        <v>65</v>
      </c>
      <c r="F14284" t="s">
        <v>167</v>
      </c>
      <c r="G14284" t="s">
        <v>3754</v>
      </c>
    </row>
    <row r="14285" spans="1:7" x14ac:dyDescent="0.25">
      <c r="A14285" t="s">
        <v>164</v>
      </c>
      <c r="B14285" t="s">
        <v>165</v>
      </c>
      <c r="C14285" t="s">
        <v>166</v>
      </c>
      <c r="D14285" s="1">
        <v>43220</v>
      </c>
      <c r="E14285" s="2">
        <v>65</v>
      </c>
      <c r="F14285" t="s">
        <v>168</v>
      </c>
      <c r="G14285" t="s">
        <v>3754</v>
      </c>
    </row>
    <row r="14286" spans="1:7" x14ac:dyDescent="0.25">
      <c r="A14286" t="s">
        <v>169</v>
      </c>
      <c r="B14286" t="s">
        <v>170</v>
      </c>
      <c r="C14286" t="s">
        <v>171</v>
      </c>
      <c r="D14286" s="1">
        <v>43220</v>
      </c>
      <c r="E14286" s="2">
        <v>10</v>
      </c>
      <c r="F14286" t="s">
        <v>172</v>
      </c>
      <c r="G14286" t="s">
        <v>1245</v>
      </c>
    </row>
    <row r="14287" spans="1:7" x14ac:dyDescent="0.25">
      <c r="A14287" t="s">
        <v>169</v>
      </c>
      <c r="B14287" t="s">
        <v>170</v>
      </c>
      <c r="C14287" t="s">
        <v>171</v>
      </c>
      <c r="D14287" s="1">
        <v>43220</v>
      </c>
      <c r="E14287" s="2">
        <v>10</v>
      </c>
      <c r="F14287" t="s">
        <v>173</v>
      </c>
      <c r="G14287" t="s">
        <v>1245</v>
      </c>
    </row>
    <row r="14288" spans="1:7" x14ac:dyDescent="0.25">
      <c r="A14288" t="s">
        <v>1464</v>
      </c>
      <c r="B14288" t="s">
        <v>1465</v>
      </c>
      <c r="C14288" t="s">
        <v>627</v>
      </c>
      <c r="D14288" s="1">
        <v>43220</v>
      </c>
      <c r="E14288" s="2">
        <v>20</v>
      </c>
      <c r="F14288" t="s">
        <v>1466</v>
      </c>
      <c r="G14288" t="s">
        <v>478</v>
      </c>
    </row>
    <row r="14289" spans="1:7" x14ac:dyDescent="0.25">
      <c r="A14289" t="s">
        <v>1464</v>
      </c>
      <c r="B14289" t="s">
        <v>1465</v>
      </c>
      <c r="C14289" t="s">
        <v>627</v>
      </c>
      <c r="D14289" s="1">
        <v>43220</v>
      </c>
      <c r="E14289" s="2">
        <v>20</v>
      </c>
      <c r="F14289" t="s">
        <v>1466</v>
      </c>
      <c r="G14289" t="s">
        <v>478</v>
      </c>
    </row>
    <row r="14290" spans="1:7" x14ac:dyDescent="0.25">
      <c r="A14290" t="s">
        <v>493</v>
      </c>
      <c r="B14290" t="s">
        <v>494</v>
      </c>
      <c r="C14290" t="s">
        <v>495</v>
      </c>
      <c r="D14290" s="1">
        <v>43220</v>
      </c>
      <c r="E14290" s="2">
        <v>10</v>
      </c>
      <c r="F14290" t="s">
        <v>496</v>
      </c>
      <c r="G14290" t="s">
        <v>2456</v>
      </c>
    </row>
    <row r="14291" spans="1:7" x14ac:dyDescent="0.25">
      <c r="A14291" t="s">
        <v>493</v>
      </c>
      <c r="B14291" t="s">
        <v>494</v>
      </c>
      <c r="C14291" t="s">
        <v>495</v>
      </c>
      <c r="D14291" s="1">
        <v>43220</v>
      </c>
      <c r="E14291" s="2">
        <v>10</v>
      </c>
      <c r="F14291" t="s">
        <v>497</v>
      </c>
      <c r="G14291" t="s">
        <v>2456</v>
      </c>
    </row>
    <row r="14292" spans="1:7" x14ac:dyDescent="0.25">
      <c r="A14292" t="s">
        <v>306</v>
      </c>
      <c r="B14292" t="s">
        <v>307</v>
      </c>
      <c r="C14292" t="s">
        <v>308</v>
      </c>
      <c r="D14292" s="1">
        <v>43220</v>
      </c>
      <c r="E14292" s="2">
        <v>10</v>
      </c>
      <c r="F14292" t="s">
        <v>309</v>
      </c>
      <c r="G14292" t="s">
        <v>310</v>
      </c>
    </row>
    <row r="14293" spans="1:7" x14ac:dyDescent="0.25">
      <c r="A14293" t="s">
        <v>306</v>
      </c>
      <c r="B14293" t="s">
        <v>307</v>
      </c>
      <c r="C14293" t="s">
        <v>308</v>
      </c>
      <c r="D14293" s="1">
        <v>43220</v>
      </c>
      <c r="E14293" s="2">
        <v>10</v>
      </c>
      <c r="F14293" t="s">
        <v>311</v>
      </c>
      <c r="G14293" t="s">
        <v>310</v>
      </c>
    </row>
    <row r="14294" spans="1:7" x14ac:dyDescent="0.25">
      <c r="A14294" t="s">
        <v>302</v>
      </c>
      <c r="B14294" t="s">
        <v>303</v>
      </c>
      <c r="C14294" t="s">
        <v>304</v>
      </c>
      <c r="D14294" s="1">
        <v>43220</v>
      </c>
      <c r="E14294" s="2">
        <v>38.78</v>
      </c>
      <c r="F14294" t="s">
        <v>305</v>
      </c>
      <c r="G14294" t="s">
        <v>114</v>
      </c>
    </row>
    <row r="14295" spans="1:7" x14ac:dyDescent="0.25">
      <c r="A14295" t="s">
        <v>1580</v>
      </c>
      <c r="B14295" t="s">
        <v>1581</v>
      </c>
      <c r="C14295" t="s">
        <v>1582</v>
      </c>
      <c r="D14295" s="1">
        <v>43220</v>
      </c>
      <c r="E14295" s="2">
        <v>20</v>
      </c>
      <c r="F14295" t="s">
        <v>1583</v>
      </c>
      <c r="G14295" t="s">
        <v>1869</v>
      </c>
    </row>
    <row r="14296" spans="1:7" x14ac:dyDescent="0.25">
      <c r="A14296" t="s">
        <v>1584</v>
      </c>
      <c r="B14296" t="s">
        <v>1585</v>
      </c>
      <c r="C14296" t="s">
        <v>1586</v>
      </c>
      <c r="D14296" s="1">
        <v>43220</v>
      </c>
      <c r="E14296" s="2">
        <v>30</v>
      </c>
      <c r="F14296" t="s">
        <v>1587</v>
      </c>
      <c r="G14296" t="s">
        <v>1790</v>
      </c>
    </row>
    <row r="14297" spans="1:7" x14ac:dyDescent="0.25">
      <c r="A14297" t="s">
        <v>1105</v>
      </c>
      <c r="B14297" t="s">
        <v>1106</v>
      </c>
      <c r="C14297" t="s">
        <v>1107</v>
      </c>
      <c r="D14297" s="1">
        <v>43220</v>
      </c>
      <c r="E14297" s="2">
        <v>100</v>
      </c>
      <c r="F14297" t="s">
        <v>1108</v>
      </c>
      <c r="G14297" t="s">
        <v>3753</v>
      </c>
    </row>
    <row r="14298" spans="1:7" x14ac:dyDescent="0.25">
      <c r="A14298" t="s">
        <v>2753</v>
      </c>
      <c r="B14298" t="s">
        <v>740</v>
      </c>
      <c r="C14298" t="s">
        <v>2754</v>
      </c>
      <c r="D14298" s="1">
        <v>43220</v>
      </c>
      <c r="E14298" s="2">
        <v>5</v>
      </c>
      <c r="F14298" t="s">
        <v>2755</v>
      </c>
      <c r="G14298" t="s">
        <v>2663</v>
      </c>
    </row>
    <row r="14299" spans="1:7" x14ac:dyDescent="0.25">
      <c r="A14299" t="s">
        <v>2753</v>
      </c>
      <c r="B14299" t="s">
        <v>740</v>
      </c>
      <c r="C14299" t="s">
        <v>2754</v>
      </c>
      <c r="D14299" s="1">
        <v>43220</v>
      </c>
      <c r="E14299" s="2">
        <v>5</v>
      </c>
      <c r="F14299" t="s">
        <v>2756</v>
      </c>
      <c r="G14299" t="s">
        <v>2663</v>
      </c>
    </row>
    <row r="14300" spans="1:7" x14ac:dyDescent="0.25">
      <c r="A14300" t="s">
        <v>2753</v>
      </c>
      <c r="B14300" t="s">
        <v>740</v>
      </c>
      <c r="C14300" t="s">
        <v>2754</v>
      </c>
      <c r="D14300" s="1">
        <v>43220</v>
      </c>
      <c r="E14300" s="2">
        <v>5</v>
      </c>
      <c r="F14300" t="s">
        <v>2757</v>
      </c>
      <c r="G14300" t="s">
        <v>2663</v>
      </c>
    </row>
    <row r="14301" spans="1:7" x14ac:dyDescent="0.25">
      <c r="A14301" t="s">
        <v>129</v>
      </c>
      <c r="B14301" t="s">
        <v>130</v>
      </c>
      <c r="C14301" t="s">
        <v>131</v>
      </c>
      <c r="D14301" s="1">
        <v>43220</v>
      </c>
      <c r="E14301" s="2">
        <v>10</v>
      </c>
      <c r="F14301" t="s">
        <v>132</v>
      </c>
      <c r="G14301" t="s">
        <v>9</v>
      </c>
    </row>
    <row r="14302" spans="1:7" x14ac:dyDescent="0.25">
      <c r="A14302" t="s">
        <v>293</v>
      </c>
      <c r="B14302" t="s">
        <v>248</v>
      </c>
      <c r="C14302" t="s">
        <v>294</v>
      </c>
      <c r="D14302" s="1">
        <v>43220</v>
      </c>
      <c r="E14302" s="2">
        <v>30</v>
      </c>
      <c r="F14302" t="s">
        <v>295</v>
      </c>
      <c r="G14302" t="s">
        <v>1589</v>
      </c>
    </row>
    <row r="14303" spans="1:7" x14ac:dyDescent="0.25">
      <c r="A14303" t="s">
        <v>293</v>
      </c>
      <c r="B14303" t="s">
        <v>248</v>
      </c>
      <c r="C14303" t="s">
        <v>294</v>
      </c>
      <c r="D14303" s="1">
        <v>43220</v>
      </c>
      <c r="E14303" s="2">
        <v>30</v>
      </c>
      <c r="F14303" t="s">
        <v>295</v>
      </c>
      <c r="G14303" t="s">
        <v>1589</v>
      </c>
    </row>
    <row r="14304" spans="1:7" x14ac:dyDescent="0.25">
      <c r="A14304" t="s">
        <v>3698</v>
      </c>
      <c r="B14304" t="s">
        <v>3699</v>
      </c>
      <c r="C14304" t="s">
        <v>3700</v>
      </c>
      <c r="D14304" s="1">
        <v>43220</v>
      </c>
      <c r="E14304" s="2">
        <v>140</v>
      </c>
      <c r="F14304" t="s">
        <v>3701</v>
      </c>
      <c r="G14304" t="s">
        <v>3128</v>
      </c>
    </row>
    <row r="14305" spans="1:7" x14ac:dyDescent="0.25">
      <c r="A14305" t="s">
        <v>138</v>
      </c>
      <c r="B14305" t="s">
        <v>139</v>
      </c>
      <c r="C14305" t="s">
        <v>140</v>
      </c>
      <c r="D14305" s="1">
        <v>43220</v>
      </c>
      <c r="E14305" s="2">
        <v>40</v>
      </c>
      <c r="F14305" t="s">
        <v>141</v>
      </c>
      <c r="G14305" t="s">
        <v>1245</v>
      </c>
    </row>
    <row r="14306" spans="1:7" x14ac:dyDescent="0.25">
      <c r="A14306" t="s">
        <v>2339</v>
      </c>
      <c r="B14306" t="s">
        <v>222</v>
      </c>
      <c r="C14306" t="s">
        <v>2340</v>
      </c>
      <c r="D14306" s="1">
        <v>43220</v>
      </c>
      <c r="E14306" s="2">
        <v>10</v>
      </c>
      <c r="F14306" t="s">
        <v>2341</v>
      </c>
      <c r="G14306" t="s">
        <v>2677</v>
      </c>
    </row>
    <row r="14307" spans="1:7" x14ac:dyDescent="0.25">
      <c r="A14307" t="s">
        <v>2339</v>
      </c>
      <c r="B14307" t="s">
        <v>222</v>
      </c>
      <c r="C14307" t="s">
        <v>2340</v>
      </c>
      <c r="D14307" s="1">
        <v>43220</v>
      </c>
      <c r="E14307" s="2">
        <v>10</v>
      </c>
      <c r="F14307" t="s">
        <v>2342</v>
      </c>
      <c r="G14307" t="s">
        <v>2677</v>
      </c>
    </row>
    <row r="14308" spans="1:7" x14ac:dyDescent="0.25">
      <c r="A14308" t="s">
        <v>1492</v>
      </c>
      <c r="B14308" t="s">
        <v>1493</v>
      </c>
      <c r="C14308" t="s">
        <v>1494</v>
      </c>
      <c r="D14308" s="1">
        <v>43220</v>
      </c>
      <c r="E14308" s="2">
        <v>10</v>
      </c>
      <c r="F14308" t="s">
        <v>1495</v>
      </c>
      <c r="G14308" t="s">
        <v>97</v>
      </c>
    </row>
    <row r="14309" spans="1:7" x14ac:dyDescent="0.25">
      <c r="A14309" t="s">
        <v>3140</v>
      </c>
      <c r="B14309" t="s">
        <v>3141</v>
      </c>
      <c r="C14309" t="s">
        <v>3142</v>
      </c>
      <c r="D14309" s="1">
        <v>43220</v>
      </c>
      <c r="E14309" s="2">
        <v>30</v>
      </c>
      <c r="F14309" t="s">
        <v>3143</v>
      </c>
      <c r="G14309" t="s">
        <v>1695</v>
      </c>
    </row>
    <row r="14310" spans="1:7" x14ac:dyDescent="0.25">
      <c r="A14310" t="s">
        <v>3140</v>
      </c>
      <c r="B14310" t="s">
        <v>3141</v>
      </c>
      <c r="C14310" t="s">
        <v>3142</v>
      </c>
      <c r="D14310" s="1">
        <v>43220</v>
      </c>
      <c r="E14310" s="2">
        <v>30</v>
      </c>
      <c r="F14310" t="s">
        <v>3143</v>
      </c>
      <c r="G14310" t="s">
        <v>1695</v>
      </c>
    </row>
    <row r="14311" spans="1:7" x14ac:dyDescent="0.25">
      <c r="A14311" t="s">
        <v>3140</v>
      </c>
      <c r="B14311" t="s">
        <v>3141</v>
      </c>
      <c r="C14311" t="s">
        <v>3142</v>
      </c>
      <c r="D14311" s="1">
        <v>43220</v>
      </c>
      <c r="E14311" s="2">
        <v>30</v>
      </c>
      <c r="F14311" t="s">
        <v>3144</v>
      </c>
      <c r="G14311" t="s">
        <v>1695</v>
      </c>
    </row>
    <row r="14312" spans="1:7" x14ac:dyDescent="0.25">
      <c r="A14312" t="s">
        <v>2346</v>
      </c>
      <c r="B14312" t="s">
        <v>371</v>
      </c>
      <c r="C14312" t="s">
        <v>2347</v>
      </c>
      <c r="D14312" s="1">
        <v>43220</v>
      </c>
      <c r="E14312" s="2">
        <v>20</v>
      </c>
      <c r="F14312" t="s">
        <v>2348</v>
      </c>
      <c r="G14312" t="s">
        <v>1245</v>
      </c>
    </row>
    <row r="14313" spans="1:7" x14ac:dyDescent="0.25">
      <c r="A14313" t="s">
        <v>2346</v>
      </c>
      <c r="B14313" t="s">
        <v>371</v>
      </c>
      <c r="C14313" t="s">
        <v>2347</v>
      </c>
      <c r="D14313" s="1">
        <v>43220</v>
      </c>
      <c r="E14313" s="2">
        <v>20</v>
      </c>
      <c r="F14313" t="s">
        <v>2349</v>
      </c>
      <c r="G14313" t="s">
        <v>1245</v>
      </c>
    </row>
    <row r="14314" spans="1:7" x14ac:dyDescent="0.25">
      <c r="A14314" t="s">
        <v>3693</v>
      </c>
      <c r="B14314" t="s">
        <v>744</v>
      </c>
      <c r="C14314" t="s">
        <v>3694</v>
      </c>
      <c r="D14314" s="1">
        <v>43220</v>
      </c>
      <c r="E14314" s="2">
        <v>50</v>
      </c>
      <c r="F14314" t="s">
        <v>3695</v>
      </c>
      <c r="G14314" t="s">
        <v>97</v>
      </c>
    </row>
    <row r="14315" spans="1:7" x14ac:dyDescent="0.25">
      <c r="A14315" t="s">
        <v>3693</v>
      </c>
      <c r="B14315" t="s">
        <v>744</v>
      </c>
      <c r="C14315" t="s">
        <v>3694</v>
      </c>
      <c r="D14315" s="1">
        <v>43220</v>
      </c>
      <c r="E14315" s="2">
        <v>50</v>
      </c>
      <c r="F14315" t="s">
        <v>3696</v>
      </c>
      <c r="G14315" t="s">
        <v>97</v>
      </c>
    </row>
    <row r="14316" spans="1:7" x14ac:dyDescent="0.25">
      <c r="A14316" t="s">
        <v>3693</v>
      </c>
      <c r="B14316" t="s">
        <v>744</v>
      </c>
      <c r="C14316" t="s">
        <v>3694</v>
      </c>
      <c r="D14316" s="1">
        <v>43220</v>
      </c>
      <c r="E14316" s="2">
        <v>50</v>
      </c>
      <c r="F14316" t="s">
        <v>3697</v>
      </c>
      <c r="G14316" t="s">
        <v>97</v>
      </c>
    </row>
    <row r="14317" spans="1:7" x14ac:dyDescent="0.25">
      <c r="A14317" t="s">
        <v>125</v>
      </c>
      <c r="B14317" t="s">
        <v>126</v>
      </c>
      <c r="C14317" t="s">
        <v>127</v>
      </c>
      <c r="D14317" s="1">
        <v>43220</v>
      </c>
      <c r="E14317" s="2">
        <v>5</v>
      </c>
      <c r="F14317" t="s">
        <v>128</v>
      </c>
      <c r="G14317" t="s">
        <v>1245</v>
      </c>
    </row>
    <row r="14318" spans="1:7" x14ac:dyDescent="0.25">
      <c r="A14318" t="s">
        <v>121</v>
      </c>
      <c r="B14318" t="s">
        <v>122</v>
      </c>
      <c r="C14318" t="s">
        <v>123</v>
      </c>
      <c r="D14318" s="1">
        <v>43220</v>
      </c>
      <c r="E14318" s="2">
        <v>70</v>
      </c>
      <c r="F14318" t="s">
        <v>124</v>
      </c>
      <c r="G14318" t="s">
        <v>1790</v>
      </c>
    </row>
    <row r="14319" spans="1:7" x14ac:dyDescent="0.25">
      <c r="A14319" t="s">
        <v>2748</v>
      </c>
      <c r="B14319" t="s">
        <v>2749</v>
      </c>
      <c r="C14319" t="s">
        <v>2750</v>
      </c>
      <c r="D14319" s="1">
        <v>43220</v>
      </c>
      <c r="E14319" s="2">
        <v>20</v>
      </c>
      <c r="F14319" t="s">
        <v>2751</v>
      </c>
      <c r="G14319" t="s">
        <v>3076</v>
      </c>
    </row>
    <row r="14320" spans="1:7" x14ac:dyDescent="0.25">
      <c r="A14320" t="s">
        <v>2748</v>
      </c>
      <c r="B14320" t="s">
        <v>2749</v>
      </c>
      <c r="C14320" t="s">
        <v>2750</v>
      </c>
      <c r="D14320" s="1">
        <v>43220</v>
      </c>
      <c r="E14320" s="2">
        <v>20</v>
      </c>
      <c r="F14320" t="s">
        <v>2751</v>
      </c>
      <c r="G14320" t="s">
        <v>3076</v>
      </c>
    </row>
    <row r="14321" spans="1:7" x14ac:dyDescent="0.25">
      <c r="A14321" t="s">
        <v>2748</v>
      </c>
      <c r="B14321" t="s">
        <v>2749</v>
      </c>
      <c r="C14321" t="s">
        <v>2750</v>
      </c>
      <c r="D14321" s="1">
        <v>43220</v>
      </c>
      <c r="E14321" s="2">
        <v>20</v>
      </c>
      <c r="F14321" t="s">
        <v>2752</v>
      </c>
      <c r="G14321" t="s">
        <v>3076</v>
      </c>
    </row>
    <row r="14322" spans="1:7" x14ac:dyDescent="0.25">
      <c r="A14322" t="s">
        <v>2475</v>
      </c>
      <c r="B14322" t="s">
        <v>1451</v>
      </c>
      <c r="C14322" t="s">
        <v>2476</v>
      </c>
      <c r="D14322" s="1">
        <v>43220</v>
      </c>
      <c r="E14322" s="2">
        <v>40</v>
      </c>
      <c r="F14322" t="s">
        <v>2477</v>
      </c>
      <c r="G14322" t="s">
        <v>2456</v>
      </c>
    </row>
    <row r="14323" spans="1:7" x14ac:dyDescent="0.25">
      <c r="A14323" t="s">
        <v>1450</v>
      </c>
      <c r="B14323" t="s">
        <v>1451</v>
      </c>
      <c r="C14323" t="s">
        <v>1452</v>
      </c>
      <c r="D14323" s="1">
        <v>43220</v>
      </c>
      <c r="E14323" s="2">
        <v>84</v>
      </c>
      <c r="F14323" t="s">
        <v>1453</v>
      </c>
      <c r="G14323" t="s">
        <v>34</v>
      </c>
    </row>
    <row r="14324" spans="1:7" x14ac:dyDescent="0.25">
      <c r="A14324" t="s">
        <v>1450</v>
      </c>
      <c r="B14324" t="s">
        <v>1451</v>
      </c>
      <c r="C14324" t="s">
        <v>1452</v>
      </c>
      <c r="D14324" s="1">
        <v>43220</v>
      </c>
      <c r="E14324" s="2">
        <v>84</v>
      </c>
      <c r="F14324" t="s">
        <v>1454</v>
      </c>
      <c r="G14324" t="s">
        <v>34</v>
      </c>
    </row>
    <row r="14325" spans="1:7" x14ac:dyDescent="0.25">
      <c r="A14325" t="s">
        <v>1450</v>
      </c>
      <c r="B14325" t="s">
        <v>1451</v>
      </c>
      <c r="C14325" t="s">
        <v>1452</v>
      </c>
      <c r="D14325" s="1">
        <v>43220</v>
      </c>
      <c r="E14325" s="2">
        <v>84</v>
      </c>
      <c r="F14325" t="s">
        <v>1454</v>
      </c>
      <c r="G14325" t="s">
        <v>34</v>
      </c>
    </row>
    <row r="14326" spans="1:7" x14ac:dyDescent="0.25">
      <c r="A14326" t="s">
        <v>3682</v>
      </c>
      <c r="B14326" t="s">
        <v>3683</v>
      </c>
      <c r="C14326" t="s">
        <v>3684</v>
      </c>
      <c r="D14326" s="1">
        <v>43220</v>
      </c>
      <c r="E14326" s="2">
        <v>83.33</v>
      </c>
      <c r="F14326" t="s">
        <v>3685</v>
      </c>
      <c r="G14326" t="s">
        <v>34</v>
      </c>
    </row>
    <row r="14327" spans="1:7" x14ac:dyDescent="0.25">
      <c r="A14327" t="s">
        <v>1100</v>
      </c>
      <c r="B14327" t="s">
        <v>1101</v>
      </c>
      <c r="C14327" t="s">
        <v>1102</v>
      </c>
      <c r="D14327" s="1">
        <v>43220</v>
      </c>
      <c r="E14327" s="2">
        <v>25</v>
      </c>
      <c r="F14327" t="s">
        <v>1103</v>
      </c>
      <c r="G14327" t="s">
        <v>1247</v>
      </c>
    </row>
    <row r="14328" spans="1:7" x14ac:dyDescent="0.25">
      <c r="A14328" t="s">
        <v>1100</v>
      </c>
      <c r="B14328" t="s">
        <v>1101</v>
      </c>
      <c r="C14328" t="s">
        <v>1102</v>
      </c>
      <c r="D14328" s="1">
        <v>43220</v>
      </c>
      <c r="E14328" s="2">
        <v>25</v>
      </c>
      <c r="F14328" t="s">
        <v>1104</v>
      </c>
      <c r="G14328" t="s">
        <v>1247</v>
      </c>
    </row>
    <row r="14329" spans="1:7" x14ac:dyDescent="0.25">
      <c r="A14329" t="s">
        <v>546</v>
      </c>
      <c r="B14329" t="s">
        <v>547</v>
      </c>
      <c r="C14329" t="s">
        <v>548</v>
      </c>
      <c r="D14329" s="1">
        <v>43220</v>
      </c>
      <c r="E14329" s="2">
        <v>45</v>
      </c>
      <c r="F14329" t="s">
        <v>549</v>
      </c>
      <c r="G14329" t="s">
        <v>276</v>
      </c>
    </row>
    <row r="14330" spans="1:7" x14ac:dyDescent="0.25">
      <c r="A14330" t="s">
        <v>546</v>
      </c>
      <c r="B14330" t="s">
        <v>547</v>
      </c>
      <c r="C14330" t="s">
        <v>548</v>
      </c>
      <c r="D14330" s="1">
        <v>43220</v>
      </c>
      <c r="E14330" s="2">
        <v>45</v>
      </c>
      <c r="F14330" t="s">
        <v>549</v>
      </c>
      <c r="G14330" t="s">
        <v>1245</v>
      </c>
    </row>
    <row r="14331" spans="1:7" x14ac:dyDescent="0.25">
      <c r="A14331" t="s">
        <v>263</v>
      </c>
      <c r="B14331" t="s">
        <v>264</v>
      </c>
      <c r="C14331" t="s">
        <v>265</v>
      </c>
      <c r="D14331" s="1">
        <v>43220</v>
      </c>
      <c r="E14331" s="2">
        <v>50</v>
      </c>
      <c r="F14331" t="s">
        <v>266</v>
      </c>
      <c r="G14331" t="s">
        <v>1695</v>
      </c>
    </row>
    <row r="14332" spans="1:7" x14ac:dyDescent="0.25">
      <c r="A14332" t="s">
        <v>115</v>
      </c>
      <c r="B14332" t="s">
        <v>116</v>
      </c>
      <c r="C14332" t="s">
        <v>117</v>
      </c>
      <c r="D14332" s="1">
        <v>43220</v>
      </c>
      <c r="E14332" s="2">
        <v>5</v>
      </c>
      <c r="F14332" t="s">
        <v>118</v>
      </c>
      <c r="G14332" t="s">
        <v>1245</v>
      </c>
    </row>
    <row r="14333" spans="1:7" x14ac:dyDescent="0.25">
      <c r="A14333" t="s">
        <v>115</v>
      </c>
      <c r="B14333" t="s">
        <v>116</v>
      </c>
      <c r="C14333" t="s">
        <v>117</v>
      </c>
      <c r="D14333" s="1">
        <v>43220</v>
      </c>
      <c r="E14333" s="2">
        <v>5</v>
      </c>
      <c r="F14333" t="s">
        <v>119</v>
      </c>
      <c r="G14333" t="s">
        <v>1245</v>
      </c>
    </row>
    <row r="14334" spans="1:7" x14ac:dyDescent="0.25">
      <c r="A14334" t="s">
        <v>115</v>
      </c>
      <c r="B14334" t="s">
        <v>116</v>
      </c>
      <c r="C14334" t="s">
        <v>117</v>
      </c>
      <c r="D14334" s="1">
        <v>43220</v>
      </c>
      <c r="E14334" s="2">
        <v>5</v>
      </c>
      <c r="F14334" t="s">
        <v>120</v>
      </c>
      <c r="G14334" t="s">
        <v>1245</v>
      </c>
    </row>
    <row r="14335" spans="1:7" x14ac:dyDescent="0.25">
      <c r="A14335" t="s">
        <v>3689</v>
      </c>
      <c r="B14335" t="s">
        <v>3690</v>
      </c>
      <c r="C14335" t="s">
        <v>3691</v>
      </c>
      <c r="D14335" s="1">
        <v>43220</v>
      </c>
      <c r="E14335" s="2">
        <v>30.95</v>
      </c>
      <c r="F14335" t="s">
        <v>3692</v>
      </c>
      <c r="G14335" t="s">
        <v>97</v>
      </c>
    </row>
    <row r="14336" spans="1:7" x14ac:dyDescent="0.25">
      <c r="A14336" t="s">
        <v>2742</v>
      </c>
      <c r="B14336" t="s">
        <v>2743</v>
      </c>
      <c r="C14336" t="s">
        <v>2744</v>
      </c>
      <c r="D14336" s="1">
        <v>43220</v>
      </c>
      <c r="E14336" s="2">
        <v>150</v>
      </c>
      <c r="F14336" t="s">
        <v>2745</v>
      </c>
      <c r="G14336" t="s">
        <v>2746</v>
      </c>
    </row>
    <row r="14337" spans="1:7" x14ac:dyDescent="0.25">
      <c r="A14337" t="s">
        <v>2742</v>
      </c>
      <c r="B14337" t="s">
        <v>2743</v>
      </c>
      <c r="C14337" t="s">
        <v>2744</v>
      </c>
      <c r="D14337" s="1">
        <v>43220</v>
      </c>
      <c r="E14337" s="2">
        <v>150</v>
      </c>
      <c r="F14337" t="s">
        <v>2747</v>
      </c>
      <c r="G14337" t="s">
        <v>2746</v>
      </c>
    </row>
    <row r="14338" spans="1:7" x14ac:dyDescent="0.25">
      <c r="A14338" t="s">
        <v>2721</v>
      </c>
      <c r="B14338" t="s">
        <v>2722</v>
      </c>
      <c r="C14338" t="s">
        <v>2723</v>
      </c>
      <c r="D14338" s="1">
        <v>43220</v>
      </c>
      <c r="E14338" s="2">
        <v>15</v>
      </c>
      <c r="F14338" t="s">
        <v>2724</v>
      </c>
      <c r="G14338" t="s">
        <v>3345</v>
      </c>
    </row>
    <row r="14339" spans="1:7" x14ac:dyDescent="0.25">
      <c r="A14339" t="s">
        <v>2721</v>
      </c>
      <c r="B14339" t="s">
        <v>2722</v>
      </c>
      <c r="C14339" t="s">
        <v>2723</v>
      </c>
      <c r="D14339" s="1">
        <v>43220</v>
      </c>
      <c r="E14339" s="2">
        <v>15</v>
      </c>
      <c r="F14339" t="s">
        <v>2725</v>
      </c>
      <c r="G14339" t="s">
        <v>3345</v>
      </c>
    </row>
    <row r="14340" spans="1:7" x14ac:dyDescent="0.25">
      <c r="A14340" t="s">
        <v>2721</v>
      </c>
      <c r="B14340" t="s">
        <v>2722</v>
      </c>
      <c r="C14340" t="s">
        <v>2723</v>
      </c>
      <c r="D14340" s="1">
        <v>43220</v>
      </c>
      <c r="E14340" s="2">
        <v>15</v>
      </c>
      <c r="F14340" t="s">
        <v>2726</v>
      </c>
      <c r="G14340" t="s">
        <v>3345</v>
      </c>
    </row>
    <row r="14341" spans="1:7" x14ac:dyDescent="0.25">
      <c r="A14341" t="s">
        <v>328</v>
      </c>
      <c r="B14341" t="s">
        <v>329</v>
      </c>
      <c r="C14341" t="s">
        <v>330</v>
      </c>
      <c r="D14341" s="1">
        <v>43220</v>
      </c>
      <c r="E14341" s="2">
        <v>150</v>
      </c>
      <c r="F14341" t="s">
        <v>331</v>
      </c>
      <c r="G14341" t="s">
        <v>828</v>
      </c>
    </row>
    <row r="14342" spans="1:7" x14ac:dyDescent="0.25">
      <c r="A14342" t="s">
        <v>328</v>
      </c>
      <c r="B14342" t="s">
        <v>329</v>
      </c>
      <c r="C14342" t="s">
        <v>330</v>
      </c>
      <c r="D14342" s="1">
        <v>43220</v>
      </c>
      <c r="E14342" s="2">
        <v>150</v>
      </c>
      <c r="F14342" t="s">
        <v>332</v>
      </c>
      <c r="G14342" t="s">
        <v>828</v>
      </c>
    </row>
    <row r="14343" spans="1:7" x14ac:dyDescent="0.25">
      <c r="A14343" t="s">
        <v>2717</v>
      </c>
      <c r="B14343" t="s">
        <v>2718</v>
      </c>
      <c r="C14343" t="s">
        <v>2425</v>
      </c>
      <c r="D14343" s="1">
        <v>43220</v>
      </c>
      <c r="E14343" s="2">
        <v>45</v>
      </c>
      <c r="F14343" t="s">
        <v>2719</v>
      </c>
      <c r="G14343" t="s">
        <v>2456</v>
      </c>
    </row>
    <row r="14344" spans="1:7" x14ac:dyDescent="0.25">
      <c r="A14344" t="s">
        <v>2717</v>
      </c>
      <c r="B14344" t="s">
        <v>2718</v>
      </c>
      <c r="C14344" t="s">
        <v>2425</v>
      </c>
      <c r="D14344" s="1">
        <v>43220</v>
      </c>
      <c r="E14344" s="2">
        <v>45</v>
      </c>
      <c r="F14344" t="s">
        <v>2720</v>
      </c>
      <c r="G14344" t="s">
        <v>2456</v>
      </c>
    </row>
    <row r="14345" spans="1:7" x14ac:dyDescent="0.25">
      <c r="A14345" t="s">
        <v>3686</v>
      </c>
      <c r="B14345" t="s">
        <v>764</v>
      </c>
      <c r="C14345" t="s">
        <v>3687</v>
      </c>
      <c r="D14345" s="1">
        <v>43220</v>
      </c>
      <c r="E14345" s="2">
        <v>10</v>
      </c>
      <c r="F14345" t="s">
        <v>3688</v>
      </c>
      <c r="G14345" t="s">
        <v>4057</v>
      </c>
    </row>
    <row r="14346" spans="1:7" x14ac:dyDescent="0.25">
      <c r="A14346" t="s">
        <v>4058</v>
      </c>
      <c r="B14346" t="s">
        <v>4059</v>
      </c>
      <c r="C14346" t="s">
        <v>4060</v>
      </c>
      <c r="D14346" s="1">
        <v>43220</v>
      </c>
      <c r="E14346" s="2">
        <v>10</v>
      </c>
      <c r="F14346" t="s">
        <v>4061</v>
      </c>
      <c r="G14346" t="s">
        <v>9</v>
      </c>
    </row>
    <row r="14347" spans="1:7" x14ac:dyDescent="0.25">
      <c r="A14347" t="s">
        <v>312</v>
      </c>
      <c r="B14347" t="s">
        <v>248</v>
      </c>
      <c r="C14347" t="s">
        <v>313</v>
      </c>
      <c r="D14347" s="1">
        <v>43220</v>
      </c>
      <c r="E14347" s="2">
        <v>50</v>
      </c>
      <c r="F14347" t="s">
        <v>314</v>
      </c>
      <c r="G14347" t="s">
        <v>315</v>
      </c>
    </row>
    <row r="14348" spans="1:7" x14ac:dyDescent="0.25">
      <c r="A14348" t="s">
        <v>316</v>
      </c>
      <c r="B14348" t="s">
        <v>317</v>
      </c>
      <c r="C14348" t="s">
        <v>318</v>
      </c>
      <c r="D14348" s="1">
        <v>43220</v>
      </c>
      <c r="E14348" s="2">
        <v>40</v>
      </c>
      <c r="F14348" t="s">
        <v>319</v>
      </c>
      <c r="G14348" t="s">
        <v>1275</v>
      </c>
    </row>
    <row r="14349" spans="1:7" x14ac:dyDescent="0.25">
      <c r="A14349" t="s">
        <v>316</v>
      </c>
      <c r="B14349" t="s">
        <v>317</v>
      </c>
      <c r="C14349" t="s">
        <v>318</v>
      </c>
      <c r="D14349" s="1">
        <v>43220</v>
      </c>
      <c r="E14349" s="2">
        <v>40</v>
      </c>
      <c r="F14349" t="s">
        <v>320</v>
      </c>
      <c r="G14349" t="s">
        <v>1275</v>
      </c>
    </row>
    <row r="14350" spans="1:7" x14ac:dyDescent="0.25">
      <c r="A14350" t="s">
        <v>322</v>
      </c>
      <c r="B14350" t="s">
        <v>323</v>
      </c>
      <c r="C14350" t="s">
        <v>324</v>
      </c>
      <c r="D14350" s="1">
        <v>43220</v>
      </c>
      <c r="E14350" s="2">
        <v>75</v>
      </c>
      <c r="F14350" t="s">
        <v>325</v>
      </c>
      <c r="G14350" t="s">
        <v>326</v>
      </c>
    </row>
    <row r="14351" spans="1:7" x14ac:dyDescent="0.25">
      <c r="A14351" t="s">
        <v>322</v>
      </c>
      <c r="B14351" t="s">
        <v>323</v>
      </c>
      <c r="C14351" t="s">
        <v>324</v>
      </c>
      <c r="D14351" s="1">
        <v>43220</v>
      </c>
      <c r="E14351" s="2">
        <v>75</v>
      </c>
      <c r="F14351" t="s">
        <v>327</v>
      </c>
      <c r="G14351" t="s">
        <v>326</v>
      </c>
    </row>
    <row r="14352" spans="1:7" x14ac:dyDescent="0.25">
      <c r="A14352" t="s">
        <v>1803</v>
      </c>
      <c r="B14352" t="s">
        <v>1804</v>
      </c>
      <c r="C14352" t="s">
        <v>1805</v>
      </c>
      <c r="D14352" s="1">
        <v>43220</v>
      </c>
      <c r="E14352" s="2">
        <v>25</v>
      </c>
      <c r="F14352" t="s">
        <v>1806</v>
      </c>
      <c r="G14352" t="s">
        <v>97</v>
      </c>
    </row>
    <row r="14353" spans="1:7" x14ac:dyDescent="0.25">
      <c r="A14353" t="s">
        <v>2153</v>
      </c>
      <c r="B14353" t="s">
        <v>614</v>
      </c>
      <c r="C14353" t="s">
        <v>1310</v>
      </c>
      <c r="D14353" s="1">
        <v>43220</v>
      </c>
      <c r="E14353" s="2">
        <v>10</v>
      </c>
      <c r="F14353" t="s">
        <v>2154</v>
      </c>
      <c r="G14353" t="s">
        <v>1245</v>
      </c>
    </row>
    <row r="14354" spans="1:7" x14ac:dyDescent="0.25">
      <c r="A14354" t="s">
        <v>529</v>
      </c>
      <c r="B14354" t="s">
        <v>290</v>
      </c>
      <c r="C14354" t="s">
        <v>530</v>
      </c>
      <c r="D14354" s="1">
        <v>43220</v>
      </c>
      <c r="E14354" s="2">
        <v>25</v>
      </c>
      <c r="F14354" t="s">
        <v>531</v>
      </c>
      <c r="G14354" t="s">
        <v>3282</v>
      </c>
    </row>
    <row r="14355" spans="1:7" x14ac:dyDescent="0.25">
      <c r="A14355" t="s">
        <v>2000</v>
      </c>
      <c r="B14355" t="s">
        <v>2001</v>
      </c>
      <c r="C14355" t="s">
        <v>2002</v>
      </c>
      <c r="D14355" s="1">
        <v>43220</v>
      </c>
      <c r="E14355" s="2">
        <v>100</v>
      </c>
      <c r="F14355" t="s">
        <v>2003</v>
      </c>
      <c r="G14355" t="s">
        <v>2681</v>
      </c>
    </row>
    <row r="14356" spans="1:7" x14ac:dyDescent="0.25">
      <c r="A14356" t="s">
        <v>2000</v>
      </c>
      <c r="B14356" t="s">
        <v>2001</v>
      </c>
      <c r="C14356" t="s">
        <v>2002</v>
      </c>
      <c r="D14356" s="1">
        <v>43220</v>
      </c>
      <c r="E14356" s="2">
        <v>100</v>
      </c>
      <c r="F14356" t="s">
        <v>2004</v>
      </c>
      <c r="G14356" t="s">
        <v>2681</v>
      </c>
    </row>
    <row r="14357" spans="1:7" x14ac:dyDescent="0.25">
      <c r="A14357" t="s">
        <v>4053</v>
      </c>
      <c r="B14357" t="s">
        <v>580</v>
      </c>
      <c r="C14357" t="s">
        <v>4054</v>
      </c>
      <c r="D14357" s="1">
        <v>43220</v>
      </c>
      <c r="E14357" s="2">
        <v>15</v>
      </c>
      <c r="F14357" t="s">
        <v>4055</v>
      </c>
      <c r="G14357" t="s">
        <v>3282</v>
      </c>
    </row>
    <row r="14358" spans="1:7" x14ac:dyDescent="0.25">
      <c r="A14358" t="s">
        <v>4053</v>
      </c>
      <c r="B14358" t="s">
        <v>580</v>
      </c>
      <c r="C14358" t="s">
        <v>4054</v>
      </c>
      <c r="D14358" s="1">
        <v>43220</v>
      </c>
      <c r="E14358" s="2">
        <v>15</v>
      </c>
      <c r="F14358" t="s">
        <v>4055</v>
      </c>
      <c r="G14358" t="s">
        <v>3282</v>
      </c>
    </row>
    <row r="14359" spans="1:7" x14ac:dyDescent="0.25">
      <c r="A14359" t="s">
        <v>4053</v>
      </c>
      <c r="B14359" t="s">
        <v>580</v>
      </c>
      <c r="C14359" t="s">
        <v>4054</v>
      </c>
      <c r="D14359" s="1">
        <v>43220</v>
      </c>
      <c r="E14359" s="2">
        <v>15</v>
      </c>
      <c r="F14359" t="s">
        <v>4056</v>
      </c>
      <c r="G14359" t="s">
        <v>3282</v>
      </c>
    </row>
    <row r="14360" spans="1:7" x14ac:dyDescent="0.25">
      <c r="A14360" t="s">
        <v>87</v>
      </c>
      <c r="B14360" t="s">
        <v>88</v>
      </c>
      <c r="C14360" t="s">
        <v>89</v>
      </c>
      <c r="D14360" s="1">
        <v>43220</v>
      </c>
      <c r="E14360" s="2">
        <v>40</v>
      </c>
      <c r="F14360" t="s">
        <v>90</v>
      </c>
      <c r="G14360" t="s">
        <v>1790</v>
      </c>
    </row>
    <row r="14361" spans="1:7" x14ac:dyDescent="0.25">
      <c r="A14361" t="s">
        <v>87</v>
      </c>
      <c r="B14361" t="s">
        <v>88</v>
      </c>
      <c r="C14361" t="s">
        <v>89</v>
      </c>
      <c r="D14361" s="1">
        <v>43220</v>
      </c>
      <c r="E14361" s="2">
        <v>40</v>
      </c>
      <c r="F14361" t="s">
        <v>91</v>
      </c>
      <c r="G14361" t="s">
        <v>1790</v>
      </c>
    </row>
    <row r="14362" spans="1:7" x14ac:dyDescent="0.25">
      <c r="A14362" t="s">
        <v>87</v>
      </c>
      <c r="B14362" t="s">
        <v>88</v>
      </c>
      <c r="C14362" t="s">
        <v>89</v>
      </c>
      <c r="D14362" s="1">
        <v>43220</v>
      </c>
      <c r="E14362" s="2">
        <v>40</v>
      </c>
      <c r="F14362" t="s">
        <v>91</v>
      </c>
      <c r="G14362" t="s">
        <v>1790</v>
      </c>
    </row>
    <row r="14363" spans="1:7" x14ac:dyDescent="0.25">
      <c r="A14363" t="s">
        <v>87</v>
      </c>
      <c r="B14363" t="s">
        <v>88</v>
      </c>
      <c r="C14363" t="s">
        <v>89</v>
      </c>
      <c r="D14363" s="1">
        <v>43220</v>
      </c>
      <c r="E14363" s="2">
        <v>40</v>
      </c>
      <c r="F14363" t="s">
        <v>92</v>
      </c>
      <c r="G14363" t="s">
        <v>1790</v>
      </c>
    </row>
    <row r="14364" spans="1:7" x14ac:dyDescent="0.25">
      <c r="A14364" t="s">
        <v>1590</v>
      </c>
      <c r="B14364" t="s">
        <v>1591</v>
      </c>
      <c r="C14364" t="s">
        <v>1592</v>
      </c>
      <c r="D14364" s="1">
        <v>43220</v>
      </c>
      <c r="E14364" s="2">
        <v>5</v>
      </c>
      <c r="F14364" t="s">
        <v>1593</v>
      </c>
      <c r="G14364" t="s">
        <v>1639</v>
      </c>
    </row>
    <row r="14365" spans="1:7" x14ac:dyDescent="0.25">
      <c r="A14365" t="s">
        <v>1590</v>
      </c>
      <c r="B14365" t="s">
        <v>1591</v>
      </c>
      <c r="C14365" t="s">
        <v>1592</v>
      </c>
      <c r="D14365" s="1">
        <v>43220</v>
      </c>
      <c r="E14365" s="2">
        <v>5</v>
      </c>
      <c r="F14365" t="s">
        <v>1593</v>
      </c>
      <c r="G14365" t="s">
        <v>1245</v>
      </c>
    </row>
    <row r="14366" spans="1:7" x14ac:dyDescent="0.25">
      <c r="A14366" t="s">
        <v>636</v>
      </c>
      <c r="B14366" t="s">
        <v>637</v>
      </c>
      <c r="C14366" t="s">
        <v>638</v>
      </c>
      <c r="D14366" s="1">
        <v>43220</v>
      </c>
      <c r="E14366" s="2">
        <v>20</v>
      </c>
      <c r="F14366" t="s">
        <v>639</v>
      </c>
      <c r="G14366" t="s">
        <v>1694</v>
      </c>
    </row>
    <row r="14367" spans="1:7" x14ac:dyDescent="0.25">
      <c r="A14367" t="s">
        <v>2690</v>
      </c>
      <c r="B14367" t="s">
        <v>2691</v>
      </c>
      <c r="C14367" t="s">
        <v>2692</v>
      </c>
      <c r="D14367" s="1">
        <v>43220</v>
      </c>
      <c r="E14367" s="2">
        <v>100</v>
      </c>
      <c r="F14367" t="s">
        <v>2693</v>
      </c>
      <c r="G14367" t="s">
        <v>2694</v>
      </c>
    </row>
    <row r="14368" spans="1:7" x14ac:dyDescent="0.25">
      <c r="A14368" t="s">
        <v>2686</v>
      </c>
      <c r="B14368" t="s">
        <v>2687</v>
      </c>
      <c r="C14368" t="s">
        <v>2688</v>
      </c>
      <c r="D14368" s="1">
        <v>43220</v>
      </c>
      <c r="E14368" s="2">
        <v>84</v>
      </c>
      <c r="F14368" t="s">
        <v>2689</v>
      </c>
      <c r="G14368" t="s">
        <v>34</v>
      </c>
    </row>
    <row r="14369" spans="1:7" x14ac:dyDescent="0.25">
      <c r="A14369" t="s">
        <v>82</v>
      </c>
      <c r="B14369" t="s">
        <v>83</v>
      </c>
      <c r="C14369" t="s">
        <v>84</v>
      </c>
      <c r="D14369" s="1">
        <v>43220</v>
      </c>
      <c r="E14369" s="2">
        <v>10</v>
      </c>
      <c r="F14369" t="s">
        <v>85</v>
      </c>
      <c r="G14369" t="s">
        <v>1245</v>
      </c>
    </row>
    <row r="14370" spans="1:7" x14ac:dyDescent="0.25">
      <c r="A14370" t="s">
        <v>82</v>
      </c>
      <c r="B14370" t="s">
        <v>83</v>
      </c>
      <c r="C14370" t="s">
        <v>84</v>
      </c>
      <c r="D14370" s="1">
        <v>43220</v>
      </c>
      <c r="E14370" s="2">
        <v>10</v>
      </c>
      <c r="F14370" t="s">
        <v>86</v>
      </c>
      <c r="G14370" t="s">
        <v>1245</v>
      </c>
    </row>
    <row r="14371" spans="1:7" x14ac:dyDescent="0.25">
      <c r="A14371" t="s">
        <v>4525</v>
      </c>
      <c r="B14371" t="s">
        <v>4526</v>
      </c>
      <c r="C14371" t="s">
        <v>3574</v>
      </c>
      <c r="D14371" s="1">
        <v>43229</v>
      </c>
      <c r="E14371" s="2">
        <v>100</v>
      </c>
      <c r="F14371" t="s">
        <v>4527</v>
      </c>
      <c r="G14371" t="s">
        <v>34</v>
      </c>
    </row>
    <row r="14372" spans="1:7" x14ac:dyDescent="0.25">
      <c r="A14372" t="s">
        <v>337</v>
      </c>
      <c r="B14372" t="s">
        <v>338</v>
      </c>
      <c r="C14372" t="s">
        <v>339</v>
      </c>
      <c r="D14372" s="1">
        <v>43229</v>
      </c>
      <c r="E14372" s="2">
        <v>400</v>
      </c>
      <c r="F14372" t="s">
        <v>340</v>
      </c>
      <c r="G14372" t="s">
        <v>282</v>
      </c>
    </row>
    <row r="14373" spans="1:7" x14ac:dyDescent="0.25">
      <c r="A14373" t="s">
        <v>482</v>
      </c>
      <c r="B14373" t="s">
        <v>483</v>
      </c>
      <c r="C14373" t="s">
        <v>484</v>
      </c>
      <c r="D14373" s="1">
        <v>43229</v>
      </c>
      <c r="E14373" s="2">
        <v>125</v>
      </c>
      <c r="F14373" t="s">
        <v>485</v>
      </c>
      <c r="G14373" t="s">
        <v>2271</v>
      </c>
    </row>
    <row r="14374" spans="1:7" x14ac:dyDescent="0.25">
      <c r="A14374" t="s">
        <v>2836</v>
      </c>
      <c r="B14374" t="s">
        <v>2837</v>
      </c>
      <c r="C14374" t="s">
        <v>758</v>
      </c>
      <c r="D14374" s="1">
        <v>43229</v>
      </c>
      <c r="E14374" s="2">
        <v>100</v>
      </c>
      <c r="F14374" t="s">
        <v>2838</v>
      </c>
      <c r="G14374" t="s">
        <v>34</v>
      </c>
    </row>
    <row r="14375" spans="1:7" x14ac:dyDescent="0.25">
      <c r="A14375" t="s">
        <v>2836</v>
      </c>
      <c r="B14375" t="s">
        <v>2837</v>
      </c>
      <c r="C14375" t="s">
        <v>758</v>
      </c>
      <c r="D14375" s="1">
        <v>43229</v>
      </c>
      <c r="E14375" s="2">
        <v>160</v>
      </c>
      <c r="F14375" t="s">
        <v>2838</v>
      </c>
      <c r="G14375" t="s">
        <v>34</v>
      </c>
    </row>
    <row r="14376" spans="1:7" x14ac:dyDescent="0.25">
      <c r="A14376" t="s">
        <v>2514</v>
      </c>
      <c r="B14376" t="s">
        <v>2515</v>
      </c>
      <c r="C14376" t="s">
        <v>837</v>
      </c>
      <c r="D14376" s="1">
        <v>43229</v>
      </c>
      <c r="E14376" s="2">
        <v>100</v>
      </c>
      <c r="F14376" t="s">
        <v>2516</v>
      </c>
      <c r="G14376" t="s">
        <v>838</v>
      </c>
    </row>
    <row r="14377" spans="1:7" x14ac:dyDescent="0.25">
      <c r="A14377" t="s">
        <v>4730</v>
      </c>
      <c r="B14377" t="s">
        <v>4731</v>
      </c>
      <c r="D14377" s="1">
        <v>43229</v>
      </c>
      <c r="E14377" s="2">
        <v>1200</v>
      </c>
      <c r="F14377" t="s">
        <v>4732</v>
      </c>
      <c r="G14377" t="s">
        <v>4079</v>
      </c>
    </row>
    <row r="14378" spans="1:7" x14ac:dyDescent="0.25">
      <c r="A14378" t="s">
        <v>1037</v>
      </c>
      <c r="B14378" t="s">
        <v>1038</v>
      </c>
      <c r="C14378" t="s">
        <v>1039</v>
      </c>
      <c r="D14378" s="1">
        <v>43229</v>
      </c>
      <c r="E14378" s="2">
        <v>6000</v>
      </c>
      <c r="F14378" t="s">
        <v>1040</v>
      </c>
      <c r="G14378" t="s">
        <v>4079</v>
      </c>
    </row>
    <row r="14379" spans="1:7" x14ac:dyDescent="0.25">
      <c r="A14379" t="s">
        <v>2584</v>
      </c>
      <c r="B14379" t="s">
        <v>2585</v>
      </c>
      <c r="C14379" t="s">
        <v>758</v>
      </c>
      <c r="D14379" s="1">
        <v>43229</v>
      </c>
      <c r="E14379" s="2">
        <v>40</v>
      </c>
      <c r="F14379" t="s">
        <v>2586</v>
      </c>
      <c r="G14379" t="s">
        <v>34</v>
      </c>
    </row>
    <row r="14380" spans="1:7" x14ac:dyDescent="0.25">
      <c r="A14380" t="s">
        <v>4343</v>
      </c>
      <c r="B14380" t="s">
        <v>4344</v>
      </c>
      <c r="C14380" t="s">
        <v>4272</v>
      </c>
      <c r="D14380" s="1">
        <v>43229</v>
      </c>
      <c r="E14380" s="2">
        <v>100</v>
      </c>
      <c r="F14380" t="s">
        <v>4345</v>
      </c>
      <c r="G14380" t="s">
        <v>4258</v>
      </c>
    </row>
    <row r="14381" spans="1:7" x14ac:dyDescent="0.25">
      <c r="A14381" t="s">
        <v>146</v>
      </c>
      <c r="B14381" t="s">
        <v>147</v>
      </c>
      <c r="C14381" t="s">
        <v>148</v>
      </c>
      <c r="D14381" s="1">
        <v>43229</v>
      </c>
      <c r="E14381" s="2">
        <v>159</v>
      </c>
      <c r="F14381" t="s">
        <v>149</v>
      </c>
      <c r="G14381" t="s">
        <v>4313</v>
      </c>
    </row>
    <row r="14382" spans="1:7" x14ac:dyDescent="0.25">
      <c r="A14382" t="s">
        <v>146</v>
      </c>
      <c r="B14382" t="s">
        <v>147</v>
      </c>
      <c r="C14382" t="s">
        <v>148</v>
      </c>
      <c r="D14382" s="1">
        <v>43229</v>
      </c>
      <c r="E14382" s="2">
        <v>159</v>
      </c>
      <c r="F14382" t="s">
        <v>150</v>
      </c>
      <c r="G14382" t="s">
        <v>4313</v>
      </c>
    </row>
    <row r="14383" spans="1:7" x14ac:dyDescent="0.25">
      <c r="A14383" t="s">
        <v>3658</v>
      </c>
      <c r="B14383" t="s">
        <v>3659</v>
      </c>
      <c r="C14383" t="s">
        <v>3660</v>
      </c>
      <c r="D14383" s="1">
        <v>43229</v>
      </c>
      <c r="E14383" s="2">
        <v>83.34</v>
      </c>
      <c r="F14383" t="s">
        <v>3661</v>
      </c>
      <c r="G14383" t="s">
        <v>34</v>
      </c>
    </row>
    <row r="14384" spans="1:7" x14ac:dyDescent="0.25">
      <c r="A14384" t="s">
        <v>4335</v>
      </c>
      <c r="B14384" t="s">
        <v>903</v>
      </c>
      <c r="C14384" t="s">
        <v>4336</v>
      </c>
      <c r="D14384" s="1">
        <v>43229</v>
      </c>
      <c r="E14384" s="2">
        <v>42</v>
      </c>
      <c r="F14384" t="s">
        <v>4337</v>
      </c>
      <c r="G14384" t="s">
        <v>34</v>
      </c>
    </row>
    <row r="14385" spans="1:7" x14ac:dyDescent="0.25">
      <c r="A14385" t="s">
        <v>4335</v>
      </c>
      <c r="B14385" t="s">
        <v>903</v>
      </c>
      <c r="C14385" t="s">
        <v>4336</v>
      </c>
      <c r="D14385" s="1">
        <v>43229</v>
      </c>
      <c r="E14385" s="2">
        <v>42</v>
      </c>
      <c r="F14385" t="s">
        <v>4338</v>
      </c>
      <c r="G14385" t="s">
        <v>34</v>
      </c>
    </row>
    <row r="14386" spans="1:7" x14ac:dyDescent="0.25">
      <c r="A14386" t="s">
        <v>4335</v>
      </c>
      <c r="B14386" t="s">
        <v>903</v>
      </c>
      <c r="C14386" t="s">
        <v>4336</v>
      </c>
      <c r="D14386" s="1">
        <v>43229</v>
      </c>
      <c r="E14386" s="2">
        <v>42</v>
      </c>
      <c r="F14386" t="s">
        <v>4339</v>
      </c>
      <c r="G14386" t="s">
        <v>34</v>
      </c>
    </row>
    <row r="14387" spans="1:7" x14ac:dyDescent="0.25">
      <c r="A14387" t="s">
        <v>26</v>
      </c>
      <c r="B14387" t="s">
        <v>27</v>
      </c>
      <c r="D14387" s="1">
        <v>43230</v>
      </c>
      <c r="E14387" s="2">
        <v>200000</v>
      </c>
      <c r="F14387" t="s">
        <v>28</v>
      </c>
      <c r="G14387" t="s">
        <v>2663</v>
      </c>
    </row>
    <row r="14388" spans="1:7" x14ac:dyDescent="0.25">
      <c r="A14388" t="s">
        <v>26</v>
      </c>
      <c r="B14388" t="s">
        <v>27</v>
      </c>
      <c r="D14388" s="1">
        <v>43230</v>
      </c>
      <c r="E14388" s="2">
        <v>200000</v>
      </c>
      <c r="F14388" t="s">
        <v>29</v>
      </c>
      <c r="G14388" t="s">
        <v>2663</v>
      </c>
    </row>
    <row r="14389" spans="1:7" x14ac:dyDescent="0.25">
      <c r="A14389" t="s">
        <v>40</v>
      </c>
      <c r="B14389" t="s">
        <v>41</v>
      </c>
      <c r="C14389" t="s">
        <v>42</v>
      </c>
      <c r="D14389" s="1">
        <v>43234</v>
      </c>
      <c r="E14389" s="2">
        <v>166.66</v>
      </c>
      <c r="F14389" t="s">
        <v>43</v>
      </c>
      <c r="G14389" t="s">
        <v>2609</v>
      </c>
    </row>
    <row r="14390" spans="1:7" x14ac:dyDescent="0.25">
      <c r="A14390" t="s">
        <v>44</v>
      </c>
      <c r="B14390" t="s">
        <v>45</v>
      </c>
      <c r="C14390" t="s">
        <v>46</v>
      </c>
      <c r="D14390" s="1">
        <v>43234</v>
      </c>
      <c r="E14390" s="2">
        <v>83.33</v>
      </c>
      <c r="F14390" t="s">
        <v>47</v>
      </c>
      <c r="G14390" t="s">
        <v>34</v>
      </c>
    </row>
    <row r="14391" spans="1:7" x14ac:dyDescent="0.25">
      <c r="A14391" t="s">
        <v>44</v>
      </c>
      <c r="B14391" t="s">
        <v>45</v>
      </c>
      <c r="C14391" t="s">
        <v>46</v>
      </c>
      <c r="D14391" s="1">
        <v>43234</v>
      </c>
      <c r="E14391" s="2">
        <v>83.33</v>
      </c>
      <c r="F14391" t="s">
        <v>48</v>
      </c>
      <c r="G14391" t="s">
        <v>34</v>
      </c>
    </row>
    <row r="14392" spans="1:7" x14ac:dyDescent="0.25">
      <c r="A14392" t="s">
        <v>53</v>
      </c>
      <c r="B14392" t="s">
        <v>54</v>
      </c>
      <c r="C14392" t="s">
        <v>55</v>
      </c>
      <c r="D14392" s="1">
        <v>43234</v>
      </c>
      <c r="E14392" s="2">
        <v>83.33</v>
      </c>
      <c r="F14392" t="s">
        <v>56</v>
      </c>
      <c r="G14392" t="s">
        <v>34</v>
      </c>
    </row>
    <row r="14393" spans="1:7" x14ac:dyDescent="0.25">
      <c r="A14393" t="s">
        <v>53</v>
      </c>
      <c r="B14393" t="s">
        <v>54</v>
      </c>
      <c r="C14393" t="s">
        <v>55</v>
      </c>
      <c r="D14393" s="1">
        <v>43234</v>
      </c>
      <c r="E14393" s="2">
        <v>83.33</v>
      </c>
      <c r="F14393" t="s">
        <v>57</v>
      </c>
      <c r="G14393" t="s">
        <v>34</v>
      </c>
    </row>
    <row r="14394" spans="1:7" x14ac:dyDescent="0.25">
      <c r="A14394" t="s">
        <v>3397</v>
      </c>
      <c r="B14394" t="s">
        <v>3398</v>
      </c>
      <c r="C14394" t="s">
        <v>3256</v>
      </c>
      <c r="D14394" s="1">
        <v>43234</v>
      </c>
      <c r="E14394" s="2">
        <v>84</v>
      </c>
      <c r="F14394" t="s">
        <v>3399</v>
      </c>
      <c r="G14394" t="s">
        <v>34</v>
      </c>
    </row>
    <row r="14395" spans="1:7" x14ac:dyDescent="0.25">
      <c r="A14395" t="s">
        <v>3397</v>
      </c>
      <c r="B14395" t="s">
        <v>3398</v>
      </c>
      <c r="C14395" t="s">
        <v>3256</v>
      </c>
      <c r="D14395" s="1">
        <v>43234</v>
      </c>
      <c r="E14395" s="2">
        <v>84</v>
      </c>
      <c r="F14395" t="s">
        <v>3400</v>
      </c>
      <c r="G14395" t="s">
        <v>34</v>
      </c>
    </row>
    <row r="14396" spans="1:7" x14ac:dyDescent="0.25">
      <c r="A14396" t="s">
        <v>3791</v>
      </c>
      <c r="B14396" t="s">
        <v>3792</v>
      </c>
      <c r="C14396" t="s">
        <v>3793</v>
      </c>
      <c r="D14396" s="1">
        <v>43234</v>
      </c>
      <c r="E14396" s="2">
        <v>84</v>
      </c>
      <c r="F14396" t="s">
        <v>3794</v>
      </c>
      <c r="G14396" t="s">
        <v>34</v>
      </c>
    </row>
    <row r="14397" spans="1:7" x14ac:dyDescent="0.25">
      <c r="A14397" t="s">
        <v>1257</v>
      </c>
      <c r="B14397" t="s">
        <v>1258</v>
      </c>
      <c r="C14397" t="s">
        <v>1259</v>
      </c>
      <c r="D14397" s="1">
        <v>43234</v>
      </c>
      <c r="E14397" s="2">
        <v>83.33</v>
      </c>
      <c r="F14397" t="s">
        <v>1260</v>
      </c>
      <c r="G14397" t="s">
        <v>34</v>
      </c>
    </row>
    <row r="14398" spans="1:7" x14ac:dyDescent="0.25">
      <c r="A14398" t="s">
        <v>4137</v>
      </c>
      <c r="B14398" t="s">
        <v>4138</v>
      </c>
      <c r="C14398" t="s">
        <v>4139</v>
      </c>
      <c r="D14398" s="1">
        <v>43237</v>
      </c>
      <c r="E14398" s="2">
        <v>91</v>
      </c>
      <c r="G14398" t="s">
        <v>1075</v>
      </c>
    </row>
    <row r="14399" spans="1:7" x14ac:dyDescent="0.25">
      <c r="A14399" t="s">
        <v>2463</v>
      </c>
      <c r="B14399" t="s">
        <v>2464</v>
      </c>
      <c r="C14399" t="s">
        <v>2465</v>
      </c>
      <c r="D14399" s="1">
        <v>43237</v>
      </c>
      <c r="E14399" s="2">
        <v>300</v>
      </c>
      <c r="F14399" t="s">
        <v>2466</v>
      </c>
      <c r="G14399" t="s">
        <v>1075</v>
      </c>
    </row>
    <row r="14400" spans="1:7" x14ac:dyDescent="0.25">
      <c r="A14400" t="s">
        <v>2463</v>
      </c>
      <c r="B14400" t="s">
        <v>2464</v>
      </c>
      <c r="C14400" t="s">
        <v>2465</v>
      </c>
      <c r="D14400" s="1">
        <v>43237</v>
      </c>
      <c r="E14400" s="2">
        <v>300</v>
      </c>
      <c r="F14400" t="s">
        <v>2467</v>
      </c>
      <c r="G14400" t="s">
        <v>1075</v>
      </c>
    </row>
    <row r="14401" spans="1:7" x14ac:dyDescent="0.25">
      <c r="A14401" t="s">
        <v>4465</v>
      </c>
      <c r="B14401" t="s">
        <v>4466</v>
      </c>
      <c r="D14401" s="1">
        <v>43237</v>
      </c>
      <c r="E14401" s="2">
        <v>3000</v>
      </c>
      <c r="F14401" t="s">
        <v>4467</v>
      </c>
      <c r="G14401" t="s">
        <v>34</v>
      </c>
    </row>
    <row r="14402" spans="1:7" x14ac:dyDescent="0.25">
      <c r="A14402" t="s">
        <v>3676</v>
      </c>
      <c r="B14402" t="s">
        <v>3677</v>
      </c>
      <c r="D14402" s="1">
        <v>43237</v>
      </c>
      <c r="E14402" s="2">
        <v>3000</v>
      </c>
      <c r="G14402" t="s">
        <v>3678</v>
      </c>
    </row>
    <row r="14403" spans="1:7" x14ac:dyDescent="0.25">
      <c r="A14403" t="s">
        <v>2213</v>
      </c>
      <c r="B14403" t="s">
        <v>2214</v>
      </c>
      <c r="D14403" s="1">
        <v>43237</v>
      </c>
      <c r="E14403" s="2">
        <v>1000</v>
      </c>
      <c r="G14403" t="s">
        <v>4733</v>
      </c>
    </row>
    <row r="14404" spans="1:7" x14ac:dyDescent="0.25">
      <c r="A14404" t="s">
        <v>1643</v>
      </c>
      <c r="B14404" t="s">
        <v>1644</v>
      </c>
      <c r="D14404" s="1">
        <v>43237</v>
      </c>
      <c r="E14404" s="2">
        <v>1000</v>
      </c>
      <c r="F14404" t="s">
        <v>1645</v>
      </c>
      <c r="G14404" t="s">
        <v>1646</v>
      </c>
    </row>
    <row r="14405" spans="1:7" x14ac:dyDescent="0.25">
      <c r="A14405" t="s">
        <v>475</v>
      </c>
      <c r="B14405" t="s">
        <v>476</v>
      </c>
      <c r="D14405" s="1">
        <v>43237</v>
      </c>
      <c r="E14405" s="2">
        <v>7000</v>
      </c>
      <c r="F14405" t="s">
        <v>477</v>
      </c>
      <c r="G14405" t="s">
        <v>478</v>
      </c>
    </row>
    <row r="14406" spans="1:7" x14ac:dyDescent="0.25">
      <c r="A14406" t="s">
        <v>3805</v>
      </c>
      <c r="B14406" t="s">
        <v>3806</v>
      </c>
      <c r="C14406" t="s">
        <v>3807</v>
      </c>
      <c r="D14406" s="1">
        <v>43237</v>
      </c>
      <c r="E14406" s="2">
        <v>25</v>
      </c>
      <c r="F14406" t="s">
        <v>3808</v>
      </c>
      <c r="G14406" t="s">
        <v>3613</v>
      </c>
    </row>
    <row r="14407" spans="1:7" x14ac:dyDescent="0.25">
      <c r="A14407" t="s">
        <v>3805</v>
      </c>
      <c r="B14407" t="s">
        <v>3806</v>
      </c>
      <c r="C14407" t="s">
        <v>3807</v>
      </c>
      <c r="D14407" s="1">
        <v>43237</v>
      </c>
      <c r="E14407" s="2">
        <v>25</v>
      </c>
      <c r="F14407" t="s">
        <v>3809</v>
      </c>
      <c r="G14407" t="s">
        <v>3613</v>
      </c>
    </row>
    <row r="14408" spans="1:7" x14ac:dyDescent="0.25">
      <c r="A14408" t="s">
        <v>1047</v>
      </c>
      <c r="B14408" t="s">
        <v>1048</v>
      </c>
      <c r="D14408" s="1">
        <v>43237</v>
      </c>
      <c r="E14408" s="2">
        <v>3000</v>
      </c>
      <c r="F14408" t="s">
        <v>1049</v>
      </c>
      <c r="G14408" t="s">
        <v>1050</v>
      </c>
    </row>
    <row r="14409" spans="1:7" x14ac:dyDescent="0.25">
      <c r="A14409" t="s">
        <v>1880</v>
      </c>
      <c r="B14409" t="s">
        <v>1881</v>
      </c>
      <c r="D14409" s="1">
        <v>43237</v>
      </c>
      <c r="E14409" s="2">
        <v>500</v>
      </c>
      <c r="G14409" t="s">
        <v>4734</v>
      </c>
    </row>
    <row r="14410" spans="1:7" x14ac:dyDescent="0.25">
      <c r="A14410" t="s">
        <v>2686</v>
      </c>
      <c r="B14410" t="s">
        <v>2687</v>
      </c>
      <c r="C14410" t="s">
        <v>2688</v>
      </c>
      <c r="D14410" s="1">
        <v>43241</v>
      </c>
      <c r="E14410" s="2">
        <v>84</v>
      </c>
      <c r="F14410" t="s">
        <v>2689</v>
      </c>
      <c r="G14410" t="s">
        <v>34</v>
      </c>
    </row>
    <row r="14411" spans="1:7" x14ac:dyDescent="0.25">
      <c r="A14411" t="s">
        <v>2690</v>
      </c>
      <c r="B14411" t="s">
        <v>2691</v>
      </c>
      <c r="C14411" t="s">
        <v>2692</v>
      </c>
      <c r="D14411" s="1">
        <v>43241</v>
      </c>
      <c r="E14411" s="2">
        <v>100</v>
      </c>
      <c r="F14411" t="s">
        <v>2693</v>
      </c>
      <c r="G14411" t="s">
        <v>2694</v>
      </c>
    </row>
    <row r="14412" spans="1:7" x14ac:dyDescent="0.25">
      <c r="A14412" t="s">
        <v>636</v>
      </c>
      <c r="B14412" t="s">
        <v>637</v>
      </c>
      <c r="C14412" t="s">
        <v>638</v>
      </c>
      <c r="D14412" s="1">
        <v>43241</v>
      </c>
      <c r="E14412" s="2">
        <v>20</v>
      </c>
      <c r="F14412" t="s">
        <v>639</v>
      </c>
      <c r="G14412" t="s">
        <v>1694</v>
      </c>
    </row>
    <row r="14413" spans="1:7" x14ac:dyDescent="0.25">
      <c r="A14413" t="s">
        <v>82</v>
      </c>
      <c r="B14413" t="s">
        <v>83</v>
      </c>
      <c r="C14413" t="s">
        <v>84</v>
      </c>
      <c r="D14413" s="1">
        <v>43241</v>
      </c>
      <c r="E14413" s="2">
        <v>10</v>
      </c>
      <c r="F14413" t="s">
        <v>85</v>
      </c>
      <c r="G14413" t="s">
        <v>1245</v>
      </c>
    </row>
    <row r="14414" spans="1:7" x14ac:dyDescent="0.25">
      <c r="A14414" t="s">
        <v>82</v>
      </c>
      <c r="B14414" t="s">
        <v>83</v>
      </c>
      <c r="C14414" t="s">
        <v>84</v>
      </c>
      <c r="D14414" s="1">
        <v>43241</v>
      </c>
      <c r="E14414" s="2">
        <v>10</v>
      </c>
      <c r="F14414" t="s">
        <v>86</v>
      </c>
      <c r="G14414" t="s">
        <v>1245</v>
      </c>
    </row>
    <row r="14415" spans="1:7" x14ac:dyDescent="0.25">
      <c r="A14415" t="s">
        <v>1590</v>
      </c>
      <c r="B14415" t="s">
        <v>1591</v>
      </c>
      <c r="C14415" t="s">
        <v>1592</v>
      </c>
      <c r="D14415" s="1">
        <v>43241</v>
      </c>
      <c r="E14415" s="2">
        <v>5</v>
      </c>
      <c r="F14415" t="s">
        <v>1593</v>
      </c>
      <c r="G14415" t="s">
        <v>1245</v>
      </c>
    </row>
    <row r="14416" spans="1:7" x14ac:dyDescent="0.25">
      <c r="A14416" t="s">
        <v>87</v>
      </c>
      <c r="B14416" t="s">
        <v>88</v>
      </c>
      <c r="C14416" t="s">
        <v>89</v>
      </c>
      <c r="D14416" s="1">
        <v>43241</v>
      </c>
      <c r="E14416" s="2">
        <v>40</v>
      </c>
      <c r="F14416" t="s">
        <v>90</v>
      </c>
      <c r="G14416" t="s">
        <v>1790</v>
      </c>
    </row>
    <row r="14417" spans="1:7" x14ac:dyDescent="0.25">
      <c r="A14417" t="s">
        <v>87</v>
      </c>
      <c r="B14417" t="s">
        <v>88</v>
      </c>
      <c r="C14417" t="s">
        <v>89</v>
      </c>
      <c r="D14417" s="1">
        <v>43241</v>
      </c>
      <c r="E14417" s="2">
        <v>40</v>
      </c>
      <c r="F14417" t="s">
        <v>91</v>
      </c>
      <c r="G14417" t="s">
        <v>1790</v>
      </c>
    </row>
    <row r="14418" spans="1:7" x14ac:dyDescent="0.25">
      <c r="A14418" t="s">
        <v>87</v>
      </c>
      <c r="B14418" t="s">
        <v>88</v>
      </c>
      <c r="C14418" t="s">
        <v>89</v>
      </c>
      <c r="D14418" s="1">
        <v>43241</v>
      </c>
      <c r="E14418" s="2">
        <v>40</v>
      </c>
      <c r="F14418" t="s">
        <v>91</v>
      </c>
      <c r="G14418" t="s">
        <v>1790</v>
      </c>
    </row>
    <row r="14419" spans="1:7" x14ac:dyDescent="0.25">
      <c r="A14419" t="s">
        <v>87</v>
      </c>
      <c r="B14419" t="s">
        <v>88</v>
      </c>
      <c r="C14419" t="s">
        <v>89</v>
      </c>
      <c r="D14419" s="1">
        <v>43241</v>
      </c>
      <c r="E14419" s="2">
        <v>40</v>
      </c>
      <c r="F14419" t="s">
        <v>92</v>
      </c>
      <c r="G14419" t="s">
        <v>1790</v>
      </c>
    </row>
    <row r="14420" spans="1:7" x14ac:dyDescent="0.25">
      <c r="A14420" t="s">
        <v>4053</v>
      </c>
      <c r="B14420" t="s">
        <v>580</v>
      </c>
      <c r="C14420" t="s">
        <v>4054</v>
      </c>
      <c r="D14420" s="1">
        <v>43241</v>
      </c>
      <c r="E14420" s="2">
        <v>15</v>
      </c>
      <c r="F14420" t="s">
        <v>4055</v>
      </c>
      <c r="G14420" t="s">
        <v>3282</v>
      </c>
    </row>
    <row r="14421" spans="1:7" x14ac:dyDescent="0.25">
      <c r="A14421" t="s">
        <v>4053</v>
      </c>
      <c r="B14421" t="s">
        <v>580</v>
      </c>
      <c r="C14421" t="s">
        <v>4054</v>
      </c>
      <c r="D14421" s="1">
        <v>43241</v>
      </c>
      <c r="E14421" s="2">
        <v>15</v>
      </c>
      <c r="F14421" t="s">
        <v>4055</v>
      </c>
      <c r="G14421" t="s">
        <v>3282</v>
      </c>
    </row>
    <row r="14422" spans="1:7" x14ac:dyDescent="0.25">
      <c r="A14422" t="s">
        <v>4053</v>
      </c>
      <c r="B14422" t="s">
        <v>580</v>
      </c>
      <c r="C14422" t="s">
        <v>4054</v>
      </c>
      <c r="D14422" s="1">
        <v>43241</v>
      </c>
      <c r="E14422" s="2">
        <v>15</v>
      </c>
      <c r="F14422" t="s">
        <v>4056</v>
      </c>
      <c r="G14422" t="s">
        <v>3282</v>
      </c>
    </row>
    <row r="14423" spans="1:7" x14ac:dyDescent="0.25">
      <c r="A14423" t="s">
        <v>2000</v>
      </c>
      <c r="B14423" t="s">
        <v>2001</v>
      </c>
      <c r="C14423" t="s">
        <v>2002</v>
      </c>
      <c r="D14423" s="1">
        <v>43241</v>
      </c>
      <c r="E14423" s="2">
        <v>100</v>
      </c>
      <c r="F14423" t="s">
        <v>2003</v>
      </c>
      <c r="G14423" t="s">
        <v>2681</v>
      </c>
    </row>
    <row r="14424" spans="1:7" x14ac:dyDescent="0.25">
      <c r="A14424" t="s">
        <v>2000</v>
      </c>
      <c r="B14424" t="s">
        <v>2001</v>
      </c>
      <c r="C14424" t="s">
        <v>2002</v>
      </c>
      <c r="D14424" s="1">
        <v>43241</v>
      </c>
      <c r="E14424" s="2">
        <v>100</v>
      </c>
      <c r="F14424" t="s">
        <v>2004</v>
      </c>
      <c r="G14424" t="s">
        <v>2681</v>
      </c>
    </row>
    <row r="14425" spans="1:7" x14ac:dyDescent="0.25">
      <c r="A14425" t="s">
        <v>529</v>
      </c>
      <c r="B14425" t="s">
        <v>290</v>
      </c>
      <c r="C14425" t="s">
        <v>530</v>
      </c>
      <c r="D14425" s="1">
        <v>43241</v>
      </c>
      <c r="E14425" s="2">
        <v>25</v>
      </c>
      <c r="F14425" t="s">
        <v>531</v>
      </c>
      <c r="G14425" t="s">
        <v>3282</v>
      </c>
    </row>
    <row r="14426" spans="1:7" x14ac:dyDescent="0.25">
      <c r="A14426" t="s">
        <v>2153</v>
      </c>
      <c r="B14426" t="s">
        <v>614</v>
      </c>
      <c r="C14426" t="s">
        <v>1310</v>
      </c>
      <c r="D14426" s="1">
        <v>43241</v>
      </c>
      <c r="E14426" s="2">
        <v>10</v>
      </c>
      <c r="F14426" t="s">
        <v>2154</v>
      </c>
      <c r="G14426" t="s">
        <v>1245</v>
      </c>
    </row>
    <row r="14427" spans="1:7" x14ac:dyDescent="0.25">
      <c r="A14427" t="s">
        <v>322</v>
      </c>
      <c r="B14427" t="s">
        <v>323</v>
      </c>
      <c r="C14427" t="s">
        <v>324</v>
      </c>
      <c r="D14427" s="1">
        <v>43241</v>
      </c>
      <c r="E14427" s="2">
        <v>75</v>
      </c>
      <c r="F14427" t="s">
        <v>325</v>
      </c>
      <c r="G14427" t="s">
        <v>326</v>
      </c>
    </row>
    <row r="14428" spans="1:7" x14ac:dyDescent="0.25">
      <c r="A14428" t="s">
        <v>322</v>
      </c>
      <c r="B14428" t="s">
        <v>323</v>
      </c>
      <c r="C14428" t="s">
        <v>324</v>
      </c>
      <c r="D14428" s="1">
        <v>43241</v>
      </c>
      <c r="E14428" s="2">
        <v>75</v>
      </c>
      <c r="F14428" t="s">
        <v>327</v>
      </c>
      <c r="G14428" t="s">
        <v>326</v>
      </c>
    </row>
    <row r="14429" spans="1:7" x14ac:dyDescent="0.25">
      <c r="A14429" t="s">
        <v>1803</v>
      </c>
      <c r="B14429" t="s">
        <v>1804</v>
      </c>
      <c r="C14429" t="s">
        <v>1805</v>
      </c>
      <c r="D14429" s="1">
        <v>43241</v>
      </c>
      <c r="E14429" s="2">
        <v>25</v>
      </c>
      <c r="F14429" t="s">
        <v>1806</v>
      </c>
      <c r="G14429" t="s">
        <v>97</v>
      </c>
    </row>
    <row r="14430" spans="1:7" x14ac:dyDescent="0.25">
      <c r="A14430" t="s">
        <v>312</v>
      </c>
      <c r="B14430" t="s">
        <v>248</v>
      </c>
      <c r="C14430" t="s">
        <v>313</v>
      </c>
      <c r="D14430" s="1">
        <v>43241</v>
      </c>
      <c r="E14430" s="2">
        <v>50</v>
      </c>
      <c r="F14430" t="s">
        <v>314</v>
      </c>
      <c r="G14430" t="s">
        <v>315</v>
      </c>
    </row>
    <row r="14431" spans="1:7" x14ac:dyDescent="0.25">
      <c r="A14431" t="s">
        <v>316</v>
      </c>
      <c r="B14431" t="s">
        <v>317</v>
      </c>
      <c r="C14431" t="s">
        <v>318</v>
      </c>
      <c r="D14431" s="1">
        <v>43241</v>
      </c>
      <c r="E14431" s="2">
        <v>40</v>
      </c>
      <c r="F14431" t="s">
        <v>319</v>
      </c>
      <c r="G14431" t="s">
        <v>1275</v>
      </c>
    </row>
    <row r="14432" spans="1:7" x14ac:dyDescent="0.25">
      <c r="A14432" t="s">
        <v>316</v>
      </c>
      <c r="B14432" t="s">
        <v>317</v>
      </c>
      <c r="C14432" t="s">
        <v>318</v>
      </c>
      <c r="D14432" s="1">
        <v>43241</v>
      </c>
      <c r="E14432" s="2">
        <v>40</v>
      </c>
      <c r="F14432" t="s">
        <v>320</v>
      </c>
      <c r="G14432" t="s">
        <v>1275</v>
      </c>
    </row>
    <row r="14433" spans="1:7" x14ac:dyDescent="0.25">
      <c r="A14433" t="s">
        <v>4058</v>
      </c>
      <c r="B14433" t="s">
        <v>4059</v>
      </c>
      <c r="C14433" t="s">
        <v>4060</v>
      </c>
      <c r="D14433" s="1">
        <v>43241</v>
      </c>
      <c r="E14433" s="2">
        <v>10</v>
      </c>
      <c r="F14433" t="s">
        <v>4061</v>
      </c>
      <c r="G14433" t="s">
        <v>9</v>
      </c>
    </row>
    <row r="14434" spans="1:7" x14ac:dyDescent="0.25">
      <c r="A14434" t="s">
        <v>3686</v>
      </c>
      <c r="B14434" t="s">
        <v>764</v>
      </c>
      <c r="C14434" t="s">
        <v>3687</v>
      </c>
      <c r="D14434" s="1">
        <v>43241</v>
      </c>
      <c r="E14434" s="2">
        <v>10</v>
      </c>
      <c r="F14434" t="s">
        <v>3688</v>
      </c>
      <c r="G14434" t="s">
        <v>4057</v>
      </c>
    </row>
    <row r="14435" spans="1:7" x14ac:dyDescent="0.25">
      <c r="A14435" t="s">
        <v>2717</v>
      </c>
      <c r="B14435" t="s">
        <v>2718</v>
      </c>
      <c r="C14435" t="s">
        <v>2425</v>
      </c>
      <c r="D14435" s="1">
        <v>43241</v>
      </c>
      <c r="E14435" s="2">
        <v>45</v>
      </c>
      <c r="F14435" t="s">
        <v>2719</v>
      </c>
      <c r="G14435" t="s">
        <v>2456</v>
      </c>
    </row>
    <row r="14436" spans="1:7" x14ac:dyDescent="0.25">
      <c r="A14436" t="s">
        <v>2717</v>
      </c>
      <c r="B14436" t="s">
        <v>2718</v>
      </c>
      <c r="C14436" t="s">
        <v>2425</v>
      </c>
      <c r="D14436" s="1">
        <v>43241</v>
      </c>
      <c r="E14436" s="2">
        <v>45</v>
      </c>
      <c r="F14436" t="s">
        <v>2720</v>
      </c>
      <c r="G14436" t="s">
        <v>2456</v>
      </c>
    </row>
    <row r="14437" spans="1:7" x14ac:dyDescent="0.25">
      <c r="A14437" t="s">
        <v>328</v>
      </c>
      <c r="B14437" t="s">
        <v>329</v>
      </c>
      <c r="C14437" t="s">
        <v>330</v>
      </c>
      <c r="D14437" s="1">
        <v>43241</v>
      </c>
      <c r="E14437" s="2">
        <v>150</v>
      </c>
      <c r="F14437" t="s">
        <v>331</v>
      </c>
      <c r="G14437" t="s">
        <v>828</v>
      </c>
    </row>
    <row r="14438" spans="1:7" x14ac:dyDescent="0.25">
      <c r="A14438" t="s">
        <v>328</v>
      </c>
      <c r="B14438" t="s">
        <v>329</v>
      </c>
      <c r="C14438" t="s">
        <v>330</v>
      </c>
      <c r="D14438" s="1">
        <v>43241</v>
      </c>
      <c r="E14438" s="2">
        <v>150</v>
      </c>
      <c r="F14438" t="s">
        <v>332</v>
      </c>
      <c r="G14438" t="s">
        <v>828</v>
      </c>
    </row>
    <row r="14439" spans="1:7" x14ac:dyDescent="0.25">
      <c r="A14439" t="s">
        <v>2721</v>
      </c>
      <c r="B14439" t="s">
        <v>2722</v>
      </c>
      <c r="C14439" t="s">
        <v>2723</v>
      </c>
      <c r="D14439" s="1">
        <v>43241</v>
      </c>
      <c r="E14439" s="2">
        <v>15</v>
      </c>
      <c r="F14439" t="s">
        <v>2724</v>
      </c>
      <c r="G14439" t="s">
        <v>3345</v>
      </c>
    </row>
    <row r="14440" spans="1:7" x14ac:dyDescent="0.25">
      <c r="A14440" t="s">
        <v>2721</v>
      </c>
      <c r="B14440" t="s">
        <v>2722</v>
      </c>
      <c r="C14440" t="s">
        <v>2723</v>
      </c>
      <c r="D14440" s="1">
        <v>43241</v>
      </c>
      <c r="E14440" s="2">
        <v>15</v>
      </c>
      <c r="F14440" t="s">
        <v>2725</v>
      </c>
      <c r="G14440" t="s">
        <v>3345</v>
      </c>
    </row>
    <row r="14441" spans="1:7" x14ac:dyDescent="0.25">
      <c r="A14441" t="s">
        <v>2721</v>
      </c>
      <c r="B14441" t="s">
        <v>2722</v>
      </c>
      <c r="C14441" t="s">
        <v>2723</v>
      </c>
      <c r="D14441" s="1">
        <v>43241</v>
      </c>
      <c r="E14441" s="2">
        <v>15</v>
      </c>
      <c r="F14441" t="s">
        <v>2726</v>
      </c>
      <c r="G14441" t="s">
        <v>3345</v>
      </c>
    </row>
    <row r="14442" spans="1:7" x14ac:dyDescent="0.25">
      <c r="A14442" t="s">
        <v>2742</v>
      </c>
      <c r="B14442" t="s">
        <v>2743</v>
      </c>
      <c r="C14442" t="s">
        <v>2744</v>
      </c>
      <c r="D14442" s="1">
        <v>43241</v>
      </c>
      <c r="E14442" s="2">
        <v>150</v>
      </c>
      <c r="F14442" t="s">
        <v>2745</v>
      </c>
      <c r="G14442" t="s">
        <v>2746</v>
      </c>
    </row>
    <row r="14443" spans="1:7" x14ac:dyDescent="0.25">
      <c r="A14443" t="s">
        <v>2742</v>
      </c>
      <c r="B14443" t="s">
        <v>2743</v>
      </c>
      <c r="C14443" t="s">
        <v>2744</v>
      </c>
      <c r="D14443" s="1">
        <v>43241</v>
      </c>
      <c r="E14443" s="2">
        <v>150</v>
      </c>
      <c r="F14443" t="s">
        <v>2747</v>
      </c>
      <c r="G14443" t="s">
        <v>2746</v>
      </c>
    </row>
    <row r="14444" spans="1:7" x14ac:dyDescent="0.25">
      <c r="A14444" t="s">
        <v>3689</v>
      </c>
      <c r="B14444" t="s">
        <v>3690</v>
      </c>
      <c r="C14444" t="s">
        <v>3691</v>
      </c>
      <c r="D14444" s="1">
        <v>43241</v>
      </c>
      <c r="E14444" s="2">
        <v>30.95</v>
      </c>
      <c r="F14444" t="s">
        <v>3692</v>
      </c>
      <c r="G14444" t="s">
        <v>97</v>
      </c>
    </row>
    <row r="14445" spans="1:7" x14ac:dyDescent="0.25">
      <c r="A14445" t="s">
        <v>4076</v>
      </c>
      <c r="B14445" t="s">
        <v>4077</v>
      </c>
      <c r="C14445" t="s">
        <v>413</v>
      </c>
      <c r="D14445" s="1">
        <v>43241</v>
      </c>
      <c r="E14445" s="2">
        <v>20</v>
      </c>
      <c r="F14445" t="s">
        <v>4078</v>
      </c>
      <c r="G14445" t="s">
        <v>1695</v>
      </c>
    </row>
    <row r="14446" spans="1:7" x14ac:dyDescent="0.25">
      <c r="A14446" t="s">
        <v>4076</v>
      </c>
      <c r="B14446" t="s">
        <v>4077</v>
      </c>
      <c r="C14446" t="s">
        <v>413</v>
      </c>
      <c r="D14446" s="1">
        <v>43241</v>
      </c>
      <c r="E14446" s="2">
        <v>20</v>
      </c>
      <c r="F14446" t="s">
        <v>4078</v>
      </c>
      <c r="G14446" t="s">
        <v>1695</v>
      </c>
    </row>
    <row r="14447" spans="1:7" x14ac:dyDescent="0.25">
      <c r="A14447" t="s">
        <v>2758</v>
      </c>
      <c r="B14447" t="s">
        <v>2759</v>
      </c>
      <c r="C14447" t="s">
        <v>2760</v>
      </c>
      <c r="D14447" s="1">
        <v>43241</v>
      </c>
      <c r="E14447" s="2">
        <v>15</v>
      </c>
      <c r="F14447" t="s">
        <v>2761</v>
      </c>
      <c r="G14447" t="s">
        <v>3282</v>
      </c>
    </row>
    <row r="14448" spans="1:7" x14ac:dyDescent="0.25">
      <c r="A14448" t="s">
        <v>3247</v>
      </c>
      <c r="B14448" t="s">
        <v>3248</v>
      </c>
      <c r="C14448" t="s">
        <v>3249</v>
      </c>
      <c r="D14448" s="1">
        <v>43241</v>
      </c>
      <c r="E14448" s="2">
        <v>10</v>
      </c>
      <c r="F14448" t="s">
        <v>3250</v>
      </c>
      <c r="G14448" t="s">
        <v>2983</v>
      </c>
    </row>
    <row r="14449" spans="1:7" x14ac:dyDescent="0.25">
      <c r="A14449" t="s">
        <v>3800</v>
      </c>
      <c r="B14449" t="s">
        <v>1430</v>
      </c>
      <c r="C14449" t="s">
        <v>3801</v>
      </c>
      <c r="D14449" s="1">
        <v>43241</v>
      </c>
      <c r="E14449" s="2">
        <v>20</v>
      </c>
      <c r="F14449" t="s">
        <v>3802</v>
      </c>
      <c r="G14449" t="s">
        <v>3803</v>
      </c>
    </row>
    <row r="14450" spans="1:7" x14ac:dyDescent="0.25">
      <c r="A14450" t="s">
        <v>1541</v>
      </c>
      <c r="B14450" t="s">
        <v>1542</v>
      </c>
      <c r="C14450" t="s">
        <v>1543</v>
      </c>
      <c r="D14450" s="1">
        <v>43241</v>
      </c>
      <c r="E14450" s="2">
        <v>20</v>
      </c>
      <c r="F14450" t="s">
        <v>1544</v>
      </c>
      <c r="G14450" t="s">
        <v>114</v>
      </c>
    </row>
    <row r="14451" spans="1:7" x14ac:dyDescent="0.25">
      <c r="A14451" t="s">
        <v>1541</v>
      </c>
      <c r="B14451" t="s">
        <v>1542</v>
      </c>
      <c r="C14451" t="s">
        <v>1543</v>
      </c>
      <c r="D14451" s="1">
        <v>43241</v>
      </c>
      <c r="E14451" s="2">
        <v>20</v>
      </c>
      <c r="F14451" t="s">
        <v>1545</v>
      </c>
      <c r="G14451" t="s">
        <v>114</v>
      </c>
    </row>
    <row r="14452" spans="1:7" x14ac:dyDescent="0.25">
      <c r="A14452" t="s">
        <v>1095</v>
      </c>
      <c r="B14452" t="s">
        <v>1096</v>
      </c>
      <c r="C14452" t="s">
        <v>1097</v>
      </c>
      <c r="D14452" s="1">
        <v>43241</v>
      </c>
      <c r="E14452" s="2">
        <v>25</v>
      </c>
      <c r="F14452" t="s">
        <v>1098</v>
      </c>
      <c r="G14452" t="s">
        <v>1246</v>
      </c>
    </row>
    <row r="14453" spans="1:7" x14ac:dyDescent="0.25">
      <c r="A14453" t="s">
        <v>1095</v>
      </c>
      <c r="B14453" t="s">
        <v>1096</v>
      </c>
      <c r="C14453" t="s">
        <v>1097</v>
      </c>
      <c r="D14453" s="1">
        <v>43241</v>
      </c>
      <c r="E14453" s="2">
        <v>25</v>
      </c>
      <c r="F14453" t="s">
        <v>1099</v>
      </c>
      <c r="G14453" t="s">
        <v>1246</v>
      </c>
    </row>
    <row r="14454" spans="1:7" x14ac:dyDescent="0.25">
      <c r="A14454" t="s">
        <v>1095</v>
      </c>
      <c r="B14454" t="s">
        <v>1096</v>
      </c>
      <c r="C14454" t="s">
        <v>1097</v>
      </c>
      <c r="D14454" s="1">
        <v>43241</v>
      </c>
      <c r="E14454" s="2">
        <v>25</v>
      </c>
      <c r="F14454" t="s">
        <v>1099</v>
      </c>
      <c r="G14454" t="s">
        <v>1246</v>
      </c>
    </row>
    <row r="14455" spans="1:7" x14ac:dyDescent="0.25">
      <c r="A14455" t="s">
        <v>1095</v>
      </c>
      <c r="B14455" t="s">
        <v>1096</v>
      </c>
      <c r="C14455" t="s">
        <v>1097</v>
      </c>
      <c r="D14455" s="1">
        <v>43241</v>
      </c>
      <c r="E14455" s="2">
        <v>25</v>
      </c>
      <c r="F14455" t="s">
        <v>1099</v>
      </c>
      <c r="G14455" t="s">
        <v>1246</v>
      </c>
    </row>
    <row r="14456" spans="1:7" x14ac:dyDescent="0.25">
      <c r="A14456" t="s">
        <v>553</v>
      </c>
      <c r="B14456" t="s">
        <v>554</v>
      </c>
      <c r="C14456" t="s">
        <v>555</v>
      </c>
      <c r="D14456" s="1">
        <v>43241</v>
      </c>
      <c r="E14456" s="2">
        <v>50</v>
      </c>
      <c r="F14456" t="s">
        <v>556</v>
      </c>
      <c r="G14456" t="s">
        <v>2663</v>
      </c>
    </row>
    <row r="14457" spans="1:7" x14ac:dyDescent="0.25">
      <c r="A14457" t="s">
        <v>553</v>
      </c>
      <c r="B14457" t="s">
        <v>554</v>
      </c>
      <c r="C14457" t="s">
        <v>555</v>
      </c>
      <c r="D14457" s="1">
        <v>43241</v>
      </c>
      <c r="E14457" s="2">
        <v>50</v>
      </c>
      <c r="F14457" t="s">
        <v>557</v>
      </c>
      <c r="G14457" t="s">
        <v>2663</v>
      </c>
    </row>
    <row r="14458" spans="1:7" x14ac:dyDescent="0.25">
      <c r="A14458" t="s">
        <v>2272</v>
      </c>
      <c r="B14458" t="s">
        <v>2273</v>
      </c>
      <c r="C14458" t="s">
        <v>2274</v>
      </c>
      <c r="D14458" s="1">
        <v>43241</v>
      </c>
      <c r="E14458" s="2">
        <v>125</v>
      </c>
      <c r="F14458" t="s">
        <v>2275</v>
      </c>
      <c r="G14458" t="s">
        <v>2538</v>
      </c>
    </row>
    <row r="14459" spans="1:7" x14ac:dyDescent="0.25">
      <c r="A14459" t="s">
        <v>2272</v>
      </c>
      <c r="B14459" t="s">
        <v>2273</v>
      </c>
      <c r="C14459" t="s">
        <v>2274</v>
      </c>
      <c r="D14459" s="1">
        <v>43241</v>
      </c>
      <c r="E14459" s="2">
        <v>125</v>
      </c>
      <c r="F14459" t="s">
        <v>2276</v>
      </c>
      <c r="G14459" t="s">
        <v>2538</v>
      </c>
    </row>
    <row r="14460" spans="1:7" x14ac:dyDescent="0.25">
      <c r="A14460" t="s">
        <v>151</v>
      </c>
      <c r="B14460" t="s">
        <v>152</v>
      </c>
      <c r="C14460" t="s">
        <v>153</v>
      </c>
      <c r="D14460" s="1">
        <v>43241</v>
      </c>
      <c r="E14460" s="2">
        <v>40</v>
      </c>
      <c r="F14460" t="s">
        <v>154</v>
      </c>
      <c r="G14460" t="s">
        <v>114</v>
      </c>
    </row>
    <row r="14461" spans="1:7" x14ac:dyDescent="0.25">
      <c r="A14461" t="s">
        <v>259</v>
      </c>
      <c r="B14461" t="s">
        <v>260</v>
      </c>
      <c r="C14461" t="s">
        <v>261</v>
      </c>
      <c r="D14461" s="1">
        <v>43241</v>
      </c>
      <c r="E14461" s="2">
        <v>10</v>
      </c>
      <c r="F14461" t="s">
        <v>262</v>
      </c>
      <c r="G14461" t="s">
        <v>1695</v>
      </c>
    </row>
    <row r="14462" spans="1:7" x14ac:dyDescent="0.25">
      <c r="A14462" t="s">
        <v>671</v>
      </c>
      <c r="B14462" t="s">
        <v>672</v>
      </c>
      <c r="C14462" t="s">
        <v>673</v>
      </c>
      <c r="D14462" s="1">
        <v>43241</v>
      </c>
      <c r="E14462" s="2">
        <v>20</v>
      </c>
      <c r="F14462" t="s">
        <v>674</v>
      </c>
      <c r="G14462" t="s">
        <v>1440</v>
      </c>
    </row>
    <row r="14463" spans="1:7" x14ac:dyDescent="0.25">
      <c r="A14463" t="s">
        <v>671</v>
      </c>
      <c r="B14463" t="s">
        <v>672</v>
      </c>
      <c r="C14463" t="s">
        <v>673</v>
      </c>
      <c r="D14463" s="1">
        <v>43241</v>
      </c>
      <c r="E14463" s="2">
        <v>20</v>
      </c>
      <c r="F14463" t="s">
        <v>675</v>
      </c>
      <c r="G14463" t="s">
        <v>1440</v>
      </c>
    </row>
    <row r="14464" spans="1:7" x14ac:dyDescent="0.25">
      <c r="A14464" t="s">
        <v>4665</v>
      </c>
      <c r="B14464" t="s">
        <v>4666</v>
      </c>
      <c r="C14464" t="s">
        <v>4667</v>
      </c>
      <c r="D14464" s="1">
        <v>43241</v>
      </c>
      <c r="E14464" s="2">
        <v>20</v>
      </c>
      <c r="F14464" t="s">
        <v>4668</v>
      </c>
      <c r="G14464" t="s">
        <v>1245</v>
      </c>
    </row>
    <row r="14465" spans="1:7" x14ac:dyDescent="0.25">
      <c r="A14465" t="s">
        <v>4665</v>
      </c>
      <c r="B14465" t="s">
        <v>4666</v>
      </c>
      <c r="C14465" t="s">
        <v>4667</v>
      </c>
      <c r="D14465" s="1">
        <v>43241</v>
      </c>
      <c r="E14465" s="2">
        <v>20</v>
      </c>
      <c r="F14465" t="s">
        <v>4669</v>
      </c>
      <c r="G14465" t="s">
        <v>1245</v>
      </c>
    </row>
    <row r="14466" spans="1:7" x14ac:dyDescent="0.25">
      <c r="A14466" t="s">
        <v>4665</v>
      </c>
      <c r="B14466" t="s">
        <v>4666</v>
      </c>
      <c r="C14466" t="s">
        <v>4667</v>
      </c>
      <c r="D14466" s="1">
        <v>43241</v>
      </c>
      <c r="E14466" s="2">
        <v>20</v>
      </c>
      <c r="F14466" t="s">
        <v>4670</v>
      </c>
      <c r="G14466" t="s">
        <v>1245</v>
      </c>
    </row>
    <row r="14467" spans="1:7" x14ac:dyDescent="0.25">
      <c r="A14467" t="s">
        <v>2627</v>
      </c>
      <c r="B14467" t="s">
        <v>2628</v>
      </c>
      <c r="C14467" t="s">
        <v>2629</v>
      </c>
      <c r="D14467" s="1">
        <v>43241</v>
      </c>
      <c r="E14467" s="2">
        <v>300</v>
      </c>
      <c r="F14467" t="s">
        <v>2630</v>
      </c>
      <c r="G14467" t="s">
        <v>1075</v>
      </c>
    </row>
    <row r="14468" spans="1:7" x14ac:dyDescent="0.25">
      <c r="A14468" t="s">
        <v>2627</v>
      </c>
      <c r="B14468" t="s">
        <v>2628</v>
      </c>
      <c r="C14468" t="s">
        <v>2629</v>
      </c>
      <c r="D14468" s="1">
        <v>43241</v>
      </c>
      <c r="E14468" s="2">
        <v>300</v>
      </c>
      <c r="F14468" t="s">
        <v>2630</v>
      </c>
      <c r="G14468" t="s">
        <v>1075</v>
      </c>
    </row>
    <row r="14469" spans="1:7" x14ac:dyDescent="0.25">
      <c r="A14469" t="s">
        <v>2627</v>
      </c>
      <c r="B14469" t="s">
        <v>2628</v>
      </c>
      <c r="C14469" t="s">
        <v>2629</v>
      </c>
      <c r="D14469" s="1">
        <v>43241</v>
      </c>
      <c r="E14469" s="2">
        <v>100</v>
      </c>
      <c r="F14469" t="s">
        <v>2630</v>
      </c>
      <c r="G14469" t="s">
        <v>321</v>
      </c>
    </row>
    <row r="14470" spans="1:7" x14ac:dyDescent="0.25">
      <c r="A14470" t="s">
        <v>2627</v>
      </c>
      <c r="B14470" t="s">
        <v>2628</v>
      </c>
      <c r="C14470" t="s">
        <v>2629</v>
      </c>
      <c r="D14470" s="1">
        <v>43241</v>
      </c>
      <c r="E14470" s="2">
        <v>100</v>
      </c>
      <c r="F14470" t="s">
        <v>2630</v>
      </c>
      <c r="G14470" t="s">
        <v>321</v>
      </c>
    </row>
    <row r="14471" spans="1:7" x14ac:dyDescent="0.25">
      <c r="A14471" t="s">
        <v>709</v>
      </c>
      <c r="B14471" t="s">
        <v>710</v>
      </c>
      <c r="C14471" t="s">
        <v>705</v>
      </c>
      <c r="D14471" s="1">
        <v>43241</v>
      </c>
      <c r="E14471" s="2">
        <v>84</v>
      </c>
      <c r="F14471" t="s">
        <v>711</v>
      </c>
      <c r="G14471" t="s">
        <v>3225</v>
      </c>
    </row>
    <row r="14472" spans="1:7" x14ac:dyDescent="0.25">
      <c r="A14472" t="s">
        <v>709</v>
      </c>
      <c r="B14472" t="s">
        <v>710</v>
      </c>
      <c r="C14472" t="s">
        <v>705</v>
      </c>
      <c r="D14472" s="1">
        <v>43241</v>
      </c>
      <c r="E14472" s="2">
        <v>84</v>
      </c>
      <c r="F14472" t="s">
        <v>712</v>
      </c>
      <c r="G14472" t="s">
        <v>3225</v>
      </c>
    </row>
    <row r="14473" spans="1:7" x14ac:dyDescent="0.25">
      <c r="A14473" t="s">
        <v>709</v>
      </c>
      <c r="B14473" t="s">
        <v>710</v>
      </c>
      <c r="C14473" t="s">
        <v>705</v>
      </c>
      <c r="D14473" s="1">
        <v>43241</v>
      </c>
      <c r="E14473" s="2">
        <v>84</v>
      </c>
      <c r="F14473" t="s">
        <v>712</v>
      </c>
      <c r="G14473" t="s">
        <v>3225</v>
      </c>
    </row>
    <row r="14474" spans="1:7" x14ac:dyDescent="0.25">
      <c r="A14474" t="s">
        <v>247</v>
      </c>
      <c r="B14474" t="s">
        <v>248</v>
      </c>
      <c r="C14474" t="s">
        <v>249</v>
      </c>
      <c r="D14474" s="1">
        <v>43241</v>
      </c>
      <c r="E14474" s="2">
        <v>20</v>
      </c>
      <c r="F14474" t="s">
        <v>250</v>
      </c>
      <c r="G14474" t="s">
        <v>251</v>
      </c>
    </row>
    <row r="14475" spans="1:7" x14ac:dyDescent="0.25">
      <c r="A14475" t="s">
        <v>247</v>
      </c>
      <c r="B14475" t="s">
        <v>248</v>
      </c>
      <c r="C14475" t="s">
        <v>249</v>
      </c>
      <c r="D14475" s="1">
        <v>43241</v>
      </c>
      <c r="E14475" s="2">
        <v>20</v>
      </c>
      <c r="F14475" t="s">
        <v>252</v>
      </c>
      <c r="G14475" t="s">
        <v>251</v>
      </c>
    </row>
    <row r="14476" spans="1:7" x14ac:dyDescent="0.25">
      <c r="A14476" t="s">
        <v>178</v>
      </c>
      <c r="B14476" t="s">
        <v>179</v>
      </c>
      <c r="C14476" t="s">
        <v>180</v>
      </c>
      <c r="D14476" s="1">
        <v>43241</v>
      </c>
      <c r="E14476" s="2">
        <v>5</v>
      </c>
      <c r="F14476" t="s">
        <v>181</v>
      </c>
      <c r="G14476" t="s">
        <v>182</v>
      </c>
    </row>
    <row r="14477" spans="1:7" x14ac:dyDescent="0.25">
      <c r="A14477" t="s">
        <v>493</v>
      </c>
      <c r="B14477" t="s">
        <v>494</v>
      </c>
      <c r="C14477" t="s">
        <v>495</v>
      </c>
      <c r="D14477" s="1">
        <v>43241</v>
      </c>
      <c r="E14477" s="2">
        <v>10</v>
      </c>
      <c r="F14477" t="s">
        <v>496</v>
      </c>
      <c r="G14477" t="s">
        <v>2456</v>
      </c>
    </row>
    <row r="14478" spans="1:7" x14ac:dyDescent="0.25">
      <c r="A14478" t="s">
        <v>493</v>
      </c>
      <c r="B14478" t="s">
        <v>494</v>
      </c>
      <c r="C14478" t="s">
        <v>495</v>
      </c>
      <c r="D14478" s="1">
        <v>43241</v>
      </c>
      <c r="E14478" s="2">
        <v>10</v>
      </c>
      <c r="F14478" t="s">
        <v>497</v>
      </c>
      <c r="G14478" t="s">
        <v>2456</v>
      </c>
    </row>
    <row r="14479" spans="1:7" x14ac:dyDescent="0.25">
      <c r="A14479" t="s">
        <v>1464</v>
      </c>
      <c r="B14479" t="s">
        <v>1465</v>
      </c>
      <c r="C14479" t="s">
        <v>627</v>
      </c>
      <c r="D14479" s="1">
        <v>43241</v>
      </c>
      <c r="E14479" s="2">
        <v>20</v>
      </c>
      <c r="F14479" t="s">
        <v>1466</v>
      </c>
      <c r="G14479" t="s">
        <v>478</v>
      </c>
    </row>
    <row r="14480" spans="1:7" x14ac:dyDescent="0.25">
      <c r="A14480" t="s">
        <v>1464</v>
      </c>
      <c r="B14480" t="s">
        <v>1465</v>
      </c>
      <c r="C14480" t="s">
        <v>627</v>
      </c>
      <c r="D14480" s="1">
        <v>43241</v>
      </c>
      <c r="E14480" s="2">
        <v>20</v>
      </c>
      <c r="F14480" t="s">
        <v>1466</v>
      </c>
      <c r="G14480" t="s">
        <v>478</v>
      </c>
    </row>
    <row r="14481" spans="1:7" x14ac:dyDescent="0.25">
      <c r="A14481" t="s">
        <v>169</v>
      </c>
      <c r="B14481" t="s">
        <v>170</v>
      </c>
      <c r="C14481" t="s">
        <v>171</v>
      </c>
      <c r="D14481" s="1">
        <v>43241</v>
      </c>
      <c r="E14481" s="2">
        <v>10</v>
      </c>
      <c r="F14481" t="s">
        <v>172</v>
      </c>
      <c r="G14481" t="s">
        <v>1245</v>
      </c>
    </row>
    <row r="14482" spans="1:7" x14ac:dyDescent="0.25">
      <c r="A14482" t="s">
        <v>169</v>
      </c>
      <c r="B14482" t="s">
        <v>170</v>
      </c>
      <c r="C14482" t="s">
        <v>171</v>
      </c>
      <c r="D14482" s="1">
        <v>43241</v>
      </c>
      <c r="E14482" s="2">
        <v>10</v>
      </c>
      <c r="F14482" t="s">
        <v>173</v>
      </c>
      <c r="G14482" t="s">
        <v>1245</v>
      </c>
    </row>
    <row r="14483" spans="1:7" x14ac:dyDescent="0.25">
      <c r="A14483" t="s">
        <v>164</v>
      </c>
      <c r="B14483" t="s">
        <v>165</v>
      </c>
      <c r="C14483" t="s">
        <v>166</v>
      </c>
      <c r="D14483" s="1">
        <v>43241</v>
      </c>
      <c r="E14483" s="2">
        <v>65</v>
      </c>
      <c r="F14483" t="s">
        <v>167</v>
      </c>
      <c r="G14483" t="s">
        <v>3754</v>
      </c>
    </row>
    <row r="14484" spans="1:7" x14ac:dyDescent="0.25">
      <c r="A14484" t="s">
        <v>164</v>
      </c>
      <c r="B14484" t="s">
        <v>165</v>
      </c>
      <c r="C14484" t="s">
        <v>166</v>
      </c>
      <c r="D14484" s="1">
        <v>43241</v>
      </c>
      <c r="E14484" s="2">
        <v>65</v>
      </c>
      <c r="F14484" t="s">
        <v>168</v>
      </c>
      <c r="G14484" t="s">
        <v>3754</v>
      </c>
    </row>
    <row r="14485" spans="1:7" x14ac:dyDescent="0.25">
      <c r="A14485" t="s">
        <v>241</v>
      </c>
      <c r="B14485" t="s">
        <v>242</v>
      </c>
      <c r="C14485" t="s">
        <v>243</v>
      </c>
      <c r="D14485" s="1">
        <v>43241</v>
      </c>
      <c r="E14485" s="2">
        <v>300</v>
      </c>
      <c r="F14485" t="s">
        <v>244</v>
      </c>
      <c r="G14485" t="s">
        <v>245</v>
      </c>
    </row>
    <row r="14486" spans="1:7" x14ac:dyDescent="0.25">
      <c r="A14486" t="s">
        <v>241</v>
      </c>
      <c r="B14486" t="s">
        <v>242</v>
      </c>
      <c r="C14486" t="s">
        <v>243</v>
      </c>
      <c r="D14486" s="1">
        <v>43241</v>
      </c>
      <c r="E14486" s="2">
        <v>300</v>
      </c>
      <c r="F14486" t="s">
        <v>246</v>
      </c>
      <c r="G14486" t="s">
        <v>245</v>
      </c>
    </row>
    <row r="14487" spans="1:7" x14ac:dyDescent="0.25">
      <c r="A14487" t="s">
        <v>293</v>
      </c>
      <c r="B14487" t="s">
        <v>248</v>
      </c>
      <c r="C14487" t="s">
        <v>294</v>
      </c>
      <c r="D14487" s="1">
        <v>43241</v>
      </c>
      <c r="E14487" s="2">
        <v>30</v>
      </c>
      <c r="F14487" t="s">
        <v>295</v>
      </c>
      <c r="G14487" t="s">
        <v>1589</v>
      </c>
    </row>
    <row r="14488" spans="1:7" x14ac:dyDescent="0.25">
      <c r="A14488" t="s">
        <v>293</v>
      </c>
      <c r="B14488" t="s">
        <v>248</v>
      </c>
      <c r="C14488" t="s">
        <v>294</v>
      </c>
      <c r="D14488" s="1">
        <v>43241</v>
      </c>
      <c r="E14488" s="2">
        <v>30</v>
      </c>
      <c r="F14488" t="s">
        <v>295</v>
      </c>
      <c r="G14488" t="s">
        <v>1589</v>
      </c>
    </row>
    <row r="14489" spans="1:7" x14ac:dyDescent="0.25">
      <c r="A14489" t="s">
        <v>129</v>
      </c>
      <c r="B14489" t="s">
        <v>130</v>
      </c>
      <c r="C14489" t="s">
        <v>131</v>
      </c>
      <c r="D14489" s="1">
        <v>43241</v>
      </c>
      <c r="E14489" s="2">
        <v>10</v>
      </c>
      <c r="F14489" t="s">
        <v>132</v>
      </c>
      <c r="G14489" t="s">
        <v>9</v>
      </c>
    </row>
    <row r="14490" spans="1:7" x14ac:dyDescent="0.25">
      <c r="A14490" t="s">
        <v>2753</v>
      </c>
      <c r="B14490" t="s">
        <v>740</v>
      </c>
      <c r="C14490" t="s">
        <v>2754</v>
      </c>
      <c r="D14490" s="1">
        <v>43241</v>
      </c>
      <c r="E14490" s="2">
        <v>5</v>
      </c>
      <c r="F14490" t="s">
        <v>2755</v>
      </c>
      <c r="G14490" t="s">
        <v>2663</v>
      </c>
    </row>
    <row r="14491" spans="1:7" x14ac:dyDescent="0.25">
      <c r="A14491" t="s">
        <v>2753</v>
      </c>
      <c r="B14491" t="s">
        <v>740</v>
      </c>
      <c r="C14491" t="s">
        <v>2754</v>
      </c>
      <c r="D14491" s="1">
        <v>43241</v>
      </c>
      <c r="E14491" s="2">
        <v>5</v>
      </c>
      <c r="F14491" t="s">
        <v>2756</v>
      </c>
      <c r="G14491" t="s">
        <v>2663</v>
      </c>
    </row>
    <row r="14492" spans="1:7" x14ac:dyDescent="0.25">
      <c r="A14492" t="s">
        <v>2753</v>
      </c>
      <c r="B14492" t="s">
        <v>740</v>
      </c>
      <c r="C14492" t="s">
        <v>2754</v>
      </c>
      <c r="D14492" s="1">
        <v>43241</v>
      </c>
      <c r="E14492" s="2">
        <v>5</v>
      </c>
      <c r="F14492" t="s">
        <v>2757</v>
      </c>
      <c r="G14492" t="s">
        <v>2663</v>
      </c>
    </row>
    <row r="14493" spans="1:7" x14ac:dyDescent="0.25">
      <c r="A14493" t="s">
        <v>3698</v>
      </c>
      <c r="B14493" t="s">
        <v>3699</v>
      </c>
      <c r="C14493" t="s">
        <v>3700</v>
      </c>
      <c r="D14493" s="1">
        <v>43241</v>
      </c>
      <c r="E14493" s="2">
        <v>90</v>
      </c>
      <c r="F14493" t="s">
        <v>3701</v>
      </c>
      <c r="G14493" t="s">
        <v>34</v>
      </c>
    </row>
    <row r="14494" spans="1:7" x14ac:dyDescent="0.25">
      <c r="A14494" t="s">
        <v>3698</v>
      </c>
      <c r="B14494" t="s">
        <v>3699</v>
      </c>
      <c r="C14494" t="s">
        <v>3700</v>
      </c>
      <c r="D14494" s="1">
        <v>43241</v>
      </c>
      <c r="E14494" s="2">
        <v>50</v>
      </c>
      <c r="F14494" t="s">
        <v>3701</v>
      </c>
      <c r="G14494" t="s">
        <v>97</v>
      </c>
    </row>
    <row r="14495" spans="1:7" x14ac:dyDescent="0.25">
      <c r="A14495" t="s">
        <v>138</v>
      </c>
      <c r="B14495" t="s">
        <v>139</v>
      </c>
      <c r="C14495" t="s">
        <v>140</v>
      </c>
      <c r="D14495" s="1">
        <v>43241</v>
      </c>
      <c r="E14495" s="2">
        <v>40</v>
      </c>
      <c r="F14495" t="s">
        <v>141</v>
      </c>
      <c r="G14495" t="s">
        <v>1245</v>
      </c>
    </row>
    <row r="14496" spans="1:7" x14ac:dyDescent="0.25">
      <c r="A14496" t="s">
        <v>2339</v>
      </c>
      <c r="B14496" t="s">
        <v>222</v>
      </c>
      <c r="C14496" t="s">
        <v>2340</v>
      </c>
      <c r="D14496" s="1">
        <v>43241</v>
      </c>
      <c r="E14496" s="2">
        <v>10</v>
      </c>
      <c r="F14496" t="s">
        <v>2341</v>
      </c>
      <c r="G14496" t="s">
        <v>2677</v>
      </c>
    </row>
    <row r="14497" spans="1:7" x14ac:dyDescent="0.25">
      <c r="A14497" t="s">
        <v>2339</v>
      </c>
      <c r="B14497" t="s">
        <v>222</v>
      </c>
      <c r="C14497" t="s">
        <v>2340</v>
      </c>
      <c r="D14497" s="1">
        <v>43241</v>
      </c>
      <c r="E14497" s="2">
        <v>10</v>
      </c>
      <c r="F14497" t="s">
        <v>2342</v>
      </c>
      <c r="G14497" t="s">
        <v>2677</v>
      </c>
    </row>
    <row r="14498" spans="1:7" x14ac:dyDescent="0.25">
      <c r="A14498" t="s">
        <v>1492</v>
      </c>
      <c r="B14498" t="s">
        <v>1493</v>
      </c>
      <c r="C14498" t="s">
        <v>1494</v>
      </c>
      <c r="D14498" s="1">
        <v>43241</v>
      </c>
      <c r="E14498" s="2">
        <v>10</v>
      </c>
      <c r="F14498" t="s">
        <v>1495</v>
      </c>
      <c r="G14498" t="s">
        <v>97</v>
      </c>
    </row>
    <row r="14499" spans="1:7" x14ac:dyDescent="0.25">
      <c r="A14499" t="s">
        <v>1105</v>
      </c>
      <c r="B14499" t="s">
        <v>1106</v>
      </c>
      <c r="C14499" t="s">
        <v>1107</v>
      </c>
      <c r="D14499" s="1">
        <v>43241</v>
      </c>
      <c r="E14499" s="2">
        <v>100</v>
      </c>
      <c r="F14499" t="s">
        <v>1108</v>
      </c>
      <c r="G14499" t="s">
        <v>3753</v>
      </c>
    </row>
    <row r="14500" spans="1:7" x14ac:dyDescent="0.25">
      <c r="A14500" t="s">
        <v>1584</v>
      </c>
      <c r="B14500" t="s">
        <v>1585</v>
      </c>
      <c r="C14500" t="s">
        <v>1586</v>
      </c>
      <c r="D14500" s="1">
        <v>43241</v>
      </c>
      <c r="E14500" s="2">
        <v>30</v>
      </c>
      <c r="F14500" t="s">
        <v>1587</v>
      </c>
      <c r="G14500" t="s">
        <v>1790</v>
      </c>
    </row>
    <row r="14501" spans="1:7" x14ac:dyDescent="0.25">
      <c r="A14501" t="s">
        <v>1013</v>
      </c>
      <c r="B14501" t="s">
        <v>1014</v>
      </c>
      <c r="C14501" t="s">
        <v>1015</v>
      </c>
      <c r="D14501" s="1">
        <v>43241</v>
      </c>
      <c r="E14501" s="2">
        <v>150</v>
      </c>
      <c r="F14501" t="s">
        <v>1016</v>
      </c>
      <c r="G14501" t="s">
        <v>2938</v>
      </c>
    </row>
    <row r="14502" spans="1:7" x14ac:dyDescent="0.25">
      <c r="A14502" t="s">
        <v>1580</v>
      </c>
      <c r="B14502" t="s">
        <v>1581</v>
      </c>
      <c r="C14502" t="s">
        <v>1582</v>
      </c>
      <c r="D14502" s="1">
        <v>43241</v>
      </c>
      <c r="E14502" s="2">
        <v>20</v>
      </c>
      <c r="F14502" t="s">
        <v>1583</v>
      </c>
      <c r="G14502" t="s">
        <v>1869</v>
      </c>
    </row>
    <row r="14503" spans="1:7" x14ac:dyDescent="0.25">
      <c r="A14503" t="s">
        <v>302</v>
      </c>
      <c r="B14503" t="s">
        <v>303</v>
      </c>
      <c r="C14503" t="s">
        <v>304</v>
      </c>
      <c r="D14503" s="1">
        <v>43241</v>
      </c>
      <c r="E14503" s="2">
        <v>38.78</v>
      </c>
      <c r="F14503" t="s">
        <v>305</v>
      </c>
      <c r="G14503" t="s">
        <v>114</v>
      </c>
    </row>
    <row r="14504" spans="1:7" x14ac:dyDescent="0.25">
      <c r="A14504" t="s">
        <v>306</v>
      </c>
      <c r="B14504" t="s">
        <v>307</v>
      </c>
      <c r="C14504" t="s">
        <v>308</v>
      </c>
      <c r="D14504" s="1">
        <v>43241</v>
      </c>
      <c r="E14504" s="2">
        <v>10</v>
      </c>
      <c r="F14504" t="s">
        <v>309</v>
      </c>
      <c r="G14504" t="s">
        <v>310</v>
      </c>
    </row>
    <row r="14505" spans="1:7" x14ac:dyDescent="0.25">
      <c r="A14505" t="s">
        <v>306</v>
      </c>
      <c r="B14505" t="s">
        <v>307</v>
      </c>
      <c r="C14505" t="s">
        <v>308</v>
      </c>
      <c r="D14505" s="1">
        <v>43241</v>
      </c>
      <c r="E14505" s="2">
        <v>10</v>
      </c>
      <c r="F14505" t="s">
        <v>311</v>
      </c>
      <c r="G14505" t="s">
        <v>310</v>
      </c>
    </row>
    <row r="14506" spans="1:7" x14ac:dyDescent="0.25">
      <c r="A14506" t="s">
        <v>115</v>
      </c>
      <c r="B14506" t="s">
        <v>116</v>
      </c>
      <c r="C14506" t="s">
        <v>117</v>
      </c>
      <c r="D14506" s="1">
        <v>43241</v>
      </c>
      <c r="E14506" s="2">
        <v>5</v>
      </c>
      <c r="F14506" t="s">
        <v>118</v>
      </c>
      <c r="G14506" t="s">
        <v>1245</v>
      </c>
    </row>
    <row r="14507" spans="1:7" x14ac:dyDescent="0.25">
      <c r="A14507" t="s">
        <v>115</v>
      </c>
      <c r="B14507" t="s">
        <v>116</v>
      </c>
      <c r="C14507" t="s">
        <v>117</v>
      </c>
      <c r="D14507" s="1">
        <v>43241</v>
      </c>
      <c r="E14507" s="2">
        <v>5</v>
      </c>
      <c r="F14507" t="s">
        <v>119</v>
      </c>
      <c r="G14507" t="s">
        <v>1245</v>
      </c>
    </row>
    <row r="14508" spans="1:7" x14ac:dyDescent="0.25">
      <c r="A14508" t="s">
        <v>115</v>
      </c>
      <c r="B14508" t="s">
        <v>116</v>
      </c>
      <c r="C14508" t="s">
        <v>117</v>
      </c>
      <c r="D14508" s="1">
        <v>43241</v>
      </c>
      <c r="E14508" s="2">
        <v>5</v>
      </c>
      <c r="F14508" t="s">
        <v>120</v>
      </c>
      <c r="G14508" t="s">
        <v>1245</v>
      </c>
    </row>
    <row r="14509" spans="1:7" x14ac:dyDescent="0.25">
      <c r="A14509" t="s">
        <v>263</v>
      </c>
      <c r="B14509" t="s">
        <v>264</v>
      </c>
      <c r="C14509" t="s">
        <v>265</v>
      </c>
      <c r="D14509" s="1">
        <v>43241</v>
      </c>
      <c r="E14509" s="2">
        <v>50</v>
      </c>
      <c r="F14509" t="s">
        <v>266</v>
      </c>
      <c r="G14509" t="s">
        <v>1695</v>
      </c>
    </row>
    <row r="14510" spans="1:7" x14ac:dyDescent="0.25">
      <c r="A14510" t="s">
        <v>546</v>
      </c>
      <c r="B14510" t="s">
        <v>547</v>
      </c>
      <c r="C14510" t="s">
        <v>548</v>
      </c>
      <c r="D14510" s="1">
        <v>43241</v>
      </c>
      <c r="E14510" s="2">
        <v>90</v>
      </c>
      <c r="F14510" t="s">
        <v>549</v>
      </c>
      <c r="G14510" t="s">
        <v>2631</v>
      </c>
    </row>
    <row r="14511" spans="1:7" x14ac:dyDescent="0.25">
      <c r="A14511" t="s">
        <v>1100</v>
      </c>
      <c r="B14511" t="s">
        <v>1101</v>
      </c>
      <c r="C14511" t="s">
        <v>1102</v>
      </c>
      <c r="D14511" s="1">
        <v>43241</v>
      </c>
      <c r="E14511" s="2">
        <v>25</v>
      </c>
      <c r="F14511" t="s">
        <v>1103</v>
      </c>
      <c r="G14511" t="s">
        <v>1247</v>
      </c>
    </row>
    <row r="14512" spans="1:7" x14ac:dyDescent="0.25">
      <c r="A14512" t="s">
        <v>1100</v>
      </c>
      <c r="B14512" t="s">
        <v>1101</v>
      </c>
      <c r="C14512" t="s">
        <v>1102</v>
      </c>
      <c r="D14512" s="1">
        <v>43241</v>
      </c>
      <c r="E14512" s="2">
        <v>25</v>
      </c>
      <c r="F14512" t="s">
        <v>1104</v>
      </c>
      <c r="G14512" t="s">
        <v>1247</v>
      </c>
    </row>
    <row r="14513" spans="1:7" x14ac:dyDescent="0.25">
      <c r="A14513" t="s">
        <v>3682</v>
      </c>
      <c r="B14513" t="s">
        <v>3683</v>
      </c>
      <c r="C14513" t="s">
        <v>3684</v>
      </c>
      <c r="D14513" s="1">
        <v>43241</v>
      </c>
      <c r="E14513" s="2">
        <v>83.33</v>
      </c>
      <c r="F14513" t="s">
        <v>3685</v>
      </c>
      <c r="G14513" t="s">
        <v>34</v>
      </c>
    </row>
    <row r="14514" spans="1:7" x14ac:dyDescent="0.25">
      <c r="A14514" t="s">
        <v>1450</v>
      </c>
      <c r="B14514" t="s">
        <v>1451</v>
      </c>
      <c r="C14514" t="s">
        <v>1452</v>
      </c>
      <c r="D14514" s="1">
        <v>43241</v>
      </c>
      <c r="E14514" s="2">
        <v>84</v>
      </c>
      <c r="F14514" t="s">
        <v>1453</v>
      </c>
      <c r="G14514" t="s">
        <v>34</v>
      </c>
    </row>
    <row r="14515" spans="1:7" x14ac:dyDescent="0.25">
      <c r="A14515" t="s">
        <v>1450</v>
      </c>
      <c r="B14515" t="s">
        <v>1451</v>
      </c>
      <c r="C14515" t="s">
        <v>1452</v>
      </c>
      <c r="D14515" s="1">
        <v>43241</v>
      </c>
      <c r="E14515" s="2">
        <v>84</v>
      </c>
      <c r="F14515" t="s">
        <v>1454</v>
      </c>
      <c r="G14515" t="s">
        <v>34</v>
      </c>
    </row>
    <row r="14516" spans="1:7" x14ac:dyDescent="0.25">
      <c r="A14516" t="s">
        <v>1450</v>
      </c>
      <c r="B14516" t="s">
        <v>1451</v>
      </c>
      <c r="C14516" t="s">
        <v>1452</v>
      </c>
      <c r="D14516" s="1">
        <v>43241</v>
      </c>
      <c r="E14516" s="2">
        <v>84</v>
      </c>
      <c r="F14516" t="s">
        <v>1454</v>
      </c>
      <c r="G14516" t="s">
        <v>34</v>
      </c>
    </row>
    <row r="14517" spans="1:7" x14ac:dyDescent="0.25">
      <c r="A14517" t="s">
        <v>2475</v>
      </c>
      <c r="B14517" t="s">
        <v>1451</v>
      </c>
      <c r="C14517" t="s">
        <v>2476</v>
      </c>
      <c r="D14517" s="1">
        <v>43241</v>
      </c>
      <c r="E14517" s="2">
        <v>40</v>
      </c>
      <c r="F14517" t="s">
        <v>2477</v>
      </c>
      <c r="G14517" t="s">
        <v>2456</v>
      </c>
    </row>
    <row r="14518" spans="1:7" x14ac:dyDescent="0.25">
      <c r="A14518" t="s">
        <v>2748</v>
      </c>
      <c r="B14518" t="s">
        <v>2749</v>
      </c>
      <c r="C14518" t="s">
        <v>2750</v>
      </c>
      <c r="D14518" s="1">
        <v>43241</v>
      </c>
      <c r="E14518" s="2">
        <v>20</v>
      </c>
      <c r="F14518" t="s">
        <v>2751</v>
      </c>
      <c r="G14518" t="s">
        <v>3076</v>
      </c>
    </row>
    <row r="14519" spans="1:7" x14ac:dyDescent="0.25">
      <c r="A14519" t="s">
        <v>2748</v>
      </c>
      <c r="B14519" t="s">
        <v>2749</v>
      </c>
      <c r="C14519" t="s">
        <v>2750</v>
      </c>
      <c r="D14519" s="1">
        <v>43241</v>
      </c>
      <c r="E14519" s="2">
        <v>20</v>
      </c>
      <c r="F14519" t="s">
        <v>2751</v>
      </c>
      <c r="G14519" t="s">
        <v>3076</v>
      </c>
    </row>
    <row r="14520" spans="1:7" x14ac:dyDescent="0.25">
      <c r="A14520" t="s">
        <v>2748</v>
      </c>
      <c r="B14520" t="s">
        <v>2749</v>
      </c>
      <c r="C14520" t="s">
        <v>2750</v>
      </c>
      <c r="D14520" s="1">
        <v>43241</v>
      </c>
      <c r="E14520" s="2">
        <v>20</v>
      </c>
      <c r="F14520" t="s">
        <v>2752</v>
      </c>
      <c r="G14520" t="s">
        <v>3076</v>
      </c>
    </row>
    <row r="14521" spans="1:7" x14ac:dyDescent="0.25">
      <c r="A14521" t="s">
        <v>121</v>
      </c>
      <c r="B14521" t="s">
        <v>122</v>
      </c>
      <c r="C14521" t="s">
        <v>123</v>
      </c>
      <c r="D14521" s="1">
        <v>43241</v>
      </c>
      <c r="E14521" s="2">
        <v>70</v>
      </c>
      <c r="F14521" t="s">
        <v>124</v>
      </c>
      <c r="G14521" t="s">
        <v>1790</v>
      </c>
    </row>
    <row r="14522" spans="1:7" x14ac:dyDescent="0.25">
      <c r="A14522" t="s">
        <v>125</v>
      </c>
      <c r="B14522" t="s">
        <v>126</v>
      </c>
      <c r="C14522" t="s">
        <v>127</v>
      </c>
      <c r="D14522" s="1">
        <v>43241</v>
      </c>
      <c r="E14522" s="2">
        <v>5</v>
      </c>
      <c r="F14522" t="s">
        <v>128</v>
      </c>
      <c r="G14522" t="s">
        <v>1245</v>
      </c>
    </row>
    <row r="14523" spans="1:7" x14ac:dyDescent="0.25">
      <c r="A14523" t="s">
        <v>3693</v>
      </c>
      <c r="B14523" t="s">
        <v>744</v>
      </c>
      <c r="C14523" t="s">
        <v>3694</v>
      </c>
      <c r="D14523" s="1">
        <v>43241</v>
      </c>
      <c r="E14523" s="2">
        <v>50</v>
      </c>
      <c r="F14523" t="s">
        <v>3695</v>
      </c>
      <c r="G14523" t="s">
        <v>97</v>
      </c>
    </row>
    <row r="14524" spans="1:7" x14ac:dyDescent="0.25">
      <c r="A14524" t="s">
        <v>3693</v>
      </c>
      <c r="B14524" t="s">
        <v>744</v>
      </c>
      <c r="C14524" t="s">
        <v>3694</v>
      </c>
      <c r="D14524" s="1">
        <v>43241</v>
      </c>
      <c r="E14524" s="2">
        <v>50</v>
      </c>
      <c r="F14524" t="s">
        <v>3696</v>
      </c>
      <c r="G14524" t="s">
        <v>97</v>
      </c>
    </row>
    <row r="14525" spans="1:7" x14ac:dyDescent="0.25">
      <c r="A14525" t="s">
        <v>3693</v>
      </c>
      <c r="B14525" t="s">
        <v>744</v>
      </c>
      <c r="C14525" t="s">
        <v>3694</v>
      </c>
      <c r="D14525" s="1">
        <v>43241</v>
      </c>
      <c r="E14525" s="2">
        <v>50</v>
      </c>
      <c r="F14525" t="s">
        <v>3697</v>
      </c>
      <c r="G14525" t="s">
        <v>97</v>
      </c>
    </row>
    <row r="14526" spans="1:7" x14ac:dyDescent="0.25">
      <c r="A14526" t="s">
        <v>2346</v>
      </c>
      <c r="B14526" t="s">
        <v>371</v>
      </c>
      <c r="C14526" t="s">
        <v>2347</v>
      </c>
      <c r="D14526" s="1">
        <v>43241</v>
      </c>
      <c r="E14526" s="2">
        <v>20</v>
      </c>
      <c r="F14526" t="s">
        <v>2348</v>
      </c>
      <c r="G14526" t="s">
        <v>1245</v>
      </c>
    </row>
    <row r="14527" spans="1:7" x14ac:dyDescent="0.25">
      <c r="A14527" t="s">
        <v>2346</v>
      </c>
      <c r="B14527" t="s">
        <v>371</v>
      </c>
      <c r="C14527" t="s">
        <v>2347</v>
      </c>
      <c r="D14527" s="1">
        <v>43241</v>
      </c>
      <c r="E14527" s="2">
        <v>20</v>
      </c>
      <c r="F14527" t="s">
        <v>2349</v>
      </c>
      <c r="G14527" t="s">
        <v>1245</v>
      </c>
    </row>
    <row r="14528" spans="1:7" x14ac:dyDescent="0.25">
      <c r="A14528" t="s">
        <v>3140</v>
      </c>
      <c r="B14528" t="s">
        <v>3141</v>
      </c>
      <c r="C14528" t="s">
        <v>3142</v>
      </c>
      <c r="D14528" s="1">
        <v>43241</v>
      </c>
      <c r="E14528" s="2">
        <v>30</v>
      </c>
      <c r="F14528" t="s">
        <v>3143</v>
      </c>
      <c r="G14528" t="s">
        <v>1695</v>
      </c>
    </row>
    <row r="14529" spans="1:7" x14ac:dyDescent="0.25">
      <c r="A14529" t="s">
        <v>3140</v>
      </c>
      <c r="B14529" t="s">
        <v>3141</v>
      </c>
      <c r="C14529" t="s">
        <v>3142</v>
      </c>
      <c r="D14529" s="1">
        <v>43241</v>
      </c>
      <c r="E14529" s="2">
        <v>30</v>
      </c>
      <c r="F14529" t="s">
        <v>3143</v>
      </c>
      <c r="G14529" t="s">
        <v>1695</v>
      </c>
    </row>
    <row r="14530" spans="1:7" x14ac:dyDescent="0.25">
      <c r="A14530" t="s">
        <v>3140</v>
      </c>
      <c r="B14530" t="s">
        <v>3141</v>
      </c>
      <c r="C14530" t="s">
        <v>3142</v>
      </c>
      <c r="D14530" s="1">
        <v>43241</v>
      </c>
      <c r="E14530" s="2">
        <v>30</v>
      </c>
      <c r="F14530" t="s">
        <v>3144</v>
      </c>
      <c r="G14530" t="s">
        <v>1695</v>
      </c>
    </row>
    <row r="14531" spans="1:7" x14ac:dyDescent="0.25">
      <c r="A14531" t="s">
        <v>1743</v>
      </c>
      <c r="B14531" t="s">
        <v>1744</v>
      </c>
      <c r="C14531" t="s">
        <v>1745</v>
      </c>
      <c r="D14531" s="1">
        <v>43245</v>
      </c>
      <c r="E14531" s="2">
        <v>100</v>
      </c>
      <c r="F14531" t="s">
        <v>1746</v>
      </c>
      <c r="G14531" t="s">
        <v>34</v>
      </c>
    </row>
    <row r="14532" spans="1:7" x14ac:dyDescent="0.25">
      <c r="A14532" t="s">
        <v>1426</v>
      </c>
      <c r="B14532" t="s">
        <v>1427</v>
      </c>
      <c r="C14532" t="s">
        <v>826</v>
      </c>
      <c r="D14532" s="1">
        <v>43245</v>
      </c>
      <c r="E14532" s="2">
        <v>84</v>
      </c>
      <c r="F14532" t="s">
        <v>1428</v>
      </c>
      <c r="G14532" t="s">
        <v>34</v>
      </c>
    </row>
    <row r="14533" spans="1:7" x14ac:dyDescent="0.25">
      <c r="A14533" t="s">
        <v>225</v>
      </c>
      <c r="B14533" t="s">
        <v>226</v>
      </c>
      <c r="C14533" t="s">
        <v>227</v>
      </c>
      <c r="D14533" s="1">
        <v>43245</v>
      </c>
      <c r="E14533" s="2">
        <v>84</v>
      </c>
      <c r="F14533" t="s">
        <v>228</v>
      </c>
      <c r="G14533" t="s">
        <v>34</v>
      </c>
    </row>
    <row r="14534" spans="1:7" x14ac:dyDescent="0.25">
      <c r="A14534" t="s">
        <v>2634</v>
      </c>
      <c r="B14534" t="s">
        <v>2635</v>
      </c>
      <c r="C14534" t="s">
        <v>2636</v>
      </c>
      <c r="D14534" s="1">
        <v>43245</v>
      </c>
      <c r="E14534" s="2">
        <v>184</v>
      </c>
      <c r="F14534" t="s">
        <v>2637</v>
      </c>
      <c r="G14534" t="s">
        <v>3761</v>
      </c>
    </row>
    <row r="14535" spans="1:7" x14ac:dyDescent="0.25">
      <c r="A14535" t="s">
        <v>2634</v>
      </c>
      <c r="B14535" t="s">
        <v>2635</v>
      </c>
      <c r="C14535" t="s">
        <v>2636</v>
      </c>
      <c r="D14535" s="1">
        <v>43245</v>
      </c>
      <c r="E14535" s="2">
        <v>184</v>
      </c>
      <c r="F14535" t="s">
        <v>2639</v>
      </c>
      <c r="G14535" t="s">
        <v>3761</v>
      </c>
    </row>
    <row r="14536" spans="1:7" x14ac:dyDescent="0.25">
      <c r="A14536" t="s">
        <v>2634</v>
      </c>
      <c r="B14536" t="s">
        <v>2635</v>
      </c>
      <c r="C14536" t="s">
        <v>2636</v>
      </c>
      <c r="D14536" s="1">
        <v>43245</v>
      </c>
      <c r="E14536" s="2">
        <v>184</v>
      </c>
      <c r="F14536" t="s">
        <v>2639</v>
      </c>
      <c r="G14536" t="s">
        <v>3761</v>
      </c>
    </row>
    <row r="14537" spans="1:7" x14ac:dyDescent="0.25">
      <c r="A14537" t="s">
        <v>4735</v>
      </c>
      <c r="B14537" t="s">
        <v>4736</v>
      </c>
      <c r="C14537" t="s">
        <v>4737</v>
      </c>
      <c r="D14537" s="1">
        <v>43245</v>
      </c>
      <c r="E14537" s="2">
        <v>1500</v>
      </c>
      <c r="F14537" t="s">
        <v>4738</v>
      </c>
      <c r="G14537" t="s">
        <v>2663</v>
      </c>
    </row>
    <row r="14538" spans="1:7" x14ac:dyDescent="0.25">
      <c r="A14538" t="s">
        <v>4680</v>
      </c>
      <c r="B14538" t="s">
        <v>4681</v>
      </c>
      <c r="C14538" t="s">
        <v>4682</v>
      </c>
      <c r="D14538" s="1">
        <v>43245</v>
      </c>
      <c r="E14538" s="2">
        <v>84</v>
      </c>
      <c r="F14538" t="s">
        <v>4683</v>
      </c>
      <c r="G14538" t="s">
        <v>34</v>
      </c>
    </row>
    <row r="14539" spans="1:7" x14ac:dyDescent="0.25">
      <c r="A14539" t="s">
        <v>570</v>
      </c>
      <c r="B14539" t="s">
        <v>571</v>
      </c>
      <c r="C14539" t="s">
        <v>572</v>
      </c>
      <c r="D14539" s="1">
        <v>43245</v>
      </c>
      <c r="E14539" s="2">
        <v>42</v>
      </c>
      <c r="F14539" t="s">
        <v>573</v>
      </c>
      <c r="G14539" t="s">
        <v>2999</v>
      </c>
    </row>
    <row r="14540" spans="1:7" x14ac:dyDescent="0.25">
      <c r="A14540" t="s">
        <v>505</v>
      </c>
      <c r="B14540" t="s">
        <v>506</v>
      </c>
      <c r="D14540" s="1">
        <v>43245</v>
      </c>
      <c r="E14540" s="2">
        <v>3400</v>
      </c>
      <c r="G14540" t="s">
        <v>507</v>
      </c>
    </row>
    <row r="14541" spans="1:7" x14ac:dyDescent="0.25">
      <c r="A14541" t="s">
        <v>2739</v>
      </c>
      <c r="B14541" t="s">
        <v>2740</v>
      </c>
      <c r="D14541" s="1">
        <v>43245</v>
      </c>
      <c r="E14541" s="2">
        <v>80000</v>
      </c>
      <c r="F14541" t="s">
        <v>2741</v>
      </c>
      <c r="G14541" t="s">
        <v>4739</v>
      </c>
    </row>
    <row r="14542" spans="1:7" x14ac:dyDescent="0.25">
      <c r="A14542" t="s">
        <v>1241</v>
      </c>
      <c r="B14542" t="s">
        <v>351</v>
      </c>
      <c r="C14542" t="s">
        <v>1242</v>
      </c>
      <c r="D14542" s="1">
        <v>43245</v>
      </c>
      <c r="E14542" s="2">
        <v>650</v>
      </c>
      <c r="F14542" t="s">
        <v>1243</v>
      </c>
      <c r="G14542" t="s">
        <v>209</v>
      </c>
    </row>
    <row r="14543" spans="1:7" x14ac:dyDescent="0.25">
      <c r="A14543" t="s">
        <v>68</v>
      </c>
      <c r="B14543" t="s">
        <v>69</v>
      </c>
      <c r="D14543" s="1">
        <v>43250</v>
      </c>
      <c r="E14543" s="2">
        <v>7000</v>
      </c>
      <c r="G14543" t="s">
        <v>1283</v>
      </c>
    </row>
    <row r="14544" spans="1:7" x14ac:dyDescent="0.25">
      <c r="A14544" t="s">
        <v>824</v>
      </c>
      <c r="B14544" t="s">
        <v>825</v>
      </c>
      <c r="C14544" t="s">
        <v>826</v>
      </c>
      <c r="D14544" s="1">
        <v>43256</v>
      </c>
      <c r="E14544" s="2">
        <v>50</v>
      </c>
      <c r="F14544" t="s">
        <v>827</v>
      </c>
      <c r="G14544" t="s">
        <v>114</v>
      </c>
    </row>
    <row r="14545" spans="1:7" x14ac:dyDescent="0.25">
      <c r="A14545" t="s">
        <v>671</v>
      </c>
      <c r="B14545" t="s">
        <v>672</v>
      </c>
      <c r="C14545" t="s">
        <v>673</v>
      </c>
      <c r="D14545" s="1">
        <v>43257</v>
      </c>
      <c r="E14545" s="2">
        <v>20</v>
      </c>
      <c r="F14545" t="s">
        <v>674</v>
      </c>
      <c r="G14545" t="s">
        <v>1245</v>
      </c>
    </row>
    <row r="14546" spans="1:7" x14ac:dyDescent="0.25">
      <c r="A14546" t="s">
        <v>671</v>
      </c>
      <c r="B14546" t="s">
        <v>672</v>
      </c>
      <c r="C14546" t="s">
        <v>673</v>
      </c>
      <c r="D14546" s="1">
        <v>43257</v>
      </c>
      <c r="E14546" s="2">
        <v>20</v>
      </c>
      <c r="F14546" t="s">
        <v>675</v>
      </c>
      <c r="G14546" t="s">
        <v>1245</v>
      </c>
    </row>
    <row r="14547" spans="1:7" x14ac:dyDescent="0.25">
      <c r="A14547" t="s">
        <v>259</v>
      </c>
      <c r="B14547" t="s">
        <v>260</v>
      </c>
      <c r="C14547" t="s">
        <v>261</v>
      </c>
      <c r="D14547" s="1">
        <v>43257</v>
      </c>
      <c r="E14547" s="2">
        <v>10</v>
      </c>
      <c r="F14547" t="s">
        <v>262</v>
      </c>
      <c r="G14547" t="s">
        <v>1695</v>
      </c>
    </row>
    <row r="14548" spans="1:7" x14ac:dyDescent="0.25">
      <c r="A14548" t="s">
        <v>4665</v>
      </c>
      <c r="B14548" t="s">
        <v>4666</v>
      </c>
      <c r="C14548" t="s">
        <v>4667</v>
      </c>
      <c r="D14548" s="1">
        <v>43257</v>
      </c>
      <c r="E14548" s="2">
        <v>20</v>
      </c>
      <c r="F14548" t="s">
        <v>4668</v>
      </c>
      <c r="G14548" t="s">
        <v>1245</v>
      </c>
    </row>
    <row r="14549" spans="1:7" x14ac:dyDescent="0.25">
      <c r="A14549" t="s">
        <v>4665</v>
      </c>
      <c r="B14549" t="s">
        <v>4666</v>
      </c>
      <c r="C14549" t="s">
        <v>4667</v>
      </c>
      <c r="D14549" s="1">
        <v>43257</v>
      </c>
      <c r="E14549" s="2">
        <v>20</v>
      </c>
      <c r="F14549" t="s">
        <v>4669</v>
      </c>
      <c r="G14549" t="s">
        <v>1245</v>
      </c>
    </row>
    <row r="14550" spans="1:7" x14ac:dyDescent="0.25">
      <c r="A14550" t="s">
        <v>4665</v>
      </c>
      <c r="B14550" t="s">
        <v>4666</v>
      </c>
      <c r="C14550" t="s">
        <v>4667</v>
      </c>
      <c r="D14550" s="1">
        <v>43257</v>
      </c>
      <c r="E14550" s="2">
        <v>20</v>
      </c>
      <c r="F14550" t="s">
        <v>4670</v>
      </c>
      <c r="G14550" t="s">
        <v>1245</v>
      </c>
    </row>
    <row r="14551" spans="1:7" x14ac:dyDescent="0.25">
      <c r="A14551" t="s">
        <v>178</v>
      </c>
      <c r="B14551" t="s">
        <v>179</v>
      </c>
      <c r="C14551" t="s">
        <v>180</v>
      </c>
      <c r="D14551" s="1">
        <v>43257</v>
      </c>
      <c r="E14551" s="2">
        <v>5</v>
      </c>
      <c r="F14551" t="s">
        <v>181</v>
      </c>
      <c r="G14551" t="s">
        <v>182</v>
      </c>
    </row>
    <row r="14552" spans="1:7" x14ac:dyDescent="0.25">
      <c r="A14552" t="s">
        <v>247</v>
      </c>
      <c r="B14552" t="s">
        <v>248</v>
      </c>
      <c r="C14552" t="s">
        <v>249</v>
      </c>
      <c r="D14552" s="1">
        <v>43257</v>
      </c>
      <c r="E14552" s="2">
        <v>20</v>
      </c>
      <c r="F14552" t="s">
        <v>250</v>
      </c>
      <c r="G14552" t="s">
        <v>251</v>
      </c>
    </row>
    <row r="14553" spans="1:7" x14ac:dyDescent="0.25">
      <c r="A14553" t="s">
        <v>247</v>
      </c>
      <c r="B14553" t="s">
        <v>248</v>
      </c>
      <c r="C14553" t="s">
        <v>249</v>
      </c>
      <c r="D14553" s="1">
        <v>43257</v>
      </c>
      <c r="E14553" s="2">
        <v>20</v>
      </c>
      <c r="F14553" t="s">
        <v>252</v>
      </c>
      <c r="G14553" t="s">
        <v>251</v>
      </c>
    </row>
    <row r="14554" spans="1:7" x14ac:dyDescent="0.25">
      <c r="A14554" t="s">
        <v>709</v>
      </c>
      <c r="B14554" t="s">
        <v>710</v>
      </c>
      <c r="C14554" t="s">
        <v>705</v>
      </c>
      <c r="D14554" s="1">
        <v>43257</v>
      </c>
      <c r="E14554" s="2">
        <v>84</v>
      </c>
      <c r="F14554" t="s">
        <v>711</v>
      </c>
      <c r="G14554" t="s">
        <v>3225</v>
      </c>
    </row>
    <row r="14555" spans="1:7" x14ac:dyDescent="0.25">
      <c r="A14555" t="s">
        <v>709</v>
      </c>
      <c r="B14555" t="s">
        <v>710</v>
      </c>
      <c r="C14555" t="s">
        <v>705</v>
      </c>
      <c r="D14555" s="1">
        <v>43257</v>
      </c>
      <c r="E14555" s="2">
        <v>84</v>
      </c>
      <c r="F14555" t="s">
        <v>712</v>
      </c>
      <c r="G14555" t="s">
        <v>3225</v>
      </c>
    </row>
    <row r="14556" spans="1:7" x14ac:dyDescent="0.25">
      <c r="A14556" t="s">
        <v>709</v>
      </c>
      <c r="B14556" t="s">
        <v>710</v>
      </c>
      <c r="C14556" t="s">
        <v>705</v>
      </c>
      <c r="D14556" s="1">
        <v>43257</v>
      </c>
      <c r="E14556" s="2">
        <v>84</v>
      </c>
      <c r="F14556" t="s">
        <v>712</v>
      </c>
      <c r="G14556" t="s">
        <v>3225</v>
      </c>
    </row>
    <row r="14557" spans="1:7" x14ac:dyDescent="0.25">
      <c r="A14557" t="s">
        <v>2627</v>
      </c>
      <c r="B14557" t="s">
        <v>2628</v>
      </c>
      <c r="C14557" t="s">
        <v>2629</v>
      </c>
      <c r="D14557" s="1">
        <v>43257</v>
      </c>
      <c r="E14557" s="2">
        <v>100</v>
      </c>
      <c r="F14557" t="s">
        <v>2630</v>
      </c>
      <c r="G14557" t="s">
        <v>321</v>
      </c>
    </row>
    <row r="14558" spans="1:7" x14ac:dyDescent="0.25">
      <c r="A14558" t="s">
        <v>2627</v>
      </c>
      <c r="B14558" t="s">
        <v>2628</v>
      </c>
      <c r="C14558" t="s">
        <v>2629</v>
      </c>
      <c r="D14558" s="1">
        <v>43257</v>
      </c>
      <c r="E14558" s="2">
        <v>100</v>
      </c>
      <c r="F14558" t="s">
        <v>2630</v>
      </c>
      <c r="G14558" t="s">
        <v>321</v>
      </c>
    </row>
    <row r="14559" spans="1:7" x14ac:dyDescent="0.25">
      <c r="A14559" t="s">
        <v>241</v>
      </c>
      <c r="B14559" t="s">
        <v>242</v>
      </c>
      <c r="C14559" t="s">
        <v>243</v>
      </c>
      <c r="D14559" s="1">
        <v>43257</v>
      </c>
      <c r="E14559" s="2">
        <v>300</v>
      </c>
      <c r="F14559" t="s">
        <v>244</v>
      </c>
      <c r="G14559" t="s">
        <v>245</v>
      </c>
    </row>
    <row r="14560" spans="1:7" x14ac:dyDescent="0.25">
      <c r="A14560" t="s">
        <v>241</v>
      </c>
      <c r="B14560" t="s">
        <v>242</v>
      </c>
      <c r="C14560" t="s">
        <v>243</v>
      </c>
      <c r="D14560" s="1">
        <v>43257</v>
      </c>
      <c r="E14560" s="2">
        <v>300</v>
      </c>
      <c r="F14560" t="s">
        <v>246</v>
      </c>
      <c r="G14560" t="s">
        <v>245</v>
      </c>
    </row>
    <row r="14561" spans="1:7" x14ac:dyDescent="0.25">
      <c r="A14561" t="s">
        <v>164</v>
      </c>
      <c r="B14561" t="s">
        <v>165</v>
      </c>
      <c r="C14561" t="s">
        <v>166</v>
      </c>
      <c r="D14561" s="1">
        <v>43257</v>
      </c>
      <c r="E14561" s="2">
        <v>65</v>
      </c>
      <c r="F14561" t="s">
        <v>167</v>
      </c>
      <c r="G14561" t="s">
        <v>3754</v>
      </c>
    </row>
    <row r="14562" spans="1:7" x14ac:dyDescent="0.25">
      <c r="A14562" t="s">
        <v>164</v>
      </c>
      <c r="B14562" t="s">
        <v>165</v>
      </c>
      <c r="C14562" t="s">
        <v>166</v>
      </c>
      <c r="D14562" s="1">
        <v>43257</v>
      </c>
      <c r="E14562" s="2">
        <v>65</v>
      </c>
      <c r="F14562" t="s">
        <v>168</v>
      </c>
      <c r="G14562" t="s">
        <v>3754</v>
      </c>
    </row>
    <row r="14563" spans="1:7" x14ac:dyDescent="0.25">
      <c r="A14563" t="s">
        <v>169</v>
      </c>
      <c r="B14563" t="s">
        <v>170</v>
      </c>
      <c r="C14563" t="s">
        <v>171</v>
      </c>
      <c r="D14563" s="1">
        <v>43257</v>
      </c>
      <c r="E14563" s="2">
        <v>10</v>
      </c>
      <c r="F14563" t="s">
        <v>172</v>
      </c>
      <c r="G14563" t="s">
        <v>1245</v>
      </c>
    </row>
    <row r="14564" spans="1:7" x14ac:dyDescent="0.25">
      <c r="A14564" t="s">
        <v>169</v>
      </c>
      <c r="B14564" t="s">
        <v>170</v>
      </c>
      <c r="C14564" t="s">
        <v>171</v>
      </c>
      <c r="D14564" s="1">
        <v>43257</v>
      </c>
      <c r="E14564" s="2">
        <v>10</v>
      </c>
      <c r="F14564" t="s">
        <v>173</v>
      </c>
      <c r="G14564" t="s">
        <v>1245</v>
      </c>
    </row>
    <row r="14565" spans="1:7" x14ac:dyDescent="0.25">
      <c r="A14565" t="s">
        <v>1464</v>
      </c>
      <c r="B14565" t="s">
        <v>1465</v>
      </c>
      <c r="C14565" t="s">
        <v>627</v>
      </c>
      <c r="D14565" s="1">
        <v>43257</v>
      </c>
      <c r="E14565" s="2">
        <v>20</v>
      </c>
      <c r="F14565" t="s">
        <v>1466</v>
      </c>
      <c r="G14565" t="s">
        <v>478</v>
      </c>
    </row>
    <row r="14566" spans="1:7" x14ac:dyDescent="0.25">
      <c r="A14566" t="s">
        <v>1464</v>
      </c>
      <c r="B14566" t="s">
        <v>1465</v>
      </c>
      <c r="C14566" t="s">
        <v>627</v>
      </c>
      <c r="D14566" s="1">
        <v>43257</v>
      </c>
      <c r="E14566" s="2">
        <v>20</v>
      </c>
      <c r="F14566" t="s">
        <v>1466</v>
      </c>
      <c r="G14566" t="s">
        <v>478</v>
      </c>
    </row>
    <row r="14567" spans="1:7" x14ac:dyDescent="0.25">
      <c r="A14567" t="s">
        <v>493</v>
      </c>
      <c r="B14567" t="s">
        <v>494</v>
      </c>
      <c r="C14567" t="s">
        <v>495</v>
      </c>
      <c r="D14567" s="1">
        <v>43257</v>
      </c>
      <c r="E14567" s="2">
        <v>10</v>
      </c>
      <c r="F14567" t="s">
        <v>496</v>
      </c>
      <c r="G14567" t="s">
        <v>2456</v>
      </c>
    </row>
    <row r="14568" spans="1:7" x14ac:dyDescent="0.25">
      <c r="A14568" t="s">
        <v>493</v>
      </c>
      <c r="B14568" t="s">
        <v>494</v>
      </c>
      <c r="C14568" t="s">
        <v>495</v>
      </c>
      <c r="D14568" s="1">
        <v>43257</v>
      </c>
      <c r="E14568" s="2">
        <v>10</v>
      </c>
      <c r="F14568" t="s">
        <v>497</v>
      </c>
      <c r="G14568" t="s">
        <v>2456</v>
      </c>
    </row>
    <row r="14569" spans="1:7" x14ac:dyDescent="0.25">
      <c r="A14569" t="s">
        <v>4076</v>
      </c>
      <c r="B14569" t="s">
        <v>4077</v>
      </c>
      <c r="C14569" t="s">
        <v>413</v>
      </c>
      <c r="D14569" s="1">
        <v>43257</v>
      </c>
      <c r="E14569" s="2">
        <v>20</v>
      </c>
      <c r="F14569" t="s">
        <v>4078</v>
      </c>
      <c r="G14569" t="s">
        <v>1695</v>
      </c>
    </row>
    <row r="14570" spans="1:7" x14ac:dyDescent="0.25">
      <c r="A14570" t="s">
        <v>4076</v>
      </c>
      <c r="B14570" t="s">
        <v>4077</v>
      </c>
      <c r="C14570" t="s">
        <v>413</v>
      </c>
      <c r="D14570" s="1">
        <v>43257</v>
      </c>
      <c r="E14570" s="2">
        <v>20</v>
      </c>
      <c r="F14570" t="s">
        <v>4078</v>
      </c>
      <c r="G14570" t="s">
        <v>1695</v>
      </c>
    </row>
    <row r="14571" spans="1:7" x14ac:dyDescent="0.25">
      <c r="A14571" t="s">
        <v>2758</v>
      </c>
      <c r="B14571" t="s">
        <v>2759</v>
      </c>
      <c r="C14571" t="s">
        <v>2760</v>
      </c>
      <c r="D14571" s="1">
        <v>43257</v>
      </c>
      <c r="E14571" s="2">
        <v>15</v>
      </c>
      <c r="F14571" t="s">
        <v>2761</v>
      </c>
      <c r="G14571" t="s">
        <v>3282</v>
      </c>
    </row>
    <row r="14572" spans="1:7" x14ac:dyDescent="0.25">
      <c r="A14572" t="s">
        <v>3247</v>
      </c>
      <c r="B14572" t="s">
        <v>3248</v>
      </c>
      <c r="C14572" t="s">
        <v>3249</v>
      </c>
      <c r="D14572" s="1">
        <v>43257</v>
      </c>
      <c r="E14572" s="2">
        <v>10</v>
      </c>
      <c r="F14572" t="s">
        <v>3250</v>
      </c>
      <c r="G14572" t="s">
        <v>2983</v>
      </c>
    </row>
    <row r="14573" spans="1:7" x14ac:dyDescent="0.25">
      <c r="A14573" t="s">
        <v>1541</v>
      </c>
      <c r="B14573" t="s">
        <v>1542</v>
      </c>
      <c r="C14573" t="s">
        <v>1543</v>
      </c>
      <c r="D14573" s="1">
        <v>43257</v>
      </c>
      <c r="E14573" s="2">
        <v>20</v>
      </c>
      <c r="F14573" t="s">
        <v>1544</v>
      </c>
      <c r="G14573" t="s">
        <v>114</v>
      </c>
    </row>
    <row r="14574" spans="1:7" x14ac:dyDescent="0.25">
      <c r="A14574" t="s">
        <v>1541</v>
      </c>
      <c r="B14574" t="s">
        <v>1542</v>
      </c>
      <c r="C14574" t="s">
        <v>1543</v>
      </c>
      <c r="D14574" s="1">
        <v>43257</v>
      </c>
      <c r="E14574" s="2">
        <v>20</v>
      </c>
      <c r="F14574" t="s">
        <v>1545</v>
      </c>
      <c r="G14574" t="s">
        <v>114</v>
      </c>
    </row>
    <row r="14575" spans="1:7" x14ac:dyDescent="0.25">
      <c r="A14575" t="s">
        <v>1051</v>
      </c>
      <c r="B14575" t="s">
        <v>1052</v>
      </c>
      <c r="C14575" t="s">
        <v>1053</v>
      </c>
      <c r="D14575" s="1">
        <v>43257</v>
      </c>
      <c r="E14575" s="2">
        <v>25</v>
      </c>
      <c r="F14575" t="s">
        <v>1054</v>
      </c>
      <c r="G14575" t="s">
        <v>67</v>
      </c>
    </row>
    <row r="14576" spans="1:7" x14ac:dyDescent="0.25">
      <c r="A14576" t="s">
        <v>1051</v>
      </c>
      <c r="B14576" t="s">
        <v>1052</v>
      </c>
      <c r="C14576" t="s">
        <v>1053</v>
      </c>
      <c r="D14576" s="1">
        <v>43257</v>
      </c>
      <c r="E14576" s="2">
        <v>1000</v>
      </c>
      <c r="F14576" t="s">
        <v>1054</v>
      </c>
      <c r="G14576" t="s">
        <v>34</v>
      </c>
    </row>
    <row r="14577" spans="1:7" x14ac:dyDescent="0.25">
      <c r="A14577" t="s">
        <v>3800</v>
      </c>
      <c r="B14577" t="s">
        <v>1430</v>
      </c>
      <c r="C14577" t="s">
        <v>3801</v>
      </c>
      <c r="D14577" s="1">
        <v>43257</v>
      </c>
      <c r="E14577" s="2">
        <v>20</v>
      </c>
      <c r="F14577" t="s">
        <v>3802</v>
      </c>
      <c r="G14577" t="s">
        <v>3803</v>
      </c>
    </row>
    <row r="14578" spans="1:7" x14ac:dyDescent="0.25">
      <c r="A14578" t="s">
        <v>151</v>
      </c>
      <c r="B14578" t="s">
        <v>152</v>
      </c>
      <c r="C14578" t="s">
        <v>153</v>
      </c>
      <c r="D14578" s="1">
        <v>43257</v>
      </c>
      <c r="E14578" s="2">
        <v>40</v>
      </c>
      <c r="F14578" t="s">
        <v>154</v>
      </c>
      <c r="G14578" t="s">
        <v>114</v>
      </c>
    </row>
    <row r="14579" spans="1:7" x14ac:dyDescent="0.25">
      <c r="A14579" t="s">
        <v>146</v>
      </c>
      <c r="B14579" t="s">
        <v>147</v>
      </c>
      <c r="C14579" t="s">
        <v>148</v>
      </c>
      <c r="D14579" s="1">
        <v>43257</v>
      </c>
      <c r="E14579" s="2">
        <v>159</v>
      </c>
      <c r="F14579" t="s">
        <v>149</v>
      </c>
      <c r="G14579" t="s">
        <v>4313</v>
      </c>
    </row>
    <row r="14580" spans="1:7" x14ac:dyDescent="0.25">
      <c r="A14580" t="s">
        <v>146</v>
      </c>
      <c r="B14580" t="s">
        <v>147</v>
      </c>
      <c r="C14580" t="s">
        <v>148</v>
      </c>
      <c r="D14580" s="1">
        <v>43257</v>
      </c>
      <c r="E14580" s="2">
        <v>159</v>
      </c>
      <c r="F14580" t="s">
        <v>150</v>
      </c>
      <c r="G14580" t="s">
        <v>4313</v>
      </c>
    </row>
    <row r="14581" spans="1:7" x14ac:dyDescent="0.25">
      <c r="A14581" t="s">
        <v>2272</v>
      </c>
      <c r="B14581" t="s">
        <v>2273</v>
      </c>
      <c r="C14581" t="s">
        <v>2274</v>
      </c>
      <c r="D14581" s="1">
        <v>43257</v>
      </c>
      <c r="E14581" s="2">
        <v>125</v>
      </c>
      <c r="F14581" t="s">
        <v>2275</v>
      </c>
      <c r="G14581" t="s">
        <v>2538</v>
      </c>
    </row>
    <row r="14582" spans="1:7" x14ac:dyDescent="0.25">
      <c r="A14582" t="s">
        <v>2272</v>
      </c>
      <c r="B14582" t="s">
        <v>2273</v>
      </c>
      <c r="C14582" t="s">
        <v>2274</v>
      </c>
      <c r="D14582" s="1">
        <v>43257</v>
      </c>
      <c r="E14582" s="2">
        <v>125</v>
      </c>
      <c r="F14582" t="s">
        <v>2276</v>
      </c>
      <c r="G14582" t="s">
        <v>2538</v>
      </c>
    </row>
    <row r="14583" spans="1:7" x14ac:dyDescent="0.25">
      <c r="A14583" t="s">
        <v>553</v>
      </c>
      <c r="B14583" t="s">
        <v>554</v>
      </c>
      <c r="C14583" t="s">
        <v>555</v>
      </c>
      <c r="D14583" s="1">
        <v>43257</v>
      </c>
      <c r="E14583" s="2">
        <v>50</v>
      </c>
      <c r="F14583" t="s">
        <v>556</v>
      </c>
      <c r="G14583" t="s">
        <v>2663</v>
      </c>
    </row>
    <row r="14584" spans="1:7" x14ac:dyDescent="0.25">
      <c r="A14584" t="s">
        <v>553</v>
      </c>
      <c r="B14584" t="s">
        <v>554</v>
      </c>
      <c r="C14584" t="s">
        <v>555</v>
      </c>
      <c r="D14584" s="1">
        <v>43257</v>
      </c>
      <c r="E14584" s="2">
        <v>50</v>
      </c>
      <c r="F14584" t="s">
        <v>557</v>
      </c>
      <c r="G14584" t="s">
        <v>2663</v>
      </c>
    </row>
    <row r="14585" spans="1:7" x14ac:dyDescent="0.25">
      <c r="A14585" t="s">
        <v>934</v>
      </c>
      <c r="B14585" t="s">
        <v>935</v>
      </c>
      <c r="C14585" t="s">
        <v>936</v>
      </c>
      <c r="D14585" s="1">
        <v>43257</v>
      </c>
      <c r="E14585" s="2">
        <v>100</v>
      </c>
      <c r="F14585" t="s">
        <v>937</v>
      </c>
      <c r="G14585" t="s">
        <v>67</v>
      </c>
    </row>
    <row r="14586" spans="1:7" x14ac:dyDescent="0.25">
      <c r="A14586" t="s">
        <v>3658</v>
      </c>
      <c r="B14586" t="s">
        <v>3659</v>
      </c>
      <c r="C14586" t="s">
        <v>3660</v>
      </c>
      <c r="D14586" s="1">
        <v>43257</v>
      </c>
      <c r="E14586" s="2">
        <v>83.34</v>
      </c>
      <c r="F14586" t="s">
        <v>3661</v>
      </c>
      <c r="G14586" t="s">
        <v>34</v>
      </c>
    </row>
    <row r="14587" spans="1:7" x14ac:dyDescent="0.25">
      <c r="A14587" t="s">
        <v>1095</v>
      </c>
      <c r="B14587" t="s">
        <v>1096</v>
      </c>
      <c r="C14587" t="s">
        <v>1097</v>
      </c>
      <c r="D14587" s="1">
        <v>43257</v>
      </c>
      <c r="E14587" s="2">
        <v>25</v>
      </c>
      <c r="F14587" t="s">
        <v>1098</v>
      </c>
      <c r="G14587" t="s">
        <v>1246</v>
      </c>
    </row>
    <row r="14588" spans="1:7" x14ac:dyDescent="0.25">
      <c r="A14588" t="s">
        <v>1095</v>
      </c>
      <c r="B14588" t="s">
        <v>1096</v>
      </c>
      <c r="C14588" t="s">
        <v>1097</v>
      </c>
      <c r="D14588" s="1">
        <v>43257</v>
      </c>
      <c r="E14588" s="2">
        <v>25</v>
      </c>
      <c r="F14588" t="s">
        <v>1099</v>
      </c>
      <c r="G14588" t="s">
        <v>1246</v>
      </c>
    </row>
    <row r="14589" spans="1:7" x14ac:dyDescent="0.25">
      <c r="A14589" t="s">
        <v>1095</v>
      </c>
      <c r="B14589" t="s">
        <v>1096</v>
      </c>
      <c r="C14589" t="s">
        <v>1097</v>
      </c>
      <c r="D14589" s="1">
        <v>43257</v>
      </c>
      <c r="E14589" s="2">
        <v>25</v>
      </c>
      <c r="F14589" t="s">
        <v>1099</v>
      </c>
      <c r="G14589" t="s">
        <v>1246</v>
      </c>
    </row>
    <row r="14590" spans="1:7" x14ac:dyDescent="0.25">
      <c r="A14590" t="s">
        <v>1095</v>
      </c>
      <c r="B14590" t="s">
        <v>1096</v>
      </c>
      <c r="C14590" t="s">
        <v>1097</v>
      </c>
      <c r="D14590" s="1">
        <v>43257</v>
      </c>
      <c r="E14590" s="2">
        <v>25</v>
      </c>
      <c r="F14590" t="s">
        <v>1099</v>
      </c>
      <c r="G14590" t="s">
        <v>1246</v>
      </c>
    </row>
    <row r="14591" spans="1:7" x14ac:dyDescent="0.25">
      <c r="A14591" t="s">
        <v>3140</v>
      </c>
      <c r="B14591" t="s">
        <v>3141</v>
      </c>
      <c r="C14591" t="s">
        <v>3142</v>
      </c>
      <c r="D14591" s="1">
        <v>43257</v>
      </c>
      <c r="E14591" s="2">
        <v>30</v>
      </c>
      <c r="F14591" t="s">
        <v>3143</v>
      </c>
      <c r="G14591" t="s">
        <v>1695</v>
      </c>
    </row>
    <row r="14592" spans="1:7" x14ac:dyDescent="0.25">
      <c r="A14592" t="s">
        <v>3140</v>
      </c>
      <c r="B14592" t="s">
        <v>3141</v>
      </c>
      <c r="C14592" t="s">
        <v>3142</v>
      </c>
      <c r="D14592" s="1">
        <v>43257</v>
      </c>
      <c r="E14592" s="2">
        <v>30</v>
      </c>
      <c r="F14592" t="s">
        <v>3143</v>
      </c>
      <c r="G14592" t="s">
        <v>1695</v>
      </c>
    </row>
    <row r="14593" spans="1:7" x14ac:dyDescent="0.25">
      <c r="A14593" t="s">
        <v>3140</v>
      </c>
      <c r="B14593" t="s">
        <v>3141</v>
      </c>
      <c r="C14593" t="s">
        <v>3142</v>
      </c>
      <c r="D14593" s="1">
        <v>43257</v>
      </c>
      <c r="E14593" s="2">
        <v>30</v>
      </c>
      <c r="F14593" t="s">
        <v>3144</v>
      </c>
      <c r="G14593" t="s">
        <v>1695</v>
      </c>
    </row>
    <row r="14594" spans="1:7" x14ac:dyDescent="0.25">
      <c r="A14594" t="s">
        <v>2346</v>
      </c>
      <c r="B14594" t="s">
        <v>371</v>
      </c>
      <c r="C14594" t="s">
        <v>2347</v>
      </c>
      <c r="D14594" s="1">
        <v>43257</v>
      </c>
      <c r="E14594" s="2">
        <v>20</v>
      </c>
      <c r="F14594" t="s">
        <v>2348</v>
      </c>
      <c r="G14594" t="s">
        <v>1245</v>
      </c>
    </row>
    <row r="14595" spans="1:7" x14ac:dyDescent="0.25">
      <c r="A14595" t="s">
        <v>2346</v>
      </c>
      <c r="B14595" t="s">
        <v>371</v>
      </c>
      <c r="C14595" t="s">
        <v>2347</v>
      </c>
      <c r="D14595" s="1">
        <v>43257</v>
      </c>
      <c r="E14595" s="2">
        <v>20</v>
      </c>
      <c r="F14595" t="s">
        <v>2349</v>
      </c>
      <c r="G14595" t="s">
        <v>1245</v>
      </c>
    </row>
    <row r="14596" spans="1:7" x14ac:dyDescent="0.25">
      <c r="A14596" t="s">
        <v>3693</v>
      </c>
      <c r="B14596" t="s">
        <v>744</v>
      </c>
      <c r="C14596" t="s">
        <v>3694</v>
      </c>
      <c r="D14596" s="1">
        <v>43257</v>
      </c>
      <c r="E14596" s="2">
        <v>50</v>
      </c>
      <c r="F14596" t="s">
        <v>3695</v>
      </c>
      <c r="G14596" t="s">
        <v>97</v>
      </c>
    </row>
    <row r="14597" spans="1:7" x14ac:dyDescent="0.25">
      <c r="A14597" t="s">
        <v>3693</v>
      </c>
      <c r="B14597" t="s">
        <v>744</v>
      </c>
      <c r="C14597" t="s">
        <v>3694</v>
      </c>
      <c r="D14597" s="1">
        <v>43257</v>
      </c>
      <c r="E14597" s="2">
        <v>50</v>
      </c>
      <c r="F14597" t="s">
        <v>3696</v>
      </c>
      <c r="G14597" t="s">
        <v>97</v>
      </c>
    </row>
    <row r="14598" spans="1:7" x14ac:dyDescent="0.25">
      <c r="A14598" t="s">
        <v>3693</v>
      </c>
      <c r="B14598" t="s">
        <v>744</v>
      </c>
      <c r="C14598" t="s">
        <v>3694</v>
      </c>
      <c r="D14598" s="1">
        <v>43257</v>
      </c>
      <c r="E14598" s="2">
        <v>50</v>
      </c>
      <c r="F14598" t="s">
        <v>3697</v>
      </c>
      <c r="G14598" t="s">
        <v>97</v>
      </c>
    </row>
    <row r="14599" spans="1:7" x14ac:dyDescent="0.25">
      <c r="A14599" t="s">
        <v>125</v>
      </c>
      <c r="B14599" t="s">
        <v>126</v>
      </c>
      <c r="C14599" t="s">
        <v>127</v>
      </c>
      <c r="D14599" s="1">
        <v>43257</v>
      </c>
      <c r="E14599" s="2">
        <v>5</v>
      </c>
      <c r="F14599" t="s">
        <v>128</v>
      </c>
      <c r="G14599" t="s">
        <v>1245</v>
      </c>
    </row>
    <row r="14600" spans="1:7" x14ac:dyDescent="0.25">
      <c r="A14600" t="s">
        <v>121</v>
      </c>
      <c r="B14600" t="s">
        <v>122</v>
      </c>
      <c r="C14600" t="s">
        <v>123</v>
      </c>
      <c r="D14600" s="1">
        <v>43257</v>
      </c>
      <c r="E14600" s="2">
        <v>70</v>
      </c>
      <c r="F14600" t="s">
        <v>124</v>
      </c>
      <c r="G14600" t="s">
        <v>1790</v>
      </c>
    </row>
    <row r="14601" spans="1:7" x14ac:dyDescent="0.25">
      <c r="A14601" t="s">
        <v>2748</v>
      </c>
      <c r="B14601" t="s">
        <v>2749</v>
      </c>
      <c r="C14601" t="s">
        <v>2750</v>
      </c>
      <c r="D14601" s="1">
        <v>43257</v>
      </c>
      <c r="E14601" s="2">
        <v>20</v>
      </c>
      <c r="F14601" t="s">
        <v>2751</v>
      </c>
      <c r="G14601" t="s">
        <v>3076</v>
      </c>
    </row>
    <row r="14602" spans="1:7" x14ac:dyDescent="0.25">
      <c r="A14602" t="s">
        <v>2748</v>
      </c>
      <c r="B14602" t="s">
        <v>2749</v>
      </c>
      <c r="C14602" t="s">
        <v>2750</v>
      </c>
      <c r="D14602" s="1">
        <v>43257</v>
      </c>
      <c r="E14602" s="2">
        <v>20</v>
      </c>
      <c r="F14602" t="s">
        <v>2751</v>
      </c>
      <c r="G14602" t="s">
        <v>3076</v>
      </c>
    </row>
    <row r="14603" spans="1:7" x14ac:dyDescent="0.25">
      <c r="A14603" t="s">
        <v>2748</v>
      </c>
      <c r="B14603" t="s">
        <v>2749</v>
      </c>
      <c r="C14603" t="s">
        <v>2750</v>
      </c>
      <c r="D14603" s="1">
        <v>43257</v>
      </c>
      <c r="E14603" s="2">
        <v>20</v>
      </c>
      <c r="F14603" t="s">
        <v>2752</v>
      </c>
      <c r="G14603" t="s">
        <v>3076</v>
      </c>
    </row>
    <row r="14604" spans="1:7" x14ac:dyDescent="0.25">
      <c r="A14604" t="s">
        <v>2475</v>
      </c>
      <c r="B14604" t="s">
        <v>1451</v>
      </c>
      <c r="C14604" t="s">
        <v>2476</v>
      </c>
      <c r="D14604" s="1">
        <v>43257</v>
      </c>
      <c r="E14604" s="2">
        <v>40</v>
      </c>
      <c r="F14604" t="s">
        <v>2477</v>
      </c>
      <c r="G14604" t="s">
        <v>2456</v>
      </c>
    </row>
    <row r="14605" spans="1:7" x14ac:dyDescent="0.25">
      <c r="A14605" t="s">
        <v>1450</v>
      </c>
      <c r="B14605" t="s">
        <v>1451</v>
      </c>
      <c r="C14605" t="s">
        <v>1452</v>
      </c>
      <c r="D14605" s="1">
        <v>43257</v>
      </c>
      <c r="E14605" s="2">
        <v>84</v>
      </c>
      <c r="F14605" t="s">
        <v>1453</v>
      </c>
      <c r="G14605" t="s">
        <v>34</v>
      </c>
    </row>
    <row r="14606" spans="1:7" x14ac:dyDescent="0.25">
      <c r="A14606" t="s">
        <v>1450</v>
      </c>
      <c r="B14606" t="s">
        <v>1451</v>
      </c>
      <c r="C14606" t="s">
        <v>1452</v>
      </c>
      <c r="D14606" s="1">
        <v>43257</v>
      </c>
      <c r="E14606" s="2">
        <v>84</v>
      </c>
      <c r="F14606" t="s">
        <v>1454</v>
      </c>
      <c r="G14606" t="s">
        <v>34</v>
      </c>
    </row>
    <row r="14607" spans="1:7" x14ac:dyDescent="0.25">
      <c r="A14607" t="s">
        <v>1450</v>
      </c>
      <c r="B14607" t="s">
        <v>1451</v>
      </c>
      <c r="C14607" t="s">
        <v>1452</v>
      </c>
      <c r="D14607" s="1">
        <v>43257</v>
      </c>
      <c r="E14607" s="2">
        <v>84</v>
      </c>
      <c r="F14607" t="s">
        <v>1454</v>
      </c>
      <c r="G14607" t="s">
        <v>34</v>
      </c>
    </row>
    <row r="14608" spans="1:7" x14ac:dyDescent="0.25">
      <c r="A14608" t="s">
        <v>3682</v>
      </c>
      <c r="B14608" t="s">
        <v>3683</v>
      </c>
      <c r="C14608" t="s">
        <v>3684</v>
      </c>
      <c r="D14608" s="1">
        <v>43257</v>
      </c>
      <c r="E14608" s="2">
        <v>83.33</v>
      </c>
      <c r="F14608" t="s">
        <v>3685</v>
      </c>
      <c r="G14608" t="s">
        <v>34</v>
      </c>
    </row>
    <row r="14609" spans="1:7" x14ac:dyDescent="0.25">
      <c r="A14609" t="s">
        <v>1100</v>
      </c>
      <c r="B14609" t="s">
        <v>1101</v>
      </c>
      <c r="C14609" t="s">
        <v>1102</v>
      </c>
      <c r="D14609" s="1">
        <v>43257</v>
      </c>
      <c r="E14609" s="2">
        <v>25</v>
      </c>
      <c r="F14609" t="s">
        <v>1103</v>
      </c>
      <c r="G14609" t="s">
        <v>1247</v>
      </c>
    </row>
    <row r="14610" spans="1:7" x14ac:dyDescent="0.25">
      <c r="A14610" t="s">
        <v>1100</v>
      </c>
      <c r="B14610" t="s">
        <v>1101</v>
      </c>
      <c r="C14610" t="s">
        <v>1102</v>
      </c>
      <c r="D14610" s="1">
        <v>43257</v>
      </c>
      <c r="E14610" s="2">
        <v>25</v>
      </c>
      <c r="F14610" t="s">
        <v>1104</v>
      </c>
      <c r="G14610" t="s">
        <v>1247</v>
      </c>
    </row>
    <row r="14611" spans="1:7" x14ac:dyDescent="0.25">
      <c r="A14611" t="s">
        <v>546</v>
      </c>
      <c r="B14611" t="s">
        <v>547</v>
      </c>
      <c r="C14611" t="s">
        <v>548</v>
      </c>
      <c r="D14611" s="1">
        <v>43257</v>
      </c>
      <c r="E14611" s="2">
        <v>90</v>
      </c>
      <c r="F14611" t="s">
        <v>549</v>
      </c>
      <c r="G14611" t="s">
        <v>2631</v>
      </c>
    </row>
    <row r="14612" spans="1:7" x14ac:dyDescent="0.25">
      <c r="A14612" t="s">
        <v>263</v>
      </c>
      <c r="B14612" t="s">
        <v>264</v>
      </c>
      <c r="C14612" t="s">
        <v>265</v>
      </c>
      <c r="D14612" s="1">
        <v>43257</v>
      </c>
      <c r="E14612" s="2">
        <v>50</v>
      </c>
      <c r="F14612" t="s">
        <v>266</v>
      </c>
      <c r="G14612" t="s">
        <v>1695</v>
      </c>
    </row>
    <row r="14613" spans="1:7" x14ac:dyDescent="0.25">
      <c r="A14613" t="s">
        <v>115</v>
      </c>
      <c r="B14613" t="s">
        <v>116</v>
      </c>
      <c r="C14613" t="s">
        <v>117</v>
      </c>
      <c r="D14613" s="1">
        <v>43257</v>
      </c>
      <c r="E14613" s="2">
        <v>5</v>
      </c>
      <c r="F14613" t="s">
        <v>118</v>
      </c>
      <c r="G14613" t="s">
        <v>1245</v>
      </c>
    </row>
    <row r="14614" spans="1:7" x14ac:dyDescent="0.25">
      <c r="A14614" t="s">
        <v>115</v>
      </c>
      <c r="B14614" t="s">
        <v>116</v>
      </c>
      <c r="C14614" t="s">
        <v>117</v>
      </c>
      <c r="D14614" s="1">
        <v>43257</v>
      </c>
      <c r="E14614" s="2">
        <v>5</v>
      </c>
      <c r="F14614" t="s">
        <v>119</v>
      </c>
      <c r="G14614" t="s">
        <v>1245</v>
      </c>
    </row>
    <row r="14615" spans="1:7" x14ac:dyDescent="0.25">
      <c r="A14615" t="s">
        <v>115</v>
      </c>
      <c r="B14615" t="s">
        <v>116</v>
      </c>
      <c r="C14615" t="s">
        <v>117</v>
      </c>
      <c r="D14615" s="1">
        <v>43257</v>
      </c>
      <c r="E14615" s="2">
        <v>5</v>
      </c>
      <c r="F14615" t="s">
        <v>120</v>
      </c>
      <c r="G14615" t="s">
        <v>1245</v>
      </c>
    </row>
    <row r="14616" spans="1:7" x14ac:dyDescent="0.25">
      <c r="A14616" t="s">
        <v>302</v>
      </c>
      <c r="B14616" t="s">
        <v>303</v>
      </c>
      <c r="C14616" t="s">
        <v>304</v>
      </c>
      <c r="D14616" s="1">
        <v>43257</v>
      </c>
      <c r="E14616" s="2">
        <v>38.78</v>
      </c>
      <c r="F14616" t="s">
        <v>305</v>
      </c>
      <c r="G14616" t="s">
        <v>114</v>
      </c>
    </row>
    <row r="14617" spans="1:7" x14ac:dyDescent="0.25">
      <c r="A14617" t="s">
        <v>306</v>
      </c>
      <c r="B14617" t="s">
        <v>307</v>
      </c>
      <c r="C14617" t="s">
        <v>308</v>
      </c>
      <c r="D14617" s="1">
        <v>43257</v>
      </c>
      <c r="E14617" s="2">
        <v>10</v>
      </c>
      <c r="F14617" t="s">
        <v>309</v>
      </c>
      <c r="G14617" t="s">
        <v>310</v>
      </c>
    </row>
    <row r="14618" spans="1:7" x14ac:dyDescent="0.25">
      <c r="A14618" t="s">
        <v>306</v>
      </c>
      <c r="B14618" t="s">
        <v>307</v>
      </c>
      <c r="C14618" t="s">
        <v>308</v>
      </c>
      <c r="D14618" s="1">
        <v>43257</v>
      </c>
      <c r="E14618" s="2">
        <v>10</v>
      </c>
      <c r="F14618" t="s">
        <v>311</v>
      </c>
      <c r="G14618" t="s">
        <v>310</v>
      </c>
    </row>
    <row r="14619" spans="1:7" x14ac:dyDescent="0.25">
      <c r="A14619" t="s">
        <v>1580</v>
      </c>
      <c r="B14619" t="s">
        <v>1581</v>
      </c>
      <c r="C14619" t="s">
        <v>1582</v>
      </c>
      <c r="D14619" s="1">
        <v>43257</v>
      </c>
      <c r="E14619" s="2">
        <v>20</v>
      </c>
      <c r="F14619" t="s">
        <v>1583</v>
      </c>
      <c r="G14619" t="s">
        <v>1869</v>
      </c>
    </row>
    <row r="14620" spans="1:7" x14ac:dyDescent="0.25">
      <c r="A14620" t="s">
        <v>1584</v>
      </c>
      <c r="B14620" t="s">
        <v>1585</v>
      </c>
      <c r="C14620" t="s">
        <v>1586</v>
      </c>
      <c r="D14620" s="1">
        <v>43257</v>
      </c>
      <c r="E14620" s="2">
        <v>30</v>
      </c>
      <c r="F14620" t="s">
        <v>1587</v>
      </c>
      <c r="G14620" t="s">
        <v>1790</v>
      </c>
    </row>
    <row r="14621" spans="1:7" x14ac:dyDescent="0.25">
      <c r="A14621" t="s">
        <v>1105</v>
      </c>
      <c r="B14621" t="s">
        <v>1106</v>
      </c>
      <c r="C14621" t="s">
        <v>1107</v>
      </c>
      <c r="D14621" s="1">
        <v>43257</v>
      </c>
      <c r="E14621" s="2">
        <v>100</v>
      </c>
      <c r="F14621" t="s">
        <v>1108</v>
      </c>
      <c r="G14621" t="s">
        <v>3753</v>
      </c>
    </row>
    <row r="14622" spans="1:7" x14ac:dyDescent="0.25">
      <c r="A14622" t="s">
        <v>1492</v>
      </c>
      <c r="B14622" t="s">
        <v>1493</v>
      </c>
      <c r="C14622" t="s">
        <v>1494</v>
      </c>
      <c r="D14622" s="1">
        <v>43257</v>
      </c>
      <c r="E14622" s="2">
        <v>10</v>
      </c>
      <c r="F14622" t="s">
        <v>1495</v>
      </c>
      <c r="G14622" t="s">
        <v>97</v>
      </c>
    </row>
    <row r="14623" spans="1:7" x14ac:dyDescent="0.25">
      <c r="A14623" t="s">
        <v>2339</v>
      </c>
      <c r="B14623" t="s">
        <v>222</v>
      </c>
      <c r="C14623" t="s">
        <v>2340</v>
      </c>
      <c r="D14623" s="1">
        <v>43257</v>
      </c>
      <c r="E14623" s="2">
        <v>10</v>
      </c>
      <c r="F14623" t="s">
        <v>2341</v>
      </c>
      <c r="G14623" t="s">
        <v>2677</v>
      </c>
    </row>
    <row r="14624" spans="1:7" x14ac:dyDescent="0.25">
      <c r="A14624" t="s">
        <v>2339</v>
      </c>
      <c r="B14624" t="s">
        <v>222</v>
      </c>
      <c r="C14624" t="s">
        <v>2340</v>
      </c>
      <c r="D14624" s="1">
        <v>43257</v>
      </c>
      <c r="E14624" s="2">
        <v>10</v>
      </c>
      <c r="F14624" t="s">
        <v>2342</v>
      </c>
      <c r="G14624" t="s">
        <v>2677</v>
      </c>
    </row>
    <row r="14625" spans="1:7" x14ac:dyDescent="0.25">
      <c r="A14625" t="s">
        <v>138</v>
      </c>
      <c r="B14625" t="s">
        <v>139</v>
      </c>
      <c r="C14625" t="s">
        <v>140</v>
      </c>
      <c r="D14625" s="1">
        <v>43257</v>
      </c>
      <c r="E14625" s="2">
        <v>40</v>
      </c>
      <c r="F14625" t="s">
        <v>141</v>
      </c>
      <c r="G14625" t="s">
        <v>1245</v>
      </c>
    </row>
    <row r="14626" spans="1:7" x14ac:dyDescent="0.25">
      <c r="A14626" t="s">
        <v>3698</v>
      </c>
      <c r="B14626" t="s">
        <v>3699</v>
      </c>
      <c r="C14626" t="s">
        <v>3700</v>
      </c>
      <c r="D14626" s="1">
        <v>43257</v>
      </c>
      <c r="E14626" s="2">
        <v>140</v>
      </c>
      <c r="F14626" t="s">
        <v>3701</v>
      </c>
      <c r="G14626" t="s">
        <v>3128</v>
      </c>
    </row>
    <row r="14627" spans="1:7" x14ac:dyDescent="0.25">
      <c r="A14627" t="s">
        <v>2753</v>
      </c>
      <c r="B14627" t="s">
        <v>740</v>
      </c>
      <c r="C14627" t="s">
        <v>2754</v>
      </c>
      <c r="D14627" s="1">
        <v>43257</v>
      </c>
      <c r="E14627" s="2">
        <v>5</v>
      </c>
      <c r="F14627" t="s">
        <v>2755</v>
      </c>
      <c r="G14627" t="s">
        <v>2663</v>
      </c>
    </row>
    <row r="14628" spans="1:7" x14ac:dyDescent="0.25">
      <c r="A14628" t="s">
        <v>2753</v>
      </c>
      <c r="B14628" t="s">
        <v>740</v>
      </c>
      <c r="C14628" t="s">
        <v>2754</v>
      </c>
      <c r="D14628" s="1">
        <v>43257</v>
      </c>
      <c r="E14628" s="2">
        <v>5</v>
      </c>
      <c r="F14628" t="s">
        <v>2756</v>
      </c>
      <c r="G14628" t="s">
        <v>2663</v>
      </c>
    </row>
    <row r="14629" spans="1:7" x14ac:dyDescent="0.25">
      <c r="A14629" t="s">
        <v>2753</v>
      </c>
      <c r="B14629" t="s">
        <v>740</v>
      </c>
      <c r="C14629" t="s">
        <v>2754</v>
      </c>
      <c r="D14629" s="1">
        <v>43257</v>
      </c>
      <c r="E14629" s="2">
        <v>5</v>
      </c>
      <c r="F14629" t="s">
        <v>2757</v>
      </c>
      <c r="G14629" t="s">
        <v>2663</v>
      </c>
    </row>
    <row r="14630" spans="1:7" x14ac:dyDescent="0.25">
      <c r="A14630" t="s">
        <v>129</v>
      </c>
      <c r="B14630" t="s">
        <v>130</v>
      </c>
      <c r="C14630" t="s">
        <v>131</v>
      </c>
      <c r="D14630" s="1">
        <v>43257</v>
      </c>
      <c r="E14630" s="2">
        <v>10</v>
      </c>
      <c r="F14630" t="s">
        <v>132</v>
      </c>
      <c r="G14630" t="s">
        <v>9</v>
      </c>
    </row>
    <row r="14631" spans="1:7" x14ac:dyDescent="0.25">
      <c r="A14631" t="s">
        <v>293</v>
      </c>
      <c r="B14631" t="s">
        <v>248</v>
      </c>
      <c r="C14631" t="s">
        <v>294</v>
      </c>
      <c r="D14631" s="1">
        <v>43257</v>
      </c>
      <c r="E14631" s="2">
        <v>30</v>
      </c>
      <c r="F14631" t="s">
        <v>295</v>
      </c>
      <c r="G14631" t="s">
        <v>1589</v>
      </c>
    </row>
    <row r="14632" spans="1:7" x14ac:dyDescent="0.25">
      <c r="A14632" t="s">
        <v>293</v>
      </c>
      <c r="B14632" t="s">
        <v>248</v>
      </c>
      <c r="C14632" t="s">
        <v>294</v>
      </c>
      <c r="D14632" s="1">
        <v>43257</v>
      </c>
      <c r="E14632" s="2">
        <v>30</v>
      </c>
      <c r="F14632" t="s">
        <v>295</v>
      </c>
      <c r="G14632" t="s">
        <v>1589</v>
      </c>
    </row>
    <row r="14633" spans="1:7" x14ac:dyDescent="0.25">
      <c r="A14633" t="s">
        <v>2153</v>
      </c>
      <c r="B14633" t="s">
        <v>614</v>
      </c>
      <c r="C14633" t="s">
        <v>1310</v>
      </c>
      <c r="D14633" s="1">
        <v>43257</v>
      </c>
      <c r="E14633" s="2">
        <v>10</v>
      </c>
      <c r="F14633" t="s">
        <v>2154</v>
      </c>
      <c r="G14633" t="s">
        <v>1245</v>
      </c>
    </row>
    <row r="14634" spans="1:7" x14ac:dyDescent="0.25">
      <c r="A14634" t="s">
        <v>529</v>
      </c>
      <c r="B14634" t="s">
        <v>290</v>
      </c>
      <c r="C14634" t="s">
        <v>530</v>
      </c>
      <c r="D14634" s="1">
        <v>43257</v>
      </c>
      <c r="E14634" s="2">
        <v>25</v>
      </c>
      <c r="F14634" t="s">
        <v>531</v>
      </c>
      <c r="G14634" t="s">
        <v>3282</v>
      </c>
    </row>
    <row r="14635" spans="1:7" x14ac:dyDescent="0.25">
      <c r="A14635" t="s">
        <v>2000</v>
      </c>
      <c r="B14635" t="s">
        <v>2001</v>
      </c>
      <c r="C14635" t="s">
        <v>2002</v>
      </c>
      <c r="D14635" s="1">
        <v>43257</v>
      </c>
      <c r="E14635" s="2">
        <v>100</v>
      </c>
      <c r="F14635" t="s">
        <v>2003</v>
      </c>
      <c r="G14635" t="s">
        <v>2681</v>
      </c>
    </row>
    <row r="14636" spans="1:7" x14ac:dyDescent="0.25">
      <c r="A14636" t="s">
        <v>2000</v>
      </c>
      <c r="B14636" t="s">
        <v>2001</v>
      </c>
      <c r="C14636" t="s">
        <v>2002</v>
      </c>
      <c r="D14636" s="1">
        <v>43257</v>
      </c>
      <c r="E14636" s="2">
        <v>100</v>
      </c>
      <c r="F14636" t="s">
        <v>2004</v>
      </c>
      <c r="G14636" t="s">
        <v>2681</v>
      </c>
    </row>
    <row r="14637" spans="1:7" x14ac:dyDescent="0.25">
      <c r="A14637" t="s">
        <v>4053</v>
      </c>
      <c r="B14637" t="s">
        <v>580</v>
      </c>
      <c r="C14637" t="s">
        <v>4054</v>
      </c>
      <c r="D14637" s="1">
        <v>43257</v>
      </c>
      <c r="E14637" s="2">
        <v>15</v>
      </c>
      <c r="F14637" t="s">
        <v>4055</v>
      </c>
      <c r="G14637" t="s">
        <v>3282</v>
      </c>
    </row>
    <row r="14638" spans="1:7" x14ac:dyDescent="0.25">
      <c r="A14638" t="s">
        <v>4053</v>
      </c>
      <c r="B14638" t="s">
        <v>580</v>
      </c>
      <c r="C14638" t="s">
        <v>4054</v>
      </c>
      <c r="D14638" s="1">
        <v>43257</v>
      </c>
      <c r="E14638" s="2">
        <v>15</v>
      </c>
      <c r="F14638" t="s">
        <v>4055</v>
      </c>
      <c r="G14638" t="s">
        <v>3282</v>
      </c>
    </row>
    <row r="14639" spans="1:7" x14ac:dyDescent="0.25">
      <c r="A14639" t="s">
        <v>4053</v>
      </c>
      <c r="B14639" t="s">
        <v>580</v>
      </c>
      <c r="C14639" t="s">
        <v>4054</v>
      </c>
      <c r="D14639" s="1">
        <v>43257</v>
      </c>
      <c r="E14639" s="2">
        <v>15</v>
      </c>
      <c r="F14639" t="s">
        <v>4056</v>
      </c>
      <c r="G14639" t="s">
        <v>3282</v>
      </c>
    </row>
    <row r="14640" spans="1:7" x14ac:dyDescent="0.25">
      <c r="A14640" t="s">
        <v>87</v>
      </c>
      <c r="B14640" t="s">
        <v>88</v>
      </c>
      <c r="C14640" t="s">
        <v>89</v>
      </c>
      <c r="D14640" s="1">
        <v>43257</v>
      </c>
      <c r="E14640" s="2">
        <v>40</v>
      </c>
      <c r="F14640" t="s">
        <v>90</v>
      </c>
      <c r="G14640" t="s">
        <v>1790</v>
      </c>
    </row>
    <row r="14641" spans="1:7" x14ac:dyDescent="0.25">
      <c r="A14641" t="s">
        <v>87</v>
      </c>
      <c r="B14641" t="s">
        <v>88</v>
      </c>
      <c r="C14641" t="s">
        <v>89</v>
      </c>
      <c r="D14641" s="1">
        <v>43257</v>
      </c>
      <c r="E14641" s="2">
        <v>40</v>
      </c>
      <c r="F14641" t="s">
        <v>91</v>
      </c>
      <c r="G14641" t="s">
        <v>1790</v>
      </c>
    </row>
    <row r="14642" spans="1:7" x14ac:dyDescent="0.25">
      <c r="A14642" t="s">
        <v>87</v>
      </c>
      <c r="B14642" t="s">
        <v>88</v>
      </c>
      <c r="C14642" t="s">
        <v>89</v>
      </c>
      <c r="D14642" s="1">
        <v>43257</v>
      </c>
      <c r="E14642" s="2">
        <v>40</v>
      </c>
      <c r="F14642" t="s">
        <v>91</v>
      </c>
      <c r="G14642" t="s">
        <v>1790</v>
      </c>
    </row>
    <row r="14643" spans="1:7" x14ac:dyDescent="0.25">
      <c r="A14643" t="s">
        <v>87</v>
      </c>
      <c r="B14643" t="s">
        <v>88</v>
      </c>
      <c r="C14643" t="s">
        <v>89</v>
      </c>
      <c r="D14643" s="1">
        <v>43257</v>
      </c>
      <c r="E14643" s="2">
        <v>40</v>
      </c>
      <c r="F14643" t="s">
        <v>92</v>
      </c>
      <c r="G14643" t="s">
        <v>1790</v>
      </c>
    </row>
    <row r="14644" spans="1:7" x14ac:dyDescent="0.25">
      <c r="A14644" t="s">
        <v>1590</v>
      </c>
      <c r="B14644" t="s">
        <v>1591</v>
      </c>
      <c r="C14644" t="s">
        <v>1592</v>
      </c>
      <c r="D14644" s="1">
        <v>43257</v>
      </c>
      <c r="E14644" s="2">
        <v>5</v>
      </c>
      <c r="F14644" t="s">
        <v>1593</v>
      </c>
      <c r="G14644" t="s">
        <v>1245</v>
      </c>
    </row>
    <row r="14645" spans="1:7" x14ac:dyDescent="0.25">
      <c r="A14645" t="s">
        <v>82</v>
      </c>
      <c r="B14645" t="s">
        <v>83</v>
      </c>
      <c r="C14645" t="s">
        <v>84</v>
      </c>
      <c r="D14645" s="1">
        <v>43257</v>
      </c>
      <c r="E14645" s="2">
        <v>10</v>
      </c>
      <c r="F14645" t="s">
        <v>85</v>
      </c>
      <c r="G14645" t="s">
        <v>1245</v>
      </c>
    </row>
    <row r="14646" spans="1:7" x14ac:dyDescent="0.25">
      <c r="A14646" t="s">
        <v>82</v>
      </c>
      <c r="B14646" t="s">
        <v>83</v>
      </c>
      <c r="C14646" t="s">
        <v>84</v>
      </c>
      <c r="D14646" s="1">
        <v>43257</v>
      </c>
      <c r="E14646" s="2">
        <v>10</v>
      </c>
      <c r="F14646" t="s">
        <v>86</v>
      </c>
      <c r="G14646" t="s">
        <v>1245</v>
      </c>
    </row>
    <row r="14647" spans="1:7" x14ac:dyDescent="0.25">
      <c r="A14647" t="s">
        <v>636</v>
      </c>
      <c r="B14647" t="s">
        <v>637</v>
      </c>
      <c r="C14647" t="s">
        <v>638</v>
      </c>
      <c r="D14647" s="1">
        <v>43257</v>
      </c>
      <c r="E14647" s="2">
        <v>20</v>
      </c>
      <c r="F14647" t="s">
        <v>639</v>
      </c>
      <c r="G14647" t="s">
        <v>1694</v>
      </c>
    </row>
    <row r="14648" spans="1:7" x14ac:dyDescent="0.25">
      <c r="A14648" t="s">
        <v>2686</v>
      </c>
      <c r="B14648" t="s">
        <v>2687</v>
      </c>
      <c r="C14648" t="s">
        <v>2688</v>
      </c>
      <c r="D14648" s="1">
        <v>43257</v>
      </c>
      <c r="E14648" s="2">
        <v>84</v>
      </c>
      <c r="F14648" t="s">
        <v>2689</v>
      </c>
      <c r="G14648" t="s">
        <v>34</v>
      </c>
    </row>
    <row r="14649" spans="1:7" x14ac:dyDescent="0.25">
      <c r="A14649" t="s">
        <v>2690</v>
      </c>
      <c r="B14649" t="s">
        <v>2691</v>
      </c>
      <c r="C14649" t="s">
        <v>2692</v>
      </c>
      <c r="D14649" s="1">
        <v>43257</v>
      </c>
      <c r="E14649" s="2">
        <v>100</v>
      </c>
      <c r="F14649" t="s">
        <v>2693</v>
      </c>
      <c r="G14649" t="s">
        <v>2694</v>
      </c>
    </row>
    <row r="14650" spans="1:7" x14ac:dyDescent="0.25">
      <c r="A14650" t="s">
        <v>3689</v>
      </c>
      <c r="B14650" t="s">
        <v>3690</v>
      </c>
      <c r="C14650" t="s">
        <v>3691</v>
      </c>
      <c r="D14650" s="1">
        <v>43257</v>
      </c>
      <c r="E14650" s="2">
        <v>30.95</v>
      </c>
      <c r="F14650" t="s">
        <v>3692</v>
      </c>
      <c r="G14650" t="s">
        <v>97</v>
      </c>
    </row>
    <row r="14651" spans="1:7" x14ac:dyDescent="0.25">
      <c r="A14651" t="s">
        <v>2742</v>
      </c>
      <c r="B14651" t="s">
        <v>2743</v>
      </c>
      <c r="C14651" t="s">
        <v>2744</v>
      </c>
      <c r="D14651" s="1">
        <v>43257</v>
      </c>
      <c r="E14651" s="2">
        <v>150</v>
      </c>
      <c r="F14651" t="s">
        <v>2745</v>
      </c>
      <c r="G14651" t="s">
        <v>2746</v>
      </c>
    </row>
    <row r="14652" spans="1:7" x14ac:dyDescent="0.25">
      <c r="A14652" t="s">
        <v>2742</v>
      </c>
      <c r="B14652" t="s">
        <v>2743</v>
      </c>
      <c r="C14652" t="s">
        <v>2744</v>
      </c>
      <c r="D14652" s="1">
        <v>43257</v>
      </c>
      <c r="E14652" s="2">
        <v>150</v>
      </c>
      <c r="F14652" t="s">
        <v>2747</v>
      </c>
      <c r="G14652" t="s">
        <v>2746</v>
      </c>
    </row>
    <row r="14653" spans="1:7" x14ac:dyDescent="0.25">
      <c r="A14653" t="s">
        <v>2721</v>
      </c>
      <c r="B14653" t="s">
        <v>2722</v>
      </c>
      <c r="C14653" t="s">
        <v>2723</v>
      </c>
      <c r="D14653" s="1">
        <v>43257</v>
      </c>
      <c r="E14653" s="2">
        <v>15</v>
      </c>
      <c r="F14653" t="s">
        <v>2724</v>
      </c>
      <c r="G14653" t="s">
        <v>3345</v>
      </c>
    </row>
    <row r="14654" spans="1:7" x14ac:dyDescent="0.25">
      <c r="A14654" t="s">
        <v>2721</v>
      </c>
      <c r="B14654" t="s">
        <v>2722</v>
      </c>
      <c r="C14654" t="s">
        <v>2723</v>
      </c>
      <c r="D14654" s="1">
        <v>43257</v>
      </c>
      <c r="E14654" s="2">
        <v>15</v>
      </c>
      <c r="F14654" t="s">
        <v>2725</v>
      </c>
      <c r="G14654" t="s">
        <v>3345</v>
      </c>
    </row>
    <row r="14655" spans="1:7" x14ac:dyDescent="0.25">
      <c r="A14655" t="s">
        <v>2721</v>
      </c>
      <c r="B14655" t="s">
        <v>2722</v>
      </c>
      <c r="C14655" t="s">
        <v>2723</v>
      </c>
      <c r="D14655" s="1">
        <v>43257</v>
      </c>
      <c r="E14655" s="2">
        <v>15</v>
      </c>
      <c r="F14655" t="s">
        <v>2726</v>
      </c>
      <c r="G14655" t="s">
        <v>3345</v>
      </c>
    </row>
    <row r="14656" spans="1:7" x14ac:dyDescent="0.25">
      <c r="A14656" t="s">
        <v>328</v>
      </c>
      <c r="B14656" t="s">
        <v>329</v>
      </c>
      <c r="C14656" t="s">
        <v>330</v>
      </c>
      <c r="D14656" s="1">
        <v>43257</v>
      </c>
      <c r="E14656" s="2">
        <v>150</v>
      </c>
      <c r="F14656" t="s">
        <v>331</v>
      </c>
      <c r="G14656" t="s">
        <v>828</v>
      </c>
    </row>
    <row r="14657" spans="1:7" x14ac:dyDescent="0.25">
      <c r="A14657" t="s">
        <v>328</v>
      </c>
      <c r="B14657" t="s">
        <v>329</v>
      </c>
      <c r="C14657" t="s">
        <v>330</v>
      </c>
      <c r="D14657" s="1">
        <v>43257</v>
      </c>
      <c r="E14657" s="2">
        <v>150</v>
      </c>
      <c r="F14657" t="s">
        <v>332</v>
      </c>
      <c r="G14657" t="s">
        <v>828</v>
      </c>
    </row>
    <row r="14658" spans="1:7" x14ac:dyDescent="0.25">
      <c r="A14658" t="s">
        <v>2717</v>
      </c>
      <c r="B14658" t="s">
        <v>2718</v>
      </c>
      <c r="C14658" t="s">
        <v>2425</v>
      </c>
      <c r="D14658" s="1">
        <v>43257</v>
      </c>
      <c r="E14658" s="2">
        <v>45</v>
      </c>
      <c r="F14658" t="s">
        <v>2719</v>
      </c>
      <c r="G14658" t="s">
        <v>2456</v>
      </c>
    </row>
    <row r="14659" spans="1:7" x14ac:dyDescent="0.25">
      <c r="A14659" t="s">
        <v>2717</v>
      </c>
      <c r="B14659" t="s">
        <v>2718</v>
      </c>
      <c r="C14659" t="s">
        <v>2425</v>
      </c>
      <c r="D14659" s="1">
        <v>43257</v>
      </c>
      <c r="E14659" s="2">
        <v>45</v>
      </c>
      <c r="F14659" t="s">
        <v>2720</v>
      </c>
      <c r="G14659" t="s">
        <v>2456</v>
      </c>
    </row>
    <row r="14660" spans="1:7" x14ac:dyDescent="0.25">
      <c r="A14660" t="s">
        <v>3686</v>
      </c>
      <c r="B14660" t="s">
        <v>764</v>
      </c>
      <c r="C14660" t="s">
        <v>3687</v>
      </c>
      <c r="D14660" s="1">
        <v>43257</v>
      </c>
      <c r="E14660" s="2">
        <v>10</v>
      </c>
      <c r="F14660" t="s">
        <v>3688</v>
      </c>
      <c r="G14660" t="s">
        <v>4057</v>
      </c>
    </row>
    <row r="14661" spans="1:7" x14ac:dyDescent="0.25">
      <c r="A14661" t="s">
        <v>4058</v>
      </c>
      <c r="B14661" t="s">
        <v>4059</v>
      </c>
      <c r="C14661" t="s">
        <v>4060</v>
      </c>
      <c r="D14661" s="1">
        <v>43257</v>
      </c>
      <c r="E14661" s="2">
        <v>10</v>
      </c>
      <c r="F14661" t="s">
        <v>4061</v>
      </c>
      <c r="G14661" t="s">
        <v>9</v>
      </c>
    </row>
    <row r="14662" spans="1:7" x14ac:dyDescent="0.25">
      <c r="A14662" t="s">
        <v>316</v>
      </c>
      <c r="B14662" t="s">
        <v>317</v>
      </c>
      <c r="C14662" t="s">
        <v>318</v>
      </c>
      <c r="D14662" s="1">
        <v>43257</v>
      </c>
      <c r="E14662" s="2">
        <v>40</v>
      </c>
      <c r="F14662" t="s">
        <v>319</v>
      </c>
      <c r="G14662" t="s">
        <v>1275</v>
      </c>
    </row>
    <row r="14663" spans="1:7" x14ac:dyDescent="0.25">
      <c r="A14663" t="s">
        <v>316</v>
      </c>
      <c r="B14663" t="s">
        <v>317</v>
      </c>
      <c r="C14663" t="s">
        <v>318</v>
      </c>
      <c r="D14663" s="1">
        <v>43257</v>
      </c>
      <c r="E14663" s="2">
        <v>40</v>
      </c>
      <c r="F14663" t="s">
        <v>320</v>
      </c>
      <c r="G14663" t="s">
        <v>1275</v>
      </c>
    </row>
    <row r="14664" spans="1:7" x14ac:dyDescent="0.25">
      <c r="A14664" t="s">
        <v>312</v>
      </c>
      <c r="B14664" t="s">
        <v>248</v>
      </c>
      <c r="C14664" t="s">
        <v>313</v>
      </c>
      <c r="D14664" s="1">
        <v>43257</v>
      </c>
      <c r="E14664" s="2">
        <v>50</v>
      </c>
      <c r="F14664" t="s">
        <v>314</v>
      </c>
      <c r="G14664" t="s">
        <v>315</v>
      </c>
    </row>
    <row r="14665" spans="1:7" x14ac:dyDescent="0.25">
      <c r="A14665" t="s">
        <v>482</v>
      </c>
      <c r="B14665" t="s">
        <v>483</v>
      </c>
      <c r="C14665" t="s">
        <v>484</v>
      </c>
      <c r="D14665" s="1">
        <v>43257</v>
      </c>
      <c r="E14665" s="2">
        <v>125</v>
      </c>
      <c r="F14665" t="s">
        <v>485</v>
      </c>
      <c r="G14665" t="s">
        <v>2271</v>
      </c>
    </row>
    <row r="14666" spans="1:7" x14ac:dyDescent="0.25">
      <c r="A14666" t="s">
        <v>1803</v>
      </c>
      <c r="B14666" t="s">
        <v>1804</v>
      </c>
      <c r="C14666" t="s">
        <v>1805</v>
      </c>
      <c r="D14666" s="1">
        <v>43257</v>
      </c>
      <c r="E14666" s="2">
        <v>25</v>
      </c>
      <c r="F14666" t="s">
        <v>1806</v>
      </c>
      <c r="G14666" t="s">
        <v>97</v>
      </c>
    </row>
    <row r="14667" spans="1:7" x14ac:dyDescent="0.25">
      <c r="A14667" t="s">
        <v>1615</v>
      </c>
      <c r="B14667" t="s">
        <v>1616</v>
      </c>
      <c r="C14667" t="s">
        <v>1617</v>
      </c>
      <c r="D14667" s="1">
        <v>43257</v>
      </c>
      <c r="E14667" s="2">
        <v>300</v>
      </c>
      <c r="F14667" t="s">
        <v>1618</v>
      </c>
      <c r="G14667" t="s">
        <v>4625</v>
      </c>
    </row>
    <row r="14668" spans="1:7" x14ac:dyDescent="0.25">
      <c r="A14668" t="s">
        <v>322</v>
      </c>
      <c r="B14668" t="s">
        <v>323</v>
      </c>
      <c r="C14668" t="s">
        <v>324</v>
      </c>
      <c r="D14668" s="1">
        <v>43257</v>
      </c>
      <c r="E14668" s="2">
        <v>75</v>
      </c>
      <c r="F14668" t="s">
        <v>325</v>
      </c>
      <c r="G14668" t="s">
        <v>326</v>
      </c>
    </row>
    <row r="14669" spans="1:7" x14ac:dyDescent="0.25">
      <c r="A14669" t="s">
        <v>322</v>
      </c>
      <c r="B14669" t="s">
        <v>323</v>
      </c>
      <c r="C14669" t="s">
        <v>324</v>
      </c>
      <c r="D14669" s="1">
        <v>43257</v>
      </c>
      <c r="E14669" s="2">
        <v>75</v>
      </c>
      <c r="F14669" t="s">
        <v>327</v>
      </c>
      <c r="G14669" t="s">
        <v>326</v>
      </c>
    </row>
    <row r="14670" spans="1:7" x14ac:dyDescent="0.25">
      <c r="A14670" t="s">
        <v>4740</v>
      </c>
      <c r="B14670" t="s">
        <v>4741</v>
      </c>
      <c r="C14670" t="s">
        <v>4742</v>
      </c>
      <c r="D14670" s="1">
        <v>43258</v>
      </c>
      <c r="E14670" s="2">
        <v>324</v>
      </c>
      <c r="G14670" t="s">
        <v>4096</v>
      </c>
    </row>
    <row r="14671" spans="1:7" x14ac:dyDescent="0.25">
      <c r="A14671" t="s">
        <v>4743</v>
      </c>
      <c r="B14671" t="s">
        <v>4744</v>
      </c>
      <c r="C14671" t="s">
        <v>4745</v>
      </c>
      <c r="D14671" s="1">
        <v>43277</v>
      </c>
      <c r="E14671" s="2">
        <v>50</v>
      </c>
      <c r="F14671" t="s">
        <v>4746</v>
      </c>
      <c r="G14671" t="s">
        <v>67</v>
      </c>
    </row>
    <row r="14672" spans="1:7" x14ac:dyDescent="0.25">
      <c r="A14672" t="s">
        <v>1426</v>
      </c>
      <c r="B14672" t="s">
        <v>1427</v>
      </c>
      <c r="C14672" t="s">
        <v>826</v>
      </c>
      <c r="D14672" s="1">
        <v>43277</v>
      </c>
      <c r="E14672" s="2">
        <v>84</v>
      </c>
      <c r="F14672" t="s">
        <v>1428</v>
      </c>
      <c r="G14672" t="s">
        <v>34</v>
      </c>
    </row>
    <row r="14673" spans="1:7" x14ac:dyDescent="0.25">
      <c r="A14673" t="s">
        <v>824</v>
      </c>
      <c r="B14673" t="s">
        <v>825</v>
      </c>
      <c r="C14673" t="s">
        <v>826</v>
      </c>
      <c r="D14673" s="1">
        <v>43277</v>
      </c>
      <c r="E14673" s="2">
        <v>1000</v>
      </c>
      <c r="F14673" t="s">
        <v>827</v>
      </c>
      <c r="G14673" t="s">
        <v>34</v>
      </c>
    </row>
    <row r="14674" spans="1:7" x14ac:dyDescent="0.25">
      <c r="A14674" t="s">
        <v>941</v>
      </c>
      <c r="B14674" t="s">
        <v>942</v>
      </c>
      <c r="C14674" t="s">
        <v>943</v>
      </c>
      <c r="D14674" s="1">
        <v>43277</v>
      </c>
      <c r="E14674" s="2">
        <v>100</v>
      </c>
      <c r="F14674" t="s">
        <v>944</v>
      </c>
      <c r="G14674" t="s">
        <v>67</v>
      </c>
    </row>
    <row r="14675" spans="1:7" x14ac:dyDescent="0.25">
      <c r="A14675" t="s">
        <v>3658</v>
      </c>
      <c r="B14675" t="s">
        <v>3659</v>
      </c>
      <c r="C14675" t="s">
        <v>3660</v>
      </c>
      <c r="D14675" s="1">
        <v>43277</v>
      </c>
      <c r="E14675" s="2">
        <v>83.34</v>
      </c>
      <c r="F14675" t="s">
        <v>3661</v>
      </c>
      <c r="G14675" t="s">
        <v>34</v>
      </c>
    </row>
    <row r="14676" spans="1:7" x14ac:dyDescent="0.25">
      <c r="A14676" t="s">
        <v>4747</v>
      </c>
      <c r="B14676" t="s">
        <v>4748</v>
      </c>
      <c r="C14676" t="s">
        <v>4277</v>
      </c>
      <c r="D14676" s="1">
        <v>43277</v>
      </c>
      <c r="E14676" s="2">
        <v>50</v>
      </c>
      <c r="F14676" t="s">
        <v>4278</v>
      </c>
      <c r="G14676" t="s">
        <v>67</v>
      </c>
    </row>
    <row r="14677" spans="1:7" x14ac:dyDescent="0.25">
      <c r="A14677" t="s">
        <v>225</v>
      </c>
      <c r="B14677" t="s">
        <v>226</v>
      </c>
      <c r="C14677" t="s">
        <v>227</v>
      </c>
      <c r="D14677" s="1">
        <v>43277</v>
      </c>
      <c r="E14677" s="2">
        <v>84</v>
      </c>
      <c r="F14677" t="s">
        <v>228</v>
      </c>
      <c r="G14677" t="s">
        <v>34</v>
      </c>
    </row>
    <row r="14678" spans="1:7" x14ac:dyDescent="0.25">
      <c r="A14678" t="s">
        <v>2634</v>
      </c>
      <c r="B14678" t="s">
        <v>2635</v>
      </c>
      <c r="C14678" t="s">
        <v>2636</v>
      </c>
      <c r="D14678" s="1">
        <v>43277</v>
      </c>
      <c r="E14678" s="2">
        <v>184</v>
      </c>
      <c r="F14678" t="s">
        <v>2637</v>
      </c>
      <c r="G14678" t="s">
        <v>3761</v>
      </c>
    </row>
    <row r="14679" spans="1:7" x14ac:dyDescent="0.25">
      <c r="A14679" t="s">
        <v>2634</v>
      </c>
      <c r="B14679" t="s">
        <v>2635</v>
      </c>
      <c r="C14679" t="s">
        <v>2636</v>
      </c>
      <c r="D14679" s="1">
        <v>43277</v>
      </c>
      <c r="E14679" s="2">
        <v>184</v>
      </c>
      <c r="F14679" t="s">
        <v>2639</v>
      </c>
      <c r="G14679" t="s">
        <v>3761</v>
      </c>
    </row>
    <row r="14680" spans="1:7" x14ac:dyDescent="0.25">
      <c r="A14680" t="s">
        <v>2634</v>
      </c>
      <c r="B14680" t="s">
        <v>2635</v>
      </c>
      <c r="C14680" t="s">
        <v>2636</v>
      </c>
      <c r="D14680" s="1">
        <v>43277</v>
      </c>
      <c r="E14680" s="2">
        <v>184</v>
      </c>
      <c r="F14680" t="s">
        <v>2639</v>
      </c>
      <c r="G14680" t="s">
        <v>3761</v>
      </c>
    </row>
    <row r="14681" spans="1:7" x14ac:dyDescent="0.25">
      <c r="A14681" t="s">
        <v>1257</v>
      </c>
      <c r="B14681" t="s">
        <v>1258</v>
      </c>
      <c r="C14681" t="s">
        <v>1259</v>
      </c>
      <c r="D14681" s="1">
        <v>43277</v>
      </c>
      <c r="E14681" s="2">
        <v>83.33</v>
      </c>
      <c r="F14681" t="s">
        <v>1260</v>
      </c>
      <c r="G14681" t="s">
        <v>34</v>
      </c>
    </row>
    <row r="14682" spans="1:7" x14ac:dyDescent="0.25">
      <c r="A14682" t="s">
        <v>1257</v>
      </c>
      <c r="B14682" t="s">
        <v>1258</v>
      </c>
      <c r="C14682" t="s">
        <v>1259</v>
      </c>
      <c r="D14682" s="1">
        <v>43277</v>
      </c>
      <c r="E14682" s="2">
        <v>83.33</v>
      </c>
      <c r="F14682" t="s">
        <v>1260</v>
      </c>
      <c r="G14682" t="s">
        <v>34</v>
      </c>
    </row>
    <row r="14683" spans="1:7" x14ac:dyDescent="0.25">
      <c r="A14683" t="s">
        <v>3791</v>
      </c>
      <c r="B14683" t="s">
        <v>3792</v>
      </c>
      <c r="C14683" t="s">
        <v>3793</v>
      </c>
      <c r="D14683" s="1">
        <v>43277</v>
      </c>
      <c r="E14683" s="2">
        <v>84</v>
      </c>
      <c r="F14683" t="s">
        <v>3794</v>
      </c>
      <c r="G14683" t="s">
        <v>34</v>
      </c>
    </row>
    <row r="14684" spans="1:7" x14ac:dyDescent="0.25">
      <c r="A14684" t="s">
        <v>3397</v>
      </c>
      <c r="B14684" t="s">
        <v>3398</v>
      </c>
      <c r="C14684" t="s">
        <v>3256</v>
      </c>
      <c r="D14684" s="1">
        <v>43277</v>
      </c>
      <c r="E14684" s="2">
        <v>84</v>
      </c>
      <c r="F14684" t="s">
        <v>3399</v>
      </c>
      <c r="G14684" t="s">
        <v>34</v>
      </c>
    </row>
    <row r="14685" spans="1:7" x14ac:dyDescent="0.25">
      <c r="A14685" t="s">
        <v>3397</v>
      </c>
      <c r="B14685" t="s">
        <v>3398</v>
      </c>
      <c r="C14685" t="s">
        <v>3256</v>
      </c>
      <c r="D14685" s="1">
        <v>43277</v>
      </c>
      <c r="E14685" s="2">
        <v>84</v>
      </c>
      <c r="F14685" t="s">
        <v>3400</v>
      </c>
      <c r="G14685" t="s">
        <v>34</v>
      </c>
    </row>
    <row r="14686" spans="1:7" x14ac:dyDescent="0.25">
      <c r="A14686" t="s">
        <v>4275</v>
      </c>
      <c r="B14686" t="s">
        <v>4276</v>
      </c>
      <c r="C14686" t="s">
        <v>4277</v>
      </c>
      <c r="D14686" s="1">
        <v>43277</v>
      </c>
      <c r="E14686" s="2">
        <v>50</v>
      </c>
      <c r="F14686" t="s">
        <v>4278</v>
      </c>
      <c r="G14686" t="s">
        <v>67</v>
      </c>
    </row>
    <row r="14687" spans="1:7" x14ac:dyDescent="0.25">
      <c r="A14687" t="s">
        <v>1923</v>
      </c>
      <c r="B14687" t="s">
        <v>1924</v>
      </c>
      <c r="C14687" t="s">
        <v>1206</v>
      </c>
      <c r="D14687" s="1">
        <v>43277</v>
      </c>
      <c r="E14687" s="2">
        <v>500</v>
      </c>
      <c r="F14687" t="s">
        <v>1925</v>
      </c>
      <c r="G14687" t="s">
        <v>2253</v>
      </c>
    </row>
    <row r="14688" spans="1:7" x14ac:dyDescent="0.25">
      <c r="A14688" t="s">
        <v>14</v>
      </c>
      <c r="B14688" t="s">
        <v>15</v>
      </c>
      <c r="C14688" t="s">
        <v>16</v>
      </c>
      <c r="D14688" s="1">
        <v>43277</v>
      </c>
      <c r="E14688" s="2">
        <v>1000</v>
      </c>
      <c r="F14688" t="s">
        <v>17</v>
      </c>
      <c r="G14688" t="s">
        <v>34</v>
      </c>
    </row>
    <row r="14689" spans="1:7" x14ac:dyDescent="0.25">
      <c r="A14689" t="s">
        <v>1743</v>
      </c>
      <c r="B14689" t="s">
        <v>1744</v>
      </c>
      <c r="C14689" t="s">
        <v>1745</v>
      </c>
      <c r="D14689" s="1">
        <v>43277</v>
      </c>
      <c r="E14689" s="2">
        <v>100</v>
      </c>
      <c r="F14689" t="s">
        <v>1746</v>
      </c>
      <c r="G14689" t="s">
        <v>34</v>
      </c>
    </row>
    <row r="14690" spans="1:7" x14ac:dyDescent="0.25">
      <c r="A14690" t="s">
        <v>40</v>
      </c>
      <c r="B14690" t="s">
        <v>41</v>
      </c>
      <c r="C14690" t="s">
        <v>42</v>
      </c>
      <c r="D14690" s="1">
        <v>43277</v>
      </c>
      <c r="E14690" s="2">
        <v>166.66</v>
      </c>
      <c r="F14690" t="s">
        <v>43</v>
      </c>
      <c r="G14690" t="s">
        <v>2609</v>
      </c>
    </row>
    <row r="14691" spans="1:7" x14ac:dyDescent="0.25">
      <c r="A14691" t="s">
        <v>4680</v>
      </c>
      <c r="B14691" t="s">
        <v>4681</v>
      </c>
      <c r="C14691" t="s">
        <v>4682</v>
      </c>
      <c r="D14691" s="1">
        <v>43277</v>
      </c>
      <c r="E14691" s="2">
        <v>84</v>
      </c>
      <c r="F14691" t="s">
        <v>4683</v>
      </c>
      <c r="G14691" t="s">
        <v>34</v>
      </c>
    </row>
    <row r="14692" spans="1:7" x14ac:dyDescent="0.25">
      <c r="A14692" t="s">
        <v>4749</v>
      </c>
      <c r="B14692" t="s">
        <v>559</v>
      </c>
      <c r="C14692" t="s">
        <v>4750</v>
      </c>
      <c r="D14692" s="1">
        <v>43277</v>
      </c>
      <c r="E14692" s="2">
        <v>90</v>
      </c>
      <c r="G14692" t="s">
        <v>67</v>
      </c>
    </row>
    <row r="14693" spans="1:7" x14ac:dyDescent="0.25">
      <c r="A14693" t="s">
        <v>4751</v>
      </c>
      <c r="B14693" t="s">
        <v>2459</v>
      </c>
      <c r="C14693" t="s">
        <v>4752</v>
      </c>
      <c r="D14693" s="1">
        <v>43277</v>
      </c>
      <c r="E14693" s="2">
        <v>100</v>
      </c>
      <c r="G14693" t="s">
        <v>4239</v>
      </c>
    </row>
    <row r="14694" spans="1:7" x14ac:dyDescent="0.25">
      <c r="A14694" t="s">
        <v>847</v>
      </c>
      <c r="B14694" t="s">
        <v>744</v>
      </c>
      <c r="C14694" t="s">
        <v>848</v>
      </c>
      <c r="D14694" s="1">
        <v>43277</v>
      </c>
      <c r="E14694" s="2">
        <v>2071.12</v>
      </c>
      <c r="F14694" t="s">
        <v>849</v>
      </c>
      <c r="G14694" t="s">
        <v>850</v>
      </c>
    </row>
    <row r="14695" spans="1:7" x14ac:dyDescent="0.25">
      <c r="A14695" t="s">
        <v>53</v>
      </c>
      <c r="B14695" t="s">
        <v>54</v>
      </c>
      <c r="C14695" t="s">
        <v>55</v>
      </c>
      <c r="D14695" s="1">
        <v>43277</v>
      </c>
      <c r="E14695" s="2">
        <v>83.33</v>
      </c>
      <c r="F14695" t="s">
        <v>56</v>
      </c>
      <c r="G14695" t="s">
        <v>34</v>
      </c>
    </row>
    <row r="14696" spans="1:7" x14ac:dyDescent="0.25">
      <c r="A14696" t="s">
        <v>53</v>
      </c>
      <c r="B14696" t="s">
        <v>54</v>
      </c>
      <c r="C14696" t="s">
        <v>55</v>
      </c>
      <c r="D14696" s="1">
        <v>43277</v>
      </c>
      <c r="E14696" s="2">
        <v>83.33</v>
      </c>
      <c r="F14696" t="s">
        <v>57</v>
      </c>
      <c r="G14696" t="s">
        <v>34</v>
      </c>
    </row>
    <row r="14697" spans="1:7" x14ac:dyDescent="0.25">
      <c r="A14697" t="s">
        <v>4525</v>
      </c>
      <c r="B14697" t="s">
        <v>4526</v>
      </c>
      <c r="C14697" t="s">
        <v>3574</v>
      </c>
      <c r="D14697" s="1">
        <v>43277</v>
      </c>
      <c r="E14697" s="2">
        <v>100</v>
      </c>
      <c r="F14697" t="s">
        <v>4527</v>
      </c>
      <c r="G14697" t="s">
        <v>34</v>
      </c>
    </row>
    <row r="14698" spans="1:7" x14ac:dyDescent="0.25">
      <c r="A14698" t="s">
        <v>570</v>
      </c>
      <c r="B14698" t="s">
        <v>571</v>
      </c>
      <c r="C14698" t="s">
        <v>572</v>
      </c>
      <c r="D14698" s="1">
        <v>43277</v>
      </c>
      <c r="E14698" s="2">
        <v>42</v>
      </c>
      <c r="F14698" t="s">
        <v>573</v>
      </c>
      <c r="G14698" t="s">
        <v>2999</v>
      </c>
    </row>
    <row r="14699" spans="1:7" x14ac:dyDescent="0.25">
      <c r="A14699" t="s">
        <v>2397</v>
      </c>
      <c r="B14699" t="s">
        <v>2398</v>
      </c>
      <c r="C14699" t="s">
        <v>2399</v>
      </c>
      <c r="D14699" s="1">
        <v>43277</v>
      </c>
      <c r="E14699" s="2">
        <v>1000</v>
      </c>
      <c r="F14699" t="s">
        <v>2400</v>
      </c>
      <c r="G14699" t="s">
        <v>34</v>
      </c>
    </row>
    <row r="14700" spans="1:7" x14ac:dyDescent="0.25">
      <c r="A14700" t="s">
        <v>2189</v>
      </c>
      <c r="B14700" t="s">
        <v>2190</v>
      </c>
      <c r="D14700" s="1">
        <v>43277</v>
      </c>
      <c r="E14700" s="2">
        <v>1000</v>
      </c>
      <c r="F14700" t="s">
        <v>2191</v>
      </c>
      <c r="G14700" t="s">
        <v>34</v>
      </c>
    </row>
    <row r="14701" spans="1:7" x14ac:dyDescent="0.25">
      <c r="A14701" t="s">
        <v>2647</v>
      </c>
      <c r="B14701" t="s">
        <v>2648</v>
      </c>
      <c r="D14701" s="1">
        <v>43277</v>
      </c>
      <c r="E14701" s="2">
        <v>1000</v>
      </c>
      <c r="F14701" t="s">
        <v>2649</v>
      </c>
      <c r="G14701" t="s">
        <v>34</v>
      </c>
    </row>
    <row r="14702" spans="1:7" x14ac:dyDescent="0.25">
      <c r="A14702" t="s">
        <v>3626</v>
      </c>
      <c r="B14702" t="s">
        <v>3627</v>
      </c>
      <c r="D14702" s="1">
        <v>43277</v>
      </c>
      <c r="E14702" s="2">
        <v>500</v>
      </c>
      <c r="G14702" t="s">
        <v>67</v>
      </c>
    </row>
    <row r="14703" spans="1:7" x14ac:dyDescent="0.25">
      <c r="A14703" t="s">
        <v>1901</v>
      </c>
      <c r="B14703" t="s">
        <v>1902</v>
      </c>
      <c r="D14703" s="1">
        <v>43277</v>
      </c>
      <c r="E14703" s="2">
        <v>1000</v>
      </c>
      <c r="G14703" t="s">
        <v>34</v>
      </c>
    </row>
    <row r="14704" spans="1:7" x14ac:dyDescent="0.25">
      <c r="A14704" t="s">
        <v>3025</v>
      </c>
      <c r="B14704" t="s">
        <v>3026</v>
      </c>
      <c r="D14704" s="1">
        <v>43277</v>
      </c>
      <c r="E14704" s="2">
        <v>1000</v>
      </c>
      <c r="F14704" t="s">
        <v>3027</v>
      </c>
      <c r="G14704" t="s">
        <v>2199</v>
      </c>
    </row>
    <row r="14705" spans="1:7" x14ac:dyDescent="0.25">
      <c r="A14705" t="s">
        <v>4753</v>
      </c>
      <c r="B14705" t="s">
        <v>4754</v>
      </c>
      <c r="D14705" s="1">
        <v>43277</v>
      </c>
      <c r="E14705" s="2">
        <v>146</v>
      </c>
      <c r="G14705" t="s">
        <v>2663</v>
      </c>
    </row>
    <row r="14706" spans="1:7" x14ac:dyDescent="0.25">
      <c r="A14706" t="s">
        <v>989</v>
      </c>
      <c r="B14706" t="s">
        <v>990</v>
      </c>
      <c r="D14706" s="1">
        <v>43277</v>
      </c>
      <c r="E14706" s="2">
        <v>1000</v>
      </c>
      <c r="F14706" t="s">
        <v>991</v>
      </c>
      <c r="G14706" t="s">
        <v>34</v>
      </c>
    </row>
    <row r="14707" spans="1:7" x14ac:dyDescent="0.25">
      <c r="A14707" t="s">
        <v>989</v>
      </c>
      <c r="B14707" t="s">
        <v>990</v>
      </c>
      <c r="D14707" s="1">
        <v>43277</v>
      </c>
      <c r="E14707" s="2">
        <v>1000</v>
      </c>
      <c r="F14707" t="s">
        <v>992</v>
      </c>
      <c r="G14707" t="s">
        <v>34</v>
      </c>
    </row>
    <row r="14708" spans="1:7" x14ac:dyDescent="0.25">
      <c r="A14708" t="s">
        <v>4755</v>
      </c>
      <c r="B14708" t="s">
        <v>4756</v>
      </c>
      <c r="D14708" s="1">
        <v>43290</v>
      </c>
      <c r="E14708" s="2">
        <v>10000</v>
      </c>
      <c r="F14708" t="s">
        <v>4757</v>
      </c>
      <c r="G14708" t="s">
        <v>1440</v>
      </c>
    </row>
    <row r="14709" spans="1:7" x14ac:dyDescent="0.25">
      <c r="A14709" t="s">
        <v>427</v>
      </c>
      <c r="B14709" t="s">
        <v>428</v>
      </c>
      <c r="D14709" s="1">
        <v>43290</v>
      </c>
      <c r="E14709" s="2">
        <v>6221</v>
      </c>
      <c r="F14709" t="s">
        <v>429</v>
      </c>
      <c r="G14709" t="s">
        <v>4758</v>
      </c>
    </row>
    <row r="14710" spans="1:7" x14ac:dyDescent="0.25">
      <c r="A14710" t="s">
        <v>427</v>
      </c>
      <c r="B14710" t="s">
        <v>428</v>
      </c>
      <c r="D14710" s="1">
        <v>43290</v>
      </c>
      <c r="E14710" s="2">
        <v>18662</v>
      </c>
      <c r="F14710" t="s">
        <v>429</v>
      </c>
      <c r="G14710" t="s">
        <v>430</v>
      </c>
    </row>
    <row r="14711" spans="1:7" x14ac:dyDescent="0.25">
      <c r="A14711" t="s">
        <v>1198</v>
      </c>
      <c r="B14711" t="s">
        <v>1199</v>
      </c>
      <c r="D14711" s="1">
        <v>43290</v>
      </c>
      <c r="E14711" s="2">
        <v>1000</v>
      </c>
      <c r="F14711" t="s">
        <v>1200</v>
      </c>
      <c r="G14711" t="s">
        <v>34</v>
      </c>
    </row>
    <row r="14712" spans="1:7" x14ac:dyDescent="0.25">
      <c r="A14712" t="s">
        <v>4759</v>
      </c>
      <c r="B14712" t="s">
        <v>4760</v>
      </c>
      <c r="D14712" s="1">
        <v>43290</v>
      </c>
      <c r="E14712" s="2">
        <v>250</v>
      </c>
      <c r="G14712" t="s">
        <v>67</v>
      </c>
    </row>
    <row r="14713" spans="1:7" x14ac:dyDescent="0.25">
      <c r="A14713" t="s">
        <v>482</v>
      </c>
      <c r="B14713" t="s">
        <v>483</v>
      </c>
      <c r="C14713" t="s">
        <v>484</v>
      </c>
      <c r="D14713" s="1">
        <v>43290</v>
      </c>
      <c r="E14713" s="2">
        <v>125</v>
      </c>
      <c r="F14713" t="s">
        <v>485</v>
      </c>
      <c r="G14713" t="s">
        <v>2271</v>
      </c>
    </row>
    <row r="14714" spans="1:7" x14ac:dyDescent="0.25">
      <c r="A14714" t="s">
        <v>3572</v>
      </c>
      <c r="B14714" t="s">
        <v>3573</v>
      </c>
      <c r="C14714" t="s">
        <v>3574</v>
      </c>
      <c r="D14714" s="1">
        <v>43290</v>
      </c>
      <c r="E14714" s="2">
        <v>100</v>
      </c>
      <c r="G14714" t="s">
        <v>34</v>
      </c>
    </row>
    <row r="14715" spans="1:7" x14ac:dyDescent="0.25">
      <c r="A14715" t="s">
        <v>2346</v>
      </c>
      <c r="B14715" t="s">
        <v>371</v>
      </c>
      <c r="C14715" t="s">
        <v>2347</v>
      </c>
      <c r="D14715" s="1">
        <v>43297</v>
      </c>
      <c r="E14715" s="2">
        <v>5</v>
      </c>
      <c r="F14715" t="s">
        <v>2348</v>
      </c>
      <c r="G14715" t="s">
        <v>1245</v>
      </c>
    </row>
    <row r="14716" spans="1:7" x14ac:dyDescent="0.25">
      <c r="A14716" t="s">
        <v>2346</v>
      </c>
      <c r="B14716" t="s">
        <v>371</v>
      </c>
      <c r="C14716" t="s">
        <v>2347</v>
      </c>
      <c r="D14716" s="1">
        <v>43297</v>
      </c>
      <c r="E14716" s="2">
        <v>5</v>
      </c>
      <c r="F14716" t="s">
        <v>2349</v>
      </c>
      <c r="G14716" t="s">
        <v>1245</v>
      </c>
    </row>
    <row r="14717" spans="1:7" x14ac:dyDescent="0.25">
      <c r="A14717" t="s">
        <v>2346</v>
      </c>
      <c r="B14717" t="s">
        <v>371</v>
      </c>
      <c r="C14717" t="s">
        <v>2347</v>
      </c>
      <c r="D14717" s="1">
        <v>43297</v>
      </c>
      <c r="E14717" s="2">
        <v>15</v>
      </c>
      <c r="F14717" t="s">
        <v>2348</v>
      </c>
      <c r="G14717" t="s">
        <v>1245</v>
      </c>
    </row>
    <row r="14718" spans="1:7" x14ac:dyDescent="0.25">
      <c r="A14718" t="s">
        <v>2346</v>
      </c>
      <c r="B14718" t="s">
        <v>371</v>
      </c>
      <c r="C14718" t="s">
        <v>2347</v>
      </c>
      <c r="D14718" s="1">
        <v>43297</v>
      </c>
      <c r="E14718" s="2">
        <v>15</v>
      </c>
      <c r="F14718" t="s">
        <v>2349</v>
      </c>
      <c r="G14718" t="s">
        <v>1245</v>
      </c>
    </row>
    <row r="14719" spans="1:7" x14ac:dyDescent="0.25">
      <c r="A14719" t="s">
        <v>3140</v>
      </c>
      <c r="B14719" t="s">
        <v>3141</v>
      </c>
      <c r="C14719" t="s">
        <v>3142</v>
      </c>
      <c r="D14719" s="1">
        <v>43297</v>
      </c>
      <c r="E14719" s="2">
        <v>30</v>
      </c>
      <c r="F14719" t="s">
        <v>3143</v>
      </c>
      <c r="G14719" t="s">
        <v>1695</v>
      </c>
    </row>
    <row r="14720" spans="1:7" x14ac:dyDescent="0.25">
      <c r="A14720" t="s">
        <v>3140</v>
      </c>
      <c r="B14720" t="s">
        <v>3141</v>
      </c>
      <c r="C14720" t="s">
        <v>3142</v>
      </c>
      <c r="D14720" s="1">
        <v>43297</v>
      </c>
      <c r="E14720" s="2">
        <v>30</v>
      </c>
      <c r="F14720" t="s">
        <v>3143</v>
      </c>
      <c r="G14720" t="s">
        <v>1695</v>
      </c>
    </row>
    <row r="14721" spans="1:7" x14ac:dyDescent="0.25">
      <c r="A14721" t="s">
        <v>3140</v>
      </c>
      <c r="B14721" t="s">
        <v>3141</v>
      </c>
      <c r="C14721" t="s">
        <v>3142</v>
      </c>
      <c r="D14721" s="1">
        <v>43297</v>
      </c>
      <c r="E14721" s="2">
        <v>30</v>
      </c>
      <c r="F14721" t="s">
        <v>3144</v>
      </c>
      <c r="G14721" t="s">
        <v>1695</v>
      </c>
    </row>
    <row r="14722" spans="1:7" x14ac:dyDescent="0.25">
      <c r="A14722" t="s">
        <v>121</v>
      </c>
      <c r="B14722" t="s">
        <v>122</v>
      </c>
      <c r="C14722" t="s">
        <v>123</v>
      </c>
      <c r="D14722" s="1">
        <v>43297</v>
      </c>
      <c r="E14722" s="2">
        <v>70</v>
      </c>
      <c r="F14722" t="s">
        <v>124</v>
      </c>
      <c r="G14722" t="s">
        <v>1790</v>
      </c>
    </row>
    <row r="14723" spans="1:7" x14ac:dyDescent="0.25">
      <c r="A14723" t="s">
        <v>125</v>
      </c>
      <c r="B14723" t="s">
        <v>126</v>
      </c>
      <c r="C14723" t="s">
        <v>127</v>
      </c>
      <c r="D14723" s="1">
        <v>43297</v>
      </c>
      <c r="E14723" s="2">
        <v>5</v>
      </c>
      <c r="F14723" t="s">
        <v>128</v>
      </c>
      <c r="G14723" t="s">
        <v>1245</v>
      </c>
    </row>
    <row r="14724" spans="1:7" x14ac:dyDescent="0.25">
      <c r="A14724" t="s">
        <v>2475</v>
      </c>
      <c r="B14724" t="s">
        <v>1451</v>
      </c>
      <c r="C14724" t="s">
        <v>2476</v>
      </c>
      <c r="D14724" s="1">
        <v>43297</v>
      </c>
      <c r="E14724" s="2">
        <v>40</v>
      </c>
      <c r="F14724" t="s">
        <v>2477</v>
      </c>
      <c r="G14724" t="s">
        <v>2456</v>
      </c>
    </row>
    <row r="14725" spans="1:7" x14ac:dyDescent="0.25">
      <c r="A14725" t="s">
        <v>1450</v>
      </c>
      <c r="B14725" t="s">
        <v>1451</v>
      </c>
      <c r="C14725" t="s">
        <v>1452</v>
      </c>
      <c r="D14725" s="1">
        <v>43297</v>
      </c>
      <c r="E14725" s="2">
        <v>84</v>
      </c>
      <c r="F14725" t="s">
        <v>1453</v>
      </c>
      <c r="G14725" t="s">
        <v>34</v>
      </c>
    </row>
    <row r="14726" spans="1:7" x14ac:dyDescent="0.25">
      <c r="A14726" t="s">
        <v>1450</v>
      </c>
      <c r="B14726" t="s">
        <v>1451</v>
      </c>
      <c r="C14726" t="s">
        <v>1452</v>
      </c>
      <c r="D14726" s="1">
        <v>43297</v>
      </c>
      <c r="E14726" s="2">
        <v>84</v>
      </c>
      <c r="F14726" t="s">
        <v>1454</v>
      </c>
      <c r="G14726" t="s">
        <v>34</v>
      </c>
    </row>
    <row r="14727" spans="1:7" x14ac:dyDescent="0.25">
      <c r="A14727" t="s">
        <v>1450</v>
      </c>
      <c r="B14727" t="s">
        <v>1451</v>
      </c>
      <c r="C14727" t="s">
        <v>1452</v>
      </c>
      <c r="D14727" s="1">
        <v>43297</v>
      </c>
      <c r="E14727" s="2">
        <v>84</v>
      </c>
      <c r="F14727" t="s">
        <v>1454</v>
      </c>
      <c r="G14727" t="s">
        <v>34</v>
      </c>
    </row>
    <row r="14728" spans="1:7" x14ac:dyDescent="0.25">
      <c r="A14728" t="s">
        <v>3682</v>
      </c>
      <c r="B14728" t="s">
        <v>3683</v>
      </c>
      <c r="C14728" t="s">
        <v>3684</v>
      </c>
      <c r="D14728" s="1">
        <v>43297</v>
      </c>
      <c r="E14728" s="2">
        <v>83.33</v>
      </c>
      <c r="F14728" t="s">
        <v>3685</v>
      </c>
      <c r="G14728" t="s">
        <v>34</v>
      </c>
    </row>
    <row r="14729" spans="1:7" x14ac:dyDescent="0.25">
      <c r="A14729" t="s">
        <v>1100</v>
      </c>
      <c r="B14729" t="s">
        <v>1101</v>
      </c>
      <c r="C14729" t="s">
        <v>1102</v>
      </c>
      <c r="D14729" s="1">
        <v>43297</v>
      </c>
      <c r="E14729" s="2">
        <v>25</v>
      </c>
      <c r="F14729" t="s">
        <v>1103</v>
      </c>
      <c r="G14729" t="s">
        <v>1247</v>
      </c>
    </row>
    <row r="14730" spans="1:7" x14ac:dyDescent="0.25">
      <c r="A14730" t="s">
        <v>1100</v>
      </c>
      <c r="B14730" t="s">
        <v>1101</v>
      </c>
      <c r="C14730" t="s">
        <v>1102</v>
      </c>
      <c r="D14730" s="1">
        <v>43297</v>
      </c>
      <c r="E14730" s="2">
        <v>25</v>
      </c>
      <c r="F14730" t="s">
        <v>1104</v>
      </c>
      <c r="G14730" t="s">
        <v>1247</v>
      </c>
    </row>
    <row r="14731" spans="1:7" x14ac:dyDescent="0.25">
      <c r="A14731" t="s">
        <v>115</v>
      </c>
      <c r="B14731" t="s">
        <v>116</v>
      </c>
      <c r="C14731" t="s">
        <v>117</v>
      </c>
      <c r="D14731" s="1">
        <v>43297</v>
      </c>
      <c r="E14731" s="2">
        <v>5</v>
      </c>
      <c r="F14731" t="s">
        <v>118</v>
      </c>
      <c r="G14731" t="s">
        <v>1245</v>
      </c>
    </row>
    <row r="14732" spans="1:7" x14ac:dyDescent="0.25">
      <c r="A14732" t="s">
        <v>115</v>
      </c>
      <c r="B14732" t="s">
        <v>116</v>
      </c>
      <c r="C14732" t="s">
        <v>117</v>
      </c>
      <c r="D14732" s="1">
        <v>43297</v>
      </c>
      <c r="E14732" s="2">
        <v>5</v>
      </c>
      <c r="F14732" t="s">
        <v>119</v>
      </c>
      <c r="G14732" t="s">
        <v>1245</v>
      </c>
    </row>
    <row r="14733" spans="1:7" x14ac:dyDescent="0.25">
      <c r="A14733" t="s">
        <v>115</v>
      </c>
      <c r="B14733" t="s">
        <v>116</v>
      </c>
      <c r="C14733" t="s">
        <v>117</v>
      </c>
      <c r="D14733" s="1">
        <v>43297</v>
      </c>
      <c r="E14733" s="2">
        <v>5</v>
      </c>
      <c r="F14733" t="s">
        <v>120</v>
      </c>
      <c r="G14733" t="s">
        <v>1245</v>
      </c>
    </row>
    <row r="14734" spans="1:7" x14ac:dyDescent="0.25">
      <c r="A14734" t="s">
        <v>546</v>
      </c>
      <c r="B14734" t="s">
        <v>547</v>
      </c>
      <c r="C14734" t="s">
        <v>548</v>
      </c>
      <c r="D14734" s="1">
        <v>43297</v>
      </c>
      <c r="E14734" s="2">
        <v>90</v>
      </c>
      <c r="F14734" t="s">
        <v>549</v>
      </c>
      <c r="G14734" t="s">
        <v>2631</v>
      </c>
    </row>
    <row r="14735" spans="1:7" x14ac:dyDescent="0.25">
      <c r="A14735" t="s">
        <v>3397</v>
      </c>
      <c r="B14735" t="s">
        <v>3398</v>
      </c>
      <c r="C14735" t="s">
        <v>3256</v>
      </c>
      <c r="D14735" s="1">
        <v>43297</v>
      </c>
      <c r="E14735" s="2">
        <v>84</v>
      </c>
      <c r="F14735" t="s">
        <v>3399</v>
      </c>
      <c r="G14735" t="s">
        <v>34</v>
      </c>
    </row>
    <row r="14736" spans="1:7" x14ac:dyDescent="0.25">
      <c r="A14736" t="s">
        <v>3397</v>
      </c>
      <c r="B14736" t="s">
        <v>3398</v>
      </c>
      <c r="C14736" t="s">
        <v>3256</v>
      </c>
      <c r="D14736" s="1">
        <v>43297</v>
      </c>
      <c r="E14736" s="2">
        <v>84</v>
      </c>
      <c r="F14736" t="s">
        <v>3400</v>
      </c>
      <c r="G14736" t="s">
        <v>34</v>
      </c>
    </row>
    <row r="14737" spans="1:7" x14ac:dyDescent="0.25">
      <c r="A14737" t="s">
        <v>2339</v>
      </c>
      <c r="B14737" t="s">
        <v>222</v>
      </c>
      <c r="C14737" t="s">
        <v>2340</v>
      </c>
      <c r="D14737" s="1">
        <v>43297</v>
      </c>
      <c r="E14737" s="2">
        <v>10</v>
      </c>
      <c r="F14737" t="s">
        <v>2341</v>
      </c>
      <c r="G14737" t="s">
        <v>1245</v>
      </c>
    </row>
    <row r="14738" spans="1:7" x14ac:dyDescent="0.25">
      <c r="A14738" t="s">
        <v>2339</v>
      </c>
      <c r="B14738" t="s">
        <v>222</v>
      </c>
      <c r="C14738" t="s">
        <v>2340</v>
      </c>
      <c r="D14738" s="1">
        <v>43297</v>
      </c>
      <c r="E14738" s="2">
        <v>10</v>
      </c>
      <c r="F14738" t="s">
        <v>2342</v>
      </c>
      <c r="G14738" t="s">
        <v>1245</v>
      </c>
    </row>
    <row r="14739" spans="1:7" x14ac:dyDescent="0.25">
      <c r="A14739" t="s">
        <v>1492</v>
      </c>
      <c r="B14739" t="s">
        <v>1493</v>
      </c>
      <c r="C14739" t="s">
        <v>1494</v>
      </c>
      <c r="D14739" s="1">
        <v>43297</v>
      </c>
      <c r="E14739" s="2">
        <v>10</v>
      </c>
      <c r="F14739" t="s">
        <v>1495</v>
      </c>
      <c r="G14739" t="s">
        <v>97</v>
      </c>
    </row>
    <row r="14740" spans="1:7" x14ac:dyDescent="0.25">
      <c r="A14740" t="s">
        <v>3698</v>
      </c>
      <c r="B14740" t="s">
        <v>3699</v>
      </c>
      <c r="C14740" t="s">
        <v>3700</v>
      </c>
      <c r="D14740" s="1">
        <v>43297</v>
      </c>
      <c r="E14740" s="2">
        <v>90</v>
      </c>
      <c r="F14740" t="s">
        <v>3701</v>
      </c>
      <c r="G14740" t="s">
        <v>34</v>
      </c>
    </row>
    <row r="14741" spans="1:7" x14ac:dyDescent="0.25">
      <c r="A14741" t="s">
        <v>3698</v>
      </c>
      <c r="B14741" t="s">
        <v>3699</v>
      </c>
      <c r="C14741" t="s">
        <v>3700</v>
      </c>
      <c r="D14741" s="1">
        <v>43297</v>
      </c>
      <c r="E14741" s="2">
        <v>50</v>
      </c>
      <c r="F14741" t="s">
        <v>3701</v>
      </c>
      <c r="G14741" t="s">
        <v>97</v>
      </c>
    </row>
    <row r="14742" spans="1:7" x14ac:dyDescent="0.25">
      <c r="A14742" t="s">
        <v>3791</v>
      </c>
      <c r="B14742" t="s">
        <v>3792</v>
      </c>
      <c r="C14742" t="s">
        <v>3793</v>
      </c>
      <c r="D14742" s="1">
        <v>43297</v>
      </c>
      <c r="E14742" s="2">
        <v>84</v>
      </c>
      <c r="F14742" t="s">
        <v>3794</v>
      </c>
      <c r="G14742" t="s">
        <v>34</v>
      </c>
    </row>
    <row r="14743" spans="1:7" x14ac:dyDescent="0.25">
      <c r="A14743" t="s">
        <v>138</v>
      </c>
      <c r="B14743" t="s">
        <v>139</v>
      </c>
      <c r="C14743" t="s">
        <v>140</v>
      </c>
      <c r="D14743" s="1">
        <v>43297</v>
      </c>
      <c r="E14743" s="2">
        <v>40</v>
      </c>
      <c r="F14743" t="s">
        <v>141</v>
      </c>
      <c r="G14743" t="s">
        <v>1245</v>
      </c>
    </row>
    <row r="14744" spans="1:7" x14ac:dyDescent="0.25">
      <c r="A14744" t="s">
        <v>1257</v>
      </c>
      <c r="B14744" t="s">
        <v>1258</v>
      </c>
      <c r="C14744" t="s">
        <v>1259</v>
      </c>
      <c r="D14744" s="1">
        <v>43297</v>
      </c>
      <c r="E14744" s="2">
        <v>83.33</v>
      </c>
      <c r="F14744" t="s">
        <v>1260</v>
      </c>
      <c r="G14744" t="s">
        <v>34</v>
      </c>
    </row>
    <row r="14745" spans="1:7" x14ac:dyDescent="0.25">
      <c r="A14745" t="s">
        <v>129</v>
      </c>
      <c r="B14745" t="s">
        <v>130</v>
      </c>
      <c r="C14745" t="s">
        <v>131</v>
      </c>
      <c r="D14745" s="1">
        <v>43297</v>
      </c>
      <c r="E14745" s="2">
        <v>10</v>
      </c>
      <c r="F14745" t="s">
        <v>132</v>
      </c>
      <c r="G14745" t="s">
        <v>9</v>
      </c>
    </row>
    <row r="14746" spans="1:7" x14ac:dyDescent="0.25">
      <c r="A14746" t="s">
        <v>2753</v>
      </c>
      <c r="B14746" t="s">
        <v>740</v>
      </c>
      <c r="C14746" t="s">
        <v>2754</v>
      </c>
      <c r="D14746" s="1">
        <v>43297</v>
      </c>
      <c r="E14746" s="2">
        <v>5</v>
      </c>
      <c r="F14746" t="s">
        <v>2755</v>
      </c>
      <c r="G14746" t="s">
        <v>1440</v>
      </c>
    </row>
    <row r="14747" spans="1:7" x14ac:dyDescent="0.25">
      <c r="A14747" t="s">
        <v>2753</v>
      </c>
      <c r="B14747" t="s">
        <v>740</v>
      </c>
      <c r="C14747" t="s">
        <v>2754</v>
      </c>
      <c r="D14747" s="1">
        <v>43297</v>
      </c>
      <c r="E14747" s="2">
        <v>5</v>
      </c>
      <c r="F14747" t="s">
        <v>2756</v>
      </c>
      <c r="G14747" t="s">
        <v>1440</v>
      </c>
    </row>
    <row r="14748" spans="1:7" x14ac:dyDescent="0.25">
      <c r="A14748" t="s">
        <v>2753</v>
      </c>
      <c r="B14748" t="s">
        <v>740</v>
      </c>
      <c r="C14748" t="s">
        <v>2754</v>
      </c>
      <c r="D14748" s="1">
        <v>43297</v>
      </c>
      <c r="E14748" s="2">
        <v>5</v>
      </c>
      <c r="F14748" t="s">
        <v>2757</v>
      </c>
      <c r="G14748" t="s">
        <v>1440</v>
      </c>
    </row>
    <row r="14749" spans="1:7" x14ac:dyDescent="0.25">
      <c r="A14749" t="s">
        <v>1584</v>
      </c>
      <c r="B14749" t="s">
        <v>1585</v>
      </c>
      <c r="C14749" t="s">
        <v>1586</v>
      </c>
      <c r="D14749" s="1">
        <v>43297</v>
      </c>
      <c r="E14749" s="2">
        <v>30</v>
      </c>
      <c r="F14749" t="s">
        <v>1587</v>
      </c>
      <c r="G14749" t="s">
        <v>1790</v>
      </c>
    </row>
    <row r="14750" spans="1:7" x14ac:dyDescent="0.25">
      <c r="A14750" t="s">
        <v>1580</v>
      </c>
      <c r="B14750" t="s">
        <v>1581</v>
      </c>
      <c r="C14750" t="s">
        <v>1582</v>
      </c>
      <c r="D14750" s="1">
        <v>43297</v>
      </c>
      <c r="E14750" s="2">
        <v>20</v>
      </c>
      <c r="F14750" t="s">
        <v>1583</v>
      </c>
      <c r="G14750" t="s">
        <v>1869</v>
      </c>
    </row>
    <row r="14751" spans="1:7" x14ac:dyDescent="0.25">
      <c r="A14751" t="s">
        <v>3247</v>
      </c>
      <c r="B14751" t="s">
        <v>3248</v>
      </c>
      <c r="C14751" t="s">
        <v>3249</v>
      </c>
      <c r="D14751" s="1">
        <v>43297</v>
      </c>
      <c r="E14751" s="2">
        <v>10</v>
      </c>
      <c r="F14751" t="s">
        <v>3250</v>
      </c>
      <c r="G14751" t="s">
        <v>2983</v>
      </c>
    </row>
    <row r="14752" spans="1:7" x14ac:dyDescent="0.25">
      <c r="A14752" t="s">
        <v>4076</v>
      </c>
      <c r="B14752" t="s">
        <v>4077</v>
      </c>
      <c r="C14752" t="s">
        <v>413</v>
      </c>
      <c r="D14752" s="1">
        <v>43297</v>
      </c>
      <c r="E14752" s="2">
        <v>20</v>
      </c>
      <c r="F14752" t="s">
        <v>4078</v>
      </c>
      <c r="G14752" t="s">
        <v>1695</v>
      </c>
    </row>
    <row r="14753" spans="1:7" x14ac:dyDescent="0.25">
      <c r="A14753" t="s">
        <v>4076</v>
      </c>
      <c r="B14753" t="s">
        <v>4077</v>
      </c>
      <c r="C14753" t="s">
        <v>413</v>
      </c>
      <c r="D14753" s="1">
        <v>43297</v>
      </c>
      <c r="E14753" s="2">
        <v>20</v>
      </c>
      <c r="F14753" t="s">
        <v>4078</v>
      </c>
      <c r="G14753" t="s">
        <v>1695</v>
      </c>
    </row>
    <row r="14754" spans="1:7" x14ac:dyDescent="0.25">
      <c r="A14754" t="s">
        <v>3800</v>
      </c>
      <c r="B14754" t="s">
        <v>1430</v>
      </c>
      <c r="C14754" t="s">
        <v>3801</v>
      </c>
      <c r="D14754" s="1">
        <v>43297</v>
      </c>
      <c r="E14754" s="2">
        <v>20</v>
      </c>
      <c r="F14754" t="s">
        <v>3802</v>
      </c>
      <c r="G14754" t="s">
        <v>4761</v>
      </c>
    </row>
    <row r="14755" spans="1:7" x14ac:dyDescent="0.25">
      <c r="A14755" t="s">
        <v>2272</v>
      </c>
      <c r="B14755" t="s">
        <v>2273</v>
      </c>
      <c r="C14755" t="s">
        <v>2274</v>
      </c>
      <c r="D14755" s="1">
        <v>43297</v>
      </c>
      <c r="E14755" s="2">
        <v>125</v>
      </c>
      <c r="F14755" t="s">
        <v>2275</v>
      </c>
      <c r="G14755" t="s">
        <v>2538</v>
      </c>
    </row>
    <row r="14756" spans="1:7" x14ac:dyDescent="0.25">
      <c r="A14756" t="s">
        <v>2272</v>
      </c>
      <c r="B14756" t="s">
        <v>2273</v>
      </c>
      <c r="C14756" t="s">
        <v>2274</v>
      </c>
      <c r="D14756" s="1">
        <v>43297</v>
      </c>
      <c r="E14756" s="2">
        <v>125</v>
      </c>
      <c r="F14756" t="s">
        <v>2276</v>
      </c>
      <c r="G14756" t="s">
        <v>2538</v>
      </c>
    </row>
    <row r="14757" spans="1:7" x14ac:dyDescent="0.25">
      <c r="A14757" t="s">
        <v>151</v>
      </c>
      <c r="B14757" t="s">
        <v>152</v>
      </c>
      <c r="C14757" t="s">
        <v>153</v>
      </c>
      <c r="D14757" s="1">
        <v>43297</v>
      </c>
      <c r="E14757" s="2">
        <v>40</v>
      </c>
      <c r="F14757" t="s">
        <v>154</v>
      </c>
      <c r="G14757" t="s">
        <v>114</v>
      </c>
    </row>
    <row r="14758" spans="1:7" x14ac:dyDescent="0.25">
      <c r="A14758" t="s">
        <v>671</v>
      </c>
      <c r="B14758" t="s">
        <v>672</v>
      </c>
      <c r="C14758" t="s">
        <v>673</v>
      </c>
      <c r="D14758" s="1">
        <v>43297</v>
      </c>
      <c r="E14758" s="2">
        <v>20</v>
      </c>
      <c r="F14758" t="s">
        <v>674</v>
      </c>
      <c r="G14758" t="s">
        <v>1440</v>
      </c>
    </row>
    <row r="14759" spans="1:7" x14ac:dyDescent="0.25">
      <c r="A14759" t="s">
        <v>671</v>
      </c>
      <c r="B14759" t="s">
        <v>672</v>
      </c>
      <c r="C14759" t="s">
        <v>673</v>
      </c>
      <c r="D14759" s="1">
        <v>43297</v>
      </c>
      <c r="E14759" s="2">
        <v>20</v>
      </c>
      <c r="F14759" t="s">
        <v>675</v>
      </c>
      <c r="G14759" t="s">
        <v>1440</v>
      </c>
    </row>
    <row r="14760" spans="1:7" x14ac:dyDescent="0.25">
      <c r="A14760" t="s">
        <v>4665</v>
      </c>
      <c r="B14760" t="s">
        <v>4666</v>
      </c>
      <c r="C14760" t="s">
        <v>4667</v>
      </c>
      <c r="D14760" s="1">
        <v>43297</v>
      </c>
      <c r="E14760" s="2">
        <v>20</v>
      </c>
      <c r="F14760" t="s">
        <v>4668</v>
      </c>
      <c r="G14760" t="s">
        <v>1245</v>
      </c>
    </row>
    <row r="14761" spans="1:7" x14ac:dyDescent="0.25">
      <c r="A14761" t="s">
        <v>4665</v>
      </c>
      <c r="B14761" t="s">
        <v>4666</v>
      </c>
      <c r="C14761" t="s">
        <v>4667</v>
      </c>
      <c r="D14761" s="1">
        <v>43297</v>
      </c>
      <c r="E14761" s="2">
        <v>20</v>
      </c>
      <c r="F14761" t="s">
        <v>4669</v>
      </c>
      <c r="G14761" t="s">
        <v>1245</v>
      </c>
    </row>
    <row r="14762" spans="1:7" x14ac:dyDescent="0.25">
      <c r="A14762" t="s">
        <v>4665</v>
      </c>
      <c r="B14762" t="s">
        <v>4666</v>
      </c>
      <c r="C14762" t="s">
        <v>4667</v>
      </c>
      <c r="D14762" s="1">
        <v>43297</v>
      </c>
      <c r="E14762" s="2">
        <v>20</v>
      </c>
      <c r="F14762" t="s">
        <v>4670</v>
      </c>
      <c r="G14762" t="s">
        <v>1245</v>
      </c>
    </row>
    <row r="14763" spans="1:7" x14ac:dyDescent="0.25">
      <c r="A14763" t="s">
        <v>178</v>
      </c>
      <c r="B14763" t="s">
        <v>179</v>
      </c>
      <c r="C14763" t="s">
        <v>180</v>
      </c>
      <c r="D14763" s="1">
        <v>43297</v>
      </c>
      <c r="E14763" s="2">
        <v>5</v>
      </c>
      <c r="F14763" t="s">
        <v>181</v>
      </c>
      <c r="G14763" t="s">
        <v>182</v>
      </c>
    </row>
    <row r="14764" spans="1:7" x14ac:dyDescent="0.25">
      <c r="A14764" t="s">
        <v>709</v>
      </c>
      <c r="B14764" t="s">
        <v>710</v>
      </c>
      <c r="C14764" t="s">
        <v>705</v>
      </c>
      <c r="D14764" s="1">
        <v>43297</v>
      </c>
      <c r="E14764" s="2">
        <v>84</v>
      </c>
      <c r="F14764" t="s">
        <v>711</v>
      </c>
      <c r="G14764" t="s">
        <v>3225</v>
      </c>
    </row>
    <row r="14765" spans="1:7" x14ac:dyDescent="0.25">
      <c r="A14765" t="s">
        <v>709</v>
      </c>
      <c r="B14765" t="s">
        <v>710</v>
      </c>
      <c r="C14765" t="s">
        <v>705</v>
      </c>
      <c r="D14765" s="1">
        <v>43297</v>
      </c>
      <c r="E14765" s="2">
        <v>84</v>
      </c>
      <c r="F14765" t="s">
        <v>712</v>
      </c>
      <c r="G14765" t="s">
        <v>3225</v>
      </c>
    </row>
    <row r="14766" spans="1:7" x14ac:dyDescent="0.25">
      <c r="A14766" t="s">
        <v>709</v>
      </c>
      <c r="B14766" t="s">
        <v>710</v>
      </c>
      <c r="C14766" t="s">
        <v>705</v>
      </c>
      <c r="D14766" s="1">
        <v>43297</v>
      </c>
      <c r="E14766" s="2">
        <v>84</v>
      </c>
      <c r="F14766" t="s">
        <v>712</v>
      </c>
      <c r="G14766" t="s">
        <v>3225</v>
      </c>
    </row>
    <row r="14767" spans="1:7" x14ac:dyDescent="0.25">
      <c r="A14767" t="s">
        <v>2627</v>
      </c>
      <c r="B14767" t="s">
        <v>2628</v>
      </c>
      <c r="C14767" t="s">
        <v>2629</v>
      </c>
      <c r="D14767" s="1">
        <v>43297</v>
      </c>
      <c r="E14767" s="2">
        <v>100</v>
      </c>
      <c r="F14767" t="s">
        <v>2630</v>
      </c>
      <c r="G14767" t="s">
        <v>321</v>
      </c>
    </row>
    <row r="14768" spans="1:7" x14ac:dyDescent="0.25">
      <c r="A14768" t="s">
        <v>2627</v>
      </c>
      <c r="B14768" t="s">
        <v>2628</v>
      </c>
      <c r="C14768" t="s">
        <v>2629</v>
      </c>
      <c r="D14768" s="1">
        <v>43297</v>
      </c>
      <c r="E14768" s="2">
        <v>100</v>
      </c>
      <c r="F14768" t="s">
        <v>2630</v>
      </c>
      <c r="G14768" t="s">
        <v>321</v>
      </c>
    </row>
    <row r="14769" spans="1:7" x14ac:dyDescent="0.25">
      <c r="A14769" t="s">
        <v>493</v>
      </c>
      <c r="B14769" t="s">
        <v>494</v>
      </c>
      <c r="C14769" t="s">
        <v>495</v>
      </c>
      <c r="D14769" s="1">
        <v>43297</v>
      </c>
      <c r="E14769" s="2">
        <v>10</v>
      </c>
      <c r="F14769" t="s">
        <v>496</v>
      </c>
      <c r="G14769" t="s">
        <v>2456</v>
      </c>
    </row>
    <row r="14770" spans="1:7" x14ac:dyDescent="0.25">
      <c r="A14770" t="s">
        <v>493</v>
      </c>
      <c r="B14770" t="s">
        <v>494</v>
      </c>
      <c r="C14770" t="s">
        <v>495</v>
      </c>
      <c r="D14770" s="1">
        <v>43297</v>
      </c>
      <c r="E14770" s="2">
        <v>10</v>
      </c>
      <c r="F14770" t="s">
        <v>497</v>
      </c>
      <c r="G14770" t="s">
        <v>2456</v>
      </c>
    </row>
    <row r="14771" spans="1:7" x14ac:dyDescent="0.25">
      <c r="A14771" t="s">
        <v>1464</v>
      </c>
      <c r="B14771" t="s">
        <v>1465</v>
      </c>
      <c r="C14771" t="s">
        <v>627</v>
      </c>
      <c r="D14771" s="1">
        <v>43297</v>
      </c>
      <c r="E14771" s="2">
        <v>20</v>
      </c>
      <c r="F14771" t="s">
        <v>1466</v>
      </c>
      <c r="G14771" t="s">
        <v>478</v>
      </c>
    </row>
    <row r="14772" spans="1:7" x14ac:dyDescent="0.25">
      <c r="A14772" t="s">
        <v>1464</v>
      </c>
      <c r="B14772" t="s">
        <v>1465</v>
      </c>
      <c r="C14772" t="s">
        <v>627</v>
      </c>
      <c r="D14772" s="1">
        <v>43297</v>
      </c>
      <c r="E14772" s="2">
        <v>20</v>
      </c>
      <c r="F14772" t="s">
        <v>1466</v>
      </c>
      <c r="G14772" t="s">
        <v>478</v>
      </c>
    </row>
    <row r="14773" spans="1:7" x14ac:dyDescent="0.25">
      <c r="A14773" t="s">
        <v>169</v>
      </c>
      <c r="B14773" t="s">
        <v>170</v>
      </c>
      <c r="C14773" t="s">
        <v>171</v>
      </c>
      <c r="D14773" s="1">
        <v>43297</v>
      </c>
      <c r="E14773" s="2">
        <v>10</v>
      </c>
      <c r="F14773" t="s">
        <v>172</v>
      </c>
      <c r="G14773" t="s">
        <v>1245</v>
      </c>
    </row>
    <row r="14774" spans="1:7" x14ac:dyDescent="0.25">
      <c r="A14774" t="s">
        <v>169</v>
      </c>
      <c r="B14774" t="s">
        <v>170</v>
      </c>
      <c r="C14774" t="s">
        <v>171</v>
      </c>
      <c r="D14774" s="1">
        <v>43297</v>
      </c>
      <c r="E14774" s="2">
        <v>10</v>
      </c>
      <c r="F14774" t="s">
        <v>173</v>
      </c>
      <c r="G14774" t="s">
        <v>1245</v>
      </c>
    </row>
    <row r="14775" spans="1:7" x14ac:dyDescent="0.25">
      <c r="A14775" t="s">
        <v>164</v>
      </c>
      <c r="B14775" t="s">
        <v>165</v>
      </c>
      <c r="C14775" t="s">
        <v>166</v>
      </c>
      <c r="D14775" s="1">
        <v>43297</v>
      </c>
      <c r="E14775" s="2">
        <v>40</v>
      </c>
      <c r="F14775" t="s">
        <v>167</v>
      </c>
      <c r="G14775" t="s">
        <v>4075</v>
      </c>
    </row>
    <row r="14776" spans="1:7" x14ac:dyDescent="0.25">
      <c r="A14776" t="s">
        <v>164</v>
      </c>
      <c r="B14776" t="s">
        <v>165</v>
      </c>
      <c r="C14776" t="s">
        <v>166</v>
      </c>
      <c r="D14776" s="1">
        <v>43297</v>
      </c>
      <c r="E14776" s="2">
        <v>40</v>
      </c>
      <c r="F14776" t="s">
        <v>168</v>
      </c>
      <c r="G14776" t="s">
        <v>4075</v>
      </c>
    </row>
    <row r="14777" spans="1:7" x14ac:dyDescent="0.25">
      <c r="A14777" t="s">
        <v>164</v>
      </c>
      <c r="B14777" t="s">
        <v>165</v>
      </c>
      <c r="C14777" t="s">
        <v>166</v>
      </c>
      <c r="D14777" s="1">
        <v>43297</v>
      </c>
      <c r="E14777" s="2">
        <v>25</v>
      </c>
      <c r="F14777" t="s">
        <v>167</v>
      </c>
      <c r="G14777" t="s">
        <v>1695</v>
      </c>
    </row>
    <row r="14778" spans="1:7" x14ac:dyDescent="0.25">
      <c r="A14778" t="s">
        <v>164</v>
      </c>
      <c r="B14778" t="s">
        <v>165</v>
      </c>
      <c r="C14778" t="s">
        <v>166</v>
      </c>
      <c r="D14778" s="1">
        <v>43297</v>
      </c>
      <c r="E14778" s="2">
        <v>25</v>
      </c>
      <c r="F14778" t="s">
        <v>168</v>
      </c>
      <c r="G14778" t="s">
        <v>1695</v>
      </c>
    </row>
    <row r="14779" spans="1:7" x14ac:dyDescent="0.25">
      <c r="A14779" t="s">
        <v>44</v>
      </c>
      <c r="B14779" t="s">
        <v>45</v>
      </c>
      <c r="C14779" t="s">
        <v>46</v>
      </c>
      <c r="D14779" s="1">
        <v>43297</v>
      </c>
      <c r="E14779" s="2">
        <v>83.33</v>
      </c>
      <c r="F14779" t="s">
        <v>47</v>
      </c>
      <c r="G14779" t="s">
        <v>34</v>
      </c>
    </row>
    <row r="14780" spans="1:7" x14ac:dyDescent="0.25">
      <c r="A14780" t="s">
        <v>44</v>
      </c>
      <c r="B14780" t="s">
        <v>45</v>
      </c>
      <c r="C14780" t="s">
        <v>46</v>
      </c>
      <c r="D14780" s="1">
        <v>43297</v>
      </c>
      <c r="E14780" s="2">
        <v>83.33</v>
      </c>
      <c r="F14780" t="s">
        <v>48</v>
      </c>
      <c r="G14780" t="s">
        <v>34</v>
      </c>
    </row>
    <row r="14781" spans="1:7" x14ac:dyDescent="0.25">
      <c r="A14781" t="s">
        <v>1803</v>
      </c>
      <c r="B14781" t="s">
        <v>1804</v>
      </c>
      <c r="C14781" t="s">
        <v>1805</v>
      </c>
      <c r="D14781" s="1">
        <v>43297</v>
      </c>
      <c r="E14781" s="2">
        <v>25</v>
      </c>
      <c r="F14781" t="s">
        <v>1806</v>
      </c>
      <c r="G14781" t="s">
        <v>97</v>
      </c>
    </row>
    <row r="14782" spans="1:7" x14ac:dyDescent="0.25">
      <c r="A14782" t="s">
        <v>2721</v>
      </c>
      <c r="B14782" t="s">
        <v>2722</v>
      </c>
      <c r="C14782" t="s">
        <v>2723</v>
      </c>
      <c r="D14782" s="1">
        <v>43297</v>
      </c>
      <c r="E14782" s="2">
        <v>15</v>
      </c>
      <c r="F14782" t="s">
        <v>2724</v>
      </c>
      <c r="G14782" t="s">
        <v>3345</v>
      </c>
    </row>
    <row r="14783" spans="1:7" x14ac:dyDescent="0.25">
      <c r="A14783" t="s">
        <v>2721</v>
      </c>
      <c r="B14783" t="s">
        <v>2722</v>
      </c>
      <c r="C14783" t="s">
        <v>2723</v>
      </c>
      <c r="D14783" s="1">
        <v>43297</v>
      </c>
      <c r="E14783" s="2">
        <v>15</v>
      </c>
      <c r="F14783" t="s">
        <v>2725</v>
      </c>
      <c r="G14783" t="s">
        <v>3345</v>
      </c>
    </row>
    <row r="14784" spans="1:7" x14ac:dyDescent="0.25">
      <c r="A14784" t="s">
        <v>2721</v>
      </c>
      <c r="B14784" t="s">
        <v>2722</v>
      </c>
      <c r="C14784" t="s">
        <v>2723</v>
      </c>
      <c r="D14784" s="1">
        <v>43297</v>
      </c>
      <c r="E14784" s="2">
        <v>15</v>
      </c>
      <c r="F14784" t="s">
        <v>2726</v>
      </c>
      <c r="G14784" t="s">
        <v>3345</v>
      </c>
    </row>
    <row r="14785" spans="1:7" x14ac:dyDescent="0.25">
      <c r="A14785" t="s">
        <v>40</v>
      </c>
      <c r="B14785" t="s">
        <v>41</v>
      </c>
      <c r="C14785" t="s">
        <v>42</v>
      </c>
      <c r="D14785" s="1">
        <v>43297</v>
      </c>
      <c r="E14785" s="2">
        <v>166.66</v>
      </c>
      <c r="F14785" t="s">
        <v>43</v>
      </c>
      <c r="G14785" t="s">
        <v>2609</v>
      </c>
    </row>
    <row r="14786" spans="1:7" x14ac:dyDescent="0.25">
      <c r="A14786" t="s">
        <v>4058</v>
      </c>
      <c r="B14786" t="s">
        <v>4059</v>
      </c>
      <c r="C14786" t="s">
        <v>4060</v>
      </c>
      <c r="D14786" s="1">
        <v>43297</v>
      </c>
      <c r="E14786" s="2">
        <v>10</v>
      </c>
      <c r="F14786" t="s">
        <v>4061</v>
      </c>
      <c r="G14786" t="s">
        <v>9</v>
      </c>
    </row>
    <row r="14787" spans="1:7" x14ac:dyDescent="0.25">
      <c r="A14787" t="s">
        <v>3686</v>
      </c>
      <c r="B14787" t="s">
        <v>764</v>
      </c>
      <c r="C14787" t="s">
        <v>3687</v>
      </c>
      <c r="D14787" s="1">
        <v>43297</v>
      </c>
      <c r="E14787" s="2">
        <v>10</v>
      </c>
      <c r="F14787" t="s">
        <v>3688</v>
      </c>
      <c r="G14787" t="s">
        <v>4057</v>
      </c>
    </row>
    <row r="14788" spans="1:7" x14ac:dyDescent="0.25">
      <c r="A14788" t="s">
        <v>2717</v>
      </c>
      <c r="B14788" t="s">
        <v>2718</v>
      </c>
      <c r="C14788" t="s">
        <v>2425</v>
      </c>
      <c r="D14788" s="1">
        <v>43297</v>
      </c>
      <c r="E14788" s="2">
        <v>45</v>
      </c>
      <c r="F14788" t="s">
        <v>2719</v>
      </c>
      <c r="G14788" t="s">
        <v>2456</v>
      </c>
    </row>
    <row r="14789" spans="1:7" x14ac:dyDescent="0.25">
      <c r="A14789" t="s">
        <v>2717</v>
      </c>
      <c r="B14789" t="s">
        <v>2718</v>
      </c>
      <c r="C14789" t="s">
        <v>2425</v>
      </c>
      <c r="D14789" s="1">
        <v>43297</v>
      </c>
      <c r="E14789" s="2">
        <v>45</v>
      </c>
      <c r="F14789" t="s">
        <v>2720</v>
      </c>
      <c r="G14789" t="s">
        <v>2456</v>
      </c>
    </row>
    <row r="14790" spans="1:7" x14ac:dyDescent="0.25">
      <c r="A14790" t="s">
        <v>2153</v>
      </c>
      <c r="B14790" t="s">
        <v>614</v>
      </c>
      <c r="C14790" t="s">
        <v>1310</v>
      </c>
      <c r="D14790" s="1">
        <v>43297</v>
      </c>
      <c r="E14790" s="2">
        <v>10</v>
      </c>
      <c r="F14790" t="s">
        <v>2154</v>
      </c>
      <c r="G14790" t="s">
        <v>1245</v>
      </c>
    </row>
    <row r="14791" spans="1:7" x14ac:dyDescent="0.25">
      <c r="A14791" t="s">
        <v>1590</v>
      </c>
      <c r="B14791" t="s">
        <v>1591</v>
      </c>
      <c r="C14791" t="s">
        <v>1592</v>
      </c>
      <c r="D14791" s="1">
        <v>43297</v>
      </c>
      <c r="E14791" s="2">
        <v>5</v>
      </c>
      <c r="F14791" t="s">
        <v>1593</v>
      </c>
      <c r="G14791" t="s">
        <v>1245</v>
      </c>
    </row>
    <row r="14792" spans="1:7" x14ac:dyDescent="0.25">
      <c r="A14792" t="s">
        <v>87</v>
      </c>
      <c r="B14792" t="s">
        <v>88</v>
      </c>
      <c r="C14792" t="s">
        <v>89</v>
      </c>
      <c r="D14792" s="1">
        <v>43297</v>
      </c>
      <c r="E14792" s="2">
        <v>40</v>
      </c>
      <c r="F14792" t="s">
        <v>90</v>
      </c>
      <c r="G14792" t="s">
        <v>1790</v>
      </c>
    </row>
    <row r="14793" spans="1:7" x14ac:dyDescent="0.25">
      <c r="A14793" t="s">
        <v>87</v>
      </c>
      <c r="B14793" t="s">
        <v>88</v>
      </c>
      <c r="C14793" t="s">
        <v>89</v>
      </c>
      <c r="D14793" s="1">
        <v>43297</v>
      </c>
      <c r="E14793" s="2">
        <v>40</v>
      </c>
      <c r="F14793" t="s">
        <v>91</v>
      </c>
      <c r="G14793" t="s">
        <v>1790</v>
      </c>
    </row>
    <row r="14794" spans="1:7" x14ac:dyDescent="0.25">
      <c r="A14794" t="s">
        <v>87</v>
      </c>
      <c r="B14794" t="s">
        <v>88</v>
      </c>
      <c r="C14794" t="s">
        <v>89</v>
      </c>
      <c r="D14794" s="1">
        <v>43297</v>
      </c>
      <c r="E14794" s="2">
        <v>40</v>
      </c>
      <c r="F14794" t="s">
        <v>91</v>
      </c>
      <c r="G14794" t="s">
        <v>1790</v>
      </c>
    </row>
    <row r="14795" spans="1:7" x14ac:dyDescent="0.25">
      <c r="A14795" t="s">
        <v>87</v>
      </c>
      <c r="B14795" t="s">
        <v>88</v>
      </c>
      <c r="C14795" t="s">
        <v>89</v>
      </c>
      <c r="D14795" s="1">
        <v>43297</v>
      </c>
      <c r="E14795" s="2">
        <v>40</v>
      </c>
      <c r="F14795" t="s">
        <v>92</v>
      </c>
      <c r="G14795" t="s">
        <v>1790</v>
      </c>
    </row>
    <row r="14796" spans="1:7" x14ac:dyDescent="0.25">
      <c r="A14796" t="s">
        <v>53</v>
      </c>
      <c r="B14796" t="s">
        <v>54</v>
      </c>
      <c r="C14796" t="s">
        <v>55</v>
      </c>
      <c r="D14796" s="1">
        <v>43297</v>
      </c>
      <c r="E14796" s="2">
        <v>83.33</v>
      </c>
      <c r="F14796" t="s">
        <v>56</v>
      </c>
      <c r="G14796" t="s">
        <v>34</v>
      </c>
    </row>
    <row r="14797" spans="1:7" x14ac:dyDescent="0.25">
      <c r="A14797" t="s">
        <v>53</v>
      </c>
      <c r="B14797" t="s">
        <v>54</v>
      </c>
      <c r="C14797" t="s">
        <v>55</v>
      </c>
      <c r="D14797" s="1">
        <v>43297</v>
      </c>
      <c r="E14797" s="2">
        <v>83.33</v>
      </c>
      <c r="F14797" t="s">
        <v>57</v>
      </c>
      <c r="G14797" t="s">
        <v>34</v>
      </c>
    </row>
    <row r="14798" spans="1:7" x14ac:dyDescent="0.25">
      <c r="A14798" t="s">
        <v>636</v>
      </c>
      <c r="B14798" t="s">
        <v>637</v>
      </c>
      <c r="C14798" t="s">
        <v>638</v>
      </c>
      <c r="D14798" s="1">
        <v>43297</v>
      </c>
      <c r="E14798" s="2">
        <v>20</v>
      </c>
      <c r="F14798" t="s">
        <v>639</v>
      </c>
      <c r="G14798" t="s">
        <v>1694</v>
      </c>
    </row>
    <row r="14799" spans="1:7" x14ac:dyDescent="0.25">
      <c r="A14799" t="s">
        <v>82</v>
      </c>
      <c r="B14799" t="s">
        <v>83</v>
      </c>
      <c r="C14799" t="s">
        <v>84</v>
      </c>
      <c r="D14799" s="1">
        <v>43297</v>
      </c>
      <c r="E14799" s="2">
        <v>10</v>
      </c>
      <c r="F14799" t="s">
        <v>85</v>
      </c>
      <c r="G14799" t="s">
        <v>1245</v>
      </c>
    </row>
    <row r="14800" spans="1:7" x14ac:dyDescent="0.25">
      <c r="A14800" t="s">
        <v>82</v>
      </c>
      <c r="B14800" t="s">
        <v>83</v>
      </c>
      <c r="C14800" t="s">
        <v>84</v>
      </c>
      <c r="D14800" s="1">
        <v>43297</v>
      </c>
      <c r="E14800" s="2">
        <v>10</v>
      </c>
      <c r="F14800" t="s">
        <v>86</v>
      </c>
      <c r="G14800" t="s">
        <v>1245</v>
      </c>
    </row>
    <row r="14801" spans="1:7" x14ac:dyDescent="0.25">
      <c r="A14801" t="s">
        <v>2836</v>
      </c>
      <c r="B14801" t="s">
        <v>2837</v>
      </c>
      <c r="C14801" t="s">
        <v>758</v>
      </c>
      <c r="D14801" s="1">
        <v>43298</v>
      </c>
      <c r="E14801" s="2">
        <v>135</v>
      </c>
      <c r="F14801" t="s">
        <v>2838</v>
      </c>
      <c r="G14801" t="s">
        <v>34</v>
      </c>
    </row>
    <row r="14802" spans="1:7" x14ac:dyDescent="0.25">
      <c r="A14802" t="s">
        <v>4348</v>
      </c>
      <c r="B14802" t="s">
        <v>4349</v>
      </c>
      <c r="C14802" t="s">
        <v>1097</v>
      </c>
      <c r="D14802" s="1">
        <v>43298</v>
      </c>
      <c r="E14802" s="2">
        <v>1000</v>
      </c>
      <c r="F14802" t="s">
        <v>4350</v>
      </c>
      <c r="G14802" t="s">
        <v>34</v>
      </c>
    </row>
    <row r="14803" spans="1:7" x14ac:dyDescent="0.25">
      <c r="A14803" t="s">
        <v>660</v>
      </c>
      <c r="B14803" t="s">
        <v>661</v>
      </c>
      <c r="D14803" s="1">
        <v>43298</v>
      </c>
      <c r="E14803" s="2">
        <v>15000</v>
      </c>
      <c r="F14803" t="s">
        <v>662</v>
      </c>
      <c r="G14803" t="s">
        <v>4079</v>
      </c>
    </row>
    <row r="14804" spans="1:7" x14ac:dyDescent="0.25">
      <c r="A14804" t="s">
        <v>3805</v>
      </c>
      <c r="B14804" t="s">
        <v>3806</v>
      </c>
      <c r="C14804" t="s">
        <v>3807</v>
      </c>
      <c r="D14804" s="1">
        <v>43298</v>
      </c>
      <c r="E14804" s="2">
        <v>25</v>
      </c>
      <c r="F14804" t="s">
        <v>3808</v>
      </c>
      <c r="G14804" t="s">
        <v>3613</v>
      </c>
    </row>
    <row r="14805" spans="1:7" x14ac:dyDescent="0.25">
      <c r="A14805" t="s">
        <v>3805</v>
      </c>
      <c r="B14805" t="s">
        <v>3806</v>
      </c>
      <c r="C14805" t="s">
        <v>3807</v>
      </c>
      <c r="D14805" s="1">
        <v>43298</v>
      </c>
      <c r="E14805" s="2">
        <v>25</v>
      </c>
      <c r="F14805" t="s">
        <v>3809</v>
      </c>
      <c r="G14805" t="s">
        <v>3613</v>
      </c>
    </row>
    <row r="14806" spans="1:7" x14ac:dyDescent="0.25">
      <c r="A14806" t="s">
        <v>4762</v>
      </c>
      <c r="B14806" t="s">
        <v>4763</v>
      </c>
      <c r="D14806" s="1">
        <v>43298</v>
      </c>
      <c r="E14806" s="2">
        <v>1000</v>
      </c>
      <c r="G14806" t="s">
        <v>4079</v>
      </c>
    </row>
    <row r="14807" spans="1:7" x14ac:dyDescent="0.25">
      <c r="A14807" t="s">
        <v>1651</v>
      </c>
      <c r="B14807" t="s">
        <v>1652</v>
      </c>
      <c r="C14807" t="s">
        <v>1653</v>
      </c>
      <c r="D14807" s="1">
        <v>43298</v>
      </c>
      <c r="E14807" s="2">
        <v>1000</v>
      </c>
      <c r="F14807" t="s">
        <v>1654</v>
      </c>
      <c r="G14807" t="s">
        <v>34</v>
      </c>
    </row>
    <row r="14808" spans="1:7" x14ac:dyDescent="0.25">
      <c r="A14808" t="s">
        <v>1651</v>
      </c>
      <c r="B14808" t="s">
        <v>1652</v>
      </c>
      <c r="C14808" t="s">
        <v>1653</v>
      </c>
      <c r="D14808" s="1">
        <v>43298</v>
      </c>
      <c r="E14808" s="2">
        <v>1000</v>
      </c>
      <c r="F14808" t="s">
        <v>1655</v>
      </c>
      <c r="G14808" t="s">
        <v>34</v>
      </c>
    </row>
    <row r="14809" spans="1:7" x14ac:dyDescent="0.25">
      <c r="A14809" t="s">
        <v>4764</v>
      </c>
      <c r="B14809" t="s">
        <v>4765</v>
      </c>
      <c r="C14809" t="s">
        <v>4766</v>
      </c>
      <c r="D14809" s="1">
        <v>43298</v>
      </c>
      <c r="E14809" s="2">
        <v>50</v>
      </c>
      <c r="G14809" t="s">
        <v>3613</v>
      </c>
    </row>
    <row r="14810" spans="1:7" x14ac:dyDescent="0.25">
      <c r="A14810" t="s">
        <v>4699</v>
      </c>
      <c r="B14810" t="s">
        <v>4700</v>
      </c>
      <c r="C14810" t="s">
        <v>4701</v>
      </c>
      <c r="D14810" s="1">
        <v>43306</v>
      </c>
      <c r="E14810" s="2">
        <v>84</v>
      </c>
      <c r="F14810" t="s">
        <v>4702</v>
      </c>
      <c r="G14810" t="s">
        <v>34</v>
      </c>
    </row>
    <row r="14811" spans="1:7" x14ac:dyDescent="0.25">
      <c r="A14811" t="s">
        <v>1209</v>
      </c>
      <c r="B14811" t="s">
        <v>1210</v>
      </c>
      <c r="C14811" t="s">
        <v>1211</v>
      </c>
      <c r="D14811" s="1">
        <v>43306</v>
      </c>
      <c r="E14811" s="2">
        <v>18000</v>
      </c>
      <c r="F14811" t="s">
        <v>1212</v>
      </c>
      <c r="G14811" t="s">
        <v>1213</v>
      </c>
    </row>
    <row r="14812" spans="1:7" x14ac:dyDescent="0.25">
      <c r="A14812" t="s">
        <v>1743</v>
      </c>
      <c r="B14812" t="s">
        <v>1744</v>
      </c>
      <c r="C14812" t="s">
        <v>1745</v>
      </c>
      <c r="D14812" s="1">
        <v>43306</v>
      </c>
      <c r="E14812" s="2">
        <v>100</v>
      </c>
      <c r="F14812" t="s">
        <v>1746</v>
      </c>
      <c r="G14812" t="s">
        <v>34</v>
      </c>
    </row>
    <row r="14813" spans="1:7" x14ac:dyDescent="0.25">
      <c r="A14813" t="s">
        <v>1426</v>
      </c>
      <c r="B14813" t="s">
        <v>1427</v>
      </c>
      <c r="C14813" t="s">
        <v>826</v>
      </c>
      <c r="D14813" s="1">
        <v>43306</v>
      </c>
      <c r="E14813" s="2">
        <v>84</v>
      </c>
      <c r="F14813" t="s">
        <v>1428</v>
      </c>
      <c r="G14813" t="s">
        <v>34</v>
      </c>
    </row>
    <row r="14814" spans="1:7" x14ac:dyDescent="0.25">
      <c r="A14814" t="s">
        <v>146</v>
      </c>
      <c r="B14814" t="s">
        <v>147</v>
      </c>
      <c r="C14814" t="s">
        <v>148</v>
      </c>
      <c r="D14814" s="1">
        <v>43306</v>
      </c>
      <c r="E14814" s="2">
        <v>159</v>
      </c>
      <c r="F14814" t="s">
        <v>149</v>
      </c>
      <c r="G14814" t="s">
        <v>4313</v>
      </c>
    </row>
    <row r="14815" spans="1:7" x14ac:dyDescent="0.25">
      <c r="A14815" t="s">
        <v>146</v>
      </c>
      <c r="B14815" t="s">
        <v>147</v>
      </c>
      <c r="C14815" t="s">
        <v>148</v>
      </c>
      <c r="D14815" s="1">
        <v>43306</v>
      </c>
      <c r="E14815" s="2">
        <v>159</v>
      </c>
      <c r="F14815" t="s">
        <v>150</v>
      </c>
      <c r="G14815" t="s">
        <v>4313</v>
      </c>
    </row>
    <row r="14816" spans="1:7" x14ac:dyDescent="0.25">
      <c r="A14816" t="s">
        <v>225</v>
      </c>
      <c r="B14816" t="s">
        <v>226</v>
      </c>
      <c r="C14816" t="s">
        <v>227</v>
      </c>
      <c r="D14816" s="1">
        <v>43306</v>
      </c>
      <c r="E14816" s="2">
        <v>84</v>
      </c>
      <c r="F14816" t="s">
        <v>228</v>
      </c>
      <c r="G14816" t="s">
        <v>34</v>
      </c>
    </row>
    <row r="14817" spans="1:7" x14ac:dyDescent="0.25">
      <c r="A14817" t="s">
        <v>2634</v>
      </c>
      <c r="B14817" t="s">
        <v>2635</v>
      </c>
      <c r="C14817" t="s">
        <v>2636</v>
      </c>
      <c r="D14817" s="1">
        <v>43306</v>
      </c>
      <c r="E14817" s="2">
        <v>184</v>
      </c>
      <c r="F14817" t="s">
        <v>2637</v>
      </c>
      <c r="G14817" t="s">
        <v>3761</v>
      </c>
    </row>
    <row r="14818" spans="1:7" x14ac:dyDescent="0.25">
      <c r="A14818" t="s">
        <v>2634</v>
      </c>
      <c r="B14818" t="s">
        <v>2635</v>
      </c>
      <c r="C14818" t="s">
        <v>2636</v>
      </c>
      <c r="D14818" s="1">
        <v>43306</v>
      </c>
      <c r="E14818" s="2">
        <v>184</v>
      </c>
      <c r="F14818" t="s">
        <v>2639</v>
      </c>
      <c r="G14818" t="s">
        <v>3761</v>
      </c>
    </row>
    <row r="14819" spans="1:7" x14ac:dyDescent="0.25">
      <c r="A14819" t="s">
        <v>2634</v>
      </c>
      <c r="B14819" t="s">
        <v>2635</v>
      </c>
      <c r="C14819" t="s">
        <v>2636</v>
      </c>
      <c r="D14819" s="1">
        <v>43306</v>
      </c>
      <c r="E14819" s="2">
        <v>184</v>
      </c>
      <c r="F14819" t="s">
        <v>2639</v>
      </c>
      <c r="G14819" t="s">
        <v>3761</v>
      </c>
    </row>
    <row r="14820" spans="1:7" x14ac:dyDescent="0.25">
      <c r="A14820" t="s">
        <v>3805</v>
      </c>
      <c r="B14820" t="s">
        <v>3806</v>
      </c>
      <c r="C14820" t="s">
        <v>3807</v>
      </c>
      <c r="D14820" s="1">
        <v>43306</v>
      </c>
      <c r="E14820" s="2">
        <v>25</v>
      </c>
      <c r="F14820" t="s">
        <v>3808</v>
      </c>
      <c r="G14820" t="s">
        <v>3613</v>
      </c>
    </row>
    <row r="14821" spans="1:7" x14ac:dyDescent="0.25">
      <c r="A14821" t="s">
        <v>3805</v>
      </c>
      <c r="B14821" t="s">
        <v>3806</v>
      </c>
      <c r="C14821" t="s">
        <v>3807</v>
      </c>
      <c r="D14821" s="1">
        <v>43306</v>
      </c>
      <c r="E14821" s="2">
        <v>25</v>
      </c>
      <c r="F14821" t="s">
        <v>3809</v>
      </c>
      <c r="G14821" t="s">
        <v>3613</v>
      </c>
    </row>
    <row r="14822" spans="1:7" x14ac:dyDescent="0.25">
      <c r="A14822" t="s">
        <v>3472</v>
      </c>
      <c r="B14822" t="s">
        <v>3473</v>
      </c>
      <c r="C14822" t="s">
        <v>3474</v>
      </c>
      <c r="D14822" s="1">
        <v>43306</v>
      </c>
      <c r="E14822" s="2">
        <v>500</v>
      </c>
      <c r="F14822" t="s">
        <v>3475</v>
      </c>
      <c r="G14822" t="s">
        <v>34</v>
      </c>
    </row>
    <row r="14823" spans="1:7" x14ac:dyDescent="0.25">
      <c r="A14823" t="s">
        <v>4680</v>
      </c>
      <c r="B14823" t="s">
        <v>4681</v>
      </c>
      <c r="C14823" t="s">
        <v>4682</v>
      </c>
      <c r="D14823" s="1">
        <v>43306</v>
      </c>
      <c r="E14823" s="2">
        <v>84</v>
      </c>
      <c r="F14823" t="s">
        <v>4683</v>
      </c>
      <c r="G14823" t="s">
        <v>34</v>
      </c>
    </row>
    <row r="14824" spans="1:7" x14ac:dyDescent="0.25">
      <c r="A14824" t="s">
        <v>570</v>
      </c>
      <c r="B14824" t="s">
        <v>571</v>
      </c>
      <c r="C14824" t="s">
        <v>572</v>
      </c>
      <c r="D14824" s="1">
        <v>43306</v>
      </c>
      <c r="E14824" s="2">
        <v>42</v>
      </c>
      <c r="F14824" t="s">
        <v>573</v>
      </c>
      <c r="G14824" t="s">
        <v>2999</v>
      </c>
    </row>
    <row r="14825" spans="1:7" x14ac:dyDescent="0.25">
      <c r="A14825" t="s">
        <v>146</v>
      </c>
      <c r="B14825" t="s">
        <v>147</v>
      </c>
      <c r="C14825" t="s">
        <v>148</v>
      </c>
      <c r="D14825" s="1">
        <v>43313</v>
      </c>
      <c r="E14825" s="2">
        <v>559</v>
      </c>
      <c r="F14825" t="s">
        <v>149</v>
      </c>
      <c r="G14825" t="s">
        <v>4767</v>
      </c>
    </row>
    <row r="14826" spans="1:7" x14ac:dyDescent="0.25">
      <c r="A14826" t="s">
        <v>146</v>
      </c>
      <c r="B14826" t="s">
        <v>147</v>
      </c>
      <c r="C14826" t="s">
        <v>148</v>
      </c>
      <c r="D14826" s="1">
        <v>43313</v>
      </c>
      <c r="E14826" s="2">
        <v>559</v>
      </c>
      <c r="F14826" t="s">
        <v>150</v>
      </c>
      <c r="G14826" t="s">
        <v>4767</v>
      </c>
    </row>
    <row r="14827" spans="1:7" x14ac:dyDescent="0.25">
      <c r="A14827" t="s">
        <v>4768</v>
      </c>
      <c r="B14827" t="s">
        <v>4769</v>
      </c>
      <c r="C14827" t="s">
        <v>681</v>
      </c>
      <c r="D14827" s="1">
        <v>43313</v>
      </c>
      <c r="E14827" s="2">
        <v>500</v>
      </c>
      <c r="F14827" t="s">
        <v>4770</v>
      </c>
      <c r="G14827" t="s">
        <v>67</v>
      </c>
    </row>
    <row r="14828" spans="1:7" x14ac:dyDescent="0.25">
      <c r="A14828" t="s">
        <v>671</v>
      </c>
      <c r="B14828" t="s">
        <v>672</v>
      </c>
      <c r="C14828" t="s">
        <v>673</v>
      </c>
      <c r="D14828" s="1">
        <v>43321</v>
      </c>
      <c r="E14828" s="2">
        <v>20</v>
      </c>
      <c r="F14828" t="s">
        <v>674</v>
      </c>
      <c r="G14828" t="s">
        <v>1440</v>
      </c>
    </row>
    <row r="14829" spans="1:7" x14ac:dyDescent="0.25">
      <c r="A14829" t="s">
        <v>671</v>
      </c>
      <c r="B14829" t="s">
        <v>672</v>
      </c>
      <c r="C14829" t="s">
        <v>673</v>
      </c>
      <c r="D14829" s="1">
        <v>43321</v>
      </c>
      <c r="E14829" s="2">
        <v>20</v>
      </c>
      <c r="F14829" t="s">
        <v>675</v>
      </c>
      <c r="G14829" t="s">
        <v>1440</v>
      </c>
    </row>
    <row r="14830" spans="1:7" x14ac:dyDescent="0.25">
      <c r="A14830" t="s">
        <v>4665</v>
      </c>
      <c r="B14830" t="s">
        <v>4666</v>
      </c>
      <c r="C14830" t="s">
        <v>4667</v>
      </c>
      <c r="D14830" s="1">
        <v>43321</v>
      </c>
      <c r="E14830" s="2">
        <v>20</v>
      </c>
      <c r="F14830" t="s">
        <v>4668</v>
      </c>
      <c r="G14830" t="s">
        <v>1245</v>
      </c>
    </row>
    <row r="14831" spans="1:7" x14ac:dyDescent="0.25">
      <c r="A14831" t="s">
        <v>4665</v>
      </c>
      <c r="B14831" t="s">
        <v>4666</v>
      </c>
      <c r="C14831" t="s">
        <v>4667</v>
      </c>
      <c r="D14831" s="1">
        <v>43321</v>
      </c>
      <c r="E14831" s="2">
        <v>20</v>
      </c>
      <c r="F14831" t="s">
        <v>4669</v>
      </c>
      <c r="G14831" t="s">
        <v>1245</v>
      </c>
    </row>
    <row r="14832" spans="1:7" x14ac:dyDescent="0.25">
      <c r="A14832" t="s">
        <v>4665</v>
      </c>
      <c r="B14832" t="s">
        <v>4666</v>
      </c>
      <c r="C14832" t="s">
        <v>4667</v>
      </c>
      <c r="D14832" s="1">
        <v>43321</v>
      </c>
      <c r="E14832" s="2">
        <v>20</v>
      </c>
      <c r="F14832" t="s">
        <v>4670</v>
      </c>
      <c r="G14832" t="s">
        <v>1245</v>
      </c>
    </row>
    <row r="14833" spans="1:7" x14ac:dyDescent="0.25">
      <c r="A14833" t="s">
        <v>2627</v>
      </c>
      <c r="B14833" t="s">
        <v>2628</v>
      </c>
      <c r="C14833" t="s">
        <v>2629</v>
      </c>
      <c r="D14833" s="1">
        <v>43321</v>
      </c>
      <c r="E14833" s="2">
        <v>100</v>
      </c>
      <c r="F14833" t="s">
        <v>2630</v>
      </c>
      <c r="G14833" t="s">
        <v>321</v>
      </c>
    </row>
    <row r="14834" spans="1:7" x14ac:dyDescent="0.25">
      <c r="A14834" t="s">
        <v>2627</v>
      </c>
      <c r="B14834" t="s">
        <v>2628</v>
      </c>
      <c r="C14834" t="s">
        <v>2629</v>
      </c>
      <c r="D14834" s="1">
        <v>43321</v>
      </c>
      <c r="E14834" s="2">
        <v>100</v>
      </c>
      <c r="F14834" t="s">
        <v>2630</v>
      </c>
      <c r="G14834" t="s">
        <v>321</v>
      </c>
    </row>
    <row r="14835" spans="1:7" x14ac:dyDescent="0.25">
      <c r="A14835" t="s">
        <v>709</v>
      </c>
      <c r="B14835" t="s">
        <v>710</v>
      </c>
      <c r="C14835" t="s">
        <v>705</v>
      </c>
      <c r="D14835" s="1">
        <v>43321</v>
      </c>
      <c r="E14835" s="2">
        <v>84</v>
      </c>
      <c r="F14835" t="s">
        <v>711</v>
      </c>
      <c r="G14835" t="s">
        <v>3225</v>
      </c>
    </row>
    <row r="14836" spans="1:7" x14ac:dyDescent="0.25">
      <c r="A14836" t="s">
        <v>709</v>
      </c>
      <c r="B14836" t="s">
        <v>710</v>
      </c>
      <c r="C14836" t="s">
        <v>705</v>
      </c>
      <c r="D14836" s="1">
        <v>43321</v>
      </c>
      <c r="E14836" s="2">
        <v>84</v>
      </c>
      <c r="F14836" t="s">
        <v>712</v>
      </c>
      <c r="G14836" t="s">
        <v>3225</v>
      </c>
    </row>
    <row r="14837" spans="1:7" x14ac:dyDescent="0.25">
      <c r="A14837" t="s">
        <v>709</v>
      </c>
      <c r="B14837" t="s">
        <v>710</v>
      </c>
      <c r="C14837" t="s">
        <v>705</v>
      </c>
      <c r="D14837" s="1">
        <v>43321</v>
      </c>
      <c r="E14837" s="2">
        <v>84</v>
      </c>
      <c r="F14837" t="s">
        <v>712</v>
      </c>
      <c r="G14837" t="s">
        <v>3225</v>
      </c>
    </row>
    <row r="14838" spans="1:7" x14ac:dyDescent="0.25">
      <c r="A14838" t="s">
        <v>178</v>
      </c>
      <c r="B14838" t="s">
        <v>179</v>
      </c>
      <c r="C14838" t="s">
        <v>180</v>
      </c>
      <c r="D14838" s="1">
        <v>43321</v>
      </c>
      <c r="E14838" s="2">
        <v>5</v>
      </c>
      <c r="F14838" t="s">
        <v>181</v>
      </c>
      <c r="G14838" t="s">
        <v>182</v>
      </c>
    </row>
    <row r="14839" spans="1:7" x14ac:dyDescent="0.25">
      <c r="A14839" t="s">
        <v>1464</v>
      </c>
      <c r="B14839" t="s">
        <v>1465</v>
      </c>
      <c r="C14839" t="s">
        <v>627</v>
      </c>
      <c r="D14839" s="1">
        <v>43321</v>
      </c>
      <c r="E14839" s="2">
        <v>20</v>
      </c>
      <c r="F14839" t="s">
        <v>1466</v>
      </c>
      <c r="G14839" t="s">
        <v>478</v>
      </c>
    </row>
    <row r="14840" spans="1:7" x14ac:dyDescent="0.25">
      <c r="A14840" t="s">
        <v>1464</v>
      </c>
      <c r="B14840" t="s">
        <v>1465</v>
      </c>
      <c r="C14840" t="s">
        <v>627</v>
      </c>
      <c r="D14840" s="1">
        <v>43321</v>
      </c>
      <c r="E14840" s="2">
        <v>20</v>
      </c>
      <c r="F14840" t="s">
        <v>1466</v>
      </c>
      <c r="G14840" t="s">
        <v>478</v>
      </c>
    </row>
    <row r="14841" spans="1:7" x14ac:dyDescent="0.25">
      <c r="A14841" t="s">
        <v>493</v>
      </c>
      <c r="B14841" t="s">
        <v>494</v>
      </c>
      <c r="C14841" t="s">
        <v>495</v>
      </c>
      <c r="D14841" s="1">
        <v>43321</v>
      </c>
      <c r="E14841" s="2">
        <v>10</v>
      </c>
      <c r="F14841" t="s">
        <v>496</v>
      </c>
      <c r="G14841" t="s">
        <v>2456</v>
      </c>
    </row>
    <row r="14842" spans="1:7" x14ac:dyDescent="0.25">
      <c r="A14842" t="s">
        <v>493</v>
      </c>
      <c r="B14842" t="s">
        <v>494</v>
      </c>
      <c r="C14842" t="s">
        <v>495</v>
      </c>
      <c r="D14842" s="1">
        <v>43321</v>
      </c>
      <c r="E14842" s="2">
        <v>10</v>
      </c>
      <c r="F14842" t="s">
        <v>497</v>
      </c>
      <c r="G14842" t="s">
        <v>2456</v>
      </c>
    </row>
    <row r="14843" spans="1:7" x14ac:dyDescent="0.25">
      <c r="A14843" t="s">
        <v>2272</v>
      </c>
      <c r="B14843" t="s">
        <v>2273</v>
      </c>
      <c r="C14843" t="s">
        <v>2274</v>
      </c>
      <c r="D14843" s="1">
        <v>43321</v>
      </c>
      <c r="E14843" s="2">
        <v>125</v>
      </c>
      <c r="F14843" t="s">
        <v>2275</v>
      </c>
      <c r="G14843" t="s">
        <v>2538</v>
      </c>
    </row>
    <row r="14844" spans="1:7" x14ac:dyDescent="0.25">
      <c r="A14844" t="s">
        <v>2272</v>
      </c>
      <c r="B14844" t="s">
        <v>2273</v>
      </c>
      <c r="C14844" t="s">
        <v>2274</v>
      </c>
      <c r="D14844" s="1">
        <v>43321</v>
      </c>
      <c r="E14844" s="2">
        <v>125</v>
      </c>
      <c r="F14844" t="s">
        <v>2276</v>
      </c>
      <c r="G14844" t="s">
        <v>2538</v>
      </c>
    </row>
    <row r="14845" spans="1:7" x14ac:dyDescent="0.25">
      <c r="A14845" t="s">
        <v>3658</v>
      </c>
      <c r="B14845" t="s">
        <v>3659</v>
      </c>
      <c r="C14845" t="s">
        <v>3660</v>
      </c>
      <c r="D14845" s="1">
        <v>43321</v>
      </c>
      <c r="E14845" s="2">
        <v>83.34</v>
      </c>
      <c r="F14845" t="s">
        <v>3661</v>
      </c>
      <c r="G14845" t="s">
        <v>34</v>
      </c>
    </row>
    <row r="14846" spans="1:7" x14ac:dyDescent="0.25">
      <c r="A14846" t="s">
        <v>3247</v>
      </c>
      <c r="B14846" t="s">
        <v>3248</v>
      </c>
      <c r="C14846" t="s">
        <v>3249</v>
      </c>
      <c r="D14846" s="1">
        <v>43321</v>
      </c>
      <c r="E14846" s="2">
        <v>10</v>
      </c>
      <c r="F14846" t="s">
        <v>3250</v>
      </c>
      <c r="G14846" t="s">
        <v>2983</v>
      </c>
    </row>
    <row r="14847" spans="1:7" x14ac:dyDescent="0.25">
      <c r="A14847" t="s">
        <v>4076</v>
      </c>
      <c r="B14847" t="s">
        <v>4077</v>
      </c>
      <c r="C14847" t="s">
        <v>413</v>
      </c>
      <c r="D14847" s="1">
        <v>43321</v>
      </c>
      <c r="E14847" s="2">
        <v>20</v>
      </c>
      <c r="F14847" t="s">
        <v>4078</v>
      </c>
      <c r="G14847" t="s">
        <v>1695</v>
      </c>
    </row>
    <row r="14848" spans="1:7" x14ac:dyDescent="0.25">
      <c r="A14848" t="s">
        <v>4076</v>
      </c>
      <c r="B14848" t="s">
        <v>4077</v>
      </c>
      <c r="C14848" t="s">
        <v>413</v>
      </c>
      <c r="D14848" s="1">
        <v>43321</v>
      </c>
      <c r="E14848" s="2">
        <v>20</v>
      </c>
      <c r="F14848" t="s">
        <v>4078</v>
      </c>
      <c r="G14848" t="s">
        <v>1695</v>
      </c>
    </row>
    <row r="14849" spans="1:7" x14ac:dyDescent="0.25">
      <c r="A14849" t="s">
        <v>1541</v>
      </c>
      <c r="B14849" t="s">
        <v>1542</v>
      </c>
      <c r="C14849" t="s">
        <v>1543</v>
      </c>
      <c r="D14849" s="1">
        <v>43321</v>
      </c>
      <c r="E14849" s="2">
        <v>20</v>
      </c>
      <c r="F14849" t="s">
        <v>1544</v>
      </c>
      <c r="G14849" t="s">
        <v>114</v>
      </c>
    </row>
    <row r="14850" spans="1:7" x14ac:dyDescent="0.25">
      <c r="A14850" t="s">
        <v>1541</v>
      </c>
      <c r="B14850" t="s">
        <v>1542</v>
      </c>
      <c r="C14850" t="s">
        <v>1543</v>
      </c>
      <c r="D14850" s="1">
        <v>43321</v>
      </c>
      <c r="E14850" s="2">
        <v>20</v>
      </c>
      <c r="F14850" t="s">
        <v>1545</v>
      </c>
      <c r="G14850" t="s">
        <v>114</v>
      </c>
    </row>
    <row r="14851" spans="1:7" x14ac:dyDescent="0.25">
      <c r="A14851" t="s">
        <v>3800</v>
      </c>
      <c r="B14851" t="s">
        <v>1430</v>
      </c>
      <c r="C14851" t="s">
        <v>3801</v>
      </c>
      <c r="D14851" s="1">
        <v>43321</v>
      </c>
      <c r="E14851" s="2">
        <v>20</v>
      </c>
      <c r="F14851" t="s">
        <v>3802</v>
      </c>
      <c r="G14851" t="s">
        <v>3803</v>
      </c>
    </row>
    <row r="14852" spans="1:7" x14ac:dyDescent="0.25">
      <c r="A14852" t="s">
        <v>3140</v>
      </c>
      <c r="B14852" t="s">
        <v>3141</v>
      </c>
      <c r="C14852" t="s">
        <v>3142</v>
      </c>
      <c r="D14852" s="1">
        <v>43321</v>
      </c>
      <c r="E14852" s="2">
        <v>30</v>
      </c>
      <c r="F14852" t="s">
        <v>3143</v>
      </c>
      <c r="G14852" t="s">
        <v>1695</v>
      </c>
    </row>
    <row r="14853" spans="1:7" x14ac:dyDescent="0.25">
      <c r="A14853" t="s">
        <v>3140</v>
      </c>
      <c r="B14853" t="s">
        <v>3141</v>
      </c>
      <c r="C14853" t="s">
        <v>3142</v>
      </c>
      <c r="D14853" s="1">
        <v>43321</v>
      </c>
      <c r="E14853" s="2">
        <v>30</v>
      </c>
      <c r="F14853" t="s">
        <v>3143</v>
      </c>
      <c r="G14853" t="s">
        <v>1695</v>
      </c>
    </row>
    <row r="14854" spans="1:7" x14ac:dyDescent="0.25">
      <c r="A14854" t="s">
        <v>3140</v>
      </c>
      <c r="B14854" t="s">
        <v>3141</v>
      </c>
      <c r="C14854" t="s">
        <v>3142</v>
      </c>
      <c r="D14854" s="1">
        <v>43321</v>
      </c>
      <c r="E14854" s="2">
        <v>30</v>
      </c>
      <c r="F14854" t="s">
        <v>3144</v>
      </c>
      <c r="G14854" t="s">
        <v>1695</v>
      </c>
    </row>
    <row r="14855" spans="1:7" x14ac:dyDescent="0.25">
      <c r="A14855" t="s">
        <v>2346</v>
      </c>
      <c r="B14855" t="s">
        <v>371</v>
      </c>
      <c r="C14855" t="s">
        <v>2347</v>
      </c>
      <c r="D14855" s="1">
        <v>43321</v>
      </c>
      <c r="E14855" s="2">
        <v>20</v>
      </c>
      <c r="F14855" t="s">
        <v>2348</v>
      </c>
      <c r="G14855" t="s">
        <v>1245</v>
      </c>
    </row>
    <row r="14856" spans="1:7" x14ac:dyDescent="0.25">
      <c r="A14856" t="s">
        <v>2346</v>
      </c>
      <c r="B14856" t="s">
        <v>371</v>
      </c>
      <c r="C14856" t="s">
        <v>2347</v>
      </c>
      <c r="D14856" s="1">
        <v>43321</v>
      </c>
      <c r="E14856" s="2">
        <v>20</v>
      </c>
      <c r="F14856" t="s">
        <v>2349</v>
      </c>
      <c r="G14856" t="s">
        <v>1245</v>
      </c>
    </row>
    <row r="14857" spans="1:7" x14ac:dyDescent="0.25">
      <c r="A14857" t="s">
        <v>3572</v>
      </c>
      <c r="B14857" t="s">
        <v>3573</v>
      </c>
      <c r="C14857" t="s">
        <v>3574</v>
      </c>
      <c r="D14857" s="1">
        <v>43321</v>
      </c>
      <c r="E14857" s="2">
        <v>100</v>
      </c>
      <c r="G14857" t="s">
        <v>34</v>
      </c>
    </row>
    <row r="14858" spans="1:7" x14ac:dyDescent="0.25">
      <c r="A14858" t="s">
        <v>125</v>
      </c>
      <c r="B14858" t="s">
        <v>126</v>
      </c>
      <c r="C14858" t="s">
        <v>127</v>
      </c>
      <c r="D14858" s="1">
        <v>43321</v>
      </c>
      <c r="E14858" s="2">
        <v>5</v>
      </c>
      <c r="F14858" t="s">
        <v>128</v>
      </c>
      <c r="G14858" t="s">
        <v>1245</v>
      </c>
    </row>
    <row r="14859" spans="1:7" x14ac:dyDescent="0.25">
      <c r="A14859" t="s">
        <v>121</v>
      </c>
      <c r="B14859" t="s">
        <v>122</v>
      </c>
      <c r="C14859" t="s">
        <v>123</v>
      </c>
      <c r="D14859" s="1">
        <v>43321</v>
      </c>
      <c r="E14859" s="2">
        <v>65</v>
      </c>
      <c r="F14859" t="s">
        <v>124</v>
      </c>
      <c r="G14859" t="s">
        <v>1790</v>
      </c>
    </row>
    <row r="14860" spans="1:7" x14ac:dyDescent="0.25">
      <c r="A14860" t="s">
        <v>121</v>
      </c>
      <c r="B14860" t="s">
        <v>122</v>
      </c>
      <c r="C14860" t="s">
        <v>123</v>
      </c>
      <c r="D14860" s="1">
        <v>43321</v>
      </c>
      <c r="E14860" s="2">
        <v>5</v>
      </c>
      <c r="F14860" t="s">
        <v>124</v>
      </c>
      <c r="G14860" t="s">
        <v>1245</v>
      </c>
    </row>
    <row r="14861" spans="1:7" x14ac:dyDescent="0.25">
      <c r="A14861" t="s">
        <v>2748</v>
      </c>
      <c r="B14861" t="s">
        <v>2749</v>
      </c>
      <c r="C14861" t="s">
        <v>2750</v>
      </c>
      <c r="D14861" s="1">
        <v>43321</v>
      </c>
      <c r="E14861" s="2">
        <v>20</v>
      </c>
      <c r="F14861" t="s">
        <v>2751</v>
      </c>
      <c r="G14861" t="s">
        <v>3076</v>
      </c>
    </row>
    <row r="14862" spans="1:7" x14ac:dyDescent="0.25">
      <c r="A14862" t="s">
        <v>2748</v>
      </c>
      <c r="B14862" t="s">
        <v>2749</v>
      </c>
      <c r="C14862" t="s">
        <v>2750</v>
      </c>
      <c r="D14862" s="1">
        <v>43321</v>
      </c>
      <c r="E14862" s="2">
        <v>20</v>
      </c>
      <c r="F14862" t="s">
        <v>2751</v>
      </c>
      <c r="G14862" t="s">
        <v>3076</v>
      </c>
    </row>
    <row r="14863" spans="1:7" x14ac:dyDescent="0.25">
      <c r="A14863" t="s">
        <v>2748</v>
      </c>
      <c r="B14863" t="s">
        <v>2749</v>
      </c>
      <c r="C14863" t="s">
        <v>2750</v>
      </c>
      <c r="D14863" s="1">
        <v>43321</v>
      </c>
      <c r="E14863" s="2">
        <v>20</v>
      </c>
      <c r="F14863" t="s">
        <v>2752</v>
      </c>
      <c r="G14863" t="s">
        <v>3076</v>
      </c>
    </row>
    <row r="14864" spans="1:7" x14ac:dyDescent="0.25">
      <c r="A14864" t="s">
        <v>546</v>
      </c>
      <c r="B14864" t="s">
        <v>547</v>
      </c>
      <c r="C14864" t="s">
        <v>548</v>
      </c>
      <c r="D14864" s="1">
        <v>43321</v>
      </c>
      <c r="E14864" s="2">
        <v>45</v>
      </c>
      <c r="F14864" t="s">
        <v>549</v>
      </c>
      <c r="G14864" t="s">
        <v>1245</v>
      </c>
    </row>
    <row r="14865" spans="1:7" x14ac:dyDescent="0.25">
      <c r="A14865" t="s">
        <v>263</v>
      </c>
      <c r="B14865" t="s">
        <v>264</v>
      </c>
      <c r="C14865" t="s">
        <v>265</v>
      </c>
      <c r="D14865" s="1">
        <v>43321</v>
      </c>
      <c r="E14865" s="2">
        <v>50</v>
      </c>
      <c r="F14865" t="s">
        <v>266</v>
      </c>
      <c r="G14865" t="s">
        <v>1695</v>
      </c>
    </row>
    <row r="14866" spans="1:7" x14ac:dyDescent="0.25">
      <c r="A14866" t="s">
        <v>115</v>
      </c>
      <c r="B14866" t="s">
        <v>116</v>
      </c>
      <c r="C14866" t="s">
        <v>117</v>
      </c>
      <c r="D14866" s="1">
        <v>43321</v>
      </c>
      <c r="E14866" s="2">
        <v>5</v>
      </c>
      <c r="F14866" t="s">
        <v>118</v>
      </c>
      <c r="G14866" t="s">
        <v>1245</v>
      </c>
    </row>
    <row r="14867" spans="1:7" x14ac:dyDescent="0.25">
      <c r="A14867" t="s">
        <v>115</v>
      </c>
      <c r="B14867" t="s">
        <v>116</v>
      </c>
      <c r="C14867" t="s">
        <v>117</v>
      </c>
      <c r="D14867" s="1">
        <v>43321</v>
      </c>
      <c r="E14867" s="2">
        <v>5</v>
      </c>
      <c r="F14867" t="s">
        <v>119</v>
      </c>
      <c r="G14867" t="s">
        <v>1245</v>
      </c>
    </row>
    <row r="14868" spans="1:7" x14ac:dyDescent="0.25">
      <c r="A14868" t="s">
        <v>115</v>
      </c>
      <c r="B14868" t="s">
        <v>116</v>
      </c>
      <c r="C14868" t="s">
        <v>117</v>
      </c>
      <c r="D14868" s="1">
        <v>43321</v>
      </c>
      <c r="E14868" s="2">
        <v>5</v>
      </c>
      <c r="F14868" t="s">
        <v>120</v>
      </c>
      <c r="G14868" t="s">
        <v>1245</v>
      </c>
    </row>
    <row r="14869" spans="1:7" x14ac:dyDescent="0.25">
      <c r="A14869" t="s">
        <v>3682</v>
      </c>
      <c r="B14869" t="s">
        <v>3683</v>
      </c>
      <c r="C14869" t="s">
        <v>3684</v>
      </c>
      <c r="D14869" s="1">
        <v>43321</v>
      </c>
      <c r="E14869" s="2">
        <v>83.33</v>
      </c>
      <c r="F14869" t="s">
        <v>3685</v>
      </c>
      <c r="G14869" t="s">
        <v>34</v>
      </c>
    </row>
    <row r="14870" spans="1:7" x14ac:dyDescent="0.25">
      <c r="A14870" t="s">
        <v>1100</v>
      </c>
      <c r="B14870" t="s">
        <v>1101</v>
      </c>
      <c r="C14870" t="s">
        <v>1102</v>
      </c>
      <c r="D14870" s="1">
        <v>43321</v>
      </c>
      <c r="E14870" s="2">
        <v>25</v>
      </c>
      <c r="F14870" t="s">
        <v>1103</v>
      </c>
      <c r="G14870" t="s">
        <v>1247</v>
      </c>
    </row>
    <row r="14871" spans="1:7" x14ac:dyDescent="0.25">
      <c r="A14871" t="s">
        <v>1100</v>
      </c>
      <c r="B14871" t="s">
        <v>1101</v>
      </c>
      <c r="C14871" t="s">
        <v>1102</v>
      </c>
      <c r="D14871" s="1">
        <v>43321</v>
      </c>
      <c r="E14871" s="2">
        <v>25</v>
      </c>
      <c r="F14871" t="s">
        <v>1104</v>
      </c>
      <c r="G14871" t="s">
        <v>1247</v>
      </c>
    </row>
    <row r="14872" spans="1:7" x14ac:dyDescent="0.25">
      <c r="A14872" t="s">
        <v>1450</v>
      </c>
      <c r="B14872" t="s">
        <v>1451</v>
      </c>
      <c r="C14872" t="s">
        <v>1452</v>
      </c>
      <c r="D14872" s="1">
        <v>43321</v>
      </c>
      <c r="E14872" s="2">
        <v>84</v>
      </c>
      <c r="F14872" t="s">
        <v>1453</v>
      </c>
      <c r="G14872" t="s">
        <v>34</v>
      </c>
    </row>
    <row r="14873" spans="1:7" x14ac:dyDescent="0.25">
      <c r="A14873" t="s">
        <v>1450</v>
      </c>
      <c r="B14873" t="s">
        <v>1451</v>
      </c>
      <c r="C14873" t="s">
        <v>1452</v>
      </c>
      <c r="D14873" s="1">
        <v>43321</v>
      </c>
      <c r="E14873" s="2">
        <v>84</v>
      </c>
      <c r="F14873" t="s">
        <v>1454</v>
      </c>
      <c r="G14873" t="s">
        <v>34</v>
      </c>
    </row>
    <row r="14874" spans="1:7" x14ac:dyDescent="0.25">
      <c r="A14874" t="s">
        <v>1450</v>
      </c>
      <c r="B14874" t="s">
        <v>1451</v>
      </c>
      <c r="C14874" t="s">
        <v>1452</v>
      </c>
      <c r="D14874" s="1">
        <v>43321</v>
      </c>
      <c r="E14874" s="2">
        <v>84</v>
      </c>
      <c r="F14874" t="s">
        <v>1454</v>
      </c>
      <c r="G14874" t="s">
        <v>34</v>
      </c>
    </row>
    <row r="14875" spans="1:7" x14ac:dyDescent="0.25">
      <c r="A14875" t="s">
        <v>1580</v>
      </c>
      <c r="B14875" t="s">
        <v>1581</v>
      </c>
      <c r="C14875" t="s">
        <v>1582</v>
      </c>
      <c r="D14875" s="1">
        <v>43321</v>
      </c>
      <c r="E14875" s="2">
        <v>20</v>
      </c>
      <c r="F14875" t="s">
        <v>1583</v>
      </c>
      <c r="G14875" t="s">
        <v>1869</v>
      </c>
    </row>
    <row r="14876" spans="1:7" x14ac:dyDescent="0.25">
      <c r="A14876" t="s">
        <v>1584</v>
      </c>
      <c r="B14876" t="s">
        <v>1585</v>
      </c>
      <c r="C14876" t="s">
        <v>1586</v>
      </c>
      <c r="D14876" s="1">
        <v>43321</v>
      </c>
      <c r="E14876" s="2">
        <v>30</v>
      </c>
      <c r="F14876" t="s">
        <v>1587</v>
      </c>
      <c r="G14876" t="s">
        <v>1790</v>
      </c>
    </row>
    <row r="14877" spans="1:7" x14ac:dyDescent="0.25">
      <c r="A14877" t="s">
        <v>129</v>
      </c>
      <c r="B14877" t="s">
        <v>130</v>
      </c>
      <c r="C14877" t="s">
        <v>131</v>
      </c>
      <c r="D14877" s="1">
        <v>43321</v>
      </c>
      <c r="E14877" s="2">
        <v>10</v>
      </c>
      <c r="F14877" t="s">
        <v>132</v>
      </c>
      <c r="G14877" t="s">
        <v>9</v>
      </c>
    </row>
    <row r="14878" spans="1:7" x14ac:dyDescent="0.25">
      <c r="A14878" t="s">
        <v>138</v>
      </c>
      <c r="B14878" t="s">
        <v>139</v>
      </c>
      <c r="C14878" t="s">
        <v>140</v>
      </c>
      <c r="D14878" s="1">
        <v>43321</v>
      </c>
      <c r="E14878" s="2">
        <v>40</v>
      </c>
      <c r="F14878" t="s">
        <v>141</v>
      </c>
      <c r="G14878" t="s">
        <v>1245</v>
      </c>
    </row>
    <row r="14879" spans="1:7" x14ac:dyDescent="0.25">
      <c r="A14879" t="s">
        <v>3698</v>
      </c>
      <c r="B14879" t="s">
        <v>3699</v>
      </c>
      <c r="C14879" t="s">
        <v>3700</v>
      </c>
      <c r="D14879" s="1">
        <v>43321</v>
      </c>
      <c r="E14879" s="2">
        <v>140</v>
      </c>
      <c r="F14879" t="s">
        <v>3701</v>
      </c>
      <c r="G14879" t="s">
        <v>3128</v>
      </c>
    </row>
    <row r="14880" spans="1:7" x14ac:dyDescent="0.25">
      <c r="A14880" t="s">
        <v>1492</v>
      </c>
      <c r="B14880" t="s">
        <v>1493</v>
      </c>
      <c r="C14880" t="s">
        <v>1494</v>
      </c>
      <c r="D14880" s="1">
        <v>43321</v>
      </c>
      <c r="E14880" s="2">
        <v>10</v>
      </c>
      <c r="F14880" t="s">
        <v>1495</v>
      </c>
      <c r="G14880" t="s">
        <v>276</v>
      </c>
    </row>
    <row r="14881" spans="1:7" x14ac:dyDescent="0.25">
      <c r="A14881" t="s">
        <v>2339</v>
      </c>
      <c r="B14881" t="s">
        <v>222</v>
      </c>
      <c r="C14881" t="s">
        <v>2340</v>
      </c>
      <c r="D14881" s="1">
        <v>43321</v>
      </c>
      <c r="E14881" s="2">
        <v>10</v>
      </c>
      <c r="F14881" t="s">
        <v>2341</v>
      </c>
      <c r="G14881" t="s">
        <v>1245</v>
      </c>
    </row>
    <row r="14882" spans="1:7" x14ac:dyDescent="0.25">
      <c r="A14882" t="s">
        <v>2339</v>
      </c>
      <c r="B14882" t="s">
        <v>222</v>
      </c>
      <c r="C14882" t="s">
        <v>2340</v>
      </c>
      <c r="D14882" s="1">
        <v>43321</v>
      </c>
      <c r="E14882" s="2">
        <v>10</v>
      </c>
      <c r="F14882" t="s">
        <v>2342</v>
      </c>
      <c r="G14882" t="s">
        <v>1245</v>
      </c>
    </row>
    <row r="14883" spans="1:7" x14ac:dyDescent="0.25">
      <c r="A14883" t="s">
        <v>2153</v>
      </c>
      <c r="B14883" t="s">
        <v>614</v>
      </c>
      <c r="C14883" t="s">
        <v>1310</v>
      </c>
      <c r="D14883" s="1">
        <v>43321</v>
      </c>
      <c r="E14883" s="2">
        <v>10</v>
      </c>
      <c r="F14883" t="s">
        <v>2154</v>
      </c>
      <c r="G14883" t="s">
        <v>1245</v>
      </c>
    </row>
    <row r="14884" spans="1:7" x14ac:dyDescent="0.25">
      <c r="A14884" t="s">
        <v>1590</v>
      </c>
      <c r="B14884" t="s">
        <v>1591</v>
      </c>
      <c r="C14884" t="s">
        <v>1592</v>
      </c>
      <c r="D14884" s="1">
        <v>43321</v>
      </c>
      <c r="E14884" s="2">
        <v>5</v>
      </c>
      <c r="F14884" t="s">
        <v>1593</v>
      </c>
      <c r="G14884" t="s">
        <v>1245</v>
      </c>
    </row>
    <row r="14885" spans="1:7" x14ac:dyDescent="0.25">
      <c r="A14885" t="s">
        <v>4053</v>
      </c>
      <c r="B14885" t="s">
        <v>580</v>
      </c>
      <c r="C14885" t="s">
        <v>4054</v>
      </c>
      <c r="D14885" s="1">
        <v>43321</v>
      </c>
      <c r="E14885" s="2">
        <v>15</v>
      </c>
      <c r="F14885" t="s">
        <v>4055</v>
      </c>
      <c r="G14885" t="s">
        <v>3282</v>
      </c>
    </row>
    <row r="14886" spans="1:7" x14ac:dyDescent="0.25">
      <c r="A14886" t="s">
        <v>4053</v>
      </c>
      <c r="B14886" t="s">
        <v>580</v>
      </c>
      <c r="C14886" t="s">
        <v>4054</v>
      </c>
      <c r="D14886" s="1">
        <v>43321</v>
      </c>
      <c r="E14886" s="2">
        <v>15</v>
      </c>
      <c r="F14886" t="s">
        <v>4055</v>
      </c>
      <c r="G14886" t="s">
        <v>3282</v>
      </c>
    </row>
    <row r="14887" spans="1:7" x14ac:dyDescent="0.25">
      <c r="A14887" t="s">
        <v>4053</v>
      </c>
      <c r="B14887" t="s">
        <v>580</v>
      </c>
      <c r="C14887" t="s">
        <v>4054</v>
      </c>
      <c r="D14887" s="1">
        <v>43321</v>
      </c>
      <c r="E14887" s="2">
        <v>15</v>
      </c>
      <c r="F14887" t="s">
        <v>4056</v>
      </c>
      <c r="G14887" t="s">
        <v>3282</v>
      </c>
    </row>
    <row r="14888" spans="1:7" x14ac:dyDescent="0.25">
      <c r="A14888" t="s">
        <v>636</v>
      </c>
      <c r="B14888" t="s">
        <v>637</v>
      </c>
      <c r="C14888" t="s">
        <v>638</v>
      </c>
      <c r="D14888" s="1">
        <v>43321</v>
      </c>
      <c r="E14888" s="2">
        <v>20</v>
      </c>
      <c r="F14888" t="s">
        <v>639</v>
      </c>
      <c r="G14888" t="s">
        <v>1694</v>
      </c>
    </row>
    <row r="14889" spans="1:7" x14ac:dyDescent="0.25">
      <c r="A14889" t="s">
        <v>82</v>
      </c>
      <c r="B14889" t="s">
        <v>83</v>
      </c>
      <c r="C14889" t="s">
        <v>84</v>
      </c>
      <c r="D14889" s="1">
        <v>43321</v>
      </c>
      <c r="E14889" s="2">
        <v>10</v>
      </c>
      <c r="F14889" t="s">
        <v>85</v>
      </c>
      <c r="G14889" t="s">
        <v>1245</v>
      </c>
    </row>
    <row r="14890" spans="1:7" x14ac:dyDescent="0.25">
      <c r="A14890" t="s">
        <v>82</v>
      </c>
      <c r="B14890" t="s">
        <v>83</v>
      </c>
      <c r="C14890" t="s">
        <v>84</v>
      </c>
      <c r="D14890" s="1">
        <v>43321</v>
      </c>
      <c r="E14890" s="2">
        <v>10</v>
      </c>
      <c r="F14890" t="s">
        <v>86</v>
      </c>
      <c r="G14890" t="s">
        <v>1245</v>
      </c>
    </row>
    <row r="14891" spans="1:7" x14ac:dyDescent="0.25">
      <c r="A14891" t="s">
        <v>2721</v>
      </c>
      <c r="B14891" t="s">
        <v>2722</v>
      </c>
      <c r="C14891" t="s">
        <v>2723</v>
      </c>
      <c r="D14891" s="1">
        <v>43321</v>
      </c>
      <c r="E14891" s="2">
        <v>15</v>
      </c>
      <c r="F14891" t="s">
        <v>2724</v>
      </c>
      <c r="G14891" t="s">
        <v>3345</v>
      </c>
    </row>
    <row r="14892" spans="1:7" x14ac:dyDescent="0.25">
      <c r="A14892" t="s">
        <v>2721</v>
      </c>
      <c r="B14892" t="s">
        <v>2722</v>
      </c>
      <c r="C14892" t="s">
        <v>2723</v>
      </c>
      <c r="D14892" s="1">
        <v>43321</v>
      </c>
      <c r="E14892" s="2">
        <v>15</v>
      </c>
      <c r="F14892" t="s">
        <v>2725</v>
      </c>
      <c r="G14892" t="s">
        <v>3345</v>
      </c>
    </row>
    <row r="14893" spans="1:7" x14ac:dyDescent="0.25">
      <c r="A14893" t="s">
        <v>2721</v>
      </c>
      <c r="B14893" t="s">
        <v>2722</v>
      </c>
      <c r="C14893" t="s">
        <v>2723</v>
      </c>
      <c r="D14893" s="1">
        <v>43321</v>
      </c>
      <c r="E14893" s="2">
        <v>15</v>
      </c>
      <c r="F14893" t="s">
        <v>2726</v>
      </c>
      <c r="G14893" t="s">
        <v>3345</v>
      </c>
    </row>
    <row r="14894" spans="1:7" x14ac:dyDescent="0.25">
      <c r="A14894" t="s">
        <v>4058</v>
      </c>
      <c r="B14894" t="s">
        <v>4059</v>
      </c>
      <c r="C14894" t="s">
        <v>4060</v>
      </c>
      <c r="D14894" s="1">
        <v>43321</v>
      </c>
      <c r="E14894" s="2">
        <v>10</v>
      </c>
      <c r="F14894" t="s">
        <v>4061</v>
      </c>
      <c r="G14894" t="s">
        <v>9</v>
      </c>
    </row>
    <row r="14895" spans="1:7" x14ac:dyDescent="0.25">
      <c r="A14895" t="s">
        <v>3686</v>
      </c>
      <c r="B14895" t="s">
        <v>764</v>
      </c>
      <c r="C14895" t="s">
        <v>3687</v>
      </c>
      <c r="D14895" s="1">
        <v>43321</v>
      </c>
      <c r="E14895" s="2">
        <v>10</v>
      </c>
      <c r="F14895" t="s">
        <v>3688</v>
      </c>
      <c r="G14895" t="s">
        <v>4057</v>
      </c>
    </row>
    <row r="14896" spans="1:7" x14ac:dyDescent="0.25">
      <c r="A14896" t="s">
        <v>2717</v>
      </c>
      <c r="B14896" t="s">
        <v>2718</v>
      </c>
      <c r="C14896" t="s">
        <v>2425</v>
      </c>
      <c r="D14896" s="1">
        <v>43321</v>
      </c>
      <c r="E14896" s="2">
        <v>45</v>
      </c>
      <c r="F14896" t="s">
        <v>2719</v>
      </c>
      <c r="G14896" t="s">
        <v>2456</v>
      </c>
    </row>
    <row r="14897" spans="1:7" x14ac:dyDescent="0.25">
      <c r="A14897" t="s">
        <v>2717</v>
      </c>
      <c r="B14897" t="s">
        <v>2718</v>
      </c>
      <c r="C14897" t="s">
        <v>2425</v>
      </c>
      <c r="D14897" s="1">
        <v>43321</v>
      </c>
      <c r="E14897" s="2">
        <v>45</v>
      </c>
      <c r="F14897" t="s">
        <v>2720</v>
      </c>
      <c r="G14897" t="s">
        <v>2456</v>
      </c>
    </row>
    <row r="14898" spans="1:7" x14ac:dyDescent="0.25">
      <c r="A14898" t="s">
        <v>1803</v>
      </c>
      <c r="B14898" t="s">
        <v>1804</v>
      </c>
      <c r="C14898" t="s">
        <v>1805</v>
      </c>
      <c r="D14898" s="1">
        <v>43321</v>
      </c>
      <c r="E14898" s="2">
        <v>25</v>
      </c>
      <c r="F14898" t="s">
        <v>1806</v>
      </c>
      <c r="G14898" t="s">
        <v>97</v>
      </c>
    </row>
    <row r="14899" spans="1:7" x14ac:dyDescent="0.25">
      <c r="A14899" t="s">
        <v>482</v>
      </c>
      <c r="B14899" t="s">
        <v>483</v>
      </c>
      <c r="C14899" t="s">
        <v>484</v>
      </c>
      <c r="D14899" s="1">
        <v>43321</v>
      </c>
      <c r="E14899" s="2">
        <v>125</v>
      </c>
      <c r="F14899" t="s">
        <v>485</v>
      </c>
      <c r="G14899" t="s">
        <v>2271</v>
      </c>
    </row>
    <row r="14900" spans="1:7" x14ac:dyDescent="0.25">
      <c r="A14900" t="s">
        <v>1876</v>
      </c>
      <c r="B14900" t="s">
        <v>1877</v>
      </c>
      <c r="D14900" s="1">
        <v>43321</v>
      </c>
      <c r="E14900" s="2">
        <v>1500</v>
      </c>
      <c r="F14900" t="s">
        <v>1878</v>
      </c>
      <c r="G14900" t="s">
        <v>4771</v>
      </c>
    </row>
    <row r="14901" spans="1:7" x14ac:dyDescent="0.25">
      <c r="A14901" t="s">
        <v>1876</v>
      </c>
      <c r="B14901" t="s">
        <v>1877</v>
      </c>
      <c r="D14901" s="1">
        <v>43321</v>
      </c>
      <c r="E14901" s="2">
        <v>1500</v>
      </c>
      <c r="F14901" t="s">
        <v>1879</v>
      </c>
      <c r="G14901" t="s">
        <v>4771</v>
      </c>
    </row>
    <row r="14902" spans="1:7" x14ac:dyDescent="0.25">
      <c r="A14902" t="s">
        <v>454</v>
      </c>
      <c r="B14902" t="s">
        <v>455</v>
      </c>
      <c r="D14902" s="1">
        <v>43321</v>
      </c>
      <c r="E14902" s="2">
        <v>3000</v>
      </c>
      <c r="G14902" t="s">
        <v>456</v>
      </c>
    </row>
    <row r="14903" spans="1:7" x14ac:dyDescent="0.25">
      <c r="A14903" t="s">
        <v>2473</v>
      </c>
      <c r="B14903" t="s">
        <v>2474</v>
      </c>
      <c r="D14903" s="1">
        <v>43321</v>
      </c>
      <c r="E14903" s="2">
        <v>5000</v>
      </c>
      <c r="G14903" t="s">
        <v>4342</v>
      </c>
    </row>
    <row r="14904" spans="1:7" x14ac:dyDescent="0.25">
      <c r="A14904" t="s">
        <v>1009</v>
      </c>
      <c r="B14904" t="s">
        <v>1010</v>
      </c>
      <c r="D14904" s="1">
        <v>43327</v>
      </c>
      <c r="E14904" s="2">
        <v>30000</v>
      </c>
      <c r="F14904" t="s">
        <v>1011</v>
      </c>
      <c r="G14904" t="s">
        <v>2663</v>
      </c>
    </row>
    <row r="14905" spans="1:7" x14ac:dyDescent="0.25">
      <c r="A14905" t="s">
        <v>44</v>
      </c>
      <c r="B14905" t="s">
        <v>45</v>
      </c>
      <c r="C14905" t="s">
        <v>46</v>
      </c>
      <c r="D14905" s="1">
        <v>43328</v>
      </c>
      <c r="E14905" s="2">
        <v>83.33</v>
      </c>
      <c r="F14905" t="s">
        <v>47</v>
      </c>
      <c r="G14905" t="s">
        <v>34</v>
      </c>
    </row>
    <row r="14906" spans="1:7" x14ac:dyDescent="0.25">
      <c r="A14906" t="s">
        <v>44</v>
      </c>
      <c r="B14906" t="s">
        <v>45</v>
      </c>
      <c r="C14906" t="s">
        <v>46</v>
      </c>
      <c r="D14906" s="1">
        <v>43328</v>
      </c>
      <c r="E14906" s="2">
        <v>83.33</v>
      </c>
      <c r="F14906" t="s">
        <v>48</v>
      </c>
      <c r="G14906" t="s">
        <v>34</v>
      </c>
    </row>
    <row r="14907" spans="1:7" x14ac:dyDescent="0.25">
      <c r="A14907" t="s">
        <v>53</v>
      </c>
      <c r="B14907" t="s">
        <v>54</v>
      </c>
      <c r="C14907" t="s">
        <v>55</v>
      </c>
      <c r="D14907" s="1">
        <v>43328</v>
      </c>
      <c r="E14907" s="2">
        <v>83.33</v>
      </c>
      <c r="F14907" t="s">
        <v>56</v>
      </c>
      <c r="G14907" t="s">
        <v>34</v>
      </c>
    </row>
    <row r="14908" spans="1:7" x14ac:dyDescent="0.25">
      <c r="A14908" t="s">
        <v>53</v>
      </c>
      <c r="B14908" t="s">
        <v>54</v>
      </c>
      <c r="C14908" t="s">
        <v>55</v>
      </c>
      <c r="D14908" s="1">
        <v>43328</v>
      </c>
      <c r="E14908" s="2">
        <v>83.33</v>
      </c>
      <c r="F14908" t="s">
        <v>57</v>
      </c>
      <c r="G14908" t="s">
        <v>34</v>
      </c>
    </row>
    <row r="14909" spans="1:7" x14ac:dyDescent="0.25">
      <c r="A14909" t="s">
        <v>40</v>
      </c>
      <c r="B14909" t="s">
        <v>41</v>
      </c>
      <c r="C14909" t="s">
        <v>42</v>
      </c>
      <c r="D14909" s="1">
        <v>43328</v>
      </c>
      <c r="E14909" s="2">
        <v>166.66</v>
      </c>
      <c r="F14909" t="s">
        <v>43</v>
      </c>
      <c r="G14909" t="s">
        <v>2609</v>
      </c>
    </row>
    <row r="14910" spans="1:7" x14ac:dyDescent="0.25">
      <c r="A14910" t="s">
        <v>3397</v>
      </c>
      <c r="B14910" t="s">
        <v>3398</v>
      </c>
      <c r="C14910" t="s">
        <v>3256</v>
      </c>
      <c r="D14910" s="1">
        <v>43328</v>
      </c>
      <c r="E14910" s="2">
        <v>84</v>
      </c>
      <c r="F14910" t="s">
        <v>3399</v>
      </c>
      <c r="G14910" t="s">
        <v>34</v>
      </c>
    </row>
    <row r="14911" spans="1:7" x14ac:dyDescent="0.25">
      <c r="A14911" t="s">
        <v>3397</v>
      </c>
      <c r="B14911" t="s">
        <v>3398</v>
      </c>
      <c r="C14911" t="s">
        <v>3256</v>
      </c>
      <c r="D14911" s="1">
        <v>43328</v>
      </c>
      <c r="E14911" s="2">
        <v>84</v>
      </c>
      <c r="F14911" t="s">
        <v>3400</v>
      </c>
      <c r="G14911" t="s">
        <v>34</v>
      </c>
    </row>
    <row r="14912" spans="1:7" x14ac:dyDescent="0.25">
      <c r="A14912" t="s">
        <v>3791</v>
      </c>
      <c r="B14912" t="s">
        <v>3792</v>
      </c>
      <c r="C14912" t="s">
        <v>3793</v>
      </c>
      <c r="D14912" s="1">
        <v>43328</v>
      </c>
      <c r="E14912" s="2">
        <v>84</v>
      </c>
      <c r="F14912" t="s">
        <v>3794</v>
      </c>
      <c r="G14912" t="s">
        <v>34</v>
      </c>
    </row>
    <row r="14913" spans="1:7" x14ac:dyDescent="0.25">
      <c r="A14913" t="s">
        <v>1257</v>
      </c>
      <c r="B14913" t="s">
        <v>1258</v>
      </c>
      <c r="C14913" t="s">
        <v>1259</v>
      </c>
      <c r="D14913" s="1">
        <v>43328</v>
      </c>
      <c r="E14913" s="2">
        <v>83.33</v>
      </c>
      <c r="F14913" t="s">
        <v>1260</v>
      </c>
      <c r="G14913" t="s">
        <v>34</v>
      </c>
    </row>
    <row r="14914" spans="1:7" x14ac:dyDescent="0.25">
      <c r="A14914" t="s">
        <v>4772</v>
      </c>
      <c r="B14914" t="s">
        <v>219</v>
      </c>
      <c r="C14914" t="s">
        <v>4773</v>
      </c>
      <c r="D14914" s="1">
        <v>43333</v>
      </c>
      <c r="E14914" s="2">
        <v>200</v>
      </c>
      <c r="F14914" t="s">
        <v>4774</v>
      </c>
      <c r="G14914" t="s">
        <v>699</v>
      </c>
    </row>
    <row r="14915" spans="1:7" x14ac:dyDescent="0.25">
      <c r="A14915" t="s">
        <v>3702</v>
      </c>
      <c r="B14915" t="s">
        <v>3703</v>
      </c>
      <c r="C14915" t="s">
        <v>823</v>
      </c>
      <c r="D14915" s="1">
        <v>43333</v>
      </c>
      <c r="E14915" s="2">
        <v>2000</v>
      </c>
      <c r="F14915" t="s">
        <v>3704</v>
      </c>
      <c r="G14915" t="s">
        <v>4775</v>
      </c>
    </row>
    <row r="14916" spans="1:7" x14ac:dyDescent="0.25">
      <c r="A14916" t="s">
        <v>2167</v>
      </c>
      <c r="B14916" t="s">
        <v>2168</v>
      </c>
      <c r="C14916" t="s">
        <v>2169</v>
      </c>
      <c r="D14916" s="1">
        <v>43333</v>
      </c>
      <c r="E14916" s="2">
        <v>200</v>
      </c>
      <c r="F14916" t="s">
        <v>2170</v>
      </c>
      <c r="G14916" t="s">
        <v>4776</v>
      </c>
    </row>
    <row r="14917" spans="1:7" x14ac:dyDescent="0.25">
      <c r="A14917" t="s">
        <v>316</v>
      </c>
      <c r="B14917" t="s">
        <v>317</v>
      </c>
      <c r="C14917" t="s">
        <v>318</v>
      </c>
      <c r="D14917" s="1">
        <v>43333</v>
      </c>
      <c r="E14917" s="2">
        <v>50</v>
      </c>
      <c r="F14917" t="s">
        <v>319</v>
      </c>
      <c r="G14917" t="s">
        <v>2983</v>
      </c>
    </row>
    <row r="14918" spans="1:7" x14ac:dyDescent="0.25">
      <c r="A14918" t="s">
        <v>316</v>
      </c>
      <c r="B14918" t="s">
        <v>317</v>
      </c>
      <c r="C14918" t="s">
        <v>318</v>
      </c>
      <c r="D14918" s="1">
        <v>43333</v>
      </c>
      <c r="E14918" s="2">
        <v>50</v>
      </c>
      <c r="F14918" t="s">
        <v>320</v>
      </c>
      <c r="G14918" t="s">
        <v>2983</v>
      </c>
    </row>
    <row r="14919" spans="1:7" x14ac:dyDescent="0.25">
      <c r="A14919" t="s">
        <v>2717</v>
      </c>
      <c r="B14919" t="s">
        <v>2718</v>
      </c>
      <c r="C14919" t="s">
        <v>2425</v>
      </c>
      <c r="D14919" s="1">
        <v>43333</v>
      </c>
      <c r="E14919" s="2">
        <v>40</v>
      </c>
      <c r="F14919" t="s">
        <v>2719</v>
      </c>
      <c r="G14919" t="s">
        <v>67</v>
      </c>
    </row>
    <row r="14920" spans="1:7" x14ac:dyDescent="0.25">
      <c r="A14920" t="s">
        <v>2717</v>
      </c>
      <c r="B14920" t="s">
        <v>2718</v>
      </c>
      <c r="C14920" t="s">
        <v>2425</v>
      </c>
      <c r="D14920" s="1">
        <v>43333</v>
      </c>
      <c r="E14920" s="2">
        <v>40</v>
      </c>
      <c r="F14920" t="s">
        <v>2720</v>
      </c>
      <c r="G14920" t="s">
        <v>67</v>
      </c>
    </row>
    <row r="14921" spans="1:7" x14ac:dyDescent="0.25">
      <c r="A14921" t="s">
        <v>4251</v>
      </c>
      <c r="B14921" t="s">
        <v>792</v>
      </c>
      <c r="C14921" t="s">
        <v>4252</v>
      </c>
      <c r="D14921" s="1">
        <v>43333</v>
      </c>
      <c r="E14921" s="2">
        <v>3000</v>
      </c>
      <c r="F14921" t="s">
        <v>4253</v>
      </c>
      <c r="G14921" t="s">
        <v>4254</v>
      </c>
    </row>
    <row r="14922" spans="1:7" x14ac:dyDescent="0.25">
      <c r="A14922" t="s">
        <v>3805</v>
      </c>
      <c r="B14922" t="s">
        <v>3806</v>
      </c>
      <c r="C14922" t="s">
        <v>3807</v>
      </c>
      <c r="D14922" s="1">
        <v>43333</v>
      </c>
      <c r="E14922" s="2">
        <v>25</v>
      </c>
      <c r="F14922" t="s">
        <v>3808</v>
      </c>
      <c r="G14922" t="s">
        <v>3613</v>
      </c>
    </row>
    <row r="14923" spans="1:7" x14ac:dyDescent="0.25">
      <c r="A14923" t="s">
        <v>3805</v>
      </c>
      <c r="B14923" t="s">
        <v>3806</v>
      </c>
      <c r="C14923" t="s">
        <v>3807</v>
      </c>
      <c r="D14923" s="1">
        <v>43333</v>
      </c>
      <c r="E14923" s="2">
        <v>25</v>
      </c>
      <c r="F14923" t="s">
        <v>3809</v>
      </c>
      <c r="G14923" t="s">
        <v>3613</v>
      </c>
    </row>
    <row r="14924" spans="1:7" x14ac:dyDescent="0.25">
      <c r="A14924" t="s">
        <v>229</v>
      </c>
      <c r="B14924" t="s">
        <v>230</v>
      </c>
      <c r="D14924" s="1">
        <v>43334</v>
      </c>
      <c r="E14924" s="2">
        <v>10450</v>
      </c>
      <c r="G14924" t="s">
        <v>1859</v>
      </c>
    </row>
    <row r="14925" spans="1:7" x14ac:dyDescent="0.25">
      <c r="A14925" t="s">
        <v>2329</v>
      </c>
      <c r="B14925" t="s">
        <v>2330</v>
      </c>
      <c r="C14925" t="s">
        <v>2331</v>
      </c>
      <c r="D14925" s="1">
        <v>43334</v>
      </c>
      <c r="E14925" s="2">
        <v>1000</v>
      </c>
      <c r="F14925" t="s">
        <v>2332</v>
      </c>
      <c r="G14925" t="s">
        <v>34</v>
      </c>
    </row>
    <row r="14926" spans="1:7" x14ac:dyDescent="0.25">
      <c r="A14926" t="s">
        <v>3445</v>
      </c>
      <c r="B14926" t="s">
        <v>2459</v>
      </c>
      <c r="C14926" t="s">
        <v>3446</v>
      </c>
      <c r="D14926" s="1">
        <v>43334</v>
      </c>
      <c r="E14926" s="2">
        <v>1000</v>
      </c>
      <c r="F14926" t="s">
        <v>3447</v>
      </c>
      <c r="G14926" t="s">
        <v>34</v>
      </c>
    </row>
    <row r="14927" spans="1:7" x14ac:dyDescent="0.25">
      <c r="A14927" t="s">
        <v>14</v>
      </c>
      <c r="B14927" t="s">
        <v>15</v>
      </c>
      <c r="C14927" t="s">
        <v>16</v>
      </c>
      <c r="D14927" s="1">
        <v>43334</v>
      </c>
      <c r="E14927" s="2">
        <v>1500</v>
      </c>
      <c r="F14927" t="s">
        <v>17</v>
      </c>
      <c r="G14927" t="s">
        <v>1133</v>
      </c>
    </row>
    <row r="14928" spans="1:7" x14ac:dyDescent="0.25">
      <c r="A14928" t="s">
        <v>2482</v>
      </c>
      <c r="B14928" t="s">
        <v>2483</v>
      </c>
      <c r="D14928" s="1">
        <v>43336</v>
      </c>
      <c r="E14928" s="2">
        <v>3000</v>
      </c>
      <c r="F14928" t="s">
        <v>2484</v>
      </c>
      <c r="G14928" t="s">
        <v>1292</v>
      </c>
    </row>
    <row r="14929" spans="1:7" x14ac:dyDescent="0.25">
      <c r="A14929" t="s">
        <v>2701</v>
      </c>
      <c r="B14929" t="s">
        <v>2702</v>
      </c>
      <c r="D14929" s="1">
        <v>43343</v>
      </c>
      <c r="E14929" s="2">
        <v>500</v>
      </c>
      <c r="G14929" t="s">
        <v>850</v>
      </c>
    </row>
    <row r="14930" spans="1:7" x14ac:dyDescent="0.25">
      <c r="A14930" t="s">
        <v>832</v>
      </c>
      <c r="B14930" t="s">
        <v>833</v>
      </c>
      <c r="D14930" s="1">
        <v>43343</v>
      </c>
      <c r="E14930" s="2">
        <v>28100</v>
      </c>
      <c r="F14930" t="s">
        <v>834</v>
      </c>
      <c r="G14930" t="s">
        <v>1300</v>
      </c>
    </row>
    <row r="14931" spans="1:7" x14ac:dyDescent="0.25">
      <c r="A14931" t="s">
        <v>4122</v>
      </c>
      <c r="B14931" t="s">
        <v>4123</v>
      </c>
      <c r="D14931" s="1">
        <v>43343</v>
      </c>
      <c r="E14931" s="2">
        <v>250</v>
      </c>
      <c r="F14931" t="s">
        <v>4124</v>
      </c>
      <c r="G14931" t="s">
        <v>34</v>
      </c>
    </row>
    <row r="14932" spans="1:7" x14ac:dyDescent="0.25">
      <c r="A14932" t="s">
        <v>1180</v>
      </c>
      <c r="B14932" t="s">
        <v>1181</v>
      </c>
      <c r="D14932" s="1">
        <v>43343</v>
      </c>
      <c r="E14932" s="2">
        <v>2500</v>
      </c>
      <c r="F14932" t="s">
        <v>1182</v>
      </c>
      <c r="G14932" t="s">
        <v>209</v>
      </c>
    </row>
    <row r="14933" spans="1:7" x14ac:dyDescent="0.25">
      <c r="A14933" t="s">
        <v>1180</v>
      </c>
      <c r="B14933" t="s">
        <v>1181</v>
      </c>
      <c r="D14933" s="1">
        <v>43343</v>
      </c>
      <c r="E14933" s="2">
        <v>2500</v>
      </c>
      <c r="F14933" t="s">
        <v>1183</v>
      </c>
      <c r="G14933" t="s">
        <v>209</v>
      </c>
    </row>
    <row r="14934" spans="1:7" x14ac:dyDescent="0.25">
      <c r="A14934" t="s">
        <v>4777</v>
      </c>
      <c r="B14934" t="s">
        <v>4778</v>
      </c>
      <c r="D14934" s="1">
        <v>43343</v>
      </c>
      <c r="E14934" s="2">
        <v>1200</v>
      </c>
      <c r="G14934" t="s">
        <v>2663</v>
      </c>
    </row>
    <row r="14935" spans="1:7" x14ac:dyDescent="0.25">
      <c r="A14935" t="s">
        <v>4680</v>
      </c>
      <c r="B14935" t="s">
        <v>4681</v>
      </c>
      <c r="C14935" t="s">
        <v>4682</v>
      </c>
      <c r="D14935" s="1">
        <v>43343</v>
      </c>
      <c r="E14935" s="2">
        <v>84</v>
      </c>
      <c r="F14935" t="s">
        <v>4683</v>
      </c>
      <c r="G14935" t="s">
        <v>34</v>
      </c>
    </row>
    <row r="14936" spans="1:7" x14ac:dyDescent="0.25">
      <c r="A14936" t="s">
        <v>570</v>
      </c>
      <c r="B14936" t="s">
        <v>571</v>
      </c>
      <c r="C14936" t="s">
        <v>572</v>
      </c>
      <c r="D14936" s="1">
        <v>43343</v>
      </c>
      <c r="E14936" s="2">
        <v>42</v>
      </c>
      <c r="F14936" t="s">
        <v>573</v>
      </c>
      <c r="G14936" t="s">
        <v>2999</v>
      </c>
    </row>
    <row r="14937" spans="1:7" x14ac:dyDescent="0.25">
      <c r="A14937" t="s">
        <v>1743</v>
      </c>
      <c r="B14937" t="s">
        <v>1744</v>
      </c>
      <c r="C14937" t="s">
        <v>1745</v>
      </c>
      <c r="D14937" s="1">
        <v>43343</v>
      </c>
      <c r="E14937" s="2">
        <v>100</v>
      </c>
      <c r="F14937" t="s">
        <v>1746</v>
      </c>
      <c r="G14937" t="s">
        <v>34</v>
      </c>
    </row>
    <row r="14938" spans="1:7" x14ac:dyDescent="0.25">
      <c r="A14938" t="s">
        <v>1994</v>
      </c>
      <c r="B14938" t="s">
        <v>1995</v>
      </c>
      <c r="C14938" t="s">
        <v>681</v>
      </c>
      <c r="D14938" s="1">
        <v>43343</v>
      </c>
      <c r="E14938" s="2">
        <v>700</v>
      </c>
      <c r="F14938" t="s">
        <v>1996</v>
      </c>
      <c r="G14938" t="s">
        <v>2663</v>
      </c>
    </row>
    <row r="14939" spans="1:7" x14ac:dyDescent="0.25">
      <c r="A14939" t="s">
        <v>4699</v>
      </c>
      <c r="B14939" t="s">
        <v>4700</v>
      </c>
      <c r="C14939" t="s">
        <v>4701</v>
      </c>
      <c r="D14939" s="1">
        <v>43343</v>
      </c>
      <c r="E14939" s="2">
        <v>84</v>
      </c>
      <c r="F14939" t="s">
        <v>4702</v>
      </c>
      <c r="G14939" t="s">
        <v>34</v>
      </c>
    </row>
    <row r="14940" spans="1:7" x14ac:dyDescent="0.25">
      <c r="A14940" t="s">
        <v>4779</v>
      </c>
      <c r="B14940" t="s">
        <v>2075</v>
      </c>
      <c r="C14940" t="s">
        <v>4780</v>
      </c>
      <c r="D14940" s="1">
        <v>43343</v>
      </c>
      <c r="E14940" s="2">
        <v>1000</v>
      </c>
      <c r="F14940" t="s">
        <v>3849</v>
      </c>
      <c r="G14940" t="s">
        <v>34</v>
      </c>
    </row>
    <row r="14941" spans="1:7" x14ac:dyDescent="0.25">
      <c r="A14941" t="s">
        <v>3956</v>
      </c>
      <c r="B14941" t="s">
        <v>3957</v>
      </c>
      <c r="C14941" t="s">
        <v>2744</v>
      </c>
      <c r="D14941" s="1">
        <v>43343</v>
      </c>
      <c r="E14941" s="2">
        <v>168</v>
      </c>
      <c r="F14941" t="s">
        <v>3958</v>
      </c>
      <c r="G14941" t="s">
        <v>34</v>
      </c>
    </row>
    <row r="14942" spans="1:7" x14ac:dyDescent="0.25">
      <c r="A14942" t="s">
        <v>3956</v>
      </c>
      <c r="B14942" t="s">
        <v>3957</v>
      </c>
      <c r="C14942" t="s">
        <v>2744</v>
      </c>
      <c r="D14942" s="1">
        <v>43343</v>
      </c>
      <c r="E14942" s="2">
        <v>168</v>
      </c>
      <c r="F14942" t="s">
        <v>3959</v>
      </c>
      <c r="G14942" t="s">
        <v>34</v>
      </c>
    </row>
    <row r="14943" spans="1:7" x14ac:dyDescent="0.25">
      <c r="A14943" t="s">
        <v>1426</v>
      </c>
      <c r="B14943" t="s">
        <v>1427</v>
      </c>
      <c r="C14943" t="s">
        <v>826</v>
      </c>
      <c r="D14943" s="1">
        <v>43343</v>
      </c>
      <c r="E14943" s="2">
        <v>84</v>
      </c>
      <c r="F14943" t="s">
        <v>1428</v>
      </c>
      <c r="G14943" t="s">
        <v>34</v>
      </c>
    </row>
    <row r="14944" spans="1:7" x14ac:dyDescent="0.25">
      <c r="A14944" t="s">
        <v>1784</v>
      </c>
      <c r="B14944" t="s">
        <v>15</v>
      </c>
      <c r="C14944" t="s">
        <v>1039</v>
      </c>
      <c r="D14944" s="1">
        <v>43343</v>
      </c>
      <c r="E14944" s="2">
        <v>1000</v>
      </c>
      <c r="F14944" t="s">
        <v>1785</v>
      </c>
      <c r="G14944" t="s">
        <v>34</v>
      </c>
    </row>
    <row r="14945" spans="1:7" x14ac:dyDescent="0.25">
      <c r="A14945" t="s">
        <v>225</v>
      </c>
      <c r="B14945" t="s">
        <v>226</v>
      </c>
      <c r="C14945" t="s">
        <v>227</v>
      </c>
      <c r="D14945" s="1">
        <v>43343</v>
      </c>
      <c r="E14945" s="2">
        <v>84</v>
      </c>
      <c r="F14945" t="s">
        <v>228</v>
      </c>
      <c r="G14945" t="s">
        <v>34</v>
      </c>
    </row>
    <row r="14946" spans="1:7" x14ac:dyDescent="0.25">
      <c r="A14946" t="s">
        <v>2634</v>
      </c>
      <c r="B14946" t="s">
        <v>2635</v>
      </c>
      <c r="C14946" t="s">
        <v>2636</v>
      </c>
      <c r="D14946" s="1">
        <v>43343</v>
      </c>
      <c r="E14946" s="2">
        <v>184</v>
      </c>
      <c r="F14946" t="s">
        <v>2637</v>
      </c>
      <c r="G14946" t="s">
        <v>3761</v>
      </c>
    </row>
    <row r="14947" spans="1:7" x14ac:dyDescent="0.25">
      <c r="A14947" t="s">
        <v>2634</v>
      </c>
      <c r="B14947" t="s">
        <v>2635</v>
      </c>
      <c r="C14947" t="s">
        <v>2636</v>
      </c>
      <c r="D14947" s="1">
        <v>43343</v>
      </c>
      <c r="E14947" s="2">
        <v>184</v>
      </c>
      <c r="F14947" t="s">
        <v>2639</v>
      </c>
      <c r="G14947" t="s">
        <v>3761</v>
      </c>
    </row>
    <row r="14948" spans="1:7" x14ac:dyDescent="0.25">
      <c r="A14948" t="s">
        <v>2634</v>
      </c>
      <c r="B14948" t="s">
        <v>2635</v>
      </c>
      <c r="C14948" t="s">
        <v>2636</v>
      </c>
      <c r="D14948" s="1">
        <v>43343</v>
      </c>
      <c r="E14948" s="2">
        <v>184</v>
      </c>
      <c r="F14948" t="s">
        <v>2639</v>
      </c>
      <c r="G14948" t="s">
        <v>3761</v>
      </c>
    </row>
    <row r="14949" spans="1:7" x14ac:dyDescent="0.25">
      <c r="A14949" t="s">
        <v>3658</v>
      </c>
      <c r="B14949" t="s">
        <v>3659</v>
      </c>
      <c r="C14949" t="s">
        <v>3660</v>
      </c>
      <c r="D14949" s="1">
        <v>43343</v>
      </c>
      <c r="E14949" s="2">
        <v>83.34</v>
      </c>
      <c r="F14949" t="s">
        <v>3661</v>
      </c>
      <c r="G14949" t="s">
        <v>34</v>
      </c>
    </row>
    <row r="14950" spans="1:7" x14ac:dyDescent="0.25">
      <c r="A14950" t="s">
        <v>3535</v>
      </c>
      <c r="B14950" t="s">
        <v>3536</v>
      </c>
      <c r="C14950" t="s">
        <v>681</v>
      </c>
      <c r="D14950" s="1">
        <v>43343</v>
      </c>
      <c r="E14950" s="2">
        <v>1200</v>
      </c>
      <c r="F14950" t="s">
        <v>3537</v>
      </c>
      <c r="G14950" t="s">
        <v>4771</v>
      </c>
    </row>
    <row r="14951" spans="1:7" x14ac:dyDescent="0.25">
      <c r="A14951" t="s">
        <v>3535</v>
      </c>
      <c r="B14951" t="s">
        <v>3536</v>
      </c>
      <c r="C14951" t="s">
        <v>681</v>
      </c>
      <c r="D14951" s="1">
        <v>43343</v>
      </c>
      <c r="E14951" s="2">
        <v>1200</v>
      </c>
      <c r="F14951" t="s">
        <v>3538</v>
      </c>
      <c r="G14951" t="s">
        <v>4771</v>
      </c>
    </row>
    <row r="14952" spans="1:7" x14ac:dyDescent="0.25">
      <c r="A14952" t="s">
        <v>3535</v>
      </c>
      <c r="B14952" t="s">
        <v>3536</v>
      </c>
      <c r="C14952" t="s">
        <v>681</v>
      </c>
      <c r="D14952" s="1">
        <v>43343</v>
      </c>
      <c r="E14952" s="2">
        <v>1200</v>
      </c>
      <c r="F14952" t="s">
        <v>3539</v>
      </c>
      <c r="G14952" t="s">
        <v>4771</v>
      </c>
    </row>
    <row r="14953" spans="1:7" x14ac:dyDescent="0.25">
      <c r="A14953" t="s">
        <v>934</v>
      </c>
      <c r="B14953" t="s">
        <v>935</v>
      </c>
      <c r="C14953" t="s">
        <v>936</v>
      </c>
      <c r="D14953" s="1">
        <v>43343</v>
      </c>
      <c r="E14953" s="2">
        <v>1500</v>
      </c>
      <c r="F14953" t="s">
        <v>937</v>
      </c>
      <c r="G14953" t="s">
        <v>4771</v>
      </c>
    </row>
    <row r="14954" spans="1:7" x14ac:dyDescent="0.25">
      <c r="A14954" t="s">
        <v>146</v>
      </c>
      <c r="B14954" t="s">
        <v>147</v>
      </c>
      <c r="C14954" t="s">
        <v>148</v>
      </c>
      <c r="D14954" s="1">
        <v>43343</v>
      </c>
      <c r="E14954" s="2">
        <v>559</v>
      </c>
      <c r="F14954" t="s">
        <v>149</v>
      </c>
      <c r="G14954" t="s">
        <v>4767</v>
      </c>
    </row>
    <row r="14955" spans="1:7" x14ac:dyDescent="0.25">
      <c r="A14955" t="s">
        <v>146</v>
      </c>
      <c r="B14955" t="s">
        <v>147</v>
      </c>
      <c r="C14955" t="s">
        <v>148</v>
      </c>
      <c r="D14955" s="1">
        <v>43343</v>
      </c>
      <c r="E14955" s="2">
        <v>559</v>
      </c>
      <c r="F14955" t="s">
        <v>150</v>
      </c>
      <c r="G14955" t="s">
        <v>4767</v>
      </c>
    </row>
    <row r="14956" spans="1:7" x14ac:dyDescent="0.25">
      <c r="A14956" t="s">
        <v>4781</v>
      </c>
      <c r="B14956" t="s">
        <v>4782</v>
      </c>
      <c r="C14956" t="s">
        <v>4783</v>
      </c>
      <c r="D14956" s="1">
        <v>43356</v>
      </c>
      <c r="E14956" s="2">
        <v>25</v>
      </c>
      <c r="F14956" t="s">
        <v>4784</v>
      </c>
      <c r="G14956" t="s">
        <v>2663</v>
      </c>
    </row>
    <row r="14957" spans="1:7" x14ac:dyDescent="0.25">
      <c r="A14957" t="s">
        <v>3572</v>
      </c>
      <c r="B14957" t="s">
        <v>3573</v>
      </c>
      <c r="C14957" t="s">
        <v>3574</v>
      </c>
      <c r="D14957" s="1">
        <v>43357</v>
      </c>
      <c r="E14957" s="2">
        <v>100</v>
      </c>
      <c r="G14957" t="s">
        <v>34</v>
      </c>
    </row>
    <row r="14958" spans="1:7" x14ac:dyDescent="0.25">
      <c r="A14958" t="s">
        <v>3493</v>
      </c>
      <c r="B14958" t="s">
        <v>152</v>
      </c>
      <c r="C14958" t="s">
        <v>3494</v>
      </c>
      <c r="D14958" s="1">
        <v>43357</v>
      </c>
      <c r="E14958" s="2">
        <v>100</v>
      </c>
      <c r="F14958" t="s">
        <v>3495</v>
      </c>
      <c r="G14958" t="s">
        <v>2663</v>
      </c>
    </row>
    <row r="14959" spans="1:7" x14ac:dyDescent="0.25">
      <c r="A14959" t="s">
        <v>3493</v>
      </c>
      <c r="B14959" t="s">
        <v>152</v>
      </c>
      <c r="C14959" t="s">
        <v>3494</v>
      </c>
      <c r="D14959" s="1">
        <v>43357</v>
      </c>
      <c r="E14959" s="2">
        <v>100</v>
      </c>
      <c r="F14959" t="s">
        <v>3496</v>
      </c>
      <c r="G14959" t="s">
        <v>2663</v>
      </c>
    </row>
    <row r="14960" spans="1:7" x14ac:dyDescent="0.25">
      <c r="A14960" t="s">
        <v>1257</v>
      </c>
      <c r="B14960" t="s">
        <v>1258</v>
      </c>
      <c r="C14960" t="s">
        <v>1259</v>
      </c>
      <c r="D14960" s="1">
        <v>43357</v>
      </c>
      <c r="E14960" s="2">
        <v>83.33</v>
      </c>
      <c r="F14960" t="s">
        <v>1260</v>
      </c>
      <c r="G14960" t="s">
        <v>34</v>
      </c>
    </row>
    <row r="14961" spans="1:7" x14ac:dyDescent="0.25">
      <c r="A14961" t="s">
        <v>3791</v>
      </c>
      <c r="B14961" t="s">
        <v>3792</v>
      </c>
      <c r="C14961" t="s">
        <v>3793</v>
      </c>
      <c r="D14961" s="1">
        <v>43357</v>
      </c>
      <c r="E14961" s="2">
        <v>84</v>
      </c>
      <c r="F14961" t="s">
        <v>3794</v>
      </c>
      <c r="G14961" t="s">
        <v>34</v>
      </c>
    </row>
    <row r="14962" spans="1:7" x14ac:dyDescent="0.25">
      <c r="A14962" t="s">
        <v>3397</v>
      </c>
      <c r="B14962" t="s">
        <v>3398</v>
      </c>
      <c r="C14962" t="s">
        <v>3256</v>
      </c>
      <c r="D14962" s="1">
        <v>43357</v>
      </c>
      <c r="E14962" s="2">
        <v>84</v>
      </c>
      <c r="F14962" t="s">
        <v>3399</v>
      </c>
      <c r="G14962" t="s">
        <v>34</v>
      </c>
    </row>
    <row r="14963" spans="1:7" x14ac:dyDescent="0.25">
      <c r="A14963" t="s">
        <v>3397</v>
      </c>
      <c r="B14963" t="s">
        <v>3398</v>
      </c>
      <c r="C14963" t="s">
        <v>3256</v>
      </c>
      <c r="D14963" s="1">
        <v>43357</v>
      </c>
      <c r="E14963" s="2">
        <v>84</v>
      </c>
      <c r="F14963" t="s">
        <v>3400</v>
      </c>
      <c r="G14963" t="s">
        <v>34</v>
      </c>
    </row>
    <row r="14964" spans="1:7" x14ac:dyDescent="0.25">
      <c r="A14964" t="s">
        <v>4785</v>
      </c>
      <c r="B14964" t="s">
        <v>2951</v>
      </c>
      <c r="C14964" t="s">
        <v>4324</v>
      </c>
      <c r="D14964" s="1">
        <v>43357</v>
      </c>
      <c r="E14964" s="2">
        <v>1000</v>
      </c>
      <c r="F14964" t="s">
        <v>4786</v>
      </c>
      <c r="G14964" t="s">
        <v>34</v>
      </c>
    </row>
    <row r="14965" spans="1:7" x14ac:dyDescent="0.25">
      <c r="A14965" t="s">
        <v>941</v>
      </c>
      <c r="B14965" t="s">
        <v>942</v>
      </c>
      <c r="C14965" t="s">
        <v>943</v>
      </c>
      <c r="D14965" s="1">
        <v>43357</v>
      </c>
      <c r="E14965" s="2">
        <v>100</v>
      </c>
      <c r="F14965" t="s">
        <v>944</v>
      </c>
      <c r="G14965" t="s">
        <v>67</v>
      </c>
    </row>
    <row r="14966" spans="1:7" x14ac:dyDescent="0.25">
      <c r="A14966" t="s">
        <v>40</v>
      </c>
      <c r="B14966" t="s">
        <v>41</v>
      </c>
      <c r="C14966" t="s">
        <v>42</v>
      </c>
      <c r="D14966" s="1">
        <v>43357</v>
      </c>
      <c r="E14966" s="2">
        <v>166.66</v>
      </c>
      <c r="F14966" t="s">
        <v>43</v>
      </c>
      <c r="G14966" t="s">
        <v>2609</v>
      </c>
    </row>
    <row r="14967" spans="1:7" x14ac:dyDescent="0.25">
      <c r="A14967" t="s">
        <v>53</v>
      </c>
      <c r="B14967" t="s">
        <v>54</v>
      </c>
      <c r="C14967" t="s">
        <v>55</v>
      </c>
      <c r="D14967" s="1">
        <v>43357</v>
      </c>
      <c r="E14967" s="2">
        <v>83.33</v>
      </c>
      <c r="F14967" t="s">
        <v>56</v>
      </c>
      <c r="G14967" t="s">
        <v>34</v>
      </c>
    </row>
    <row r="14968" spans="1:7" x14ac:dyDescent="0.25">
      <c r="A14968" t="s">
        <v>53</v>
      </c>
      <c r="B14968" t="s">
        <v>54</v>
      </c>
      <c r="C14968" t="s">
        <v>55</v>
      </c>
      <c r="D14968" s="1">
        <v>43357</v>
      </c>
      <c r="E14968" s="2">
        <v>83.33</v>
      </c>
      <c r="F14968" t="s">
        <v>57</v>
      </c>
      <c r="G14968" t="s">
        <v>34</v>
      </c>
    </row>
    <row r="14969" spans="1:7" x14ac:dyDescent="0.25">
      <c r="A14969" t="s">
        <v>2836</v>
      </c>
      <c r="B14969" t="s">
        <v>2837</v>
      </c>
      <c r="C14969" t="s">
        <v>758</v>
      </c>
      <c r="D14969" s="1">
        <v>43357</v>
      </c>
      <c r="E14969" s="2">
        <v>135</v>
      </c>
      <c r="F14969" t="s">
        <v>2838</v>
      </c>
      <c r="G14969" t="s">
        <v>34</v>
      </c>
    </row>
    <row r="14970" spans="1:7" x14ac:dyDescent="0.25">
      <c r="A14970" t="s">
        <v>44</v>
      </c>
      <c r="B14970" t="s">
        <v>45</v>
      </c>
      <c r="C14970" t="s">
        <v>46</v>
      </c>
      <c r="D14970" s="1">
        <v>43357</v>
      </c>
      <c r="E14970" s="2">
        <v>83.33</v>
      </c>
      <c r="F14970" t="s">
        <v>47</v>
      </c>
      <c r="G14970" t="s">
        <v>34</v>
      </c>
    </row>
    <row r="14971" spans="1:7" x14ac:dyDescent="0.25">
      <c r="A14971" t="s">
        <v>44</v>
      </c>
      <c r="B14971" t="s">
        <v>45</v>
      </c>
      <c r="C14971" t="s">
        <v>46</v>
      </c>
      <c r="D14971" s="1">
        <v>43357</v>
      </c>
      <c r="E14971" s="2">
        <v>83.33</v>
      </c>
      <c r="F14971" t="s">
        <v>48</v>
      </c>
      <c r="G14971" t="s">
        <v>34</v>
      </c>
    </row>
    <row r="14972" spans="1:7" x14ac:dyDescent="0.25">
      <c r="A14972" t="s">
        <v>4787</v>
      </c>
      <c r="B14972" t="s">
        <v>4788</v>
      </c>
      <c r="C14972" t="s">
        <v>4789</v>
      </c>
      <c r="D14972" s="1">
        <v>43357</v>
      </c>
      <c r="E14972" s="2">
        <v>3979.03</v>
      </c>
      <c r="G14972" t="s">
        <v>4790</v>
      </c>
    </row>
    <row r="14973" spans="1:7" x14ac:dyDescent="0.25">
      <c r="A14973" t="s">
        <v>482</v>
      </c>
      <c r="B14973" t="s">
        <v>483</v>
      </c>
      <c r="C14973" t="s">
        <v>484</v>
      </c>
      <c r="D14973" s="1">
        <v>43357</v>
      </c>
      <c r="E14973" s="2">
        <v>125</v>
      </c>
      <c r="F14973" t="s">
        <v>485</v>
      </c>
      <c r="G14973" t="s">
        <v>2271</v>
      </c>
    </row>
    <row r="14974" spans="1:7" x14ac:dyDescent="0.25">
      <c r="A14974" t="s">
        <v>4791</v>
      </c>
      <c r="B14974" t="s">
        <v>4792</v>
      </c>
      <c r="D14974" s="1">
        <v>43357</v>
      </c>
      <c r="E14974" s="2">
        <v>7926.56</v>
      </c>
      <c r="F14974" t="s">
        <v>4793</v>
      </c>
      <c r="G14974" t="s">
        <v>114</v>
      </c>
    </row>
    <row r="14975" spans="1:7" x14ac:dyDescent="0.25">
      <c r="A14975" t="s">
        <v>362</v>
      </c>
      <c r="B14975" t="s">
        <v>363</v>
      </c>
      <c r="D14975" s="1">
        <v>43357</v>
      </c>
      <c r="E14975" s="2">
        <v>3000</v>
      </c>
      <c r="F14975" t="s">
        <v>364</v>
      </c>
      <c r="G14975" t="s">
        <v>276</v>
      </c>
    </row>
    <row r="14976" spans="1:7" x14ac:dyDescent="0.25">
      <c r="A14976" t="s">
        <v>362</v>
      </c>
      <c r="B14976" t="s">
        <v>363</v>
      </c>
      <c r="D14976" s="1">
        <v>43357</v>
      </c>
      <c r="E14976" s="2">
        <v>3000</v>
      </c>
      <c r="F14976" t="s">
        <v>365</v>
      </c>
      <c r="G14976" t="s">
        <v>276</v>
      </c>
    </row>
    <row r="14977" spans="1:7" x14ac:dyDescent="0.25">
      <c r="A14977" t="s">
        <v>454</v>
      </c>
      <c r="B14977" t="s">
        <v>455</v>
      </c>
      <c r="D14977" s="1">
        <v>43357</v>
      </c>
      <c r="E14977" s="2">
        <v>9000</v>
      </c>
      <c r="G14977" t="s">
        <v>456</v>
      </c>
    </row>
    <row r="14978" spans="1:7" x14ac:dyDescent="0.25">
      <c r="A14978" t="s">
        <v>3805</v>
      </c>
      <c r="B14978" t="s">
        <v>3806</v>
      </c>
      <c r="C14978" t="s">
        <v>3807</v>
      </c>
      <c r="D14978" s="1">
        <v>43357</v>
      </c>
      <c r="E14978" s="2">
        <v>25</v>
      </c>
      <c r="F14978" t="s">
        <v>3808</v>
      </c>
      <c r="G14978" t="s">
        <v>3613</v>
      </c>
    </row>
    <row r="14979" spans="1:7" x14ac:dyDescent="0.25">
      <c r="A14979" t="s">
        <v>3805</v>
      </c>
      <c r="B14979" t="s">
        <v>3806</v>
      </c>
      <c r="C14979" t="s">
        <v>3807</v>
      </c>
      <c r="D14979" s="1">
        <v>43357</v>
      </c>
      <c r="E14979" s="2">
        <v>25</v>
      </c>
      <c r="F14979" t="s">
        <v>3809</v>
      </c>
      <c r="G14979" t="s">
        <v>3613</v>
      </c>
    </row>
    <row r="14980" spans="1:7" x14ac:dyDescent="0.25">
      <c r="A14980" t="s">
        <v>312</v>
      </c>
      <c r="B14980" t="s">
        <v>248</v>
      </c>
      <c r="C14980" t="s">
        <v>313</v>
      </c>
      <c r="D14980" s="1">
        <v>43374</v>
      </c>
      <c r="E14980" s="2">
        <v>50</v>
      </c>
      <c r="F14980" t="s">
        <v>314</v>
      </c>
      <c r="G14980" t="s">
        <v>315</v>
      </c>
    </row>
    <row r="14981" spans="1:7" x14ac:dyDescent="0.25">
      <c r="A14981" t="s">
        <v>4440</v>
      </c>
      <c r="B14981" t="s">
        <v>4441</v>
      </c>
      <c r="C14981" t="s">
        <v>2822</v>
      </c>
      <c r="D14981" s="1">
        <v>43374</v>
      </c>
      <c r="E14981" s="2">
        <v>2400</v>
      </c>
      <c r="F14981" t="s">
        <v>4442</v>
      </c>
      <c r="G14981" t="s">
        <v>2663</v>
      </c>
    </row>
    <row r="14982" spans="1:7" x14ac:dyDescent="0.25">
      <c r="A14982" t="s">
        <v>4440</v>
      </c>
      <c r="B14982" t="s">
        <v>4441</v>
      </c>
      <c r="C14982" t="s">
        <v>2822</v>
      </c>
      <c r="D14982" s="1">
        <v>43374</v>
      </c>
      <c r="E14982" s="2">
        <v>2400</v>
      </c>
      <c r="F14982" t="s">
        <v>4444</v>
      </c>
      <c r="G14982" t="s">
        <v>2663</v>
      </c>
    </row>
    <row r="14983" spans="1:7" x14ac:dyDescent="0.25">
      <c r="A14983" t="s">
        <v>4440</v>
      </c>
      <c r="B14983" t="s">
        <v>4441</v>
      </c>
      <c r="C14983" t="s">
        <v>2822</v>
      </c>
      <c r="D14983" s="1">
        <v>43374</v>
      </c>
      <c r="E14983" s="2">
        <v>1000</v>
      </c>
      <c r="F14983" t="s">
        <v>4442</v>
      </c>
      <c r="G14983" t="s">
        <v>97</v>
      </c>
    </row>
    <row r="14984" spans="1:7" x14ac:dyDescent="0.25">
      <c r="A14984" t="s">
        <v>4440</v>
      </c>
      <c r="B14984" t="s">
        <v>4441</v>
      </c>
      <c r="C14984" t="s">
        <v>2822</v>
      </c>
      <c r="D14984" s="1">
        <v>43374</v>
      </c>
      <c r="E14984" s="2">
        <v>1000</v>
      </c>
      <c r="F14984" t="s">
        <v>4444</v>
      </c>
      <c r="G14984" t="s">
        <v>97</v>
      </c>
    </row>
    <row r="14985" spans="1:7" x14ac:dyDescent="0.25">
      <c r="A14985" t="s">
        <v>1803</v>
      </c>
      <c r="B14985" t="s">
        <v>1804</v>
      </c>
      <c r="C14985" t="s">
        <v>1805</v>
      </c>
      <c r="D14985" s="1">
        <v>43374</v>
      </c>
      <c r="E14985" s="2">
        <v>25</v>
      </c>
      <c r="F14985" t="s">
        <v>1806</v>
      </c>
      <c r="G14985" t="s">
        <v>97</v>
      </c>
    </row>
    <row r="14986" spans="1:7" x14ac:dyDescent="0.25">
      <c r="A14986" t="s">
        <v>322</v>
      </c>
      <c r="B14986" t="s">
        <v>323</v>
      </c>
      <c r="C14986" t="s">
        <v>324</v>
      </c>
      <c r="D14986" s="1">
        <v>43374</v>
      </c>
      <c r="E14986" s="2">
        <v>75</v>
      </c>
      <c r="F14986" t="s">
        <v>325</v>
      </c>
      <c r="G14986" t="s">
        <v>326</v>
      </c>
    </row>
    <row r="14987" spans="1:7" x14ac:dyDescent="0.25">
      <c r="A14987" t="s">
        <v>322</v>
      </c>
      <c r="B14987" t="s">
        <v>323</v>
      </c>
      <c r="C14987" t="s">
        <v>324</v>
      </c>
      <c r="D14987" s="1">
        <v>43374</v>
      </c>
      <c r="E14987" s="2">
        <v>75</v>
      </c>
      <c r="F14987" t="s">
        <v>327</v>
      </c>
      <c r="G14987" t="s">
        <v>326</v>
      </c>
    </row>
    <row r="14988" spans="1:7" x14ac:dyDescent="0.25">
      <c r="A14988" t="s">
        <v>4058</v>
      </c>
      <c r="B14988" t="s">
        <v>4059</v>
      </c>
      <c r="C14988" t="s">
        <v>4060</v>
      </c>
      <c r="D14988" s="1">
        <v>43374</v>
      </c>
      <c r="E14988" s="2">
        <v>10</v>
      </c>
      <c r="F14988" t="s">
        <v>4061</v>
      </c>
      <c r="G14988" t="s">
        <v>9</v>
      </c>
    </row>
    <row r="14989" spans="1:7" x14ac:dyDescent="0.25">
      <c r="A14989" t="s">
        <v>3686</v>
      </c>
      <c r="B14989" t="s">
        <v>764</v>
      </c>
      <c r="C14989" t="s">
        <v>3687</v>
      </c>
      <c r="D14989" s="1">
        <v>43374</v>
      </c>
      <c r="E14989" s="2">
        <v>5</v>
      </c>
      <c r="F14989" t="s">
        <v>3688</v>
      </c>
      <c r="G14989" t="s">
        <v>1245</v>
      </c>
    </row>
    <row r="14990" spans="1:7" x14ac:dyDescent="0.25">
      <c r="A14990" t="s">
        <v>3686</v>
      </c>
      <c r="B14990" t="s">
        <v>764</v>
      </c>
      <c r="C14990" t="s">
        <v>3687</v>
      </c>
      <c r="D14990" s="1">
        <v>43374</v>
      </c>
      <c r="E14990" s="2">
        <v>5</v>
      </c>
      <c r="F14990" t="s">
        <v>3688</v>
      </c>
      <c r="G14990" t="s">
        <v>1245</v>
      </c>
    </row>
    <row r="14991" spans="1:7" x14ac:dyDescent="0.25">
      <c r="A14991" t="s">
        <v>2717</v>
      </c>
      <c r="B14991" t="s">
        <v>2718</v>
      </c>
      <c r="C14991" t="s">
        <v>2425</v>
      </c>
      <c r="D14991" s="1">
        <v>43374</v>
      </c>
      <c r="E14991" s="2">
        <v>45</v>
      </c>
      <c r="F14991" t="s">
        <v>2719</v>
      </c>
      <c r="G14991" t="s">
        <v>2456</v>
      </c>
    </row>
    <row r="14992" spans="1:7" x14ac:dyDescent="0.25">
      <c r="A14992" t="s">
        <v>2717</v>
      </c>
      <c r="B14992" t="s">
        <v>2718</v>
      </c>
      <c r="C14992" t="s">
        <v>2425</v>
      </c>
      <c r="D14992" s="1">
        <v>43374</v>
      </c>
      <c r="E14992" s="2">
        <v>45</v>
      </c>
      <c r="F14992" t="s">
        <v>2720</v>
      </c>
      <c r="G14992" t="s">
        <v>2456</v>
      </c>
    </row>
    <row r="14993" spans="1:7" x14ac:dyDescent="0.25">
      <c r="A14993" t="s">
        <v>328</v>
      </c>
      <c r="B14993" t="s">
        <v>329</v>
      </c>
      <c r="C14993" t="s">
        <v>330</v>
      </c>
      <c r="D14993" s="1">
        <v>43374</v>
      </c>
      <c r="E14993" s="2">
        <v>150</v>
      </c>
      <c r="F14993" t="s">
        <v>331</v>
      </c>
      <c r="G14993" t="s">
        <v>828</v>
      </c>
    </row>
    <row r="14994" spans="1:7" x14ac:dyDescent="0.25">
      <c r="A14994" t="s">
        <v>328</v>
      </c>
      <c r="B14994" t="s">
        <v>329</v>
      </c>
      <c r="C14994" t="s">
        <v>330</v>
      </c>
      <c r="D14994" s="1">
        <v>43374</v>
      </c>
      <c r="E14994" s="2">
        <v>150</v>
      </c>
      <c r="F14994" t="s">
        <v>332</v>
      </c>
      <c r="G14994" t="s">
        <v>828</v>
      </c>
    </row>
    <row r="14995" spans="1:7" x14ac:dyDescent="0.25">
      <c r="A14995" t="s">
        <v>2721</v>
      </c>
      <c r="B14995" t="s">
        <v>2722</v>
      </c>
      <c r="C14995" t="s">
        <v>2723</v>
      </c>
      <c r="D14995" s="1">
        <v>43374</v>
      </c>
      <c r="E14995" s="2">
        <v>15</v>
      </c>
      <c r="F14995" t="s">
        <v>2724</v>
      </c>
      <c r="G14995" t="s">
        <v>3345</v>
      </c>
    </row>
    <row r="14996" spans="1:7" x14ac:dyDescent="0.25">
      <c r="A14996" t="s">
        <v>2721</v>
      </c>
      <c r="B14996" t="s">
        <v>2722</v>
      </c>
      <c r="C14996" t="s">
        <v>2723</v>
      </c>
      <c r="D14996" s="1">
        <v>43374</v>
      </c>
      <c r="E14996" s="2">
        <v>15</v>
      </c>
      <c r="F14996" t="s">
        <v>2725</v>
      </c>
      <c r="G14996" t="s">
        <v>3345</v>
      </c>
    </row>
    <row r="14997" spans="1:7" x14ac:dyDescent="0.25">
      <c r="A14997" t="s">
        <v>2721</v>
      </c>
      <c r="B14997" t="s">
        <v>2722</v>
      </c>
      <c r="C14997" t="s">
        <v>2723</v>
      </c>
      <c r="D14997" s="1">
        <v>43374</v>
      </c>
      <c r="E14997" s="2">
        <v>15</v>
      </c>
      <c r="F14997" t="s">
        <v>2726</v>
      </c>
      <c r="G14997" t="s">
        <v>3345</v>
      </c>
    </row>
    <row r="14998" spans="1:7" x14ac:dyDescent="0.25">
      <c r="A14998" t="s">
        <v>2742</v>
      </c>
      <c r="B14998" t="s">
        <v>2743</v>
      </c>
      <c r="C14998" t="s">
        <v>2744</v>
      </c>
      <c r="D14998" s="1">
        <v>43374</v>
      </c>
      <c r="E14998" s="2">
        <v>150</v>
      </c>
      <c r="F14998" t="s">
        <v>2745</v>
      </c>
      <c r="G14998" t="s">
        <v>2746</v>
      </c>
    </row>
    <row r="14999" spans="1:7" x14ac:dyDescent="0.25">
      <c r="A14999" t="s">
        <v>2742</v>
      </c>
      <c r="B14999" t="s">
        <v>2743</v>
      </c>
      <c r="C14999" t="s">
        <v>2744</v>
      </c>
      <c r="D14999" s="1">
        <v>43374</v>
      </c>
      <c r="E14999" s="2">
        <v>150</v>
      </c>
      <c r="F14999" t="s">
        <v>2747</v>
      </c>
      <c r="G14999" t="s">
        <v>2746</v>
      </c>
    </row>
    <row r="15000" spans="1:7" x14ac:dyDescent="0.25">
      <c r="A15000" t="s">
        <v>82</v>
      </c>
      <c r="B15000" t="s">
        <v>83</v>
      </c>
      <c r="C15000" t="s">
        <v>84</v>
      </c>
      <c r="D15000" s="1">
        <v>43374</v>
      </c>
      <c r="E15000" s="2">
        <v>10</v>
      </c>
      <c r="F15000" t="s">
        <v>85</v>
      </c>
      <c r="G15000" t="s">
        <v>1245</v>
      </c>
    </row>
    <row r="15001" spans="1:7" x14ac:dyDescent="0.25">
      <c r="A15001" t="s">
        <v>82</v>
      </c>
      <c r="B15001" t="s">
        <v>83</v>
      </c>
      <c r="C15001" t="s">
        <v>84</v>
      </c>
      <c r="D15001" s="1">
        <v>43374</v>
      </c>
      <c r="E15001" s="2">
        <v>10</v>
      </c>
      <c r="F15001" t="s">
        <v>86</v>
      </c>
      <c r="G15001" t="s">
        <v>1245</v>
      </c>
    </row>
    <row r="15002" spans="1:7" x14ac:dyDescent="0.25">
      <c r="A15002" t="s">
        <v>636</v>
      </c>
      <c r="B15002" t="s">
        <v>637</v>
      </c>
      <c r="C15002" t="s">
        <v>638</v>
      </c>
      <c r="D15002" s="1">
        <v>43374</v>
      </c>
      <c r="E15002" s="2">
        <v>30</v>
      </c>
      <c r="F15002" t="s">
        <v>639</v>
      </c>
      <c r="G15002" t="s">
        <v>1900</v>
      </c>
    </row>
    <row r="15003" spans="1:7" x14ac:dyDescent="0.25">
      <c r="A15003" t="s">
        <v>2690</v>
      </c>
      <c r="B15003" t="s">
        <v>2691</v>
      </c>
      <c r="C15003" t="s">
        <v>2692</v>
      </c>
      <c r="D15003" s="1">
        <v>43374</v>
      </c>
      <c r="E15003" s="2">
        <v>100</v>
      </c>
      <c r="F15003" t="s">
        <v>2693</v>
      </c>
      <c r="G15003" t="s">
        <v>2694</v>
      </c>
    </row>
    <row r="15004" spans="1:7" x14ac:dyDescent="0.25">
      <c r="A15004" t="s">
        <v>2686</v>
      </c>
      <c r="B15004" t="s">
        <v>2687</v>
      </c>
      <c r="C15004" t="s">
        <v>2688</v>
      </c>
      <c r="D15004" s="1">
        <v>43374</v>
      </c>
      <c r="E15004" s="2">
        <v>84</v>
      </c>
      <c r="F15004" t="s">
        <v>2689</v>
      </c>
      <c r="G15004" t="s">
        <v>34</v>
      </c>
    </row>
    <row r="15005" spans="1:7" x14ac:dyDescent="0.25">
      <c r="A15005" t="s">
        <v>87</v>
      </c>
      <c r="B15005" t="s">
        <v>88</v>
      </c>
      <c r="C15005" t="s">
        <v>89</v>
      </c>
      <c r="D15005" s="1">
        <v>43374</v>
      </c>
      <c r="E15005" s="2">
        <v>40</v>
      </c>
      <c r="F15005" t="s">
        <v>90</v>
      </c>
      <c r="G15005" t="s">
        <v>1790</v>
      </c>
    </row>
    <row r="15006" spans="1:7" x14ac:dyDescent="0.25">
      <c r="A15006" t="s">
        <v>87</v>
      </c>
      <c r="B15006" t="s">
        <v>88</v>
      </c>
      <c r="C15006" t="s">
        <v>89</v>
      </c>
      <c r="D15006" s="1">
        <v>43374</v>
      </c>
      <c r="E15006" s="2">
        <v>40</v>
      </c>
      <c r="F15006" t="s">
        <v>91</v>
      </c>
      <c r="G15006" t="s">
        <v>1790</v>
      </c>
    </row>
    <row r="15007" spans="1:7" x14ac:dyDescent="0.25">
      <c r="A15007" t="s">
        <v>87</v>
      </c>
      <c r="B15007" t="s">
        <v>88</v>
      </c>
      <c r="C15007" t="s">
        <v>89</v>
      </c>
      <c r="D15007" s="1">
        <v>43374</v>
      </c>
      <c r="E15007" s="2">
        <v>40</v>
      </c>
      <c r="F15007" t="s">
        <v>91</v>
      </c>
      <c r="G15007" t="s">
        <v>1790</v>
      </c>
    </row>
    <row r="15008" spans="1:7" x14ac:dyDescent="0.25">
      <c r="A15008" t="s">
        <v>87</v>
      </c>
      <c r="B15008" t="s">
        <v>88</v>
      </c>
      <c r="C15008" t="s">
        <v>89</v>
      </c>
      <c r="D15008" s="1">
        <v>43374</v>
      </c>
      <c r="E15008" s="2">
        <v>40</v>
      </c>
      <c r="F15008" t="s">
        <v>92</v>
      </c>
      <c r="G15008" t="s">
        <v>1790</v>
      </c>
    </row>
    <row r="15009" spans="1:7" x14ac:dyDescent="0.25">
      <c r="A15009" t="s">
        <v>2153</v>
      </c>
      <c r="B15009" t="s">
        <v>614</v>
      </c>
      <c r="C15009" t="s">
        <v>1310</v>
      </c>
      <c r="D15009" s="1">
        <v>43374</v>
      </c>
      <c r="E15009" s="2">
        <v>10</v>
      </c>
      <c r="F15009" t="s">
        <v>2154</v>
      </c>
      <c r="G15009" t="s">
        <v>1245</v>
      </c>
    </row>
    <row r="15010" spans="1:7" x14ac:dyDescent="0.25">
      <c r="A15010" t="s">
        <v>1590</v>
      </c>
      <c r="B15010" t="s">
        <v>1591</v>
      </c>
      <c r="C15010" t="s">
        <v>1592</v>
      </c>
      <c r="D15010" s="1">
        <v>43374</v>
      </c>
      <c r="E15010" s="2">
        <v>5</v>
      </c>
      <c r="F15010" t="s">
        <v>1593</v>
      </c>
      <c r="G15010" t="s">
        <v>1245</v>
      </c>
    </row>
    <row r="15011" spans="1:7" x14ac:dyDescent="0.25">
      <c r="A15011" t="s">
        <v>529</v>
      </c>
      <c r="B15011" t="s">
        <v>290</v>
      </c>
      <c r="C15011" t="s">
        <v>530</v>
      </c>
      <c r="D15011" s="1">
        <v>43374</v>
      </c>
      <c r="E15011" s="2">
        <v>25</v>
      </c>
      <c r="F15011" t="s">
        <v>531</v>
      </c>
      <c r="G15011" t="s">
        <v>3282</v>
      </c>
    </row>
    <row r="15012" spans="1:7" x14ac:dyDescent="0.25">
      <c r="A15012" t="s">
        <v>4053</v>
      </c>
      <c r="B15012" t="s">
        <v>580</v>
      </c>
      <c r="C15012" t="s">
        <v>4054</v>
      </c>
      <c r="D15012" s="1">
        <v>43374</v>
      </c>
      <c r="E15012" s="2">
        <v>15</v>
      </c>
      <c r="F15012" t="s">
        <v>4055</v>
      </c>
      <c r="G15012" t="s">
        <v>3282</v>
      </c>
    </row>
    <row r="15013" spans="1:7" x14ac:dyDescent="0.25">
      <c r="A15013" t="s">
        <v>4053</v>
      </c>
      <c r="B15013" t="s">
        <v>580</v>
      </c>
      <c r="C15013" t="s">
        <v>4054</v>
      </c>
      <c r="D15013" s="1">
        <v>43374</v>
      </c>
      <c r="E15013" s="2">
        <v>15</v>
      </c>
      <c r="F15013" t="s">
        <v>4055</v>
      </c>
      <c r="G15013" t="s">
        <v>3282</v>
      </c>
    </row>
    <row r="15014" spans="1:7" x14ac:dyDescent="0.25">
      <c r="A15014" t="s">
        <v>4053</v>
      </c>
      <c r="B15014" t="s">
        <v>580</v>
      </c>
      <c r="C15014" t="s">
        <v>4054</v>
      </c>
      <c r="D15014" s="1">
        <v>43374</v>
      </c>
      <c r="E15014" s="2">
        <v>15</v>
      </c>
      <c r="F15014" t="s">
        <v>4056</v>
      </c>
      <c r="G15014" t="s">
        <v>3282</v>
      </c>
    </row>
    <row r="15015" spans="1:7" x14ac:dyDescent="0.25">
      <c r="A15015" t="s">
        <v>2000</v>
      </c>
      <c r="B15015" t="s">
        <v>2001</v>
      </c>
      <c r="C15015" t="s">
        <v>2002</v>
      </c>
      <c r="D15015" s="1">
        <v>43374</v>
      </c>
      <c r="E15015" s="2">
        <v>100</v>
      </c>
      <c r="F15015" t="s">
        <v>2003</v>
      </c>
      <c r="G15015" t="s">
        <v>2681</v>
      </c>
    </row>
    <row r="15016" spans="1:7" x14ac:dyDescent="0.25">
      <c r="A15016" t="s">
        <v>2000</v>
      </c>
      <c r="B15016" t="s">
        <v>2001</v>
      </c>
      <c r="C15016" t="s">
        <v>2002</v>
      </c>
      <c r="D15016" s="1">
        <v>43374</v>
      </c>
      <c r="E15016" s="2">
        <v>100</v>
      </c>
      <c r="F15016" t="s">
        <v>2004</v>
      </c>
      <c r="G15016" t="s">
        <v>2681</v>
      </c>
    </row>
    <row r="15017" spans="1:7" x14ac:dyDescent="0.25">
      <c r="A15017" t="s">
        <v>259</v>
      </c>
      <c r="B15017" t="s">
        <v>260</v>
      </c>
      <c r="C15017" t="s">
        <v>261</v>
      </c>
      <c r="D15017" s="1">
        <v>43374</v>
      </c>
      <c r="E15017" s="2">
        <v>10</v>
      </c>
      <c r="F15017" t="s">
        <v>262</v>
      </c>
      <c r="G15017" t="s">
        <v>1695</v>
      </c>
    </row>
    <row r="15018" spans="1:7" x14ac:dyDescent="0.25">
      <c r="A15018" t="s">
        <v>4665</v>
      </c>
      <c r="B15018" t="s">
        <v>4666</v>
      </c>
      <c r="C15018" t="s">
        <v>4667</v>
      </c>
      <c r="D15018" s="1">
        <v>43374</v>
      </c>
      <c r="E15018" s="2">
        <v>20</v>
      </c>
      <c r="F15018" t="s">
        <v>4668</v>
      </c>
      <c r="G15018" t="s">
        <v>1245</v>
      </c>
    </row>
    <row r="15019" spans="1:7" x14ac:dyDescent="0.25">
      <c r="A15019" t="s">
        <v>4665</v>
      </c>
      <c r="B15019" t="s">
        <v>4666</v>
      </c>
      <c r="C15019" t="s">
        <v>4667</v>
      </c>
      <c r="D15019" s="1">
        <v>43374</v>
      </c>
      <c r="E15019" s="2">
        <v>20</v>
      </c>
      <c r="F15019" t="s">
        <v>4669</v>
      </c>
      <c r="G15019" t="s">
        <v>1245</v>
      </c>
    </row>
    <row r="15020" spans="1:7" x14ac:dyDescent="0.25">
      <c r="A15020" t="s">
        <v>4665</v>
      </c>
      <c r="B15020" t="s">
        <v>4666</v>
      </c>
      <c r="C15020" t="s">
        <v>4667</v>
      </c>
      <c r="D15020" s="1">
        <v>43374</v>
      </c>
      <c r="E15020" s="2">
        <v>20</v>
      </c>
      <c r="F15020" t="s">
        <v>4670</v>
      </c>
      <c r="G15020" t="s">
        <v>1245</v>
      </c>
    </row>
    <row r="15021" spans="1:7" x14ac:dyDescent="0.25">
      <c r="A15021" t="s">
        <v>178</v>
      </c>
      <c r="B15021" t="s">
        <v>179</v>
      </c>
      <c r="C15021" t="s">
        <v>180</v>
      </c>
      <c r="D15021" s="1">
        <v>43374</v>
      </c>
      <c r="E15021" s="2">
        <v>5</v>
      </c>
      <c r="F15021" t="s">
        <v>181</v>
      </c>
      <c r="G15021" t="s">
        <v>182</v>
      </c>
    </row>
    <row r="15022" spans="1:7" x14ac:dyDescent="0.25">
      <c r="A15022" t="s">
        <v>247</v>
      </c>
      <c r="B15022" t="s">
        <v>248</v>
      </c>
      <c r="C15022" t="s">
        <v>249</v>
      </c>
      <c r="D15022" s="1">
        <v>43374</v>
      </c>
      <c r="E15022" s="2">
        <v>20</v>
      </c>
      <c r="F15022" t="s">
        <v>250</v>
      </c>
      <c r="G15022" t="s">
        <v>251</v>
      </c>
    </row>
    <row r="15023" spans="1:7" x14ac:dyDescent="0.25">
      <c r="A15023" t="s">
        <v>247</v>
      </c>
      <c r="B15023" t="s">
        <v>248</v>
      </c>
      <c r="C15023" t="s">
        <v>249</v>
      </c>
      <c r="D15023" s="1">
        <v>43374</v>
      </c>
      <c r="E15023" s="2">
        <v>20</v>
      </c>
      <c r="F15023" t="s">
        <v>252</v>
      </c>
      <c r="G15023" t="s">
        <v>251</v>
      </c>
    </row>
    <row r="15024" spans="1:7" x14ac:dyDescent="0.25">
      <c r="A15024" t="s">
        <v>709</v>
      </c>
      <c r="B15024" t="s">
        <v>710</v>
      </c>
      <c r="C15024" t="s">
        <v>705</v>
      </c>
      <c r="D15024" s="1">
        <v>43374</v>
      </c>
      <c r="E15024" s="2">
        <v>84</v>
      </c>
      <c r="F15024" t="s">
        <v>711</v>
      </c>
      <c r="G15024" t="s">
        <v>3225</v>
      </c>
    </row>
    <row r="15025" spans="1:7" x14ac:dyDescent="0.25">
      <c r="A15025" t="s">
        <v>709</v>
      </c>
      <c r="B15025" t="s">
        <v>710</v>
      </c>
      <c r="C15025" t="s">
        <v>705</v>
      </c>
      <c r="D15025" s="1">
        <v>43374</v>
      </c>
      <c r="E15025" s="2">
        <v>84</v>
      </c>
      <c r="F15025" t="s">
        <v>712</v>
      </c>
      <c r="G15025" t="s">
        <v>3225</v>
      </c>
    </row>
    <row r="15026" spans="1:7" x14ac:dyDescent="0.25">
      <c r="A15026" t="s">
        <v>709</v>
      </c>
      <c r="B15026" t="s">
        <v>710</v>
      </c>
      <c r="C15026" t="s">
        <v>705</v>
      </c>
      <c r="D15026" s="1">
        <v>43374</v>
      </c>
      <c r="E15026" s="2">
        <v>84</v>
      </c>
      <c r="F15026" t="s">
        <v>712</v>
      </c>
      <c r="G15026" t="s">
        <v>3225</v>
      </c>
    </row>
    <row r="15027" spans="1:7" x14ac:dyDescent="0.25">
      <c r="A15027" t="s">
        <v>2627</v>
      </c>
      <c r="B15027" t="s">
        <v>2628</v>
      </c>
      <c r="C15027" t="s">
        <v>2629</v>
      </c>
      <c r="D15027" s="1">
        <v>43374</v>
      </c>
      <c r="E15027" s="2">
        <v>100</v>
      </c>
      <c r="F15027" t="s">
        <v>2630</v>
      </c>
      <c r="G15027" t="s">
        <v>321</v>
      </c>
    </row>
    <row r="15028" spans="1:7" x14ac:dyDescent="0.25">
      <c r="A15028" t="s">
        <v>2627</v>
      </c>
      <c r="B15028" t="s">
        <v>2628</v>
      </c>
      <c r="C15028" t="s">
        <v>2629</v>
      </c>
      <c r="D15028" s="1">
        <v>43374</v>
      </c>
      <c r="E15028" s="2">
        <v>100</v>
      </c>
      <c r="F15028" t="s">
        <v>2630</v>
      </c>
      <c r="G15028" t="s">
        <v>321</v>
      </c>
    </row>
    <row r="15029" spans="1:7" x14ac:dyDescent="0.25">
      <c r="A15029" t="s">
        <v>493</v>
      </c>
      <c r="B15029" t="s">
        <v>494</v>
      </c>
      <c r="C15029" t="s">
        <v>495</v>
      </c>
      <c r="D15029" s="1">
        <v>43374</v>
      </c>
      <c r="E15029" s="2">
        <v>10</v>
      </c>
      <c r="F15029" t="s">
        <v>496</v>
      </c>
      <c r="G15029" t="s">
        <v>2456</v>
      </c>
    </row>
    <row r="15030" spans="1:7" x14ac:dyDescent="0.25">
      <c r="A15030" t="s">
        <v>493</v>
      </c>
      <c r="B15030" t="s">
        <v>494</v>
      </c>
      <c r="C15030" t="s">
        <v>495</v>
      </c>
      <c r="D15030" s="1">
        <v>43374</v>
      </c>
      <c r="E15030" s="2">
        <v>10</v>
      </c>
      <c r="F15030" t="s">
        <v>497</v>
      </c>
      <c r="G15030" t="s">
        <v>2456</v>
      </c>
    </row>
    <row r="15031" spans="1:7" x14ac:dyDescent="0.25">
      <c r="A15031" t="s">
        <v>1464</v>
      </c>
      <c r="B15031" t="s">
        <v>1465</v>
      </c>
      <c r="C15031" t="s">
        <v>627</v>
      </c>
      <c r="D15031" s="1">
        <v>43374</v>
      </c>
      <c r="E15031" s="2">
        <v>20</v>
      </c>
      <c r="F15031" t="s">
        <v>1466</v>
      </c>
      <c r="G15031" t="s">
        <v>478</v>
      </c>
    </row>
    <row r="15032" spans="1:7" x14ac:dyDescent="0.25">
      <c r="A15032" t="s">
        <v>1464</v>
      </c>
      <c r="B15032" t="s">
        <v>1465</v>
      </c>
      <c r="C15032" t="s">
        <v>627</v>
      </c>
      <c r="D15032" s="1">
        <v>43374</v>
      </c>
      <c r="E15032" s="2">
        <v>20</v>
      </c>
      <c r="F15032" t="s">
        <v>1466</v>
      </c>
      <c r="G15032" t="s">
        <v>478</v>
      </c>
    </row>
    <row r="15033" spans="1:7" x14ac:dyDescent="0.25">
      <c r="A15033" t="s">
        <v>164</v>
      </c>
      <c r="B15033" t="s">
        <v>165</v>
      </c>
      <c r="C15033" t="s">
        <v>166</v>
      </c>
      <c r="D15033" s="1">
        <v>43374</v>
      </c>
      <c r="E15033" s="2">
        <v>65</v>
      </c>
      <c r="F15033" t="s">
        <v>167</v>
      </c>
      <c r="G15033" t="s">
        <v>3754</v>
      </c>
    </row>
    <row r="15034" spans="1:7" x14ac:dyDescent="0.25">
      <c r="A15034" t="s">
        <v>164</v>
      </c>
      <c r="B15034" t="s">
        <v>165</v>
      </c>
      <c r="C15034" t="s">
        <v>166</v>
      </c>
      <c r="D15034" s="1">
        <v>43374</v>
      </c>
      <c r="E15034" s="2">
        <v>65</v>
      </c>
      <c r="F15034" t="s">
        <v>168</v>
      </c>
      <c r="G15034" t="s">
        <v>3754</v>
      </c>
    </row>
    <row r="15035" spans="1:7" x14ac:dyDescent="0.25">
      <c r="A15035" t="s">
        <v>146</v>
      </c>
      <c r="B15035" t="s">
        <v>147</v>
      </c>
      <c r="C15035" t="s">
        <v>148</v>
      </c>
      <c r="D15035" s="1">
        <v>43374</v>
      </c>
      <c r="E15035" s="2">
        <v>559</v>
      </c>
      <c r="F15035" t="s">
        <v>149</v>
      </c>
      <c r="G15035" t="s">
        <v>4767</v>
      </c>
    </row>
    <row r="15036" spans="1:7" x14ac:dyDescent="0.25">
      <c r="A15036" t="s">
        <v>146</v>
      </c>
      <c r="B15036" t="s">
        <v>147</v>
      </c>
      <c r="C15036" t="s">
        <v>148</v>
      </c>
      <c r="D15036" s="1">
        <v>43374</v>
      </c>
      <c r="E15036" s="2">
        <v>559</v>
      </c>
      <c r="F15036" t="s">
        <v>150</v>
      </c>
      <c r="G15036" t="s">
        <v>4767</v>
      </c>
    </row>
    <row r="15037" spans="1:7" x14ac:dyDescent="0.25">
      <c r="A15037" t="s">
        <v>2272</v>
      </c>
      <c r="B15037" t="s">
        <v>2273</v>
      </c>
      <c r="C15037" t="s">
        <v>2274</v>
      </c>
      <c r="D15037" s="1">
        <v>43374</v>
      </c>
      <c r="E15037" s="2">
        <v>125</v>
      </c>
      <c r="F15037" t="s">
        <v>2275</v>
      </c>
      <c r="G15037" t="s">
        <v>2538</v>
      </c>
    </row>
    <row r="15038" spans="1:7" x14ac:dyDescent="0.25">
      <c r="A15038" t="s">
        <v>2272</v>
      </c>
      <c r="B15038" t="s">
        <v>2273</v>
      </c>
      <c r="C15038" t="s">
        <v>2274</v>
      </c>
      <c r="D15038" s="1">
        <v>43374</v>
      </c>
      <c r="E15038" s="2">
        <v>125</v>
      </c>
      <c r="F15038" t="s">
        <v>2276</v>
      </c>
      <c r="G15038" t="s">
        <v>2538</v>
      </c>
    </row>
    <row r="15039" spans="1:7" x14ac:dyDescent="0.25">
      <c r="A15039" t="s">
        <v>553</v>
      </c>
      <c r="B15039" t="s">
        <v>554</v>
      </c>
      <c r="C15039" t="s">
        <v>555</v>
      </c>
      <c r="D15039" s="1">
        <v>43374</v>
      </c>
      <c r="E15039" s="2">
        <v>50</v>
      </c>
      <c r="F15039" t="s">
        <v>556</v>
      </c>
      <c r="G15039" t="s">
        <v>2663</v>
      </c>
    </row>
    <row r="15040" spans="1:7" x14ac:dyDescent="0.25">
      <c r="A15040" t="s">
        <v>553</v>
      </c>
      <c r="B15040" t="s">
        <v>554</v>
      </c>
      <c r="C15040" t="s">
        <v>555</v>
      </c>
      <c r="D15040" s="1">
        <v>43374</v>
      </c>
      <c r="E15040" s="2">
        <v>50</v>
      </c>
      <c r="F15040" t="s">
        <v>557</v>
      </c>
      <c r="G15040" t="s">
        <v>2663</v>
      </c>
    </row>
    <row r="15041" spans="1:7" x14ac:dyDescent="0.25">
      <c r="A15041" t="s">
        <v>1095</v>
      </c>
      <c r="B15041" t="s">
        <v>1096</v>
      </c>
      <c r="C15041" t="s">
        <v>1097</v>
      </c>
      <c r="D15041" s="1">
        <v>43374</v>
      </c>
      <c r="E15041" s="2">
        <v>25</v>
      </c>
      <c r="F15041" t="s">
        <v>1098</v>
      </c>
      <c r="G15041" t="s">
        <v>1246</v>
      </c>
    </row>
    <row r="15042" spans="1:7" x14ac:dyDescent="0.25">
      <c r="A15042" t="s">
        <v>1095</v>
      </c>
      <c r="B15042" t="s">
        <v>1096</v>
      </c>
      <c r="C15042" t="s">
        <v>1097</v>
      </c>
      <c r="D15042" s="1">
        <v>43374</v>
      </c>
      <c r="E15042" s="2">
        <v>25</v>
      </c>
      <c r="F15042" t="s">
        <v>1099</v>
      </c>
      <c r="G15042" t="s">
        <v>1246</v>
      </c>
    </row>
    <row r="15043" spans="1:7" x14ac:dyDescent="0.25">
      <c r="A15043" t="s">
        <v>1095</v>
      </c>
      <c r="B15043" t="s">
        <v>1096</v>
      </c>
      <c r="C15043" t="s">
        <v>1097</v>
      </c>
      <c r="D15043" s="1">
        <v>43374</v>
      </c>
      <c r="E15043" s="2">
        <v>25</v>
      </c>
      <c r="F15043" t="s">
        <v>1099</v>
      </c>
      <c r="G15043" t="s">
        <v>1246</v>
      </c>
    </row>
    <row r="15044" spans="1:7" x14ac:dyDescent="0.25">
      <c r="A15044" t="s">
        <v>1095</v>
      </c>
      <c r="B15044" t="s">
        <v>1096</v>
      </c>
      <c r="C15044" t="s">
        <v>1097</v>
      </c>
      <c r="D15044" s="1">
        <v>43374</v>
      </c>
      <c r="E15044" s="2">
        <v>25</v>
      </c>
      <c r="F15044" t="s">
        <v>1099</v>
      </c>
      <c r="G15044" t="s">
        <v>1246</v>
      </c>
    </row>
    <row r="15045" spans="1:7" x14ac:dyDescent="0.25">
      <c r="A15045" t="s">
        <v>3247</v>
      </c>
      <c r="B15045" t="s">
        <v>3248</v>
      </c>
      <c r="C15045" t="s">
        <v>3249</v>
      </c>
      <c r="D15045" s="1">
        <v>43374</v>
      </c>
      <c r="E15045" s="2">
        <v>10</v>
      </c>
      <c r="F15045" t="s">
        <v>3250</v>
      </c>
      <c r="G15045" t="s">
        <v>2983</v>
      </c>
    </row>
    <row r="15046" spans="1:7" x14ac:dyDescent="0.25">
      <c r="A15046" t="s">
        <v>4076</v>
      </c>
      <c r="B15046" t="s">
        <v>4077</v>
      </c>
      <c r="C15046" t="s">
        <v>413</v>
      </c>
      <c r="D15046" s="1">
        <v>43374</v>
      </c>
      <c r="E15046" s="2">
        <v>20</v>
      </c>
      <c r="F15046" t="s">
        <v>4078</v>
      </c>
      <c r="G15046" t="s">
        <v>1695</v>
      </c>
    </row>
    <row r="15047" spans="1:7" x14ac:dyDescent="0.25">
      <c r="A15047" t="s">
        <v>4076</v>
      </c>
      <c r="B15047" t="s">
        <v>4077</v>
      </c>
      <c r="C15047" t="s">
        <v>413</v>
      </c>
      <c r="D15047" s="1">
        <v>43374</v>
      </c>
      <c r="E15047" s="2">
        <v>20</v>
      </c>
      <c r="F15047" t="s">
        <v>4078</v>
      </c>
      <c r="G15047" t="s">
        <v>1695</v>
      </c>
    </row>
    <row r="15048" spans="1:7" x14ac:dyDescent="0.25">
      <c r="A15048" t="s">
        <v>2758</v>
      </c>
      <c r="B15048" t="s">
        <v>2759</v>
      </c>
      <c r="C15048" t="s">
        <v>2760</v>
      </c>
      <c r="D15048" s="1">
        <v>43374</v>
      </c>
      <c r="E15048" s="2">
        <v>15</v>
      </c>
      <c r="F15048" t="s">
        <v>2761</v>
      </c>
      <c r="G15048" t="s">
        <v>3282</v>
      </c>
    </row>
    <row r="15049" spans="1:7" x14ac:dyDescent="0.25">
      <c r="A15049" t="s">
        <v>1541</v>
      </c>
      <c r="B15049" t="s">
        <v>1542</v>
      </c>
      <c r="C15049" t="s">
        <v>1543</v>
      </c>
      <c r="D15049" s="1">
        <v>43374</v>
      </c>
      <c r="E15049" s="2">
        <v>20</v>
      </c>
      <c r="F15049" t="s">
        <v>1544</v>
      </c>
      <c r="G15049" t="s">
        <v>114</v>
      </c>
    </row>
    <row r="15050" spans="1:7" x14ac:dyDescent="0.25">
      <c r="A15050" t="s">
        <v>1541</v>
      </c>
      <c r="B15050" t="s">
        <v>1542</v>
      </c>
      <c r="C15050" t="s">
        <v>1543</v>
      </c>
      <c r="D15050" s="1">
        <v>43374</v>
      </c>
      <c r="E15050" s="2">
        <v>20</v>
      </c>
      <c r="F15050" t="s">
        <v>1545</v>
      </c>
      <c r="G15050" t="s">
        <v>114</v>
      </c>
    </row>
    <row r="15051" spans="1:7" x14ac:dyDescent="0.25">
      <c r="A15051" t="s">
        <v>3800</v>
      </c>
      <c r="B15051" t="s">
        <v>1430</v>
      </c>
      <c r="C15051" t="s">
        <v>3801</v>
      </c>
      <c r="D15051" s="1">
        <v>43374</v>
      </c>
      <c r="E15051" s="2">
        <v>20</v>
      </c>
      <c r="F15051" t="s">
        <v>3802</v>
      </c>
      <c r="G15051" t="s">
        <v>3803</v>
      </c>
    </row>
    <row r="15052" spans="1:7" x14ac:dyDescent="0.25">
      <c r="A15052" t="s">
        <v>2825</v>
      </c>
      <c r="B15052" t="s">
        <v>2826</v>
      </c>
      <c r="C15052" t="s">
        <v>2827</v>
      </c>
      <c r="D15052" s="1">
        <v>43374</v>
      </c>
      <c r="E15052" s="2">
        <v>35</v>
      </c>
      <c r="F15052" t="s">
        <v>2828</v>
      </c>
      <c r="G15052" t="s">
        <v>471</v>
      </c>
    </row>
    <row r="15053" spans="1:7" x14ac:dyDescent="0.25">
      <c r="A15053" t="s">
        <v>2339</v>
      </c>
      <c r="B15053" t="s">
        <v>222</v>
      </c>
      <c r="C15053" t="s">
        <v>2340</v>
      </c>
      <c r="D15053" s="1">
        <v>43374</v>
      </c>
      <c r="E15053" s="2">
        <v>10</v>
      </c>
      <c r="F15053" t="s">
        <v>2341</v>
      </c>
      <c r="G15053" t="s">
        <v>1245</v>
      </c>
    </row>
    <row r="15054" spans="1:7" x14ac:dyDescent="0.25">
      <c r="A15054" t="s">
        <v>2339</v>
      </c>
      <c r="B15054" t="s">
        <v>222</v>
      </c>
      <c r="C15054" t="s">
        <v>2340</v>
      </c>
      <c r="D15054" s="1">
        <v>43374</v>
      </c>
      <c r="E15054" s="2">
        <v>10</v>
      </c>
      <c r="F15054" t="s">
        <v>2342</v>
      </c>
      <c r="G15054" t="s">
        <v>1245</v>
      </c>
    </row>
    <row r="15055" spans="1:7" x14ac:dyDescent="0.25">
      <c r="A15055" t="s">
        <v>1492</v>
      </c>
      <c r="B15055" t="s">
        <v>1493</v>
      </c>
      <c r="C15055" t="s">
        <v>1494</v>
      </c>
      <c r="D15055" s="1">
        <v>43374</v>
      </c>
      <c r="E15055" s="2">
        <v>10</v>
      </c>
      <c r="F15055" t="s">
        <v>1495</v>
      </c>
      <c r="G15055" t="s">
        <v>97</v>
      </c>
    </row>
    <row r="15056" spans="1:7" x14ac:dyDescent="0.25">
      <c r="A15056" t="s">
        <v>3698</v>
      </c>
      <c r="B15056" t="s">
        <v>3699</v>
      </c>
      <c r="C15056" t="s">
        <v>3700</v>
      </c>
      <c r="D15056" s="1">
        <v>43374</v>
      </c>
      <c r="E15056" s="2">
        <v>50</v>
      </c>
      <c r="F15056" t="s">
        <v>3701</v>
      </c>
      <c r="G15056" t="s">
        <v>97</v>
      </c>
    </row>
    <row r="15057" spans="1:7" x14ac:dyDescent="0.25">
      <c r="A15057" t="s">
        <v>4042</v>
      </c>
      <c r="B15057" t="s">
        <v>1918</v>
      </c>
      <c r="C15057" t="s">
        <v>3828</v>
      </c>
      <c r="D15057" s="1">
        <v>43374</v>
      </c>
      <c r="E15057" s="2">
        <v>1200</v>
      </c>
      <c r="F15057" t="s">
        <v>4043</v>
      </c>
      <c r="G15057" t="s">
        <v>2663</v>
      </c>
    </row>
    <row r="15058" spans="1:7" x14ac:dyDescent="0.25">
      <c r="A15058" t="s">
        <v>138</v>
      </c>
      <c r="B15058" t="s">
        <v>139</v>
      </c>
      <c r="C15058" t="s">
        <v>140</v>
      </c>
      <c r="D15058" s="1">
        <v>43374</v>
      </c>
      <c r="E15058" s="2">
        <v>40</v>
      </c>
      <c r="F15058" t="s">
        <v>141</v>
      </c>
      <c r="G15058" t="s">
        <v>1245</v>
      </c>
    </row>
    <row r="15059" spans="1:7" x14ac:dyDescent="0.25">
      <c r="A15059" t="s">
        <v>129</v>
      </c>
      <c r="B15059" t="s">
        <v>130</v>
      </c>
      <c r="C15059" t="s">
        <v>131</v>
      </c>
      <c r="D15059" s="1">
        <v>43374</v>
      </c>
      <c r="E15059" s="2">
        <v>10</v>
      </c>
      <c r="F15059" t="s">
        <v>132</v>
      </c>
      <c r="G15059" t="s">
        <v>9</v>
      </c>
    </row>
    <row r="15060" spans="1:7" x14ac:dyDescent="0.25">
      <c r="A15060" t="s">
        <v>2753</v>
      </c>
      <c r="B15060" t="s">
        <v>740</v>
      </c>
      <c r="C15060" t="s">
        <v>2754</v>
      </c>
      <c r="D15060" s="1">
        <v>43374</v>
      </c>
      <c r="E15060" s="2">
        <v>5</v>
      </c>
      <c r="F15060" t="s">
        <v>2755</v>
      </c>
      <c r="G15060" t="s">
        <v>1440</v>
      </c>
    </row>
    <row r="15061" spans="1:7" x14ac:dyDescent="0.25">
      <c r="A15061" t="s">
        <v>2753</v>
      </c>
      <c r="B15061" t="s">
        <v>740</v>
      </c>
      <c r="C15061" t="s">
        <v>2754</v>
      </c>
      <c r="D15061" s="1">
        <v>43374</v>
      </c>
      <c r="E15061" s="2">
        <v>5</v>
      </c>
      <c r="F15061" t="s">
        <v>2756</v>
      </c>
      <c r="G15061" t="s">
        <v>1440</v>
      </c>
    </row>
    <row r="15062" spans="1:7" x14ac:dyDescent="0.25">
      <c r="A15062" t="s">
        <v>2753</v>
      </c>
      <c r="B15062" t="s">
        <v>740</v>
      </c>
      <c r="C15062" t="s">
        <v>2754</v>
      </c>
      <c r="D15062" s="1">
        <v>43374</v>
      </c>
      <c r="E15062" s="2">
        <v>5</v>
      </c>
      <c r="F15062" t="s">
        <v>2757</v>
      </c>
      <c r="G15062" t="s">
        <v>1440</v>
      </c>
    </row>
    <row r="15063" spans="1:7" x14ac:dyDescent="0.25">
      <c r="A15063" t="s">
        <v>1584</v>
      </c>
      <c r="B15063" t="s">
        <v>1585</v>
      </c>
      <c r="C15063" t="s">
        <v>1586</v>
      </c>
      <c r="D15063" s="1">
        <v>43374</v>
      </c>
      <c r="E15063" s="2">
        <v>30</v>
      </c>
      <c r="F15063" t="s">
        <v>1587</v>
      </c>
      <c r="G15063" t="s">
        <v>1790</v>
      </c>
    </row>
    <row r="15064" spans="1:7" x14ac:dyDescent="0.25">
      <c r="A15064" t="s">
        <v>1580</v>
      </c>
      <c r="B15064" t="s">
        <v>1581</v>
      </c>
      <c r="C15064" t="s">
        <v>1582</v>
      </c>
      <c r="D15064" s="1">
        <v>43374</v>
      </c>
      <c r="E15064" s="2">
        <v>20</v>
      </c>
      <c r="F15064" t="s">
        <v>1583</v>
      </c>
      <c r="G15064" t="s">
        <v>1869</v>
      </c>
    </row>
    <row r="15065" spans="1:7" x14ac:dyDescent="0.25">
      <c r="A15065" t="s">
        <v>302</v>
      </c>
      <c r="B15065" t="s">
        <v>303</v>
      </c>
      <c r="C15065" t="s">
        <v>304</v>
      </c>
      <c r="D15065" s="1">
        <v>43374</v>
      </c>
      <c r="E15065" s="2">
        <v>38.78</v>
      </c>
      <c r="F15065" t="s">
        <v>305</v>
      </c>
      <c r="G15065" t="s">
        <v>114</v>
      </c>
    </row>
    <row r="15066" spans="1:7" x14ac:dyDescent="0.25">
      <c r="A15066" t="s">
        <v>1105</v>
      </c>
      <c r="B15066" t="s">
        <v>1106</v>
      </c>
      <c r="C15066" t="s">
        <v>1107</v>
      </c>
      <c r="D15066" s="1">
        <v>43374</v>
      </c>
      <c r="E15066" s="2">
        <v>100</v>
      </c>
      <c r="F15066" t="s">
        <v>1108</v>
      </c>
      <c r="G15066" t="s">
        <v>3753</v>
      </c>
    </row>
    <row r="15067" spans="1:7" x14ac:dyDescent="0.25">
      <c r="A15067" t="s">
        <v>3693</v>
      </c>
      <c r="B15067" t="s">
        <v>744</v>
      </c>
      <c r="C15067" t="s">
        <v>3694</v>
      </c>
      <c r="D15067" s="1">
        <v>43374</v>
      </c>
      <c r="E15067" s="2">
        <v>50</v>
      </c>
      <c r="F15067" t="s">
        <v>3695</v>
      </c>
      <c r="G15067" t="s">
        <v>97</v>
      </c>
    </row>
    <row r="15068" spans="1:7" x14ac:dyDescent="0.25">
      <c r="A15068" t="s">
        <v>3693</v>
      </c>
      <c r="B15068" t="s">
        <v>744</v>
      </c>
      <c r="C15068" t="s">
        <v>3694</v>
      </c>
      <c r="D15068" s="1">
        <v>43374</v>
      </c>
      <c r="E15068" s="2">
        <v>50</v>
      </c>
      <c r="F15068" t="s">
        <v>3696</v>
      </c>
      <c r="G15068" t="s">
        <v>97</v>
      </c>
    </row>
    <row r="15069" spans="1:7" x14ac:dyDescent="0.25">
      <c r="A15069" t="s">
        <v>3693</v>
      </c>
      <c r="B15069" t="s">
        <v>744</v>
      </c>
      <c r="C15069" t="s">
        <v>3694</v>
      </c>
      <c r="D15069" s="1">
        <v>43374</v>
      </c>
      <c r="E15069" s="2">
        <v>50</v>
      </c>
      <c r="F15069" t="s">
        <v>3697</v>
      </c>
      <c r="G15069" t="s">
        <v>97</v>
      </c>
    </row>
    <row r="15070" spans="1:7" x14ac:dyDescent="0.25">
      <c r="A15070" t="s">
        <v>121</v>
      </c>
      <c r="B15070" t="s">
        <v>122</v>
      </c>
      <c r="C15070" t="s">
        <v>123</v>
      </c>
      <c r="D15070" s="1">
        <v>43374</v>
      </c>
      <c r="E15070" s="2">
        <v>70</v>
      </c>
      <c r="F15070" t="s">
        <v>124</v>
      </c>
      <c r="G15070" t="s">
        <v>1790</v>
      </c>
    </row>
    <row r="15071" spans="1:7" x14ac:dyDescent="0.25">
      <c r="A15071" t="s">
        <v>2748</v>
      </c>
      <c r="B15071" t="s">
        <v>2749</v>
      </c>
      <c r="C15071" t="s">
        <v>2750</v>
      </c>
      <c r="D15071" s="1">
        <v>43374</v>
      </c>
      <c r="E15071" s="2">
        <v>20</v>
      </c>
      <c r="F15071" t="s">
        <v>2751</v>
      </c>
      <c r="G15071" t="s">
        <v>3076</v>
      </c>
    </row>
    <row r="15072" spans="1:7" x14ac:dyDescent="0.25">
      <c r="A15072" t="s">
        <v>2748</v>
      </c>
      <c r="B15072" t="s">
        <v>2749</v>
      </c>
      <c r="C15072" t="s">
        <v>2750</v>
      </c>
      <c r="D15072" s="1">
        <v>43374</v>
      </c>
      <c r="E15072" s="2">
        <v>20</v>
      </c>
      <c r="F15072" t="s">
        <v>2751</v>
      </c>
      <c r="G15072" t="s">
        <v>3076</v>
      </c>
    </row>
    <row r="15073" spans="1:7" x14ac:dyDescent="0.25">
      <c r="A15073" t="s">
        <v>2748</v>
      </c>
      <c r="B15073" t="s">
        <v>2749</v>
      </c>
      <c r="C15073" t="s">
        <v>2750</v>
      </c>
      <c r="D15073" s="1">
        <v>43374</v>
      </c>
      <c r="E15073" s="2">
        <v>20</v>
      </c>
      <c r="F15073" t="s">
        <v>2752</v>
      </c>
      <c r="G15073" t="s">
        <v>3076</v>
      </c>
    </row>
    <row r="15074" spans="1:7" x14ac:dyDescent="0.25">
      <c r="A15074" t="s">
        <v>2346</v>
      </c>
      <c r="B15074" t="s">
        <v>371</v>
      </c>
      <c r="C15074" t="s">
        <v>2347</v>
      </c>
      <c r="D15074" s="1">
        <v>43374</v>
      </c>
      <c r="E15074" s="2">
        <v>20</v>
      </c>
      <c r="F15074" t="s">
        <v>2348</v>
      </c>
      <c r="G15074" t="s">
        <v>1245</v>
      </c>
    </row>
    <row r="15075" spans="1:7" x14ac:dyDescent="0.25">
      <c r="A15075" t="s">
        <v>2346</v>
      </c>
      <c r="B15075" t="s">
        <v>371</v>
      </c>
      <c r="C15075" t="s">
        <v>2347</v>
      </c>
      <c r="D15075" s="1">
        <v>43374</v>
      </c>
      <c r="E15075" s="2">
        <v>20</v>
      </c>
      <c r="F15075" t="s">
        <v>2349</v>
      </c>
      <c r="G15075" t="s">
        <v>1245</v>
      </c>
    </row>
    <row r="15076" spans="1:7" x14ac:dyDescent="0.25">
      <c r="A15076" t="s">
        <v>3140</v>
      </c>
      <c r="B15076" t="s">
        <v>3141</v>
      </c>
      <c r="C15076" t="s">
        <v>3142</v>
      </c>
      <c r="D15076" s="1">
        <v>43374</v>
      </c>
      <c r="E15076" s="2">
        <v>30</v>
      </c>
      <c r="F15076" t="s">
        <v>3143</v>
      </c>
      <c r="G15076" t="s">
        <v>1695</v>
      </c>
    </row>
    <row r="15077" spans="1:7" x14ac:dyDescent="0.25">
      <c r="A15077" t="s">
        <v>3140</v>
      </c>
      <c r="B15077" t="s">
        <v>3141</v>
      </c>
      <c r="C15077" t="s">
        <v>3142</v>
      </c>
      <c r="D15077" s="1">
        <v>43374</v>
      </c>
      <c r="E15077" s="2">
        <v>30</v>
      </c>
      <c r="F15077" t="s">
        <v>3143</v>
      </c>
      <c r="G15077" t="s">
        <v>1695</v>
      </c>
    </row>
    <row r="15078" spans="1:7" x14ac:dyDescent="0.25">
      <c r="A15078" t="s">
        <v>3140</v>
      </c>
      <c r="B15078" t="s">
        <v>3141</v>
      </c>
      <c r="C15078" t="s">
        <v>3142</v>
      </c>
      <c r="D15078" s="1">
        <v>43374</v>
      </c>
      <c r="E15078" s="2">
        <v>30</v>
      </c>
      <c r="F15078" t="s">
        <v>3144</v>
      </c>
      <c r="G15078" t="s">
        <v>1695</v>
      </c>
    </row>
    <row r="15079" spans="1:7" x14ac:dyDescent="0.25">
      <c r="A15079" t="s">
        <v>4781</v>
      </c>
      <c r="B15079" t="s">
        <v>4782</v>
      </c>
      <c r="C15079" t="s">
        <v>4783</v>
      </c>
      <c r="D15079" s="1">
        <v>43374</v>
      </c>
      <c r="E15079" s="2">
        <v>25</v>
      </c>
      <c r="F15079" t="s">
        <v>4784</v>
      </c>
      <c r="G15079" t="s">
        <v>2663</v>
      </c>
    </row>
    <row r="15080" spans="1:7" x14ac:dyDescent="0.25">
      <c r="A15080" t="s">
        <v>125</v>
      </c>
      <c r="B15080" t="s">
        <v>126</v>
      </c>
      <c r="C15080" t="s">
        <v>127</v>
      </c>
      <c r="D15080" s="1">
        <v>43374</v>
      </c>
      <c r="E15080" s="2">
        <v>5</v>
      </c>
      <c r="F15080" t="s">
        <v>128</v>
      </c>
      <c r="G15080" t="s">
        <v>1245</v>
      </c>
    </row>
    <row r="15081" spans="1:7" x14ac:dyDescent="0.25">
      <c r="A15081" t="s">
        <v>3682</v>
      </c>
      <c r="B15081" t="s">
        <v>3683</v>
      </c>
      <c r="C15081" t="s">
        <v>3684</v>
      </c>
      <c r="D15081" s="1">
        <v>43374</v>
      </c>
      <c r="E15081" s="2">
        <v>83.33</v>
      </c>
      <c r="F15081" t="s">
        <v>3685</v>
      </c>
      <c r="G15081" t="s">
        <v>34</v>
      </c>
    </row>
    <row r="15082" spans="1:7" x14ac:dyDescent="0.25">
      <c r="A15082" t="s">
        <v>1100</v>
      </c>
      <c r="B15082" t="s">
        <v>1101</v>
      </c>
      <c r="C15082" t="s">
        <v>1102</v>
      </c>
      <c r="D15082" s="1">
        <v>43374</v>
      </c>
      <c r="E15082" s="2">
        <v>25</v>
      </c>
      <c r="F15082" t="s">
        <v>1103</v>
      </c>
      <c r="G15082" t="s">
        <v>1247</v>
      </c>
    </row>
    <row r="15083" spans="1:7" x14ac:dyDescent="0.25">
      <c r="A15083" t="s">
        <v>1100</v>
      </c>
      <c r="B15083" t="s">
        <v>1101</v>
      </c>
      <c r="C15083" t="s">
        <v>1102</v>
      </c>
      <c r="D15083" s="1">
        <v>43374</v>
      </c>
      <c r="E15083" s="2">
        <v>25</v>
      </c>
      <c r="F15083" t="s">
        <v>1104</v>
      </c>
      <c r="G15083" t="s">
        <v>1247</v>
      </c>
    </row>
    <row r="15084" spans="1:7" x14ac:dyDescent="0.25">
      <c r="A15084" t="s">
        <v>2475</v>
      </c>
      <c r="B15084" t="s">
        <v>1451</v>
      </c>
      <c r="C15084" t="s">
        <v>2476</v>
      </c>
      <c r="D15084" s="1">
        <v>43374</v>
      </c>
      <c r="E15084" s="2">
        <v>40</v>
      </c>
      <c r="F15084" t="s">
        <v>2477</v>
      </c>
      <c r="G15084" t="s">
        <v>2456</v>
      </c>
    </row>
    <row r="15085" spans="1:7" x14ac:dyDescent="0.25">
      <c r="A15085" t="s">
        <v>1450</v>
      </c>
      <c r="B15085" t="s">
        <v>1451</v>
      </c>
      <c r="C15085" t="s">
        <v>1452</v>
      </c>
      <c r="D15085" s="1">
        <v>43374</v>
      </c>
      <c r="E15085" s="2">
        <v>84</v>
      </c>
      <c r="F15085" t="s">
        <v>1453</v>
      </c>
      <c r="G15085" t="s">
        <v>34</v>
      </c>
    </row>
    <row r="15086" spans="1:7" x14ac:dyDescent="0.25">
      <c r="A15086" t="s">
        <v>1450</v>
      </c>
      <c r="B15086" t="s">
        <v>1451</v>
      </c>
      <c r="C15086" t="s">
        <v>1452</v>
      </c>
      <c r="D15086" s="1">
        <v>43374</v>
      </c>
      <c r="E15086" s="2">
        <v>84</v>
      </c>
      <c r="F15086" t="s">
        <v>1454</v>
      </c>
      <c r="G15086" t="s">
        <v>34</v>
      </c>
    </row>
    <row r="15087" spans="1:7" x14ac:dyDescent="0.25">
      <c r="A15087" t="s">
        <v>1450</v>
      </c>
      <c r="B15087" t="s">
        <v>1451</v>
      </c>
      <c r="C15087" t="s">
        <v>1452</v>
      </c>
      <c r="D15087" s="1">
        <v>43374</v>
      </c>
      <c r="E15087" s="2">
        <v>84</v>
      </c>
      <c r="F15087" t="s">
        <v>1454</v>
      </c>
      <c r="G15087" t="s">
        <v>34</v>
      </c>
    </row>
    <row r="15088" spans="1:7" x14ac:dyDescent="0.25">
      <c r="A15088" t="s">
        <v>115</v>
      </c>
      <c r="B15088" t="s">
        <v>116</v>
      </c>
      <c r="C15088" t="s">
        <v>117</v>
      </c>
      <c r="D15088" s="1">
        <v>43374</v>
      </c>
      <c r="E15088" s="2">
        <v>5</v>
      </c>
      <c r="F15088" t="s">
        <v>118</v>
      </c>
      <c r="G15088" t="s">
        <v>1245</v>
      </c>
    </row>
    <row r="15089" spans="1:7" x14ac:dyDescent="0.25">
      <c r="A15089" t="s">
        <v>115</v>
      </c>
      <c r="B15089" t="s">
        <v>116</v>
      </c>
      <c r="C15089" t="s">
        <v>117</v>
      </c>
      <c r="D15089" s="1">
        <v>43374</v>
      </c>
      <c r="E15089" s="2">
        <v>5</v>
      </c>
      <c r="F15089" t="s">
        <v>119</v>
      </c>
      <c r="G15089" t="s">
        <v>1245</v>
      </c>
    </row>
    <row r="15090" spans="1:7" x14ac:dyDescent="0.25">
      <c r="A15090" t="s">
        <v>115</v>
      </c>
      <c r="B15090" t="s">
        <v>116</v>
      </c>
      <c r="C15090" t="s">
        <v>117</v>
      </c>
      <c r="D15090" s="1">
        <v>43374</v>
      </c>
      <c r="E15090" s="2">
        <v>5</v>
      </c>
      <c r="F15090" t="s">
        <v>120</v>
      </c>
      <c r="G15090" t="s">
        <v>1245</v>
      </c>
    </row>
    <row r="15091" spans="1:7" x14ac:dyDescent="0.25">
      <c r="A15091" t="s">
        <v>263</v>
      </c>
      <c r="B15091" t="s">
        <v>264</v>
      </c>
      <c r="C15091" t="s">
        <v>265</v>
      </c>
      <c r="D15091" s="1">
        <v>43374</v>
      </c>
      <c r="E15091" s="2">
        <v>50</v>
      </c>
      <c r="F15091" t="s">
        <v>266</v>
      </c>
      <c r="G15091" t="s">
        <v>1695</v>
      </c>
    </row>
    <row r="15092" spans="1:7" x14ac:dyDescent="0.25">
      <c r="A15092" t="s">
        <v>546</v>
      </c>
      <c r="B15092" t="s">
        <v>547</v>
      </c>
      <c r="C15092" t="s">
        <v>548</v>
      </c>
      <c r="D15092" s="1">
        <v>43374</v>
      </c>
      <c r="E15092" s="2">
        <v>90</v>
      </c>
      <c r="F15092" t="s">
        <v>549</v>
      </c>
      <c r="G15092" t="s">
        <v>2631</v>
      </c>
    </row>
    <row r="15093" spans="1:7" x14ac:dyDescent="0.25">
      <c r="A15093" t="s">
        <v>3658</v>
      </c>
      <c r="B15093" t="s">
        <v>3659</v>
      </c>
      <c r="C15093" t="s">
        <v>3660</v>
      </c>
      <c r="D15093" s="1">
        <v>43381</v>
      </c>
      <c r="E15093" s="2">
        <v>83.34</v>
      </c>
      <c r="F15093" t="s">
        <v>3661</v>
      </c>
      <c r="G15093" t="s">
        <v>34</v>
      </c>
    </row>
    <row r="15094" spans="1:7" x14ac:dyDescent="0.25">
      <c r="A15094" t="s">
        <v>4794</v>
      </c>
      <c r="B15094" t="s">
        <v>4795</v>
      </c>
      <c r="C15094" t="s">
        <v>4054</v>
      </c>
      <c r="D15094" s="1">
        <v>43381</v>
      </c>
      <c r="E15094" s="2">
        <v>500</v>
      </c>
      <c r="F15094" t="s">
        <v>4796</v>
      </c>
      <c r="G15094" t="s">
        <v>251</v>
      </c>
    </row>
    <row r="15095" spans="1:7" x14ac:dyDescent="0.25">
      <c r="A15095" t="s">
        <v>482</v>
      </c>
      <c r="B15095" t="s">
        <v>483</v>
      </c>
      <c r="C15095" t="s">
        <v>484</v>
      </c>
      <c r="D15095" s="1">
        <v>43381</v>
      </c>
      <c r="E15095" s="2">
        <v>125</v>
      </c>
      <c r="F15095" t="s">
        <v>485</v>
      </c>
      <c r="G15095" t="s">
        <v>2271</v>
      </c>
    </row>
    <row r="15096" spans="1:7" x14ac:dyDescent="0.25">
      <c r="A15096" t="s">
        <v>3025</v>
      </c>
      <c r="B15096" t="s">
        <v>3026</v>
      </c>
      <c r="D15096" s="1">
        <v>43381</v>
      </c>
      <c r="E15096" s="2">
        <v>50</v>
      </c>
      <c r="F15096" t="s">
        <v>3027</v>
      </c>
      <c r="G15096" t="s">
        <v>114</v>
      </c>
    </row>
    <row r="15097" spans="1:7" x14ac:dyDescent="0.25">
      <c r="A15097" t="s">
        <v>427</v>
      </c>
      <c r="B15097" t="s">
        <v>428</v>
      </c>
      <c r="D15097" s="1">
        <v>43381</v>
      </c>
      <c r="E15097" s="2">
        <v>18662</v>
      </c>
      <c r="F15097" t="s">
        <v>429</v>
      </c>
      <c r="G15097" t="s">
        <v>430</v>
      </c>
    </row>
    <row r="15098" spans="1:7" x14ac:dyDescent="0.25">
      <c r="A15098" t="s">
        <v>427</v>
      </c>
      <c r="B15098" t="s">
        <v>428</v>
      </c>
      <c r="D15098" s="1">
        <v>43381</v>
      </c>
      <c r="E15098" s="2">
        <v>6221</v>
      </c>
      <c r="F15098" t="s">
        <v>429</v>
      </c>
      <c r="G15098" t="s">
        <v>4758</v>
      </c>
    </row>
    <row r="15099" spans="1:7" x14ac:dyDescent="0.25">
      <c r="A15099" t="s">
        <v>2698</v>
      </c>
      <c r="B15099" t="s">
        <v>2699</v>
      </c>
      <c r="D15099" s="1">
        <v>43381</v>
      </c>
      <c r="E15099" s="2">
        <v>1200</v>
      </c>
      <c r="G15099" t="s">
        <v>67</v>
      </c>
    </row>
    <row r="15100" spans="1:7" x14ac:dyDescent="0.25">
      <c r="A15100" t="s">
        <v>3493</v>
      </c>
      <c r="B15100" t="s">
        <v>152</v>
      </c>
      <c r="C15100" t="s">
        <v>3494</v>
      </c>
      <c r="D15100" s="1">
        <v>43383</v>
      </c>
      <c r="E15100" s="2">
        <v>100</v>
      </c>
      <c r="F15100" t="s">
        <v>3495</v>
      </c>
      <c r="G15100" t="s">
        <v>2663</v>
      </c>
    </row>
    <row r="15101" spans="1:7" x14ac:dyDescent="0.25">
      <c r="A15101" t="s">
        <v>3493</v>
      </c>
      <c r="B15101" t="s">
        <v>152</v>
      </c>
      <c r="C15101" t="s">
        <v>3494</v>
      </c>
      <c r="D15101" s="1">
        <v>43383</v>
      </c>
      <c r="E15101" s="2">
        <v>100</v>
      </c>
      <c r="F15101" t="s">
        <v>3496</v>
      </c>
      <c r="G15101" t="s">
        <v>2663</v>
      </c>
    </row>
    <row r="15102" spans="1:7" x14ac:dyDescent="0.25">
      <c r="A15102" t="s">
        <v>3693</v>
      </c>
      <c r="B15102" t="s">
        <v>744</v>
      </c>
      <c r="C15102" t="s">
        <v>3694</v>
      </c>
      <c r="D15102" s="1">
        <v>43385</v>
      </c>
      <c r="E15102" s="2">
        <v>50</v>
      </c>
      <c r="F15102" t="s">
        <v>3695</v>
      </c>
      <c r="G15102" t="s">
        <v>97</v>
      </c>
    </row>
    <row r="15103" spans="1:7" x14ac:dyDescent="0.25">
      <c r="A15103" t="s">
        <v>3693</v>
      </c>
      <c r="B15103" t="s">
        <v>744</v>
      </c>
      <c r="C15103" t="s">
        <v>3694</v>
      </c>
      <c r="D15103" s="1">
        <v>43385</v>
      </c>
      <c r="E15103" s="2">
        <v>50</v>
      </c>
      <c r="F15103" t="s">
        <v>3696</v>
      </c>
      <c r="G15103" t="s">
        <v>97</v>
      </c>
    </row>
    <row r="15104" spans="1:7" x14ac:dyDescent="0.25">
      <c r="A15104" t="s">
        <v>3693</v>
      </c>
      <c r="B15104" t="s">
        <v>744</v>
      </c>
      <c r="C15104" t="s">
        <v>3694</v>
      </c>
      <c r="D15104" s="1">
        <v>43385</v>
      </c>
      <c r="E15104" s="2">
        <v>50</v>
      </c>
      <c r="F15104" t="s">
        <v>3697</v>
      </c>
      <c r="G15104" t="s">
        <v>97</v>
      </c>
    </row>
    <row r="15105" spans="1:7" x14ac:dyDescent="0.25">
      <c r="A15105" t="s">
        <v>2748</v>
      </c>
      <c r="B15105" t="s">
        <v>2749</v>
      </c>
      <c r="C15105" t="s">
        <v>2750</v>
      </c>
      <c r="D15105" s="1">
        <v>43385</v>
      </c>
      <c r="E15105" s="2">
        <v>20</v>
      </c>
      <c r="F15105" t="s">
        <v>2751</v>
      </c>
      <c r="G15105" t="s">
        <v>3076</v>
      </c>
    </row>
    <row r="15106" spans="1:7" x14ac:dyDescent="0.25">
      <c r="A15106" t="s">
        <v>2748</v>
      </c>
      <c r="B15106" t="s">
        <v>2749</v>
      </c>
      <c r="C15106" t="s">
        <v>2750</v>
      </c>
      <c r="D15106" s="1">
        <v>43385</v>
      </c>
      <c r="E15106" s="2">
        <v>20</v>
      </c>
      <c r="F15106" t="s">
        <v>2751</v>
      </c>
      <c r="G15106" t="s">
        <v>3076</v>
      </c>
    </row>
    <row r="15107" spans="1:7" x14ac:dyDescent="0.25">
      <c r="A15107" t="s">
        <v>2748</v>
      </c>
      <c r="B15107" t="s">
        <v>2749</v>
      </c>
      <c r="C15107" t="s">
        <v>2750</v>
      </c>
      <c r="D15107" s="1">
        <v>43385</v>
      </c>
      <c r="E15107" s="2">
        <v>20</v>
      </c>
      <c r="F15107" t="s">
        <v>2752</v>
      </c>
      <c r="G15107" t="s">
        <v>3076</v>
      </c>
    </row>
    <row r="15108" spans="1:7" x14ac:dyDescent="0.25">
      <c r="A15108" t="s">
        <v>121</v>
      </c>
      <c r="B15108" t="s">
        <v>122</v>
      </c>
      <c r="C15108" t="s">
        <v>123</v>
      </c>
      <c r="D15108" s="1">
        <v>43385</v>
      </c>
      <c r="E15108" s="2">
        <v>70</v>
      </c>
      <c r="F15108" t="s">
        <v>124</v>
      </c>
      <c r="G15108" t="s">
        <v>1790</v>
      </c>
    </row>
    <row r="15109" spans="1:7" x14ac:dyDescent="0.25">
      <c r="A15109" t="s">
        <v>125</v>
      </c>
      <c r="B15109" t="s">
        <v>126</v>
      </c>
      <c r="C15109" t="s">
        <v>127</v>
      </c>
      <c r="D15109" s="1">
        <v>43385</v>
      </c>
      <c r="E15109" s="2">
        <v>5</v>
      </c>
      <c r="F15109" t="s">
        <v>128</v>
      </c>
      <c r="G15109" t="s">
        <v>1245</v>
      </c>
    </row>
    <row r="15110" spans="1:7" x14ac:dyDescent="0.25">
      <c r="A15110" t="s">
        <v>4781</v>
      </c>
      <c r="B15110" t="s">
        <v>4782</v>
      </c>
      <c r="C15110" t="s">
        <v>4783</v>
      </c>
      <c r="D15110" s="1">
        <v>43385</v>
      </c>
      <c r="E15110" s="2">
        <v>35</v>
      </c>
      <c r="F15110" t="s">
        <v>4784</v>
      </c>
      <c r="G15110" t="s">
        <v>471</v>
      </c>
    </row>
    <row r="15111" spans="1:7" x14ac:dyDescent="0.25">
      <c r="A15111" t="s">
        <v>3140</v>
      </c>
      <c r="B15111" t="s">
        <v>3141</v>
      </c>
      <c r="C15111" t="s">
        <v>3142</v>
      </c>
      <c r="D15111" s="1">
        <v>43385</v>
      </c>
      <c r="E15111" s="2">
        <v>30</v>
      </c>
      <c r="F15111" t="s">
        <v>3143</v>
      </c>
      <c r="G15111" t="s">
        <v>1695</v>
      </c>
    </row>
    <row r="15112" spans="1:7" x14ac:dyDescent="0.25">
      <c r="A15112" t="s">
        <v>3140</v>
      </c>
      <c r="B15112" t="s">
        <v>3141</v>
      </c>
      <c r="C15112" t="s">
        <v>3142</v>
      </c>
      <c r="D15112" s="1">
        <v>43385</v>
      </c>
      <c r="E15112" s="2">
        <v>30</v>
      </c>
      <c r="F15112" t="s">
        <v>3143</v>
      </c>
      <c r="G15112" t="s">
        <v>1695</v>
      </c>
    </row>
    <row r="15113" spans="1:7" x14ac:dyDescent="0.25">
      <c r="A15113" t="s">
        <v>3140</v>
      </c>
      <c r="B15113" t="s">
        <v>3141</v>
      </c>
      <c r="C15113" t="s">
        <v>3142</v>
      </c>
      <c r="D15113" s="1">
        <v>43385</v>
      </c>
      <c r="E15113" s="2">
        <v>30</v>
      </c>
      <c r="F15113" t="s">
        <v>3144</v>
      </c>
      <c r="G15113" t="s">
        <v>1695</v>
      </c>
    </row>
    <row r="15114" spans="1:7" x14ac:dyDescent="0.25">
      <c r="A15114" t="s">
        <v>2346</v>
      </c>
      <c r="B15114" t="s">
        <v>371</v>
      </c>
      <c r="C15114" t="s">
        <v>2347</v>
      </c>
      <c r="D15114" s="1">
        <v>43385</v>
      </c>
      <c r="E15114" s="2">
        <v>20</v>
      </c>
      <c r="F15114" t="s">
        <v>2348</v>
      </c>
      <c r="G15114" t="s">
        <v>1245</v>
      </c>
    </row>
    <row r="15115" spans="1:7" x14ac:dyDescent="0.25">
      <c r="A15115" t="s">
        <v>2346</v>
      </c>
      <c r="B15115" t="s">
        <v>371</v>
      </c>
      <c r="C15115" t="s">
        <v>2347</v>
      </c>
      <c r="D15115" s="1">
        <v>43385</v>
      </c>
      <c r="E15115" s="2">
        <v>20</v>
      </c>
      <c r="F15115" t="s">
        <v>2349</v>
      </c>
      <c r="G15115" t="s">
        <v>1245</v>
      </c>
    </row>
    <row r="15116" spans="1:7" x14ac:dyDescent="0.25">
      <c r="A15116" t="s">
        <v>3572</v>
      </c>
      <c r="B15116" t="s">
        <v>3573</v>
      </c>
      <c r="C15116" t="s">
        <v>3574</v>
      </c>
      <c r="D15116" s="1">
        <v>43385</v>
      </c>
      <c r="E15116" s="2">
        <v>100</v>
      </c>
      <c r="G15116" t="s">
        <v>34</v>
      </c>
    </row>
    <row r="15117" spans="1:7" x14ac:dyDescent="0.25">
      <c r="A15117" t="s">
        <v>546</v>
      </c>
      <c r="B15117" t="s">
        <v>547</v>
      </c>
      <c r="C15117" t="s">
        <v>548</v>
      </c>
      <c r="D15117" s="1">
        <v>43385</v>
      </c>
      <c r="E15117" s="2">
        <v>90</v>
      </c>
      <c r="F15117" t="s">
        <v>549</v>
      </c>
      <c r="G15117" t="s">
        <v>2631</v>
      </c>
    </row>
    <row r="15118" spans="1:7" x14ac:dyDescent="0.25">
      <c r="A15118" t="s">
        <v>263</v>
      </c>
      <c r="B15118" t="s">
        <v>264</v>
      </c>
      <c r="C15118" t="s">
        <v>265</v>
      </c>
      <c r="D15118" s="1">
        <v>43385</v>
      </c>
      <c r="E15118" s="2">
        <v>50</v>
      </c>
      <c r="F15118" t="s">
        <v>266</v>
      </c>
      <c r="G15118" t="s">
        <v>1695</v>
      </c>
    </row>
    <row r="15119" spans="1:7" x14ac:dyDescent="0.25">
      <c r="A15119" t="s">
        <v>115</v>
      </c>
      <c r="B15119" t="s">
        <v>116</v>
      </c>
      <c r="C15119" t="s">
        <v>117</v>
      </c>
      <c r="D15119" s="1">
        <v>43385</v>
      </c>
      <c r="E15119" s="2">
        <v>5</v>
      </c>
      <c r="F15119" t="s">
        <v>118</v>
      </c>
      <c r="G15119" t="s">
        <v>1245</v>
      </c>
    </row>
    <row r="15120" spans="1:7" x14ac:dyDescent="0.25">
      <c r="A15120" t="s">
        <v>115</v>
      </c>
      <c r="B15120" t="s">
        <v>116</v>
      </c>
      <c r="C15120" t="s">
        <v>117</v>
      </c>
      <c r="D15120" s="1">
        <v>43385</v>
      </c>
      <c r="E15120" s="2">
        <v>5</v>
      </c>
      <c r="F15120" t="s">
        <v>119</v>
      </c>
      <c r="G15120" t="s">
        <v>1245</v>
      </c>
    </row>
    <row r="15121" spans="1:7" x14ac:dyDescent="0.25">
      <c r="A15121" t="s">
        <v>115</v>
      </c>
      <c r="B15121" t="s">
        <v>116</v>
      </c>
      <c r="C15121" t="s">
        <v>117</v>
      </c>
      <c r="D15121" s="1">
        <v>43385</v>
      </c>
      <c r="E15121" s="2">
        <v>5</v>
      </c>
      <c r="F15121" t="s">
        <v>120</v>
      </c>
      <c r="G15121" t="s">
        <v>1245</v>
      </c>
    </row>
    <row r="15122" spans="1:7" x14ac:dyDescent="0.25">
      <c r="A15122" t="s">
        <v>1450</v>
      </c>
      <c r="B15122" t="s">
        <v>1451</v>
      </c>
      <c r="C15122" t="s">
        <v>1452</v>
      </c>
      <c r="D15122" s="1">
        <v>43385</v>
      </c>
      <c r="E15122" s="2">
        <v>84</v>
      </c>
      <c r="F15122" t="s">
        <v>1453</v>
      </c>
      <c r="G15122" t="s">
        <v>34</v>
      </c>
    </row>
    <row r="15123" spans="1:7" x14ac:dyDescent="0.25">
      <c r="A15123" t="s">
        <v>1450</v>
      </c>
      <c r="B15123" t="s">
        <v>1451</v>
      </c>
      <c r="C15123" t="s">
        <v>1452</v>
      </c>
      <c r="D15123" s="1">
        <v>43385</v>
      </c>
      <c r="E15123" s="2">
        <v>84</v>
      </c>
      <c r="F15123" t="s">
        <v>1454</v>
      </c>
      <c r="G15123" t="s">
        <v>34</v>
      </c>
    </row>
    <row r="15124" spans="1:7" x14ac:dyDescent="0.25">
      <c r="A15124" t="s">
        <v>1450</v>
      </c>
      <c r="B15124" t="s">
        <v>1451</v>
      </c>
      <c r="C15124" t="s">
        <v>1452</v>
      </c>
      <c r="D15124" s="1">
        <v>43385</v>
      </c>
      <c r="E15124" s="2">
        <v>84</v>
      </c>
      <c r="F15124" t="s">
        <v>1454</v>
      </c>
      <c r="G15124" t="s">
        <v>34</v>
      </c>
    </row>
    <row r="15125" spans="1:7" x14ac:dyDescent="0.25">
      <c r="A15125" t="s">
        <v>2475</v>
      </c>
      <c r="B15125" t="s">
        <v>1451</v>
      </c>
      <c r="C15125" t="s">
        <v>2476</v>
      </c>
      <c r="D15125" s="1">
        <v>43385</v>
      </c>
      <c r="E15125" s="2">
        <v>40</v>
      </c>
      <c r="F15125" t="s">
        <v>2477</v>
      </c>
      <c r="G15125" t="s">
        <v>2456</v>
      </c>
    </row>
    <row r="15126" spans="1:7" x14ac:dyDescent="0.25">
      <c r="A15126" t="s">
        <v>691</v>
      </c>
      <c r="B15126" t="s">
        <v>692</v>
      </c>
      <c r="C15126" t="s">
        <v>693</v>
      </c>
      <c r="D15126" s="1">
        <v>43385</v>
      </c>
      <c r="E15126" s="2">
        <v>100</v>
      </c>
      <c r="F15126" t="s">
        <v>694</v>
      </c>
      <c r="G15126" t="s">
        <v>1245</v>
      </c>
    </row>
    <row r="15127" spans="1:7" x14ac:dyDescent="0.25">
      <c r="A15127" t="s">
        <v>1100</v>
      </c>
      <c r="B15127" t="s">
        <v>1101</v>
      </c>
      <c r="C15127" t="s">
        <v>1102</v>
      </c>
      <c r="D15127" s="1">
        <v>43385</v>
      </c>
      <c r="E15127" s="2">
        <v>25</v>
      </c>
      <c r="F15127" t="s">
        <v>1103</v>
      </c>
      <c r="G15127" t="s">
        <v>1247</v>
      </c>
    </row>
    <row r="15128" spans="1:7" x14ac:dyDescent="0.25">
      <c r="A15128" t="s">
        <v>1100</v>
      </c>
      <c r="B15128" t="s">
        <v>1101</v>
      </c>
      <c r="C15128" t="s">
        <v>1102</v>
      </c>
      <c r="D15128" s="1">
        <v>43385</v>
      </c>
      <c r="E15128" s="2">
        <v>25</v>
      </c>
      <c r="F15128" t="s">
        <v>1104</v>
      </c>
      <c r="G15128" t="s">
        <v>1247</v>
      </c>
    </row>
    <row r="15129" spans="1:7" x14ac:dyDescent="0.25">
      <c r="A15129" t="s">
        <v>3682</v>
      </c>
      <c r="B15129" t="s">
        <v>3683</v>
      </c>
      <c r="C15129" t="s">
        <v>3684</v>
      </c>
      <c r="D15129" s="1">
        <v>43385</v>
      </c>
      <c r="E15129" s="2">
        <v>83.33</v>
      </c>
      <c r="F15129" t="s">
        <v>3685</v>
      </c>
      <c r="G15129" t="s">
        <v>34</v>
      </c>
    </row>
    <row r="15130" spans="1:7" x14ac:dyDescent="0.25">
      <c r="A15130" t="s">
        <v>1105</v>
      </c>
      <c r="B15130" t="s">
        <v>1106</v>
      </c>
      <c r="C15130" t="s">
        <v>1107</v>
      </c>
      <c r="D15130" s="1">
        <v>43385</v>
      </c>
      <c r="E15130" s="2">
        <v>100</v>
      </c>
      <c r="F15130" t="s">
        <v>1108</v>
      </c>
      <c r="G15130" t="s">
        <v>1245</v>
      </c>
    </row>
    <row r="15131" spans="1:7" x14ac:dyDescent="0.25">
      <c r="A15131" t="s">
        <v>1105</v>
      </c>
      <c r="B15131" t="s">
        <v>1106</v>
      </c>
      <c r="C15131" t="s">
        <v>1107</v>
      </c>
      <c r="D15131" s="1">
        <v>43385</v>
      </c>
      <c r="E15131" s="2">
        <v>100</v>
      </c>
      <c r="F15131" t="s">
        <v>1108</v>
      </c>
      <c r="G15131" t="s">
        <v>3753</v>
      </c>
    </row>
    <row r="15132" spans="1:7" x14ac:dyDescent="0.25">
      <c r="A15132" t="s">
        <v>302</v>
      </c>
      <c r="B15132" t="s">
        <v>303</v>
      </c>
      <c r="C15132" t="s">
        <v>304</v>
      </c>
      <c r="D15132" s="1">
        <v>43385</v>
      </c>
      <c r="E15132" s="2">
        <v>40.17</v>
      </c>
      <c r="F15132" t="s">
        <v>305</v>
      </c>
      <c r="G15132" t="s">
        <v>114</v>
      </c>
    </row>
    <row r="15133" spans="1:7" x14ac:dyDescent="0.25">
      <c r="A15133" t="s">
        <v>306</v>
      </c>
      <c r="B15133" t="s">
        <v>307</v>
      </c>
      <c r="C15133" t="s">
        <v>308</v>
      </c>
      <c r="D15133" s="1">
        <v>43385</v>
      </c>
      <c r="E15133" s="2">
        <v>10</v>
      </c>
      <c r="F15133" t="s">
        <v>309</v>
      </c>
      <c r="G15133" t="s">
        <v>310</v>
      </c>
    </row>
    <row r="15134" spans="1:7" x14ac:dyDescent="0.25">
      <c r="A15134" t="s">
        <v>306</v>
      </c>
      <c r="B15134" t="s">
        <v>307</v>
      </c>
      <c r="C15134" t="s">
        <v>308</v>
      </c>
      <c r="D15134" s="1">
        <v>43385</v>
      </c>
      <c r="E15134" s="2">
        <v>10</v>
      </c>
      <c r="F15134" t="s">
        <v>311</v>
      </c>
      <c r="G15134" t="s">
        <v>310</v>
      </c>
    </row>
    <row r="15135" spans="1:7" x14ac:dyDescent="0.25">
      <c r="A15135" t="s">
        <v>1580</v>
      </c>
      <c r="B15135" t="s">
        <v>1581</v>
      </c>
      <c r="C15135" t="s">
        <v>1582</v>
      </c>
      <c r="D15135" s="1">
        <v>43385</v>
      </c>
      <c r="E15135" s="2">
        <v>10</v>
      </c>
      <c r="F15135" t="s">
        <v>1583</v>
      </c>
      <c r="G15135" t="s">
        <v>9</v>
      </c>
    </row>
    <row r="15136" spans="1:7" x14ac:dyDescent="0.25">
      <c r="A15136" t="s">
        <v>1580</v>
      </c>
      <c r="B15136" t="s">
        <v>1581</v>
      </c>
      <c r="C15136" t="s">
        <v>1582</v>
      </c>
      <c r="D15136" s="1">
        <v>43385</v>
      </c>
      <c r="E15136" s="2">
        <v>10</v>
      </c>
      <c r="F15136" t="s">
        <v>1583</v>
      </c>
      <c r="G15136" t="s">
        <v>1245</v>
      </c>
    </row>
    <row r="15137" spans="1:7" x14ac:dyDescent="0.25">
      <c r="A15137" t="s">
        <v>1584</v>
      </c>
      <c r="B15137" t="s">
        <v>1585</v>
      </c>
      <c r="C15137" t="s">
        <v>1586</v>
      </c>
      <c r="D15137" s="1">
        <v>43385</v>
      </c>
      <c r="E15137" s="2">
        <v>30</v>
      </c>
      <c r="F15137" t="s">
        <v>1587</v>
      </c>
      <c r="G15137" t="s">
        <v>1790</v>
      </c>
    </row>
    <row r="15138" spans="1:7" x14ac:dyDescent="0.25">
      <c r="A15138" t="s">
        <v>2753</v>
      </c>
      <c r="B15138" t="s">
        <v>740</v>
      </c>
      <c r="C15138" t="s">
        <v>2754</v>
      </c>
      <c r="D15138" s="1">
        <v>43385</v>
      </c>
      <c r="E15138" s="2">
        <v>5</v>
      </c>
      <c r="F15138" t="s">
        <v>2755</v>
      </c>
      <c r="G15138" t="s">
        <v>1440</v>
      </c>
    </row>
    <row r="15139" spans="1:7" x14ac:dyDescent="0.25">
      <c r="A15139" t="s">
        <v>2753</v>
      </c>
      <c r="B15139" t="s">
        <v>740</v>
      </c>
      <c r="C15139" t="s">
        <v>2754</v>
      </c>
      <c r="D15139" s="1">
        <v>43385</v>
      </c>
      <c r="E15139" s="2">
        <v>5</v>
      </c>
      <c r="F15139" t="s">
        <v>2756</v>
      </c>
      <c r="G15139" t="s">
        <v>1440</v>
      </c>
    </row>
    <row r="15140" spans="1:7" x14ac:dyDescent="0.25">
      <c r="A15140" t="s">
        <v>2753</v>
      </c>
      <c r="B15140" t="s">
        <v>740</v>
      </c>
      <c r="C15140" t="s">
        <v>2754</v>
      </c>
      <c r="D15140" s="1">
        <v>43385</v>
      </c>
      <c r="E15140" s="2">
        <v>5</v>
      </c>
      <c r="F15140" t="s">
        <v>2757</v>
      </c>
      <c r="G15140" t="s">
        <v>1440</v>
      </c>
    </row>
    <row r="15141" spans="1:7" x14ac:dyDescent="0.25">
      <c r="A15141" t="s">
        <v>129</v>
      </c>
      <c r="B15141" t="s">
        <v>130</v>
      </c>
      <c r="C15141" t="s">
        <v>131</v>
      </c>
      <c r="D15141" s="1">
        <v>43385</v>
      </c>
      <c r="E15141" s="2">
        <v>10</v>
      </c>
      <c r="F15141" t="s">
        <v>132</v>
      </c>
      <c r="G15141" t="s">
        <v>9</v>
      </c>
    </row>
    <row r="15142" spans="1:7" x14ac:dyDescent="0.25">
      <c r="A15142" t="s">
        <v>138</v>
      </c>
      <c r="B15142" t="s">
        <v>139</v>
      </c>
      <c r="C15142" t="s">
        <v>140</v>
      </c>
      <c r="D15142" s="1">
        <v>43385</v>
      </c>
      <c r="E15142" s="2">
        <v>40</v>
      </c>
      <c r="F15142" t="s">
        <v>141</v>
      </c>
      <c r="G15142" t="s">
        <v>1245</v>
      </c>
    </row>
    <row r="15143" spans="1:7" x14ac:dyDescent="0.25">
      <c r="A15143" t="s">
        <v>4327</v>
      </c>
      <c r="B15143" t="s">
        <v>4328</v>
      </c>
      <c r="C15143" t="s">
        <v>4329</v>
      </c>
      <c r="D15143" s="1">
        <v>43385</v>
      </c>
      <c r="E15143" s="2">
        <v>250</v>
      </c>
      <c r="F15143" t="s">
        <v>4330</v>
      </c>
      <c r="G15143" t="s">
        <v>1695</v>
      </c>
    </row>
    <row r="15144" spans="1:7" x14ac:dyDescent="0.25">
      <c r="A15144" t="s">
        <v>3921</v>
      </c>
      <c r="B15144" t="s">
        <v>673</v>
      </c>
      <c r="C15144" t="s">
        <v>3922</v>
      </c>
      <c r="D15144" s="1">
        <v>43385</v>
      </c>
      <c r="E15144" s="2">
        <v>60</v>
      </c>
      <c r="F15144" t="s">
        <v>3923</v>
      </c>
      <c r="G15144" t="s">
        <v>4797</v>
      </c>
    </row>
    <row r="15145" spans="1:7" x14ac:dyDescent="0.25">
      <c r="A15145" t="s">
        <v>3921</v>
      </c>
      <c r="B15145" t="s">
        <v>673</v>
      </c>
      <c r="C15145" t="s">
        <v>3922</v>
      </c>
      <c r="D15145" s="1">
        <v>43385</v>
      </c>
      <c r="E15145" s="2">
        <v>60</v>
      </c>
      <c r="F15145" t="s">
        <v>3924</v>
      </c>
      <c r="G15145" t="s">
        <v>4797</v>
      </c>
    </row>
    <row r="15146" spans="1:7" x14ac:dyDescent="0.25">
      <c r="A15146" t="s">
        <v>3698</v>
      </c>
      <c r="B15146" t="s">
        <v>3699</v>
      </c>
      <c r="C15146" t="s">
        <v>3700</v>
      </c>
      <c r="D15146" s="1">
        <v>43385</v>
      </c>
      <c r="E15146" s="2">
        <v>50</v>
      </c>
      <c r="F15146" t="s">
        <v>3701</v>
      </c>
      <c r="G15146" t="s">
        <v>97</v>
      </c>
    </row>
    <row r="15147" spans="1:7" x14ac:dyDescent="0.25">
      <c r="A15147" t="s">
        <v>1492</v>
      </c>
      <c r="B15147" t="s">
        <v>1493</v>
      </c>
      <c r="C15147" t="s">
        <v>1494</v>
      </c>
      <c r="D15147" s="1">
        <v>43385</v>
      </c>
      <c r="E15147" s="2">
        <v>10</v>
      </c>
      <c r="F15147" t="s">
        <v>1495</v>
      </c>
      <c r="G15147" t="s">
        <v>97</v>
      </c>
    </row>
    <row r="15148" spans="1:7" x14ac:dyDescent="0.25">
      <c r="A15148" t="s">
        <v>2339</v>
      </c>
      <c r="B15148" t="s">
        <v>222</v>
      </c>
      <c r="C15148" t="s">
        <v>2340</v>
      </c>
      <c r="D15148" s="1">
        <v>43385</v>
      </c>
      <c r="E15148" s="2">
        <v>10</v>
      </c>
      <c r="F15148" t="s">
        <v>2341</v>
      </c>
      <c r="G15148" t="s">
        <v>1245</v>
      </c>
    </row>
    <row r="15149" spans="1:7" x14ac:dyDescent="0.25">
      <c r="A15149" t="s">
        <v>2339</v>
      </c>
      <c r="B15149" t="s">
        <v>222</v>
      </c>
      <c r="C15149" t="s">
        <v>2340</v>
      </c>
      <c r="D15149" s="1">
        <v>43385</v>
      </c>
      <c r="E15149" s="2">
        <v>10</v>
      </c>
      <c r="F15149" t="s">
        <v>2342</v>
      </c>
      <c r="G15149" t="s">
        <v>1245</v>
      </c>
    </row>
    <row r="15150" spans="1:7" x14ac:dyDescent="0.25">
      <c r="A15150" t="s">
        <v>2272</v>
      </c>
      <c r="B15150" t="s">
        <v>2273</v>
      </c>
      <c r="C15150" t="s">
        <v>2274</v>
      </c>
      <c r="D15150" s="1">
        <v>43385</v>
      </c>
      <c r="E15150" s="2">
        <v>125</v>
      </c>
      <c r="F15150" t="s">
        <v>2275</v>
      </c>
      <c r="G15150" t="s">
        <v>2538</v>
      </c>
    </row>
    <row r="15151" spans="1:7" x14ac:dyDescent="0.25">
      <c r="A15151" t="s">
        <v>2272</v>
      </c>
      <c r="B15151" t="s">
        <v>2273</v>
      </c>
      <c r="C15151" t="s">
        <v>2274</v>
      </c>
      <c r="D15151" s="1">
        <v>43385</v>
      </c>
      <c r="E15151" s="2">
        <v>125</v>
      </c>
      <c r="F15151" t="s">
        <v>2276</v>
      </c>
      <c r="G15151" t="s">
        <v>2538</v>
      </c>
    </row>
    <row r="15152" spans="1:7" x14ac:dyDescent="0.25">
      <c r="A15152" t="s">
        <v>1095</v>
      </c>
      <c r="B15152" t="s">
        <v>1096</v>
      </c>
      <c r="C15152" t="s">
        <v>1097</v>
      </c>
      <c r="D15152" s="1">
        <v>43385</v>
      </c>
      <c r="E15152" s="2">
        <v>25</v>
      </c>
      <c r="F15152" t="s">
        <v>1098</v>
      </c>
      <c r="G15152" t="s">
        <v>1246</v>
      </c>
    </row>
    <row r="15153" spans="1:7" x14ac:dyDescent="0.25">
      <c r="A15153" t="s">
        <v>1095</v>
      </c>
      <c r="B15153" t="s">
        <v>1096</v>
      </c>
      <c r="C15153" t="s">
        <v>1097</v>
      </c>
      <c r="D15153" s="1">
        <v>43385</v>
      </c>
      <c r="E15153" s="2">
        <v>25</v>
      </c>
      <c r="F15153" t="s">
        <v>1099</v>
      </c>
      <c r="G15153" t="s">
        <v>1246</v>
      </c>
    </row>
    <row r="15154" spans="1:7" x14ac:dyDescent="0.25">
      <c r="A15154" t="s">
        <v>1095</v>
      </c>
      <c r="B15154" t="s">
        <v>1096</v>
      </c>
      <c r="C15154" t="s">
        <v>1097</v>
      </c>
      <c r="D15154" s="1">
        <v>43385</v>
      </c>
      <c r="E15154" s="2">
        <v>25</v>
      </c>
      <c r="F15154" t="s">
        <v>1099</v>
      </c>
      <c r="G15154" t="s">
        <v>1246</v>
      </c>
    </row>
    <row r="15155" spans="1:7" x14ac:dyDescent="0.25">
      <c r="A15155" t="s">
        <v>1095</v>
      </c>
      <c r="B15155" t="s">
        <v>1096</v>
      </c>
      <c r="C15155" t="s">
        <v>1097</v>
      </c>
      <c r="D15155" s="1">
        <v>43385</v>
      </c>
      <c r="E15155" s="2">
        <v>25</v>
      </c>
      <c r="F15155" t="s">
        <v>1099</v>
      </c>
      <c r="G15155" t="s">
        <v>1246</v>
      </c>
    </row>
    <row r="15156" spans="1:7" x14ac:dyDescent="0.25">
      <c r="A15156" t="s">
        <v>553</v>
      </c>
      <c r="B15156" t="s">
        <v>554</v>
      </c>
      <c r="C15156" t="s">
        <v>555</v>
      </c>
      <c r="D15156" s="1">
        <v>43385</v>
      </c>
      <c r="E15156" s="2">
        <v>50</v>
      </c>
      <c r="F15156" t="s">
        <v>556</v>
      </c>
      <c r="G15156" t="s">
        <v>2663</v>
      </c>
    </row>
    <row r="15157" spans="1:7" x14ac:dyDescent="0.25">
      <c r="A15157" t="s">
        <v>553</v>
      </c>
      <c r="B15157" t="s">
        <v>554</v>
      </c>
      <c r="C15157" t="s">
        <v>555</v>
      </c>
      <c r="D15157" s="1">
        <v>43385</v>
      </c>
      <c r="E15157" s="2">
        <v>50</v>
      </c>
      <c r="F15157" t="s">
        <v>557</v>
      </c>
      <c r="G15157" t="s">
        <v>2663</v>
      </c>
    </row>
    <row r="15158" spans="1:7" x14ac:dyDescent="0.25">
      <c r="A15158" t="s">
        <v>3800</v>
      </c>
      <c r="B15158" t="s">
        <v>1430</v>
      </c>
      <c r="C15158" t="s">
        <v>3801</v>
      </c>
      <c r="D15158" s="1">
        <v>43385</v>
      </c>
      <c r="E15158" s="2">
        <v>20</v>
      </c>
      <c r="F15158" t="s">
        <v>3802</v>
      </c>
      <c r="G15158" t="s">
        <v>3803</v>
      </c>
    </row>
    <row r="15159" spans="1:7" x14ac:dyDescent="0.25">
      <c r="A15159" t="s">
        <v>1541</v>
      </c>
      <c r="B15159" t="s">
        <v>1542</v>
      </c>
      <c r="C15159" t="s">
        <v>1543</v>
      </c>
      <c r="D15159" s="1">
        <v>43385</v>
      </c>
      <c r="E15159" s="2">
        <v>20</v>
      </c>
      <c r="F15159" t="s">
        <v>1544</v>
      </c>
      <c r="G15159" t="s">
        <v>114</v>
      </c>
    </row>
    <row r="15160" spans="1:7" x14ac:dyDescent="0.25">
      <c r="A15160" t="s">
        <v>1541</v>
      </c>
      <c r="B15160" t="s">
        <v>1542</v>
      </c>
      <c r="C15160" t="s">
        <v>1543</v>
      </c>
      <c r="D15160" s="1">
        <v>43385</v>
      </c>
      <c r="E15160" s="2">
        <v>20</v>
      </c>
      <c r="F15160" t="s">
        <v>1545</v>
      </c>
      <c r="G15160" t="s">
        <v>114</v>
      </c>
    </row>
    <row r="15161" spans="1:7" x14ac:dyDescent="0.25">
      <c r="A15161" t="s">
        <v>2758</v>
      </c>
      <c r="B15161" t="s">
        <v>2759</v>
      </c>
      <c r="C15161" t="s">
        <v>2760</v>
      </c>
      <c r="D15161" s="1">
        <v>43385</v>
      </c>
      <c r="E15161" s="2">
        <v>15</v>
      </c>
      <c r="F15161" t="s">
        <v>2761</v>
      </c>
      <c r="G15161" t="s">
        <v>3282</v>
      </c>
    </row>
    <row r="15162" spans="1:7" x14ac:dyDescent="0.25">
      <c r="A15162" t="s">
        <v>4076</v>
      </c>
      <c r="B15162" t="s">
        <v>4077</v>
      </c>
      <c r="C15162" t="s">
        <v>413</v>
      </c>
      <c r="D15162" s="1">
        <v>43385</v>
      </c>
      <c r="E15162" s="2">
        <v>20</v>
      </c>
      <c r="F15162" t="s">
        <v>4078</v>
      </c>
      <c r="G15162" t="s">
        <v>1695</v>
      </c>
    </row>
    <row r="15163" spans="1:7" x14ac:dyDescent="0.25">
      <c r="A15163" t="s">
        <v>4076</v>
      </c>
      <c r="B15163" t="s">
        <v>4077</v>
      </c>
      <c r="C15163" t="s">
        <v>413</v>
      </c>
      <c r="D15163" s="1">
        <v>43385</v>
      </c>
      <c r="E15163" s="2">
        <v>20</v>
      </c>
      <c r="F15163" t="s">
        <v>4078</v>
      </c>
      <c r="G15163" t="s">
        <v>1695</v>
      </c>
    </row>
    <row r="15164" spans="1:7" x14ac:dyDescent="0.25">
      <c r="A15164" t="s">
        <v>3247</v>
      </c>
      <c r="B15164" t="s">
        <v>3248</v>
      </c>
      <c r="C15164" t="s">
        <v>3249</v>
      </c>
      <c r="D15164" s="1">
        <v>43385</v>
      </c>
      <c r="E15164" s="2">
        <v>10</v>
      </c>
      <c r="F15164" t="s">
        <v>3250</v>
      </c>
      <c r="G15164" t="s">
        <v>2983</v>
      </c>
    </row>
    <row r="15165" spans="1:7" x14ac:dyDescent="0.25">
      <c r="A15165" t="s">
        <v>164</v>
      </c>
      <c r="B15165" t="s">
        <v>165</v>
      </c>
      <c r="C15165" t="s">
        <v>166</v>
      </c>
      <c r="D15165" s="1">
        <v>43385</v>
      </c>
      <c r="E15165" s="2">
        <v>20</v>
      </c>
      <c r="F15165" t="s">
        <v>167</v>
      </c>
      <c r="G15165" t="s">
        <v>97</v>
      </c>
    </row>
    <row r="15166" spans="1:7" x14ac:dyDescent="0.25">
      <c r="A15166" t="s">
        <v>164</v>
      </c>
      <c r="B15166" t="s">
        <v>165</v>
      </c>
      <c r="C15166" t="s">
        <v>166</v>
      </c>
      <c r="D15166" s="1">
        <v>43385</v>
      </c>
      <c r="E15166" s="2">
        <v>20</v>
      </c>
      <c r="F15166" t="s">
        <v>168</v>
      </c>
      <c r="G15166" t="s">
        <v>97</v>
      </c>
    </row>
    <row r="15167" spans="1:7" x14ac:dyDescent="0.25">
      <c r="A15167" t="s">
        <v>164</v>
      </c>
      <c r="B15167" t="s">
        <v>165</v>
      </c>
      <c r="C15167" t="s">
        <v>166</v>
      </c>
      <c r="D15167" s="1">
        <v>43385</v>
      </c>
      <c r="E15167" s="2">
        <v>45</v>
      </c>
      <c r="F15167" t="s">
        <v>167</v>
      </c>
      <c r="G15167" t="s">
        <v>4798</v>
      </c>
    </row>
    <row r="15168" spans="1:7" x14ac:dyDescent="0.25">
      <c r="A15168" t="s">
        <v>164</v>
      </c>
      <c r="B15168" t="s">
        <v>165</v>
      </c>
      <c r="C15168" t="s">
        <v>166</v>
      </c>
      <c r="D15168" s="1">
        <v>43385</v>
      </c>
      <c r="E15168" s="2">
        <v>45</v>
      </c>
      <c r="F15168" t="s">
        <v>168</v>
      </c>
      <c r="G15168" t="s">
        <v>4798</v>
      </c>
    </row>
    <row r="15169" spans="1:7" x14ac:dyDescent="0.25">
      <c r="A15169" t="s">
        <v>169</v>
      </c>
      <c r="B15169" t="s">
        <v>170</v>
      </c>
      <c r="C15169" t="s">
        <v>171</v>
      </c>
      <c r="D15169" s="1">
        <v>43385</v>
      </c>
      <c r="E15169" s="2">
        <v>10</v>
      </c>
      <c r="F15169" t="s">
        <v>172</v>
      </c>
      <c r="G15169" t="s">
        <v>1245</v>
      </c>
    </row>
    <row r="15170" spans="1:7" x14ac:dyDescent="0.25">
      <c r="A15170" t="s">
        <v>169</v>
      </c>
      <c r="B15170" t="s">
        <v>170</v>
      </c>
      <c r="C15170" t="s">
        <v>171</v>
      </c>
      <c r="D15170" s="1">
        <v>43385</v>
      </c>
      <c r="E15170" s="2">
        <v>10</v>
      </c>
      <c r="F15170" t="s">
        <v>173</v>
      </c>
      <c r="G15170" t="s">
        <v>1245</v>
      </c>
    </row>
    <row r="15171" spans="1:7" x14ac:dyDescent="0.25">
      <c r="A15171" t="s">
        <v>1464</v>
      </c>
      <c r="B15171" t="s">
        <v>1465</v>
      </c>
      <c r="C15171" t="s">
        <v>627</v>
      </c>
      <c r="D15171" s="1">
        <v>43385</v>
      </c>
      <c r="E15171" s="2">
        <v>20</v>
      </c>
      <c r="F15171" t="s">
        <v>1466</v>
      </c>
      <c r="G15171" t="s">
        <v>478</v>
      </c>
    </row>
    <row r="15172" spans="1:7" x14ac:dyDescent="0.25">
      <c r="A15172" t="s">
        <v>1464</v>
      </c>
      <c r="B15172" t="s">
        <v>1465</v>
      </c>
      <c r="C15172" t="s">
        <v>627</v>
      </c>
      <c r="D15172" s="1">
        <v>43385</v>
      </c>
      <c r="E15172" s="2">
        <v>20</v>
      </c>
      <c r="F15172" t="s">
        <v>1466</v>
      </c>
      <c r="G15172" t="s">
        <v>478</v>
      </c>
    </row>
    <row r="15173" spans="1:7" x14ac:dyDescent="0.25">
      <c r="A15173" t="s">
        <v>493</v>
      </c>
      <c r="B15173" t="s">
        <v>494</v>
      </c>
      <c r="C15173" t="s">
        <v>495</v>
      </c>
      <c r="D15173" s="1">
        <v>43385</v>
      </c>
      <c r="E15173" s="2">
        <v>25</v>
      </c>
      <c r="F15173" t="s">
        <v>496</v>
      </c>
      <c r="G15173" t="s">
        <v>1245</v>
      </c>
    </row>
    <row r="15174" spans="1:7" x14ac:dyDescent="0.25">
      <c r="A15174" t="s">
        <v>493</v>
      </c>
      <c r="B15174" t="s">
        <v>494</v>
      </c>
      <c r="C15174" t="s">
        <v>495</v>
      </c>
      <c r="D15174" s="1">
        <v>43385</v>
      </c>
      <c r="E15174" s="2">
        <v>25</v>
      </c>
      <c r="F15174" t="s">
        <v>497</v>
      </c>
      <c r="G15174" t="s">
        <v>1245</v>
      </c>
    </row>
    <row r="15175" spans="1:7" x14ac:dyDescent="0.25">
      <c r="A15175" t="s">
        <v>493</v>
      </c>
      <c r="B15175" t="s">
        <v>494</v>
      </c>
      <c r="C15175" t="s">
        <v>495</v>
      </c>
      <c r="D15175" s="1">
        <v>43385</v>
      </c>
      <c r="E15175" s="2">
        <v>10</v>
      </c>
      <c r="F15175" t="s">
        <v>496</v>
      </c>
      <c r="G15175" t="s">
        <v>2456</v>
      </c>
    </row>
    <row r="15176" spans="1:7" x14ac:dyDescent="0.25">
      <c r="A15176" t="s">
        <v>493</v>
      </c>
      <c r="B15176" t="s">
        <v>494</v>
      </c>
      <c r="C15176" t="s">
        <v>495</v>
      </c>
      <c r="D15176" s="1">
        <v>43385</v>
      </c>
      <c r="E15176" s="2">
        <v>10</v>
      </c>
      <c r="F15176" t="s">
        <v>497</v>
      </c>
      <c r="G15176" t="s">
        <v>2456</v>
      </c>
    </row>
    <row r="15177" spans="1:7" x14ac:dyDescent="0.25">
      <c r="A15177" t="s">
        <v>2627</v>
      </c>
      <c r="B15177" t="s">
        <v>2628</v>
      </c>
      <c r="C15177" t="s">
        <v>2629</v>
      </c>
      <c r="D15177" s="1">
        <v>43385</v>
      </c>
      <c r="E15177" s="2">
        <v>100</v>
      </c>
      <c r="F15177" t="s">
        <v>2630</v>
      </c>
      <c r="G15177" t="s">
        <v>321</v>
      </c>
    </row>
    <row r="15178" spans="1:7" x14ac:dyDescent="0.25">
      <c r="A15178" t="s">
        <v>2627</v>
      </c>
      <c r="B15178" t="s">
        <v>2628</v>
      </c>
      <c r="C15178" t="s">
        <v>2629</v>
      </c>
      <c r="D15178" s="1">
        <v>43385</v>
      </c>
      <c r="E15178" s="2">
        <v>100</v>
      </c>
      <c r="F15178" t="s">
        <v>2630</v>
      </c>
      <c r="G15178" t="s">
        <v>321</v>
      </c>
    </row>
    <row r="15179" spans="1:7" x14ac:dyDescent="0.25">
      <c r="A15179" t="s">
        <v>709</v>
      </c>
      <c r="B15179" t="s">
        <v>710</v>
      </c>
      <c r="C15179" t="s">
        <v>705</v>
      </c>
      <c r="D15179" s="1">
        <v>43385</v>
      </c>
      <c r="E15179" s="2">
        <v>84</v>
      </c>
      <c r="F15179" t="s">
        <v>711</v>
      </c>
      <c r="G15179" t="s">
        <v>3225</v>
      </c>
    </row>
    <row r="15180" spans="1:7" x14ac:dyDescent="0.25">
      <c r="A15180" t="s">
        <v>709</v>
      </c>
      <c r="B15180" t="s">
        <v>710</v>
      </c>
      <c r="C15180" t="s">
        <v>705</v>
      </c>
      <c r="D15180" s="1">
        <v>43385</v>
      </c>
      <c r="E15180" s="2">
        <v>84</v>
      </c>
      <c r="F15180" t="s">
        <v>712</v>
      </c>
      <c r="G15180" t="s">
        <v>3225</v>
      </c>
    </row>
    <row r="15181" spans="1:7" x14ac:dyDescent="0.25">
      <c r="A15181" t="s">
        <v>709</v>
      </c>
      <c r="B15181" t="s">
        <v>710</v>
      </c>
      <c r="C15181" t="s">
        <v>705</v>
      </c>
      <c r="D15181" s="1">
        <v>43385</v>
      </c>
      <c r="E15181" s="2">
        <v>84</v>
      </c>
      <c r="F15181" t="s">
        <v>712</v>
      </c>
      <c r="G15181" t="s">
        <v>3225</v>
      </c>
    </row>
    <row r="15182" spans="1:7" x14ac:dyDescent="0.25">
      <c r="A15182" t="s">
        <v>247</v>
      </c>
      <c r="B15182" t="s">
        <v>248</v>
      </c>
      <c r="C15182" t="s">
        <v>249</v>
      </c>
      <c r="D15182" s="1">
        <v>43385</v>
      </c>
      <c r="E15182" s="2">
        <v>20</v>
      </c>
      <c r="F15182" t="s">
        <v>250</v>
      </c>
      <c r="G15182" t="s">
        <v>251</v>
      </c>
    </row>
    <row r="15183" spans="1:7" x14ac:dyDescent="0.25">
      <c r="A15183" t="s">
        <v>247</v>
      </c>
      <c r="B15183" t="s">
        <v>248</v>
      </c>
      <c r="C15183" t="s">
        <v>249</v>
      </c>
      <c r="D15183" s="1">
        <v>43385</v>
      </c>
      <c r="E15183" s="2">
        <v>20</v>
      </c>
      <c r="F15183" t="s">
        <v>252</v>
      </c>
      <c r="G15183" t="s">
        <v>251</v>
      </c>
    </row>
    <row r="15184" spans="1:7" x14ac:dyDescent="0.25">
      <c r="A15184" t="s">
        <v>178</v>
      </c>
      <c r="B15184" t="s">
        <v>179</v>
      </c>
      <c r="C15184" t="s">
        <v>180</v>
      </c>
      <c r="D15184" s="1">
        <v>43385</v>
      </c>
      <c r="E15184" s="2">
        <v>5</v>
      </c>
      <c r="F15184" t="s">
        <v>181</v>
      </c>
      <c r="G15184" t="s">
        <v>182</v>
      </c>
    </row>
    <row r="15185" spans="1:7" x14ac:dyDescent="0.25">
      <c r="A15185" t="s">
        <v>4665</v>
      </c>
      <c r="B15185" t="s">
        <v>4666</v>
      </c>
      <c r="C15185" t="s">
        <v>4667</v>
      </c>
      <c r="D15185" s="1">
        <v>43385</v>
      </c>
      <c r="E15185" s="2">
        <v>20</v>
      </c>
      <c r="F15185" t="s">
        <v>4668</v>
      </c>
      <c r="G15185" t="s">
        <v>1245</v>
      </c>
    </row>
    <row r="15186" spans="1:7" x14ac:dyDescent="0.25">
      <c r="A15186" t="s">
        <v>4665</v>
      </c>
      <c r="B15186" t="s">
        <v>4666</v>
      </c>
      <c r="C15186" t="s">
        <v>4667</v>
      </c>
      <c r="D15186" s="1">
        <v>43385</v>
      </c>
      <c r="E15186" s="2">
        <v>20</v>
      </c>
      <c r="F15186" t="s">
        <v>4669</v>
      </c>
      <c r="G15186" t="s">
        <v>1245</v>
      </c>
    </row>
    <row r="15187" spans="1:7" x14ac:dyDescent="0.25">
      <c r="A15187" t="s">
        <v>4665</v>
      </c>
      <c r="B15187" t="s">
        <v>4666</v>
      </c>
      <c r="C15187" t="s">
        <v>4667</v>
      </c>
      <c r="D15187" s="1">
        <v>43385</v>
      </c>
      <c r="E15187" s="2">
        <v>20</v>
      </c>
      <c r="F15187" t="s">
        <v>4670</v>
      </c>
      <c r="G15187" t="s">
        <v>1245</v>
      </c>
    </row>
    <row r="15188" spans="1:7" x14ac:dyDescent="0.25">
      <c r="A15188" t="s">
        <v>4799</v>
      </c>
      <c r="B15188" t="s">
        <v>4800</v>
      </c>
      <c r="C15188" t="s">
        <v>4801</v>
      </c>
      <c r="D15188" s="1">
        <v>43385</v>
      </c>
      <c r="E15188" s="2">
        <v>50</v>
      </c>
      <c r="G15188" t="s">
        <v>67</v>
      </c>
    </row>
    <row r="15189" spans="1:7" x14ac:dyDescent="0.25">
      <c r="A15189" t="s">
        <v>259</v>
      </c>
      <c r="B15189" t="s">
        <v>260</v>
      </c>
      <c r="C15189" t="s">
        <v>261</v>
      </c>
      <c r="D15189" s="1">
        <v>43385</v>
      </c>
      <c r="E15189" s="2">
        <v>10</v>
      </c>
      <c r="F15189" t="s">
        <v>262</v>
      </c>
      <c r="G15189" t="s">
        <v>1695</v>
      </c>
    </row>
    <row r="15190" spans="1:7" x14ac:dyDescent="0.25">
      <c r="A15190" t="s">
        <v>4802</v>
      </c>
      <c r="B15190" t="s">
        <v>4803</v>
      </c>
      <c r="D15190" s="1">
        <v>43385</v>
      </c>
      <c r="E15190" s="2">
        <v>3000</v>
      </c>
      <c r="F15190" t="s">
        <v>4804</v>
      </c>
      <c r="G15190" t="s">
        <v>2663</v>
      </c>
    </row>
    <row r="15191" spans="1:7" x14ac:dyDescent="0.25">
      <c r="A15191" t="s">
        <v>4805</v>
      </c>
      <c r="B15191" t="s">
        <v>4806</v>
      </c>
      <c r="D15191" s="1">
        <v>43385</v>
      </c>
      <c r="E15191" s="2">
        <v>100969.46</v>
      </c>
      <c r="G15191" t="s">
        <v>4807</v>
      </c>
    </row>
    <row r="15192" spans="1:7" x14ac:dyDescent="0.25">
      <c r="A15192" t="s">
        <v>312</v>
      </c>
      <c r="B15192" t="s">
        <v>248</v>
      </c>
      <c r="C15192" t="s">
        <v>313</v>
      </c>
      <c r="D15192" s="1">
        <v>43385</v>
      </c>
      <c r="E15192" s="2">
        <v>50</v>
      </c>
      <c r="F15192" t="s">
        <v>314</v>
      </c>
      <c r="G15192" t="s">
        <v>315</v>
      </c>
    </row>
    <row r="15193" spans="1:7" x14ac:dyDescent="0.25">
      <c r="A15193" t="s">
        <v>322</v>
      </c>
      <c r="B15193" t="s">
        <v>323</v>
      </c>
      <c r="C15193" t="s">
        <v>324</v>
      </c>
      <c r="D15193" s="1">
        <v>43385</v>
      </c>
      <c r="E15193" s="2">
        <v>75</v>
      </c>
      <c r="F15193" t="s">
        <v>325</v>
      </c>
      <c r="G15193" t="s">
        <v>326</v>
      </c>
    </row>
    <row r="15194" spans="1:7" x14ac:dyDescent="0.25">
      <c r="A15194" t="s">
        <v>322</v>
      </c>
      <c r="B15194" t="s">
        <v>323</v>
      </c>
      <c r="C15194" t="s">
        <v>324</v>
      </c>
      <c r="D15194" s="1">
        <v>43385</v>
      </c>
      <c r="E15194" s="2">
        <v>75</v>
      </c>
      <c r="F15194" t="s">
        <v>327</v>
      </c>
      <c r="G15194" t="s">
        <v>326</v>
      </c>
    </row>
    <row r="15195" spans="1:7" x14ac:dyDescent="0.25">
      <c r="A15195" t="s">
        <v>1803</v>
      </c>
      <c r="B15195" t="s">
        <v>1804</v>
      </c>
      <c r="C15195" t="s">
        <v>1805</v>
      </c>
      <c r="D15195" s="1">
        <v>43385</v>
      </c>
      <c r="E15195" s="2">
        <v>25</v>
      </c>
      <c r="F15195" t="s">
        <v>1806</v>
      </c>
      <c r="G15195" t="s">
        <v>97</v>
      </c>
    </row>
    <row r="15196" spans="1:7" x14ac:dyDescent="0.25">
      <c r="A15196" t="s">
        <v>2742</v>
      </c>
      <c r="B15196" t="s">
        <v>2743</v>
      </c>
      <c r="C15196" t="s">
        <v>2744</v>
      </c>
      <c r="D15196" s="1">
        <v>43385</v>
      </c>
      <c r="E15196" s="2">
        <v>150</v>
      </c>
      <c r="F15196" t="s">
        <v>2745</v>
      </c>
      <c r="G15196" t="s">
        <v>2746</v>
      </c>
    </row>
    <row r="15197" spans="1:7" x14ac:dyDescent="0.25">
      <c r="A15197" t="s">
        <v>2742</v>
      </c>
      <c r="B15197" t="s">
        <v>2743</v>
      </c>
      <c r="C15197" t="s">
        <v>2744</v>
      </c>
      <c r="D15197" s="1">
        <v>43385</v>
      </c>
      <c r="E15197" s="2">
        <v>150</v>
      </c>
      <c r="F15197" t="s">
        <v>2747</v>
      </c>
      <c r="G15197" t="s">
        <v>2746</v>
      </c>
    </row>
    <row r="15198" spans="1:7" x14ac:dyDescent="0.25">
      <c r="A15198" t="s">
        <v>2721</v>
      </c>
      <c r="B15198" t="s">
        <v>2722</v>
      </c>
      <c r="C15198" t="s">
        <v>2723</v>
      </c>
      <c r="D15198" s="1">
        <v>43385</v>
      </c>
      <c r="E15198" s="2">
        <v>15</v>
      </c>
      <c r="F15198" t="s">
        <v>2724</v>
      </c>
      <c r="G15198" t="s">
        <v>3345</v>
      </c>
    </row>
    <row r="15199" spans="1:7" x14ac:dyDescent="0.25">
      <c r="A15199" t="s">
        <v>2721</v>
      </c>
      <c r="B15199" t="s">
        <v>2722</v>
      </c>
      <c r="C15199" t="s">
        <v>2723</v>
      </c>
      <c r="D15199" s="1">
        <v>43385</v>
      </c>
      <c r="E15199" s="2">
        <v>15</v>
      </c>
      <c r="F15199" t="s">
        <v>2725</v>
      </c>
      <c r="G15199" t="s">
        <v>3345</v>
      </c>
    </row>
    <row r="15200" spans="1:7" x14ac:dyDescent="0.25">
      <c r="A15200" t="s">
        <v>2721</v>
      </c>
      <c r="B15200" t="s">
        <v>2722</v>
      </c>
      <c r="C15200" t="s">
        <v>2723</v>
      </c>
      <c r="D15200" s="1">
        <v>43385</v>
      </c>
      <c r="E15200" s="2">
        <v>15</v>
      </c>
      <c r="F15200" t="s">
        <v>2726</v>
      </c>
      <c r="G15200" t="s">
        <v>3345</v>
      </c>
    </row>
    <row r="15201" spans="1:7" x14ac:dyDescent="0.25">
      <c r="A15201" t="s">
        <v>3689</v>
      </c>
      <c r="B15201" t="s">
        <v>3690</v>
      </c>
      <c r="C15201" t="s">
        <v>3691</v>
      </c>
      <c r="D15201" s="1">
        <v>43385</v>
      </c>
      <c r="E15201" s="2">
        <v>33.15</v>
      </c>
      <c r="F15201" t="s">
        <v>3692</v>
      </c>
      <c r="G15201" t="s">
        <v>114</v>
      </c>
    </row>
    <row r="15202" spans="1:7" x14ac:dyDescent="0.25">
      <c r="A15202" t="s">
        <v>105</v>
      </c>
      <c r="B15202" t="s">
        <v>106</v>
      </c>
      <c r="C15202" t="s">
        <v>107</v>
      </c>
      <c r="D15202" s="1">
        <v>43385</v>
      </c>
      <c r="E15202" s="2">
        <v>100</v>
      </c>
      <c r="F15202" t="s">
        <v>108</v>
      </c>
      <c r="G15202" t="s">
        <v>1245</v>
      </c>
    </row>
    <row r="15203" spans="1:7" x14ac:dyDescent="0.25">
      <c r="A15203" t="s">
        <v>105</v>
      </c>
      <c r="B15203" t="s">
        <v>106</v>
      </c>
      <c r="C15203" t="s">
        <v>107</v>
      </c>
      <c r="D15203" s="1">
        <v>43385</v>
      </c>
      <c r="E15203" s="2">
        <v>100</v>
      </c>
      <c r="F15203" t="s">
        <v>108</v>
      </c>
      <c r="G15203" t="s">
        <v>1245</v>
      </c>
    </row>
    <row r="15204" spans="1:7" x14ac:dyDescent="0.25">
      <c r="A15204" t="s">
        <v>105</v>
      </c>
      <c r="B15204" t="s">
        <v>106</v>
      </c>
      <c r="C15204" t="s">
        <v>107</v>
      </c>
      <c r="D15204" s="1">
        <v>43385</v>
      </c>
      <c r="E15204" s="2">
        <v>100</v>
      </c>
      <c r="F15204" t="s">
        <v>109</v>
      </c>
      <c r="G15204" t="s">
        <v>1245</v>
      </c>
    </row>
    <row r="15205" spans="1:7" x14ac:dyDescent="0.25">
      <c r="A15205" t="s">
        <v>328</v>
      </c>
      <c r="B15205" t="s">
        <v>329</v>
      </c>
      <c r="C15205" t="s">
        <v>330</v>
      </c>
      <c r="D15205" s="1">
        <v>43385</v>
      </c>
      <c r="E15205" s="2">
        <v>150</v>
      </c>
      <c r="F15205" t="s">
        <v>331</v>
      </c>
      <c r="G15205" t="s">
        <v>828</v>
      </c>
    </row>
    <row r="15206" spans="1:7" x14ac:dyDescent="0.25">
      <c r="A15206" t="s">
        <v>328</v>
      </c>
      <c r="B15206" t="s">
        <v>329</v>
      </c>
      <c r="C15206" t="s">
        <v>330</v>
      </c>
      <c r="D15206" s="1">
        <v>43385</v>
      </c>
      <c r="E15206" s="2">
        <v>150</v>
      </c>
      <c r="F15206" t="s">
        <v>332</v>
      </c>
      <c r="G15206" t="s">
        <v>828</v>
      </c>
    </row>
    <row r="15207" spans="1:7" x14ac:dyDescent="0.25">
      <c r="A15207" t="s">
        <v>2717</v>
      </c>
      <c r="B15207" t="s">
        <v>2718</v>
      </c>
      <c r="C15207" t="s">
        <v>2425</v>
      </c>
      <c r="D15207" s="1">
        <v>43385</v>
      </c>
      <c r="E15207" s="2">
        <v>45</v>
      </c>
      <c r="F15207" t="s">
        <v>2719</v>
      </c>
      <c r="G15207" t="s">
        <v>2456</v>
      </c>
    </row>
    <row r="15208" spans="1:7" x14ac:dyDescent="0.25">
      <c r="A15208" t="s">
        <v>2717</v>
      </c>
      <c r="B15208" t="s">
        <v>2718</v>
      </c>
      <c r="C15208" t="s">
        <v>2425</v>
      </c>
      <c r="D15208" s="1">
        <v>43385</v>
      </c>
      <c r="E15208" s="2">
        <v>45</v>
      </c>
      <c r="F15208" t="s">
        <v>2720</v>
      </c>
      <c r="G15208" t="s">
        <v>2456</v>
      </c>
    </row>
    <row r="15209" spans="1:7" x14ac:dyDescent="0.25">
      <c r="A15209" t="s">
        <v>3686</v>
      </c>
      <c r="B15209" t="s">
        <v>764</v>
      </c>
      <c r="C15209" t="s">
        <v>3687</v>
      </c>
      <c r="D15209" s="1">
        <v>43385</v>
      </c>
      <c r="E15209" s="2">
        <v>5</v>
      </c>
      <c r="F15209" t="s">
        <v>3688</v>
      </c>
      <c r="G15209" t="s">
        <v>97</v>
      </c>
    </row>
    <row r="15210" spans="1:7" x14ac:dyDescent="0.25">
      <c r="A15210" t="s">
        <v>3686</v>
      </c>
      <c r="B15210" t="s">
        <v>764</v>
      </c>
      <c r="C15210" t="s">
        <v>3687</v>
      </c>
      <c r="D15210" s="1">
        <v>43385</v>
      </c>
      <c r="E15210" s="2">
        <v>5</v>
      </c>
      <c r="F15210" t="s">
        <v>3688</v>
      </c>
      <c r="G15210" t="s">
        <v>1245</v>
      </c>
    </row>
    <row r="15211" spans="1:7" x14ac:dyDescent="0.25">
      <c r="A15211" t="s">
        <v>4058</v>
      </c>
      <c r="B15211" t="s">
        <v>4059</v>
      </c>
      <c r="C15211" t="s">
        <v>4060</v>
      </c>
      <c r="D15211" s="1">
        <v>43385</v>
      </c>
      <c r="E15211" s="2">
        <v>10</v>
      </c>
      <c r="F15211" t="s">
        <v>4061</v>
      </c>
      <c r="G15211" t="s">
        <v>9</v>
      </c>
    </row>
    <row r="15212" spans="1:7" x14ac:dyDescent="0.25">
      <c r="A15212" t="s">
        <v>2000</v>
      </c>
      <c r="B15212" t="s">
        <v>2001</v>
      </c>
      <c r="C15212" t="s">
        <v>2002</v>
      </c>
      <c r="D15212" s="1">
        <v>43385</v>
      </c>
      <c r="E15212" s="2">
        <v>100</v>
      </c>
      <c r="F15212" t="s">
        <v>2003</v>
      </c>
      <c r="G15212" t="s">
        <v>2681</v>
      </c>
    </row>
    <row r="15213" spans="1:7" x14ac:dyDescent="0.25">
      <c r="A15213" t="s">
        <v>2000</v>
      </c>
      <c r="B15213" t="s">
        <v>2001</v>
      </c>
      <c r="C15213" t="s">
        <v>2002</v>
      </c>
      <c r="D15213" s="1">
        <v>43385</v>
      </c>
      <c r="E15213" s="2">
        <v>100</v>
      </c>
      <c r="F15213" t="s">
        <v>2004</v>
      </c>
      <c r="G15213" t="s">
        <v>2681</v>
      </c>
    </row>
    <row r="15214" spans="1:7" x14ac:dyDescent="0.25">
      <c r="A15214" t="s">
        <v>4053</v>
      </c>
      <c r="B15214" t="s">
        <v>580</v>
      </c>
      <c r="C15214" t="s">
        <v>4054</v>
      </c>
      <c r="D15214" s="1">
        <v>43385</v>
      </c>
      <c r="E15214" s="2">
        <v>15</v>
      </c>
      <c r="F15214" t="s">
        <v>4055</v>
      </c>
      <c r="G15214" t="s">
        <v>3282</v>
      </c>
    </row>
    <row r="15215" spans="1:7" x14ac:dyDescent="0.25">
      <c r="A15215" t="s">
        <v>4053</v>
      </c>
      <c r="B15215" t="s">
        <v>580</v>
      </c>
      <c r="C15215" t="s">
        <v>4054</v>
      </c>
      <c r="D15215" s="1">
        <v>43385</v>
      </c>
      <c r="E15215" s="2">
        <v>15</v>
      </c>
      <c r="F15215" t="s">
        <v>4055</v>
      </c>
      <c r="G15215" t="s">
        <v>3282</v>
      </c>
    </row>
    <row r="15216" spans="1:7" x14ac:dyDescent="0.25">
      <c r="A15216" t="s">
        <v>4053</v>
      </c>
      <c r="B15216" t="s">
        <v>580</v>
      </c>
      <c r="C15216" t="s">
        <v>4054</v>
      </c>
      <c r="D15216" s="1">
        <v>43385</v>
      </c>
      <c r="E15216" s="2">
        <v>15</v>
      </c>
      <c r="F15216" t="s">
        <v>4056</v>
      </c>
      <c r="G15216" t="s">
        <v>3282</v>
      </c>
    </row>
    <row r="15217" spans="1:7" x14ac:dyDescent="0.25">
      <c r="A15217" t="s">
        <v>529</v>
      </c>
      <c r="B15217" t="s">
        <v>290</v>
      </c>
      <c r="C15217" t="s">
        <v>530</v>
      </c>
      <c r="D15217" s="1">
        <v>43385</v>
      </c>
      <c r="E15217" s="2">
        <v>25</v>
      </c>
      <c r="F15217" t="s">
        <v>531</v>
      </c>
      <c r="G15217" t="s">
        <v>3282</v>
      </c>
    </row>
    <row r="15218" spans="1:7" x14ac:dyDescent="0.25">
      <c r="A15218" t="s">
        <v>1590</v>
      </c>
      <c r="B15218" t="s">
        <v>1591</v>
      </c>
      <c r="C15218" t="s">
        <v>1592</v>
      </c>
      <c r="D15218" s="1">
        <v>43385</v>
      </c>
      <c r="E15218" s="2">
        <v>5</v>
      </c>
      <c r="F15218" t="s">
        <v>1593</v>
      </c>
      <c r="G15218" t="s">
        <v>1245</v>
      </c>
    </row>
    <row r="15219" spans="1:7" x14ac:dyDescent="0.25">
      <c r="A15219" t="s">
        <v>2153</v>
      </c>
      <c r="B15219" t="s">
        <v>614</v>
      </c>
      <c r="C15219" t="s">
        <v>1310</v>
      </c>
      <c r="D15219" s="1">
        <v>43385</v>
      </c>
      <c r="E15219" s="2">
        <v>10</v>
      </c>
      <c r="F15219" t="s">
        <v>2154</v>
      </c>
      <c r="G15219" t="s">
        <v>1245</v>
      </c>
    </row>
    <row r="15220" spans="1:7" x14ac:dyDescent="0.25">
      <c r="A15220" t="s">
        <v>87</v>
      </c>
      <c r="B15220" t="s">
        <v>88</v>
      </c>
      <c r="C15220" t="s">
        <v>89</v>
      </c>
      <c r="D15220" s="1">
        <v>43385</v>
      </c>
      <c r="E15220" s="2">
        <v>40</v>
      </c>
      <c r="F15220" t="s">
        <v>90</v>
      </c>
      <c r="G15220" t="s">
        <v>1790</v>
      </c>
    </row>
    <row r="15221" spans="1:7" x14ac:dyDescent="0.25">
      <c r="A15221" t="s">
        <v>87</v>
      </c>
      <c r="B15221" t="s">
        <v>88</v>
      </c>
      <c r="C15221" t="s">
        <v>89</v>
      </c>
      <c r="D15221" s="1">
        <v>43385</v>
      </c>
      <c r="E15221" s="2">
        <v>40</v>
      </c>
      <c r="F15221" t="s">
        <v>91</v>
      </c>
      <c r="G15221" t="s">
        <v>1790</v>
      </c>
    </row>
    <row r="15222" spans="1:7" x14ac:dyDescent="0.25">
      <c r="A15222" t="s">
        <v>87</v>
      </c>
      <c r="B15222" t="s">
        <v>88</v>
      </c>
      <c r="C15222" t="s">
        <v>89</v>
      </c>
      <c r="D15222" s="1">
        <v>43385</v>
      </c>
      <c r="E15222" s="2">
        <v>40</v>
      </c>
      <c r="F15222" t="s">
        <v>91</v>
      </c>
      <c r="G15222" t="s">
        <v>1790</v>
      </c>
    </row>
    <row r="15223" spans="1:7" x14ac:dyDescent="0.25">
      <c r="A15223" t="s">
        <v>87</v>
      </c>
      <c r="B15223" t="s">
        <v>88</v>
      </c>
      <c r="C15223" t="s">
        <v>89</v>
      </c>
      <c r="D15223" s="1">
        <v>43385</v>
      </c>
      <c r="E15223" s="2">
        <v>40</v>
      </c>
      <c r="F15223" t="s">
        <v>92</v>
      </c>
      <c r="G15223" t="s">
        <v>1790</v>
      </c>
    </row>
    <row r="15224" spans="1:7" x14ac:dyDescent="0.25">
      <c r="A15224" t="s">
        <v>2686</v>
      </c>
      <c r="B15224" t="s">
        <v>2687</v>
      </c>
      <c r="C15224" t="s">
        <v>2688</v>
      </c>
      <c r="D15224" s="1">
        <v>43385</v>
      </c>
      <c r="E15224" s="2">
        <v>84</v>
      </c>
      <c r="F15224" t="s">
        <v>2689</v>
      </c>
      <c r="G15224" t="s">
        <v>34</v>
      </c>
    </row>
    <row r="15225" spans="1:7" x14ac:dyDescent="0.25">
      <c r="A15225" t="s">
        <v>2690</v>
      </c>
      <c r="B15225" t="s">
        <v>2691</v>
      </c>
      <c r="C15225" t="s">
        <v>2692</v>
      </c>
      <c r="D15225" s="1">
        <v>43385</v>
      </c>
      <c r="E15225" s="2">
        <v>100</v>
      </c>
      <c r="F15225" t="s">
        <v>2693</v>
      </c>
      <c r="G15225" t="s">
        <v>2694</v>
      </c>
    </row>
    <row r="15226" spans="1:7" x14ac:dyDescent="0.25">
      <c r="A15226" t="s">
        <v>636</v>
      </c>
      <c r="B15226" t="s">
        <v>637</v>
      </c>
      <c r="C15226" t="s">
        <v>638</v>
      </c>
      <c r="D15226" s="1">
        <v>43385</v>
      </c>
      <c r="E15226" s="2">
        <v>20</v>
      </c>
      <c r="F15226" t="s">
        <v>639</v>
      </c>
      <c r="G15226" t="s">
        <v>1694</v>
      </c>
    </row>
    <row r="15227" spans="1:7" x14ac:dyDescent="0.25">
      <c r="A15227" t="s">
        <v>82</v>
      </c>
      <c r="B15227" t="s">
        <v>83</v>
      </c>
      <c r="C15227" t="s">
        <v>84</v>
      </c>
      <c r="D15227" s="1">
        <v>43385</v>
      </c>
      <c r="E15227" s="2">
        <v>10</v>
      </c>
      <c r="F15227" t="s">
        <v>85</v>
      </c>
      <c r="G15227" t="s">
        <v>1245</v>
      </c>
    </row>
    <row r="15228" spans="1:7" x14ac:dyDescent="0.25">
      <c r="A15228" t="s">
        <v>82</v>
      </c>
      <c r="B15228" t="s">
        <v>83</v>
      </c>
      <c r="C15228" t="s">
        <v>84</v>
      </c>
      <c r="D15228" s="1">
        <v>43385</v>
      </c>
      <c r="E15228" s="2">
        <v>10</v>
      </c>
      <c r="F15228" t="s">
        <v>86</v>
      </c>
      <c r="G15228" t="s">
        <v>1245</v>
      </c>
    </row>
    <row r="15229" spans="1:7" x14ac:dyDescent="0.25">
      <c r="A15229" t="s">
        <v>53</v>
      </c>
      <c r="B15229" t="s">
        <v>54</v>
      </c>
      <c r="C15229" t="s">
        <v>55</v>
      </c>
      <c r="D15229" s="1">
        <v>43388</v>
      </c>
      <c r="E15229" s="2">
        <v>83.33</v>
      </c>
      <c r="F15229" t="s">
        <v>56</v>
      </c>
      <c r="G15229" t="s">
        <v>34</v>
      </c>
    </row>
    <row r="15230" spans="1:7" x14ac:dyDescent="0.25">
      <c r="A15230" t="s">
        <v>53</v>
      </c>
      <c r="B15230" t="s">
        <v>54</v>
      </c>
      <c r="C15230" t="s">
        <v>55</v>
      </c>
      <c r="D15230" s="1">
        <v>43388</v>
      </c>
      <c r="E15230" s="2">
        <v>83.33</v>
      </c>
      <c r="F15230" t="s">
        <v>57</v>
      </c>
      <c r="G15230" t="s">
        <v>34</v>
      </c>
    </row>
    <row r="15231" spans="1:7" x14ac:dyDescent="0.25">
      <c r="A15231" t="s">
        <v>40</v>
      </c>
      <c r="B15231" t="s">
        <v>41</v>
      </c>
      <c r="C15231" t="s">
        <v>42</v>
      </c>
      <c r="D15231" s="1">
        <v>43388</v>
      </c>
      <c r="E15231" s="2">
        <v>166.66</v>
      </c>
      <c r="F15231" t="s">
        <v>43</v>
      </c>
      <c r="G15231" t="s">
        <v>2609</v>
      </c>
    </row>
    <row r="15232" spans="1:7" x14ac:dyDescent="0.25">
      <c r="A15232" t="s">
        <v>44</v>
      </c>
      <c r="B15232" t="s">
        <v>45</v>
      </c>
      <c r="C15232" t="s">
        <v>46</v>
      </c>
      <c r="D15232" s="1">
        <v>43388</v>
      </c>
      <c r="E15232" s="2">
        <v>83.33</v>
      </c>
      <c r="F15232" t="s">
        <v>47</v>
      </c>
      <c r="G15232" t="s">
        <v>34</v>
      </c>
    </row>
    <row r="15233" spans="1:7" x14ac:dyDescent="0.25">
      <c r="A15233" t="s">
        <v>44</v>
      </c>
      <c r="B15233" t="s">
        <v>45</v>
      </c>
      <c r="C15233" t="s">
        <v>46</v>
      </c>
      <c r="D15233" s="1">
        <v>43388</v>
      </c>
      <c r="E15233" s="2">
        <v>83.33</v>
      </c>
      <c r="F15233" t="s">
        <v>48</v>
      </c>
      <c r="G15233" t="s">
        <v>34</v>
      </c>
    </row>
    <row r="15234" spans="1:7" x14ac:dyDescent="0.25">
      <c r="A15234" t="s">
        <v>3397</v>
      </c>
      <c r="B15234" t="s">
        <v>3398</v>
      </c>
      <c r="C15234" t="s">
        <v>3256</v>
      </c>
      <c r="D15234" s="1">
        <v>43388</v>
      </c>
      <c r="E15234" s="2">
        <v>84</v>
      </c>
      <c r="F15234" t="s">
        <v>3399</v>
      </c>
      <c r="G15234" t="s">
        <v>34</v>
      </c>
    </row>
    <row r="15235" spans="1:7" x14ac:dyDescent="0.25">
      <c r="A15235" t="s">
        <v>3397</v>
      </c>
      <c r="B15235" t="s">
        <v>3398</v>
      </c>
      <c r="C15235" t="s">
        <v>3256</v>
      </c>
      <c r="D15235" s="1">
        <v>43388</v>
      </c>
      <c r="E15235" s="2">
        <v>84</v>
      </c>
      <c r="F15235" t="s">
        <v>3400</v>
      </c>
      <c r="G15235" t="s">
        <v>34</v>
      </c>
    </row>
    <row r="15236" spans="1:7" x14ac:dyDescent="0.25">
      <c r="A15236" t="s">
        <v>3791</v>
      </c>
      <c r="B15236" t="s">
        <v>3792</v>
      </c>
      <c r="C15236" t="s">
        <v>3793</v>
      </c>
      <c r="D15236" s="1">
        <v>43388</v>
      </c>
      <c r="E15236" s="2">
        <v>84</v>
      </c>
      <c r="F15236" t="s">
        <v>3794</v>
      </c>
      <c r="G15236" t="s">
        <v>34</v>
      </c>
    </row>
    <row r="15237" spans="1:7" x14ac:dyDescent="0.25">
      <c r="A15237" t="s">
        <v>1257</v>
      </c>
      <c r="B15237" t="s">
        <v>1258</v>
      </c>
      <c r="C15237" t="s">
        <v>1259</v>
      </c>
      <c r="D15237" s="1">
        <v>43388</v>
      </c>
      <c r="E15237" s="2">
        <v>83.33</v>
      </c>
      <c r="F15237" t="s">
        <v>1260</v>
      </c>
      <c r="G15237" t="s">
        <v>34</v>
      </c>
    </row>
    <row r="15238" spans="1:7" x14ac:dyDescent="0.25">
      <c r="A15238" t="s">
        <v>4808</v>
      </c>
      <c r="B15238" t="s">
        <v>4809</v>
      </c>
      <c r="C15238" t="s">
        <v>729</v>
      </c>
      <c r="D15238" s="1">
        <v>43395</v>
      </c>
      <c r="E15238" s="2">
        <v>1000</v>
      </c>
      <c r="F15238" t="s">
        <v>4810</v>
      </c>
      <c r="G15238" t="s">
        <v>34</v>
      </c>
    </row>
    <row r="15239" spans="1:7" x14ac:dyDescent="0.25">
      <c r="A15239" t="s">
        <v>546</v>
      </c>
      <c r="B15239" t="s">
        <v>547</v>
      </c>
      <c r="C15239" t="s">
        <v>548</v>
      </c>
      <c r="D15239" s="1">
        <v>43395</v>
      </c>
      <c r="E15239" s="2">
        <v>100</v>
      </c>
      <c r="F15239" t="s">
        <v>549</v>
      </c>
      <c r="G15239" t="s">
        <v>1245</v>
      </c>
    </row>
    <row r="15240" spans="1:7" x14ac:dyDescent="0.25">
      <c r="A15240" t="s">
        <v>4781</v>
      </c>
      <c r="B15240" t="s">
        <v>4782</v>
      </c>
      <c r="C15240" t="s">
        <v>4783</v>
      </c>
      <c r="D15240" s="1">
        <v>43395</v>
      </c>
      <c r="E15240" s="2">
        <v>25</v>
      </c>
      <c r="F15240" t="s">
        <v>4784</v>
      </c>
      <c r="G15240" t="s">
        <v>2663</v>
      </c>
    </row>
    <row r="15241" spans="1:7" x14ac:dyDescent="0.25">
      <c r="A15241" t="s">
        <v>1527</v>
      </c>
      <c r="B15241" t="s">
        <v>1528</v>
      </c>
      <c r="C15241" t="s">
        <v>1529</v>
      </c>
      <c r="D15241" s="1">
        <v>43395</v>
      </c>
      <c r="E15241" s="2">
        <v>75</v>
      </c>
      <c r="F15241" t="s">
        <v>1530</v>
      </c>
      <c r="G15241" t="s">
        <v>1245</v>
      </c>
    </row>
    <row r="15242" spans="1:7" x14ac:dyDescent="0.25">
      <c r="A15242" t="s">
        <v>1527</v>
      </c>
      <c r="B15242" t="s">
        <v>1528</v>
      </c>
      <c r="C15242" t="s">
        <v>1529</v>
      </c>
      <c r="D15242" s="1">
        <v>43395</v>
      </c>
      <c r="E15242" s="2">
        <v>75</v>
      </c>
      <c r="F15242" t="s">
        <v>1530</v>
      </c>
      <c r="G15242" t="s">
        <v>1245</v>
      </c>
    </row>
    <row r="15243" spans="1:7" x14ac:dyDescent="0.25">
      <c r="A15243" t="s">
        <v>1527</v>
      </c>
      <c r="B15243" t="s">
        <v>1528</v>
      </c>
      <c r="C15243" t="s">
        <v>1529</v>
      </c>
      <c r="D15243" s="1">
        <v>43395</v>
      </c>
      <c r="E15243" s="2">
        <v>75</v>
      </c>
      <c r="F15243" t="s">
        <v>1531</v>
      </c>
      <c r="G15243" t="s">
        <v>1245</v>
      </c>
    </row>
    <row r="15244" spans="1:7" x14ac:dyDescent="0.25">
      <c r="A15244" t="s">
        <v>868</v>
      </c>
      <c r="B15244" t="s">
        <v>200</v>
      </c>
      <c r="C15244" t="s">
        <v>631</v>
      </c>
      <c r="D15244" s="1">
        <v>43395</v>
      </c>
      <c r="E15244" s="2">
        <v>250</v>
      </c>
      <c r="F15244" t="s">
        <v>869</v>
      </c>
      <c r="G15244" t="s">
        <v>1245</v>
      </c>
    </row>
    <row r="15245" spans="1:7" x14ac:dyDescent="0.25">
      <c r="A15245" t="s">
        <v>4811</v>
      </c>
      <c r="B15245" t="s">
        <v>4812</v>
      </c>
      <c r="C15245" t="s">
        <v>4813</v>
      </c>
      <c r="D15245" s="1">
        <v>43395</v>
      </c>
      <c r="E15245" s="2">
        <v>125</v>
      </c>
      <c r="F15245" t="s">
        <v>4814</v>
      </c>
      <c r="G15245" t="s">
        <v>2663</v>
      </c>
    </row>
    <row r="15246" spans="1:7" x14ac:dyDescent="0.25">
      <c r="A15246" t="s">
        <v>457</v>
      </c>
      <c r="B15246" t="s">
        <v>458</v>
      </c>
      <c r="C15246" t="s">
        <v>459</v>
      </c>
      <c r="D15246" s="1">
        <v>43395</v>
      </c>
      <c r="E15246" s="2">
        <v>100</v>
      </c>
      <c r="F15246" t="s">
        <v>460</v>
      </c>
      <c r="G15246" t="s">
        <v>1245</v>
      </c>
    </row>
    <row r="15247" spans="1:7" x14ac:dyDescent="0.25">
      <c r="A15247" t="s">
        <v>457</v>
      </c>
      <c r="B15247" t="s">
        <v>458</v>
      </c>
      <c r="C15247" t="s">
        <v>459</v>
      </c>
      <c r="D15247" s="1">
        <v>43395</v>
      </c>
      <c r="E15247" s="2">
        <v>100</v>
      </c>
      <c r="F15247" t="s">
        <v>461</v>
      </c>
      <c r="G15247" t="s">
        <v>1245</v>
      </c>
    </row>
    <row r="15248" spans="1:7" x14ac:dyDescent="0.25">
      <c r="A15248" t="s">
        <v>372</v>
      </c>
      <c r="B15248" t="s">
        <v>373</v>
      </c>
      <c r="C15248" t="s">
        <v>374</v>
      </c>
      <c r="D15248" s="1">
        <v>43395</v>
      </c>
      <c r="E15248" s="2">
        <v>15</v>
      </c>
      <c r="F15248" t="s">
        <v>375</v>
      </c>
      <c r="G15248" t="s">
        <v>1245</v>
      </c>
    </row>
    <row r="15249" spans="1:7" x14ac:dyDescent="0.25">
      <c r="A15249" t="s">
        <v>372</v>
      </c>
      <c r="B15249" t="s">
        <v>373</v>
      </c>
      <c r="C15249" t="s">
        <v>374</v>
      </c>
      <c r="D15249" s="1">
        <v>43395</v>
      </c>
      <c r="E15249" s="2">
        <v>15</v>
      </c>
      <c r="F15249" t="s">
        <v>376</v>
      </c>
      <c r="G15249" t="s">
        <v>1245</v>
      </c>
    </row>
    <row r="15250" spans="1:7" x14ac:dyDescent="0.25">
      <c r="A15250" t="s">
        <v>989</v>
      </c>
      <c r="B15250" t="s">
        <v>990</v>
      </c>
      <c r="D15250" s="1">
        <v>43395</v>
      </c>
      <c r="E15250" s="2">
        <v>1200</v>
      </c>
      <c r="F15250" t="s">
        <v>991</v>
      </c>
      <c r="G15250" t="s">
        <v>2663</v>
      </c>
    </row>
    <row r="15251" spans="1:7" x14ac:dyDescent="0.25">
      <c r="A15251" t="s">
        <v>989</v>
      </c>
      <c r="B15251" t="s">
        <v>990</v>
      </c>
      <c r="D15251" s="1">
        <v>43395</v>
      </c>
      <c r="E15251" s="2">
        <v>1200</v>
      </c>
      <c r="F15251" t="s">
        <v>992</v>
      </c>
      <c r="G15251" t="s">
        <v>2663</v>
      </c>
    </row>
    <row r="15252" spans="1:7" x14ac:dyDescent="0.25">
      <c r="A15252" t="s">
        <v>7</v>
      </c>
      <c r="B15252" t="s">
        <v>8</v>
      </c>
      <c r="D15252" s="1">
        <v>43395</v>
      </c>
      <c r="E15252" s="2">
        <v>500</v>
      </c>
      <c r="G15252" t="s">
        <v>9</v>
      </c>
    </row>
    <row r="15253" spans="1:7" x14ac:dyDescent="0.25">
      <c r="A15253" t="s">
        <v>7</v>
      </c>
      <c r="B15253" t="s">
        <v>8</v>
      </c>
      <c r="D15253" s="1">
        <v>43395</v>
      </c>
      <c r="E15253" s="2">
        <v>250</v>
      </c>
      <c r="G15253" t="s">
        <v>1245</v>
      </c>
    </row>
    <row r="15254" spans="1:7" x14ac:dyDescent="0.25">
      <c r="A15254" t="s">
        <v>2391</v>
      </c>
      <c r="B15254" t="s">
        <v>2392</v>
      </c>
      <c r="D15254" s="1">
        <v>43395</v>
      </c>
      <c r="E15254" s="2">
        <v>500</v>
      </c>
      <c r="G15254" t="s">
        <v>276</v>
      </c>
    </row>
    <row r="15255" spans="1:7" x14ac:dyDescent="0.25">
      <c r="A15255" t="s">
        <v>1812</v>
      </c>
      <c r="B15255" t="s">
        <v>1813</v>
      </c>
      <c r="D15255" s="1">
        <v>43395</v>
      </c>
      <c r="E15255" s="2">
        <v>1200</v>
      </c>
      <c r="F15255" t="s">
        <v>1814</v>
      </c>
      <c r="G15255" t="s">
        <v>2663</v>
      </c>
    </row>
    <row r="15256" spans="1:7" x14ac:dyDescent="0.25">
      <c r="A15256" t="s">
        <v>1812</v>
      </c>
      <c r="B15256" t="s">
        <v>1813</v>
      </c>
      <c r="D15256" s="1">
        <v>43395</v>
      </c>
      <c r="E15256" s="2">
        <v>1200</v>
      </c>
      <c r="F15256" t="s">
        <v>1815</v>
      </c>
      <c r="G15256" t="s">
        <v>2663</v>
      </c>
    </row>
    <row r="15257" spans="1:7" x14ac:dyDescent="0.25">
      <c r="A15257" t="s">
        <v>3805</v>
      </c>
      <c r="B15257" t="s">
        <v>3806</v>
      </c>
      <c r="C15257" t="s">
        <v>3807</v>
      </c>
      <c r="D15257" s="1">
        <v>43395</v>
      </c>
      <c r="E15257" s="2">
        <v>25</v>
      </c>
      <c r="F15257" t="s">
        <v>3808</v>
      </c>
      <c r="G15257" t="s">
        <v>3613</v>
      </c>
    </row>
    <row r="15258" spans="1:7" x14ac:dyDescent="0.25">
      <c r="A15258" t="s">
        <v>3805</v>
      </c>
      <c r="B15258" t="s">
        <v>3806</v>
      </c>
      <c r="C15258" t="s">
        <v>3807</v>
      </c>
      <c r="D15258" s="1">
        <v>43395</v>
      </c>
      <c r="E15258" s="2">
        <v>25</v>
      </c>
      <c r="F15258" t="s">
        <v>3809</v>
      </c>
      <c r="G15258" t="s">
        <v>3613</v>
      </c>
    </row>
    <row r="15259" spans="1:7" x14ac:dyDescent="0.25">
      <c r="A15259" t="s">
        <v>4815</v>
      </c>
      <c r="B15259" t="s">
        <v>744</v>
      </c>
      <c r="C15259" t="s">
        <v>4816</v>
      </c>
      <c r="D15259" s="1">
        <v>43402</v>
      </c>
      <c r="E15259" s="2">
        <v>50</v>
      </c>
      <c r="F15259" t="s">
        <v>4817</v>
      </c>
      <c r="G15259" t="s">
        <v>2663</v>
      </c>
    </row>
    <row r="15260" spans="1:7" x14ac:dyDescent="0.25">
      <c r="A15260" t="s">
        <v>4818</v>
      </c>
      <c r="B15260" t="s">
        <v>248</v>
      </c>
      <c r="C15260" t="s">
        <v>4819</v>
      </c>
      <c r="D15260" s="1">
        <v>43402</v>
      </c>
      <c r="E15260" s="2">
        <v>100</v>
      </c>
      <c r="G15260" t="s">
        <v>2663</v>
      </c>
    </row>
    <row r="15261" spans="1:7" x14ac:dyDescent="0.25">
      <c r="A15261" t="s">
        <v>2189</v>
      </c>
      <c r="B15261" t="s">
        <v>2190</v>
      </c>
      <c r="D15261" s="1">
        <v>43402</v>
      </c>
      <c r="E15261" s="2">
        <v>5000</v>
      </c>
      <c r="F15261" t="s">
        <v>2191</v>
      </c>
      <c r="G15261" t="s">
        <v>2663</v>
      </c>
    </row>
    <row r="15262" spans="1:7" x14ac:dyDescent="0.25">
      <c r="A15262" t="s">
        <v>4820</v>
      </c>
      <c r="B15262" t="s">
        <v>4821</v>
      </c>
      <c r="D15262" s="1">
        <v>43402</v>
      </c>
      <c r="E15262" s="2">
        <v>150</v>
      </c>
      <c r="G15262" t="s">
        <v>2663</v>
      </c>
    </row>
    <row r="15263" spans="1:7" x14ac:dyDescent="0.25">
      <c r="A15263" t="s">
        <v>4791</v>
      </c>
      <c r="B15263" t="s">
        <v>4792</v>
      </c>
      <c r="D15263" s="1">
        <v>43402</v>
      </c>
      <c r="E15263" s="2">
        <v>272.31</v>
      </c>
      <c r="F15263" t="s">
        <v>4793</v>
      </c>
      <c r="G15263" t="s">
        <v>114</v>
      </c>
    </row>
    <row r="15264" spans="1:7" x14ac:dyDescent="0.25">
      <c r="A15264" t="s">
        <v>3847</v>
      </c>
      <c r="B15264" t="s">
        <v>3848</v>
      </c>
      <c r="D15264" s="1">
        <v>43402</v>
      </c>
      <c r="E15264" s="2">
        <v>1200</v>
      </c>
      <c r="F15264" t="s">
        <v>3849</v>
      </c>
      <c r="G15264" t="s">
        <v>2663</v>
      </c>
    </row>
    <row r="15265" spans="1:7" x14ac:dyDescent="0.25">
      <c r="A15265" t="s">
        <v>2361</v>
      </c>
      <c r="B15265" t="s">
        <v>2362</v>
      </c>
      <c r="D15265" s="1">
        <v>43402</v>
      </c>
      <c r="E15265" s="2">
        <v>500</v>
      </c>
      <c r="G15265" t="s">
        <v>276</v>
      </c>
    </row>
    <row r="15266" spans="1:7" x14ac:dyDescent="0.25">
      <c r="A15266" t="s">
        <v>2659</v>
      </c>
      <c r="B15266" t="s">
        <v>2660</v>
      </c>
      <c r="C15266" t="s">
        <v>2661</v>
      </c>
      <c r="D15266" s="1">
        <v>43402</v>
      </c>
      <c r="E15266" s="2">
        <v>500</v>
      </c>
      <c r="F15266" t="s">
        <v>2662</v>
      </c>
      <c r="G15266" t="s">
        <v>1440</v>
      </c>
    </row>
    <row r="15267" spans="1:7" x14ac:dyDescent="0.25">
      <c r="A15267" t="s">
        <v>2659</v>
      </c>
      <c r="B15267" t="s">
        <v>2660</v>
      </c>
      <c r="C15267" t="s">
        <v>2661</v>
      </c>
      <c r="D15267" s="1">
        <v>43402</v>
      </c>
      <c r="E15267" s="2">
        <v>35</v>
      </c>
      <c r="F15267" t="s">
        <v>2662</v>
      </c>
      <c r="G15267" t="s">
        <v>471</v>
      </c>
    </row>
    <row r="15268" spans="1:7" x14ac:dyDescent="0.25">
      <c r="A15268" t="s">
        <v>4822</v>
      </c>
      <c r="B15268" t="s">
        <v>4823</v>
      </c>
      <c r="C15268" t="s">
        <v>4824</v>
      </c>
      <c r="D15268" s="1">
        <v>43402</v>
      </c>
      <c r="E15268" s="2">
        <v>150</v>
      </c>
      <c r="G15268" t="s">
        <v>2663</v>
      </c>
    </row>
    <row r="15269" spans="1:7" x14ac:dyDescent="0.25">
      <c r="A15269" t="s">
        <v>4825</v>
      </c>
      <c r="B15269" t="s">
        <v>4826</v>
      </c>
      <c r="C15269" t="s">
        <v>4827</v>
      </c>
      <c r="D15269" s="1">
        <v>43402</v>
      </c>
      <c r="E15269" s="2">
        <v>100</v>
      </c>
      <c r="F15269" t="s">
        <v>4828</v>
      </c>
      <c r="G15269" t="s">
        <v>2663</v>
      </c>
    </row>
    <row r="15270" spans="1:7" x14ac:dyDescent="0.25">
      <c r="A15270" t="s">
        <v>4829</v>
      </c>
      <c r="B15270" t="s">
        <v>15</v>
      </c>
      <c r="C15270" t="s">
        <v>4830</v>
      </c>
      <c r="D15270" s="1">
        <v>43402</v>
      </c>
      <c r="E15270" s="2">
        <v>50</v>
      </c>
      <c r="F15270" t="s">
        <v>4831</v>
      </c>
      <c r="G15270" t="s">
        <v>2663</v>
      </c>
    </row>
    <row r="15271" spans="1:7" x14ac:dyDescent="0.25">
      <c r="A15271" t="s">
        <v>4832</v>
      </c>
      <c r="B15271" t="s">
        <v>1222</v>
      </c>
      <c r="C15271" t="s">
        <v>4833</v>
      </c>
      <c r="D15271" s="1">
        <v>43402</v>
      </c>
      <c r="E15271" s="2">
        <v>100</v>
      </c>
      <c r="G15271" t="s">
        <v>2663</v>
      </c>
    </row>
    <row r="15272" spans="1:7" x14ac:dyDescent="0.25">
      <c r="A15272" t="s">
        <v>4832</v>
      </c>
      <c r="B15272" t="s">
        <v>1222</v>
      </c>
      <c r="C15272" t="s">
        <v>4833</v>
      </c>
      <c r="D15272" s="1">
        <v>43402</v>
      </c>
      <c r="E15272" s="2">
        <v>100</v>
      </c>
      <c r="G15272" t="s">
        <v>2663</v>
      </c>
    </row>
    <row r="15273" spans="1:7" x14ac:dyDescent="0.25">
      <c r="A15273" t="s">
        <v>408</v>
      </c>
      <c r="B15273" t="s">
        <v>409</v>
      </c>
      <c r="C15273" t="s">
        <v>410</v>
      </c>
      <c r="D15273" s="1">
        <v>43402</v>
      </c>
      <c r="E15273" s="2">
        <v>50</v>
      </c>
      <c r="F15273" t="s">
        <v>411</v>
      </c>
      <c r="G15273" t="s">
        <v>2663</v>
      </c>
    </row>
    <row r="15274" spans="1:7" x14ac:dyDescent="0.25">
      <c r="A15274" t="s">
        <v>4834</v>
      </c>
      <c r="B15274" t="s">
        <v>4835</v>
      </c>
      <c r="C15274" t="s">
        <v>4836</v>
      </c>
      <c r="D15274" s="1">
        <v>43402</v>
      </c>
      <c r="E15274" s="2">
        <v>100</v>
      </c>
      <c r="G15274" t="s">
        <v>2663</v>
      </c>
    </row>
    <row r="15275" spans="1:7" x14ac:dyDescent="0.25">
      <c r="A15275" t="s">
        <v>4837</v>
      </c>
      <c r="B15275" t="s">
        <v>15</v>
      </c>
      <c r="C15275" t="s">
        <v>4838</v>
      </c>
      <c r="D15275" s="1">
        <v>43402</v>
      </c>
      <c r="E15275" s="2">
        <v>50</v>
      </c>
      <c r="F15275" t="s">
        <v>4839</v>
      </c>
      <c r="G15275" t="s">
        <v>2663</v>
      </c>
    </row>
    <row r="15276" spans="1:7" x14ac:dyDescent="0.25">
      <c r="A15276" t="s">
        <v>4840</v>
      </c>
      <c r="B15276" t="s">
        <v>4841</v>
      </c>
      <c r="C15276" t="s">
        <v>4842</v>
      </c>
      <c r="D15276" s="1">
        <v>43402</v>
      </c>
      <c r="E15276" s="2">
        <v>200</v>
      </c>
      <c r="F15276" t="s">
        <v>4843</v>
      </c>
      <c r="G15276" t="s">
        <v>2663</v>
      </c>
    </row>
    <row r="15277" spans="1:7" x14ac:dyDescent="0.25">
      <c r="A15277" t="s">
        <v>4844</v>
      </c>
      <c r="B15277" t="s">
        <v>4845</v>
      </c>
      <c r="C15277" t="s">
        <v>2712</v>
      </c>
      <c r="D15277" s="1">
        <v>43402</v>
      </c>
      <c r="E15277" s="2">
        <v>100</v>
      </c>
      <c r="F15277" t="s">
        <v>4846</v>
      </c>
      <c r="G15277" t="s">
        <v>2663</v>
      </c>
    </row>
    <row r="15278" spans="1:7" x14ac:dyDescent="0.25">
      <c r="A15278" t="s">
        <v>4844</v>
      </c>
      <c r="B15278" t="s">
        <v>4845</v>
      </c>
      <c r="C15278" t="s">
        <v>2712</v>
      </c>
      <c r="D15278" s="1">
        <v>43402</v>
      </c>
      <c r="E15278" s="2">
        <v>50</v>
      </c>
      <c r="F15278" t="s">
        <v>4846</v>
      </c>
      <c r="G15278" t="s">
        <v>2663</v>
      </c>
    </row>
    <row r="15279" spans="1:7" x14ac:dyDescent="0.25">
      <c r="A15279" t="s">
        <v>4844</v>
      </c>
      <c r="B15279" t="s">
        <v>4845</v>
      </c>
      <c r="C15279" t="s">
        <v>2712</v>
      </c>
      <c r="D15279" s="1">
        <v>43402</v>
      </c>
      <c r="E15279" s="2">
        <v>50</v>
      </c>
      <c r="F15279" t="s">
        <v>4846</v>
      </c>
      <c r="G15279" t="s">
        <v>2663</v>
      </c>
    </row>
    <row r="15280" spans="1:7" x14ac:dyDescent="0.25">
      <c r="A15280" t="s">
        <v>4847</v>
      </c>
      <c r="B15280" t="s">
        <v>4848</v>
      </c>
      <c r="C15280" t="s">
        <v>4849</v>
      </c>
      <c r="D15280" s="1">
        <v>43402</v>
      </c>
      <c r="E15280" s="2">
        <v>50</v>
      </c>
      <c r="F15280" t="s">
        <v>4850</v>
      </c>
      <c r="G15280" t="s">
        <v>2663</v>
      </c>
    </row>
    <row r="15281" spans="1:7" x14ac:dyDescent="0.25">
      <c r="A15281" t="s">
        <v>3240</v>
      </c>
      <c r="B15281" t="s">
        <v>2286</v>
      </c>
      <c r="C15281" t="s">
        <v>3241</v>
      </c>
      <c r="D15281" s="1">
        <v>43402</v>
      </c>
      <c r="E15281" s="2">
        <v>100</v>
      </c>
      <c r="F15281" t="s">
        <v>3242</v>
      </c>
      <c r="G15281" t="s">
        <v>1245</v>
      </c>
    </row>
    <row r="15282" spans="1:7" x14ac:dyDescent="0.25">
      <c r="A15282" t="s">
        <v>4851</v>
      </c>
      <c r="B15282" t="s">
        <v>4852</v>
      </c>
      <c r="C15282" t="s">
        <v>4853</v>
      </c>
      <c r="D15282" s="1">
        <v>43402</v>
      </c>
      <c r="E15282" s="2">
        <v>250</v>
      </c>
      <c r="G15282" t="s">
        <v>2663</v>
      </c>
    </row>
    <row r="15283" spans="1:7" x14ac:dyDescent="0.25">
      <c r="A15283" t="s">
        <v>4854</v>
      </c>
      <c r="B15283" t="s">
        <v>1222</v>
      </c>
      <c r="C15283" t="s">
        <v>205</v>
      </c>
      <c r="D15283" s="1">
        <v>43402</v>
      </c>
      <c r="E15283" s="2">
        <v>100</v>
      </c>
      <c r="F15283" t="s">
        <v>4855</v>
      </c>
      <c r="G15283" t="s">
        <v>2663</v>
      </c>
    </row>
    <row r="15284" spans="1:7" x14ac:dyDescent="0.25">
      <c r="A15284" t="s">
        <v>4856</v>
      </c>
      <c r="B15284" t="s">
        <v>4857</v>
      </c>
      <c r="C15284" t="s">
        <v>4858</v>
      </c>
      <c r="D15284" s="1">
        <v>43402</v>
      </c>
      <c r="E15284" s="2">
        <v>100</v>
      </c>
      <c r="G15284" t="s">
        <v>2663</v>
      </c>
    </row>
    <row r="15285" spans="1:7" x14ac:dyDescent="0.25">
      <c r="A15285" t="s">
        <v>4859</v>
      </c>
      <c r="B15285" t="s">
        <v>744</v>
      </c>
      <c r="C15285" t="s">
        <v>4860</v>
      </c>
      <c r="D15285" s="1">
        <v>43402</v>
      </c>
      <c r="E15285" s="2">
        <v>100</v>
      </c>
      <c r="G15285" t="s">
        <v>2663</v>
      </c>
    </row>
    <row r="15286" spans="1:7" x14ac:dyDescent="0.25">
      <c r="A15286" t="s">
        <v>4861</v>
      </c>
      <c r="B15286" t="s">
        <v>4862</v>
      </c>
      <c r="C15286" t="s">
        <v>4863</v>
      </c>
      <c r="D15286" s="1">
        <v>43402</v>
      </c>
      <c r="E15286" s="2">
        <v>100</v>
      </c>
      <c r="G15286" t="s">
        <v>2663</v>
      </c>
    </row>
    <row r="15287" spans="1:7" x14ac:dyDescent="0.25">
      <c r="A15287" t="s">
        <v>4864</v>
      </c>
      <c r="B15287" t="s">
        <v>2822</v>
      </c>
      <c r="C15287" t="s">
        <v>790</v>
      </c>
      <c r="D15287" s="1">
        <v>43402</v>
      </c>
      <c r="E15287" s="2">
        <v>100</v>
      </c>
      <c r="G15287" t="s">
        <v>2663</v>
      </c>
    </row>
    <row r="15288" spans="1:7" x14ac:dyDescent="0.25">
      <c r="A15288" t="s">
        <v>4865</v>
      </c>
      <c r="B15288" t="s">
        <v>4866</v>
      </c>
      <c r="C15288" t="s">
        <v>4867</v>
      </c>
      <c r="D15288" s="1">
        <v>43402</v>
      </c>
      <c r="E15288" s="2">
        <v>50</v>
      </c>
      <c r="G15288" t="s">
        <v>2663</v>
      </c>
    </row>
    <row r="15289" spans="1:7" x14ac:dyDescent="0.25">
      <c r="A15289" t="s">
        <v>4865</v>
      </c>
      <c r="B15289" t="s">
        <v>4866</v>
      </c>
      <c r="C15289" t="s">
        <v>4867</v>
      </c>
      <c r="D15289" s="1">
        <v>43402</v>
      </c>
      <c r="E15289" s="2">
        <v>50</v>
      </c>
      <c r="G15289" t="s">
        <v>2663</v>
      </c>
    </row>
    <row r="15290" spans="1:7" x14ac:dyDescent="0.25">
      <c r="A15290" t="s">
        <v>4868</v>
      </c>
      <c r="B15290" t="s">
        <v>4869</v>
      </c>
      <c r="C15290" t="s">
        <v>4870</v>
      </c>
      <c r="D15290" s="1">
        <v>43402</v>
      </c>
      <c r="E15290" s="2">
        <v>100</v>
      </c>
      <c r="G15290" t="s">
        <v>2663</v>
      </c>
    </row>
    <row r="15291" spans="1:7" x14ac:dyDescent="0.25">
      <c r="A15291" t="s">
        <v>4871</v>
      </c>
      <c r="B15291" t="s">
        <v>23</v>
      </c>
      <c r="C15291" t="s">
        <v>4872</v>
      </c>
      <c r="D15291" s="1">
        <v>43402</v>
      </c>
      <c r="E15291" s="2">
        <v>100</v>
      </c>
      <c r="G15291" t="s">
        <v>2663</v>
      </c>
    </row>
    <row r="15292" spans="1:7" x14ac:dyDescent="0.25">
      <c r="A15292" t="s">
        <v>4873</v>
      </c>
      <c r="B15292" t="s">
        <v>4874</v>
      </c>
      <c r="C15292" t="s">
        <v>4875</v>
      </c>
      <c r="D15292" s="1">
        <v>43402</v>
      </c>
      <c r="E15292" s="2">
        <v>50</v>
      </c>
      <c r="G15292" t="s">
        <v>2663</v>
      </c>
    </row>
    <row r="15293" spans="1:7" x14ac:dyDescent="0.25">
      <c r="A15293" t="s">
        <v>4876</v>
      </c>
      <c r="B15293" t="s">
        <v>935</v>
      </c>
      <c r="C15293" t="s">
        <v>4877</v>
      </c>
      <c r="D15293" s="1">
        <v>43402</v>
      </c>
      <c r="E15293" s="2">
        <v>100</v>
      </c>
      <c r="G15293" t="s">
        <v>2663</v>
      </c>
    </row>
    <row r="15294" spans="1:7" x14ac:dyDescent="0.25">
      <c r="A15294" t="s">
        <v>4878</v>
      </c>
      <c r="B15294" t="s">
        <v>4879</v>
      </c>
      <c r="C15294" t="s">
        <v>4880</v>
      </c>
      <c r="D15294" s="1">
        <v>43402</v>
      </c>
      <c r="E15294" s="2">
        <v>150</v>
      </c>
      <c r="G15294" t="s">
        <v>2663</v>
      </c>
    </row>
    <row r="15295" spans="1:7" x14ac:dyDescent="0.25">
      <c r="A15295" t="s">
        <v>4881</v>
      </c>
      <c r="B15295" t="s">
        <v>4882</v>
      </c>
      <c r="C15295" t="s">
        <v>4883</v>
      </c>
      <c r="D15295" s="1">
        <v>43402</v>
      </c>
      <c r="E15295" s="2">
        <v>200</v>
      </c>
      <c r="F15295" t="s">
        <v>4884</v>
      </c>
      <c r="G15295" t="s">
        <v>2663</v>
      </c>
    </row>
    <row r="15296" spans="1:7" x14ac:dyDescent="0.25">
      <c r="A15296" t="s">
        <v>4885</v>
      </c>
      <c r="B15296" t="s">
        <v>378</v>
      </c>
      <c r="C15296" t="s">
        <v>4886</v>
      </c>
      <c r="D15296" s="1">
        <v>43402</v>
      </c>
      <c r="E15296" s="2">
        <v>50</v>
      </c>
      <c r="F15296" t="s">
        <v>4887</v>
      </c>
      <c r="G15296" t="s">
        <v>2663</v>
      </c>
    </row>
    <row r="15297" spans="1:7" x14ac:dyDescent="0.25">
      <c r="A15297" t="s">
        <v>4888</v>
      </c>
      <c r="B15297" t="s">
        <v>4889</v>
      </c>
      <c r="C15297" t="s">
        <v>4890</v>
      </c>
      <c r="D15297" s="1">
        <v>43402</v>
      </c>
      <c r="E15297" s="2">
        <v>100</v>
      </c>
      <c r="G15297" t="s">
        <v>2663</v>
      </c>
    </row>
    <row r="15298" spans="1:7" x14ac:dyDescent="0.25">
      <c r="A15298" t="s">
        <v>4891</v>
      </c>
      <c r="B15298" t="s">
        <v>4892</v>
      </c>
      <c r="C15298" t="s">
        <v>205</v>
      </c>
      <c r="D15298" s="1">
        <v>43402</v>
      </c>
      <c r="E15298" s="2">
        <v>50</v>
      </c>
      <c r="G15298" t="s">
        <v>2663</v>
      </c>
    </row>
    <row r="15299" spans="1:7" x14ac:dyDescent="0.25">
      <c r="A15299" t="s">
        <v>4893</v>
      </c>
      <c r="B15299" t="s">
        <v>4894</v>
      </c>
      <c r="C15299" t="s">
        <v>2744</v>
      </c>
      <c r="D15299" s="1">
        <v>43402</v>
      </c>
      <c r="E15299" s="2">
        <v>100</v>
      </c>
      <c r="F15299" t="s">
        <v>4895</v>
      </c>
      <c r="G15299" t="s">
        <v>2663</v>
      </c>
    </row>
    <row r="15300" spans="1:7" x14ac:dyDescent="0.25">
      <c r="A15300" t="s">
        <v>4699</v>
      </c>
      <c r="B15300" t="s">
        <v>4700</v>
      </c>
      <c r="C15300" t="s">
        <v>4701</v>
      </c>
      <c r="D15300" s="1">
        <v>43410</v>
      </c>
      <c r="E15300" s="2">
        <v>84</v>
      </c>
      <c r="F15300" t="s">
        <v>4702</v>
      </c>
      <c r="G15300" t="s">
        <v>34</v>
      </c>
    </row>
    <row r="15301" spans="1:7" x14ac:dyDescent="0.25">
      <c r="A15301" t="s">
        <v>1743</v>
      </c>
      <c r="B15301" t="s">
        <v>1744</v>
      </c>
      <c r="C15301" t="s">
        <v>1745</v>
      </c>
      <c r="D15301" s="1">
        <v>43410</v>
      </c>
      <c r="E15301" s="2">
        <v>100</v>
      </c>
      <c r="F15301" t="s">
        <v>1746</v>
      </c>
      <c r="G15301" t="s">
        <v>34</v>
      </c>
    </row>
    <row r="15302" spans="1:7" x14ac:dyDescent="0.25">
      <c r="A15302" t="s">
        <v>4896</v>
      </c>
      <c r="B15302" t="s">
        <v>100</v>
      </c>
      <c r="C15302" t="s">
        <v>4897</v>
      </c>
      <c r="D15302" s="1">
        <v>43410</v>
      </c>
      <c r="E15302" s="2">
        <v>25</v>
      </c>
      <c r="F15302" t="s">
        <v>4898</v>
      </c>
      <c r="G15302" t="s">
        <v>1245</v>
      </c>
    </row>
    <row r="15303" spans="1:7" x14ac:dyDescent="0.25">
      <c r="A15303" t="s">
        <v>4896</v>
      </c>
      <c r="B15303" t="s">
        <v>100</v>
      </c>
      <c r="C15303" t="s">
        <v>4897</v>
      </c>
      <c r="D15303" s="1">
        <v>43410</v>
      </c>
      <c r="E15303" s="2">
        <v>25</v>
      </c>
      <c r="F15303" t="s">
        <v>4898</v>
      </c>
      <c r="G15303" t="s">
        <v>1245</v>
      </c>
    </row>
    <row r="15304" spans="1:7" x14ac:dyDescent="0.25">
      <c r="A15304" t="s">
        <v>4896</v>
      </c>
      <c r="B15304" t="s">
        <v>100</v>
      </c>
      <c r="C15304" t="s">
        <v>4897</v>
      </c>
      <c r="D15304" s="1">
        <v>43410</v>
      </c>
      <c r="E15304" s="2">
        <v>25</v>
      </c>
      <c r="F15304" t="s">
        <v>4899</v>
      </c>
      <c r="G15304" t="s">
        <v>1245</v>
      </c>
    </row>
    <row r="15305" spans="1:7" x14ac:dyDescent="0.25">
      <c r="A15305" t="s">
        <v>1426</v>
      </c>
      <c r="B15305" t="s">
        <v>1427</v>
      </c>
      <c r="C15305" t="s">
        <v>826</v>
      </c>
      <c r="D15305" s="1">
        <v>43410</v>
      </c>
      <c r="E15305" s="2">
        <v>84</v>
      </c>
      <c r="F15305" t="s">
        <v>1428</v>
      </c>
      <c r="G15305" t="s">
        <v>34</v>
      </c>
    </row>
    <row r="15306" spans="1:7" x14ac:dyDescent="0.25">
      <c r="A15306" t="s">
        <v>2634</v>
      </c>
      <c r="B15306" t="s">
        <v>2635</v>
      </c>
      <c r="C15306" t="s">
        <v>2636</v>
      </c>
      <c r="D15306" s="1">
        <v>43410</v>
      </c>
      <c r="E15306" s="2">
        <v>184</v>
      </c>
      <c r="F15306" t="s">
        <v>2637</v>
      </c>
      <c r="G15306" t="s">
        <v>3761</v>
      </c>
    </row>
    <row r="15307" spans="1:7" x14ac:dyDescent="0.25">
      <c r="A15307" t="s">
        <v>2634</v>
      </c>
      <c r="B15307" t="s">
        <v>2635</v>
      </c>
      <c r="C15307" t="s">
        <v>2636</v>
      </c>
      <c r="D15307" s="1">
        <v>43410</v>
      </c>
      <c r="E15307" s="2">
        <v>184</v>
      </c>
      <c r="F15307" t="s">
        <v>2639</v>
      </c>
      <c r="G15307" t="s">
        <v>3761</v>
      </c>
    </row>
    <row r="15308" spans="1:7" x14ac:dyDescent="0.25">
      <c r="A15308" t="s">
        <v>2634</v>
      </c>
      <c r="B15308" t="s">
        <v>2635</v>
      </c>
      <c r="C15308" t="s">
        <v>2636</v>
      </c>
      <c r="D15308" s="1">
        <v>43410</v>
      </c>
      <c r="E15308" s="2">
        <v>184</v>
      </c>
      <c r="F15308" t="s">
        <v>2639</v>
      </c>
      <c r="G15308" t="s">
        <v>3761</v>
      </c>
    </row>
    <row r="15309" spans="1:7" x14ac:dyDescent="0.25">
      <c r="A15309" t="s">
        <v>4680</v>
      </c>
      <c r="B15309" t="s">
        <v>4681</v>
      </c>
      <c r="C15309" t="s">
        <v>4682</v>
      </c>
      <c r="D15309" s="1">
        <v>43410</v>
      </c>
      <c r="E15309" s="2">
        <v>84</v>
      </c>
      <c r="F15309" t="s">
        <v>4683</v>
      </c>
      <c r="G15309" t="s">
        <v>34</v>
      </c>
    </row>
    <row r="15310" spans="1:7" x14ac:dyDescent="0.25">
      <c r="A15310" t="s">
        <v>570</v>
      </c>
      <c r="B15310" t="s">
        <v>571</v>
      </c>
      <c r="C15310" t="s">
        <v>572</v>
      </c>
      <c r="D15310" s="1">
        <v>43410</v>
      </c>
      <c r="E15310" s="2">
        <v>42</v>
      </c>
      <c r="F15310" t="s">
        <v>573</v>
      </c>
      <c r="G15310" t="s">
        <v>2999</v>
      </c>
    </row>
    <row r="15311" spans="1:7" x14ac:dyDescent="0.25">
      <c r="A15311" t="s">
        <v>529</v>
      </c>
      <c r="B15311" t="s">
        <v>290</v>
      </c>
      <c r="C15311" t="s">
        <v>530</v>
      </c>
      <c r="D15311" s="1">
        <v>43412</v>
      </c>
      <c r="E15311" s="2">
        <v>35</v>
      </c>
      <c r="F15311" t="s">
        <v>531</v>
      </c>
      <c r="G15311" t="s">
        <v>471</v>
      </c>
    </row>
    <row r="15312" spans="1:7" x14ac:dyDescent="0.25">
      <c r="A15312" t="s">
        <v>574</v>
      </c>
      <c r="B15312" t="s">
        <v>575</v>
      </c>
      <c r="C15312" t="s">
        <v>576</v>
      </c>
      <c r="D15312" s="1">
        <v>43412</v>
      </c>
      <c r="E15312" s="2">
        <v>105</v>
      </c>
      <c r="F15312" t="s">
        <v>577</v>
      </c>
      <c r="G15312" t="s">
        <v>471</v>
      </c>
    </row>
    <row r="15313" spans="1:7" x14ac:dyDescent="0.25">
      <c r="A15313" t="s">
        <v>574</v>
      </c>
      <c r="B15313" t="s">
        <v>575</v>
      </c>
      <c r="C15313" t="s">
        <v>576</v>
      </c>
      <c r="D15313" s="1">
        <v>43412</v>
      </c>
      <c r="E15313" s="2">
        <v>105</v>
      </c>
      <c r="F15313" t="s">
        <v>578</v>
      </c>
      <c r="G15313" t="s">
        <v>471</v>
      </c>
    </row>
    <row r="15314" spans="1:7" x14ac:dyDescent="0.25">
      <c r="A15314" t="s">
        <v>1515</v>
      </c>
      <c r="B15314" t="s">
        <v>1516</v>
      </c>
      <c r="C15314" t="s">
        <v>762</v>
      </c>
      <c r="D15314" s="1">
        <v>43412</v>
      </c>
      <c r="E15314" s="2">
        <v>17.5</v>
      </c>
      <c r="F15314" t="s">
        <v>1517</v>
      </c>
      <c r="G15314" t="s">
        <v>471</v>
      </c>
    </row>
    <row r="15315" spans="1:7" x14ac:dyDescent="0.25">
      <c r="A15315" t="s">
        <v>1515</v>
      </c>
      <c r="B15315" t="s">
        <v>1516</v>
      </c>
      <c r="C15315" t="s">
        <v>762</v>
      </c>
      <c r="D15315" s="1">
        <v>43412</v>
      </c>
      <c r="E15315" s="2">
        <v>17.5</v>
      </c>
      <c r="F15315" t="s">
        <v>1518</v>
      </c>
      <c r="G15315" t="s">
        <v>471</v>
      </c>
    </row>
    <row r="15316" spans="1:7" x14ac:dyDescent="0.25">
      <c r="A15316" t="s">
        <v>4525</v>
      </c>
      <c r="B15316" t="s">
        <v>4526</v>
      </c>
      <c r="C15316" t="s">
        <v>3574</v>
      </c>
      <c r="D15316" s="1">
        <v>43412</v>
      </c>
      <c r="E15316" s="2">
        <v>100</v>
      </c>
      <c r="F15316" t="s">
        <v>4527</v>
      </c>
      <c r="G15316" t="s">
        <v>34</v>
      </c>
    </row>
    <row r="15317" spans="1:7" x14ac:dyDescent="0.25">
      <c r="A15317" t="s">
        <v>2775</v>
      </c>
      <c r="B15317" t="s">
        <v>2776</v>
      </c>
      <c r="C15317" t="s">
        <v>1804</v>
      </c>
      <c r="D15317" s="1">
        <v>43412</v>
      </c>
      <c r="E15317" s="2">
        <v>200</v>
      </c>
      <c r="F15317" t="s">
        <v>2777</v>
      </c>
      <c r="G15317" t="s">
        <v>114</v>
      </c>
    </row>
    <row r="15318" spans="1:7" x14ac:dyDescent="0.25">
      <c r="A15318" t="s">
        <v>1696</v>
      </c>
      <c r="B15318" t="s">
        <v>1270</v>
      </c>
      <c r="C15318" t="s">
        <v>1697</v>
      </c>
      <c r="D15318" s="1">
        <v>43412</v>
      </c>
      <c r="E15318" s="2">
        <v>40</v>
      </c>
      <c r="F15318" t="s">
        <v>1698</v>
      </c>
      <c r="G15318" t="s">
        <v>471</v>
      </c>
    </row>
    <row r="15319" spans="1:7" x14ac:dyDescent="0.25">
      <c r="A15319" t="s">
        <v>1696</v>
      </c>
      <c r="B15319" t="s">
        <v>1270</v>
      </c>
      <c r="C15319" t="s">
        <v>1697</v>
      </c>
      <c r="D15319" s="1">
        <v>43412</v>
      </c>
      <c r="E15319" s="2">
        <v>40</v>
      </c>
      <c r="F15319" t="s">
        <v>1698</v>
      </c>
      <c r="G15319" t="s">
        <v>471</v>
      </c>
    </row>
    <row r="15320" spans="1:7" x14ac:dyDescent="0.25">
      <c r="A15320" t="s">
        <v>457</v>
      </c>
      <c r="B15320" t="s">
        <v>458</v>
      </c>
      <c r="C15320" t="s">
        <v>459</v>
      </c>
      <c r="D15320" s="1">
        <v>43412</v>
      </c>
      <c r="E15320" s="2">
        <v>35</v>
      </c>
      <c r="F15320" t="s">
        <v>460</v>
      </c>
      <c r="G15320" t="s">
        <v>471</v>
      </c>
    </row>
    <row r="15321" spans="1:7" x14ac:dyDescent="0.25">
      <c r="A15321" t="s">
        <v>457</v>
      </c>
      <c r="B15321" t="s">
        <v>458</v>
      </c>
      <c r="C15321" t="s">
        <v>459</v>
      </c>
      <c r="D15321" s="1">
        <v>43412</v>
      </c>
      <c r="E15321" s="2">
        <v>35</v>
      </c>
      <c r="F15321" t="s">
        <v>461</v>
      </c>
      <c r="G15321" t="s">
        <v>471</v>
      </c>
    </row>
    <row r="15322" spans="1:7" x14ac:dyDescent="0.25">
      <c r="A15322" t="s">
        <v>2717</v>
      </c>
      <c r="B15322" t="s">
        <v>2718</v>
      </c>
      <c r="C15322" t="s">
        <v>2425</v>
      </c>
      <c r="D15322" s="1">
        <v>43412</v>
      </c>
      <c r="E15322" s="2">
        <v>35</v>
      </c>
      <c r="F15322" t="s">
        <v>2719</v>
      </c>
      <c r="G15322" t="s">
        <v>471</v>
      </c>
    </row>
    <row r="15323" spans="1:7" x14ac:dyDescent="0.25">
      <c r="A15323" t="s">
        <v>2717</v>
      </c>
      <c r="B15323" t="s">
        <v>2718</v>
      </c>
      <c r="C15323" t="s">
        <v>2425</v>
      </c>
      <c r="D15323" s="1">
        <v>43412</v>
      </c>
      <c r="E15323" s="2">
        <v>35</v>
      </c>
      <c r="F15323" t="s">
        <v>2720</v>
      </c>
      <c r="G15323" t="s">
        <v>471</v>
      </c>
    </row>
    <row r="15324" spans="1:7" x14ac:dyDescent="0.25">
      <c r="A15324" t="s">
        <v>1803</v>
      </c>
      <c r="B15324" t="s">
        <v>1804</v>
      </c>
      <c r="C15324" t="s">
        <v>1805</v>
      </c>
      <c r="D15324" s="1">
        <v>43412</v>
      </c>
      <c r="E15324" s="2">
        <v>20</v>
      </c>
      <c r="F15324" t="s">
        <v>1806</v>
      </c>
      <c r="G15324" t="s">
        <v>471</v>
      </c>
    </row>
    <row r="15325" spans="1:7" x14ac:dyDescent="0.25">
      <c r="A15325" t="s">
        <v>482</v>
      </c>
      <c r="B15325" t="s">
        <v>483</v>
      </c>
      <c r="C15325" t="s">
        <v>484</v>
      </c>
      <c r="D15325" s="1">
        <v>43412</v>
      </c>
      <c r="E15325" s="2">
        <v>125</v>
      </c>
      <c r="F15325" t="s">
        <v>485</v>
      </c>
      <c r="G15325" t="s">
        <v>2271</v>
      </c>
    </row>
    <row r="15326" spans="1:7" x14ac:dyDescent="0.25">
      <c r="A15326" t="s">
        <v>2301</v>
      </c>
      <c r="B15326" t="s">
        <v>2302</v>
      </c>
      <c r="D15326" s="1">
        <v>43412</v>
      </c>
      <c r="E15326" s="2">
        <v>200</v>
      </c>
      <c r="G15326" t="s">
        <v>887</v>
      </c>
    </row>
    <row r="15327" spans="1:7" x14ac:dyDescent="0.25">
      <c r="A15327" t="s">
        <v>4900</v>
      </c>
      <c r="B15327" t="s">
        <v>4901</v>
      </c>
      <c r="D15327" s="1">
        <v>43412</v>
      </c>
      <c r="E15327" s="2">
        <v>10000</v>
      </c>
      <c r="G15327" t="s">
        <v>2663</v>
      </c>
    </row>
    <row r="15328" spans="1:7" x14ac:dyDescent="0.25">
      <c r="A15328" t="s">
        <v>4902</v>
      </c>
      <c r="B15328" t="s">
        <v>4903</v>
      </c>
      <c r="D15328" s="1">
        <v>43412</v>
      </c>
      <c r="E15328" s="2">
        <v>1000</v>
      </c>
      <c r="F15328" t="s">
        <v>4904</v>
      </c>
      <c r="G15328" t="s">
        <v>2663</v>
      </c>
    </row>
    <row r="15329" spans="1:7" x14ac:dyDescent="0.25">
      <c r="A15329" t="s">
        <v>2817</v>
      </c>
      <c r="B15329" t="s">
        <v>2818</v>
      </c>
      <c r="C15329" t="s">
        <v>2528</v>
      </c>
      <c r="D15329" s="1">
        <v>43412</v>
      </c>
      <c r="E15329" s="2">
        <v>40</v>
      </c>
      <c r="F15329" t="s">
        <v>2819</v>
      </c>
      <c r="G15329" t="s">
        <v>471</v>
      </c>
    </row>
    <row r="15330" spans="1:7" x14ac:dyDescent="0.25">
      <c r="A15330" t="s">
        <v>2817</v>
      </c>
      <c r="B15330" t="s">
        <v>2818</v>
      </c>
      <c r="C15330" t="s">
        <v>2528</v>
      </c>
      <c r="D15330" s="1">
        <v>43412</v>
      </c>
      <c r="E15330" s="2">
        <v>40</v>
      </c>
      <c r="F15330" t="s">
        <v>2819</v>
      </c>
      <c r="G15330" t="s">
        <v>471</v>
      </c>
    </row>
    <row r="15331" spans="1:7" x14ac:dyDescent="0.25">
      <c r="A15331" t="s">
        <v>2817</v>
      </c>
      <c r="B15331" t="s">
        <v>2818</v>
      </c>
      <c r="C15331" t="s">
        <v>2528</v>
      </c>
      <c r="D15331" s="1">
        <v>43412</v>
      </c>
      <c r="E15331" s="2">
        <v>40</v>
      </c>
      <c r="F15331" t="s">
        <v>2820</v>
      </c>
      <c r="G15331" t="s">
        <v>471</v>
      </c>
    </row>
    <row r="15332" spans="1:7" x14ac:dyDescent="0.25">
      <c r="A15332" t="s">
        <v>4137</v>
      </c>
      <c r="B15332" t="s">
        <v>4138</v>
      </c>
      <c r="C15332" t="s">
        <v>4139</v>
      </c>
      <c r="D15332" s="1">
        <v>43412</v>
      </c>
      <c r="E15332" s="2">
        <v>110.75</v>
      </c>
      <c r="G15332" t="s">
        <v>310</v>
      </c>
    </row>
    <row r="15333" spans="1:7" x14ac:dyDescent="0.25">
      <c r="A15333" t="s">
        <v>4905</v>
      </c>
      <c r="B15333" t="s">
        <v>1397</v>
      </c>
      <c r="C15333" t="s">
        <v>4906</v>
      </c>
      <c r="D15333" s="1">
        <v>43412</v>
      </c>
      <c r="E15333" s="2">
        <v>17.5</v>
      </c>
      <c r="F15333" t="s">
        <v>4907</v>
      </c>
      <c r="G15333" t="s">
        <v>471</v>
      </c>
    </row>
    <row r="15334" spans="1:7" x14ac:dyDescent="0.25">
      <c r="A15334" t="s">
        <v>4905</v>
      </c>
      <c r="B15334" t="s">
        <v>1397</v>
      </c>
      <c r="C15334" t="s">
        <v>4906</v>
      </c>
      <c r="D15334" s="1">
        <v>43412</v>
      </c>
      <c r="E15334" s="2">
        <v>17.5</v>
      </c>
      <c r="F15334" t="s">
        <v>4908</v>
      </c>
      <c r="G15334" t="s">
        <v>471</v>
      </c>
    </row>
    <row r="15335" spans="1:7" x14ac:dyDescent="0.25">
      <c r="A15335" t="s">
        <v>4905</v>
      </c>
      <c r="B15335" t="s">
        <v>1397</v>
      </c>
      <c r="C15335" t="s">
        <v>4906</v>
      </c>
      <c r="D15335" s="1">
        <v>43412</v>
      </c>
      <c r="E15335" s="2">
        <v>17.5</v>
      </c>
      <c r="F15335" t="s">
        <v>4909</v>
      </c>
      <c r="G15335" t="s">
        <v>471</v>
      </c>
    </row>
    <row r="15336" spans="1:7" x14ac:dyDescent="0.25">
      <c r="A15336" t="s">
        <v>4528</v>
      </c>
      <c r="B15336" t="s">
        <v>4529</v>
      </c>
      <c r="C15336" t="s">
        <v>4530</v>
      </c>
      <c r="D15336" s="1">
        <v>43412</v>
      </c>
      <c r="E15336" s="2">
        <v>35</v>
      </c>
      <c r="F15336" t="s">
        <v>4531</v>
      </c>
      <c r="G15336" t="s">
        <v>471</v>
      </c>
    </row>
    <row r="15337" spans="1:7" x14ac:dyDescent="0.25">
      <c r="A15337" t="s">
        <v>4528</v>
      </c>
      <c r="B15337" t="s">
        <v>4529</v>
      </c>
      <c r="C15337" t="s">
        <v>4530</v>
      </c>
      <c r="D15337" s="1">
        <v>43412</v>
      </c>
      <c r="E15337" s="2">
        <v>35</v>
      </c>
      <c r="F15337" t="s">
        <v>4531</v>
      </c>
      <c r="G15337" t="s">
        <v>471</v>
      </c>
    </row>
    <row r="15338" spans="1:7" x14ac:dyDescent="0.25">
      <c r="A15338" t="s">
        <v>2272</v>
      </c>
      <c r="B15338" t="s">
        <v>2273</v>
      </c>
      <c r="C15338" t="s">
        <v>2274</v>
      </c>
      <c r="D15338" s="1">
        <v>43412</v>
      </c>
      <c r="E15338" s="2">
        <v>100</v>
      </c>
      <c r="F15338" t="s">
        <v>2275</v>
      </c>
      <c r="G15338" t="s">
        <v>471</v>
      </c>
    </row>
    <row r="15339" spans="1:7" x14ac:dyDescent="0.25">
      <c r="A15339" t="s">
        <v>2272</v>
      </c>
      <c r="B15339" t="s">
        <v>2273</v>
      </c>
      <c r="C15339" t="s">
        <v>2274</v>
      </c>
      <c r="D15339" s="1">
        <v>43412</v>
      </c>
      <c r="E15339" s="2">
        <v>100</v>
      </c>
      <c r="F15339" t="s">
        <v>2276</v>
      </c>
      <c r="G15339" t="s">
        <v>471</v>
      </c>
    </row>
    <row r="15340" spans="1:7" x14ac:dyDescent="0.25">
      <c r="A15340" t="s">
        <v>4910</v>
      </c>
      <c r="B15340" t="s">
        <v>624</v>
      </c>
      <c r="C15340" t="s">
        <v>4911</v>
      </c>
      <c r="D15340" s="1">
        <v>43412</v>
      </c>
      <c r="E15340" s="2">
        <v>1200</v>
      </c>
      <c r="F15340" t="s">
        <v>4912</v>
      </c>
      <c r="G15340" t="s">
        <v>2663</v>
      </c>
    </row>
    <row r="15341" spans="1:7" x14ac:dyDescent="0.25">
      <c r="A15341" t="s">
        <v>2074</v>
      </c>
      <c r="B15341" t="s">
        <v>2075</v>
      </c>
      <c r="C15341" t="s">
        <v>627</v>
      </c>
      <c r="D15341" s="1">
        <v>43412</v>
      </c>
      <c r="E15341" s="2">
        <v>35</v>
      </c>
      <c r="F15341" t="s">
        <v>2076</v>
      </c>
      <c r="G15341" t="s">
        <v>471</v>
      </c>
    </row>
    <row r="15342" spans="1:7" x14ac:dyDescent="0.25">
      <c r="A15342" t="s">
        <v>3658</v>
      </c>
      <c r="B15342" t="s">
        <v>3659</v>
      </c>
      <c r="C15342" t="s">
        <v>3660</v>
      </c>
      <c r="D15342" s="1">
        <v>43412</v>
      </c>
      <c r="E15342" s="2">
        <v>83.34</v>
      </c>
      <c r="F15342" t="s">
        <v>3661</v>
      </c>
      <c r="G15342" t="s">
        <v>34</v>
      </c>
    </row>
    <row r="15343" spans="1:7" x14ac:dyDescent="0.25">
      <c r="A15343" t="s">
        <v>553</v>
      </c>
      <c r="B15343" t="s">
        <v>554</v>
      </c>
      <c r="C15343" t="s">
        <v>555</v>
      </c>
      <c r="D15343" s="1">
        <v>43412</v>
      </c>
      <c r="E15343" s="2">
        <v>70</v>
      </c>
      <c r="F15343" t="s">
        <v>556</v>
      </c>
      <c r="G15343" t="s">
        <v>471</v>
      </c>
    </row>
    <row r="15344" spans="1:7" x14ac:dyDescent="0.25">
      <c r="A15344" t="s">
        <v>553</v>
      </c>
      <c r="B15344" t="s">
        <v>554</v>
      </c>
      <c r="C15344" t="s">
        <v>555</v>
      </c>
      <c r="D15344" s="1">
        <v>43412</v>
      </c>
      <c r="E15344" s="2">
        <v>70</v>
      </c>
      <c r="F15344" t="s">
        <v>557</v>
      </c>
      <c r="G15344" t="s">
        <v>471</v>
      </c>
    </row>
    <row r="15345" spans="1:7" x14ac:dyDescent="0.25">
      <c r="A15345" t="s">
        <v>146</v>
      </c>
      <c r="B15345" t="s">
        <v>147</v>
      </c>
      <c r="C15345" t="s">
        <v>148</v>
      </c>
      <c r="D15345" s="1">
        <v>43412</v>
      </c>
      <c r="E15345" s="2">
        <v>35</v>
      </c>
      <c r="F15345" t="s">
        <v>149</v>
      </c>
      <c r="G15345" t="s">
        <v>471</v>
      </c>
    </row>
    <row r="15346" spans="1:7" x14ac:dyDescent="0.25">
      <c r="A15346" t="s">
        <v>146</v>
      </c>
      <c r="B15346" t="s">
        <v>147</v>
      </c>
      <c r="C15346" t="s">
        <v>148</v>
      </c>
      <c r="D15346" s="1">
        <v>43412</v>
      </c>
      <c r="E15346" s="2">
        <v>35</v>
      </c>
      <c r="F15346" t="s">
        <v>150</v>
      </c>
      <c r="G15346" t="s">
        <v>471</v>
      </c>
    </row>
    <row r="15347" spans="1:7" x14ac:dyDescent="0.25">
      <c r="A15347" t="s">
        <v>146</v>
      </c>
      <c r="B15347" t="s">
        <v>147</v>
      </c>
      <c r="C15347" t="s">
        <v>148</v>
      </c>
      <c r="D15347" s="1">
        <v>43412</v>
      </c>
      <c r="E15347" s="2">
        <v>559</v>
      </c>
      <c r="F15347" t="s">
        <v>149</v>
      </c>
      <c r="G15347" t="s">
        <v>4767</v>
      </c>
    </row>
    <row r="15348" spans="1:7" x14ac:dyDescent="0.25">
      <c r="A15348" t="s">
        <v>146</v>
      </c>
      <c r="B15348" t="s">
        <v>147</v>
      </c>
      <c r="C15348" t="s">
        <v>148</v>
      </c>
      <c r="D15348" s="1">
        <v>43412</v>
      </c>
      <c r="E15348" s="2">
        <v>559</v>
      </c>
      <c r="F15348" t="s">
        <v>150</v>
      </c>
      <c r="G15348" t="s">
        <v>4767</v>
      </c>
    </row>
    <row r="15349" spans="1:7" x14ac:dyDescent="0.25">
      <c r="A15349" t="s">
        <v>4913</v>
      </c>
      <c r="B15349" t="s">
        <v>4914</v>
      </c>
      <c r="C15349" t="s">
        <v>3751</v>
      </c>
      <c r="D15349" s="1">
        <v>43412</v>
      </c>
      <c r="E15349" s="2">
        <v>20</v>
      </c>
      <c r="F15349" t="s">
        <v>4915</v>
      </c>
      <c r="G15349" t="s">
        <v>471</v>
      </c>
    </row>
    <row r="15350" spans="1:7" x14ac:dyDescent="0.25">
      <c r="A15350" t="s">
        <v>3956</v>
      </c>
      <c r="B15350" t="s">
        <v>3957</v>
      </c>
      <c r="C15350" t="s">
        <v>2744</v>
      </c>
      <c r="D15350" s="1">
        <v>43412</v>
      </c>
      <c r="E15350" s="2">
        <v>168</v>
      </c>
      <c r="F15350" t="s">
        <v>3958</v>
      </c>
      <c r="G15350" t="s">
        <v>34</v>
      </c>
    </row>
    <row r="15351" spans="1:7" x14ac:dyDescent="0.25">
      <c r="A15351" t="s">
        <v>3956</v>
      </c>
      <c r="B15351" t="s">
        <v>3957</v>
      </c>
      <c r="C15351" t="s">
        <v>2744</v>
      </c>
      <c r="D15351" s="1">
        <v>43412</v>
      </c>
      <c r="E15351" s="2">
        <v>168</v>
      </c>
      <c r="F15351" t="s">
        <v>3959</v>
      </c>
      <c r="G15351" t="s">
        <v>34</v>
      </c>
    </row>
    <row r="15352" spans="1:7" x14ac:dyDescent="0.25">
      <c r="A15352" t="s">
        <v>3956</v>
      </c>
      <c r="B15352" t="s">
        <v>3957</v>
      </c>
      <c r="C15352" t="s">
        <v>2744</v>
      </c>
      <c r="D15352" s="1">
        <v>43412</v>
      </c>
      <c r="E15352" s="2">
        <v>200</v>
      </c>
      <c r="F15352" t="s">
        <v>3958</v>
      </c>
      <c r="G15352" t="s">
        <v>2663</v>
      </c>
    </row>
    <row r="15353" spans="1:7" x14ac:dyDescent="0.25">
      <c r="A15353" t="s">
        <v>3956</v>
      </c>
      <c r="B15353" t="s">
        <v>3957</v>
      </c>
      <c r="C15353" t="s">
        <v>2744</v>
      </c>
      <c r="D15353" s="1">
        <v>43412</v>
      </c>
      <c r="E15353" s="2">
        <v>200</v>
      </c>
      <c r="F15353" t="s">
        <v>3959</v>
      </c>
      <c r="G15353" t="s">
        <v>2663</v>
      </c>
    </row>
    <row r="15354" spans="1:7" x14ac:dyDescent="0.25">
      <c r="A15354" t="s">
        <v>4632</v>
      </c>
      <c r="B15354" t="s">
        <v>4633</v>
      </c>
      <c r="C15354" t="s">
        <v>4634</v>
      </c>
      <c r="D15354" s="1">
        <v>43412</v>
      </c>
      <c r="E15354" s="2">
        <v>35</v>
      </c>
      <c r="F15354" t="s">
        <v>4635</v>
      </c>
      <c r="G15354" t="s">
        <v>471</v>
      </c>
    </row>
    <row r="15355" spans="1:7" x14ac:dyDescent="0.25">
      <c r="A15355" t="s">
        <v>4632</v>
      </c>
      <c r="B15355" t="s">
        <v>4633</v>
      </c>
      <c r="C15355" t="s">
        <v>4634</v>
      </c>
      <c r="D15355" s="1">
        <v>43412</v>
      </c>
      <c r="E15355" s="2">
        <v>35</v>
      </c>
      <c r="F15355" t="s">
        <v>4636</v>
      </c>
      <c r="G15355" t="s">
        <v>471</v>
      </c>
    </row>
    <row r="15356" spans="1:7" x14ac:dyDescent="0.25">
      <c r="A15356" t="s">
        <v>4632</v>
      </c>
      <c r="B15356" t="s">
        <v>4633</v>
      </c>
      <c r="C15356" t="s">
        <v>4634</v>
      </c>
      <c r="D15356" s="1">
        <v>43412</v>
      </c>
      <c r="E15356" s="2">
        <v>35</v>
      </c>
      <c r="F15356" t="s">
        <v>4636</v>
      </c>
      <c r="G15356" t="s">
        <v>471</v>
      </c>
    </row>
    <row r="15357" spans="1:7" x14ac:dyDescent="0.25">
      <c r="A15357" t="s">
        <v>178</v>
      </c>
      <c r="B15357" t="s">
        <v>179</v>
      </c>
      <c r="C15357" t="s">
        <v>180</v>
      </c>
      <c r="D15357" s="1">
        <v>43412</v>
      </c>
      <c r="E15357" s="2">
        <v>35</v>
      </c>
      <c r="F15357" t="s">
        <v>181</v>
      </c>
      <c r="G15357" t="s">
        <v>471</v>
      </c>
    </row>
    <row r="15358" spans="1:7" x14ac:dyDescent="0.25">
      <c r="A15358" t="s">
        <v>241</v>
      </c>
      <c r="B15358" t="s">
        <v>242</v>
      </c>
      <c r="C15358" t="s">
        <v>243</v>
      </c>
      <c r="D15358" s="1">
        <v>43412</v>
      </c>
      <c r="E15358" s="2">
        <v>50</v>
      </c>
      <c r="F15358" t="s">
        <v>244</v>
      </c>
      <c r="G15358" t="s">
        <v>310</v>
      </c>
    </row>
    <row r="15359" spans="1:7" x14ac:dyDescent="0.25">
      <c r="A15359" t="s">
        <v>241</v>
      </c>
      <c r="B15359" t="s">
        <v>242</v>
      </c>
      <c r="C15359" t="s">
        <v>243</v>
      </c>
      <c r="D15359" s="1">
        <v>43412</v>
      </c>
      <c r="E15359" s="2">
        <v>50</v>
      </c>
      <c r="F15359" t="s">
        <v>246</v>
      </c>
      <c r="G15359" t="s">
        <v>310</v>
      </c>
    </row>
    <row r="15360" spans="1:7" x14ac:dyDescent="0.25">
      <c r="A15360" t="s">
        <v>4781</v>
      </c>
      <c r="B15360" t="s">
        <v>4782</v>
      </c>
      <c r="C15360" t="s">
        <v>4783</v>
      </c>
      <c r="D15360" s="1">
        <v>43412</v>
      </c>
      <c r="E15360" s="2">
        <v>25</v>
      </c>
      <c r="F15360" t="s">
        <v>4784</v>
      </c>
      <c r="G15360" t="s">
        <v>2663</v>
      </c>
    </row>
    <row r="15361" spans="1:7" x14ac:dyDescent="0.25">
      <c r="A15361" t="s">
        <v>1688</v>
      </c>
      <c r="B15361" t="s">
        <v>611</v>
      </c>
      <c r="C15361" t="s">
        <v>1689</v>
      </c>
      <c r="D15361" s="1">
        <v>43412</v>
      </c>
      <c r="E15361" s="2">
        <v>105</v>
      </c>
      <c r="F15361" t="s">
        <v>1690</v>
      </c>
      <c r="G15361" t="s">
        <v>471</v>
      </c>
    </row>
    <row r="15362" spans="1:7" x14ac:dyDescent="0.25">
      <c r="A15362" t="s">
        <v>1688</v>
      </c>
      <c r="B15362" t="s">
        <v>611</v>
      </c>
      <c r="C15362" t="s">
        <v>1689</v>
      </c>
      <c r="D15362" s="1">
        <v>43412</v>
      </c>
      <c r="E15362" s="2">
        <v>105</v>
      </c>
      <c r="F15362" t="s">
        <v>1691</v>
      </c>
      <c r="G15362" t="s">
        <v>471</v>
      </c>
    </row>
    <row r="15363" spans="1:7" x14ac:dyDescent="0.25">
      <c r="A15363" t="s">
        <v>691</v>
      </c>
      <c r="B15363" t="s">
        <v>692</v>
      </c>
      <c r="C15363" t="s">
        <v>693</v>
      </c>
      <c r="D15363" s="1">
        <v>43412</v>
      </c>
      <c r="E15363" s="2">
        <v>35</v>
      </c>
      <c r="F15363" t="s">
        <v>694</v>
      </c>
      <c r="G15363" t="s">
        <v>471</v>
      </c>
    </row>
    <row r="15364" spans="1:7" x14ac:dyDescent="0.25">
      <c r="A15364" t="s">
        <v>366</v>
      </c>
      <c r="B15364" t="s">
        <v>367</v>
      </c>
      <c r="C15364" t="s">
        <v>368</v>
      </c>
      <c r="D15364" s="1">
        <v>43412</v>
      </c>
      <c r="E15364" s="2">
        <v>100</v>
      </c>
      <c r="F15364" t="s">
        <v>369</v>
      </c>
      <c r="G15364" t="s">
        <v>310</v>
      </c>
    </row>
    <row r="15365" spans="1:7" x14ac:dyDescent="0.25">
      <c r="A15365" t="s">
        <v>4687</v>
      </c>
      <c r="B15365" t="s">
        <v>4688</v>
      </c>
      <c r="C15365" t="s">
        <v>4689</v>
      </c>
      <c r="D15365" s="1">
        <v>43412</v>
      </c>
      <c r="E15365" s="2">
        <v>5</v>
      </c>
      <c r="F15365" t="s">
        <v>4690</v>
      </c>
      <c r="G15365" t="s">
        <v>310</v>
      </c>
    </row>
    <row r="15366" spans="1:7" x14ac:dyDescent="0.25">
      <c r="A15366" t="s">
        <v>4687</v>
      </c>
      <c r="B15366" t="s">
        <v>4688</v>
      </c>
      <c r="C15366" t="s">
        <v>4689</v>
      </c>
      <c r="D15366" s="1">
        <v>43412</v>
      </c>
      <c r="E15366" s="2">
        <v>5</v>
      </c>
      <c r="F15366" t="s">
        <v>4691</v>
      </c>
      <c r="G15366" t="s">
        <v>310</v>
      </c>
    </row>
    <row r="15367" spans="1:7" x14ac:dyDescent="0.25">
      <c r="A15367" t="s">
        <v>4538</v>
      </c>
      <c r="B15367" t="s">
        <v>4539</v>
      </c>
      <c r="C15367" t="s">
        <v>4149</v>
      </c>
      <c r="D15367" s="1">
        <v>43412</v>
      </c>
      <c r="E15367" s="2">
        <v>35</v>
      </c>
      <c r="F15367" t="s">
        <v>4540</v>
      </c>
      <c r="G15367" t="s">
        <v>471</v>
      </c>
    </row>
    <row r="15368" spans="1:7" x14ac:dyDescent="0.25">
      <c r="A15368" t="s">
        <v>4538</v>
      </c>
      <c r="B15368" t="s">
        <v>4539</v>
      </c>
      <c r="C15368" t="s">
        <v>4149</v>
      </c>
      <c r="D15368" s="1">
        <v>43412</v>
      </c>
      <c r="E15368" s="2">
        <v>35</v>
      </c>
      <c r="F15368" t="s">
        <v>4540</v>
      </c>
      <c r="G15368" t="s">
        <v>471</v>
      </c>
    </row>
    <row r="15369" spans="1:7" x14ac:dyDescent="0.25">
      <c r="A15369" t="s">
        <v>1105</v>
      </c>
      <c r="B15369" t="s">
        <v>1106</v>
      </c>
      <c r="C15369" t="s">
        <v>1107</v>
      </c>
      <c r="D15369" s="1">
        <v>43412</v>
      </c>
      <c r="E15369" s="2">
        <v>105</v>
      </c>
      <c r="F15369" t="s">
        <v>1108</v>
      </c>
      <c r="G15369" t="s">
        <v>471</v>
      </c>
    </row>
    <row r="15370" spans="1:7" x14ac:dyDescent="0.25">
      <c r="A15370" t="s">
        <v>1257</v>
      </c>
      <c r="B15370" t="s">
        <v>1258</v>
      </c>
      <c r="C15370" t="s">
        <v>1259</v>
      </c>
      <c r="D15370" s="1">
        <v>43418</v>
      </c>
      <c r="E15370" s="2">
        <v>83.33</v>
      </c>
      <c r="F15370" t="s">
        <v>1260</v>
      </c>
      <c r="G15370" t="s">
        <v>34</v>
      </c>
    </row>
    <row r="15371" spans="1:7" x14ac:dyDescent="0.25">
      <c r="A15371" t="s">
        <v>3791</v>
      </c>
      <c r="B15371" t="s">
        <v>3792</v>
      </c>
      <c r="C15371" t="s">
        <v>3793</v>
      </c>
      <c r="D15371" s="1">
        <v>43418</v>
      </c>
      <c r="E15371" s="2">
        <v>84</v>
      </c>
      <c r="F15371" t="s">
        <v>3794</v>
      </c>
      <c r="G15371" t="s">
        <v>34</v>
      </c>
    </row>
    <row r="15372" spans="1:7" x14ac:dyDescent="0.25">
      <c r="A15372" t="s">
        <v>3493</v>
      </c>
      <c r="B15372" t="s">
        <v>152</v>
      </c>
      <c r="C15372" t="s">
        <v>3494</v>
      </c>
      <c r="D15372" s="1">
        <v>43418</v>
      </c>
      <c r="E15372" s="2">
        <v>100</v>
      </c>
      <c r="F15372" t="s">
        <v>3495</v>
      </c>
      <c r="G15372" t="s">
        <v>2663</v>
      </c>
    </row>
    <row r="15373" spans="1:7" x14ac:dyDescent="0.25">
      <c r="A15373" t="s">
        <v>3493</v>
      </c>
      <c r="B15373" t="s">
        <v>152</v>
      </c>
      <c r="C15373" t="s">
        <v>3494</v>
      </c>
      <c r="D15373" s="1">
        <v>43418</v>
      </c>
      <c r="E15373" s="2">
        <v>100</v>
      </c>
      <c r="F15373" t="s">
        <v>3496</v>
      </c>
      <c r="G15373" t="s">
        <v>2663</v>
      </c>
    </row>
    <row r="15374" spans="1:7" x14ac:dyDescent="0.25">
      <c r="A15374" t="s">
        <v>44</v>
      </c>
      <c r="B15374" t="s">
        <v>45</v>
      </c>
      <c r="C15374" t="s">
        <v>46</v>
      </c>
      <c r="D15374" s="1">
        <v>43418</v>
      </c>
      <c r="E15374" s="2">
        <v>83.33</v>
      </c>
      <c r="F15374" t="s">
        <v>47</v>
      </c>
      <c r="G15374" t="s">
        <v>34</v>
      </c>
    </row>
    <row r="15375" spans="1:7" x14ac:dyDescent="0.25">
      <c r="A15375" t="s">
        <v>44</v>
      </c>
      <c r="B15375" t="s">
        <v>45</v>
      </c>
      <c r="C15375" t="s">
        <v>46</v>
      </c>
      <c r="D15375" s="1">
        <v>43418</v>
      </c>
      <c r="E15375" s="2">
        <v>83.33</v>
      </c>
      <c r="F15375" t="s">
        <v>48</v>
      </c>
      <c r="G15375" t="s">
        <v>34</v>
      </c>
    </row>
    <row r="15376" spans="1:7" x14ac:dyDescent="0.25">
      <c r="A15376" t="s">
        <v>53</v>
      </c>
      <c r="B15376" t="s">
        <v>54</v>
      </c>
      <c r="C15376" t="s">
        <v>55</v>
      </c>
      <c r="D15376" s="1">
        <v>43418</v>
      </c>
      <c r="E15376" s="2">
        <v>83.33</v>
      </c>
      <c r="F15376" t="s">
        <v>56</v>
      </c>
      <c r="G15376" t="s">
        <v>34</v>
      </c>
    </row>
    <row r="15377" spans="1:7" x14ac:dyDescent="0.25">
      <c r="A15377" t="s">
        <v>53</v>
      </c>
      <c r="B15377" t="s">
        <v>54</v>
      </c>
      <c r="C15377" t="s">
        <v>55</v>
      </c>
      <c r="D15377" s="1">
        <v>43418</v>
      </c>
      <c r="E15377" s="2">
        <v>83.33</v>
      </c>
      <c r="F15377" t="s">
        <v>57</v>
      </c>
      <c r="G15377" t="s">
        <v>34</v>
      </c>
    </row>
    <row r="15378" spans="1:7" x14ac:dyDescent="0.25">
      <c r="A15378" t="s">
        <v>40</v>
      </c>
      <c r="B15378" t="s">
        <v>41</v>
      </c>
      <c r="C15378" t="s">
        <v>42</v>
      </c>
      <c r="D15378" s="1">
        <v>43418</v>
      </c>
      <c r="E15378" s="2">
        <v>166.66</v>
      </c>
      <c r="F15378" t="s">
        <v>43</v>
      </c>
      <c r="G15378" t="s">
        <v>2609</v>
      </c>
    </row>
    <row r="15379" spans="1:7" x14ac:dyDescent="0.25">
      <c r="A15379" t="s">
        <v>87</v>
      </c>
      <c r="B15379" t="s">
        <v>88</v>
      </c>
      <c r="C15379" t="s">
        <v>89</v>
      </c>
      <c r="D15379" s="1">
        <v>43420</v>
      </c>
      <c r="E15379" s="2">
        <v>40</v>
      </c>
      <c r="F15379" t="s">
        <v>90</v>
      </c>
      <c r="G15379" t="s">
        <v>1790</v>
      </c>
    </row>
    <row r="15380" spans="1:7" x14ac:dyDescent="0.25">
      <c r="A15380" t="s">
        <v>87</v>
      </c>
      <c r="B15380" t="s">
        <v>88</v>
      </c>
      <c r="C15380" t="s">
        <v>89</v>
      </c>
      <c r="D15380" s="1">
        <v>43420</v>
      </c>
      <c r="E15380" s="2">
        <v>40</v>
      </c>
      <c r="F15380" t="s">
        <v>91</v>
      </c>
      <c r="G15380" t="s">
        <v>1790</v>
      </c>
    </row>
    <row r="15381" spans="1:7" x14ac:dyDescent="0.25">
      <c r="A15381" t="s">
        <v>87</v>
      </c>
      <c r="B15381" t="s">
        <v>88</v>
      </c>
      <c r="C15381" t="s">
        <v>89</v>
      </c>
      <c r="D15381" s="1">
        <v>43420</v>
      </c>
      <c r="E15381" s="2">
        <v>40</v>
      </c>
      <c r="F15381" t="s">
        <v>91</v>
      </c>
      <c r="G15381" t="s">
        <v>1790</v>
      </c>
    </row>
    <row r="15382" spans="1:7" x14ac:dyDescent="0.25">
      <c r="A15382" t="s">
        <v>87</v>
      </c>
      <c r="B15382" t="s">
        <v>88</v>
      </c>
      <c r="C15382" t="s">
        <v>89</v>
      </c>
      <c r="D15382" s="1">
        <v>43420</v>
      </c>
      <c r="E15382" s="2">
        <v>40</v>
      </c>
      <c r="F15382" t="s">
        <v>92</v>
      </c>
      <c r="G15382" t="s">
        <v>1790</v>
      </c>
    </row>
    <row r="15383" spans="1:7" x14ac:dyDescent="0.25">
      <c r="A15383" t="s">
        <v>529</v>
      </c>
      <c r="B15383" t="s">
        <v>290</v>
      </c>
      <c r="C15383" t="s">
        <v>530</v>
      </c>
      <c r="D15383" s="1">
        <v>43420</v>
      </c>
      <c r="E15383" s="2">
        <v>25</v>
      </c>
      <c r="F15383" t="s">
        <v>531</v>
      </c>
      <c r="G15383" t="s">
        <v>3282</v>
      </c>
    </row>
    <row r="15384" spans="1:7" x14ac:dyDescent="0.25">
      <c r="A15384" t="s">
        <v>1590</v>
      </c>
      <c r="B15384" t="s">
        <v>1591</v>
      </c>
      <c r="C15384" t="s">
        <v>1592</v>
      </c>
      <c r="D15384" s="1">
        <v>43420</v>
      </c>
      <c r="E15384" s="2">
        <v>5</v>
      </c>
      <c r="F15384" t="s">
        <v>1593</v>
      </c>
      <c r="G15384" t="s">
        <v>1245</v>
      </c>
    </row>
    <row r="15385" spans="1:7" x14ac:dyDescent="0.25">
      <c r="A15385" t="s">
        <v>2153</v>
      </c>
      <c r="B15385" t="s">
        <v>614</v>
      </c>
      <c r="C15385" t="s">
        <v>1310</v>
      </c>
      <c r="D15385" s="1">
        <v>43420</v>
      </c>
      <c r="E15385" s="2">
        <v>10</v>
      </c>
      <c r="F15385" t="s">
        <v>2154</v>
      </c>
      <c r="G15385" t="s">
        <v>1245</v>
      </c>
    </row>
    <row r="15386" spans="1:7" x14ac:dyDescent="0.25">
      <c r="A15386" t="s">
        <v>4053</v>
      </c>
      <c r="B15386" t="s">
        <v>580</v>
      </c>
      <c r="C15386" t="s">
        <v>4054</v>
      </c>
      <c r="D15386" s="1">
        <v>43420</v>
      </c>
      <c r="E15386" s="2">
        <v>15</v>
      </c>
      <c r="F15386" t="s">
        <v>4055</v>
      </c>
      <c r="G15386" t="s">
        <v>3282</v>
      </c>
    </row>
    <row r="15387" spans="1:7" x14ac:dyDescent="0.25">
      <c r="A15387" t="s">
        <v>4053</v>
      </c>
      <c r="B15387" t="s">
        <v>580</v>
      </c>
      <c r="C15387" t="s">
        <v>4054</v>
      </c>
      <c r="D15387" s="1">
        <v>43420</v>
      </c>
      <c r="E15387" s="2">
        <v>15</v>
      </c>
      <c r="F15387" t="s">
        <v>4055</v>
      </c>
      <c r="G15387" t="s">
        <v>3282</v>
      </c>
    </row>
    <row r="15388" spans="1:7" x14ac:dyDescent="0.25">
      <c r="A15388" t="s">
        <v>4053</v>
      </c>
      <c r="B15388" t="s">
        <v>580</v>
      </c>
      <c r="C15388" t="s">
        <v>4054</v>
      </c>
      <c r="D15388" s="1">
        <v>43420</v>
      </c>
      <c r="E15388" s="2">
        <v>15</v>
      </c>
      <c r="F15388" t="s">
        <v>4056</v>
      </c>
      <c r="G15388" t="s">
        <v>3282</v>
      </c>
    </row>
    <row r="15389" spans="1:7" x14ac:dyDescent="0.25">
      <c r="A15389" t="s">
        <v>2000</v>
      </c>
      <c r="B15389" t="s">
        <v>2001</v>
      </c>
      <c r="C15389" t="s">
        <v>2002</v>
      </c>
      <c r="D15389" s="1">
        <v>43420</v>
      </c>
      <c r="E15389" s="2">
        <v>100</v>
      </c>
      <c r="F15389" t="s">
        <v>2003</v>
      </c>
      <c r="G15389" t="s">
        <v>2681</v>
      </c>
    </row>
    <row r="15390" spans="1:7" x14ac:dyDescent="0.25">
      <c r="A15390" t="s">
        <v>2000</v>
      </c>
      <c r="B15390" t="s">
        <v>2001</v>
      </c>
      <c r="C15390" t="s">
        <v>2002</v>
      </c>
      <c r="D15390" s="1">
        <v>43420</v>
      </c>
      <c r="E15390" s="2">
        <v>100</v>
      </c>
      <c r="F15390" t="s">
        <v>2004</v>
      </c>
      <c r="G15390" t="s">
        <v>2681</v>
      </c>
    </row>
    <row r="15391" spans="1:7" x14ac:dyDescent="0.25">
      <c r="A15391" t="s">
        <v>82</v>
      </c>
      <c r="B15391" t="s">
        <v>83</v>
      </c>
      <c r="C15391" t="s">
        <v>84</v>
      </c>
      <c r="D15391" s="1">
        <v>43420</v>
      </c>
      <c r="E15391" s="2">
        <v>10</v>
      </c>
      <c r="F15391" t="s">
        <v>85</v>
      </c>
      <c r="G15391" t="s">
        <v>1245</v>
      </c>
    </row>
    <row r="15392" spans="1:7" x14ac:dyDescent="0.25">
      <c r="A15392" t="s">
        <v>82</v>
      </c>
      <c r="B15392" t="s">
        <v>83</v>
      </c>
      <c r="C15392" t="s">
        <v>84</v>
      </c>
      <c r="D15392" s="1">
        <v>43420</v>
      </c>
      <c r="E15392" s="2">
        <v>10</v>
      </c>
      <c r="F15392" t="s">
        <v>86</v>
      </c>
      <c r="G15392" t="s">
        <v>1245</v>
      </c>
    </row>
    <row r="15393" spans="1:7" x14ac:dyDescent="0.25">
      <c r="A15393" t="s">
        <v>2690</v>
      </c>
      <c r="B15393" t="s">
        <v>2691</v>
      </c>
      <c r="C15393" t="s">
        <v>2692</v>
      </c>
      <c r="D15393" s="1">
        <v>43420</v>
      </c>
      <c r="E15393" s="2">
        <v>100</v>
      </c>
      <c r="F15393" t="s">
        <v>2693</v>
      </c>
      <c r="G15393" t="s">
        <v>2694</v>
      </c>
    </row>
    <row r="15394" spans="1:7" x14ac:dyDescent="0.25">
      <c r="A15394" t="s">
        <v>636</v>
      </c>
      <c r="B15394" t="s">
        <v>637</v>
      </c>
      <c r="C15394" t="s">
        <v>638</v>
      </c>
      <c r="D15394" s="1">
        <v>43420</v>
      </c>
      <c r="E15394" s="2">
        <v>20</v>
      </c>
      <c r="F15394" t="s">
        <v>639</v>
      </c>
      <c r="G15394" t="s">
        <v>1694</v>
      </c>
    </row>
    <row r="15395" spans="1:7" x14ac:dyDescent="0.25">
      <c r="A15395" t="s">
        <v>2686</v>
      </c>
      <c r="B15395" t="s">
        <v>2687</v>
      </c>
      <c r="C15395" t="s">
        <v>2688</v>
      </c>
      <c r="D15395" s="1">
        <v>43420</v>
      </c>
      <c r="E15395" s="2">
        <v>84</v>
      </c>
      <c r="F15395" t="s">
        <v>2689</v>
      </c>
      <c r="G15395" t="s">
        <v>34</v>
      </c>
    </row>
    <row r="15396" spans="1:7" x14ac:dyDescent="0.25">
      <c r="A15396" t="s">
        <v>2742</v>
      </c>
      <c r="B15396" t="s">
        <v>2743</v>
      </c>
      <c r="C15396" t="s">
        <v>2744</v>
      </c>
      <c r="D15396" s="1">
        <v>43420</v>
      </c>
      <c r="E15396" s="2">
        <v>150</v>
      </c>
      <c r="F15396" t="s">
        <v>2745</v>
      </c>
      <c r="G15396" t="s">
        <v>2746</v>
      </c>
    </row>
    <row r="15397" spans="1:7" x14ac:dyDescent="0.25">
      <c r="A15397" t="s">
        <v>2742</v>
      </c>
      <c r="B15397" t="s">
        <v>2743</v>
      </c>
      <c r="C15397" t="s">
        <v>2744</v>
      </c>
      <c r="D15397" s="1">
        <v>43420</v>
      </c>
      <c r="E15397" s="2">
        <v>150</v>
      </c>
      <c r="F15397" t="s">
        <v>2747</v>
      </c>
      <c r="G15397" t="s">
        <v>2746</v>
      </c>
    </row>
    <row r="15398" spans="1:7" x14ac:dyDescent="0.25">
      <c r="A15398" t="s">
        <v>2721</v>
      </c>
      <c r="B15398" t="s">
        <v>2722</v>
      </c>
      <c r="C15398" t="s">
        <v>2723</v>
      </c>
      <c r="D15398" s="1">
        <v>43420</v>
      </c>
      <c r="E15398" s="2">
        <v>15</v>
      </c>
      <c r="F15398" t="s">
        <v>2724</v>
      </c>
      <c r="G15398" t="s">
        <v>3345</v>
      </c>
    </row>
    <row r="15399" spans="1:7" x14ac:dyDescent="0.25">
      <c r="A15399" t="s">
        <v>2721</v>
      </c>
      <c r="B15399" t="s">
        <v>2722</v>
      </c>
      <c r="C15399" t="s">
        <v>2723</v>
      </c>
      <c r="D15399" s="1">
        <v>43420</v>
      </c>
      <c r="E15399" s="2">
        <v>15</v>
      </c>
      <c r="F15399" t="s">
        <v>2725</v>
      </c>
      <c r="G15399" t="s">
        <v>3345</v>
      </c>
    </row>
    <row r="15400" spans="1:7" x14ac:dyDescent="0.25">
      <c r="A15400" t="s">
        <v>2721</v>
      </c>
      <c r="B15400" t="s">
        <v>2722</v>
      </c>
      <c r="C15400" t="s">
        <v>2723</v>
      </c>
      <c r="D15400" s="1">
        <v>43420</v>
      </c>
      <c r="E15400" s="2">
        <v>15</v>
      </c>
      <c r="F15400" t="s">
        <v>2726</v>
      </c>
      <c r="G15400" t="s">
        <v>3345</v>
      </c>
    </row>
    <row r="15401" spans="1:7" x14ac:dyDescent="0.25">
      <c r="A15401" t="s">
        <v>3689</v>
      </c>
      <c r="B15401" t="s">
        <v>3690</v>
      </c>
      <c r="C15401" t="s">
        <v>3691</v>
      </c>
      <c r="D15401" s="1">
        <v>43420</v>
      </c>
      <c r="E15401" s="2">
        <v>33.15</v>
      </c>
      <c r="F15401" t="s">
        <v>3692</v>
      </c>
      <c r="G15401" t="s">
        <v>97</v>
      </c>
    </row>
    <row r="15402" spans="1:7" x14ac:dyDescent="0.25">
      <c r="A15402" t="s">
        <v>2717</v>
      </c>
      <c r="B15402" t="s">
        <v>2718</v>
      </c>
      <c r="C15402" t="s">
        <v>2425</v>
      </c>
      <c r="D15402" s="1">
        <v>43420</v>
      </c>
      <c r="E15402" s="2">
        <v>45</v>
      </c>
      <c r="F15402" t="s">
        <v>2719</v>
      </c>
      <c r="G15402" t="s">
        <v>2456</v>
      </c>
    </row>
    <row r="15403" spans="1:7" x14ac:dyDescent="0.25">
      <c r="A15403" t="s">
        <v>2717</v>
      </c>
      <c r="B15403" t="s">
        <v>2718</v>
      </c>
      <c r="C15403" t="s">
        <v>2425</v>
      </c>
      <c r="D15403" s="1">
        <v>43420</v>
      </c>
      <c r="E15403" s="2">
        <v>45</v>
      </c>
      <c r="F15403" t="s">
        <v>2720</v>
      </c>
      <c r="G15403" t="s">
        <v>2456</v>
      </c>
    </row>
    <row r="15404" spans="1:7" x14ac:dyDescent="0.25">
      <c r="A15404" t="s">
        <v>457</v>
      </c>
      <c r="B15404" t="s">
        <v>458</v>
      </c>
      <c r="C15404" t="s">
        <v>459</v>
      </c>
      <c r="D15404" s="1">
        <v>43420</v>
      </c>
      <c r="E15404" s="2">
        <v>500</v>
      </c>
      <c r="F15404" t="s">
        <v>460</v>
      </c>
      <c r="G15404" t="s">
        <v>97</v>
      </c>
    </row>
    <row r="15405" spans="1:7" x14ac:dyDescent="0.25">
      <c r="A15405" t="s">
        <v>457</v>
      </c>
      <c r="B15405" t="s">
        <v>458</v>
      </c>
      <c r="C15405" t="s">
        <v>459</v>
      </c>
      <c r="D15405" s="1">
        <v>43420</v>
      </c>
      <c r="E15405" s="2">
        <v>500</v>
      </c>
      <c r="F15405" t="s">
        <v>461</v>
      </c>
      <c r="G15405" t="s">
        <v>97</v>
      </c>
    </row>
    <row r="15406" spans="1:7" x14ac:dyDescent="0.25">
      <c r="A15406" t="s">
        <v>328</v>
      </c>
      <c r="B15406" t="s">
        <v>329</v>
      </c>
      <c r="C15406" t="s">
        <v>330</v>
      </c>
      <c r="D15406" s="1">
        <v>43420</v>
      </c>
      <c r="E15406" s="2">
        <v>150</v>
      </c>
      <c r="F15406" t="s">
        <v>331</v>
      </c>
      <c r="G15406" t="s">
        <v>828</v>
      </c>
    </row>
    <row r="15407" spans="1:7" x14ac:dyDescent="0.25">
      <c r="A15407" t="s">
        <v>328</v>
      </c>
      <c r="B15407" t="s">
        <v>329</v>
      </c>
      <c r="C15407" t="s">
        <v>330</v>
      </c>
      <c r="D15407" s="1">
        <v>43420</v>
      </c>
      <c r="E15407" s="2">
        <v>150</v>
      </c>
      <c r="F15407" t="s">
        <v>332</v>
      </c>
      <c r="G15407" t="s">
        <v>828</v>
      </c>
    </row>
    <row r="15408" spans="1:7" x14ac:dyDescent="0.25">
      <c r="A15408" t="s">
        <v>4058</v>
      </c>
      <c r="B15408" t="s">
        <v>4059</v>
      </c>
      <c r="C15408" t="s">
        <v>4060</v>
      </c>
      <c r="D15408" s="1">
        <v>43420</v>
      </c>
      <c r="E15408" s="2">
        <v>10</v>
      </c>
      <c r="F15408" t="s">
        <v>4061</v>
      </c>
      <c r="G15408" t="s">
        <v>9</v>
      </c>
    </row>
    <row r="15409" spans="1:7" x14ac:dyDescent="0.25">
      <c r="A15409" t="s">
        <v>3686</v>
      </c>
      <c r="B15409" t="s">
        <v>764</v>
      </c>
      <c r="C15409" t="s">
        <v>3687</v>
      </c>
      <c r="D15409" s="1">
        <v>43420</v>
      </c>
      <c r="E15409" s="2">
        <v>10</v>
      </c>
      <c r="F15409" t="s">
        <v>3688</v>
      </c>
      <c r="G15409" t="s">
        <v>4057</v>
      </c>
    </row>
    <row r="15410" spans="1:7" x14ac:dyDescent="0.25">
      <c r="A15410" t="s">
        <v>312</v>
      </c>
      <c r="B15410" t="s">
        <v>248</v>
      </c>
      <c r="C15410" t="s">
        <v>313</v>
      </c>
      <c r="D15410" s="1">
        <v>43420</v>
      </c>
      <c r="E15410" s="2">
        <v>50</v>
      </c>
      <c r="F15410" t="s">
        <v>314</v>
      </c>
      <c r="G15410" t="s">
        <v>315</v>
      </c>
    </row>
    <row r="15411" spans="1:7" x14ac:dyDescent="0.25">
      <c r="A15411" t="s">
        <v>3472</v>
      </c>
      <c r="B15411" t="s">
        <v>3473</v>
      </c>
      <c r="C15411" t="s">
        <v>3474</v>
      </c>
      <c r="D15411" s="1">
        <v>43420</v>
      </c>
      <c r="E15411" s="2">
        <v>500</v>
      </c>
      <c r="F15411" t="s">
        <v>3475</v>
      </c>
      <c r="G15411" t="s">
        <v>114</v>
      </c>
    </row>
    <row r="15412" spans="1:7" x14ac:dyDescent="0.25">
      <c r="A15412" t="s">
        <v>1803</v>
      </c>
      <c r="B15412" t="s">
        <v>1804</v>
      </c>
      <c r="C15412" t="s">
        <v>1805</v>
      </c>
      <c r="D15412" s="1">
        <v>43420</v>
      </c>
      <c r="E15412" s="2">
        <v>50</v>
      </c>
      <c r="F15412" t="s">
        <v>1806</v>
      </c>
      <c r="G15412" t="s">
        <v>4916</v>
      </c>
    </row>
    <row r="15413" spans="1:7" x14ac:dyDescent="0.25">
      <c r="A15413" t="s">
        <v>322</v>
      </c>
      <c r="B15413" t="s">
        <v>323</v>
      </c>
      <c r="C15413" t="s">
        <v>324</v>
      </c>
      <c r="D15413" s="1">
        <v>43420</v>
      </c>
      <c r="E15413" s="2">
        <v>75</v>
      </c>
      <c r="F15413" t="s">
        <v>325</v>
      </c>
      <c r="G15413" t="s">
        <v>326</v>
      </c>
    </row>
    <row r="15414" spans="1:7" x14ac:dyDescent="0.25">
      <c r="A15414" t="s">
        <v>322</v>
      </c>
      <c r="B15414" t="s">
        <v>323</v>
      </c>
      <c r="C15414" t="s">
        <v>324</v>
      </c>
      <c r="D15414" s="1">
        <v>43420</v>
      </c>
      <c r="E15414" s="2">
        <v>75</v>
      </c>
      <c r="F15414" t="s">
        <v>327</v>
      </c>
      <c r="G15414" t="s">
        <v>326</v>
      </c>
    </row>
    <row r="15415" spans="1:7" x14ac:dyDescent="0.25">
      <c r="A15415" t="s">
        <v>3739</v>
      </c>
      <c r="B15415" t="s">
        <v>2992</v>
      </c>
      <c r="C15415" t="s">
        <v>3740</v>
      </c>
      <c r="D15415" s="1">
        <v>43420</v>
      </c>
      <c r="E15415" s="2">
        <v>20</v>
      </c>
      <c r="F15415" t="s">
        <v>3741</v>
      </c>
      <c r="G15415" t="s">
        <v>471</v>
      </c>
    </row>
    <row r="15416" spans="1:7" x14ac:dyDescent="0.25">
      <c r="A15416" t="s">
        <v>3693</v>
      </c>
      <c r="B15416" t="s">
        <v>744</v>
      </c>
      <c r="C15416" t="s">
        <v>3694</v>
      </c>
      <c r="D15416" s="1">
        <v>43420</v>
      </c>
      <c r="E15416" s="2">
        <v>50</v>
      </c>
      <c r="F15416" t="s">
        <v>3695</v>
      </c>
      <c r="G15416" t="s">
        <v>97</v>
      </c>
    </row>
    <row r="15417" spans="1:7" x14ac:dyDescent="0.25">
      <c r="A15417" t="s">
        <v>3693</v>
      </c>
      <c r="B15417" t="s">
        <v>744</v>
      </c>
      <c r="C15417" t="s">
        <v>3694</v>
      </c>
      <c r="D15417" s="1">
        <v>43420</v>
      </c>
      <c r="E15417" s="2">
        <v>50</v>
      </c>
      <c r="F15417" t="s">
        <v>3696</v>
      </c>
      <c r="G15417" t="s">
        <v>97</v>
      </c>
    </row>
    <row r="15418" spans="1:7" x14ac:dyDescent="0.25">
      <c r="A15418" t="s">
        <v>3693</v>
      </c>
      <c r="B15418" t="s">
        <v>744</v>
      </c>
      <c r="C15418" t="s">
        <v>3694</v>
      </c>
      <c r="D15418" s="1">
        <v>43420</v>
      </c>
      <c r="E15418" s="2">
        <v>50</v>
      </c>
      <c r="F15418" t="s">
        <v>3697</v>
      </c>
      <c r="G15418" t="s">
        <v>97</v>
      </c>
    </row>
    <row r="15419" spans="1:7" x14ac:dyDescent="0.25">
      <c r="A15419" t="s">
        <v>121</v>
      </c>
      <c r="B15419" t="s">
        <v>122</v>
      </c>
      <c r="C15419" t="s">
        <v>123</v>
      </c>
      <c r="D15419" s="1">
        <v>43420</v>
      </c>
      <c r="E15419" s="2">
        <v>70</v>
      </c>
      <c r="F15419" t="s">
        <v>124</v>
      </c>
      <c r="G15419" t="s">
        <v>1790</v>
      </c>
    </row>
    <row r="15420" spans="1:7" x14ac:dyDescent="0.25">
      <c r="A15420" t="s">
        <v>2748</v>
      </c>
      <c r="B15420" t="s">
        <v>2749</v>
      </c>
      <c r="C15420" t="s">
        <v>2750</v>
      </c>
      <c r="D15420" s="1">
        <v>43420</v>
      </c>
      <c r="E15420" s="2">
        <v>20</v>
      </c>
      <c r="F15420" t="s">
        <v>2751</v>
      </c>
      <c r="G15420" t="s">
        <v>3076</v>
      </c>
    </row>
    <row r="15421" spans="1:7" x14ac:dyDescent="0.25">
      <c r="A15421" t="s">
        <v>2748</v>
      </c>
      <c r="B15421" t="s">
        <v>2749</v>
      </c>
      <c r="C15421" t="s">
        <v>2750</v>
      </c>
      <c r="D15421" s="1">
        <v>43420</v>
      </c>
      <c r="E15421" s="2">
        <v>20</v>
      </c>
      <c r="F15421" t="s">
        <v>2751</v>
      </c>
      <c r="G15421" t="s">
        <v>3076</v>
      </c>
    </row>
    <row r="15422" spans="1:7" x14ac:dyDescent="0.25">
      <c r="A15422" t="s">
        <v>2748</v>
      </c>
      <c r="B15422" t="s">
        <v>2749</v>
      </c>
      <c r="C15422" t="s">
        <v>2750</v>
      </c>
      <c r="D15422" s="1">
        <v>43420</v>
      </c>
      <c r="E15422" s="2">
        <v>20</v>
      </c>
      <c r="F15422" t="s">
        <v>2752</v>
      </c>
      <c r="G15422" t="s">
        <v>3076</v>
      </c>
    </row>
    <row r="15423" spans="1:7" x14ac:dyDescent="0.25">
      <c r="A15423" t="s">
        <v>125</v>
      </c>
      <c r="B15423" t="s">
        <v>126</v>
      </c>
      <c r="C15423" t="s">
        <v>127</v>
      </c>
      <c r="D15423" s="1">
        <v>43420</v>
      </c>
      <c r="E15423" s="2">
        <v>5</v>
      </c>
      <c r="F15423" t="s">
        <v>128</v>
      </c>
      <c r="G15423" t="s">
        <v>1245</v>
      </c>
    </row>
    <row r="15424" spans="1:7" x14ac:dyDescent="0.25">
      <c r="A15424" t="s">
        <v>3140</v>
      </c>
      <c r="B15424" t="s">
        <v>3141</v>
      </c>
      <c r="C15424" t="s">
        <v>3142</v>
      </c>
      <c r="D15424" s="1">
        <v>43420</v>
      </c>
      <c r="E15424" s="2">
        <v>30</v>
      </c>
      <c r="F15424" t="s">
        <v>3143</v>
      </c>
      <c r="G15424" t="s">
        <v>1695</v>
      </c>
    </row>
    <row r="15425" spans="1:7" x14ac:dyDescent="0.25">
      <c r="A15425" t="s">
        <v>3140</v>
      </c>
      <c r="B15425" t="s">
        <v>3141</v>
      </c>
      <c r="C15425" t="s">
        <v>3142</v>
      </c>
      <c r="D15425" s="1">
        <v>43420</v>
      </c>
      <c r="E15425" s="2">
        <v>30</v>
      </c>
      <c r="F15425" t="s">
        <v>3143</v>
      </c>
      <c r="G15425" t="s">
        <v>1695</v>
      </c>
    </row>
    <row r="15426" spans="1:7" x14ac:dyDescent="0.25">
      <c r="A15426" t="s">
        <v>3140</v>
      </c>
      <c r="B15426" t="s">
        <v>3141</v>
      </c>
      <c r="C15426" t="s">
        <v>3142</v>
      </c>
      <c r="D15426" s="1">
        <v>43420</v>
      </c>
      <c r="E15426" s="2">
        <v>30</v>
      </c>
      <c r="F15426" t="s">
        <v>3144</v>
      </c>
      <c r="G15426" t="s">
        <v>1695</v>
      </c>
    </row>
    <row r="15427" spans="1:7" x14ac:dyDescent="0.25">
      <c r="A15427" t="s">
        <v>2346</v>
      </c>
      <c r="B15427" t="s">
        <v>371</v>
      </c>
      <c r="C15427" t="s">
        <v>2347</v>
      </c>
      <c r="D15427" s="1">
        <v>43420</v>
      </c>
      <c r="E15427" s="2">
        <v>20</v>
      </c>
      <c r="F15427" t="s">
        <v>2348</v>
      </c>
      <c r="G15427" t="s">
        <v>1245</v>
      </c>
    </row>
    <row r="15428" spans="1:7" x14ac:dyDescent="0.25">
      <c r="A15428" t="s">
        <v>2346</v>
      </c>
      <c r="B15428" t="s">
        <v>371</v>
      </c>
      <c r="C15428" t="s">
        <v>2347</v>
      </c>
      <c r="D15428" s="1">
        <v>43420</v>
      </c>
      <c r="E15428" s="2">
        <v>20</v>
      </c>
      <c r="F15428" t="s">
        <v>2349</v>
      </c>
      <c r="G15428" t="s">
        <v>1245</v>
      </c>
    </row>
    <row r="15429" spans="1:7" x14ac:dyDescent="0.25">
      <c r="A15429" t="s">
        <v>546</v>
      </c>
      <c r="B15429" t="s">
        <v>547</v>
      </c>
      <c r="C15429" t="s">
        <v>548</v>
      </c>
      <c r="D15429" s="1">
        <v>43420</v>
      </c>
      <c r="E15429" s="2">
        <v>90</v>
      </c>
      <c r="F15429" t="s">
        <v>549</v>
      </c>
      <c r="G15429" t="s">
        <v>2631</v>
      </c>
    </row>
    <row r="15430" spans="1:7" x14ac:dyDescent="0.25">
      <c r="A15430" t="s">
        <v>263</v>
      </c>
      <c r="B15430" t="s">
        <v>264</v>
      </c>
      <c r="C15430" t="s">
        <v>265</v>
      </c>
      <c r="D15430" s="1">
        <v>43420</v>
      </c>
      <c r="E15430" s="2">
        <v>50</v>
      </c>
      <c r="F15430" t="s">
        <v>266</v>
      </c>
      <c r="G15430" t="s">
        <v>1695</v>
      </c>
    </row>
    <row r="15431" spans="1:7" x14ac:dyDescent="0.25">
      <c r="A15431" t="s">
        <v>115</v>
      </c>
      <c r="B15431" t="s">
        <v>116</v>
      </c>
      <c r="C15431" t="s">
        <v>117</v>
      </c>
      <c r="D15431" s="1">
        <v>43420</v>
      </c>
      <c r="E15431" s="2">
        <v>5</v>
      </c>
      <c r="F15431" t="s">
        <v>118</v>
      </c>
      <c r="G15431" t="s">
        <v>1245</v>
      </c>
    </row>
    <row r="15432" spans="1:7" x14ac:dyDescent="0.25">
      <c r="A15432" t="s">
        <v>115</v>
      </c>
      <c r="B15432" t="s">
        <v>116</v>
      </c>
      <c r="C15432" t="s">
        <v>117</v>
      </c>
      <c r="D15432" s="1">
        <v>43420</v>
      </c>
      <c r="E15432" s="2">
        <v>5</v>
      </c>
      <c r="F15432" t="s">
        <v>119</v>
      </c>
      <c r="G15432" t="s">
        <v>1245</v>
      </c>
    </row>
    <row r="15433" spans="1:7" x14ac:dyDescent="0.25">
      <c r="A15433" t="s">
        <v>115</v>
      </c>
      <c r="B15433" t="s">
        <v>116</v>
      </c>
      <c r="C15433" t="s">
        <v>117</v>
      </c>
      <c r="D15433" s="1">
        <v>43420</v>
      </c>
      <c r="E15433" s="2">
        <v>5</v>
      </c>
      <c r="F15433" t="s">
        <v>120</v>
      </c>
      <c r="G15433" t="s">
        <v>1245</v>
      </c>
    </row>
    <row r="15434" spans="1:7" x14ac:dyDescent="0.25">
      <c r="A15434" t="s">
        <v>2475</v>
      </c>
      <c r="B15434" t="s">
        <v>1451</v>
      </c>
      <c r="C15434" t="s">
        <v>2476</v>
      </c>
      <c r="D15434" s="1">
        <v>43420</v>
      </c>
      <c r="E15434" s="2">
        <v>40</v>
      </c>
      <c r="F15434" t="s">
        <v>2477</v>
      </c>
      <c r="G15434" t="s">
        <v>2456</v>
      </c>
    </row>
    <row r="15435" spans="1:7" x14ac:dyDescent="0.25">
      <c r="A15435" t="s">
        <v>1450</v>
      </c>
      <c r="B15435" t="s">
        <v>1451</v>
      </c>
      <c r="C15435" t="s">
        <v>1452</v>
      </c>
      <c r="D15435" s="1">
        <v>43420</v>
      </c>
      <c r="E15435" s="2">
        <v>84</v>
      </c>
      <c r="F15435" t="s">
        <v>1453</v>
      </c>
      <c r="G15435" t="s">
        <v>34</v>
      </c>
    </row>
    <row r="15436" spans="1:7" x14ac:dyDescent="0.25">
      <c r="A15436" t="s">
        <v>1450</v>
      </c>
      <c r="B15436" t="s">
        <v>1451</v>
      </c>
      <c r="C15436" t="s">
        <v>1452</v>
      </c>
      <c r="D15436" s="1">
        <v>43420</v>
      </c>
      <c r="E15436" s="2">
        <v>84</v>
      </c>
      <c r="F15436" t="s">
        <v>1454</v>
      </c>
      <c r="G15436" t="s">
        <v>34</v>
      </c>
    </row>
    <row r="15437" spans="1:7" x14ac:dyDescent="0.25">
      <c r="A15437" t="s">
        <v>1450</v>
      </c>
      <c r="B15437" t="s">
        <v>1451</v>
      </c>
      <c r="C15437" t="s">
        <v>1452</v>
      </c>
      <c r="D15437" s="1">
        <v>43420</v>
      </c>
      <c r="E15437" s="2">
        <v>84</v>
      </c>
      <c r="F15437" t="s">
        <v>1454</v>
      </c>
      <c r="G15437" t="s">
        <v>34</v>
      </c>
    </row>
    <row r="15438" spans="1:7" x14ac:dyDescent="0.25">
      <c r="A15438" t="s">
        <v>1100</v>
      </c>
      <c r="B15438" t="s">
        <v>1101</v>
      </c>
      <c r="C15438" t="s">
        <v>1102</v>
      </c>
      <c r="D15438" s="1">
        <v>43420</v>
      </c>
      <c r="E15438" s="2">
        <v>25</v>
      </c>
      <c r="F15438" t="s">
        <v>1103</v>
      </c>
      <c r="G15438" t="s">
        <v>1247</v>
      </c>
    </row>
    <row r="15439" spans="1:7" x14ac:dyDescent="0.25">
      <c r="A15439" t="s">
        <v>1100</v>
      </c>
      <c r="B15439" t="s">
        <v>1101</v>
      </c>
      <c r="C15439" t="s">
        <v>1102</v>
      </c>
      <c r="D15439" s="1">
        <v>43420</v>
      </c>
      <c r="E15439" s="2">
        <v>25</v>
      </c>
      <c r="F15439" t="s">
        <v>1104</v>
      </c>
      <c r="G15439" t="s">
        <v>1247</v>
      </c>
    </row>
    <row r="15440" spans="1:7" x14ac:dyDescent="0.25">
      <c r="A15440" t="s">
        <v>3682</v>
      </c>
      <c r="B15440" t="s">
        <v>3683</v>
      </c>
      <c r="C15440" t="s">
        <v>3684</v>
      </c>
      <c r="D15440" s="1">
        <v>43420</v>
      </c>
      <c r="E15440" s="2">
        <v>83.33</v>
      </c>
      <c r="F15440" t="s">
        <v>3685</v>
      </c>
      <c r="G15440" t="s">
        <v>34</v>
      </c>
    </row>
    <row r="15441" spans="1:7" x14ac:dyDescent="0.25">
      <c r="A15441" t="s">
        <v>3698</v>
      </c>
      <c r="B15441" t="s">
        <v>3699</v>
      </c>
      <c r="C15441" t="s">
        <v>3700</v>
      </c>
      <c r="D15441" s="1">
        <v>43420</v>
      </c>
      <c r="E15441" s="2">
        <v>50</v>
      </c>
      <c r="F15441" t="s">
        <v>3701</v>
      </c>
      <c r="G15441" t="s">
        <v>97</v>
      </c>
    </row>
    <row r="15442" spans="1:7" x14ac:dyDescent="0.25">
      <c r="A15442" t="s">
        <v>138</v>
      </c>
      <c r="B15442" t="s">
        <v>139</v>
      </c>
      <c r="C15442" t="s">
        <v>140</v>
      </c>
      <c r="D15442" s="1">
        <v>43420</v>
      </c>
      <c r="E15442" s="2">
        <v>40</v>
      </c>
      <c r="F15442" t="s">
        <v>141</v>
      </c>
      <c r="G15442" t="s">
        <v>1245</v>
      </c>
    </row>
    <row r="15443" spans="1:7" x14ac:dyDescent="0.25">
      <c r="A15443" t="s">
        <v>2339</v>
      </c>
      <c r="B15443" t="s">
        <v>222</v>
      </c>
      <c r="C15443" t="s">
        <v>2340</v>
      </c>
      <c r="D15443" s="1">
        <v>43420</v>
      </c>
      <c r="E15443" s="2">
        <v>10</v>
      </c>
      <c r="F15443" t="s">
        <v>2341</v>
      </c>
      <c r="G15443" t="s">
        <v>1245</v>
      </c>
    </row>
    <row r="15444" spans="1:7" x14ac:dyDescent="0.25">
      <c r="A15444" t="s">
        <v>2339</v>
      </c>
      <c r="B15444" t="s">
        <v>222</v>
      </c>
      <c r="C15444" t="s">
        <v>2340</v>
      </c>
      <c r="D15444" s="1">
        <v>43420</v>
      </c>
      <c r="E15444" s="2">
        <v>10</v>
      </c>
      <c r="F15444" t="s">
        <v>2342</v>
      </c>
      <c r="G15444" t="s">
        <v>1245</v>
      </c>
    </row>
    <row r="15445" spans="1:7" x14ac:dyDescent="0.25">
      <c r="A15445" t="s">
        <v>1492</v>
      </c>
      <c r="B15445" t="s">
        <v>1493</v>
      </c>
      <c r="C15445" t="s">
        <v>1494</v>
      </c>
      <c r="D15445" s="1">
        <v>43420</v>
      </c>
      <c r="E15445" s="2">
        <v>10</v>
      </c>
      <c r="F15445" t="s">
        <v>1495</v>
      </c>
      <c r="G15445" t="s">
        <v>97</v>
      </c>
    </row>
    <row r="15446" spans="1:7" x14ac:dyDescent="0.25">
      <c r="A15446" t="s">
        <v>129</v>
      </c>
      <c r="B15446" t="s">
        <v>130</v>
      </c>
      <c r="C15446" t="s">
        <v>131</v>
      </c>
      <c r="D15446" s="1">
        <v>43420</v>
      </c>
      <c r="E15446" s="2">
        <v>10</v>
      </c>
      <c r="F15446" t="s">
        <v>132</v>
      </c>
      <c r="G15446" t="s">
        <v>9</v>
      </c>
    </row>
    <row r="15447" spans="1:7" x14ac:dyDescent="0.25">
      <c r="A15447" t="s">
        <v>1105</v>
      </c>
      <c r="B15447" t="s">
        <v>1106</v>
      </c>
      <c r="C15447" t="s">
        <v>1107</v>
      </c>
      <c r="D15447" s="1">
        <v>43420</v>
      </c>
      <c r="E15447" s="2">
        <v>100</v>
      </c>
      <c r="F15447" t="s">
        <v>1108</v>
      </c>
      <c r="G15447" t="s">
        <v>3753</v>
      </c>
    </row>
    <row r="15448" spans="1:7" x14ac:dyDescent="0.25">
      <c r="A15448" t="s">
        <v>1095</v>
      </c>
      <c r="B15448" t="s">
        <v>1096</v>
      </c>
      <c r="C15448" t="s">
        <v>1097</v>
      </c>
      <c r="D15448" s="1">
        <v>43420</v>
      </c>
      <c r="E15448" s="2">
        <v>25</v>
      </c>
      <c r="F15448" t="s">
        <v>1098</v>
      </c>
      <c r="G15448" t="s">
        <v>1246</v>
      </c>
    </row>
    <row r="15449" spans="1:7" x14ac:dyDescent="0.25">
      <c r="A15449" t="s">
        <v>1095</v>
      </c>
      <c r="B15449" t="s">
        <v>1096</v>
      </c>
      <c r="C15449" t="s">
        <v>1097</v>
      </c>
      <c r="D15449" s="1">
        <v>43420</v>
      </c>
      <c r="E15449" s="2">
        <v>25</v>
      </c>
      <c r="F15449" t="s">
        <v>1099</v>
      </c>
      <c r="G15449" t="s">
        <v>1246</v>
      </c>
    </row>
    <row r="15450" spans="1:7" x14ac:dyDescent="0.25">
      <c r="A15450" t="s">
        <v>1095</v>
      </c>
      <c r="B15450" t="s">
        <v>1096</v>
      </c>
      <c r="C15450" t="s">
        <v>1097</v>
      </c>
      <c r="D15450" s="1">
        <v>43420</v>
      </c>
      <c r="E15450" s="2">
        <v>25</v>
      </c>
      <c r="F15450" t="s">
        <v>1099</v>
      </c>
      <c r="G15450" t="s">
        <v>1246</v>
      </c>
    </row>
    <row r="15451" spans="1:7" x14ac:dyDescent="0.25">
      <c r="A15451" t="s">
        <v>1095</v>
      </c>
      <c r="B15451" t="s">
        <v>1096</v>
      </c>
      <c r="C15451" t="s">
        <v>1097</v>
      </c>
      <c r="D15451" s="1">
        <v>43420</v>
      </c>
      <c r="E15451" s="2">
        <v>25</v>
      </c>
      <c r="F15451" t="s">
        <v>1099</v>
      </c>
      <c r="G15451" t="s">
        <v>1246</v>
      </c>
    </row>
    <row r="15452" spans="1:7" x14ac:dyDescent="0.25">
      <c r="A15452" t="s">
        <v>1584</v>
      </c>
      <c r="B15452" t="s">
        <v>1585</v>
      </c>
      <c r="C15452" t="s">
        <v>1586</v>
      </c>
      <c r="D15452" s="1">
        <v>43420</v>
      </c>
      <c r="E15452" s="2">
        <v>30</v>
      </c>
      <c r="F15452" t="s">
        <v>1587</v>
      </c>
      <c r="G15452" t="s">
        <v>1790</v>
      </c>
    </row>
    <row r="15453" spans="1:7" x14ac:dyDescent="0.25">
      <c r="A15453" t="s">
        <v>2753</v>
      </c>
      <c r="B15453" t="s">
        <v>740</v>
      </c>
      <c r="C15453" t="s">
        <v>2754</v>
      </c>
      <c r="D15453" s="1">
        <v>43420</v>
      </c>
      <c r="E15453" s="2">
        <v>5</v>
      </c>
      <c r="F15453" t="s">
        <v>2755</v>
      </c>
      <c r="G15453" t="s">
        <v>1440</v>
      </c>
    </row>
    <row r="15454" spans="1:7" x14ac:dyDescent="0.25">
      <c r="A15454" t="s">
        <v>2753</v>
      </c>
      <c r="B15454" t="s">
        <v>740</v>
      </c>
      <c r="C15454" t="s">
        <v>2754</v>
      </c>
      <c r="D15454" s="1">
        <v>43420</v>
      </c>
      <c r="E15454" s="2">
        <v>5</v>
      </c>
      <c r="F15454" t="s">
        <v>2756</v>
      </c>
      <c r="G15454" t="s">
        <v>1440</v>
      </c>
    </row>
    <row r="15455" spans="1:7" x14ac:dyDescent="0.25">
      <c r="A15455" t="s">
        <v>2753</v>
      </c>
      <c r="B15455" t="s">
        <v>740</v>
      </c>
      <c r="C15455" t="s">
        <v>2754</v>
      </c>
      <c r="D15455" s="1">
        <v>43420</v>
      </c>
      <c r="E15455" s="2">
        <v>5</v>
      </c>
      <c r="F15455" t="s">
        <v>2757</v>
      </c>
      <c r="G15455" t="s">
        <v>1440</v>
      </c>
    </row>
    <row r="15456" spans="1:7" x14ac:dyDescent="0.25">
      <c r="A15456" t="s">
        <v>1580</v>
      </c>
      <c r="B15456" t="s">
        <v>1581</v>
      </c>
      <c r="C15456" t="s">
        <v>1582</v>
      </c>
      <c r="D15456" s="1">
        <v>43420</v>
      </c>
      <c r="E15456" s="2">
        <v>20</v>
      </c>
      <c r="F15456" t="s">
        <v>1583</v>
      </c>
      <c r="G15456" t="s">
        <v>1869</v>
      </c>
    </row>
    <row r="15457" spans="1:7" x14ac:dyDescent="0.25">
      <c r="A15457" t="s">
        <v>306</v>
      </c>
      <c r="B15457" t="s">
        <v>307</v>
      </c>
      <c r="C15457" t="s">
        <v>308</v>
      </c>
      <c r="D15457" s="1">
        <v>43420</v>
      </c>
      <c r="E15457" s="2">
        <v>10</v>
      </c>
      <c r="F15457" t="s">
        <v>309</v>
      </c>
      <c r="G15457" t="s">
        <v>310</v>
      </c>
    </row>
    <row r="15458" spans="1:7" x14ac:dyDescent="0.25">
      <c r="A15458" t="s">
        <v>306</v>
      </c>
      <c r="B15458" t="s">
        <v>307</v>
      </c>
      <c r="C15458" t="s">
        <v>308</v>
      </c>
      <c r="D15458" s="1">
        <v>43420</v>
      </c>
      <c r="E15458" s="2">
        <v>10</v>
      </c>
      <c r="F15458" t="s">
        <v>311</v>
      </c>
      <c r="G15458" t="s">
        <v>310</v>
      </c>
    </row>
    <row r="15459" spans="1:7" x14ac:dyDescent="0.25">
      <c r="A15459" t="s">
        <v>169</v>
      </c>
      <c r="B15459" t="s">
        <v>170</v>
      </c>
      <c r="C15459" t="s">
        <v>171</v>
      </c>
      <c r="D15459" s="1">
        <v>43420</v>
      </c>
      <c r="E15459" s="2">
        <v>10</v>
      </c>
      <c r="F15459" t="s">
        <v>172</v>
      </c>
      <c r="G15459" t="s">
        <v>1245</v>
      </c>
    </row>
    <row r="15460" spans="1:7" x14ac:dyDescent="0.25">
      <c r="A15460" t="s">
        <v>169</v>
      </c>
      <c r="B15460" t="s">
        <v>170</v>
      </c>
      <c r="C15460" t="s">
        <v>171</v>
      </c>
      <c r="D15460" s="1">
        <v>43420</v>
      </c>
      <c r="E15460" s="2">
        <v>10</v>
      </c>
      <c r="F15460" t="s">
        <v>173</v>
      </c>
      <c r="G15460" t="s">
        <v>1245</v>
      </c>
    </row>
    <row r="15461" spans="1:7" x14ac:dyDescent="0.25">
      <c r="A15461" t="s">
        <v>164</v>
      </c>
      <c r="B15461" t="s">
        <v>165</v>
      </c>
      <c r="C15461" t="s">
        <v>166</v>
      </c>
      <c r="D15461" s="1">
        <v>43420</v>
      </c>
      <c r="E15461" s="2">
        <v>45</v>
      </c>
      <c r="F15461" t="s">
        <v>167</v>
      </c>
      <c r="G15461" t="s">
        <v>4917</v>
      </c>
    </row>
    <row r="15462" spans="1:7" x14ac:dyDescent="0.25">
      <c r="A15462" t="s">
        <v>164</v>
      </c>
      <c r="B15462" t="s">
        <v>165</v>
      </c>
      <c r="C15462" t="s">
        <v>166</v>
      </c>
      <c r="D15462" s="1">
        <v>43420</v>
      </c>
      <c r="E15462" s="2">
        <v>45</v>
      </c>
      <c r="F15462" t="s">
        <v>168</v>
      </c>
      <c r="G15462" t="s">
        <v>4917</v>
      </c>
    </row>
    <row r="15463" spans="1:7" x14ac:dyDescent="0.25">
      <c r="A15463" t="s">
        <v>164</v>
      </c>
      <c r="B15463" t="s">
        <v>165</v>
      </c>
      <c r="C15463" t="s">
        <v>166</v>
      </c>
      <c r="D15463" s="1">
        <v>43420</v>
      </c>
      <c r="E15463" s="2">
        <v>20</v>
      </c>
      <c r="F15463" t="s">
        <v>167</v>
      </c>
      <c r="G15463" t="s">
        <v>3613</v>
      </c>
    </row>
    <row r="15464" spans="1:7" x14ac:dyDescent="0.25">
      <c r="A15464" t="s">
        <v>164</v>
      </c>
      <c r="B15464" t="s">
        <v>165</v>
      </c>
      <c r="C15464" t="s">
        <v>166</v>
      </c>
      <c r="D15464" s="1">
        <v>43420</v>
      </c>
      <c r="E15464" s="2">
        <v>20</v>
      </c>
      <c r="F15464" t="s">
        <v>168</v>
      </c>
      <c r="G15464" t="s">
        <v>3613</v>
      </c>
    </row>
    <row r="15465" spans="1:7" x14ac:dyDescent="0.25">
      <c r="A15465" t="s">
        <v>709</v>
      </c>
      <c r="B15465" t="s">
        <v>710</v>
      </c>
      <c r="C15465" t="s">
        <v>705</v>
      </c>
      <c r="D15465" s="1">
        <v>43420</v>
      </c>
      <c r="E15465" s="2">
        <v>84</v>
      </c>
      <c r="F15465" t="s">
        <v>711</v>
      </c>
      <c r="G15465" t="s">
        <v>3225</v>
      </c>
    </row>
    <row r="15466" spans="1:7" x14ac:dyDescent="0.25">
      <c r="A15466" t="s">
        <v>709</v>
      </c>
      <c r="B15466" t="s">
        <v>710</v>
      </c>
      <c r="C15466" t="s">
        <v>705</v>
      </c>
      <c r="D15466" s="1">
        <v>43420</v>
      </c>
      <c r="E15466" s="2">
        <v>84</v>
      </c>
      <c r="F15466" t="s">
        <v>712</v>
      </c>
      <c r="G15466" t="s">
        <v>3225</v>
      </c>
    </row>
    <row r="15467" spans="1:7" x14ac:dyDescent="0.25">
      <c r="A15467" t="s">
        <v>709</v>
      </c>
      <c r="B15467" t="s">
        <v>710</v>
      </c>
      <c r="C15467" t="s">
        <v>705</v>
      </c>
      <c r="D15467" s="1">
        <v>43420</v>
      </c>
      <c r="E15467" s="2">
        <v>84</v>
      </c>
      <c r="F15467" t="s">
        <v>712</v>
      </c>
      <c r="G15467" t="s">
        <v>3225</v>
      </c>
    </row>
    <row r="15468" spans="1:7" x14ac:dyDescent="0.25">
      <c r="A15468" t="s">
        <v>493</v>
      </c>
      <c r="B15468" t="s">
        <v>494</v>
      </c>
      <c r="C15468" t="s">
        <v>495</v>
      </c>
      <c r="D15468" s="1">
        <v>43420</v>
      </c>
      <c r="E15468" s="2">
        <v>25</v>
      </c>
      <c r="F15468" t="s">
        <v>496</v>
      </c>
      <c r="G15468" t="s">
        <v>4918</v>
      </c>
    </row>
    <row r="15469" spans="1:7" x14ac:dyDescent="0.25">
      <c r="A15469" t="s">
        <v>493</v>
      </c>
      <c r="B15469" t="s">
        <v>494</v>
      </c>
      <c r="C15469" t="s">
        <v>495</v>
      </c>
      <c r="D15469" s="1">
        <v>43420</v>
      </c>
      <c r="E15469" s="2">
        <v>25</v>
      </c>
      <c r="F15469" t="s">
        <v>497</v>
      </c>
      <c r="G15469" t="s">
        <v>4918</v>
      </c>
    </row>
    <row r="15470" spans="1:7" x14ac:dyDescent="0.25">
      <c r="A15470" t="s">
        <v>493</v>
      </c>
      <c r="B15470" t="s">
        <v>494</v>
      </c>
      <c r="C15470" t="s">
        <v>495</v>
      </c>
      <c r="D15470" s="1">
        <v>43420</v>
      </c>
      <c r="E15470" s="2">
        <v>25</v>
      </c>
      <c r="F15470" t="s">
        <v>496</v>
      </c>
      <c r="G15470" t="s">
        <v>4918</v>
      </c>
    </row>
    <row r="15471" spans="1:7" x14ac:dyDescent="0.25">
      <c r="A15471" t="s">
        <v>493</v>
      </c>
      <c r="B15471" t="s">
        <v>494</v>
      </c>
      <c r="C15471" t="s">
        <v>495</v>
      </c>
      <c r="D15471" s="1">
        <v>43420</v>
      </c>
      <c r="E15471" s="2">
        <v>25</v>
      </c>
      <c r="F15471" t="s">
        <v>497</v>
      </c>
      <c r="G15471" t="s">
        <v>4918</v>
      </c>
    </row>
    <row r="15472" spans="1:7" x14ac:dyDescent="0.25">
      <c r="A15472" t="s">
        <v>1464</v>
      </c>
      <c r="B15472" t="s">
        <v>1465</v>
      </c>
      <c r="C15472" t="s">
        <v>627</v>
      </c>
      <c r="D15472" s="1">
        <v>43420</v>
      </c>
      <c r="E15472" s="2">
        <v>20</v>
      </c>
      <c r="F15472" t="s">
        <v>1466</v>
      </c>
      <c r="G15472" t="s">
        <v>478</v>
      </c>
    </row>
    <row r="15473" spans="1:7" x14ac:dyDescent="0.25">
      <c r="A15473" t="s">
        <v>1464</v>
      </c>
      <c r="B15473" t="s">
        <v>1465</v>
      </c>
      <c r="C15473" t="s">
        <v>627</v>
      </c>
      <c r="D15473" s="1">
        <v>43420</v>
      </c>
      <c r="E15473" s="2">
        <v>20</v>
      </c>
      <c r="F15473" t="s">
        <v>1466</v>
      </c>
      <c r="G15473" t="s">
        <v>478</v>
      </c>
    </row>
    <row r="15474" spans="1:7" x14ac:dyDescent="0.25">
      <c r="A15474" t="s">
        <v>877</v>
      </c>
      <c r="B15474" t="s">
        <v>559</v>
      </c>
      <c r="C15474" t="s">
        <v>878</v>
      </c>
      <c r="D15474" s="1">
        <v>43420</v>
      </c>
      <c r="E15474" s="2">
        <v>5000</v>
      </c>
      <c r="F15474" t="s">
        <v>879</v>
      </c>
      <c r="G15474" t="s">
        <v>883</v>
      </c>
    </row>
    <row r="15475" spans="1:7" x14ac:dyDescent="0.25">
      <c r="A15475" t="s">
        <v>877</v>
      </c>
      <c r="B15475" t="s">
        <v>559</v>
      </c>
      <c r="C15475" t="s">
        <v>878</v>
      </c>
      <c r="D15475" s="1">
        <v>43420</v>
      </c>
      <c r="E15475" s="2">
        <v>5000</v>
      </c>
      <c r="F15475" t="s">
        <v>881</v>
      </c>
      <c r="G15475" t="s">
        <v>883</v>
      </c>
    </row>
    <row r="15476" spans="1:7" x14ac:dyDescent="0.25">
      <c r="A15476" t="s">
        <v>178</v>
      </c>
      <c r="B15476" t="s">
        <v>179</v>
      </c>
      <c r="C15476" t="s">
        <v>180</v>
      </c>
      <c r="D15476" s="1">
        <v>43420</v>
      </c>
      <c r="E15476" s="2">
        <v>5</v>
      </c>
      <c r="F15476" t="s">
        <v>181</v>
      </c>
      <c r="G15476" t="s">
        <v>182</v>
      </c>
    </row>
    <row r="15477" spans="1:7" x14ac:dyDescent="0.25">
      <c r="A15477" t="s">
        <v>247</v>
      </c>
      <c r="B15477" t="s">
        <v>248</v>
      </c>
      <c r="C15477" t="s">
        <v>249</v>
      </c>
      <c r="D15477" s="1">
        <v>43420</v>
      </c>
      <c r="E15477" s="2">
        <v>20</v>
      </c>
      <c r="F15477" t="s">
        <v>250</v>
      </c>
      <c r="G15477" t="s">
        <v>251</v>
      </c>
    </row>
    <row r="15478" spans="1:7" x14ac:dyDescent="0.25">
      <c r="A15478" t="s">
        <v>247</v>
      </c>
      <c r="B15478" t="s">
        <v>248</v>
      </c>
      <c r="C15478" t="s">
        <v>249</v>
      </c>
      <c r="D15478" s="1">
        <v>43420</v>
      </c>
      <c r="E15478" s="2">
        <v>20</v>
      </c>
      <c r="F15478" t="s">
        <v>252</v>
      </c>
      <c r="G15478" t="s">
        <v>251</v>
      </c>
    </row>
    <row r="15479" spans="1:7" x14ac:dyDescent="0.25">
      <c r="A15479" t="s">
        <v>259</v>
      </c>
      <c r="B15479" t="s">
        <v>260</v>
      </c>
      <c r="C15479" t="s">
        <v>261</v>
      </c>
      <c r="D15479" s="1">
        <v>43420</v>
      </c>
      <c r="E15479" s="2">
        <v>10</v>
      </c>
      <c r="F15479" t="s">
        <v>262</v>
      </c>
      <c r="G15479" t="s">
        <v>1695</v>
      </c>
    </row>
    <row r="15480" spans="1:7" x14ac:dyDescent="0.25">
      <c r="A15480" t="s">
        <v>4665</v>
      </c>
      <c r="B15480" t="s">
        <v>4666</v>
      </c>
      <c r="C15480" t="s">
        <v>4667</v>
      </c>
      <c r="D15480" s="1">
        <v>43420</v>
      </c>
      <c r="E15480" s="2">
        <v>20</v>
      </c>
      <c r="F15480" t="s">
        <v>4668</v>
      </c>
      <c r="G15480" t="s">
        <v>1245</v>
      </c>
    </row>
    <row r="15481" spans="1:7" x14ac:dyDescent="0.25">
      <c r="A15481" t="s">
        <v>4665</v>
      </c>
      <c r="B15481" t="s">
        <v>4666</v>
      </c>
      <c r="C15481" t="s">
        <v>4667</v>
      </c>
      <c r="D15481" s="1">
        <v>43420</v>
      </c>
      <c r="E15481" s="2">
        <v>20</v>
      </c>
      <c r="F15481" t="s">
        <v>4669</v>
      </c>
      <c r="G15481" t="s">
        <v>1245</v>
      </c>
    </row>
    <row r="15482" spans="1:7" x14ac:dyDescent="0.25">
      <c r="A15482" t="s">
        <v>4665</v>
      </c>
      <c r="B15482" t="s">
        <v>4666</v>
      </c>
      <c r="C15482" t="s">
        <v>4667</v>
      </c>
      <c r="D15482" s="1">
        <v>43420</v>
      </c>
      <c r="E15482" s="2">
        <v>20</v>
      </c>
      <c r="F15482" t="s">
        <v>4670</v>
      </c>
      <c r="G15482" t="s">
        <v>1245</v>
      </c>
    </row>
    <row r="15483" spans="1:7" x14ac:dyDescent="0.25">
      <c r="A15483" t="s">
        <v>4665</v>
      </c>
      <c r="B15483" t="s">
        <v>4666</v>
      </c>
      <c r="C15483" t="s">
        <v>4667</v>
      </c>
      <c r="D15483" s="1">
        <v>43420</v>
      </c>
      <c r="E15483" s="2">
        <v>40</v>
      </c>
      <c r="F15483" t="s">
        <v>4668</v>
      </c>
      <c r="G15483" t="s">
        <v>471</v>
      </c>
    </row>
    <row r="15484" spans="1:7" x14ac:dyDescent="0.25">
      <c r="A15484" t="s">
        <v>4665</v>
      </c>
      <c r="B15484" t="s">
        <v>4666</v>
      </c>
      <c r="C15484" t="s">
        <v>4667</v>
      </c>
      <c r="D15484" s="1">
        <v>43420</v>
      </c>
      <c r="E15484" s="2">
        <v>40</v>
      </c>
      <c r="F15484" t="s">
        <v>4669</v>
      </c>
      <c r="G15484" t="s">
        <v>471</v>
      </c>
    </row>
    <row r="15485" spans="1:7" x14ac:dyDescent="0.25">
      <c r="A15485" t="s">
        <v>4665</v>
      </c>
      <c r="B15485" t="s">
        <v>4666</v>
      </c>
      <c r="C15485" t="s">
        <v>4667</v>
      </c>
      <c r="D15485" s="1">
        <v>43420</v>
      </c>
      <c r="E15485" s="2">
        <v>40</v>
      </c>
      <c r="F15485" t="s">
        <v>4670</v>
      </c>
      <c r="G15485" t="s">
        <v>471</v>
      </c>
    </row>
    <row r="15486" spans="1:7" x14ac:dyDescent="0.25">
      <c r="A15486" t="s">
        <v>591</v>
      </c>
      <c r="B15486" t="s">
        <v>592</v>
      </c>
      <c r="C15486" t="s">
        <v>593</v>
      </c>
      <c r="D15486" s="1">
        <v>43420</v>
      </c>
      <c r="E15486" s="2">
        <v>50</v>
      </c>
      <c r="F15486" t="s">
        <v>594</v>
      </c>
      <c r="G15486" t="s">
        <v>471</v>
      </c>
    </row>
    <row r="15487" spans="1:7" x14ac:dyDescent="0.25">
      <c r="A15487" t="s">
        <v>553</v>
      </c>
      <c r="B15487" t="s">
        <v>554</v>
      </c>
      <c r="C15487" t="s">
        <v>555</v>
      </c>
      <c r="D15487" s="1">
        <v>43420</v>
      </c>
      <c r="E15487" s="2">
        <v>50</v>
      </c>
      <c r="F15487" t="s">
        <v>556</v>
      </c>
      <c r="G15487" t="s">
        <v>2663</v>
      </c>
    </row>
    <row r="15488" spans="1:7" x14ac:dyDescent="0.25">
      <c r="A15488" t="s">
        <v>553</v>
      </c>
      <c r="B15488" t="s">
        <v>554</v>
      </c>
      <c r="C15488" t="s">
        <v>555</v>
      </c>
      <c r="D15488" s="1">
        <v>43420</v>
      </c>
      <c r="E15488" s="2">
        <v>50</v>
      </c>
      <c r="F15488" t="s">
        <v>557</v>
      </c>
      <c r="G15488" t="s">
        <v>2663</v>
      </c>
    </row>
    <row r="15489" spans="1:7" x14ac:dyDescent="0.25">
      <c r="A15489" t="s">
        <v>3643</v>
      </c>
      <c r="B15489" t="s">
        <v>3644</v>
      </c>
      <c r="C15489" t="s">
        <v>1768</v>
      </c>
      <c r="D15489" s="1">
        <v>43420</v>
      </c>
      <c r="E15489" s="2">
        <v>35</v>
      </c>
      <c r="F15489" t="s">
        <v>3645</v>
      </c>
      <c r="G15489" t="s">
        <v>471</v>
      </c>
    </row>
    <row r="15490" spans="1:7" x14ac:dyDescent="0.25">
      <c r="A15490" t="s">
        <v>3643</v>
      </c>
      <c r="B15490" t="s">
        <v>3644</v>
      </c>
      <c r="C15490" t="s">
        <v>1768</v>
      </c>
      <c r="D15490" s="1">
        <v>43420</v>
      </c>
      <c r="E15490" s="2">
        <v>35</v>
      </c>
      <c r="F15490" t="s">
        <v>3646</v>
      </c>
      <c r="G15490" t="s">
        <v>471</v>
      </c>
    </row>
    <row r="15491" spans="1:7" x14ac:dyDescent="0.25">
      <c r="A15491" t="s">
        <v>2272</v>
      </c>
      <c r="B15491" t="s">
        <v>2273</v>
      </c>
      <c r="C15491" t="s">
        <v>2274</v>
      </c>
      <c r="D15491" s="1">
        <v>43420</v>
      </c>
      <c r="E15491" s="2">
        <v>125</v>
      </c>
      <c r="F15491" t="s">
        <v>2275</v>
      </c>
      <c r="G15491" t="s">
        <v>2538</v>
      </c>
    </row>
    <row r="15492" spans="1:7" x14ac:dyDescent="0.25">
      <c r="A15492" t="s">
        <v>2272</v>
      </c>
      <c r="B15492" t="s">
        <v>2273</v>
      </c>
      <c r="C15492" t="s">
        <v>2274</v>
      </c>
      <c r="D15492" s="1">
        <v>43420</v>
      </c>
      <c r="E15492" s="2">
        <v>125</v>
      </c>
      <c r="F15492" t="s">
        <v>2276</v>
      </c>
      <c r="G15492" t="s">
        <v>2538</v>
      </c>
    </row>
    <row r="15493" spans="1:7" x14ac:dyDescent="0.25">
      <c r="A15493" t="s">
        <v>4137</v>
      </c>
      <c r="B15493" t="s">
        <v>4138</v>
      </c>
      <c r="C15493" t="s">
        <v>4139</v>
      </c>
      <c r="D15493" s="1">
        <v>43420</v>
      </c>
      <c r="E15493" s="2">
        <v>283</v>
      </c>
      <c r="G15493" t="s">
        <v>471</v>
      </c>
    </row>
    <row r="15494" spans="1:7" x14ac:dyDescent="0.25">
      <c r="A15494" t="s">
        <v>2758</v>
      </c>
      <c r="B15494" t="s">
        <v>2759</v>
      </c>
      <c r="C15494" t="s">
        <v>2760</v>
      </c>
      <c r="D15494" s="1">
        <v>43420</v>
      </c>
      <c r="E15494" s="2">
        <v>15</v>
      </c>
      <c r="F15494" t="s">
        <v>2761</v>
      </c>
      <c r="G15494" t="s">
        <v>3282</v>
      </c>
    </row>
    <row r="15495" spans="1:7" x14ac:dyDescent="0.25">
      <c r="A15495" t="s">
        <v>3247</v>
      </c>
      <c r="B15495" t="s">
        <v>3248</v>
      </c>
      <c r="C15495" t="s">
        <v>3249</v>
      </c>
      <c r="D15495" s="1">
        <v>43420</v>
      </c>
      <c r="E15495" s="2">
        <v>10</v>
      </c>
      <c r="F15495" t="s">
        <v>3250</v>
      </c>
      <c r="G15495" t="s">
        <v>2983</v>
      </c>
    </row>
    <row r="15496" spans="1:7" x14ac:dyDescent="0.25">
      <c r="A15496" t="s">
        <v>4076</v>
      </c>
      <c r="B15496" t="s">
        <v>4077</v>
      </c>
      <c r="C15496" t="s">
        <v>413</v>
      </c>
      <c r="D15496" s="1">
        <v>43420</v>
      </c>
      <c r="E15496" s="2">
        <v>20</v>
      </c>
      <c r="F15496" t="s">
        <v>4078</v>
      </c>
      <c r="G15496" t="s">
        <v>1695</v>
      </c>
    </row>
    <row r="15497" spans="1:7" x14ac:dyDescent="0.25">
      <c r="A15497" t="s">
        <v>4076</v>
      </c>
      <c r="B15497" t="s">
        <v>4077</v>
      </c>
      <c r="C15497" t="s">
        <v>413</v>
      </c>
      <c r="D15497" s="1">
        <v>43420</v>
      </c>
      <c r="E15497" s="2">
        <v>20</v>
      </c>
      <c r="F15497" t="s">
        <v>4078</v>
      </c>
      <c r="G15497" t="s">
        <v>1695</v>
      </c>
    </row>
    <row r="15498" spans="1:7" x14ac:dyDescent="0.25">
      <c r="A15498" t="s">
        <v>3800</v>
      </c>
      <c r="B15498" t="s">
        <v>1430</v>
      </c>
      <c r="C15498" t="s">
        <v>3801</v>
      </c>
      <c r="D15498" s="1">
        <v>43420</v>
      </c>
      <c r="E15498" s="2">
        <v>20</v>
      </c>
      <c r="F15498" t="s">
        <v>3802</v>
      </c>
      <c r="G15498" t="s">
        <v>3803</v>
      </c>
    </row>
    <row r="15499" spans="1:7" x14ac:dyDescent="0.25">
      <c r="A15499" t="s">
        <v>1541</v>
      </c>
      <c r="B15499" t="s">
        <v>1542</v>
      </c>
      <c r="C15499" t="s">
        <v>1543</v>
      </c>
      <c r="D15499" s="1">
        <v>43420</v>
      </c>
      <c r="E15499" s="2">
        <v>20</v>
      </c>
      <c r="F15499" t="s">
        <v>1544</v>
      </c>
      <c r="G15499" t="s">
        <v>114</v>
      </c>
    </row>
    <row r="15500" spans="1:7" x14ac:dyDescent="0.25">
      <c r="A15500" t="s">
        <v>1541</v>
      </c>
      <c r="B15500" t="s">
        <v>1542</v>
      </c>
      <c r="C15500" t="s">
        <v>1543</v>
      </c>
      <c r="D15500" s="1">
        <v>43420</v>
      </c>
      <c r="E15500" s="2">
        <v>20</v>
      </c>
      <c r="F15500" t="s">
        <v>1545</v>
      </c>
      <c r="G15500" t="s">
        <v>114</v>
      </c>
    </row>
    <row r="15501" spans="1:7" x14ac:dyDescent="0.25">
      <c r="A15501" t="s">
        <v>973</v>
      </c>
      <c r="B15501" t="s">
        <v>974</v>
      </c>
      <c r="C15501" t="s">
        <v>975</v>
      </c>
      <c r="D15501" s="1">
        <v>43424</v>
      </c>
      <c r="E15501" s="2">
        <v>100</v>
      </c>
      <c r="G15501" t="s">
        <v>2663</v>
      </c>
    </row>
    <row r="15502" spans="1:7" x14ac:dyDescent="0.25">
      <c r="A15502" t="s">
        <v>877</v>
      </c>
      <c r="B15502" t="s">
        <v>559</v>
      </c>
      <c r="C15502" t="s">
        <v>878</v>
      </c>
      <c r="D15502" s="1">
        <v>43424</v>
      </c>
      <c r="E15502" s="2">
        <v>1000</v>
      </c>
      <c r="F15502" t="s">
        <v>879</v>
      </c>
      <c r="G15502" t="s">
        <v>34</v>
      </c>
    </row>
    <row r="15503" spans="1:7" x14ac:dyDescent="0.25">
      <c r="A15503" t="s">
        <v>877</v>
      </c>
      <c r="B15503" t="s">
        <v>559</v>
      </c>
      <c r="C15503" t="s">
        <v>878</v>
      </c>
      <c r="D15503" s="1">
        <v>43424</v>
      </c>
      <c r="E15503" s="2">
        <v>1000</v>
      </c>
      <c r="F15503" t="s">
        <v>881</v>
      </c>
      <c r="G15503" t="s">
        <v>34</v>
      </c>
    </row>
    <row r="15504" spans="1:7" x14ac:dyDescent="0.25">
      <c r="A15504" t="s">
        <v>4919</v>
      </c>
      <c r="B15504" t="s">
        <v>4920</v>
      </c>
      <c r="C15504" t="s">
        <v>4921</v>
      </c>
      <c r="D15504" s="1">
        <v>43424</v>
      </c>
      <c r="E15504" s="2">
        <v>35</v>
      </c>
      <c r="F15504" t="s">
        <v>4922</v>
      </c>
      <c r="G15504" t="s">
        <v>471</v>
      </c>
    </row>
    <row r="15505" spans="1:7" x14ac:dyDescent="0.25">
      <c r="A15505" t="s">
        <v>4919</v>
      </c>
      <c r="B15505" t="s">
        <v>4920</v>
      </c>
      <c r="C15505" t="s">
        <v>4921</v>
      </c>
      <c r="D15505" s="1">
        <v>43424</v>
      </c>
      <c r="E15505" s="2">
        <v>35</v>
      </c>
      <c r="F15505" t="s">
        <v>4923</v>
      </c>
      <c r="G15505" t="s">
        <v>471</v>
      </c>
    </row>
    <row r="15506" spans="1:7" x14ac:dyDescent="0.25">
      <c r="A15506" t="s">
        <v>4781</v>
      </c>
      <c r="B15506" t="s">
        <v>4782</v>
      </c>
      <c r="C15506" t="s">
        <v>4783</v>
      </c>
      <c r="D15506" s="1">
        <v>43424</v>
      </c>
      <c r="E15506" s="2">
        <v>25</v>
      </c>
      <c r="F15506" t="s">
        <v>4784</v>
      </c>
      <c r="G15506" t="s">
        <v>2663</v>
      </c>
    </row>
    <row r="15507" spans="1:7" x14ac:dyDescent="0.25">
      <c r="A15507" t="s">
        <v>4588</v>
      </c>
      <c r="B15507" t="s">
        <v>4589</v>
      </c>
      <c r="C15507" t="s">
        <v>4590</v>
      </c>
      <c r="D15507" s="1">
        <v>43424</v>
      </c>
      <c r="E15507" s="2">
        <v>1000</v>
      </c>
      <c r="F15507" t="s">
        <v>4591</v>
      </c>
      <c r="G15507" t="s">
        <v>34</v>
      </c>
    </row>
    <row r="15508" spans="1:7" x14ac:dyDescent="0.25">
      <c r="A15508" t="s">
        <v>4924</v>
      </c>
      <c r="B15508" t="s">
        <v>4925</v>
      </c>
      <c r="C15508" t="s">
        <v>3663</v>
      </c>
      <c r="D15508" s="1">
        <v>43424</v>
      </c>
      <c r="E15508" s="2">
        <v>1200</v>
      </c>
      <c r="F15508" t="s">
        <v>4926</v>
      </c>
      <c r="G15508" t="s">
        <v>2663</v>
      </c>
    </row>
    <row r="15509" spans="1:7" x14ac:dyDescent="0.25">
      <c r="A15509" t="s">
        <v>4553</v>
      </c>
      <c r="B15509" t="s">
        <v>2673</v>
      </c>
      <c r="C15509" t="s">
        <v>4554</v>
      </c>
      <c r="D15509" s="1">
        <v>43424</v>
      </c>
      <c r="E15509" s="2">
        <v>100</v>
      </c>
      <c r="F15509" t="s">
        <v>4555</v>
      </c>
      <c r="G15509" t="s">
        <v>471</v>
      </c>
    </row>
    <row r="15510" spans="1:7" x14ac:dyDescent="0.25">
      <c r="A15510" t="s">
        <v>4553</v>
      </c>
      <c r="B15510" t="s">
        <v>2673</v>
      </c>
      <c r="C15510" t="s">
        <v>4554</v>
      </c>
      <c r="D15510" s="1">
        <v>43424</v>
      </c>
      <c r="E15510" s="2">
        <v>100</v>
      </c>
      <c r="F15510" t="s">
        <v>4556</v>
      </c>
      <c r="G15510" t="s">
        <v>471</v>
      </c>
    </row>
    <row r="15511" spans="1:7" x14ac:dyDescent="0.25">
      <c r="A15511" t="s">
        <v>3805</v>
      </c>
      <c r="B15511" t="s">
        <v>3806</v>
      </c>
      <c r="C15511" t="s">
        <v>3807</v>
      </c>
      <c r="D15511" s="1">
        <v>43424</v>
      </c>
      <c r="E15511" s="2">
        <v>25</v>
      </c>
      <c r="F15511" t="s">
        <v>3808</v>
      </c>
      <c r="G15511" t="s">
        <v>3613</v>
      </c>
    </row>
    <row r="15512" spans="1:7" x14ac:dyDescent="0.25">
      <c r="A15512" t="s">
        <v>3805</v>
      </c>
      <c r="B15512" t="s">
        <v>3806</v>
      </c>
      <c r="C15512" t="s">
        <v>3807</v>
      </c>
      <c r="D15512" s="1">
        <v>43424</v>
      </c>
      <c r="E15512" s="2">
        <v>25</v>
      </c>
      <c r="F15512" t="s">
        <v>3809</v>
      </c>
      <c r="G15512" t="s">
        <v>3613</v>
      </c>
    </row>
    <row r="15513" spans="1:7" x14ac:dyDescent="0.25">
      <c r="A15513" t="s">
        <v>4680</v>
      </c>
      <c r="B15513" t="s">
        <v>4681</v>
      </c>
      <c r="C15513" t="s">
        <v>4682</v>
      </c>
      <c r="D15513" s="1">
        <v>43431</v>
      </c>
      <c r="E15513" s="2">
        <v>84</v>
      </c>
      <c r="F15513" t="s">
        <v>4683</v>
      </c>
      <c r="G15513" t="s">
        <v>34</v>
      </c>
    </row>
    <row r="15514" spans="1:7" x14ac:dyDescent="0.25">
      <c r="A15514" t="s">
        <v>2836</v>
      </c>
      <c r="B15514" t="s">
        <v>2837</v>
      </c>
      <c r="C15514" t="s">
        <v>758</v>
      </c>
      <c r="D15514" s="1">
        <v>43431</v>
      </c>
      <c r="E15514" s="2">
        <v>135</v>
      </c>
      <c r="F15514" t="s">
        <v>2838</v>
      </c>
      <c r="G15514" t="s">
        <v>34</v>
      </c>
    </row>
    <row r="15515" spans="1:7" x14ac:dyDescent="0.25">
      <c r="A15515" t="s">
        <v>570</v>
      </c>
      <c r="B15515" t="s">
        <v>571</v>
      </c>
      <c r="C15515" t="s">
        <v>572</v>
      </c>
      <c r="D15515" s="1">
        <v>43431</v>
      </c>
      <c r="E15515" s="2">
        <v>50</v>
      </c>
      <c r="F15515" t="s">
        <v>573</v>
      </c>
      <c r="G15515" t="s">
        <v>2999</v>
      </c>
    </row>
    <row r="15516" spans="1:7" x14ac:dyDescent="0.25">
      <c r="A15516" t="s">
        <v>1743</v>
      </c>
      <c r="B15516" t="s">
        <v>1744</v>
      </c>
      <c r="C15516" t="s">
        <v>1745</v>
      </c>
      <c r="D15516" s="1">
        <v>43431</v>
      </c>
      <c r="E15516" s="2">
        <v>100</v>
      </c>
      <c r="F15516" t="s">
        <v>1746</v>
      </c>
      <c r="G15516" t="s">
        <v>34</v>
      </c>
    </row>
    <row r="15517" spans="1:7" x14ac:dyDescent="0.25">
      <c r="A15517" t="s">
        <v>4699</v>
      </c>
      <c r="B15517" t="s">
        <v>4700</v>
      </c>
      <c r="C15517" t="s">
        <v>4701</v>
      </c>
      <c r="D15517" s="1">
        <v>43431</v>
      </c>
      <c r="E15517" s="2">
        <v>84</v>
      </c>
      <c r="F15517" t="s">
        <v>4702</v>
      </c>
      <c r="G15517" t="s">
        <v>34</v>
      </c>
    </row>
    <row r="15518" spans="1:7" x14ac:dyDescent="0.25">
      <c r="A15518" t="s">
        <v>1426</v>
      </c>
      <c r="B15518" t="s">
        <v>1427</v>
      </c>
      <c r="C15518" t="s">
        <v>826</v>
      </c>
      <c r="D15518" s="1">
        <v>43431</v>
      </c>
      <c r="E15518" s="2">
        <v>84</v>
      </c>
      <c r="F15518" t="s">
        <v>1428</v>
      </c>
      <c r="G15518" t="s">
        <v>34</v>
      </c>
    </row>
    <row r="15519" spans="1:7" x14ac:dyDescent="0.25">
      <c r="A15519" t="s">
        <v>225</v>
      </c>
      <c r="B15519" t="s">
        <v>226</v>
      </c>
      <c r="C15519" t="s">
        <v>227</v>
      </c>
      <c r="D15519" s="1">
        <v>43431</v>
      </c>
      <c r="E15519" s="2">
        <v>84</v>
      </c>
      <c r="F15519" t="s">
        <v>228</v>
      </c>
      <c r="G15519" t="s">
        <v>34</v>
      </c>
    </row>
    <row r="15520" spans="1:7" x14ac:dyDescent="0.25">
      <c r="A15520" t="s">
        <v>2634</v>
      </c>
      <c r="B15520" t="s">
        <v>2635</v>
      </c>
      <c r="C15520" t="s">
        <v>2636</v>
      </c>
      <c r="D15520" s="1">
        <v>43431</v>
      </c>
      <c r="E15520" s="2">
        <v>184</v>
      </c>
      <c r="F15520" t="s">
        <v>2637</v>
      </c>
      <c r="G15520" t="s">
        <v>3761</v>
      </c>
    </row>
    <row r="15521" spans="1:7" x14ac:dyDescent="0.25">
      <c r="A15521" t="s">
        <v>2634</v>
      </c>
      <c r="B15521" t="s">
        <v>2635</v>
      </c>
      <c r="C15521" t="s">
        <v>2636</v>
      </c>
      <c r="D15521" s="1">
        <v>43431</v>
      </c>
      <c r="E15521" s="2">
        <v>184</v>
      </c>
      <c r="F15521" t="s">
        <v>2639</v>
      </c>
      <c r="G15521" t="s">
        <v>3761</v>
      </c>
    </row>
    <row r="15522" spans="1:7" x14ac:dyDescent="0.25">
      <c r="A15522" t="s">
        <v>2634</v>
      </c>
      <c r="B15522" t="s">
        <v>2635</v>
      </c>
      <c r="C15522" t="s">
        <v>2636</v>
      </c>
      <c r="D15522" s="1">
        <v>43431</v>
      </c>
      <c r="E15522" s="2">
        <v>184</v>
      </c>
      <c r="F15522" t="s">
        <v>2639</v>
      </c>
      <c r="G15522" t="s">
        <v>3761</v>
      </c>
    </row>
    <row r="15523" spans="1:7" x14ac:dyDescent="0.25">
      <c r="A15523" t="s">
        <v>2192</v>
      </c>
      <c r="B15523" t="s">
        <v>2193</v>
      </c>
      <c r="C15523" t="s">
        <v>2194</v>
      </c>
      <c r="D15523" s="1">
        <v>43431</v>
      </c>
      <c r="E15523" s="2">
        <v>10000</v>
      </c>
      <c r="F15523" t="s">
        <v>2195</v>
      </c>
      <c r="G15523" t="s">
        <v>2663</v>
      </c>
    </row>
    <row r="15524" spans="1:7" x14ac:dyDescent="0.25">
      <c r="A15524" t="s">
        <v>2192</v>
      </c>
      <c r="B15524" t="s">
        <v>2193</v>
      </c>
      <c r="C15524" t="s">
        <v>2194</v>
      </c>
      <c r="D15524" s="1">
        <v>43431</v>
      </c>
      <c r="E15524" s="2">
        <v>2500</v>
      </c>
      <c r="F15524" t="s">
        <v>2195</v>
      </c>
      <c r="G15524" t="s">
        <v>2663</v>
      </c>
    </row>
    <row r="15525" spans="1:7" x14ac:dyDescent="0.25">
      <c r="A15525" t="s">
        <v>1051</v>
      </c>
      <c r="B15525" t="s">
        <v>1052</v>
      </c>
      <c r="C15525" t="s">
        <v>1053</v>
      </c>
      <c r="D15525" s="1">
        <v>43432</v>
      </c>
      <c r="E15525" s="2">
        <v>1200</v>
      </c>
      <c r="F15525" t="s">
        <v>1054</v>
      </c>
      <c r="G15525" t="s">
        <v>2663</v>
      </c>
    </row>
    <row r="15526" spans="1:7" x14ac:dyDescent="0.25">
      <c r="A15526" t="s">
        <v>195</v>
      </c>
      <c r="B15526" t="s">
        <v>196</v>
      </c>
      <c r="C15526" t="s">
        <v>197</v>
      </c>
      <c r="D15526" s="1">
        <v>43432</v>
      </c>
      <c r="E15526" s="2">
        <v>1000</v>
      </c>
      <c r="F15526" t="s">
        <v>198</v>
      </c>
      <c r="G15526" t="s">
        <v>938</v>
      </c>
    </row>
    <row r="15527" spans="1:7" x14ac:dyDescent="0.25">
      <c r="A15527" t="s">
        <v>2753</v>
      </c>
      <c r="B15527" t="s">
        <v>740</v>
      </c>
      <c r="C15527" t="s">
        <v>2754</v>
      </c>
      <c r="D15527" s="1">
        <v>43432</v>
      </c>
      <c r="E15527" s="2">
        <v>35</v>
      </c>
      <c r="F15527" t="s">
        <v>2755</v>
      </c>
      <c r="G15527" t="s">
        <v>471</v>
      </c>
    </row>
    <row r="15528" spans="1:7" x14ac:dyDescent="0.25">
      <c r="A15528" t="s">
        <v>2753</v>
      </c>
      <c r="B15528" t="s">
        <v>740</v>
      </c>
      <c r="C15528" t="s">
        <v>2754</v>
      </c>
      <c r="D15528" s="1">
        <v>43432</v>
      </c>
      <c r="E15528" s="2">
        <v>35</v>
      </c>
      <c r="F15528" t="s">
        <v>2756</v>
      </c>
      <c r="G15528" t="s">
        <v>471</v>
      </c>
    </row>
    <row r="15529" spans="1:7" x14ac:dyDescent="0.25">
      <c r="A15529" t="s">
        <v>2753</v>
      </c>
      <c r="B15529" t="s">
        <v>740</v>
      </c>
      <c r="C15529" t="s">
        <v>2754</v>
      </c>
      <c r="D15529" s="1">
        <v>43432</v>
      </c>
      <c r="E15529" s="2">
        <v>35</v>
      </c>
      <c r="F15529" t="s">
        <v>2757</v>
      </c>
      <c r="G15529" t="s">
        <v>471</v>
      </c>
    </row>
    <row r="15530" spans="1:7" x14ac:dyDescent="0.25">
      <c r="A15530" t="s">
        <v>2397</v>
      </c>
      <c r="B15530" t="s">
        <v>2398</v>
      </c>
      <c r="C15530" t="s">
        <v>2399</v>
      </c>
      <c r="D15530" s="1">
        <v>43432</v>
      </c>
      <c r="E15530" s="2">
        <v>1200</v>
      </c>
      <c r="F15530" t="s">
        <v>2400</v>
      </c>
      <c r="G15530" t="s">
        <v>2663</v>
      </c>
    </row>
    <row r="15531" spans="1:7" x14ac:dyDescent="0.25">
      <c r="A15531" t="s">
        <v>4022</v>
      </c>
      <c r="B15531" t="s">
        <v>4023</v>
      </c>
      <c r="D15531" s="1">
        <v>43432</v>
      </c>
      <c r="E15531" s="2">
        <v>1000</v>
      </c>
      <c r="F15531" t="s">
        <v>4024</v>
      </c>
      <c r="G15531" t="s">
        <v>34</v>
      </c>
    </row>
    <row r="15532" spans="1:7" x14ac:dyDescent="0.25">
      <c r="A15532" t="s">
        <v>1293</v>
      </c>
      <c r="B15532" t="s">
        <v>1294</v>
      </c>
      <c r="D15532" s="1">
        <v>43432</v>
      </c>
      <c r="E15532" s="2">
        <v>300</v>
      </c>
      <c r="F15532" t="s">
        <v>1295</v>
      </c>
      <c r="G15532" t="s">
        <v>781</v>
      </c>
    </row>
    <row r="15533" spans="1:7" x14ac:dyDescent="0.25">
      <c r="A15533" t="s">
        <v>1293</v>
      </c>
      <c r="B15533" t="s">
        <v>1294</v>
      </c>
      <c r="D15533" s="1">
        <v>43432</v>
      </c>
      <c r="E15533" s="2">
        <v>2700</v>
      </c>
      <c r="F15533" t="s">
        <v>1295</v>
      </c>
      <c r="G15533" t="s">
        <v>781</v>
      </c>
    </row>
    <row r="15534" spans="1:7" x14ac:dyDescent="0.25">
      <c r="A15534" t="s">
        <v>4927</v>
      </c>
      <c r="B15534" t="s">
        <v>559</v>
      </c>
      <c r="C15534" t="s">
        <v>4928</v>
      </c>
      <c r="D15534" s="1">
        <v>43437</v>
      </c>
      <c r="E15534" s="2">
        <v>5000</v>
      </c>
      <c r="G15534" t="s">
        <v>4583</v>
      </c>
    </row>
    <row r="15535" spans="1:7" x14ac:dyDescent="0.25">
      <c r="A15535" t="s">
        <v>4929</v>
      </c>
      <c r="B15535" t="s">
        <v>4930</v>
      </c>
      <c r="D15535" s="1">
        <v>43437</v>
      </c>
      <c r="E15535" s="2">
        <v>25000</v>
      </c>
      <c r="G15535" t="s">
        <v>276</v>
      </c>
    </row>
    <row r="15536" spans="1:7" x14ac:dyDescent="0.25">
      <c r="A15536" t="s">
        <v>2141</v>
      </c>
      <c r="B15536" t="s">
        <v>2142</v>
      </c>
      <c r="C15536" t="s">
        <v>2143</v>
      </c>
      <c r="D15536" s="1">
        <v>43437</v>
      </c>
      <c r="E15536" s="2">
        <v>1000</v>
      </c>
      <c r="G15536" t="s">
        <v>2253</v>
      </c>
    </row>
    <row r="15537" spans="1:7" x14ac:dyDescent="0.25">
      <c r="A15537" t="s">
        <v>4605</v>
      </c>
      <c r="B15537" t="s">
        <v>3339</v>
      </c>
      <c r="C15537" t="s">
        <v>1884</v>
      </c>
      <c r="D15537" s="1">
        <v>43437</v>
      </c>
      <c r="E15537" s="2">
        <v>500</v>
      </c>
      <c r="F15537" t="s">
        <v>4606</v>
      </c>
      <c r="G15537" t="s">
        <v>114</v>
      </c>
    </row>
    <row r="15538" spans="1:7" x14ac:dyDescent="0.25">
      <c r="A15538" t="s">
        <v>1445</v>
      </c>
      <c r="B15538" t="s">
        <v>607</v>
      </c>
      <c r="C15538" t="s">
        <v>796</v>
      </c>
      <c r="D15538" s="1">
        <v>43437</v>
      </c>
      <c r="E15538" s="2">
        <v>100</v>
      </c>
      <c r="G15538" t="s">
        <v>522</v>
      </c>
    </row>
    <row r="15539" spans="1:7" x14ac:dyDescent="0.25">
      <c r="A15539" t="s">
        <v>931</v>
      </c>
      <c r="B15539" t="s">
        <v>932</v>
      </c>
      <c r="C15539" t="s">
        <v>933</v>
      </c>
      <c r="D15539" s="1">
        <v>43437</v>
      </c>
      <c r="E15539" s="2">
        <v>2000</v>
      </c>
      <c r="G15539" t="s">
        <v>114</v>
      </c>
    </row>
    <row r="15540" spans="1:7" x14ac:dyDescent="0.25">
      <c r="A15540" t="s">
        <v>3286</v>
      </c>
      <c r="B15540" t="s">
        <v>3287</v>
      </c>
      <c r="C15540" t="s">
        <v>3288</v>
      </c>
      <c r="D15540" s="1">
        <v>43437</v>
      </c>
      <c r="E15540" s="2">
        <v>1200</v>
      </c>
      <c r="F15540" t="s">
        <v>3289</v>
      </c>
      <c r="G15540" t="s">
        <v>2663</v>
      </c>
    </row>
    <row r="15541" spans="1:7" x14ac:dyDescent="0.25">
      <c r="A15541" t="s">
        <v>4931</v>
      </c>
      <c r="B15541" t="s">
        <v>664</v>
      </c>
      <c r="C15541" t="s">
        <v>4928</v>
      </c>
      <c r="D15541" s="1">
        <v>43437</v>
      </c>
      <c r="E15541" s="2">
        <v>1000</v>
      </c>
      <c r="G15541" t="s">
        <v>4583</v>
      </c>
    </row>
    <row r="15542" spans="1:7" x14ac:dyDescent="0.25">
      <c r="A15542" t="s">
        <v>4932</v>
      </c>
      <c r="B15542" t="s">
        <v>4933</v>
      </c>
      <c r="C15542" t="s">
        <v>4928</v>
      </c>
      <c r="D15542" s="1">
        <v>43437</v>
      </c>
      <c r="E15542" s="2">
        <v>1000</v>
      </c>
      <c r="G15542" t="s">
        <v>4583</v>
      </c>
    </row>
    <row r="15543" spans="1:7" x14ac:dyDescent="0.25">
      <c r="A15543" t="s">
        <v>4781</v>
      </c>
      <c r="B15543" t="s">
        <v>4782</v>
      </c>
      <c r="C15543" t="s">
        <v>4783</v>
      </c>
      <c r="D15543" s="1">
        <v>43437</v>
      </c>
      <c r="E15543" s="2">
        <v>25</v>
      </c>
      <c r="F15543" t="s">
        <v>4784</v>
      </c>
      <c r="G15543" t="s">
        <v>2663</v>
      </c>
    </row>
    <row r="15544" spans="1:7" x14ac:dyDescent="0.25">
      <c r="A15544" t="s">
        <v>4934</v>
      </c>
      <c r="B15544" t="s">
        <v>903</v>
      </c>
      <c r="C15544" t="s">
        <v>4935</v>
      </c>
      <c r="D15544" s="1">
        <v>43437</v>
      </c>
      <c r="E15544" s="2">
        <v>25</v>
      </c>
      <c r="F15544" t="s">
        <v>4936</v>
      </c>
      <c r="G15544" t="s">
        <v>67</v>
      </c>
    </row>
    <row r="15545" spans="1:7" x14ac:dyDescent="0.25">
      <c r="A15545" t="s">
        <v>3561</v>
      </c>
      <c r="B15545" t="s">
        <v>3562</v>
      </c>
      <c r="C15545" t="s">
        <v>3563</v>
      </c>
      <c r="D15545" s="1">
        <v>43437</v>
      </c>
      <c r="E15545" s="2">
        <v>50</v>
      </c>
      <c r="F15545" t="s">
        <v>3564</v>
      </c>
      <c r="G15545" t="s">
        <v>2663</v>
      </c>
    </row>
    <row r="15546" spans="1:7" x14ac:dyDescent="0.25">
      <c r="A15546" t="s">
        <v>146</v>
      </c>
      <c r="B15546" t="s">
        <v>147</v>
      </c>
      <c r="C15546" t="s">
        <v>148</v>
      </c>
      <c r="D15546" s="1">
        <v>43437</v>
      </c>
      <c r="E15546" s="2">
        <v>559</v>
      </c>
      <c r="F15546" t="s">
        <v>149</v>
      </c>
      <c r="G15546" t="s">
        <v>4767</v>
      </c>
    </row>
    <row r="15547" spans="1:7" x14ac:dyDescent="0.25">
      <c r="A15547" t="s">
        <v>146</v>
      </c>
      <c r="B15547" t="s">
        <v>147</v>
      </c>
      <c r="C15547" t="s">
        <v>148</v>
      </c>
      <c r="D15547" s="1">
        <v>43437</v>
      </c>
      <c r="E15547" s="2">
        <v>559</v>
      </c>
      <c r="F15547" t="s">
        <v>150</v>
      </c>
      <c r="G15547" t="s">
        <v>4767</v>
      </c>
    </row>
    <row r="15548" spans="1:7" x14ac:dyDescent="0.25">
      <c r="A15548" t="s">
        <v>1942</v>
      </c>
      <c r="B15548" t="s">
        <v>378</v>
      </c>
      <c r="C15548" t="s">
        <v>1943</v>
      </c>
      <c r="D15548" s="1">
        <v>43437</v>
      </c>
      <c r="E15548" s="2">
        <v>100</v>
      </c>
      <c r="F15548" t="s">
        <v>1944</v>
      </c>
      <c r="G15548" t="s">
        <v>2253</v>
      </c>
    </row>
    <row r="15549" spans="1:7" x14ac:dyDescent="0.25">
      <c r="A15549" t="s">
        <v>3658</v>
      </c>
      <c r="B15549" t="s">
        <v>3659</v>
      </c>
      <c r="C15549" t="s">
        <v>3660</v>
      </c>
      <c r="D15549" s="1">
        <v>43439</v>
      </c>
      <c r="E15549" s="2">
        <v>83.34</v>
      </c>
      <c r="F15549" t="s">
        <v>3661</v>
      </c>
      <c r="G15549" t="s">
        <v>34</v>
      </c>
    </row>
    <row r="15550" spans="1:7" x14ac:dyDescent="0.25">
      <c r="A15550" t="s">
        <v>4937</v>
      </c>
      <c r="B15550" t="s">
        <v>2289</v>
      </c>
      <c r="C15550" t="s">
        <v>4938</v>
      </c>
      <c r="D15550" s="1">
        <v>43439</v>
      </c>
      <c r="E15550" s="2">
        <v>200</v>
      </c>
      <c r="F15550" t="s">
        <v>4939</v>
      </c>
      <c r="G15550" t="s">
        <v>2663</v>
      </c>
    </row>
    <row r="15551" spans="1:7" x14ac:dyDescent="0.25">
      <c r="A15551" t="s">
        <v>2799</v>
      </c>
      <c r="B15551" t="s">
        <v>2800</v>
      </c>
      <c r="C15551" t="s">
        <v>2801</v>
      </c>
      <c r="D15551" s="1">
        <v>43439</v>
      </c>
      <c r="E15551" s="2">
        <v>200</v>
      </c>
      <c r="F15551" t="s">
        <v>2802</v>
      </c>
      <c r="G15551" t="s">
        <v>2663</v>
      </c>
    </row>
    <row r="15552" spans="1:7" x14ac:dyDescent="0.25">
      <c r="A15552" t="s">
        <v>4781</v>
      </c>
      <c r="B15552" t="s">
        <v>4782</v>
      </c>
      <c r="C15552" t="s">
        <v>4783</v>
      </c>
      <c r="D15552" s="1">
        <v>43439</v>
      </c>
      <c r="E15552" s="2">
        <v>10</v>
      </c>
      <c r="F15552" t="s">
        <v>4784</v>
      </c>
      <c r="G15552" t="s">
        <v>2663</v>
      </c>
    </row>
    <row r="15553" spans="1:7" x14ac:dyDescent="0.25">
      <c r="A15553" t="s">
        <v>2858</v>
      </c>
      <c r="B15553" t="s">
        <v>2859</v>
      </c>
      <c r="C15553" t="s">
        <v>2860</v>
      </c>
      <c r="D15553" s="1">
        <v>43439</v>
      </c>
      <c r="E15553" s="2">
        <v>200</v>
      </c>
      <c r="F15553" t="s">
        <v>2861</v>
      </c>
      <c r="G15553" t="s">
        <v>2663</v>
      </c>
    </row>
    <row r="15554" spans="1:7" x14ac:dyDescent="0.25">
      <c r="A15554" t="s">
        <v>482</v>
      </c>
      <c r="B15554" t="s">
        <v>483</v>
      </c>
      <c r="C15554" t="s">
        <v>484</v>
      </c>
      <c r="D15554" s="1">
        <v>43439</v>
      </c>
      <c r="E15554" s="2">
        <v>125</v>
      </c>
      <c r="F15554" t="s">
        <v>485</v>
      </c>
      <c r="G15554" t="s">
        <v>2271</v>
      </c>
    </row>
    <row r="15555" spans="1:7" x14ac:dyDescent="0.25">
      <c r="A15555" t="s">
        <v>2839</v>
      </c>
      <c r="B15555" t="s">
        <v>1924</v>
      </c>
      <c r="C15555" t="s">
        <v>2113</v>
      </c>
      <c r="D15555" s="1">
        <v>43439</v>
      </c>
      <c r="E15555" s="2">
        <v>115</v>
      </c>
      <c r="G15555" t="s">
        <v>67</v>
      </c>
    </row>
    <row r="15556" spans="1:7" x14ac:dyDescent="0.25">
      <c r="A15556" t="s">
        <v>574</v>
      </c>
      <c r="B15556" t="s">
        <v>575</v>
      </c>
      <c r="C15556" t="s">
        <v>576</v>
      </c>
      <c r="D15556" s="1">
        <v>43439</v>
      </c>
      <c r="E15556" s="2">
        <v>250</v>
      </c>
      <c r="F15556" t="s">
        <v>577</v>
      </c>
      <c r="G15556" t="s">
        <v>1440</v>
      </c>
    </row>
    <row r="15557" spans="1:7" x14ac:dyDescent="0.25">
      <c r="A15557" t="s">
        <v>574</v>
      </c>
      <c r="B15557" t="s">
        <v>575</v>
      </c>
      <c r="C15557" t="s">
        <v>576</v>
      </c>
      <c r="D15557" s="1">
        <v>43439</v>
      </c>
      <c r="E15557" s="2">
        <v>250</v>
      </c>
      <c r="F15557" t="s">
        <v>578</v>
      </c>
      <c r="G15557" t="s">
        <v>1440</v>
      </c>
    </row>
    <row r="15558" spans="1:7" x14ac:dyDescent="0.25">
      <c r="A15558" t="s">
        <v>3594</v>
      </c>
      <c r="B15558" t="s">
        <v>3595</v>
      </c>
      <c r="C15558" t="s">
        <v>826</v>
      </c>
      <c r="D15558" s="1">
        <v>43439</v>
      </c>
      <c r="E15558" s="2">
        <v>1000</v>
      </c>
      <c r="F15558" t="s">
        <v>2212</v>
      </c>
      <c r="G15558" t="s">
        <v>2663</v>
      </c>
    </row>
    <row r="15559" spans="1:7" x14ac:dyDescent="0.25">
      <c r="A15559" t="s">
        <v>2134</v>
      </c>
      <c r="B15559" t="s">
        <v>2135</v>
      </c>
      <c r="C15559" t="s">
        <v>2136</v>
      </c>
      <c r="D15559" s="1">
        <v>43439</v>
      </c>
      <c r="E15559" s="2">
        <v>1000</v>
      </c>
      <c r="F15559" t="s">
        <v>2137</v>
      </c>
      <c r="G15559" t="s">
        <v>114</v>
      </c>
    </row>
    <row r="15560" spans="1:7" x14ac:dyDescent="0.25">
      <c r="A15560" t="s">
        <v>4525</v>
      </c>
      <c r="B15560" t="s">
        <v>4526</v>
      </c>
      <c r="C15560" t="s">
        <v>3574</v>
      </c>
      <c r="D15560" s="1">
        <v>43439</v>
      </c>
      <c r="E15560" s="2">
        <v>100</v>
      </c>
      <c r="F15560" t="s">
        <v>4527</v>
      </c>
      <c r="G15560" t="s">
        <v>34</v>
      </c>
    </row>
    <row r="15561" spans="1:7" x14ac:dyDescent="0.25">
      <c r="A15561" t="s">
        <v>2836</v>
      </c>
      <c r="B15561" t="s">
        <v>2837</v>
      </c>
      <c r="C15561" t="s">
        <v>758</v>
      </c>
      <c r="D15561" s="1">
        <v>43444</v>
      </c>
      <c r="E15561" s="2">
        <v>305</v>
      </c>
      <c r="F15561" t="s">
        <v>2838</v>
      </c>
      <c r="G15561" t="s">
        <v>4771</v>
      </c>
    </row>
    <row r="15562" spans="1:7" x14ac:dyDescent="0.25">
      <c r="A15562" t="s">
        <v>4940</v>
      </c>
      <c r="B15562" t="s">
        <v>4941</v>
      </c>
      <c r="D15562" s="1">
        <v>43444</v>
      </c>
      <c r="E15562" s="2">
        <v>20000</v>
      </c>
      <c r="F15562" t="s">
        <v>4942</v>
      </c>
      <c r="G15562" t="s">
        <v>2663</v>
      </c>
    </row>
    <row r="15563" spans="1:7" x14ac:dyDescent="0.25">
      <c r="A15563" t="s">
        <v>2056</v>
      </c>
      <c r="B15563" t="s">
        <v>2057</v>
      </c>
      <c r="D15563" s="1">
        <v>43444</v>
      </c>
      <c r="E15563" s="2">
        <v>40000</v>
      </c>
      <c r="G15563" t="s">
        <v>2663</v>
      </c>
    </row>
    <row r="15564" spans="1:7" x14ac:dyDescent="0.25">
      <c r="A15564" t="s">
        <v>782</v>
      </c>
      <c r="B15564" t="s">
        <v>783</v>
      </c>
      <c r="C15564" t="s">
        <v>144</v>
      </c>
      <c r="D15564" s="1">
        <v>43444</v>
      </c>
      <c r="E15564" s="2">
        <v>500</v>
      </c>
      <c r="F15564" t="s">
        <v>784</v>
      </c>
      <c r="G15564" t="s">
        <v>785</v>
      </c>
    </row>
    <row r="15565" spans="1:7" x14ac:dyDescent="0.25">
      <c r="A15565" t="s">
        <v>4943</v>
      </c>
      <c r="B15565" t="s">
        <v>371</v>
      </c>
      <c r="C15565" t="s">
        <v>865</v>
      </c>
      <c r="D15565" s="1">
        <v>43446</v>
      </c>
      <c r="E15565" s="2">
        <v>200</v>
      </c>
      <c r="G15565" t="s">
        <v>867</v>
      </c>
    </row>
    <row r="15566" spans="1:7" x14ac:dyDescent="0.25">
      <c r="A15566" t="s">
        <v>36</v>
      </c>
      <c r="B15566" t="s">
        <v>37</v>
      </c>
      <c r="C15566" t="s">
        <v>38</v>
      </c>
      <c r="D15566" s="1">
        <v>43446</v>
      </c>
      <c r="E15566" s="2">
        <v>2000</v>
      </c>
      <c r="F15566" t="s">
        <v>39</v>
      </c>
      <c r="G15566" t="s">
        <v>187</v>
      </c>
    </row>
    <row r="15567" spans="1:7" x14ac:dyDescent="0.25">
      <c r="A15567" t="s">
        <v>2295</v>
      </c>
      <c r="B15567" t="s">
        <v>1918</v>
      </c>
      <c r="C15567" t="s">
        <v>2296</v>
      </c>
      <c r="D15567" s="1">
        <v>43446</v>
      </c>
      <c r="E15567" s="2">
        <v>1500</v>
      </c>
      <c r="F15567" t="s">
        <v>2297</v>
      </c>
      <c r="G15567" t="s">
        <v>3370</v>
      </c>
    </row>
    <row r="15568" spans="1:7" x14ac:dyDescent="0.25">
      <c r="A15568" t="s">
        <v>4617</v>
      </c>
      <c r="B15568" t="s">
        <v>4618</v>
      </c>
      <c r="D15568" s="1">
        <v>43446</v>
      </c>
      <c r="E15568" s="2">
        <v>5000</v>
      </c>
      <c r="F15568" t="s">
        <v>4619</v>
      </c>
      <c r="G15568" t="s">
        <v>4944</v>
      </c>
    </row>
    <row r="15569" spans="1:7" x14ac:dyDescent="0.25">
      <c r="A15569" t="s">
        <v>4617</v>
      </c>
      <c r="B15569" t="s">
        <v>4618</v>
      </c>
      <c r="D15569" s="1">
        <v>43446</v>
      </c>
      <c r="E15569" s="2">
        <v>5000</v>
      </c>
      <c r="F15569" t="s">
        <v>4620</v>
      </c>
      <c r="G15569" t="s">
        <v>4944</v>
      </c>
    </row>
    <row r="15570" spans="1:7" x14ac:dyDescent="0.25">
      <c r="A15570" t="s">
        <v>4945</v>
      </c>
      <c r="B15570" t="s">
        <v>4946</v>
      </c>
      <c r="D15570" s="1">
        <v>43446</v>
      </c>
      <c r="E15570" s="2">
        <v>1200</v>
      </c>
      <c r="G15570" t="s">
        <v>2663</v>
      </c>
    </row>
    <row r="15571" spans="1:7" x14ac:dyDescent="0.25">
      <c r="A15571" t="s">
        <v>2717</v>
      </c>
      <c r="B15571" t="s">
        <v>2718</v>
      </c>
      <c r="C15571" t="s">
        <v>2425</v>
      </c>
      <c r="D15571" s="1">
        <v>43446</v>
      </c>
      <c r="E15571" s="2">
        <v>100</v>
      </c>
      <c r="F15571" t="s">
        <v>2719</v>
      </c>
      <c r="G15571" t="s">
        <v>2663</v>
      </c>
    </row>
    <row r="15572" spans="1:7" x14ac:dyDescent="0.25">
      <c r="A15572" t="s">
        <v>2717</v>
      </c>
      <c r="B15572" t="s">
        <v>2718</v>
      </c>
      <c r="C15572" t="s">
        <v>2425</v>
      </c>
      <c r="D15572" s="1">
        <v>43446</v>
      </c>
      <c r="E15572" s="2">
        <v>100</v>
      </c>
      <c r="F15572" t="s">
        <v>2720</v>
      </c>
      <c r="G15572" t="s">
        <v>2663</v>
      </c>
    </row>
    <row r="15573" spans="1:7" x14ac:dyDescent="0.25">
      <c r="A15573" t="s">
        <v>44</v>
      </c>
      <c r="B15573" t="s">
        <v>45</v>
      </c>
      <c r="C15573" t="s">
        <v>46</v>
      </c>
      <c r="D15573" s="1">
        <v>43447</v>
      </c>
      <c r="E15573" s="2">
        <v>83.33</v>
      </c>
      <c r="F15573" t="s">
        <v>47</v>
      </c>
      <c r="G15573" t="s">
        <v>34</v>
      </c>
    </row>
    <row r="15574" spans="1:7" x14ac:dyDescent="0.25">
      <c r="A15574" t="s">
        <v>44</v>
      </c>
      <c r="B15574" t="s">
        <v>45</v>
      </c>
      <c r="C15574" t="s">
        <v>46</v>
      </c>
      <c r="D15574" s="1">
        <v>43447</v>
      </c>
      <c r="E15574" s="2">
        <v>83.33</v>
      </c>
      <c r="F15574" t="s">
        <v>48</v>
      </c>
      <c r="G15574" t="s">
        <v>34</v>
      </c>
    </row>
    <row r="15575" spans="1:7" x14ac:dyDescent="0.25">
      <c r="A15575" t="s">
        <v>4947</v>
      </c>
      <c r="B15575" t="s">
        <v>3999</v>
      </c>
      <c r="C15575" t="s">
        <v>4948</v>
      </c>
      <c r="D15575" s="1">
        <v>43447</v>
      </c>
      <c r="E15575" s="2">
        <v>75</v>
      </c>
      <c r="F15575" t="s">
        <v>4949</v>
      </c>
      <c r="G15575" t="s">
        <v>114</v>
      </c>
    </row>
    <row r="15576" spans="1:7" x14ac:dyDescent="0.25">
      <c r="A15576" t="s">
        <v>53</v>
      </c>
      <c r="B15576" t="s">
        <v>54</v>
      </c>
      <c r="C15576" t="s">
        <v>55</v>
      </c>
      <c r="D15576" s="1">
        <v>43447</v>
      </c>
      <c r="E15576" s="2">
        <v>83.33</v>
      </c>
      <c r="F15576" t="s">
        <v>56</v>
      </c>
      <c r="G15576" t="s">
        <v>34</v>
      </c>
    </row>
    <row r="15577" spans="1:7" x14ac:dyDescent="0.25">
      <c r="A15577" t="s">
        <v>53</v>
      </c>
      <c r="B15577" t="s">
        <v>54</v>
      </c>
      <c r="C15577" t="s">
        <v>55</v>
      </c>
      <c r="D15577" s="1">
        <v>43447</v>
      </c>
      <c r="E15577" s="2">
        <v>83.33</v>
      </c>
      <c r="F15577" t="s">
        <v>57</v>
      </c>
      <c r="G15577" t="s">
        <v>34</v>
      </c>
    </row>
    <row r="15578" spans="1:7" x14ac:dyDescent="0.25">
      <c r="A15578" t="s">
        <v>40</v>
      </c>
      <c r="B15578" t="s">
        <v>41</v>
      </c>
      <c r="C15578" t="s">
        <v>42</v>
      </c>
      <c r="D15578" s="1">
        <v>43447</v>
      </c>
      <c r="E15578" s="2">
        <v>166.66</v>
      </c>
      <c r="F15578" t="s">
        <v>43</v>
      </c>
      <c r="G15578" t="s">
        <v>2609</v>
      </c>
    </row>
    <row r="15579" spans="1:7" x14ac:dyDescent="0.25">
      <c r="A15579" t="s">
        <v>4950</v>
      </c>
      <c r="B15579" t="s">
        <v>4951</v>
      </c>
      <c r="D15579" s="1">
        <v>43447</v>
      </c>
      <c r="E15579" s="2">
        <v>89900</v>
      </c>
      <c r="G15579" t="s">
        <v>4944</v>
      </c>
    </row>
    <row r="15580" spans="1:7" x14ac:dyDescent="0.25">
      <c r="A15580" t="s">
        <v>1017</v>
      </c>
      <c r="B15580" t="s">
        <v>200</v>
      </c>
      <c r="C15580" t="s">
        <v>1018</v>
      </c>
      <c r="D15580" s="1">
        <v>43447</v>
      </c>
      <c r="E15580" s="2">
        <v>1000</v>
      </c>
      <c r="F15580" t="s">
        <v>1019</v>
      </c>
      <c r="G15580" t="s">
        <v>1020</v>
      </c>
    </row>
    <row r="15581" spans="1:7" x14ac:dyDescent="0.25">
      <c r="A15581" t="s">
        <v>2562</v>
      </c>
      <c r="B15581" t="s">
        <v>2563</v>
      </c>
      <c r="C15581" t="s">
        <v>2564</v>
      </c>
      <c r="D15581" s="1">
        <v>43447</v>
      </c>
      <c r="E15581" s="2">
        <v>250</v>
      </c>
      <c r="F15581" t="s">
        <v>2565</v>
      </c>
      <c r="G15581" t="s">
        <v>4952</v>
      </c>
    </row>
    <row r="15582" spans="1:7" x14ac:dyDescent="0.25">
      <c r="A15582" t="s">
        <v>2562</v>
      </c>
      <c r="B15582" t="s">
        <v>2563</v>
      </c>
      <c r="C15582" t="s">
        <v>2564</v>
      </c>
      <c r="D15582" s="1">
        <v>43447</v>
      </c>
      <c r="E15582" s="2">
        <v>250</v>
      </c>
      <c r="F15582" t="s">
        <v>2566</v>
      </c>
      <c r="G15582" t="s">
        <v>4952</v>
      </c>
    </row>
    <row r="15583" spans="1:7" x14ac:dyDescent="0.25">
      <c r="A15583" t="s">
        <v>2562</v>
      </c>
      <c r="B15583" t="s">
        <v>2563</v>
      </c>
      <c r="C15583" t="s">
        <v>2564</v>
      </c>
      <c r="D15583" s="1">
        <v>43447</v>
      </c>
      <c r="E15583" s="2">
        <v>250</v>
      </c>
      <c r="F15583" t="s">
        <v>2566</v>
      </c>
      <c r="G15583" t="s">
        <v>4952</v>
      </c>
    </row>
    <row r="15584" spans="1:7" x14ac:dyDescent="0.25">
      <c r="A15584" t="s">
        <v>2562</v>
      </c>
      <c r="B15584" t="s">
        <v>2563</v>
      </c>
      <c r="C15584" t="s">
        <v>2564</v>
      </c>
      <c r="D15584" s="1">
        <v>43447</v>
      </c>
      <c r="E15584" s="2">
        <v>250</v>
      </c>
      <c r="F15584" t="s">
        <v>2567</v>
      </c>
      <c r="G15584" t="s">
        <v>4952</v>
      </c>
    </row>
    <row r="15585" spans="1:7" x14ac:dyDescent="0.25">
      <c r="A15585" t="s">
        <v>3493</v>
      </c>
      <c r="B15585" t="s">
        <v>152</v>
      </c>
      <c r="C15585" t="s">
        <v>3494</v>
      </c>
      <c r="D15585" s="1">
        <v>43447</v>
      </c>
      <c r="E15585" s="2">
        <v>100</v>
      </c>
      <c r="F15585" t="s">
        <v>3495</v>
      </c>
      <c r="G15585" t="s">
        <v>2663</v>
      </c>
    </row>
    <row r="15586" spans="1:7" x14ac:dyDescent="0.25">
      <c r="A15586" t="s">
        <v>3493</v>
      </c>
      <c r="B15586" t="s">
        <v>152</v>
      </c>
      <c r="C15586" t="s">
        <v>3494</v>
      </c>
      <c r="D15586" s="1">
        <v>43447</v>
      </c>
      <c r="E15586" s="2">
        <v>100</v>
      </c>
      <c r="F15586" t="s">
        <v>3496</v>
      </c>
      <c r="G15586" t="s">
        <v>2663</v>
      </c>
    </row>
    <row r="15587" spans="1:7" x14ac:dyDescent="0.25">
      <c r="A15587" t="s">
        <v>1257</v>
      </c>
      <c r="B15587" t="s">
        <v>1258</v>
      </c>
      <c r="C15587" t="s">
        <v>1259</v>
      </c>
      <c r="D15587" s="1">
        <v>43447</v>
      </c>
      <c r="E15587" s="2">
        <v>83.33</v>
      </c>
      <c r="F15587" t="s">
        <v>1260</v>
      </c>
      <c r="G15587" t="s">
        <v>34</v>
      </c>
    </row>
    <row r="15588" spans="1:7" x14ac:dyDescent="0.25">
      <c r="A15588" t="s">
        <v>3791</v>
      </c>
      <c r="B15588" t="s">
        <v>3792</v>
      </c>
      <c r="C15588" t="s">
        <v>3793</v>
      </c>
      <c r="D15588" s="1">
        <v>43447</v>
      </c>
      <c r="E15588" s="2">
        <v>84</v>
      </c>
      <c r="F15588" t="s">
        <v>3794</v>
      </c>
      <c r="G15588" t="s">
        <v>34</v>
      </c>
    </row>
    <row r="15589" spans="1:7" x14ac:dyDescent="0.25">
      <c r="A15589" t="s">
        <v>4478</v>
      </c>
      <c r="B15589" t="s">
        <v>4479</v>
      </c>
      <c r="C15589" t="s">
        <v>355</v>
      </c>
      <c r="D15589" s="1">
        <v>43451</v>
      </c>
      <c r="E15589" s="2">
        <v>500</v>
      </c>
      <c r="F15589" t="s">
        <v>4480</v>
      </c>
      <c r="G15589" t="s">
        <v>2663</v>
      </c>
    </row>
    <row r="15590" spans="1:7" x14ac:dyDescent="0.25">
      <c r="A15590" t="s">
        <v>4478</v>
      </c>
      <c r="B15590" t="s">
        <v>4479</v>
      </c>
      <c r="C15590" t="s">
        <v>355</v>
      </c>
      <c r="D15590" s="1">
        <v>43451</v>
      </c>
      <c r="E15590" s="2">
        <v>500</v>
      </c>
      <c r="F15590" t="s">
        <v>4481</v>
      </c>
      <c r="G15590" t="s">
        <v>2663</v>
      </c>
    </row>
    <row r="15591" spans="1:7" x14ac:dyDescent="0.25">
      <c r="A15591" t="s">
        <v>908</v>
      </c>
      <c r="B15591" t="s">
        <v>909</v>
      </c>
      <c r="C15591" t="s">
        <v>910</v>
      </c>
      <c r="D15591" s="1">
        <v>43451</v>
      </c>
      <c r="E15591" s="2">
        <v>1000</v>
      </c>
      <c r="F15591" t="s">
        <v>911</v>
      </c>
      <c r="G15591" t="s">
        <v>4953</v>
      </c>
    </row>
    <row r="15592" spans="1:7" x14ac:dyDescent="0.25">
      <c r="A15592" t="s">
        <v>4954</v>
      </c>
      <c r="B15592" t="s">
        <v>4955</v>
      </c>
      <c r="C15592" t="s">
        <v>4956</v>
      </c>
      <c r="D15592" s="1">
        <v>43451</v>
      </c>
      <c r="E15592" s="2">
        <v>10200</v>
      </c>
      <c r="F15592" t="s">
        <v>4957</v>
      </c>
      <c r="G15592" t="s">
        <v>4958</v>
      </c>
    </row>
    <row r="15593" spans="1:7" x14ac:dyDescent="0.25">
      <c r="A15593" t="s">
        <v>2303</v>
      </c>
      <c r="B15593" t="s">
        <v>2304</v>
      </c>
      <c r="C15593" t="s">
        <v>2305</v>
      </c>
      <c r="D15593" s="1">
        <v>43451</v>
      </c>
      <c r="E15593" s="2">
        <v>10000</v>
      </c>
      <c r="F15593" t="s">
        <v>2306</v>
      </c>
      <c r="G15593" t="s">
        <v>114</v>
      </c>
    </row>
    <row r="15594" spans="1:7" x14ac:dyDescent="0.25">
      <c r="A15594" t="s">
        <v>4626</v>
      </c>
      <c r="B15594" t="s">
        <v>4627</v>
      </c>
      <c r="D15594" s="1">
        <v>43451</v>
      </c>
      <c r="E15594" s="2">
        <v>13526</v>
      </c>
      <c r="G15594" t="s">
        <v>1665</v>
      </c>
    </row>
    <row r="15595" spans="1:7" x14ac:dyDescent="0.25">
      <c r="A15595" t="s">
        <v>4626</v>
      </c>
      <c r="B15595" t="s">
        <v>4627</v>
      </c>
      <c r="D15595" s="1">
        <v>43451</v>
      </c>
      <c r="E15595" s="2">
        <v>7000</v>
      </c>
      <c r="G15595" t="s">
        <v>1665</v>
      </c>
    </row>
    <row r="15596" spans="1:7" x14ac:dyDescent="0.25">
      <c r="A15596" t="s">
        <v>4626</v>
      </c>
      <c r="B15596" t="s">
        <v>4627</v>
      </c>
      <c r="D15596" s="1">
        <v>43451</v>
      </c>
      <c r="E15596" s="2">
        <v>26576</v>
      </c>
      <c r="G15596" t="s">
        <v>2983</v>
      </c>
    </row>
    <row r="15597" spans="1:7" x14ac:dyDescent="0.25">
      <c r="A15597" t="s">
        <v>3805</v>
      </c>
      <c r="B15597" t="s">
        <v>3806</v>
      </c>
      <c r="C15597" t="s">
        <v>3807</v>
      </c>
      <c r="D15597" s="1">
        <v>43452</v>
      </c>
      <c r="E15597" s="2">
        <v>25</v>
      </c>
      <c r="F15597" t="s">
        <v>3808</v>
      </c>
      <c r="G15597" t="s">
        <v>3613</v>
      </c>
    </row>
    <row r="15598" spans="1:7" x14ac:dyDescent="0.25">
      <c r="A15598" t="s">
        <v>3805</v>
      </c>
      <c r="B15598" t="s">
        <v>3806</v>
      </c>
      <c r="C15598" t="s">
        <v>3807</v>
      </c>
      <c r="D15598" s="1">
        <v>43452</v>
      </c>
      <c r="E15598" s="2">
        <v>25</v>
      </c>
      <c r="F15598" t="s">
        <v>3809</v>
      </c>
      <c r="G15598" t="s">
        <v>3613</v>
      </c>
    </row>
    <row r="15599" spans="1:7" x14ac:dyDescent="0.25">
      <c r="A15599" t="s">
        <v>87</v>
      </c>
      <c r="B15599" t="s">
        <v>88</v>
      </c>
      <c r="C15599" t="s">
        <v>89</v>
      </c>
      <c r="D15599" s="1">
        <v>43452</v>
      </c>
      <c r="E15599" s="2">
        <v>40</v>
      </c>
      <c r="F15599" t="s">
        <v>90</v>
      </c>
      <c r="G15599" t="s">
        <v>1790</v>
      </c>
    </row>
    <row r="15600" spans="1:7" x14ac:dyDescent="0.25">
      <c r="A15600" t="s">
        <v>87</v>
      </c>
      <c r="B15600" t="s">
        <v>88</v>
      </c>
      <c r="C15600" t="s">
        <v>89</v>
      </c>
      <c r="D15600" s="1">
        <v>43452</v>
      </c>
      <c r="E15600" s="2">
        <v>40</v>
      </c>
      <c r="F15600" t="s">
        <v>91</v>
      </c>
      <c r="G15600" t="s">
        <v>1790</v>
      </c>
    </row>
    <row r="15601" spans="1:7" x14ac:dyDescent="0.25">
      <c r="A15601" t="s">
        <v>87</v>
      </c>
      <c r="B15601" t="s">
        <v>88</v>
      </c>
      <c r="C15601" t="s">
        <v>89</v>
      </c>
      <c r="D15601" s="1">
        <v>43452</v>
      </c>
      <c r="E15601" s="2">
        <v>40</v>
      </c>
      <c r="F15601" t="s">
        <v>91</v>
      </c>
      <c r="G15601" t="s">
        <v>1790</v>
      </c>
    </row>
    <row r="15602" spans="1:7" x14ac:dyDescent="0.25">
      <c r="A15602" t="s">
        <v>87</v>
      </c>
      <c r="B15602" t="s">
        <v>88</v>
      </c>
      <c r="C15602" t="s">
        <v>89</v>
      </c>
      <c r="D15602" s="1">
        <v>43452</v>
      </c>
      <c r="E15602" s="2">
        <v>40</v>
      </c>
      <c r="F15602" t="s">
        <v>92</v>
      </c>
      <c r="G15602" t="s">
        <v>1790</v>
      </c>
    </row>
    <row r="15603" spans="1:7" x14ac:dyDescent="0.25">
      <c r="A15603" t="s">
        <v>2153</v>
      </c>
      <c r="B15603" t="s">
        <v>614</v>
      </c>
      <c r="C15603" t="s">
        <v>1310</v>
      </c>
      <c r="D15603" s="1">
        <v>43452</v>
      </c>
      <c r="E15603" s="2">
        <v>10</v>
      </c>
      <c r="F15603" t="s">
        <v>2154</v>
      </c>
      <c r="G15603" t="s">
        <v>1245</v>
      </c>
    </row>
    <row r="15604" spans="1:7" x14ac:dyDescent="0.25">
      <c r="A15604" t="s">
        <v>1590</v>
      </c>
      <c r="B15604" t="s">
        <v>1591</v>
      </c>
      <c r="C15604" t="s">
        <v>1592</v>
      </c>
      <c r="D15604" s="1">
        <v>43452</v>
      </c>
      <c r="E15604" s="2">
        <v>5</v>
      </c>
      <c r="F15604" t="s">
        <v>1593</v>
      </c>
      <c r="G15604" t="s">
        <v>1245</v>
      </c>
    </row>
    <row r="15605" spans="1:7" x14ac:dyDescent="0.25">
      <c r="A15605" t="s">
        <v>529</v>
      </c>
      <c r="B15605" t="s">
        <v>290</v>
      </c>
      <c r="C15605" t="s">
        <v>530</v>
      </c>
      <c r="D15605" s="1">
        <v>43452</v>
      </c>
      <c r="E15605" s="2">
        <v>25</v>
      </c>
      <c r="F15605" t="s">
        <v>531</v>
      </c>
      <c r="G15605" t="s">
        <v>3282</v>
      </c>
    </row>
    <row r="15606" spans="1:7" x14ac:dyDescent="0.25">
      <c r="A15606" t="s">
        <v>2000</v>
      </c>
      <c r="B15606" t="s">
        <v>2001</v>
      </c>
      <c r="C15606" t="s">
        <v>2002</v>
      </c>
      <c r="D15606" s="1">
        <v>43452</v>
      </c>
      <c r="E15606" s="2">
        <v>100</v>
      </c>
      <c r="F15606" t="s">
        <v>2003</v>
      </c>
      <c r="G15606" t="s">
        <v>2681</v>
      </c>
    </row>
    <row r="15607" spans="1:7" x14ac:dyDescent="0.25">
      <c r="A15607" t="s">
        <v>2000</v>
      </c>
      <c r="B15607" t="s">
        <v>2001</v>
      </c>
      <c r="C15607" t="s">
        <v>2002</v>
      </c>
      <c r="D15607" s="1">
        <v>43452</v>
      </c>
      <c r="E15607" s="2">
        <v>100</v>
      </c>
      <c r="F15607" t="s">
        <v>2004</v>
      </c>
      <c r="G15607" t="s">
        <v>2681</v>
      </c>
    </row>
    <row r="15608" spans="1:7" x14ac:dyDescent="0.25">
      <c r="A15608" t="s">
        <v>4053</v>
      </c>
      <c r="B15608" t="s">
        <v>580</v>
      </c>
      <c r="C15608" t="s">
        <v>4054</v>
      </c>
      <c r="D15608" s="1">
        <v>43452</v>
      </c>
      <c r="E15608" s="2">
        <v>15</v>
      </c>
      <c r="F15608" t="s">
        <v>4055</v>
      </c>
      <c r="G15608" t="s">
        <v>3282</v>
      </c>
    </row>
    <row r="15609" spans="1:7" x14ac:dyDescent="0.25">
      <c r="A15609" t="s">
        <v>4053</v>
      </c>
      <c r="B15609" t="s">
        <v>580</v>
      </c>
      <c r="C15609" t="s">
        <v>4054</v>
      </c>
      <c r="D15609" s="1">
        <v>43452</v>
      </c>
      <c r="E15609" s="2">
        <v>15</v>
      </c>
      <c r="F15609" t="s">
        <v>4055</v>
      </c>
      <c r="G15609" t="s">
        <v>3282</v>
      </c>
    </row>
    <row r="15610" spans="1:7" x14ac:dyDescent="0.25">
      <c r="A15610" t="s">
        <v>4053</v>
      </c>
      <c r="B15610" t="s">
        <v>580</v>
      </c>
      <c r="C15610" t="s">
        <v>4054</v>
      </c>
      <c r="D15610" s="1">
        <v>43452</v>
      </c>
      <c r="E15610" s="2">
        <v>15</v>
      </c>
      <c r="F15610" t="s">
        <v>4056</v>
      </c>
      <c r="G15610" t="s">
        <v>3282</v>
      </c>
    </row>
    <row r="15611" spans="1:7" x14ac:dyDescent="0.25">
      <c r="A15611" t="s">
        <v>82</v>
      </c>
      <c r="B15611" t="s">
        <v>83</v>
      </c>
      <c r="C15611" t="s">
        <v>84</v>
      </c>
      <c r="D15611" s="1">
        <v>43452</v>
      </c>
      <c r="E15611" s="2">
        <v>10</v>
      </c>
      <c r="F15611" t="s">
        <v>85</v>
      </c>
      <c r="G15611" t="s">
        <v>1245</v>
      </c>
    </row>
    <row r="15612" spans="1:7" x14ac:dyDescent="0.25">
      <c r="A15612" t="s">
        <v>82</v>
      </c>
      <c r="B15612" t="s">
        <v>83</v>
      </c>
      <c r="C15612" t="s">
        <v>84</v>
      </c>
      <c r="D15612" s="1">
        <v>43452</v>
      </c>
      <c r="E15612" s="2">
        <v>10</v>
      </c>
      <c r="F15612" t="s">
        <v>86</v>
      </c>
      <c r="G15612" t="s">
        <v>1245</v>
      </c>
    </row>
    <row r="15613" spans="1:7" x14ac:dyDescent="0.25">
      <c r="A15613" t="s">
        <v>2690</v>
      </c>
      <c r="B15613" t="s">
        <v>2691</v>
      </c>
      <c r="C15613" t="s">
        <v>2692</v>
      </c>
      <c r="D15613" s="1">
        <v>43452</v>
      </c>
      <c r="E15613" s="2">
        <v>50</v>
      </c>
      <c r="F15613" t="s">
        <v>2693</v>
      </c>
      <c r="G15613" t="s">
        <v>1715</v>
      </c>
    </row>
    <row r="15614" spans="1:7" x14ac:dyDescent="0.25">
      <c r="A15614" t="s">
        <v>2690</v>
      </c>
      <c r="B15614" t="s">
        <v>2691</v>
      </c>
      <c r="C15614" t="s">
        <v>2692</v>
      </c>
      <c r="D15614" s="1">
        <v>43452</v>
      </c>
      <c r="E15614" s="2">
        <v>50</v>
      </c>
      <c r="F15614" t="s">
        <v>2693</v>
      </c>
      <c r="G15614" t="s">
        <v>1725</v>
      </c>
    </row>
    <row r="15615" spans="1:7" x14ac:dyDescent="0.25">
      <c r="A15615" t="s">
        <v>636</v>
      </c>
      <c r="B15615" t="s">
        <v>637</v>
      </c>
      <c r="C15615" t="s">
        <v>638</v>
      </c>
      <c r="D15615" s="1">
        <v>43452</v>
      </c>
      <c r="E15615" s="2">
        <v>20</v>
      </c>
      <c r="F15615" t="s">
        <v>639</v>
      </c>
      <c r="G15615" t="s">
        <v>1694</v>
      </c>
    </row>
    <row r="15616" spans="1:7" x14ac:dyDescent="0.25">
      <c r="A15616" t="s">
        <v>2686</v>
      </c>
      <c r="B15616" t="s">
        <v>2687</v>
      </c>
      <c r="C15616" t="s">
        <v>2688</v>
      </c>
      <c r="D15616" s="1">
        <v>43452</v>
      </c>
      <c r="E15616" s="2">
        <v>84</v>
      </c>
      <c r="F15616" t="s">
        <v>2689</v>
      </c>
      <c r="G15616" t="s">
        <v>34</v>
      </c>
    </row>
    <row r="15617" spans="1:7" x14ac:dyDescent="0.25">
      <c r="A15617" t="s">
        <v>1803</v>
      </c>
      <c r="B15617" t="s">
        <v>1804</v>
      </c>
      <c r="C15617" t="s">
        <v>1805</v>
      </c>
      <c r="D15617" s="1">
        <v>43452</v>
      </c>
      <c r="E15617" s="2">
        <v>50</v>
      </c>
      <c r="F15617" t="s">
        <v>1806</v>
      </c>
      <c r="G15617" t="s">
        <v>3076</v>
      </c>
    </row>
    <row r="15618" spans="1:7" x14ac:dyDescent="0.25">
      <c r="A15618" t="s">
        <v>322</v>
      </c>
      <c r="B15618" t="s">
        <v>323</v>
      </c>
      <c r="C15618" t="s">
        <v>324</v>
      </c>
      <c r="D15618" s="1">
        <v>43452</v>
      </c>
      <c r="E15618" s="2">
        <v>75</v>
      </c>
      <c r="F15618" t="s">
        <v>325</v>
      </c>
      <c r="G15618" t="s">
        <v>326</v>
      </c>
    </row>
    <row r="15619" spans="1:7" x14ac:dyDescent="0.25">
      <c r="A15619" t="s">
        <v>322</v>
      </c>
      <c r="B15619" t="s">
        <v>323</v>
      </c>
      <c r="C15619" t="s">
        <v>324</v>
      </c>
      <c r="D15619" s="1">
        <v>43452</v>
      </c>
      <c r="E15619" s="2">
        <v>75</v>
      </c>
      <c r="F15619" t="s">
        <v>327</v>
      </c>
      <c r="G15619" t="s">
        <v>326</v>
      </c>
    </row>
    <row r="15620" spans="1:7" x14ac:dyDescent="0.25">
      <c r="A15620" t="s">
        <v>312</v>
      </c>
      <c r="B15620" t="s">
        <v>248</v>
      </c>
      <c r="C15620" t="s">
        <v>313</v>
      </c>
      <c r="D15620" s="1">
        <v>43452</v>
      </c>
      <c r="E15620" s="2">
        <v>50</v>
      </c>
      <c r="F15620" t="s">
        <v>314</v>
      </c>
      <c r="G15620" t="s">
        <v>315</v>
      </c>
    </row>
    <row r="15621" spans="1:7" x14ac:dyDescent="0.25">
      <c r="A15621" t="s">
        <v>2742</v>
      </c>
      <c r="B15621" t="s">
        <v>2743</v>
      </c>
      <c r="C15621" t="s">
        <v>2744</v>
      </c>
      <c r="D15621" s="1">
        <v>43452</v>
      </c>
      <c r="E15621" s="2">
        <v>150</v>
      </c>
      <c r="F15621" t="s">
        <v>2745</v>
      </c>
      <c r="G15621" t="s">
        <v>2746</v>
      </c>
    </row>
    <row r="15622" spans="1:7" x14ac:dyDescent="0.25">
      <c r="A15622" t="s">
        <v>2742</v>
      </c>
      <c r="B15622" t="s">
        <v>2743</v>
      </c>
      <c r="C15622" t="s">
        <v>2744</v>
      </c>
      <c r="D15622" s="1">
        <v>43452</v>
      </c>
      <c r="E15622" s="2">
        <v>150</v>
      </c>
      <c r="F15622" t="s">
        <v>2747</v>
      </c>
      <c r="G15622" t="s">
        <v>2746</v>
      </c>
    </row>
    <row r="15623" spans="1:7" x14ac:dyDescent="0.25">
      <c r="A15623" t="s">
        <v>2721</v>
      </c>
      <c r="B15623" t="s">
        <v>2722</v>
      </c>
      <c r="C15623" t="s">
        <v>2723</v>
      </c>
      <c r="D15623" s="1">
        <v>43452</v>
      </c>
      <c r="E15623" s="2">
        <v>15</v>
      </c>
      <c r="F15623" t="s">
        <v>2724</v>
      </c>
      <c r="G15623" t="s">
        <v>3345</v>
      </c>
    </row>
    <row r="15624" spans="1:7" x14ac:dyDescent="0.25">
      <c r="A15624" t="s">
        <v>2721</v>
      </c>
      <c r="B15624" t="s">
        <v>2722</v>
      </c>
      <c r="C15624" t="s">
        <v>2723</v>
      </c>
      <c r="D15624" s="1">
        <v>43452</v>
      </c>
      <c r="E15624" s="2">
        <v>15</v>
      </c>
      <c r="F15624" t="s">
        <v>2725</v>
      </c>
      <c r="G15624" t="s">
        <v>3345</v>
      </c>
    </row>
    <row r="15625" spans="1:7" x14ac:dyDescent="0.25">
      <c r="A15625" t="s">
        <v>2721</v>
      </c>
      <c r="B15625" t="s">
        <v>2722</v>
      </c>
      <c r="C15625" t="s">
        <v>2723</v>
      </c>
      <c r="D15625" s="1">
        <v>43452</v>
      </c>
      <c r="E15625" s="2">
        <v>15</v>
      </c>
      <c r="F15625" t="s">
        <v>2726</v>
      </c>
      <c r="G15625" t="s">
        <v>3345</v>
      </c>
    </row>
    <row r="15626" spans="1:7" x14ac:dyDescent="0.25">
      <c r="A15626" t="s">
        <v>3689</v>
      </c>
      <c r="B15626" t="s">
        <v>3690</v>
      </c>
      <c r="C15626" t="s">
        <v>3691</v>
      </c>
      <c r="D15626" s="1">
        <v>43452</v>
      </c>
      <c r="E15626" s="2">
        <v>33.15</v>
      </c>
      <c r="F15626" t="s">
        <v>3692</v>
      </c>
      <c r="G15626" t="s">
        <v>97</v>
      </c>
    </row>
    <row r="15627" spans="1:7" x14ac:dyDescent="0.25">
      <c r="A15627" t="s">
        <v>2717</v>
      </c>
      <c r="B15627" t="s">
        <v>2718</v>
      </c>
      <c r="C15627" t="s">
        <v>2425</v>
      </c>
      <c r="D15627" s="1">
        <v>43452</v>
      </c>
      <c r="E15627" s="2">
        <v>45</v>
      </c>
      <c r="F15627" t="s">
        <v>2719</v>
      </c>
      <c r="G15627" t="s">
        <v>2456</v>
      </c>
    </row>
    <row r="15628" spans="1:7" x14ac:dyDescent="0.25">
      <c r="A15628" t="s">
        <v>2717</v>
      </c>
      <c r="B15628" t="s">
        <v>2718</v>
      </c>
      <c r="C15628" t="s">
        <v>2425</v>
      </c>
      <c r="D15628" s="1">
        <v>43452</v>
      </c>
      <c r="E15628" s="2">
        <v>45</v>
      </c>
      <c r="F15628" t="s">
        <v>2720</v>
      </c>
      <c r="G15628" t="s">
        <v>2456</v>
      </c>
    </row>
    <row r="15629" spans="1:7" x14ac:dyDescent="0.25">
      <c r="A15629" t="s">
        <v>328</v>
      </c>
      <c r="B15629" t="s">
        <v>329</v>
      </c>
      <c r="C15629" t="s">
        <v>330</v>
      </c>
      <c r="D15629" s="1">
        <v>43452</v>
      </c>
      <c r="E15629" s="2">
        <v>150</v>
      </c>
      <c r="F15629" t="s">
        <v>331</v>
      </c>
      <c r="G15629" t="s">
        <v>828</v>
      </c>
    </row>
    <row r="15630" spans="1:7" x14ac:dyDescent="0.25">
      <c r="A15630" t="s">
        <v>328</v>
      </c>
      <c r="B15630" t="s">
        <v>329</v>
      </c>
      <c r="C15630" t="s">
        <v>330</v>
      </c>
      <c r="D15630" s="1">
        <v>43452</v>
      </c>
      <c r="E15630" s="2">
        <v>150</v>
      </c>
      <c r="F15630" t="s">
        <v>332</v>
      </c>
      <c r="G15630" t="s">
        <v>828</v>
      </c>
    </row>
    <row r="15631" spans="1:7" x14ac:dyDescent="0.25">
      <c r="A15631" t="s">
        <v>3686</v>
      </c>
      <c r="B15631" t="s">
        <v>764</v>
      </c>
      <c r="C15631" t="s">
        <v>3687</v>
      </c>
      <c r="D15631" s="1">
        <v>43452</v>
      </c>
      <c r="E15631" s="2">
        <v>10</v>
      </c>
      <c r="F15631" t="s">
        <v>3688</v>
      </c>
      <c r="G15631" t="s">
        <v>4057</v>
      </c>
    </row>
    <row r="15632" spans="1:7" x14ac:dyDescent="0.25">
      <c r="A15632" t="s">
        <v>4058</v>
      </c>
      <c r="B15632" t="s">
        <v>4059</v>
      </c>
      <c r="C15632" t="s">
        <v>4060</v>
      </c>
      <c r="D15632" s="1">
        <v>43452</v>
      </c>
      <c r="E15632" s="2">
        <v>10</v>
      </c>
      <c r="F15632" t="s">
        <v>4061</v>
      </c>
      <c r="G15632" t="s">
        <v>9</v>
      </c>
    </row>
    <row r="15633" spans="1:7" x14ac:dyDescent="0.25">
      <c r="A15633" t="s">
        <v>4076</v>
      </c>
      <c r="B15633" t="s">
        <v>4077</v>
      </c>
      <c r="C15633" t="s">
        <v>413</v>
      </c>
      <c r="D15633" s="1">
        <v>43452</v>
      </c>
      <c r="E15633" s="2">
        <v>20</v>
      </c>
      <c r="F15633" t="s">
        <v>4078</v>
      </c>
      <c r="G15633" t="s">
        <v>1695</v>
      </c>
    </row>
    <row r="15634" spans="1:7" x14ac:dyDescent="0.25">
      <c r="A15634" t="s">
        <v>4076</v>
      </c>
      <c r="B15634" t="s">
        <v>4077</v>
      </c>
      <c r="C15634" t="s">
        <v>413</v>
      </c>
      <c r="D15634" s="1">
        <v>43452</v>
      </c>
      <c r="E15634" s="2">
        <v>20</v>
      </c>
      <c r="F15634" t="s">
        <v>4078</v>
      </c>
      <c r="G15634" t="s">
        <v>1695</v>
      </c>
    </row>
    <row r="15635" spans="1:7" x14ac:dyDescent="0.25">
      <c r="A15635" t="s">
        <v>3247</v>
      </c>
      <c r="B15635" t="s">
        <v>3248</v>
      </c>
      <c r="C15635" t="s">
        <v>3249</v>
      </c>
      <c r="D15635" s="1">
        <v>43452</v>
      </c>
      <c r="E15635" s="2">
        <v>10</v>
      </c>
      <c r="F15635" t="s">
        <v>3250</v>
      </c>
      <c r="G15635" t="s">
        <v>2983</v>
      </c>
    </row>
    <row r="15636" spans="1:7" x14ac:dyDescent="0.25">
      <c r="A15636" t="s">
        <v>2758</v>
      </c>
      <c r="B15636" t="s">
        <v>2759</v>
      </c>
      <c r="C15636" t="s">
        <v>2760</v>
      </c>
      <c r="D15636" s="1">
        <v>43452</v>
      </c>
      <c r="E15636" s="2">
        <v>15</v>
      </c>
      <c r="F15636" t="s">
        <v>2761</v>
      </c>
      <c r="G15636" t="s">
        <v>3282</v>
      </c>
    </row>
    <row r="15637" spans="1:7" x14ac:dyDescent="0.25">
      <c r="A15637" t="s">
        <v>1541</v>
      </c>
      <c r="B15637" t="s">
        <v>1542</v>
      </c>
      <c r="C15637" t="s">
        <v>1543</v>
      </c>
      <c r="D15637" s="1">
        <v>43452</v>
      </c>
      <c r="E15637" s="2">
        <v>20</v>
      </c>
      <c r="F15637" t="s">
        <v>1544</v>
      </c>
      <c r="G15637" t="s">
        <v>114</v>
      </c>
    </row>
    <row r="15638" spans="1:7" x14ac:dyDescent="0.25">
      <c r="A15638" t="s">
        <v>1541</v>
      </c>
      <c r="B15638" t="s">
        <v>1542</v>
      </c>
      <c r="C15638" t="s">
        <v>1543</v>
      </c>
      <c r="D15638" s="1">
        <v>43452</v>
      </c>
      <c r="E15638" s="2">
        <v>20</v>
      </c>
      <c r="F15638" t="s">
        <v>1545</v>
      </c>
      <c r="G15638" t="s">
        <v>114</v>
      </c>
    </row>
    <row r="15639" spans="1:7" x14ac:dyDescent="0.25">
      <c r="A15639" t="s">
        <v>3800</v>
      </c>
      <c r="B15639" t="s">
        <v>1430</v>
      </c>
      <c r="C15639" t="s">
        <v>3801</v>
      </c>
      <c r="D15639" s="1">
        <v>43452</v>
      </c>
      <c r="E15639" s="2">
        <v>20</v>
      </c>
      <c r="F15639" t="s">
        <v>3802</v>
      </c>
      <c r="G15639" t="s">
        <v>3803</v>
      </c>
    </row>
    <row r="15640" spans="1:7" x14ac:dyDescent="0.25">
      <c r="A15640" t="s">
        <v>553</v>
      </c>
      <c r="B15640" t="s">
        <v>554</v>
      </c>
      <c r="C15640" t="s">
        <v>555</v>
      </c>
      <c r="D15640" s="1">
        <v>43452</v>
      </c>
      <c r="E15640" s="2">
        <v>50</v>
      </c>
      <c r="F15640" t="s">
        <v>556</v>
      </c>
      <c r="G15640" t="s">
        <v>2663</v>
      </c>
    </row>
    <row r="15641" spans="1:7" x14ac:dyDescent="0.25">
      <c r="A15641" t="s">
        <v>553</v>
      </c>
      <c r="B15641" t="s">
        <v>554</v>
      </c>
      <c r="C15641" t="s">
        <v>555</v>
      </c>
      <c r="D15641" s="1">
        <v>43452</v>
      </c>
      <c r="E15641" s="2">
        <v>50</v>
      </c>
      <c r="F15641" t="s">
        <v>557</v>
      </c>
      <c r="G15641" t="s">
        <v>2663</v>
      </c>
    </row>
    <row r="15642" spans="1:7" x14ac:dyDescent="0.25">
      <c r="A15642" t="s">
        <v>2803</v>
      </c>
      <c r="B15642" t="s">
        <v>2804</v>
      </c>
      <c r="C15642" t="s">
        <v>2805</v>
      </c>
      <c r="D15642" s="1">
        <v>43452</v>
      </c>
      <c r="E15642" s="2">
        <v>45</v>
      </c>
      <c r="F15642" t="s">
        <v>2806</v>
      </c>
      <c r="G15642" t="s">
        <v>4959</v>
      </c>
    </row>
    <row r="15643" spans="1:7" x14ac:dyDescent="0.25">
      <c r="A15643" t="s">
        <v>2803</v>
      </c>
      <c r="B15643" t="s">
        <v>2804</v>
      </c>
      <c r="C15643" t="s">
        <v>2805</v>
      </c>
      <c r="D15643" s="1">
        <v>43452</v>
      </c>
      <c r="E15643" s="2">
        <v>45</v>
      </c>
      <c r="F15643" t="s">
        <v>2807</v>
      </c>
      <c r="G15643" t="s">
        <v>4959</v>
      </c>
    </row>
    <row r="15644" spans="1:7" x14ac:dyDescent="0.25">
      <c r="A15644" t="s">
        <v>2272</v>
      </c>
      <c r="B15644" t="s">
        <v>2273</v>
      </c>
      <c r="C15644" t="s">
        <v>2274</v>
      </c>
      <c r="D15644" s="1">
        <v>43452</v>
      </c>
      <c r="E15644" s="2">
        <v>125</v>
      </c>
      <c r="F15644" t="s">
        <v>2275</v>
      </c>
      <c r="G15644" t="s">
        <v>2538</v>
      </c>
    </row>
    <row r="15645" spans="1:7" x14ac:dyDescent="0.25">
      <c r="A15645" t="s">
        <v>2272</v>
      </c>
      <c r="B15645" t="s">
        <v>2273</v>
      </c>
      <c r="C15645" t="s">
        <v>2274</v>
      </c>
      <c r="D15645" s="1">
        <v>43452</v>
      </c>
      <c r="E15645" s="2">
        <v>125</v>
      </c>
      <c r="F15645" t="s">
        <v>2276</v>
      </c>
      <c r="G15645" t="s">
        <v>2538</v>
      </c>
    </row>
    <row r="15646" spans="1:7" x14ac:dyDescent="0.25">
      <c r="A15646" t="s">
        <v>247</v>
      </c>
      <c r="B15646" t="s">
        <v>248</v>
      </c>
      <c r="C15646" t="s">
        <v>249</v>
      </c>
      <c r="D15646" s="1">
        <v>43452</v>
      </c>
      <c r="E15646" s="2">
        <v>20</v>
      </c>
      <c r="F15646" t="s">
        <v>250</v>
      </c>
      <c r="G15646" t="s">
        <v>251</v>
      </c>
    </row>
    <row r="15647" spans="1:7" x14ac:dyDescent="0.25">
      <c r="A15647" t="s">
        <v>247</v>
      </c>
      <c r="B15647" t="s">
        <v>248</v>
      </c>
      <c r="C15647" t="s">
        <v>249</v>
      </c>
      <c r="D15647" s="1">
        <v>43452</v>
      </c>
      <c r="E15647" s="2">
        <v>20</v>
      </c>
      <c r="F15647" t="s">
        <v>252</v>
      </c>
      <c r="G15647" t="s">
        <v>251</v>
      </c>
    </row>
    <row r="15648" spans="1:7" x14ac:dyDescent="0.25">
      <c r="A15648" t="s">
        <v>178</v>
      </c>
      <c r="B15648" t="s">
        <v>179</v>
      </c>
      <c r="C15648" t="s">
        <v>180</v>
      </c>
      <c r="D15648" s="1">
        <v>43452</v>
      </c>
      <c r="E15648" s="2">
        <v>5</v>
      </c>
      <c r="F15648" t="s">
        <v>181</v>
      </c>
      <c r="G15648" t="s">
        <v>182</v>
      </c>
    </row>
    <row r="15649" spans="1:7" x14ac:dyDescent="0.25">
      <c r="A15649" t="s">
        <v>4665</v>
      </c>
      <c r="B15649" t="s">
        <v>4666</v>
      </c>
      <c r="C15649" t="s">
        <v>4667</v>
      </c>
      <c r="D15649" s="1">
        <v>43452</v>
      </c>
      <c r="E15649" s="2">
        <v>20</v>
      </c>
      <c r="F15649" t="s">
        <v>4668</v>
      </c>
      <c r="G15649" t="s">
        <v>1245</v>
      </c>
    </row>
    <row r="15650" spans="1:7" x14ac:dyDescent="0.25">
      <c r="A15650" t="s">
        <v>4665</v>
      </c>
      <c r="B15650" t="s">
        <v>4666</v>
      </c>
      <c r="C15650" t="s">
        <v>4667</v>
      </c>
      <c r="D15650" s="1">
        <v>43452</v>
      </c>
      <c r="E15650" s="2">
        <v>20</v>
      </c>
      <c r="F15650" t="s">
        <v>4669</v>
      </c>
      <c r="G15650" t="s">
        <v>1245</v>
      </c>
    </row>
    <row r="15651" spans="1:7" x14ac:dyDescent="0.25">
      <c r="A15651" t="s">
        <v>4665</v>
      </c>
      <c r="B15651" t="s">
        <v>4666</v>
      </c>
      <c r="C15651" t="s">
        <v>4667</v>
      </c>
      <c r="D15651" s="1">
        <v>43452</v>
      </c>
      <c r="E15651" s="2">
        <v>20</v>
      </c>
      <c r="F15651" t="s">
        <v>4670</v>
      </c>
      <c r="G15651" t="s">
        <v>1245</v>
      </c>
    </row>
    <row r="15652" spans="1:7" x14ac:dyDescent="0.25">
      <c r="A15652" t="s">
        <v>259</v>
      </c>
      <c r="B15652" t="s">
        <v>260</v>
      </c>
      <c r="C15652" t="s">
        <v>261</v>
      </c>
      <c r="D15652" s="1">
        <v>43452</v>
      </c>
      <c r="E15652" s="2">
        <v>10</v>
      </c>
      <c r="F15652" t="s">
        <v>262</v>
      </c>
      <c r="G15652" t="s">
        <v>1695</v>
      </c>
    </row>
    <row r="15653" spans="1:7" x14ac:dyDescent="0.25">
      <c r="A15653" t="s">
        <v>709</v>
      </c>
      <c r="B15653" t="s">
        <v>710</v>
      </c>
      <c r="C15653" t="s">
        <v>705</v>
      </c>
      <c r="D15653" s="1">
        <v>43452</v>
      </c>
      <c r="E15653" s="2">
        <v>84</v>
      </c>
      <c r="F15653" t="s">
        <v>711</v>
      </c>
      <c r="G15653" t="s">
        <v>3225</v>
      </c>
    </row>
    <row r="15654" spans="1:7" x14ac:dyDescent="0.25">
      <c r="A15654" t="s">
        <v>709</v>
      </c>
      <c r="B15654" t="s">
        <v>710</v>
      </c>
      <c r="C15654" t="s">
        <v>705</v>
      </c>
      <c r="D15654" s="1">
        <v>43452</v>
      </c>
      <c r="E15654" s="2">
        <v>84</v>
      </c>
      <c r="F15654" t="s">
        <v>712</v>
      </c>
      <c r="G15654" t="s">
        <v>3225</v>
      </c>
    </row>
    <row r="15655" spans="1:7" x14ac:dyDescent="0.25">
      <c r="A15655" t="s">
        <v>709</v>
      </c>
      <c r="B15655" t="s">
        <v>710</v>
      </c>
      <c r="C15655" t="s">
        <v>705</v>
      </c>
      <c r="D15655" s="1">
        <v>43452</v>
      </c>
      <c r="E15655" s="2">
        <v>84</v>
      </c>
      <c r="F15655" t="s">
        <v>712</v>
      </c>
      <c r="G15655" t="s">
        <v>3225</v>
      </c>
    </row>
    <row r="15656" spans="1:7" x14ac:dyDescent="0.25">
      <c r="A15656" t="s">
        <v>1464</v>
      </c>
      <c r="B15656" t="s">
        <v>1465</v>
      </c>
      <c r="C15656" t="s">
        <v>627</v>
      </c>
      <c r="D15656" s="1">
        <v>43452</v>
      </c>
      <c r="E15656" s="2">
        <v>20</v>
      </c>
      <c r="F15656" t="s">
        <v>1466</v>
      </c>
      <c r="G15656" t="s">
        <v>478</v>
      </c>
    </row>
    <row r="15657" spans="1:7" x14ac:dyDescent="0.25">
      <c r="A15657" t="s">
        <v>1464</v>
      </c>
      <c r="B15657" t="s">
        <v>1465</v>
      </c>
      <c r="C15657" t="s">
        <v>627</v>
      </c>
      <c r="D15657" s="1">
        <v>43452</v>
      </c>
      <c r="E15657" s="2">
        <v>20</v>
      </c>
      <c r="F15657" t="s">
        <v>1466</v>
      </c>
      <c r="G15657" t="s">
        <v>478</v>
      </c>
    </row>
    <row r="15658" spans="1:7" x14ac:dyDescent="0.25">
      <c r="A15658" t="s">
        <v>164</v>
      </c>
      <c r="B15658" t="s">
        <v>165</v>
      </c>
      <c r="C15658" t="s">
        <v>166</v>
      </c>
      <c r="D15658" s="1">
        <v>43452</v>
      </c>
      <c r="E15658" s="2">
        <v>65</v>
      </c>
      <c r="F15658" t="s">
        <v>167</v>
      </c>
      <c r="G15658" t="s">
        <v>3754</v>
      </c>
    </row>
    <row r="15659" spans="1:7" x14ac:dyDescent="0.25">
      <c r="A15659" t="s">
        <v>164</v>
      </c>
      <c r="B15659" t="s">
        <v>165</v>
      </c>
      <c r="C15659" t="s">
        <v>166</v>
      </c>
      <c r="D15659" s="1">
        <v>43452</v>
      </c>
      <c r="E15659" s="2">
        <v>65</v>
      </c>
      <c r="F15659" t="s">
        <v>168</v>
      </c>
      <c r="G15659" t="s">
        <v>3754</v>
      </c>
    </row>
    <row r="15660" spans="1:7" x14ac:dyDescent="0.25">
      <c r="A15660" t="s">
        <v>169</v>
      </c>
      <c r="B15660" t="s">
        <v>170</v>
      </c>
      <c r="C15660" t="s">
        <v>171</v>
      </c>
      <c r="D15660" s="1">
        <v>43452</v>
      </c>
      <c r="E15660" s="2">
        <v>10</v>
      </c>
      <c r="F15660" t="s">
        <v>172</v>
      </c>
      <c r="G15660" t="s">
        <v>1245</v>
      </c>
    </row>
    <row r="15661" spans="1:7" x14ac:dyDescent="0.25">
      <c r="A15661" t="s">
        <v>169</v>
      </c>
      <c r="B15661" t="s">
        <v>170</v>
      </c>
      <c r="C15661" t="s">
        <v>171</v>
      </c>
      <c r="D15661" s="1">
        <v>43452</v>
      </c>
      <c r="E15661" s="2">
        <v>10</v>
      </c>
      <c r="F15661" t="s">
        <v>173</v>
      </c>
      <c r="G15661" t="s">
        <v>1245</v>
      </c>
    </row>
    <row r="15662" spans="1:7" x14ac:dyDescent="0.25">
      <c r="A15662" t="s">
        <v>1100</v>
      </c>
      <c r="B15662" t="s">
        <v>1101</v>
      </c>
      <c r="C15662" t="s">
        <v>1102</v>
      </c>
      <c r="D15662" s="1">
        <v>43452</v>
      </c>
      <c r="E15662" s="2">
        <v>25</v>
      </c>
      <c r="F15662" t="s">
        <v>1103</v>
      </c>
      <c r="G15662" t="s">
        <v>1247</v>
      </c>
    </row>
    <row r="15663" spans="1:7" x14ac:dyDescent="0.25">
      <c r="A15663" t="s">
        <v>1100</v>
      </c>
      <c r="B15663" t="s">
        <v>1101</v>
      </c>
      <c r="C15663" t="s">
        <v>1102</v>
      </c>
      <c r="D15663" s="1">
        <v>43452</v>
      </c>
      <c r="E15663" s="2">
        <v>25</v>
      </c>
      <c r="F15663" t="s">
        <v>1104</v>
      </c>
      <c r="G15663" t="s">
        <v>1247</v>
      </c>
    </row>
    <row r="15664" spans="1:7" x14ac:dyDescent="0.25">
      <c r="A15664" t="s">
        <v>3682</v>
      </c>
      <c r="B15664" t="s">
        <v>3683</v>
      </c>
      <c r="C15664" t="s">
        <v>3684</v>
      </c>
      <c r="D15664" s="1">
        <v>43452</v>
      </c>
      <c r="E15664" s="2">
        <v>83.33</v>
      </c>
      <c r="F15664" t="s">
        <v>3685</v>
      </c>
      <c r="G15664" t="s">
        <v>34</v>
      </c>
    </row>
    <row r="15665" spans="1:7" x14ac:dyDescent="0.25">
      <c r="A15665" t="s">
        <v>2475</v>
      </c>
      <c r="B15665" t="s">
        <v>1451</v>
      </c>
      <c r="C15665" t="s">
        <v>2476</v>
      </c>
      <c r="D15665" s="1">
        <v>43452</v>
      </c>
      <c r="E15665" s="2">
        <v>40</v>
      </c>
      <c r="F15665" t="s">
        <v>2477</v>
      </c>
      <c r="G15665" t="s">
        <v>2456</v>
      </c>
    </row>
    <row r="15666" spans="1:7" x14ac:dyDescent="0.25">
      <c r="A15666" t="s">
        <v>1450</v>
      </c>
      <c r="B15666" t="s">
        <v>1451</v>
      </c>
      <c r="C15666" t="s">
        <v>1452</v>
      </c>
      <c r="D15666" s="1">
        <v>43452</v>
      </c>
      <c r="E15666" s="2">
        <v>84</v>
      </c>
      <c r="F15666" t="s">
        <v>1453</v>
      </c>
      <c r="G15666" t="s">
        <v>34</v>
      </c>
    </row>
    <row r="15667" spans="1:7" x14ac:dyDescent="0.25">
      <c r="A15667" t="s">
        <v>1450</v>
      </c>
      <c r="B15667" t="s">
        <v>1451</v>
      </c>
      <c r="C15667" t="s">
        <v>1452</v>
      </c>
      <c r="D15667" s="1">
        <v>43452</v>
      </c>
      <c r="E15667" s="2">
        <v>84</v>
      </c>
      <c r="F15667" t="s">
        <v>1454</v>
      </c>
      <c r="G15667" t="s">
        <v>34</v>
      </c>
    </row>
    <row r="15668" spans="1:7" x14ac:dyDescent="0.25">
      <c r="A15668" t="s">
        <v>1450</v>
      </c>
      <c r="B15668" t="s">
        <v>1451</v>
      </c>
      <c r="C15668" t="s">
        <v>1452</v>
      </c>
      <c r="D15668" s="1">
        <v>43452</v>
      </c>
      <c r="E15668" s="2">
        <v>84</v>
      </c>
      <c r="F15668" t="s">
        <v>1454</v>
      </c>
      <c r="G15668" t="s">
        <v>34</v>
      </c>
    </row>
    <row r="15669" spans="1:7" x14ac:dyDescent="0.25">
      <c r="A15669" t="s">
        <v>546</v>
      </c>
      <c r="B15669" t="s">
        <v>547</v>
      </c>
      <c r="C15669" t="s">
        <v>548</v>
      </c>
      <c r="D15669" s="1">
        <v>43452</v>
      </c>
      <c r="E15669" s="2">
        <v>90</v>
      </c>
      <c r="F15669" t="s">
        <v>549</v>
      </c>
      <c r="G15669" t="s">
        <v>2631</v>
      </c>
    </row>
    <row r="15670" spans="1:7" x14ac:dyDescent="0.25">
      <c r="A15670" t="s">
        <v>115</v>
      </c>
      <c r="B15670" t="s">
        <v>116</v>
      </c>
      <c r="C15670" t="s">
        <v>117</v>
      </c>
      <c r="D15670" s="1">
        <v>43452</v>
      </c>
      <c r="E15670" s="2">
        <v>5</v>
      </c>
      <c r="F15670" t="s">
        <v>118</v>
      </c>
      <c r="G15670" t="s">
        <v>1245</v>
      </c>
    </row>
    <row r="15671" spans="1:7" x14ac:dyDescent="0.25">
      <c r="A15671" t="s">
        <v>115</v>
      </c>
      <c r="B15671" t="s">
        <v>116</v>
      </c>
      <c r="C15671" t="s">
        <v>117</v>
      </c>
      <c r="D15671" s="1">
        <v>43452</v>
      </c>
      <c r="E15671" s="2">
        <v>5</v>
      </c>
      <c r="F15671" t="s">
        <v>119</v>
      </c>
      <c r="G15671" t="s">
        <v>1245</v>
      </c>
    </row>
    <row r="15672" spans="1:7" x14ac:dyDescent="0.25">
      <c r="A15672" t="s">
        <v>115</v>
      </c>
      <c r="B15672" t="s">
        <v>116</v>
      </c>
      <c r="C15672" t="s">
        <v>117</v>
      </c>
      <c r="D15672" s="1">
        <v>43452</v>
      </c>
      <c r="E15672" s="2">
        <v>5</v>
      </c>
      <c r="F15672" t="s">
        <v>120</v>
      </c>
      <c r="G15672" t="s">
        <v>1245</v>
      </c>
    </row>
    <row r="15673" spans="1:7" x14ac:dyDescent="0.25">
      <c r="A15673" t="s">
        <v>263</v>
      </c>
      <c r="B15673" t="s">
        <v>264</v>
      </c>
      <c r="C15673" t="s">
        <v>265</v>
      </c>
      <c r="D15673" s="1">
        <v>43452</v>
      </c>
      <c r="E15673" s="2">
        <v>50</v>
      </c>
      <c r="F15673" t="s">
        <v>266</v>
      </c>
      <c r="G15673" t="s">
        <v>1695</v>
      </c>
    </row>
    <row r="15674" spans="1:7" x14ac:dyDescent="0.25">
      <c r="A15674" t="s">
        <v>3693</v>
      </c>
      <c r="B15674" t="s">
        <v>744</v>
      </c>
      <c r="C15674" t="s">
        <v>3694</v>
      </c>
      <c r="D15674" s="1">
        <v>43452</v>
      </c>
      <c r="E15674" s="2">
        <v>50</v>
      </c>
      <c r="F15674" t="s">
        <v>3695</v>
      </c>
      <c r="G15674" t="s">
        <v>97</v>
      </c>
    </row>
    <row r="15675" spans="1:7" x14ac:dyDescent="0.25">
      <c r="A15675" t="s">
        <v>3693</v>
      </c>
      <c r="B15675" t="s">
        <v>744</v>
      </c>
      <c r="C15675" t="s">
        <v>3694</v>
      </c>
      <c r="D15675" s="1">
        <v>43452</v>
      </c>
      <c r="E15675" s="2">
        <v>50</v>
      </c>
      <c r="F15675" t="s">
        <v>3696</v>
      </c>
      <c r="G15675" t="s">
        <v>97</v>
      </c>
    </row>
    <row r="15676" spans="1:7" x14ac:dyDescent="0.25">
      <c r="A15676" t="s">
        <v>3693</v>
      </c>
      <c r="B15676" t="s">
        <v>744</v>
      </c>
      <c r="C15676" t="s">
        <v>3694</v>
      </c>
      <c r="D15676" s="1">
        <v>43452</v>
      </c>
      <c r="E15676" s="2">
        <v>50</v>
      </c>
      <c r="F15676" t="s">
        <v>3697</v>
      </c>
      <c r="G15676" t="s">
        <v>97</v>
      </c>
    </row>
    <row r="15677" spans="1:7" x14ac:dyDescent="0.25">
      <c r="A15677" t="s">
        <v>2748</v>
      </c>
      <c r="B15677" t="s">
        <v>2749</v>
      </c>
      <c r="C15677" t="s">
        <v>2750</v>
      </c>
      <c r="D15677" s="1">
        <v>43452</v>
      </c>
      <c r="E15677" s="2">
        <v>20</v>
      </c>
      <c r="F15677" t="s">
        <v>2751</v>
      </c>
      <c r="G15677" t="s">
        <v>3076</v>
      </c>
    </row>
    <row r="15678" spans="1:7" x14ac:dyDescent="0.25">
      <c r="A15678" t="s">
        <v>2748</v>
      </c>
      <c r="B15678" t="s">
        <v>2749</v>
      </c>
      <c r="C15678" t="s">
        <v>2750</v>
      </c>
      <c r="D15678" s="1">
        <v>43452</v>
      </c>
      <c r="E15678" s="2">
        <v>20</v>
      </c>
      <c r="F15678" t="s">
        <v>2751</v>
      </c>
      <c r="G15678" t="s">
        <v>3076</v>
      </c>
    </row>
    <row r="15679" spans="1:7" x14ac:dyDescent="0.25">
      <c r="A15679" t="s">
        <v>2748</v>
      </c>
      <c r="B15679" t="s">
        <v>2749</v>
      </c>
      <c r="C15679" t="s">
        <v>2750</v>
      </c>
      <c r="D15679" s="1">
        <v>43452</v>
      </c>
      <c r="E15679" s="2">
        <v>20</v>
      </c>
      <c r="F15679" t="s">
        <v>2752</v>
      </c>
      <c r="G15679" t="s">
        <v>3076</v>
      </c>
    </row>
    <row r="15680" spans="1:7" x14ac:dyDescent="0.25">
      <c r="A15680" t="s">
        <v>121</v>
      </c>
      <c r="B15680" t="s">
        <v>122</v>
      </c>
      <c r="C15680" t="s">
        <v>123</v>
      </c>
      <c r="D15680" s="1">
        <v>43452</v>
      </c>
      <c r="E15680" s="2">
        <v>70</v>
      </c>
      <c r="F15680" t="s">
        <v>124</v>
      </c>
      <c r="G15680" t="s">
        <v>1790</v>
      </c>
    </row>
    <row r="15681" spans="1:7" x14ac:dyDescent="0.25">
      <c r="A15681" t="s">
        <v>4781</v>
      </c>
      <c r="B15681" t="s">
        <v>4782</v>
      </c>
      <c r="C15681" t="s">
        <v>4783</v>
      </c>
      <c r="D15681" s="1">
        <v>43452</v>
      </c>
      <c r="E15681" s="2">
        <v>25</v>
      </c>
      <c r="F15681" t="s">
        <v>4784</v>
      </c>
      <c r="G15681" t="s">
        <v>2663</v>
      </c>
    </row>
    <row r="15682" spans="1:7" x14ac:dyDescent="0.25">
      <c r="A15682" t="s">
        <v>125</v>
      </c>
      <c r="B15682" t="s">
        <v>126</v>
      </c>
      <c r="C15682" t="s">
        <v>127</v>
      </c>
      <c r="D15682" s="1">
        <v>43452</v>
      </c>
      <c r="E15682" s="2">
        <v>5</v>
      </c>
      <c r="F15682" t="s">
        <v>128</v>
      </c>
      <c r="G15682" t="s">
        <v>1245</v>
      </c>
    </row>
    <row r="15683" spans="1:7" x14ac:dyDescent="0.25">
      <c r="A15683" t="s">
        <v>3140</v>
      </c>
      <c r="B15683" t="s">
        <v>3141</v>
      </c>
      <c r="C15683" t="s">
        <v>3142</v>
      </c>
      <c r="D15683" s="1">
        <v>43452</v>
      </c>
      <c r="E15683" s="2">
        <v>30</v>
      </c>
      <c r="F15683" t="s">
        <v>3143</v>
      </c>
      <c r="G15683" t="s">
        <v>1695</v>
      </c>
    </row>
    <row r="15684" spans="1:7" x14ac:dyDescent="0.25">
      <c r="A15684" t="s">
        <v>3140</v>
      </c>
      <c r="B15684" t="s">
        <v>3141</v>
      </c>
      <c r="C15684" t="s">
        <v>3142</v>
      </c>
      <c r="D15684" s="1">
        <v>43452</v>
      </c>
      <c r="E15684" s="2">
        <v>30</v>
      </c>
      <c r="F15684" t="s">
        <v>3143</v>
      </c>
      <c r="G15684" t="s">
        <v>1695</v>
      </c>
    </row>
    <row r="15685" spans="1:7" x14ac:dyDescent="0.25">
      <c r="A15685" t="s">
        <v>3140</v>
      </c>
      <c r="B15685" t="s">
        <v>3141</v>
      </c>
      <c r="C15685" t="s">
        <v>3142</v>
      </c>
      <c r="D15685" s="1">
        <v>43452</v>
      </c>
      <c r="E15685" s="2">
        <v>30</v>
      </c>
      <c r="F15685" t="s">
        <v>3144</v>
      </c>
      <c r="G15685" t="s">
        <v>1695</v>
      </c>
    </row>
    <row r="15686" spans="1:7" x14ac:dyDescent="0.25">
      <c r="A15686" t="s">
        <v>2346</v>
      </c>
      <c r="B15686" t="s">
        <v>371</v>
      </c>
      <c r="C15686" t="s">
        <v>2347</v>
      </c>
      <c r="D15686" s="1">
        <v>43452</v>
      </c>
      <c r="E15686" s="2">
        <v>20</v>
      </c>
      <c r="F15686" t="s">
        <v>2348</v>
      </c>
      <c r="G15686" t="s">
        <v>1245</v>
      </c>
    </row>
    <row r="15687" spans="1:7" x14ac:dyDescent="0.25">
      <c r="A15687" t="s">
        <v>2346</v>
      </c>
      <c r="B15687" t="s">
        <v>371</v>
      </c>
      <c r="C15687" t="s">
        <v>2347</v>
      </c>
      <c r="D15687" s="1">
        <v>43452</v>
      </c>
      <c r="E15687" s="2">
        <v>20</v>
      </c>
      <c r="F15687" t="s">
        <v>2349</v>
      </c>
      <c r="G15687" t="s">
        <v>1245</v>
      </c>
    </row>
    <row r="15688" spans="1:7" x14ac:dyDescent="0.25">
      <c r="A15688" t="s">
        <v>3698</v>
      </c>
      <c r="B15688" t="s">
        <v>3699</v>
      </c>
      <c r="C15688" t="s">
        <v>3700</v>
      </c>
      <c r="D15688" s="1">
        <v>43452</v>
      </c>
      <c r="E15688" s="2">
        <v>140</v>
      </c>
      <c r="F15688" t="s">
        <v>3701</v>
      </c>
      <c r="G15688" t="s">
        <v>3128</v>
      </c>
    </row>
    <row r="15689" spans="1:7" x14ac:dyDescent="0.25">
      <c r="A15689" t="s">
        <v>138</v>
      </c>
      <c r="B15689" t="s">
        <v>139</v>
      </c>
      <c r="C15689" t="s">
        <v>140</v>
      </c>
      <c r="D15689" s="1">
        <v>43452</v>
      </c>
      <c r="E15689" s="2">
        <v>40</v>
      </c>
      <c r="F15689" t="s">
        <v>141</v>
      </c>
      <c r="G15689" t="s">
        <v>1245</v>
      </c>
    </row>
    <row r="15690" spans="1:7" x14ac:dyDescent="0.25">
      <c r="A15690" t="s">
        <v>1492</v>
      </c>
      <c r="B15690" t="s">
        <v>1493</v>
      </c>
      <c r="C15690" t="s">
        <v>1494</v>
      </c>
      <c r="D15690" s="1">
        <v>43452</v>
      </c>
      <c r="E15690" s="2">
        <v>10</v>
      </c>
      <c r="F15690" t="s">
        <v>1495</v>
      </c>
      <c r="G15690" t="s">
        <v>97</v>
      </c>
    </row>
    <row r="15691" spans="1:7" x14ac:dyDescent="0.25">
      <c r="A15691" t="s">
        <v>2339</v>
      </c>
      <c r="B15691" t="s">
        <v>222</v>
      </c>
      <c r="C15691" t="s">
        <v>2340</v>
      </c>
      <c r="D15691" s="1">
        <v>43452</v>
      </c>
      <c r="E15691" s="2">
        <v>10</v>
      </c>
      <c r="F15691" t="s">
        <v>2341</v>
      </c>
      <c r="G15691" t="s">
        <v>1245</v>
      </c>
    </row>
    <row r="15692" spans="1:7" x14ac:dyDescent="0.25">
      <c r="A15692" t="s">
        <v>2339</v>
      </c>
      <c r="B15692" t="s">
        <v>222</v>
      </c>
      <c r="C15692" t="s">
        <v>2340</v>
      </c>
      <c r="D15692" s="1">
        <v>43452</v>
      </c>
      <c r="E15692" s="2">
        <v>10</v>
      </c>
      <c r="F15692" t="s">
        <v>2342</v>
      </c>
      <c r="G15692" t="s">
        <v>1245</v>
      </c>
    </row>
    <row r="15693" spans="1:7" x14ac:dyDescent="0.25">
      <c r="A15693" t="s">
        <v>129</v>
      </c>
      <c r="B15693" t="s">
        <v>130</v>
      </c>
      <c r="C15693" t="s">
        <v>131</v>
      </c>
      <c r="D15693" s="1">
        <v>43452</v>
      </c>
      <c r="E15693" s="2">
        <v>10</v>
      </c>
      <c r="F15693" t="s">
        <v>132</v>
      </c>
      <c r="G15693" t="s">
        <v>9</v>
      </c>
    </row>
    <row r="15694" spans="1:7" x14ac:dyDescent="0.25">
      <c r="A15694" t="s">
        <v>1580</v>
      </c>
      <c r="B15694" t="s">
        <v>1581</v>
      </c>
      <c r="C15694" t="s">
        <v>1582</v>
      </c>
      <c r="D15694" s="1">
        <v>43452</v>
      </c>
      <c r="E15694" s="2">
        <v>20</v>
      </c>
      <c r="F15694" t="s">
        <v>1583</v>
      </c>
      <c r="G15694" t="s">
        <v>1869</v>
      </c>
    </row>
    <row r="15695" spans="1:7" x14ac:dyDescent="0.25">
      <c r="A15695" t="s">
        <v>306</v>
      </c>
      <c r="B15695" t="s">
        <v>307</v>
      </c>
      <c r="C15695" t="s">
        <v>308</v>
      </c>
      <c r="D15695" s="1">
        <v>43452</v>
      </c>
      <c r="E15695" s="2">
        <v>10</v>
      </c>
      <c r="F15695" t="s">
        <v>309</v>
      </c>
      <c r="G15695" t="s">
        <v>310</v>
      </c>
    </row>
    <row r="15696" spans="1:7" x14ac:dyDescent="0.25">
      <c r="A15696" t="s">
        <v>306</v>
      </c>
      <c r="B15696" t="s">
        <v>307</v>
      </c>
      <c r="C15696" t="s">
        <v>308</v>
      </c>
      <c r="D15696" s="1">
        <v>43452</v>
      </c>
      <c r="E15696" s="2">
        <v>10</v>
      </c>
      <c r="F15696" t="s">
        <v>311</v>
      </c>
      <c r="G15696" t="s">
        <v>310</v>
      </c>
    </row>
    <row r="15697" spans="1:7" x14ac:dyDescent="0.25">
      <c r="A15697" t="s">
        <v>2753</v>
      </c>
      <c r="B15697" t="s">
        <v>740</v>
      </c>
      <c r="C15697" t="s">
        <v>2754</v>
      </c>
      <c r="D15697" s="1">
        <v>43452</v>
      </c>
      <c r="E15697" s="2">
        <v>5</v>
      </c>
      <c r="F15697" t="s">
        <v>2755</v>
      </c>
      <c r="G15697" t="s">
        <v>1440</v>
      </c>
    </row>
    <row r="15698" spans="1:7" x14ac:dyDescent="0.25">
      <c r="A15698" t="s">
        <v>2753</v>
      </c>
      <c r="B15698" t="s">
        <v>740</v>
      </c>
      <c r="C15698" t="s">
        <v>2754</v>
      </c>
      <c r="D15698" s="1">
        <v>43452</v>
      </c>
      <c r="E15698" s="2">
        <v>5</v>
      </c>
      <c r="F15698" t="s">
        <v>2756</v>
      </c>
      <c r="G15698" t="s">
        <v>1440</v>
      </c>
    </row>
    <row r="15699" spans="1:7" x14ac:dyDescent="0.25">
      <c r="A15699" t="s">
        <v>2753</v>
      </c>
      <c r="B15699" t="s">
        <v>740</v>
      </c>
      <c r="C15699" t="s">
        <v>2754</v>
      </c>
      <c r="D15699" s="1">
        <v>43452</v>
      </c>
      <c r="E15699" s="2">
        <v>5</v>
      </c>
      <c r="F15699" t="s">
        <v>2757</v>
      </c>
      <c r="G15699" t="s">
        <v>1440</v>
      </c>
    </row>
    <row r="15700" spans="1:7" x14ac:dyDescent="0.25">
      <c r="A15700" t="s">
        <v>1584</v>
      </c>
      <c r="B15700" t="s">
        <v>1585</v>
      </c>
      <c r="C15700" t="s">
        <v>1586</v>
      </c>
      <c r="D15700" s="1">
        <v>43452</v>
      </c>
      <c r="E15700" s="2">
        <v>30</v>
      </c>
      <c r="F15700" t="s">
        <v>1587</v>
      </c>
      <c r="G15700" t="s">
        <v>1790</v>
      </c>
    </row>
    <row r="15701" spans="1:7" x14ac:dyDescent="0.25">
      <c r="A15701" t="s">
        <v>1095</v>
      </c>
      <c r="B15701" t="s">
        <v>1096</v>
      </c>
      <c r="C15701" t="s">
        <v>1097</v>
      </c>
      <c r="D15701" s="1">
        <v>43452</v>
      </c>
      <c r="E15701" s="2">
        <v>25</v>
      </c>
      <c r="F15701" t="s">
        <v>1098</v>
      </c>
      <c r="G15701" t="s">
        <v>1246</v>
      </c>
    </row>
    <row r="15702" spans="1:7" x14ac:dyDescent="0.25">
      <c r="A15702" t="s">
        <v>1095</v>
      </c>
      <c r="B15702" t="s">
        <v>1096</v>
      </c>
      <c r="C15702" t="s">
        <v>1097</v>
      </c>
      <c r="D15702" s="1">
        <v>43452</v>
      </c>
      <c r="E15702" s="2">
        <v>25</v>
      </c>
      <c r="F15702" t="s">
        <v>1099</v>
      </c>
      <c r="G15702" t="s">
        <v>1246</v>
      </c>
    </row>
    <row r="15703" spans="1:7" x14ac:dyDescent="0.25">
      <c r="A15703" t="s">
        <v>1095</v>
      </c>
      <c r="B15703" t="s">
        <v>1096</v>
      </c>
      <c r="C15703" t="s">
        <v>1097</v>
      </c>
      <c r="D15703" s="1">
        <v>43452</v>
      </c>
      <c r="E15703" s="2">
        <v>25</v>
      </c>
      <c r="F15703" t="s">
        <v>1099</v>
      </c>
      <c r="G15703" t="s">
        <v>1246</v>
      </c>
    </row>
    <row r="15704" spans="1:7" x14ac:dyDescent="0.25">
      <c r="A15704" t="s">
        <v>1095</v>
      </c>
      <c r="B15704" t="s">
        <v>1096</v>
      </c>
      <c r="C15704" t="s">
        <v>1097</v>
      </c>
      <c r="D15704" s="1">
        <v>43452</v>
      </c>
      <c r="E15704" s="2">
        <v>25</v>
      </c>
      <c r="F15704" t="s">
        <v>1099</v>
      </c>
      <c r="G15704" t="s">
        <v>1246</v>
      </c>
    </row>
    <row r="15705" spans="1:7" x14ac:dyDescent="0.25">
      <c r="A15705" t="s">
        <v>1105</v>
      </c>
      <c r="B15705" t="s">
        <v>1106</v>
      </c>
      <c r="C15705" t="s">
        <v>1107</v>
      </c>
      <c r="D15705" s="1">
        <v>43452</v>
      </c>
      <c r="E15705" s="2">
        <v>100</v>
      </c>
      <c r="F15705" t="s">
        <v>1108</v>
      </c>
      <c r="G15705" t="s">
        <v>3753</v>
      </c>
    </row>
    <row r="15706" spans="1:7" x14ac:dyDescent="0.25">
      <c r="A15706" t="s">
        <v>221</v>
      </c>
      <c r="B15706" t="s">
        <v>222</v>
      </c>
      <c r="C15706" t="s">
        <v>223</v>
      </c>
      <c r="D15706" s="1">
        <v>43458</v>
      </c>
      <c r="E15706" s="2">
        <v>1200</v>
      </c>
      <c r="F15706" t="s">
        <v>224</v>
      </c>
      <c r="G15706" t="s">
        <v>2663</v>
      </c>
    </row>
    <row r="15707" spans="1:7" x14ac:dyDescent="0.25">
      <c r="A15707" t="s">
        <v>2036</v>
      </c>
      <c r="B15707" t="s">
        <v>903</v>
      </c>
      <c r="C15707" t="s">
        <v>2037</v>
      </c>
      <c r="D15707" s="1">
        <v>43458</v>
      </c>
      <c r="E15707" s="2">
        <v>735.7</v>
      </c>
      <c r="F15707" t="s">
        <v>2038</v>
      </c>
      <c r="G15707" t="s">
        <v>1138</v>
      </c>
    </row>
    <row r="15708" spans="1:7" x14ac:dyDescent="0.25">
      <c r="A15708" t="s">
        <v>221</v>
      </c>
      <c r="B15708" t="s">
        <v>222</v>
      </c>
      <c r="C15708" t="s">
        <v>223</v>
      </c>
      <c r="D15708" s="1">
        <v>43462</v>
      </c>
      <c r="E15708" s="2">
        <v>2000</v>
      </c>
      <c r="F15708" t="s">
        <v>224</v>
      </c>
      <c r="G15708" t="s">
        <v>1519</v>
      </c>
    </row>
    <row r="15709" spans="1:7" x14ac:dyDescent="0.25">
      <c r="A15709" t="s">
        <v>1803</v>
      </c>
      <c r="B15709" t="s">
        <v>1804</v>
      </c>
      <c r="C15709" t="s">
        <v>1805</v>
      </c>
      <c r="D15709" s="1">
        <v>43462</v>
      </c>
      <c r="E15709" s="2">
        <v>50</v>
      </c>
      <c r="F15709" t="s">
        <v>1806</v>
      </c>
      <c r="G15709" t="s">
        <v>4916</v>
      </c>
    </row>
    <row r="15710" spans="1:7" x14ac:dyDescent="0.25">
      <c r="A15710" t="s">
        <v>322</v>
      </c>
      <c r="B15710" t="s">
        <v>323</v>
      </c>
      <c r="C15710" t="s">
        <v>324</v>
      </c>
      <c r="D15710" s="1">
        <v>43462</v>
      </c>
      <c r="E15710" s="2">
        <v>75</v>
      </c>
      <c r="F15710" t="s">
        <v>325</v>
      </c>
      <c r="G15710" t="s">
        <v>326</v>
      </c>
    </row>
    <row r="15711" spans="1:7" x14ac:dyDescent="0.25">
      <c r="A15711" t="s">
        <v>322</v>
      </c>
      <c r="B15711" t="s">
        <v>323</v>
      </c>
      <c r="C15711" t="s">
        <v>324</v>
      </c>
      <c r="D15711" s="1">
        <v>43462</v>
      </c>
      <c r="E15711" s="2">
        <v>75</v>
      </c>
      <c r="F15711" t="s">
        <v>327</v>
      </c>
      <c r="G15711" t="s">
        <v>326</v>
      </c>
    </row>
    <row r="15712" spans="1:7" x14ac:dyDescent="0.25">
      <c r="A15712" t="s">
        <v>312</v>
      </c>
      <c r="B15712" t="s">
        <v>248</v>
      </c>
      <c r="C15712" t="s">
        <v>313</v>
      </c>
      <c r="D15712" s="1">
        <v>43462</v>
      </c>
      <c r="E15712" s="2">
        <v>50</v>
      </c>
      <c r="F15712" t="s">
        <v>314</v>
      </c>
      <c r="G15712" t="s">
        <v>315</v>
      </c>
    </row>
    <row r="15713" spans="1:7" x14ac:dyDescent="0.25">
      <c r="A15713" t="s">
        <v>482</v>
      </c>
      <c r="B15713" t="s">
        <v>483</v>
      </c>
      <c r="C15713" t="s">
        <v>484</v>
      </c>
      <c r="D15713" s="1">
        <v>43462</v>
      </c>
      <c r="E15713" s="2">
        <v>100</v>
      </c>
      <c r="F15713" t="s">
        <v>485</v>
      </c>
      <c r="G15713" t="s">
        <v>2663</v>
      </c>
    </row>
    <row r="15714" spans="1:7" x14ac:dyDescent="0.25">
      <c r="A15714" t="s">
        <v>1269</v>
      </c>
      <c r="B15714" t="s">
        <v>1270</v>
      </c>
      <c r="C15714" t="s">
        <v>190</v>
      </c>
      <c r="D15714" s="1">
        <v>43462</v>
      </c>
      <c r="E15714" s="2">
        <v>400</v>
      </c>
      <c r="F15714" t="s">
        <v>1271</v>
      </c>
      <c r="G15714" t="s">
        <v>192</v>
      </c>
    </row>
    <row r="15715" spans="1:7" x14ac:dyDescent="0.25">
      <c r="A15715" t="s">
        <v>3686</v>
      </c>
      <c r="B15715" t="s">
        <v>764</v>
      </c>
      <c r="C15715" t="s">
        <v>3687</v>
      </c>
      <c r="D15715" s="1">
        <v>43462</v>
      </c>
      <c r="E15715" s="2">
        <v>5</v>
      </c>
      <c r="F15715" t="s">
        <v>3688</v>
      </c>
      <c r="G15715" t="s">
        <v>97</v>
      </c>
    </row>
    <row r="15716" spans="1:7" x14ac:dyDescent="0.25">
      <c r="A15716" t="s">
        <v>3686</v>
      </c>
      <c r="B15716" t="s">
        <v>764</v>
      </c>
      <c r="C15716" t="s">
        <v>3687</v>
      </c>
      <c r="D15716" s="1">
        <v>43462</v>
      </c>
      <c r="E15716" s="2">
        <v>5</v>
      </c>
      <c r="F15716" t="s">
        <v>3688</v>
      </c>
      <c r="G15716" t="s">
        <v>1245</v>
      </c>
    </row>
    <row r="15717" spans="1:7" x14ac:dyDescent="0.25">
      <c r="A15717" t="s">
        <v>4058</v>
      </c>
      <c r="B15717" t="s">
        <v>4059</v>
      </c>
      <c r="C15717" t="s">
        <v>4060</v>
      </c>
      <c r="D15717" s="1">
        <v>43462</v>
      </c>
      <c r="E15717" s="2">
        <v>10</v>
      </c>
      <c r="F15717" t="s">
        <v>4061</v>
      </c>
      <c r="G15717" t="s">
        <v>9</v>
      </c>
    </row>
    <row r="15718" spans="1:7" x14ac:dyDescent="0.25">
      <c r="A15718" t="s">
        <v>2775</v>
      </c>
      <c r="B15718" t="s">
        <v>2776</v>
      </c>
      <c r="C15718" t="s">
        <v>1804</v>
      </c>
      <c r="D15718" s="1">
        <v>43462</v>
      </c>
      <c r="E15718" s="2">
        <v>100</v>
      </c>
      <c r="F15718" t="s">
        <v>2777</v>
      </c>
      <c r="G15718" t="s">
        <v>114</v>
      </c>
    </row>
    <row r="15719" spans="1:7" x14ac:dyDescent="0.25">
      <c r="A15719" t="s">
        <v>328</v>
      </c>
      <c r="B15719" t="s">
        <v>329</v>
      </c>
      <c r="C15719" t="s">
        <v>330</v>
      </c>
      <c r="D15719" s="1">
        <v>43462</v>
      </c>
      <c r="E15719" s="2">
        <v>150</v>
      </c>
      <c r="F15719" t="s">
        <v>331</v>
      </c>
      <c r="G15719" t="s">
        <v>828</v>
      </c>
    </row>
    <row r="15720" spans="1:7" x14ac:dyDescent="0.25">
      <c r="A15720" t="s">
        <v>328</v>
      </c>
      <c r="B15720" t="s">
        <v>329</v>
      </c>
      <c r="C15720" t="s">
        <v>330</v>
      </c>
      <c r="D15720" s="1">
        <v>43462</v>
      </c>
      <c r="E15720" s="2">
        <v>150</v>
      </c>
      <c r="F15720" t="s">
        <v>332</v>
      </c>
      <c r="G15720" t="s">
        <v>828</v>
      </c>
    </row>
    <row r="15721" spans="1:7" x14ac:dyDescent="0.25">
      <c r="A15721" t="s">
        <v>2717</v>
      </c>
      <c r="B15721" t="s">
        <v>2718</v>
      </c>
      <c r="C15721" t="s">
        <v>2425</v>
      </c>
      <c r="D15721" s="1">
        <v>43462</v>
      </c>
      <c r="E15721" s="2">
        <v>45</v>
      </c>
      <c r="F15721" t="s">
        <v>2719</v>
      </c>
      <c r="G15721" t="s">
        <v>2456</v>
      </c>
    </row>
    <row r="15722" spans="1:7" x14ac:dyDescent="0.25">
      <c r="A15722" t="s">
        <v>2717</v>
      </c>
      <c r="B15722" t="s">
        <v>2718</v>
      </c>
      <c r="C15722" t="s">
        <v>2425</v>
      </c>
      <c r="D15722" s="1">
        <v>43462</v>
      </c>
      <c r="E15722" s="2">
        <v>45</v>
      </c>
      <c r="F15722" t="s">
        <v>2720</v>
      </c>
      <c r="G15722" t="s">
        <v>2456</v>
      </c>
    </row>
    <row r="15723" spans="1:7" x14ac:dyDescent="0.25">
      <c r="A15723" t="s">
        <v>3689</v>
      </c>
      <c r="B15723" t="s">
        <v>3690</v>
      </c>
      <c r="C15723" t="s">
        <v>3691</v>
      </c>
      <c r="D15723" s="1">
        <v>43462</v>
      </c>
      <c r="E15723" s="2">
        <v>33.15</v>
      </c>
      <c r="F15723" t="s">
        <v>3692</v>
      </c>
      <c r="G15723" t="s">
        <v>114</v>
      </c>
    </row>
    <row r="15724" spans="1:7" x14ac:dyDescent="0.25">
      <c r="A15724" t="s">
        <v>4680</v>
      </c>
      <c r="B15724" t="s">
        <v>4681</v>
      </c>
      <c r="C15724" t="s">
        <v>4682</v>
      </c>
      <c r="D15724" s="1">
        <v>43462</v>
      </c>
      <c r="E15724" s="2">
        <v>84</v>
      </c>
      <c r="F15724" t="s">
        <v>4683</v>
      </c>
      <c r="G15724" t="s">
        <v>34</v>
      </c>
    </row>
    <row r="15725" spans="1:7" x14ac:dyDescent="0.25">
      <c r="A15725" t="s">
        <v>2721</v>
      </c>
      <c r="B15725" t="s">
        <v>2722</v>
      </c>
      <c r="C15725" t="s">
        <v>2723</v>
      </c>
      <c r="D15725" s="1">
        <v>43462</v>
      </c>
      <c r="E15725" s="2">
        <v>15</v>
      </c>
      <c r="F15725" t="s">
        <v>2724</v>
      </c>
      <c r="G15725" t="s">
        <v>3345</v>
      </c>
    </row>
    <row r="15726" spans="1:7" x14ac:dyDescent="0.25">
      <c r="A15726" t="s">
        <v>2721</v>
      </c>
      <c r="B15726" t="s">
        <v>2722</v>
      </c>
      <c r="C15726" t="s">
        <v>2723</v>
      </c>
      <c r="D15726" s="1">
        <v>43462</v>
      </c>
      <c r="E15726" s="2">
        <v>15</v>
      </c>
      <c r="F15726" t="s">
        <v>2725</v>
      </c>
      <c r="G15726" t="s">
        <v>3345</v>
      </c>
    </row>
    <row r="15727" spans="1:7" x14ac:dyDescent="0.25">
      <c r="A15727" t="s">
        <v>2721</v>
      </c>
      <c r="B15727" t="s">
        <v>2722</v>
      </c>
      <c r="C15727" t="s">
        <v>2723</v>
      </c>
      <c r="D15727" s="1">
        <v>43462</v>
      </c>
      <c r="E15727" s="2">
        <v>15</v>
      </c>
      <c r="F15727" t="s">
        <v>2726</v>
      </c>
      <c r="G15727" t="s">
        <v>3345</v>
      </c>
    </row>
    <row r="15728" spans="1:7" x14ac:dyDescent="0.25">
      <c r="A15728" t="s">
        <v>2176</v>
      </c>
      <c r="B15728" t="s">
        <v>2177</v>
      </c>
      <c r="C15728" t="s">
        <v>2178</v>
      </c>
      <c r="D15728" s="1">
        <v>43462</v>
      </c>
      <c r="E15728" s="2">
        <v>250</v>
      </c>
      <c r="F15728" t="s">
        <v>2179</v>
      </c>
      <c r="G15728" t="s">
        <v>2663</v>
      </c>
    </row>
    <row r="15729" spans="1:7" x14ac:dyDescent="0.25">
      <c r="A15729" t="s">
        <v>2742</v>
      </c>
      <c r="B15729" t="s">
        <v>2743</v>
      </c>
      <c r="C15729" t="s">
        <v>2744</v>
      </c>
      <c r="D15729" s="1">
        <v>43462</v>
      </c>
      <c r="E15729" s="2">
        <v>150</v>
      </c>
      <c r="F15729" t="s">
        <v>2745</v>
      </c>
      <c r="G15729" t="s">
        <v>2746</v>
      </c>
    </row>
    <row r="15730" spans="1:7" x14ac:dyDescent="0.25">
      <c r="A15730" t="s">
        <v>2742</v>
      </c>
      <c r="B15730" t="s">
        <v>2743</v>
      </c>
      <c r="C15730" t="s">
        <v>2744</v>
      </c>
      <c r="D15730" s="1">
        <v>43462</v>
      </c>
      <c r="E15730" s="2">
        <v>150</v>
      </c>
      <c r="F15730" t="s">
        <v>2747</v>
      </c>
      <c r="G15730" t="s">
        <v>2746</v>
      </c>
    </row>
    <row r="15731" spans="1:7" x14ac:dyDescent="0.25">
      <c r="A15731" t="s">
        <v>2686</v>
      </c>
      <c r="B15731" t="s">
        <v>2687</v>
      </c>
      <c r="C15731" t="s">
        <v>2688</v>
      </c>
      <c r="D15731" s="1">
        <v>43462</v>
      </c>
      <c r="E15731" s="2">
        <v>84</v>
      </c>
      <c r="F15731" t="s">
        <v>2689</v>
      </c>
      <c r="G15731" t="s">
        <v>34</v>
      </c>
    </row>
    <row r="15732" spans="1:7" x14ac:dyDescent="0.25">
      <c r="A15732" t="s">
        <v>636</v>
      </c>
      <c r="B15732" t="s">
        <v>637</v>
      </c>
      <c r="C15732" t="s">
        <v>638</v>
      </c>
      <c r="D15732" s="1">
        <v>43462</v>
      </c>
      <c r="E15732" s="2">
        <v>20</v>
      </c>
      <c r="F15732" t="s">
        <v>639</v>
      </c>
      <c r="G15732" t="s">
        <v>1694</v>
      </c>
    </row>
    <row r="15733" spans="1:7" x14ac:dyDescent="0.25">
      <c r="A15733" t="s">
        <v>2690</v>
      </c>
      <c r="B15733" t="s">
        <v>2691</v>
      </c>
      <c r="C15733" t="s">
        <v>2692</v>
      </c>
      <c r="D15733" s="1">
        <v>43462</v>
      </c>
      <c r="E15733" s="2">
        <v>100</v>
      </c>
      <c r="F15733" t="s">
        <v>2693</v>
      </c>
      <c r="G15733" t="s">
        <v>2694</v>
      </c>
    </row>
    <row r="15734" spans="1:7" x14ac:dyDescent="0.25">
      <c r="A15734" t="s">
        <v>82</v>
      </c>
      <c r="B15734" t="s">
        <v>83</v>
      </c>
      <c r="C15734" t="s">
        <v>84</v>
      </c>
      <c r="D15734" s="1">
        <v>43462</v>
      </c>
      <c r="E15734" s="2">
        <v>10</v>
      </c>
      <c r="F15734" t="s">
        <v>85</v>
      </c>
      <c r="G15734" t="s">
        <v>1245</v>
      </c>
    </row>
    <row r="15735" spans="1:7" x14ac:dyDescent="0.25">
      <c r="A15735" t="s">
        <v>82</v>
      </c>
      <c r="B15735" t="s">
        <v>83</v>
      </c>
      <c r="C15735" t="s">
        <v>84</v>
      </c>
      <c r="D15735" s="1">
        <v>43462</v>
      </c>
      <c r="E15735" s="2">
        <v>10</v>
      </c>
      <c r="F15735" t="s">
        <v>86</v>
      </c>
      <c r="G15735" t="s">
        <v>1245</v>
      </c>
    </row>
    <row r="15736" spans="1:7" x14ac:dyDescent="0.25">
      <c r="A15736" t="s">
        <v>4960</v>
      </c>
      <c r="B15736" t="s">
        <v>4961</v>
      </c>
      <c r="C15736" t="s">
        <v>2173</v>
      </c>
      <c r="D15736" s="1">
        <v>43462</v>
      </c>
      <c r="E15736" s="2">
        <v>1000</v>
      </c>
      <c r="F15736" t="s">
        <v>4962</v>
      </c>
      <c r="G15736" t="s">
        <v>2199</v>
      </c>
    </row>
    <row r="15737" spans="1:7" x14ac:dyDescent="0.25">
      <c r="A15737" t="s">
        <v>4053</v>
      </c>
      <c r="B15737" t="s">
        <v>580</v>
      </c>
      <c r="C15737" t="s">
        <v>4054</v>
      </c>
      <c r="D15737" s="1">
        <v>43462</v>
      </c>
      <c r="E15737" s="2">
        <v>15</v>
      </c>
      <c r="F15737" t="s">
        <v>4055</v>
      </c>
      <c r="G15737" t="s">
        <v>3282</v>
      </c>
    </row>
    <row r="15738" spans="1:7" x14ac:dyDescent="0.25">
      <c r="A15738" t="s">
        <v>4053</v>
      </c>
      <c r="B15738" t="s">
        <v>580</v>
      </c>
      <c r="C15738" t="s">
        <v>4054</v>
      </c>
      <c r="D15738" s="1">
        <v>43462</v>
      </c>
      <c r="E15738" s="2">
        <v>15</v>
      </c>
      <c r="F15738" t="s">
        <v>4055</v>
      </c>
      <c r="G15738" t="s">
        <v>3282</v>
      </c>
    </row>
    <row r="15739" spans="1:7" x14ac:dyDescent="0.25">
      <c r="A15739" t="s">
        <v>4053</v>
      </c>
      <c r="B15739" t="s">
        <v>580</v>
      </c>
      <c r="C15739" t="s">
        <v>4054</v>
      </c>
      <c r="D15739" s="1">
        <v>43462</v>
      </c>
      <c r="E15739" s="2">
        <v>15</v>
      </c>
      <c r="F15739" t="s">
        <v>4056</v>
      </c>
      <c r="G15739" t="s">
        <v>3282</v>
      </c>
    </row>
    <row r="15740" spans="1:7" x14ac:dyDescent="0.25">
      <c r="A15740" t="s">
        <v>2000</v>
      </c>
      <c r="B15740" t="s">
        <v>2001</v>
      </c>
      <c r="C15740" t="s">
        <v>2002</v>
      </c>
      <c r="D15740" s="1">
        <v>43462</v>
      </c>
      <c r="E15740" s="2">
        <v>100</v>
      </c>
      <c r="F15740" t="s">
        <v>2003</v>
      </c>
      <c r="G15740" t="s">
        <v>2681</v>
      </c>
    </row>
    <row r="15741" spans="1:7" x14ac:dyDescent="0.25">
      <c r="A15741" t="s">
        <v>2000</v>
      </c>
      <c r="B15741" t="s">
        <v>2001</v>
      </c>
      <c r="C15741" t="s">
        <v>2002</v>
      </c>
      <c r="D15741" s="1">
        <v>43462</v>
      </c>
      <c r="E15741" s="2">
        <v>100</v>
      </c>
      <c r="F15741" t="s">
        <v>2004</v>
      </c>
      <c r="G15741" t="s">
        <v>2681</v>
      </c>
    </row>
    <row r="15742" spans="1:7" x14ac:dyDescent="0.25">
      <c r="A15742" t="s">
        <v>529</v>
      </c>
      <c r="B15742" t="s">
        <v>290</v>
      </c>
      <c r="C15742" t="s">
        <v>530</v>
      </c>
      <c r="D15742" s="1">
        <v>43462</v>
      </c>
      <c r="E15742" s="2">
        <v>25</v>
      </c>
      <c r="F15742" t="s">
        <v>531</v>
      </c>
      <c r="G15742" t="s">
        <v>3282</v>
      </c>
    </row>
    <row r="15743" spans="1:7" x14ac:dyDescent="0.25">
      <c r="A15743" t="s">
        <v>1590</v>
      </c>
      <c r="B15743" t="s">
        <v>1591</v>
      </c>
      <c r="C15743" t="s">
        <v>1592</v>
      </c>
      <c r="D15743" s="1">
        <v>43462</v>
      </c>
      <c r="E15743" s="2">
        <v>5</v>
      </c>
      <c r="F15743" t="s">
        <v>1593</v>
      </c>
      <c r="G15743" t="s">
        <v>1245</v>
      </c>
    </row>
    <row r="15744" spans="1:7" x14ac:dyDescent="0.25">
      <c r="A15744" t="s">
        <v>2153</v>
      </c>
      <c r="B15744" t="s">
        <v>614</v>
      </c>
      <c r="C15744" t="s">
        <v>1310</v>
      </c>
      <c r="D15744" s="1">
        <v>43462</v>
      </c>
      <c r="E15744" s="2">
        <v>10</v>
      </c>
      <c r="F15744" t="s">
        <v>2154</v>
      </c>
      <c r="G15744" t="s">
        <v>1245</v>
      </c>
    </row>
    <row r="15745" spans="1:7" x14ac:dyDescent="0.25">
      <c r="A15745" t="s">
        <v>570</v>
      </c>
      <c r="B15745" t="s">
        <v>571</v>
      </c>
      <c r="C15745" t="s">
        <v>572</v>
      </c>
      <c r="D15745" s="1">
        <v>43462</v>
      </c>
      <c r="E15745" s="2">
        <v>50</v>
      </c>
      <c r="F15745" t="s">
        <v>573</v>
      </c>
      <c r="G15745" t="s">
        <v>2999</v>
      </c>
    </row>
    <row r="15746" spans="1:7" x14ac:dyDescent="0.25">
      <c r="A15746" t="s">
        <v>87</v>
      </c>
      <c r="B15746" t="s">
        <v>88</v>
      </c>
      <c r="C15746" t="s">
        <v>89</v>
      </c>
      <c r="D15746" s="1">
        <v>43462</v>
      </c>
      <c r="E15746" s="2">
        <v>40</v>
      </c>
      <c r="F15746" t="s">
        <v>90</v>
      </c>
      <c r="G15746" t="s">
        <v>1790</v>
      </c>
    </row>
    <row r="15747" spans="1:7" x14ac:dyDescent="0.25">
      <c r="A15747" t="s">
        <v>87</v>
      </c>
      <c r="B15747" t="s">
        <v>88</v>
      </c>
      <c r="C15747" t="s">
        <v>89</v>
      </c>
      <c r="D15747" s="1">
        <v>43462</v>
      </c>
      <c r="E15747" s="2">
        <v>40</v>
      </c>
      <c r="F15747" t="s">
        <v>91</v>
      </c>
      <c r="G15747" t="s">
        <v>1790</v>
      </c>
    </row>
    <row r="15748" spans="1:7" x14ac:dyDescent="0.25">
      <c r="A15748" t="s">
        <v>87</v>
      </c>
      <c r="B15748" t="s">
        <v>88</v>
      </c>
      <c r="C15748" t="s">
        <v>89</v>
      </c>
      <c r="D15748" s="1">
        <v>43462</v>
      </c>
      <c r="E15748" s="2">
        <v>40</v>
      </c>
      <c r="F15748" t="s">
        <v>91</v>
      </c>
      <c r="G15748" t="s">
        <v>1790</v>
      </c>
    </row>
    <row r="15749" spans="1:7" x14ac:dyDescent="0.25">
      <c r="A15749" t="s">
        <v>87</v>
      </c>
      <c r="B15749" t="s">
        <v>88</v>
      </c>
      <c r="C15749" t="s">
        <v>89</v>
      </c>
      <c r="D15749" s="1">
        <v>43462</v>
      </c>
      <c r="E15749" s="2">
        <v>40</v>
      </c>
      <c r="F15749" t="s">
        <v>92</v>
      </c>
      <c r="G15749" t="s">
        <v>1790</v>
      </c>
    </row>
    <row r="15750" spans="1:7" x14ac:dyDescent="0.25">
      <c r="A15750" t="s">
        <v>864</v>
      </c>
      <c r="B15750" t="s">
        <v>371</v>
      </c>
      <c r="C15750" t="s">
        <v>865</v>
      </c>
      <c r="D15750" s="1">
        <v>43462</v>
      </c>
      <c r="E15750" s="2">
        <v>50</v>
      </c>
      <c r="F15750" t="s">
        <v>866</v>
      </c>
      <c r="G15750" t="s">
        <v>867</v>
      </c>
    </row>
    <row r="15751" spans="1:7" x14ac:dyDescent="0.25">
      <c r="A15751" t="s">
        <v>4381</v>
      </c>
      <c r="B15751" t="s">
        <v>4382</v>
      </c>
      <c r="C15751" t="s">
        <v>4383</v>
      </c>
      <c r="D15751" s="1">
        <v>43462</v>
      </c>
      <c r="E15751" s="2">
        <v>100</v>
      </c>
      <c r="F15751" t="s">
        <v>4384</v>
      </c>
      <c r="G15751" t="s">
        <v>4385</v>
      </c>
    </row>
    <row r="15752" spans="1:7" x14ac:dyDescent="0.25">
      <c r="A15752" t="s">
        <v>505</v>
      </c>
      <c r="B15752" t="s">
        <v>506</v>
      </c>
      <c r="D15752" s="1">
        <v>43462</v>
      </c>
      <c r="E15752" s="2">
        <v>5800</v>
      </c>
      <c r="G15752" t="s">
        <v>507</v>
      </c>
    </row>
    <row r="15753" spans="1:7" x14ac:dyDescent="0.25">
      <c r="A15753" t="s">
        <v>4122</v>
      </c>
      <c r="B15753" t="s">
        <v>4123</v>
      </c>
      <c r="D15753" s="1">
        <v>43462</v>
      </c>
      <c r="E15753" s="2">
        <v>250</v>
      </c>
      <c r="F15753" t="s">
        <v>4124</v>
      </c>
      <c r="G15753" t="s">
        <v>34</v>
      </c>
    </row>
    <row r="15754" spans="1:7" x14ac:dyDescent="0.25">
      <c r="A15754" t="s">
        <v>2150</v>
      </c>
      <c r="B15754" t="s">
        <v>2151</v>
      </c>
      <c r="D15754" s="1">
        <v>43462</v>
      </c>
      <c r="E15754" s="2">
        <v>24000</v>
      </c>
      <c r="F15754" t="s">
        <v>2152</v>
      </c>
      <c r="G15754" t="s">
        <v>2663</v>
      </c>
    </row>
    <row r="15755" spans="1:7" x14ac:dyDescent="0.25">
      <c r="A15755" t="s">
        <v>3810</v>
      </c>
      <c r="B15755" t="s">
        <v>3811</v>
      </c>
      <c r="D15755" s="1">
        <v>43462</v>
      </c>
      <c r="E15755" s="2">
        <v>38112.44</v>
      </c>
      <c r="G15755" t="s">
        <v>2663</v>
      </c>
    </row>
    <row r="15756" spans="1:7" x14ac:dyDescent="0.25">
      <c r="A15756" t="s">
        <v>3788</v>
      </c>
      <c r="B15756" t="s">
        <v>3789</v>
      </c>
      <c r="D15756" s="1">
        <v>43462</v>
      </c>
      <c r="E15756" s="2">
        <v>500</v>
      </c>
      <c r="F15756" t="s">
        <v>3790</v>
      </c>
      <c r="G15756" t="s">
        <v>3613</v>
      </c>
    </row>
    <row r="15757" spans="1:7" x14ac:dyDescent="0.25">
      <c r="A15757" t="s">
        <v>1105</v>
      </c>
      <c r="B15757" t="s">
        <v>1106</v>
      </c>
      <c r="C15757" t="s">
        <v>1107</v>
      </c>
      <c r="D15757" s="1">
        <v>43462</v>
      </c>
      <c r="E15757" s="2">
        <v>100</v>
      </c>
      <c r="F15757" t="s">
        <v>1108</v>
      </c>
      <c r="G15757" t="s">
        <v>3753</v>
      </c>
    </row>
    <row r="15758" spans="1:7" x14ac:dyDescent="0.25">
      <c r="A15758" t="s">
        <v>1095</v>
      </c>
      <c r="B15758" t="s">
        <v>1096</v>
      </c>
      <c r="C15758" t="s">
        <v>1097</v>
      </c>
      <c r="D15758" s="1">
        <v>43462</v>
      </c>
      <c r="E15758" s="2">
        <v>25</v>
      </c>
      <c r="F15758" t="s">
        <v>1098</v>
      </c>
      <c r="G15758" t="s">
        <v>1246</v>
      </c>
    </row>
    <row r="15759" spans="1:7" x14ac:dyDescent="0.25">
      <c r="A15759" t="s">
        <v>1095</v>
      </c>
      <c r="B15759" t="s">
        <v>1096</v>
      </c>
      <c r="C15759" t="s">
        <v>1097</v>
      </c>
      <c r="D15759" s="1">
        <v>43462</v>
      </c>
      <c r="E15759" s="2">
        <v>25</v>
      </c>
      <c r="F15759" t="s">
        <v>1099</v>
      </c>
      <c r="G15759" t="s">
        <v>1246</v>
      </c>
    </row>
    <row r="15760" spans="1:7" x14ac:dyDescent="0.25">
      <c r="A15760" t="s">
        <v>1095</v>
      </c>
      <c r="B15760" t="s">
        <v>1096</v>
      </c>
      <c r="C15760" t="s">
        <v>1097</v>
      </c>
      <c r="D15760" s="1">
        <v>43462</v>
      </c>
      <c r="E15760" s="2">
        <v>25</v>
      </c>
      <c r="F15760" t="s">
        <v>1099</v>
      </c>
      <c r="G15760" t="s">
        <v>1246</v>
      </c>
    </row>
    <row r="15761" spans="1:7" x14ac:dyDescent="0.25">
      <c r="A15761" t="s">
        <v>1095</v>
      </c>
      <c r="B15761" t="s">
        <v>1096</v>
      </c>
      <c r="C15761" t="s">
        <v>1097</v>
      </c>
      <c r="D15761" s="1">
        <v>43462</v>
      </c>
      <c r="E15761" s="2">
        <v>25</v>
      </c>
      <c r="F15761" t="s">
        <v>1099</v>
      </c>
      <c r="G15761" t="s">
        <v>1246</v>
      </c>
    </row>
    <row r="15762" spans="1:7" x14ac:dyDescent="0.25">
      <c r="A15762" t="s">
        <v>1584</v>
      </c>
      <c r="B15762" t="s">
        <v>1585</v>
      </c>
      <c r="C15762" t="s">
        <v>1586</v>
      </c>
      <c r="D15762" s="1">
        <v>43462</v>
      </c>
      <c r="E15762" s="2">
        <v>30</v>
      </c>
      <c r="F15762" t="s">
        <v>1587</v>
      </c>
      <c r="G15762" t="s">
        <v>1790</v>
      </c>
    </row>
    <row r="15763" spans="1:7" x14ac:dyDescent="0.25">
      <c r="A15763" t="s">
        <v>2753</v>
      </c>
      <c r="B15763" t="s">
        <v>740</v>
      </c>
      <c r="C15763" t="s">
        <v>2754</v>
      </c>
      <c r="D15763" s="1">
        <v>43462</v>
      </c>
      <c r="E15763" s="2">
        <v>5</v>
      </c>
      <c r="F15763" t="s">
        <v>2755</v>
      </c>
      <c r="G15763" t="s">
        <v>1440</v>
      </c>
    </row>
    <row r="15764" spans="1:7" x14ac:dyDescent="0.25">
      <c r="A15764" t="s">
        <v>2753</v>
      </c>
      <c r="B15764" t="s">
        <v>740</v>
      </c>
      <c r="C15764" t="s">
        <v>2754</v>
      </c>
      <c r="D15764" s="1">
        <v>43462</v>
      </c>
      <c r="E15764" s="2">
        <v>5</v>
      </c>
      <c r="F15764" t="s">
        <v>2756</v>
      </c>
      <c r="G15764" t="s">
        <v>1440</v>
      </c>
    </row>
    <row r="15765" spans="1:7" x14ac:dyDescent="0.25">
      <c r="A15765" t="s">
        <v>2753</v>
      </c>
      <c r="B15765" t="s">
        <v>740</v>
      </c>
      <c r="C15765" t="s">
        <v>2754</v>
      </c>
      <c r="D15765" s="1">
        <v>43462</v>
      </c>
      <c r="E15765" s="2">
        <v>5</v>
      </c>
      <c r="F15765" t="s">
        <v>2757</v>
      </c>
      <c r="G15765" t="s">
        <v>1440</v>
      </c>
    </row>
    <row r="15766" spans="1:7" x14ac:dyDescent="0.25">
      <c r="A15766" t="s">
        <v>306</v>
      </c>
      <c r="B15766" t="s">
        <v>307</v>
      </c>
      <c r="C15766" t="s">
        <v>308</v>
      </c>
      <c r="D15766" s="1">
        <v>43462</v>
      </c>
      <c r="E15766" s="2">
        <v>10</v>
      </c>
      <c r="F15766" t="s">
        <v>309</v>
      </c>
      <c r="G15766" t="s">
        <v>310</v>
      </c>
    </row>
    <row r="15767" spans="1:7" x14ac:dyDescent="0.25">
      <c r="A15767" t="s">
        <v>306</v>
      </c>
      <c r="B15767" t="s">
        <v>307</v>
      </c>
      <c r="C15767" t="s">
        <v>308</v>
      </c>
      <c r="D15767" s="1">
        <v>43462</v>
      </c>
      <c r="E15767" s="2">
        <v>10</v>
      </c>
      <c r="F15767" t="s">
        <v>311</v>
      </c>
      <c r="G15767" t="s">
        <v>310</v>
      </c>
    </row>
    <row r="15768" spans="1:7" x14ac:dyDescent="0.25">
      <c r="A15768" t="s">
        <v>913</v>
      </c>
      <c r="B15768" t="s">
        <v>914</v>
      </c>
      <c r="C15768" t="s">
        <v>46</v>
      </c>
      <c r="D15768" s="1">
        <v>43462</v>
      </c>
      <c r="E15768" s="2">
        <v>150</v>
      </c>
      <c r="F15768" t="s">
        <v>915</v>
      </c>
      <c r="G15768" t="s">
        <v>523</v>
      </c>
    </row>
    <row r="15769" spans="1:7" x14ac:dyDescent="0.25">
      <c r="A15769" t="s">
        <v>1580</v>
      </c>
      <c r="B15769" t="s">
        <v>1581</v>
      </c>
      <c r="C15769" t="s">
        <v>1582</v>
      </c>
      <c r="D15769" s="1">
        <v>43462</v>
      </c>
      <c r="E15769" s="2">
        <v>20</v>
      </c>
      <c r="F15769" t="s">
        <v>1583</v>
      </c>
      <c r="G15769" t="s">
        <v>1869</v>
      </c>
    </row>
    <row r="15770" spans="1:7" x14ac:dyDescent="0.25">
      <c r="A15770" t="s">
        <v>129</v>
      </c>
      <c r="B15770" t="s">
        <v>130</v>
      </c>
      <c r="C15770" t="s">
        <v>131</v>
      </c>
      <c r="D15770" s="1">
        <v>43462</v>
      </c>
      <c r="E15770" s="2">
        <v>10</v>
      </c>
      <c r="F15770" t="s">
        <v>132</v>
      </c>
      <c r="G15770" t="s">
        <v>9</v>
      </c>
    </row>
    <row r="15771" spans="1:7" x14ac:dyDescent="0.25">
      <c r="A15771" t="s">
        <v>2339</v>
      </c>
      <c r="B15771" t="s">
        <v>222</v>
      </c>
      <c r="C15771" t="s">
        <v>2340</v>
      </c>
      <c r="D15771" s="1">
        <v>43462</v>
      </c>
      <c r="E15771" s="2">
        <v>10</v>
      </c>
      <c r="F15771" t="s">
        <v>2341</v>
      </c>
      <c r="G15771" t="s">
        <v>1245</v>
      </c>
    </row>
    <row r="15772" spans="1:7" x14ac:dyDescent="0.25">
      <c r="A15772" t="s">
        <v>2339</v>
      </c>
      <c r="B15772" t="s">
        <v>222</v>
      </c>
      <c r="C15772" t="s">
        <v>2340</v>
      </c>
      <c r="D15772" s="1">
        <v>43462</v>
      </c>
      <c r="E15772" s="2">
        <v>10</v>
      </c>
      <c r="F15772" t="s">
        <v>2342</v>
      </c>
      <c r="G15772" t="s">
        <v>1245</v>
      </c>
    </row>
    <row r="15773" spans="1:7" x14ac:dyDescent="0.25">
      <c r="A15773" t="s">
        <v>1492</v>
      </c>
      <c r="B15773" t="s">
        <v>1493</v>
      </c>
      <c r="C15773" t="s">
        <v>1494</v>
      </c>
      <c r="D15773" s="1">
        <v>43462</v>
      </c>
      <c r="E15773" s="2">
        <v>10</v>
      </c>
      <c r="F15773" t="s">
        <v>1495</v>
      </c>
      <c r="G15773" t="s">
        <v>97</v>
      </c>
    </row>
    <row r="15774" spans="1:7" x14ac:dyDescent="0.25">
      <c r="A15774" t="s">
        <v>138</v>
      </c>
      <c r="B15774" t="s">
        <v>139</v>
      </c>
      <c r="C15774" t="s">
        <v>140</v>
      </c>
      <c r="D15774" s="1">
        <v>43462</v>
      </c>
      <c r="E15774" s="2">
        <v>40</v>
      </c>
      <c r="F15774" t="s">
        <v>141</v>
      </c>
      <c r="G15774" t="s">
        <v>1245</v>
      </c>
    </row>
    <row r="15775" spans="1:7" x14ac:dyDescent="0.25">
      <c r="A15775" t="s">
        <v>283</v>
      </c>
      <c r="B15775" t="s">
        <v>284</v>
      </c>
      <c r="C15775" t="s">
        <v>285</v>
      </c>
      <c r="D15775" s="1">
        <v>43462</v>
      </c>
      <c r="E15775" s="2">
        <v>1000</v>
      </c>
      <c r="F15775" t="s">
        <v>286</v>
      </c>
      <c r="G15775" t="s">
        <v>114</v>
      </c>
    </row>
    <row r="15776" spans="1:7" x14ac:dyDescent="0.25">
      <c r="A15776" t="s">
        <v>283</v>
      </c>
      <c r="B15776" t="s">
        <v>284</v>
      </c>
      <c r="C15776" t="s">
        <v>285</v>
      </c>
      <c r="D15776" s="1">
        <v>43462</v>
      </c>
      <c r="E15776" s="2">
        <v>1000</v>
      </c>
      <c r="F15776" t="s">
        <v>288</v>
      </c>
      <c r="G15776" t="s">
        <v>114</v>
      </c>
    </row>
    <row r="15777" spans="1:7" x14ac:dyDescent="0.25">
      <c r="A15777" t="s">
        <v>283</v>
      </c>
      <c r="B15777" t="s">
        <v>284</v>
      </c>
      <c r="C15777" t="s">
        <v>285</v>
      </c>
      <c r="D15777" s="1">
        <v>43462</v>
      </c>
      <c r="E15777" s="2">
        <v>1000</v>
      </c>
      <c r="F15777" t="s">
        <v>286</v>
      </c>
      <c r="G15777" t="s">
        <v>2889</v>
      </c>
    </row>
    <row r="15778" spans="1:7" x14ac:dyDescent="0.25">
      <c r="A15778" t="s">
        <v>283</v>
      </c>
      <c r="B15778" t="s">
        <v>284</v>
      </c>
      <c r="C15778" t="s">
        <v>285</v>
      </c>
      <c r="D15778" s="1">
        <v>43462</v>
      </c>
      <c r="E15778" s="2">
        <v>1000</v>
      </c>
      <c r="F15778" t="s">
        <v>288</v>
      </c>
      <c r="G15778" t="s">
        <v>2889</v>
      </c>
    </row>
    <row r="15779" spans="1:7" x14ac:dyDescent="0.25">
      <c r="A15779" t="s">
        <v>3698</v>
      </c>
      <c r="B15779" t="s">
        <v>3699</v>
      </c>
      <c r="C15779" t="s">
        <v>3700</v>
      </c>
      <c r="D15779" s="1">
        <v>43462</v>
      </c>
      <c r="E15779" s="2">
        <v>90</v>
      </c>
      <c r="F15779" t="s">
        <v>3701</v>
      </c>
      <c r="G15779" t="s">
        <v>34</v>
      </c>
    </row>
    <row r="15780" spans="1:7" x14ac:dyDescent="0.25">
      <c r="A15780" t="s">
        <v>3698</v>
      </c>
      <c r="B15780" t="s">
        <v>3699</v>
      </c>
      <c r="C15780" t="s">
        <v>3700</v>
      </c>
      <c r="D15780" s="1">
        <v>43462</v>
      </c>
      <c r="E15780" s="2">
        <v>50</v>
      </c>
      <c r="F15780" t="s">
        <v>3701</v>
      </c>
      <c r="G15780" t="s">
        <v>97</v>
      </c>
    </row>
    <row r="15781" spans="1:7" x14ac:dyDescent="0.25">
      <c r="A15781" t="s">
        <v>4042</v>
      </c>
      <c r="B15781" t="s">
        <v>1918</v>
      </c>
      <c r="C15781" t="s">
        <v>3828</v>
      </c>
      <c r="D15781" s="1">
        <v>43462</v>
      </c>
      <c r="E15781" s="2">
        <v>5000</v>
      </c>
      <c r="F15781" t="s">
        <v>4043</v>
      </c>
      <c r="G15781" t="s">
        <v>4963</v>
      </c>
    </row>
    <row r="15782" spans="1:7" x14ac:dyDescent="0.25">
      <c r="A15782" t="s">
        <v>2346</v>
      </c>
      <c r="B15782" t="s">
        <v>371</v>
      </c>
      <c r="C15782" t="s">
        <v>2347</v>
      </c>
      <c r="D15782" s="1">
        <v>43462</v>
      </c>
      <c r="E15782" s="2">
        <v>20</v>
      </c>
      <c r="F15782" t="s">
        <v>2348</v>
      </c>
      <c r="G15782" t="s">
        <v>1245</v>
      </c>
    </row>
    <row r="15783" spans="1:7" x14ac:dyDescent="0.25">
      <c r="A15783" t="s">
        <v>2346</v>
      </c>
      <c r="B15783" t="s">
        <v>371</v>
      </c>
      <c r="C15783" t="s">
        <v>2347</v>
      </c>
      <c r="D15783" s="1">
        <v>43462</v>
      </c>
      <c r="E15783" s="2">
        <v>20</v>
      </c>
      <c r="F15783" t="s">
        <v>2349</v>
      </c>
      <c r="G15783" t="s">
        <v>1245</v>
      </c>
    </row>
    <row r="15784" spans="1:7" x14ac:dyDescent="0.25">
      <c r="A15784" t="s">
        <v>3140</v>
      </c>
      <c r="B15784" t="s">
        <v>3141</v>
      </c>
      <c r="C15784" t="s">
        <v>3142</v>
      </c>
      <c r="D15784" s="1">
        <v>43462</v>
      </c>
      <c r="E15784" s="2">
        <v>30</v>
      </c>
      <c r="F15784" t="s">
        <v>3143</v>
      </c>
      <c r="G15784" t="s">
        <v>1695</v>
      </c>
    </row>
    <row r="15785" spans="1:7" x14ac:dyDescent="0.25">
      <c r="A15785" t="s">
        <v>3140</v>
      </c>
      <c r="B15785" t="s">
        <v>3141</v>
      </c>
      <c r="C15785" t="s">
        <v>3142</v>
      </c>
      <c r="D15785" s="1">
        <v>43462</v>
      </c>
      <c r="E15785" s="2">
        <v>30</v>
      </c>
      <c r="F15785" t="s">
        <v>3143</v>
      </c>
      <c r="G15785" t="s">
        <v>1695</v>
      </c>
    </row>
    <row r="15786" spans="1:7" x14ac:dyDescent="0.25">
      <c r="A15786" t="s">
        <v>3140</v>
      </c>
      <c r="B15786" t="s">
        <v>3141</v>
      </c>
      <c r="C15786" t="s">
        <v>3142</v>
      </c>
      <c r="D15786" s="1">
        <v>43462</v>
      </c>
      <c r="E15786" s="2">
        <v>30</v>
      </c>
      <c r="F15786" t="s">
        <v>3144</v>
      </c>
      <c r="G15786" t="s">
        <v>1695</v>
      </c>
    </row>
    <row r="15787" spans="1:7" x14ac:dyDescent="0.25">
      <c r="A15787" t="s">
        <v>1743</v>
      </c>
      <c r="B15787" t="s">
        <v>1744</v>
      </c>
      <c r="C15787" t="s">
        <v>1745</v>
      </c>
      <c r="D15787" s="1">
        <v>43462</v>
      </c>
      <c r="E15787" s="2">
        <v>100</v>
      </c>
      <c r="F15787" t="s">
        <v>1746</v>
      </c>
      <c r="G15787" t="s">
        <v>34</v>
      </c>
    </row>
    <row r="15788" spans="1:7" x14ac:dyDescent="0.25">
      <c r="A15788" t="s">
        <v>125</v>
      </c>
      <c r="B15788" t="s">
        <v>126</v>
      </c>
      <c r="C15788" t="s">
        <v>127</v>
      </c>
      <c r="D15788" s="1">
        <v>43462</v>
      </c>
      <c r="E15788" s="2">
        <v>5</v>
      </c>
      <c r="F15788" t="s">
        <v>128</v>
      </c>
      <c r="G15788" t="s">
        <v>1245</v>
      </c>
    </row>
    <row r="15789" spans="1:7" x14ac:dyDescent="0.25">
      <c r="A15789" t="s">
        <v>4964</v>
      </c>
      <c r="B15789" t="s">
        <v>4965</v>
      </c>
      <c r="C15789" t="s">
        <v>1348</v>
      </c>
      <c r="D15789" s="1">
        <v>43462</v>
      </c>
      <c r="E15789" s="2">
        <v>1200</v>
      </c>
      <c r="F15789" t="s">
        <v>4966</v>
      </c>
      <c r="G15789" t="s">
        <v>2663</v>
      </c>
    </row>
    <row r="15790" spans="1:7" x14ac:dyDescent="0.25">
      <c r="A15790" t="s">
        <v>3826</v>
      </c>
      <c r="B15790" t="s">
        <v>3827</v>
      </c>
      <c r="C15790" t="s">
        <v>3828</v>
      </c>
      <c r="D15790" s="1">
        <v>43462</v>
      </c>
      <c r="E15790" s="2">
        <v>3500</v>
      </c>
      <c r="F15790" t="s">
        <v>3829</v>
      </c>
      <c r="G15790" t="s">
        <v>4967</v>
      </c>
    </row>
    <row r="15791" spans="1:7" x14ac:dyDescent="0.25">
      <c r="A15791" t="s">
        <v>874</v>
      </c>
      <c r="B15791" t="s">
        <v>15</v>
      </c>
      <c r="C15791" t="s">
        <v>875</v>
      </c>
      <c r="D15791" s="1">
        <v>43462</v>
      </c>
      <c r="E15791" s="2">
        <v>600</v>
      </c>
      <c r="F15791" t="s">
        <v>876</v>
      </c>
      <c r="G15791" t="s">
        <v>275</v>
      </c>
    </row>
    <row r="15792" spans="1:7" x14ac:dyDescent="0.25">
      <c r="A15792" t="s">
        <v>121</v>
      </c>
      <c r="B15792" t="s">
        <v>122</v>
      </c>
      <c r="C15792" t="s">
        <v>123</v>
      </c>
      <c r="D15792" s="1">
        <v>43462</v>
      </c>
      <c r="E15792" s="2">
        <v>70</v>
      </c>
      <c r="F15792" t="s">
        <v>124</v>
      </c>
      <c r="G15792" t="s">
        <v>1790</v>
      </c>
    </row>
    <row r="15793" spans="1:7" x14ac:dyDescent="0.25">
      <c r="A15793" t="s">
        <v>2748</v>
      </c>
      <c r="B15793" t="s">
        <v>2749</v>
      </c>
      <c r="C15793" t="s">
        <v>2750</v>
      </c>
      <c r="D15793" s="1">
        <v>43462</v>
      </c>
      <c r="E15793" s="2">
        <v>20</v>
      </c>
      <c r="F15793" t="s">
        <v>2751</v>
      </c>
      <c r="G15793" t="s">
        <v>3076</v>
      </c>
    </row>
    <row r="15794" spans="1:7" x14ac:dyDescent="0.25">
      <c r="A15794" t="s">
        <v>2748</v>
      </c>
      <c r="B15794" t="s">
        <v>2749</v>
      </c>
      <c r="C15794" t="s">
        <v>2750</v>
      </c>
      <c r="D15794" s="1">
        <v>43462</v>
      </c>
      <c r="E15794" s="2">
        <v>20</v>
      </c>
      <c r="F15794" t="s">
        <v>2751</v>
      </c>
      <c r="G15794" t="s">
        <v>3076</v>
      </c>
    </row>
    <row r="15795" spans="1:7" x14ac:dyDescent="0.25">
      <c r="A15795" t="s">
        <v>2748</v>
      </c>
      <c r="B15795" t="s">
        <v>2749</v>
      </c>
      <c r="C15795" t="s">
        <v>2750</v>
      </c>
      <c r="D15795" s="1">
        <v>43462</v>
      </c>
      <c r="E15795" s="2">
        <v>20</v>
      </c>
      <c r="F15795" t="s">
        <v>2752</v>
      </c>
      <c r="G15795" t="s">
        <v>3076</v>
      </c>
    </row>
    <row r="15796" spans="1:7" x14ac:dyDescent="0.25">
      <c r="A15796" t="s">
        <v>919</v>
      </c>
      <c r="B15796" t="s">
        <v>893</v>
      </c>
      <c r="C15796" t="s">
        <v>865</v>
      </c>
      <c r="D15796" s="1">
        <v>43462</v>
      </c>
      <c r="E15796" s="2">
        <v>25</v>
      </c>
      <c r="G15796" t="s">
        <v>867</v>
      </c>
    </row>
    <row r="15797" spans="1:7" x14ac:dyDescent="0.25">
      <c r="A15797" t="s">
        <v>919</v>
      </c>
      <c r="B15797" t="s">
        <v>893</v>
      </c>
      <c r="C15797" t="s">
        <v>865</v>
      </c>
      <c r="D15797" s="1">
        <v>43462</v>
      </c>
      <c r="E15797" s="2">
        <v>25</v>
      </c>
      <c r="G15797" t="s">
        <v>867</v>
      </c>
    </row>
    <row r="15798" spans="1:7" x14ac:dyDescent="0.25">
      <c r="A15798" t="s">
        <v>3693</v>
      </c>
      <c r="B15798" t="s">
        <v>744</v>
      </c>
      <c r="C15798" t="s">
        <v>3694</v>
      </c>
      <c r="D15798" s="1">
        <v>43462</v>
      </c>
      <c r="E15798" s="2">
        <v>50</v>
      </c>
      <c r="F15798" t="s">
        <v>3695</v>
      </c>
      <c r="G15798" t="s">
        <v>97</v>
      </c>
    </row>
    <row r="15799" spans="1:7" x14ac:dyDescent="0.25">
      <c r="A15799" t="s">
        <v>3693</v>
      </c>
      <c r="B15799" t="s">
        <v>744</v>
      </c>
      <c r="C15799" t="s">
        <v>3694</v>
      </c>
      <c r="D15799" s="1">
        <v>43462</v>
      </c>
      <c r="E15799" s="2">
        <v>50</v>
      </c>
      <c r="F15799" t="s">
        <v>3696</v>
      </c>
      <c r="G15799" t="s">
        <v>97</v>
      </c>
    </row>
    <row r="15800" spans="1:7" x14ac:dyDescent="0.25">
      <c r="A15800" t="s">
        <v>3693</v>
      </c>
      <c r="B15800" t="s">
        <v>744</v>
      </c>
      <c r="C15800" t="s">
        <v>3694</v>
      </c>
      <c r="D15800" s="1">
        <v>43462</v>
      </c>
      <c r="E15800" s="2">
        <v>50</v>
      </c>
      <c r="F15800" t="s">
        <v>3697</v>
      </c>
      <c r="G15800" t="s">
        <v>97</v>
      </c>
    </row>
    <row r="15801" spans="1:7" x14ac:dyDescent="0.25">
      <c r="A15801" t="s">
        <v>263</v>
      </c>
      <c r="B15801" t="s">
        <v>264</v>
      </c>
      <c r="C15801" t="s">
        <v>265</v>
      </c>
      <c r="D15801" s="1">
        <v>43462</v>
      </c>
      <c r="E15801" s="2">
        <v>50</v>
      </c>
      <c r="F15801" t="s">
        <v>266</v>
      </c>
      <c r="G15801" t="s">
        <v>1695</v>
      </c>
    </row>
    <row r="15802" spans="1:7" x14ac:dyDescent="0.25">
      <c r="A15802" t="s">
        <v>115</v>
      </c>
      <c r="B15802" t="s">
        <v>116</v>
      </c>
      <c r="C15802" t="s">
        <v>117</v>
      </c>
      <c r="D15802" s="1">
        <v>43462</v>
      </c>
      <c r="E15802" s="2">
        <v>5</v>
      </c>
      <c r="F15802" t="s">
        <v>118</v>
      </c>
      <c r="G15802" t="s">
        <v>1245</v>
      </c>
    </row>
    <row r="15803" spans="1:7" x14ac:dyDescent="0.25">
      <c r="A15803" t="s">
        <v>115</v>
      </c>
      <c r="B15803" t="s">
        <v>116</v>
      </c>
      <c r="C15803" t="s">
        <v>117</v>
      </c>
      <c r="D15803" s="1">
        <v>43462</v>
      </c>
      <c r="E15803" s="2">
        <v>5</v>
      </c>
      <c r="F15803" t="s">
        <v>119</v>
      </c>
      <c r="G15803" t="s">
        <v>1245</v>
      </c>
    </row>
    <row r="15804" spans="1:7" x14ac:dyDescent="0.25">
      <c r="A15804" t="s">
        <v>115</v>
      </c>
      <c r="B15804" t="s">
        <v>116</v>
      </c>
      <c r="C15804" t="s">
        <v>117</v>
      </c>
      <c r="D15804" s="1">
        <v>43462</v>
      </c>
      <c r="E15804" s="2">
        <v>5</v>
      </c>
      <c r="F15804" t="s">
        <v>120</v>
      </c>
      <c r="G15804" t="s">
        <v>1245</v>
      </c>
    </row>
    <row r="15805" spans="1:7" x14ac:dyDescent="0.25">
      <c r="A15805" t="s">
        <v>546</v>
      </c>
      <c r="B15805" t="s">
        <v>547</v>
      </c>
      <c r="C15805" t="s">
        <v>548</v>
      </c>
      <c r="D15805" s="1">
        <v>43462</v>
      </c>
      <c r="E15805" s="2">
        <v>90</v>
      </c>
      <c r="F15805" t="s">
        <v>549</v>
      </c>
      <c r="G15805" t="s">
        <v>2631</v>
      </c>
    </row>
    <row r="15806" spans="1:7" x14ac:dyDescent="0.25">
      <c r="A15806" t="s">
        <v>1450</v>
      </c>
      <c r="B15806" t="s">
        <v>1451</v>
      </c>
      <c r="C15806" t="s">
        <v>1452</v>
      </c>
      <c r="D15806" s="1">
        <v>43462</v>
      </c>
      <c r="E15806" s="2">
        <v>84</v>
      </c>
      <c r="F15806" t="s">
        <v>1453</v>
      </c>
      <c r="G15806" t="s">
        <v>34</v>
      </c>
    </row>
    <row r="15807" spans="1:7" x14ac:dyDescent="0.25">
      <c r="A15807" t="s">
        <v>1450</v>
      </c>
      <c r="B15807" t="s">
        <v>1451</v>
      </c>
      <c r="C15807" t="s">
        <v>1452</v>
      </c>
      <c r="D15807" s="1">
        <v>43462</v>
      </c>
      <c r="E15807" s="2">
        <v>84</v>
      </c>
      <c r="F15807" t="s">
        <v>1454</v>
      </c>
      <c r="G15807" t="s">
        <v>34</v>
      </c>
    </row>
    <row r="15808" spans="1:7" x14ac:dyDescent="0.25">
      <c r="A15808" t="s">
        <v>1450</v>
      </c>
      <c r="B15808" t="s">
        <v>1451</v>
      </c>
      <c r="C15808" t="s">
        <v>1452</v>
      </c>
      <c r="D15808" s="1">
        <v>43462</v>
      </c>
      <c r="E15808" s="2">
        <v>84</v>
      </c>
      <c r="F15808" t="s">
        <v>1454</v>
      </c>
      <c r="G15808" t="s">
        <v>34</v>
      </c>
    </row>
    <row r="15809" spans="1:7" x14ac:dyDescent="0.25">
      <c r="A15809" t="s">
        <v>2475</v>
      </c>
      <c r="B15809" t="s">
        <v>1451</v>
      </c>
      <c r="C15809" t="s">
        <v>2476</v>
      </c>
      <c r="D15809" s="1">
        <v>43462</v>
      </c>
      <c r="E15809" s="2">
        <v>40</v>
      </c>
      <c r="F15809" t="s">
        <v>2477</v>
      </c>
      <c r="G15809" t="s">
        <v>2456</v>
      </c>
    </row>
    <row r="15810" spans="1:7" x14ac:dyDescent="0.25">
      <c r="A15810" t="s">
        <v>3682</v>
      </c>
      <c r="B15810" t="s">
        <v>3683</v>
      </c>
      <c r="C15810" t="s">
        <v>3684</v>
      </c>
      <c r="D15810" s="1">
        <v>43462</v>
      </c>
      <c r="E15810" s="2">
        <v>100</v>
      </c>
      <c r="F15810" t="s">
        <v>3685</v>
      </c>
      <c r="G15810" t="s">
        <v>114</v>
      </c>
    </row>
    <row r="15811" spans="1:7" x14ac:dyDescent="0.25">
      <c r="A15811" t="s">
        <v>3682</v>
      </c>
      <c r="B15811" t="s">
        <v>3683</v>
      </c>
      <c r="C15811" t="s">
        <v>3684</v>
      </c>
      <c r="D15811" s="1">
        <v>43462</v>
      </c>
      <c r="E15811" s="2">
        <v>83.33</v>
      </c>
      <c r="F15811" t="s">
        <v>3685</v>
      </c>
      <c r="G15811" t="s">
        <v>34</v>
      </c>
    </row>
    <row r="15812" spans="1:7" x14ac:dyDescent="0.25">
      <c r="A15812" t="s">
        <v>3292</v>
      </c>
      <c r="B15812" t="s">
        <v>3293</v>
      </c>
      <c r="C15812" t="s">
        <v>997</v>
      </c>
      <c r="D15812" s="1">
        <v>43462</v>
      </c>
      <c r="E15812" s="2">
        <v>1200</v>
      </c>
      <c r="F15812" t="s">
        <v>3294</v>
      </c>
      <c r="G15812" t="s">
        <v>2663</v>
      </c>
    </row>
    <row r="15813" spans="1:7" x14ac:dyDescent="0.25">
      <c r="A15813" t="s">
        <v>1100</v>
      </c>
      <c r="B15813" t="s">
        <v>1101</v>
      </c>
      <c r="C15813" t="s">
        <v>1102</v>
      </c>
      <c r="D15813" s="1">
        <v>43462</v>
      </c>
      <c r="E15813" s="2">
        <v>25</v>
      </c>
      <c r="F15813" t="s">
        <v>1103</v>
      </c>
      <c r="G15813" t="s">
        <v>1247</v>
      </c>
    </row>
    <row r="15814" spans="1:7" x14ac:dyDescent="0.25">
      <c r="A15814" t="s">
        <v>1100</v>
      </c>
      <c r="B15814" t="s">
        <v>1101</v>
      </c>
      <c r="C15814" t="s">
        <v>1102</v>
      </c>
      <c r="D15814" s="1">
        <v>43462</v>
      </c>
      <c r="E15814" s="2">
        <v>25</v>
      </c>
      <c r="F15814" t="s">
        <v>1104</v>
      </c>
      <c r="G15814" t="s">
        <v>1247</v>
      </c>
    </row>
    <row r="15815" spans="1:7" x14ac:dyDescent="0.25">
      <c r="A15815" t="s">
        <v>169</v>
      </c>
      <c r="B15815" t="s">
        <v>170</v>
      </c>
      <c r="C15815" t="s">
        <v>171</v>
      </c>
      <c r="D15815" s="1">
        <v>43462</v>
      </c>
      <c r="E15815" s="2">
        <v>10</v>
      </c>
      <c r="F15815" t="s">
        <v>172</v>
      </c>
      <c r="G15815" t="s">
        <v>1245</v>
      </c>
    </row>
    <row r="15816" spans="1:7" x14ac:dyDescent="0.25">
      <c r="A15816" t="s">
        <v>169</v>
      </c>
      <c r="B15816" t="s">
        <v>170</v>
      </c>
      <c r="C15816" t="s">
        <v>171</v>
      </c>
      <c r="D15816" s="1">
        <v>43462</v>
      </c>
      <c r="E15816" s="2">
        <v>10</v>
      </c>
      <c r="F15816" t="s">
        <v>173</v>
      </c>
      <c r="G15816" t="s">
        <v>1245</v>
      </c>
    </row>
    <row r="15817" spans="1:7" x14ac:dyDescent="0.25">
      <c r="A15817" t="s">
        <v>164</v>
      </c>
      <c r="B15817" t="s">
        <v>165</v>
      </c>
      <c r="C15817" t="s">
        <v>166</v>
      </c>
      <c r="D15817" s="1">
        <v>43462</v>
      </c>
      <c r="E15817" s="2">
        <v>65</v>
      </c>
      <c r="F15817" t="s">
        <v>167</v>
      </c>
      <c r="G15817" t="s">
        <v>3754</v>
      </c>
    </row>
    <row r="15818" spans="1:7" x14ac:dyDescent="0.25">
      <c r="A15818" t="s">
        <v>164</v>
      </c>
      <c r="B15818" t="s">
        <v>165</v>
      </c>
      <c r="C15818" t="s">
        <v>166</v>
      </c>
      <c r="D15818" s="1">
        <v>43462</v>
      </c>
      <c r="E15818" s="2">
        <v>65</v>
      </c>
      <c r="F15818" t="s">
        <v>168</v>
      </c>
      <c r="G15818" t="s">
        <v>3754</v>
      </c>
    </row>
    <row r="15819" spans="1:7" x14ac:dyDescent="0.25">
      <c r="A15819" t="s">
        <v>1464</v>
      </c>
      <c r="B15819" t="s">
        <v>1465</v>
      </c>
      <c r="C15819" t="s">
        <v>627</v>
      </c>
      <c r="D15819" s="1">
        <v>43462</v>
      </c>
      <c r="E15819" s="2">
        <v>20</v>
      </c>
      <c r="F15819" t="s">
        <v>1466</v>
      </c>
      <c r="G15819" t="s">
        <v>478</v>
      </c>
    </row>
    <row r="15820" spans="1:7" x14ac:dyDescent="0.25">
      <c r="A15820" t="s">
        <v>1464</v>
      </c>
      <c r="B15820" t="s">
        <v>1465</v>
      </c>
      <c r="C15820" t="s">
        <v>627</v>
      </c>
      <c r="D15820" s="1">
        <v>43462</v>
      </c>
      <c r="E15820" s="2">
        <v>20</v>
      </c>
      <c r="F15820" t="s">
        <v>1466</v>
      </c>
      <c r="G15820" t="s">
        <v>478</v>
      </c>
    </row>
    <row r="15821" spans="1:7" x14ac:dyDescent="0.25">
      <c r="A15821" t="s">
        <v>709</v>
      </c>
      <c r="B15821" t="s">
        <v>710</v>
      </c>
      <c r="C15821" t="s">
        <v>705</v>
      </c>
      <c r="D15821" s="1">
        <v>43462</v>
      </c>
      <c r="E15821" s="2">
        <v>84</v>
      </c>
      <c r="F15821" t="s">
        <v>711</v>
      </c>
      <c r="G15821" t="s">
        <v>3225</v>
      </c>
    </row>
    <row r="15822" spans="1:7" x14ac:dyDescent="0.25">
      <c r="A15822" t="s">
        <v>709</v>
      </c>
      <c r="B15822" t="s">
        <v>710</v>
      </c>
      <c r="C15822" t="s">
        <v>705</v>
      </c>
      <c r="D15822" s="1">
        <v>43462</v>
      </c>
      <c r="E15822" s="2">
        <v>84</v>
      </c>
      <c r="F15822" t="s">
        <v>712</v>
      </c>
      <c r="G15822" t="s">
        <v>3225</v>
      </c>
    </row>
    <row r="15823" spans="1:7" x14ac:dyDescent="0.25">
      <c r="A15823" t="s">
        <v>709</v>
      </c>
      <c r="B15823" t="s">
        <v>710</v>
      </c>
      <c r="C15823" t="s">
        <v>705</v>
      </c>
      <c r="D15823" s="1">
        <v>43462</v>
      </c>
      <c r="E15823" s="2">
        <v>84</v>
      </c>
      <c r="F15823" t="s">
        <v>712</v>
      </c>
      <c r="G15823" t="s">
        <v>3225</v>
      </c>
    </row>
    <row r="15824" spans="1:7" x14ac:dyDescent="0.25">
      <c r="A15824" t="s">
        <v>493</v>
      </c>
      <c r="B15824" t="s">
        <v>494</v>
      </c>
      <c r="C15824" t="s">
        <v>495</v>
      </c>
      <c r="D15824" s="1">
        <v>43462</v>
      </c>
      <c r="E15824" s="2">
        <v>25</v>
      </c>
      <c r="F15824" t="s">
        <v>496</v>
      </c>
      <c r="G15824" t="s">
        <v>4918</v>
      </c>
    </row>
    <row r="15825" spans="1:7" x14ac:dyDescent="0.25">
      <c r="A15825" t="s">
        <v>493</v>
      </c>
      <c r="B15825" t="s">
        <v>494</v>
      </c>
      <c r="C15825" t="s">
        <v>495</v>
      </c>
      <c r="D15825" s="1">
        <v>43462</v>
      </c>
      <c r="E15825" s="2">
        <v>25</v>
      </c>
      <c r="F15825" t="s">
        <v>497</v>
      </c>
      <c r="G15825" t="s">
        <v>4918</v>
      </c>
    </row>
    <row r="15826" spans="1:7" x14ac:dyDescent="0.25">
      <c r="A15826" t="s">
        <v>259</v>
      </c>
      <c r="B15826" t="s">
        <v>260</v>
      </c>
      <c r="C15826" t="s">
        <v>261</v>
      </c>
      <c r="D15826" s="1">
        <v>43462</v>
      </c>
      <c r="E15826" s="2">
        <v>10</v>
      </c>
      <c r="F15826" t="s">
        <v>262</v>
      </c>
      <c r="G15826" t="s">
        <v>1695</v>
      </c>
    </row>
    <row r="15827" spans="1:7" x14ac:dyDescent="0.25">
      <c r="A15827" t="s">
        <v>1426</v>
      </c>
      <c r="B15827" t="s">
        <v>1427</v>
      </c>
      <c r="C15827" t="s">
        <v>826</v>
      </c>
      <c r="D15827" s="1">
        <v>43462</v>
      </c>
      <c r="E15827" s="2">
        <v>84</v>
      </c>
      <c r="F15827" t="s">
        <v>1428</v>
      </c>
      <c r="G15827" t="s">
        <v>34</v>
      </c>
    </row>
    <row r="15828" spans="1:7" x14ac:dyDescent="0.25">
      <c r="A15828" t="s">
        <v>4665</v>
      </c>
      <c r="B15828" t="s">
        <v>4666</v>
      </c>
      <c r="C15828" t="s">
        <v>4667</v>
      </c>
      <c r="D15828" s="1">
        <v>43462</v>
      </c>
      <c r="E15828" s="2">
        <v>20</v>
      </c>
      <c r="F15828" t="s">
        <v>4668</v>
      </c>
      <c r="G15828" t="s">
        <v>1245</v>
      </c>
    </row>
    <row r="15829" spans="1:7" x14ac:dyDescent="0.25">
      <c r="A15829" t="s">
        <v>4665</v>
      </c>
      <c r="B15829" t="s">
        <v>4666</v>
      </c>
      <c r="C15829" t="s">
        <v>4667</v>
      </c>
      <c r="D15829" s="1">
        <v>43462</v>
      </c>
      <c r="E15829" s="2">
        <v>20</v>
      </c>
      <c r="F15829" t="s">
        <v>4669</v>
      </c>
      <c r="G15829" t="s">
        <v>1245</v>
      </c>
    </row>
    <row r="15830" spans="1:7" x14ac:dyDescent="0.25">
      <c r="A15830" t="s">
        <v>4665</v>
      </c>
      <c r="B15830" t="s">
        <v>4666</v>
      </c>
      <c r="C15830" t="s">
        <v>4667</v>
      </c>
      <c r="D15830" s="1">
        <v>43462</v>
      </c>
      <c r="E15830" s="2">
        <v>20</v>
      </c>
      <c r="F15830" t="s">
        <v>4670</v>
      </c>
      <c r="G15830" t="s">
        <v>1245</v>
      </c>
    </row>
    <row r="15831" spans="1:7" x14ac:dyDescent="0.25">
      <c r="A15831" t="s">
        <v>954</v>
      </c>
      <c r="B15831" t="s">
        <v>955</v>
      </c>
      <c r="C15831" t="s">
        <v>956</v>
      </c>
      <c r="D15831" s="1">
        <v>43462</v>
      </c>
      <c r="E15831" s="2">
        <v>6000</v>
      </c>
      <c r="G15831" t="s">
        <v>4968</v>
      </c>
    </row>
    <row r="15832" spans="1:7" x14ac:dyDescent="0.25">
      <c r="A15832" t="s">
        <v>178</v>
      </c>
      <c r="B15832" t="s">
        <v>179</v>
      </c>
      <c r="C15832" t="s">
        <v>180</v>
      </c>
      <c r="D15832" s="1">
        <v>43462</v>
      </c>
      <c r="E15832" s="2">
        <v>5</v>
      </c>
      <c r="F15832" t="s">
        <v>181</v>
      </c>
      <c r="G15832" t="s">
        <v>182</v>
      </c>
    </row>
    <row r="15833" spans="1:7" x14ac:dyDescent="0.25">
      <c r="A15833" t="s">
        <v>1317</v>
      </c>
      <c r="B15833" t="s">
        <v>1318</v>
      </c>
      <c r="C15833" t="s">
        <v>1319</v>
      </c>
      <c r="D15833" s="1">
        <v>43462</v>
      </c>
      <c r="E15833" s="2">
        <v>3650</v>
      </c>
      <c r="F15833" t="s">
        <v>1320</v>
      </c>
      <c r="G15833" t="s">
        <v>1328</v>
      </c>
    </row>
    <row r="15834" spans="1:7" x14ac:dyDescent="0.25">
      <c r="A15834" t="s">
        <v>1317</v>
      </c>
      <c r="B15834" t="s">
        <v>1318</v>
      </c>
      <c r="C15834" t="s">
        <v>1319</v>
      </c>
      <c r="D15834" s="1">
        <v>43462</v>
      </c>
      <c r="E15834" s="2">
        <v>3650</v>
      </c>
      <c r="F15834" t="s">
        <v>1321</v>
      </c>
      <c r="G15834" t="s">
        <v>1328</v>
      </c>
    </row>
    <row r="15835" spans="1:7" x14ac:dyDescent="0.25">
      <c r="A15835" t="s">
        <v>247</v>
      </c>
      <c r="B15835" t="s">
        <v>248</v>
      </c>
      <c r="C15835" t="s">
        <v>249</v>
      </c>
      <c r="D15835" s="1">
        <v>43462</v>
      </c>
      <c r="E15835" s="2">
        <v>20</v>
      </c>
      <c r="F15835" t="s">
        <v>250</v>
      </c>
      <c r="G15835" t="s">
        <v>251</v>
      </c>
    </row>
    <row r="15836" spans="1:7" x14ac:dyDescent="0.25">
      <c r="A15836" t="s">
        <v>247</v>
      </c>
      <c r="B15836" t="s">
        <v>248</v>
      </c>
      <c r="C15836" t="s">
        <v>249</v>
      </c>
      <c r="D15836" s="1">
        <v>43462</v>
      </c>
      <c r="E15836" s="2">
        <v>20</v>
      </c>
      <c r="F15836" t="s">
        <v>252</v>
      </c>
      <c r="G15836" t="s">
        <v>251</v>
      </c>
    </row>
    <row r="15837" spans="1:7" x14ac:dyDescent="0.25">
      <c r="A15837" t="s">
        <v>2272</v>
      </c>
      <c r="B15837" t="s">
        <v>2273</v>
      </c>
      <c r="C15837" t="s">
        <v>2274</v>
      </c>
      <c r="D15837" s="1">
        <v>43462</v>
      </c>
      <c r="E15837" s="2">
        <v>125</v>
      </c>
      <c r="F15837" t="s">
        <v>2275</v>
      </c>
      <c r="G15837" t="s">
        <v>2538</v>
      </c>
    </row>
    <row r="15838" spans="1:7" x14ac:dyDescent="0.25">
      <c r="A15838" t="s">
        <v>2272</v>
      </c>
      <c r="B15838" t="s">
        <v>2273</v>
      </c>
      <c r="C15838" t="s">
        <v>2274</v>
      </c>
      <c r="D15838" s="1">
        <v>43462</v>
      </c>
      <c r="E15838" s="2">
        <v>125</v>
      </c>
      <c r="F15838" t="s">
        <v>2276</v>
      </c>
      <c r="G15838" t="s">
        <v>2538</v>
      </c>
    </row>
    <row r="15839" spans="1:7" x14ac:dyDescent="0.25">
      <c r="A15839" t="s">
        <v>2803</v>
      </c>
      <c r="B15839" t="s">
        <v>2804</v>
      </c>
      <c r="C15839" t="s">
        <v>2805</v>
      </c>
      <c r="D15839" s="1">
        <v>43462</v>
      </c>
      <c r="E15839" s="2">
        <v>45</v>
      </c>
      <c r="F15839" t="s">
        <v>2806</v>
      </c>
      <c r="G15839" t="s">
        <v>4959</v>
      </c>
    </row>
    <row r="15840" spans="1:7" x14ac:dyDescent="0.25">
      <c r="A15840" t="s">
        <v>2803</v>
      </c>
      <c r="B15840" t="s">
        <v>2804</v>
      </c>
      <c r="C15840" t="s">
        <v>2805</v>
      </c>
      <c r="D15840" s="1">
        <v>43462</v>
      </c>
      <c r="E15840" s="2">
        <v>45</v>
      </c>
      <c r="F15840" t="s">
        <v>2807</v>
      </c>
      <c r="G15840" t="s">
        <v>4959</v>
      </c>
    </row>
    <row r="15841" spans="1:7" x14ac:dyDescent="0.25">
      <c r="A15841" t="s">
        <v>553</v>
      </c>
      <c r="B15841" t="s">
        <v>554</v>
      </c>
      <c r="C15841" t="s">
        <v>555</v>
      </c>
      <c r="D15841" s="1">
        <v>43462</v>
      </c>
      <c r="E15841" s="2">
        <v>50</v>
      </c>
      <c r="F15841" t="s">
        <v>556</v>
      </c>
      <c r="G15841" t="s">
        <v>2663</v>
      </c>
    </row>
    <row r="15842" spans="1:7" x14ac:dyDescent="0.25">
      <c r="A15842" t="s">
        <v>553</v>
      </c>
      <c r="B15842" t="s">
        <v>554</v>
      </c>
      <c r="C15842" t="s">
        <v>555</v>
      </c>
      <c r="D15842" s="1">
        <v>43462</v>
      </c>
      <c r="E15842" s="2">
        <v>50</v>
      </c>
      <c r="F15842" t="s">
        <v>557</v>
      </c>
      <c r="G15842" t="s">
        <v>2663</v>
      </c>
    </row>
    <row r="15843" spans="1:7" x14ac:dyDescent="0.25">
      <c r="A15843" t="s">
        <v>3800</v>
      </c>
      <c r="B15843" t="s">
        <v>1430</v>
      </c>
      <c r="C15843" t="s">
        <v>3801</v>
      </c>
      <c r="D15843" s="1">
        <v>43462</v>
      </c>
      <c r="E15843" s="2">
        <v>20</v>
      </c>
      <c r="F15843" t="s">
        <v>3802</v>
      </c>
      <c r="G15843" t="s">
        <v>3803</v>
      </c>
    </row>
    <row r="15844" spans="1:7" x14ac:dyDescent="0.25">
      <c r="A15844" t="s">
        <v>489</v>
      </c>
      <c r="B15844" t="s">
        <v>490</v>
      </c>
      <c r="C15844" t="s">
        <v>491</v>
      </c>
      <c r="D15844" s="1">
        <v>43462</v>
      </c>
      <c r="E15844" s="2">
        <v>5000</v>
      </c>
      <c r="F15844" t="s">
        <v>492</v>
      </c>
      <c r="G15844" t="s">
        <v>2663</v>
      </c>
    </row>
    <row r="15845" spans="1:7" x14ac:dyDescent="0.25">
      <c r="A15845" t="s">
        <v>1541</v>
      </c>
      <c r="B15845" t="s">
        <v>1542</v>
      </c>
      <c r="C15845" t="s">
        <v>1543</v>
      </c>
      <c r="D15845" s="1">
        <v>43462</v>
      </c>
      <c r="E15845" s="2">
        <v>20</v>
      </c>
      <c r="F15845" t="s">
        <v>1544</v>
      </c>
      <c r="G15845" t="s">
        <v>114</v>
      </c>
    </row>
    <row r="15846" spans="1:7" x14ac:dyDescent="0.25">
      <c r="A15846" t="s">
        <v>1541</v>
      </c>
      <c r="B15846" t="s">
        <v>1542</v>
      </c>
      <c r="C15846" t="s">
        <v>1543</v>
      </c>
      <c r="D15846" s="1">
        <v>43462</v>
      </c>
      <c r="E15846" s="2">
        <v>20</v>
      </c>
      <c r="F15846" t="s">
        <v>1545</v>
      </c>
      <c r="G15846" t="s">
        <v>114</v>
      </c>
    </row>
    <row r="15847" spans="1:7" x14ac:dyDescent="0.25">
      <c r="A15847" t="s">
        <v>225</v>
      </c>
      <c r="B15847" t="s">
        <v>226</v>
      </c>
      <c r="C15847" t="s">
        <v>227</v>
      </c>
      <c r="D15847" s="1">
        <v>43462</v>
      </c>
      <c r="E15847" s="2">
        <v>84</v>
      </c>
      <c r="F15847" t="s">
        <v>228</v>
      </c>
      <c r="G15847" t="s">
        <v>34</v>
      </c>
    </row>
    <row r="15848" spans="1:7" x14ac:dyDescent="0.25">
      <c r="A15848" t="s">
        <v>2758</v>
      </c>
      <c r="B15848" t="s">
        <v>2759</v>
      </c>
      <c r="C15848" t="s">
        <v>2760</v>
      </c>
      <c r="D15848" s="1">
        <v>43462</v>
      </c>
      <c r="E15848" s="2">
        <v>15</v>
      </c>
      <c r="F15848" t="s">
        <v>2761</v>
      </c>
      <c r="G15848" t="s">
        <v>3282</v>
      </c>
    </row>
    <row r="15849" spans="1:7" x14ac:dyDescent="0.25">
      <c r="A15849" t="s">
        <v>3247</v>
      </c>
      <c r="B15849" t="s">
        <v>3248</v>
      </c>
      <c r="C15849" t="s">
        <v>3249</v>
      </c>
      <c r="D15849" s="1">
        <v>43462</v>
      </c>
      <c r="E15849" s="2">
        <v>10</v>
      </c>
      <c r="F15849" t="s">
        <v>3250</v>
      </c>
      <c r="G15849" t="s">
        <v>2983</v>
      </c>
    </row>
    <row r="15850" spans="1:7" x14ac:dyDescent="0.25">
      <c r="A15850" t="s">
        <v>4076</v>
      </c>
      <c r="B15850" t="s">
        <v>4077</v>
      </c>
      <c r="C15850" t="s">
        <v>413</v>
      </c>
      <c r="D15850" s="1">
        <v>43462</v>
      </c>
      <c r="E15850" s="2">
        <v>20</v>
      </c>
      <c r="F15850" t="s">
        <v>4078</v>
      </c>
      <c r="G15850" t="s">
        <v>1695</v>
      </c>
    </row>
    <row r="15851" spans="1:7" x14ac:dyDescent="0.25">
      <c r="A15851" t="s">
        <v>4076</v>
      </c>
      <c r="B15851" t="s">
        <v>4077</v>
      </c>
      <c r="C15851" t="s">
        <v>413</v>
      </c>
      <c r="D15851" s="1">
        <v>43462</v>
      </c>
      <c r="E15851" s="2">
        <v>20</v>
      </c>
      <c r="F15851" t="s">
        <v>4078</v>
      </c>
      <c r="G15851" t="s">
        <v>1695</v>
      </c>
    </row>
    <row r="15852" spans="1:7" x14ac:dyDescent="0.25">
      <c r="A15852" t="s">
        <v>2634</v>
      </c>
      <c r="B15852" t="s">
        <v>2635</v>
      </c>
      <c r="C15852" t="s">
        <v>2636</v>
      </c>
      <c r="D15852" s="1">
        <v>43462</v>
      </c>
      <c r="E15852" s="2">
        <v>184</v>
      </c>
      <c r="F15852" t="s">
        <v>2637</v>
      </c>
      <c r="G15852" t="s">
        <v>4771</v>
      </c>
    </row>
    <row r="15853" spans="1:7" x14ac:dyDescent="0.25">
      <c r="A15853" t="s">
        <v>2634</v>
      </c>
      <c r="B15853" t="s">
        <v>2635</v>
      </c>
      <c r="C15853" t="s">
        <v>2636</v>
      </c>
      <c r="D15853" s="1">
        <v>43462</v>
      </c>
      <c r="E15853" s="2">
        <v>184</v>
      </c>
      <c r="F15853" t="s">
        <v>2639</v>
      </c>
      <c r="G15853" t="s">
        <v>4771</v>
      </c>
    </row>
    <row r="15854" spans="1:7" x14ac:dyDescent="0.25">
      <c r="A15854" t="s">
        <v>2634</v>
      </c>
      <c r="B15854" t="s">
        <v>2635</v>
      </c>
      <c r="C15854" t="s">
        <v>2636</v>
      </c>
      <c r="D15854" s="1">
        <v>43462</v>
      </c>
      <c r="E15854" s="2">
        <v>184</v>
      </c>
      <c r="F15854" t="s">
        <v>2639</v>
      </c>
      <c r="G15854" t="s">
        <v>4771</v>
      </c>
    </row>
    <row r="15855" spans="1:7" x14ac:dyDescent="0.25">
      <c r="A15855" t="s">
        <v>489</v>
      </c>
      <c r="B15855" t="s">
        <v>490</v>
      </c>
      <c r="C15855" t="s">
        <v>491</v>
      </c>
      <c r="D15855" s="1">
        <v>43473</v>
      </c>
      <c r="E15855" s="2">
        <v>50</v>
      </c>
      <c r="F15855" t="s">
        <v>492</v>
      </c>
      <c r="G15855" t="s">
        <v>114</v>
      </c>
    </row>
    <row r="15856" spans="1:7" x14ac:dyDescent="0.25">
      <c r="A15856" t="s">
        <v>146</v>
      </c>
      <c r="B15856" t="s">
        <v>147</v>
      </c>
      <c r="C15856" t="s">
        <v>148</v>
      </c>
      <c r="D15856" s="1">
        <v>43473</v>
      </c>
      <c r="E15856" s="2">
        <v>559</v>
      </c>
      <c r="F15856" t="s">
        <v>149</v>
      </c>
      <c r="G15856" t="s">
        <v>4767</v>
      </c>
    </row>
    <row r="15857" spans="1:7" x14ac:dyDescent="0.25">
      <c r="A15857" t="s">
        <v>146</v>
      </c>
      <c r="B15857" t="s">
        <v>147</v>
      </c>
      <c r="C15857" t="s">
        <v>148</v>
      </c>
      <c r="D15857" s="1">
        <v>43473</v>
      </c>
      <c r="E15857" s="2">
        <v>559</v>
      </c>
      <c r="F15857" t="s">
        <v>150</v>
      </c>
      <c r="G15857" t="s">
        <v>4767</v>
      </c>
    </row>
    <row r="15858" spans="1:7" x14ac:dyDescent="0.25">
      <c r="A15858" t="s">
        <v>3956</v>
      </c>
      <c r="B15858" t="s">
        <v>3957</v>
      </c>
      <c r="C15858" t="s">
        <v>2744</v>
      </c>
      <c r="D15858" s="1">
        <v>43473</v>
      </c>
      <c r="E15858" s="2">
        <v>168</v>
      </c>
      <c r="F15858" t="s">
        <v>3958</v>
      </c>
      <c r="G15858" t="s">
        <v>34</v>
      </c>
    </row>
    <row r="15859" spans="1:7" x14ac:dyDescent="0.25">
      <c r="A15859" t="s">
        <v>3956</v>
      </c>
      <c r="B15859" t="s">
        <v>3957</v>
      </c>
      <c r="C15859" t="s">
        <v>2744</v>
      </c>
      <c r="D15859" s="1">
        <v>43473</v>
      </c>
      <c r="E15859" s="2">
        <v>168</v>
      </c>
      <c r="F15859" t="s">
        <v>3959</v>
      </c>
      <c r="G15859" t="s">
        <v>34</v>
      </c>
    </row>
    <row r="15860" spans="1:7" x14ac:dyDescent="0.25">
      <c r="A15860" t="s">
        <v>4781</v>
      </c>
      <c r="B15860" t="s">
        <v>4782</v>
      </c>
      <c r="C15860" t="s">
        <v>4783</v>
      </c>
      <c r="D15860" s="1">
        <v>43473</v>
      </c>
      <c r="E15860" s="2">
        <v>25</v>
      </c>
      <c r="F15860" t="s">
        <v>4784</v>
      </c>
      <c r="G15860" t="s">
        <v>2663</v>
      </c>
    </row>
    <row r="15861" spans="1:7" x14ac:dyDescent="0.25">
      <c r="A15861" t="s">
        <v>427</v>
      </c>
      <c r="B15861" t="s">
        <v>428</v>
      </c>
      <c r="D15861" s="1">
        <v>43473</v>
      </c>
      <c r="E15861" s="2">
        <v>6221</v>
      </c>
      <c r="F15861" t="s">
        <v>429</v>
      </c>
      <c r="G15861" t="s">
        <v>4758</v>
      </c>
    </row>
    <row r="15862" spans="1:7" x14ac:dyDescent="0.25">
      <c r="A15862" t="s">
        <v>427</v>
      </c>
      <c r="B15862" t="s">
        <v>428</v>
      </c>
      <c r="D15862" s="1">
        <v>43473</v>
      </c>
      <c r="E15862" s="2">
        <v>18662</v>
      </c>
      <c r="F15862" t="s">
        <v>429</v>
      </c>
      <c r="G15862" t="s">
        <v>430</v>
      </c>
    </row>
    <row r="15863" spans="1:7" x14ac:dyDescent="0.25">
      <c r="A15863" t="s">
        <v>1065</v>
      </c>
      <c r="B15863" t="s">
        <v>1066</v>
      </c>
      <c r="D15863" s="1">
        <v>43473</v>
      </c>
      <c r="E15863" s="2">
        <v>2000</v>
      </c>
      <c r="F15863" t="s">
        <v>1067</v>
      </c>
      <c r="G15863" t="s">
        <v>1068</v>
      </c>
    </row>
    <row r="15864" spans="1:7" x14ac:dyDescent="0.25">
      <c r="A15864" t="s">
        <v>4525</v>
      </c>
      <c r="B15864" t="s">
        <v>4526</v>
      </c>
      <c r="C15864" t="s">
        <v>3574</v>
      </c>
      <c r="D15864" s="1">
        <v>43473</v>
      </c>
      <c r="E15864" s="2">
        <v>100</v>
      </c>
      <c r="F15864" t="s">
        <v>4527</v>
      </c>
      <c r="G15864" t="s">
        <v>34</v>
      </c>
    </row>
    <row r="15865" spans="1:7" x14ac:dyDescent="0.25">
      <c r="A15865" t="s">
        <v>916</v>
      </c>
      <c r="B15865" t="s">
        <v>15</v>
      </c>
      <c r="C15865" t="s">
        <v>917</v>
      </c>
      <c r="D15865" s="1">
        <v>43473</v>
      </c>
      <c r="E15865" s="2">
        <v>2000</v>
      </c>
      <c r="F15865" t="s">
        <v>918</v>
      </c>
      <c r="G15865" t="s">
        <v>4969</v>
      </c>
    </row>
    <row r="15866" spans="1:7" x14ac:dyDescent="0.25">
      <c r="A15866" t="s">
        <v>4645</v>
      </c>
      <c r="B15866" t="s">
        <v>4646</v>
      </c>
      <c r="C15866" t="s">
        <v>4647</v>
      </c>
      <c r="D15866" s="1">
        <v>43473</v>
      </c>
      <c r="E15866" s="2">
        <v>1000</v>
      </c>
      <c r="F15866" t="s">
        <v>4648</v>
      </c>
      <c r="G15866" t="s">
        <v>34</v>
      </c>
    </row>
    <row r="15867" spans="1:7" x14ac:dyDescent="0.25">
      <c r="A15867" t="s">
        <v>4645</v>
      </c>
      <c r="B15867" t="s">
        <v>4646</v>
      </c>
      <c r="C15867" t="s">
        <v>4647</v>
      </c>
      <c r="D15867" s="1">
        <v>43473</v>
      </c>
      <c r="E15867" s="2">
        <v>600</v>
      </c>
      <c r="F15867" t="s">
        <v>4648</v>
      </c>
      <c r="G15867" t="s">
        <v>2663</v>
      </c>
    </row>
    <row r="15868" spans="1:7" x14ac:dyDescent="0.25">
      <c r="A15868" t="s">
        <v>1334</v>
      </c>
      <c r="B15868" t="s">
        <v>1335</v>
      </c>
      <c r="C15868" t="s">
        <v>1336</v>
      </c>
      <c r="D15868" s="1">
        <v>43473</v>
      </c>
      <c r="E15868" s="2">
        <v>200</v>
      </c>
      <c r="F15868" t="s">
        <v>1337</v>
      </c>
      <c r="G15868" t="s">
        <v>97</v>
      </c>
    </row>
    <row r="15869" spans="1:7" x14ac:dyDescent="0.25">
      <c r="A15869" t="s">
        <v>4970</v>
      </c>
      <c r="B15869" t="s">
        <v>4833</v>
      </c>
      <c r="C15869" t="s">
        <v>4971</v>
      </c>
      <c r="D15869" s="1">
        <v>43473</v>
      </c>
      <c r="E15869" s="2">
        <v>100</v>
      </c>
      <c r="G15869" t="s">
        <v>523</v>
      </c>
    </row>
    <row r="15870" spans="1:7" x14ac:dyDescent="0.25">
      <c r="A15870" t="s">
        <v>4972</v>
      </c>
      <c r="B15870" t="s">
        <v>4973</v>
      </c>
      <c r="C15870" t="s">
        <v>4974</v>
      </c>
      <c r="D15870" s="1">
        <v>43473</v>
      </c>
      <c r="E15870" s="2">
        <v>2400</v>
      </c>
      <c r="F15870" t="s">
        <v>4975</v>
      </c>
      <c r="G15870" t="s">
        <v>2663</v>
      </c>
    </row>
    <row r="15871" spans="1:7" x14ac:dyDescent="0.25">
      <c r="A15871" t="s">
        <v>482</v>
      </c>
      <c r="B15871" t="s">
        <v>483</v>
      </c>
      <c r="C15871" t="s">
        <v>484</v>
      </c>
      <c r="D15871" s="1">
        <v>43473</v>
      </c>
      <c r="E15871" s="2">
        <v>125</v>
      </c>
      <c r="F15871" t="s">
        <v>485</v>
      </c>
      <c r="G15871" t="s">
        <v>2271</v>
      </c>
    </row>
    <row r="15872" spans="1:7" x14ac:dyDescent="0.25">
      <c r="A15872" t="s">
        <v>2326</v>
      </c>
      <c r="B15872" t="s">
        <v>2327</v>
      </c>
      <c r="C15872" t="s">
        <v>997</v>
      </c>
      <c r="D15872" s="1">
        <v>43473</v>
      </c>
      <c r="E15872" s="2">
        <v>1000</v>
      </c>
      <c r="F15872" t="s">
        <v>2328</v>
      </c>
      <c r="G15872" t="s">
        <v>2663</v>
      </c>
    </row>
    <row r="15873" spans="1:7" x14ac:dyDescent="0.25">
      <c r="A15873" t="s">
        <v>44</v>
      </c>
      <c r="B15873" t="s">
        <v>45</v>
      </c>
      <c r="C15873" t="s">
        <v>46</v>
      </c>
      <c r="D15873" s="1">
        <v>43481</v>
      </c>
      <c r="E15873" s="2">
        <v>83.33</v>
      </c>
      <c r="F15873" t="s">
        <v>47</v>
      </c>
      <c r="G15873" t="s">
        <v>34</v>
      </c>
    </row>
    <row r="15874" spans="1:7" x14ac:dyDescent="0.25">
      <c r="A15874" t="s">
        <v>44</v>
      </c>
      <c r="B15874" t="s">
        <v>45</v>
      </c>
      <c r="C15874" t="s">
        <v>46</v>
      </c>
      <c r="D15874" s="1">
        <v>43481</v>
      </c>
      <c r="E15874" s="2">
        <v>83.33</v>
      </c>
      <c r="F15874" t="s">
        <v>48</v>
      </c>
      <c r="G15874" t="s">
        <v>34</v>
      </c>
    </row>
    <row r="15875" spans="1:7" x14ac:dyDescent="0.25">
      <c r="A15875" t="s">
        <v>40</v>
      </c>
      <c r="B15875" t="s">
        <v>41</v>
      </c>
      <c r="C15875" t="s">
        <v>42</v>
      </c>
      <c r="D15875" s="1">
        <v>43481</v>
      </c>
      <c r="E15875" s="2">
        <v>166.66</v>
      </c>
      <c r="F15875" t="s">
        <v>43</v>
      </c>
      <c r="G15875" t="s">
        <v>2609</v>
      </c>
    </row>
    <row r="15876" spans="1:7" x14ac:dyDescent="0.25">
      <c r="A15876" t="s">
        <v>53</v>
      </c>
      <c r="B15876" t="s">
        <v>54</v>
      </c>
      <c r="C15876" t="s">
        <v>55</v>
      </c>
      <c r="D15876" s="1">
        <v>43481</v>
      </c>
      <c r="E15876" s="2">
        <v>83.33</v>
      </c>
      <c r="F15876" t="s">
        <v>56</v>
      </c>
      <c r="G15876" t="s">
        <v>34</v>
      </c>
    </row>
    <row r="15877" spans="1:7" x14ac:dyDescent="0.25">
      <c r="A15877" t="s">
        <v>53</v>
      </c>
      <c r="B15877" t="s">
        <v>54</v>
      </c>
      <c r="C15877" t="s">
        <v>55</v>
      </c>
      <c r="D15877" s="1">
        <v>43481</v>
      </c>
      <c r="E15877" s="2">
        <v>83.33</v>
      </c>
      <c r="F15877" t="s">
        <v>57</v>
      </c>
      <c r="G15877" t="s">
        <v>34</v>
      </c>
    </row>
    <row r="15878" spans="1:7" x14ac:dyDescent="0.25">
      <c r="A15878" t="s">
        <v>3493</v>
      </c>
      <c r="B15878" t="s">
        <v>152</v>
      </c>
      <c r="C15878" t="s">
        <v>3494</v>
      </c>
      <c r="D15878" s="1">
        <v>43481</v>
      </c>
      <c r="E15878" s="2">
        <v>100</v>
      </c>
      <c r="F15878" t="s">
        <v>3495</v>
      </c>
      <c r="G15878" t="s">
        <v>2663</v>
      </c>
    </row>
    <row r="15879" spans="1:7" x14ac:dyDescent="0.25">
      <c r="A15879" t="s">
        <v>3493</v>
      </c>
      <c r="B15879" t="s">
        <v>152</v>
      </c>
      <c r="C15879" t="s">
        <v>3494</v>
      </c>
      <c r="D15879" s="1">
        <v>43481</v>
      </c>
      <c r="E15879" s="2">
        <v>100</v>
      </c>
      <c r="F15879" t="s">
        <v>3496</v>
      </c>
      <c r="G15879" t="s">
        <v>2663</v>
      </c>
    </row>
    <row r="15880" spans="1:7" x14ac:dyDescent="0.25">
      <c r="A15880" t="s">
        <v>1651</v>
      </c>
      <c r="B15880" t="s">
        <v>1652</v>
      </c>
      <c r="C15880" t="s">
        <v>1653</v>
      </c>
      <c r="D15880" s="1">
        <v>43481</v>
      </c>
      <c r="E15880" s="2">
        <v>100</v>
      </c>
      <c r="F15880" t="s">
        <v>1654</v>
      </c>
      <c r="G15880" t="s">
        <v>2663</v>
      </c>
    </row>
    <row r="15881" spans="1:7" x14ac:dyDescent="0.25">
      <c r="A15881" t="s">
        <v>1651</v>
      </c>
      <c r="B15881" t="s">
        <v>1652</v>
      </c>
      <c r="C15881" t="s">
        <v>1653</v>
      </c>
      <c r="D15881" s="1">
        <v>43481</v>
      </c>
      <c r="E15881" s="2">
        <v>100</v>
      </c>
      <c r="F15881" t="s">
        <v>1655</v>
      </c>
      <c r="G15881" t="s">
        <v>2663</v>
      </c>
    </row>
    <row r="15882" spans="1:7" x14ac:dyDescent="0.25">
      <c r="A15882" t="s">
        <v>3791</v>
      </c>
      <c r="B15882" t="s">
        <v>3792</v>
      </c>
      <c r="C15882" t="s">
        <v>3793</v>
      </c>
      <c r="D15882" s="1">
        <v>43481</v>
      </c>
      <c r="E15882" s="2">
        <v>84</v>
      </c>
      <c r="F15882" t="s">
        <v>3794</v>
      </c>
      <c r="G15882" t="s">
        <v>34</v>
      </c>
    </row>
    <row r="15883" spans="1:7" x14ac:dyDescent="0.25">
      <c r="A15883" t="s">
        <v>1257</v>
      </c>
      <c r="B15883" t="s">
        <v>1258</v>
      </c>
      <c r="C15883" t="s">
        <v>1259</v>
      </c>
      <c r="D15883" s="1">
        <v>43481</v>
      </c>
      <c r="E15883" s="2">
        <v>83.33</v>
      </c>
      <c r="F15883" t="s">
        <v>1260</v>
      </c>
      <c r="G15883" t="s">
        <v>34</v>
      </c>
    </row>
    <row r="15884" spans="1:7" x14ac:dyDescent="0.25">
      <c r="A15884" t="s">
        <v>518</v>
      </c>
      <c r="B15884" t="s">
        <v>519</v>
      </c>
      <c r="C15884" t="s">
        <v>520</v>
      </c>
      <c r="D15884" s="1">
        <v>43488</v>
      </c>
      <c r="E15884" s="2">
        <v>2000</v>
      </c>
      <c r="F15884" t="s">
        <v>521</v>
      </c>
      <c r="G15884" t="s">
        <v>522</v>
      </c>
    </row>
    <row r="15885" spans="1:7" x14ac:dyDescent="0.25">
      <c r="A15885" t="s">
        <v>601</v>
      </c>
      <c r="B15885" t="s">
        <v>602</v>
      </c>
      <c r="C15885" t="s">
        <v>603</v>
      </c>
      <c r="D15885" s="1">
        <v>43488</v>
      </c>
      <c r="E15885" s="2">
        <v>2000</v>
      </c>
      <c r="F15885" t="s">
        <v>604</v>
      </c>
      <c r="G15885" t="s">
        <v>67</v>
      </c>
    </row>
    <row r="15886" spans="1:7" x14ac:dyDescent="0.25">
      <c r="A15886" t="s">
        <v>601</v>
      </c>
      <c r="B15886" t="s">
        <v>602</v>
      </c>
      <c r="C15886" t="s">
        <v>603</v>
      </c>
      <c r="D15886" s="1">
        <v>43488</v>
      </c>
      <c r="E15886" s="2">
        <v>2000</v>
      </c>
      <c r="F15886" t="s">
        <v>604</v>
      </c>
      <c r="G15886" t="s">
        <v>67</v>
      </c>
    </row>
    <row r="15887" spans="1:7" x14ac:dyDescent="0.25">
      <c r="A15887" t="s">
        <v>601</v>
      </c>
      <c r="B15887" t="s">
        <v>602</v>
      </c>
      <c r="C15887" t="s">
        <v>603</v>
      </c>
      <c r="D15887" s="1">
        <v>43488</v>
      </c>
      <c r="E15887" s="2">
        <v>2000</v>
      </c>
      <c r="F15887" t="s">
        <v>605</v>
      </c>
      <c r="G15887" t="s">
        <v>67</v>
      </c>
    </row>
    <row r="15888" spans="1:7" x14ac:dyDescent="0.25">
      <c r="A15888" t="s">
        <v>14</v>
      </c>
      <c r="B15888" t="s">
        <v>15</v>
      </c>
      <c r="C15888" t="s">
        <v>16</v>
      </c>
      <c r="D15888" s="1">
        <v>43488</v>
      </c>
      <c r="E15888" s="2">
        <v>1500</v>
      </c>
      <c r="F15888" t="s">
        <v>17</v>
      </c>
      <c r="G15888" t="s">
        <v>1133</v>
      </c>
    </row>
    <row r="15889" spans="1:7" x14ac:dyDescent="0.25">
      <c r="A15889" t="s">
        <v>3658</v>
      </c>
      <c r="B15889" t="s">
        <v>3659</v>
      </c>
      <c r="C15889" t="s">
        <v>3660</v>
      </c>
      <c r="D15889" s="1">
        <v>43488</v>
      </c>
      <c r="E15889" s="2">
        <v>83.34</v>
      </c>
      <c r="F15889" t="s">
        <v>3661</v>
      </c>
      <c r="G15889" t="s">
        <v>34</v>
      </c>
    </row>
    <row r="15890" spans="1:7" x14ac:dyDescent="0.25">
      <c r="A15890" t="s">
        <v>3658</v>
      </c>
      <c r="B15890" t="s">
        <v>3659</v>
      </c>
      <c r="C15890" t="s">
        <v>3660</v>
      </c>
      <c r="D15890" s="1">
        <v>43488</v>
      </c>
      <c r="E15890" s="2">
        <v>83.34</v>
      </c>
      <c r="F15890" t="s">
        <v>3661</v>
      </c>
      <c r="G15890" t="s">
        <v>34</v>
      </c>
    </row>
    <row r="15891" spans="1:7" x14ac:dyDescent="0.25">
      <c r="A15891" t="s">
        <v>4976</v>
      </c>
      <c r="B15891" t="s">
        <v>4977</v>
      </c>
      <c r="C15891" t="s">
        <v>4978</v>
      </c>
      <c r="D15891" s="1">
        <v>43488</v>
      </c>
      <c r="E15891" s="2">
        <v>50</v>
      </c>
      <c r="G15891" t="s">
        <v>67</v>
      </c>
    </row>
    <row r="15892" spans="1:7" x14ac:dyDescent="0.25">
      <c r="A15892" t="s">
        <v>4785</v>
      </c>
      <c r="B15892" t="s">
        <v>2951</v>
      </c>
      <c r="C15892" t="s">
        <v>4324</v>
      </c>
      <c r="D15892" s="1">
        <v>43488</v>
      </c>
      <c r="E15892" s="2">
        <v>1200</v>
      </c>
      <c r="F15892" t="s">
        <v>4786</v>
      </c>
      <c r="G15892" t="s">
        <v>2663</v>
      </c>
    </row>
    <row r="15893" spans="1:7" x14ac:dyDescent="0.25">
      <c r="A15893" t="s">
        <v>817</v>
      </c>
      <c r="B15893" t="s">
        <v>818</v>
      </c>
      <c r="C15893" t="s">
        <v>819</v>
      </c>
      <c r="D15893" s="1">
        <v>43488</v>
      </c>
      <c r="E15893" s="2">
        <v>300</v>
      </c>
      <c r="F15893" t="s">
        <v>820</v>
      </c>
      <c r="G15893" t="s">
        <v>67</v>
      </c>
    </row>
    <row r="15894" spans="1:7" x14ac:dyDescent="0.25">
      <c r="A15894" t="s">
        <v>899</v>
      </c>
      <c r="B15894" t="s">
        <v>900</v>
      </c>
      <c r="C15894" t="s">
        <v>901</v>
      </c>
      <c r="D15894" s="1">
        <v>43488</v>
      </c>
      <c r="E15894" s="2">
        <v>100</v>
      </c>
      <c r="G15894" t="s">
        <v>838</v>
      </c>
    </row>
    <row r="15895" spans="1:7" x14ac:dyDescent="0.25">
      <c r="A15895" t="s">
        <v>2313</v>
      </c>
      <c r="B15895" t="s">
        <v>2314</v>
      </c>
      <c r="D15895" s="1">
        <v>43488</v>
      </c>
      <c r="E15895" s="2">
        <v>500</v>
      </c>
      <c r="F15895" t="s">
        <v>2315</v>
      </c>
      <c r="G15895" t="s">
        <v>276</v>
      </c>
    </row>
    <row r="15896" spans="1:7" x14ac:dyDescent="0.25">
      <c r="A15896" t="s">
        <v>985</v>
      </c>
      <c r="B15896" t="s">
        <v>986</v>
      </c>
      <c r="D15896" s="1">
        <v>43488</v>
      </c>
      <c r="E15896" s="2">
        <v>3000</v>
      </c>
      <c r="F15896" t="s">
        <v>987</v>
      </c>
      <c r="G15896" t="s">
        <v>988</v>
      </c>
    </row>
    <row r="15897" spans="1:7" x14ac:dyDescent="0.25">
      <c r="A15897" t="s">
        <v>362</v>
      </c>
      <c r="B15897" t="s">
        <v>363</v>
      </c>
      <c r="D15897" s="1">
        <v>43488</v>
      </c>
      <c r="E15897" s="2">
        <v>7500</v>
      </c>
      <c r="F15897" t="s">
        <v>364</v>
      </c>
      <c r="G15897" t="s">
        <v>276</v>
      </c>
    </row>
    <row r="15898" spans="1:7" x14ac:dyDescent="0.25">
      <c r="A15898" t="s">
        <v>362</v>
      </c>
      <c r="B15898" t="s">
        <v>363</v>
      </c>
      <c r="D15898" s="1">
        <v>43488</v>
      </c>
      <c r="E15898" s="2">
        <v>7500</v>
      </c>
      <c r="F15898" t="s">
        <v>365</v>
      </c>
      <c r="G15898" t="s">
        <v>276</v>
      </c>
    </row>
    <row r="15899" spans="1:7" x14ac:dyDescent="0.25">
      <c r="A15899" t="s">
        <v>4979</v>
      </c>
      <c r="B15899" t="s">
        <v>4980</v>
      </c>
      <c r="D15899" s="1">
        <v>43488</v>
      </c>
      <c r="E15899" s="2">
        <v>171.04</v>
      </c>
      <c r="F15899" t="s">
        <v>4981</v>
      </c>
      <c r="G15899" t="s">
        <v>67</v>
      </c>
    </row>
    <row r="15900" spans="1:7" x14ac:dyDescent="0.25">
      <c r="A15900" t="s">
        <v>4929</v>
      </c>
      <c r="B15900" t="s">
        <v>4930</v>
      </c>
      <c r="D15900" s="1">
        <v>43488</v>
      </c>
      <c r="E15900" s="2">
        <v>500</v>
      </c>
      <c r="G15900" t="s">
        <v>276</v>
      </c>
    </row>
    <row r="15901" spans="1:7" x14ac:dyDescent="0.25">
      <c r="A15901" t="s">
        <v>229</v>
      </c>
      <c r="B15901" t="s">
        <v>230</v>
      </c>
      <c r="D15901" s="1">
        <v>43488</v>
      </c>
      <c r="E15901" s="2">
        <v>10450</v>
      </c>
      <c r="G15901" t="s">
        <v>1859</v>
      </c>
    </row>
    <row r="15902" spans="1:7" x14ac:dyDescent="0.25">
      <c r="A15902" t="s">
        <v>4982</v>
      </c>
      <c r="B15902" t="s">
        <v>4983</v>
      </c>
      <c r="D15902" s="1">
        <v>43488</v>
      </c>
      <c r="E15902" s="2">
        <v>1000</v>
      </c>
      <c r="G15902" t="s">
        <v>276</v>
      </c>
    </row>
    <row r="15903" spans="1:7" x14ac:dyDescent="0.25">
      <c r="A15903" t="s">
        <v>4465</v>
      </c>
      <c r="B15903" t="s">
        <v>4466</v>
      </c>
      <c r="D15903" s="1">
        <v>43490</v>
      </c>
      <c r="E15903" s="2">
        <v>10000</v>
      </c>
      <c r="F15903" t="s">
        <v>4467</v>
      </c>
      <c r="G15903" t="s">
        <v>4944</v>
      </c>
    </row>
    <row r="15904" spans="1:7" x14ac:dyDescent="0.25">
      <c r="A15904" t="s">
        <v>400</v>
      </c>
      <c r="B15904" t="s">
        <v>401</v>
      </c>
      <c r="D15904" s="1">
        <v>43490</v>
      </c>
      <c r="E15904" s="2">
        <v>2000</v>
      </c>
      <c r="G15904" t="s">
        <v>276</v>
      </c>
    </row>
    <row r="15905" spans="1:7" x14ac:dyDescent="0.25">
      <c r="A15905" t="s">
        <v>2545</v>
      </c>
      <c r="B15905" t="s">
        <v>2546</v>
      </c>
      <c r="D15905" s="1">
        <v>43490</v>
      </c>
      <c r="E15905" s="2">
        <v>1000</v>
      </c>
      <c r="G15905" t="s">
        <v>2663</v>
      </c>
    </row>
    <row r="15906" spans="1:7" x14ac:dyDescent="0.25">
      <c r="A15906" t="s">
        <v>183</v>
      </c>
      <c r="B15906" t="s">
        <v>184</v>
      </c>
      <c r="D15906" s="1">
        <v>43490</v>
      </c>
      <c r="E15906" s="2">
        <v>1000</v>
      </c>
      <c r="F15906" t="s">
        <v>185</v>
      </c>
      <c r="G15906" t="s">
        <v>186</v>
      </c>
    </row>
    <row r="15907" spans="1:7" x14ac:dyDescent="0.25">
      <c r="A15907" t="s">
        <v>1225</v>
      </c>
      <c r="B15907" t="s">
        <v>1226</v>
      </c>
      <c r="D15907" s="1">
        <v>43490</v>
      </c>
      <c r="E15907" s="2">
        <v>7807</v>
      </c>
      <c r="F15907" t="s">
        <v>1227</v>
      </c>
      <c r="G15907" t="s">
        <v>1228</v>
      </c>
    </row>
    <row r="15908" spans="1:7" x14ac:dyDescent="0.25">
      <c r="A15908" t="s">
        <v>3805</v>
      </c>
      <c r="B15908" t="s">
        <v>3806</v>
      </c>
      <c r="C15908" t="s">
        <v>3807</v>
      </c>
      <c r="D15908" s="1">
        <v>43490</v>
      </c>
      <c r="E15908" s="2">
        <v>42</v>
      </c>
      <c r="F15908" t="s">
        <v>3808</v>
      </c>
      <c r="G15908" t="s">
        <v>67</v>
      </c>
    </row>
    <row r="15909" spans="1:7" x14ac:dyDescent="0.25">
      <c r="A15909" t="s">
        <v>3805</v>
      </c>
      <c r="B15909" t="s">
        <v>3806</v>
      </c>
      <c r="C15909" t="s">
        <v>3807</v>
      </c>
      <c r="D15909" s="1">
        <v>43490</v>
      </c>
      <c r="E15909" s="2">
        <v>42</v>
      </c>
      <c r="F15909" t="s">
        <v>3809</v>
      </c>
      <c r="G15909" t="s">
        <v>67</v>
      </c>
    </row>
    <row r="15910" spans="1:7" x14ac:dyDescent="0.25">
      <c r="A15910" t="s">
        <v>925</v>
      </c>
      <c r="B15910" t="s">
        <v>926</v>
      </c>
      <c r="D15910" s="1">
        <v>43490</v>
      </c>
      <c r="E15910" s="2">
        <v>2000</v>
      </c>
      <c r="G15910" t="s">
        <v>927</v>
      </c>
    </row>
    <row r="15911" spans="1:7" x14ac:dyDescent="0.25">
      <c r="A15911" t="s">
        <v>985</v>
      </c>
      <c r="B15911" t="s">
        <v>986</v>
      </c>
      <c r="D15911" s="1">
        <v>43490</v>
      </c>
      <c r="E15911" s="2">
        <v>50</v>
      </c>
      <c r="F15911" t="s">
        <v>987</v>
      </c>
      <c r="G15911" t="s">
        <v>2663</v>
      </c>
    </row>
    <row r="15912" spans="1:7" x14ac:dyDescent="0.25">
      <c r="A15912" t="s">
        <v>4984</v>
      </c>
      <c r="B15912" t="s">
        <v>4985</v>
      </c>
      <c r="D15912" s="1">
        <v>43490</v>
      </c>
      <c r="E15912" s="2">
        <v>12354.01</v>
      </c>
      <c r="G15912" t="s">
        <v>4986</v>
      </c>
    </row>
    <row r="15913" spans="1:7" x14ac:dyDescent="0.25">
      <c r="A15913" t="s">
        <v>482</v>
      </c>
      <c r="B15913" t="s">
        <v>483</v>
      </c>
      <c r="C15913" t="s">
        <v>484</v>
      </c>
      <c r="D15913" s="1">
        <v>43490</v>
      </c>
      <c r="E15913" s="2">
        <v>125</v>
      </c>
      <c r="F15913" t="s">
        <v>485</v>
      </c>
      <c r="G15913" t="s">
        <v>2271</v>
      </c>
    </row>
    <row r="15914" spans="1:7" x14ac:dyDescent="0.25">
      <c r="A15914" t="s">
        <v>1269</v>
      </c>
      <c r="B15914" t="s">
        <v>1270</v>
      </c>
      <c r="C15914" t="s">
        <v>190</v>
      </c>
      <c r="D15914" s="1">
        <v>43490</v>
      </c>
      <c r="E15914" s="2">
        <v>400</v>
      </c>
      <c r="F15914" t="s">
        <v>1271</v>
      </c>
      <c r="G15914" t="s">
        <v>192</v>
      </c>
    </row>
    <row r="15915" spans="1:7" x14ac:dyDescent="0.25">
      <c r="A15915" t="s">
        <v>1269</v>
      </c>
      <c r="B15915" t="s">
        <v>1270</v>
      </c>
      <c r="C15915" t="s">
        <v>190</v>
      </c>
      <c r="D15915" s="1">
        <v>43490</v>
      </c>
      <c r="E15915" s="2">
        <v>400</v>
      </c>
      <c r="F15915" t="s">
        <v>1271</v>
      </c>
      <c r="G15915" t="s">
        <v>192</v>
      </c>
    </row>
    <row r="15916" spans="1:7" x14ac:dyDescent="0.25">
      <c r="A15916" t="s">
        <v>4680</v>
      </c>
      <c r="B15916" t="s">
        <v>4681</v>
      </c>
      <c r="C15916" t="s">
        <v>4682</v>
      </c>
      <c r="D15916" s="1">
        <v>43490</v>
      </c>
      <c r="E15916" s="2">
        <v>84</v>
      </c>
      <c r="F15916" t="s">
        <v>4683</v>
      </c>
      <c r="G15916" t="s">
        <v>34</v>
      </c>
    </row>
    <row r="15917" spans="1:7" x14ac:dyDescent="0.25">
      <c r="A15917" t="s">
        <v>1157</v>
      </c>
      <c r="B15917" t="s">
        <v>1158</v>
      </c>
      <c r="C15917" t="s">
        <v>1159</v>
      </c>
      <c r="D15917" s="1">
        <v>43490</v>
      </c>
      <c r="E15917" s="2">
        <v>1000</v>
      </c>
      <c r="F15917" t="s">
        <v>1160</v>
      </c>
      <c r="G15917" t="s">
        <v>2489</v>
      </c>
    </row>
    <row r="15918" spans="1:7" x14ac:dyDescent="0.25">
      <c r="A15918" t="s">
        <v>570</v>
      </c>
      <c r="B15918" t="s">
        <v>571</v>
      </c>
      <c r="C15918" t="s">
        <v>572</v>
      </c>
      <c r="D15918" s="1">
        <v>43490</v>
      </c>
      <c r="E15918" s="2">
        <v>50</v>
      </c>
      <c r="F15918" t="s">
        <v>573</v>
      </c>
      <c r="G15918" t="s">
        <v>2999</v>
      </c>
    </row>
    <row r="15919" spans="1:7" x14ac:dyDescent="0.25">
      <c r="A15919" t="s">
        <v>3610</v>
      </c>
      <c r="B15919" t="s">
        <v>1965</v>
      </c>
      <c r="C15919" t="s">
        <v>3611</v>
      </c>
      <c r="D15919" s="1">
        <v>43490</v>
      </c>
      <c r="E15919" s="2">
        <v>500</v>
      </c>
      <c r="G15919" t="s">
        <v>3612</v>
      </c>
    </row>
    <row r="15920" spans="1:7" x14ac:dyDescent="0.25">
      <c r="A15920" t="s">
        <v>225</v>
      </c>
      <c r="B15920" t="s">
        <v>226</v>
      </c>
      <c r="C15920" t="s">
        <v>227</v>
      </c>
      <c r="D15920" s="1">
        <v>43490</v>
      </c>
      <c r="E15920" s="2">
        <v>84</v>
      </c>
      <c r="F15920" t="s">
        <v>228</v>
      </c>
      <c r="G15920" t="s">
        <v>34</v>
      </c>
    </row>
    <row r="15921" spans="1:7" x14ac:dyDescent="0.25">
      <c r="A15921" t="s">
        <v>2634</v>
      </c>
      <c r="B15921" t="s">
        <v>2635</v>
      </c>
      <c r="C15921" t="s">
        <v>2636</v>
      </c>
      <c r="D15921" s="1">
        <v>43490</v>
      </c>
      <c r="E15921" s="2">
        <v>184</v>
      </c>
      <c r="F15921" t="s">
        <v>2637</v>
      </c>
      <c r="G15921" t="s">
        <v>4771</v>
      </c>
    </row>
    <row r="15922" spans="1:7" x14ac:dyDescent="0.25">
      <c r="A15922" t="s">
        <v>2634</v>
      </c>
      <c r="B15922" t="s">
        <v>2635</v>
      </c>
      <c r="C15922" t="s">
        <v>2636</v>
      </c>
      <c r="D15922" s="1">
        <v>43490</v>
      </c>
      <c r="E15922" s="2">
        <v>184</v>
      </c>
      <c r="F15922" t="s">
        <v>2639</v>
      </c>
      <c r="G15922" t="s">
        <v>4771</v>
      </c>
    </row>
    <row r="15923" spans="1:7" x14ac:dyDescent="0.25">
      <c r="A15923" t="s">
        <v>2634</v>
      </c>
      <c r="B15923" t="s">
        <v>2635</v>
      </c>
      <c r="C15923" t="s">
        <v>2636</v>
      </c>
      <c r="D15923" s="1">
        <v>43490</v>
      </c>
      <c r="E15923" s="2">
        <v>184</v>
      </c>
      <c r="F15923" t="s">
        <v>2639</v>
      </c>
      <c r="G15923" t="s">
        <v>4771</v>
      </c>
    </row>
    <row r="15924" spans="1:7" x14ac:dyDescent="0.25">
      <c r="A15924" t="s">
        <v>4781</v>
      </c>
      <c r="B15924" t="s">
        <v>4782</v>
      </c>
      <c r="C15924" t="s">
        <v>4783</v>
      </c>
      <c r="D15924" s="1">
        <v>43490</v>
      </c>
      <c r="E15924" s="2">
        <v>25</v>
      </c>
      <c r="F15924" t="s">
        <v>4784</v>
      </c>
      <c r="G15924" t="s">
        <v>2663</v>
      </c>
    </row>
    <row r="15925" spans="1:7" x14ac:dyDescent="0.25">
      <c r="A15925" t="s">
        <v>4781</v>
      </c>
      <c r="B15925" t="s">
        <v>4782</v>
      </c>
      <c r="C15925" t="s">
        <v>4783</v>
      </c>
      <c r="D15925" s="1">
        <v>43490</v>
      </c>
      <c r="E15925" s="2">
        <v>25</v>
      </c>
      <c r="F15925" t="s">
        <v>4784</v>
      </c>
      <c r="G15925" t="s">
        <v>2663</v>
      </c>
    </row>
    <row r="15926" spans="1:7" x14ac:dyDescent="0.25">
      <c r="A15926" t="s">
        <v>1743</v>
      </c>
      <c r="B15926" t="s">
        <v>1744</v>
      </c>
      <c r="C15926" t="s">
        <v>1745</v>
      </c>
      <c r="D15926" s="1">
        <v>43490</v>
      </c>
      <c r="E15926" s="2">
        <v>100</v>
      </c>
      <c r="F15926" t="s">
        <v>1746</v>
      </c>
      <c r="G15926" t="s">
        <v>34</v>
      </c>
    </row>
    <row r="15927" spans="1:7" x14ac:dyDescent="0.25">
      <c r="A15927" t="s">
        <v>1743</v>
      </c>
      <c r="B15927" t="s">
        <v>1744</v>
      </c>
      <c r="C15927" t="s">
        <v>1745</v>
      </c>
      <c r="D15927" s="1">
        <v>43490</v>
      </c>
      <c r="E15927" s="2">
        <v>1200</v>
      </c>
      <c r="F15927" t="s">
        <v>1746</v>
      </c>
      <c r="G15927" t="s">
        <v>2663</v>
      </c>
    </row>
    <row r="15928" spans="1:7" x14ac:dyDescent="0.25">
      <c r="A15928" t="s">
        <v>4699</v>
      </c>
      <c r="B15928" t="s">
        <v>4700</v>
      </c>
      <c r="C15928" t="s">
        <v>4701</v>
      </c>
      <c r="D15928" s="1">
        <v>43490</v>
      </c>
      <c r="E15928" s="2">
        <v>84</v>
      </c>
      <c r="F15928" t="s">
        <v>4702</v>
      </c>
      <c r="G15928" t="s">
        <v>34</v>
      </c>
    </row>
    <row r="15929" spans="1:7" x14ac:dyDescent="0.25">
      <c r="A15929" t="s">
        <v>839</v>
      </c>
      <c r="B15929" t="s">
        <v>840</v>
      </c>
      <c r="C15929" t="s">
        <v>841</v>
      </c>
      <c r="D15929" s="1">
        <v>43490</v>
      </c>
      <c r="E15929" s="2">
        <v>7500</v>
      </c>
      <c r="F15929" t="s">
        <v>842</v>
      </c>
      <c r="G15929" t="s">
        <v>843</v>
      </c>
    </row>
    <row r="15930" spans="1:7" x14ac:dyDescent="0.25">
      <c r="A15930" t="s">
        <v>1141</v>
      </c>
      <c r="B15930" t="s">
        <v>1142</v>
      </c>
      <c r="C15930" t="s">
        <v>1143</v>
      </c>
      <c r="D15930" s="1">
        <v>43490</v>
      </c>
      <c r="E15930" s="2">
        <v>334</v>
      </c>
      <c r="F15930" t="s">
        <v>1144</v>
      </c>
      <c r="G15930" t="s">
        <v>282</v>
      </c>
    </row>
    <row r="15931" spans="1:7" x14ac:dyDescent="0.25">
      <c r="A15931" t="s">
        <v>3585</v>
      </c>
      <c r="B15931" t="s">
        <v>3586</v>
      </c>
      <c r="D15931" s="1">
        <v>43501</v>
      </c>
      <c r="E15931" s="2">
        <v>2500</v>
      </c>
      <c r="G15931" t="s">
        <v>3587</v>
      </c>
    </row>
    <row r="15932" spans="1:7" x14ac:dyDescent="0.25">
      <c r="A15932" t="s">
        <v>4740</v>
      </c>
      <c r="B15932" t="s">
        <v>4741</v>
      </c>
      <c r="C15932" t="s">
        <v>4742</v>
      </c>
      <c r="D15932" s="1">
        <v>43503</v>
      </c>
      <c r="E15932" s="2">
        <v>941</v>
      </c>
      <c r="G15932" t="s">
        <v>4096</v>
      </c>
    </row>
    <row r="15933" spans="1:7" x14ac:dyDescent="0.25">
      <c r="A15933" t="s">
        <v>1651</v>
      </c>
      <c r="B15933" t="s">
        <v>1652</v>
      </c>
      <c r="C15933" t="s">
        <v>1653</v>
      </c>
      <c r="D15933" s="1">
        <v>43510</v>
      </c>
      <c r="E15933" s="2">
        <v>100</v>
      </c>
      <c r="F15933" t="s">
        <v>1654</v>
      </c>
      <c r="G15933" t="s">
        <v>2663</v>
      </c>
    </row>
    <row r="15934" spans="1:7" x14ac:dyDescent="0.25">
      <c r="A15934" t="s">
        <v>1651</v>
      </c>
      <c r="B15934" t="s">
        <v>1652</v>
      </c>
      <c r="C15934" t="s">
        <v>1653</v>
      </c>
      <c r="D15934" s="1">
        <v>43510</v>
      </c>
      <c r="E15934" s="2">
        <v>100</v>
      </c>
      <c r="F15934" t="s">
        <v>1655</v>
      </c>
      <c r="G15934" t="s">
        <v>2663</v>
      </c>
    </row>
    <row r="15935" spans="1:7" x14ac:dyDescent="0.25">
      <c r="A15935" t="s">
        <v>3493</v>
      </c>
      <c r="B15935" t="s">
        <v>152</v>
      </c>
      <c r="C15935" t="s">
        <v>3494</v>
      </c>
      <c r="D15935" s="1">
        <v>43510</v>
      </c>
      <c r="E15935" s="2">
        <v>100</v>
      </c>
      <c r="F15935" t="s">
        <v>3495</v>
      </c>
      <c r="G15935" t="s">
        <v>2663</v>
      </c>
    </row>
    <row r="15936" spans="1:7" x14ac:dyDescent="0.25">
      <c r="A15936" t="s">
        <v>3493</v>
      </c>
      <c r="B15936" t="s">
        <v>152</v>
      </c>
      <c r="C15936" t="s">
        <v>3494</v>
      </c>
      <c r="D15936" s="1">
        <v>43510</v>
      </c>
      <c r="E15936" s="2">
        <v>100</v>
      </c>
      <c r="F15936" t="s">
        <v>3496</v>
      </c>
      <c r="G15936" t="s">
        <v>2663</v>
      </c>
    </row>
    <row r="15937" spans="1:7" x14ac:dyDescent="0.25">
      <c r="A15937" t="s">
        <v>1257</v>
      </c>
      <c r="B15937" t="s">
        <v>1258</v>
      </c>
      <c r="C15937" t="s">
        <v>1259</v>
      </c>
      <c r="D15937" s="1">
        <v>43510</v>
      </c>
      <c r="E15937" s="2">
        <v>83.33</v>
      </c>
      <c r="F15937" t="s">
        <v>1260</v>
      </c>
      <c r="G15937" t="s">
        <v>34</v>
      </c>
    </row>
    <row r="15938" spans="1:7" x14ac:dyDescent="0.25">
      <c r="A15938" t="s">
        <v>3791</v>
      </c>
      <c r="B15938" t="s">
        <v>3792</v>
      </c>
      <c r="C15938" t="s">
        <v>3793</v>
      </c>
      <c r="D15938" s="1">
        <v>43510</v>
      </c>
      <c r="E15938" s="2">
        <v>84</v>
      </c>
      <c r="F15938" t="s">
        <v>3794</v>
      </c>
      <c r="G15938" t="s">
        <v>34</v>
      </c>
    </row>
    <row r="15939" spans="1:7" x14ac:dyDescent="0.25">
      <c r="A15939" t="s">
        <v>53</v>
      </c>
      <c r="B15939" t="s">
        <v>54</v>
      </c>
      <c r="C15939" t="s">
        <v>55</v>
      </c>
      <c r="D15939" s="1">
        <v>43510</v>
      </c>
      <c r="E15939" s="2">
        <v>83.33</v>
      </c>
      <c r="F15939" t="s">
        <v>56</v>
      </c>
      <c r="G15939" t="s">
        <v>34</v>
      </c>
    </row>
    <row r="15940" spans="1:7" x14ac:dyDescent="0.25">
      <c r="A15940" t="s">
        <v>53</v>
      </c>
      <c r="B15940" t="s">
        <v>54</v>
      </c>
      <c r="C15940" t="s">
        <v>55</v>
      </c>
      <c r="D15940" s="1">
        <v>43510</v>
      </c>
      <c r="E15940" s="2">
        <v>83.33</v>
      </c>
      <c r="F15940" t="s">
        <v>57</v>
      </c>
      <c r="G15940" t="s">
        <v>34</v>
      </c>
    </row>
    <row r="15941" spans="1:7" x14ac:dyDescent="0.25">
      <c r="A15941" t="s">
        <v>40</v>
      </c>
      <c r="B15941" t="s">
        <v>41</v>
      </c>
      <c r="C15941" t="s">
        <v>42</v>
      </c>
      <c r="D15941" s="1">
        <v>43510</v>
      </c>
      <c r="E15941" s="2">
        <v>166.66</v>
      </c>
      <c r="F15941" t="s">
        <v>43</v>
      </c>
      <c r="G15941" t="s">
        <v>2609</v>
      </c>
    </row>
    <row r="15942" spans="1:7" x14ac:dyDescent="0.25">
      <c r="A15942" t="s">
        <v>44</v>
      </c>
      <c r="B15942" t="s">
        <v>45</v>
      </c>
      <c r="C15942" t="s">
        <v>46</v>
      </c>
      <c r="D15942" s="1">
        <v>43510</v>
      </c>
      <c r="E15942" s="2">
        <v>83.33</v>
      </c>
      <c r="F15942" t="s">
        <v>47</v>
      </c>
      <c r="G15942" t="s">
        <v>34</v>
      </c>
    </row>
    <row r="15943" spans="1:7" x14ac:dyDescent="0.25">
      <c r="A15943" t="s">
        <v>44</v>
      </c>
      <c r="B15943" t="s">
        <v>45</v>
      </c>
      <c r="C15943" t="s">
        <v>46</v>
      </c>
      <c r="D15943" s="1">
        <v>43510</v>
      </c>
      <c r="E15943" s="2">
        <v>83.33</v>
      </c>
      <c r="F15943" t="s">
        <v>48</v>
      </c>
      <c r="G15943" t="s">
        <v>34</v>
      </c>
    </row>
    <row r="15944" spans="1:7" x14ac:dyDescent="0.25">
      <c r="A15944" t="s">
        <v>2836</v>
      </c>
      <c r="B15944" t="s">
        <v>2837</v>
      </c>
      <c r="C15944" t="s">
        <v>758</v>
      </c>
      <c r="D15944" s="1">
        <v>43515</v>
      </c>
      <c r="E15944" s="2">
        <v>80</v>
      </c>
      <c r="F15944" t="s">
        <v>2838</v>
      </c>
      <c r="G15944" t="s">
        <v>2663</v>
      </c>
    </row>
    <row r="15945" spans="1:7" x14ac:dyDescent="0.25">
      <c r="A15945" t="s">
        <v>2836</v>
      </c>
      <c r="B15945" t="s">
        <v>2837</v>
      </c>
      <c r="C15945" t="s">
        <v>758</v>
      </c>
      <c r="D15945" s="1">
        <v>43515</v>
      </c>
      <c r="E15945" s="2">
        <v>80</v>
      </c>
      <c r="F15945" t="s">
        <v>2838</v>
      </c>
      <c r="G15945" t="s">
        <v>2663</v>
      </c>
    </row>
    <row r="15946" spans="1:7" x14ac:dyDescent="0.25">
      <c r="A15946" t="s">
        <v>3805</v>
      </c>
      <c r="B15946" t="s">
        <v>3806</v>
      </c>
      <c r="C15946" t="s">
        <v>3807</v>
      </c>
      <c r="D15946" s="1">
        <v>43515</v>
      </c>
      <c r="E15946" s="2">
        <v>42</v>
      </c>
      <c r="F15946" t="s">
        <v>3808</v>
      </c>
      <c r="G15946" t="s">
        <v>67</v>
      </c>
    </row>
    <row r="15947" spans="1:7" x14ac:dyDescent="0.25">
      <c r="A15947" t="s">
        <v>3805</v>
      </c>
      <c r="B15947" t="s">
        <v>3806</v>
      </c>
      <c r="C15947" t="s">
        <v>3807</v>
      </c>
      <c r="D15947" s="1">
        <v>43515</v>
      </c>
      <c r="E15947" s="2">
        <v>42</v>
      </c>
      <c r="F15947" t="s">
        <v>3809</v>
      </c>
      <c r="G15947" t="s">
        <v>67</v>
      </c>
    </row>
    <row r="15948" spans="1:7" x14ac:dyDescent="0.25">
      <c r="A15948" t="s">
        <v>2514</v>
      </c>
      <c r="B15948" t="s">
        <v>2515</v>
      </c>
      <c r="C15948" t="s">
        <v>837</v>
      </c>
      <c r="D15948" s="1">
        <v>43515</v>
      </c>
      <c r="E15948" s="2">
        <v>25</v>
      </c>
      <c r="F15948" t="s">
        <v>2516</v>
      </c>
      <c r="G15948" t="s">
        <v>838</v>
      </c>
    </row>
    <row r="15949" spans="1:7" x14ac:dyDescent="0.25">
      <c r="A15949" t="s">
        <v>1400</v>
      </c>
      <c r="B15949" t="s">
        <v>1401</v>
      </c>
      <c r="D15949" s="1">
        <v>43515</v>
      </c>
      <c r="E15949" s="2">
        <v>5000</v>
      </c>
      <c r="F15949" t="s">
        <v>1402</v>
      </c>
      <c r="G15949" t="s">
        <v>1403</v>
      </c>
    </row>
    <row r="15950" spans="1:7" x14ac:dyDescent="0.25">
      <c r="A15950" t="s">
        <v>1400</v>
      </c>
      <c r="B15950" t="s">
        <v>1401</v>
      </c>
      <c r="D15950" s="1">
        <v>43515</v>
      </c>
      <c r="E15950" s="2">
        <v>5000</v>
      </c>
      <c r="F15950" t="s">
        <v>1404</v>
      </c>
      <c r="G15950" t="s">
        <v>1403</v>
      </c>
    </row>
    <row r="15951" spans="1:7" x14ac:dyDescent="0.25">
      <c r="A15951" t="s">
        <v>3933</v>
      </c>
      <c r="B15951" t="s">
        <v>3934</v>
      </c>
      <c r="C15951" t="s">
        <v>3935</v>
      </c>
      <c r="D15951" s="1">
        <v>43515</v>
      </c>
      <c r="E15951" s="2">
        <v>2400</v>
      </c>
      <c r="F15951" t="s">
        <v>3883</v>
      </c>
      <c r="G15951" t="s">
        <v>2663</v>
      </c>
    </row>
    <row r="15952" spans="1:7" x14ac:dyDescent="0.25">
      <c r="A15952" t="s">
        <v>4781</v>
      </c>
      <c r="B15952" t="s">
        <v>4782</v>
      </c>
      <c r="C15952" t="s">
        <v>4783</v>
      </c>
      <c r="D15952" s="1">
        <v>43515</v>
      </c>
      <c r="E15952" s="2">
        <v>25</v>
      </c>
      <c r="F15952" t="s">
        <v>4784</v>
      </c>
      <c r="G15952" t="s">
        <v>2663</v>
      </c>
    </row>
    <row r="15953" spans="1:7" x14ac:dyDescent="0.25">
      <c r="A15953" t="s">
        <v>2584</v>
      </c>
      <c r="B15953" t="s">
        <v>2585</v>
      </c>
      <c r="C15953" t="s">
        <v>758</v>
      </c>
      <c r="D15953" s="1">
        <v>43515</v>
      </c>
      <c r="E15953" s="2">
        <v>115</v>
      </c>
      <c r="F15953" t="s">
        <v>2586</v>
      </c>
      <c r="G15953" t="s">
        <v>2663</v>
      </c>
    </row>
    <row r="15954" spans="1:7" x14ac:dyDescent="0.25">
      <c r="A15954" t="s">
        <v>4987</v>
      </c>
      <c r="B15954" t="s">
        <v>4988</v>
      </c>
      <c r="C15954" t="s">
        <v>2744</v>
      </c>
      <c r="D15954" s="1">
        <v>43515</v>
      </c>
      <c r="E15954" s="2">
        <v>25</v>
      </c>
      <c r="F15954" t="s">
        <v>4989</v>
      </c>
      <c r="G15954" t="s">
        <v>182</v>
      </c>
    </row>
    <row r="15955" spans="1:7" x14ac:dyDescent="0.25">
      <c r="A15955" t="s">
        <v>3956</v>
      </c>
      <c r="B15955" t="s">
        <v>3957</v>
      </c>
      <c r="C15955" t="s">
        <v>2744</v>
      </c>
      <c r="D15955" s="1">
        <v>43515</v>
      </c>
      <c r="E15955" s="2">
        <v>1200</v>
      </c>
      <c r="F15955" t="s">
        <v>3958</v>
      </c>
      <c r="G15955" t="s">
        <v>2663</v>
      </c>
    </row>
    <row r="15956" spans="1:7" x14ac:dyDescent="0.25">
      <c r="A15956" t="s">
        <v>3956</v>
      </c>
      <c r="B15956" t="s">
        <v>3957</v>
      </c>
      <c r="C15956" t="s">
        <v>2744</v>
      </c>
      <c r="D15956" s="1">
        <v>43515</v>
      </c>
      <c r="E15956" s="2">
        <v>1200</v>
      </c>
      <c r="F15956" t="s">
        <v>3959</v>
      </c>
      <c r="G15956" t="s">
        <v>2663</v>
      </c>
    </row>
    <row r="15957" spans="1:7" x14ac:dyDescent="0.25">
      <c r="A15957" t="s">
        <v>945</v>
      </c>
      <c r="B15957" t="s">
        <v>946</v>
      </c>
      <c r="C15957" t="s">
        <v>947</v>
      </c>
      <c r="D15957" s="1">
        <v>43515</v>
      </c>
      <c r="E15957" s="2">
        <v>500</v>
      </c>
      <c r="G15957" t="s">
        <v>1629</v>
      </c>
    </row>
    <row r="15958" spans="1:7" x14ac:dyDescent="0.25">
      <c r="A15958" t="s">
        <v>868</v>
      </c>
      <c r="B15958" t="s">
        <v>200</v>
      </c>
      <c r="C15958" t="s">
        <v>631</v>
      </c>
      <c r="D15958" s="1">
        <v>43515</v>
      </c>
      <c r="E15958" s="2">
        <v>2000</v>
      </c>
      <c r="F15958" t="s">
        <v>869</v>
      </c>
      <c r="G15958" t="s">
        <v>870</v>
      </c>
    </row>
    <row r="15959" spans="1:7" x14ac:dyDescent="0.25">
      <c r="A15959" t="s">
        <v>4660</v>
      </c>
      <c r="B15959" t="s">
        <v>4661</v>
      </c>
      <c r="C15959" t="s">
        <v>4662</v>
      </c>
      <c r="D15959" s="1">
        <v>43515</v>
      </c>
      <c r="E15959" s="2">
        <v>5</v>
      </c>
      <c r="F15959" t="s">
        <v>4663</v>
      </c>
      <c r="G15959" t="s">
        <v>114</v>
      </c>
    </row>
    <row r="15960" spans="1:7" x14ac:dyDescent="0.25">
      <c r="A15960" t="s">
        <v>2192</v>
      </c>
      <c r="B15960" t="s">
        <v>2193</v>
      </c>
      <c r="C15960" t="s">
        <v>2194</v>
      </c>
      <c r="D15960" s="1">
        <v>43515</v>
      </c>
      <c r="E15960" s="2">
        <v>1000</v>
      </c>
      <c r="F15960" t="s">
        <v>2195</v>
      </c>
      <c r="G15960" t="s">
        <v>34</v>
      </c>
    </row>
    <row r="15961" spans="1:7" x14ac:dyDescent="0.25">
      <c r="A15961" t="s">
        <v>2803</v>
      </c>
      <c r="B15961" t="s">
        <v>2804</v>
      </c>
      <c r="C15961" t="s">
        <v>2805</v>
      </c>
      <c r="D15961" s="1">
        <v>43516</v>
      </c>
      <c r="E15961" s="2">
        <v>45</v>
      </c>
      <c r="F15961" t="s">
        <v>2806</v>
      </c>
      <c r="G15961" t="s">
        <v>4959</v>
      </c>
    </row>
    <row r="15962" spans="1:7" x14ac:dyDescent="0.25">
      <c r="A15962" t="s">
        <v>2803</v>
      </c>
      <c r="B15962" t="s">
        <v>2804</v>
      </c>
      <c r="C15962" t="s">
        <v>2805</v>
      </c>
      <c r="D15962" s="1">
        <v>43516</v>
      </c>
      <c r="E15962" s="2">
        <v>45</v>
      </c>
      <c r="F15962" t="s">
        <v>2807</v>
      </c>
      <c r="G15962" t="s">
        <v>4959</v>
      </c>
    </row>
    <row r="15963" spans="1:7" x14ac:dyDescent="0.25">
      <c r="A15963" t="s">
        <v>4990</v>
      </c>
      <c r="B15963" t="s">
        <v>4991</v>
      </c>
      <c r="C15963" t="s">
        <v>4992</v>
      </c>
      <c r="D15963" s="1">
        <v>43516</v>
      </c>
      <c r="E15963" s="2">
        <v>100</v>
      </c>
      <c r="F15963" t="s">
        <v>4993</v>
      </c>
      <c r="G15963" t="s">
        <v>114</v>
      </c>
    </row>
    <row r="15964" spans="1:7" x14ac:dyDescent="0.25">
      <c r="A15964" t="s">
        <v>4990</v>
      </c>
      <c r="B15964" t="s">
        <v>4991</v>
      </c>
      <c r="C15964" t="s">
        <v>4992</v>
      </c>
      <c r="D15964" s="1">
        <v>43516</v>
      </c>
      <c r="E15964" s="2">
        <v>100</v>
      </c>
      <c r="F15964" t="s">
        <v>4994</v>
      </c>
      <c r="G15964" t="s">
        <v>114</v>
      </c>
    </row>
    <row r="15965" spans="1:7" x14ac:dyDescent="0.25">
      <c r="A15965" t="s">
        <v>2272</v>
      </c>
      <c r="B15965" t="s">
        <v>2273</v>
      </c>
      <c r="C15965" t="s">
        <v>2274</v>
      </c>
      <c r="D15965" s="1">
        <v>43516</v>
      </c>
      <c r="E15965" s="2">
        <v>125</v>
      </c>
      <c r="F15965" t="s">
        <v>2275</v>
      </c>
      <c r="G15965" t="s">
        <v>2538</v>
      </c>
    </row>
    <row r="15966" spans="1:7" x14ac:dyDescent="0.25">
      <c r="A15966" t="s">
        <v>2272</v>
      </c>
      <c r="B15966" t="s">
        <v>2273</v>
      </c>
      <c r="C15966" t="s">
        <v>2274</v>
      </c>
      <c r="D15966" s="1">
        <v>43516</v>
      </c>
      <c r="E15966" s="2">
        <v>125</v>
      </c>
      <c r="F15966" t="s">
        <v>2276</v>
      </c>
      <c r="G15966" t="s">
        <v>2538</v>
      </c>
    </row>
    <row r="15967" spans="1:7" x14ac:dyDescent="0.25">
      <c r="A15967" t="s">
        <v>1095</v>
      </c>
      <c r="B15967" t="s">
        <v>1096</v>
      </c>
      <c r="C15967" t="s">
        <v>1097</v>
      </c>
      <c r="D15967" s="1">
        <v>43516</v>
      </c>
      <c r="E15967" s="2">
        <v>25</v>
      </c>
      <c r="F15967" t="s">
        <v>1098</v>
      </c>
      <c r="G15967" t="s">
        <v>1246</v>
      </c>
    </row>
    <row r="15968" spans="1:7" x14ac:dyDescent="0.25">
      <c r="A15968" t="s">
        <v>1095</v>
      </c>
      <c r="B15968" t="s">
        <v>1096</v>
      </c>
      <c r="C15968" t="s">
        <v>1097</v>
      </c>
      <c r="D15968" s="1">
        <v>43516</v>
      </c>
      <c r="E15968" s="2">
        <v>25</v>
      </c>
      <c r="F15968" t="s">
        <v>1099</v>
      </c>
      <c r="G15968" t="s">
        <v>1246</v>
      </c>
    </row>
    <row r="15969" spans="1:7" x14ac:dyDescent="0.25">
      <c r="A15969" t="s">
        <v>1095</v>
      </c>
      <c r="B15969" t="s">
        <v>1096</v>
      </c>
      <c r="C15969" t="s">
        <v>1097</v>
      </c>
      <c r="D15969" s="1">
        <v>43516</v>
      </c>
      <c r="E15969" s="2">
        <v>25</v>
      </c>
      <c r="F15969" t="s">
        <v>1099</v>
      </c>
      <c r="G15969" t="s">
        <v>1246</v>
      </c>
    </row>
    <row r="15970" spans="1:7" x14ac:dyDescent="0.25">
      <c r="A15970" t="s">
        <v>1095</v>
      </c>
      <c r="B15970" t="s">
        <v>1096</v>
      </c>
      <c r="C15970" t="s">
        <v>1097</v>
      </c>
      <c r="D15970" s="1">
        <v>43516</v>
      </c>
      <c r="E15970" s="2">
        <v>25</v>
      </c>
      <c r="F15970" t="s">
        <v>1099</v>
      </c>
      <c r="G15970" t="s">
        <v>1246</v>
      </c>
    </row>
    <row r="15971" spans="1:7" x14ac:dyDescent="0.25">
      <c r="A15971" t="s">
        <v>553</v>
      </c>
      <c r="B15971" t="s">
        <v>554</v>
      </c>
      <c r="C15971" t="s">
        <v>555</v>
      </c>
      <c r="D15971" s="1">
        <v>43516</v>
      </c>
      <c r="E15971" s="2">
        <v>50</v>
      </c>
      <c r="F15971" t="s">
        <v>556</v>
      </c>
      <c r="G15971" t="s">
        <v>2663</v>
      </c>
    </row>
    <row r="15972" spans="1:7" x14ac:dyDescent="0.25">
      <c r="A15972" t="s">
        <v>553</v>
      </c>
      <c r="B15972" t="s">
        <v>554</v>
      </c>
      <c r="C15972" t="s">
        <v>555</v>
      </c>
      <c r="D15972" s="1">
        <v>43516</v>
      </c>
      <c r="E15972" s="2">
        <v>50</v>
      </c>
      <c r="F15972" t="s">
        <v>557</v>
      </c>
      <c r="G15972" t="s">
        <v>2663</v>
      </c>
    </row>
    <row r="15973" spans="1:7" x14ac:dyDescent="0.25">
      <c r="A15973" t="s">
        <v>3800</v>
      </c>
      <c r="B15973" t="s">
        <v>1430</v>
      </c>
      <c r="C15973" t="s">
        <v>3801</v>
      </c>
      <c r="D15973" s="1">
        <v>43516</v>
      </c>
      <c r="E15973" s="2">
        <v>20</v>
      </c>
      <c r="F15973" t="s">
        <v>3802</v>
      </c>
      <c r="G15973" t="s">
        <v>3803</v>
      </c>
    </row>
    <row r="15974" spans="1:7" x14ac:dyDescent="0.25">
      <c r="A15974" t="s">
        <v>1541</v>
      </c>
      <c r="B15974" t="s">
        <v>1542</v>
      </c>
      <c r="C15974" t="s">
        <v>1543</v>
      </c>
      <c r="D15974" s="1">
        <v>43516</v>
      </c>
      <c r="E15974" s="2">
        <v>20</v>
      </c>
      <c r="F15974" t="s">
        <v>1544</v>
      </c>
      <c r="G15974" t="s">
        <v>114</v>
      </c>
    </row>
    <row r="15975" spans="1:7" x14ac:dyDescent="0.25">
      <c r="A15975" t="s">
        <v>1541</v>
      </c>
      <c r="B15975" t="s">
        <v>1542</v>
      </c>
      <c r="C15975" t="s">
        <v>1543</v>
      </c>
      <c r="D15975" s="1">
        <v>43516</v>
      </c>
      <c r="E15975" s="2">
        <v>20</v>
      </c>
      <c r="F15975" t="s">
        <v>1545</v>
      </c>
      <c r="G15975" t="s">
        <v>114</v>
      </c>
    </row>
    <row r="15976" spans="1:7" x14ac:dyDescent="0.25">
      <c r="A15976" t="s">
        <v>2758</v>
      </c>
      <c r="B15976" t="s">
        <v>2759</v>
      </c>
      <c r="C15976" t="s">
        <v>2760</v>
      </c>
      <c r="D15976" s="1">
        <v>43516</v>
      </c>
      <c r="E15976" s="2">
        <v>15</v>
      </c>
      <c r="F15976" t="s">
        <v>2761</v>
      </c>
      <c r="G15976" t="s">
        <v>3282</v>
      </c>
    </row>
    <row r="15977" spans="1:7" x14ac:dyDescent="0.25">
      <c r="A15977" t="s">
        <v>4076</v>
      </c>
      <c r="B15977" t="s">
        <v>4077</v>
      </c>
      <c r="C15977" t="s">
        <v>413</v>
      </c>
      <c r="D15977" s="1">
        <v>43516</v>
      </c>
      <c r="E15977" s="2">
        <v>20</v>
      </c>
      <c r="F15977" t="s">
        <v>4078</v>
      </c>
      <c r="G15977" t="s">
        <v>1695</v>
      </c>
    </row>
    <row r="15978" spans="1:7" x14ac:dyDescent="0.25">
      <c r="A15978" t="s">
        <v>4076</v>
      </c>
      <c r="B15978" t="s">
        <v>4077</v>
      </c>
      <c r="C15978" t="s">
        <v>413</v>
      </c>
      <c r="D15978" s="1">
        <v>43516</v>
      </c>
      <c r="E15978" s="2">
        <v>20</v>
      </c>
      <c r="F15978" t="s">
        <v>4078</v>
      </c>
      <c r="G15978" t="s">
        <v>1695</v>
      </c>
    </row>
    <row r="15979" spans="1:7" x14ac:dyDescent="0.25">
      <c r="A15979" t="s">
        <v>3247</v>
      </c>
      <c r="B15979" t="s">
        <v>3248</v>
      </c>
      <c r="C15979" t="s">
        <v>3249</v>
      </c>
      <c r="D15979" s="1">
        <v>43516</v>
      </c>
      <c r="E15979" s="2">
        <v>10</v>
      </c>
      <c r="F15979" t="s">
        <v>3250</v>
      </c>
      <c r="G15979" t="s">
        <v>2983</v>
      </c>
    </row>
    <row r="15980" spans="1:7" x14ac:dyDescent="0.25">
      <c r="A15980" t="s">
        <v>259</v>
      </c>
      <c r="B15980" t="s">
        <v>260</v>
      </c>
      <c r="C15980" t="s">
        <v>261</v>
      </c>
      <c r="D15980" s="1">
        <v>43516</v>
      </c>
      <c r="E15980" s="2">
        <v>10</v>
      </c>
      <c r="F15980" t="s">
        <v>262</v>
      </c>
      <c r="G15980" t="s">
        <v>1695</v>
      </c>
    </row>
    <row r="15981" spans="1:7" x14ac:dyDescent="0.25">
      <c r="A15981" t="s">
        <v>4665</v>
      </c>
      <c r="B15981" t="s">
        <v>4666</v>
      </c>
      <c r="C15981" t="s">
        <v>4667</v>
      </c>
      <c r="D15981" s="1">
        <v>43516</v>
      </c>
      <c r="E15981" s="2">
        <v>20</v>
      </c>
      <c r="F15981" t="s">
        <v>4668</v>
      </c>
      <c r="G15981" t="s">
        <v>1245</v>
      </c>
    </row>
    <row r="15982" spans="1:7" x14ac:dyDescent="0.25">
      <c r="A15982" t="s">
        <v>4665</v>
      </c>
      <c r="B15982" t="s">
        <v>4666</v>
      </c>
      <c r="C15982" t="s">
        <v>4667</v>
      </c>
      <c r="D15982" s="1">
        <v>43516</v>
      </c>
      <c r="E15982" s="2">
        <v>20</v>
      </c>
      <c r="F15982" t="s">
        <v>4669</v>
      </c>
      <c r="G15982" t="s">
        <v>1245</v>
      </c>
    </row>
    <row r="15983" spans="1:7" x14ac:dyDescent="0.25">
      <c r="A15983" t="s">
        <v>4665</v>
      </c>
      <c r="B15983" t="s">
        <v>4666</v>
      </c>
      <c r="C15983" t="s">
        <v>4667</v>
      </c>
      <c r="D15983" s="1">
        <v>43516</v>
      </c>
      <c r="E15983" s="2">
        <v>20</v>
      </c>
      <c r="F15983" t="s">
        <v>4670</v>
      </c>
      <c r="G15983" t="s">
        <v>1245</v>
      </c>
    </row>
    <row r="15984" spans="1:7" x14ac:dyDescent="0.25">
      <c r="A15984" t="s">
        <v>178</v>
      </c>
      <c r="B15984" t="s">
        <v>179</v>
      </c>
      <c r="C15984" t="s">
        <v>180</v>
      </c>
      <c r="D15984" s="1">
        <v>43516</v>
      </c>
      <c r="E15984" s="2">
        <v>5</v>
      </c>
      <c r="F15984" t="s">
        <v>181</v>
      </c>
      <c r="G15984" t="s">
        <v>182</v>
      </c>
    </row>
    <row r="15985" spans="1:7" x14ac:dyDescent="0.25">
      <c r="A15985" t="s">
        <v>247</v>
      </c>
      <c r="B15985" t="s">
        <v>248</v>
      </c>
      <c r="C15985" t="s">
        <v>249</v>
      </c>
      <c r="D15985" s="1">
        <v>43516</v>
      </c>
      <c r="E15985" s="2">
        <v>20</v>
      </c>
      <c r="F15985" t="s">
        <v>250</v>
      </c>
      <c r="G15985" t="s">
        <v>251</v>
      </c>
    </row>
    <row r="15986" spans="1:7" x14ac:dyDescent="0.25">
      <c r="A15986" t="s">
        <v>247</v>
      </c>
      <c r="B15986" t="s">
        <v>248</v>
      </c>
      <c r="C15986" t="s">
        <v>249</v>
      </c>
      <c r="D15986" s="1">
        <v>43516</v>
      </c>
      <c r="E15986" s="2">
        <v>20</v>
      </c>
      <c r="F15986" t="s">
        <v>252</v>
      </c>
      <c r="G15986" t="s">
        <v>251</v>
      </c>
    </row>
    <row r="15987" spans="1:7" x14ac:dyDescent="0.25">
      <c r="A15987" t="s">
        <v>709</v>
      </c>
      <c r="B15987" t="s">
        <v>710</v>
      </c>
      <c r="C15987" t="s">
        <v>705</v>
      </c>
      <c r="D15987" s="1">
        <v>43516</v>
      </c>
      <c r="E15987" s="2">
        <v>84</v>
      </c>
      <c r="F15987" t="s">
        <v>711</v>
      </c>
      <c r="G15987" t="s">
        <v>3225</v>
      </c>
    </row>
    <row r="15988" spans="1:7" x14ac:dyDescent="0.25">
      <c r="A15988" t="s">
        <v>709</v>
      </c>
      <c r="B15988" t="s">
        <v>710</v>
      </c>
      <c r="C15988" t="s">
        <v>705</v>
      </c>
      <c r="D15988" s="1">
        <v>43516</v>
      </c>
      <c r="E15988" s="2">
        <v>84</v>
      </c>
      <c r="F15988" t="s">
        <v>712</v>
      </c>
      <c r="G15988" t="s">
        <v>3225</v>
      </c>
    </row>
    <row r="15989" spans="1:7" x14ac:dyDescent="0.25">
      <c r="A15989" t="s">
        <v>709</v>
      </c>
      <c r="B15989" t="s">
        <v>710</v>
      </c>
      <c r="C15989" t="s">
        <v>705</v>
      </c>
      <c r="D15989" s="1">
        <v>43516</v>
      </c>
      <c r="E15989" s="2">
        <v>84</v>
      </c>
      <c r="F15989" t="s">
        <v>712</v>
      </c>
      <c r="G15989" t="s">
        <v>3225</v>
      </c>
    </row>
    <row r="15990" spans="1:7" x14ac:dyDescent="0.25">
      <c r="A15990" t="s">
        <v>493</v>
      </c>
      <c r="B15990" t="s">
        <v>494</v>
      </c>
      <c r="C15990" t="s">
        <v>495</v>
      </c>
      <c r="D15990" s="1">
        <v>43516</v>
      </c>
      <c r="E15990" s="2">
        <v>25</v>
      </c>
      <c r="F15990" t="s">
        <v>496</v>
      </c>
      <c r="G15990" t="s">
        <v>4918</v>
      </c>
    </row>
    <row r="15991" spans="1:7" x14ac:dyDescent="0.25">
      <c r="A15991" t="s">
        <v>493</v>
      </c>
      <c r="B15991" t="s">
        <v>494</v>
      </c>
      <c r="C15991" t="s">
        <v>495</v>
      </c>
      <c r="D15991" s="1">
        <v>43516</v>
      </c>
      <c r="E15991" s="2">
        <v>25</v>
      </c>
      <c r="F15991" t="s">
        <v>497</v>
      </c>
      <c r="G15991" t="s">
        <v>4918</v>
      </c>
    </row>
    <row r="15992" spans="1:7" x14ac:dyDescent="0.25">
      <c r="A15992" t="s">
        <v>1464</v>
      </c>
      <c r="B15992" t="s">
        <v>1465</v>
      </c>
      <c r="C15992" t="s">
        <v>627</v>
      </c>
      <c r="D15992" s="1">
        <v>43516</v>
      </c>
      <c r="E15992" s="2">
        <v>20</v>
      </c>
      <c r="F15992" t="s">
        <v>1466</v>
      </c>
      <c r="G15992" t="s">
        <v>478</v>
      </c>
    </row>
    <row r="15993" spans="1:7" x14ac:dyDescent="0.25">
      <c r="A15993" t="s">
        <v>1464</v>
      </c>
      <c r="B15993" t="s">
        <v>1465</v>
      </c>
      <c r="C15993" t="s">
        <v>627</v>
      </c>
      <c r="D15993" s="1">
        <v>43516</v>
      </c>
      <c r="E15993" s="2">
        <v>20</v>
      </c>
      <c r="F15993" t="s">
        <v>1466</v>
      </c>
      <c r="G15993" t="s">
        <v>478</v>
      </c>
    </row>
    <row r="15994" spans="1:7" x14ac:dyDescent="0.25">
      <c r="A15994" t="s">
        <v>164</v>
      </c>
      <c r="B15994" t="s">
        <v>165</v>
      </c>
      <c r="C15994" t="s">
        <v>166</v>
      </c>
      <c r="D15994" s="1">
        <v>43516</v>
      </c>
      <c r="E15994" s="2">
        <v>65</v>
      </c>
      <c r="F15994" t="s">
        <v>167</v>
      </c>
      <c r="G15994" t="s">
        <v>3754</v>
      </c>
    </row>
    <row r="15995" spans="1:7" x14ac:dyDescent="0.25">
      <c r="A15995" t="s">
        <v>164</v>
      </c>
      <c r="B15995" t="s">
        <v>165</v>
      </c>
      <c r="C15995" t="s">
        <v>166</v>
      </c>
      <c r="D15995" s="1">
        <v>43516</v>
      </c>
      <c r="E15995" s="2">
        <v>65</v>
      </c>
      <c r="F15995" t="s">
        <v>168</v>
      </c>
      <c r="G15995" t="s">
        <v>3754</v>
      </c>
    </row>
    <row r="15996" spans="1:7" x14ac:dyDescent="0.25">
      <c r="A15996" t="s">
        <v>169</v>
      </c>
      <c r="B15996" t="s">
        <v>170</v>
      </c>
      <c r="C15996" t="s">
        <v>171</v>
      </c>
      <c r="D15996" s="1">
        <v>43516</v>
      </c>
      <c r="E15996" s="2">
        <v>10</v>
      </c>
      <c r="F15996" t="s">
        <v>172</v>
      </c>
      <c r="G15996" t="s">
        <v>1245</v>
      </c>
    </row>
    <row r="15997" spans="1:7" x14ac:dyDescent="0.25">
      <c r="A15997" t="s">
        <v>169</v>
      </c>
      <c r="B15997" t="s">
        <v>170</v>
      </c>
      <c r="C15997" t="s">
        <v>171</v>
      </c>
      <c r="D15997" s="1">
        <v>43516</v>
      </c>
      <c r="E15997" s="2">
        <v>10</v>
      </c>
      <c r="F15997" t="s">
        <v>173</v>
      </c>
      <c r="G15997" t="s">
        <v>1245</v>
      </c>
    </row>
    <row r="15998" spans="1:7" x14ac:dyDescent="0.25">
      <c r="A15998" t="s">
        <v>125</v>
      </c>
      <c r="B15998" t="s">
        <v>126</v>
      </c>
      <c r="C15998" t="s">
        <v>127</v>
      </c>
      <c r="D15998" s="1">
        <v>43516</v>
      </c>
      <c r="E15998" s="2">
        <v>5</v>
      </c>
      <c r="F15998" t="s">
        <v>128</v>
      </c>
      <c r="G15998" t="s">
        <v>1245</v>
      </c>
    </row>
    <row r="15999" spans="1:7" x14ac:dyDescent="0.25">
      <c r="A15999" t="s">
        <v>2346</v>
      </c>
      <c r="B15999" t="s">
        <v>371</v>
      </c>
      <c r="C15999" t="s">
        <v>2347</v>
      </c>
      <c r="D15999" s="1">
        <v>43516</v>
      </c>
      <c r="E15999" s="2">
        <v>20</v>
      </c>
      <c r="F15999" t="s">
        <v>2348</v>
      </c>
      <c r="G15999" t="s">
        <v>1245</v>
      </c>
    </row>
    <row r="16000" spans="1:7" x14ac:dyDescent="0.25">
      <c r="A16000" t="s">
        <v>2346</v>
      </c>
      <c r="B16000" t="s">
        <v>371</v>
      </c>
      <c r="C16000" t="s">
        <v>2347</v>
      </c>
      <c r="D16000" s="1">
        <v>43516</v>
      </c>
      <c r="E16000" s="2">
        <v>20</v>
      </c>
      <c r="F16000" t="s">
        <v>2349</v>
      </c>
      <c r="G16000" t="s">
        <v>1245</v>
      </c>
    </row>
    <row r="16001" spans="1:7" x14ac:dyDescent="0.25">
      <c r="A16001" t="s">
        <v>3693</v>
      </c>
      <c r="B16001" t="s">
        <v>744</v>
      </c>
      <c r="C16001" t="s">
        <v>3694</v>
      </c>
      <c r="D16001" s="1">
        <v>43516</v>
      </c>
      <c r="E16001" s="2">
        <v>50</v>
      </c>
      <c r="F16001" t="s">
        <v>3695</v>
      </c>
      <c r="G16001" t="s">
        <v>97</v>
      </c>
    </row>
    <row r="16002" spans="1:7" x14ac:dyDescent="0.25">
      <c r="A16002" t="s">
        <v>3693</v>
      </c>
      <c r="B16002" t="s">
        <v>744</v>
      </c>
      <c r="C16002" t="s">
        <v>3694</v>
      </c>
      <c r="D16002" s="1">
        <v>43516</v>
      </c>
      <c r="E16002" s="2">
        <v>50</v>
      </c>
      <c r="F16002" t="s">
        <v>3696</v>
      </c>
      <c r="G16002" t="s">
        <v>97</v>
      </c>
    </row>
    <row r="16003" spans="1:7" x14ac:dyDescent="0.25">
      <c r="A16003" t="s">
        <v>3693</v>
      </c>
      <c r="B16003" t="s">
        <v>744</v>
      </c>
      <c r="C16003" t="s">
        <v>3694</v>
      </c>
      <c r="D16003" s="1">
        <v>43516</v>
      </c>
      <c r="E16003" s="2">
        <v>50</v>
      </c>
      <c r="F16003" t="s">
        <v>3697</v>
      </c>
      <c r="G16003" t="s">
        <v>97</v>
      </c>
    </row>
    <row r="16004" spans="1:7" x14ac:dyDescent="0.25">
      <c r="A16004" t="s">
        <v>121</v>
      </c>
      <c r="B16004" t="s">
        <v>122</v>
      </c>
      <c r="C16004" t="s">
        <v>123</v>
      </c>
      <c r="D16004" s="1">
        <v>43516</v>
      </c>
      <c r="E16004" s="2">
        <v>70</v>
      </c>
      <c r="F16004" t="s">
        <v>124</v>
      </c>
      <c r="G16004" t="s">
        <v>1790</v>
      </c>
    </row>
    <row r="16005" spans="1:7" x14ac:dyDescent="0.25">
      <c r="A16005" t="s">
        <v>2748</v>
      </c>
      <c r="B16005" t="s">
        <v>2749</v>
      </c>
      <c r="C16005" t="s">
        <v>2750</v>
      </c>
      <c r="D16005" s="1">
        <v>43516</v>
      </c>
      <c r="E16005" s="2">
        <v>20</v>
      </c>
      <c r="F16005" t="s">
        <v>2751</v>
      </c>
      <c r="G16005" t="s">
        <v>3076</v>
      </c>
    </row>
    <row r="16006" spans="1:7" x14ac:dyDescent="0.25">
      <c r="A16006" t="s">
        <v>2748</v>
      </c>
      <c r="B16006" t="s">
        <v>2749</v>
      </c>
      <c r="C16006" t="s">
        <v>2750</v>
      </c>
      <c r="D16006" s="1">
        <v>43516</v>
      </c>
      <c r="E16006" s="2">
        <v>20</v>
      </c>
      <c r="F16006" t="s">
        <v>2751</v>
      </c>
      <c r="G16006" t="s">
        <v>3076</v>
      </c>
    </row>
    <row r="16007" spans="1:7" x14ac:dyDescent="0.25">
      <c r="A16007" t="s">
        <v>2748</v>
      </c>
      <c r="B16007" t="s">
        <v>2749</v>
      </c>
      <c r="C16007" t="s">
        <v>2750</v>
      </c>
      <c r="D16007" s="1">
        <v>43516</v>
      </c>
      <c r="E16007" s="2">
        <v>20</v>
      </c>
      <c r="F16007" t="s">
        <v>2752</v>
      </c>
      <c r="G16007" t="s">
        <v>3076</v>
      </c>
    </row>
    <row r="16008" spans="1:7" x14ac:dyDescent="0.25">
      <c r="A16008" t="s">
        <v>546</v>
      </c>
      <c r="B16008" t="s">
        <v>547</v>
      </c>
      <c r="C16008" t="s">
        <v>548</v>
      </c>
      <c r="D16008" s="1">
        <v>43516</v>
      </c>
      <c r="E16008" s="2">
        <v>90</v>
      </c>
      <c r="F16008" t="s">
        <v>549</v>
      </c>
      <c r="G16008" t="s">
        <v>2631</v>
      </c>
    </row>
    <row r="16009" spans="1:7" x14ac:dyDescent="0.25">
      <c r="A16009" t="s">
        <v>3140</v>
      </c>
      <c r="B16009" t="s">
        <v>3141</v>
      </c>
      <c r="C16009" t="s">
        <v>3142</v>
      </c>
      <c r="D16009" s="1">
        <v>43516</v>
      </c>
      <c r="E16009" s="2">
        <v>30</v>
      </c>
      <c r="F16009" t="s">
        <v>3143</v>
      </c>
      <c r="G16009" t="s">
        <v>1695</v>
      </c>
    </row>
    <row r="16010" spans="1:7" x14ac:dyDescent="0.25">
      <c r="A16010" t="s">
        <v>3140</v>
      </c>
      <c r="B16010" t="s">
        <v>3141</v>
      </c>
      <c r="C16010" t="s">
        <v>3142</v>
      </c>
      <c r="D16010" s="1">
        <v>43516</v>
      </c>
      <c r="E16010" s="2">
        <v>30</v>
      </c>
      <c r="F16010" t="s">
        <v>3143</v>
      </c>
      <c r="G16010" t="s">
        <v>1695</v>
      </c>
    </row>
    <row r="16011" spans="1:7" x14ac:dyDescent="0.25">
      <c r="A16011" t="s">
        <v>3140</v>
      </c>
      <c r="B16011" t="s">
        <v>3141</v>
      </c>
      <c r="C16011" t="s">
        <v>3142</v>
      </c>
      <c r="D16011" s="1">
        <v>43516</v>
      </c>
      <c r="E16011" s="2">
        <v>30</v>
      </c>
      <c r="F16011" t="s">
        <v>3144</v>
      </c>
      <c r="G16011" t="s">
        <v>1695</v>
      </c>
    </row>
    <row r="16012" spans="1:7" x14ac:dyDescent="0.25">
      <c r="A16012" t="s">
        <v>263</v>
      </c>
      <c r="B16012" t="s">
        <v>264</v>
      </c>
      <c r="C16012" t="s">
        <v>265</v>
      </c>
      <c r="D16012" s="1">
        <v>43516</v>
      </c>
      <c r="E16012" s="2">
        <v>50</v>
      </c>
      <c r="F16012" t="s">
        <v>266</v>
      </c>
      <c r="G16012" t="s">
        <v>1695</v>
      </c>
    </row>
    <row r="16013" spans="1:7" x14ac:dyDescent="0.25">
      <c r="A16013" t="s">
        <v>115</v>
      </c>
      <c r="B16013" t="s">
        <v>116</v>
      </c>
      <c r="C16013" t="s">
        <v>117</v>
      </c>
      <c r="D16013" s="1">
        <v>43516</v>
      </c>
      <c r="E16013" s="2">
        <v>5</v>
      </c>
      <c r="F16013" t="s">
        <v>118</v>
      </c>
      <c r="G16013" t="s">
        <v>1245</v>
      </c>
    </row>
    <row r="16014" spans="1:7" x14ac:dyDescent="0.25">
      <c r="A16014" t="s">
        <v>115</v>
      </c>
      <c r="B16014" t="s">
        <v>116</v>
      </c>
      <c r="C16014" t="s">
        <v>117</v>
      </c>
      <c r="D16014" s="1">
        <v>43516</v>
      </c>
      <c r="E16014" s="2">
        <v>5</v>
      </c>
      <c r="F16014" t="s">
        <v>119</v>
      </c>
      <c r="G16014" t="s">
        <v>1245</v>
      </c>
    </row>
    <row r="16015" spans="1:7" x14ac:dyDescent="0.25">
      <c r="A16015" t="s">
        <v>115</v>
      </c>
      <c r="B16015" t="s">
        <v>116</v>
      </c>
      <c r="C16015" t="s">
        <v>117</v>
      </c>
      <c r="D16015" s="1">
        <v>43516</v>
      </c>
      <c r="E16015" s="2">
        <v>5</v>
      </c>
      <c r="F16015" t="s">
        <v>120</v>
      </c>
      <c r="G16015" t="s">
        <v>1245</v>
      </c>
    </row>
    <row r="16016" spans="1:7" x14ac:dyDescent="0.25">
      <c r="A16016" t="s">
        <v>1100</v>
      </c>
      <c r="B16016" t="s">
        <v>1101</v>
      </c>
      <c r="C16016" t="s">
        <v>1102</v>
      </c>
      <c r="D16016" s="1">
        <v>43516</v>
      </c>
      <c r="E16016" s="2">
        <v>25</v>
      </c>
      <c r="F16016" t="s">
        <v>1103</v>
      </c>
      <c r="G16016" t="s">
        <v>1247</v>
      </c>
    </row>
    <row r="16017" spans="1:7" x14ac:dyDescent="0.25">
      <c r="A16017" t="s">
        <v>1100</v>
      </c>
      <c r="B16017" t="s">
        <v>1101</v>
      </c>
      <c r="C16017" t="s">
        <v>1102</v>
      </c>
      <c r="D16017" s="1">
        <v>43516</v>
      </c>
      <c r="E16017" s="2">
        <v>25</v>
      </c>
      <c r="F16017" t="s">
        <v>1104</v>
      </c>
      <c r="G16017" t="s">
        <v>1247</v>
      </c>
    </row>
    <row r="16018" spans="1:7" x14ac:dyDescent="0.25">
      <c r="A16018" t="s">
        <v>1450</v>
      </c>
      <c r="B16018" t="s">
        <v>1451</v>
      </c>
      <c r="C16018" t="s">
        <v>1452</v>
      </c>
      <c r="D16018" s="1">
        <v>43516</v>
      </c>
      <c r="E16018" s="2">
        <v>84</v>
      </c>
      <c r="F16018" t="s">
        <v>1453</v>
      </c>
      <c r="G16018" t="s">
        <v>34</v>
      </c>
    </row>
    <row r="16019" spans="1:7" x14ac:dyDescent="0.25">
      <c r="A16019" t="s">
        <v>1450</v>
      </c>
      <c r="B16019" t="s">
        <v>1451</v>
      </c>
      <c r="C16019" t="s">
        <v>1452</v>
      </c>
      <c r="D16019" s="1">
        <v>43516</v>
      </c>
      <c r="E16019" s="2">
        <v>84</v>
      </c>
      <c r="F16019" t="s">
        <v>1454</v>
      </c>
      <c r="G16019" t="s">
        <v>34</v>
      </c>
    </row>
    <row r="16020" spans="1:7" x14ac:dyDescent="0.25">
      <c r="A16020" t="s">
        <v>1450</v>
      </c>
      <c r="B16020" t="s">
        <v>1451</v>
      </c>
      <c r="C16020" t="s">
        <v>1452</v>
      </c>
      <c r="D16020" s="1">
        <v>43516</v>
      </c>
      <c r="E16020" s="2">
        <v>84</v>
      </c>
      <c r="F16020" t="s">
        <v>1454</v>
      </c>
      <c r="G16020" t="s">
        <v>34</v>
      </c>
    </row>
    <row r="16021" spans="1:7" x14ac:dyDescent="0.25">
      <c r="A16021" t="s">
        <v>129</v>
      </c>
      <c r="B16021" t="s">
        <v>130</v>
      </c>
      <c r="C16021" t="s">
        <v>131</v>
      </c>
      <c r="D16021" s="1">
        <v>43516</v>
      </c>
      <c r="E16021" s="2">
        <v>10</v>
      </c>
      <c r="F16021" t="s">
        <v>132</v>
      </c>
      <c r="G16021" t="s">
        <v>1245</v>
      </c>
    </row>
    <row r="16022" spans="1:7" x14ac:dyDescent="0.25">
      <c r="A16022" t="s">
        <v>3698</v>
      </c>
      <c r="B16022" t="s">
        <v>3699</v>
      </c>
      <c r="C16022" t="s">
        <v>3700</v>
      </c>
      <c r="D16022" s="1">
        <v>43516</v>
      </c>
      <c r="E16022" s="2">
        <v>140</v>
      </c>
      <c r="F16022" t="s">
        <v>3701</v>
      </c>
      <c r="G16022" t="s">
        <v>3128</v>
      </c>
    </row>
    <row r="16023" spans="1:7" x14ac:dyDescent="0.25">
      <c r="A16023" t="s">
        <v>138</v>
      </c>
      <c r="B16023" t="s">
        <v>139</v>
      </c>
      <c r="C16023" t="s">
        <v>140</v>
      </c>
      <c r="D16023" s="1">
        <v>43516</v>
      </c>
      <c r="E16023" s="2">
        <v>40</v>
      </c>
      <c r="F16023" t="s">
        <v>141</v>
      </c>
      <c r="G16023" t="s">
        <v>1245</v>
      </c>
    </row>
    <row r="16024" spans="1:7" x14ac:dyDescent="0.25">
      <c r="A16024" t="s">
        <v>1492</v>
      </c>
      <c r="B16024" t="s">
        <v>1493</v>
      </c>
      <c r="C16024" t="s">
        <v>1494</v>
      </c>
      <c r="D16024" s="1">
        <v>43516</v>
      </c>
      <c r="E16024" s="2">
        <v>10</v>
      </c>
      <c r="F16024" t="s">
        <v>1495</v>
      </c>
      <c r="G16024" t="s">
        <v>97</v>
      </c>
    </row>
    <row r="16025" spans="1:7" x14ac:dyDescent="0.25">
      <c r="A16025" t="s">
        <v>2339</v>
      </c>
      <c r="B16025" t="s">
        <v>222</v>
      </c>
      <c r="C16025" t="s">
        <v>2340</v>
      </c>
      <c r="D16025" s="1">
        <v>43516</v>
      </c>
      <c r="E16025" s="2">
        <v>10</v>
      </c>
      <c r="F16025" t="s">
        <v>2341</v>
      </c>
      <c r="G16025" t="s">
        <v>1245</v>
      </c>
    </row>
    <row r="16026" spans="1:7" x14ac:dyDescent="0.25">
      <c r="A16026" t="s">
        <v>2339</v>
      </c>
      <c r="B16026" t="s">
        <v>222</v>
      </c>
      <c r="C16026" t="s">
        <v>2340</v>
      </c>
      <c r="D16026" s="1">
        <v>43516</v>
      </c>
      <c r="E16026" s="2">
        <v>10</v>
      </c>
      <c r="F16026" t="s">
        <v>2342</v>
      </c>
      <c r="G16026" t="s">
        <v>1245</v>
      </c>
    </row>
    <row r="16027" spans="1:7" x14ac:dyDescent="0.25">
      <c r="A16027" t="s">
        <v>1580</v>
      </c>
      <c r="B16027" t="s">
        <v>1581</v>
      </c>
      <c r="C16027" t="s">
        <v>1582</v>
      </c>
      <c r="D16027" s="1">
        <v>43516</v>
      </c>
      <c r="E16027" s="2">
        <v>20</v>
      </c>
      <c r="F16027" t="s">
        <v>1583</v>
      </c>
      <c r="G16027" t="s">
        <v>1869</v>
      </c>
    </row>
    <row r="16028" spans="1:7" x14ac:dyDescent="0.25">
      <c r="A16028" t="s">
        <v>306</v>
      </c>
      <c r="B16028" t="s">
        <v>307</v>
      </c>
      <c r="C16028" t="s">
        <v>308</v>
      </c>
      <c r="D16028" s="1">
        <v>43516</v>
      </c>
      <c r="E16028" s="2">
        <v>10</v>
      </c>
      <c r="F16028" t="s">
        <v>309</v>
      </c>
      <c r="G16028" t="s">
        <v>310</v>
      </c>
    </row>
    <row r="16029" spans="1:7" x14ac:dyDescent="0.25">
      <c r="A16029" t="s">
        <v>306</v>
      </c>
      <c r="B16029" t="s">
        <v>307</v>
      </c>
      <c r="C16029" t="s">
        <v>308</v>
      </c>
      <c r="D16029" s="1">
        <v>43516</v>
      </c>
      <c r="E16029" s="2">
        <v>10</v>
      </c>
      <c r="F16029" t="s">
        <v>311</v>
      </c>
      <c r="G16029" t="s">
        <v>310</v>
      </c>
    </row>
    <row r="16030" spans="1:7" x14ac:dyDescent="0.25">
      <c r="A16030" t="s">
        <v>2753</v>
      </c>
      <c r="B16030" t="s">
        <v>740</v>
      </c>
      <c r="C16030" t="s">
        <v>2754</v>
      </c>
      <c r="D16030" s="1">
        <v>43516</v>
      </c>
      <c r="E16030" s="2">
        <v>5</v>
      </c>
      <c r="F16030" t="s">
        <v>2755</v>
      </c>
      <c r="G16030" t="s">
        <v>1440</v>
      </c>
    </row>
    <row r="16031" spans="1:7" x14ac:dyDescent="0.25">
      <c r="A16031" t="s">
        <v>2753</v>
      </c>
      <c r="B16031" t="s">
        <v>740</v>
      </c>
      <c r="C16031" t="s">
        <v>2754</v>
      </c>
      <c r="D16031" s="1">
        <v>43516</v>
      </c>
      <c r="E16031" s="2">
        <v>5</v>
      </c>
      <c r="F16031" t="s">
        <v>2756</v>
      </c>
      <c r="G16031" t="s">
        <v>1440</v>
      </c>
    </row>
    <row r="16032" spans="1:7" x14ac:dyDescent="0.25">
      <c r="A16032" t="s">
        <v>2753</v>
      </c>
      <c r="B16032" t="s">
        <v>740</v>
      </c>
      <c r="C16032" t="s">
        <v>2754</v>
      </c>
      <c r="D16032" s="1">
        <v>43516</v>
      </c>
      <c r="E16032" s="2">
        <v>5</v>
      </c>
      <c r="F16032" t="s">
        <v>2757</v>
      </c>
      <c r="G16032" t="s">
        <v>1440</v>
      </c>
    </row>
    <row r="16033" spans="1:7" x14ac:dyDescent="0.25">
      <c r="A16033" t="s">
        <v>1584</v>
      </c>
      <c r="B16033" t="s">
        <v>1585</v>
      </c>
      <c r="C16033" t="s">
        <v>1586</v>
      </c>
      <c r="D16033" s="1">
        <v>43516</v>
      </c>
      <c r="E16033" s="2">
        <v>30</v>
      </c>
      <c r="F16033" t="s">
        <v>1587</v>
      </c>
      <c r="G16033" t="s">
        <v>1790</v>
      </c>
    </row>
    <row r="16034" spans="1:7" x14ac:dyDescent="0.25">
      <c r="A16034" t="s">
        <v>1105</v>
      </c>
      <c r="B16034" t="s">
        <v>1106</v>
      </c>
      <c r="C16034" t="s">
        <v>1107</v>
      </c>
      <c r="D16034" s="1">
        <v>43516</v>
      </c>
      <c r="E16034" s="2">
        <v>100</v>
      </c>
      <c r="F16034" t="s">
        <v>1108</v>
      </c>
      <c r="G16034" t="s">
        <v>4995</v>
      </c>
    </row>
    <row r="16035" spans="1:7" x14ac:dyDescent="0.25">
      <c r="A16035" t="s">
        <v>4058</v>
      </c>
      <c r="B16035" t="s">
        <v>4059</v>
      </c>
      <c r="C16035" t="s">
        <v>4060</v>
      </c>
      <c r="D16035" s="1">
        <v>43516</v>
      </c>
      <c r="E16035" s="2">
        <v>10</v>
      </c>
      <c r="F16035" t="s">
        <v>4061</v>
      </c>
      <c r="G16035" t="s">
        <v>9</v>
      </c>
    </row>
    <row r="16036" spans="1:7" x14ac:dyDescent="0.25">
      <c r="A16036" t="s">
        <v>3686</v>
      </c>
      <c r="B16036" t="s">
        <v>764</v>
      </c>
      <c r="C16036" t="s">
        <v>3687</v>
      </c>
      <c r="D16036" s="1">
        <v>43516</v>
      </c>
      <c r="E16036" s="2">
        <v>10</v>
      </c>
      <c r="F16036" t="s">
        <v>3688</v>
      </c>
      <c r="G16036" t="s">
        <v>4057</v>
      </c>
    </row>
    <row r="16037" spans="1:7" x14ac:dyDescent="0.25">
      <c r="A16037" t="s">
        <v>2717</v>
      </c>
      <c r="B16037" t="s">
        <v>2718</v>
      </c>
      <c r="C16037" t="s">
        <v>2425</v>
      </c>
      <c r="D16037" s="1">
        <v>43516</v>
      </c>
      <c r="E16037" s="2">
        <v>45</v>
      </c>
      <c r="F16037" t="s">
        <v>2719</v>
      </c>
      <c r="G16037" t="s">
        <v>2456</v>
      </c>
    </row>
    <row r="16038" spans="1:7" x14ac:dyDescent="0.25">
      <c r="A16038" t="s">
        <v>2717</v>
      </c>
      <c r="B16038" t="s">
        <v>2718</v>
      </c>
      <c r="C16038" t="s">
        <v>2425</v>
      </c>
      <c r="D16038" s="1">
        <v>43516</v>
      </c>
      <c r="E16038" s="2">
        <v>45</v>
      </c>
      <c r="F16038" t="s">
        <v>2720</v>
      </c>
      <c r="G16038" t="s">
        <v>2456</v>
      </c>
    </row>
    <row r="16039" spans="1:7" x14ac:dyDescent="0.25">
      <c r="A16039" t="s">
        <v>328</v>
      </c>
      <c r="B16039" t="s">
        <v>329</v>
      </c>
      <c r="C16039" t="s">
        <v>330</v>
      </c>
      <c r="D16039" s="1">
        <v>43516</v>
      </c>
      <c r="E16039" s="2">
        <v>150</v>
      </c>
      <c r="F16039" t="s">
        <v>331</v>
      </c>
      <c r="G16039" t="s">
        <v>828</v>
      </c>
    </row>
    <row r="16040" spans="1:7" x14ac:dyDescent="0.25">
      <c r="A16040" t="s">
        <v>328</v>
      </c>
      <c r="B16040" t="s">
        <v>329</v>
      </c>
      <c r="C16040" t="s">
        <v>330</v>
      </c>
      <c r="D16040" s="1">
        <v>43516</v>
      </c>
      <c r="E16040" s="2">
        <v>150</v>
      </c>
      <c r="F16040" t="s">
        <v>332</v>
      </c>
      <c r="G16040" t="s">
        <v>828</v>
      </c>
    </row>
    <row r="16041" spans="1:7" x14ac:dyDescent="0.25">
      <c r="A16041" t="s">
        <v>3689</v>
      </c>
      <c r="B16041" t="s">
        <v>3690</v>
      </c>
      <c r="C16041" t="s">
        <v>3691</v>
      </c>
      <c r="D16041" s="1">
        <v>43516</v>
      </c>
      <c r="E16041" s="2">
        <v>33.15</v>
      </c>
      <c r="F16041" t="s">
        <v>3692</v>
      </c>
      <c r="G16041" t="s">
        <v>97</v>
      </c>
    </row>
    <row r="16042" spans="1:7" x14ac:dyDescent="0.25">
      <c r="A16042" t="s">
        <v>2721</v>
      </c>
      <c r="B16042" t="s">
        <v>2722</v>
      </c>
      <c r="C16042" t="s">
        <v>2723</v>
      </c>
      <c r="D16042" s="1">
        <v>43516</v>
      </c>
      <c r="E16042" s="2">
        <v>15</v>
      </c>
      <c r="F16042" t="s">
        <v>2724</v>
      </c>
      <c r="G16042" t="s">
        <v>3345</v>
      </c>
    </row>
    <row r="16043" spans="1:7" x14ac:dyDescent="0.25">
      <c r="A16043" t="s">
        <v>2721</v>
      </c>
      <c r="B16043" t="s">
        <v>2722</v>
      </c>
      <c r="C16043" t="s">
        <v>2723</v>
      </c>
      <c r="D16043" s="1">
        <v>43516</v>
      </c>
      <c r="E16043" s="2">
        <v>15</v>
      </c>
      <c r="F16043" t="s">
        <v>2725</v>
      </c>
      <c r="G16043" t="s">
        <v>3345</v>
      </c>
    </row>
    <row r="16044" spans="1:7" x14ac:dyDescent="0.25">
      <c r="A16044" t="s">
        <v>2721</v>
      </c>
      <c r="B16044" t="s">
        <v>2722</v>
      </c>
      <c r="C16044" t="s">
        <v>2723</v>
      </c>
      <c r="D16044" s="1">
        <v>43516</v>
      </c>
      <c r="E16044" s="2">
        <v>15</v>
      </c>
      <c r="F16044" t="s">
        <v>2726</v>
      </c>
      <c r="G16044" t="s">
        <v>3345</v>
      </c>
    </row>
    <row r="16045" spans="1:7" x14ac:dyDescent="0.25">
      <c r="A16045" t="s">
        <v>2742</v>
      </c>
      <c r="B16045" t="s">
        <v>2743</v>
      </c>
      <c r="C16045" t="s">
        <v>2744</v>
      </c>
      <c r="D16045" s="1">
        <v>43516</v>
      </c>
      <c r="E16045" s="2">
        <v>150</v>
      </c>
      <c r="F16045" t="s">
        <v>2745</v>
      </c>
      <c r="G16045" t="s">
        <v>2746</v>
      </c>
    </row>
    <row r="16046" spans="1:7" x14ac:dyDescent="0.25">
      <c r="A16046" t="s">
        <v>2742</v>
      </c>
      <c r="B16046" t="s">
        <v>2743</v>
      </c>
      <c r="C16046" t="s">
        <v>2744</v>
      </c>
      <c r="D16046" s="1">
        <v>43516</v>
      </c>
      <c r="E16046" s="2">
        <v>150</v>
      </c>
      <c r="F16046" t="s">
        <v>2747</v>
      </c>
      <c r="G16046" t="s">
        <v>2746</v>
      </c>
    </row>
    <row r="16047" spans="1:7" x14ac:dyDescent="0.25">
      <c r="A16047" t="s">
        <v>322</v>
      </c>
      <c r="B16047" t="s">
        <v>323</v>
      </c>
      <c r="C16047" t="s">
        <v>324</v>
      </c>
      <c r="D16047" s="1">
        <v>43516</v>
      </c>
      <c r="E16047" s="2">
        <v>75</v>
      </c>
      <c r="F16047" t="s">
        <v>325</v>
      </c>
      <c r="G16047" t="s">
        <v>326</v>
      </c>
    </row>
    <row r="16048" spans="1:7" x14ac:dyDescent="0.25">
      <c r="A16048" t="s">
        <v>322</v>
      </c>
      <c r="B16048" t="s">
        <v>323</v>
      </c>
      <c r="C16048" t="s">
        <v>324</v>
      </c>
      <c r="D16048" s="1">
        <v>43516</v>
      </c>
      <c r="E16048" s="2">
        <v>75</v>
      </c>
      <c r="F16048" t="s">
        <v>327</v>
      </c>
      <c r="G16048" t="s">
        <v>326</v>
      </c>
    </row>
    <row r="16049" spans="1:7" x14ac:dyDescent="0.25">
      <c r="A16049" t="s">
        <v>1803</v>
      </c>
      <c r="B16049" t="s">
        <v>1804</v>
      </c>
      <c r="C16049" t="s">
        <v>1805</v>
      </c>
      <c r="D16049" s="1">
        <v>43516</v>
      </c>
      <c r="E16049" s="2">
        <v>50</v>
      </c>
      <c r="F16049" t="s">
        <v>1806</v>
      </c>
      <c r="G16049" t="s">
        <v>4916</v>
      </c>
    </row>
    <row r="16050" spans="1:7" x14ac:dyDescent="0.25">
      <c r="A16050" t="s">
        <v>312</v>
      </c>
      <c r="B16050" t="s">
        <v>248</v>
      </c>
      <c r="C16050" t="s">
        <v>313</v>
      </c>
      <c r="D16050" s="1">
        <v>43516</v>
      </c>
      <c r="E16050" s="2">
        <v>50</v>
      </c>
      <c r="F16050" t="s">
        <v>314</v>
      </c>
      <c r="G16050" t="s">
        <v>315</v>
      </c>
    </row>
    <row r="16051" spans="1:7" x14ac:dyDescent="0.25">
      <c r="A16051" t="s">
        <v>82</v>
      </c>
      <c r="B16051" t="s">
        <v>83</v>
      </c>
      <c r="C16051" t="s">
        <v>84</v>
      </c>
      <c r="D16051" s="1">
        <v>43516</v>
      </c>
      <c r="E16051" s="2">
        <v>10</v>
      </c>
      <c r="F16051" t="s">
        <v>85</v>
      </c>
      <c r="G16051" t="s">
        <v>1245</v>
      </c>
    </row>
    <row r="16052" spans="1:7" x14ac:dyDescent="0.25">
      <c r="A16052" t="s">
        <v>82</v>
      </c>
      <c r="B16052" t="s">
        <v>83</v>
      </c>
      <c r="C16052" t="s">
        <v>84</v>
      </c>
      <c r="D16052" s="1">
        <v>43516</v>
      </c>
      <c r="E16052" s="2">
        <v>10</v>
      </c>
      <c r="F16052" t="s">
        <v>86</v>
      </c>
      <c r="G16052" t="s">
        <v>1245</v>
      </c>
    </row>
    <row r="16053" spans="1:7" x14ac:dyDescent="0.25">
      <c r="A16053" t="s">
        <v>636</v>
      </c>
      <c r="B16053" t="s">
        <v>637</v>
      </c>
      <c r="C16053" t="s">
        <v>638</v>
      </c>
      <c r="D16053" s="1">
        <v>43516</v>
      </c>
      <c r="E16053" s="2">
        <v>20</v>
      </c>
      <c r="F16053" t="s">
        <v>639</v>
      </c>
      <c r="G16053" t="s">
        <v>1694</v>
      </c>
    </row>
    <row r="16054" spans="1:7" x14ac:dyDescent="0.25">
      <c r="A16054" t="s">
        <v>2686</v>
      </c>
      <c r="B16054" t="s">
        <v>2687</v>
      </c>
      <c r="C16054" t="s">
        <v>2688</v>
      </c>
      <c r="D16054" s="1">
        <v>43516</v>
      </c>
      <c r="E16054" s="2">
        <v>84</v>
      </c>
      <c r="F16054" t="s">
        <v>2689</v>
      </c>
      <c r="G16054" t="s">
        <v>34</v>
      </c>
    </row>
    <row r="16055" spans="1:7" x14ac:dyDescent="0.25">
      <c r="A16055" t="s">
        <v>2690</v>
      </c>
      <c r="B16055" t="s">
        <v>2691</v>
      </c>
      <c r="C16055" t="s">
        <v>2692</v>
      </c>
      <c r="D16055" s="1">
        <v>43516</v>
      </c>
      <c r="E16055" s="2">
        <v>100</v>
      </c>
      <c r="F16055" t="s">
        <v>2693</v>
      </c>
      <c r="G16055" t="s">
        <v>2694</v>
      </c>
    </row>
    <row r="16056" spans="1:7" x14ac:dyDescent="0.25">
      <c r="A16056" t="s">
        <v>2153</v>
      </c>
      <c r="B16056" t="s">
        <v>614</v>
      </c>
      <c r="C16056" t="s">
        <v>1310</v>
      </c>
      <c r="D16056" s="1">
        <v>43516</v>
      </c>
      <c r="E16056" s="2">
        <v>10</v>
      </c>
      <c r="F16056" t="s">
        <v>2154</v>
      </c>
      <c r="G16056" t="s">
        <v>1245</v>
      </c>
    </row>
    <row r="16057" spans="1:7" x14ac:dyDescent="0.25">
      <c r="A16057" t="s">
        <v>529</v>
      </c>
      <c r="B16057" t="s">
        <v>290</v>
      </c>
      <c r="C16057" t="s">
        <v>530</v>
      </c>
      <c r="D16057" s="1">
        <v>43516</v>
      </c>
      <c r="E16057" s="2">
        <v>25</v>
      </c>
      <c r="F16057" t="s">
        <v>531</v>
      </c>
      <c r="G16057" t="s">
        <v>3282</v>
      </c>
    </row>
    <row r="16058" spans="1:7" x14ac:dyDescent="0.25">
      <c r="A16058" t="s">
        <v>4053</v>
      </c>
      <c r="B16058" t="s">
        <v>580</v>
      </c>
      <c r="C16058" t="s">
        <v>4054</v>
      </c>
      <c r="D16058" s="1">
        <v>43516</v>
      </c>
      <c r="E16058" s="2">
        <v>15</v>
      </c>
      <c r="F16058" t="s">
        <v>4055</v>
      </c>
      <c r="G16058" t="s">
        <v>3282</v>
      </c>
    </row>
    <row r="16059" spans="1:7" x14ac:dyDescent="0.25">
      <c r="A16059" t="s">
        <v>4053</v>
      </c>
      <c r="B16059" t="s">
        <v>580</v>
      </c>
      <c r="C16059" t="s">
        <v>4054</v>
      </c>
      <c r="D16059" s="1">
        <v>43516</v>
      </c>
      <c r="E16059" s="2">
        <v>15</v>
      </c>
      <c r="F16059" t="s">
        <v>4055</v>
      </c>
      <c r="G16059" t="s">
        <v>3282</v>
      </c>
    </row>
    <row r="16060" spans="1:7" x14ac:dyDescent="0.25">
      <c r="A16060" t="s">
        <v>4053</v>
      </c>
      <c r="B16060" t="s">
        <v>580</v>
      </c>
      <c r="C16060" t="s">
        <v>4054</v>
      </c>
      <c r="D16060" s="1">
        <v>43516</v>
      </c>
      <c r="E16060" s="2">
        <v>15</v>
      </c>
      <c r="F16060" t="s">
        <v>4056</v>
      </c>
      <c r="G16060" t="s">
        <v>3282</v>
      </c>
    </row>
    <row r="16061" spans="1:7" x14ac:dyDescent="0.25">
      <c r="A16061" t="s">
        <v>2000</v>
      </c>
      <c r="B16061" t="s">
        <v>2001</v>
      </c>
      <c r="C16061" t="s">
        <v>2002</v>
      </c>
      <c r="D16061" s="1">
        <v>43516</v>
      </c>
      <c r="E16061" s="2">
        <v>100</v>
      </c>
      <c r="F16061" t="s">
        <v>2003</v>
      </c>
      <c r="G16061" t="s">
        <v>2681</v>
      </c>
    </row>
    <row r="16062" spans="1:7" x14ac:dyDescent="0.25">
      <c r="A16062" t="s">
        <v>2000</v>
      </c>
      <c r="B16062" t="s">
        <v>2001</v>
      </c>
      <c r="C16062" t="s">
        <v>2002</v>
      </c>
      <c r="D16062" s="1">
        <v>43516</v>
      </c>
      <c r="E16062" s="2">
        <v>100</v>
      </c>
      <c r="F16062" t="s">
        <v>2004</v>
      </c>
      <c r="G16062" t="s">
        <v>2681</v>
      </c>
    </row>
    <row r="16063" spans="1:7" x14ac:dyDescent="0.25">
      <c r="A16063" t="s">
        <v>1590</v>
      </c>
      <c r="B16063" t="s">
        <v>1591</v>
      </c>
      <c r="C16063" t="s">
        <v>1592</v>
      </c>
      <c r="D16063" s="1">
        <v>43516</v>
      </c>
      <c r="E16063" s="2">
        <v>5</v>
      </c>
      <c r="F16063" t="s">
        <v>1593</v>
      </c>
      <c r="G16063" t="s">
        <v>1245</v>
      </c>
    </row>
    <row r="16064" spans="1:7" x14ac:dyDescent="0.25">
      <c r="A16064" t="s">
        <v>87</v>
      </c>
      <c r="B16064" t="s">
        <v>88</v>
      </c>
      <c r="C16064" t="s">
        <v>89</v>
      </c>
      <c r="D16064" s="1">
        <v>43516</v>
      </c>
      <c r="E16064" s="2">
        <v>40</v>
      </c>
      <c r="F16064" t="s">
        <v>90</v>
      </c>
      <c r="G16064" t="s">
        <v>1790</v>
      </c>
    </row>
    <row r="16065" spans="1:7" x14ac:dyDescent="0.25">
      <c r="A16065" t="s">
        <v>87</v>
      </c>
      <c r="B16065" t="s">
        <v>88</v>
      </c>
      <c r="C16065" t="s">
        <v>89</v>
      </c>
      <c r="D16065" s="1">
        <v>43516</v>
      </c>
      <c r="E16065" s="2">
        <v>40</v>
      </c>
      <c r="F16065" t="s">
        <v>91</v>
      </c>
      <c r="G16065" t="s">
        <v>1790</v>
      </c>
    </row>
    <row r="16066" spans="1:7" x14ac:dyDescent="0.25">
      <c r="A16066" t="s">
        <v>87</v>
      </c>
      <c r="B16066" t="s">
        <v>88</v>
      </c>
      <c r="C16066" t="s">
        <v>89</v>
      </c>
      <c r="D16066" s="1">
        <v>43516</v>
      </c>
      <c r="E16066" s="2">
        <v>40</v>
      </c>
      <c r="F16066" t="s">
        <v>91</v>
      </c>
      <c r="G16066" t="s">
        <v>1790</v>
      </c>
    </row>
    <row r="16067" spans="1:7" x14ac:dyDescent="0.25">
      <c r="A16067" t="s">
        <v>87</v>
      </c>
      <c r="B16067" t="s">
        <v>88</v>
      </c>
      <c r="C16067" t="s">
        <v>89</v>
      </c>
      <c r="D16067" s="1">
        <v>43516</v>
      </c>
      <c r="E16067" s="2">
        <v>40</v>
      </c>
      <c r="F16067" t="s">
        <v>92</v>
      </c>
      <c r="G16067" t="s">
        <v>1790</v>
      </c>
    </row>
    <row r="16068" spans="1:7" x14ac:dyDescent="0.25">
      <c r="A16068" t="s">
        <v>505</v>
      </c>
      <c r="B16068" t="s">
        <v>506</v>
      </c>
      <c r="D16068" s="1">
        <v>43521</v>
      </c>
      <c r="E16068" s="2">
        <v>7700</v>
      </c>
      <c r="G16068" t="s">
        <v>507</v>
      </c>
    </row>
    <row r="16069" spans="1:7" x14ac:dyDescent="0.25">
      <c r="A16069" t="s">
        <v>4996</v>
      </c>
      <c r="B16069" t="s">
        <v>4997</v>
      </c>
      <c r="D16069" s="1">
        <v>43521</v>
      </c>
      <c r="E16069" s="2">
        <v>2000</v>
      </c>
      <c r="F16069" t="s">
        <v>4998</v>
      </c>
      <c r="G16069" t="s">
        <v>34</v>
      </c>
    </row>
    <row r="16070" spans="1:7" x14ac:dyDescent="0.25">
      <c r="A16070" t="s">
        <v>1812</v>
      </c>
      <c r="B16070" t="s">
        <v>1813</v>
      </c>
      <c r="D16070" s="1">
        <v>43521</v>
      </c>
      <c r="E16070" s="2">
        <v>1500</v>
      </c>
      <c r="F16070" t="s">
        <v>1814</v>
      </c>
      <c r="G16070" t="s">
        <v>2663</v>
      </c>
    </row>
    <row r="16071" spans="1:7" x14ac:dyDescent="0.25">
      <c r="A16071" t="s">
        <v>1812</v>
      </c>
      <c r="B16071" t="s">
        <v>1813</v>
      </c>
      <c r="D16071" s="1">
        <v>43521</v>
      </c>
      <c r="E16071" s="2">
        <v>1500</v>
      </c>
      <c r="F16071" t="s">
        <v>1815</v>
      </c>
      <c r="G16071" t="s">
        <v>2663</v>
      </c>
    </row>
    <row r="16072" spans="1:7" x14ac:dyDescent="0.25">
      <c r="A16072" t="s">
        <v>1643</v>
      </c>
      <c r="B16072" t="s">
        <v>1644</v>
      </c>
      <c r="D16072" s="1">
        <v>43521</v>
      </c>
      <c r="E16072" s="2">
        <v>1000</v>
      </c>
      <c r="F16072" t="s">
        <v>1645</v>
      </c>
      <c r="G16072" t="s">
        <v>1646</v>
      </c>
    </row>
    <row r="16073" spans="1:7" x14ac:dyDescent="0.25">
      <c r="A16073" t="s">
        <v>2438</v>
      </c>
      <c r="B16073" t="s">
        <v>2439</v>
      </c>
      <c r="D16073" s="1">
        <v>43521</v>
      </c>
      <c r="E16073" s="2">
        <v>500</v>
      </c>
      <c r="F16073" t="s">
        <v>2440</v>
      </c>
      <c r="G16073" t="s">
        <v>2831</v>
      </c>
    </row>
    <row r="16074" spans="1:7" x14ac:dyDescent="0.25">
      <c r="A16074" t="s">
        <v>4687</v>
      </c>
      <c r="B16074" t="s">
        <v>4688</v>
      </c>
      <c r="C16074" t="s">
        <v>4689</v>
      </c>
      <c r="D16074" s="1">
        <v>43521</v>
      </c>
      <c r="E16074" s="2">
        <v>500</v>
      </c>
      <c r="F16074" t="s">
        <v>4690</v>
      </c>
      <c r="G16074" t="s">
        <v>67</v>
      </c>
    </row>
    <row r="16075" spans="1:7" x14ac:dyDescent="0.25">
      <c r="A16075" t="s">
        <v>4687</v>
      </c>
      <c r="B16075" t="s">
        <v>4688</v>
      </c>
      <c r="C16075" t="s">
        <v>4689</v>
      </c>
      <c r="D16075" s="1">
        <v>43521</v>
      </c>
      <c r="E16075" s="2">
        <v>500</v>
      </c>
      <c r="F16075" t="s">
        <v>4691</v>
      </c>
      <c r="G16075" t="s">
        <v>67</v>
      </c>
    </row>
    <row r="16076" spans="1:7" x14ac:dyDescent="0.25">
      <c r="A16076" t="s">
        <v>606</v>
      </c>
      <c r="B16076" t="s">
        <v>607</v>
      </c>
      <c r="C16076" t="s">
        <v>608</v>
      </c>
      <c r="D16076" s="1">
        <v>43521</v>
      </c>
      <c r="E16076" s="2">
        <v>1000</v>
      </c>
      <c r="F16076" t="s">
        <v>609</v>
      </c>
      <c r="G16076" t="s">
        <v>34</v>
      </c>
    </row>
    <row r="16077" spans="1:7" x14ac:dyDescent="0.25">
      <c r="A16077" t="s">
        <v>36</v>
      </c>
      <c r="B16077" t="s">
        <v>37</v>
      </c>
      <c r="C16077" t="s">
        <v>38</v>
      </c>
      <c r="D16077" s="1">
        <v>43521</v>
      </c>
      <c r="E16077" s="2">
        <v>1000</v>
      </c>
      <c r="F16077" t="s">
        <v>39</v>
      </c>
      <c r="G16077" t="s">
        <v>34</v>
      </c>
    </row>
    <row r="16078" spans="1:7" x14ac:dyDescent="0.25">
      <c r="A16078" t="s">
        <v>4699</v>
      </c>
      <c r="B16078" t="s">
        <v>4700</v>
      </c>
      <c r="C16078" t="s">
        <v>4701</v>
      </c>
      <c r="D16078" s="1">
        <v>43522</v>
      </c>
      <c r="E16078" s="2">
        <v>84</v>
      </c>
      <c r="F16078" t="s">
        <v>4702</v>
      </c>
      <c r="G16078" t="s">
        <v>34</v>
      </c>
    </row>
    <row r="16079" spans="1:7" x14ac:dyDescent="0.25">
      <c r="A16079" t="s">
        <v>1743</v>
      </c>
      <c r="B16079" t="s">
        <v>1744</v>
      </c>
      <c r="C16079" t="s">
        <v>1745</v>
      </c>
      <c r="D16079" s="1">
        <v>43522</v>
      </c>
      <c r="E16079" s="2">
        <v>100</v>
      </c>
      <c r="F16079" t="s">
        <v>1746</v>
      </c>
      <c r="G16079" t="s">
        <v>34</v>
      </c>
    </row>
    <row r="16080" spans="1:7" x14ac:dyDescent="0.25">
      <c r="A16080" t="s">
        <v>1426</v>
      </c>
      <c r="B16080" t="s">
        <v>1427</v>
      </c>
      <c r="C16080" t="s">
        <v>826</v>
      </c>
      <c r="D16080" s="1">
        <v>43522</v>
      </c>
      <c r="E16080" s="2">
        <v>84</v>
      </c>
      <c r="F16080" t="s">
        <v>1428</v>
      </c>
      <c r="G16080" t="s">
        <v>34</v>
      </c>
    </row>
    <row r="16081" spans="1:7" x14ac:dyDescent="0.25">
      <c r="A16081" t="s">
        <v>2634</v>
      </c>
      <c r="B16081" t="s">
        <v>2635</v>
      </c>
      <c r="C16081" t="s">
        <v>2636</v>
      </c>
      <c r="D16081" s="1">
        <v>43522</v>
      </c>
      <c r="E16081" s="2">
        <v>184</v>
      </c>
      <c r="F16081" t="s">
        <v>2637</v>
      </c>
      <c r="G16081" t="s">
        <v>4771</v>
      </c>
    </row>
    <row r="16082" spans="1:7" x14ac:dyDescent="0.25">
      <c r="A16082" t="s">
        <v>2634</v>
      </c>
      <c r="B16082" t="s">
        <v>2635</v>
      </c>
      <c r="C16082" t="s">
        <v>2636</v>
      </c>
      <c r="D16082" s="1">
        <v>43522</v>
      </c>
      <c r="E16082" s="2">
        <v>184</v>
      </c>
      <c r="F16082" t="s">
        <v>2639</v>
      </c>
      <c r="G16082" t="s">
        <v>4771</v>
      </c>
    </row>
    <row r="16083" spans="1:7" x14ac:dyDescent="0.25">
      <c r="A16083" t="s">
        <v>2634</v>
      </c>
      <c r="B16083" t="s">
        <v>2635</v>
      </c>
      <c r="C16083" t="s">
        <v>2636</v>
      </c>
      <c r="D16083" s="1">
        <v>43522</v>
      </c>
      <c r="E16083" s="2">
        <v>184</v>
      </c>
      <c r="F16083" t="s">
        <v>2639</v>
      </c>
      <c r="G16083" t="s">
        <v>4771</v>
      </c>
    </row>
    <row r="16084" spans="1:7" x14ac:dyDescent="0.25">
      <c r="A16084" t="s">
        <v>225</v>
      </c>
      <c r="B16084" t="s">
        <v>226</v>
      </c>
      <c r="C16084" t="s">
        <v>227</v>
      </c>
      <c r="D16084" s="1">
        <v>43522</v>
      </c>
      <c r="E16084" s="2">
        <v>84</v>
      </c>
      <c r="F16084" t="s">
        <v>228</v>
      </c>
      <c r="G16084" t="s">
        <v>34</v>
      </c>
    </row>
    <row r="16085" spans="1:7" x14ac:dyDescent="0.25">
      <c r="A16085" t="s">
        <v>4999</v>
      </c>
      <c r="B16085" t="s">
        <v>5000</v>
      </c>
      <c r="D16085" s="1">
        <v>43522</v>
      </c>
      <c r="E16085" s="2">
        <v>30500</v>
      </c>
      <c r="F16085" t="s">
        <v>5001</v>
      </c>
      <c r="G16085" t="s">
        <v>1113</v>
      </c>
    </row>
    <row r="16086" spans="1:7" x14ac:dyDescent="0.25">
      <c r="A16086" t="s">
        <v>570</v>
      </c>
      <c r="B16086" t="s">
        <v>571</v>
      </c>
      <c r="C16086" t="s">
        <v>572</v>
      </c>
      <c r="D16086" s="1">
        <v>43522</v>
      </c>
      <c r="E16086" s="2">
        <v>50</v>
      </c>
      <c r="F16086" t="s">
        <v>573</v>
      </c>
      <c r="G16086" t="s">
        <v>2999</v>
      </c>
    </row>
    <row r="16087" spans="1:7" x14ac:dyDescent="0.25">
      <c r="A16087" t="s">
        <v>4680</v>
      </c>
      <c r="B16087" t="s">
        <v>4681</v>
      </c>
      <c r="C16087" t="s">
        <v>4682</v>
      </c>
      <c r="D16087" s="1">
        <v>43522</v>
      </c>
      <c r="E16087" s="2">
        <v>84</v>
      </c>
      <c r="F16087" t="s">
        <v>4683</v>
      </c>
      <c r="G16087" t="s">
        <v>34</v>
      </c>
    </row>
    <row r="16088" spans="1:7" x14ac:dyDescent="0.25">
      <c r="A16088" t="s">
        <v>2652</v>
      </c>
      <c r="B16088" t="s">
        <v>2653</v>
      </c>
      <c r="D16088" s="1">
        <v>43525</v>
      </c>
      <c r="E16088" s="2">
        <v>25000</v>
      </c>
      <c r="F16088" t="s">
        <v>2654</v>
      </c>
      <c r="G16088" t="s">
        <v>5002</v>
      </c>
    </row>
    <row r="16089" spans="1:7" x14ac:dyDescent="0.25">
      <c r="A16089" t="s">
        <v>65</v>
      </c>
      <c r="B16089" t="s">
        <v>66</v>
      </c>
      <c r="D16089" s="1">
        <v>43526</v>
      </c>
      <c r="E16089" s="2">
        <v>1000</v>
      </c>
      <c r="G16089" t="s">
        <v>2236</v>
      </c>
    </row>
    <row r="16090" spans="1:7" x14ac:dyDescent="0.25">
      <c r="A16090" t="s">
        <v>5003</v>
      </c>
      <c r="B16090" t="s">
        <v>5004</v>
      </c>
      <c r="D16090" s="1">
        <v>43526</v>
      </c>
      <c r="E16090" s="2">
        <v>2000</v>
      </c>
      <c r="F16090" t="s">
        <v>5005</v>
      </c>
      <c r="G16090" t="s">
        <v>67</v>
      </c>
    </row>
    <row r="16091" spans="1:7" x14ac:dyDescent="0.25">
      <c r="A16091" t="s">
        <v>4929</v>
      </c>
      <c r="B16091" t="s">
        <v>4930</v>
      </c>
      <c r="D16091" s="1">
        <v>43526</v>
      </c>
      <c r="E16091" s="2">
        <v>2964</v>
      </c>
      <c r="G16091" t="s">
        <v>276</v>
      </c>
    </row>
    <row r="16092" spans="1:7" x14ac:dyDescent="0.25">
      <c r="A16092" t="s">
        <v>30</v>
      </c>
      <c r="B16092" t="s">
        <v>31</v>
      </c>
      <c r="C16092" t="s">
        <v>32</v>
      </c>
      <c r="D16092" s="1">
        <v>43526</v>
      </c>
      <c r="E16092" s="2">
        <v>500</v>
      </c>
      <c r="F16092" t="s">
        <v>33</v>
      </c>
      <c r="G16092" t="s">
        <v>67</v>
      </c>
    </row>
    <row r="16093" spans="1:7" x14ac:dyDescent="0.25">
      <c r="A16093" t="s">
        <v>30</v>
      </c>
      <c r="B16093" t="s">
        <v>31</v>
      </c>
      <c r="C16093" t="s">
        <v>32</v>
      </c>
      <c r="D16093" s="1">
        <v>43526</v>
      </c>
      <c r="E16093" s="2">
        <v>500</v>
      </c>
      <c r="F16093" t="s">
        <v>35</v>
      </c>
      <c r="G16093" t="s">
        <v>67</v>
      </c>
    </row>
    <row r="16094" spans="1:7" x14ac:dyDescent="0.25">
      <c r="A16094" t="s">
        <v>3472</v>
      </c>
      <c r="B16094" t="s">
        <v>3473</v>
      </c>
      <c r="C16094" t="s">
        <v>3474</v>
      </c>
      <c r="D16094" s="1">
        <v>43526</v>
      </c>
      <c r="E16094" s="2">
        <v>500</v>
      </c>
      <c r="F16094" t="s">
        <v>3475</v>
      </c>
      <c r="G16094" t="s">
        <v>114</v>
      </c>
    </row>
    <row r="16095" spans="1:7" x14ac:dyDescent="0.25">
      <c r="A16095" t="s">
        <v>4781</v>
      </c>
      <c r="B16095" t="s">
        <v>4782</v>
      </c>
      <c r="C16095" t="s">
        <v>4783</v>
      </c>
      <c r="D16095" s="1">
        <v>43526</v>
      </c>
      <c r="E16095" s="2">
        <v>25</v>
      </c>
      <c r="F16095" t="s">
        <v>4784</v>
      </c>
      <c r="G16095" t="s">
        <v>2663</v>
      </c>
    </row>
    <row r="16096" spans="1:7" x14ac:dyDescent="0.25">
      <c r="A16096" t="s">
        <v>1009</v>
      </c>
      <c r="B16096" t="s">
        <v>1010</v>
      </c>
      <c r="D16096" s="1">
        <v>43528</v>
      </c>
      <c r="E16096" s="2">
        <v>1000</v>
      </c>
      <c r="F16096" t="s">
        <v>1011</v>
      </c>
      <c r="G16096" t="s">
        <v>1012</v>
      </c>
    </row>
    <row r="16097" spans="1:7" x14ac:dyDescent="0.25">
      <c r="A16097" t="s">
        <v>1009</v>
      </c>
      <c r="B16097" t="s">
        <v>1010</v>
      </c>
      <c r="D16097" s="1">
        <v>43537</v>
      </c>
      <c r="E16097" s="2">
        <v>6000</v>
      </c>
      <c r="F16097" t="s">
        <v>1011</v>
      </c>
      <c r="G16097" t="s">
        <v>2663</v>
      </c>
    </row>
    <row r="16098" spans="1:7" x14ac:dyDescent="0.25">
      <c r="A16098" t="s">
        <v>5006</v>
      </c>
      <c r="B16098" t="s">
        <v>5007</v>
      </c>
      <c r="D16098" s="1">
        <v>43538</v>
      </c>
      <c r="E16098" s="2">
        <v>500</v>
      </c>
      <c r="G16098" t="s">
        <v>67</v>
      </c>
    </row>
    <row r="16099" spans="1:7" x14ac:dyDescent="0.25">
      <c r="A16099" t="s">
        <v>861</v>
      </c>
      <c r="B16099" t="s">
        <v>862</v>
      </c>
      <c r="D16099" s="1">
        <v>43538</v>
      </c>
      <c r="E16099" s="2">
        <v>1000</v>
      </c>
      <c r="F16099" t="s">
        <v>863</v>
      </c>
      <c r="G16099" t="s">
        <v>2663</v>
      </c>
    </row>
    <row r="16100" spans="1:7" x14ac:dyDescent="0.25">
      <c r="A16100" t="s">
        <v>2196</v>
      </c>
      <c r="B16100" t="s">
        <v>2197</v>
      </c>
      <c r="D16100" s="1">
        <v>43538</v>
      </c>
      <c r="E16100" s="2">
        <v>6000</v>
      </c>
      <c r="G16100" t="s">
        <v>2198</v>
      </c>
    </row>
    <row r="16101" spans="1:7" x14ac:dyDescent="0.25">
      <c r="A16101" t="s">
        <v>4251</v>
      </c>
      <c r="B16101" t="s">
        <v>792</v>
      </c>
      <c r="C16101" t="s">
        <v>4252</v>
      </c>
      <c r="D16101" s="1">
        <v>43538</v>
      </c>
      <c r="E16101" s="2">
        <v>3500</v>
      </c>
      <c r="F16101" t="s">
        <v>4253</v>
      </c>
      <c r="G16101" t="s">
        <v>4254</v>
      </c>
    </row>
    <row r="16102" spans="1:7" x14ac:dyDescent="0.25">
      <c r="A16102" t="s">
        <v>2514</v>
      </c>
      <c r="B16102" t="s">
        <v>2515</v>
      </c>
      <c r="C16102" t="s">
        <v>837</v>
      </c>
      <c r="D16102" s="1">
        <v>43538</v>
      </c>
      <c r="E16102" s="2">
        <v>100</v>
      </c>
      <c r="F16102" t="s">
        <v>2516</v>
      </c>
      <c r="G16102" t="s">
        <v>838</v>
      </c>
    </row>
    <row r="16103" spans="1:7" x14ac:dyDescent="0.25">
      <c r="A16103" t="s">
        <v>402</v>
      </c>
      <c r="B16103" t="s">
        <v>403</v>
      </c>
      <c r="D16103" s="1">
        <v>43538</v>
      </c>
      <c r="E16103" s="2">
        <v>10000</v>
      </c>
      <c r="F16103" t="s">
        <v>404</v>
      </c>
      <c r="G16103" t="s">
        <v>888</v>
      </c>
    </row>
    <row r="16104" spans="1:7" x14ac:dyDescent="0.25">
      <c r="A16104" t="s">
        <v>3319</v>
      </c>
      <c r="B16104" t="s">
        <v>3320</v>
      </c>
      <c r="D16104" s="1">
        <v>43538</v>
      </c>
      <c r="E16104" s="2">
        <v>10000</v>
      </c>
      <c r="G16104" t="s">
        <v>3613</v>
      </c>
    </row>
    <row r="16105" spans="1:7" x14ac:dyDescent="0.25">
      <c r="A16105" t="s">
        <v>1668</v>
      </c>
      <c r="B16105" t="s">
        <v>1669</v>
      </c>
      <c r="C16105" t="s">
        <v>1670</v>
      </c>
      <c r="D16105" s="1">
        <v>43538</v>
      </c>
      <c r="E16105" s="2">
        <v>500</v>
      </c>
      <c r="F16105" t="s">
        <v>1671</v>
      </c>
      <c r="G16105" t="s">
        <v>4686</v>
      </c>
    </row>
    <row r="16106" spans="1:7" x14ac:dyDescent="0.25">
      <c r="A16106" t="s">
        <v>1025</v>
      </c>
      <c r="B16106" t="s">
        <v>1026</v>
      </c>
      <c r="C16106" t="s">
        <v>1027</v>
      </c>
      <c r="D16106" s="1">
        <v>43538</v>
      </c>
      <c r="E16106" s="2">
        <v>200</v>
      </c>
      <c r="F16106" t="s">
        <v>1028</v>
      </c>
      <c r="G16106" t="s">
        <v>2663</v>
      </c>
    </row>
    <row r="16107" spans="1:7" x14ac:dyDescent="0.25">
      <c r="A16107" t="s">
        <v>44</v>
      </c>
      <c r="B16107" t="s">
        <v>45</v>
      </c>
      <c r="C16107" t="s">
        <v>46</v>
      </c>
      <c r="D16107" s="1">
        <v>43538</v>
      </c>
      <c r="E16107" s="2">
        <v>83.33</v>
      </c>
      <c r="F16107" t="s">
        <v>47</v>
      </c>
      <c r="G16107" t="s">
        <v>34</v>
      </c>
    </row>
    <row r="16108" spans="1:7" x14ac:dyDescent="0.25">
      <c r="A16108" t="s">
        <v>44</v>
      </c>
      <c r="B16108" t="s">
        <v>45</v>
      </c>
      <c r="C16108" t="s">
        <v>46</v>
      </c>
      <c r="D16108" s="1">
        <v>43538</v>
      </c>
      <c r="E16108" s="2">
        <v>83.33</v>
      </c>
      <c r="F16108" t="s">
        <v>48</v>
      </c>
      <c r="G16108" t="s">
        <v>34</v>
      </c>
    </row>
    <row r="16109" spans="1:7" x14ac:dyDescent="0.25">
      <c r="A16109" t="s">
        <v>482</v>
      </c>
      <c r="B16109" t="s">
        <v>483</v>
      </c>
      <c r="C16109" t="s">
        <v>484</v>
      </c>
      <c r="D16109" s="1">
        <v>43538</v>
      </c>
      <c r="E16109" s="2">
        <v>125</v>
      </c>
      <c r="F16109" t="s">
        <v>485</v>
      </c>
      <c r="G16109" t="s">
        <v>2271</v>
      </c>
    </row>
    <row r="16110" spans="1:7" x14ac:dyDescent="0.25">
      <c r="A16110" t="s">
        <v>3160</v>
      </c>
      <c r="B16110" t="s">
        <v>3161</v>
      </c>
      <c r="C16110" t="s">
        <v>3162</v>
      </c>
      <c r="D16110" s="1">
        <v>43538</v>
      </c>
      <c r="E16110" s="2">
        <v>300</v>
      </c>
      <c r="F16110" t="s">
        <v>3163</v>
      </c>
      <c r="G16110" t="s">
        <v>3155</v>
      </c>
    </row>
    <row r="16111" spans="1:7" x14ac:dyDescent="0.25">
      <c r="A16111" t="s">
        <v>2836</v>
      </c>
      <c r="B16111" t="s">
        <v>2837</v>
      </c>
      <c r="C16111" t="s">
        <v>758</v>
      </c>
      <c r="D16111" s="1">
        <v>43538</v>
      </c>
      <c r="E16111" s="2">
        <v>327.24</v>
      </c>
      <c r="F16111" t="s">
        <v>2838</v>
      </c>
      <c r="G16111" t="s">
        <v>2663</v>
      </c>
    </row>
    <row r="16112" spans="1:7" x14ac:dyDescent="0.25">
      <c r="A16112" t="s">
        <v>2836</v>
      </c>
      <c r="B16112" t="s">
        <v>2837</v>
      </c>
      <c r="C16112" t="s">
        <v>758</v>
      </c>
      <c r="D16112" s="1">
        <v>43538</v>
      </c>
      <c r="E16112" s="2">
        <v>40</v>
      </c>
      <c r="F16112" t="s">
        <v>2838</v>
      </c>
      <c r="G16112" t="s">
        <v>2663</v>
      </c>
    </row>
    <row r="16113" spans="1:7" x14ac:dyDescent="0.25">
      <c r="A16113" t="s">
        <v>40</v>
      </c>
      <c r="B16113" t="s">
        <v>41</v>
      </c>
      <c r="C16113" t="s">
        <v>42</v>
      </c>
      <c r="D16113" s="1">
        <v>43538</v>
      </c>
      <c r="E16113" s="2">
        <v>166.66</v>
      </c>
      <c r="F16113" t="s">
        <v>43</v>
      </c>
      <c r="G16113" t="s">
        <v>2609</v>
      </c>
    </row>
    <row r="16114" spans="1:7" x14ac:dyDescent="0.25">
      <c r="A16114" t="s">
        <v>2097</v>
      </c>
      <c r="B16114" t="s">
        <v>2098</v>
      </c>
      <c r="C16114" t="s">
        <v>2099</v>
      </c>
      <c r="D16114" s="1">
        <v>43538</v>
      </c>
      <c r="E16114" s="2">
        <v>500</v>
      </c>
      <c r="F16114" t="s">
        <v>2100</v>
      </c>
      <c r="G16114" t="s">
        <v>2199</v>
      </c>
    </row>
    <row r="16115" spans="1:7" x14ac:dyDescent="0.25">
      <c r="A16115" t="s">
        <v>2365</v>
      </c>
      <c r="B16115" t="s">
        <v>2366</v>
      </c>
      <c r="C16115" t="s">
        <v>2367</v>
      </c>
      <c r="D16115" s="1">
        <v>43538</v>
      </c>
      <c r="E16115" s="2">
        <v>1000</v>
      </c>
      <c r="F16115" t="s">
        <v>2368</v>
      </c>
      <c r="G16115" t="s">
        <v>34</v>
      </c>
    </row>
    <row r="16116" spans="1:7" x14ac:dyDescent="0.25">
      <c r="A16116" t="s">
        <v>2134</v>
      </c>
      <c r="B16116" t="s">
        <v>2135</v>
      </c>
      <c r="C16116" t="s">
        <v>2136</v>
      </c>
      <c r="D16116" s="1">
        <v>43538</v>
      </c>
      <c r="E16116" s="2">
        <v>1000</v>
      </c>
      <c r="F16116" t="s">
        <v>2137</v>
      </c>
      <c r="G16116" t="s">
        <v>114</v>
      </c>
    </row>
    <row r="16117" spans="1:7" x14ac:dyDescent="0.25">
      <c r="A16117" t="s">
        <v>53</v>
      </c>
      <c r="B16117" t="s">
        <v>54</v>
      </c>
      <c r="C16117" t="s">
        <v>55</v>
      </c>
      <c r="D16117" s="1">
        <v>43538</v>
      </c>
      <c r="E16117" s="2">
        <v>83.33</v>
      </c>
      <c r="F16117" t="s">
        <v>56</v>
      </c>
      <c r="G16117" t="s">
        <v>34</v>
      </c>
    </row>
    <row r="16118" spans="1:7" x14ac:dyDescent="0.25">
      <c r="A16118" t="s">
        <v>53</v>
      </c>
      <c r="B16118" t="s">
        <v>54</v>
      </c>
      <c r="C16118" t="s">
        <v>55</v>
      </c>
      <c r="D16118" s="1">
        <v>43538</v>
      </c>
      <c r="E16118" s="2">
        <v>83.33</v>
      </c>
      <c r="F16118" t="s">
        <v>57</v>
      </c>
      <c r="G16118" t="s">
        <v>34</v>
      </c>
    </row>
    <row r="16119" spans="1:7" x14ac:dyDescent="0.25">
      <c r="A16119" t="s">
        <v>3493</v>
      </c>
      <c r="B16119" t="s">
        <v>152</v>
      </c>
      <c r="C16119" t="s">
        <v>3494</v>
      </c>
      <c r="D16119" s="1">
        <v>43538</v>
      </c>
      <c r="E16119" s="2">
        <v>100</v>
      </c>
      <c r="F16119" t="s">
        <v>3495</v>
      </c>
      <c r="G16119" t="s">
        <v>2663</v>
      </c>
    </row>
    <row r="16120" spans="1:7" x14ac:dyDescent="0.25">
      <c r="A16120" t="s">
        <v>3493</v>
      </c>
      <c r="B16120" t="s">
        <v>152</v>
      </c>
      <c r="C16120" t="s">
        <v>3494</v>
      </c>
      <c r="D16120" s="1">
        <v>43538</v>
      </c>
      <c r="E16120" s="2">
        <v>100</v>
      </c>
      <c r="F16120" t="s">
        <v>3496</v>
      </c>
      <c r="G16120" t="s">
        <v>2663</v>
      </c>
    </row>
    <row r="16121" spans="1:7" x14ac:dyDescent="0.25">
      <c r="A16121" t="s">
        <v>1651</v>
      </c>
      <c r="B16121" t="s">
        <v>1652</v>
      </c>
      <c r="C16121" t="s">
        <v>1653</v>
      </c>
      <c r="D16121" s="1">
        <v>43538</v>
      </c>
      <c r="E16121" s="2">
        <v>100</v>
      </c>
      <c r="F16121" t="s">
        <v>1654</v>
      </c>
      <c r="G16121" t="s">
        <v>2663</v>
      </c>
    </row>
    <row r="16122" spans="1:7" x14ac:dyDescent="0.25">
      <c r="A16122" t="s">
        <v>1651</v>
      </c>
      <c r="B16122" t="s">
        <v>1652</v>
      </c>
      <c r="C16122" t="s">
        <v>1653</v>
      </c>
      <c r="D16122" s="1">
        <v>43538</v>
      </c>
      <c r="E16122" s="2">
        <v>100</v>
      </c>
      <c r="F16122" t="s">
        <v>1655</v>
      </c>
      <c r="G16122" t="s">
        <v>2663</v>
      </c>
    </row>
    <row r="16123" spans="1:7" x14ac:dyDescent="0.25">
      <c r="A16123" t="s">
        <v>1257</v>
      </c>
      <c r="B16123" t="s">
        <v>1258</v>
      </c>
      <c r="C16123" t="s">
        <v>1259</v>
      </c>
      <c r="D16123" s="1">
        <v>43538</v>
      </c>
      <c r="E16123" s="2">
        <v>83.33</v>
      </c>
      <c r="F16123" t="s">
        <v>1260</v>
      </c>
      <c r="G16123" t="s">
        <v>34</v>
      </c>
    </row>
    <row r="16124" spans="1:7" x14ac:dyDescent="0.25">
      <c r="A16124" t="s">
        <v>3791</v>
      </c>
      <c r="B16124" t="s">
        <v>3792</v>
      </c>
      <c r="C16124" t="s">
        <v>3793</v>
      </c>
      <c r="D16124" s="1">
        <v>43538</v>
      </c>
      <c r="E16124" s="2">
        <v>84</v>
      </c>
      <c r="F16124" t="s">
        <v>3794</v>
      </c>
      <c r="G16124" t="s">
        <v>34</v>
      </c>
    </row>
    <row r="16125" spans="1:7" x14ac:dyDescent="0.25">
      <c r="A16125" t="s">
        <v>1322</v>
      </c>
      <c r="B16125" t="s">
        <v>1323</v>
      </c>
      <c r="C16125" t="s">
        <v>1324</v>
      </c>
      <c r="D16125" s="1">
        <v>43538</v>
      </c>
      <c r="E16125" s="2">
        <v>500</v>
      </c>
      <c r="F16125" t="s">
        <v>1325</v>
      </c>
      <c r="G16125" t="s">
        <v>1326</v>
      </c>
    </row>
    <row r="16126" spans="1:7" x14ac:dyDescent="0.25">
      <c r="A16126" t="s">
        <v>1322</v>
      </c>
      <c r="B16126" t="s">
        <v>1323</v>
      </c>
      <c r="C16126" t="s">
        <v>1324</v>
      </c>
      <c r="D16126" s="1">
        <v>43538</v>
      </c>
      <c r="E16126" s="2">
        <v>500</v>
      </c>
      <c r="F16126" t="s">
        <v>1325</v>
      </c>
      <c r="G16126" t="s">
        <v>1326</v>
      </c>
    </row>
    <row r="16127" spans="1:7" x14ac:dyDescent="0.25">
      <c r="A16127" t="s">
        <v>1322</v>
      </c>
      <c r="B16127" t="s">
        <v>1323</v>
      </c>
      <c r="C16127" t="s">
        <v>1324</v>
      </c>
      <c r="D16127" s="1">
        <v>43538</v>
      </c>
      <c r="E16127" s="2">
        <v>500</v>
      </c>
      <c r="F16127" t="s">
        <v>1327</v>
      </c>
      <c r="G16127" t="s">
        <v>1326</v>
      </c>
    </row>
    <row r="16128" spans="1:7" x14ac:dyDescent="0.25">
      <c r="A16128" t="s">
        <v>713</v>
      </c>
      <c r="B16128" t="s">
        <v>714</v>
      </c>
      <c r="C16128" t="s">
        <v>715</v>
      </c>
      <c r="D16128" s="1">
        <v>43538</v>
      </c>
      <c r="E16128" s="2">
        <v>1000</v>
      </c>
      <c r="F16128" t="s">
        <v>716</v>
      </c>
      <c r="G16128" t="s">
        <v>5008</v>
      </c>
    </row>
    <row r="16129" spans="1:7" x14ac:dyDescent="0.25">
      <c r="A16129" t="s">
        <v>3658</v>
      </c>
      <c r="B16129" t="s">
        <v>3659</v>
      </c>
      <c r="C16129" t="s">
        <v>3660</v>
      </c>
      <c r="D16129" s="1">
        <v>43538</v>
      </c>
      <c r="E16129" s="2">
        <v>83.34</v>
      </c>
      <c r="F16129" t="s">
        <v>3661</v>
      </c>
      <c r="G16129" t="s">
        <v>34</v>
      </c>
    </row>
    <row r="16130" spans="1:7" x14ac:dyDescent="0.25">
      <c r="A16130" t="s">
        <v>1095</v>
      </c>
      <c r="B16130" t="s">
        <v>1096</v>
      </c>
      <c r="C16130" t="s">
        <v>1097</v>
      </c>
      <c r="D16130" s="1">
        <v>43542</v>
      </c>
      <c r="E16130" s="2">
        <v>25</v>
      </c>
      <c r="F16130" t="s">
        <v>1098</v>
      </c>
      <c r="G16130" t="s">
        <v>1246</v>
      </c>
    </row>
    <row r="16131" spans="1:7" x14ac:dyDescent="0.25">
      <c r="A16131" t="s">
        <v>1095</v>
      </c>
      <c r="B16131" t="s">
        <v>1096</v>
      </c>
      <c r="C16131" t="s">
        <v>1097</v>
      </c>
      <c r="D16131" s="1">
        <v>43542</v>
      </c>
      <c r="E16131" s="2">
        <v>25</v>
      </c>
      <c r="F16131" t="s">
        <v>1099</v>
      </c>
      <c r="G16131" t="s">
        <v>1246</v>
      </c>
    </row>
    <row r="16132" spans="1:7" x14ac:dyDescent="0.25">
      <c r="A16132" t="s">
        <v>1095</v>
      </c>
      <c r="B16132" t="s">
        <v>1096</v>
      </c>
      <c r="C16132" t="s">
        <v>1097</v>
      </c>
      <c r="D16132" s="1">
        <v>43542</v>
      </c>
      <c r="E16132" s="2">
        <v>25</v>
      </c>
      <c r="F16132" t="s">
        <v>1099</v>
      </c>
      <c r="G16132" t="s">
        <v>1246</v>
      </c>
    </row>
    <row r="16133" spans="1:7" x14ac:dyDescent="0.25">
      <c r="A16133" t="s">
        <v>1095</v>
      </c>
      <c r="B16133" t="s">
        <v>1096</v>
      </c>
      <c r="C16133" t="s">
        <v>1097</v>
      </c>
      <c r="D16133" s="1">
        <v>43542</v>
      </c>
      <c r="E16133" s="2">
        <v>25</v>
      </c>
      <c r="F16133" t="s">
        <v>1099</v>
      </c>
      <c r="G16133" t="s">
        <v>1246</v>
      </c>
    </row>
    <row r="16134" spans="1:7" x14ac:dyDescent="0.25">
      <c r="A16134" t="s">
        <v>553</v>
      </c>
      <c r="B16134" t="s">
        <v>554</v>
      </c>
      <c r="C16134" t="s">
        <v>555</v>
      </c>
      <c r="D16134" s="1">
        <v>43542</v>
      </c>
      <c r="E16134" s="2">
        <v>50</v>
      </c>
      <c r="F16134" t="s">
        <v>556</v>
      </c>
      <c r="G16134" t="s">
        <v>2663</v>
      </c>
    </row>
    <row r="16135" spans="1:7" x14ac:dyDescent="0.25">
      <c r="A16135" t="s">
        <v>553</v>
      </c>
      <c r="B16135" t="s">
        <v>554</v>
      </c>
      <c r="C16135" t="s">
        <v>555</v>
      </c>
      <c r="D16135" s="1">
        <v>43542</v>
      </c>
      <c r="E16135" s="2">
        <v>50</v>
      </c>
      <c r="F16135" t="s">
        <v>557</v>
      </c>
      <c r="G16135" t="s">
        <v>2663</v>
      </c>
    </row>
    <row r="16136" spans="1:7" x14ac:dyDescent="0.25">
      <c r="A16136" t="s">
        <v>4990</v>
      </c>
      <c r="B16136" t="s">
        <v>4991</v>
      </c>
      <c r="C16136" t="s">
        <v>4992</v>
      </c>
      <c r="D16136" s="1">
        <v>43542</v>
      </c>
      <c r="E16136" s="2">
        <v>100</v>
      </c>
      <c r="F16136" t="s">
        <v>4993</v>
      </c>
      <c r="G16136" t="s">
        <v>114</v>
      </c>
    </row>
    <row r="16137" spans="1:7" x14ac:dyDescent="0.25">
      <c r="A16137" t="s">
        <v>4990</v>
      </c>
      <c r="B16137" t="s">
        <v>4991</v>
      </c>
      <c r="C16137" t="s">
        <v>4992</v>
      </c>
      <c r="D16137" s="1">
        <v>43542</v>
      </c>
      <c r="E16137" s="2">
        <v>100</v>
      </c>
      <c r="F16137" t="s">
        <v>4994</v>
      </c>
      <c r="G16137" t="s">
        <v>114</v>
      </c>
    </row>
    <row r="16138" spans="1:7" x14ac:dyDescent="0.25">
      <c r="A16138" t="s">
        <v>2803</v>
      </c>
      <c r="B16138" t="s">
        <v>2804</v>
      </c>
      <c r="C16138" t="s">
        <v>2805</v>
      </c>
      <c r="D16138" s="1">
        <v>43542</v>
      </c>
      <c r="E16138" s="2">
        <v>45</v>
      </c>
      <c r="F16138" t="s">
        <v>2806</v>
      </c>
      <c r="G16138" t="s">
        <v>4959</v>
      </c>
    </row>
    <row r="16139" spans="1:7" x14ac:dyDescent="0.25">
      <c r="A16139" t="s">
        <v>2803</v>
      </c>
      <c r="B16139" t="s">
        <v>2804</v>
      </c>
      <c r="C16139" t="s">
        <v>2805</v>
      </c>
      <c r="D16139" s="1">
        <v>43542</v>
      </c>
      <c r="E16139" s="2">
        <v>45</v>
      </c>
      <c r="F16139" t="s">
        <v>2807</v>
      </c>
      <c r="G16139" t="s">
        <v>4959</v>
      </c>
    </row>
    <row r="16140" spans="1:7" x14ac:dyDescent="0.25">
      <c r="A16140" t="s">
        <v>1541</v>
      </c>
      <c r="B16140" t="s">
        <v>1542</v>
      </c>
      <c r="C16140" t="s">
        <v>1543</v>
      </c>
      <c r="D16140" s="1">
        <v>43542</v>
      </c>
      <c r="E16140" s="2">
        <v>20</v>
      </c>
      <c r="F16140" t="s">
        <v>1544</v>
      </c>
      <c r="G16140" t="s">
        <v>114</v>
      </c>
    </row>
    <row r="16141" spans="1:7" x14ac:dyDescent="0.25">
      <c r="A16141" t="s">
        <v>1541</v>
      </c>
      <c r="B16141" t="s">
        <v>1542</v>
      </c>
      <c r="C16141" t="s">
        <v>1543</v>
      </c>
      <c r="D16141" s="1">
        <v>43542</v>
      </c>
      <c r="E16141" s="2">
        <v>20</v>
      </c>
      <c r="F16141" t="s">
        <v>1545</v>
      </c>
      <c r="G16141" t="s">
        <v>114</v>
      </c>
    </row>
    <row r="16142" spans="1:7" x14ac:dyDescent="0.25">
      <c r="A16142" t="s">
        <v>2272</v>
      </c>
      <c r="B16142" t="s">
        <v>2273</v>
      </c>
      <c r="C16142" t="s">
        <v>2274</v>
      </c>
      <c r="D16142" s="1">
        <v>43542</v>
      </c>
      <c r="E16142" s="2">
        <v>125</v>
      </c>
      <c r="F16142" t="s">
        <v>2275</v>
      </c>
      <c r="G16142" t="s">
        <v>2538</v>
      </c>
    </row>
    <row r="16143" spans="1:7" x14ac:dyDescent="0.25">
      <c r="A16143" t="s">
        <v>2272</v>
      </c>
      <c r="B16143" t="s">
        <v>2273</v>
      </c>
      <c r="C16143" t="s">
        <v>2274</v>
      </c>
      <c r="D16143" s="1">
        <v>43542</v>
      </c>
      <c r="E16143" s="2">
        <v>125</v>
      </c>
      <c r="F16143" t="s">
        <v>2276</v>
      </c>
      <c r="G16143" t="s">
        <v>2538</v>
      </c>
    </row>
    <row r="16144" spans="1:7" x14ac:dyDescent="0.25">
      <c r="A16144" t="s">
        <v>3800</v>
      </c>
      <c r="B16144" t="s">
        <v>1430</v>
      </c>
      <c r="C16144" t="s">
        <v>3801</v>
      </c>
      <c r="D16144" s="1">
        <v>43542</v>
      </c>
      <c r="E16144" s="2">
        <v>20</v>
      </c>
      <c r="F16144" t="s">
        <v>3802</v>
      </c>
      <c r="G16144" t="s">
        <v>3803</v>
      </c>
    </row>
    <row r="16145" spans="1:7" x14ac:dyDescent="0.25">
      <c r="A16145" t="s">
        <v>4660</v>
      </c>
      <c r="B16145" t="s">
        <v>4661</v>
      </c>
      <c r="C16145" t="s">
        <v>4662</v>
      </c>
      <c r="D16145" s="1">
        <v>43542</v>
      </c>
      <c r="E16145" s="2">
        <v>5</v>
      </c>
      <c r="F16145" t="s">
        <v>4663</v>
      </c>
      <c r="G16145" t="s">
        <v>114</v>
      </c>
    </row>
    <row r="16146" spans="1:7" x14ac:dyDescent="0.25">
      <c r="A16146" t="s">
        <v>3247</v>
      </c>
      <c r="B16146" t="s">
        <v>3248</v>
      </c>
      <c r="C16146" t="s">
        <v>3249</v>
      </c>
      <c r="D16146" s="1">
        <v>43542</v>
      </c>
      <c r="E16146" s="2">
        <v>10</v>
      </c>
      <c r="F16146" t="s">
        <v>3250</v>
      </c>
      <c r="G16146" t="s">
        <v>2983</v>
      </c>
    </row>
    <row r="16147" spans="1:7" x14ac:dyDescent="0.25">
      <c r="A16147" t="s">
        <v>2758</v>
      </c>
      <c r="B16147" t="s">
        <v>2759</v>
      </c>
      <c r="C16147" t="s">
        <v>2760</v>
      </c>
      <c r="D16147" s="1">
        <v>43542</v>
      </c>
      <c r="E16147" s="2">
        <v>15</v>
      </c>
      <c r="F16147" t="s">
        <v>2761</v>
      </c>
      <c r="G16147" t="s">
        <v>3282</v>
      </c>
    </row>
    <row r="16148" spans="1:7" x14ac:dyDescent="0.25">
      <c r="A16148" t="s">
        <v>3059</v>
      </c>
      <c r="B16148" t="s">
        <v>3060</v>
      </c>
      <c r="C16148" t="s">
        <v>3061</v>
      </c>
      <c r="D16148" s="1">
        <v>43542</v>
      </c>
      <c r="E16148" s="2">
        <v>1000</v>
      </c>
      <c r="F16148" t="s">
        <v>3062</v>
      </c>
      <c r="G16148" t="s">
        <v>34</v>
      </c>
    </row>
    <row r="16149" spans="1:7" x14ac:dyDescent="0.25">
      <c r="A16149" t="s">
        <v>4076</v>
      </c>
      <c r="B16149" t="s">
        <v>4077</v>
      </c>
      <c r="C16149" t="s">
        <v>413</v>
      </c>
      <c r="D16149" s="1">
        <v>43542</v>
      </c>
      <c r="E16149" s="2">
        <v>20</v>
      </c>
      <c r="F16149" t="s">
        <v>4078</v>
      </c>
      <c r="G16149" t="s">
        <v>1695</v>
      </c>
    </row>
    <row r="16150" spans="1:7" x14ac:dyDescent="0.25">
      <c r="A16150" t="s">
        <v>4076</v>
      </c>
      <c r="B16150" t="s">
        <v>4077</v>
      </c>
      <c r="C16150" t="s">
        <v>413</v>
      </c>
      <c r="D16150" s="1">
        <v>43542</v>
      </c>
      <c r="E16150" s="2">
        <v>20</v>
      </c>
      <c r="F16150" t="s">
        <v>4078</v>
      </c>
      <c r="G16150" t="s">
        <v>1695</v>
      </c>
    </row>
    <row r="16151" spans="1:7" x14ac:dyDescent="0.25">
      <c r="A16151" t="s">
        <v>259</v>
      </c>
      <c r="B16151" t="s">
        <v>260</v>
      </c>
      <c r="C16151" t="s">
        <v>261</v>
      </c>
      <c r="D16151" s="1">
        <v>43542</v>
      </c>
      <c r="E16151" s="2">
        <v>10</v>
      </c>
      <c r="F16151" t="s">
        <v>262</v>
      </c>
      <c r="G16151" t="s">
        <v>1695</v>
      </c>
    </row>
    <row r="16152" spans="1:7" x14ac:dyDescent="0.25">
      <c r="A16152" t="s">
        <v>4665</v>
      </c>
      <c r="B16152" t="s">
        <v>4666</v>
      </c>
      <c r="C16152" t="s">
        <v>4667</v>
      </c>
      <c r="D16152" s="1">
        <v>43542</v>
      </c>
      <c r="E16152" s="2">
        <v>20</v>
      </c>
      <c r="F16152" t="s">
        <v>4668</v>
      </c>
      <c r="G16152" t="s">
        <v>1245</v>
      </c>
    </row>
    <row r="16153" spans="1:7" x14ac:dyDescent="0.25">
      <c r="A16153" t="s">
        <v>4665</v>
      </c>
      <c r="B16153" t="s">
        <v>4666</v>
      </c>
      <c r="C16153" t="s">
        <v>4667</v>
      </c>
      <c r="D16153" s="1">
        <v>43542</v>
      </c>
      <c r="E16153" s="2">
        <v>20</v>
      </c>
      <c r="F16153" t="s">
        <v>4669</v>
      </c>
      <c r="G16153" t="s">
        <v>1245</v>
      </c>
    </row>
    <row r="16154" spans="1:7" x14ac:dyDescent="0.25">
      <c r="A16154" t="s">
        <v>4665</v>
      </c>
      <c r="B16154" t="s">
        <v>4666</v>
      </c>
      <c r="C16154" t="s">
        <v>4667</v>
      </c>
      <c r="D16154" s="1">
        <v>43542</v>
      </c>
      <c r="E16154" s="2">
        <v>20</v>
      </c>
      <c r="F16154" t="s">
        <v>4670</v>
      </c>
      <c r="G16154" t="s">
        <v>1245</v>
      </c>
    </row>
    <row r="16155" spans="1:7" x14ac:dyDescent="0.25">
      <c r="A16155" t="s">
        <v>709</v>
      </c>
      <c r="B16155" t="s">
        <v>710</v>
      </c>
      <c r="C16155" t="s">
        <v>705</v>
      </c>
      <c r="D16155" s="1">
        <v>43542</v>
      </c>
      <c r="E16155" s="2">
        <v>84</v>
      </c>
      <c r="F16155" t="s">
        <v>711</v>
      </c>
      <c r="G16155" t="s">
        <v>3225</v>
      </c>
    </row>
    <row r="16156" spans="1:7" x14ac:dyDescent="0.25">
      <c r="A16156" t="s">
        <v>709</v>
      </c>
      <c r="B16156" t="s">
        <v>710</v>
      </c>
      <c r="C16156" t="s">
        <v>705</v>
      </c>
      <c r="D16156" s="1">
        <v>43542</v>
      </c>
      <c r="E16156" s="2">
        <v>84</v>
      </c>
      <c r="F16156" t="s">
        <v>712</v>
      </c>
      <c r="G16156" t="s">
        <v>3225</v>
      </c>
    </row>
    <row r="16157" spans="1:7" x14ac:dyDescent="0.25">
      <c r="A16157" t="s">
        <v>709</v>
      </c>
      <c r="B16157" t="s">
        <v>710</v>
      </c>
      <c r="C16157" t="s">
        <v>705</v>
      </c>
      <c r="D16157" s="1">
        <v>43542</v>
      </c>
      <c r="E16157" s="2">
        <v>84</v>
      </c>
      <c r="F16157" t="s">
        <v>712</v>
      </c>
      <c r="G16157" t="s">
        <v>3225</v>
      </c>
    </row>
    <row r="16158" spans="1:7" x14ac:dyDescent="0.25">
      <c r="A16158" t="s">
        <v>247</v>
      </c>
      <c r="B16158" t="s">
        <v>248</v>
      </c>
      <c r="C16158" t="s">
        <v>249</v>
      </c>
      <c r="D16158" s="1">
        <v>43542</v>
      </c>
      <c r="E16158" s="2">
        <v>20</v>
      </c>
      <c r="F16158" t="s">
        <v>250</v>
      </c>
      <c r="G16158" t="s">
        <v>251</v>
      </c>
    </row>
    <row r="16159" spans="1:7" x14ac:dyDescent="0.25">
      <c r="A16159" t="s">
        <v>247</v>
      </c>
      <c r="B16159" t="s">
        <v>248</v>
      </c>
      <c r="C16159" t="s">
        <v>249</v>
      </c>
      <c r="D16159" s="1">
        <v>43542</v>
      </c>
      <c r="E16159" s="2">
        <v>20</v>
      </c>
      <c r="F16159" t="s">
        <v>252</v>
      </c>
      <c r="G16159" t="s">
        <v>251</v>
      </c>
    </row>
    <row r="16160" spans="1:7" x14ac:dyDescent="0.25">
      <c r="A16160" t="s">
        <v>178</v>
      </c>
      <c r="B16160" t="s">
        <v>179</v>
      </c>
      <c r="C16160" t="s">
        <v>180</v>
      </c>
      <c r="D16160" s="1">
        <v>43542</v>
      </c>
      <c r="E16160" s="2">
        <v>5</v>
      </c>
      <c r="F16160" t="s">
        <v>181</v>
      </c>
      <c r="G16160" t="s">
        <v>182</v>
      </c>
    </row>
    <row r="16161" spans="1:7" x14ac:dyDescent="0.25">
      <c r="A16161" t="s">
        <v>169</v>
      </c>
      <c r="B16161" t="s">
        <v>170</v>
      </c>
      <c r="C16161" t="s">
        <v>171</v>
      </c>
      <c r="D16161" s="1">
        <v>43542</v>
      </c>
      <c r="E16161" s="2">
        <v>10</v>
      </c>
      <c r="F16161" t="s">
        <v>172</v>
      </c>
      <c r="G16161" t="s">
        <v>1245</v>
      </c>
    </row>
    <row r="16162" spans="1:7" x14ac:dyDescent="0.25">
      <c r="A16162" t="s">
        <v>169</v>
      </c>
      <c r="B16162" t="s">
        <v>170</v>
      </c>
      <c r="C16162" t="s">
        <v>171</v>
      </c>
      <c r="D16162" s="1">
        <v>43542</v>
      </c>
      <c r="E16162" s="2">
        <v>10</v>
      </c>
      <c r="F16162" t="s">
        <v>173</v>
      </c>
      <c r="G16162" t="s">
        <v>1245</v>
      </c>
    </row>
    <row r="16163" spans="1:7" x14ac:dyDescent="0.25">
      <c r="A16163" t="s">
        <v>164</v>
      </c>
      <c r="B16163" t="s">
        <v>165</v>
      </c>
      <c r="C16163" t="s">
        <v>166</v>
      </c>
      <c r="D16163" s="1">
        <v>43542</v>
      </c>
      <c r="E16163" s="2">
        <v>65</v>
      </c>
      <c r="F16163" t="s">
        <v>167</v>
      </c>
      <c r="G16163" t="s">
        <v>3754</v>
      </c>
    </row>
    <row r="16164" spans="1:7" x14ac:dyDescent="0.25">
      <c r="A16164" t="s">
        <v>164</v>
      </c>
      <c r="B16164" t="s">
        <v>165</v>
      </c>
      <c r="C16164" t="s">
        <v>166</v>
      </c>
      <c r="D16164" s="1">
        <v>43542</v>
      </c>
      <c r="E16164" s="2">
        <v>65</v>
      </c>
      <c r="F16164" t="s">
        <v>168</v>
      </c>
      <c r="G16164" t="s">
        <v>3754</v>
      </c>
    </row>
    <row r="16165" spans="1:7" x14ac:dyDescent="0.25">
      <c r="A16165" t="s">
        <v>1464</v>
      </c>
      <c r="B16165" t="s">
        <v>1465</v>
      </c>
      <c r="C16165" t="s">
        <v>627</v>
      </c>
      <c r="D16165" s="1">
        <v>43542</v>
      </c>
      <c r="E16165" s="2">
        <v>20</v>
      </c>
      <c r="F16165" t="s">
        <v>1466</v>
      </c>
      <c r="G16165" t="s">
        <v>478</v>
      </c>
    </row>
    <row r="16166" spans="1:7" x14ac:dyDescent="0.25">
      <c r="A16166" t="s">
        <v>1464</v>
      </c>
      <c r="B16166" t="s">
        <v>1465</v>
      </c>
      <c r="C16166" t="s">
        <v>627</v>
      </c>
      <c r="D16166" s="1">
        <v>43542</v>
      </c>
      <c r="E16166" s="2">
        <v>20</v>
      </c>
      <c r="F16166" t="s">
        <v>1466</v>
      </c>
      <c r="G16166" t="s">
        <v>478</v>
      </c>
    </row>
    <row r="16167" spans="1:7" x14ac:dyDescent="0.25">
      <c r="A16167" t="s">
        <v>493</v>
      </c>
      <c r="B16167" t="s">
        <v>494</v>
      </c>
      <c r="C16167" t="s">
        <v>495</v>
      </c>
      <c r="D16167" s="1">
        <v>43542</v>
      </c>
      <c r="E16167" s="2">
        <v>25</v>
      </c>
      <c r="F16167" t="s">
        <v>496</v>
      </c>
      <c r="G16167" t="s">
        <v>4918</v>
      </c>
    </row>
    <row r="16168" spans="1:7" x14ac:dyDescent="0.25">
      <c r="A16168" t="s">
        <v>493</v>
      </c>
      <c r="B16168" t="s">
        <v>494</v>
      </c>
      <c r="C16168" t="s">
        <v>495</v>
      </c>
      <c r="D16168" s="1">
        <v>43542</v>
      </c>
      <c r="E16168" s="2">
        <v>25</v>
      </c>
      <c r="F16168" t="s">
        <v>497</v>
      </c>
      <c r="G16168" t="s">
        <v>4918</v>
      </c>
    </row>
    <row r="16169" spans="1:7" x14ac:dyDescent="0.25">
      <c r="A16169" t="s">
        <v>1580</v>
      </c>
      <c r="B16169" t="s">
        <v>1581</v>
      </c>
      <c r="C16169" t="s">
        <v>1582</v>
      </c>
      <c r="D16169" s="1">
        <v>43542</v>
      </c>
      <c r="E16169" s="2">
        <v>20</v>
      </c>
      <c r="F16169" t="s">
        <v>1583</v>
      </c>
      <c r="G16169" t="s">
        <v>1869</v>
      </c>
    </row>
    <row r="16170" spans="1:7" x14ac:dyDescent="0.25">
      <c r="A16170" t="s">
        <v>306</v>
      </c>
      <c r="B16170" t="s">
        <v>307</v>
      </c>
      <c r="C16170" t="s">
        <v>308</v>
      </c>
      <c r="D16170" s="1">
        <v>43542</v>
      </c>
      <c r="E16170" s="2">
        <v>10</v>
      </c>
      <c r="F16170" t="s">
        <v>309</v>
      </c>
      <c r="G16170" t="s">
        <v>310</v>
      </c>
    </row>
    <row r="16171" spans="1:7" x14ac:dyDescent="0.25">
      <c r="A16171" t="s">
        <v>306</v>
      </c>
      <c r="B16171" t="s">
        <v>307</v>
      </c>
      <c r="C16171" t="s">
        <v>308</v>
      </c>
      <c r="D16171" s="1">
        <v>43542</v>
      </c>
      <c r="E16171" s="2">
        <v>10</v>
      </c>
      <c r="F16171" t="s">
        <v>311</v>
      </c>
      <c r="G16171" t="s">
        <v>310</v>
      </c>
    </row>
    <row r="16172" spans="1:7" x14ac:dyDescent="0.25">
      <c r="A16172" t="s">
        <v>1584</v>
      </c>
      <c r="B16172" t="s">
        <v>1585</v>
      </c>
      <c r="C16172" t="s">
        <v>1586</v>
      </c>
      <c r="D16172" s="1">
        <v>43542</v>
      </c>
      <c r="E16172" s="2">
        <v>30</v>
      </c>
      <c r="F16172" t="s">
        <v>1587</v>
      </c>
      <c r="G16172" t="s">
        <v>1790</v>
      </c>
    </row>
    <row r="16173" spans="1:7" x14ac:dyDescent="0.25">
      <c r="A16173" t="s">
        <v>1105</v>
      </c>
      <c r="B16173" t="s">
        <v>1106</v>
      </c>
      <c r="C16173" t="s">
        <v>1107</v>
      </c>
      <c r="D16173" s="1">
        <v>43542</v>
      </c>
      <c r="E16173" s="2">
        <v>100</v>
      </c>
      <c r="F16173" t="s">
        <v>1108</v>
      </c>
      <c r="G16173" t="s">
        <v>3753</v>
      </c>
    </row>
    <row r="16174" spans="1:7" x14ac:dyDescent="0.25">
      <c r="A16174" t="s">
        <v>3698</v>
      </c>
      <c r="B16174" t="s">
        <v>3699</v>
      </c>
      <c r="C16174" t="s">
        <v>3700</v>
      </c>
      <c r="D16174" s="1">
        <v>43542</v>
      </c>
      <c r="E16174" s="2">
        <v>140</v>
      </c>
      <c r="F16174" t="s">
        <v>3701</v>
      </c>
      <c r="G16174" t="s">
        <v>3128</v>
      </c>
    </row>
    <row r="16175" spans="1:7" x14ac:dyDescent="0.25">
      <c r="A16175" t="s">
        <v>138</v>
      </c>
      <c r="B16175" t="s">
        <v>139</v>
      </c>
      <c r="C16175" t="s">
        <v>140</v>
      </c>
      <c r="D16175" s="1">
        <v>43542</v>
      </c>
      <c r="E16175" s="2">
        <v>40</v>
      </c>
      <c r="F16175" t="s">
        <v>141</v>
      </c>
      <c r="G16175" t="s">
        <v>1245</v>
      </c>
    </row>
    <row r="16176" spans="1:7" x14ac:dyDescent="0.25">
      <c r="A16176" t="s">
        <v>2339</v>
      </c>
      <c r="B16176" t="s">
        <v>222</v>
      </c>
      <c r="C16176" t="s">
        <v>2340</v>
      </c>
      <c r="D16176" s="1">
        <v>43542</v>
      </c>
      <c r="E16176" s="2">
        <v>10</v>
      </c>
      <c r="F16176" t="s">
        <v>2341</v>
      </c>
      <c r="G16176" t="s">
        <v>1245</v>
      </c>
    </row>
    <row r="16177" spans="1:7" x14ac:dyDescent="0.25">
      <c r="A16177" t="s">
        <v>2339</v>
      </c>
      <c r="B16177" t="s">
        <v>222</v>
      </c>
      <c r="C16177" t="s">
        <v>2340</v>
      </c>
      <c r="D16177" s="1">
        <v>43542</v>
      </c>
      <c r="E16177" s="2">
        <v>10</v>
      </c>
      <c r="F16177" t="s">
        <v>2342</v>
      </c>
      <c r="G16177" t="s">
        <v>1245</v>
      </c>
    </row>
    <row r="16178" spans="1:7" x14ac:dyDescent="0.25">
      <c r="A16178" t="s">
        <v>1492</v>
      </c>
      <c r="B16178" t="s">
        <v>1493</v>
      </c>
      <c r="C16178" t="s">
        <v>1494</v>
      </c>
      <c r="D16178" s="1">
        <v>43542</v>
      </c>
      <c r="E16178" s="2">
        <v>10</v>
      </c>
      <c r="F16178" t="s">
        <v>1495</v>
      </c>
      <c r="G16178" t="s">
        <v>276</v>
      </c>
    </row>
    <row r="16179" spans="1:7" x14ac:dyDescent="0.25">
      <c r="A16179" t="s">
        <v>129</v>
      </c>
      <c r="B16179" t="s">
        <v>130</v>
      </c>
      <c r="C16179" t="s">
        <v>131</v>
      </c>
      <c r="D16179" s="1">
        <v>43542</v>
      </c>
      <c r="E16179" s="2">
        <v>10</v>
      </c>
      <c r="F16179" t="s">
        <v>132</v>
      </c>
      <c r="G16179" t="s">
        <v>9</v>
      </c>
    </row>
    <row r="16180" spans="1:7" x14ac:dyDescent="0.25">
      <c r="A16180" t="s">
        <v>546</v>
      </c>
      <c r="B16180" t="s">
        <v>547</v>
      </c>
      <c r="C16180" t="s">
        <v>548</v>
      </c>
      <c r="D16180" s="1">
        <v>43542</v>
      </c>
      <c r="E16180" s="2">
        <v>100</v>
      </c>
      <c r="F16180" t="s">
        <v>549</v>
      </c>
      <c r="G16180" t="s">
        <v>2631</v>
      </c>
    </row>
    <row r="16181" spans="1:7" x14ac:dyDescent="0.25">
      <c r="A16181" t="s">
        <v>263</v>
      </c>
      <c r="B16181" t="s">
        <v>264</v>
      </c>
      <c r="C16181" t="s">
        <v>265</v>
      </c>
      <c r="D16181" s="1">
        <v>43542</v>
      </c>
      <c r="E16181" s="2">
        <v>50</v>
      </c>
      <c r="F16181" t="s">
        <v>266</v>
      </c>
      <c r="G16181" t="s">
        <v>1695</v>
      </c>
    </row>
    <row r="16182" spans="1:7" x14ac:dyDescent="0.25">
      <c r="A16182" t="s">
        <v>3140</v>
      </c>
      <c r="B16182" t="s">
        <v>3141</v>
      </c>
      <c r="C16182" t="s">
        <v>3142</v>
      </c>
      <c r="D16182" s="1">
        <v>43542</v>
      </c>
      <c r="E16182" s="2">
        <v>30</v>
      </c>
      <c r="F16182" t="s">
        <v>3143</v>
      </c>
      <c r="G16182" t="s">
        <v>1695</v>
      </c>
    </row>
    <row r="16183" spans="1:7" x14ac:dyDescent="0.25">
      <c r="A16183" t="s">
        <v>3140</v>
      </c>
      <c r="B16183" t="s">
        <v>3141</v>
      </c>
      <c r="C16183" t="s">
        <v>3142</v>
      </c>
      <c r="D16183" s="1">
        <v>43542</v>
      </c>
      <c r="E16183" s="2">
        <v>30</v>
      </c>
      <c r="F16183" t="s">
        <v>3143</v>
      </c>
      <c r="G16183" t="s">
        <v>1695</v>
      </c>
    </row>
    <row r="16184" spans="1:7" x14ac:dyDescent="0.25">
      <c r="A16184" t="s">
        <v>3140</v>
      </c>
      <c r="B16184" t="s">
        <v>3141</v>
      </c>
      <c r="C16184" t="s">
        <v>3142</v>
      </c>
      <c r="D16184" s="1">
        <v>43542</v>
      </c>
      <c r="E16184" s="2">
        <v>30</v>
      </c>
      <c r="F16184" t="s">
        <v>3144</v>
      </c>
      <c r="G16184" t="s">
        <v>1695</v>
      </c>
    </row>
    <row r="16185" spans="1:7" x14ac:dyDescent="0.25">
      <c r="A16185" t="s">
        <v>115</v>
      </c>
      <c r="B16185" t="s">
        <v>116</v>
      </c>
      <c r="C16185" t="s">
        <v>117</v>
      </c>
      <c r="D16185" s="1">
        <v>43542</v>
      </c>
      <c r="E16185" s="2">
        <v>5</v>
      </c>
      <c r="F16185" t="s">
        <v>118</v>
      </c>
      <c r="G16185" t="s">
        <v>1245</v>
      </c>
    </row>
    <row r="16186" spans="1:7" x14ac:dyDescent="0.25">
      <c r="A16186" t="s">
        <v>115</v>
      </c>
      <c r="B16186" t="s">
        <v>116</v>
      </c>
      <c r="C16186" t="s">
        <v>117</v>
      </c>
      <c r="D16186" s="1">
        <v>43542</v>
      </c>
      <c r="E16186" s="2">
        <v>5</v>
      </c>
      <c r="F16186" t="s">
        <v>119</v>
      </c>
      <c r="G16186" t="s">
        <v>1245</v>
      </c>
    </row>
    <row r="16187" spans="1:7" x14ac:dyDescent="0.25">
      <c r="A16187" t="s">
        <v>115</v>
      </c>
      <c r="B16187" t="s">
        <v>116</v>
      </c>
      <c r="C16187" t="s">
        <v>117</v>
      </c>
      <c r="D16187" s="1">
        <v>43542</v>
      </c>
      <c r="E16187" s="2">
        <v>5</v>
      </c>
      <c r="F16187" t="s">
        <v>120</v>
      </c>
      <c r="G16187" t="s">
        <v>1245</v>
      </c>
    </row>
    <row r="16188" spans="1:7" x14ac:dyDescent="0.25">
      <c r="A16188" t="s">
        <v>1100</v>
      </c>
      <c r="B16188" t="s">
        <v>1101</v>
      </c>
      <c r="C16188" t="s">
        <v>1102</v>
      </c>
      <c r="D16188" s="1">
        <v>43542</v>
      </c>
      <c r="E16188" s="2">
        <v>25</v>
      </c>
      <c r="F16188" t="s">
        <v>1103</v>
      </c>
      <c r="G16188" t="s">
        <v>1247</v>
      </c>
    </row>
    <row r="16189" spans="1:7" x14ac:dyDescent="0.25">
      <c r="A16189" t="s">
        <v>1100</v>
      </c>
      <c r="B16189" t="s">
        <v>1101</v>
      </c>
      <c r="C16189" t="s">
        <v>1102</v>
      </c>
      <c r="D16189" s="1">
        <v>43542</v>
      </c>
      <c r="E16189" s="2">
        <v>25</v>
      </c>
      <c r="F16189" t="s">
        <v>1104</v>
      </c>
      <c r="G16189" t="s">
        <v>1247</v>
      </c>
    </row>
    <row r="16190" spans="1:7" x14ac:dyDescent="0.25">
      <c r="A16190" t="s">
        <v>1450</v>
      </c>
      <c r="B16190" t="s">
        <v>1451</v>
      </c>
      <c r="C16190" t="s">
        <v>1452</v>
      </c>
      <c r="D16190" s="1">
        <v>43542</v>
      </c>
      <c r="E16190" s="2">
        <v>84</v>
      </c>
      <c r="F16190" t="s">
        <v>1453</v>
      </c>
      <c r="G16190" t="s">
        <v>34</v>
      </c>
    </row>
    <row r="16191" spans="1:7" x14ac:dyDescent="0.25">
      <c r="A16191" t="s">
        <v>1450</v>
      </c>
      <c r="B16191" t="s">
        <v>1451</v>
      </c>
      <c r="C16191" t="s">
        <v>1452</v>
      </c>
      <c r="D16191" s="1">
        <v>43542</v>
      </c>
      <c r="E16191" s="2">
        <v>84</v>
      </c>
      <c r="F16191" t="s">
        <v>1454</v>
      </c>
      <c r="G16191" t="s">
        <v>34</v>
      </c>
    </row>
    <row r="16192" spans="1:7" x14ac:dyDescent="0.25">
      <c r="A16192" t="s">
        <v>1450</v>
      </c>
      <c r="B16192" t="s">
        <v>1451</v>
      </c>
      <c r="C16192" t="s">
        <v>1452</v>
      </c>
      <c r="D16192" s="1">
        <v>43542</v>
      </c>
      <c r="E16192" s="2">
        <v>84</v>
      </c>
      <c r="F16192" t="s">
        <v>1454</v>
      </c>
      <c r="G16192" t="s">
        <v>34</v>
      </c>
    </row>
    <row r="16193" spans="1:7" x14ac:dyDescent="0.25">
      <c r="A16193" t="s">
        <v>2475</v>
      </c>
      <c r="B16193" t="s">
        <v>1451</v>
      </c>
      <c r="C16193" t="s">
        <v>2476</v>
      </c>
      <c r="D16193" s="1">
        <v>43542</v>
      </c>
      <c r="E16193" s="2">
        <v>40</v>
      </c>
      <c r="F16193" t="s">
        <v>2477</v>
      </c>
      <c r="G16193" t="s">
        <v>2456</v>
      </c>
    </row>
    <row r="16194" spans="1:7" x14ac:dyDescent="0.25">
      <c r="A16194" t="s">
        <v>3693</v>
      </c>
      <c r="B16194" t="s">
        <v>744</v>
      </c>
      <c r="C16194" t="s">
        <v>3694</v>
      </c>
      <c r="D16194" s="1">
        <v>43542</v>
      </c>
      <c r="E16194" s="2">
        <v>50</v>
      </c>
      <c r="F16194" t="s">
        <v>3695</v>
      </c>
      <c r="G16194" t="s">
        <v>97</v>
      </c>
    </row>
    <row r="16195" spans="1:7" x14ac:dyDescent="0.25">
      <c r="A16195" t="s">
        <v>3693</v>
      </c>
      <c r="B16195" t="s">
        <v>744</v>
      </c>
      <c r="C16195" t="s">
        <v>3694</v>
      </c>
      <c r="D16195" s="1">
        <v>43542</v>
      </c>
      <c r="E16195" s="2">
        <v>50</v>
      </c>
      <c r="F16195" t="s">
        <v>3696</v>
      </c>
      <c r="G16195" t="s">
        <v>97</v>
      </c>
    </row>
    <row r="16196" spans="1:7" x14ac:dyDescent="0.25">
      <c r="A16196" t="s">
        <v>3693</v>
      </c>
      <c r="B16196" t="s">
        <v>744</v>
      </c>
      <c r="C16196" t="s">
        <v>3694</v>
      </c>
      <c r="D16196" s="1">
        <v>43542</v>
      </c>
      <c r="E16196" s="2">
        <v>50</v>
      </c>
      <c r="F16196" t="s">
        <v>3697</v>
      </c>
      <c r="G16196" t="s">
        <v>97</v>
      </c>
    </row>
    <row r="16197" spans="1:7" x14ac:dyDescent="0.25">
      <c r="A16197" t="s">
        <v>2748</v>
      </c>
      <c r="B16197" t="s">
        <v>2749</v>
      </c>
      <c r="C16197" t="s">
        <v>2750</v>
      </c>
      <c r="D16197" s="1">
        <v>43542</v>
      </c>
      <c r="E16197" s="2">
        <v>20</v>
      </c>
      <c r="F16197" t="s">
        <v>2751</v>
      </c>
      <c r="G16197" t="s">
        <v>3076</v>
      </c>
    </row>
    <row r="16198" spans="1:7" x14ac:dyDescent="0.25">
      <c r="A16198" t="s">
        <v>2748</v>
      </c>
      <c r="B16198" t="s">
        <v>2749</v>
      </c>
      <c r="C16198" t="s">
        <v>2750</v>
      </c>
      <c r="D16198" s="1">
        <v>43542</v>
      </c>
      <c r="E16198" s="2">
        <v>20</v>
      </c>
      <c r="F16198" t="s">
        <v>2751</v>
      </c>
      <c r="G16198" t="s">
        <v>3076</v>
      </c>
    </row>
    <row r="16199" spans="1:7" x14ac:dyDescent="0.25">
      <c r="A16199" t="s">
        <v>2748</v>
      </c>
      <c r="B16199" t="s">
        <v>2749</v>
      </c>
      <c r="C16199" t="s">
        <v>2750</v>
      </c>
      <c r="D16199" s="1">
        <v>43542</v>
      </c>
      <c r="E16199" s="2">
        <v>20</v>
      </c>
      <c r="F16199" t="s">
        <v>2752</v>
      </c>
      <c r="G16199" t="s">
        <v>3076</v>
      </c>
    </row>
    <row r="16200" spans="1:7" x14ac:dyDescent="0.25">
      <c r="A16200" t="s">
        <v>121</v>
      </c>
      <c r="B16200" t="s">
        <v>122</v>
      </c>
      <c r="C16200" t="s">
        <v>123</v>
      </c>
      <c r="D16200" s="1">
        <v>43542</v>
      </c>
      <c r="E16200" s="2">
        <v>70</v>
      </c>
      <c r="F16200" t="s">
        <v>124</v>
      </c>
      <c r="G16200" t="s">
        <v>1790</v>
      </c>
    </row>
    <row r="16201" spans="1:7" x14ac:dyDescent="0.25">
      <c r="A16201" t="s">
        <v>4781</v>
      </c>
      <c r="B16201" t="s">
        <v>4782</v>
      </c>
      <c r="C16201" t="s">
        <v>4783</v>
      </c>
      <c r="D16201" s="1">
        <v>43542</v>
      </c>
      <c r="E16201" s="2">
        <v>25</v>
      </c>
      <c r="F16201" t="s">
        <v>4784</v>
      </c>
      <c r="G16201" t="s">
        <v>2663</v>
      </c>
    </row>
    <row r="16202" spans="1:7" x14ac:dyDescent="0.25">
      <c r="A16202" t="s">
        <v>125</v>
      </c>
      <c r="B16202" t="s">
        <v>126</v>
      </c>
      <c r="C16202" t="s">
        <v>127</v>
      </c>
      <c r="D16202" s="1">
        <v>43542</v>
      </c>
      <c r="E16202" s="2">
        <v>5</v>
      </c>
      <c r="F16202" t="s">
        <v>128</v>
      </c>
      <c r="G16202" t="s">
        <v>1245</v>
      </c>
    </row>
    <row r="16203" spans="1:7" x14ac:dyDescent="0.25">
      <c r="A16203" t="s">
        <v>2346</v>
      </c>
      <c r="B16203" t="s">
        <v>371</v>
      </c>
      <c r="C16203" t="s">
        <v>2347</v>
      </c>
      <c r="D16203" s="1">
        <v>43542</v>
      </c>
      <c r="E16203" s="2">
        <v>20</v>
      </c>
      <c r="F16203" t="s">
        <v>2348</v>
      </c>
      <c r="G16203" t="s">
        <v>1245</v>
      </c>
    </row>
    <row r="16204" spans="1:7" x14ac:dyDescent="0.25">
      <c r="A16204" t="s">
        <v>2346</v>
      </c>
      <c r="B16204" t="s">
        <v>371</v>
      </c>
      <c r="C16204" t="s">
        <v>2347</v>
      </c>
      <c r="D16204" s="1">
        <v>43542</v>
      </c>
      <c r="E16204" s="2">
        <v>20</v>
      </c>
      <c r="F16204" t="s">
        <v>2349</v>
      </c>
      <c r="G16204" t="s">
        <v>1245</v>
      </c>
    </row>
    <row r="16205" spans="1:7" x14ac:dyDescent="0.25">
      <c r="A16205" t="s">
        <v>82</v>
      </c>
      <c r="B16205" t="s">
        <v>83</v>
      </c>
      <c r="C16205" t="s">
        <v>84</v>
      </c>
      <c r="D16205" s="1">
        <v>43542</v>
      </c>
      <c r="E16205" s="2">
        <v>10</v>
      </c>
      <c r="F16205" t="s">
        <v>85</v>
      </c>
      <c r="G16205" t="s">
        <v>1245</v>
      </c>
    </row>
    <row r="16206" spans="1:7" x14ac:dyDescent="0.25">
      <c r="A16206" t="s">
        <v>82</v>
      </c>
      <c r="B16206" t="s">
        <v>83</v>
      </c>
      <c r="C16206" t="s">
        <v>84</v>
      </c>
      <c r="D16206" s="1">
        <v>43542</v>
      </c>
      <c r="E16206" s="2">
        <v>10</v>
      </c>
      <c r="F16206" t="s">
        <v>86</v>
      </c>
      <c r="G16206" t="s">
        <v>1245</v>
      </c>
    </row>
    <row r="16207" spans="1:7" x14ac:dyDescent="0.25">
      <c r="A16207" t="s">
        <v>636</v>
      </c>
      <c r="B16207" t="s">
        <v>637</v>
      </c>
      <c r="C16207" t="s">
        <v>638</v>
      </c>
      <c r="D16207" s="1">
        <v>43542</v>
      </c>
      <c r="E16207" s="2">
        <v>20</v>
      </c>
      <c r="F16207" t="s">
        <v>639</v>
      </c>
      <c r="G16207" t="s">
        <v>1694</v>
      </c>
    </row>
    <row r="16208" spans="1:7" x14ac:dyDescent="0.25">
      <c r="A16208" t="s">
        <v>2690</v>
      </c>
      <c r="B16208" t="s">
        <v>2691</v>
      </c>
      <c r="C16208" t="s">
        <v>2692</v>
      </c>
      <c r="D16208" s="1">
        <v>43542</v>
      </c>
      <c r="E16208" s="2">
        <v>100</v>
      </c>
      <c r="F16208" t="s">
        <v>2693</v>
      </c>
      <c r="G16208" t="s">
        <v>2694</v>
      </c>
    </row>
    <row r="16209" spans="1:7" x14ac:dyDescent="0.25">
      <c r="A16209" t="s">
        <v>2686</v>
      </c>
      <c r="B16209" t="s">
        <v>2687</v>
      </c>
      <c r="C16209" t="s">
        <v>2688</v>
      </c>
      <c r="D16209" s="1">
        <v>43542</v>
      </c>
      <c r="E16209" s="2">
        <v>84</v>
      </c>
      <c r="F16209" t="s">
        <v>2689</v>
      </c>
      <c r="G16209" t="s">
        <v>34</v>
      </c>
    </row>
    <row r="16210" spans="1:7" x14ac:dyDescent="0.25">
      <c r="A16210" t="s">
        <v>2000</v>
      </c>
      <c r="B16210" t="s">
        <v>2001</v>
      </c>
      <c r="C16210" t="s">
        <v>2002</v>
      </c>
      <c r="D16210" s="1">
        <v>43542</v>
      </c>
      <c r="E16210" s="2">
        <v>100</v>
      </c>
      <c r="F16210" t="s">
        <v>2003</v>
      </c>
      <c r="G16210" t="s">
        <v>2681</v>
      </c>
    </row>
    <row r="16211" spans="1:7" x14ac:dyDescent="0.25">
      <c r="A16211" t="s">
        <v>2000</v>
      </c>
      <c r="B16211" t="s">
        <v>2001</v>
      </c>
      <c r="C16211" t="s">
        <v>2002</v>
      </c>
      <c r="D16211" s="1">
        <v>43542</v>
      </c>
      <c r="E16211" s="2">
        <v>100</v>
      </c>
      <c r="F16211" t="s">
        <v>2004</v>
      </c>
      <c r="G16211" t="s">
        <v>2681</v>
      </c>
    </row>
    <row r="16212" spans="1:7" x14ac:dyDescent="0.25">
      <c r="A16212" t="s">
        <v>4053</v>
      </c>
      <c r="B16212" t="s">
        <v>580</v>
      </c>
      <c r="C16212" t="s">
        <v>4054</v>
      </c>
      <c r="D16212" s="1">
        <v>43542</v>
      </c>
      <c r="E16212" s="2">
        <v>15</v>
      </c>
      <c r="F16212" t="s">
        <v>4055</v>
      </c>
      <c r="G16212" t="s">
        <v>3282</v>
      </c>
    </row>
    <row r="16213" spans="1:7" x14ac:dyDescent="0.25">
      <c r="A16213" t="s">
        <v>4053</v>
      </c>
      <c r="B16213" t="s">
        <v>580</v>
      </c>
      <c r="C16213" t="s">
        <v>4054</v>
      </c>
      <c r="D16213" s="1">
        <v>43542</v>
      </c>
      <c r="E16213" s="2">
        <v>15</v>
      </c>
      <c r="F16213" t="s">
        <v>4055</v>
      </c>
      <c r="G16213" t="s">
        <v>3282</v>
      </c>
    </row>
    <row r="16214" spans="1:7" x14ac:dyDescent="0.25">
      <c r="A16214" t="s">
        <v>4053</v>
      </c>
      <c r="B16214" t="s">
        <v>580</v>
      </c>
      <c r="C16214" t="s">
        <v>4054</v>
      </c>
      <c r="D16214" s="1">
        <v>43542</v>
      </c>
      <c r="E16214" s="2">
        <v>15</v>
      </c>
      <c r="F16214" t="s">
        <v>4056</v>
      </c>
      <c r="G16214" t="s">
        <v>3282</v>
      </c>
    </row>
    <row r="16215" spans="1:7" x14ac:dyDescent="0.25">
      <c r="A16215" t="s">
        <v>2153</v>
      </c>
      <c r="B16215" t="s">
        <v>614</v>
      </c>
      <c r="C16215" t="s">
        <v>1310</v>
      </c>
      <c r="D16215" s="1">
        <v>43542</v>
      </c>
      <c r="E16215" s="2">
        <v>10</v>
      </c>
      <c r="F16215" t="s">
        <v>2154</v>
      </c>
      <c r="G16215" t="s">
        <v>1245</v>
      </c>
    </row>
    <row r="16216" spans="1:7" x14ac:dyDescent="0.25">
      <c r="A16216" t="s">
        <v>529</v>
      </c>
      <c r="B16216" t="s">
        <v>290</v>
      </c>
      <c r="C16216" t="s">
        <v>530</v>
      </c>
      <c r="D16216" s="1">
        <v>43542</v>
      </c>
      <c r="E16216" s="2">
        <v>25</v>
      </c>
      <c r="F16216" t="s">
        <v>531</v>
      </c>
      <c r="G16216" t="s">
        <v>3282</v>
      </c>
    </row>
    <row r="16217" spans="1:7" x14ac:dyDescent="0.25">
      <c r="A16217" t="s">
        <v>87</v>
      </c>
      <c r="B16217" t="s">
        <v>88</v>
      </c>
      <c r="C16217" t="s">
        <v>89</v>
      </c>
      <c r="D16217" s="1">
        <v>43542</v>
      </c>
      <c r="E16217" s="2">
        <v>40</v>
      </c>
      <c r="F16217" t="s">
        <v>90</v>
      </c>
      <c r="G16217" t="s">
        <v>1790</v>
      </c>
    </row>
    <row r="16218" spans="1:7" x14ac:dyDescent="0.25">
      <c r="A16218" t="s">
        <v>87</v>
      </c>
      <c r="B16218" t="s">
        <v>88</v>
      </c>
      <c r="C16218" t="s">
        <v>89</v>
      </c>
      <c r="D16218" s="1">
        <v>43542</v>
      </c>
      <c r="E16218" s="2">
        <v>40</v>
      </c>
      <c r="F16218" t="s">
        <v>91</v>
      </c>
      <c r="G16218" t="s">
        <v>1790</v>
      </c>
    </row>
    <row r="16219" spans="1:7" x14ac:dyDescent="0.25">
      <c r="A16219" t="s">
        <v>87</v>
      </c>
      <c r="B16219" t="s">
        <v>88</v>
      </c>
      <c r="C16219" t="s">
        <v>89</v>
      </c>
      <c r="D16219" s="1">
        <v>43542</v>
      </c>
      <c r="E16219" s="2">
        <v>40</v>
      </c>
      <c r="F16219" t="s">
        <v>91</v>
      </c>
      <c r="G16219" t="s">
        <v>1790</v>
      </c>
    </row>
    <row r="16220" spans="1:7" x14ac:dyDescent="0.25">
      <c r="A16220" t="s">
        <v>87</v>
      </c>
      <c r="B16220" t="s">
        <v>88</v>
      </c>
      <c r="C16220" t="s">
        <v>89</v>
      </c>
      <c r="D16220" s="1">
        <v>43542</v>
      </c>
      <c r="E16220" s="2">
        <v>40</v>
      </c>
      <c r="F16220" t="s">
        <v>92</v>
      </c>
      <c r="G16220" t="s">
        <v>1790</v>
      </c>
    </row>
    <row r="16221" spans="1:7" x14ac:dyDescent="0.25">
      <c r="A16221" t="s">
        <v>1590</v>
      </c>
      <c r="B16221" t="s">
        <v>1591</v>
      </c>
      <c r="C16221" t="s">
        <v>1592</v>
      </c>
      <c r="D16221" s="1">
        <v>43542</v>
      </c>
      <c r="E16221" s="2">
        <v>5</v>
      </c>
      <c r="F16221" t="s">
        <v>1593</v>
      </c>
      <c r="G16221" t="s">
        <v>1245</v>
      </c>
    </row>
    <row r="16222" spans="1:7" x14ac:dyDescent="0.25">
      <c r="A16222" t="s">
        <v>2721</v>
      </c>
      <c r="B16222" t="s">
        <v>2722</v>
      </c>
      <c r="C16222" t="s">
        <v>2723</v>
      </c>
      <c r="D16222" s="1">
        <v>43542</v>
      </c>
      <c r="E16222" s="2">
        <v>15</v>
      </c>
      <c r="F16222" t="s">
        <v>2724</v>
      </c>
      <c r="G16222" t="s">
        <v>3345</v>
      </c>
    </row>
    <row r="16223" spans="1:7" x14ac:dyDescent="0.25">
      <c r="A16223" t="s">
        <v>2721</v>
      </c>
      <c r="B16223" t="s">
        <v>2722</v>
      </c>
      <c r="C16223" t="s">
        <v>2723</v>
      </c>
      <c r="D16223" s="1">
        <v>43542</v>
      </c>
      <c r="E16223" s="2">
        <v>15</v>
      </c>
      <c r="F16223" t="s">
        <v>2725</v>
      </c>
      <c r="G16223" t="s">
        <v>3345</v>
      </c>
    </row>
    <row r="16224" spans="1:7" x14ac:dyDescent="0.25">
      <c r="A16224" t="s">
        <v>2721</v>
      </c>
      <c r="B16224" t="s">
        <v>2722</v>
      </c>
      <c r="C16224" t="s">
        <v>2723</v>
      </c>
      <c r="D16224" s="1">
        <v>43542</v>
      </c>
      <c r="E16224" s="2">
        <v>15</v>
      </c>
      <c r="F16224" t="s">
        <v>2726</v>
      </c>
      <c r="G16224" t="s">
        <v>3345</v>
      </c>
    </row>
    <row r="16225" spans="1:7" x14ac:dyDescent="0.25">
      <c r="A16225" t="s">
        <v>2742</v>
      </c>
      <c r="B16225" t="s">
        <v>2743</v>
      </c>
      <c r="C16225" t="s">
        <v>2744</v>
      </c>
      <c r="D16225" s="1">
        <v>43542</v>
      </c>
      <c r="E16225" s="2">
        <v>150</v>
      </c>
      <c r="F16225" t="s">
        <v>2745</v>
      </c>
      <c r="G16225" t="s">
        <v>2746</v>
      </c>
    </row>
    <row r="16226" spans="1:7" x14ac:dyDescent="0.25">
      <c r="A16226" t="s">
        <v>2742</v>
      </c>
      <c r="B16226" t="s">
        <v>2743</v>
      </c>
      <c r="C16226" t="s">
        <v>2744</v>
      </c>
      <c r="D16226" s="1">
        <v>43542</v>
      </c>
      <c r="E16226" s="2">
        <v>150</v>
      </c>
      <c r="F16226" t="s">
        <v>2747</v>
      </c>
      <c r="G16226" t="s">
        <v>2746</v>
      </c>
    </row>
    <row r="16227" spans="1:7" x14ac:dyDescent="0.25">
      <c r="A16227" t="s">
        <v>3689</v>
      </c>
      <c r="B16227" t="s">
        <v>3690</v>
      </c>
      <c r="C16227" t="s">
        <v>3691</v>
      </c>
      <c r="D16227" s="1">
        <v>43542</v>
      </c>
      <c r="E16227" s="2">
        <v>33.15</v>
      </c>
      <c r="F16227" t="s">
        <v>3692</v>
      </c>
      <c r="G16227" t="s">
        <v>97</v>
      </c>
    </row>
    <row r="16228" spans="1:7" x14ac:dyDescent="0.25">
      <c r="A16228" t="s">
        <v>4058</v>
      </c>
      <c r="B16228" t="s">
        <v>4059</v>
      </c>
      <c r="C16228" t="s">
        <v>4060</v>
      </c>
      <c r="D16228" s="1">
        <v>43542</v>
      </c>
      <c r="E16228" s="2">
        <v>10</v>
      </c>
      <c r="F16228" t="s">
        <v>4061</v>
      </c>
      <c r="G16228" t="s">
        <v>9</v>
      </c>
    </row>
    <row r="16229" spans="1:7" x14ac:dyDescent="0.25">
      <c r="A16229" t="s">
        <v>3686</v>
      </c>
      <c r="B16229" t="s">
        <v>764</v>
      </c>
      <c r="C16229" t="s">
        <v>3687</v>
      </c>
      <c r="D16229" s="1">
        <v>43542</v>
      </c>
      <c r="E16229" s="2">
        <v>10</v>
      </c>
      <c r="F16229" t="s">
        <v>3688</v>
      </c>
      <c r="G16229" t="s">
        <v>4057</v>
      </c>
    </row>
    <row r="16230" spans="1:7" x14ac:dyDescent="0.25">
      <c r="A16230" t="s">
        <v>2717</v>
      </c>
      <c r="B16230" t="s">
        <v>2718</v>
      </c>
      <c r="C16230" t="s">
        <v>2425</v>
      </c>
      <c r="D16230" s="1">
        <v>43542</v>
      </c>
      <c r="E16230" s="2">
        <v>45</v>
      </c>
      <c r="F16230" t="s">
        <v>2719</v>
      </c>
      <c r="G16230" t="s">
        <v>2456</v>
      </c>
    </row>
    <row r="16231" spans="1:7" x14ac:dyDescent="0.25">
      <c r="A16231" t="s">
        <v>2717</v>
      </c>
      <c r="B16231" t="s">
        <v>2718</v>
      </c>
      <c r="C16231" t="s">
        <v>2425</v>
      </c>
      <c r="D16231" s="1">
        <v>43542</v>
      </c>
      <c r="E16231" s="2">
        <v>45</v>
      </c>
      <c r="F16231" t="s">
        <v>2720</v>
      </c>
      <c r="G16231" t="s">
        <v>2456</v>
      </c>
    </row>
    <row r="16232" spans="1:7" x14ac:dyDescent="0.25">
      <c r="A16232" t="s">
        <v>328</v>
      </c>
      <c r="B16232" t="s">
        <v>329</v>
      </c>
      <c r="C16232" t="s">
        <v>330</v>
      </c>
      <c r="D16232" s="1">
        <v>43542</v>
      </c>
      <c r="E16232" s="2">
        <v>150</v>
      </c>
      <c r="F16232" t="s">
        <v>331</v>
      </c>
      <c r="G16232" t="s">
        <v>828</v>
      </c>
    </row>
    <row r="16233" spans="1:7" x14ac:dyDescent="0.25">
      <c r="A16233" t="s">
        <v>328</v>
      </c>
      <c r="B16233" t="s">
        <v>329</v>
      </c>
      <c r="C16233" t="s">
        <v>330</v>
      </c>
      <c r="D16233" s="1">
        <v>43542</v>
      </c>
      <c r="E16233" s="2">
        <v>150</v>
      </c>
      <c r="F16233" t="s">
        <v>332</v>
      </c>
      <c r="G16233" t="s">
        <v>828</v>
      </c>
    </row>
    <row r="16234" spans="1:7" x14ac:dyDescent="0.25">
      <c r="A16234" t="s">
        <v>312</v>
      </c>
      <c r="B16234" t="s">
        <v>248</v>
      </c>
      <c r="C16234" t="s">
        <v>313</v>
      </c>
      <c r="D16234" s="1">
        <v>43542</v>
      </c>
      <c r="E16234" s="2">
        <v>50</v>
      </c>
      <c r="F16234" t="s">
        <v>314</v>
      </c>
      <c r="G16234" t="s">
        <v>315</v>
      </c>
    </row>
    <row r="16235" spans="1:7" x14ac:dyDescent="0.25">
      <c r="A16235" t="s">
        <v>322</v>
      </c>
      <c r="B16235" t="s">
        <v>323</v>
      </c>
      <c r="C16235" t="s">
        <v>324</v>
      </c>
      <c r="D16235" s="1">
        <v>43542</v>
      </c>
      <c r="E16235" s="2">
        <v>75</v>
      </c>
      <c r="F16235" t="s">
        <v>325</v>
      </c>
      <c r="G16235" t="s">
        <v>326</v>
      </c>
    </row>
    <row r="16236" spans="1:7" x14ac:dyDescent="0.25">
      <c r="A16236" t="s">
        <v>322</v>
      </c>
      <c r="B16236" t="s">
        <v>323</v>
      </c>
      <c r="C16236" t="s">
        <v>324</v>
      </c>
      <c r="D16236" s="1">
        <v>43542</v>
      </c>
      <c r="E16236" s="2">
        <v>75</v>
      </c>
      <c r="F16236" t="s">
        <v>327</v>
      </c>
      <c r="G16236" t="s">
        <v>326</v>
      </c>
    </row>
    <row r="16237" spans="1:7" x14ac:dyDescent="0.25">
      <c r="A16237" t="s">
        <v>1803</v>
      </c>
      <c r="B16237" t="s">
        <v>1804</v>
      </c>
      <c r="C16237" t="s">
        <v>1805</v>
      </c>
      <c r="D16237" s="1">
        <v>43542</v>
      </c>
      <c r="E16237" s="2">
        <v>50</v>
      </c>
      <c r="F16237" t="s">
        <v>1806</v>
      </c>
      <c r="G16237" t="s">
        <v>4916</v>
      </c>
    </row>
    <row r="16238" spans="1:7" x14ac:dyDescent="0.25">
      <c r="A16238" t="s">
        <v>3805</v>
      </c>
      <c r="B16238" t="s">
        <v>3806</v>
      </c>
      <c r="C16238" t="s">
        <v>3807</v>
      </c>
      <c r="D16238" s="1">
        <v>43542</v>
      </c>
      <c r="E16238" s="2">
        <v>42</v>
      </c>
      <c r="F16238" t="s">
        <v>3808</v>
      </c>
      <c r="G16238" t="s">
        <v>67</v>
      </c>
    </row>
    <row r="16239" spans="1:7" x14ac:dyDescent="0.25">
      <c r="A16239" t="s">
        <v>3805</v>
      </c>
      <c r="B16239" t="s">
        <v>3806</v>
      </c>
      <c r="C16239" t="s">
        <v>3807</v>
      </c>
      <c r="D16239" s="1">
        <v>43542</v>
      </c>
      <c r="E16239" s="2">
        <v>42</v>
      </c>
      <c r="F16239" t="s">
        <v>3809</v>
      </c>
      <c r="G16239" t="s">
        <v>67</v>
      </c>
    </row>
    <row r="16240" spans="1:7" x14ac:dyDescent="0.25">
      <c r="A16240" t="s">
        <v>388</v>
      </c>
      <c r="B16240" t="s">
        <v>389</v>
      </c>
      <c r="D16240" s="1">
        <v>43545</v>
      </c>
      <c r="E16240" s="2">
        <v>1000</v>
      </c>
      <c r="G16240" t="s">
        <v>1268</v>
      </c>
    </row>
    <row r="16241" spans="1:7" x14ac:dyDescent="0.25">
      <c r="A16241" t="s">
        <v>5009</v>
      </c>
      <c r="B16241" t="s">
        <v>5010</v>
      </c>
      <c r="D16241" s="1">
        <v>43545</v>
      </c>
      <c r="E16241" s="2">
        <v>200</v>
      </c>
      <c r="G16241" t="s">
        <v>97</v>
      </c>
    </row>
    <row r="16242" spans="1:7" x14ac:dyDescent="0.25">
      <c r="A16242" t="s">
        <v>2652</v>
      </c>
      <c r="B16242" t="s">
        <v>2653</v>
      </c>
      <c r="D16242" s="1">
        <v>43545</v>
      </c>
      <c r="E16242" s="2">
        <v>25000</v>
      </c>
      <c r="F16242" t="s">
        <v>2654</v>
      </c>
      <c r="G16242" t="s">
        <v>5011</v>
      </c>
    </row>
    <row r="16243" spans="1:7" x14ac:dyDescent="0.25">
      <c r="A16243" t="s">
        <v>5012</v>
      </c>
      <c r="B16243" t="s">
        <v>5013</v>
      </c>
      <c r="C16243" t="s">
        <v>2945</v>
      </c>
      <c r="D16243" s="1">
        <v>43545</v>
      </c>
      <c r="E16243" s="2">
        <v>100</v>
      </c>
      <c r="F16243" t="s">
        <v>5014</v>
      </c>
      <c r="G16243" t="s">
        <v>2663</v>
      </c>
    </row>
    <row r="16244" spans="1:7" x14ac:dyDescent="0.25">
      <c r="A16244" t="s">
        <v>5012</v>
      </c>
      <c r="B16244" t="s">
        <v>5013</v>
      </c>
      <c r="C16244" t="s">
        <v>2945</v>
      </c>
      <c r="D16244" s="1">
        <v>43545</v>
      </c>
      <c r="E16244" s="2">
        <v>100</v>
      </c>
      <c r="F16244" t="s">
        <v>5015</v>
      </c>
      <c r="G16244" t="s">
        <v>2663</v>
      </c>
    </row>
    <row r="16245" spans="1:7" x14ac:dyDescent="0.25">
      <c r="A16245" t="s">
        <v>2215</v>
      </c>
      <c r="B16245" t="s">
        <v>378</v>
      </c>
      <c r="C16245" t="s">
        <v>2216</v>
      </c>
      <c r="D16245" s="1">
        <v>43545</v>
      </c>
      <c r="E16245" s="2">
        <v>1000</v>
      </c>
      <c r="F16245" t="s">
        <v>2217</v>
      </c>
      <c r="G16245" t="s">
        <v>4685</v>
      </c>
    </row>
    <row r="16246" spans="1:7" x14ac:dyDescent="0.25">
      <c r="A16246" t="s">
        <v>713</v>
      </c>
      <c r="B16246" t="s">
        <v>714</v>
      </c>
      <c r="C16246" t="s">
        <v>715</v>
      </c>
      <c r="D16246" s="1">
        <v>43545</v>
      </c>
      <c r="E16246" s="2">
        <v>10000</v>
      </c>
      <c r="F16246" t="s">
        <v>716</v>
      </c>
      <c r="G16246" t="s">
        <v>5016</v>
      </c>
    </row>
    <row r="16247" spans="1:7" x14ac:dyDescent="0.25">
      <c r="A16247" t="s">
        <v>225</v>
      </c>
      <c r="B16247" t="s">
        <v>226</v>
      </c>
      <c r="C16247" t="s">
        <v>227</v>
      </c>
      <c r="D16247" s="1">
        <v>43556</v>
      </c>
      <c r="E16247" s="2">
        <v>84</v>
      </c>
      <c r="F16247" t="s">
        <v>228</v>
      </c>
      <c r="G16247" t="s">
        <v>34</v>
      </c>
    </row>
    <row r="16248" spans="1:7" x14ac:dyDescent="0.25">
      <c r="A16248" t="s">
        <v>2634</v>
      </c>
      <c r="B16248" t="s">
        <v>2635</v>
      </c>
      <c r="C16248" t="s">
        <v>2636</v>
      </c>
      <c r="D16248" s="1">
        <v>43556</v>
      </c>
      <c r="E16248" s="2">
        <v>184</v>
      </c>
      <c r="F16248" t="s">
        <v>2637</v>
      </c>
      <c r="G16248" t="s">
        <v>4771</v>
      </c>
    </row>
    <row r="16249" spans="1:7" x14ac:dyDescent="0.25">
      <c r="A16249" t="s">
        <v>2634</v>
      </c>
      <c r="B16249" t="s">
        <v>2635</v>
      </c>
      <c r="C16249" t="s">
        <v>2636</v>
      </c>
      <c r="D16249" s="1">
        <v>43556</v>
      </c>
      <c r="E16249" s="2">
        <v>184</v>
      </c>
      <c r="F16249" t="s">
        <v>2639</v>
      </c>
      <c r="G16249" t="s">
        <v>4771</v>
      </c>
    </row>
    <row r="16250" spans="1:7" x14ac:dyDescent="0.25">
      <c r="A16250" t="s">
        <v>2634</v>
      </c>
      <c r="B16250" t="s">
        <v>2635</v>
      </c>
      <c r="C16250" t="s">
        <v>2636</v>
      </c>
      <c r="D16250" s="1">
        <v>43556</v>
      </c>
      <c r="E16250" s="2">
        <v>184</v>
      </c>
      <c r="F16250" t="s">
        <v>2639</v>
      </c>
      <c r="G16250" t="s">
        <v>4771</v>
      </c>
    </row>
    <row r="16251" spans="1:7" x14ac:dyDescent="0.25">
      <c r="A16251" t="s">
        <v>1426</v>
      </c>
      <c r="B16251" t="s">
        <v>1427</v>
      </c>
      <c r="C16251" t="s">
        <v>826</v>
      </c>
      <c r="D16251" s="1">
        <v>43556</v>
      </c>
      <c r="E16251" s="2">
        <v>84</v>
      </c>
      <c r="F16251" t="s">
        <v>1428</v>
      </c>
      <c r="G16251" t="s">
        <v>34</v>
      </c>
    </row>
    <row r="16252" spans="1:7" x14ac:dyDescent="0.25">
      <c r="A16252" t="s">
        <v>1743</v>
      </c>
      <c r="B16252" t="s">
        <v>1744</v>
      </c>
      <c r="C16252" t="s">
        <v>1745</v>
      </c>
      <c r="D16252" s="1">
        <v>43556</v>
      </c>
      <c r="E16252" s="2">
        <v>100</v>
      </c>
      <c r="F16252" t="s">
        <v>1746</v>
      </c>
      <c r="G16252" t="s">
        <v>34</v>
      </c>
    </row>
    <row r="16253" spans="1:7" x14ac:dyDescent="0.25">
      <c r="A16253" t="s">
        <v>4781</v>
      </c>
      <c r="B16253" t="s">
        <v>4782</v>
      </c>
      <c r="C16253" t="s">
        <v>4783</v>
      </c>
      <c r="D16253" s="1">
        <v>43556</v>
      </c>
      <c r="E16253" s="2">
        <v>25</v>
      </c>
      <c r="F16253" t="s">
        <v>4784</v>
      </c>
      <c r="G16253" t="s">
        <v>2663</v>
      </c>
    </row>
    <row r="16254" spans="1:7" x14ac:dyDescent="0.25">
      <c r="A16254" t="s">
        <v>4699</v>
      </c>
      <c r="B16254" t="s">
        <v>4700</v>
      </c>
      <c r="C16254" t="s">
        <v>4701</v>
      </c>
      <c r="D16254" s="1">
        <v>43556</v>
      </c>
      <c r="E16254" s="2">
        <v>84</v>
      </c>
      <c r="F16254" t="s">
        <v>4702</v>
      </c>
      <c r="G16254" t="s">
        <v>34</v>
      </c>
    </row>
    <row r="16255" spans="1:7" x14ac:dyDescent="0.25">
      <c r="A16255" t="s">
        <v>4671</v>
      </c>
      <c r="B16255" t="s">
        <v>4672</v>
      </c>
      <c r="D16255" s="1">
        <v>43556</v>
      </c>
      <c r="E16255" s="2">
        <v>500</v>
      </c>
      <c r="F16255" t="s">
        <v>4673</v>
      </c>
      <c r="G16255" t="s">
        <v>67</v>
      </c>
    </row>
    <row r="16256" spans="1:7" x14ac:dyDescent="0.25">
      <c r="A16256" t="s">
        <v>2929</v>
      </c>
      <c r="B16256" t="s">
        <v>2930</v>
      </c>
      <c r="D16256" s="1">
        <v>43556</v>
      </c>
      <c r="E16256" s="2">
        <v>500</v>
      </c>
      <c r="F16256" t="s">
        <v>2931</v>
      </c>
      <c r="G16256" t="s">
        <v>1179</v>
      </c>
    </row>
    <row r="16257" spans="1:7" x14ac:dyDescent="0.25">
      <c r="A16257" t="s">
        <v>2929</v>
      </c>
      <c r="B16257" t="s">
        <v>2930</v>
      </c>
      <c r="D16257" s="1">
        <v>43556</v>
      </c>
      <c r="E16257" s="2">
        <v>500</v>
      </c>
      <c r="F16257" t="s">
        <v>2932</v>
      </c>
      <c r="G16257" t="s">
        <v>1179</v>
      </c>
    </row>
    <row r="16258" spans="1:7" x14ac:dyDescent="0.25">
      <c r="A16258" t="s">
        <v>3002</v>
      </c>
      <c r="B16258" t="s">
        <v>3003</v>
      </c>
      <c r="D16258" s="1">
        <v>43556</v>
      </c>
      <c r="E16258" s="2">
        <v>2500</v>
      </c>
      <c r="F16258" t="s">
        <v>3004</v>
      </c>
      <c r="G16258" t="s">
        <v>3005</v>
      </c>
    </row>
    <row r="16259" spans="1:7" x14ac:dyDescent="0.25">
      <c r="A16259" t="s">
        <v>1820</v>
      </c>
      <c r="B16259" t="s">
        <v>1821</v>
      </c>
      <c r="D16259" s="1">
        <v>43556</v>
      </c>
      <c r="E16259" s="2">
        <v>3000</v>
      </c>
      <c r="G16259" t="s">
        <v>1822</v>
      </c>
    </row>
    <row r="16260" spans="1:7" x14ac:dyDescent="0.25">
      <c r="A16260" t="s">
        <v>1269</v>
      </c>
      <c r="B16260" t="s">
        <v>1270</v>
      </c>
      <c r="C16260" t="s">
        <v>190</v>
      </c>
      <c r="D16260" s="1">
        <v>43556</v>
      </c>
      <c r="E16260" s="2">
        <v>400</v>
      </c>
      <c r="F16260" t="s">
        <v>1271</v>
      </c>
      <c r="G16260" t="s">
        <v>192</v>
      </c>
    </row>
    <row r="16261" spans="1:7" x14ac:dyDescent="0.25">
      <c r="A16261" t="s">
        <v>4680</v>
      </c>
      <c r="B16261" t="s">
        <v>4681</v>
      </c>
      <c r="C16261" t="s">
        <v>4682</v>
      </c>
      <c r="D16261" s="1">
        <v>43556</v>
      </c>
      <c r="E16261" s="2">
        <v>84</v>
      </c>
      <c r="F16261" t="s">
        <v>4683</v>
      </c>
      <c r="G16261" t="s">
        <v>34</v>
      </c>
    </row>
    <row r="16262" spans="1:7" x14ac:dyDescent="0.25">
      <c r="A16262" t="s">
        <v>570</v>
      </c>
      <c r="B16262" t="s">
        <v>571</v>
      </c>
      <c r="C16262" t="s">
        <v>572</v>
      </c>
      <c r="D16262" s="1">
        <v>43556</v>
      </c>
      <c r="E16262" s="2">
        <v>50</v>
      </c>
      <c r="F16262" t="s">
        <v>573</v>
      </c>
      <c r="G16262" t="s">
        <v>2999</v>
      </c>
    </row>
    <row r="16263" spans="1:7" x14ac:dyDescent="0.25">
      <c r="A16263" t="s">
        <v>482</v>
      </c>
      <c r="B16263" t="s">
        <v>483</v>
      </c>
      <c r="C16263" t="s">
        <v>484</v>
      </c>
      <c r="D16263" s="1">
        <v>43563</v>
      </c>
      <c r="E16263" s="2">
        <v>125</v>
      </c>
      <c r="F16263" t="s">
        <v>485</v>
      </c>
      <c r="G16263" t="s">
        <v>2271</v>
      </c>
    </row>
    <row r="16264" spans="1:7" x14ac:dyDescent="0.25">
      <c r="A16264" t="s">
        <v>462</v>
      </c>
      <c r="B16264" t="s">
        <v>463</v>
      </c>
      <c r="C16264" t="s">
        <v>464</v>
      </c>
      <c r="D16264" s="1">
        <v>43563</v>
      </c>
      <c r="E16264" s="2">
        <v>1000</v>
      </c>
      <c r="F16264" t="s">
        <v>465</v>
      </c>
      <c r="G16264" t="s">
        <v>34</v>
      </c>
    </row>
    <row r="16265" spans="1:7" x14ac:dyDescent="0.25">
      <c r="A16265" t="s">
        <v>3240</v>
      </c>
      <c r="B16265" t="s">
        <v>2286</v>
      </c>
      <c r="C16265" t="s">
        <v>3241</v>
      </c>
      <c r="D16265" s="1">
        <v>43563</v>
      </c>
      <c r="E16265" s="2">
        <v>100</v>
      </c>
      <c r="F16265" t="s">
        <v>3242</v>
      </c>
      <c r="G16265" t="s">
        <v>5016</v>
      </c>
    </row>
    <row r="16266" spans="1:7" x14ac:dyDescent="0.25">
      <c r="A16266" t="s">
        <v>2447</v>
      </c>
      <c r="B16266" t="s">
        <v>2448</v>
      </c>
      <c r="D16266" s="1">
        <v>43563</v>
      </c>
      <c r="E16266" s="2">
        <v>9190</v>
      </c>
      <c r="F16266" t="s">
        <v>2449</v>
      </c>
      <c r="G16266" t="s">
        <v>5017</v>
      </c>
    </row>
    <row r="16267" spans="1:7" x14ac:dyDescent="0.25">
      <c r="A16267" t="s">
        <v>427</v>
      </c>
      <c r="B16267" t="s">
        <v>428</v>
      </c>
      <c r="D16267" s="1">
        <v>43563</v>
      </c>
      <c r="E16267" s="2">
        <v>6221</v>
      </c>
      <c r="F16267" t="s">
        <v>429</v>
      </c>
      <c r="G16267" t="s">
        <v>4758</v>
      </c>
    </row>
    <row r="16268" spans="1:7" x14ac:dyDescent="0.25">
      <c r="A16268" t="s">
        <v>427</v>
      </c>
      <c r="B16268" t="s">
        <v>428</v>
      </c>
      <c r="D16268" s="1">
        <v>43563</v>
      </c>
      <c r="E16268" s="2">
        <v>18662</v>
      </c>
      <c r="F16268" t="s">
        <v>429</v>
      </c>
      <c r="G16268" t="s">
        <v>430</v>
      </c>
    </row>
    <row r="16269" spans="1:7" x14ac:dyDescent="0.25">
      <c r="A16269" t="s">
        <v>4950</v>
      </c>
      <c r="B16269" t="s">
        <v>4951</v>
      </c>
      <c r="D16269" s="1">
        <v>43563</v>
      </c>
      <c r="E16269" s="2">
        <v>79000</v>
      </c>
      <c r="G16269" t="s">
        <v>4944</v>
      </c>
    </row>
    <row r="16270" spans="1:7" x14ac:dyDescent="0.25">
      <c r="A16270" t="s">
        <v>5018</v>
      </c>
      <c r="B16270" t="s">
        <v>5019</v>
      </c>
      <c r="D16270" s="1">
        <v>43563</v>
      </c>
      <c r="E16270" s="2">
        <v>120000</v>
      </c>
      <c r="G16270" t="s">
        <v>5020</v>
      </c>
    </row>
    <row r="16271" spans="1:7" x14ac:dyDescent="0.25">
      <c r="A16271" t="s">
        <v>1221</v>
      </c>
      <c r="B16271" t="s">
        <v>1222</v>
      </c>
      <c r="C16271" t="s">
        <v>1223</v>
      </c>
      <c r="D16271" s="1">
        <v>43563</v>
      </c>
      <c r="E16271" s="2">
        <v>335</v>
      </c>
      <c r="F16271" t="s">
        <v>1224</v>
      </c>
      <c r="G16271" t="s">
        <v>282</v>
      </c>
    </row>
    <row r="16272" spans="1:7" x14ac:dyDescent="0.25">
      <c r="A16272" t="s">
        <v>3658</v>
      </c>
      <c r="B16272" t="s">
        <v>3659</v>
      </c>
      <c r="C16272" t="s">
        <v>3660</v>
      </c>
      <c r="D16272" s="1">
        <v>43563</v>
      </c>
      <c r="E16272" s="2">
        <v>83.34</v>
      </c>
      <c r="F16272" t="s">
        <v>3661</v>
      </c>
      <c r="G16272" t="s">
        <v>34</v>
      </c>
    </row>
    <row r="16273" spans="1:7" x14ac:dyDescent="0.25">
      <c r="A16273" t="s">
        <v>5021</v>
      </c>
      <c r="B16273" t="s">
        <v>5022</v>
      </c>
      <c r="C16273" t="s">
        <v>5023</v>
      </c>
      <c r="D16273" s="1">
        <v>43563</v>
      </c>
      <c r="E16273" s="2">
        <v>500</v>
      </c>
      <c r="G16273" t="s">
        <v>67</v>
      </c>
    </row>
    <row r="16274" spans="1:7" x14ac:dyDescent="0.25">
      <c r="A16274" t="s">
        <v>2803</v>
      </c>
      <c r="B16274" t="s">
        <v>2804</v>
      </c>
      <c r="C16274" t="s">
        <v>2805</v>
      </c>
      <c r="D16274" s="1">
        <v>43564</v>
      </c>
      <c r="E16274" s="2">
        <v>30</v>
      </c>
      <c r="F16274" t="s">
        <v>2806</v>
      </c>
      <c r="G16274" t="s">
        <v>5024</v>
      </c>
    </row>
    <row r="16275" spans="1:7" x14ac:dyDescent="0.25">
      <c r="A16275" t="s">
        <v>2803</v>
      </c>
      <c r="B16275" t="s">
        <v>2804</v>
      </c>
      <c r="C16275" t="s">
        <v>2805</v>
      </c>
      <c r="D16275" s="1">
        <v>43564</v>
      </c>
      <c r="E16275" s="2">
        <v>30</v>
      </c>
      <c r="F16275" t="s">
        <v>2807</v>
      </c>
      <c r="G16275" t="s">
        <v>5024</v>
      </c>
    </row>
    <row r="16276" spans="1:7" x14ac:dyDescent="0.25">
      <c r="A16276" t="s">
        <v>2803</v>
      </c>
      <c r="B16276" t="s">
        <v>2804</v>
      </c>
      <c r="C16276" t="s">
        <v>2805</v>
      </c>
      <c r="D16276" s="1">
        <v>43564</v>
      </c>
      <c r="E16276" s="2">
        <v>15</v>
      </c>
      <c r="F16276" t="s">
        <v>2806</v>
      </c>
      <c r="G16276" t="s">
        <v>2700</v>
      </c>
    </row>
    <row r="16277" spans="1:7" x14ac:dyDescent="0.25">
      <c r="A16277" t="s">
        <v>2803</v>
      </c>
      <c r="B16277" t="s">
        <v>2804</v>
      </c>
      <c r="C16277" t="s">
        <v>2805</v>
      </c>
      <c r="D16277" s="1">
        <v>43564</v>
      </c>
      <c r="E16277" s="2">
        <v>15</v>
      </c>
      <c r="F16277" t="s">
        <v>2807</v>
      </c>
      <c r="G16277" t="s">
        <v>2700</v>
      </c>
    </row>
    <row r="16278" spans="1:7" x14ac:dyDescent="0.25">
      <c r="A16278" t="s">
        <v>4990</v>
      </c>
      <c r="B16278" t="s">
        <v>4991</v>
      </c>
      <c r="C16278" t="s">
        <v>4992</v>
      </c>
      <c r="D16278" s="1">
        <v>43564</v>
      </c>
      <c r="E16278" s="2">
        <v>100</v>
      </c>
      <c r="F16278" t="s">
        <v>4993</v>
      </c>
      <c r="G16278" t="s">
        <v>114</v>
      </c>
    </row>
    <row r="16279" spans="1:7" x14ac:dyDescent="0.25">
      <c r="A16279" t="s">
        <v>4990</v>
      </c>
      <c r="B16279" t="s">
        <v>4991</v>
      </c>
      <c r="C16279" t="s">
        <v>4992</v>
      </c>
      <c r="D16279" s="1">
        <v>43564</v>
      </c>
      <c r="E16279" s="2">
        <v>100</v>
      </c>
      <c r="F16279" t="s">
        <v>4994</v>
      </c>
      <c r="G16279" t="s">
        <v>114</v>
      </c>
    </row>
    <row r="16280" spans="1:7" x14ac:dyDescent="0.25">
      <c r="A16280" t="s">
        <v>2272</v>
      </c>
      <c r="B16280" t="s">
        <v>2273</v>
      </c>
      <c r="C16280" t="s">
        <v>2274</v>
      </c>
      <c r="D16280" s="1">
        <v>43564</v>
      </c>
      <c r="E16280" s="2">
        <v>125</v>
      </c>
      <c r="F16280" t="s">
        <v>2275</v>
      </c>
      <c r="G16280" t="s">
        <v>2538</v>
      </c>
    </row>
    <row r="16281" spans="1:7" x14ac:dyDescent="0.25">
      <c r="A16281" t="s">
        <v>2272</v>
      </c>
      <c r="B16281" t="s">
        <v>2273</v>
      </c>
      <c r="C16281" t="s">
        <v>2274</v>
      </c>
      <c r="D16281" s="1">
        <v>43564</v>
      </c>
      <c r="E16281" s="2">
        <v>125</v>
      </c>
      <c r="F16281" t="s">
        <v>2276</v>
      </c>
      <c r="G16281" t="s">
        <v>2538</v>
      </c>
    </row>
    <row r="16282" spans="1:7" x14ac:dyDescent="0.25">
      <c r="A16282" t="s">
        <v>1095</v>
      </c>
      <c r="B16282" t="s">
        <v>1096</v>
      </c>
      <c r="C16282" t="s">
        <v>1097</v>
      </c>
      <c r="D16282" s="1">
        <v>43564</v>
      </c>
      <c r="E16282" s="2">
        <v>25</v>
      </c>
      <c r="F16282" t="s">
        <v>1098</v>
      </c>
      <c r="G16282" t="s">
        <v>1246</v>
      </c>
    </row>
    <row r="16283" spans="1:7" x14ac:dyDescent="0.25">
      <c r="A16283" t="s">
        <v>1095</v>
      </c>
      <c r="B16283" t="s">
        <v>1096</v>
      </c>
      <c r="C16283" t="s">
        <v>1097</v>
      </c>
      <c r="D16283" s="1">
        <v>43564</v>
      </c>
      <c r="E16283" s="2">
        <v>25</v>
      </c>
      <c r="F16283" t="s">
        <v>1099</v>
      </c>
      <c r="G16283" t="s">
        <v>1246</v>
      </c>
    </row>
    <row r="16284" spans="1:7" x14ac:dyDescent="0.25">
      <c r="A16284" t="s">
        <v>1095</v>
      </c>
      <c r="B16284" t="s">
        <v>1096</v>
      </c>
      <c r="C16284" t="s">
        <v>1097</v>
      </c>
      <c r="D16284" s="1">
        <v>43564</v>
      </c>
      <c r="E16284" s="2">
        <v>25</v>
      </c>
      <c r="F16284" t="s">
        <v>1099</v>
      </c>
      <c r="G16284" t="s">
        <v>1246</v>
      </c>
    </row>
    <row r="16285" spans="1:7" x14ac:dyDescent="0.25">
      <c r="A16285" t="s">
        <v>1095</v>
      </c>
      <c r="B16285" t="s">
        <v>1096</v>
      </c>
      <c r="C16285" t="s">
        <v>1097</v>
      </c>
      <c r="D16285" s="1">
        <v>43564</v>
      </c>
      <c r="E16285" s="2">
        <v>25</v>
      </c>
      <c r="F16285" t="s">
        <v>1099</v>
      </c>
      <c r="G16285" t="s">
        <v>1246</v>
      </c>
    </row>
    <row r="16286" spans="1:7" x14ac:dyDescent="0.25">
      <c r="A16286" t="s">
        <v>553</v>
      </c>
      <c r="B16286" t="s">
        <v>554</v>
      </c>
      <c r="C16286" t="s">
        <v>555</v>
      </c>
      <c r="D16286" s="1">
        <v>43564</v>
      </c>
      <c r="E16286" s="2">
        <v>50</v>
      </c>
      <c r="F16286" t="s">
        <v>556</v>
      </c>
      <c r="G16286" t="s">
        <v>2663</v>
      </c>
    </row>
    <row r="16287" spans="1:7" x14ac:dyDescent="0.25">
      <c r="A16287" t="s">
        <v>553</v>
      </c>
      <c r="B16287" t="s">
        <v>554</v>
      </c>
      <c r="C16287" t="s">
        <v>555</v>
      </c>
      <c r="D16287" s="1">
        <v>43564</v>
      </c>
      <c r="E16287" s="2">
        <v>50</v>
      </c>
      <c r="F16287" t="s">
        <v>557</v>
      </c>
      <c r="G16287" t="s">
        <v>2663</v>
      </c>
    </row>
    <row r="16288" spans="1:7" x14ac:dyDescent="0.25">
      <c r="A16288" t="s">
        <v>2758</v>
      </c>
      <c r="B16288" t="s">
        <v>2759</v>
      </c>
      <c r="C16288" t="s">
        <v>2760</v>
      </c>
      <c r="D16288" s="1">
        <v>43564</v>
      </c>
      <c r="E16288" s="2">
        <v>15</v>
      </c>
      <c r="F16288" t="s">
        <v>2761</v>
      </c>
      <c r="G16288" t="s">
        <v>3282</v>
      </c>
    </row>
    <row r="16289" spans="1:7" x14ac:dyDescent="0.25">
      <c r="A16289" t="s">
        <v>3247</v>
      </c>
      <c r="B16289" t="s">
        <v>3248</v>
      </c>
      <c r="C16289" t="s">
        <v>3249</v>
      </c>
      <c r="D16289" s="1">
        <v>43564</v>
      </c>
      <c r="E16289" s="2">
        <v>10</v>
      </c>
      <c r="F16289" t="s">
        <v>3250</v>
      </c>
      <c r="G16289" t="s">
        <v>2983</v>
      </c>
    </row>
    <row r="16290" spans="1:7" x14ac:dyDescent="0.25">
      <c r="A16290" t="s">
        <v>4076</v>
      </c>
      <c r="B16290" t="s">
        <v>4077</v>
      </c>
      <c r="C16290" t="s">
        <v>413</v>
      </c>
      <c r="D16290" s="1">
        <v>43564</v>
      </c>
      <c r="E16290" s="2">
        <v>20</v>
      </c>
      <c r="F16290" t="s">
        <v>4078</v>
      </c>
      <c r="G16290" t="s">
        <v>1695</v>
      </c>
    </row>
    <row r="16291" spans="1:7" x14ac:dyDescent="0.25">
      <c r="A16291" t="s">
        <v>4076</v>
      </c>
      <c r="B16291" t="s">
        <v>4077</v>
      </c>
      <c r="C16291" t="s">
        <v>413</v>
      </c>
      <c r="D16291" s="1">
        <v>43564</v>
      </c>
      <c r="E16291" s="2">
        <v>20</v>
      </c>
      <c r="F16291" t="s">
        <v>4078</v>
      </c>
      <c r="G16291" t="s">
        <v>1695</v>
      </c>
    </row>
    <row r="16292" spans="1:7" x14ac:dyDescent="0.25">
      <c r="A16292" t="s">
        <v>1541</v>
      </c>
      <c r="B16292" t="s">
        <v>1542</v>
      </c>
      <c r="C16292" t="s">
        <v>1543</v>
      </c>
      <c r="D16292" s="1">
        <v>43564</v>
      </c>
      <c r="E16292" s="2">
        <v>20</v>
      </c>
      <c r="F16292" t="s">
        <v>1544</v>
      </c>
      <c r="G16292" t="s">
        <v>114</v>
      </c>
    </row>
    <row r="16293" spans="1:7" x14ac:dyDescent="0.25">
      <c r="A16293" t="s">
        <v>1541</v>
      </c>
      <c r="B16293" t="s">
        <v>1542</v>
      </c>
      <c r="C16293" t="s">
        <v>1543</v>
      </c>
      <c r="D16293" s="1">
        <v>43564</v>
      </c>
      <c r="E16293" s="2">
        <v>20</v>
      </c>
      <c r="F16293" t="s">
        <v>1545</v>
      </c>
      <c r="G16293" t="s">
        <v>114</v>
      </c>
    </row>
    <row r="16294" spans="1:7" x14ac:dyDescent="0.25">
      <c r="A16294" t="s">
        <v>3800</v>
      </c>
      <c r="B16294" t="s">
        <v>1430</v>
      </c>
      <c r="C16294" t="s">
        <v>3801</v>
      </c>
      <c r="D16294" s="1">
        <v>43564</v>
      </c>
      <c r="E16294" s="2">
        <v>20</v>
      </c>
      <c r="F16294" t="s">
        <v>3802</v>
      </c>
      <c r="G16294" t="s">
        <v>3803</v>
      </c>
    </row>
    <row r="16295" spans="1:7" x14ac:dyDescent="0.25">
      <c r="A16295" t="s">
        <v>259</v>
      </c>
      <c r="B16295" t="s">
        <v>260</v>
      </c>
      <c r="C16295" t="s">
        <v>261</v>
      </c>
      <c r="D16295" s="1">
        <v>43564</v>
      </c>
      <c r="E16295" s="2">
        <v>10</v>
      </c>
      <c r="F16295" t="s">
        <v>262</v>
      </c>
      <c r="G16295" t="s">
        <v>1695</v>
      </c>
    </row>
    <row r="16296" spans="1:7" x14ac:dyDescent="0.25">
      <c r="A16296" t="s">
        <v>4665</v>
      </c>
      <c r="B16296" t="s">
        <v>4666</v>
      </c>
      <c r="C16296" t="s">
        <v>4667</v>
      </c>
      <c r="D16296" s="1">
        <v>43564</v>
      </c>
      <c r="E16296" s="2">
        <v>20</v>
      </c>
      <c r="F16296" t="s">
        <v>4668</v>
      </c>
      <c r="G16296" t="s">
        <v>1245</v>
      </c>
    </row>
    <row r="16297" spans="1:7" x14ac:dyDescent="0.25">
      <c r="A16297" t="s">
        <v>4665</v>
      </c>
      <c r="B16297" t="s">
        <v>4666</v>
      </c>
      <c r="C16297" t="s">
        <v>4667</v>
      </c>
      <c r="D16297" s="1">
        <v>43564</v>
      </c>
      <c r="E16297" s="2">
        <v>20</v>
      </c>
      <c r="F16297" t="s">
        <v>4669</v>
      </c>
      <c r="G16297" t="s">
        <v>1245</v>
      </c>
    </row>
    <row r="16298" spans="1:7" x14ac:dyDescent="0.25">
      <c r="A16298" t="s">
        <v>4665</v>
      </c>
      <c r="B16298" t="s">
        <v>4666</v>
      </c>
      <c r="C16298" t="s">
        <v>4667</v>
      </c>
      <c r="D16298" s="1">
        <v>43564</v>
      </c>
      <c r="E16298" s="2">
        <v>20</v>
      </c>
      <c r="F16298" t="s">
        <v>4670</v>
      </c>
      <c r="G16298" t="s">
        <v>1245</v>
      </c>
    </row>
    <row r="16299" spans="1:7" x14ac:dyDescent="0.25">
      <c r="A16299" t="s">
        <v>178</v>
      </c>
      <c r="B16299" t="s">
        <v>179</v>
      </c>
      <c r="C16299" t="s">
        <v>180</v>
      </c>
      <c r="D16299" s="1">
        <v>43564</v>
      </c>
      <c r="E16299" s="2">
        <v>5</v>
      </c>
      <c r="F16299" t="s">
        <v>181</v>
      </c>
      <c r="G16299" t="s">
        <v>182</v>
      </c>
    </row>
    <row r="16300" spans="1:7" x14ac:dyDescent="0.25">
      <c r="A16300" t="s">
        <v>247</v>
      </c>
      <c r="B16300" t="s">
        <v>248</v>
      </c>
      <c r="C16300" t="s">
        <v>249</v>
      </c>
      <c r="D16300" s="1">
        <v>43564</v>
      </c>
      <c r="E16300" s="2">
        <v>20</v>
      </c>
      <c r="F16300" t="s">
        <v>250</v>
      </c>
      <c r="G16300" t="s">
        <v>251</v>
      </c>
    </row>
    <row r="16301" spans="1:7" x14ac:dyDescent="0.25">
      <c r="A16301" t="s">
        <v>247</v>
      </c>
      <c r="B16301" t="s">
        <v>248</v>
      </c>
      <c r="C16301" t="s">
        <v>249</v>
      </c>
      <c r="D16301" s="1">
        <v>43564</v>
      </c>
      <c r="E16301" s="2">
        <v>20</v>
      </c>
      <c r="F16301" t="s">
        <v>252</v>
      </c>
      <c r="G16301" t="s">
        <v>251</v>
      </c>
    </row>
    <row r="16302" spans="1:7" x14ac:dyDescent="0.25">
      <c r="A16302" t="s">
        <v>709</v>
      </c>
      <c r="B16302" t="s">
        <v>710</v>
      </c>
      <c r="C16302" t="s">
        <v>705</v>
      </c>
      <c r="D16302" s="1">
        <v>43564</v>
      </c>
      <c r="E16302" s="2">
        <v>84</v>
      </c>
      <c r="F16302" t="s">
        <v>711</v>
      </c>
      <c r="G16302" t="s">
        <v>3225</v>
      </c>
    </row>
    <row r="16303" spans="1:7" x14ac:dyDescent="0.25">
      <c r="A16303" t="s">
        <v>709</v>
      </c>
      <c r="B16303" t="s">
        <v>710</v>
      </c>
      <c r="C16303" t="s">
        <v>705</v>
      </c>
      <c r="D16303" s="1">
        <v>43564</v>
      </c>
      <c r="E16303" s="2">
        <v>84</v>
      </c>
      <c r="F16303" t="s">
        <v>712</v>
      </c>
      <c r="G16303" t="s">
        <v>3225</v>
      </c>
    </row>
    <row r="16304" spans="1:7" x14ac:dyDescent="0.25">
      <c r="A16304" t="s">
        <v>709</v>
      </c>
      <c r="B16304" t="s">
        <v>710</v>
      </c>
      <c r="C16304" t="s">
        <v>705</v>
      </c>
      <c r="D16304" s="1">
        <v>43564</v>
      </c>
      <c r="E16304" s="2">
        <v>84</v>
      </c>
      <c r="F16304" t="s">
        <v>712</v>
      </c>
      <c r="G16304" t="s">
        <v>3225</v>
      </c>
    </row>
    <row r="16305" spans="1:7" x14ac:dyDescent="0.25">
      <c r="A16305" t="s">
        <v>493</v>
      </c>
      <c r="B16305" t="s">
        <v>494</v>
      </c>
      <c r="C16305" t="s">
        <v>495</v>
      </c>
      <c r="D16305" s="1">
        <v>43564</v>
      </c>
      <c r="E16305" s="2">
        <v>25</v>
      </c>
      <c r="F16305" t="s">
        <v>496</v>
      </c>
      <c r="G16305" t="s">
        <v>4918</v>
      </c>
    </row>
    <row r="16306" spans="1:7" x14ac:dyDescent="0.25">
      <c r="A16306" t="s">
        <v>493</v>
      </c>
      <c r="B16306" t="s">
        <v>494</v>
      </c>
      <c r="C16306" t="s">
        <v>495</v>
      </c>
      <c r="D16306" s="1">
        <v>43564</v>
      </c>
      <c r="E16306" s="2">
        <v>25</v>
      </c>
      <c r="F16306" t="s">
        <v>497</v>
      </c>
      <c r="G16306" t="s">
        <v>4918</v>
      </c>
    </row>
    <row r="16307" spans="1:7" x14ac:dyDescent="0.25">
      <c r="A16307" t="s">
        <v>1464</v>
      </c>
      <c r="B16307" t="s">
        <v>1465</v>
      </c>
      <c r="C16307" t="s">
        <v>627</v>
      </c>
      <c r="D16307" s="1">
        <v>43564</v>
      </c>
      <c r="E16307" s="2">
        <v>20</v>
      </c>
      <c r="F16307" t="s">
        <v>1466</v>
      </c>
      <c r="G16307" t="s">
        <v>478</v>
      </c>
    </row>
    <row r="16308" spans="1:7" x14ac:dyDescent="0.25">
      <c r="A16308" t="s">
        <v>1464</v>
      </c>
      <c r="B16308" t="s">
        <v>1465</v>
      </c>
      <c r="C16308" t="s">
        <v>627</v>
      </c>
      <c r="D16308" s="1">
        <v>43564</v>
      </c>
      <c r="E16308" s="2">
        <v>20</v>
      </c>
      <c r="F16308" t="s">
        <v>1466</v>
      </c>
      <c r="G16308" t="s">
        <v>478</v>
      </c>
    </row>
    <row r="16309" spans="1:7" x14ac:dyDescent="0.25">
      <c r="A16309" t="s">
        <v>164</v>
      </c>
      <c r="B16309" t="s">
        <v>165</v>
      </c>
      <c r="C16309" t="s">
        <v>166</v>
      </c>
      <c r="D16309" s="1">
        <v>43564</v>
      </c>
      <c r="E16309" s="2">
        <v>65</v>
      </c>
      <c r="F16309" t="s">
        <v>167</v>
      </c>
      <c r="G16309" t="s">
        <v>3754</v>
      </c>
    </row>
    <row r="16310" spans="1:7" x14ac:dyDescent="0.25">
      <c r="A16310" t="s">
        <v>164</v>
      </c>
      <c r="B16310" t="s">
        <v>165</v>
      </c>
      <c r="C16310" t="s">
        <v>166</v>
      </c>
      <c r="D16310" s="1">
        <v>43564</v>
      </c>
      <c r="E16310" s="2">
        <v>65</v>
      </c>
      <c r="F16310" t="s">
        <v>168</v>
      </c>
      <c r="G16310" t="s">
        <v>3754</v>
      </c>
    </row>
    <row r="16311" spans="1:7" x14ac:dyDescent="0.25">
      <c r="A16311" t="s">
        <v>169</v>
      </c>
      <c r="B16311" t="s">
        <v>170</v>
      </c>
      <c r="C16311" t="s">
        <v>171</v>
      </c>
      <c r="D16311" s="1">
        <v>43564</v>
      </c>
      <c r="E16311" s="2">
        <v>10</v>
      </c>
      <c r="F16311" t="s">
        <v>172</v>
      </c>
      <c r="G16311" t="s">
        <v>1245</v>
      </c>
    </row>
    <row r="16312" spans="1:7" x14ac:dyDescent="0.25">
      <c r="A16312" t="s">
        <v>169</v>
      </c>
      <c r="B16312" t="s">
        <v>170</v>
      </c>
      <c r="C16312" t="s">
        <v>171</v>
      </c>
      <c r="D16312" s="1">
        <v>43564</v>
      </c>
      <c r="E16312" s="2">
        <v>10</v>
      </c>
      <c r="F16312" t="s">
        <v>173</v>
      </c>
      <c r="G16312" t="s">
        <v>1245</v>
      </c>
    </row>
    <row r="16313" spans="1:7" x14ac:dyDescent="0.25">
      <c r="A16313" t="s">
        <v>1100</v>
      </c>
      <c r="B16313" t="s">
        <v>1101</v>
      </c>
      <c r="C16313" t="s">
        <v>1102</v>
      </c>
      <c r="D16313" s="1">
        <v>43564</v>
      </c>
      <c r="E16313" s="2">
        <v>25</v>
      </c>
      <c r="F16313" t="s">
        <v>1103</v>
      </c>
      <c r="G16313" t="s">
        <v>1247</v>
      </c>
    </row>
    <row r="16314" spans="1:7" x14ac:dyDescent="0.25">
      <c r="A16314" t="s">
        <v>1100</v>
      </c>
      <c r="B16314" t="s">
        <v>1101</v>
      </c>
      <c r="C16314" t="s">
        <v>1102</v>
      </c>
      <c r="D16314" s="1">
        <v>43564</v>
      </c>
      <c r="E16314" s="2">
        <v>25</v>
      </c>
      <c r="F16314" t="s">
        <v>1104</v>
      </c>
      <c r="G16314" t="s">
        <v>1247</v>
      </c>
    </row>
    <row r="16315" spans="1:7" x14ac:dyDescent="0.25">
      <c r="A16315" t="s">
        <v>2475</v>
      </c>
      <c r="B16315" t="s">
        <v>1451</v>
      </c>
      <c r="C16315" t="s">
        <v>2476</v>
      </c>
      <c r="D16315" s="1">
        <v>43564</v>
      </c>
      <c r="E16315" s="2">
        <v>40</v>
      </c>
      <c r="F16315" t="s">
        <v>2477</v>
      </c>
      <c r="G16315" t="s">
        <v>2456</v>
      </c>
    </row>
    <row r="16316" spans="1:7" x14ac:dyDescent="0.25">
      <c r="A16316" t="s">
        <v>1450</v>
      </c>
      <c r="B16316" t="s">
        <v>1451</v>
      </c>
      <c r="C16316" t="s">
        <v>1452</v>
      </c>
      <c r="D16316" s="1">
        <v>43564</v>
      </c>
      <c r="E16316" s="2">
        <v>84</v>
      </c>
      <c r="F16316" t="s">
        <v>1453</v>
      </c>
      <c r="G16316" t="s">
        <v>34</v>
      </c>
    </row>
    <row r="16317" spans="1:7" x14ac:dyDescent="0.25">
      <c r="A16317" t="s">
        <v>1450</v>
      </c>
      <c r="B16317" t="s">
        <v>1451</v>
      </c>
      <c r="C16317" t="s">
        <v>1452</v>
      </c>
      <c r="D16317" s="1">
        <v>43564</v>
      </c>
      <c r="E16317" s="2">
        <v>84</v>
      </c>
      <c r="F16317" t="s">
        <v>1454</v>
      </c>
      <c r="G16317" t="s">
        <v>34</v>
      </c>
    </row>
    <row r="16318" spans="1:7" x14ac:dyDescent="0.25">
      <c r="A16318" t="s">
        <v>1450</v>
      </c>
      <c r="B16318" t="s">
        <v>1451</v>
      </c>
      <c r="C16318" t="s">
        <v>1452</v>
      </c>
      <c r="D16318" s="1">
        <v>43564</v>
      </c>
      <c r="E16318" s="2">
        <v>84</v>
      </c>
      <c r="F16318" t="s">
        <v>1454</v>
      </c>
      <c r="G16318" t="s">
        <v>34</v>
      </c>
    </row>
    <row r="16319" spans="1:7" x14ac:dyDescent="0.25">
      <c r="A16319" t="s">
        <v>115</v>
      </c>
      <c r="B16319" t="s">
        <v>116</v>
      </c>
      <c r="C16319" t="s">
        <v>117</v>
      </c>
      <c r="D16319" s="1">
        <v>43564</v>
      </c>
      <c r="E16319" s="2">
        <v>5</v>
      </c>
      <c r="F16319" t="s">
        <v>118</v>
      </c>
      <c r="G16319" t="s">
        <v>1245</v>
      </c>
    </row>
    <row r="16320" spans="1:7" x14ac:dyDescent="0.25">
      <c r="A16320" t="s">
        <v>115</v>
      </c>
      <c r="B16320" t="s">
        <v>116</v>
      </c>
      <c r="C16320" t="s">
        <v>117</v>
      </c>
      <c r="D16320" s="1">
        <v>43564</v>
      </c>
      <c r="E16320" s="2">
        <v>5</v>
      </c>
      <c r="F16320" t="s">
        <v>119</v>
      </c>
      <c r="G16320" t="s">
        <v>1245</v>
      </c>
    </row>
    <row r="16321" spans="1:7" x14ac:dyDescent="0.25">
      <c r="A16321" t="s">
        <v>115</v>
      </c>
      <c r="B16321" t="s">
        <v>116</v>
      </c>
      <c r="C16321" t="s">
        <v>117</v>
      </c>
      <c r="D16321" s="1">
        <v>43564</v>
      </c>
      <c r="E16321" s="2">
        <v>5</v>
      </c>
      <c r="F16321" t="s">
        <v>120</v>
      </c>
      <c r="G16321" t="s">
        <v>1245</v>
      </c>
    </row>
    <row r="16322" spans="1:7" x14ac:dyDescent="0.25">
      <c r="A16322" t="s">
        <v>3140</v>
      </c>
      <c r="B16322" t="s">
        <v>3141</v>
      </c>
      <c r="C16322" t="s">
        <v>3142</v>
      </c>
      <c r="D16322" s="1">
        <v>43564</v>
      </c>
      <c r="E16322" s="2">
        <v>30</v>
      </c>
      <c r="F16322" t="s">
        <v>3143</v>
      </c>
      <c r="G16322" t="s">
        <v>1695</v>
      </c>
    </row>
    <row r="16323" spans="1:7" x14ac:dyDescent="0.25">
      <c r="A16323" t="s">
        <v>3140</v>
      </c>
      <c r="B16323" t="s">
        <v>3141</v>
      </c>
      <c r="C16323" t="s">
        <v>3142</v>
      </c>
      <c r="D16323" s="1">
        <v>43564</v>
      </c>
      <c r="E16323" s="2">
        <v>30</v>
      </c>
      <c r="F16323" t="s">
        <v>3143</v>
      </c>
      <c r="G16323" t="s">
        <v>1695</v>
      </c>
    </row>
    <row r="16324" spans="1:7" x14ac:dyDescent="0.25">
      <c r="A16324" t="s">
        <v>3140</v>
      </c>
      <c r="B16324" t="s">
        <v>3141</v>
      </c>
      <c r="C16324" t="s">
        <v>3142</v>
      </c>
      <c r="D16324" s="1">
        <v>43564</v>
      </c>
      <c r="E16324" s="2">
        <v>30</v>
      </c>
      <c r="F16324" t="s">
        <v>3144</v>
      </c>
      <c r="G16324" t="s">
        <v>1695</v>
      </c>
    </row>
    <row r="16325" spans="1:7" x14ac:dyDescent="0.25">
      <c r="A16325" t="s">
        <v>263</v>
      </c>
      <c r="B16325" t="s">
        <v>264</v>
      </c>
      <c r="C16325" t="s">
        <v>265</v>
      </c>
      <c r="D16325" s="1">
        <v>43564</v>
      </c>
      <c r="E16325" s="2">
        <v>50</v>
      </c>
      <c r="F16325" t="s">
        <v>266</v>
      </c>
      <c r="G16325" t="s">
        <v>1695</v>
      </c>
    </row>
    <row r="16326" spans="1:7" x14ac:dyDescent="0.25">
      <c r="A16326" t="s">
        <v>546</v>
      </c>
      <c r="B16326" t="s">
        <v>547</v>
      </c>
      <c r="C16326" t="s">
        <v>548</v>
      </c>
      <c r="D16326" s="1">
        <v>43564</v>
      </c>
      <c r="E16326" s="2">
        <v>100</v>
      </c>
      <c r="F16326" t="s">
        <v>549</v>
      </c>
      <c r="G16326" t="s">
        <v>2631</v>
      </c>
    </row>
    <row r="16327" spans="1:7" x14ac:dyDescent="0.25">
      <c r="A16327" t="s">
        <v>125</v>
      </c>
      <c r="B16327" t="s">
        <v>126</v>
      </c>
      <c r="C16327" t="s">
        <v>127</v>
      </c>
      <c r="D16327" s="1">
        <v>43564</v>
      </c>
      <c r="E16327" s="2">
        <v>5</v>
      </c>
      <c r="F16327" t="s">
        <v>128</v>
      </c>
      <c r="G16327" t="s">
        <v>1245</v>
      </c>
    </row>
    <row r="16328" spans="1:7" x14ac:dyDescent="0.25">
      <c r="A16328" t="s">
        <v>2346</v>
      </c>
      <c r="B16328" t="s">
        <v>371</v>
      </c>
      <c r="C16328" t="s">
        <v>2347</v>
      </c>
      <c r="D16328" s="1">
        <v>43564</v>
      </c>
      <c r="E16328" s="2">
        <v>20</v>
      </c>
      <c r="F16328" t="s">
        <v>2348</v>
      </c>
      <c r="G16328" t="s">
        <v>1245</v>
      </c>
    </row>
    <row r="16329" spans="1:7" x14ac:dyDescent="0.25">
      <c r="A16329" t="s">
        <v>2346</v>
      </c>
      <c r="B16329" t="s">
        <v>371</v>
      </c>
      <c r="C16329" t="s">
        <v>2347</v>
      </c>
      <c r="D16329" s="1">
        <v>43564</v>
      </c>
      <c r="E16329" s="2">
        <v>20</v>
      </c>
      <c r="F16329" t="s">
        <v>2349</v>
      </c>
      <c r="G16329" t="s">
        <v>1245</v>
      </c>
    </row>
    <row r="16330" spans="1:7" x14ac:dyDescent="0.25">
      <c r="A16330" t="s">
        <v>121</v>
      </c>
      <c r="B16330" t="s">
        <v>122</v>
      </c>
      <c r="C16330" t="s">
        <v>123</v>
      </c>
      <c r="D16330" s="1">
        <v>43564</v>
      </c>
      <c r="E16330" s="2">
        <v>70</v>
      </c>
      <c r="F16330" t="s">
        <v>124</v>
      </c>
      <c r="G16330" t="s">
        <v>1790</v>
      </c>
    </row>
    <row r="16331" spans="1:7" x14ac:dyDescent="0.25">
      <c r="A16331" t="s">
        <v>2748</v>
      </c>
      <c r="B16331" t="s">
        <v>2749</v>
      </c>
      <c r="C16331" t="s">
        <v>2750</v>
      </c>
      <c r="D16331" s="1">
        <v>43564</v>
      </c>
      <c r="E16331" s="2">
        <v>20</v>
      </c>
      <c r="F16331" t="s">
        <v>2751</v>
      </c>
      <c r="G16331" t="s">
        <v>3076</v>
      </c>
    </row>
    <row r="16332" spans="1:7" x14ac:dyDescent="0.25">
      <c r="A16332" t="s">
        <v>2748</v>
      </c>
      <c r="B16332" t="s">
        <v>2749</v>
      </c>
      <c r="C16332" t="s">
        <v>2750</v>
      </c>
      <c r="D16332" s="1">
        <v>43564</v>
      </c>
      <c r="E16332" s="2">
        <v>20</v>
      </c>
      <c r="F16332" t="s">
        <v>2751</v>
      </c>
      <c r="G16332" t="s">
        <v>3076</v>
      </c>
    </row>
    <row r="16333" spans="1:7" x14ac:dyDescent="0.25">
      <c r="A16333" t="s">
        <v>2748</v>
      </c>
      <c r="B16333" t="s">
        <v>2749</v>
      </c>
      <c r="C16333" t="s">
        <v>2750</v>
      </c>
      <c r="D16333" s="1">
        <v>43564</v>
      </c>
      <c r="E16333" s="2">
        <v>20</v>
      </c>
      <c r="F16333" t="s">
        <v>2752</v>
      </c>
      <c r="G16333" t="s">
        <v>3076</v>
      </c>
    </row>
    <row r="16334" spans="1:7" x14ac:dyDescent="0.25">
      <c r="A16334" t="s">
        <v>3693</v>
      </c>
      <c r="B16334" t="s">
        <v>744</v>
      </c>
      <c r="C16334" t="s">
        <v>3694</v>
      </c>
      <c r="D16334" s="1">
        <v>43564</v>
      </c>
      <c r="E16334" s="2">
        <v>50</v>
      </c>
      <c r="F16334" t="s">
        <v>3695</v>
      </c>
      <c r="G16334" t="s">
        <v>97</v>
      </c>
    </row>
    <row r="16335" spans="1:7" x14ac:dyDescent="0.25">
      <c r="A16335" t="s">
        <v>3693</v>
      </c>
      <c r="B16335" t="s">
        <v>744</v>
      </c>
      <c r="C16335" t="s">
        <v>3694</v>
      </c>
      <c r="D16335" s="1">
        <v>43564</v>
      </c>
      <c r="E16335" s="2">
        <v>50</v>
      </c>
      <c r="F16335" t="s">
        <v>3696</v>
      </c>
      <c r="G16335" t="s">
        <v>97</v>
      </c>
    </row>
    <row r="16336" spans="1:7" x14ac:dyDescent="0.25">
      <c r="A16336" t="s">
        <v>3693</v>
      </c>
      <c r="B16336" t="s">
        <v>744</v>
      </c>
      <c r="C16336" t="s">
        <v>3694</v>
      </c>
      <c r="D16336" s="1">
        <v>43564</v>
      </c>
      <c r="E16336" s="2">
        <v>50</v>
      </c>
      <c r="F16336" t="s">
        <v>3697</v>
      </c>
      <c r="G16336" t="s">
        <v>97</v>
      </c>
    </row>
    <row r="16337" spans="1:7" x14ac:dyDescent="0.25">
      <c r="A16337" t="s">
        <v>5025</v>
      </c>
      <c r="B16337" t="s">
        <v>248</v>
      </c>
      <c r="C16337" t="s">
        <v>4112</v>
      </c>
      <c r="D16337" s="1">
        <v>43564</v>
      </c>
      <c r="E16337" s="2">
        <v>546</v>
      </c>
      <c r="F16337" t="s">
        <v>5026</v>
      </c>
      <c r="G16337" t="s">
        <v>2999</v>
      </c>
    </row>
    <row r="16338" spans="1:7" x14ac:dyDescent="0.25">
      <c r="A16338" t="s">
        <v>129</v>
      </c>
      <c r="B16338" t="s">
        <v>130</v>
      </c>
      <c r="C16338" t="s">
        <v>131</v>
      </c>
      <c r="D16338" s="1">
        <v>43564</v>
      </c>
      <c r="E16338" s="2">
        <v>10</v>
      </c>
      <c r="F16338" t="s">
        <v>132</v>
      </c>
      <c r="G16338" t="s">
        <v>9</v>
      </c>
    </row>
    <row r="16339" spans="1:7" x14ac:dyDescent="0.25">
      <c r="A16339" t="s">
        <v>1492</v>
      </c>
      <c r="B16339" t="s">
        <v>1493</v>
      </c>
      <c r="C16339" t="s">
        <v>1494</v>
      </c>
      <c r="D16339" s="1">
        <v>43564</v>
      </c>
      <c r="E16339" s="2">
        <v>10</v>
      </c>
      <c r="F16339" t="s">
        <v>1495</v>
      </c>
      <c r="G16339" t="s">
        <v>97</v>
      </c>
    </row>
    <row r="16340" spans="1:7" x14ac:dyDescent="0.25">
      <c r="A16340" t="s">
        <v>2339</v>
      </c>
      <c r="B16340" t="s">
        <v>222</v>
      </c>
      <c r="C16340" t="s">
        <v>2340</v>
      </c>
      <c r="D16340" s="1">
        <v>43564</v>
      </c>
      <c r="E16340" s="2">
        <v>10</v>
      </c>
      <c r="F16340" t="s">
        <v>2341</v>
      </c>
      <c r="G16340" t="s">
        <v>1245</v>
      </c>
    </row>
    <row r="16341" spans="1:7" x14ac:dyDescent="0.25">
      <c r="A16341" t="s">
        <v>2339</v>
      </c>
      <c r="B16341" t="s">
        <v>222</v>
      </c>
      <c r="C16341" t="s">
        <v>2340</v>
      </c>
      <c r="D16341" s="1">
        <v>43564</v>
      </c>
      <c r="E16341" s="2">
        <v>10</v>
      </c>
      <c r="F16341" t="s">
        <v>2342</v>
      </c>
      <c r="G16341" t="s">
        <v>1245</v>
      </c>
    </row>
    <row r="16342" spans="1:7" x14ac:dyDescent="0.25">
      <c r="A16342" t="s">
        <v>138</v>
      </c>
      <c r="B16342" t="s">
        <v>139</v>
      </c>
      <c r="C16342" t="s">
        <v>140</v>
      </c>
      <c r="D16342" s="1">
        <v>43564</v>
      </c>
      <c r="E16342" s="2">
        <v>40</v>
      </c>
      <c r="F16342" t="s">
        <v>141</v>
      </c>
      <c r="G16342" t="s">
        <v>1245</v>
      </c>
    </row>
    <row r="16343" spans="1:7" x14ac:dyDescent="0.25">
      <c r="A16343" t="s">
        <v>3698</v>
      </c>
      <c r="B16343" t="s">
        <v>3699</v>
      </c>
      <c r="C16343" t="s">
        <v>3700</v>
      </c>
      <c r="D16343" s="1">
        <v>43564</v>
      </c>
      <c r="E16343" s="2">
        <v>240</v>
      </c>
      <c r="F16343" t="s">
        <v>3701</v>
      </c>
      <c r="G16343" t="s">
        <v>5027</v>
      </c>
    </row>
    <row r="16344" spans="1:7" x14ac:dyDescent="0.25">
      <c r="A16344" t="s">
        <v>1584</v>
      </c>
      <c r="B16344" t="s">
        <v>1585</v>
      </c>
      <c r="C16344" t="s">
        <v>1586</v>
      </c>
      <c r="D16344" s="1">
        <v>43564</v>
      </c>
      <c r="E16344" s="2">
        <v>30</v>
      </c>
      <c r="F16344" t="s">
        <v>1587</v>
      </c>
      <c r="G16344" t="s">
        <v>1790</v>
      </c>
    </row>
    <row r="16345" spans="1:7" x14ac:dyDescent="0.25">
      <c r="A16345" t="s">
        <v>2753</v>
      </c>
      <c r="B16345" t="s">
        <v>740</v>
      </c>
      <c r="C16345" t="s">
        <v>2754</v>
      </c>
      <c r="D16345" s="1">
        <v>43564</v>
      </c>
      <c r="E16345" s="2">
        <v>5</v>
      </c>
      <c r="F16345" t="s">
        <v>2755</v>
      </c>
      <c r="G16345" t="s">
        <v>1440</v>
      </c>
    </row>
    <row r="16346" spans="1:7" x14ac:dyDescent="0.25">
      <c r="A16346" t="s">
        <v>2753</v>
      </c>
      <c r="B16346" t="s">
        <v>740</v>
      </c>
      <c r="C16346" t="s">
        <v>2754</v>
      </c>
      <c r="D16346" s="1">
        <v>43564</v>
      </c>
      <c r="E16346" s="2">
        <v>5</v>
      </c>
      <c r="F16346" t="s">
        <v>2756</v>
      </c>
      <c r="G16346" t="s">
        <v>1440</v>
      </c>
    </row>
    <row r="16347" spans="1:7" x14ac:dyDescent="0.25">
      <c r="A16347" t="s">
        <v>2753</v>
      </c>
      <c r="B16347" t="s">
        <v>740</v>
      </c>
      <c r="C16347" t="s">
        <v>2754</v>
      </c>
      <c r="D16347" s="1">
        <v>43564</v>
      </c>
      <c r="E16347" s="2">
        <v>5</v>
      </c>
      <c r="F16347" t="s">
        <v>2757</v>
      </c>
      <c r="G16347" t="s">
        <v>1440</v>
      </c>
    </row>
    <row r="16348" spans="1:7" x14ac:dyDescent="0.25">
      <c r="A16348" t="s">
        <v>306</v>
      </c>
      <c r="B16348" t="s">
        <v>307</v>
      </c>
      <c r="C16348" t="s">
        <v>308</v>
      </c>
      <c r="D16348" s="1">
        <v>43564</v>
      </c>
      <c r="E16348" s="2">
        <v>10</v>
      </c>
      <c r="F16348" t="s">
        <v>309</v>
      </c>
      <c r="G16348" t="s">
        <v>310</v>
      </c>
    </row>
    <row r="16349" spans="1:7" x14ac:dyDescent="0.25">
      <c r="A16349" t="s">
        <v>306</v>
      </c>
      <c r="B16349" t="s">
        <v>307</v>
      </c>
      <c r="C16349" t="s">
        <v>308</v>
      </c>
      <c r="D16349" s="1">
        <v>43564</v>
      </c>
      <c r="E16349" s="2">
        <v>10</v>
      </c>
      <c r="F16349" t="s">
        <v>311</v>
      </c>
      <c r="G16349" t="s">
        <v>310</v>
      </c>
    </row>
    <row r="16350" spans="1:7" x14ac:dyDescent="0.25">
      <c r="A16350" t="s">
        <v>1580</v>
      </c>
      <c r="B16350" t="s">
        <v>1581</v>
      </c>
      <c r="C16350" t="s">
        <v>1582</v>
      </c>
      <c r="D16350" s="1">
        <v>43564</v>
      </c>
      <c r="E16350" s="2">
        <v>20</v>
      </c>
      <c r="F16350" t="s">
        <v>1583</v>
      </c>
      <c r="G16350" t="s">
        <v>1869</v>
      </c>
    </row>
    <row r="16351" spans="1:7" x14ac:dyDescent="0.25">
      <c r="A16351" t="s">
        <v>1803</v>
      </c>
      <c r="B16351" t="s">
        <v>1804</v>
      </c>
      <c r="C16351" t="s">
        <v>1805</v>
      </c>
      <c r="D16351" s="1">
        <v>43564</v>
      </c>
      <c r="E16351" s="2">
        <v>50</v>
      </c>
      <c r="F16351" t="s">
        <v>1806</v>
      </c>
      <c r="G16351" t="s">
        <v>4916</v>
      </c>
    </row>
    <row r="16352" spans="1:7" x14ac:dyDescent="0.25">
      <c r="A16352" t="s">
        <v>322</v>
      </c>
      <c r="B16352" t="s">
        <v>323</v>
      </c>
      <c r="C16352" t="s">
        <v>324</v>
      </c>
      <c r="D16352" s="1">
        <v>43564</v>
      </c>
      <c r="E16352" s="2">
        <v>75</v>
      </c>
      <c r="F16352" t="s">
        <v>325</v>
      </c>
      <c r="G16352" t="s">
        <v>326</v>
      </c>
    </row>
    <row r="16353" spans="1:7" x14ac:dyDescent="0.25">
      <c r="A16353" t="s">
        <v>322</v>
      </c>
      <c r="B16353" t="s">
        <v>323</v>
      </c>
      <c r="C16353" t="s">
        <v>324</v>
      </c>
      <c r="D16353" s="1">
        <v>43564</v>
      </c>
      <c r="E16353" s="2">
        <v>75</v>
      </c>
      <c r="F16353" t="s">
        <v>327</v>
      </c>
      <c r="G16353" t="s">
        <v>326</v>
      </c>
    </row>
    <row r="16354" spans="1:7" x14ac:dyDescent="0.25">
      <c r="A16354" t="s">
        <v>312</v>
      </c>
      <c r="B16354" t="s">
        <v>248</v>
      </c>
      <c r="C16354" t="s">
        <v>313</v>
      </c>
      <c r="D16354" s="1">
        <v>43564</v>
      </c>
      <c r="E16354" s="2">
        <v>50</v>
      </c>
      <c r="F16354" t="s">
        <v>314</v>
      </c>
      <c r="G16354" t="s">
        <v>315</v>
      </c>
    </row>
    <row r="16355" spans="1:7" x14ac:dyDescent="0.25">
      <c r="A16355" t="s">
        <v>3689</v>
      </c>
      <c r="B16355" t="s">
        <v>3690</v>
      </c>
      <c r="C16355" t="s">
        <v>3691</v>
      </c>
      <c r="D16355" s="1">
        <v>43564</v>
      </c>
      <c r="E16355" s="2">
        <v>33.15</v>
      </c>
      <c r="F16355" t="s">
        <v>3692</v>
      </c>
      <c r="G16355" t="s">
        <v>97</v>
      </c>
    </row>
    <row r="16356" spans="1:7" x14ac:dyDescent="0.25">
      <c r="A16356" t="s">
        <v>2742</v>
      </c>
      <c r="B16356" t="s">
        <v>2743</v>
      </c>
      <c r="C16356" t="s">
        <v>2744</v>
      </c>
      <c r="D16356" s="1">
        <v>43564</v>
      </c>
      <c r="E16356" s="2">
        <v>150</v>
      </c>
      <c r="F16356" t="s">
        <v>2745</v>
      </c>
      <c r="G16356" t="s">
        <v>2746</v>
      </c>
    </row>
    <row r="16357" spans="1:7" x14ac:dyDescent="0.25">
      <c r="A16357" t="s">
        <v>2742</v>
      </c>
      <c r="B16357" t="s">
        <v>2743</v>
      </c>
      <c r="C16357" t="s">
        <v>2744</v>
      </c>
      <c r="D16357" s="1">
        <v>43564</v>
      </c>
      <c r="E16357" s="2">
        <v>150</v>
      </c>
      <c r="F16357" t="s">
        <v>2747</v>
      </c>
      <c r="G16357" t="s">
        <v>2746</v>
      </c>
    </row>
    <row r="16358" spans="1:7" x14ac:dyDescent="0.25">
      <c r="A16358" t="s">
        <v>2721</v>
      </c>
      <c r="B16358" t="s">
        <v>2722</v>
      </c>
      <c r="C16358" t="s">
        <v>2723</v>
      </c>
      <c r="D16358" s="1">
        <v>43564</v>
      </c>
      <c r="E16358" s="2">
        <v>15</v>
      </c>
      <c r="F16358" t="s">
        <v>2724</v>
      </c>
      <c r="G16358" t="s">
        <v>3345</v>
      </c>
    </row>
    <row r="16359" spans="1:7" x14ac:dyDescent="0.25">
      <c r="A16359" t="s">
        <v>2721</v>
      </c>
      <c r="B16359" t="s">
        <v>2722</v>
      </c>
      <c r="C16359" t="s">
        <v>2723</v>
      </c>
      <c r="D16359" s="1">
        <v>43564</v>
      </c>
      <c r="E16359" s="2">
        <v>15</v>
      </c>
      <c r="F16359" t="s">
        <v>2725</v>
      </c>
      <c r="G16359" t="s">
        <v>3345</v>
      </c>
    </row>
    <row r="16360" spans="1:7" x14ac:dyDescent="0.25">
      <c r="A16360" t="s">
        <v>2721</v>
      </c>
      <c r="B16360" t="s">
        <v>2722</v>
      </c>
      <c r="C16360" t="s">
        <v>2723</v>
      </c>
      <c r="D16360" s="1">
        <v>43564</v>
      </c>
      <c r="E16360" s="2">
        <v>15</v>
      </c>
      <c r="F16360" t="s">
        <v>2726</v>
      </c>
      <c r="G16360" t="s">
        <v>3345</v>
      </c>
    </row>
    <row r="16361" spans="1:7" x14ac:dyDescent="0.25">
      <c r="A16361" t="s">
        <v>328</v>
      </c>
      <c r="B16361" t="s">
        <v>329</v>
      </c>
      <c r="C16361" t="s">
        <v>330</v>
      </c>
      <c r="D16361" s="1">
        <v>43564</v>
      </c>
      <c r="E16361" s="2">
        <v>150</v>
      </c>
      <c r="F16361" t="s">
        <v>331</v>
      </c>
      <c r="G16361" t="s">
        <v>828</v>
      </c>
    </row>
    <row r="16362" spans="1:7" x14ac:dyDescent="0.25">
      <c r="A16362" t="s">
        <v>328</v>
      </c>
      <c r="B16362" t="s">
        <v>329</v>
      </c>
      <c r="C16362" t="s">
        <v>330</v>
      </c>
      <c r="D16362" s="1">
        <v>43564</v>
      </c>
      <c r="E16362" s="2">
        <v>150</v>
      </c>
      <c r="F16362" t="s">
        <v>332</v>
      </c>
      <c r="G16362" t="s">
        <v>828</v>
      </c>
    </row>
    <row r="16363" spans="1:7" x14ac:dyDescent="0.25">
      <c r="A16363" t="s">
        <v>2717</v>
      </c>
      <c r="B16363" t="s">
        <v>2718</v>
      </c>
      <c r="C16363" t="s">
        <v>2425</v>
      </c>
      <c r="D16363" s="1">
        <v>43564</v>
      </c>
      <c r="E16363" s="2">
        <v>45</v>
      </c>
      <c r="F16363" t="s">
        <v>2719</v>
      </c>
      <c r="G16363" t="s">
        <v>2456</v>
      </c>
    </row>
    <row r="16364" spans="1:7" x14ac:dyDescent="0.25">
      <c r="A16364" t="s">
        <v>2717</v>
      </c>
      <c r="B16364" t="s">
        <v>2718</v>
      </c>
      <c r="C16364" t="s">
        <v>2425</v>
      </c>
      <c r="D16364" s="1">
        <v>43564</v>
      </c>
      <c r="E16364" s="2">
        <v>45</v>
      </c>
      <c r="F16364" t="s">
        <v>2720</v>
      </c>
      <c r="G16364" t="s">
        <v>2456</v>
      </c>
    </row>
    <row r="16365" spans="1:7" x14ac:dyDescent="0.25">
      <c r="A16365" t="s">
        <v>3686</v>
      </c>
      <c r="B16365" t="s">
        <v>764</v>
      </c>
      <c r="C16365" t="s">
        <v>3687</v>
      </c>
      <c r="D16365" s="1">
        <v>43564</v>
      </c>
      <c r="E16365" s="2">
        <v>10</v>
      </c>
      <c r="F16365" t="s">
        <v>3688</v>
      </c>
      <c r="G16365" t="s">
        <v>4057</v>
      </c>
    </row>
    <row r="16366" spans="1:7" x14ac:dyDescent="0.25">
      <c r="A16366" t="s">
        <v>4058</v>
      </c>
      <c r="B16366" t="s">
        <v>4059</v>
      </c>
      <c r="C16366" t="s">
        <v>4060</v>
      </c>
      <c r="D16366" s="1">
        <v>43564</v>
      </c>
      <c r="E16366" s="2">
        <v>10</v>
      </c>
      <c r="F16366" t="s">
        <v>4061</v>
      </c>
      <c r="G16366" t="s">
        <v>9</v>
      </c>
    </row>
    <row r="16367" spans="1:7" x14ac:dyDescent="0.25">
      <c r="A16367" t="s">
        <v>2836</v>
      </c>
      <c r="B16367" t="s">
        <v>2837</v>
      </c>
      <c r="C16367" t="s">
        <v>758</v>
      </c>
      <c r="D16367" s="1">
        <v>43564</v>
      </c>
      <c r="E16367" s="2">
        <v>472.76</v>
      </c>
      <c r="F16367" t="s">
        <v>2838</v>
      </c>
      <c r="G16367" t="s">
        <v>2663</v>
      </c>
    </row>
    <row r="16368" spans="1:7" x14ac:dyDescent="0.25">
      <c r="A16368" t="s">
        <v>2153</v>
      </c>
      <c r="B16368" t="s">
        <v>614</v>
      </c>
      <c r="C16368" t="s">
        <v>1310</v>
      </c>
      <c r="D16368" s="1">
        <v>43564</v>
      </c>
      <c r="E16368" s="2">
        <v>10</v>
      </c>
      <c r="F16368" t="s">
        <v>2154</v>
      </c>
      <c r="G16368" t="s">
        <v>1245</v>
      </c>
    </row>
    <row r="16369" spans="1:7" x14ac:dyDescent="0.25">
      <c r="A16369" t="s">
        <v>529</v>
      </c>
      <c r="B16369" t="s">
        <v>290</v>
      </c>
      <c r="C16369" t="s">
        <v>530</v>
      </c>
      <c r="D16369" s="1">
        <v>43564</v>
      </c>
      <c r="E16369" s="2">
        <v>25</v>
      </c>
      <c r="F16369" t="s">
        <v>531</v>
      </c>
      <c r="G16369" t="s">
        <v>3282</v>
      </c>
    </row>
    <row r="16370" spans="1:7" x14ac:dyDescent="0.25">
      <c r="A16370" t="s">
        <v>4053</v>
      </c>
      <c r="B16370" t="s">
        <v>580</v>
      </c>
      <c r="C16370" t="s">
        <v>4054</v>
      </c>
      <c r="D16370" s="1">
        <v>43564</v>
      </c>
      <c r="E16370" s="2">
        <v>15</v>
      </c>
      <c r="F16370" t="s">
        <v>4055</v>
      </c>
      <c r="G16370" t="s">
        <v>3282</v>
      </c>
    </row>
    <row r="16371" spans="1:7" x14ac:dyDescent="0.25">
      <c r="A16371" t="s">
        <v>4053</v>
      </c>
      <c r="B16371" t="s">
        <v>580</v>
      </c>
      <c r="C16371" t="s">
        <v>4054</v>
      </c>
      <c r="D16371" s="1">
        <v>43564</v>
      </c>
      <c r="E16371" s="2">
        <v>15</v>
      </c>
      <c r="F16371" t="s">
        <v>4055</v>
      </c>
      <c r="G16371" t="s">
        <v>3282</v>
      </c>
    </row>
    <row r="16372" spans="1:7" x14ac:dyDescent="0.25">
      <c r="A16372" t="s">
        <v>4053</v>
      </c>
      <c r="B16372" t="s">
        <v>580</v>
      </c>
      <c r="C16372" t="s">
        <v>4054</v>
      </c>
      <c r="D16372" s="1">
        <v>43564</v>
      </c>
      <c r="E16372" s="2">
        <v>15</v>
      </c>
      <c r="F16372" t="s">
        <v>4056</v>
      </c>
      <c r="G16372" t="s">
        <v>3282</v>
      </c>
    </row>
    <row r="16373" spans="1:7" x14ac:dyDescent="0.25">
      <c r="A16373" t="s">
        <v>2000</v>
      </c>
      <c r="B16373" t="s">
        <v>2001</v>
      </c>
      <c r="C16373" t="s">
        <v>2002</v>
      </c>
      <c r="D16373" s="1">
        <v>43564</v>
      </c>
      <c r="E16373" s="2">
        <v>100</v>
      </c>
      <c r="F16373" t="s">
        <v>2003</v>
      </c>
      <c r="G16373" t="s">
        <v>2681</v>
      </c>
    </row>
    <row r="16374" spans="1:7" x14ac:dyDescent="0.25">
      <c r="A16374" t="s">
        <v>2000</v>
      </c>
      <c r="B16374" t="s">
        <v>2001</v>
      </c>
      <c r="C16374" t="s">
        <v>2002</v>
      </c>
      <c r="D16374" s="1">
        <v>43564</v>
      </c>
      <c r="E16374" s="2">
        <v>100</v>
      </c>
      <c r="F16374" t="s">
        <v>2004</v>
      </c>
      <c r="G16374" t="s">
        <v>2681</v>
      </c>
    </row>
    <row r="16375" spans="1:7" x14ac:dyDescent="0.25">
      <c r="A16375" t="s">
        <v>1590</v>
      </c>
      <c r="B16375" t="s">
        <v>1591</v>
      </c>
      <c r="C16375" t="s">
        <v>1592</v>
      </c>
      <c r="D16375" s="1">
        <v>43564</v>
      </c>
      <c r="E16375" s="2">
        <v>5</v>
      </c>
      <c r="F16375" t="s">
        <v>1593</v>
      </c>
      <c r="G16375" t="s">
        <v>1245</v>
      </c>
    </row>
    <row r="16376" spans="1:7" x14ac:dyDescent="0.25">
      <c r="A16376" t="s">
        <v>87</v>
      </c>
      <c r="B16376" t="s">
        <v>88</v>
      </c>
      <c r="C16376" t="s">
        <v>89</v>
      </c>
      <c r="D16376" s="1">
        <v>43564</v>
      </c>
      <c r="E16376" s="2">
        <v>40</v>
      </c>
      <c r="F16376" t="s">
        <v>90</v>
      </c>
      <c r="G16376" t="s">
        <v>1790</v>
      </c>
    </row>
    <row r="16377" spans="1:7" x14ac:dyDescent="0.25">
      <c r="A16377" t="s">
        <v>87</v>
      </c>
      <c r="B16377" t="s">
        <v>88</v>
      </c>
      <c r="C16377" t="s">
        <v>89</v>
      </c>
      <c r="D16377" s="1">
        <v>43564</v>
      </c>
      <c r="E16377" s="2">
        <v>40</v>
      </c>
      <c r="F16377" t="s">
        <v>91</v>
      </c>
      <c r="G16377" t="s">
        <v>1790</v>
      </c>
    </row>
    <row r="16378" spans="1:7" x14ac:dyDescent="0.25">
      <c r="A16378" t="s">
        <v>87</v>
      </c>
      <c r="B16378" t="s">
        <v>88</v>
      </c>
      <c r="C16378" t="s">
        <v>89</v>
      </c>
      <c r="D16378" s="1">
        <v>43564</v>
      </c>
      <c r="E16378" s="2">
        <v>40</v>
      </c>
      <c r="F16378" t="s">
        <v>91</v>
      </c>
      <c r="G16378" t="s">
        <v>1790</v>
      </c>
    </row>
    <row r="16379" spans="1:7" x14ac:dyDescent="0.25">
      <c r="A16379" t="s">
        <v>87</v>
      </c>
      <c r="B16379" t="s">
        <v>88</v>
      </c>
      <c r="C16379" t="s">
        <v>89</v>
      </c>
      <c r="D16379" s="1">
        <v>43564</v>
      </c>
      <c r="E16379" s="2">
        <v>40</v>
      </c>
      <c r="F16379" t="s">
        <v>92</v>
      </c>
      <c r="G16379" t="s">
        <v>1790</v>
      </c>
    </row>
    <row r="16380" spans="1:7" x14ac:dyDescent="0.25">
      <c r="A16380" t="s">
        <v>2686</v>
      </c>
      <c r="B16380" t="s">
        <v>2687</v>
      </c>
      <c r="C16380" t="s">
        <v>2688</v>
      </c>
      <c r="D16380" s="1">
        <v>43564</v>
      </c>
      <c r="E16380" s="2">
        <v>84</v>
      </c>
      <c r="F16380" t="s">
        <v>2689</v>
      </c>
      <c r="G16380" t="s">
        <v>34</v>
      </c>
    </row>
    <row r="16381" spans="1:7" x14ac:dyDescent="0.25">
      <c r="A16381" t="s">
        <v>2690</v>
      </c>
      <c r="B16381" t="s">
        <v>2691</v>
      </c>
      <c r="C16381" t="s">
        <v>2692</v>
      </c>
      <c r="D16381" s="1">
        <v>43564</v>
      </c>
      <c r="E16381" s="2">
        <v>100</v>
      </c>
      <c r="F16381" t="s">
        <v>2693</v>
      </c>
      <c r="G16381" t="s">
        <v>2694</v>
      </c>
    </row>
    <row r="16382" spans="1:7" x14ac:dyDescent="0.25">
      <c r="A16382" t="s">
        <v>636</v>
      </c>
      <c r="B16382" t="s">
        <v>637</v>
      </c>
      <c r="C16382" t="s">
        <v>638</v>
      </c>
      <c r="D16382" s="1">
        <v>43564</v>
      </c>
      <c r="E16382" s="2">
        <v>20</v>
      </c>
      <c r="F16382" t="s">
        <v>639</v>
      </c>
      <c r="G16382" t="s">
        <v>1694</v>
      </c>
    </row>
    <row r="16383" spans="1:7" x14ac:dyDescent="0.25">
      <c r="A16383" t="s">
        <v>82</v>
      </c>
      <c r="B16383" t="s">
        <v>83</v>
      </c>
      <c r="C16383" t="s">
        <v>84</v>
      </c>
      <c r="D16383" s="1">
        <v>43564</v>
      </c>
      <c r="E16383" s="2">
        <v>10</v>
      </c>
      <c r="F16383" t="s">
        <v>85</v>
      </c>
      <c r="G16383" t="s">
        <v>1245</v>
      </c>
    </row>
    <row r="16384" spans="1:7" x14ac:dyDescent="0.25">
      <c r="A16384" t="s">
        <v>82</v>
      </c>
      <c r="B16384" t="s">
        <v>83</v>
      </c>
      <c r="C16384" t="s">
        <v>84</v>
      </c>
      <c r="D16384" s="1">
        <v>43564</v>
      </c>
      <c r="E16384" s="2">
        <v>10</v>
      </c>
      <c r="F16384" t="s">
        <v>86</v>
      </c>
      <c r="G16384" t="s">
        <v>1245</v>
      </c>
    </row>
    <row r="16385" spans="1:7" x14ac:dyDescent="0.25">
      <c r="A16385" t="s">
        <v>53</v>
      </c>
      <c r="B16385" t="s">
        <v>54</v>
      </c>
      <c r="C16385" t="s">
        <v>55</v>
      </c>
      <c r="D16385" s="1">
        <v>43570</v>
      </c>
      <c r="E16385" s="2">
        <v>83.33</v>
      </c>
      <c r="F16385" t="s">
        <v>56</v>
      </c>
      <c r="G16385" t="s">
        <v>34</v>
      </c>
    </row>
    <row r="16386" spans="1:7" x14ac:dyDescent="0.25">
      <c r="A16386" t="s">
        <v>53</v>
      </c>
      <c r="B16386" t="s">
        <v>54</v>
      </c>
      <c r="C16386" t="s">
        <v>55</v>
      </c>
      <c r="D16386" s="1">
        <v>43570</v>
      </c>
      <c r="E16386" s="2">
        <v>83.33</v>
      </c>
      <c r="F16386" t="s">
        <v>57</v>
      </c>
      <c r="G16386" t="s">
        <v>34</v>
      </c>
    </row>
    <row r="16387" spans="1:7" x14ac:dyDescent="0.25">
      <c r="A16387" t="s">
        <v>40</v>
      </c>
      <c r="B16387" t="s">
        <v>41</v>
      </c>
      <c r="C16387" t="s">
        <v>42</v>
      </c>
      <c r="D16387" s="1">
        <v>43570</v>
      </c>
      <c r="E16387" s="2">
        <v>166.66</v>
      </c>
      <c r="F16387" t="s">
        <v>43</v>
      </c>
      <c r="G16387" t="s">
        <v>2609</v>
      </c>
    </row>
    <row r="16388" spans="1:7" x14ac:dyDescent="0.25">
      <c r="A16388" t="s">
        <v>5028</v>
      </c>
      <c r="B16388" t="s">
        <v>4866</v>
      </c>
      <c r="C16388" t="s">
        <v>5029</v>
      </c>
      <c r="D16388" s="1">
        <v>43570</v>
      </c>
      <c r="E16388" s="2">
        <v>100</v>
      </c>
      <c r="F16388" t="s">
        <v>5030</v>
      </c>
      <c r="G16388" t="s">
        <v>2663</v>
      </c>
    </row>
    <row r="16389" spans="1:7" x14ac:dyDescent="0.25">
      <c r="A16389" t="s">
        <v>44</v>
      </c>
      <c r="B16389" t="s">
        <v>45</v>
      </c>
      <c r="C16389" t="s">
        <v>46</v>
      </c>
      <c r="D16389" s="1">
        <v>43570</v>
      </c>
      <c r="E16389" s="2">
        <v>83.33</v>
      </c>
      <c r="F16389" t="s">
        <v>47</v>
      </c>
      <c r="G16389" t="s">
        <v>34</v>
      </c>
    </row>
    <row r="16390" spans="1:7" x14ac:dyDescent="0.25">
      <c r="A16390" t="s">
        <v>44</v>
      </c>
      <c r="B16390" t="s">
        <v>45</v>
      </c>
      <c r="C16390" t="s">
        <v>46</v>
      </c>
      <c r="D16390" s="1">
        <v>43570</v>
      </c>
      <c r="E16390" s="2">
        <v>83.33</v>
      </c>
      <c r="F16390" t="s">
        <v>48</v>
      </c>
      <c r="G16390" t="s">
        <v>34</v>
      </c>
    </row>
    <row r="16391" spans="1:7" x14ac:dyDescent="0.25">
      <c r="A16391" t="s">
        <v>3002</v>
      </c>
      <c r="B16391" t="s">
        <v>3003</v>
      </c>
      <c r="D16391" s="1">
        <v>43570</v>
      </c>
      <c r="E16391" s="2">
        <v>12500</v>
      </c>
      <c r="F16391" t="s">
        <v>3004</v>
      </c>
      <c r="G16391" t="s">
        <v>3005</v>
      </c>
    </row>
    <row r="16392" spans="1:7" x14ac:dyDescent="0.25">
      <c r="A16392" t="s">
        <v>3805</v>
      </c>
      <c r="B16392" t="s">
        <v>3806</v>
      </c>
      <c r="C16392" t="s">
        <v>3807</v>
      </c>
      <c r="D16392" s="1">
        <v>43570</v>
      </c>
      <c r="E16392" s="2">
        <v>42</v>
      </c>
      <c r="F16392" t="s">
        <v>3808</v>
      </c>
      <c r="G16392" t="s">
        <v>67</v>
      </c>
    </row>
    <row r="16393" spans="1:7" x14ac:dyDescent="0.25">
      <c r="A16393" t="s">
        <v>3805</v>
      </c>
      <c r="B16393" t="s">
        <v>3806</v>
      </c>
      <c r="C16393" t="s">
        <v>3807</v>
      </c>
      <c r="D16393" s="1">
        <v>43570</v>
      </c>
      <c r="E16393" s="2">
        <v>42</v>
      </c>
      <c r="F16393" t="s">
        <v>3809</v>
      </c>
      <c r="G16393" t="s">
        <v>67</v>
      </c>
    </row>
    <row r="16394" spans="1:7" x14ac:dyDescent="0.25">
      <c r="A16394" t="s">
        <v>3791</v>
      </c>
      <c r="B16394" t="s">
        <v>3792</v>
      </c>
      <c r="C16394" t="s">
        <v>3793</v>
      </c>
      <c r="D16394" s="1">
        <v>43570</v>
      </c>
      <c r="E16394" s="2">
        <v>84</v>
      </c>
      <c r="F16394" t="s">
        <v>3794</v>
      </c>
      <c r="G16394" t="s">
        <v>34</v>
      </c>
    </row>
    <row r="16395" spans="1:7" x14ac:dyDescent="0.25">
      <c r="A16395" t="s">
        <v>1257</v>
      </c>
      <c r="B16395" t="s">
        <v>1258</v>
      </c>
      <c r="C16395" t="s">
        <v>1259</v>
      </c>
      <c r="D16395" s="1">
        <v>43570</v>
      </c>
      <c r="E16395" s="2">
        <v>83.33</v>
      </c>
      <c r="F16395" t="s">
        <v>1260</v>
      </c>
      <c r="G16395" t="s">
        <v>34</v>
      </c>
    </row>
    <row r="16396" spans="1:7" x14ac:dyDescent="0.25">
      <c r="A16396" t="s">
        <v>3493</v>
      </c>
      <c r="B16396" t="s">
        <v>152</v>
      </c>
      <c r="C16396" t="s">
        <v>3494</v>
      </c>
      <c r="D16396" s="1">
        <v>43570</v>
      </c>
      <c r="E16396" s="2">
        <v>100</v>
      </c>
      <c r="F16396" t="s">
        <v>3495</v>
      </c>
      <c r="G16396" t="s">
        <v>2663</v>
      </c>
    </row>
    <row r="16397" spans="1:7" x14ac:dyDescent="0.25">
      <c r="A16397" t="s">
        <v>3493</v>
      </c>
      <c r="B16397" t="s">
        <v>152</v>
      </c>
      <c r="C16397" t="s">
        <v>3494</v>
      </c>
      <c r="D16397" s="1">
        <v>43570</v>
      </c>
      <c r="E16397" s="2">
        <v>100</v>
      </c>
      <c r="F16397" t="s">
        <v>3496</v>
      </c>
      <c r="G16397" t="s">
        <v>2663</v>
      </c>
    </row>
    <row r="16398" spans="1:7" x14ac:dyDescent="0.25">
      <c r="A16398" t="s">
        <v>4781</v>
      </c>
      <c r="B16398" t="s">
        <v>4782</v>
      </c>
      <c r="C16398" t="s">
        <v>4783</v>
      </c>
      <c r="D16398" s="1">
        <v>43570</v>
      </c>
      <c r="E16398" s="2">
        <v>25</v>
      </c>
      <c r="F16398" t="s">
        <v>4784</v>
      </c>
      <c r="G16398" t="s">
        <v>2663</v>
      </c>
    </row>
    <row r="16399" spans="1:7" x14ac:dyDescent="0.25">
      <c r="A16399" t="s">
        <v>1651</v>
      </c>
      <c r="B16399" t="s">
        <v>1652</v>
      </c>
      <c r="C16399" t="s">
        <v>1653</v>
      </c>
      <c r="D16399" s="1">
        <v>43570</v>
      </c>
      <c r="E16399" s="2">
        <v>100</v>
      </c>
      <c r="F16399" t="s">
        <v>1654</v>
      </c>
      <c r="G16399" t="s">
        <v>2663</v>
      </c>
    </row>
    <row r="16400" spans="1:7" x14ac:dyDescent="0.25">
      <c r="A16400" t="s">
        <v>1651</v>
      </c>
      <c r="B16400" t="s">
        <v>1652</v>
      </c>
      <c r="C16400" t="s">
        <v>1653</v>
      </c>
      <c r="D16400" s="1">
        <v>43570</v>
      </c>
      <c r="E16400" s="2">
        <v>100</v>
      </c>
      <c r="F16400" t="s">
        <v>1655</v>
      </c>
      <c r="G16400" t="s">
        <v>2663</v>
      </c>
    </row>
    <row r="16401" spans="1:7" x14ac:dyDescent="0.25">
      <c r="A16401" t="s">
        <v>1604</v>
      </c>
      <c r="B16401" t="s">
        <v>1605</v>
      </c>
      <c r="C16401" t="s">
        <v>1606</v>
      </c>
      <c r="D16401" s="1">
        <v>43572</v>
      </c>
      <c r="E16401" s="2">
        <v>1000</v>
      </c>
      <c r="F16401" t="s">
        <v>1607</v>
      </c>
      <c r="G16401" t="s">
        <v>114</v>
      </c>
    </row>
    <row r="16402" spans="1:7" x14ac:dyDescent="0.25">
      <c r="A16402" t="s">
        <v>2215</v>
      </c>
      <c r="B16402" t="s">
        <v>378</v>
      </c>
      <c r="C16402" t="s">
        <v>2216</v>
      </c>
      <c r="D16402" s="1">
        <v>43572</v>
      </c>
      <c r="E16402" s="2">
        <v>1000</v>
      </c>
      <c r="F16402" t="s">
        <v>2217</v>
      </c>
      <c r="G16402" t="s">
        <v>4685</v>
      </c>
    </row>
    <row r="16403" spans="1:7" x14ac:dyDescent="0.25">
      <c r="A16403" t="s">
        <v>4791</v>
      </c>
      <c r="B16403" t="s">
        <v>4792</v>
      </c>
      <c r="D16403" s="1">
        <v>43572</v>
      </c>
      <c r="E16403" s="2">
        <v>12000</v>
      </c>
      <c r="F16403" t="s">
        <v>4793</v>
      </c>
      <c r="G16403" t="s">
        <v>114</v>
      </c>
    </row>
    <row r="16404" spans="1:7" x14ac:dyDescent="0.25">
      <c r="A16404" t="s">
        <v>4680</v>
      </c>
      <c r="B16404" t="s">
        <v>4681</v>
      </c>
      <c r="C16404" t="s">
        <v>4682</v>
      </c>
      <c r="D16404" s="1">
        <v>43585</v>
      </c>
      <c r="E16404" s="2">
        <v>84</v>
      </c>
      <c r="F16404" t="s">
        <v>4683</v>
      </c>
      <c r="G16404" t="s">
        <v>34</v>
      </c>
    </row>
    <row r="16405" spans="1:7" x14ac:dyDescent="0.25">
      <c r="A16405" t="s">
        <v>570</v>
      </c>
      <c r="B16405" t="s">
        <v>571</v>
      </c>
      <c r="C16405" t="s">
        <v>572</v>
      </c>
      <c r="D16405" s="1">
        <v>43585</v>
      </c>
      <c r="E16405" s="2">
        <v>50</v>
      </c>
      <c r="F16405" t="s">
        <v>573</v>
      </c>
      <c r="G16405" t="s">
        <v>2999</v>
      </c>
    </row>
    <row r="16406" spans="1:7" x14ac:dyDescent="0.25">
      <c r="A16406" t="s">
        <v>225</v>
      </c>
      <c r="B16406" t="s">
        <v>226</v>
      </c>
      <c r="C16406" t="s">
        <v>227</v>
      </c>
      <c r="D16406" s="1">
        <v>43585</v>
      </c>
      <c r="E16406" s="2">
        <v>84</v>
      </c>
      <c r="F16406" t="s">
        <v>228</v>
      </c>
      <c r="G16406" t="s">
        <v>34</v>
      </c>
    </row>
    <row r="16407" spans="1:7" x14ac:dyDescent="0.25">
      <c r="A16407" t="s">
        <v>434</v>
      </c>
      <c r="B16407" t="s">
        <v>435</v>
      </c>
      <c r="C16407" t="s">
        <v>436</v>
      </c>
      <c r="D16407" s="1">
        <v>43585</v>
      </c>
      <c r="E16407" s="2">
        <v>100</v>
      </c>
      <c r="F16407" t="s">
        <v>437</v>
      </c>
      <c r="G16407" t="s">
        <v>1075</v>
      </c>
    </row>
    <row r="16408" spans="1:7" x14ac:dyDescent="0.25">
      <c r="A16408" t="s">
        <v>434</v>
      </c>
      <c r="B16408" t="s">
        <v>435</v>
      </c>
      <c r="C16408" t="s">
        <v>436</v>
      </c>
      <c r="D16408" s="1">
        <v>43585</v>
      </c>
      <c r="E16408" s="2">
        <v>100</v>
      </c>
      <c r="F16408" t="s">
        <v>438</v>
      </c>
      <c r="G16408" t="s">
        <v>1075</v>
      </c>
    </row>
    <row r="16409" spans="1:7" x14ac:dyDescent="0.25">
      <c r="A16409" t="s">
        <v>434</v>
      </c>
      <c r="B16409" t="s">
        <v>435</v>
      </c>
      <c r="C16409" t="s">
        <v>436</v>
      </c>
      <c r="D16409" s="1">
        <v>43585</v>
      </c>
      <c r="E16409" s="2">
        <v>100</v>
      </c>
      <c r="F16409" t="s">
        <v>439</v>
      </c>
      <c r="G16409" t="s">
        <v>1075</v>
      </c>
    </row>
    <row r="16410" spans="1:7" x14ac:dyDescent="0.25">
      <c r="A16410" t="s">
        <v>2634</v>
      </c>
      <c r="B16410" t="s">
        <v>2635</v>
      </c>
      <c r="C16410" t="s">
        <v>2636</v>
      </c>
      <c r="D16410" s="1">
        <v>43585</v>
      </c>
      <c r="E16410" s="2">
        <v>184</v>
      </c>
      <c r="F16410" t="s">
        <v>2637</v>
      </c>
      <c r="G16410" t="s">
        <v>4771</v>
      </c>
    </row>
    <row r="16411" spans="1:7" x14ac:dyDescent="0.25">
      <c r="A16411" t="s">
        <v>2634</v>
      </c>
      <c r="B16411" t="s">
        <v>2635</v>
      </c>
      <c r="C16411" t="s">
        <v>2636</v>
      </c>
      <c r="D16411" s="1">
        <v>43585</v>
      </c>
      <c r="E16411" s="2">
        <v>184</v>
      </c>
      <c r="F16411" t="s">
        <v>2639</v>
      </c>
      <c r="G16411" t="s">
        <v>4771</v>
      </c>
    </row>
    <row r="16412" spans="1:7" x14ac:dyDescent="0.25">
      <c r="A16412" t="s">
        <v>2634</v>
      </c>
      <c r="B16412" t="s">
        <v>2635</v>
      </c>
      <c r="C16412" t="s">
        <v>2636</v>
      </c>
      <c r="D16412" s="1">
        <v>43585</v>
      </c>
      <c r="E16412" s="2">
        <v>184</v>
      </c>
      <c r="F16412" t="s">
        <v>2639</v>
      </c>
      <c r="G16412" t="s">
        <v>4771</v>
      </c>
    </row>
    <row r="16413" spans="1:7" x14ac:dyDescent="0.25">
      <c r="A16413" t="s">
        <v>2849</v>
      </c>
      <c r="B16413" t="s">
        <v>2850</v>
      </c>
      <c r="C16413" t="s">
        <v>2851</v>
      </c>
      <c r="D16413" s="1">
        <v>43585</v>
      </c>
      <c r="E16413" s="2">
        <v>150</v>
      </c>
      <c r="F16413" t="s">
        <v>2852</v>
      </c>
      <c r="G16413" t="s">
        <v>245</v>
      </c>
    </row>
    <row r="16414" spans="1:7" x14ac:dyDescent="0.25">
      <c r="A16414" t="s">
        <v>1426</v>
      </c>
      <c r="B16414" t="s">
        <v>1427</v>
      </c>
      <c r="C16414" t="s">
        <v>826</v>
      </c>
      <c r="D16414" s="1">
        <v>43585</v>
      </c>
      <c r="E16414" s="2">
        <v>84</v>
      </c>
      <c r="F16414" t="s">
        <v>1428</v>
      </c>
      <c r="G16414" t="s">
        <v>34</v>
      </c>
    </row>
    <row r="16415" spans="1:7" x14ac:dyDescent="0.25">
      <c r="A16415" t="s">
        <v>4699</v>
      </c>
      <c r="B16415" t="s">
        <v>4700</v>
      </c>
      <c r="C16415" t="s">
        <v>4701</v>
      </c>
      <c r="D16415" s="1">
        <v>43585</v>
      </c>
      <c r="E16415" s="2">
        <v>84</v>
      </c>
      <c r="F16415" t="s">
        <v>4702</v>
      </c>
      <c r="G16415" t="s">
        <v>34</v>
      </c>
    </row>
    <row r="16416" spans="1:7" x14ac:dyDescent="0.25">
      <c r="A16416" t="s">
        <v>4781</v>
      </c>
      <c r="B16416" t="s">
        <v>4782</v>
      </c>
      <c r="C16416" t="s">
        <v>4783</v>
      </c>
      <c r="D16416" s="1">
        <v>43585</v>
      </c>
      <c r="E16416" s="2">
        <v>25</v>
      </c>
      <c r="F16416" t="s">
        <v>4784</v>
      </c>
      <c r="G16416" t="s">
        <v>2663</v>
      </c>
    </row>
    <row r="16417" spans="1:7" x14ac:dyDescent="0.25">
      <c r="A16417" t="s">
        <v>1743</v>
      </c>
      <c r="B16417" t="s">
        <v>1744</v>
      </c>
      <c r="C16417" t="s">
        <v>1745</v>
      </c>
      <c r="D16417" s="1">
        <v>43585</v>
      </c>
      <c r="E16417" s="2">
        <v>100</v>
      </c>
      <c r="F16417" t="s">
        <v>1746</v>
      </c>
      <c r="G16417" t="s">
        <v>34</v>
      </c>
    </row>
    <row r="16418" spans="1:7" x14ac:dyDescent="0.25">
      <c r="A16418" t="s">
        <v>3768</v>
      </c>
      <c r="B16418" t="s">
        <v>3769</v>
      </c>
      <c r="C16418" t="s">
        <v>3770</v>
      </c>
      <c r="D16418" s="1">
        <v>43586</v>
      </c>
      <c r="E16418" s="2">
        <v>1000</v>
      </c>
      <c r="F16418" t="s">
        <v>2390</v>
      </c>
      <c r="G16418" t="s">
        <v>34</v>
      </c>
    </row>
    <row r="16419" spans="1:7" x14ac:dyDescent="0.25">
      <c r="A16419" t="s">
        <v>3006</v>
      </c>
      <c r="B16419" t="s">
        <v>467</v>
      </c>
      <c r="C16419" t="s">
        <v>3007</v>
      </c>
      <c r="D16419" s="1">
        <v>43586</v>
      </c>
      <c r="E16419" s="2">
        <v>18</v>
      </c>
      <c r="F16419" t="s">
        <v>2903</v>
      </c>
      <c r="G16419" t="s">
        <v>2663</v>
      </c>
    </row>
    <row r="16420" spans="1:7" x14ac:dyDescent="0.25">
      <c r="A16420" t="s">
        <v>3006</v>
      </c>
      <c r="B16420" t="s">
        <v>467</v>
      </c>
      <c r="C16420" t="s">
        <v>3007</v>
      </c>
      <c r="D16420" s="1">
        <v>43586</v>
      </c>
      <c r="E16420" s="2">
        <v>18</v>
      </c>
      <c r="F16420" t="s">
        <v>3008</v>
      </c>
      <c r="G16420" t="s">
        <v>2663</v>
      </c>
    </row>
    <row r="16421" spans="1:7" x14ac:dyDescent="0.25">
      <c r="A16421" t="s">
        <v>2128</v>
      </c>
      <c r="B16421" t="s">
        <v>2129</v>
      </c>
      <c r="D16421" s="1">
        <v>43586</v>
      </c>
      <c r="E16421" s="2">
        <v>40000</v>
      </c>
      <c r="G16421" t="s">
        <v>2531</v>
      </c>
    </row>
    <row r="16422" spans="1:7" x14ac:dyDescent="0.25">
      <c r="A16422" t="s">
        <v>4508</v>
      </c>
      <c r="B16422" t="s">
        <v>4509</v>
      </c>
      <c r="D16422" s="1">
        <v>43586</v>
      </c>
      <c r="E16422" s="2">
        <v>1000</v>
      </c>
      <c r="G16422" t="s">
        <v>2663</v>
      </c>
    </row>
    <row r="16423" spans="1:7" x14ac:dyDescent="0.25">
      <c r="A16423" t="s">
        <v>4656</v>
      </c>
      <c r="B16423" t="s">
        <v>4657</v>
      </c>
      <c r="D16423" s="1">
        <v>43594</v>
      </c>
      <c r="E16423" s="2">
        <v>2499</v>
      </c>
      <c r="F16423" t="s">
        <v>4658</v>
      </c>
      <c r="G16423" t="s">
        <v>67</v>
      </c>
    </row>
    <row r="16424" spans="1:7" x14ac:dyDescent="0.25">
      <c r="A16424" t="s">
        <v>4656</v>
      </c>
      <c r="B16424" t="s">
        <v>4657</v>
      </c>
      <c r="D16424" s="1">
        <v>43594</v>
      </c>
      <c r="E16424" s="2">
        <v>2499</v>
      </c>
      <c r="F16424" t="s">
        <v>4659</v>
      </c>
      <c r="G16424" t="s">
        <v>67</v>
      </c>
    </row>
    <row r="16425" spans="1:7" x14ac:dyDescent="0.25">
      <c r="A16425" t="s">
        <v>1296</v>
      </c>
      <c r="B16425" t="s">
        <v>1297</v>
      </c>
      <c r="D16425" s="1">
        <v>43594</v>
      </c>
      <c r="E16425" s="2">
        <v>750</v>
      </c>
      <c r="G16425" t="s">
        <v>1298</v>
      </c>
    </row>
    <row r="16426" spans="1:7" x14ac:dyDescent="0.25">
      <c r="A16426" t="s">
        <v>1198</v>
      </c>
      <c r="B16426" t="s">
        <v>1199</v>
      </c>
      <c r="D16426" s="1">
        <v>43594</v>
      </c>
      <c r="E16426" s="2">
        <v>5000</v>
      </c>
      <c r="F16426" t="s">
        <v>1200</v>
      </c>
      <c r="G16426" t="s">
        <v>4239</v>
      </c>
    </row>
    <row r="16427" spans="1:7" x14ac:dyDescent="0.25">
      <c r="A16427" t="s">
        <v>2555</v>
      </c>
      <c r="B16427" t="s">
        <v>2556</v>
      </c>
      <c r="D16427" s="1">
        <v>43594</v>
      </c>
      <c r="E16427" s="2">
        <v>1000</v>
      </c>
      <c r="F16427" t="s">
        <v>2557</v>
      </c>
      <c r="G16427" t="s">
        <v>34</v>
      </c>
    </row>
    <row r="16428" spans="1:7" x14ac:dyDescent="0.25">
      <c r="A16428" t="s">
        <v>1803</v>
      </c>
      <c r="B16428" t="s">
        <v>1804</v>
      </c>
      <c r="C16428" t="s">
        <v>1805</v>
      </c>
      <c r="D16428" s="1">
        <v>43594</v>
      </c>
      <c r="E16428" s="2">
        <v>50</v>
      </c>
      <c r="F16428" t="s">
        <v>1806</v>
      </c>
      <c r="G16428" t="s">
        <v>4916</v>
      </c>
    </row>
    <row r="16429" spans="1:7" x14ac:dyDescent="0.25">
      <c r="A16429" t="s">
        <v>322</v>
      </c>
      <c r="B16429" t="s">
        <v>323</v>
      </c>
      <c r="C16429" t="s">
        <v>324</v>
      </c>
      <c r="D16429" s="1">
        <v>43594</v>
      </c>
      <c r="E16429" s="2">
        <v>75</v>
      </c>
      <c r="F16429" t="s">
        <v>325</v>
      </c>
      <c r="G16429" t="s">
        <v>326</v>
      </c>
    </row>
    <row r="16430" spans="1:7" x14ac:dyDescent="0.25">
      <c r="A16430" t="s">
        <v>322</v>
      </c>
      <c r="B16430" t="s">
        <v>323</v>
      </c>
      <c r="C16430" t="s">
        <v>324</v>
      </c>
      <c r="D16430" s="1">
        <v>43594</v>
      </c>
      <c r="E16430" s="2">
        <v>75</v>
      </c>
      <c r="F16430" t="s">
        <v>327</v>
      </c>
      <c r="G16430" t="s">
        <v>326</v>
      </c>
    </row>
    <row r="16431" spans="1:7" x14ac:dyDescent="0.25">
      <c r="A16431" t="s">
        <v>312</v>
      </c>
      <c r="B16431" t="s">
        <v>248</v>
      </c>
      <c r="C16431" t="s">
        <v>313</v>
      </c>
      <c r="D16431" s="1">
        <v>43594</v>
      </c>
      <c r="E16431" s="2">
        <v>50</v>
      </c>
      <c r="F16431" t="s">
        <v>314</v>
      </c>
      <c r="G16431" t="s">
        <v>315</v>
      </c>
    </row>
    <row r="16432" spans="1:7" x14ac:dyDescent="0.25">
      <c r="A16432" t="s">
        <v>482</v>
      </c>
      <c r="B16432" t="s">
        <v>483</v>
      </c>
      <c r="C16432" t="s">
        <v>484</v>
      </c>
      <c r="D16432" s="1">
        <v>43594</v>
      </c>
      <c r="E16432" s="2">
        <v>125</v>
      </c>
      <c r="F16432" t="s">
        <v>485</v>
      </c>
      <c r="G16432" t="s">
        <v>2271</v>
      </c>
    </row>
    <row r="16433" spans="1:7" x14ac:dyDescent="0.25">
      <c r="A16433" t="s">
        <v>3689</v>
      </c>
      <c r="B16433" t="s">
        <v>3690</v>
      </c>
      <c r="C16433" t="s">
        <v>3691</v>
      </c>
      <c r="D16433" s="1">
        <v>43594</v>
      </c>
      <c r="E16433" s="2">
        <v>33.15</v>
      </c>
      <c r="F16433" t="s">
        <v>3692</v>
      </c>
      <c r="G16433" t="s">
        <v>97</v>
      </c>
    </row>
    <row r="16434" spans="1:7" x14ac:dyDescent="0.25">
      <c r="A16434" t="s">
        <v>2721</v>
      </c>
      <c r="B16434" t="s">
        <v>2722</v>
      </c>
      <c r="C16434" t="s">
        <v>2723</v>
      </c>
      <c r="D16434" s="1">
        <v>43594</v>
      </c>
      <c r="E16434" s="2">
        <v>15</v>
      </c>
      <c r="F16434" t="s">
        <v>2724</v>
      </c>
      <c r="G16434" t="s">
        <v>3345</v>
      </c>
    </row>
    <row r="16435" spans="1:7" x14ac:dyDescent="0.25">
      <c r="A16435" t="s">
        <v>2721</v>
      </c>
      <c r="B16435" t="s">
        <v>2722</v>
      </c>
      <c r="C16435" t="s">
        <v>2723</v>
      </c>
      <c r="D16435" s="1">
        <v>43594</v>
      </c>
      <c r="E16435" s="2">
        <v>15</v>
      </c>
      <c r="F16435" t="s">
        <v>2725</v>
      </c>
      <c r="G16435" t="s">
        <v>3345</v>
      </c>
    </row>
    <row r="16436" spans="1:7" x14ac:dyDescent="0.25">
      <c r="A16436" t="s">
        <v>2721</v>
      </c>
      <c r="B16436" t="s">
        <v>2722</v>
      </c>
      <c r="C16436" t="s">
        <v>2723</v>
      </c>
      <c r="D16436" s="1">
        <v>43594</v>
      </c>
      <c r="E16436" s="2">
        <v>15</v>
      </c>
      <c r="F16436" t="s">
        <v>2726</v>
      </c>
      <c r="G16436" t="s">
        <v>3345</v>
      </c>
    </row>
    <row r="16437" spans="1:7" x14ac:dyDescent="0.25">
      <c r="A16437" t="s">
        <v>2742</v>
      </c>
      <c r="B16437" t="s">
        <v>2743</v>
      </c>
      <c r="C16437" t="s">
        <v>2744</v>
      </c>
      <c r="D16437" s="1">
        <v>43594</v>
      </c>
      <c r="E16437" s="2">
        <v>150</v>
      </c>
      <c r="F16437" t="s">
        <v>2745</v>
      </c>
      <c r="G16437" t="s">
        <v>2746</v>
      </c>
    </row>
    <row r="16438" spans="1:7" x14ac:dyDescent="0.25">
      <c r="A16438" t="s">
        <v>2742</v>
      </c>
      <c r="B16438" t="s">
        <v>2743</v>
      </c>
      <c r="C16438" t="s">
        <v>2744</v>
      </c>
      <c r="D16438" s="1">
        <v>43594</v>
      </c>
      <c r="E16438" s="2">
        <v>150</v>
      </c>
      <c r="F16438" t="s">
        <v>2747</v>
      </c>
      <c r="G16438" t="s">
        <v>2746</v>
      </c>
    </row>
    <row r="16439" spans="1:7" x14ac:dyDescent="0.25">
      <c r="A16439" t="s">
        <v>4058</v>
      </c>
      <c r="B16439" t="s">
        <v>4059</v>
      </c>
      <c r="C16439" t="s">
        <v>4060</v>
      </c>
      <c r="D16439" s="1">
        <v>43594</v>
      </c>
      <c r="E16439" s="2">
        <v>10</v>
      </c>
      <c r="F16439" t="s">
        <v>4061</v>
      </c>
      <c r="G16439" t="s">
        <v>9</v>
      </c>
    </row>
    <row r="16440" spans="1:7" x14ac:dyDescent="0.25">
      <c r="A16440" t="s">
        <v>3686</v>
      </c>
      <c r="B16440" t="s">
        <v>764</v>
      </c>
      <c r="C16440" t="s">
        <v>3687</v>
      </c>
      <c r="D16440" s="1">
        <v>43594</v>
      </c>
      <c r="E16440" s="2">
        <v>10</v>
      </c>
      <c r="F16440" t="s">
        <v>3688</v>
      </c>
      <c r="G16440" t="s">
        <v>4057</v>
      </c>
    </row>
    <row r="16441" spans="1:7" x14ac:dyDescent="0.25">
      <c r="A16441" t="s">
        <v>328</v>
      </c>
      <c r="B16441" t="s">
        <v>329</v>
      </c>
      <c r="C16441" t="s">
        <v>330</v>
      </c>
      <c r="D16441" s="1">
        <v>43594</v>
      </c>
      <c r="E16441" s="2">
        <v>150</v>
      </c>
      <c r="F16441" t="s">
        <v>331</v>
      </c>
      <c r="G16441" t="s">
        <v>828</v>
      </c>
    </row>
    <row r="16442" spans="1:7" x14ac:dyDescent="0.25">
      <c r="A16442" t="s">
        <v>328</v>
      </c>
      <c r="B16442" t="s">
        <v>329</v>
      </c>
      <c r="C16442" t="s">
        <v>330</v>
      </c>
      <c r="D16442" s="1">
        <v>43594</v>
      </c>
      <c r="E16442" s="2">
        <v>150</v>
      </c>
      <c r="F16442" t="s">
        <v>332</v>
      </c>
      <c r="G16442" t="s">
        <v>828</v>
      </c>
    </row>
    <row r="16443" spans="1:7" x14ac:dyDescent="0.25">
      <c r="A16443" t="s">
        <v>2153</v>
      </c>
      <c r="B16443" t="s">
        <v>614</v>
      </c>
      <c r="C16443" t="s">
        <v>1310</v>
      </c>
      <c r="D16443" s="1">
        <v>43594</v>
      </c>
      <c r="E16443" s="2">
        <v>10</v>
      </c>
      <c r="F16443" t="s">
        <v>2154</v>
      </c>
      <c r="G16443" t="s">
        <v>1245</v>
      </c>
    </row>
    <row r="16444" spans="1:7" x14ac:dyDescent="0.25">
      <c r="A16444" t="s">
        <v>529</v>
      </c>
      <c r="B16444" t="s">
        <v>290</v>
      </c>
      <c r="C16444" t="s">
        <v>530</v>
      </c>
      <c r="D16444" s="1">
        <v>43594</v>
      </c>
      <c r="E16444" s="2">
        <v>25</v>
      </c>
      <c r="F16444" t="s">
        <v>531</v>
      </c>
      <c r="G16444" t="s">
        <v>3282</v>
      </c>
    </row>
    <row r="16445" spans="1:7" x14ac:dyDescent="0.25">
      <c r="A16445" t="s">
        <v>2000</v>
      </c>
      <c r="B16445" t="s">
        <v>2001</v>
      </c>
      <c r="C16445" t="s">
        <v>2002</v>
      </c>
      <c r="D16445" s="1">
        <v>43594</v>
      </c>
      <c r="E16445" s="2">
        <v>100</v>
      </c>
      <c r="F16445" t="s">
        <v>2003</v>
      </c>
      <c r="G16445" t="s">
        <v>2681</v>
      </c>
    </row>
    <row r="16446" spans="1:7" x14ac:dyDescent="0.25">
      <c r="A16446" t="s">
        <v>2000</v>
      </c>
      <c r="B16446" t="s">
        <v>2001</v>
      </c>
      <c r="C16446" t="s">
        <v>2002</v>
      </c>
      <c r="D16446" s="1">
        <v>43594</v>
      </c>
      <c r="E16446" s="2">
        <v>100</v>
      </c>
      <c r="F16446" t="s">
        <v>2004</v>
      </c>
      <c r="G16446" t="s">
        <v>2681</v>
      </c>
    </row>
    <row r="16447" spans="1:7" x14ac:dyDescent="0.25">
      <c r="A16447" t="s">
        <v>4053</v>
      </c>
      <c r="B16447" t="s">
        <v>580</v>
      </c>
      <c r="C16447" t="s">
        <v>4054</v>
      </c>
      <c r="D16447" s="1">
        <v>43594</v>
      </c>
      <c r="E16447" s="2">
        <v>15</v>
      </c>
      <c r="F16447" t="s">
        <v>4055</v>
      </c>
      <c r="G16447" t="s">
        <v>3282</v>
      </c>
    </row>
    <row r="16448" spans="1:7" x14ac:dyDescent="0.25">
      <c r="A16448" t="s">
        <v>4053</v>
      </c>
      <c r="B16448" t="s">
        <v>580</v>
      </c>
      <c r="C16448" t="s">
        <v>4054</v>
      </c>
      <c r="D16448" s="1">
        <v>43594</v>
      </c>
      <c r="E16448" s="2">
        <v>15</v>
      </c>
      <c r="F16448" t="s">
        <v>4055</v>
      </c>
      <c r="G16448" t="s">
        <v>3282</v>
      </c>
    </row>
    <row r="16449" spans="1:7" x14ac:dyDescent="0.25">
      <c r="A16449" t="s">
        <v>4053</v>
      </c>
      <c r="B16449" t="s">
        <v>580</v>
      </c>
      <c r="C16449" t="s">
        <v>4054</v>
      </c>
      <c r="D16449" s="1">
        <v>43594</v>
      </c>
      <c r="E16449" s="2">
        <v>15</v>
      </c>
      <c r="F16449" t="s">
        <v>4056</v>
      </c>
      <c r="G16449" t="s">
        <v>3282</v>
      </c>
    </row>
    <row r="16450" spans="1:7" x14ac:dyDescent="0.25">
      <c r="A16450" t="s">
        <v>87</v>
      </c>
      <c r="B16450" t="s">
        <v>88</v>
      </c>
      <c r="C16450" t="s">
        <v>89</v>
      </c>
      <c r="D16450" s="1">
        <v>43594</v>
      </c>
      <c r="E16450" s="2">
        <v>40</v>
      </c>
      <c r="F16450" t="s">
        <v>90</v>
      </c>
      <c r="G16450" t="s">
        <v>1790</v>
      </c>
    </row>
    <row r="16451" spans="1:7" x14ac:dyDescent="0.25">
      <c r="A16451" t="s">
        <v>87</v>
      </c>
      <c r="B16451" t="s">
        <v>88</v>
      </c>
      <c r="C16451" t="s">
        <v>89</v>
      </c>
      <c r="D16451" s="1">
        <v>43594</v>
      </c>
      <c r="E16451" s="2">
        <v>40</v>
      </c>
      <c r="F16451" t="s">
        <v>91</v>
      </c>
      <c r="G16451" t="s">
        <v>1790</v>
      </c>
    </row>
    <row r="16452" spans="1:7" x14ac:dyDescent="0.25">
      <c r="A16452" t="s">
        <v>87</v>
      </c>
      <c r="B16452" t="s">
        <v>88</v>
      </c>
      <c r="C16452" t="s">
        <v>89</v>
      </c>
      <c r="D16452" s="1">
        <v>43594</v>
      </c>
      <c r="E16452" s="2">
        <v>40</v>
      </c>
      <c r="F16452" t="s">
        <v>91</v>
      </c>
      <c r="G16452" t="s">
        <v>1790</v>
      </c>
    </row>
    <row r="16453" spans="1:7" x14ac:dyDescent="0.25">
      <c r="A16453" t="s">
        <v>87</v>
      </c>
      <c r="B16453" t="s">
        <v>88</v>
      </c>
      <c r="C16453" t="s">
        <v>89</v>
      </c>
      <c r="D16453" s="1">
        <v>43594</v>
      </c>
      <c r="E16453" s="2">
        <v>40</v>
      </c>
      <c r="F16453" t="s">
        <v>92</v>
      </c>
      <c r="G16453" t="s">
        <v>1790</v>
      </c>
    </row>
    <row r="16454" spans="1:7" x14ac:dyDescent="0.25">
      <c r="A16454" t="s">
        <v>1590</v>
      </c>
      <c r="B16454" t="s">
        <v>1591</v>
      </c>
      <c r="C16454" t="s">
        <v>1592</v>
      </c>
      <c r="D16454" s="1">
        <v>43594</v>
      </c>
      <c r="E16454" s="2">
        <v>5</v>
      </c>
      <c r="F16454" t="s">
        <v>1593</v>
      </c>
      <c r="G16454" t="s">
        <v>1245</v>
      </c>
    </row>
    <row r="16455" spans="1:7" x14ac:dyDescent="0.25">
      <c r="A16455" t="s">
        <v>82</v>
      </c>
      <c r="B16455" t="s">
        <v>83</v>
      </c>
      <c r="C16455" t="s">
        <v>84</v>
      </c>
      <c r="D16455" s="1">
        <v>43594</v>
      </c>
      <c r="E16455" s="2">
        <v>10</v>
      </c>
      <c r="F16455" t="s">
        <v>85</v>
      </c>
      <c r="G16455" t="s">
        <v>1245</v>
      </c>
    </row>
    <row r="16456" spans="1:7" x14ac:dyDescent="0.25">
      <c r="A16456" t="s">
        <v>82</v>
      </c>
      <c r="B16456" t="s">
        <v>83</v>
      </c>
      <c r="C16456" t="s">
        <v>84</v>
      </c>
      <c r="D16456" s="1">
        <v>43594</v>
      </c>
      <c r="E16456" s="2">
        <v>10</v>
      </c>
      <c r="F16456" t="s">
        <v>86</v>
      </c>
      <c r="G16456" t="s">
        <v>1245</v>
      </c>
    </row>
    <row r="16457" spans="1:7" x14ac:dyDescent="0.25">
      <c r="A16457" t="s">
        <v>636</v>
      </c>
      <c r="B16457" t="s">
        <v>637</v>
      </c>
      <c r="C16457" t="s">
        <v>638</v>
      </c>
      <c r="D16457" s="1">
        <v>43594</v>
      </c>
      <c r="E16457" s="2">
        <v>10</v>
      </c>
      <c r="F16457" t="s">
        <v>639</v>
      </c>
      <c r="G16457" t="s">
        <v>471</v>
      </c>
    </row>
    <row r="16458" spans="1:7" x14ac:dyDescent="0.25">
      <c r="A16458" t="s">
        <v>636</v>
      </c>
      <c r="B16458" t="s">
        <v>637</v>
      </c>
      <c r="C16458" t="s">
        <v>638</v>
      </c>
      <c r="D16458" s="1">
        <v>43594</v>
      </c>
      <c r="E16458" s="2">
        <v>10</v>
      </c>
      <c r="F16458" t="s">
        <v>639</v>
      </c>
      <c r="G16458" t="s">
        <v>1695</v>
      </c>
    </row>
    <row r="16459" spans="1:7" x14ac:dyDescent="0.25">
      <c r="A16459" t="s">
        <v>2690</v>
      </c>
      <c r="B16459" t="s">
        <v>2691</v>
      </c>
      <c r="C16459" t="s">
        <v>2692</v>
      </c>
      <c r="D16459" s="1">
        <v>43594</v>
      </c>
      <c r="E16459" s="2">
        <v>100</v>
      </c>
      <c r="F16459" t="s">
        <v>2693</v>
      </c>
      <c r="G16459" t="s">
        <v>2694</v>
      </c>
    </row>
    <row r="16460" spans="1:7" x14ac:dyDescent="0.25">
      <c r="A16460" t="s">
        <v>2686</v>
      </c>
      <c r="B16460" t="s">
        <v>2687</v>
      </c>
      <c r="C16460" t="s">
        <v>2688</v>
      </c>
      <c r="D16460" s="1">
        <v>43594</v>
      </c>
      <c r="E16460" s="2">
        <v>84</v>
      </c>
      <c r="F16460" t="s">
        <v>2689</v>
      </c>
      <c r="G16460" t="s">
        <v>34</v>
      </c>
    </row>
    <row r="16461" spans="1:7" x14ac:dyDescent="0.25">
      <c r="A16461" t="s">
        <v>1100</v>
      </c>
      <c r="B16461" t="s">
        <v>1101</v>
      </c>
      <c r="C16461" t="s">
        <v>1102</v>
      </c>
      <c r="D16461" s="1">
        <v>43594</v>
      </c>
      <c r="E16461" s="2">
        <v>25</v>
      </c>
      <c r="F16461" t="s">
        <v>1103</v>
      </c>
      <c r="G16461" t="s">
        <v>1247</v>
      </c>
    </row>
    <row r="16462" spans="1:7" x14ac:dyDescent="0.25">
      <c r="A16462" t="s">
        <v>1100</v>
      </c>
      <c r="B16462" t="s">
        <v>1101</v>
      </c>
      <c r="C16462" t="s">
        <v>1102</v>
      </c>
      <c r="D16462" s="1">
        <v>43594</v>
      </c>
      <c r="E16462" s="2">
        <v>25</v>
      </c>
      <c r="F16462" t="s">
        <v>1104</v>
      </c>
      <c r="G16462" t="s">
        <v>1247</v>
      </c>
    </row>
    <row r="16463" spans="1:7" x14ac:dyDescent="0.25">
      <c r="A16463" t="s">
        <v>1450</v>
      </c>
      <c r="B16463" t="s">
        <v>1451</v>
      </c>
      <c r="C16463" t="s">
        <v>1452</v>
      </c>
      <c r="D16463" s="1">
        <v>43594</v>
      </c>
      <c r="E16463" s="2">
        <v>84</v>
      </c>
      <c r="F16463" t="s">
        <v>1453</v>
      </c>
      <c r="G16463" t="s">
        <v>34</v>
      </c>
    </row>
    <row r="16464" spans="1:7" x14ac:dyDescent="0.25">
      <c r="A16464" t="s">
        <v>1450</v>
      </c>
      <c r="B16464" t="s">
        <v>1451</v>
      </c>
      <c r="C16464" t="s">
        <v>1452</v>
      </c>
      <c r="D16464" s="1">
        <v>43594</v>
      </c>
      <c r="E16464" s="2">
        <v>84</v>
      </c>
      <c r="F16464" t="s">
        <v>1454</v>
      </c>
      <c r="G16464" t="s">
        <v>34</v>
      </c>
    </row>
    <row r="16465" spans="1:7" x14ac:dyDescent="0.25">
      <c r="A16465" t="s">
        <v>1450</v>
      </c>
      <c r="B16465" t="s">
        <v>1451</v>
      </c>
      <c r="C16465" t="s">
        <v>1452</v>
      </c>
      <c r="D16465" s="1">
        <v>43594</v>
      </c>
      <c r="E16465" s="2">
        <v>84</v>
      </c>
      <c r="F16465" t="s">
        <v>1454</v>
      </c>
      <c r="G16465" t="s">
        <v>34</v>
      </c>
    </row>
    <row r="16466" spans="1:7" x14ac:dyDescent="0.25">
      <c r="A16466" t="s">
        <v>2475</v>
      </c>
      <c r="B16466" t="s">
        <v>1451</v>
      </c>
      <c r="C16466" t="s">
        <v>2476</v>
      </c>
      <c r="D16466" s="1">
        <v>43594</v>
      </c>
      <c r="E16466" s="2">
        <v>40</v>
      </c>
      <c r="F16466" t="s">
        <v>2477</v>
      </c>
      <c r="G16466" t="s">
        <v>2456</v>
      </c>
    </row>
    <row r="16467" spans="1:7" x14ac:dyDescent="0.25">
      <c r="A16467" t="s">
        <v>546</v>
      </c>
      <c r="B16467" t="s">
        <v>547</v>
      </c>
      <c r="C16467" t="s">
        <v>548</v>
      </c>
      <c r="D16467" s="1">
        <v>43594</v>
      </c>
      <c r="E16467" s="2">
        <v>100</v>
      </c>
      <c r="F16467" t="s">
        <v>549</v>
      </c>
      <c r="G16467" t="s">
        <v>2631</v>
      </c>
    </row>
    <row r="16468" spans="1:7" x14ac:dyDescent="0.25">
      <c r="A16468" t="s">
        <v>263</v>
      </c>
      <c r="B16468" t="s">
        <v>264</v>
      </c>
      <c r="C16468" t="s">
        <v>265</v>
      </c>
      <c r="D16468" s="1">
        <v>43594</v>
      </c>
      <c r="E16468" s="2">
        <v>50</v>
      </c>
      <c r="F16468" t="s">
        <v>266</v>
      </c>
      <c r="G16468" t="s">
        <v>1695</v>
      </c>
    </row>
    <row r="16469" spans="1:7" x14ac:dyDescent="0.25">
      <c r="A16469" t="s">
        <v>115</v>
      </c>
      <c r="B16469" t="s">
        <v>116</v>
      </c>
      <c r="C16469" t="s">
        <v>117</v>
      </c>
      <c r="D16469" s="1">
        <v>43594</v>
      </c>
      <c r="E16469" s="2">
        <v>5</v>
      </c>
      <c r="F16469" t="s">
        <v>118</v>
      </c>
      <c r="G16469" t="s">
        <v>1245</v>
      </c>
    </row>
    <row r="16470" spans="1:7" x14ac:dyDescent="0.25">
      <c r="A16470" t="s">
        <v>115</v>
      </c>
      <c r="B16470" t="s">
        <v>116</v>
      </c>
      <c r="C16470" t="s">
        <v>117</v>
      </c>
      <c r="D16470" s="1">
        <v>43594</v>
      </c>
      <c r="E16470" s="2">
        <v>5</v>
      </c>
      <c r="F16470" t="s">
        <v>119</v>
      </c>
      <c r="G16470" t="s">
        <v>1245</v>
      </c>
    </row>
    <row r="16471" spans="1:7" x14ac:dyDescent="0.25">
      <c r="A16471" t="s">
        <v>115</v>
      </c>
      <c r="B16471" t="s">
        <v>116</v>
      </c>
      <c r="C16471" t="s">
        <v>117</v>
      </c>
      <c r="D16471" s="1">
        <v>43594</v>
      </c>
      <c r="E16471" s="2">
        <v>5</v>
      </c>
      <c r="F16471" t="s">
        <v>120</v>
      </c>
      <c r="G16471" t="s">
        <v>1245</v>
      </c>
    </row>
    <row r="16472" spans="1:7" x14ac:dyDescent="0.25">
      <c r="A16472" t="s">
        <v>3140</v>
      </c>
      <c r="B16472" t="s">
        <v>3141</v>
      </c>
      <c r="C16472" t="s">
        <v>3142</v>
      </c>
      <c r="D16472" s="1">
        <v>43594</v>
      </c>
      <c r="E16472" s="2">
        <v>30</v>
      </c>
      <c r="F16472" t="s">
        <v>3143</v>
      </c>
      <c r="G16472" t="s">
        <v>1695</v>
      </c>
    </row>
    <row r="16473" spans="1:7" x14ac:dyDescent="0.25">
      <c r="A16473" t="s">
        <v>3140</v>
      </c>
      <c r="B16473" t="s">
        <v>3141</v>
      </c>
      <c r="C16473" t="s">
        <v>3142</v>
      </c>
      <c r="D16473" s="1">
        <v>43594</v>
      </c>
      <c r="E16473" s="2">
        <v>30</v>
      </c>
      <c r="F16473" t="s">
        <v>3143</v>
      </c>
      <c r="G16473" t="s">
        <v>1695</v>
      </c>
    </row>
    <row r="16474" spans="1:7" x14ac:dyDescent="0.25">
      <c r="A16474" t="s">
        <v>3140</v>
      </c>
      <c r="B16474" t="s">
        <v>3141</v>
      </c>
      <c r="C16474" t="s">
        <v>3142</v>
      </c>
      <c r="D16474" s="1">
        <v>43594</v>
      </c>
      <c r="E16474" s="2">
        <v>30</v>
      </c>
      <c r="F16474" t="s">
        <v>3144</v>
      </c>
      <c r="G16474" t="s">
        <v>1695</v>
      </c>
    </row>
    <row r="16475" spans="1:7" x14ac:dyDescent="0.25">
      <c r="A16475" t="s">
        <v>2346</v>
      </c>
      <c r="B16475" t="s">
        <v>371</v>
      </c>
      <c r="C16475" t="s">
        <v>2347</v>
      </c>
      <c r="D16475" s="1">
        <v>43594</v>
      </c>
      <c r="E16475" s="2">
        <v>20</v>
      </c>
      <c r="F16475" t="s">
        <v>2348</v>
      </c>
      <c r="G16475" t="s">
        <v>1245</v>
      </c>
    </row>
    <row r="16476" spans="1:7" x14ac:dyDescent="0.25">
      <c r="A16476" t="s">
        <v>2346</v>
      </c>
      <c r="B16476" t="s">
        <v>371</v>
      </c>
      <c r="C16476" t="s">
        <v>2347</v>
      </c>
      <c r="D16476" s="1">
        <v>43594</v>
      </c>
      <c r="E16476" s="2">
        <v>20</v>
      </c>
      <c r="F16476" t="s">
        <v>2349</v>
      </c>
      <c r="G16476" t="s">
        <v>1245</v>
      </c>
    </row>
    <row r="16477" spans="1:7" x14ac:dyDescent="0.25">
      <c r="A16477" t="s">
        <v>3693</v>
      </c>
      <c r="B16477" t="s">
        <v>744</v>
      </c>
      <c r="C16477" t="s">
        <v>3694</v>
      </c>
      <c r="D16477" s="1">
        <v>43594</v>
      </c>
      <c r="E16477" s="2">
        <v>50</v>
      </c>
      <c r="F16477" t="s">
        <v>3695</v>
      </c>
      <c r="G16477" t="s">
        <v>97</v>
      </c>
    </row>
    <row r="16478" spans="1:7" x14ac:dyDescent="0.25">
      <c r="A16478" t="s">
        <v>3693</v>
      </c>
      <c r="B16478" t="s">
        <v>744</v>
      </c>
      <c r="C16478" t="s">
        <v>3694</v>
      </c>
      <c r="D16478" s="1">
        <v>43594</v>
      </c>
      <c r="E16478" s="2">
        <v>50</v>
      </c>
      <c r="F16478" t="s">
        <v>3696</v>
      </c>
      <c r="G16478" t="s">
        <v>97</v>
      </c>
    </row>
    <row r="16479" spans="1:7" x14ac:dyDescent="0.25">
      <c r="A16479" t="s">
        <v>3693</v>
      </c>
      <c r="B16479" t="s">
        <v>744</v>
      </c>
      <c r="C16479" t="s">
        <v>3694</v>
      </c>
      <c r="D16479" s="1">
        <v>43594</v>
      </c>
      <c r="E16479" s="2">
        <v>50</v>
      </c>
      <c r="F16479" t="s">
        <v>3697</v>
      </c>
      <c r="G16479" t="s">
        <v>97</v>
      </c>
    </row>
    <row r="16480" spans="1:7" x14ac:dyDescent="0.25">
      <c r="A16480" t="s">
        <v>5031</v>
      </c>
      <c r="B16480" t="s">
        <v>5032</v>
      </c>
      <c r="C16480" t="s">
        <v>5033</v>
      </c>
      <c r="D16480" s="1">
        <v>43594</v>
      </c>
      <c r="E16480" s="2">
        <v>100</v>
      </c>
      <c r="F16480" t="s">
        <v>5034</v>
      </c>
      <c r="G16480" t="s">
        <v>2663</v>
      </c>
    </row>
    <row r="16481" spans="1:7" x14ac:dyDescent="0.25">
      <c r="A16481" t="s">
        <v>2748</v>
      </c>
      <c r="B16481" t="s">
        <v>2749</v>
      </c>
      <c r="C16481" t="s">
        <v>2750</v>
      </c>
      <c r="D16481" s="1">
        <v>43594</v>
      </c>
      <c r="E16481" s="2">
        <v>20</v>
      </c>
      <c r="F16481" t="s">
        <v>2751</v>
      </c>
      <c r="G16481" t="s">
        <v>3076</v>
      </c>
    </row>
    <row r="16482" spans="1:7" x14ac:dyDescent="0.25">
      <c r="A16482" t="s">
        <v>2748</v>
      </c>
      <c r="B16482" t="s">
        <v>2749</v>
      </c>
      <c r="C16482" t="s">
        <v>2750</v>
      </c>
      <c r="D16482" s="1">
        <v>43594</v>
      </c>
      <c r="E16482" s="2">
        <v>20</v>
      </c>
      <c r="F16482" t="s">
        <v>2751</v>
      </c>
      <c r="G16482" t="s">
        <v>3076</v>
      </c>
    </row>
    <row r="16483" spans="1:7" x14ac:dyDescent="0.25">
      <c r="A16483" t="s">
        <v>2748</v>
      </c>
      <c r="B16483" t="s">
        <v>2749</v>
      </c>
      <c r="C16483" t="s">
        <v>2750</v>
      </c>
      <c r="D16483" s="1">
        <v>43594</v>
      </c>
      <c r="E16483" s="2">
        <v>20</v>
      </c>
      <c r="F16483" t="s">
        <v>2752</v>
      </c>
      <c r="G16483" t="s">
        <v>3076</v>
      </c>
    </row>
    <row r="16484" spans="1:7" x14ac:dyDescent="0.25">
      <c r="A16484" t="s">
        <v>125</v>
      </c>
      <c r="B16484" t="s">
        <v>126</v>
      </c>
      <c r="C16484" t="s">
        <v>127</v>
      </c>
      <c r="D16484" s="1">
        <v>43594</v>
      </c>
      <c r="E16484" s="2">
        <v>5</v>
      </c>
      <c r="F16484" t="s">
        <v>128</v>
      </c>
      <c r="G16484" t="s">
        <v>1245</v>
      </c>
    </row>
    <row r="16485" spans="1:7" x14ac:dyDescent="0.25">
      <c r="A16485" t="s">
        <v>121</v>
      </c>
      <c r="B16485" t="s">
        <v>122</v>
      </c>
      <c r="C16485" t="s">
        <v>123</v>
      </c>
      <c r="D16485" s="1">
        <v>43594</v>
      </c>
      <c r="E16485" s="2">
        <v>70</v>
      </c>
      <c r="F16485" t="s">
        <v>124</v>
      </c>
      <c r="G16485" t="s">
        <v>1790</v>
      </c>
    </row>
    <row r="16486" spans="1:7" x14ac:dyDescent="0.25">
      <c r="A16486" t="s">
        <v>129</v>
      </c>
      <c r="B16486" t="s">
        <v>130</v>
      </c>
      <c r="C16486" t="s">
        <v>131</v>
      </c>
      <c r="D16486" s="1">
        <v>43594</v>
      </c>
      <c r="E16486" s="2">
        <v>10</v>
      </c>
      <c r="F16486" t="s">
        <v>132</v>
      </c>
      <c r="G16486" t="s">
        <v>9</v>
      </c>
    </row>
    <row r="16487" spans="1:7" x14ac:dyDescent="0.25">
      <c r="A16487" t="s">
        <v>2753</v>
      </c>
      <c r="B16487" t="s">
        <v>740</v>
      </c>
      <c r="C16487" t="s">
        <v>2754</v>
      </c>
      <c r="D16487" s="1">
        <v>43594</v>
      </c>
      <c r="E16487" s="2">
        <v>5</v>
      </c>
      <c r="F16487" t="s">
        <v>2755</v>
      </c>
      <c r="G16487" t="s">
        <v>1440</v>
      </c>
    </row>
    <row r="16488" spans="1:7" x14ac:dyDescent="0.25">
      <c r="A16488" t="s">
        <v>2753</v>
      </c>
      <c r="B16488" t="s">
        <v>740</v>
      </c>
      <c r="C16488" t="s">
        <v>2754</v>
      </c>
      <c r="D16488" s="1">
        <v>43594</v>
      </c>
      <c r="E16488" s="2">
        <v>5</v>
      </c>
      <c r="F16488" t="s">
        <v>2756</v>
      </c>
      <c r="G16488" t="s">
        <v>1440</v>
      </c>
    </row>
    <row r="16489" spans="1:7" x14ac:dyDescent="0.25">
      <c r="A16489" t="s">
        <v>2753</v>
      </c>
      <c r="B16489" t="s">
        <v>740</v>
      </c>
      <c r="C16489" t="s">
        <v>2754</v>
      </c>
      <c r="D16489" s="1">
        <v>43594</v>
      </c>
      <c r="E16489" s="2">
        <v>5</v>
      </c>
      <c r="F16489" t="s">
        <v>2757</v>
      </c>
      <c r="G16489" t="s">
        <v>1440</v>
      </c>
    </row>
    <row r="16490" spans="1:7" x14ac:dyDescent="0.25">
      <c r="A16490" t="s">
        <v>3698</v>
      </c>
      <c r="B16490" t="s">
        <v>3699</v>
      </c>
      <c r="C16490" t="s">
        <v>3700</v>
      </c>
      <c r="D16490" s="1">
        <v>43594</v>
      </c>
      <c r="E16490" s="2">
        <v>240</v>
      </c>
      <c r="F16490" t="s">
        <v>3701</v>
      </c>
      <c r="G16490" t="s">
        <v>5027</v>
      </c>
    </row>
    <row r="16491" spans="1:7" x14ac:dyDescent="0.25">
      <c r="A16491" t="s">
        <v>138</v>
      </c>
      <c r="B16491" t="s">
        <v>139</v>
      </c>
      <c r="C16491" t="s">
        <v>140</v>
      </c>
      <c r="D16491" s="1">
        <v>43594</v>
      </c>
      <c r="E16491" s="2">
        <v>40</v>
      </c>
      <c r="F16491" t="s">
        <v>141</v>
      </c>
      <c r="G16491" t="s">
        <v>1245</v>
      </c>
    </row>
    <row r="16492" spans="1:7" x14ac:dyDescent="0.25">
      <c r="A16492" t="s">
        <v>2339</v>
      </c>
      <c r="B16492" t="s">
        <v>222</v>
      </c>
      <c r="C16492" t="s">
        <v>2340</v>
      </c>
      <c r="D16492" s="1">
        <v>43594</v>
      </c>
      <c r="E16492" s="2">
        <v>10</v>
      </c>
      <c r="F16492" t="s">
        <v>2341</v>
      </c>
      <c r="G16492" t="s">
        <v>1245</v>
      </c>
    </row>
    <row r="16493" spans="1:7" x14ac:dyDescent="0.25">
      <c r="A16493" t="s">
        <v>2339</v>
      </c>
      <c r="B16493" t="s">
        <v>222</v>
      </c>
      <c r="C16493" t="s">
        <v>2340</v>
      </c>
      <c r="D16493" s="1">
        <v>43594</v>
      </c>
      <c r="E16493" s="2">
        <v>10</v>
      </c>
      <c r="F16493" t="s">
        <v>2342</v>
      </c>
      <c r="G16493" t="s">
        <v>1245</v>
      </c>
    </row>
    <row r="16494" spans="1:7" x14ac:dyDescent="0.25">
      <c r="A16494" t="s">
        <v>1492</v>
      </c>
      <c r="B16494" t="s">
        <v>1493</v>
      </c>
      <c r="C16494" t="s">
        <v>1494</v>
      </c>
      <c r="D16494" s="1">
        <v>43594</v>
      </c>
      <c r="E16494" s="2">
        <v>10</v>
      </c>
      <c r="F16494" t="s">
        <v>1495</v>
      </c>
      <c r="G16494" t="s">
        <v>97</v>
      </c>
    </row>
    <row r="16495" spans="1:7" x14ac:dyDescent="0.25">
      <c r="A16495" t="s">
        <v>1580</v>
      </c>
      <c r="B16495" t="s">
        <v>1581</v>
      </c>
      <c r="C16495" t="s">
        <v>1582</v>
      </c>
      <c r="D16495" s="1">
        <v>43594</v>
      </c>
      <c r="E16495" s="2">
        <v>20</v>
      </c>
      <c r="F16495" t="s">
        <v>1583</v>
      </c>
      <c r="G16495" t="s">
        <v>1869</v>
      </c>
    </row>
    <row r="16496" spans="1:7" x14ac:dyDescent="0.25">
      <c r="A16496" t="s">
        <v>306</v>
      </c>
      <c r="B16496" t="s">
        <v>307</v>
      </c>
      <c r="C16496" t="s">
        <v>308</v>
      </c>
      <c r="D16496" s="1">
        <v>43594</v>
      </c>
      <c r="E16496" s="2">
        <v>10</v>
      </c>
      <c r="F16496" t="s">
        <v>309</v>
      </c>
      <c r="G16496" t="s">
        <v>310</v>
      </c>
    </row>
    <row r="16497" spans="1:7" x14ac:dyDescent="0.25">
      <c r="A16497" t="s">
        <v>306</v>
      </c>
      <c r="B16497" t="s">
        <v>307</v>
      </c>
      <c r="C16497" t="s">
        <v>308</v>
      </c>
      <c r="D16497" s="1">
        <v>43594</v>
      </c>
      <c r="E16497" s="2">
        <v>10</v>
      </c>
      <c r="F16497" t="s">
        <v>311</v>
      </c>
      <c r="G16497" t="s">
        <v>310</v>
      </c>
    </row>
    <row r="16498" spans="1:7" x14ac:dyDescent="0.25">
      <c r="A16498" t="s">
        <v>1584</v>
      </c>
      <c r="B16498" t="s">
        <v>1585</v>
      </c>
      <c r="C16498" t="s">
        <v>1586</v>
      </c>
      <c r="D16498" s="1">
        <v>43594</v>
      </c>
      <c r="E16498" s="2">
        <v>30</v>
      </c>
      <c r="F16498" t="s">
        <v>1587</v>
      </c>
      <c r="G16498" t="s">
        <v>1790</v>
      </c>
    </row>
    <row r="16499" spans="1:7" x14ac:dyDescent="0.25">
      <c r="A16499" t="s">
        <v>259</v>
      </c>
      <c r="B16499" t="s">
        <v>260</v>
      </c>
      <c r="C16499" t="s">
        <v>261</v>
      </c>
      <c r="D16499" s="1">
        <v>43594</v>
      </c>
      <c r="E16499" s="2">
        <v>10</v>
      </c>
      <c r="F16499" t="s">
        <v>262</v>
      </c>
      <c r="G16499" t="s">
        <v>1695</v>
      </c>
    </row>
    <row r="16500" spans="1:7" x14ac:dyDescent="0.25">
      <c r="A16500" t="s">
        <v>4665</v>
      </c>
      <c r="B16500" t="s">
        <v>4666</v>
      </c>
      <c r="C16500" t="s">
        <v>4667</v>
      </c>
      <c r="D16500" s="1">
        <v>43594</v>
      </c>
      <c r="E16500" s="2">
        <v>20</v>
      </c>
      <c r="F16500" t="s">
        <v>4668</v>
      </c>
      <c r="G16500" t="s">
        <v>1245</v>
      </c>
    </row>
    <row r="16501" spans="1:7" x14ac:dyDescent="0.25">
      <c r="A16501" t="s">
        <v>4665</v>
      </c>
      <c r="B16501" t="s">
        <v>4666</v>
      </c>
      <c r="C16501" t="s">
        <v>4667</v>
      </c>
      <c r="D16501" s="1">
        <v>43594</v>
      </c>
      <c r="E16501" s="2">
        <v>20</v>
      </c>
      <c r="F16501" t="s">
        <v>4669</v>
      </c>
      <c r="G16501" t="s">
        <v>1245</v>
      </c>
    </row>
    <row r="16502" spans="1:7" x14ac:dyDescent="0.25">
      <c r="A16502" t="s">
        <v>4665</v>
      </c>
      <c r="B16502" t="s">
        <v>4666</v>
      </c>
      <c r="C16502" t="s">
        <v>4667</v>
      </c>
      <c r="D16502" s="1">
        <v>43594</v>
      </c>
      <c r="E16502" s="2">
        <v>20</v>
      </c>
      <c r="F16502" t="s">
        <v>4670</v>
      </c>
      <c r="G16502" t="s">
        <v>1245</v>
      </c>
    </row>
    <row r="16503" spans="1:7" x14ac:dyDescent="0.25">
      <c r="A16503" t="s">
        <v>709</v>
      </c>
      <c r="B16503" t="s">
        <v>710</v>
      </c>
      <c r="C16503" t="s">
        <v>705</v>
      </c>
      <c r="D16503" s="1">
        <v>43594</v>
      </c>
      <c r="E16503" s="2">
        <v>84</v>
      </c>
      <c r="F16503" t="s">
        <v>711</v>
      </c>
      <c r="G16503" t="s">
        <v>3225</v>
      </c>
    </row>
    <row r="16504" spans="1:7" x14ac:dyDescent="0.25">
      <c r="A16504" t="s">
        <v>709</v>
      </c>
      <c r="B16504" t="s">
        <v>710</v>
      </c>
      <c r="C16504" t="s">
        <v>705</v>
      </c>
      <c r="D16504" s="1">
        <v>43594</v>
      </c>
      <c r="E16504" s="2">
        <v>84</v>
      </c>
      <c r="F16504" t="s">
        <v>712</v>
      </c>
      <c r="G16504" t="s">
        <v>3225</v>
      </c>
    </row>
    <row r="16505" spans="1:7" x14ac:dyDescent="0.25">
      <c r="A16505" t="s">
        <v>709</v>
      </c>
      <c r="B16505" t="s">
        <v>710</v>
      </c>
      <c r="C16505" t="s">
        <v>705</v>
      </c>
      <c r="D16505" s="1">
        <v>43594</v>
      </c>
      <c r="E16505" s="2">
        <v>84</v>
      </c>
      <c r="F16505" t="s">
        <v>712</v>
      </c>
      <c r="G16505" t="s">
        <v>3225</v>
      </c>
    </row>
    <row r="16506" spans="1:7" x14ac:dyDescent="0.25">
      <c r="A16506" t="s">
        <v>247</v>
      </c>
      <c r="B16506" t="s">
        <v>248</v>
      </c>
      <c r="C16506" t="s">
        <v>249</v>
      </c>
      <c r="D16506" s="1">
        <v>43594</v>
      </c>
      <c r="E16506" s="2">
        <v>20</v>
      </c>
      <c r="F16506" t="s">
        <v>250</v>
      </c>
      <c r="G16506" t="s">
        <v>251</v>
      </c>
    </row>
    <row r="16507" spans="1:7" x14ac:dyDescent="0.25">
      <c r="A16507" t="s">
        <v>247</v>
      </c>
      <c r="B16507" t="s">
        <v>248</v>
      </c>
      <c r="C16507" t="s">
        <v>249</v>
      </c>
      <c r="D16507" s="1">
        <v>43594</v>
      </c>
      <c r="E16507" s="2">
        <v>20</v>
      </c>
      <c r="F16507" t="s">
        <v>252</v>
      </c>
      <c r="G16507" t="s">
        <v>251</v>
      </c>
    </row>
    <row r="16508" spans="1:7" x14ac:dyDescent="0.25">
      <c r="A16508" t="s">
        <v>178</v>
      </c>
      <c r="B16508" t="s">
        <v>179</v>
      </c>
      <c r="C16508" t="s">
        <v>180</v>
      </c>
      <c r="D16508" s="1">
        <v>43594</v>
      </c>
      <c r="E16508" s="2">
        <v>5</v>
      </c>
      <c r="F16508" t="s">
        <v>181</v>
      </c>
      <c r="G16508" t="s">
        <v>182</v>
      </c>
    </row>
    <row r="16509" spans="1:7" x14ac:dyDescent="0.25">
      <c r="A16509" t="s">
        <v>164</v>
      </c>
      <c r="B16509" t="s">
        <v>165</v>
      </c>
      <c r="C16509" t="s">
        <v>166</v>
      </c>
      <c r="D16509" s="1">
        <v>43594</v>
      </c>
      <c r="E16509" s="2">
        <v>45</v>
      </c>
      <c r="F16509" t="s">
        <v>167</v>
      </c>
      <c r="G16509" t="s">
        <v>4917</v>
      </c>
    </row>
    <row r="16510" spans="1:7" x14ac:dyDescent="0.25">
      <c r="A16510" t="s">
        <v>164</v>
      </c>
      <c r="B16510" t="s">
        <v>165</v>
      </c>
      <c r="C16510" t="s">
        <v>166</v>
      </c>
      <c r="D16510" s="1">
        <v>43594</v>
      </c>
      <c r="E16510" s="2">
        <v>45</v>
      </c>
      <c r="F16510" t="s">
        <v>168</v>
      </c>
      <c r="G16510" t="s">
        <v>4917</v>
      </c>
    </row>
    <row r="16511" spans="1:7" x14ac:dyDescent="0.25">
      <c r="A16511" t="s">
        <v>164</v>
      </c>
      <c r="B16511" t="s">
        <v>165</v>
      </c>
      <c r="C16511" t="s">
        <v>166</v>
      </c>
      <c r="D16511" s="1">
        <v>43594</v>
      </c>
      <c r="E16511" s="2">
        <v>20</v>
      </c>
      <c r="F16511" t="s">
        <v>167</v>
      </c>
      <c r="G16511" t="s">
        <v>3613</v>
      </c>
    </row>
    <row r="16512" spans="1:7" x14ac:dyDescent="0.25">
      <c r="A16512" t="s">
        <v>164</v>
      </c>
      <c r="B16512" t="s">
        <v>165</v>
      </c>
      <c r="C16512" t="s">
        <v>166</v>
      </c>
      <c r="D16512" s="1">
        <v>43594</v>
      </c>
      <c r="E16512" s="2">
        <v>20</v>
      </c>
      <c r="F16512" t="s">
        <v>168</v>
      </c>
      <c r="G16512" t="s">
        <v>3613</v>
      </c>
    </row>
    <row r="16513" spans="1:7" x14ac:dyDescent="0.25">
      <c r="A16513" t="s">
        <v>169</v>
      </c>
      <c r="B16513" t="s">
        <v>170</v>
      </c>
      <c r="C16513" t="s">
        <v>171</v>
      </c>
      <c r="D16513" s="1">
        <v>43594</v>
      </c>
      <c r="E16513" s="2">
        <v>10</v>
      </c>
      <c r="F16513" t="s">
        <v>172</v>
      </c>
      <c r="G16513" t="s">
        <v>1245</v>
      </c>
    </row>
    <row r="16514" spans="1:7" x14ac:dyDescent="0.25">
      <c r="A16514" t="s">
        <v>169</v>
      </c>
      <c r="B16514" t="s">
        <v>170</v>
      </c>
      <c r="C16514" t="s">
        <v>171</v>
      </c>
      <c r="D16514" s="1">
        <v>43594</v>
      </c>
      <c r="E16514" s="2">
        <v>10</v>
      </c>
      <c r="F16514" t="s">
        <v>173</v>
      </c>
      <c r="G16514" t="s">
        <v>1245</v>
      </c>
    </row>
    <row r="16515" spans="1:7" x14ac:dyDescent="0.25">
      <c r="A16515" t="s">
        <v>493</v>
      </c>
      <c r="B16515" t="s">
        <v>494</v>
      </c>
      <c r="C16515" t="s">
        <v>495</v>
      </c>
      <c r="D16515" s="1">
        <v>43594</v>
      </c>
      <c r="E16515" s="2">
        <v>25</v>
      </c>
      <c r="F16515" t="s">
        <v>496</v>
      </c>
      <c r="G16515" t="s">
        <v>4918</v>
      </c>
    </row>
    <row r="16516" spans="1:7" x14ac:dyDescent="0.25">
      <c r="A16516" t="s">
        <v>493</v>
      </c>
      <c r="B16516" t="s">
        <v>494</v>
      </c>
      <c r="C16516" t="s">
        <v>495</v>
      </c>
      <c r="D16516" s="1">
        <v>43594</v>
      </c>
      <c r="E16516" s="2">
        <v>25</v>
      </c>
      <c r="F16516" t="s">
        <v>497</v>
      </c>
      <c r="G16516" t="s">
        <v>4918</v>
      </c>
    </row>
    <row r="16517" spans="1:7" x14ac:dyDescent="0.25">
      <c r="A16517" t="s">
        <v>1464</v>
      </c>
      <c r="B16517" t="s">
        <v>1465</v>
      </c>
      <c r="C16517" t="s">
        <v>627</v>
      </c>
      <c r="D16517" s="1">
        <v>43594</v>
      </c>
      <c r="E16517" s="2">
        <v>20</v>
      </c>
      <c r="F16517" t="s">
        <v>1466</v>
      </c>
      <c r="G16517" t="s">
        <v>478</v>
      </c>
    </row>
    <row r="16518" spans="1:7" x14ac:dyDescent="0.25">
      <c r="A16518" t="s">
        <v>1464</v>
      </c>
      <c r="B16518" t="s">
        <v>1465</v>
      </c>
      <c r="C16518" t="s">
        <v>627</v>
      </c>
      <c r="D16518" s="1">
        <v>43594</v>
      </c>
      <c r="E16518" s="2">
        <v>20</v>
      </c>
      <c r="F16518" t="s">
        <v>1466</v>
      </c>
      <c r="G16518" t="s">
        <v>478</v>
      </c>
    </row>
    <row r="16519" spans="1:7" x14ac:dyDescent="0.25">
      <c r="A16519" t="s">
        <v>3247</v>
      </c>
      <c r="B16519" t="s">
        <v>3248</v>
      </c>
      <c r="C16519" t="s">
        <v>3249</v>
      </c>
      <c r="D16519" s="1">
        <v>43594</v>
      </c>
      <c r="E16519" s="2">
        <v>10</v>
      </c>
      <c r="F16519" t="s">
        <v>3250</v>
      </c>
      <c r="G16519" t="s">
        <v>2983</v>
      </c>
    </row>
    <row r="16520" spans="1:7" x14ac:dyDescent="0.25">
      <c r="A16520" t="s">
        <v>2758</v>
      </c>
      <c r="B16520" t="s">
        <v>2759</v>
      </c>
      <c r="C16520" t="s">
        <v>2760</v>
      </c>
      <c r="D16520" s="1">
        <v>43594</v>
      </c>
      <c r="E16520" s="2">
        <v>15</v>
      </c>
      <c r="F16520" t="s">
        <v>2761</v>
      </c>
      <c r="G16520" t="s">
        <v>3282</v>
      </c>
    </row>
    <row r="16521" spans="1:7" x14ac:dyDescent="0.25">
      <c r="A16521" t="s">
        <v>4076</v>
      </c>
      <c r="B16521" t="s">
        <v>4077</v>
      </c>
      <c r="C16521" t="s">
        <v>413</v>
      </c>
      <c r="D16521" s="1">
        <v>43594</v>
      </c>
      <c r="E16521" s="2">
        <v>20</v>
      </c>
      <c r="F16521" t="s">
        <v>4078</v>
      </c>
      <c r="G16521" t="s">
        <v>1695</v>
      </c>
    </row>
    <row r="16522" spans="1:7" x14ac:dyDescent="0.25">
      <c r="A16522" t="s">
        <v>4076</v>
      </c>
      <c r="B16522" t="s">
        <v>4077</v>
      </c>
      <c r="C16522" t="s">
        <v>413</v>
      </c>
      <c r="D16522" s="1">
        <v>43594</v>
      </c>
      <c r="E16522" s="2">
        <v>20</v>
      </c>
      <c r="F16522" t="s">
        <v>4078</v>
      </c>
      <c r="G16522" t="s">
        <v>1695</v>
      </c>
    </row>
    <row r="16523" spans="1:7" x14ac:dyDescent="0.25">
      <c r="A16523" t="s">
        <v>1541</v>
      </c>
      <c r="B16523" t="s">
        <v>1542</v>
      </c>
      <c r="C16523" t="s">
        <v>1543</v>
      </c>
      <c r="D16523" s="1">
        <v>43594</v>
      </c>
      <c r="E16523" s="2">
        <v>20</v>
      </c>
      <c r="F16523" t="s">
        <v>1544</v>
      </c>
      <c r="G16523" t="s">
        <v>114</v>
      </c>
    </row>
    <row r="16524" spans="1:7" x14ac:dyDescent="0.25">
      <c r="A16524" t="s">
        <v>1541</v>
      </c>
      <c r="B16524" t="s">
        <v>1542</v>
      </c>
      <c r="C16524" t="s">
        <v>1543</v>
      </c>
      <c r="D16524" s="1">
        <v>43594</v>
      </c>
      <c r="E16524" s="2">
        <v>20</v>
      </c>
      <c r="F16524" t="s">
        <v>1545</v>
      </c>
      <c r="G16524" t="s">
        <v>114</v>
      </c>
    </row>
    <row r="16525" spans="1:7" x14ac:dyDescent="0.25">
      <c r="A16525" t="s">
        <v>3800</v>
      </c>
      <c r="B16525" t="s">
        <v>1430</v>
      </c>
      <c r="C16525" t="s">
        <v>3801</v>
      </c>
      <c r="D16525" s="1">
        <v>43594</v>
      </c>
      <c r="E16525" s="2">
        <v>20</v>
      </c>
      <c r="F16525" t="s">
        <v>3802</v>
      </c>
      <c r="G16525" t="s">
        <v>3803</v>
      </c>
    </row>
    <row r="16526" spans="1:7" x14ac:dyDescent="0.25">
      <c r="A16526" t="s">
        <v>553</v>
      </c>
      <c r="B16526" t="s">
        <v>554</v>
      </c>
      <c r="C16526" t="s">
        <v>555</v>
      </c>
      <c r="D16526" s="1">
        <v>43594</v>
      </c>
      <c r="E16526" s="2">
        <v>50</v>
      </c>
      <c r="F16526" t="s">
        <v>556</v>
      </c>
      <c r="G16526" t="s">
        <v>2663</v>
      </c>
    </row>
    <row r="16527" spans="1:7" x14ac:dyDescent="0.25">
      <c r="A16527" t="s">
        <v>553</v>
      </c>
      <c r="B16527" t="s">
        <v>554</v>
      </c>
      <c r="C16527" t="s">
        <v>555</v>
      </c>
      <c r="D16527" s="1">
        <v>43594</v>
      </c>
      <c r="E16527" s="2">
        <v>50</v>
      </c>
      <c r="F16527" t="s">
        <v>557</v>
      </c>
      <c r="G16527" t="s">
        <v>2663</v>
      </c>
    </row>
    <row r="16528" spans="1:7" x14ac:dyDescent="0.25">
      <c r="A16528" t="s">
        <v>1095</v>
      </c>
      <c r="B16528" t="s">
        <v>1096</v>
      </c>
      <c r="C16528" t="s">
        <v>1097</v>
      </c>
      <c r="D16528" s="1">
        <v>43594</v>
      </c>
      <c r="E16528" s="2">
        <v>25</v>
      </c>
      <c r="F16528" t="s">
        <v>1098</v>
      </c>
      <c r="G16528" t="s">
        <v>1246</v>
      </c>
    </row>
    <row r="16529" spans="1:7" x14ac:dyDescent="0.25">
      <c r="A16529" t="s">
        <v>1095</v>
      </c>
      <c r="B16529" t="s">
        <v>1096</v>
      </c>
      <c r="C16529" t="s">
        <v>1097</v>
      </c>
      <c r="D16529" s="1">
        <v>43594</v>
      </c>
      <c r="E16529" s="2">
        <v>25</v>
      </c>
      <c r="F16529" t="s">
        <v>1099</v>
      </c>
      <c r="G16529" t="s">
        <v>1246</v>
      </c>
    </row>
    <row r="16530" spans="1:7" x14ac:dyDescent="0.25">
      <c r="A16530" t="s">
        <v>1095</v>
      </c>
      <c r="B16530" t="s">
        <v>1096</v>
      </c>
      <c r="C16530" t="s">
        <v>1097</v>
      </c>
      <c r="D16530" s="1">
        <v>43594</v>
      </c>
      <c r="E16530" s="2">
        <v>25</v>
      </c>
      <c r="F16530" t="s">
        <v>1099</v>
      </c>
      <c r="G16530" t="s">
        <v>1246</v>
      </c>
    </row>
    <row r="16531" spans="1:7" x14ac:dyDescent="0.25">
      <c r="A16531" t="s">
        <v>1095</v>
      </c>
      <c r="B16531" t="s">
        <v>1096</v>
      </c>
      <c r="C16531" t="s">
        <v>1097</v>
      </c>
      <c r="D16531" s="1">
        <v>43594</v>
      </c>
      <c r="E16531" s="2">
        <v>25</v>
      </c>
      <c r="F16531" t="s">
        <v>1099</v>
      </c>
      <c r="G16531" t="s">
        <v>1246</v>
      </c>
    </row>
    <row r="16532" spans="1:7" x14ac:dyDescent="0.25">
      <c r="A16532" t="s">
        <v>3658</v>
      </c>
      <c r="B16532" t="s">
        <v>3659</v>
      </c>
      <c r="C16532" t="s">
        <v>3660</v>
      </c>
      <c r="D16532" s="1">
        <v>43594</v>
      </c>
      <c r="E16532" s="2">
        <v>83.34</v>
      </c>
      <c r="F16532" t="s">
        <v>3661</v>
      </c>
      <c r="G16532" t="s">
        <v>34</v>
      </c>
    </row>
    <row r="16533" spans="1:7" x14ac:dyDescent="0.25">
      <c r="A16533" t="s">
        <v>2272</v>
      </c>
      <c r="B16533" t="s">
        <v>2273</v>
      </c>
      <c r="C16533" t="s">
        <v>2274</v>
      </c>
      <c r="D16533" s="1">
        <v>43594</v>
      </c>
      <c r="E16533" s="2">
        <v>125</v>
      </c>
      <c r="F16533" t="s">
        <v>2275</v>
      </c>
      <c r="G16533" t="s">
        <v>2538</v>
      </c>
    </row>
    <row r="16534" spans="1:7" x14ac:dyDescent="0.25">
      <c r="A16534" t="s">
        <v>2272</v>
      </c>
      <c r="B16534" t="s">
        <v>2273</v>
      </c>
      <c r="C16534" t="s">
        <v>2274</v>
      </c>
      <c r="D16534" s="1">
        <v>43594</v>
      </c>
      <c r="E16534" s="2">
        <v>125</v>
      </c>
      <c r="F16534" t="s">
        <v>2276</v>
      </c>
      <c r="G16534" t="s">
        <v>2538</v>
      </c>
    </row>
    <row r="16535" spans="1:7" x14ac:dyDescent="0.25">
      <c r="A16535" t="s">
        <v>4990</v>
      </c>
      <c r="B16535" t="s">
        <v>4991</v>
      </c>
      <c r="C16535" t="s">
        <v>4992</v>
      </c>
      <c r="D16535" s="1">
        <v>43594</v>
      </c>
      <c r="E16535" s="2">
        <v>100</v>
      </c>
      <c r="F16535" t="s">
        <v>4993</v>
      </c>
      <c r="G16535" t="s">
        <v>114</v>
      </c>
    </row>
    <row r="16536" spans="1:7" x14ac:dyDescent="0.25">
      <c r="A16536" t="s">
        <v>4990</v>
      </c>
      <c r="B16536" t="s">
        <v>4991</v>
      </c>
      <c r="C16536" t="s">
        <v>4992</v>
      </c>
      <c r="D16536" s="1">
        <v>43594</v>
      </c>
      <c r="E16536" s="2">
        <v>100</v>
      </c>
      <c r="F16536" t="s">
        <v>4994</v>
      </c>
      <c r="G16536" t="s">
        <v>114</v>
      </c>
    </row>
    <row r="16537" spans="1:7" x14ac:dyDescent="0.25">
      <c r="A16537" t="s">
        <v>2803</v>
      </c>
      <c r="B16537" t="s">
        <v>2804</v>
      </c>
      <c r="C16537" t="s">
        <v>2805</v>
      </c>
      <c r="D16537" s="1">
        <v>43594</v>
      </c>
      <c r="E16537" s="2">
        <v>45</v>
      </c>
      <c r="F16537" t="s">
        <v>2806</v>
      </c>
      <c r="G16537" t="s">
        <v>4959</v>
      </c>
    </row>
    <row r="16538" spans="1:7" x14ac:dyDescent="0.25">
      <c r="A16538" t="s">
        <v>2803</v>
      </c>
      <c r="B16538" t="s">
        <v>2804</v>
      </c>
      <c r="C16538" t="s">
        <v>2805</v>
      </c>
      <c r="D16538" s="1">
        <v>43594</v>
      </c>
      <c r="E16538" s="2">
        <v>45</v>
      </c>
      <c r="F16538" t="s">
        <v>2807</v>
      </c>
      <c r="G16538" t="s">
        <v>4959</v>
      </c>
    </row>
    <row r="16539" spans="1:7" x14ac:dyDescent="0.25">
      <c r="A16539" t="s">
        <v>4340</v>
      </c>
      <c r="B16539" t="s">
        <v>4341</v>
      </c>
      <c r="D16539" s="1">
        <v>43595</v>
      </c>
      <c r="E16539" s="2">
        <v>500</v>
      </c>
      <c r="G16539" t="s">
        <v>1816</v>
      </c>
    </row>
    <row r="16540" spans="1:7" x14ac:dyDescent="0.25">
      <c r="A16540" t="s">
        <v>53</v>
      </c>
      <c r="B16540" t="s">
        <v>54</v>
      </c>
      <c r="C16540" t="s">
        <v>55</v>
      </c>
      <c r="D16540" s="1">
        <v>43599</v>
      </c>
      <c r="E16540" s="2">
        <v>83.33</v>
      </c>
      <c r="F16540" t="s">
        <v>56</v>
      </c>
      <c r="G16540" t="s">
        <v>34</v>
      </c>
    </row>
    <row r="16541" spans="1:7" x14ac:dyDescent="0.25">
      <c r="A16541" t="s">
        <v>53</v>
      </c>
      <c r="B16541" t="s">
        <v>54</v>
      </c>
      <c r="C16541" t="s">
        <v>55</v>
      </c>
      <c r="D16541" s="1">
        <v>43599</v>
      </c>
      <c r="E16541" s="2">
        <v>83.33</v>
      </c>
      <c r="F16541" t="s">
        <v>57</v>
      </c>
      <c r="G16541" t="s">
        <v>34</v>
      </c>
    </row>
    <row r="16542" spans="1:7" x14ac:dyDescent="0.25">
      <c r="A16542" t="s">
        <v>40</v>
      </c>
      <c r="B16542" t="s">
        <v>41</v>
      </c>
      <c r="C16542" t="s">
        <v>42</v>
      </c>
      <c r="D16542" s="1">
        <v>43599</v>
      </c>
      <c r="E16542" s="2">
        <v>166.66</v>
      </c>
      <c r="F16542" t="s">
        <v>43</v>
      </c>
      <c r="G16542" t="s">
        <v>2609</v>
      </c>
    </row>
    <row r="16543" spans="1:7" x14ac:dyDescent="0.25">
      <c r="A16543" t="s">
        <v>44</v>
      </c>
      <c r="B16543" t="s">
        <v>45</v>
      </c>
      <c r="C16543" t="s">
        <v>46</v>
      </c>
      <c r="D16543" s="1">
        <v>43599</v>
      </c>
      <c r="E16543" s="2">
        <v>83.33</v>
      </c>
      <c r="F16543" t="s">
        <v>47</v>
      </c>
      <c r="G16543" t="s">
        <v>34</v>
      </c>
    </row>
    <row r="16544" spans="1:7" x14ac:dyDescent="0.25">
      <c r="A16544" t="s">
        <v>44</v>
      </c>
      <c r="B16544" t="s">
        <v>45</v>
      </c>
      <c r="C16544" t="s">
        <v>46</v>
      </c>
      <c r="D16544" s="1">
        <v>43599</v>
      </c>
      <c r="E16544" s="2">
        <v>83.33</v>
      </c>
      <c r="F16544" t="s">
        <v>48</v>
      </c>
      <c r="G16544" t="s">
        <v>34</v>
      </c>
    </row>
    <row r="16545" spans="1:7" x14ac:dyDescent="0.25">
      <c r="A16545" t="s">
        <v>2714</v>
      </c>
      <c r="B16545" t="s">
        <v>2715</v>
      </c>
      <c r="C16545" t="s">
        <v>488</v>
      </c>
      <c r="D16545" s="1">
        <v>43599</v>
      </c>
      <c r="E16545" s="2">
        <v>84</v>
      </c>
      <c r="F16545" t="s">
        <v>2716</v>
      </c>
      <c r="G16545" t="s">
        <v>34</v>
      </c>
    </row>
    <row r="16546" spans="1:7" x14ac:dyDescent="0.25">
      <c r="A16546" t="s">
        <v>3791</v>
      </c>
      <c r="B16546" t="s">
        <v>3792</v>
      </c>
      <c r="C16546" t="s">
        <v>3793</v>
      </c>
      <c r="D16546" s="1">
        <v>43599</v>
      </c>
      <c r="E16546" s="2">
        <v>84</v>
      </c>
      <c r="F16546" t="s">
        <v>3794</v>
      </c>
      <c r="G16546" t="s">
        <v>34</v>
      </c>
    </row>
    <row r="16547" spans="1:7" x14ac:dyDescent="0.25">
      <c r="A16547" t="s">
        <v>1257</v>
      </c>
      <c r="B16547" t="s">
        <v>1258</v>
      </c>
      <c r="C16547" t="s">
        <v>1259</v>
      </c>
      <c r="D16547" s="1">
        <v>43599</v>
      </c>
      <c r="E16547" s="2">
        <v>83.33</v>
      </c>
      <c r="F16547" t="s">
        <v>1260</v>
      </c>
      <c r="G16547" t="s">
        <v>34</v>
      </c>
    </row>
    <row r="16548" spans="1:7" x14ac:dyDescent="0.25">
      <c r="A16548" t="s">
        <v>3493</v>
      </c>
      <c r="B16548" t="s">
        <v>152</v>
      </c>
      <c r="C16548" t="s">
        <v>3494</v>
      </c>
      <c r="D16548" s="1">
        <v>43599</v>
      </c>
      <c r="E16548" s="2">
        <v>100</v>
      </c>
      <c r="F16548" t="s">
        <v>3495</v>
      </c>
      <c r="G16548" t="s">
        <v>2663</v>
      </c>
    </row>
    <row r="16549" spans="1:7" x14ac:dyDescent="0.25">
      <c r="A16549" t="s">
        <v>3493</v>
      </c>
      <c r="B16549" t="s">
        <v>152</v>
      </c>
      <c r="C16549" t="s">
        <v>3494</v>
      </c>
      <c r="D16549" s="1">
        <v>43599</v>
      </c>
      <c r="E16549" s="2">
        <v>100</v>
      </c>
      <c r="F16549" t="s">
        <v>3496</v>
      </c>
      <c r="G16549" t="s">
        <v>2663</v>
      </c>
    </row>
    <row r="16550" spans="1:7" x14ac:dyDescent="0.25">
      <c r="A16550" t="s">
        <v>1651</v>
      </c>
      <c r="B16550" t="s">
        <v>1652</v>
      </c>
      <c r="C16550" t="s">
        <v>1653</v>
      </c>
      <c r="D16550" s="1">
        <v>43599</v>
      </c>
      <c r="E16550" s="2">
        <v>100</v>
      </c>
      <c r="F16550" t="s">
        <v>1654</v>
      </c>
      <c r="G16550" t="s">
        <v>2663</v>
      </c>
    </row>
    <row r="16551" spans="1:7" x14ac:dyDescent="0.25">
      <c r="A16551" t="s">
        <v>1651</v>
      </c>
      <c r="B16551" t="s">
        <v>1652</v>
      </c>
      <c r="C16551" t="s">
        <v>1653</v>
      </c>
      <c r="D16551" s="1">
        <v>43599</v>
      </c>
      <c r="E16551" s="2">
        <v>100</v>
      </c>
      <c r="F16551" t="s">
        <v>1655</v>
      </c>
      <c r="G16551" t="s">
        <v>2663</v>
      </c>
    </row>
    <row r="16552" spans="1:7" x14ac:dyDescent="0.25">
      <c r="A16552" t="s">
        <v>1651</v>
      </c>
      <c r="B16552" t="s">
        <v>1652</v>
      </c>
      <c r="C16552" t="s">
        <v>1653</v>
      </c>
      <c r="D16552" s="1">
        <v>43600</v>
      </c>
      <c r="E16552" s="2">
        <v>100</v>
      </c>
      <c r="F16552" t="s">
        <v>1654</v>
      </c>
      <c r="G16552" t="s">
        <v>2663</v>
      </c>
    </row>
    <row r="16553" spans="1:7" x14ac:dyDescent="0.25">
      <c r="A16553" t="s">
        <v>1651</v>
      </c>
      <c r="B16553" t="s">
        <v>1652</v>
      </c>
      <c r="C16553" t="s">
        <v>1653</v>
      </c>
      <c r="D16553" s="1">
        <v>43600</v>
      </c>
      <c r="E16553" s="2">
        <v>100</v>
      </c>
      <c r="F16553" t="s">
        <v>1655</v>
      </c>
      <c r="G16553" t="s">
        <v>2663</v>
      </c>
    </row>
    <row r="16554" spans="1:7" x14ac:dyDescent="0.25">
      <c r="A16554" t="s">
        <v>3493</v>
      </c>
      <c r="B16554" t="s">
        <v>152</v>
      </c>
      <c r="C16554" t="s">
        <v>3494</v>
      </c>
      <c r="D16554" s="1">
        <v>43600</v>
      </c>
      <c r="E16554" s="2">
        <v>100</v>
      </c>
      <c r="F16554" t="s">
        <v>3495</v>
      </c>
      <c r="G16554" t="s">
        <v>2663</v>
      </c>
    </row>
    <row r="16555" spans="1:7" x14ac:dyDescent="0.25">
      <c r="A16555" t="s">
        <v>3493</v>
      </c>
      <c r="B16555" t="s">
        <v>152</v>
      </c>
      <c r="C16555" t="s">
        <v>3494</v>
      </c>
      <c r="D16555" s="1">
        <v>43600</v>
      </c>
      <c r="E16555" s="2">
        <v>100</v>
      </c>
      <c r="F16555" t="s">
        <v>3496</v>
      </c>
      <c r="G16555" t="s">
        <v>2663</v>
      </c>
    </row>
    <row r="16556" spans="1:7" x14ac:dyDescent="0.25">
      <c r="A16556" t="s">
        <v>1257</v>
      </c>
      <c r="B16556" t="s">
        <v>1258</v>
      </c>
      <c r="C16556" t="s">
        <v>1259</v>
      </c>
      <c r="D16556" s="1">
        <v>43600</v>
      </c>
      <c r="E16556" s="2">
        <v>83.33</v>
      </c>
      <c r="F16556" t="s">
        <v>1260</v>
      </c>
      <c r="G16556" t="s">
        <v>34</v>
      </c>
    </row>
    <row r="16557" spans="1:7" x14ac:dyDescent="0.25">
      <c r="A16557" t="s">
        <v>3791</v>
      </c>
      <c r="B16557" t="s">
        <v>3792</v>
      </c>
      <c r="C16557" t="s">
        <v>3793</v>
      </c>
      <c r="D16557" s="1">
        <v>43600</v>
      </c>
      <c r="E16557" s="2">
        <v>84</v>
      </c>
      <c r="F16557" t="s">
        <v>3794</v>
      </c>
      <c r="G16557" t="s">
        <v>34</v>
      </c>
    </row>
    <row r="16558" spans="1:7" x14ac:dyDescent="0.25">
      <c r="A16558" t="s">
        <v>44</v>
      </c>
      <c r="B16558" t="s">
        <v>45</v>
      </c>
      <c r="C16558" t="s">
        <v>46</v>
      </c>
      <c r="D16558" s="1">
        <v>43600</v>
      </c>
      <c r="E16558" s="2">
        <v>83.33</v>
      </c>
      <c r="F16558" t="s">
        <v>47</v>
      </c>
      <c r="G16558" t="s">
        <v>34</v>
      </c>
    </row>
    <row r="16559" spans="1:7" x14ac:dyDescent="0.25">
      <c r="A16559" t="s">
        <v>44</v>
      </c>
      <c r="B16559" t="s">
        <v>45</v>
      </c>
      <c r="C16559" t="s">
        <v>46</v>
      </c>
      <c r="D16559" s="1">
        <v>43600</v>
      </c>
      <c r="E16559" s="2">
        <v>83.33</v>
      </c>
      <c r="F16559" t="s">
        <v>48</v>
      </c>
      <c r="G16559" t="s">
        <v>34</v>
      </c>
    </row>
    <row r="16560" spans="1:7" x14ac:dyDescent="0.25">
      <c r="A16560" t="s">
        <v>40</v>
      </c>
      <c r="B16560" t="s">
        <v>41</v>
      </c>
      <c r="C16560" t="s">
        <v>42</v>
      </c>
      <c r="D16560" s="1">
        <v>43600</v>
      </c>
      <c r="E16560" s="2">
        <v>166.66</v>
      </c>
      <c r="F16560" t="s">
        <v>43</v>
      </c>
      <c r="G16560" t="s">
        <v>2609</v>
      </c>
    </row>
    <row r="16561" spans="1:7" x14ac:dyDescent="0.25">
      <c r="A16561" t="s">
        <v>1002</v>
      </c>
      <c r="B16561" t="s">
        <v>116</v>
      </c>
      <c r="C16561" t="s">
        <v>1003</v>
      </c>
      <c r="D16561" s="1">
        <v>43600</v>
      </c>
      <c r="E16561" s="2">
        <v>2000</v>
      </c>
      <c r="G16561" t="s">
        <v>850</v>
      </c>
    </row>
    <row r="16562" spans="1:7" x14ac:dyDescent="0.25">
      <c r="A16562" t="s">
        <v>53</v>
      </c>
      <c r="B16562" t="s">
        <v>54</v>
      </c>
      <c r="C16562" t="s">
        <v>55</v>
      </c>
      <c r="D16562" s="1">
        <v>43600</v>
      </c>
      <c r="E16562" s="2">
        <v>83.33</v>
      </c>
      <c r="F16562" t="s">
        <v>56</v>
      </c>
      <c r="G16562" t="s">
        <v>34</v>
      </c>
    </row>
    <row r="16563" spans="1:7" x14ac:dyDescent="0.25">
      <c r="A16563" t="s">
        <v>53</v>
      </c>
      <c r="B16563" t="s">
        <v>54</v>
      </c>
      <c r="C16563" t="s">
        <v>55</v>
      </c>
      <c r="D16563" s="1">
        <v>43600</v>
      </c>
      <c r="E16563" s="2">
        <v>83.33</v>
      </c>
      <c r="F16563" t="s">
        <v>57</v>
      </c>
      <c r="G16563" t="s">
        <v>34</v>
      </c>
    </row>
    <row r="16564" spans="1:7" x14ac:dyDescent="0.25">
      <c r="A16564" t="s">
        <v>1380</v>
      </c>
      <c r="B16564" t="s">
        <v>1381</v>
      </c>
      <c r="C16564" t="s">
        <v>1382</v>
      </c>
      <c r="D16564" s="1">
        <v>43600</v>
      </c>
      <c r="E16564" s="2">
        <v>1000</v>
      </c>
      <c r="F16564" t="s">
        <v>1383</v>
      </c>
      <c r="G16564" t="s">
        <v>2277</v>
      </c>
    </row>
    <row r="16565" spans="1:7" x14ac:dyDescent="0.25">
      <c r="A16565" t="s">
        <v>1981</v>
      </c>
      <c r="B16565" t="s">
        <v>1389</v>
      </c>
      <c r="C16565" t="s">
        <v>1982</v>
      </c>
      <c r="D16565" s="1">
        <v>43600</v>
      </c>
      <c r="E16565" s="2">
        <v>100</v>
      </c>
      <c r="F16565" t="s">
        <v>1983</v>
      </c>
      <c r="G16565" t="s">
        <v>182</v>
      </c>
    </row>
    <row r="16566" spans="1:7" x14ac:dyDescent="0.25">
      <c r="A16566" t="s">
        <v>1981</v>
      </c>
      <c r="B16566" t="s">
        <v>1389</v>
      </c>
      <c r="C16566" t="s">
        <v>1982</v>
      </c>
      <c r="D16566" s="1">
        <v>43600</v>
      </c>
      <c r="E16566" s="2">
        <v>100</v>
      </c>
      <c r="F16566" t="s">
        <v>1984</v>
      </c>
      <c r="G16566" t="s">
        <v>182</v>
      </c>
    </row>
    <row r="16567" spans="1:7" x14ac:dyDescent="0.25">
      <c r="A16567" t="s">
        <v>5018</v>
      </c>
      <c r="B16567" t="s">
        <v>5019</v>
      </c>
      <c r="D16567" s="1">
        <v>43600</v>
      </c>
      <c r="E16567" s="2">
        <v>60000</v>
      </c>
      <c r="G16567" t="s">
        <v>5020</v>
      </c>
    </row>
    <row r="16568" spans="1:7" x14ac:dyDescent="0.25">
      <c r="A16568" t="s">
        <v>1198</v>
      </c>
      <c r="B16568" t="s">
        <v>1199</v>
      </c>
      <c r="D16568" s="1">
        <v>43600</v>
      </c>
      <c r="E16568" s="2">
        <v>2400</v>
      </c>
      <c r="F16568" t="s">
        <v>1200</v>
      </c>
      <c r="G16568" t="s">
        <v>2663</v>
      </c>
    </row>
    <row r="16569" spans="1:7" x14ac:dyDescent="0.25">
      <c r="A16569" t="s">
        <v>3805</v>
      </c>
      <c r="B16569" t="s">
        <v>3806</v>
      </c>
      <c r="C16569" t="s">
        <v>3807</v>
      </c>
      <c r="D16569" s="1">
        <v>43602</v>
      </c>
      <c r="E16569" s="2">
        <v>42</v>
      </c>
      <c r="F16569" t="s">
        <v>3808</v>
      </c>
      <c r="G16569" t="s">
        <v>67</v>
      </c>
    </row>
    <row r="16570" spans="1:7" x14ac:dyDescent="0.25">
      <c r="A16570" t="s">
        <v>3805</v>
      </c>
      <c r="B16570" t="s">
        <v>3806</v>
      </c>
      <c r="C16570" t="s">
        <v>3807</v>
      </c>
      <c r="D16570" s="1">
        <v>43602</v>
      </c>
      <c r="E16570" s="2">
        <v>42</v>
      </c>
      <c r="F16570" t="s">
        <v>3809</v>
      </c>
      <c r="G16570" t="s">
        <v>67</v>
      </c>
    </row>
    <row r="16571" spans="1:7" x14ac:dyDescent="0.25">
      <c r="A16571" t="s">
        <v>5028</v>
      </c>
      <c r="B16571" t="s">
        <v>4866</v>
      </c>
      <c r="C16571" t="s">
        <v>5029</v>
      </c>
      <c r="D16571" s="1">
        <v>43602</v>
      </c>
      <c r="E16571" s="2">
        <v>100</v>
      </c>
      <c r="F16571" t="s">
        <v>5030</v>
      </c>
      <c r="G16571" t="s">
        <v>2663</v>
      </c>
    </row>
    <row r="16572" spans="1:7" x14ac:dyDescent="0.25">
      <c r="A16572" t="s">
        <v>1499</v>
      </c>
      <c r="B16572" t="s">
        <v>1500</v>
      </c>
      <c r="C16572" t="s">
        <v>1501</v>
      </c>
      <c r="D16572" s="1">
        <v>43602</v>
      </c>
      <c r="E16572" s="2">
        <v>150</v>
      </c>
      <c r="F16572" t="s">
        <v>1502</v>
      </c>
      <c r="G16572" t="s">
        <v>5035</v>
      </c>
    </row>
    <row r="16573" spans="1:7" x14ac:dyDescent="0.25">
      <c r="A16573" t="s">
        <v>1499</v>
      </c>
      <c r="B16573" t="s">
        <v>1500</v>
      </c>
      <c r="C16573" t="s">
        <v>1501</v>
      </c>
      <c r="D16573" s="1">
        <v>43602</v>
      </c>
      <c r="E16573" s="2">
        <v>150</v>
      </c>
      <c r="F16573" t="s">
        <v>1503</v>
      </c>
      <c r="G16573" t="s">
        <v>5035</v>
      </c>
    </row>
    <row r="16574" spans="1:7" x14ac:dyDescent="0.25">
      <c r="A16574" t="s">
        <v>5036</v>
      </c>
      <c r="B16574" t="s">
        <v>5037</v>
      </c>
      <c r="C16574" t="s">
        <v>3544</v>
      </c>
      <c r="D16574" s="1">
        <v>43602</v>
      </c>
      <c r="E16574" s="2">
        <v>1200</v>
      </c>
      <c r="F16574" t="s">
        <v>5038</v>
      </c>
      <c r="G16574" t="s">
        <v>4771</v>
      </c>
    </row>
    <row r="16575" spans="1:7" x14ac:dyDescent="0.25">
      <c r="A16575" t="s">
        <v>4781</v>
      </c>
      <c r="B16575" t="s">
        <v>4782</v>
      </c>
      <c r="C16575" t="s">
        <v>4783</v>
      </c>
      <c r="D16575" s="1">
        <v>43602</v>
      </c>
      <c r="E16575" s="2">
        <v>25</v>
      </c>
      <c r="F16575" t="s">
        <v>4784</v>
      </c>
      <c r="G16575" t="s">
        <v>2663</v>
      </c>
    </row>
    <row r="16576" spans="1:7" x14ac:dyDescent="0.25">
      <c r="A16576" t="s">
        <v>1743</v>
      </c>
      <c r="B16576" t="s">
        <v>1744</v>
      </c>
      <c r="C16576" t="s">
        <v>1745</v>
      </c>
      <c r="D16576" s="1">
        <v>43614</v>
      </c>
      <c r="E16576" s="2">
        <v>100</v>
      </c>
      <c r="F16576" t="s">
        <v>1746</v>
      </c>
      <c r="G16576" t="s">
        <v>1725</v>
      </c>
    </row>
    <row r="16577" spans="1:7" x14ac:dyDescent="0.25">
      <c r="A16577" t="s">
        <v>1209</v>
      </c>
      <c r="B16577" t="s">
        <v>1210</v>
      </c>
      <c r="C16577" t="s">
        <v>1211</v>
      </c>
      <c r="D16577" s="1">
        <v>43614</v>
      </c>
      <c r="E16577" s="2">
        <v>20000</v>
      </c>
      <c r="F16577" t="s">
        <v>1212</v>
      </c>
      <c r="G16577" t="s">
        <v>1213</v>
      </c>
    </row>
    <row r="16578" spans="1:7" x14ac:dyDescent="0.25">
      <c r="A16578" t="s">
        <v>3397</v>
      </c>
      <c r="B16578" t="s">
        <v>3398</v>
      </c>
      <c r="C16578" t="s">
        <v>3256</v>
      </c>
      <c r="D16578" s="1">
        <v>43614</v>
      </c>
      <c r="E16578" s="2">
        <v>750</v>
      </c>
      <c r="F16578" t="s">
        <v>3399</v>
      </c>
      <c r="G16578" t="s">
        <v>67</v>
      </c>
    </row>
    <row r="16579" spans="1:7" x14ac:dyDescent="0.25">
      <c r="A16579" t="s">
        <v>3397</v>
      </c>
      <c r="B16579" t="s">
        <v>3398</v>
      </c>
      <c r="C16579" t="s">
        <v>3256</v>
      </c>
      <c r="D16579" s="1">
        <v>43614</v>
      </c>
      <c r="E16579" s="2">
        <v>750</v>
      </c>
      <c r="F16579" t="s">
        <v>3400</v>
      </c>
      <c r="G16579" t="s">
        <v>67</v>
      </c>
    </row>
    <row r="16580" spans="1:7" x14ac:dyDescent="0.25">
      <c r="A16580" t="s">
        <v>5039</v>
      </c>
      <c r="B16580" t="s">
        <v>5040</v>
      </c>
      <c r="C16580" t="s">
        <v>5041</v>
      </c>
      <c r="D16580" s="1">
        <v>43614</v>
      </c>
      <c r="E16580" s="2">
        <v>50</v>
      </c>
      <c r="G16580" t="s">
        <v>5042</v>
      </c>
    </row>
    <row r="16581" spans="1:7" x14ac:dyDescent="0.25">
      <c r="A16581" t="s">
        <v>1731</v>
      </c>
      <c r="B16581" t="s">
        <v>903</v>
      </c>
      <c r="C16581" t="s">
        <v>1732</v>
      </c>
      <c r="D16581" s="1">
        <v>43614</v>
      </c>
      <c r="E16581" s="2">
        <v>100</v>
      </c>
      <c r="G16581" t="s">
        <v>1725</v>
      </c>
    </row>
    <row r="16582" spans="1:7" x14ac:dyDescent="0.25">
      <c r="A16582" t="s">
        <v>553</v>
      </c>
      <c r="B16582" t="s">
        <v>554</v>
      </c>
      <c r="C16582" t="s">
        <v>555</v>
      </c>
      <c r="D16582" s="1">
        <v>43614</v>
      </c>
      <c r="E16582" s="2">
        <v>54</v>
      </c>
      <c r="F16582" t="s">
        <v>556</v>
      </c>
      <c r="G16582" t="s">
        <v>1075</v>
      </c>
    </row>
    <row r="16583" spans="1:7" x14ac:dyDescent="0.25">
      <c r="A16583" t="s">
        <v>553</v>
      </c>
      <c r="B16583" t="s">
        <v>554</v>
      </c>
      <c r="C16583" t="s">
        <v>555</v>
      </c>
      <c r="D16583" s="1">
        <v>43614</v>
      </c>
      <c r="E16583" s="2">
        <v>54</v>
      </c>
      <c r="F16583" t="s">
        <v>557</v>
      </c>
      <c r="G16583" t="s">
        <v>1075</v>
      </c>
    </row>
    <row r="16584" spans="1:7" x14ac:dyDescent="0.25">
      <c r="A16584" t="s">
        <v>5043</v>
      </c>
      <c r="B16584" t="s">
        <v>5044</v>
      </c>
      <c r="C16584" t="s">
        <v>2494</v>
      </c>
      <c r="D16584" s="1">
        <v>43614</v>
      </c>
      <c r="E16584" s="2">
        <v>20</v>
      </c>
      <c r="G16584" t="s">
        <v>1725</v>
      </c>
    </row>
    <row r="16585" spans="1:7" x14ac:dyDescent="0.25">
      <c r="A16585" t="s">
        <v>1002</v>
      </c>
      <c r="B16585" t="s">
        <v>116</v>
      </c>
      <c r="C16585" t="s">
        <v>1003</v>
      </c>
      <c r="D16585" s="1">
        <v>43614</v>
      </c>
      <c r="E16585" s="2">
        <v>1940</v>
      </c>
      <c r="G16585" t="s">
        <v>850</v>
      </c>
    </row>
    <row r="16586" spans="1:7" x14ac:dyDescent="0.25">
      <c r="A16586" t="s">
        <v>5045</v>
      </c>
      <c r="B16586" t="s">
        <v>2028</v>
      </c>
      <c r="C16586" t="s">
        <v>718</v>
      </c>
      <c r="D16586" s="1">
        <v>43614</v>
      </c>
      <c r="E16586" s="2">
        <v>75</v>
      </c>
      <c r="F16586" t="s">
        <v>5046</v>
      </c>
      <c r="G16586" t="s">
        <v>5042</v>
      </c>
    </row>
    <row r="16587" spans="1:7" x14ac:dyDescent="0.25">
      <c r="A16587" t="s">
        <v>5045</v>
      </c>
      <c r="B16587" t="s">
        <v>2028</v>
      </c>
      <c r="C16587" t="s">
        <v>718</v>
      </c>
      <c r="D16587" s="1">
        <v>43614</v>
      </c>
      <c r="E16587" s="2">
        <v>75</v>
      </c>
      <c r="F16587" t="s">
        <v>5047</v>
      </c>
      <c r="G16587" t="s">
        <v>5042</v>
      </c>
    </row>
    <row r="16588" spans="1:7" x14ac:dyDescent="0.25">
      <c r="A16588" t="s">
        <v>1880</v>
      </c>
      <c r="B16588" t="s">
        <v>1881</v>
      </c>
      <c r="D16588" s="1">
        <v>43614</v>
      </c>
      <c r="E16588" s="2">
        <v>500</v>
      </c>
      <c r="G16588" t="s">
        <v>4734</v>
      </c>
    </row>
    <row r="16589" spans="1:7" x14ac:dyDescent="0.25">
      <c r="A16589" t="s">
        <v>1047</v>
      </c>
      <c r="B16589" t="s">
        <v>1048</v>
      </c>
      <c r="D16589" s="1">
        <v>43614</v>
      </c>
      <c r="E16589" s="2">
        <v>1000</v>
      </c>
      <c r="F16589" t="s">
        <v>1049</v>
      </c>
      <c r="G16589" t="s">
        <v>2663</v>
      </c>
    </row>
    <row r="16590" spans="1:7" x14ac:dyDescent="0.25">
      <c r="A16590" t="s">
        <v>2213</v>
      </c>
      <c r="B16590" t="s">
        <v>2214</v>
      </c>
      <c r="D16590" s="1">
        <v>43614</v>
      </c>
      <c r="E16590" s="2">
        <v>1000</v>
      </c>
      <c r="G16590" t="s">
        <v>4733</v>
      </c>
    </row>
    <row r="16591" spans="1:7" x14ac:dyDescent="0.25">
      <c r="A16591" t="s">
        <v>5048</v>
      </c>
      <c r="B16591" t="s">
        <v>5049</v>
      </c>
      <c r="D16591" s="1">
        <v>43614</v>
      </c>
      <c r="E16591" s="2">
        <v>500</v>
      </c>
      <c r="G16591" t="s">
        <v>5042</v>
      </c>
    </row>
    <row r="16592" spans="1:7" x14ac:dyDescent="0.25">
      <c r="A16592" t="s">
        <v>4755</v>
      </c>
      <c r="B16592" t="s">
        <v>4756</v>
      </c>
      <c r="D16592" s="1">
        <v>43614</v>
      </c>
      <c r="E16592" s="2">
        <v>10000</v>
      </c>
      <c r="F16592" t="s">
        <v>4757</v>
      </c>
      <c r="G16592" t="s">
        <v>1440</v>
      </c>
    </row>
    <row r="16593" spans="1:7" x14ac:dyDescent="0.25">
      <c r="A16593" t="s">
        <v>767</v>
      </c>
      <c r="B16593" t="s">
        <v>768</v>
      </c>
      <c r="D16593" s="1">
        <v>43615</v>
      </c>
      <c r="E16593" s="2">
        <v>4000</v>
      </c>
      <c r="G16593" t="s">
        <v>3649</v>
      </c>
    </row>
    <row r="16594" spans="1:7" x14ac:dyDescent="0.25">
      <c r="A16594" t="s">
        <v>5050</v>
      </c>
      <c r="B16594" t="s">
        <v>855</v>
      </c>
      <c r="C16594" t="s">
        <v>5051</v>
      </c>
      <c r="D16594" s="1">
        <v>43615</v>
      </c>
      <c r="E16594" s="2">
        <v>100</v>
      </c>
      <c r="F16594" t="s">
        <v>5052</v>
      </c>
      <c r="G16594" t="s">
        <v>5042</v>
      </c>
    </row>
    <row r="16595" spans="1:7" x14ac:dyDescent="0.25">
      <c r="A16595" t="s">
        <v>5053</v>
      </c>
      <c r="B16595" t="s">
        <v>1585</v>
      </c>
      <c r="C16595" t="s">
        <v>5054</v>
      </c>
      <c r="D16595" s="1">
        <v>43615</v>
      </c>
      <c r="E16595" s="2">
        <v>500</v>
      </c>
      <c r="F16595" t="s">
        <v>5055</v>
      </c>
      <c r="G16595" t="s">
        <v>5042</v>
      </c>
    </row>
    <row r="16596" spans="1:7" x14ac:dyDescent="0.25">
      <c r="A16596" t="s">
        <v>5056</v>
      </c>
      <c r="B16596" t="s">
        <v>1330</v>
      </c>
      <c r="C16596" t="s">
        <v>5057</v>
      </c>
      <c r="D16596" s="1">
        <v>43615</v>
      </c>
      <c r="E16596" s="2">
        <v>75</v>
      </c>
      <c r="F16596" t="s">
        <v>5058</v>
      </c>
      <c r="G16596" t="s">
        <v>5042</v>
      </c>
    </row>
    <row r="16597" spans="1:7" x14ac:dyDescent="0.25">
      <c r="A16597" t="s">
        <v>5059</v>
      </c>
      <c r="B16597" t="s">
        <v>683</v>
      </c>
      <c r="C16597" t="s">
        <v>5060</v>
      </c>
      <c r="D16597" s="1">
        <v>43615</v>
      </c>
      <c r="E16597" s="2">
        <v>5000</v>
      </c>
      <c r="F16597" t="s">
        <v>5061</v>
      </c>
      <c r="G16597" t="s">
        <v>5042</v>
      </c>
    </row>
    <row r="16598" spans="1:7" x14ac:dyDescent="0.25">
      <c r="A16598" t="s">
        <v>5062</v>
      </c>
      <c r="B16598" t="s">
        <v>5063</v>
      </c>
      <c r="C16598" t="s">
        <v>5064</v>
      </c>
      <c r="D16598" s="1">
        <v>43615</v>
      </c>
      <c r="E16598" s="2">
        <v>100</v>
      </c>
      <c r="F16598" t="s">
        <v>5065</v>
      </c>
      <c r="G16598" t="s">
        <v>5042</v>
      </c>
    </row>
    <row r="16599" spans="1:7" x14ac:dyDescent="0.25">
      <c r="A16599" t="s">
        <v>5066</v>
      </c>
      <c r="B16599" t="s">
        <v>5067</v>
      </c>
      <c r="C16599" t="s">
        <v>5068</v>
      </c>
      <c r="D16599" s="1">
        <v>43615</v>
      </c>
      <c r="E16599" s="2">
        <v>75</v>
      </c>
      <c r="F16599" t="s">
        <v>5069</v>
      </c>
      <c r="G16599" t="s">
        <v>5042</v>
      </c>
    </row>
    <row r="16600" spans="1:7" x14ac:dyDescent="0.25">
      <c r="A16600" t="s">
        <v>5070</v>
      </c>
      <c r="B16600" t="s">
        <v>5071</v>
      </c>
      <c r="C16600" t="s">
        <v>5072</v>
      </c>
      <c r="D16600" s="1">
        <v>43615</v>
      </c>
      <c r="E16600" s="2">
        <v>50</v>
      </c>
      <c r="F16600" t="s">
        <v>5073</v>
      </c>
      <c r="G16600" t="s">
        <v>5042</v>
      </c>
    </row>
    <row r="16601" spans="1:7" x14ac:dyDescent="0.25">
      <c r="A16601" t="s">
        <v>5070</v>
      </c>
      <c r="B16601" t="s">
        <v>5071</v>
      </c>
      <c r="C16601" t="s">
        <v>5072</v>
      </c>
      <c r="D16601" s="1">
        <v>43615</v>
      </c>
      <c r="E16601" s="2">
        <v>50</v>
      </c>
      <c r="F16601" t="s">
        <v>5074</v>
      </c>
      <c r="G16601" t="s">
        <v>5042</v>
      </c>
    </row>
    <row r="16602" spans="1:7" x14ac:dyDescent="0.25">
      <c r="A16602" t="s">
        <v>4680</v>
      </c>
      <c r="B16602" t="s">
        <v>4681</v>
      </c>
      <c r="C16602" t="s">
        <v>4682</v>
      </c>
      <c r="D16602" s="1">
        <v>43615</v>
      </c>
      <c r="E16602" s="2">
        <v>84</v>
      </c>
      <c r="F16602" t="s">
        <v>4683</v>
      </c>
      <c r="G16602" t="s">
        <v>34</v>
      </c>
    </row>
    <row r="16603" spans="1:7" x14ac:dyDescent="0.25">
      <c r="A16603" t="s">
        <v>5075</v>
      </c>
      <c r="B16603" t="s">
        <v>1924</v>
      </c>
      <c r="C16603" t="s">
        <v>5076</v>
      </c>
      <c r="D16603" s="1">
        <v>43615</v>
      </c>
      <c r="E16603" s="2">
        <v>100</v>
      </c>
      <c r="F16603" t="s">
        <v>5077</v>
      </c>
      <c r="G16603" t="s">
        <v>5042</v>
      </c>
    </row>
    <row r="16604" spans="1:7" x14ac:dyDescent="0.25">
      <c r="A16604" t="s">
        <v>5078</v>
      </c>
      <c r="B16604" t="s">
        <v>3482</v>
      </c>
      <c r="C16604" t="s">
        <v>1431</v>
      </c>
      <c r="D16604" s="1">
        <v>43615</v>
      </c>
      <c r="E16604" s="2">
        <v>25</v>
      </c>
      <c r="F16604" t="s">
        <v>5079</v>
      </c>
      <c r="G16604" t="s">
        <v>5042</v>
      </c>
    </row>
    <row r="16605" spans="1:7" x14ac:dyDescent="0.25">
      <c r="A16605" t="s">
        <v>5080</v>
      </c>
      <c r="B16605" t="s">
        <v>3901</v>
      </c>
      <c r="C16605" t="s">
        <v>5081</v>
      </c>
      <c r="D16605" s="1">
        <v>43615</v>
      </c>
      <c r="E16605" s="2">
        <v>75</v>
      </c>
      <c r="F16605" t="s">
        <v>5082</v>
      </c>
      <c r="G16605" t="s">
        <v>5042</v>
      </c>
    </row>
    <row r="16606" spans="1:7" x14ac:dyDescent="0.25">
      <c r="A16606" t="s">
        <v>5083</v>
      </c>
      <c r="B16606" t="s">
        <v>1106</v>
      </c>
      <c r="C16606" t="s">
        <v>5084</v>
      </c>
      <c r="D16606" s="1">
        <v>43615</v>
      </c>
      <c r="E16606" s="2">
        <v>75</v>
      </c>
      <c r="F16606" t="s">
        <v>5085</v>
      </c>
      <c r="G16606" t="s">
        <v>5042</v>
      </c>
    </row>
    <row r="16607" spans="1:7" x14ac:dyDescent="0.25">
      <c r="A16607" t="s">
        <v>5086</v>
      </c>
      <c r="B16607" t="s">
        <v>1578</v>
      </c>
      <c r="C16607" t="s">
        <v>5087</v>
      </c>
      <c r="D16607" s="1">
        <v>43615</v>
      </c>
      <c r="E16607" s="2">
        <v>100</v>
      </c>
      <c r="G16607" t="s">
        <v>5042</v>
      </c>
    </row>
    <row r="16608" spans="1:7" x14ac:dyDescent="0.25">
      <c r="A16608" t="s">
        <v>5088</v>
      </c>
      <c r="B16608" t="s">
        <v>242</v>
      </c>
      <c r="C16608" t="s">
        <v>5089</v>
      </c>
      <c r="D16608" s="1">
        <v>43615</v>
      </c>
      <c r="E16608" s="2">
        <v>50</v>
      </c>
      <c r="F16608" t="s">
        <v>5090</v>
      </c>
      <c r="G16608" t="s">
        <v>5042</v>
      </c>
    </row>
    <row r="16609" spans="1:7" x14ac:dyDescent="0.25">
      <c r="A16609" t="s">
        <v>5091</v>
      </c>
      <c r="B16609" t="s">
        <v>15</v>
      </c>
      <c r="C16609" t="s">
        <v>5092</v>
      </c>
      <c r="D16609" s="1">
        <v>43615</v>
      </c>
      <c r="E16609" s="2">
        <v>500</v>
      </c>
      <c r="F16609" t="s">
        <v>5093</v>
      </c>
      <c r="G16609" t="s">
        <v>5042</v>
      </c>
    </row>
    <row r="16610" spans="1:7" x14ac:dyDescent="0.25">
      <c r="A16610" t="s">
        <v>5091</v>
      </c>
      <c r="B16610" t="s">
        <v>15</v>
      </c>
      <c r="C16610" t="s">
        <v>5092</v>
      </c>
      <c r="D16610" s="1">
        <v>43615</v>
      </c>
      <c r="E16610" s="2">
        <v>500</v>
      </c>
      <c r="F16610" t="s">
        <v>5094</v>
      </c>
      <c r="G16610" t="s">
        <v>5042</v>
      </c>
    </row>
    <row r="16611" spans="1:7" x14ac:dyDescent="0.25">
      <c r="A16611" t="s">
        <v>5095</v>
      </c>
      <c r="B16611" t="s">
        <v>4476</v>
      </c>
      <c r="C16611" t="s">
        <v>5096</v>
      </c>
      <c r="D16611" s="1">
        <v>43615</v>
      </c>
      <c r="E16611" s="2">
        <v>100</v>
      </c>
      <c r="F16611" t="s">
        <v>5097</v>
      </c>
      <c r="G16611" t="s">
        <v>5042</v>
      </c>
    </row>
    <row r="16612" spans="1:7" x14ac:dyDescent="0.25">
      <c r="A16612" t="s">
        <v>5098</v>
      </c>
      <c r="B16612" t="s">
        <v>100</v>
      </c>
      <c r="C16612" t="s">
        <v>5099</v>
      </c>
      <c r="D16612" s="1">
        <v>43615</v>
      </c>
      <c r="E16612" s="2">
        <v>100</v>
      </c>
      <c r="F16612" t="s">
        <v>5100</v>
      </c>
      <c r="G16612" t="s">
        <v>5042</v>
      </c>
    </row>
    <row r="16613" spans="1:7" x14ac:dyDescent="0.25">
      <c r="A16613" t="s">
        <v>1426</v>
      </c>
      <c r="B16613" t="s">
        <v>1427</v>
      </c>
      <c r="C16613" t="s">
        <v>826</v>
      </c>
      <c r="D16613" s="1">
        <v>43615</v>
      </c>
      <c r="E16613" s="2">
        <v>84</v>
      </c>
      <c r="F16613" t="s">
        <v>1428</v>
      </c>
      <c r="G16613" t="s">
        <v>34</v>
      </c>
    </row>
    <row r="16614" spans="1:7" x14ac:dyDescent="0.25">
      <c r="A16614" t="s">
        <v>5101</v>
      </c>
      <c r="B16614" t="s">
        <v>5102</v>
      </c>
      <c r="C16614" t="s">
        <v>5103</v>
      </c>
      <c r="D16614" s="1">
        <v>43615</v>
      </c>
      <c r="E16614" s="2">
        <v>50</v>
      </c>
      <c r="F16614" t="s">
        <v>5104</v>
      </c>
      <c r="G16614" t="s">
        <v>5042</v>
      </c>
    </row>
    <row r="16615" spans="1:7" x14ac:dyDescent="0.25">
      <c r="A16615" t="s">
        <v>5105</v>
      </c>
      <c r="B16615" t="s">
        <v>5106</v>
      </c>
      <c r="C16615" t="s">
        <v>5107</v>
      </c>
      <c r="D16615" s="1">
        <v>43615</v>
      </c>
      <c r="E16615" s="2">
        <v>100</v>
      </c>
      <c r="F16615" t="s">
        <v>5108</v>
      </c>
      <c r="G16615" t="s">
        <v>5042</v>
      </c>
    </row>
    <row r="16616" spans="1:7" x14ac:dyDescent="0.25">
      <c r="A16616" t="s">
        <v>225</v>
      </c>
      <c r="B16616" t="s">
        <v>226</v>
      </c>
      <c r="C16616" t="s">
        <v>227</v>
      </c>
      <c r="D16616" s="1">
        <v>43615</v>
      </c>
      <c r="E16616" s="2">
        <v>84</v>
      </c>
      <c r="F16616" t="s">
        <v>228</v>
      </c>
      <c r="G16616" t="s">
        <v>34</v>
      </c>
    </row>
    <row r="16617" spans="1:7" x14ac:dyDescent="0.25">
      <c r="A16617" t="s">
        <v>5109</v>
      </c>
      <c r="B16617" t="s">
        <v>5110</v>
      </c>
      <c r="C16617" t="s">
        <v>5111</v>
      </c>
      <c r="D16617" s="1">
        <v>43615</v>
      </c>
      <c r="E16617" s="2">
        <v>25</v>
      </c>
      <c r="F16617" t="s">
        <v>5112</v>
      </c>
      <c r="G16617" t="s">
        <v>5042</v>
      </c>
    </row>
    <row r="16618" spans="1:7" x14ac:dyDescent="0.25">
      <c r="A16618" t="s">
        <v>5113</v>
      </c>
      <c r="B16618" t="s">
        <v>801</v>
      </c>
      <c r="C16618" t="s">
        <v>5114</v>
      </c>
      <c r="D16618" s="1">
        <v>43615</v>
      </c>
      <c r="E16618" s="2">
        <v>500</v>
      </c>
      <c r="F16618" t="s">
        <v>5115</v>
      </c>
      <c r="G16618" t="s">
        <v>5042</v>
      </c>
    </row>
    <row r="16619" spans="1:7" x14ac:dyDescent="0.25">
      <c r="A16619" t="s">
        <v>2634</v>
      </c>
      <c r="B16619" t="s">
        <v>2635</v>
      </c>
      <c r="C16619" t="s">
        <v>2636</v>
      </c>
      <c r="D16619" s="1">
        <v>43615</v>
      </c>
      <c r="E16619" s="2">
        <v>184</v>
      </c>
      <c r="F16619" t="s">
        <v>2637</v>
      </c>
      <c r="G16619" t="s">
        <v>3761</v>
      </c>
    </row>
    <row r="16620" spans="1:7" x14ac:dyDescent="0.25">
      <c r="A16620" t="s">
        <v>2634</v>
      </c>
      <c r="B16620" t="s">
        <v>2635</v>
      </c>
      <c r="C16620" t="s">
        <v>2636</v>
      </c>
      <c r="D16620" s="1">
        <v>43615</v>
      </c>
      <c r="E16620" s="2">
        <v>184</v>
      </c>
      <c r="F16620" t="s">
        <v>2639</v>
      </c>
      <c r="G16620" t="s">
        <v>3761</v>
      </c>
    </row>
    <row r="16621" spans="1:7" x14ac:dyDescent="0.25">
      <c r="A16621" t="s">
        <v>2634</v>
      </c>
      <c r="B16621" t="s">
        <v>2635</v>
      </c>
      <c r="C16621" t="s">
        <v>2636</v>
      </c>
      <c r="D16621" s="1">
        <v>43615</v>
      </c>
      <c r="E16621" s="2">
        <v>184</v>
      </c>
      <c r="F16621" t="s">
        <v>2639</v>
      </c>
      <c r="G16621" t="s">
        <v>3761</v>
      </c>
    </row>
    <row r="16622" spans="1:7" x14ac:dyDescent="0.25">
      <c r="A16622" t="s">
        <v>5116</v>
      </c>
      <c r="B16622" t="s">
        <v>5117</v>
      </c>
      <c r="C16622" t="s">
        <v>5118</v>
      </c>
      <c r="D16622" s="1">
        <v>43615</v>
      </c>
      <c r="E16622" s="2">
        <v>75</v>
      </c>
      <c r="F16622" t="s">
        <v>5119</v>
      </c>
      <c r="G16622" t="s">
        <v>5042</v>
      </c>
    </row>
    <row r="16623" spans="1:7" x14ac:dyDescent="0.25">
      <c r="A16623" t="s">
        <v>5120</v>
      </c>
      <c r="B16623" t="s">
        <v>5121</v>
      </c>
      <c r="C16623" t="s">
        <v>5122</v>
      </c>
      <c r="D16623" s="1">
        <v>43615</v>
      </c>
      <c r="E16623" s="2">
        <v>75</v>
      </c>
      <c r="F16623" t="s">
        <v>5123</v>
      </c>
      <c r="G16623" t="s">
        <v>5042</v>
      </c>
    </row>
    <row r="16624" spans="1:7" x14ac:dyDescent="0.25">
      <c r="A16624" t="s">
        <v>4699</v>
      </c>
      <c r="B16624" t="s">
        <v>4700</v>
      </c>
      <c r="C16624" t="s">
        <v>4701</v>
      </c>
      <c r="D16624" s="1">
        <v>43615</v>
      </c>
      <c r="E16624" s="2">
        <v>84</v>
      </c>
      <c r="F16624" t="s">
        <v>4702</v>
      </c>
      <c r="G16624" t="s">
        <v>34</v>
      </c>
    </row>
    <row r="16625" spans="1:7" x14ac:dyDescent="0.25">
      <c r="A16625" t="s">
        <v>5124</v>
      </c>
      <c r="B16625" t="s">
        <v>5125</v>
      </c>
      <c r="C16625" t="s">
        <v>5126</v>
      </c>
      <c r="D16625" s="1">
        <v>43615</v>
      </c>
      <c r="E16625" s="2">
        <v>100</v>
      </c>
      <c r="F16625" t="s">
        <v>5127</v>
      </c>
      <c r="G16625" t="s">
        <v>5042</v>
      </c>
    </row>
    <row r="16626" spans="1:7" x14ac:dyDescent="0.25">
      <c r="A16626" t="s">
        <v>5128</v>
      </c>
      <c r="B16626" t="s">
        <v>5129</v>
      </c>
      <c r="C16626" t="s">
        <v>5130</v>
      </c>
      <c r="D16626" s="1">
        <v>43615</v>
      </c>
      <c r="E16626" s="2">
        <v>100</v>
      </c>
      <c r="F16626" t="s">
        <v>5131</v>
      </c>
      <c r="G16626" t="s">
        <v>5042</v>
      </c>
    </row>
    <row r="16627" spans="1:7" x14ac:dyDescent="0.25">
      <c r="A16627" t="s">
        <v>5132</v>
      </c>
      <c r="B16627" t="s">
        <v>5133</v>
      </c>
      <c r="C16627" t="s">
        <v>5134</v>
      </c>
      <c r="D16627" s="1">
        <v>43615</v>
      </c>
      <c r="E16627" s="2">
        <v>500</v>
      </c>
      <c r="F16627" t="s">
        <v>5135</v>
      </c>
      <c r="G16627" t="s">
        <v>5042</v>
      </c>
    </row>
    <row r="16628" spans="1:7" x14ac:dyDescent="0.25">
      <c r="A16628" t="s">
        <v>1743</v>
      </c>
      <c r="B16628" t="s">
        <v>1744</v>
      </c>
      <c r="C16628" t="s">
        <v>1745</v>
      </c>
      <c r="D16628" s="1">
        <v>43615</v>
      </c>
      <c r="E16628" s="2">
        <v>100</v>
      </c>
      <c r="F16628" t="s">
        <v>1746</v>
      </c>
      <c r="G16628" t="s">
        <v>34</v>
      </c>
    </row>
    <row r="16629" spans="1:7" x14ac:dyDescent="0.25">
      <c r="A16629" t="s">
        <v>5136</v>
      </c>
      <c r="B16629" t="s">
        <v>5137</v>
      </c>
      <c r="C16629" t="s">
        <v>5138</v>
      </c>
      <c r="D16629" s="1">
        <v>43615</v>
      </c>
      <c r="E16629" s="2">
        <v>100</v>
      </c>
      <c r="F16629" t="s">
        <v>5139</v>
      </c>
      <c r="G16629" t="s">
        <v>5042</v>
      </c>
    </row>
    <row r="16630" spans="1:7" x14ac:dyDescent="0.25">
      <c r="A16630" t="s">
        <v>5140</v>
      </c>
      <c r="B16630" t="s">
        <v>15</v>
      </c>
      <c r="C16630" t="s">
        <v>3737</v>
      </c>
      <c r="D16630" s="1">
        <v>43615</v>
      </c>
      <c r="E16630" s="2">
        <v>25</v>
      </c>
      <c r="F16630" t="s">
        <v>5141</v>
      </c>
      <c r="G16630" t="s">
        <v>5042</v>
      </c>
    </row>
    <row r="16631" spans="1:7" x14ac:dyDescent="0.25">
      <c r="A16631" t="s">
        <v>5142</v>
      </c>
      <c r="B16631" t="s">
        <v>893</v>
      </c>
      <c r="C16631" t="s">
        <v>5143</v>
      </c>
      <c r="D16631" s="1">
        <v>43615</v>
      </c>
      <c r="E16631" s="2">
        <v>500</v>
      </c>
      <c r="F16631" t="s">
        <v>5144</v>
      </c>
      <c r="G16631" t="s">
        <v>5042</v>
      </c>
    </row>
    <row r="16632" spans="1:7" x14ac:dyDescent="0.25">
      <c r="A16632" t="s">
        <v>5145</v>
      </c>
      <c r="B16632" t="s">
        <v>5146</v>
      </c>
      <c r="C16632" t="s">
        <v>5147</v>
      </c>
      <c r="D16632" s="1">
        <v>43627</v>
      </c>
      <c r="E16632" s="2">
        <v>25</v>
      </c>
      <c r="G16632" t="s">
        <v>5042</v>
      </c>
    </row>
    <row r="16633" spans="1:7" x14ac:dyDescent="0.25">
      <c r="A16633" t="s">
        <v>5148</v>
      </c>
      <c r="B16633" t="s">
        <v>5149</v>
      </c>
      <c r="C16633" t="s">
        <v>5150</v>
      </c>
      <c r="D16633" s="1">
        <v>43627</v>
      </c>
      <c r="E16633" s="2">
        <v>100</v>
      </c>
      <c r="G16633" t="s">
        <v>5042</v>
      </c>
    </row>
    <row r="16634" spans="1:7" x14ac:dyDescent="0.25">
      <c r="A16634" t="s">
        <v>4781</v>
      </c>
      <c r="B16634" t="s">
        <v>4782</v>
      </c>
      <c r="C16634" t="s">
        <v>4783</v>
      </c>
      <c r="D16634" s="1">
        <v>43627</v>
      </c>
      <c r="E16634" s="2">
        <v>25</v>
      </c>
      <c r="F16634" t="s">
        <v>4784</v>
      </c>
      <c r="G16634" t="s">
        <v>2663</v>
      </c>
    </row>
    <row r="16635" spans="1:7" x14ac:dyDescent="0.25">
      <c r="A16635" t="s">
        <v>5151</v>
      </c>
      <c r="B16635" t="s">
        <v>1096</v>
      </c>
      <c r="C16635" t="s">
        <v>1697</v>
      </c>
      <c r="D16635" s="1">
        <v>43627</v>
      </c>
      <c r="E16635" s="2">
        <v>50</v>
      </c>
      <c r="G16635" t="s">
        <v>2703</v>
      </c>
    </row>
    <row r="16636" spans="1:7" x14ac:dyDescent="0.25">
      <c r="A16636" t="s">
        <v>5152</v>
      </c>
      <c r="B16636" t="s">
        <v>5153</v>
      </c>
      <c r="C16636" t="s">
        <v>5154</v>
      </c>
      <c r="D16636" s="1">
        <v>43627</v>
      </c>
      <c r="E16636" s="2">
        <v>250</v>
      </c>
      <c r="G16636" t="s">
        <v>5042</v>
      </c>
    </row>
    <row r="16637" spans="1:7" x14ac:dyDescent="0.25">
      <c r="A16637" t="s">
        <v>1835</v>
      </c>
      <c r="B16637" t="s">
        <v>1836</v>
      </c>
      <c r="C16637" t="s">
        <v>1837</v>
      </c>
      <c r="D16637" s="1">
        <v>43627</v>
      </c>
      <c r="E16637" s="2">
        <v>200</v>
      </c>
      <c r="G16637" t="s">
        <v>1725</v>
      </c>
    </row>
    <row r="16638" spans="1:7" x14ac:dyDescent="0.25">
      <c r="A16638" t="s">
        <v>5155</v>
      </c>
      <c r="B16638" t="s">
        <v>3901</v>
      </c>
      <c r="C16638" t="s">
        <v>3563</v>
      </c>
      <c r="D16638" s="1">
        <v>43627</v>
      </c>
      <c r="E16638" s="2">
        <v>500</v>
      </c>
      <c r="G16638" t="s">
        <v>5042</v>
      </c>
    </row>
    <row r="16639" spans="1:7" x14ac:dyDescent="0.25">
      <c r="A16639" t="s">
        <v>5156</v>
      </c>
      <c r="B16639" t="s">
        <v>5157</v>
      </c>
      <c r="C16639" t="s">
        <v>5158</v>
      </c>
      <c r="D16639" s="1">
        <v>43627</v>
      </c>
      <c r="E16639" s="2">
        <v>500</v>
      </c>
      <c r="G16639" t="s">
        <v>5042</v>
      </c>
    </row>
    <row r="16640" spans="1:7" x14ac:dyDescent="0.25">
      <c r="A16640" t="s">
        <v>1985</v>
      </c>
      <c r="B16640" t="s">
        <v>1986</v>
      </c>
      <c r="C16640" t="s">
        <v>1987</v>
      </c>
      <c r="D16640" s="1">
        <v>43627</v>
      </c>
      <c r="E16640" s="2">
        <v>490</v>
      </c>
      <c r="F16640" t="s">
        <v>1988</v>
      </c>
      <c r="G16640" t="s">
        <v>341</v>
      </c>
    </row>
    <row r="16641" spans="1:7" x14ac:dyDescent="0.25">
      <c r="A16641" t="s">
        <v>5159</v>
      </c>
      <c r="B16641" t="s">
        <v>641</v>
      </c>
      <c r="C16641" t="s">
        <v>620</v>
      </c>
      <c r="D16641" s="1">
        <v>43627</v>
      </c>
      <c r="E16641" s="2">
        <v>40</v>
      </c>
      <c r="F16641" t="s">
        <v>5160</v>
      </c>
      <c r="G16641" t="s">
        <v>1725</v>
      </c>
    </row>
    <row r="16642" spans="1:7" x14ac:dyDescent="0.25">
      <c r="A16642" t="s">
        <v>5161</v>
      </c>
      <c r="B16642" t="s">
        <v>559</v>
      </c>
      <c r="C16642" t="s">
        <v>5162</v>
      </c>
      <c r="D16642" s="1">
        <v>43627</v>
      </c>
      <c r="E16642" s="2">
        <v>100</v>
      </c>
      <c r="G16642" t="s">
        <v>5042</v>
      </c>
    </row>
    <row r="16643" spans="1:7" x14ac:dyDescent="0.25">
      <c r="A16643" t="s">
        <v>5163</v>
      </c>
      <c r="B16643" t="s">
        <v>3314</v>
      </c>
      <c r="C16643" t="s">
        <v>5164</v>
      </c>
      <c r="D16643" s="1">
        <v>43627</v>
      </c>
      <c r="E16643" s="2">
        <v>500</v>
      </c>
      <c r="F16643" t="s">
        <v>5165</v>
      </c>
      <c r="G16643" t="s">
        <v>5042</v>
      </c>
    </row>
    <row r="16644" spans="1:7" x14ac:dyDescent="0.25">
      <c r="A16644" t="s">
        <v>5163</v>
      </c>
      <c r="B16644" t="s">
        <v>3314</v>
      </c>
      <c r="C16644" t="s">
        <v>5164</v>
      </c>
      <c r="D16644" s="1">
        <v>43627</v>
      </c>
      <c r="E16644" s="2">
        <v>500</v>
      </c>
      <c r="F16644" t="s">
        <v>5166</v>
      </c>
      <c r="G16644" t="s">
        <v>5042</v>
      </c>
    </row>
    <row r="16645" spans="1:7" x14ac:dyDescent="0.25">
      <c r="A16645" t="s">
        <v>5167</v>
      </c>
      <c r="B16645" t="s">
        <v>5168</v>
      </c>
      <c r="C16645" t="s">
        <v>5169</v>
      </c>
      <c r="D16645" s="1">
        <v>43627</v>
      </c>
      <c r="E16645" s="2">
        <v>100</v>
      </c>
      <c r="F16645" t="s">
        <v>5170</v>
      </c>
      <c r="G16645" t="s">
        <v>5042</v>
      </c>
    </row>
    <row r="16646" spans="1:7" x14ac:dyDescent="0.25">
      <c r="A16646" t="s">
        <v>3658</v>
      </c>
      <c r="B16646" t="s">
        <v>3659</v>
      </c>
      <c r="C16646" t="s">
        <v>3660</v>
      </c>
      <c r="D16646" s="1">
        <v>43627</v>
      </c>
      <c r="E16646" s="2">
        <v>83.34</v>
      </c>
      <c r="F16646" t="s">
        <v>3661</v>
      </c>
      <c r="G16646" t="s">
        <v>34</v>
      </c>
    </row>
    <row r="16647" spans="1:7" x14ac:dyDescent="0.25">
      <c r="A16647" t="s">
        <v>5171</v>
      </c>
      <c r="B16647" t="s">
        <v>683</v>
      </c>
      <c r="C16647" t="s">
        <v>1768</v>
      </c>
      <c r="D16647" s="1">
        <v>43627</v>
      </c>
      <c r="E16647" s="2">
        <v>100</v>
      </c>
      <c r="G16647" t="s">
        <v>5042</v>
      </c>
    </row>
    <row r="16648" spans="1:7" x14ac:dyDescent="0.25">
      <c r="A16648" t="s">
        <v>5172</v>
      </c>
      <c r="B16648" t="s">
        <v>5173</v>
      </c>
      <c r="C16648" t="s">
        <v>2086</v>
      </c>
      <c r="D16648" s="1">
        <v>43627</v>
      </c>
      <c r="E16648" s="2">
        <v>25</v>
      </c>
      <c r="G16648" t="s">
        <v>5042</v>
      </c>
    </row>
    <row r="16649" spans="1:7" x14ac:dyDescent="0.25">
      <c r="A16649" t="s">
        <v>5174</v>
      </c>
      <c r="B16649" t="s">
        <v>5175</v>
      </c>
      <c r="C16649" t="s">
        <v>5176</v>
      </c>
      <c r="D16649" s="1">
        <v>43627</v>
      </c>
      <c r="E16649" s="2">
        <v>100</v>
      </c>
      <c r="G16649" t="s">
        <v>2703</v>
      </c>
    </row>
    <row r="16650" spans="1:7" x14ac:dyDescent="0.25">
      <c r="A16650" t="s">
        <v>5177</v>
      </c>
      <c r="B16650" t="s">
        <v>5178</v>
      </c>
      <c r="C16650" t="s">
        <v>1768</v>
      </c>
      <c r="D16650" s="1">
        <v>43627</v>
      </c>
      <c r="E16650" s="2">
        <v>300</v>
      </c>
      <c r="G16650" t="s">
        <v>5042</v>
      </c>
    </row>
    <row r="16651" spans="1:7" x14ac:dyDescent="0.25">
      <c r="A16651" t="s">
        <v>5179</v>
      </c>
      <c r="B16651" t="s">
        <v>5180</v>
      </c>
      <c r="C16651" t="s">
        <v>5181</v>
      </c>
      <c r="D16651" s="1">
        <v>43627</v>
      </c>
      <c r="E16651" s="2">
        <v>1000</v>
      </c>
      <c r="G16651" t="s">
        <v>5042</v>
      </c>
    </row>
    <row r="16652" spans="1:7" x14ac:dyDescent="0.25">
      <c r="A16652" t="s">
        <v>5182</v>
      </c>
      <c r="B16652" t="s">
        <v>3339</v>
      </c>
      <c r="C16652" t="s">
        <v>5183</v>
      </c>
      <c r="D16652" s="1">
        <v>43627</v>
      </c>
      <c r="E16652" s="2">
        <v>200</v>
      </c>
      <c r="G16652" t="s">
        <v>2703</v>
      </c>
    </row>
    <row r="16653" spans="1:7" x14ac:dyDescent="0.25">
      <c r="A16653" t="s">
        <v>482</v>
      </c>
      <c r="B16653" t="s">
        <v>483</v>
      </c>
      <c r="C16653" t="s">
        <v>484</v>
      </c>
      <c r="D16653" s="1">
        <v>43627</v>
      </c>
      <c r="E16653" s="2">
        <v>125</v>
      </c>
      <c r="F16653" t="s">
        <v>485</v>
      </c>
      <c r="G16653" t="s">
        <v>2271</v>
      </c>
    </row>
    <row r="16654" spans="1:7" x14ac:dyDescent="0.25">
      <c r="A16654" t="s">
        <v>5184</v>
      </c>
      <c r="B16654" t="s">
        <v>5185</v>
      </c>
      <c r="C16654" t="s">
        <v>4571</v>
      </c>
      <c r="D16654" s="1">
        <v>43627</v>
      </c>
      <c r="E16654" s="2">
        <v>50</v>
      </c>
      <c r="F16654" t="s">
        <v>5186</v>
      </c>
      <c r="G16654" t="s">
        <v>2703</v>
      </c>
    </row>
    <row r="16655" spans="1:7" x14ac:dyDescent="0.25">
      <c r="A16655" t="s">
        <v>4493</v>
      </c>
      <c r="B16655" t="s">
        <v>4494</v>
      </c>
      <c r="C16655" t="s">
        <v>943</v>
      </c>
      <c r="D16655" s="1">
        <v>43627</v>
      </c>
      <c r="E16655" s="2">
        <v>25</v>
      </c>
      <c r="F16655" t="s">
        <v>944</v>
      </c>
      <c r="G16655" t="s">
        <v>5042</v>
      </c>
    </row>
    <row r="16656" spans="1:7" x14ac:dyDescent="0.25">
      <c r="A16656" t="s">
        <v>26</v>
      </c>
      <c r="B16656" t="s">
        <v>27</v>
      </c>
      <c r="D16656" s="1">
        <v>43627</v>
      </c>
      <c r="E16656" s="2">
        <v>200000</v>
      </c>
      <c r="F16656" t="s">
        <v>28</v>
      </c>
      <c r="G16656" t="s">
        <v>2663</v>
      </c>
    </row>
    <row r="16657" spans="1:7" x14ac:dyDescent="0.25">
      <c r="A16657" t="s">
        <v>26</v>
      </c>
      <c r="B16657" t="s">
        <v>27</v>
      </c>
      <c r="D16657" s="1">
        <v>43627</v>
      </c>
      <c r="E16657" s="2">
        <v>200000</v>
      </c>
      <c r="F16657" t="s">
        <v>29</v>
      </c>
      <c r="G16657" t="s">
        <v>2663</v>
      </c>
    </row>
    <row r="16658" spans="1:7" x14ac:dyDescent="0.25">
      <c r="A16658" t="s">
        <v>312</v>
      </c>
      <c r="B16658" t="s">
        <v>248</v>
      </c>
      <c r="C16658" t="s">
        <v>313</v>
      </c>
      <c r="D16658" s="1">
        <v>43628</v>
      </c>
      <c r="E16658" s="2">
        <v>50</v>
      </c>
      <c r="F16658" t="s">
        <v>314</v>
      </c>
      <c r="G16658" t="s">
        <v>315</v>
      </c>
    </row>
    <row r="16659" spans="1:7" x14ac:dyDescent="0.25">
      <c r="A16659" t="s">
        <v>1803</v>
      </c>
      <c r="B16659" t="s">
        <v>1804</v>
      </c>
      <c r="C16659" t="s">
        <v>1805</v>
      </c>
      <c r="D16659" s="1">
        <v>43628</v>
      </c>
      <c r="E16659" s="2">
        <v>50</v>
      </c>
      <c r="F16659" t="s">
        <v>1806</v>
      </c>
      <c r="G16659" t="s">
        <v>4916</v>
      </c>
    </row>
    <row r="16660" spans="1:7" x14ac:dyDescent="0.25">
      <c r="A16660" t="s">
        <v>322</v>
      </c>
      <c r="B16660" t="s">
        <v>323</v>
      </c>
      <c r="C16660" t="s">
        <v>324</v>
      </c>
      <c r="D16660" s="1">
        <v>43628</v>
      </c>
      <c r="E16660" s="2">
        <v>75</v>
      </c>
      <c r="F16660" t="s">
        <v>325</v>
      </c>
      <c r="G16660" t="s">
        <v>326</v>
      </c>
    </row>
    <row r="16661" spans="1:7" x14ac:dyDescent="0.25">
      <c r="A16661" t="s">
        <v>322</v>
      </c>
      <c r="B16661" t="s">
        <v>323</v>
      </c>
      <c r="C16661" t="s">
        <v>324</v>
      </c>
      <c r="D16661" s="1">
        <v>43628</v>
      </c>
      <c r="E16661" s="2">
        <v>75</v>
      </c>
      <c r="F16661" t="s">
        <v>327</v>
      </c>
      <c r="G16661" t="s">
        <v>326</v>
      </c>
    </row>
    <row r="16662" spans="1:7" x14ac:dyDescent="0.25">
      <c r="A16662" t="s">
        <v>3686</v>
      </c>
      <c r="B16662" t="s">
        <v>764</v>
      </c>
      <c r="C16662" t="s">
        <v>3687</v>
      </c>
      <c r="D16662" s="1">
        <v>43628</v>
      </c>
      <c r="E16662" s="2">
        <v>5</v>
      </c>
      <c r="F16662" t="s">
        <v>3688</v>
      </c>
      <c r="G16662" t="s">
        <v>97</v>
      </c>
    </row>
    <row r="16663" spans="1:7" x14ac:dyDescent="0.25">
      <c r="A16663" t="s">
        <v>3686</v>
      </c>
      <c r="B16663" t="s">
        <v>764</v>
      </c>
      <c r="C16663" t="s">
        <v>3687</v>
      </c>
      <c r="D16663" s="1">
        <v>43628</v>
      </c>
      <c r="E16663" s="2">
        <v>5</v>
      </c>
      <c r="F16663" t="s">
        <v>3688</v>
      </c>
      <c r="G16663" t="s">
        <v>1245</v>
      </c>
    </row>
    <row r="16664" spans="1:7" x14ac:dyDescent="0.25">
      <c r="A16664" t="s">
        <v>4058</v>
      </c>
      <c r="B16664" t="s">
        <v>4059</v>
      </c>
      <c r="C16664" t="s">
        <v>4060</v>
      </c>
      <c r="D16664" s="1">
        <v>43628</v>
      </c>
      <c r="E16664" s="2">
        <v>10</v>
      </c>
      <c r="F16664" t="s">
        <v>4061</v>
      </c>
      <c r="G16664" t="s">
        <v>9</v>
      </c>
    </row>
    <row r="16665" spans="1:7" x14ac:dyDescent="0.25">
      <c r="A16665" t="s">
        <v>328</v>
      </c>
      <c r="B16665" t="s">
        <v>329</v>
      </c>
      <c r="C16665" t="s">
        <v>330</v>
      </c>
      <c r="D16665" s="1">
        <v>43628</v>
      </c>
      <c r="E16665" s="2">
        <v>150</v>
      </c>
      <c r="F16665" t="s">
        <v>331</v>
      </c>
      <c r="G16665" t="s">
        <v>828</v>
      </c>
    </row>
    <row r="16666" spans="1:7" x14ac:dyDescent="0.25">
      <c r="A16666" t="s">
        <v>328</v>
      </c>
      <c r="B16666" t="s">
        <v>329</v>
      </c>
      <c r="C16666" t="s">
        <v>330</v>
      </c>
      <c r="D16666" s="1">
        <v>43628</v>
      </c>
      <c r="E16666" s="2">
        <v>150</v>
      </c>
      <c r="F16666" t="s">
        <v>332</v>
      </c>
      <c r="G16666" t="s">
        <v>828</v>
      </c>
    </row>
    <row r="16667" spans="1:7" x14ac:dyDescent="0.25">
      <c r="A16667" t="s">
        <v>3689</v>
      </c>
      <c r="B16667" t="s">
        <v>3690</v>
      </c>
      <c r="C16667" t="s">
        <v>3691</v>
      </c>
      <c r="D16667" s="1">
        <v>43628</v>
      </c>
      <c r="E16667" s="2">
        <v>33.15</v>
      </c>
      <c r="F16667" t="s">
        <v>3692</v>
      </c>
      <c r="G16667" t="s">
        <v>97</v>
      </c>
    </row>
    <row r="16668" spans="1:7" x14ac:dyDescent="0.25">
      <c r="A16668" t="s">
        <v>2742</v>
      </c>
      <c r="B16668" t="s">
        <v>2743</v>
      </c>
      <c r="C16668" t="s">
        <v>2744</v>
      </c>
      <c r="D16668" s="1">
        <v>43628</v>
      </c>
      <c r="E16668" s="2">
        <v>150</v>
      </c>
      <c r="F16668" t="s">
        <v>2745</v>
      </c>
      <c r="G16668" t="s">
        <v>2746</v>
      </c>
    </row>
    <row r="16669" spans="1:7" x14ac:dyDescent="0.25">
      <c r="A16669" t="s">
        <v>2742</v>
      </c>
      <c r="B16669" t="s">
        <v>2743</v>
      </c>
      <c r="C16669" t="s">
        <v>2744</v>
      </c>
      <c r="D16669" s="1">
        <v>43628</v>
      </c>
      <c r="E16669" s="2">
        <v>150</v>
      </c>
      <c r="F16669" t="s">
        <v>2747</v>
      </c>
      <c r="G16669" t="s">
        <v>2746</v>
      </c>
    </row>
    <row r="16670" spans="1:7" x14ac:dyDescent="0.25">
      <c r="A16670" t="s">
        <v>2721</v>
      </c>
      <c r="B16670" t="s">
        <v>2722</v>
      </c>
      <c r="C16670" t="s">
        <v>2723</v>
      </c>
      <c r="D16670" s="1">
        <v>43628</v>
      </c>
      <c r="E16670" s="2">
        <v>15</v>
      </c>
      <c r="F16670" t="s">
        <v>2724</v>
      </c>
      <c r="G16670" t="s">
        <v>3345</v>
      </c>
    </row>
    <row r="16671" spans="1:7" x14ac:dyDescent="0.25">
      <c r="A16671" t="s">
        <v>2721</v>
      </c>
      <c r="B16671" t="s">
        <v>2722</v>
      </c>
      <c r="C16671" t="s">
        <v>2723</v>
      </c>
      <c r="D16671" s="1">
        <v>43628</v>
      </c>
      <c r="E16671" s="2">
        <v>15</v>
      </c>
      <c r="F16671" t="s">
        <v>2725</v>
      </c>
      <c r="G16671" t="s">
        <v>3345</v>
      </c>
    </row>
    <row r="16672" spans="1:7" x14ac:dyDescent="0.25">
      <c r="A16672" t="s">
        <v>2721</v>
      </c>
      <c r="B16672" t="s">
        <v>2722</v>
      </c>
      <c r="C16672" t="s">
        <v>2723</v>
      </c>
      <c r="D16672" s="1">
        <v>43628</v>
      </c>
      <c r="E16672" s="2">
        <v>15</v>
      </c>
      <c r="F16672" t="s">
        <v>2726</v>
      </c>
      <c r="G16672" t="s">
        <v>3345</v>
      </c>
    </row>
    <row r="16673" spans="1:7" x14ac:dyDescent="0.25">
      <c r="A16673" t="s">
        <v>82</v>
      </c>
      <c r="B16673" t="s">
        <v>83</v>
      </c>
      <c r="C16673" t="s">
        <v>84</v>
      </c>
      <c r="D16673" s="1">
        <v>43628</v>
      </c>
      <c r="E16673" s="2">
        <v>10</v>
      </c>
      <c r="F16673" t="s">
        <v>85</v>
      </c>
      <c r="G16673" t="s">
        <v>1245</v>
      </c>
    </row>
    <row r="16674" spans="1:7" x14ac:dyDescent="0.25">
      <c r="A16674" t="s">
        <v>82</v>
      </c>
      <c r="B16674" t="s">
        <v>83</v>
      </c>
      <c r="C16674" t="s">
        <v>84</v>
      </c>
      <c r="D16674" s="1">
        <v>43628</v>
      </c>
      <c r="E16674" s="2">
        <v>10</v>
      </c>
      <c r="F16674" t="s">
        <v>86</v>
      </c>
      <c r="G16674" t="s">
        <v>1245</v>
      </c>
    </row>
    <row r="16675" spans="1:7" x14ac:dyDescent="0.25">
      <c r="A16675" t="s">
        <v>636</v>
      </c>
      <c r="B16675" t="s">
        <v>637</v>
      </c>
      <c r="C16675" t="s">
        <v>638</v>
      </c>
      <c r="D16675" s="1">
        <v>43628</v>
      </c>
      <c r="E16675" s="2">
        <v>20</v>
      </c>
      <c r="F16675" t="s">
        <v>639</v>
      </c>
      <c r="G16675" t="s">
        <v>1694</v>
      </c>
    </row>
    <row r="16676" spans="1:7" x14ac:dyDescent="0.25">
      <c r="A16676" t="s">
        <v>2690</v>
      </c>
      <c r="B16676" t="s">
        <v>2691</v>
      </c>
      <c r="C16676" t="s">
        <v>2692</v>
      </c>
      <c r="D16676" s="1">
        <v>43628</v>
      </c>
      <c r="E16676" s="2">
        <v>100</v>
      </c>
      <c r="F16676" t="s">
        <v>2693</v>
      </c>
      <c r="G16676" t="s">
        <v>2694</v>
      </c>
    </row>
    <row r="16677" spans="1:7" x14ac:dyDescent="0.25">
      <c r="A16677" t="s">
        <v>2686</v>
      </c>
      <c r="B16677" t="s">
        <v>2687</v>
      </c>
      <c r="C16677" t="s">
        <v>2688</v>
      </c>
      <c r="D16677" s="1">
        <v>43628</v>
      </c>
      <c r="E16677" s="2">
        <v>84</v>
      </c>
      <c r="F16677" t="s">
        <v>2689</v>
      </c>
      <c r="G16677" t="s">
        <v>34</v>
      </c>
    </row>
    <row r="16678" spans="1:7" x14ac:dyDescent="0.25">
      <c r="A16678" t="s">
        <v>2153</v>
      </c>
      <c r="B16678" t="s">
        <v>614</v>
      </c>
      <c r="C16678" t="s">
        <v>1310</v>
      </c>
      <c r="D16678" s="1">
        <v>43628</v>
      </c>
      <c r="E16678" s="2">
        <v>10</v>
      </c>
      <c r="F16678" t="s">
        <v>2154</v>
      </c>
      <c r="G16678" t="s">
        <v>1245</v>
      </c>
    </row>
    <row r="16679" spans="1:7" x14ac:dyDescent="0.25">
      <c r="A16679" t="s">
        <v>529</v>
      </c>
      <c r="B16679" t="s">
        <v>290</v>
      </c>
      <c r="C16679" t="s">
        <v>530</v>
      </c>
      <c r="D16679" s="1">
        <v>43628</v>
      </c>
      <c r="E16679" s="2">
        <v>25</v>
      </c>
      <c r="F16679" t="s">
        <v>531</v>
      </c>
      <c r="G16679" t="s">
        <v>3282</v>
      </c>
    </row>
    <row r="16680" spans="1:7" x14ac:dyDescent="0.25">
      <c r="A16680" t="s">
        <v>4053</v>
      </c>
      <c r="B16680" t="s">
        <v>580</v>
      </c>
      <c r="C16680" t="s">
        <v>4054</v>
      </c>
      <c r="D16680" s="1">
        <v>43628</v>
      </c>
      <c r="E16680" s="2">
        <v>15</v>
      </c>
      <c r="F16680" t="s">
        <v>4055</v>
      </c>
      <c r="G16680" t="s">
        <v>3282</v>
      </c>
    </row>
    <row r="16681" spans="1:7" x14ac:dyDescent="0.25">
      <c r="A16681" t="s">
        <v>4053</v>
      </c>
      <c r="B16681" t="s">
        <v>580</v>
      </c>
      <c r="C16681" t="s">
        <v>4054</v>
      </c>
      <c r="D16681" s="1">
        <v>43628</v>
      </c>
      <c r="E16681" s="2">
        <v>15</v>
      </c>
      <c r="F16681" t="s">
        <v>4055</v>
      </c>
      <c r="G16681" t="s">
        <v>3282</v>
      </c>
    </row>
    <row r="16682" spans="1:7" x14ac:dyDescent="0.25">
      <c r="A16682" t="s">
        <v>4053</v>
      </c>
      <c r="B16682" t="s">
        <v>580</v>
      </c>
      <c r="C16682" t="s">
        <v>4054</v>
      </c>
      <c r="D16682" s="1">
        <v>43628</v>
      </c>
      <c r="E16682" s="2">
        <v>15</v>
      </c>
      <c r="F16682" t="s">
        <v>4056</v>
      </c>
      <c r="G16682" t="s">
        <v>3282</v>
      </c>
    </row>
    <row r="16683" spans="1:7" x14ac:dyDescent="0.25">
      <c r="A16683" t="s">
        <v>2000</v>
      </c>
      <c r="B16683" t="s">
        <v>2001</v>
      </c>
      <c r="C16683" t="s">
        <v>2002</v>
      </c>
      <c r="D16683" s="1">
        <v>43628</v>
      </c>
      <c r="E16683" s="2">
        <v>100</v>
      </c>
      <c r="F16683" t="s">
        <v>2003</v>
      </c>
      <c r="G16683" t="s">
        <v>2681</v>
      </c>
    </row>
    <row r="16684" spans="1:7" x14ac:dyDescent="0.25">
      <c r="A16684" t="s">
        <v>2000</v>
      </c>
      <c r="B16684" t="s">
        <v>2001</v>
      </c>
      <c r="C16684" t="s">
        <v>2002</v>
      </c>
      <c r="D16684" s="1">
        <v>43628</v>
      </c>
      <c r="E16684" s="2">
        <v>100</v>
      </c>
      <c r="F16684" t="s">
        <v>2004</v>
      </c>
      <c r="G16684" t="s">
        <v>2681</v>
      </c>
    </row>
    <row r="16685" spans="1:7" x14ac:dyDescent="0.25">
      <c r="A16685" t="s">
        <v>1590</v>
      </c>
      <c r="B16685" t="s">
        <v>1591</v>
      </c>
      <c r="C16685" t="s">
        <v>1592</v>
      </c>
      <c r="D16685" s="1">
        <v>43628</v>
      </c>
      <c r="E16685" s="2">
        <v>5</v>
      </c>
      <c r="F16685" t="s">
        <v>1593</v>
      </c>
      <c r="G16685" t="s">
        <v>1245</v>
      </c>
    </row>
    <row r="16686" spans="1:7" x14ac:dyDescent="0.25">
      <c r="A16686" t="s">
        <v>87</v>
      </c>
      <c r="B16686" t="s">
        <v>88</v>
      </c>
      <c r="C16686" t="s">
        <v>89</v>
      </c>
      <c r="D16686" s="1">
        <v>43628</v>
      </c>
      <c r="E16686" s="2">
        <v>40</v>
      </c>
      <c r="F16686" t="s">
        <v>90</v>
      </c>
      <c r="G16686" t="s">
        <v>1790</v>
      </c>
    </row>
    <row r="16687" spans="1:7" x14ac:dyDescent="0.25">
      <c r="A16687" t="s">
        <v>87</v>
      </c>
      <c r="B16687" t="s">
        <v>88</v>
      </c>
      <c r="C16687" t="s">
        <v>89</v>
      </c>
      <c r="D16687" s="1">
        <v>43628</v>
      </c>
      <c r="E16687" s="2">
        <v>40</v>
      </c>
      <c r="F16687" t="s">
        <v>91</v>
      </c>
      <c r="G16687" t="s">
        <v>1790</v>
      </c>
    </row>
    <row r="16688" spans="1:7" x14ac:dyDescent="0.25">
      <c r="A16688" t="s">
        <v>87</v>
      </c>
      <c r="B16688" t="s">
        <v>88</v>
      </c>
      <c r="C16688" t="s">
        <v>89</v>
      </c>
      <c r="D16688" s="1">
        <v>43628</v>
      </c>
      <c r="E16688" s="2">
        <v>40</v>
      </c>
      <c r="F16688" t="s">
        <v>91</v>
      </c>
      <c r="G16688" t="s">
        <v>1790</v>
      </c>
    </row>
    <row r="16689" spans="1:7" x14ac:dyDescent="0.25">
      <c r="A16689" t="s">
        <v>87</v>
      </c>
      <c r="B16689" t="s">
        <v>88</v>
      </c>
      <c r="C16689" t="s">
        <v>89</v>
      </c>
      <c r="D16689" s="1">
        <v>43628</v>
      </c>
      <c r="E16689" s="2">
        <v>40</v>
      </c>
      <c r="F16689" t="s">
        <v>92</v>
      </c>
      <c r="G16689" t="s">
        <v>1790</v>
      </c>
    </row>
    <row r="16690" spans="1:7" x14ac:dyDescent="0.25">
      <c r="A16690" t="s">
        <v>2803</v>
      </c>
      <c r="B16690" t="s">
        <v>2804</v>
      </c>
      <c r="C16690" t="s">
        <v>2805</v>
      </c>
      <c r="D16690" s="1">
        <v>43628</v>
      </c>
      <c r="E16690" s="2">
        <v>45</v>
      </c>
      <c r="F16690" t="s">
        <v>2806</v>
      </c>
      <c r="G16690" t="s">
        <v>4959</v>
      </c>
    </row>
    <row r="16691" spans="1:7" x14ac:dyDescent="0.25">
      <c r="A16691" t="s">
        <v>2803</v>
      </c>
      <c r="B16691" t="s">
        <v>2804</v>
      </c>
      <c r="C16691" t="s">
        <v>2805</v>
      </c>
      <c r="D16691" s="1">
        <v>43628</v>
      </c>
      <c r="E16691" s="2">
        <v>45</v>
      </c>
      <c r="F16691" t="s">
        <v>2807</v>
      </c>
      <c r="G16691" t="s">
        <v>4959</v>
      </c>
    </row>
    <row r="16692" spans="1:7" x14ac:dyDescent="0.25">
      <c r="A16692" t="s">
        <v>4990</v>
      </c>
      <c r="B16692" t="s">
        <v>4991</v>
      </c>
      <c r="C16692" t="s">
        <v>4992</v>
      </c>
      <c r="D16692" s="1">
        <v>43628</v>
      </c>
      <c r="E16692" s="2">
        <v>100</v>
      </c>
      <c r="F16692" t="s">
        <v>4993</v>
      </c>
      <c r="G16692" t="s">
        <v>114</v>
      </c>
    </row>
    <row r="16693" spans="1:7" x14ac:dyDescent="0.25">
      <c r="A16693" t="s">
        <v>4990</v>
      </c>
      <c r="B16693" t="s">
        <v>4991</v>
      </c>
      <c r="C16693" t="s">
        <v>4992</v>
      </c>
      <c r="D16693" s="1">
        <v>43628</v>
      </c>
      <c r="E16693" s="2">
        <v>100</v>
      </c>
      <c r="F16693" t="s">
        <v>4994</v>
      </c>
      <c r="G16693" t="s">
        <v>114</v>
      </c>
    </row>
    <row r="16694" spans="1:7" x14ac:dyDescent="0.25">
      <c r="A16694" t="s">
        <v>2272</v>
      </c>
      <c r="B16694" t="s">
        <v>2273</v>
      </c>
      <c r="C16694" t="s">
        <v>2274</v>
      </c>
      <c r="D16694" s="1">
        <v>43628</v>
      </c>
      <c r="E16694" s="2">
        <v>125</v>
      </c>
      <c r="F16694" t="s">
        <v>2275</v>
      </c>
      <c r="G16694" t="s">
        <v>2538</v>
      </c>
    </row>
    <row r="16695" spans="1:7" x14ac:dyDescent="0.25">
      <c r="A16695" t="s">
        <v>2272</v>
      </c>
      <c r="B16695" t="s">
        <v>2273</v>
      </c>
      <c r="C16695" t="s">
        <v>2274</v>
      </c>
      <c r="D16695" s="1">
        <v>43628</v>
      </c>
      <c r="E16695" s="2">
        <v>125</v>
      </c>
      <c r="F16695" t="s">
        <v>2276</v>
      </c>
      <c r="G16695" t="s">
        <v>2538</v>
      </c>
    </row>
    <row r="16696" spans="1:7" x14ac:dyDescent="0.25">
      <c r="A16696" t="s">
        <v>1095</v>
      </c>
      <c r="B16696" t="s">
        <v>1096</v>
      </c>
      <c r="C16696" t="s">
        <v>1097</v>
      </c>
      <c r="D16696" s="1">
        <v>43628</v>
      </c>
      <c r="E16696" s="2">
        <v>25</v>
      </c>
      <c r="F16696" t="s">
        <v>1098</v>
      </c>
      <c r="G16696" t="s">
        <v>1246</v>
      </c>
    </row>
    <row r="16697" spans="1:7" x14ac:dyDescent="0.25">
      <c r="A16697" t="s">
        <v>1095</v>
      </c>
      <c r="B16697" t="s">
        <v>1096</v>
      </c>
      <c r="C16697" t="s">
        <v>1097</v>
      </c>
      <c r="D16697" s="1">
        <v>43628</v>
      </c>
      <c r="E16697" s="2">
        <v>25</v>
      </c>
      <c r="F16697" t="s">
        <v>1099</v>
      </c>
      <c r="G16697" t="s">
        <v>1246</v>
      </c>
    </row>
    <row r="16698" spans="1:7" x14ac:dyDescent="0.25">
      <c r="A16698" t="s">
        <v>1095</v>
      </c>
      <c r="B16698" t="s">
        <v>1096</v>
      </c>
      <c r="C16698" t="s">
        <v>1097</v>
      </c>
      <c r="D16698" s="1">
        <v>43628</v>
      </c>
      <c r="E16698" s="2">
        <v>25</v>
      </c>
      <c r="F16698" t="s">
        <v>1099</v>
      </c>
      <c r="G16698" t="s">
        <v>1246</v>
      </c>
    </row>
    <row r="16699" spans="1:7" x14ac:dyDescent="0.25">
      <c r="A16699" t="s">
        <v>1095</v>
      </c>
      <c r="B16699" t="s">
        <v>1096</v>
      </c>
      <c r="C16699" t="s">
        <v>1097</v>
      </c>
      <c r="D16699" s="1">
        <v>43628</v>
      </c>
      <c r="E16699" s="2">
        <v>25</v>
      </c>
      <c r="F16699" t="s">
        <v>1099</v>
      </c>
      <c r="G16699" t="s">
        <v>1246</v>
      </c>
    </row>
    <row r="16700" spans="1:7" x14ac:dyDescent="0.25">
      <c r="A16700" t="s">
        <v>553</v>
      </c>
      <c r="B16700" t="s">
        <v>554</v>
      </c>
      <c r="C16700" t="s">
        <v>555</v>
      </c>
      <c r="D16700" s="1">
        <v>43628</v>
      </c>
      <c r="E16700" s="2">
        <v>50</v>
      </c>
      <c r="F16700" t="s">
        <v>556</v>
      </c>
      <c r="G16700" t="s">
        <v>2663</v>
      </c>
    </row>
    <row r="16701" spans="1:7" x14ac:dyDescent="0.25">
      <c r="A16701" t="s">
        <v>553</v>
      </c>
      <c r="B16701" t="s">
        <v>554</v>
      </c>
      <c r="C16701" t="s">
        <v>555</v>
      </c>
      <c r="D16701" s="1">
        <v>43628</v>
      </c>
      <c r="E16701" s="2">
        <v>50</v>
      </c>
      <c r="F16701" t="s">
        <v>557</v>
      </c>
      <c r="G16701" t="s">
        <v>2663</v>
      </c>
    </row>
    <row r="16702" spans="1:7" x14ac:dyDescent="0.25">
      <c r="A16702" t="s">
        <v>4076</v>
      </c>
      <c r="B16702" t="s">
        <v>4077</v>
      </c>
      <c r="C16702" t="s">
        <v>413</v>
      </c>
      <c r="D16702" s="1">
        <v>43628</v>
      </c>
      <c r="E16702" s="2">
        <v>20</v>
      </c>
      <c r="F16702" t="s">
        <v>4078</v>
      </c>
      <c r="G16702" t="s">
        <v>1695</v>
      </c>
    </row>
    <row r="16703" spans="1:7" x14ac:dyDescent="0.25">
      <c r="A16703" t="s">
        <v>4076</v>
      </c>
      <c r="B16703" t="s">
        <v>4077</v>
      </c>
      <c r="C16703" t="s">
        <v>413</v>
      </c>
      <c r="D16703" s="1">
        <v>43628</v>
      </c>
      <c r="E16703" s="2">
        <v>20</v>
      </c>
      <c r="F16703" t="s">
        <v>4078</v>
      </c>
      <c r="G16703" t="s">
        <v>1695</v>
      </c>
    </row>
    <row r="16704" spans="1:7" x14ac:dyDescent="0.25">
      <c r="A16704" t="s">
        <v>2758</v>
      </c>
      <c r="B16704" t="s">
        <v>2759</v>
      </c>
      <c r="C16704" t="s">
        <v>2760</v>
      </c>
      <c r="D16704" s="1">
        <v>43628</v>
      </c>
      <c r="E16704" s="2">
        <v>15</v>
      </c>
      <c r="F16704" t="s">
        <v>2761</v>
      </c>
      <c r="G16704" t="s">
        <v>3282</v>
      </c>
    </row>
    <row r="16705" spans="1:7" x14ac:dyDescent="0.25">
      <c r="A16705" t="s">
        <v>3247</v>
      </c>
      <c r="B16705" t="s">
        <v>3248</v>
      </c>
      <c r="C16705" t="s">
        <v>3249</v>
      </c>
      <c r="D16705" s="1">
        <v>43628</v>
      </c>
      <c r="E16705" s="2">
        <v>10</v>
      </c>
      <c r="F16705" t="s">
        <v>3250</v>
      </c>
      <c r="G16705" t="s">
        <v>2983</v>
      </c>
    </row>
    <row r="16706" spans="1:7" x14ac:dyDescent="0.25">
      <c r="A16706" t="s">
        <v>1541</v>
      </c>
      <c r="B16706" t="s">
        <v>1542</v>
      </c>
      <c r="C16706" t="s">
        <v>1543</v>
      </c>
      <c r="D16706" s="1">
        <v>43628</v>
      </c>
      <c r="E16706" s="2">
        <v>20</v>
      </c>
      <c r="F16706" t="s">
        <v>1544</v>
      </c>
      <c r="G16706" t="s">
        <v>114</v>
      </c>
    </row>
    <row r="16707" spans="1:7" x14ac:dyDescent="0.25">
      <c r="A16707" t="s">
        <v>1541</v>
      </c>
      <c r="B16707" t="s">
        <v>1542</v>
      </c>
      <c r="C16707" t="s">
        <v>1543</v>
      </c>
      <c r="D16707" s="1">
        <v>43628</v>
      </c>
      <c r="E16707" s="2">
        <v>20</v>
      </c>
      <c r="F16707" t="s">
        <v>1545</v>
      </c>
      <c r="G16707" t="s">
        <v>114</v>
      </c>
    </row>
    <row r="16708" spans="1:7" x14ac:dyDescent="0.25">
      <c r="A16708" t="s">
        <v>3800</v>
      </c>
      <c r="B16708" t="s">
        <v>1430</v>
      </c>
      <c r="C16708" t="s">
        <v>3801</v>
      </c>
      <c r="D16708" s="1">
        <v>43628</v>
      </c>
      <c r="E16708" s="2">
        <v>20</v>
      </c>
      <c r="F16708" t="s">
        <v>3802</v>
      </c>
      <c r="G16708" t="s">
        <v>3803</v>
      </c>
    </row>
    <row r="16709" spans="1:7" x14ac:dyDescent="0.25">
      <c r="A16709" t="s">
        <v>259</v>
      </c>
      <c r="B16709" t="s">
        <v>260</v>
      </c>
      <c r="C16709" t="s">
        <v>261</v>
      </c>
      <c r="D16709" s="1">
        <v>43628</v>
      </c>
      <c r="E16709" s="2">
        <v>10</v>
      </c>
      <c r="F16709" t="s">
        <v>262</v>
      </c>
      <c r="G16709" t="s">
        <v>1695</v>
      </c>
    </row>
    <row r="16710" spans="1:7" x14ac:dyDescent="0.25">
      <c r="A16710" t="s">
        <v>4665</v>
      </c>
      <c r="B16710" t="s">
        <v>4666</v>
      </c>
      <c r="C16710" t="s">
        <v>4667</v>
      </c>
      <c r="D16710" s="1">
        <v>43628</v>
      </c>
      <c r="E16710" s="2">
        <v>20</v>
      </c>
      <c r="F16710" t="s">
        <v>4668</v>
      </c>
      <c r="G16710" t="s">
        <v>1245</v>
      </c>
    </row>
    <row r="16711" spans="1:7" x14ac:dyDescent="0.25">
      <c r="A16711" t="s">
        <v>4665</v>
      </c>
      <c r="B16711" t="s">
        <v>4666</v>
      </c>
      <c r="C16711" t="s">
        <v>4667</v>
      </c>
      <c r="D16711" s="1">
        <v>43628</v>
      </c>
      <c r="E16711" s="2">
        <v>20</v>
      </c>
      <c r="F16711" t="s">
        <v>4669</v>
      </c>
      <c r="G16711" t="s">
        <v>1245</v>
      </c>
    </row>
    <row r="16712" spans="1:7" x14ac:dyDescent="0.25">
      <c r="A16712" t="s">
        <v>4665</v>
      </c>
      <c r="B16712" t="s">
        <v>4666</v>
      </c>
      <c r="C16712" t="s">
        <v>4667</v>
      </c>
      <c r="D16712" s="1">
        <v>43628</v>
      </c>
      <c r="E16712" s="2">
        <v>20</v>
      </c>
      <c r="F16712" t="s">
        <v>4670</v>
      </c>
      <c r="G16712" t="s">
        <v>1245</v>
      </c>
    </row>
    <row r="16713" spans="1:7" x14ac:dyDescent="0.25">
      <c r="A16713" t="s">
        <v>709</v>
      </c>
      <c r="B16713" t="s">
        <v>710</v>
      </c>
      <c r="C16713" t="s">
        <v>705</v>
      </c>
      <c r="D16713" s="1">
        <v>43628</v>
      </c>
      <c r="E16713" s="2">
        <v>84</v>
      </c>
      <c r="F16713" t="s">
        <v>711</v>
      </c>
      <c r="G16713" t="s">
        <v>3225</v>
      </c>
    </row>
    <row r="16714" spans="1:7" x14ac:dyDescent="0.25">
      <c r="A16714" t="s">
        <v>709</v>
      </c>
      <c r="B16714" t="s">
        <v>710</v>
      </c>
      <c r="C16714" t="s">
        <v>705</v>
      </c>
      <c r="D16714" s="1">
        <v>43628</v>
      </c>
      <c r="E16714" s="2">
        <v>84</v>
      </c>
      <c r="F16714" t="s">
        <v>712</v>
      </c>
      <c r="G16714" t="s">
        <v>3225</v>
      </c>
    </row>
    <row r="16715" spans="1:7" x14ac:dyDescent="0.25">
      <c r="A16715" t="s">
        <v>709</v>
      </c>
      <c r="B16715" t="s">
        <v>710</v>
      </c>
      <c r="C16715" t="s">
        <v>705</v>
      </c>
      <c r="D16715" s="1">
        <v>43628</v>
      </c>
      <c r="E16715" s="2">
        <v>84</v>
      </c>
      <c r="F16715" t="s">
        <v>712</v>
      </c>
      <c r="G16715" t="s">
        <v>3225</v>
      </c>
    </row>
    <row r="16716" spans="1:7" x14ac:dyDescent="0.25">
      <c r="A16716" t="s">
        <v>178</v>
      </c>
      <c r="B16716" t="s">
        <v>179</v>
      </c>
      <c r="C16716" t="s">
        <v>180</v>
      </c>
      <c r="D16716" s="1">
        <v>43628</v>
      </c>
      <c r="E16716" s="2">
        <v>5</v>
      </c>
      <c r="F16716" t="s">
        <v>181</v>
      </c>
      <c r="G16716" t="s">
        <v>182</v>
      </c>
    </row>
    <row r="16717" spans="1:7" x14ac:dyDescent="0.25">
      <c r="A16717" t="s">
        <v>247</v>
      </c>
      <c r="B16717" t="s">
        <v>248</v>
      </c>
      <c r="C16717" t="s">
        <v>249</v>
      </c>
      <c r="D16717" s="1">
        <v>43628</v>
      </c>
      <c r="E16717" s="2">
        <v>20</v>
      </c>
      <c r="F16717" t="s">
        <v>250</v>
      </c>
      <c r="G16717" t="s">
        <v>251</v>
      </c>
    </row>
    <row r="16718" spans="1:7" x14ac:dyDescent="0.25">
      <c r="A16718" t="s">
        <v>247</v>
      </c>
      <c r="B16718" t="s">
        <v>248</v>
      </c>
      <c r="C16718" t="s">
        <v>249</v>
      </c>
      <c r="D16718" s="1">
        <v>43628</v>
      </c>
      <c r="E16718" s="2">
        <v>20</v>
      </c>
      <c r="F16718" t="s">
        <v>252</v>
      </c>
      <c r="G16718" t="s">
        <v>251</v>
      </c>
    </row>
    <row r="16719" spans="1:7" x14ac:dyDescent="0.25">
      <c r="A16719" t="s">
        <v>1464</v>
      </c>
      <c r="B16719" t="s">
        <v>1465</v>
      </c>
      <c r="C16719" t="s">
        <v>627</v>
      </c>
      <c r="D16719" s="1">
        <v>43628</v>
      </c>
      <c r="E16719" s="2">
        <v>20</v>
      </c>
      <c r="F16719" t="s">
        <v>1466</v>
      </c>
      <c r="G16719" t="s">
        <v>478</v>
      </c>
    </row>
    <row r="16720" spans="1:7" x14ac:dyDescent="0.25">
      <c r="A16720" t="s">
        <v>1464</v>
      </c>
      <c r="B16720" t="s">
        <v>1465</v>
      </c>
      <c r="C16720" t="s">
        <v>627</v>
      </c>
      <c r="D16720" s="1">
        <v>43628</v>
      </c>
      <c r="E16720" s="2">
        <v>20</v>
      </c>
      <c r="F16720" t="s">
        <v>1466</v>
      </c>
      <c r="G16720" t="s">
        <v>478</v>
      </c>
    </row>
    <row r="16721" spans="1:7" x14ac:dyDescent="0.25">
      <c r="A16721" t="s">
        <v>493</v>
      </c>
      <c r="B16721" t="s">
        <v>494</v>
      </c>
      <c r="C16721" t="s">
        <v>495</v>
      </c>
      <c r="D16721" s="1">
        <v>43628</v>
      </c>
      <c r="E16721" s="2">
        <v>25</v>
      </c>
      <c r="F16721" t="s">
        <v>496</v>
      </c>
      <c r="G16721" t="s">
        <v>4918</v>
      </c>
    </row>
    <row r="16722" spans="1:7" x14ac:dyDescent="0.25">
      <c r="A16722" t="s">
        <v>493</v>
      </c>
      <c r="B16722" t="s">
        <v>494</v>
      </c>
      <c r="C16722" t="s">
        <v>495</v>
      </c>
      <c r="D16722" s="1">
        <v>43628</v>
      </c>
      <c r="E16722" s="2">
        <v>25</v>
      </c>
      <c r="F16722" t="s">
        <v>497</v>
      </c>
      <c r="G16722" t="s">
        <v>4918</v>
      </c>
    </row>
    <row r="16723" spans="1:7" x14ac:dyDescent="0.25">
      <c r="A16723" t="s">
        <v>169</v>
      </c>
      <c r="B16723" t="s">
        <v>170</v>
      </c>
      <c r="C16723" t="s">
        <v>171</v>
      </c>
      <c r="D16723" s="1">
        <v>43628</v>
      </c>
      <c r="E16723" s="2">
        <v>10</v>
      </c>
      <c r="F16723" t="s">
        <v>172</v>
      </c>
      <c r="G16723" t="s">
        <v>1245</v>
      </c>
    </row>
    <row r="16724" spans="1:7" x14ac:dyDescent="0.25">
      <c r="A16724" t="s">
        <v>169</v>
      </c>
      <c r="B16724" t="s">
        <v>170</v>
      </c>
      <c r="C16724" t="s">
        <v>171</v>
      </c>
      <c r="D16724" s="1">
        <v>43628</v>
      </c>
      <c r="E16724" s="2">
        <v>10</v>
      </c>
      <c r="F16724" t="s">
        <v>173</v>
      </c>
      <c r="G16724" t="s">
        <v>1245</v>
      </c>
    </row>
    <row r="16725" spans="1:7" x14ac:dyDescent="0.25">
      <c r="A16725" t="s">
        <v>164</v>
      </c>
      <c r="B16725" t="s">
        <v>165</v>
      </c>
      <c r="C16725" t="s">
        <v>166</v>
      </c>
      <c r="D16725" s="1">
        <v>43628</v>
      </c>
      <c r="E16725" s="2">
        <v>65</v>
      </c>
      <c r="F16725" t="s">
        <v>167</v>
      </c>
      <c r="G16725" t="s">
        <v>3754</v>
      </c>
    </row>
    <row r="16726" spans="1:7" x14ac:dyDescent="0.25">
      <c r="A16726" t="s">
        <v>164</v>
      </c>
      <c r="B16726" t="s">
        <v>165</v>
      </c>
      <c r="C16726" t="s">
        <v>166</v>
      </c>
      <c r="D16726" s="1">
        <v>43628</v>
      </c>
      <c r="E16726" s="2">
        <v>65</v>
      </c>
      <c r="F16726" t="s">
        <v>168</v>
      </c>
      <c r="G16726" t="s">
        <v>3754</v>
      </c>
    </row>
    <row r="16727" spans="1:7" x14ac:dyDescent="0.25">
      <c r="A16727" t="s">
        <v>1584</v>
      </c>
      <c r="B16727" t="s">
        <v>1585</v>
      </c>
      <c r="C16727" t="s">
        <v>1586</v>
      </c>
      <c r="D16727" s="1">
        <v>43628</v>
      </c>
      <c r="E16727" s="2">
        <v>30</v>
      </c>
      <c r="F16727" t="s">
        <v>1587</v>
      </c>
      <c r="G16727" t="s">
        <v>1790</v>
      </c>
    </row>
    <row r="16728" spans="1:7" x14ac:dyDescent="0.25">
      <c r="A16728" t="s">
        <v>306</v>
      </c>
      <c r="B16728" t="s">
        <v>307</v>
      </c>
      <c r="C16728" t="s">
        <v>308</v>
      </c>
      <c r="D16728" s="1">
        <v>43628</v>
      </c>
      <c r="E16728" s="2">
        <v>10</v>
      </c>
      <c r="F16728" t="s">
        <v>309</v>
      </c>
      <c r="G16728" t="s">
        <v>310</v>
      </c>
    </row>
    <row r="16729" spans="1:7" x14ac:dyDescent="0.25">
      <c r="A16729" t="s">
        <v>306</v>
      </c>
      <c r="B16729" t="s">
        <v>307</v>
      </c>
      <c r="C16729" t="s">
        <v>308</v>
      </c>
      <c r="D16729" s="1">
        <v>43628</v>
      </c>
      <c r="E16729" s="2">
        <v>10</v>
      </c>
      <c r="F16729" t="s">
        <v>311</v>
      </c>
      <c r="G16729" t="s">
        <v>310</v>
      </c>
    </row>
    <row r="16730" spans="1:7" x14ac:dyDescent="0.25">
      <c r="A16730" t="s">
        <v>1580</v>
      </c>
      <c r="B16730" t="s">
        <v>1581</v>
      </c>
      <c r="C16730" t="s">
        <v>1582</v>
      </c>
      <c r="D16730" s="1">
        <v>43628</v>
      </c>
      <c r="E16730" s="2">
        <v>20</v>
      </c>
      <c r="F16730" t="s">
        <v>1583</v>
      </c>
      <c r="G16730" t="s">
        <v>1869</v>
      </c>
    </row>
    <row r="16731" spans="1:7" x14ac:dyDescent="0.25">
      <c r="A16731" t="s">
        <v>129</v>
      </c>
      <c r="B16731" t="s">
        <v>130</v>
      </c>
      <c r="C16731" t="s">
        <v>131</v>
      </c>
      <c r="D16731" s="1">
        <v>43628</v>
      </c>
      <c r="E16731" s="2">
        <v>10</v>
      </c>
      <c r="F16731" t="s">
        <v>132</v>
      </c>
      <c r="G16731" t="s">
        <v>9</v>
      </c>
    </row>
    <row r="16732" spans="1:7" x14ac:dyDescent="0.25">
      <c r="A16732" t="s">
        <v>2753</v>
      </c>
      <c r="B16732" t="s">
        <v>740</v>
      </c>
      <c r="C16732" t="s">
        <v>2754</v>
      </c>
      <c r="D16732" s="1">
        <v>43628</v>
      </c>
      <c r="E16732" s="2">
        <v>5</v>
      </c>
      <c r="F16732" t="s">
        <v>2755</v>
      </c>
      <c r="G16732" t="s">
        <v>1440</v>
      </c>
    </row>
    <row r="16733" spans="1:7" x14ac:dyDescent="0.25">
      <c r="A16733" t="s">
        <v>2753</v>
      </c>
      <c r="B16733" t="s">
        <v>740</v>
      </c>
      <c r="C16733" t="s">
        <v>2754</v>
      </c>
      <c r="D16733" s="1">
        <v>43628</v>
      </c>
      <c r="E16733" s="2">
        <v>5</v>
      </c>
      <c r="F16733" t="s">
        <v>2756</v>
      </c>
      <c r="G16733" t="s">
        <v>1440</v>
      </c>
    </row>
    <row r="16734" spans="1:7" x14ac:dyDescent="0.25">
      <c r="A16734" t="s">
        <v>2753</v>
      </c>
      <c r="B16734" t="s">
        <v>740</v>
      </c>
      <c r="C16734" t="s">
        <v>2754</v>
      </c>
      <c r="D16734" s="1">
        <v>43628</v>
      </c>
      <c r="E16734" s="2">
        <v>5</v>
      </c>
      <c r="F16734" t="s">
        <v>2757</v>
      </c>
      <c r="G16734" t="s">
        <v>1440</v>
      </c>
    </row>
    <row r="16735" spans="1:7" x14ac:dyDescent="0.25">
      <c r="A16735" t="s">
        <v>3698</v>
      </c>
      <c r="B16735" t="s">
        <v>3699</v>
      </c>
      <c r="C16735" t="s">
        <v>3700</v>
      </c>
      <c r="D16735" s="1">
        <v>43628</v>
      </c>
      <c r="E16735" s="2">
        <v>240</v>
      </c>
      <c r="F16735" t="s">
        <v>3701</v>
      </c>
      <c r="G16735" t="s">
        <v>5027</v>
      </c>
    </row>
    <row r="16736" spans="1:7" x14ac:dyDescent="0.25">
      <c r="A16736" t="s">
        <v>138</v>
      </c>
      <c r="B16736" t="s">
        <v>139</v>
      </c>
      <c r="C16736" t="s">
        <v>140</v>
      </c>
      <c r="D16736" s="1">
        <v>43628</v>
      </c>
      <c r="E16736" s="2">
        <v>40</v>
      </c>
      <c r="F16736" t="s">
        <v>141</v>
      </c>
      <c r="G16736" t="s">
        <v>1245</v>
      </c>
    </row>
    <row r="16737" spans="1:7" x14ac:dyDescent="0.25">
      <c r="A16737" t="s">
        <v>2339</v>
      </c>
      <c r="B16737" t="s">
        <v>222</v>
      </c>
      <c r="C16737" t="s">
        <v>2340</v>
      </c>
      <c r="D16737" s="1">
        <v>43628</v>
      </c>
      <c r="E16737" s="2">
        <v>10</v>
      </c>
      <c r="F16737" t="s">
        <v>2341</v>
      </c>
      <c r="G16737" t="s">
        <v>1245</v>
      </c>
    </row>
    <row r="16738" spans="1:7" x14ac:dyDescent="0.25">
      <c r="A16738" t="s">
        <v>2339</v>
      </c>
      <c r="B16738" t="s">
        <v>222</v>
      </c>
      <c r="C16738" t="s">
        <v>2340</v>
      </c>
      <c r="D16738" s="1">
        <v>43628</v>
      </c>
      <c r="E16738" s="2">
        <v>10</v>
      </c>
      <c r="F16738" t="s">
        <v>2342</v>
      </c>
      <c r="G16738" t="s">
        <v>1245</v>
      </c>
    </row>
    <row r="16739" spans="1:7" x14ac:dyDescent="0.25">
      <c r="A16739" t="s">
        <v>1492</v>
      </c>
      <c r="B16739" t="s">
        <v>1493</v>
      </c>
      <c r="C16739" t="s">
        <v>1494</v>
      </c>
      <c r="D16739" s="1">
        <v>43628</v>
      </c>
      <c r="E16739" s="2">
        <v>10</v>
      </c>
      <c r="F16739" t="s">
        <v>1495</v>
      </c>
      <c r="G16739" t="s">
        <v>97</v>
      </c>
    </row>
    <row r="16740" spans="1:7" x14ac:dyDescent="0.25">
      <c r="A16740" t="s">
        <v>263</v>
      </c>
      <c r="B16740" t="s">
        <v>264</v>
      </c>
      <c r="C16740" t="s">
        <v>265</v>
      </c>
      <c r="D16740" s="1">
        <v>43628</v>
      </c>
      <c r="E16740" s="2">
        <v>50</v>
      </c>
      <c r="F16740" t="s">
        <v>266</v>
      </c>
      <c r="G16740" t="s">
        <v>1695</v>
      </c>
    </row>
    <row r="16741" spans="1:7" x14ac:dyDescent="0.25">
      <c r="A16741" t="s">
        <v>546</v>
      </c>
      <c r="B16741" t="s">
        <v>547</v>
      </c>
      <c r="C16741" t="s">
        <v>548</v>
      </c>
      <c r="D16741" s="1">
        <v>43628</v>
      </c>
      <c r="E16741" s="2">
        <v>100</v>
      </c>
      <c r="F16741" t="s">
        <v>549</v>
      </c>
      <c r="G16741" t="s">
        <v>2631</v>
      </c>
    </row>
    <row r="16742" spans="1:7" x14ac:dyDescent="0.25">
      <c r="A16742" t="s">
        <v>115</v>
      </c>
      <c r="B16742" t="s">
        <v>116</v>
      </c>
      <c r="C16742" t="s">
        <v>117</v>
      </c>
      <c r="D16742" s="1">
        <v>43628</v>
      </c>
      <c r="E16742" s="2">
        <v>5</v>
      </c>
      <c r="F16742" t="s">
        <v>118</v>
      </c>
      <c r="G16742" t="s">
        <v>1245</v>
      </c>
    </row>
    <row r="16743" spans="1:7" x14ac:dyDescent="0.25">
      <c r="A16743" t="s">
        <v>115</v>
      </c>
      <c r="B16743" t="s">
        <v>116</v>
      </c>
      <c r="C16743" t="s">
        <v>117</v>
      </c>
      <c r="D16743" s="1">
        <v>43628</v>
      </c>
      <c r="E16743" s="2">
        <v>5</v>
      </c>
      <c r="F16743" t="s">
        <v>119</v>
      </c>
      <c r="G16743" t="s">
        <v>1245</v>
      </c>
    </row>
    <row r="16744" spans="1:7" x14ac:dyDescent="0.25">
      <c r="A16744" t="s">
        <v>115</v>
      </c>
      <c r="B16744" t="s">
        <v>116</v>
      </c>
      <c r="C16744" t="s">
        <v>117</v>
      </c>
      <c r="D16744" s="1">
        <v>43628</v>
      </c>
      <c r="E16744" s="2">
        <v>5</v>
      </c>
      <c r="F16744" t="s">
        <v>120</v>
      </c>
      <c r="G16744" t="s">
        <v>1245</v>
      </c>
    </row>
    <row r="16745" spans="1:7" x14ac:dyDescent="0.25">
      <c r="A16745" t="s">
        <v>1100</v>
      </c>
      <c r="B16745" t="s">
        <v>1101</v>
      </c>
      <c r="C16745" t="s">
        <v>1102</v>
      </c>
      <c r="D16745" s="1">
        <v>43628</v>
      </c>
      <c r="E16745" s="2">
        <v>25</v>
      </c>
      <c r="F16745" t="s">
        <v>1103</v>
      </c>
      <c r="G16745" t="s">
        <v>1247</v>
      </c>
    </row>
    <row r="16746" spans="1:7" x14ac:dyDescent="0.25">
      <c r="A16746" t="s">
        <v>1100</v>
      </c>
      <c r="B16746" t="s">
        <v>1101</v>
      </c>
      <c r="C16746" t="s">
        <v>1102</v>
      </c>
      <c r="D16746" s="1">
        <v>43628</v>
      </c>
      <c r="E16746" s="2">
        <v>25</v>
      </c>
      <c r="F16746" t="s">
        <v>1104</v>
      </c>
      <c r="G16746" t="s">
        <v>1247</v>
      </c>
    </row>
    <row r="16747" spans="1:7" x14ac:dyDescent="0.25">
      <c r="A16747" t="s">
        <v>2475</v>
      </c>
      <c r="B16747" t="s">
        <v>1451</v>
      </c>
      <c r="C16747" t="s">
        <v>2476</v>
      </c>
      <c r="D16747" s="1">
        <v>43628</v>
      </c>
      <c r="E16747" s="2">
        <v>40</v>
      </c>
      <c r="F16747" t="s">
        <v>2477</v>
      </c>
      <c r="G16747" t="s">
        <v>2456</v>
      </c>
    </row>
    <row r="16748" spans="1:7" x14ac:dyDescent="0.25">
      <c r="A16748" t="s">
        <v>1450</v>
      </c>
      <c r="B16748" t="s">
        <v>1451</v>
      </c>
      <c r="C16748" t="s">
        <v>1452</v>
      </c>
      <c r="D16748" s="1">
        <v>43628</v>
      </c>
      <c r="E16748" s="2">
        <v>84</v>
      </c>
      <c r="F16748" t="s">
        <v>1453</v>
      </c>
      <c r="G16748" t="s">
        <v>34</v>
      </c>
    </row>
    <row r="16749" spans="1:7" x14ac:dyDescent="0.25">
      <c r="A16749" t="s">
        <v>1450</v>
      </c>
      <c r="B16749" t="s">
        <v>1451</v>
      </c>
      <c r="C16749" t="s">
        <v>1452</v>
      </c>
      <c r="D16749" s="1">
        <v>43628</v>
      </c>
      <c r="E16749" s="2">
        <v>84</v>
      </c>
      <c r="F16749" t="s">
        <v>1454</v>
      </c>
      <c r="G16749" t="s">
        <v>34</v>
      </c>
    </row>
    <row r="16750" spans="1:7" x14ac:dyDescent="0.25">
      <c r="A16750" t="s">
        <v>1450</v>
      </c>
      <c r="B16750" t="s">
        <v>1451</v>
      </c>
      <c r="C16750" t="s">
        <v>1452</v>
      </c>
      <c r="D16750" s="1">
        <v>43628</v>
      </c>
      <c r="E16750" s="2">
        <v>84</v>
      </c>
      <c r="F16750" t="s">
        <v>1454</v>
      </c>
      <c r="G16750" t="s">
        <v>34</v>
      </c>
    </row>
    <row r="16751" spans="1:7" x14ac:dyDescent="0.25">
      <c r="A16751" t="s">
        <v>3140</v>
      </c>
      <c r="B16751" t="s">
        <v>3141</v>
      </c>
      <c r="C16751" t="s">
        <v>3142</v>
      </c>
      <c r="D16751" s="1">
        <v>43628</v>
      </c>
      <c r="E16751" s="2">
        <v>30</v>
      </c>
      <c r="F16751" t="s">
        <v>3143</v>
      </c>
      <c r="G16751" t="s">
        <v>1695</v>
      </c>
    </row>
    <row r="16752" spans="1:7" x14ac:dyDescent="0.25">
      <c r="A16752" t="s">
        <v>3140</v>
      </c>
      <c r="B16752" t="s">
        <v>3141</v>
      </c>
      <c r="C16752" t="s">
        <v>3142</v>
      </c>
      <c r="D16752" s="1">
        <v>43628</v>
      </c>
      <c r="E16752" s="2">
        <v>30</v>
      </c>
      <c r="F16752" t="s">
        <v>3143</v>
      </c>
      <c r="G16752" t="s">
        <v>1695</v>
      </c>
    </row>
    <row r="16753" spans="1:7" x14ac:dyDescent="0.25">
      <c r="A16753" t="s">
        <v>3140</v>
      </c>
      <c r="B16753" t="s">
        <v>3141</v>
      </c>
      <c r="C16753" t="s">
        <v>3142</v>
      </c>
      <c r="D16753" s="1">
        <v>43628</v>
      </c>
      <c r="E16753" s="2">
        <v>30</v>
      </c>
      <c r="F16753" t="s">
        <v>3144</v>
      </c>
      <c r="G16753" t="s">
        <v>1695</v>
      </c>
    </row>
    <row r="16754" spans="1:7" x14ac:dyDescent="0.25">
      <c r="A16754" t="s">
        <v>2346</v>
      </c>
      <c r="B16754" t="s">
        <v>371</v>
      </c>
      <c r="C16754" t="s">
        <v>2347</v>
      </c>
      <c r="D16754" s="1">
        <v>43628</v>
      </c>
      <c r="E16754" s="2">
        <v>20</v>
      </c>
      <c r="F16754" t="s">
        <v>2348</v>
      </c>
      <c r="G16754" t="s">
        <v>1245</v>
      </c>
    </row>
    <row r="16755" spans="1:7" x14ac:dyDescent="0.25">
      <c r="A16755" t="s">
        <v>2346</v>
      </c>
      <c r="B16755" t="s">
        <v>371</v>
      </c>
      <c r="C16755" t="s">
        <v>2347</v>
      </c>
      <c r="D16755" s="1">
        <v>43628</v>
      </c>
      <c r="E16755" s="2">
        <v>20</v>
      </c>
      <c r="F16755" t="s">
        <v>2349</v>
      </c>
      <c r="G16755" t="s">
        <v>1245</v>
      </c>
    </row>
    <row r="16756" spans="1:7" x14ac:dyDescent="0.25">
      <c r="A16756" t="s">
        <v>5031</v>
      </c>
      <c r="B16756" t="s">
        <v>5032</v>
      </c>
      <c r="C16756" t="s">
        <v>5033</v>
      </c>
      <c r="D16756" s="1">
        <v>43628</v>
      </c>
      <c r="E16756" s="2">
        <v>100</v>
      </c>
      <c r="F16756" t="s">
        <v>5034</v>
      </c>
      <c r="G16756" t="s">
        <v>2663</v>
      </c>
    </row>
    <row r="16757" spans="1:7" x14ac:dyDescent="0.25">
      <c r="A16757" t="s">
        <v>3693</v>
      </c>
      <c r="B16757" t="s">
        <v>744</v>
      </c>
      <c r="C16757" t="s">
        <v>3694</v>
      </c>
      <c r="D16757" s="1">
        <v>43628</v>
      </c>
      <c r="E16757" s="2">
        <v>50</v>
      </c>
      <c r="F16757" t="s">
        <v>3695</v>
      </c>
      <c r="G16757" t="s">
        <v>97</v>
      </c>
    </row>
    <row r="16758" spans="1:7" x14ac:dyDescent="0.25">
      <c r="A16758" t="s">
        <v>3693</v>
      </c>
      <c r="B16758" t="s">
        <v>744</v>
      </c>
      <c r="C16758" t="s">
        <v>3694</v>
      </c>
      <c r="D16758" s="1">
        <v>43628</v>
      </c>
      <c r="E16758" s="2">
        <v>50</v>
      </c>
      <c r="F16758" t="s">
        <v>3696</v>
      </c>
      <c r="G16758" t="s">
        <v>97</v>
      </c>
    </row>
    <row r="16759" spans="1:7" x14ac:dyDescent="0.25">
      <c r="A16759" t="s">
        <v>3693</v>
      </c>
      <c r="B16759" t="s">
        <v>744</v>
      </c>
      <c r="C16759" t="s">
        <v>3694</v>
      </c>
      <c r="D16759" s="1">
        <v>43628</v>
      </c>
      <c r="E16759" s="2">
        <v>50</v>
      </c>
      <c r="F16759" t="s">
        <v>3697</v>
      </c>
      <c r="G16759" t="s">
        <v>97</v>
      </c>
    </row>
    <row r="16760" spans="1:7" x14ac:dyDescent="0.25">
      <c r="A16760" t="s">
        <v>121</v>
      </c>
      <c r="B16760" t="s">
        <v>122</v>
      </c>
      <c r="C16760" t="s">
        <v>123</v>
      </c>
      <c r="D16760" s="1">
        <v>43628</v>
      </c>
      <c r="E16760" s="2">
        <v>70</v>
      </c>
      <c r="F16760" t="s">
        <v>124</v>
      </c>
      <c r="G16760" t="s">
        <v>1790</v>
      </c>
    </row>
    <row r="16761" spans="1:7" x14ac:dyDescent="0.25">
      <c r="A16761" t="s">
        <v>125</v>
      </c>
      <c r="B16761" t="s">
        <v>126</v>
      </c>
      <c r="C16761" t="s">
        <v>127</v>
      </c>
      <c r="D16761" s="1">
        <v>43628</v>
      </c>
      <c r="E16761" s="2">
        <v>5</v>
      </c>
      <c r="F16761" t="s">
        <v>128</v>
      </c>
      <c r="G16761" t="s">
        <v>1245</v>
      </c>
    </row>
    <row r="16762" spans="1:7" x14ac:dyDescent="0.25">
      <c r="A16762" t="s">
        <v>2748</v>
      </c>
      <c r="B16762" t="s">
        <v>2749</v>
      </c>
      <c r="C16762" t="s">
        <v>2750</v>
      </c>
      <c r="D16762" s="1">
        <v>43628</v>
      </c>
      <c r="E16762" s="2">
        <v>20</v>
      </c>
      <c r="F16762" t="s">
        <v>2751</v>
      </c>
      <c r="G16762" t="s">
        <v>3076</v>
      </c>
    </row>
    <row r="16763" spans="1:7" x14ac:dyDescent="0.25">
      <c r="A16763" t="s">
        <v>2748</v>
      </c>
      <c r="B16763" t="s">
        <v>2749</v>
      </c>
      <c r="C16763" t="s">
        <v>2750</v>
      </c>
      <c r="D16763" s="1">
        <v>43628</v>
      </c>
      <c r="E16763" s="2">
        <v>20</v>
      </c>
      <c r="F16763" t="s">
        <v>2751</v>
      </c>
      <c r="G16763" t="s">
        <v>3076</v>
      </c>
    </row>
    <row r="16764" spans="1:7" x14ac:dyDescent="0.25">
      <c r="A16764" t="s">
        <v>2748</v>
      </c>
      <c r="B16764" t="s">
        <v>2749</v>
      </c>
      <c r="C16764" t="s">
        <v>2750</v>
      </c>
      <c r="D16764" s="1">
        <v>43628</v>
      </c>
      <c r="E16764" s="2">
        <v>20</v>
      </c>
      <c r="F16764" t="s">
        <v>2752</v>
      </c>
      <c r="G16764" t="s">
        <v>3076</v>
      </c>
    </row>
    <row r="16765" spans="1:7" x14ac:dyDescent="0.25">
      <c r="A16765" t="s">
        <v>4781</v>
      </c>
      <c r="B16765" t="s">
        <v>4782</v>
      </c>
      <c r="C16765" t="s">
        <v>4783</v>
      </c>
      <c r="D16765" s="1">
        <v>43634</v>
      </c>
      <c r="E16765" s="2">
        <v>25</v>
      </c>
      <c r="F16765" t="s">
        <v>4784</v>
      </c>
      <c r="G16765" t="s">
        <v>2663</v>
      </c>
    </row>
    <row r="16766" spans="1:7" x14ac:dyDescent="0.25">
      <c r="A16766" t="s">
        <v>5187</v>
      </c>
      <c r="B16766" t="s">
        <v>2381</v>
      </c>
      <c r="C16766" t="s">
        <v>5188</v>
      </c>
      <c r="D16766" s="1">
        <v>43634</v>
      </c>
      <c r="E16766" s="2">
        <v>50</v>
      </c>
      <c r="G16766" t="s">
        <v>1725</v>
      </c>
    </row>
    <row r="16767" spans="1:7" x14ac:dyDescent="0.25">
      <c r="A16767" t="s">
        <v>4322</v>
      </c>
      <c r="B16767" t="s">
        <v>4323</v>
      </c>
      <c r="C16767" t="s">
        <v>4324</v>
      </c>
      <c r="D16767" s="1">
        <v>43634</v>
      </c>
      <c r="E16767" s="2">
        <v>250</v>
      </c>
      <c r="G16767" t="s">
        <v>2703</v>
      </c>
    </row>
    <row r="16768" spans="1:7" x14ac:dyDescent="0.25">
      <c r="A16768" t="s">
        <v>5189</v>
      </c>
      <c r="B16768" t="s">
        <v>2935</v>
      </c>
      <c r="C16768" t="s">
        <v>5190</v>
      </c>
      <c r="D16768" s="1">
        <v>43634</v>
      </c>
      <c r="E16768" s="2">
        <v>50</v>
      </c>
      <c r="F16768" t="s">
        <v>5191</v>
      </c>
      <c r="G16768" t="s">
        <v>2703</v>
      </c>
    </row>
    <row r="16769" spans="1:7" x14ac:dyDescent="0.25">
      <c r="A16769" t="s">
        <v>5189</v>
      </c>
      <c r="B16769" t="s">
        <v>2935</v>
      </c>
      <c r="C16769" t="s">
        <v>5190</v>
      </c>
      <c r="D16769" s="1">
        <v>43634</v>
      </c>
      <c r="E16769" s="2">
        <v>50</v>
      </c>
      <c r="F16769" t="s">
        <v>5192</v>
      </c>
      <c r="G16769" t="s">
        <v>2703</v>
      </c>
    </row>
    <row r="16770" spans="1:7" x14ac:dyDescent="0.25">
      <c r="A16770" t="s">
        <v>5028</v>
      </c>
      <c r="B16770" t="s">
        <v>4866</v>
      </c>
      <c r="C16770" t="s">
        <v>5029</v>
      </c>
      <c r="D16770" s="1">
        <v>43634</v>
      </c>
      <c r="E16770" s="2">
        <v>100</v>
      </c>
      <c r="F16770" t="s">
        <v>5030</v>
      </c>
      <c r="G16770" t="s">
        <v>2663</v>
      </c>
    </row>
    <row r="16771" spans="1:7" x14ac:dyDescent="0.25">
      <c r="A16771" t="s">
        <v>2868</v>
      </c>
      <c r="B16771" t="s">
        <v>2869</v>
      </c>
      <c r="D16771" s="1">
        <v>43634</v>
      </c>
      <c r="E16771" s="2">
        <v>5000</v>
      </c>
      <c r="G16771" t="s">
        <v>4079</v>
      </c>
    </row>
    <row r="16772" spans="1:7" x14ac:dyDescent="0.25">
      <c r="A16772" t="s">
        <v>3805</v>
      </c>
      <c r="B16772" t="s">
        <v>3806</v>
      </c>
      <c r="C16772" t="s">
        <v>3807</v>
      </c>
      <c r="D16772" s="1">
        <v>43634</v>
      </c>
      <c r="E16772" s="2">
        <v>42</v>
      </c>
      <c r="F16772" t="s">
        <v>3808</v>
      </c>
      <c r="G16772" t="s">
        <v>67</v>
      </c>
    </row>
    <row r="16773" spans="1:7" x14ac:dyDescent="0.25">
      <c r="A16773" t="s">
        <v>3805</v>
      </c>
      <c r="B16773" t="s">
        <v>3806</v>
      </c>
      <c r="C16773" t="s">
        <v>3807</v>
      </c>
      <c r="D16773" s="1">
        <v>43634</v>
      </c>
      <c r="E16773" s="2">
        <v>42</v>
      </c>
      <c r="F16773" t="s">
        <v>3809</v>
      </c>
      <c r="G16773" t="s">
        <v>67</v>
      </c>
    </row>
    <row r="16774" spans="1:7" x14ac:dyDescent="0.25">
      <c r="A16774" t="s">
        <v>4950</v>
      </c>
      <c r="B16774" t="s">
        <v>4951</v>
      </c>
      <c r="D16774" s="1">
        <v>43634</v>
      </c>
      <c r="E16774" s="2">
        <v>16625</v>
      </c>
      <c r="G16774" t="s">
        <v>4944</v>
      </c>
    </row>
    <row r="16775" spans="1:7" x14ac:dyDescent="0.25">
      <c r="A16775" t="s">
        <v>3651</v>
      </c>
      <c r="B16775" t="s">
        <v>3652</v>
      </c>
      <c r="D16775" s="1">
        <v>43634</v>
      </c>
      <c r="E16775" s="2">
        <v>25</v>
      </c>
      <c r="F16775" t="s">
        <v>3653</v>
      </c>
      <c r="G16775" t="s">
        <v>114</v>
      </c>
    </row>
    <row r="16776" spans="1:7" x14ac:dyDescent="0.25">
      <c r="A16776" t="s">
        <v>3651</v>
      </c>
      <c r="B16776" t="s">
        <v>3652</v>
      </c>
      <c r="D16776" s="1">
        <v>43634</v>
      </c>
      <c r="E16776" s="2">
        <v>25</v>
      </c>
      <c r="F16776" t="s">
        <v>3653</v>
      </c>
      <c r="G16776" t="s">
        <v>114</v>
      </c>
    </row>
    <row r="16777" spans="1:7" x14ac:dyDescent="0.25">
      <c r="A16777" t="s">
        <v>767</v>
      </c>
      <c r="B16777" t="s">
        <v>768</v>
      </c>
      <c r="D16777" s="1">
        <v>43635</v>
      </c>
      <c r="E16777" s="2">
        <v>1500</v>
      </c>
      <c r="G16777" t="s">
        <v>1823</v>
      </c>
    </row>
    <row r="16778" spans="1:7" x14ac:dyDescent="0.25">
      <c r="A16778" t="s">
        <v>1145</v>
      </c>
      <c r="B16778" t="s">
        <v>1146</v>
      </c>
      <c r="D16778" s="1">
        <v>43640</v>
      </c>
      <c r="E16778" s="2">
        <v>3500</v>
      </c>
      <c r="G16778" t="s">
        <v>2242</v>
      </c>
    </row>
    <row r="16779" spans="1:7" x14ac:dyDescent="0.25">
      <c r="A16779" t="s">
        <v>2056</v>
      </c>
      <c r="B16779" t="s">
        <v>2057</v>
      </c>
      <c r="D16779" s="1">
        <v>43640</v>
      </c>
      <c r="E16779" s="2">
        <v>10000</v>
      </c>
      <c r="G16779" t="s">
        <v>5193</v>
      </c>
    </row>
    <row r="16780" spans="1:7" x14ac:dyDescent="0.25">
      <c r="A16780" t="s">
        <v>5194</v>
      </c>
      <c r="B16780" t="s">
        <v>5195</v>
      </c>
      <c r="D16780" s="1">
        <v>43640</v>
      </c>
      <c r="E16780" s="2">
        <v>10000</v>
      </c>
      <c r="F16780" t="s">
        <v>5196</v>
      </c>
      <c r="G16780" t="s">
        <v>2663</v>
      </c>
    </row>
    <row r="16781" spans="1:7" x14ac:dyDescent="0.25">
      <c r="A16781" t="s">
        <v>4245</v>
      </c>
      <c r="B16781" t="s">
        <v>4246</v>
      </c>
      <c r="D16781" s="1">
        <v>43640</v>
      </c>
      <c r="E16781" s="2">
        <v>25000</v>
      </c>
      <c r="F16781" t="s">
        <v>4247</v>
      </c>
      <c r="G16781" t="s">
        <v>4248</v>
      </c>
    </row>
    <row r="16782" spans="1:7" x14ac:dyDescent="0.25">
      <c r="A16782" t="s">
        <v>388</v>
      </c>
      <c r="B16782" t="s">
        <v>389</v>
      </c>
      <c r="D16782" s="1">
        <v>43640</v>
      </c>
      <c r="E16782" s="2">
        <v>500</v>
      </c>
      <c r="G16782" t="s">
        <v>1268</v>
      </c>
    </row>
    <row r="16783" spans="1:7" x14ac:dyDescent="0.25">
      <c r="A16783" t="s">
        <v>3702</v>
      </c>
      <c r="B16783" t="s">
        <v>3703</v>
      </c>
      <c r="C16783" t="s">
        <v>823</v>
      </c>
      <c r="D16783" s="1">
        <v>43640</v>
      </c>
      <c r="E16783" s="2">
        <v>2000</v>
      </c>
      <c r="F16783" t="s">
        <v>3704</v>
      </c>
      <c r="G16783" t="s">
        <v>4775</v>
      </c>
    </row>
    <row r="16784" spans="1:7" x14ac:dyDescent="0.25">
      <c r="A16784" t="s">
        <v>5197</v>
      </c>
      <c r="B16784" t="s">
        <v>5198</v>
      </c>
      <c r="C16784" t="s">
        <v>2497</v>
      </c>
      <c r="D16784" s="1">
        <v>43640</v>
      </c>
      <c r="E16784" s="2">
        <v>50</v>
      </c>
      <c r="G16784" t="s">
        <v>2703</v>
      </c>
    </row>
    <row r="16785" spans="1:7" x14ac:dyDescent="0.25">
      <c r="A16785" t="s">
        <v>2346</v>
      </c>
      <c r="B16785" t="s">
        <v>371</v>
      </c>
      <c r="C16785" t="s">
        <v>2347</v>
      </c>
      <c r="D16785" s="1">
        <v>43644</v>
      </c>
      <c r="E16785" s="2">
        <v>20</v>
      </c>
      <c r="F16785" t="s">
        <v>2348</v>
      </c>
      <c r="G16785" t="s">
        <v>1245</v>
      </c>
    </row>
    <row r="16786" spans="1:7" x14ac:dyDescent="0.25">
      <c r="A16786" t="s">
        <v>2346</v>
      </c>
      <c r="B16786" t="s">
        <v>371</v>
      </c>
      <c r="C16786" t="s">
        <v>2347</v>
      </c>
      <c r="D16786" s="1">
        <v>43644</v>
      </c>
      <c r="E16786" s="2">
        <v>20</v>
      </c>
      <c r="F16786" t="s">
        <v>2349</v>
      </c>
      <c r="G16786" t="s">
        <v>1245</v>
      </c>
    </row>
    <row r="16787" spans="1:7" x14ac:dyDescent="0.25">
      <c r="A16787" t="s">
        <v>3140</v>
      </c>
      <c r="B16787" t="s">
        <v>3141</v>
      </c>
      <c r="C16787" t="s">
        <v>3142</v>
      </c>
      <c r="D16787" s="1">
        <v>43644</v>
      </c>
      <c r="E16787" s="2">
        <v>20</v>
      </c>
      <c r="F16787" t="s">
        <v>3143</v>
      </c>
      <c r="G16787" t="s">
        <v>3803</v>
      </c>
    </row>
    <row r="16788" spans="1:7" x14ac:dyDescent="0.25">
      <c r="A16788" t="s">
        <v>3140</v>
      </c>
      <c r="B16788" t="s">
        <v>3141</v>
      </c>
      <c r="C16788" t="s">
        <v>3142</v>
      </c>
      <c r="D16788" s="1">
        <v>43644</v>
      </c>
      <c r="E16788" s="2">
        <v>20</v>
      </c>
      <c r="F16788" t="s">
        <v>3143</v>
      </c>
      <c r="G16788" t="s">
        <v>3803</v>
      </c>
    </row>
    <row r="16789" spans="1:7" x14ac:dyDescent="0.25">
      <c r="A16789" t="s">
        <v>3140</v>
      </c>
      <c r="B16789" t="s">
        <v>3141</v>
      </c>
      <c r="C16789" t="s">
        <v>3142</v>
      </c>
      <c r="D16789" s="1">
        <v>43644</v>
      </c>
      <c r="E16789" s="2">
        <v>20</v>
      </c>
      <c r="F16789" t="s">
        <v>3144</v>
      </c>
      <c r="G16789" t="s">
        <v>3803</v>
      </c>
    </row>
    <row r="16790" spans="1:7" x14ac:dyDescent="0.25">
      <c r="A16790" t="s">
        <v>2748</v>
      </c>
      <c r="B16790" t="s">
        <v>2749</v>
      </c>
      <c r="C16790" t="s">
        <v>2750</v>
      </c>
      <c r="D16790" s="1">
        <v>43644</v>
      </c>
      <c r="E16790" s="2">
        <v>20</v>
      </c>
      <c r="F16790" t="s">
        <v>2751</v>
      </c>
      <c r="G16790" t="s">
        <v>3076</v>
      </c>
    </row>
    <row r="16791" spans="1:7" x14ac:dyDescent="0.25">
      <c r="A16791" t="s">
        <v>2748</v>
      </c>
      <c r="B16791" t="s">
        <v>2749</v>
      </c>
      <c r="C16791" t="s">
        <v>2750</v>
      </c>
      <c r="D16791" s="1">
        <v>43644</v>
      </c>
      <c r="E16791" s="2">
        <v>20</v>
      </c>
      <c r="F16791" t="s">
        <v>2751</v>
      </c>
      <c r="G16791" t="s">
        <v>3076</v>
      </c>
    </row>
    <row r="16792" spans="1:7" x14ac:dyDescent="0.25">
      <c r="A16792" t="s">
        <v>2748</v>
      </c>
      <c r="B16792" t="s">
        <v>2749</v>
      </c>
      <c r="C16792" t="s">
        <v>2750</v>
      </c>
      <c r="D16792" s="1">
        <v>43644</v>
      </c>
      <c r="E16792" s="2">
        <v>20</v>
      </c>
      <c r="F16792" t="s">
        <v>2752</v>
      </c>
      <c r="G16792" t="s">
        <v>3076</v>
      </c>
    </row>
    <row r="16793" spans="1:7" x14ac:dyDescent="0.25">
      <c r="A16793" t="s">
        <v>121</v>
      </c>
      <c r="B16793" t="s">
        <v>122</v>
      </c>
      <c r="C16793" t="s">
        <v>123</v>
      </c>
      <c r="D16793" s="1">
        <v>43644</v>
      </c>
      <c r="E16793" s="2">
        <v>70</v>
      </c>
      <c r="F16793" t="s">
        <v>124</v>
      </c>
      <c r="G16793" t="s">
        <v>1790</v>
      </c>
    </row>
    <row r="16794" spans="1:7" x14ac:dyDescent="0.25">
      <c r="A16794" t="s">
        <v>5031</v>
      </c>
      <c r="B16794" t="s">
        <v>5032</v>
      </c>
      <c r="C16794" t="s">
        <v>5033</v>
      </c>
      <c r="D16794" s="1">
        <v>43644</v>
      </c>
      <c r="E16794" s="2">
        <v>100</v>
      </c>
      <c r="F16794" t="s">
        <v>5034</v>
      </c>
      <c r="G16794" t="s">
        <v>2663</v>
      </c>
    </row>
    <row r="16795" spans="1:7" x14ac:dyDescent="0.25">
      <c r="A16795" t="s">
        <v>1450</v>
      </c>
      <c r="B16795" t="s">
        <v>1451</v>
      </c>
      <c r="C16795" t="s">
        <v>1452</v>
      </c>
      <c r="D16795" s="1">
        <v>43644</v>
      </c>
      <c r="E16795" s="2">
        <v>84</v>
      </c>
      <c r="F16795" t="s">
        <v>1453</v>
      </c>
      <c r="G16795" t="s">
        <v>34</v>
      </c>
    </row>
    <row r="16796" spans="1:7" x14ac:dyDescent="0.25">
      <c r="A16796" t="s">
        <v>1450</v>
      </c>
      <c r="B16796" t="s">
        <v>1451</v>
      </c>
      <c r="C16796" t="s">
        <v>1452</v>
      </c>
      <c r="D16796" s="1">
        <v>43644</v>
      </c>
      <c r="E16796" s="2">
        <v>84</v>
      </c>
      <c r="F16796" t="s">
        <v>1454</v>
      </c>
      <c r="G16796" t="s">
        <v>34</v>
      </c>
    </row>
    <row r="16797" spans="1:7" x14ac:dyDescent="0.25">
      <c r="A16797" t="s">
        <v>1450</v>
      </c>
      <c r="B16797" t="s">
        <v>1451</v>
      </c>
      <c r="C16797" t="s">
        <v>1452</v>
      </c>
      <c r="D16797" s="1">
        <v>43644</v>
      </c>
      <c r="E16797" s="2">
        <v>84</v>
      </c>
      <c r="F16797" t="s">
        <v>1454</v>
      </c>
      <c r="G16797" t="s">
        <v>34</v>
      </c>
    </row>
    <row r="16798" spans="1:7" x14ac:dyDescent="0.25">
      <c r="A16798" t="s">
        <v>2475</v>
      </c>
      <c r="B16798" t="s">
        <v>1451</v>
      </c>
      <c r="C16798" t="s">
        <v>2476</v>
      </c>
      <c r="D16798" s="1">
        <v>43644</v>
      </c>
      <c r="E16798" s="2">
        <v>40</v>
      </c>
      <c r="F16798" t="s">
        <v>2477</v>
      </c>
      <c r="G16798" t="s">
        <v>2456</v>
      </c>
    </row>
    <row r="16799" spans="1:7" x14ac:dyDescent="0.25">
      <c r="A16799" t="s">
        <v>1100</v>
      </c>
      <c r="B16799" t="s">
        <v>1101</v>
      </c>
      <c r="C16799" t="s">
        <v>1102</v>
      </c>
      <c r="D16799" s="1">
        <v>43644</v>
      </c>
      <c r="E16799" s="2">
        <v>25</v>
      </c>
      <c r="F16799" t="s">
        <v>1103</v>
      </c>
      <c r="G16799" t="s">
        <v>1247</v>
      </c>
    </row>
    <row r="16800" spans="1:7" x14ac:dyDescent="0.25">
      <c r="A16800" t="s">
        <v>1100</v>
      </c>
      <c r="B16800" t="s">
        <v>1101</v>
      </c>
      <c r="C16800" t="s">
        <v>1102</v>
      </c>
      <c r="D16800" s="1">
        <v>43644</v>
      </c>
      <c r="E16800" s="2">
        <v>25</v>
      </c>
      <c r="F16800" t="s">
        <v>1104</v>
      </c>
      <c r="G16800" t="s">
        <v>1247</v>
      </c>
    </row>
    <row r="16801" spans="1:7" x14ac:dyDescent="0.25">
      <c r="A16801" t="s">
        <v>115</v>
      </c>
      <c r="B16801" t="s">
        <v>116</v>
      </c>
      <c r="C16801" t="s">
        <v>117</v>
      </c>
      <c r="D16801" s="1">
        <v>43644</v>
      </c>
      <c r="E16801" s="2">
        <v>5</v>
      </c>
      <c r="F16801" t="s">
        <v>118</v>
      </c>
      <c r="G16801" t="s">
        <v>1245</v>
      </c>
    </row>
    <row r="16802" spans="1:7" x14ac:dyDescent="0.25">
      <c r="A16802" t="s">
        <v>115</v>
      </c>
      <c r="B16802" t="s">
        <v>116</v>
      </c>
      <c r="C16802" t="s">
        <v>117</v>
      </c>
      <c r="D16802" s="1">
        <v>43644</v>
      </c>
      <c r="E16802" s="2">
        <v>5</v>
      </c>
      <c r="F16802" t="s">
        <v>119</v>
      </c>
      <c r="G16802" t="s">
        <v>1245</v>
      </c>
    </row>
    <row r="16803" spans="1:7" x14ac:dyDescent="0.25">
      <c r="A16803" t="s">
        <v>115</v>
      </c>
      <c r="B16803" t="s">
        <v>116</v>
      </c>
      <c r="C16803" t="s">
        <v>117</v>
      </c>
      <c r="D16803" s="1">
        <v>43644</v>
      </c>
      <c r="E16803" s="2">
        <v>5</v>
      </c>
      <c r="F16803" t="s">
        <v>120</v>
      </c>
      <c r="G16803" t="s">
        <v>1245</v>
      </c>
    </row>
    <row r="16804" spans="1:7" x14ac:dyDescent="0.25">
      <c r="A16804" t="s">
        <v>546</v>
      </c>
      <c r="B16804" t="s">
        <v>547</v>
      </c>
      <c r="C16804" t="s">
        <v>548</v>
      </c>
      <c r="D16804" s="1">
        <v>43644</v>
      </c>
      <c r="E16804" s="2">
        <v>100</v>
      </c>
      <c r="F16804" t="s">
        <v>549</v>
      </c>
      <c r="G16804" t="s">
        <v>2631</v>
      </c>
    </row>
    <row r="16805" spans="1:7" x14ac:dyDescent="0.25">
      <c r="A16805" t="s">
        <v>1492</v>
      </c>
      <c r="B16805" t="s">
        <v>1493</v>
      </c>
      <c r="C16805" t="s">
        <v>1494</v>
      </c>
      <c r="D16805" s="1">
        <v>43644</v>
      </c>
      <c r="E16805" s="2">
        <v>10</v>
      </c>
      <c r="F16805" t="s">
        <v>1495</v>
      </c>
      <c r="G16805" t="s">
        <v>97</v>
      </c>
    </row>
    <row r="16806" spans="1:7" x14ac:dyDescent="0.25">
      <c r="A16806" t="s">
        <v>2339</v>
      </c>
      <c r="B16806" t="s">
        <v>222</v>
      </c>
      <c r="C16806" t="s">
        <v>2340</v>
      </c>
      <c r="D16806" s="1">
        <v>43644</v>
      </c>
      <c r="E16806" s="2">
        <v>10</v>
      </c>
      <c r="F16806" t="s">
        <v>2341</v>
      </c>
      <c r="G16806" t="s">
        <v>1245</v>
      </c>
    </row>
    <row r="16807" spans="1:7" x14ac:dyDescent="0.25">
      <c r="A16807" t="s">
        <v>2339</v>
      </c>
      <c r="B16807" t="s">
        <v>222</v>
      </c>
      <c r="C16807" t="s">
        <v>2340</v>
      </c>
      <c r="D16807" s="1">
        <v>43644</v>
      </c>
      <c r="E16807" s="2">
        <v>10</v>
      </c>
      <c r="F16807" t="s">
        <v>2342</v>
      </c>
      <c r="G16807" t="s">
        <v>1245</v>
      </c>
    </row>
    <row r="16808" spans="1:7" x14ac:dyDescent="0.25">
      <c r="A16808" t="s">
        <v>138</v>
      </c>
      <c r="B16808" t="s">
        <v>139</v>
      </c>
      <c r="C16808" t="s">
        <v>140</v>
      </c>
      <c r="D16808" s="1">
        <v>43644</v>
      </c>
      <c r="E16808" s="2">
        <v>40</v>
      </c>
      <c r="F16808" t="s">
        <v>141</v>
      </c>
      <c r="G16808" t="s">
        <v>1245</v>
      </c>
    </row>
    <row r="16809" spans="1:7" x14ac:dyDescent="0.25">
      <c r="A16809" t="s">
        <v>3698</v>
      </c>
      <c r="B16809" t="s">
        <v>3699</v>
      </c>
      <c r="C16809" t="s">
        <v>3700</v>
      </c>
      <c r="D16809" s="1">
        <v>43644</v>
      </c>
      <c r="E16809" s="2">
        <v>240</v>
      </c>
      <c r="F16809" t="s">
        <v>3701</v>
      </c>
      <c r="G16809" t="s">
        <v>5027</v>
      </c>
    </row>
    <row r="16810" spans="1:7" x14ac:dyDescent="0.25">
      <c r="A16810" t="s">
        <v>2753</v>
      </c>
      <c r="B16810" t="s">
        <v>740</v>
      </c>
      <c r="C16810" t="s">
        <v>2754</v>
      </c>
      <c r="D16810" s="1">
        <v>43644</v>
      </c>
      <c r="E16810" s="2">
        <v>5</v>
      </c>
      <c r="F16810" t="s">
        <v>2755</v>
      </c>
      <c r="G16810" t="s">
        <v>1440</v>
      </c>
    </row>
    <row r="16811" spans="1:7" x14ac:dyDescent="0.25">
      <c r="A16811" t="s">
        <v>2753</v>
      </c>
      <c r="B16811" t="s">
        <v>740</v>
      </c>
      <c r="C16811" t="s">
        <v>2754</v>
      </c>
      <c r="D16811" s="1">
        <v>43644</v>
      </c>
      <c r="E16811" s="2">
        <v>5</v>
      </c>
      <c r="F16811" t="s">
        <v>2756</v>
      </c>
      <c r="G16811" t="s">
        <v>1440</v>
      </c>
    </row>
    <row r="16812" spans="1:7" x14ac:dyDescent="0.25">
      <c r="A16812" t="s">
        <v>2753</v>
      </c>
      <c r="B16812" t="s">
        <v>740</v>
      </c>
      <c r="C16812" t="s">
        <v>2754</v>
      </c>
      <c r="D16812" s="1">
        <v>43644</v>
      </c>
      <c r="E16812" s="2">
        <v>5</v>
      </c>
      <c r="F16812" t="s">
        <v>2757</v>
      </c>
      <c r="G16812" t="s">
        <v>1440</v>
      </c>
    </row>
    <row r="16813" spans="1:7" x14ac:dyDescent="0.25">
      <c r="A16813" t="s">
        <v>129</v>
      </c>
      <c r="B16813" t="s">
        <v>130</v>
      </c>
      <c r="C16813" t="s">
        <v>131</v>
      </c>
      <c r="D16813" s="1">
        <v>43644</v>
      </c>
      <c r="E16813" s="2">
        <v>10</v>
      </c>
      <c r="F16813" t="s">
        <v>132</v>
      </c>
      <c r="G16813" t="s">
        <v>9</v>
      </c>
    </row>
    <row r="16814" spans="1:7" x14ac:dyDescent="0.25">
      <c r="A16814" t="s">
        <v>1580</v>
      </c>
      <c r="B16814" t="s">
        <v>1581</v>
      </c>
      <c r="C16814" t="s">
        <v>1582</v>
      </c>
      <c r="D16814" s="1">
        <v>43644</v>
      </c>
      <c r="E16814" s="2">
        <v>20</v>
      </c>
      <c r="F16814" t="s">
        <v>1583</v>
      </c>
      <c r="G16814" t="s">
        <v>1869</v>
      </c>
    </row>
    <row r="16815" spans="1:7" x14ac:dyDescent="0.25">
      <c r="A16815" t="s">
        <v>306</v>
      </c>
      <c r="B16815" t="s">
        <v>307</v>
      </c>
      <c r="C16815" t="s">
        <v>308</v>
      </c>
      <c r="D16815" s="1">
        <v>43644</v>
      </c>
      <c r="E16815" s="2">
        <v>10</v>
      </c>
      <c r="F16815" t="s">
        <v>309</v>
      </c>
      <c r="G16815" t="s">
        <v>310</v>
      </c>
    </row>
    <row r="16816" spans="1:7" x14ac:dyDescent="0.25">
      <c r="A16816" t="s">
        <v>306</v>
      </c>
      <c r="B16816" t="s">
        <v>307</v>
      </c>
      <c r="C16816" t="s">
        <v>308</v>
      </c>
      <c r="D16816" s="1">
        <v>43644</v>
      </c>
      <c r="E16816" s="2">
        <v>10</v>
      </c>
      <c r="F16816" t="s">
        <v>311</v>
      </c>
      <c r="G16816" t="s">
        <v>310</v>
      </c>
    </row>
    <row r="16817" spans="1:7" x14ac:dyDescent="0.25">
      <c r="A16817" t="s">
        <v>1584</v>
      </c>
      <c r="B16817" t="s">
        <v>1585</v>
      </c>
      <c r="C16817" t="s">
        <v>1586</v>
      </c>
      <c r="D16817" s="1">
        <v>43644</v>
      </c>
      <c r="E16817" s="2">
        <v>30</v>
      </c>
      <c r="F16817" t="s">
        <v>1587</v>
      </c>
      <c r="G16817" t="s">
        <v>1790</v>
      </c>
    </row>
    <row r="16818" spans="1:7" x14ac:dyDescent="0.25">
      <c r="A16818" t="s">
        <v>259</v>
      </c>
      <c r="B16818" t="s">
        <v>260</v>
      </c>
      <c r="C16818" t="s">
        <v>261</v>
      </c>
      <c r="D16818" s="1">
        <v>43644</v>
      </c>
      <c r="E16818" s="2">
        <v>10</v>
      </c>
      <c r="F16818" t="s">
        <v>262</v>
      </c>
      <c r="G16818" t="s">
        <v>1695</v>
      </c>
    </row>
    <row r="16819" spans="1:7" x14ac:dyDescent="0.25">
      <c r="A16819" t="s">
        <v>4665</v>
      </c>
      <c r="B16819" t="s">
        <v>4666</v>
      </c>
      <c r="C16819" t="s">
        <v>4667</v>
      </c>
      <c r="D16819" s="1">
        <v>43644</v>
      </c>
      <c r="E16819" s="2">
        <v>20</v>
      </c>
      <c r="F16819" t="s">
        <v>4668</v>
      </c>
      <c r="G16819" t="s">
        <v>1245</v>
      </c>
    </row>
    <row r="16820" spans="1:7" x14ac:dyDescent="0.25">
      <c r="A16820" t="s">
        <v>4665</v>
      </c>
      <c r="B16820" t="s">
        <v>4666</v>
      </c>
      <c r="C16820" t="s">
        <v>4667</v>
      </c>
      <c r="D16820" s="1">
        <v>43644</v>
      </c>
      <c r="E16820" s="2">
        <v>20</v>
      </c>
      <c r="F16820" t="s">
        <v>4669</v>
      </c>
      <c r="G16820" t="s">
        <v>1245</v>
      </c>
    </row>
    <row r="16821" spans="1:7" x14ac:dyDescent="0.25">
      <c r="A16821" t="s">
        <v>4665</v>
      </c>
      <c r="B16821" t="s">
        <v>4666</v>
      </c>
      <c r="C16821" t="s">
        <v>4667</v>
      </c>
      <c r="D16821" s="1">
        <v>43644</v>
      </c>
      <c r="E16821" s="2">
        <v>20</v>
      </c>
      <c r="F16821" t="s">
        <v>4670</v>
      </c>
      <c r="G16821" t="s">
        <v>1245</v>
      </c>
    </row>
    <row r="16822" spans="1:7" x14ac:dyDescent="0.25">
      <c r="A16822" t="s">
        <v>178</v>
      </c>
      <c r="B16822" t="s">
        <v>179</v>
      </c>
      <c r="C16822" t="s">
        <v>180</v>
      </c>
      <c r="D16822" s="1">
        <v>43644</v>
      </c>
      <c r="E16822" s="2">
        <v>5</v>
      </c>
      <c r="F16822" t="s">
        <v>181</v>
      </c>
      <c r="G16822" t="s">
        <v>182</v>
      </c>
    </row>
    <row r="16823" spans="1:7" x14ac:dyDescent="0.25">
      <c r="A16823" t="s">
        <v>709</v>
      </c>
      <c r="B16823" t="s">
        <v>710</v>
      </c>
      <c r="C16823" t="s">
        <v>705</v>
      </c>
      <c r="D16823" s="1">
        <v>43644</v>
      </c>
      <c r="E16823" s="2">
        <v>84</v>
      </c>
      <c r="F16823" t="s">
        <v>711</v>
      </c>
      <c r="G16823" t="s">
        <v>3225</v>
      </c>
    </row>
    <row r="16824" spans="1:7" x14ac:dyDescent="0.25">
      <c r="A16824" t="s">
        <v>709</v>
      </c>
      <c r="B16824" t="s">
        <v>710</v>
      </c>
      <c r="C16824" t="s">
        <v>705</v>
      </c>
      <c r="D16824" s="1">
        <v>43644</v>
      </c>
      <c r="E16824" s="2">
        <v>84</v>
      </c>
      <c r="F16824" t="s">
        <v>712</v>
      </c>
      <c r="G16824" t="s">
        <v>3225</v>
      </c>
    </row>
    <row r="16825" spans="1:7" x14ac:dyDescent="0.25">
      <c r="A16825" t="s">
        <v>709</v>
      </c>
      <c r="B16825" t="s">
        <v>710</v>
      </c>
      <c r="C16825" t="s">
        <v>705</v>
      </c>
      <c r="D16825" s="1">
        <v>43644</v>
      </c>
      <c r="E16825" s="2">
        <v>84</v>
      </c>
      <c r="F16825" t="s">
        <v>712</v>
      </c>
      <c r="G16825" t="s">
        <v>3225</v>
      </c>
    </row>
    <row r="16826" spans="1:7" x14ac:dyDescent="0.25">
      <c r="A16826" t="s">
        <v>164</v>
      </c>
      <c r="B16826" t="s">
        <v>165</v>
      </c>
      <c r="C16826" t="s">
        <v>166</v>
      </c>
      <c r="D16826" s="1">
        <v>43644</v>
      </c>
      <c r="E16826" s="2">
        <v>65</v>
      </c>
      <c r="F16826" t="s">
        <v>167</v>
      </c>
      <c r="G16826" t="s">
        <v>3754</v>
      </c>
    </row>
    <row r="16827" spans="1:7" x14ac:dyDescent="0.25">
      <c r="A16827" t="s">
        <v>164</v>
      </c>
      <c r="B16827" t="s">
        <v>165</v>
      </c>
      <c r="C16827" t="s">
        <v>166</v>
      </c>
      <c r="D16827" s="1">
        <v>43644</v>
      </c>
      <c r="E16827" s="2">
        <v>65</v>
      </c>
      <c r="F16827" t="s">
        <v>168</v>
      </c>
      <c r="G16827" t="s">
        <v>3754</v>
      </c>
    </row>
    <row r="16828" spans="1:7" x14ac:dyDescent="0.25">
      <c r="A16828" t="s">
        <v>169</v>
      </c>
      <c r="B16828" t="s">
        <v>170</v>
      </c>
      <c r="C16828" t="s">
        <v>171</v>
      </c>
      <c r="D16828" s="1">
        <v>43644</v>
      </c>
      <c r="E16828" s="2">
        <v>10</v>
      </c>
      <c r="F16828" t="s">
        <v>172</v>
      </c>
      <c r="G16828" t="s">
        <v>1245</v>
      </c>
    </row>
    <row r="16829" spans="1:7" x14ac:dyDescent="0.25">
      <c r="A16829" t="s">
        <v>169</v>
      </c>
      <c r="B16829" t="s">
        <v>170</v>
      </c>
      <c r="C16829" t="s">
        <v>171</v>
      </c>
      <c r="D16829" s="1">
        <v>43644</v>
      </c>
      <c r="E16829" s="2">
        <v>10</v>
      </c>
      <c r="F16829" t="s">
        <v>173</v>
      </c>
      <c r="G16829" t="s">
        <v>1245</v>
      </c>
    </row>
    <row r="16830" spans="1:7" x14ac:dyDescent="0.25">
      <c r="A16830" t="s">
        <v>493</v>
      </c>
      <c r="B16830" t="s">
        <v>494</v>
      </c>
      <c r="C16830" t="s">
        <v>495</v>
      </c>
      <c r="D16830" s="1">
        <v>43644</v>
      </c>
      <c r="E16830" s="2">
        <v>25</v>
      </c>
      <c r="F16830" t="s">
        <v>496</v>
      </c>
      <c r="G16830" t="s">
        <v>4918</v>
      </c>
    </row>
    <row r="16831" spans="1:7" x14ac:dyDescent="0.25">
      <c r="A16831" t="s">
        <v>493</v>
      </c>
      <c r="B16831" t="s">
        <v>494</v>
      </c>
      <c r="C16831" t="s">
        <v>495</v>
      </c>
      <c r="D16831" s="1">
        <v>43644</v>
      </c>
      <c r="E16831" s="2">
        <v>25</v>
      </c>
      <c r="F16831" t="s">
        <v>497</v>
      </c>
      <c r="G16831" t="s">
        <v>4918</v>
      </c>
    </row>
    <row r="16832" spans="1:7" x14ac:dyDescent="0.25">
      <c r="A16832" t="s">
        <v>1464</v>
      </c>
      <c r="B16832" t="s">
        <v>1465</v>
      </c>
      <c r="C16832" t="s">
        <v>627</v>
      </c>
      <c r="D16832" s="1">
        <v>43644</v>
      </c>
      <c r="E16832" s="2">
        <v>20</v>
      </c>
      <c r="F16832" t="s">
        <v>1466</v>
      </c>
      <c r="G16832" t="s">
        <v>478</v>
      </c>
    </row>
    <row r="16833" spans="1:7" x14ac:dyDescent="0.25">
      <c r="A16833" t="s">
        <v>1464</v>
      </c>
      <c r="B16833" t="s">
        <v>1465</v>
      </c>
      <c r="C16833" t="s">
        <v>627</v>
      </c>
      <c r="D16833" s="1">
        <v>43644</v>
      </c>
      <c r="E16833" s="2">
        <v>20</v>
      </c>
      <c r="F16833" t="s">
        <v>1466</v>
      </c>
      <c r="G16833" t="s">
        <v>478</v>
      </c>
    </row>
    <row r="16834" spans="1:7" x14ac:dyDescent="0.25">
      <c r="A16834" t="s">
        <v>4076</v>
      </c>
      <c r="B16834" t="s">
        <v>4077</v>
      </c>
      <c r="C16834" t="s">
        <v>413</v>
      </c>
      <c r="D16834" s="1">
        <v>43644</v>
      </c>
      <c r="E16834" s="2">
        <v>20</v>
      </c>
      <c r="F16834" t="s">
        <v>4078</v>
      </c>
      <c r="G16834" t="s">
        <v>1695</v>
      </c>
    </row>
    <row r="16835" spans="1:7" x14ac:dyDescent="0.25">
      <c r="A16835" t="s">
        <v>4076</v>
      </c>
      <c r="B16835" t="s">
        <v>4077</v>
      </c>
      <c r="C16835" t="s">
        <v>413</v>
      </c>
      <c r="D16835" s="1">
        <v>43644</v>
      </c>
      <c r="E16835" s="2">
        <v>20</v>
      </c>
      <c r="F16835" t="s">
        <v>4078</v>
      </c>
      <c r="G16835" t="s">
        <v>1695</v>
      </c>
    </row>
    <row r="16836" spans="1:7" x14ac:dyDescent="0.25">
      <c r="A16836" t="s">
        <v>3247</v>
      </c>
      <c r="B16836" t="s">
        <v>3248</v>
      </c>
      <c r="C16836" t="s">
        <v>3249</v>
      </c>
      <c r="D16836" s="1">
        <v>43644</v>
      </c>
      <c r="E16836" s="2">
        <v>10</v>
      </c>
      <c r="F16836" t="s">
        <v>3250</v>
      </c>
      <c r="G16836" t="s">
        <v>2983</v>
      </c>
    </row>
    <row r="16837" spans="1:7" x14ac:dyDescent="0.25">
      <c r="A16837" t="s">
        <v>3800</v>
      </c>
      <c r="B16837" t="s">
        <v>1430</v>
      </c>
      <c r="C16837" t="s">
        <v>3801</v>
      </c>
      <c r="D16837" s="1">
        <v>43644</v>
      </c>
      <c r="E16837" s="2">
        <v>30</v>
      </c>
      <c r="F16837" t="s">
        <v>3802</v>
      </c>
      <c r="G16837" t="s">
        <v>1695</v>
      </c>
    </row>
    <row r="16838" spans="1:7" x14ac:dyDescent="0.25">
      <c r="A16838" t="s">
        <v>1541</v>
      </c>
      <c r="B16838" t="s">
        <v>1542</v>
      </c>
      <c r="C16838" t="s">
        <v>1543</v>
      </c>
      <c r="D16838" s="1">
        <v>43644</v>
      </c>
      <c r="E16838" s="2">
        <v>20</v>
      </c>
      <c r="F16838" t="s">
        <v>1544</v>
      </c>
      <c r="G16838" t="s">
        <v>114</v>
      </c>
    </row>
    <row r="16839" spans="1:7" x14ac:dyDescent="0.25">
      <c r="A16839" t="s">
        <v>1541</v>
      </c>
      <c r="B16839" t="s">
        <v>1542</v>
      </c>
      <c r="C16839" t="s">
        <v>1543</v>
      </c>
      <c r="D16839" s="1">
        <v>43644</v>
      </c>
      <c r="E16839" s="2">
        <v>20</v>
      </c>
      <c r="F16839" t="s">
        <v>1545</v>
      </c>
      <c r="G16839" t="s">
        <v>114</v>
      </c>
    </row>
    <row r="16840" spans="1:7" x14ac:dyDescent="0.25">
      <c r="A16840" t="s">
        <v>1095</v>
      </c>
      <c r="B16840" t="s">
        <v>1096</v>
      </c>
      <c r="C16840" t="s">
        <v>1097</v>
      </c>
      <c r="D16840" s="1">
        <v>43644</v>
      </c>
      <c r="E16840" s="2">
        <v>15</v>
      </c>
      <c r="F16840" t="s">
        <v>1098</v>
      </c>
      <c r="G16840" t="s">
        <v>114</v>
      </c>
    </row>
    <row r="16841" spans="1:7" x14ac:dyDescent="0.25">
      <c r="A16841" t="s">
        <v>1095</v>
      </c>
      <c r="B16841" t="s">
        <v>1096</v>
      </c>
      <c r="C16841" t="s">
        <v>1097</v>
      </c>
      <c r="D16841" s="1">
        <v>43644</v>
      </c>
      <c r="E16841" s="2">
        <v>15</v>
      </c>
      <c r="F16841" t="s">
        <v>1099</v>
      </c>
      <c r="G16841" t="s">
        <v>114</v>
      </c>
    </row>
    <row r="16842" spans="1:7" x14ac:dyDescent="0.25">
      <c r="A16842" t="s">
        <v>1095</v>
      </c>
      <c r="B16842" t="s">
        <v>1096</v>
      </c>
      <c r="C16842" t="s">
        <v>1097</v>
      </c>
      <c r="D16842" s="1">
        <v>43644</v>
      </c>
      <c r="E16842" s="2">
        <v>15</v>
      </c>
      <c r="F16842" t="s">
        <v>1099</v>
      </c>
      <c r="G16842" t="s">
        <v>114</v>
      </c>
    </row>
    <row r="16843" spans="1:7" x14ac:dyDescent="0.25">
      <c r="A16843" t="s">
        <v>1095</v>
      </c>
      <c r="B16843" t="s">
        <v>1096</v>
      </c>
      <c r="C16843" t="s">
        <v>1097</v>
      </c>
      <c r="D16843" s="1">
        <v>43644</v>
      </c>
      <c r="E16843" s="2">
        <v>15</v>
      </c>
      <c r="F16843" t="s">
        <v>1099</v>
      </c>
      <c r="G16843" t="s">
        <v>114</v>
      </c>
    </row>
    <row r="16844" spans="1:7" x14ac:dyDescent="0.25">
      <c r="A16844" t="s">
        <v>1095</v>
      </c>
      <c r="B16844" t="s">
        <v>1096</v>
      </c>
      <c r="C16844" t="s">
        <v>1097</v>
      </c>
      <c r="D16844" s="1">
        <v>43644</v>
      </c>
      <c r="E16844" s="2">
        <v>10</v>
      </c>
      <c r="F16844" t="s">
        <v>1098</v>
      </c>
      <c r="G16844" t="s">
        <v>257</v>
      </c>
    </row>
    <row r="16845" spans="1:7" x14ac:dyDescent="0.25">
      <c r="A16845" t="s">
        <v>1095</v>
      </c>
      <c r="B16845" t="s">
        <v>1096</v>
      </c>
      <c r="C16845" t="s">
        <v>1097</v>
      </c>
      <c r="D16845" s="1">
        <v>43644</v>
      </c>
      <c r="E16845" s="2">
        <v>10</v>
      </c>
      <c r="F16845" t="s">
        <v>1099</v>
      </c>
      <c r="G16845" t="s">
        <v>257</v>
      </c>
    </row>
    <row r="16846" spans="1:7" x14ac:dyDescent="0.25">
      <c r="A16846" t="s">
        <v>1095</v>
      </c>
      <c r="B16846" t="s">
        <v>1096</v>
      </c>
      <c r="C16846" t="s">
        <v>1097</v>
      </c>
      <c r="D16846" s="1">
        <v>43644</v>
      </c>
      <c r="E16846" s="2">
        <v>10</v>
      </c>
      <c r="F16846" t="s">
        <v>1099</v>
      </c>
      <c r="G16846" t="s">
        <v>257</v>
      </c>
    </row>
    <row r="16847" spans="1:7" x14ac:dyDescent="0.25">
      <c r="A16847" t="s">
        <v>1095</v>
      </c>
      <c r="B16847" t="s">
        <v>1096</v>
      </c>
      <c r="C16847" t="s">
        <v>1097</v>
      </c>
      <c r="D16847" s="1">
        <v>43644</v>
      </c>
      <c r="E16847" s="2">
        <v>10</v>
      </c>
      <c r="F16847" t="s">
        <v>1099</v>
      </c>
      <c r="G16847" t="s">
        <v>257</v>
      </c>
    </row>
    <row r="16848" spans="1:7" x14ac:dyDescent="0.25">
      <c r="A16848" t="s">
        <v>2272</v>
      </c>
      <c r="B16848" t="s">
        <v>2273</v>
      </c>
      <c r="C16848" t="s">
        <v>2274</v>
      </c>
      <c r="D16848" s="1">
        <v>43644</v>
      </c>
      <c r="E16848" s="2">
        <v>125</v>
      </c>
      <c r="F16848" t="s">
        <v>2275</v>
      </c>
      <c r="G16848" t="s">
        <v>2538</v>
      </c>
    </row>
    <row r="16849" spans="1:7" x14ac:dyDescent="0.25">
      <c r="A16849" t="s">
        <v>2272</v>
      </c>
      <c r="B16849" t="s">
        <v>2273</v>
      </c>
      <c r="C16849" t="s">
        <v>2274</v>
      </c>
      <c r="D16849" s="1">
        <v>43644</v>
      </c>
      <c r="E16849" s="2">
        <v>125</v>
      </c>
      <c r="F16849" t="s">
        <v>2276</v>
      </c>
      <c r="G16849" t="s">
        <v>2538</v>
      </c>
    </row>
    <row r="16850" spans="1:7" x14ac:dyDescent="0.25">
      <c r="A16850" t="s">
        <v>4990</v>
      </c>
      <c r="B16850" t="s">
        <v>4991</v>
      </c>
      <c r="C16850" t="s">
        <v>4992</v>
      </c>
      <c r="D16850" s="1">
        <v>43644</v>
      </c>
      <c r="E16850" s="2">
        <v>100</v>
      </c>
      <c r="F16850" t="s">
        <v>4993</v>
      </c>
      <c r="G16850" t="s">
        <v>114</v>
      </c>
    </row>
    <row r="16851" spans="1:7" x14ac:dyDescent="0.25">
      <c r="A16851" t="s">
        <v>4990</v>
      </c>
      <c r="B16851" t="s">
        <v>4991</v>
      </c>
      <c r="C16851" t="s">
        <v>4992</v>
      </c>
      <c r="D16851" s="1">
        <v>43644</v>
      </c>
      <c r="E16851" s="2">
        <v>100</v>
      </c>
      <c r="F16851" t="s">
        <v>4994</v>
      </c>
      <c r="G16851" t="s">
        <v>114</v>
      </c>
    </row>
    <row r="16852" spans="1:7" x14ac:dyDescent="0.25">
      <c r="A16852" t="s">
        <v>2803</v>
      </c>
      <c r="B16852" t="s">
        <v>2804</v>
      </c>
      <c r="C16852" t="s">
        <v>2805</v>
      </c>
      <c r="D16852" s="1">
        <v>43644</v>
      </c>
      <c r="E16852" s="2">
        <v>45</v>
      </c>
      <c r="F16852" t="s">
        <v>2806</v>
      </c>
      <c r="G16852" t="s">
        <v>4959</v>
      </c>
    </row>
    <row r="16853" spans="1:7" x14ac:dyDescent="0.25">
      <c r="A16853" t="s">
        <v>2803</v>
      </c>
      <c r="B16853" t="s">
        <v>2804</v>
      </c>
      <c r="C16853" t="s">
        <v>2805</v>
      </c>
      <c r="D16853" s="1">
        <v>43644</v>
      </c>
      <c r="E16853" s="2">
        <v>45</v>
      </c>
      <c r="F16853" t="s">
        <v>2807</v>
      </c>
      <c r="G16853" t="s">
        <v>4959</v>
      </c>
    </row>
    <row r="16854" spans="1:7" x14ac:dyDescent="0.25">
      <c r="A16854" t="s">
        <v>422</v>
      </c>
      <c r="B16854" t="s">
        <v>423</v>
      </c>
      <c r="D16854" s="1">
        <v>43644</v>
      </c>
      <c r="E16854" s="2">
        <v>12000</v>
      </c>
      <c r="G16854" t="s">
        <v>4079</v>
      </c>
    </row>
    <row r="16855" spans="1:7" x14ac:dyDescent="0.25">
      <c r="A16855" t="s">
        <v>4058</v>
      </c>
      <c r="B16855" t="s">
        <v>4059</v>
      </c>
      <c r="C16855" t="s">
        <v>4060</v>
      </c>
      <c r="D16855" s="1">
        <v>43644</v>
      </c>
      <c r="E16855" s="2">
        <v>10</v>
      </c>
      <c r="F16855" t="s">
        <v>4061</v>
      </c>
      <c r="G16855" t="s">
        <v>9</v>
      </c>
    </row>
    <row r="16856" spans="1:7" x14ac:dyDescent="0.25">
      <c r="A16856" t="s">
        <v>328</v>
      </c>
      <c r="B16856" t="s">
        <v>329</v>
      </c>
      <c r="C16856" t="s">
        <v>330</v>
      </c>
      <c r="D16856" s="1">
        <v>43644</v>
      </c>
      <c r="E16856" s="2">
        <v>150</v>
      </c>
      <c r="F16856" t="s">
        <v>331</v>
      </c>
      <c r="G16856" t="s">
        <v>828</v>
      </c>
    </row>
    <row r="16857" spans="1:7" x14ac:dyDescent="0.25">
      <c r="A16857" t="s">
        <v>328</v>
      </c>
      <c r="B16857" t="s">
        <v>329</v>
      </c>
      <c r="C16857" t="s">
        <v>330</v>
      </c>
      <c r="D16857" s="1">
        <v>43644</v>
      </c>
      <c r="E16857" s="2">
        <v>150</v>
      </c>
      <c r="F16857" t="s">
        <v>332</v>
      </c>
      <c r="G16857" t="s">
        <v>828</v>
      </c>
    </row>
    <row r="16858" spans="1:7" x14ac:dyDescent="0.25">
      <c r="A16858" t="s">
        <v>3689</v>
      </c>
      <c r="B16858" t="s">
        <v>3690</v>
      </c>
      <c r="C16858" t="s">
        <v>3691</v>
      </c>
      <c r="D16858" s="1">
        <v>43644</v>
      </c>
      <c r="E16858" s="2">
        <v>33.15</v>
      </c>
      <c r="F16858" t="s">
        <v>3692</v>
      </c>
      <c r="G16858" t="s">
        <v>97</v>
      </c>
    </row>
    <row r="16859" spans="1:7" x14ac:dyDescent="0.25">
      <c r="A16859" t="s">
        <v>2721</v>
      </c>
      <c r="B16859" t="s">
        <v>2722</v>
      </c>
      <c r="C16859" t="s">
        <v>2723</v>
      </c>
      <c r="D16859" s="1">
        <v>43644</v>
      </c>
      <c r="E16859" s="2">
        <v>15</v>
      </c>
      <c r="F16859" t="s">
        <v>2724</v>
      </c>
      <c r="G16859" t="s">
        <v>3345</v>
      </c>
    </row>
    <row r="16860" spans="1:7" x14ac:dyDescent="0.25">
      <c r="A16860" t="s">
        <v>2721</v>
      </c>
      <c r="B16860" t="s">
        <v>2722</v>
      </c>
      <c r="C16860" t="s">
        <v>2723</v>
      </c>
      <c r="D16860" s="1">
        <v>43644</v>
      </c>
      <c r="E16860" s="2">
        <v>15</v>
      </c>
      <c r="F16860" t="s">
        <v>2725</v>
      </c>
      <c r="G16860" t="s">
        <v>3345</v>
      </c>
    </row>
    <row r="16861" spans="1:7" x14ac:dyDescent="0.25">
      <c r="A16861" t="s">
        <v>2721</v>
      </c>
      <c r="B16861" t="s">
        <v>2722</v>
      </c>
      <c r="C16861" t="s">
        <v>2723</v>
      </c>
      <c r="D16861" s="1">
        <v>43644</v>
      </c>
      <c r="E16861" s="2">
        <v>15</v>
      </c>
      <c r="F16861" t="s">
        <v>2726</v>
      </c>
      <c r="G16861" t="s">
        <v>3345</v>
      </c>
    </row>
    <row r="16862" spans="1:7" x14ac:dyDescent="0.25">
      <c r="A16862" t="s">
        <v>2742</v>
      </c>
      <c r="B16862" t="s">
        <v>2743</v>
      </c>
      <c r="C16862" t="s">
        <v>2744</v>
      </c>
      <c r="D16862" s="1">
        <v>43644</v>
      </c>
      <c r="E16862" s="2">
        <v>150</v>
      </c>
      <c r="F16862" t="s">
        <v>2745</v>
      </c>
      <c r="G16862" t="s">
        <v>2746</v>
      </c>
    </row>
    <row r="16863" spans="1:7" x14ac:dyDescent="0.25">
      <c r="A16863" t="s">
        <v>2742</v>
      </c>
      <c r="B16863" t="s">
        <v>2743</v>
      </c>
      <c r="C16863" t="s">
        <v>2744</v>
      </c>
      <c r="D16863" s="1">
        <v>43644</v>
      </c>
      <c r="E16863" s="2">
        <v>150</v>
      </c>
      <c r="F16863" t="s">
        <v>2747</v>
      </c>
      <c r="G16863" t="s">
        <v>2746</v>
      </c>
    </row>
    <row r="16864" spans="1:7" x14ac:dyDescent="0.25">
      <c r="A16864" t="s">
        <v>322</v>
      </c>
      <c r="B16864" t="s">
        <v>323</v>
      </c>
      <c r="C16864" t="s">
        <v>324</v>
      </c>
      <c r="D16864" s="1">
        <v>43644</v>
      </c>
      <c r="E16864" s="2">
        <v>75</v>
      </c>
      <c r="F16864" t="s">
        <v>325</v>
      </c>
      <c r="G16864" t="s">
        <v>326</v>
      </c>
    </row>
    <row r="16865" spans="1:7" x14ac:dyDescent="0.25">
      <c r="A16865" t="s">
        <v>322</v>
      </c>
      <c r="B16865" t="s">
        <v>323</v>
      </c>
      <c r="C16865" t="s">
        <v>324</v>
      </c>
      <c r="D16865" s="1">
        <v>43644</v>
      </c>
      <c r="E16865" s="2">
        <v>75</v>
      </c>
      <c r="F16865" t="s">
        <v>327</v>
      </c>
      <c r="G16865" t="s">
        <v>326</v>
      </c>
    </row>
    <row r="16866" spans="1:7" x14ac:dyDescent="0.25">
      <c r="A16866" t="s">
        <v>1803</v>
      </c>
      <c r="B16866" t="s">
        <v>1804</v>
      </c>
      <c r="C16866" t="s">
        <v>1805</v>
      </c>
      <c r="D16866" s="1">
        <v>43644</v>
      </c>
      <c r="E16866" s="2">
        <v>50</v>
      </c>
      <c r="F16866" t="s">
        <v>1806</v>
      </c>
      <c r="G16866" t="s">
        <v>4916</v>
      </c>
    </row>
    <row r="16867" spans="1:7" x14ac:dyDescent="0.25">
      <c r="A16867" t="s">
        <v>312</v>
      </c>
      <c r="B16867" t="s">
        <v>248</v>
      </c>
      <c r="C16867" t="s">
        <v>313</v>
      </c>
      <c r="D16867" s="1">
        <v>43644</v>
      </c>
      <c r="E16867" s="2">
        <v>50</v>
      </c>
      <c r="F16867" t="s">
        <v>314</v>
      </c>
      <c r="G16867" t="s">
        <v>315</v>
      </c>
    </row>
    <row r="16868" spans="1:7" x14ac:dyDescent="0.25">
      <c r="A16868" t="s">
        <v>87</v>
      </c>
      <c r="B16868" t="s">
        <v>88</v>
      </c>
      <c r="C16868" t="s">
        <v>89</v>
      </c>
      <c r="D16868" s="1">
        <v>43644</v>
      </c>
      <c r="E16868" s="2">
        <v>40</v>
      </c>
      <c r="F16868" t="s">
        <v>90</v>
      </c>
      <c r="G16868" t="s">
        <v>1790</v>
      </c>
    </row>
    <row r="16869" spans="1:7" x14ac:dyDescent="0.25">
      <c r="A16869" t="s">
        <v>87</v>
      </c>
      <c r="B16869" t="s">
        <v>88</v>
      </c>
      <c r="C16869" t="s">
        <v>89</v>
      </c>
      <c r="D16869" s="1">
        <v>43644</v>
      </c>
      <c r="E16869" s="2">
        <v>40</v>
      </c>
      <c r="F16869" t="s">
        <v>91</v>
      </c>
      <c r="G16869" t="s">
        <v>1790</v>
      </c>
    </row>
    <row r="16870" spans="1:7" x14ac:dyDescent="0.25">
      <c r="A16870" t="s">
        <v>87</v>
      </c>
      <c r="B16870" t="s">
        <v>88</v>
      </c>
      <c r="C16870" t="s">
        <v>89</v>
      </c>
      <c r="D16870" s="1">
        <v>43644</v>
      </c>
      <c r="E16870" s="2">
        <v>40</v>
      </c>
      <c r="F16870" t="s">
        <v>91</v>
      </c>
      <c r="G16870" t="s">
        <v>1790</v>
      </c>
    </row>
    <row r="16871" spans="1:7" x14ac:dyDescent="0.25">
      <c r="A16871" t="s">
        <v>87</v>
      </c>
      <c r="B16871" t="s">
        <v>88</v>
      </c>
      <c r="C16871" t="s">
        <v>89</v>
      </c>
      <c r="D16871" s="1">
        <v>43644</v>
      </c>
      <c r="E16871" s="2">
        <v>40</v>
      </c>
      <c r="F16871" t="s">
        <v>92</v>
      </c>
      <c r="G16871" t="s">
        <v>1790</v>
      </c>
    </row>
    <row r="16872" spans="1:7" x14ac:dyDescent="0.25">
      <c r="A16872" t="s">
        <v>1590</v>
      </c>
      <c r="B16872" t="s">
        <v>1591</v>
      </c>
      <c r="C16872" t="s">
        <v>1592</v>
      </c>
      <c r="D16872" s="1">
        <v>43644</v>
      </c>
      <c r="E16872" s="2">
        <v>5</v>
      </c>
      <c r="F16872" t="s">
        <v>1593</v>
      </c>
      <c r="G16872" t="s">
        <v>1245</v>
      </c>
    </row>
    <row r="16873" spans="1:7" x14ac:dyDescent="0.25">
      <c r="A16873" t="s">
        <v>4053</v>
      </c>
      <c r="B16873" t="s">
        <v>580</v>
      </c>
      <c r="C16873" t="s">
        <v>4054</v>
      </c>
      <c r="D16873" s="1">
        <v>43644</v>
      </c>
      <c r="E16873" s="2">
        <v>15</v>
      </c>
      <c r="F16873" t="s">
        <v>4055</v>
      </c>
      <c r="G16873" t="s">
        <v>3282</v>
      </c>
    </row>
    <row r="16874" spans="1:7" x14ac:dyDescent="0.25">
      <c r="A16874" t="s">
        <v>4053</v>
      </c>
      <c r="B16874" t="s">
        <v>580</v>
      </c>
      <c r="C16874" t="s">
        <v>4054</v>
      </c>
      <c r="D16874" s="1">
        <v>43644</v>
      </c>
      <c r="E16874" s="2">
        <v>15</v>
      </c>
      <c r="F16874" t="s">
        <v>4055</v>
      </c>
      <c r="G16874" t="s">
        <v>3282</v>
      </c>
    </row>
    <row r="16875" spans="1:7" x14ac:dyDescent="0.25">
      <c r="A16875" t="s">
        <v>4053</v>
      </c>
      <c r="B16875" t="s">
        <v>580</v>
      </c>
      <c r="C16875" t="s">
        <v>4054</v>
      </c>
      <c r="D16875" s="1">
        <v>43644</v>
      </c>
      <c r="E16875" s="2">
        <v>15</v>
      </c>
      <c r="F16875" t="s">
        <v>4056</v>
      </c>
      <c r="G16875" t="s">
        <v>3282</v>
      </c>
    </row>
    <row r="16876" spans="1:7" x14ac:dyDescent="0.25">
      <c r="A16876" t="s">
        <v>2000</v>
      </c>
      <c r="B16876" t="s">
        <v>2001</v>
      </c>
      <c r="C16876" t="s">
        <v>2002</v>
      </c>
      <c r="D16876" s="1">
        <v>43644</v>
      </c>
      <c r="E16876" s="2">
        <v>100</v>
      </c>
      <c r="F16876" t="s">
        <v>2003</v>
      </c>
      <c r="G16876" t="s">
        <v>2681</v>
      </c>
    </row>
    <row r="16877" spans="1:7" x14ac:dyDescent="0.25">
      <c r="A16877" t="s">
        <v>2000</v>
      </c>
      <c r="B16877" t="s">
        <v>2001</v>
      </c>
      <c r="C16877" t="s">
        <v>2002</v>
      </c>
      <c r="D16877" s="1">
        <v>43644</v>
      </c>
      <c r="E16877" s="2">
        <v>100</v>
      </c>
      <c r="F16877" t="s">
        <v>2004</v>
      </c>
      <c r="G16877" t="s">
        <v>2681</v>
      </c>
    </row>
    <row r="16878" spans="1:7" x14ac:dyDescent="0.25">
      <c r="A16878" t="s">
        <v>529</v>
      </c>
      <c r="B16878" t="s">
        <v>290</v>
      </c>
      <c r="C16878" t="s">
        <v>530</v>
      </c>
      <c r="D16878" s="1">
        <v>43644</v>
      </c>
      <c r="E16878" s="2">
        <v>25</v>
      </c>
      <c r="F16878" t="s">
        <v>531</v>
      </c>
      <c r="G16878" t="s">
        <v>3282</v>
      </c>
    </row>
    <row r="16879" spans="1:7" x14ac:dyDescent="0.25">
      <c r="A16879" t="s">
        <v>2153</v>
      </c>
      <c r="B16879" t="s">
        <v>614</v>
      </c>
      <c r="C16879" t="s">
        <v>1310</v>
      </c>
      <c r="D16879" s="1">
        <v>43644</v>
      </c>
      <c r="E16879" s="2">
        <v>10</v>
      </c>
      <c r="F16879" t="s">
        <v>2154</v>
      </c>
      <c r="G16879" t="s">
        <v>1245</v>
      </c>
    </row>
    <row r="16880" spans="1:7" x14ac:dyDescent="0.25">
      <c r="A16880" t="s">
        <v>2686</v>
      </c>
      <c r="B16880" t="s">
        <v>2687</v>
      </c>
      <c r="C16880" t="s">
        <v>2688</v>
      </c>
      <c r="D16880" s="1">
        <v>43644</v>
      </c>
      <c r="E16880" s="2">
        <v>84</v>
      </c>
      <c r="F16880" t="s">
        <v>2689</v>
      </c>
      <c r="G16880" t="s">
        <v>34</v>
      </c>
    </row>
    <row r="16881" spans="1:7" x14ac:dyDescent="0.25">
      <c r="A16881" t="s">
        <v>2690</v>
      </c>
      <c r="B16881" t="s">
        <v>2691</v>
      </c>
      <c r="C16881" t="s">
        <v>2692</v>
      </c>
      <c r="D16881" s="1">
        <v>43644</v>
      </c>
      <c r="E16881" s="2">
        <v>100</v>
      </c>
      <c r="F16881" t="s">
        <v>2693</v>
      </c>
      <c r="G16881" t="s">
        <v>2694</v>
      </c>
    </row>
    <row r="16882" spans="1:7" x14ac:dyDescent="0.25">
      <c r="A16882" t="s">
        <v>82</v>
      </c>
      <c r="B16882" t="s">
        <v>83</v>
      </c>
      <c r="C16882" t="s">
        <v>84</v>
      </c>
      <c r="D16882" s="1">
        <v>43644</v>
      </c>
      <c r="E16882" s="2">
        <v>10</v>
      </c>
      <c r="F16882" t="s">
        <v>85</v>
      </c>
      <c r="G16882" t="s">
        <v>1245</v>
      </c>
    </row>
    <row r="16883" spans="1:7" x14ac:dyDescent="0.25">
      <c r="A16883" t="s">
        <v>82</v>
      </c>
      <c r="B16883" t="s">
        <v>83</v>
      </c>
      <c r="C16883" t="s">
        <v>84</v>
      </c>
      <c r="D16883" s="1">
        <v>43644</v>
      </c>
      <c r="E16883" s="2">
        <v>10</v>
      </c>
      <c r="F16883" t="s">
        <v>86</v>
      </c>
      <c r="G16883" t="s">
        <v>1245</v>
      </c>
    </row>
    <row r="16884" spans="1:7" x14ac:dyDescent="0.25">
      <c r="A16884" t="s">
        <v>3658</v>
      </c>
      <c r="B16884" t="s">
        <v>3659</v>
      </c>
      <c r="C16884" t="s">
        <v>3660</v>
      </c>
      <c r="D16884" s="1">
        <v>43647</v>
      </c>
      <c r="E16884" s="2">
        <v>154.54</v>
      </c>
      <c r="F16884" t="s">
        <v>3661</v>
      </c>
      <c r="G16884" t="s">
        <v>4771</v>
      </c>
    </row>
    <row r="16885" spans="1:7" x14ac:dyDescent="0.25">
      <c r="A16885" t="s">
        <v>5199</v>
      </c>
      <c r="B16885" t="s">
        <v>5200</v>
      </c>
      <c r="C16885" t="s">
        <v>5201</v>
      </c>
      <c r="D16885" s="1">
        <v>43656</v>
      </c>
      <c r="E16885" s="2">
        <v>500</v>
      </c>
      <c r="F16885" t="s">
        <v>5202</v>
      </c>
      <c r="G16885" t="s">
        <v>5042</v>
      </c>
    </row>
    <row r="16886" spans="1:7" x14ac:dyDescent="0.25">
      <c r="A16886" t="s">
        <v>2444</v>
      </c>
      <c r="B16886" t="s">
        <v>2445</v>
      </c>
      <c r="C16886" t="s">
        <v>1802</v>
      </c>
      <c r="D16886" s="1">
        <v>43657</v>
      </c>
      <c r="E16886" s="2">
        <v>100</v>
      </c>
      <c r="F16886" t="s">
        <v>2446</v>
      </c>
      <c r="G16886" t="s">
        <v>1725</v>
      </c>
    </row>
    <row r="16887" spans="1:7" x14ac:dyDescent="0.25">
      <c r="A16887" t="s">
        <v>4781</v>
      </c>
      <c r="B16887" t="s">
        <v>4782</v>
      </c>
      <c r="C16887" t="s">
        <v>4783</v>
      </c>
      <c r="D16887" s="1">
        <v>43657</v>
      </c>
      <c r="E16887" s="2">
        <v>25</v>
      </c>
      <c r="F16887" t="s">
        <v>4784</v>
      </c>
      <c r="G16887" t="s">
        <v>2663</v>
      </c>
    </row>
    <row r="16888" spans="1:7" x14ac:dyDescent="0.25">
      <c r="A16888" t="s">
        <v>3673</v>
      </c>
      <c r="B16888" t="s">
        <v>3674</v>
      </c>
      <c r="C16888" t="s">
        <v>3675</v>
      </c>
      <c r="D16888" s="1">
        <v>43657</v>
      </c>
      <c r="E16888" s="2">
        <v>50</v>
      </c>
      <c r="G16888" t="s">
        <v>1725</v>
      </c>
    </row>
    <row r="16889" spans="1:7" x14ac:dyDescent="0.25">
      <c r="A16889" t="s">
        <v>482</v>
      </c>
      <c r="B16889" t="s">
        <v>483</v>
      </c>
      <c r="C16889" t="s">
        <v>484</v>
      </c>
      <c r="D16889" s="1">
        <v>43657</v>
      </c>
      <c r="E16889" s="2">
        <v>125</v>
      </c>
      <c r="F16889" t="s">
        <v>485</v>
      </c>
      <c r="G16889" t="s">
        <v>2271</v>
      </c>
    </row>
    <row r="16890" spans="1:7" x14ac:dyDescent="0.25">
      <c r="A16890" t="s">
        <v>3472</v>
      </c>
      <c r="B16890" t="s">
        <v>3473</v>
      </c>
      <c r="C16890" t="s">
        <v>3474</v>
      </c>
      <c r="D16890" s="1">
        <v>43657</v>
      </c>
      <c r="E16890" s="2">
        <v>500</v>
      </c>
      <c r="F16890" t="s">
        <v>3475</v>
      </c>
      <c r="G16890" t="s">
        <v>34</v>
      </c>
    </row>
    <row r="16891" spans="1:7" x14ac:dyDescent="0.25">
      <c r="A16891" t="s">
        <v>68</v>
      </c>
      <c r="B16891" t="s">
        <v>69</v>
      </c>
      <c r="D16891" s="1">
        <v>43657</v>
      </c>
      <c r="E16891" s="2">
        <v>4500</v>
      </c>
      <c r="G16891" t="s">
        <v>1283</v>
      </c>
    </row>
    <row r="16892" spans="1:7" x14ac:dyDescent="0.25">
      <c r="A16892" t="s">
        <v>427</v>
      </c>
      <c r="B16892" t="s">
        <v>428</v>
      </c>
      <c r="D16892" s="1">
        <v>43657</v>
      </c>
      <c r="E16892" s="2">
        <v>18662</v>
      </c>
      <c r="F16892" t="s">
        <v>429</v>
      </c>
      <c r="G16892" t="s">
        <v>430</v>
      </c>
    </row>
    <row r="16893" spans="1:7" x14ac:dyDescent="0.25">
      <c r="A16893" t="s">
        <v>427</v>
      </c>
      <c r="B16893" t="s">
        <v>428</v>
      </c>
      <c r="D16893" s="1">
        <v>43657</v>
      </c>
      <c r="E16893" s="2">
        <v>6221</v>
      </c>
      <c r="F16893" t="s">
        <v>429</v>
      </c>
      <c r="G16893" t="s">
        <v>114</v>
      </c>
    </row>
    <row r="16894" spans="1:7" x14ac:dyDescent="0.25">
      <c r="A16894" t="s">
        <v>3784</v>
      </c>
      <c r="B16894" t="s">
        <v>3785</v>
      </c>
      <c r="D16894" s="1">
        <v>43657</v>
      </c>
      <c r="E16894" s="2">
        <v>25000</v>
      </c>
      <c r="F16894" t="s">
        <v>3786</v>
      </c>
      <c r="G16894" t="s">
        <v>2663</v>
      </c>
    </row>
    <row r="16895" spans="1:7" x14ac:dyDescent="0.25">
      <c r="A16895" t="s">
        <v>479</v>
      </c>
      <c r="B16895" t="s">
        <v>480</v>
      </c>
      <c r="D16895" s="1">
        <v>43657</v>
      </c>
      <c r="E16895" s="2">
        <v>10000</v>
      </c>
      <c r="F16895" t="s">
        <v>481</v>
      </c>
      <c r="G16895" t="s">
        <v>3602</v>
      </c>
    </row>
    <row r="16896" spans="1:7" x14ac:dyDescent="0.25">
      <c r="A16896" t="s">
        <v>44</v>
      </c>
      <c r="B16896" t="s">
        <v>45</v>
      </c>
      <c r="C16896" t="s">
        <v>46</v>
      </c>
      <c r="D16896" s="1">
        <v>43661</v>
      </c>
      <c r="E16896" s="2">
        <v>83.33</v>
      </c>
      <c r="F16896" t="s">
        <v>47</v>
      </c>
      <c r="G16896" t="s">
        <v>34</v>
      </c>
    </row>
    <row r="16897" spans="1:7" x14ac:dyDescent="0.25">
      <c r="A16897" t="s">
        <v>44</v>
      </c>
      <c r="B16897" t="s">
        <v>45</v>
      </c>
      <c r="C16897" t="s">
        <v>46</v>
      </c>
      <c r="D16897" s="1">
        <v>43661</v>
      </c>
      <c r="E16897" s="2">
        <v>83.33</v>
      </c>
      <c r="F16897" t="s">
        <v>48</v>
      </c>
      <c r="G16897" t="s">
        <v>34</v>
      </c>
    </row>
    <row r="16898" spans="1:7" x14ac:dyDescent="0.25">
      <c r="A16898" t="s">
        <v>40</v>
      </c>
      <c r="B16898" t="s">
        <v>41</v>
      </c>
      <c r="C16898" t="s">
        <v>42</v>
      </c>
      <c r="D16898" s="1">
        <v>43661</v>
      </c>
      <c r="E16898" s="2">
        <v>166.66</v>
      </c>
      <c r="F16898" t="s">
        <v>43</v>
      </c>
      <c r="G16898" t="s">
        <v>2609</v>
      </c>
    </row>
    <row r="16899" spans="1:7" x14ac:dyDescent="0.25">
      <c r="A16899" t="s">
        <v>53</v>
      </c>
      <c r="B16899" t="s">
        <v>54</v>
      </c>
      <c r="C16899" t="s">
        <v>55</v>
      </c>
      <c r="D16899" s="1">
        <v>43661</v>
      </c>
      <c r="E16899" s="2">
        <v>83.33</v>
      </c>
      <c r="F16899" t="s">
        <v>56</v>
      </c>
      <c r="G16899" t="s">
        <v>34</v>
      </c>
    </row>
    <row r="16900" spans="1:7" x14ac:dyDescent="0.25">
      <c r="A16900" t="s">
        <v>53</v>
      </c>
      <c r="B16900" t="s">
        <v>54</v>
      </c>
      <c r="C16900" t="s">
        <v>55</v>
      </c>
      <c r="D16900" s="1">
        <v>43661</v>
      </c>
      <c r="E16900" s="2">
        <v>83.33</v>
      </c>
      <c r="F16900" t="s">
        <v>57</v>
      </c>
      <c r="G16900" t="s">
        <v>34</v>
      </c>
    </row>
    <row r="16901" spans="1:7" x14ac:dyDescent="0.25">
      <c r="A16901" t="s">
        <v>3493</v>
      </c>
      <c r="B16901" t="s">
        <v>152</v>
      </c>
      <c r="C16901" t="s">
        <v>3494</v>
      </c>
      <c r="D16901" s="1">
        <v>43661</v>
      </c>
      <c r="E16901" s="2">
        <v>100</v>
      </c>
      <c r="F16901" t="s">
        <v>3495</v>
      </c>
      <c r="G16901" t="s">
        <v>2663</v>
      </c>
    </row>
    <row r="16902" spans="1:7" x14ac:dyDescent="0.25">
      <c r="A16902" t="s">
        <v>3493</v>
      </c>
      <c r="B16902" t="s">
        <v>152</v>
      </c>
      <c r="C16902" t="s">
        <v>3494</v>
      </c>
      <c r="D16902" s="1">
        <v>43661</v>
      </c>
      <c r="E16902" s="2">
        <v>100</v>
      </c>
      <c r="F16902" t="s">
        <v>3496</v>
      </c>
      <c r="G16902" t="s">
        <v>2663</v>
      </c>
    </row>
    <row r="16903" spans="1:7" x14ac:dyDescent="0.25">
      <c r="A16903" t="s">
        <v>1651</v>
      </c>
      <c r="B16903" t="s">
        <v>1652</v>
      </c>
      <c r="C16903" t="s">
        <v>1653</v>
      </c>
      <c r="D16903" s="1">
        <v>43661</v>
      </c>
      <c r="E16903" s="2">
        <v>100</v>
      </c>
      <c r="F16903" t="s">
        <v>1654</v>
      </c>
      <c r="G16903" t="s">
        <v>2663</v>
      </c>
    </row>
    <row r="16904" spans="1:7" x14ac:dyDescent="0.25">
      <c r="A16904" t="s">
        <v>1651</v>
      </c>
      <c r="B16904" t="s">
        <v>1652</v>
      </c>
      <c r="C16904" t="s">
        <v>1653</v>
      </c>
      <c r="D16904" s="1">
        <v>43661</v>
      </c>
      <c r="E16904" s="2">
        <v>100</v>
      </c>
      <c r="F16904" t="s">
        <v>1655</v>
      </c>
      <c r="G16904" t="s">
        <v>2663</v>
      </c>
    </row>
    <row r="16905" spans="1:7" x14ac:dyDescent="0.25">
      <c r="A16905" t="s">
        <v>5203</v>
      </c>
      <c r="B16905" t="s">
        <v>15</v>
      </c>
      <c r="C16905" t="s">
        <v>5204</v>
      </c>
      <c r="D16905" s="1">
        <v>43661</v>
      </c>
      <c r="E16905" s="2">
        <v>125</v>
      </c>
      <c r="F16905" t="s">
        <v>5205</v>
      </c>
      <c r="G16905" t="s">
        <v>34</v>
      </c>
    </row>
    <row r="16906" spans="1:7" x14ac:dyDescent="0.25">
      <c r="A16906" t="s">
        <v>1257</v>
      </c>
      <c r="B16906" t="s">
        <v>1258</v>
      </c>
      <c r="C16906" t="s">
        <v>1259</v>
      </c>
      <c r="D16906" s="1">
        <v>43661</v>
      </c>
      <c r="E16906" s="2">
        <v>83.33</v>
      </c>
      <c r="F16906" t="s">
        <v>1260</v>
      </c>
      <c r="G16906" t="s">
        <v>34</v>
      </c>
    </row>
    <row r="16907" spans="1:7" x14ac:dyDescent="0.25">
      <c r="A16907" t="s">
        <v>3791</v>
      </c>
      <c r="B16907" t="s">
        <v>3792</v>
      </c>
      <c r="C16907" t="s">
        <v>3793</v>
      </c>
      <c r="D16907" s="1">
        <v>43661</v>
      </c>
      <c r="E16907" s="2">
        <v>84</v>
      </c>
      <c r="F16907" t="s">
        <v>3794</v>
      </c>
      <c r="G16907" t="s">
        <v>34</v>
      </c>
    </row>
    <row r="16908" spans="1:7" x14ac:dyDescent="0.25">
      <c r="A16908" t="s">
        <v>4699</v>
      </c>
      <c r="B16908" t="s">
        <v>4700</v>
      </c>
      <c r="C16908" t="s">
        <v>4701</v>
      </c>
      <c r="D16908" s="1">
        <v>43670</v>
      </c>
      <c r="E16908" s="2">
        <v>84</v>
      </c>
      <c r="F16908" t="s">
        <v>4702</v>
      </c>
      <c r="G16908" t="s">
        <v>34</v>
      </c>
    </row>
    <row r="16909" spans="1:7" x14ac:dyDescent="0.25">
      <c r="A16909" t="s">
        <v>4781</v>
      </c>
      <c r="B16909" t="s">
        <v>4782</v>
      </c>
      <c r="C16909" t="s">
        <v>4783</v>
      </c>
      <c r="D16909" s="1">
        <v>43670</v>
      </c>
      <c r="E16909" s="2">
        <v>25</v>
      </c>
      <c r="F16909" t="s">
        <v>4784</v>
      </c>
      <c r="G16909" t="s">
        <v>2663</v>
      </c>
    </row>
    <row r="16910" spans="1:7" x14ac:dyDescent="0.25">
      <c r="A16910" t="s">
        <v>1743</v>
      </c>
      <c r="B16910" t="s">
        <v>1744</v>
      </c>
      <c r="C16910" t="s">
        <v>1745</v>
      </c>
      <c r="D16910" s="1">
        <v>43670</v>
      </c>
      <c r="E16910" s="2">
        <v>100</v>
      </c>
      <c r="F16910" t="s">
        <v>1746</v>
      </c>
      <c r="G16910" t="s">
        <v>34</v>
      </c>
    </row>
    <row r="16911" spans="1:7" x14ac:dyDescent="0.25">
      <c r="A16911" t="s">
        <v>2634</v>
      </c>
      <c r="B16911" t="s">
        <v>2635</v>
      </c>
      <c r="C16911" t="s">
        <v>2636</v>
      </c>
      <c r="D16911" s="1">
        <v>43670</v>
      </c>
      <c r="E16911" s="2">
        <v>184</v>
      </c>
      <c r="F16911" t="s">
        <v>2637</v>
      </c>
      <c r="G16911" t="s">
        <v>3761</v>
      </c>
    </row>
    <row r="16912" spans="1:7" x14ac:dyDescent="0.25">
      <c r="A16912" t="s">
        <v>2634</v>
      </c>
      <c r="B16912" t="s">
        <v>2635</v>
      </c>
      <c r="C16912" t="s">
        <v>2636</v>
      </c>
      <c r="D16912" s="1">
        <v>43670</v>
      </c>
      <c r="E16912" s="2">
        <v>184</v>
      </c>
      <c r="F16912" t="s">
        <v>2639</v>
      </c>
      <c r="G16912" t="s">
        <v>3761</v>
      </c>
    </row>
    <row r="16913" spans="1:7" x14ac:dyDescent="0.25">
      <c r="A16913" t="s">
        <v>2634</v>
      </c>
      <c r="B16913" t="s">
        <v>2635</v>
      </c>
      <c r="C16913" t="s">
        <v>2636</v>
      </c>
      <c r="D16913" s="1">
        <v>43670</v>
      </c>
      <c r="E16913" s="2">
        <v>184</v>
      </c>
      <c r="F16913" t="s">
        <v>2639</v>
      </c>
      <c r="G16913" t="s">
        <v>3761</v>
      </c>
    </row>
    <row r="16914" spans="1:7" x14ac:dyDescent="0.25">
      <c r="A16914" t="s">
        <v>225</v>
      </c>
      <c r="B16914" t="s">
        <v>226</v>
      </c>
      <c r="C16914" t="s">
        <v>227</v>
      </c>
      <c r="D16914" s="1">
        <v>43670</v>
      </c>
      <c r="E16914" s="2">
        <v>84</v>
      </c>
      <c r="F16914" t="s">
        <v>228</v>
      </c>
      <c r="G16914" t="s">
        <v>34</v>
      </c>
    </row>
    <row r="16915" spans="1:7" x14ac:dyDescent="0.25">
      <c r="A16915" t="s">
        <v>3658</v>
      </c>
      <c r="B16915" t="s">
        <v>3659</v>
      </c>
      <c r="C16915" t="s">
        <v>3660</v>
      </c>
      <c r="D16915" s="1">
        <v>43670</v>
      </c>
      <c r="E16915" s="2">
        <v>200</v>
      </c>
      <c r="F16915" t="s">
        <v>3661</v>
      </c>
      <c r="G16915" t="s">
        <v>2663</v>
      </c>
    </row>
    <row r="16916" spans="1:7" x14ac:dyDescent="0.25">
      <c r="A16916" t="s">
        <v>1426</v>
      </c>
      <c r="B16916" t="s">
        <v>1427</v>
      </c>
      <c r="C16916" t="s">
        <v>826</v>
      </c>
      <c r="D16916" s="1">
        <v>43670</v>
      </c>
      <c r="E16916" s="2">
        <v>84</v>
      </c>
      <c r="F16916" t="s">
        <v>1428</v>
      </c>
      <c r="G16916" t="s">
        <v>34</v>
      </c>
    </row>
    <row r="16917" spans="1:7" x14ac:dyDescent="0.25">
      <c r="A16917" t="s">
        <v>5028</v>
      </c>
      <c r="B16917" t="s">
        <v>4866</v>
      </c>
      <c r="C16917" t="s">
        <v>5029</v>
      </c>
      <c r="D16917" s="1">
        <v>43670</v>
      </c>
      <c r="E16917" s="2">
        <v>83.33</v>
      </c>
      <c r="F16917" t="s">
        <v>5030</v>
      </c>
      <c r="G16917" t="s">
        <v>2663</v>
      </c>
    </row>
    <row r="16918" spans="1:7" x14ac:dyDescent="0.25">
      <c r="A16918" t="s">
        <v>4680</v>
      </c>
      <c r="B16918" t="s">
        <v>4681</v>
      </c>
      <c r="C16918" t="s">
        <v>4682</v>
      </c>
      <c r="D16918" s="1">
        <v>43670</v>
      </c>
      <c r="E16918" s="2">
        <v>84</v>
      </c>
      <c r="F16918" t="s">
        <v>4683</v>
      </c>
      <c r="G16918" t="s">
        <v>34</v>
      </c>
    </row>
    <row r="16919" spans="1:7" x14ac:dyDescent="0.25">
      <c r="A16919" t="s">
        <v>2482</v>
      </c>
      <c r="B16919" t="s">
        <v>2483</v>
      </c>
      <c r="D16919" s="1">
        <v>43670</v>
      </c>
      <c r="E16919" s="2">
        <v>1000</v>
      </c>
      <c r="F16919" t="s">
        <v>2484</v>
      </c>
      <c r="G16919" t="s">
        <v>1292</v>
      </c>
    </row>
    <row r="16920" spans="1:7" x14ac:dyDescent="0.25">
      <c r="A16920" t="s">
        <v>3805</v>
      </c>
      <c r="B16920" t="s">
        <v>3806</v>
      </c>
      <c r="C16920" t="s">
        <v>3807</v>
      </c>
      <c r="D16920" s="1">
        <v>43670</v>
      </c>
      <c r="E16920" s="2">
        <v>42</v>
      </c>
      <c r="F16920" t="s">
        <v>3808</v>
      </c>
      <c r="G16920" t="s">
        <v>67</v>
      </c>
    </row>
    <row r="16921" spans="1:7" x14ac:dyDescent="0.25">
      <c r="A16921" t="s">
        <v>3805</v>
      </c>
      <c r="B16921" t="s">
        <v>3806</v>
      </c>
      <c r="C16921" t="s">
        <v>3807</v>
      </c>
      <c r="D16921" s="1">
        <v>43670</v>
      </c>
      <c r="E16921" s="2">
        <v>42</v>
      </c>
      <c r="F16921" t="s">
        <v>3809</v>
      </c>
      <c r="G16921" t="s">
        <v>67</v>
      </c>
    </row>
    <row r="16922" spans="1:7" x14ac:dyDescent="0.25">
      <c r="A16922" t="s">
        <v>5206</v>
      </c>
      <c r="B16922" t="s">
        <v>5207</v>
      </c>
      <c r="D16922" s="1">
        <v>43670</v>
      </c>
      <c r="E16922" s="2">
        <v>1000</v>
      </c>
      <c r="F16922" t="s">
        <v>5208</v>
      </c>
      <c r="G16922" t="s">
        <v>5042</v>
      </c>
    </row>
    <row r="16923" spans="1:7" x14ac:dyDescent="0.25">
      <c r="A16923" t="s">
        <v>4950</v>
      </c>
      <c r="B16923" t="s">
        <v>4951</v>
      </c>
      <c r="D16923" s="1">
        <v>43686</v>
      </c>
      <c r="E16923" s="2">
        <v>17000</v>
      </c>
      <c r="G16923" t="s">
        <v>4944</v>
      </c>
    </row>
    <row r="16924" spans="1:7" x14ac:dyDescent="0.25">
      <c r="A16924" t="s">
        <v>4012</v>
      </c>
      <c r="B16924" t="s">
        <v>744</v>
      </c>
      <c r="C16924" t="s">
        <v>4013</v>
      </c>
      <c r="D16924" s="1">
        <v>43686</v>
      </c>
      <c r="E16924" s="2">
        <v>100</v>
      </c>
      <c r="G16924" t="s">
        <v>1715</v>
      </c>
    </row>
    <row r="16925" spans="1:7" x14ac:dyDescent="0.25">
      <c r="A16925" t="s">
        <v>482</v>
      </c>
      <c r="B16925" t="s">
        <v>483</v>
      </c>
      <c r="C16925" t="s">
        <v>484</v>
      </c>
      <c r="D16925" s="1">
        <v>43686</v>
      </c>
      <c r="E16925" s="2">
        <v>125</v>
      </c>
      <c r="F16925" t="s">
        <v>485</v>
      </c>
      <c r="G16925" t="s">
        <v>2271</v>
      </c>
    </row>
    <row r="16926" spans="1:7" x14ac:dyDescent="0.25">
      <c r="A16926" t="s">
        <v>1269</v>
      </c>
      <c r="B16926" t="s">
        <v>1270</v>
      </c>
      <c r="C16926" t="s">
        <v>190</v>
      </c>
      <c r="D16926" s="1">
        <v>43686</v>
      </c>
      <c r="E16926" s="2">
        <v>500</v>
      </c>
      <c r="F16926" t="s">
        <v>1271</v>
      </c>
      <c r="G16926" t="s">
        <v>2663</v>
      </c>
    </row>
    <row r="16927" spans="1:7" x14ac:dyDescent="0.25">
      <c r="A16927" t="s">
        <v>5209</v>
      </c>
      <c r="B16927" t="s">
        <v>2255</v>
      </c>
      <c r="C16927" t="s">
        <v>5210</v>
      </c>
      <c r="D16927" s="1">
        <v>43686</v>
      </c>
      <c r="E16927" s="2">
        <v>10000</v>
      </c>
      <c r="G16927" t="s">
        <v>399</v>
      </c>
    </row>
    <row r="16928" spans="1:7" x14ac:dyDescent="0.25">
      <c r="A16928" t="s">
        <v>146</v>
      </c>
      <c r="B16928" t="s">
        <v>147</v>
      </c>
      <c r="C16928" t="s">
        <v>148</v>
      </c>
      <c r="D16928" s="1">
        <v>43686</v>
      </c>
      <c r="E16928" s="2">
        <v>200</v>
      </c>
      <c r="F16928" t="s">
        <v>149</v>
      </c>
      <c r="G16928" t="s">
        <v>5211</v>
      </c>
    </row>
    <row r="16929" spans="1:7" x14ac:dyDescent="0.25">
      <c r="A16929" t="s">
        <v>146</v>
      </c>
      <c r="B16929" t="s">
        <v>147</v>
      </c>
      <c r="C16929" t="s">
        <v>148</v>
      </c>
      <c r="D16929" s="1">
        <v>43686</v>
      </c>
      <c r="E16929" s="2">
        <v>200</v>
      </c>
      <c r="F16929" t="s">
        <v>150</v>
      </c>
      <c r="G16929" t="s">
        <v>5211</v>
      </c>
    </row>
    <row r="16930" spans="1:7" x14ac:dyDescent="0.25">
      <c r="A16930" t="s">
        <v>4781</v>
      </c>
      <c r="B16930" t="s">
        <v>4782</v>
      </c>
      <c r="C16930" t="s">
        <v>4783</v>
      </c>
      <c r="D16930" s="1">
        <v>43686</v>
      </c>
      <c r="E16930" s="2">
        <v>25</v>
      </c>
      <c r="F16930" t="s">
        <v>4784</v>
      </c>
      <c r="G16930" t="s">
        <v>2663</v>
      </c>
    </row>
    <row r="16931" spans="1:7" x14ac:dyDescent="0.25">
      <c r="A16931" t="s">
        <v>5212</v>
      </c>
      <c r="B16931" t="s">
        <v>5213</v>
      </c>
      <c r="C16931" t="s">
        <v>5214</v>
      </c>
      <c r="D16931" s="1">
        <v>43686</v>
      </c>
      <c r="E16931" s="2">
        <v>100</v>
      </c>
      <c r="G16931" t="s">
        <v>2703</v>
      </c>
    </row>
    <row r="16932" spans="1:7" x14ac:dyDescent="0.25">
      <c r="A16932" t="s">
        <v>5018</v>
      </c>
      <c r="B16932" t="s">
        <v>5019</v>
      </c>
      <c r="D16932" s="1">
        <v>43691</v>
      </c>
      <c r="E16932" s="2">
        <v>201000</v>
      </c>
      <c r="G16932" t="s">
        <v>5020</v>
      </c>
    </row>
    <row r="16933" spans="1:7" x14ac:dyDescent="0.25">
      <c r="A16933" t="s">
        <v>475</v>
      </c>
      <c r="B16933" t="s">
        <v>476</v>
      </c>
      <c r="D16933" s="1">
        <v>43691</v>
      </c>
      <c r="E16933" s="2">
        <v>7000</v>
      </c>
      <c r="F16933" t="s">
        <v>477</v>
      </c>
      <c r="G16933" t="s">
        <v>478</v>
      </c>
    </row>
    <row r="16934" spans="1:7" x14ac:dyDescent="0.25">
      <c r="A16934" t="s">
        <v>44</v>
      </c>
      <c r="B16934" t="s">
        <v>45</v>
      </c>
      <c r="C16934" t="s">
        <v>46</v>
      </c>
      <c r="D16934" s="1">
        <v>43692</v>
      </c>
      <c r="E16934" s="2">
        <v>83.33</v>
      </c>
      <c r="F16934" t="s">
        <v>47</v>
      </c>
      <c r="G16934" t="s">
        <v>34</v>
      </c>
    </row>
    <row r="16935" spans="1:7" x14ac:dyDescent="0.25">
      <c r="A16935" t="s">
        <v>44</v>
      </c>
      <c r="B16935" t="s">
        <v>45</v>
      </c>
      <c r="C16935" t="s">
        <v>46</v>
      </c>
      <c r="D16935" s="1">
        <v>43692</v>
      </c>
      <c r="E16935" s="2">
        <v>83.33</v>
      </c>
      <c r="F16935" t="s">
        <v>48</v>
      </c>
      <c r="G16935" t="s">
        <v>34</v>
      </c>
    </row>
    <row r="16936" spans="1:7" x14ac:dyDescent="0.25">
      <c r="A16936" t="s">
        <v>53</v>
      </c>
      <c r="B16936" t="s">
        <v>54</v>
      </c>
      <c r="C16936" t="s">
        <v>55</v>
      </c>
      <c r="D16936" s="1">
        <v>43692</v>
      </c>
      <c r="E16936" s="2">
        <v>83.33</v>
      </c>
      <c r="F16936" t="s">
        <v>56</v>
      </c>
      <c r="G16936" t="s">
        <v>34</v>
      </c>
    </row>
    <row r="16937" spans="1:7" x14ac:dyDescent="0.25">
      <c r="A16937" t="s">
        <v>53</v>
      </c>
      <c r="B16937" t="s">
        <v>54</v>
      </c>
      <c r="C16937" t="s">
        <v>55</v>
      </c>
      <c r="D16937" s="1">
        <v>43692</v>
      </c>
      <c r="E16937" s="2">
        <v>83.33</v>
      </c>
      <c r="F16937" t="s">
        <v>57</v>
      </c>
      <c r="G16937" t="s">
        <v>34</v>
      </c>
    </row>
    <row r="16938" spans="1:7" x14ac:dyDescent="0.25">
      <c r="A16938" t="s">
        <v>40</v>
      </c>
      <c r="B16938" t="s">
        <v>41</v>
      </c>
      <c r="C16938" t="s">
        <v>42</v>
      </c>
      <c r="D16938" s="1">
        <v>43692</v>
      </c>
      <c r="E16938" s="2">
        <v>166.66</v>
      </c>
      <c r="F16938" t="s">
        <v>43</v>
      </c>
      <c r="G16938" t="s">
        <v>2609</v>
      </c>
    </row>
    <row r="16939" spans="1:7" x14ac:dyDescent="0.25">
      <c r="A16939" t="s">
        <v>3493</v>
      </c>
      <c r="B16939" t="s">
        <v>152</v>
      </c>
      <c r="C16939" t="s">
        <v>3494</v>
      </c>
      <c r="D16939" s="1">
        <v>43692</v>
      </c>
      <c r="E16939" s="2">
        <v>100</v>
      </c>
      <c r="F16939" t="s">
        <v>3495</v>
      </c>
      <c r="G16939" t="s">
        <v>2663</v>
      </c>
    </row>
    <row r="16940" spans="1:7" x14ac:dyDescent="0.25">
      <c r="A16940" t="s">
        <v>3493</v>
      </c>
      <c r="B16940" t="s">
        <v>152</v>
      </c>
      <c r="C16940" t="s">
        <v>3494</v>
      </c>
      <c r="D16940" s="1">
        <v>43692</v>
      </c>
      <c r="E16940" s="2">
        <v>100</v>
      </c>
      <c r="F16940" t="s">
        <v>3496</v>
      </c>
      <c r="G16940" t="s">
        <v>2663</v>
      </c>
    </row>
    <row r="16941" spans="1:7" x14ac:dyDescent="0.25">
      <c r="A16941" t="s">
        <v>1651</v>
      </c>
      <c r="B16941" t="s">
        <v>1652</v>
      </c>
      <c r="C16941" t="s">
        <v>1653</v>
      </c>
      <c r="D16941" s="1">
        <v>43692</v>
      </c>
      <c r="E16941" s="2">
        <v>100</v>
      </c>
      <c r="F16941" t="s">
        <v>1654</v>
      </c>
      <c r="G16941" t="s">
        <v>2663</v>
      </c>
    </row>
    <row r="16942" spans="1:7" x14ac:dyDescent="0.25">
      <c r="A16942" t="s">
        <v>1651</v>
      </c>
      <c r="B16942" t="s">
        <v>1652</v>
      </c>
      <c r="C16942" t="s">
        <v>1653</v>
      </c>
      <c r="D16942" s="1">
        <v>43692</v>
      </c>
      <c r="E16942" s="2">
        <v>100</v>
      </c>
      <c r="F16942" t="s">
        <v>1655</v>
      </c>
      <c r="G16942" t="s">
        <v>2663</v>
      </c>
    </row>
    <row r="16943" spans="1:7" x14ac:dyDescent="0.25">
      <c r="A16943" t="s">
        <v>1257</v>
      </c>
      <c r="B16943" t="s">
        <v>1258</v>
      </c>
      <c r="C16943" t="s">
        <v>1259</v>
      </c>
      <c r="D16943" s="1">
        <v>43692</v>
      </c>
      <c r="E16943" s="2">
        <v>83.33</v>
      </c>
      <c r="F16943" t="s">
        <v>1260</v>
      </c>
      <c r="G16943" t="s">
        <v>34</v>
      </c>
    </row>
    <row r="16944" spans="1:7" x14ac:dyDescent="0.25">
      <c r="A16944" t="s">
        <v>5215</v>
      </c>
      <c r="B16944" t="s">
        <v>5216</v>
      </c>
      <c r="C16944" t="s">
        <v>5217</v>
      </c>
      <c r="D16944" s="1">
        <v>43699</v>
      </c>
      <c r="E16944" s="2">
        <v>50</v>
      </c>
      <c r="G16944" t="s">
        <v>5218</v>
      </c>
    </row>
    <row r="16945" spans="1:7" x14ac:dyDescent="0.25">
      <c r="A16945" t="s">
        <v>3662</v>
      </c>
      <c r="B16945" t="s">
        <v>2028</v>
      </c>
      <c r="C16945" t="s">
        <v>3663</v>
      </c>
      <c r="D16945" s="1">
        <v>43699</v>
      </c>
      <c r="E16945" s="2">
        <v>200</v>
      </c>
      <c r="G16945" t="s">
        <v>1834</v>
      </c>
    </row>
    <row r="16946" spans="1:7" x14ac:dyDescent="0.25">
      <c r="A16946" t="s">
        <v>5219</v>
      </c>
      <c r="B16946" t="s">
        <v>2255</v>
      </c>
      <c r="C16946" t="s">
        <v>5220</v>
      </c>
      <c r="D16946" s="1">
        <v>43699</v>
      </c>
      <c r="E16946" s="2">
        <v>100</v>
      </c>
      <c r="G16946" t="s">
        <v>5218</v>
      </c>
    </row>
    <row r="16947" spans="1:7" x14ac:dyDescent="0.25">
      <c r="A16947" t="s">
        <v>847</v>
      </c>
      <c r="B16947" t="s">
        <v>744</v>
      </c>
      <c r="C16947" t="s">
        <v>848</v>
      </c>
      <c r="D16947" s="1">
        <v>43699</v>
      </c>
      <c r="E16947" s="2">
        <v>1000</v>
      </c>
      <c r="F16947" t="s">
        <v>849</v>
      </c>
      <c r="G16947" t="s">
        <v>850</v>
      </c>
    </row>
    <row r="16948" spans="1:7" x14ac:dyDescent="0.25">
      <c r="A16948" t="s">
        <v>2167</v>
      </c>
      <c r="B16948" t="s">
        <v>2168</v>
      </c>
      <c r="C16948" t="s">
        <v>2169</v>
      </c>
      <c r="D16948" s="1">
        <v>43699</v>
      </c>
      <c r="E16948" s="2">
        <v>200</v>
      </c>
      <c r="F16948" t="s">
        <v>2170</v>
      </c>
      <c r="G16948" t="s">
        <v>4776</v>
      </c>
    </row>
    <row r="16949" spans="1:7" x14ac:dyDescent="0.25">
      <c r="A16949" t="s">
        <v>2775</v>
      </c>
      <c r="B16949" t="s">
        <v>2776</v>
      </c>
      <c r="C16949" t="s">
        <v>1804</v>
      </c>
      <c r="D16949" s="1">
        <v>43699</v>
      </c>
      <c r="E16949" s="2">
        <v>100</v>
      </c>
      <c r="F16949" t="s">
        <v>2777</v>
      </c>
      <c r="G16949" t="s">
        <v>2663</v>
      </c>
    </row>
    <row r="16950" spans="1:7" x14ac:dyDescent="0.25">
      <c r="A16950" t="s">
        <v>5221</v>
      </c>
      <c r="B16950" t="s">
        <v>5222</v>
      </c>
      <c r="D16950" s="1">
        <v>43699</v>
      </c>
      <c r="E16950" s="2">
        <v>4000</v>
      </c>
      <c r="G16950" t="s">
        <v>399</v>
      </c>
    </row>
    <row r="16951" spans="1:7" x14ac:dyDescent="0.25">
      <c r="A16951" t="s">
        <v>388</v>
      </c>
      <c r="B16951" t="s">
        <v>389</v>
      </c>
      <c r="D16951" s="1">
        <v>43699</v>
      </c>
      <c r="E16951" s="2">
        <v>500</v>
      </c>
      <c r="G16951" t="s">
        <v>1268</v>
      </c>
    </row>
    <row r="16952" spans="1:7" x14ac:dyDescent="0.25">
      <c r="A16952" t="s">
        <v>5223</v>
      </c>
      <c r="B16952" t="s">
        <v>5224</v>
      </c>
      <c r="D16952" s="1">
        <v>43699</v>
      </c>
      <c r="E16952" s="2">
        <v>250</v>
      </c>
      <c r="G16952" t="s">
        <v>5042</v>
      </c>
    </row>
    <row r="16953" spans="1:7" x14ac:dyDescent="0.25">
      <c r="A16953" t="s">
        <v>3651</v>
      </c>
      <c r="B16953" t="s">
        <v>3652</v>
      </c>
      <c r="D16953" s="1">
        <v>43700</v>
      </c>
      <c r="E16953" s="2">
        <v>100</v>
      </c>
      <c r="F16953" t="s">
        <v>3653</v>
      </c>
      <c r="G16953" t="s">
        <v>2663</v>
      </c>
    </row>
    <row r="16954" spans="1:7" x14ac:dyDescent="0.25">
      <c r="A16954" t="s">
        <v>4058</v>
      </c>
      <c r="B16954" t="s">
        <v>4059</v>
      </c>
      <c r="C16954" t="s">
        <v>4060</v>
      </c>
      <c r="D16954" s="1">
        <v>43700</v>
      </c>
      <c r="E16954" s="2">
        <v>10</v>
      </c>
      <c r="F16954" t="s">
        <v>4061</v>
      </c>
      <c r="G16954" t="s">
        <v>9</v>
      </c>
    </row>
    <row r="16955" spans="1:7" x14ac:dyDescent="0.25">
      <c r="A16955" t="s">
        <v>3686</v>
      </c>
      <c r="B16955" t="s">
        <v>764</v>
      </c>
      <c r="C16955" t="s">
        <v>3687</v>
      </c>
      <c r="D16955" s="1">
        <v>43700</v>
      </c>
      <c r="E16955" s="2">
        <v>10</v>
      </c>
      <c r="F16955" t="s">
        <v>3688</v>
      </c>
      <c r="G16955" t="s">
        <v>4057</v>
      </c>
    </row>
    <row r="16956" spans="1:7" x14ac:dyDescent="0.25">
      <c r="A16956" t="s">
        <v>2742</v>
      </c>
      <c r="B16956" t="s">
        <v>2743</v>
      </c>
      <c r="C16956" t="s">
        <v>2744</v>
      </c>
      <c r="D16956" s="1">
        <v>43700</v>
      </c>
      <c r="E16956" s="2">
        <v>150</v>
      </c>
      <c r="F16956" t="s">
        <v>2745</v>
      </c>
      <c r="G16956" t="s">
        <v>2746</v>
      </c>
    </row>
    <row r="16957" spans="1:7" x14ac:dyDescent="0.25">
      <c r="A16957" t="s">
        <v>2742</v>
      </c>
      <c r="B16957" t="s">
        <v>2743</v>
      </c>
      <c r="C16957" t="s">
        <v>2744</v>
      </c>
      <c r="D16957" s="1">
        <v>43700</v>
      </c>
      <c r="E16957" s="2">
        <v>150</v>
      </c>
      <c r="F16957" t="s">
        <v>2747</v>
      </c>
      <c r="G16957" t="s">
        <v>2746</v>
      </c>
    </row>
    <row r="16958" spans="1:7" x14ac:dyDescent="0.25">
      <c r="A16958" t="s">
        <v>2721</v>
      </c>
      <c r="B16958" t="s">
        <v>2722</v>
      </c>
      <c r="C16958" t="s">
        <v>2723</v>
      </c>
      <c r="D16958" s="1">
        <v>43700</v>
      </c>
      <c r="E16958" s="2">
        <v>15</v>
      </c>
      <c r="F16958" t="s">
        <v>2724</v>
      </c>
      <c r="G16958" t="s">
        <v>3345</v>
      </c>
    </row>
    <row r="16959" spans="1:7" x14ac:dyDescent="0.25">
      <c r="A16959" t="s">
        <v>2721</v>
      </c>
      <c r="B16959" t="s">
        <v>2722</v>
      </c>
      <c r="C16959" t="s">
        <v>2723</v>
      </c>
      <c r="D16959" s="1">
        <v>43700</v>
      </c>
      <c r="E16959" s="2">
        <v>15</v>
      </c>
      <c r="F16959" t="s">
        <v>2725</v>
      </c>
      <c r="G16959" t="s">
        <v>3345</v>
      </c>
    </row>
    <row r="16960" spans="1:7" x14ac:dyDescent="0.25">
      <c r="A16960" t="s">
        <v>2721</v>
      </c>
      <c r="B16960" t="s">
        <v>2722</v>
      </c>
      <c r="C16960" t="s">
        <v>2723</v>
      </c>
      <c r="D16960" s="1">
        <v>43700</v>
      </c>
      <c r="E16960" s="2">
        <v>15</v>
      </c>
      <c r="F16960" t="s">
        <v>2726</v>
      </c>
      <c r="G16960" t="s">
        <v>3345</v>
      </c>
    </row>
    <row r="16961" spans="1:7" x14ac:dyDescent="0.25">
      <c r="A16961" t="s">
        <v>1803</v>
      </c>
      <c r="B16961" t="s">
        <v>1804</v>
      </c>
      <c r="C16961" t="s">
        <v>1805</v>
      </c>
      <c r="D16961" s="1">
        <v>43700</v>
      </c>
      <c r="E16961" s="2">
        <v>50</v>
      </c>
      <c r="F16961" t="s">
        <v>1806</v>
      </c>
      <c r="G16961" t="s">
        <v>4916</v>
      </c>
    </row>
    <row r="16962" spans="1:7" x14ac:dyDescent="0.25">
      <c r="A16962" t="s">
        <v>322</v>
      </c>
      <c r="B16962" t="s">
        <v>323</v>
      </c>
      <c r="C16962" t="s">
        <v>324</v>
      </c>
      <c r="D16962" s="1">
        <v>43700</v>
      </c>
      <c r="E16962" s="2">
        <v>75</v>
      </c>
      <c r="F16962" t="s">
        <v>325</v>
      </c>
      <c r="G16962" t="s">
        <v>326</v>
      </c>
    </row>
    <row r="16963" spans="1:7" x14ac:dyDescent="0.25">
      <c r="A16963" t="s">
        <v>322</v>
      </c>
      <c r="B16963" t="s">
        <v>323</v>
      </c>
      <c r="C16963" t="s">
        <v>324</v>
      </c>
      <c r="D16963" s="1">
        <v>43700</v>
      </c>
      <c r="E16963" s="2">
        <v>75</v>
      </c>
      <c r="F16963" t="s">
        <v>327</v>
      </c>
      <c r="G16963" t="s">
        <v>326</v>
      </c>
    </row>
    <row r="16964" spans="1:7" x14ac:dyDescent="0.25">
      <c r="A16964" t="s">
        <v>312</v>
      </c>
      <c r="B16964" t="s">
        <v>248</v>
      </c>
      <c r="C16964" t="s">
        <v>313</v>
      </c>
      <c r="D16964" s="1">
        <v>43700</v>
      </c>
      <c r="E16964" s="2">
        <v>50</v>
      </c>
      <c r="F16964" t="s">
        <v>314</v>
      </c>
      <c r="G16964" t="s">
        <v>315</v>
      </c>
    </row>
    <row r="16965" spans="1:7" x14ac:dyDescent="0.25">
      <c r="A16965" t="s">
        <v>636</v>
      </c>
      <c r="B16965" t="s">
        <v>637</v>
      </c>
      <c r="C16965" t="s">
        <v>638</v>
      </c>
      <c r="D16965" s="1">
        <v>43700</v>
      </c>
      <c r="E16965" s="2">
        <v>20</v>
      </c>
      <c r="F16965" t="s">
        <v>639</v>
      </c>
      <c r="G16965" t="s">
        <v>1694</v>
      </c>
    </row>
    <row r="16966" spans="1:7" x14ac:dyDescent="0.25">
      <c r="A16966" t="s">
        <v>2690</v>
      </c>
      <c r="B16966" t="s">
        <v>2691</v>
      </c>
      <c r="C16966" t="s">
        <v>2692</v>
      </c>
      <c r="D16966" s="1">
        <v>43700</v>
      </c>
      <c r="E16966" s="2">
        <v>100</v>
      </c>
      <c r="F16966" t="s">
        <v>2693</v>
      </c>
      <c r="G16966" t="s">
        <v>2694</v>
      </c>
    </row>
    <row r="16967" spans="1:7" x14ac:dyDescent="0.25">
      <c r="A16967" t="s">
        <v>2686</v>
      </c>
      <c r="B16967" t="s">
        <v>2687</v>
      </c>
      <c r="C16967" t="s">
        <v>2688</v>
      </c>
      <c r="D16967" s="1">
        <v>43700</v>
      </c>
      <c r="E16967" s="2">
        <v>84</v>
      </c>
      <c r="F16967" t="s">
        <v>2689</v>
      </c>
      <c r="G16967" t="s">
        <v>34</v>
      </c>
    </row>
    <row r="16968" spans="1:7" x14ac:dyDescent="0.25">
      <c r="A16968" t="s">
        <v>82</v>
      </c>
      <c r="B16968" t="s">
        <v>83</v>
      </c>
      <c r="C16968" t="s">
        <v>84</v>
      </c>
      <c r="D16968" s="1">
        <v>43700</v>
      </c>
      <c r="E16968" s="2">
        <v>10</v>
      </c>
      <c r="F16968" t="s">
        <v>85</v>
      </c>
      <c r="G16968" t="s">
        <v>1245</v>
      </c>
    </row>
    <row r="16969" spans="1:7" x14ac:dyDescent="0.25">
      <c r="A16969" t="s">
        <v>82</v>
      </c>
      <c r="B16969" t="s">
        <v>83</v>
      </c>
      <c r="C16969" t="s">
        <v>84</v>
      </c>
      <c r="D16969" s="1">
        <v>43700</v>
      </c>
      <c r="E16969" s="2">
        <v>10</v>
      </c>
      <c r="F16969" t="s">
        <v>86</v>
      </c>
      <c r="G16969" t="s">
        <v>1245</v>
      </c>
    </row>
    <row r="16970" spans="1:7" x14ac:dyDescent="0.25">
      <c r="A16970" t="s">
        <v>87</v>
      </c>
      <c r="B16970" t="s">
        <v>88</v>
      </c>
      <c r="C16970" t="s">
        <v>89</v>
      </c>
      <c r="D16970" s="1">
        <v>43700</v>
      </c>
      <c r="E16970" s="2">
        <v>40</v>
      </c>
      <c r="F16970" t="s">
        <v>90</v>
      </c>
      <c r="G16970" t="s">
        <v>1790</v>
      </c>
    </row>
    <row r="16971" spans="1:7" x14ac:dyDescent="0.25">
      <c r="A16971" t="s">
        <v>87</v>
      </c>
      <c r="B16971" t="s">
        <v>88</v>
      </c>
      <c r="C16971" t="s">
        <v>89</v>
      </c>
      <c r="D16971" s="1">
        <v>43700</v>
      </c>
      <c r="E16971" s="2">
        <v>40</v>
      </c>
      <c r="F16971" t="s">
        <v>91</v>
      </c>
      <c r="G16971" t="s">
        <v>1790</v>
      </c>
    </row>
    <row r="16972" spans="1:7" x14ac:dyDescent="0.25">
      <c r="A16972" t="s">
        <v>87</v>
      </c>
      <c r="B16972" t="s">
        <v>88</v>
      </c>
      <c r="C16972" t="s">
        <v>89</v>
      </c>
      <c r="D16972" s="1">
        <v>43700</v>
      </c>
      <c r="E16972" s="2">
        <v>40</v>
      </c>
      <c r="F16972" t="s">
        <v>91</v>
      </c>
      <c r="G16972" t="s">
        <v>1790</v>
      </c>
    </row>
    <row r="16973" spans="1:7" x14ac:dyDescent="0.25">
      <c r="A16973" t="s">
        <v>87</v>
      </c>
      <c r="B16973" t="s">
        <v>88</v>
      </c>
      <c r="C16973" t="s">
        <v>89</v>
      </c>
      <c r="D16973" s="1">
        <v>43700</v>
      </c>
      <c r="E16973" s="2">
        <v>40</v>
      </c>
      <c r="F16973" t="s">
        <v>92</v>
      </c>
      <c r="G16973" t="s">
        <v>1790</v>
      </c>
    </row>
    <row r="16974" spans="1:7" x14ac:dyDescent="0.25">
      <c r="A16974" t="s">
        <v>2153</v>
      </c>
      <c r="B16974" t="s">
        <v>614</v>
      </c>
      <c r="C16974" t="s">
        <v>1310</v>
      </c>
      <c r="D16974" s="1">
        <v>43700</v>
      </c>
      <c r="E16974" s="2">
        <v>10</v>
      </c>
      <c r="F16974" t="s">
        <v>2154</v>
      </c>
      <c r="G16974" t="s">
        <v>1245</v>
      </c>
    </row>
    <row r="16975" spans="1:7" x14ac:dyDescent="0.25">
      <c r="A16975" t="s">
        <v>529</v>
      </c>
      <c r="B16975" t="s">
        <v>290</v>
      </c>
      <c r="C16975" t="s">
        <v>530</v>
      </c>
      <c r="D16975" s="1">
        <v>43700</v>
      </c>
      <c r="E16975" s="2">
        <v>25</v>
      </c>
      <c r="F16975" t="s">
        <v>531</v>
      </c>
      <c r="G16975" t="s">
        <v>3282</v>
      </c>
    </row>
    <row r="16976" spans="1:7" x14ac:dyDescent="0.25">
      <c r="A16976" t="s">
        <v>1590</v>
      </c>
      <c r="B16976" t="s">
        <v>1591</v>
      </c>
      <c r="C16976" t="s">
        <v>1592</v>
      </c>
      <c r="D16976" s="1">
        <v>43700</v>
      </c>
      <c r="E16976" s="2">
        <v>5</v>
      </c>
      <c r="F16976" t="s">
        <v>1593</v>
      </c>
      <c r="G16976" t="s">
        <v>1245</v>
      </c>
    </row>
    <row r="16977" spans="1:7" x14ac:dyDescent="0.25">
      <c r="A16977" t="s">
        <v>4053</v>
      </c>
      <c r="B16977" t="s">
        <v>580</v>
      </c>
      <c r="C16977" t="s">
        <v>4054</v>
      </c>
      <c r="D16977" s="1">
        <v>43700</v>
      </c>
      <c r="E16977" s="2">
        <v>15</v>
      </c>
      <c r="F16977" t="s">
        <v>4055</v>
      </c>
      <c r="G16977" t="s">
        <v>3282</v>
      </c>
    </row>
    <row r="16978" spans="1:7" x14ac:dyDescent="0.25">
      <c r="A16978" t="s">
        <v>4053</v>
      </c>
      <c r="B16978" t="s">
        <v>580</v>
      </c>
      <c r="C16978" t="s">
        <v>4054</v>
      </c>
      <c r="D16978" s="1">
        <v>43700</v>
      </c>
      <c r="E16978" s="2">
        <v>15</v>
      </c>
      <c r="F16978" t="s">
        <v>4055</v>
      </c>
      <c r="G16978" t="s">
        <v>3282</v>
      </c>
    </row>
    <row r="16979" spans="1:7" x14ac:dyDescent="0.25">
      <c r="A16979" t="s">
        <v>4053</v>
      </c>
      <c r="B16979" t="s">
        <v>580</v>
      </c>
      <c r="C16979" t="s">
        <v>4054</v>
      </c>
      <c r="D16979" s="1">
        <v>43700</v>
      </c>
      <c r="E16979" s="2">
        <v>15</v>
      </c>
      <c r="F16979" t="s">
        <v>4056</v>
      </c>
      <c r="G16979" t="s">
        <v>3282</v>
      </c>
    </row>
    <row r="16980" spans="1:7" x14ac:dyDescent="0.25">
      <c r="A16980" t="s">
        <v>2000</v>
      </c>
      <c r="B16980" t="s">
        <v>2001</v>
      </c>
      <c r="C16980" t="s">
        <v>2002</v>
      </c>
      <c r="D16980" s="1">
        <v>43700</v>
      </c>
      <c r="E16980" s="2">
        <v>100</v>
      </c>
      <c r="F16980" t="s">
        <v>2003</v>
      </c>
      <c r="G16980" t="s">
        <v>2681</v>
      </c>
    </row>
    <row r="16981" spans="1:7" x14ac:dyDescent="0.25">
      <c r="A16981" t="s">
        <v>2000</v>
      </c>
      <c r="B16981" t="s">
        <v>2001</v>
      </c>
      <c r="C16981" t="s">
        <v>2002</v>
      </c>
      <c r="D16981" s="1">
        <v>43700</v>
      </c>
      <c r="E16981" s="2">
        <v>100</v>
      </c>
      <c r="F16981" t="s">
        <v>2004</v>
      </c>
      <c r="G16981" t="s">
        <v>2681</v>
      </c>
    </row>
    <row r="16982" spans="1:7" x14ac:dyDescent="0.25">
      <c r="A16982" t="s">
        <v>3800</v>
      </c>
      <c r="B16982" t="s">
        <v>1430</v>
      </c>
      <c r="C16982" t="s">
        <v>3801</v>
      </c>
      <c r="D16982" s="1">
        <v>43700</v>
      </c>
      <c r="E16982" s="2">
        <v>20</v>
      </c>
      <c r="F16982" t="s">
        <v>3802</v>
      </c>
      <c r="G16982" t="s">
        <v>4761</v>
      </c>
    </row>
    <row r="16983" spans="1:7" x14ac:dyDescent="0.25">
      <c r="A16983" t="s">
        <v>1541</v>
      </c>
      <c r="B16983" t="s">
        <v>1542</v>
      </c>
      <c r="C16983" t="s">
        <v>1543</v>
      </c>
      <c r="D16983" s="1">
        <v>43700</v>
      </c>
      <c r="E16983" s="2">
        <v>20</v>
      </c>
      <c r="F16983" t="s">
        <v>1544</v>
      </c>
      <c r="G16983" t="s">
        <v>114</v>
      </c>
    </row>
    <row r="16984" spans="1:7" x14ac:dyDescent="0.25">
      <c r="A16984" t="s">
        <v>1541</v>
      </c>
      <c r="B16984" t="s">
        <v>1542</v>
      </c>
      <c r="C16984" t="s">
        <v>1543</v>
      </c>
      <c r="D16984" s="1">
        <v>43700</v>
      </c>
      <c r="E16984" s="2">
        <v>20</v>
      </c>
      <c r="F16984" t="s">
        <v>1545</v>
      </c>
      <c r="G16984" t="s">
        <v>114</v>
      </c>
    </row>
    <row r="16985" spans="1:7" x14ac:dyDescent="0.25">
      <c r="A16985" t="s">
        <v>3247</v>
      </c>
      <c r="B16985" t="s">
        <v>3248</v>
      </c>
      <c r="C16985" t="s">
        <v>3249</v>
      </c>
      <c r="D16985" s="1">
        <v>43700</v>
      </c>
      <c r="E16985" s="2">
        <v>10</v>
      </c>
      <c r="F16985" t="s">
        <v>3250</v>
      </c>
      <c r="G16985" t="s">
        <v>3649</v>
      </c>
    </row>
    <row r="16986" spans="1:7" x14ac:dyDescent="0.25">
      <c r="A16986" t="s">
        <v>2303</v>
      </c>
      <c r="B16986" t="s">
        <v>2304</v>
      </c>
      <c r="C16986" t="s">
        <v>2305</v>
      </c>
      <c r="D16986" s="1">
        <v>43700</v>
      </c>
      <c r="E16986" s="2">
        <v>20000</v>
      </c>
      <c r="F16986" t="s">
        <v>2306</v>
      </c>
      <c r="G16986" t="s">
        <v>114</v>
      </c>
    </row>
    <row r="16987" spans="1:7" x14ac:dyDescent="0.25">
      <c r="A16987" t="s">
        <v>4076</v>
      </c>
      <c r="B16987" t="s">
        <v>4077</v>
      </c>
      <c r="C16987" t="s">
        <v>413</v>
      </c>
      <c r="D16987" s="1">
        <v>43700</v>
      </c>
      <c r="E16987" s="2">
        <v>20</v>
      </c>
      <c r="F16987" t="s">
        <v>4078</v>
      </c>
      <c r="G16987" t="s">
        <v>1695</v>
      </c>
    </row>
    <row r="16988" spans="1:7" x14ac:dyDescent="0.25">
      <c r="A16988" t="s">
        <v>4076</v>
      </c>
      <c r="B16988" t="s">
        <v>4077</v>
      </c>
      <c r="C16988" t="s">
        <v>413</v>
      </c>
      <c r="D16988" s="1">
        <v>43700</v>
      </c>
      <c r="E16988" s="2">
        <v>20</v>
      </c>
      <c r="F16988" t="s">
        <v>4078</v>
      </c>
      <c r="G16988" t="s">
        <v>1695</v>
      </c>
    </row>
    <row r="16989" spans="1:7" x14ac:dyDescent="0.25">
      <c r="A16989" t="s">
        <v>4990</v>
      </c>
      <c r="B16989" t="s">
        <v>4991</v>
      </c>
      <c r="C16989" t="s">
        <v>4992</v>
      </c>
      <c r="D16989" s="1">
        <v>43700</v>
      </c>
      <c r="E16989" s="2">
        <v>100</v>
      </c>
      <c r="F16989" t="s">
        <v>4993</v>
      </c>
      <c r="G16989" t="s">
        <v>2663</v>
      </c>
    </row>
    <row r="16990" spans="1:7" x14ac:dyDescent="0.25">
      <c r="A16990" t="s">
        <v>4990</v>
      </c>
      <c r="B16990" t="s">
        <v>4991</v>
      </c>
      <c r="C16990" t="s">
        <v>4992</v>
      </c>
      <c r="D16990" s="1">
        <v>43700</v>
      </c>
      <c r="E16990" s="2">
        <v>100</v>
      </c>
      <c r="F16990" t="s">
        <v>4994</v>
      </c>
      <c r="G16990" t="s">
        <v>2663</v>
      </c>
    </row>
    <row r="16991" spans="1:7" x14ac:dyDescent="0.25">
      <c r="A16991" t="s">
        <v>2272</v>
      </c>
      <c r="B16991" t="s">
        <v>2273</v>
      </c>
      <c r="C16991" t="s">
        <v>2274</v>
      </c>
      <c r="D16991" s="1">
        <v>43700</v>
      </c>
      <c r="E16991" s="2">
        <v>125</v>
      </c>
      <c r="F16991" t="s">
        <v>2275</v>
      </c>
      <c r="G16991" t="s">
        <v>2538</v>
      </c>
    </row>
    <row r="16992" spans="1:7" x14ac:dyDescent="0.25">
      <c r="A16992" t="s">
        <v>2272</v>
      </c>
      <c r="B16992" t="s">
        <v>2273</v>
      </c>
      <c r="C16992" t="s">
        <v>2274</v>
      </c>
      <c r="D16992" s="1">
        <v>43700</v>
      </c>
      <c r="E16992" s="2">
        <v>125</v>
      </c>
      <c r="F16992" t="s">
        <v>2276</v>
      </c>
      <c r="G16992" t="s">
        <v>2538</v>
      </c>
    </row>
    <row r="16993" spans="1:7" x14ac:dyDescent="0.25">
      <c r="A16993" t="s">
        <v>3658</v>
      </c>
      <c r="B16993" t="s">
        <v>3659</v>
      </c>
      <c r="C16993" t="s">
        <v>3660</v>
      </c>
      <c r="D16993" s="1">
        <v>43700</v>
      </c>
      <c r="E16993" s="2">
        <v>100</v>
      </c>
      <c r="F16993" t="s">
        <v>3661</v>
      </c>
      <c r="G16993" t="s">
        <v>2663</v>
      </c>
    </row>
    <row r="16994" spans="1:7" x14ac:dyDescent="0.25">
      <c r="A16994" t="s">
        <v>1095</v>
      </c>
      <c r="B16994" t="s">
        <v>1096</v>
      </c>
      <c r="C16994" t="s">
        <v>1097</v>
      </c>
      <c r="D16994" s="1">
        <v>43700</v>
      </c>
      <c r="E16994" s="2">
        <v>25</v>
      </c>
      <c r="F16994" t="s">
        <v>1098</v>
      </c>
      <c r="G16994" t="s">
        <v>1246</v>
      </c>
    </row>
    <row r="16995" spans="1:7" x14ac:dyDescent="0.25">
      <c r="A16995" t="s">
        <v>1095</v>
      </c>
      <c r="B16995" t="s">
        <v>1096</v>
      </c>
      <c r="C16995" t="s">
        <v>1097</v>
      </c>
      <c r="D16995" s="1">
        <v>43700</v>
      </c>
      <c r="E16995" s="2">
        <v>25</v>
      </c>
      <c r="F16995" t="s">
        <v>1099</v>
      </c>
      <c r="G16995" t="s">
        <v>1246</v>
      </c>
    </row>
    <row r="16996" spans="1:7" x14ac:dyDescent="0.25">
      <c r="A16996" t="s">
        <v>1095</v>
      </c>
      <c r="B16996" t="s">
        <v>1096</v>
      </c>
      <c r="C16996" t="s">
        <v>1097</v>
      </c>
      <c r="D16996" s="1">
        <v>43700</v>
      </c>
      <c r="E16996" s="2">
        <v>25</v>
      </c>
      <c r="F16996" t="s">
        <v>1099</v>
      </c>
      <c r="G16996" t="s">
        <v>1246</v>
      </c>
    </row>
    <row r="16997" spans="1:7" x14ac:dyDescent="0.25">
      <c r="A16997" t="s">
        <v>1095</v>
      </c>
      <c r="B16997" t="s">
        <v>1096</v>
      </c>
      <c r="C16997" t="s">
        <v>1097</v>
      </c>
      <c r="D16997" s="1">
        <v>43700</v>
      </c>
      <c r="E16997" s="2">
        <v>25</v>
      </c>
      <c r="F16997" t="s">
        <v>1099</v>
      </c>
      <c r="G16997" t="s">
        <v>1246</v>
      </c>
    </row>
    <row r="16998" spans="1:7" x14ac:dyDescent="0.25">
      <c r="A16998" t="s">
        <v>259</v>
      </c>
      <c r="B16998" t="s">
        <v>260</v>
      </c>
      <c r="C16998" t="s">
        <v>261</v>
      </c>
      <c r="D16998" s="1">
        <v>43700</v>
      </c>
      <c r="E16998" s="2">
        <v>10</v>
      </c>
      <c r="F16998" t="s">
        <v>262</v>
      </c>
      <c r="G16998" t="s">
        <v>1695</v>
      </c>
    </row>
    <row r="16999" spans="1:7" x14ac:dyDescent="0.25">
      <c r="A16999" t="s">
        <v>4665</v>
      </c>
      <c r="B16999" t="s">
        <v>4666</v>
      </c>
      <c r="C16999" t="s">
        <v>4667</v>
      </c>
      <c r="D16999" s="1">
        <v>43700</v>
      </c>
      <c r="E16999" s="2">
        <v>20</v>
      </c>
      <c r="F16999" t="s">
        <v>4668</v>
      </c>
      <c r="G16999" t="s">
        <v>1245</v>
      </c>
    </row>
    <row r="17000" spans="1:7" x14ac:dyDescent="0.25">
      <c r="A17000" t="s">
        <v>4665</v>
      </c>
      <c r="B17000" t="s">
        <v>4666</v>
      </c>
      <c r="C17000" t="s">
        <v>4667</v>
      </c>
      <c r="D17000" s="1">
        <v>43700</v>
      </c>
      <c r="E17000" s="2">
        <v>20</v>
      </c>
      <c r="F17000" t="s">
        <v>4669</v>
      </c>
      <c r="G17000" t="s">
        <v>1245</v>
      </c>
    </row>
    <row r="17001" spans="1:7" x14ac:dyDescent="0.25">
      <c r="A17001" t="s">
        <v>4665</v>
      </c>
      <c r="B17001" t="s">
        <v>4666</v>
      </c>
      <c r="C17001" t="s">
        <v>4667</v>
      </c>
      <c r="D17001" s="1">
        <v>43700</v>
      </c>
      <c r="E17001" s="2">
        <v>20</v>
      </c>
      <c r="F17001" t="s">
        <v>4670</v>
      </c>
      <c r="G17001" t="s">
        <v>1245</v>
      </c>
    </row>
    <row r="17002" spans="1:7" x14ac:dyDescent="0.25">
      <c r="A17002" t="s">
        <v>178</v>
      </c>
      <c r="B17002" t="s">
        <v>179</v>
      </c>
      <c r="C17002" t="s">
        <v>180</v>
      </c>
      <c r="D17002" s="1">
        <v>43700</v>
      </c>
      <c r="E17002" s="2">
        <v>5</v>
      </c>
      <c r="F17002" t="s">
        <v>181</v>
      </c>
      <c r="G17002" t="s">
        <v>182</v>
      </c>
    </row>
    <row r="17003" spans="1:7" x14ac:dyDescent="0.25">
      <c r="A17003" t="s">
        <v>709</v>
      </c>
      <c r="B17003" t="s">
        <v>710</v>
      </c>
      <c r="C17003" t="s">
        <v>705</v>
      </c>
      <c r="D17003" s="1">
        <v>43700</v>
      </c>
      <c r="E17003" s="2">
        <v>84</v>
      </c>
      <c r="F17003" t="s">
        <v>711</v>
      </c>
      <c r="G17003" t="s">
        <v>3225</v>
      </c>
    </row>
    <row r="17004" spans="1:7" x14ac:dyDescent="0.25">
      <c r="A17004" t="s">
        <v>709</v>
      </c>
      <c r="B17004" t="s">
        <v>710</v>
      </c>
      <c r="C17004" t="s">
        <v>705</v>
      </c>
      <c r="D17004" s="1">
        <v>43700</v>
      </c>
      <c r="E17004" s="2">
        <v>84</v>
      </c>
      <c r="F17004" t="s">
        <v>712</v>
      </c>
      <c r="G17004" t="s">
        <v>3225</v>
      </c>
    </row>
    <row r="17005" spans="1:7" x14ac:dyDescent="0.25">
      <c r="A17005" t="s">
        <v>709</v>
      </c>
      <c r="B17005" t="s">
        <v>710</v>
      </c>
      <c r="C17005" t="s">
        <v>705</v>
      </c>
      <c r="D17005" s="1">
        <v>43700</v>
      </c>
      <c r="E17005" s="2">
        <v>84</v>
      </c>
      <c r="F17005" t="s">
        <v>712</v>
      </c>
      <c r="G17005" t="s">
        <v>3225</v>
      </c>
    </row>
    <row r="17006" spans="1:7" x14ac:dyDescent="0.25">
      <c r="A17006" t="s">
        <v>1464</v>
      </c>
      <c r="B17006" t="s">
        <v>1465</v>
      </c>
      <c r="C17006" t="s">
        <v>627</v>
      </c>
      <c r="D17006" s="1">
        <v>43700</v>
      </c>
      <c r="E17006" s="2">
        <v>20</v>
      </c>
      <c r="F17006" t="s">
        <v>1466</v>
      </c>
      <c r="G17006" t="s">
        <v>478</v>
      </c>
    </row>
    <row r="17007" spans="1:7" x14ac:dyDescent="0.25">
      <c r="A17007" t="s">
        <v>1464</v>
      </c>
      <c r="B17007" t="s">
        <v>1465</v>
      </c>
      <c r="C17007" t="s">
        <v>627</v>
      </c>
      <c r="D17007" s="1">
        <v>43700</v>
      </c>
      <c r="E17007" s="2">
        <v>20</v>
      </c>
      <c r="F17007" t="s">
        <v>1466</v>
      </c>
      <c r="G17007" t="s">
        <v>478</v>
      </c>
    </row>
    <row r="17008" spans="1:7" x14ac:dyDescent="0.25">
      <c r="A17008" t="s">
        <v>493</v>
      </c>
      <c r="B17008" t="s">
        <v>494</v>
      </c>
      <c r="C17008" t="s">
        <v>495</v>
      </c>
      <c r="D17008" s="1">
        <v>43700</v>
      </c>
      <c r="E17008" s="2">
        <v>25</v>
      </c>
      <c r="F17008" t="s">
        <v>496</v>
      </c>
      <c r="G17008" t="s">
        <v>4918</v>
      </c>
    </row>
    <row r="17009" spans="1:7" x14ac:dyDescent="0.25">
      <c r="A17009" t="s">
        <v>493</v>
      </c>
      <c r="B17009" t="s">
        <v>494</v>
      </c>
      <c r="C17009" t="s">
        <v>495</v>
      </c>
      <c r="D17009" s="1">
        <v>43700</v>
      </c>
      <c r="E17009" s="2">
        <v>25</v>
      </c>
      <c r="F17009" t="s">
        <v>497</v>
      </c>
      <c r="G17009" t="s">
        <v>4918</v>
      </c>
    </row>
    <row r="17010" spans="1:7" x14ac:dyDescent="0.25">
      <c r="A17010" t="s">
        <v>169</v>
      </c>
      <c r="B17010" t="s">
        <v>170</v>
      </c>
      <c r="C17010" t="s">
        <v>171</v>
      </c>
      <c r="D17010" s="1">
        <v>43700</v>
      </c>
      <c r="E17010" s="2">
        <v>10</v>
      </c>
      <c r="F17010" t="s">
        <v>172</v>
      </c>
      <c r="G17010" t="s">
        <v>1245</v>
      </c>
    </row>
    <row r="17011" spans="1:7" x14ac:dyDescent="0.25">
      <c r="A17011" t="s">
        <v>169</v>
      </c>
      <c r="B17011" t="s">
        <v>170</v>
      </c>
      <c r="C17011" t="s">
        <v>171</v>
      </c>
      <c r="D17011" s="1">
        <v>43700</v>
      </c>
      <c r="E17011" s="2">
        <v>10</v>
      </c>
      <c r="F17011" t="s">
        <v>173</v>
      </c>
      <c r="G17011" t="s">
        <v>1245</v>
      </c>
    </row>
    <row r="17012" spans="1:7" x14ac:dyDescent="0.25">
      <c r="A17012" t="s">
        <v>164</v>
      </c>
      <c r="B17012" t="s">
        <v>165</v>
      </c>
      <c r="C17012" t="s">
        <v>166</v>
      </c>
      <c r="D17012" s="1">
        <v>43700</v>
      </c>
      <c r="E17012" s="2">
        <v>65</v>
      </c>
      <c r="F17012" t="s">
        <v>167</v>
      </c>
      <c r="G17012" t="s">
        <v>3754</v>
      </c>
    </row>
    <row r="17013" spans="1:7" x14ac:dyDescent="0.25">
      <c r="A17013" t="s">
        <v>164</v>
      </c>
      <c r="B17013" t="s">
        <v>165</v>
      </c>
      <c r="C17013" t="s">
        <v>166</v>
      </c>
      <c r="D17013" s="1">
        <v>43700</v>
      </c>
      <c r="E17013" s="2">
        <v>65</v>
      </c>
      <c r="F17013" t="s">
        <v>168</v>
      </c>
      <c r="G17013" t="s">
        <v>3754</v>
      </c>
    </row>
    <row r="17014" spans="1:7" x14ac:dyDescent="0.25">
      <c r="A17014" t="s">
        <v>1100</v>
      </c>
      <c r="B17014" t="s">
        <v>1101</v>
      </c>
      <c r="C17014" t="s">
        <v>1102</v>
      </c>
      <c r="D17014" s="1">
        <v>43700</v>
      </c>
      <c r="E17014" s="2">
        <v>25</v>
      </c>
      <c r="F17014" t="s">
        <v>1103</v>
      </c>
      <c r="G17014" t="s">
        <v>1247</v>
      </c>
    </row>
    <row r="17015" spans="1:7" x14ac:dyDescent="0.25">
      <c r="A17015" t="s">
        <v>1100</v>
      </c>
      <c r="B17015" t="s">
        <v>1101</v>
      </c>
      <c r="C17015" t="s">
        <v>1102</v>
      </c>
      <c r="D17015" s="1">
        <v>43700</v>
      </c>
      <c r="E17015" s="2">
        <v>25</v>
      </c>
      <c r="F17015" t="s">
        <v>1104</v>
      </c>
      <c r="G17015" t="s">
        <v>1247</v>
      </c>
    </row>
    <row r="17016" spans="1:7" x14ac:dyDescent="0.25">
      <c r="A17016" t="s">
        <v>2475</v>
      </c>
      <c r="B17016" t="s">
        <v>1451</v>
      </c>
      <c r="C17016" t="s">
        <v>2476</v>
      </c>
      <c r="D17016" s="1">
        <v>43700</v>
      </c>
      <c r="E17016" s="2">
        <v>40</v>
      </c>
      <c r="F17016" t="s">
        <v>2477</v>
      </c>
      <c r="G17016" t="s">
        <v>2456</v>
      </c>
    </row>
    <row r="17017" spans="1:7" x14ac:dyDescent="0.25">
      <c r="A17017" t="s">
        <v>1450</v>
      </c>
      <c r="B17017" t="s">
        <v>1451</v>
      </c>
      <c r="C17017" t="s">
        <v>1452</v>
      </c>
      <c r="D17017" s="1">
        <v>43700</v>
      </c>
      <c r="E17017" s="2">
        <v>84</v>
      </c>
      <c r="F17017" t="s">
        <v>1453</v>
      </c>
      <c r="G17017" t="s">
        <v>34</v>
      </c>
    </row>
    <row r="17018" spans="1:7" x14ac:dyDescent="0.25">
      <c r="A17018" t="s">
        <v>1450</v>
      </c>
      <c r="B17018" t="s">
        <v>1451</v>
      </c>
      <c r="C17018" t="s">
        <v>1452</v>
      </c>
      <c r="D17018" s="1">
        <v>43700</v>
      </c>
      <c r="E17018" s="2">
        <v>84</v>
      </c>
      <c r="F17018" t="s">
        <v>1454</v>
      </c>
      <c r="G17018" t="s">
        <v>34</v>
      </c>
    </row>
    <row r="17019" spans="1:7" x14ac:dyDescent="0.25">
      <c r="A17019" t="s">
        <v>1450</v>
      </c>
      <c r="B17019" t="s">
        <v>1451</v>
      </c>
      <c r="C17019" t="s">
        <v>1452</v>
      </c>
      <c r="D17019" s="1">
        <v>43700</v>
      </c>
      <c r="E17019" s="2">
        <v>84</v>
      </c>
      <c r="F17019" t="s">
        <v>1454</v>
      </c>
      <c r="G17019" t="s">
        <v>34</v>
      </c>
    </row>
    <row r="17020" spans="1:7" x14ac:dyDescent="0.25">
      <c r="A17020" t="s">
        <v>546</v>
      </c>
      <c r="B17020" t="s">
        <v>547</v>
      </c>
      <c r="C17020" t="s">
        <v>548</v>
      </c>
      <c r="D17020" s="1">
        <v>43700</v>
      </c>
      <c r="E17020" s="2">
        <v>100</v>
      </c>
      <c r="F17020" t="s">
        <v>549</v>
      </c>
      <c r="G17020" t="s">
        <v>2631</v>
      </c>
    </row>
    <row r="17021" spans="1:7" x14ac:dyDescent="0.25">
      <c r="A17021" t="s">
        <v>115</v>
      </c>
      <c r="B17021" t="s">
        <v>116</v>
      </c>
      <c r="C17021" t="s">
        <v>117</v>
      </c>
      <c r="D17021" s="1">
        <v>43700</v>
      </c>
      <c r="E17021" s="2">
        <v>5</v>
      </c>
      <c r="F17021" t="s">
        <v>118</v>
      </c>
      <c r="G17021" t="s">
        <v>310</v>
      </c>
    </row>
    <row r="17022" spans="1:7" x14ac:dyDescent="0.25">
      <c r="A17022" t="s">
        <v>115</v>
      </c>
      <c r="B17022" t="s">
        <v>116</v>
      </c>
      <c r="C17022" t="s">
        <v>117</v>
      </c>
      <c r="D17022" s="1">
        <v>43700</v>
      </c>
      <c r="E17022" s="2">
        <v>5</v>
      </c>
      <c r="F17022" t="s">
        <v>119</v>
      </c>
      <c r="G17022" t="s">
        <v>310</v>
      </c>
    </row>
    <row r="17023" spans="1:7" x14ac:dyDescent="0.25">
      <c r="A17023" t="s">
        <v>115</v>
      </c>
      <c r="B17023" t="s">
        <v>116</v>
      </c>
      <c r="C17023" t="s">
        <v>117</v>
      </c>
      <c r="D17023" s="1">
        <v>43700</v>
      </c>
      <c r="E17023" s="2">
        <v>5</v>
      </c>
      <c r="F17023" t="s">
        <v>120</v>
      </c>
      <c r="G17023" t="s">
        <v>310</v>
      </c>
    </row>
    <row r="17024" spans="1:7" x14ac:dyDescent="0.25">
      <c r="A17024" t="s">
        <v>5031</v>
      </c>
      <c r="B17024" t="s">
        <v>5032</v>
      </c>
      <c r="C17024" t="s">
        <v>5033</v>
      </c>
      <c r="D17024" s="1">
        <v>43700</v>
      </c>
      <c r="E17024" s="2">
        <v>100</v>
      </c>
      <c r="F17024" t="s">
        <v>5034</v>
      </c>
      <c r="G17024" t="s">
        <v>2663</v>
      </c>
    </row>
    <row r="17025" spans="1:7" x14ac:dyDescent="0.25">
      <c r="A17025" t="s">
        <v>2748</v>
      </c>
      <c r="B17025" t="s">
        <v>2749</v>
      </c>
      <c r="C17025" t="s">
        <v>2750</v>
      </c>
      <c r="D17025" s="1">
        <v>43700</v>
      </c>
      <c r="E17025" s="2">
        <v>20</v>
      </c>
      <c r="F17025" t="s">
        <v>2751</v>
      </c>
      <c r="G17025" t="s">
        <v>3076</v>
      </c>
    </row>
    <row r="17026" spans="1:7" x14ac:dyDescent="0.25">
      <c r="A17026" t="s">
        <v>2748</v>
      </c>
      <c r="B17026" t="s">
        <v>2749</v>
      </c>
      <c r="C17026" t="s">
        <v>2750</v>
      </c>
      <c r="D17026" s="1">
        <v>43700</v>
      </c>
      <c r="E17026" s="2">
        <v>20</v>
      </c>
      <c r="F17026" t="s">
        <v>2751</v>
      </c>
      <c r="G17026" t="s">
        <v>3076</v>
      </c>
    </row>
    <row r="17027" spans="1:7" x14ac:dyDescent="0.25">
      <c r="A17027" t="s">
        <v>2748</v>
      </c>
      <c r="B17027" t="s">
        <v>2749</v>
      </c>
      <c r="C17027" t="s">
        <v>2750</v>
      </c>
      <c r="D17027" s="1">
        <v>43700</v>
      </c>
      <c r="E17027" s="2">
        <v>20</v>
      </c>
      <c r="F17027" t="s">
        <v>2752</v>
      </c>
      <c r="G17027" t="s">
        <v>3076</v>
      </c>
    </row>
    <row r="17028" spans="1:7" x14ac:dyDescent="0.25">
      <c r="A17028" t="s">
        <v>3140</v>
      </c>
      <c r="B17028" t="s">
        <v>3141</v>
      </c>
      <c r="C17028" t="s">
        <v>3142</v>
      </c>
      <c r="D17028" s="1">
        <v>43700</v>
      </c>
      <c r="E17028" s="2">
        <v>30</v>
      </c>
      <c r="F17028" t="s">
        <v>3143</v>
      </c>
      <c r="G17028" t="s">
        <v>1695</v>
      </c>
    </row>
    <row r="17029" spans="1:7" x14ac:dyDescent="0.25">
      <c r="A17029" t="s">
        <v>3140</v>
      </c>
      <c r="B17029" t="s">
        <v>3141</v>
      </c>
      <c r="C17029" t="s">
        <v>3142</v>
      </c>
      <c r="D17029" s="1">
        <v>43700</v>
      </c>
      <c r="E17029" s="2">
        <v>30</v>
      </c>
      <c r="F17029" t="s">
        <v>3143</v>
      </c>
      <c r="G17029" t="s">
        <v>1695</v>
      </c>
    </row>
    <row r="17030" spans="1:7" x14ac:dyDescent="0.25">
      <c r="A17030" t="s">
        <v>3140</v>
      </c>
      <c r="B17030" t="s">
        <v>3141</v>
      </c>
      <c r="C17030" t="s">
        <v>3142</v>
      </c>
      <c r="D17030" s="1">
        <v>43700</v>
      </c>
      <c r="E17030" s="2">
        <v>30</v>
      </c>
      <c r="F17030" t="s">
        <v>3144</v>
      </c>
      <c r="G17030" t="s">
        <v>1695</v>
      </c>
    </row>
    <row r="17031" spans="1:7" x14ac:dyDescent="0.25">
      <c r="A17031" t="s">
        <v>2346</v>
      </c>
      <c r="B17031" t="s">
        <v>371</v>
      </c>
      <c r="C17031" t="s">
        <v>2347</v>
      </c>
      <c r="D17031" s="1">
        <v>43700</v>
      </c>
      <c r="E17031" s="2">
        <v>20</v>
      </c>
      <c r="F17031" t="s">
        <v>2348</v>
      </c>
      <c r="G17031" t="s">
        <v>1245</v>
      </c>
    </row>
    <row r="17032" spans="1:7" x14ac:dyDescent="0.25">
      <c r="A17032" t="s">
        <v>2346</v>
      </c>
      <c r="B17032" t="s">
        <v>371</v>
      </c>
      <c r="C17032" t="s">
        <v>2347</v>
      </c>
      <c r="D17032" s="1">
        <v>43700</v>
      </c>
      <c r="E17032" s="2">
        <v>20</v>
      </c>
      <c r="F17032" t="s">
        <v>2349</v>
      </c>
      <c r="G17032" t="s">
        <v>1245</v>
      </c>
    </row>
    <row r="17033" spans="1:7" x14ac:dyDescent="0.25">
      <c r="A17033" t="s">
        <v>3698</v>
      </c>
      <c r="B17033" t="s">
        <v>3699</v>
      </c>
      <c r="C17033" t="s">
        <v>3700</v>
      </c>
      <c r="D17033" s="1">
        <v>43700</v>
      </c>
      <c r="E17033" s="2">
        <v>240</v>
      </c>
      <c r="F17033" t="s">
        <v>3701</v>
      </c>
      <c r="G17033" t="s">
        <v>5027</v>
      </c>
    </row>
    <row r="17034" spans="1:7" x14ac:dyDescent="0.25">
      <c r="A17034" t="s">
        <v>138</v>
      </c>
      <c r="B17034" t="s">
        <v>139</v>
      </c>
      <c r="C17034" t="s">
        <v>140</v>
      </c>
      <c r="D17034" s="1">
        <v>43700</v>
      </c>
      <c r="E17034" s="2">
        <v>40</v>
      </c>
      <c r="F17034" t="s">
        <v>141</v>
      </c>
      <c r="G17034" t="s">
        <v>1245</v>
      </c>
    </row>
    <row r="17035" spans="1:7" x14ac:dyDescent="0.25">
      <c r="A17035" t="s">
        <v>2339</v>
      </c>
      <c r="B17035" t="s">
        <v>222</v>
      </c>
      <c r="C17035" t="s">
        <v>2340</v>
      </c>
      <c r="D17035" s="1">
        <v>43700</v>
      </c>
      <c r="E17035" s="2">
        <v>10</v>
      </c>
      <c r="F17035" t="s">
        <v>2341</v>
      </c>
      <c r="G17035" t="s">
        <v>1245</v>
      </c>
    </row>
    <row r="17036" spans="1:7" x14ac:dyDescent="0.25">
      <c r="A17036" t="s">
        <v>2339</v>
      </c>
      <c r="B17036" t="s">
        <v>222</v>
      </c>
      <c r="C17036" t="s">
        <v>2340</v>
      </c>
      <c r="D17036" s="1">
        <v>43700</v>
      </c>
      <c r="E17036" s="2">
        <v>10</v>
      </c>
      <c r="F17036" t="s">
        <v>2342</v>
      </c>
      <c r="G17036" t="s">
        <v>1245</v>
      </c>
    </row>
    <row r="17037" spans="1:7" x14ac:dyDescent="0.25">
      <c r="A17037" t="s">
        <v>1492</v>
      </c>
      <c r="B17037" t="s">
        <v>1493</v>
      </c>
      <c r="C17037" t="s">
        <v>1494</v>
      </c>
      <c r="D17037" s="1">
        <v>43700</v>
      </c>
      <c r="E17037" s="2">
        <v>10</v>
      </c>
      <c r="F17037" t="s">
        <v>1495</v>
      </c>
      <c r="G17037" t="s">
        <v>97</v>
      </c>
    </row>
    <row r="17038" spans="1:7" x14ac:dyDescent="0.25">
      <c r="A17038" t="s">
        <v>2753</v>
      </c>
      <c r="B17038" t="s">
        <v>740</v>
      </c>
      <c r="C17038" t="s">
        <v>2754</v>
      </c>
      <c r="D17038" s="1">
        <v>43700</v>
      </c>
      <c r="E17038" s="2">
        <v>5</v>
      </c>
      <c r="F17038" t="s">
        <v>2755</v>
      </c>
      <c r="G17038" t="s">
        <v>1440</v>
      </c>
    </row>
    <row r="17039" spans="1:7" x14ac:dyDescent="0.25">
      <c r="A17039" t="s">
        <v>2753</v>
      </c>
      <c r="B17039" t="s">
        <v>740</v>
      </c>
      <c r="C17039" t="s">
        <v>2754</v>
      </c>
      <c r="D17039" s="1">
        <v>43700</v>
      </c>
      <c r="E17039" s="2">
        <v>5</v>
      </c>
      <c r="F17039" t="s">
        <v>2756</v>
      </c>
      <c r="G17039" t="s">
        <v>1440</v>
      </c>
    </row>
    <row r="17040" spans="1:7" x14ac:dyDescent="0.25">
      <c r="A17040" t="s">
        <v>2753</v>
      </c>
      <c r="B17040" t="s">
        <v>740</v>
      </c>
      <c r="C17040" t="s">
        <v>2754</v>
      </c>
      <c r="D17040" s="1">
        <v>43700</v>
      </c>
      <c r="E17040" s="2">
        <v>5</v>
      </c>
      <c r="F17040" t="s">
        <v>2757</v>
      </c>
      <c r="G17040" t="s">
        <v>1440</v>
      </c>
    </row>
    <row r="17041" spans="1:7" x14ac:dyDescent="0.25">
      <c r="A17041" t="s">
        <v>129</v>
      </c>
      <c r="B17041" t="s">
        <v>130</v>
      </c>
      <c r="C17041" t="s">
        <v>131</v>
      </c>
      <c r="D17041" s="1">
        <v>43700</v>
      </c>
      <c r="E17041" s="2">
        <v>10</v>
      </c>
      <c r="F17041" t="s">
        <v>132</v>
      </c>
      <c r="G17041" t="s">
        <v>9</v>
      </c>
    </row>
    <row r="17042" spans="1:7" x14ac:dyDescent="0.25">
      <c r="A17042" t="s">
        <v>1584</v>
      </c>
      <c r="B17042" t="s">
        <v>1585</v>
      </c>
      <c r="C17042" t="s">
        <v>1586</v>
      </c>
      <c r="D17042" s="1">
        <v>43700</v>
      </c>
      <c r="E17042" s="2">
        <v>30</v>
      </c>
      <c r="F17042" t="s">
        <v>1587</v>
      </c>
      <c r="G17042" t="s">
        <v>1790</v>
      </c>
    </row>
    <row r="17043" spans="1:7" x14ac:dyDescent="0.25">
      <c r="A17043" t="s">
        <v>306</v>
      </c>
      <c r="B17043" t="s">
        <v>307</v>
      </c>
      <c r="C17043" t="s">
        <v>308</v>
      </c>
      <c r="D17043" s="1">
        <v>43700</v>
      </c>
      <c r="E17043" s="2">
        <v>10</v>
      </c>
      <c r="F17043" t="s">
        <v>309</v>
      </c>
      <c r="G17043" t="s">
        <v>310</v>
      </c>
    </row>
    <row r="17044" spans="1:7" x14ac:dyDescent="0.25">
      <c r="A17044" t="s">
        <v>306</v>
      </c>
      <c r="B17044" t="s">
        <v>307</v>
      </c>
      <c r="C17044" t="s">
        <v>308</v>
      </c>
      <c r="D17044" s="1">
        <v>43700</v>
      </c>
      <c r="E17044" s="2">
        <v>10</v>
      </c>
      <c r="F17044" t="s">
        <v>311</v>
      </c>
      <c r="G17044" t="s">
        <v>310</v>
      </c>
    </row>
    <row r="17045" spans="1:7" x14ac:dyDescent="0.25">
      <c r="A17045" t="s">
        <v>1580</v>
      </c>
      <c r="B17045" t="s">
        <v>1581</v>
      </c>
      <c r="C17045" t="s">
        <v>1582</v>
      </c>
      <c r="D17045" s="1">
        <v>43700</v>
      </c>
      <c r="E17045" s="2">
        <v>20</v>
      </c>
      <c r="F17045" t="s">
        <v>1583</v>
      </c>
      <c r="G17045" t="s">
        <v>1869</v>
      </c>
    </row>
    <row r="17046" spans="1:7" x14ac:dyDescent="0.25">
      <c r="A17046" t="s">
        <v>1743</v>
      </c>
      <c r="B17046" t="s">
        <v>1744</v>
      </c>
      <c r="C17046" t="s">
        <v>1745</v>
      </c>
      <c r="D17046" s="1">
        <v>43703</v>
      </c>
      <c r="E17046" s="2">
        <v>1100</v>
      </c>
      <c r="F17046" t="s">
        <v>1746</v>
      </c>
      <c r="G17046" t="s">
        <v>4771</v>
      </c>
    </row>
    <row r="17047" spans="1:7" x14ac:dyDescent="0.25">
      <c r="A17047" t="s">
        <v>36</v>
      </c>
      <c r="B17047" t="s">
        <v>37</v>
      </c>
      <c r="C17047" t="s">
        <v>38</v>
      </c>
      <c r="D17047" s="1">
        <v>43703</v>
      </c>
      <c r="E17047" s="2">
        <v>1000</v>
      </c>
      <c r="F17047" t="s">
        <v>39</v>
      </c>
      <c r="G17047" t="s">
        <v>2663</v>
      </c>
    </row>
    <row r="17048" spans="1:7" x14ac:dyDescent="0.25">
      <c r="A17048" t="s">
        <v>4699</v>
      </c>
      <c r="B17048" t="s">
        <v>4700</v>
      </c>
      <c r="C17048" t="s">
        <v>4701</v>
      </c>
      <c r="D17048" s="1">
        <v>43703</v>
      </c>
      <c r="E17048" s="2">
        <v>84</v>
      </c>
      <c r="F17048" t="s">
        <v>4702</v>
      </c>
      <c r="G17048" t="s">
        <v>34</v>
      </c>
    </row>
    <row r="17049" spans="1:7" x14ac:dyDescent="0.25">
      <c r="A17049" t="s">
        <v>3908</v>
      </c>
      <c r="B17049" t="s">
        <v>3909</v>
      </c>
      <c r="C17049" t="s">
        <v>3910</v>
      </c>
      <c r="D17049" s="1">
        <v>43703</v>
      </c>
      <c r="E17049" s="2">
        <v>1000</v>
      </c>
      <c r="F17049" t="s">
        <v>3911</v>
      </c>
      <c r="G17049" t="s">
        <v>2663</v>
      </c>
    </row>
    <row r="17050" spans="1:7" x14ac:dyDescent="0.25">
      <c r="A17050" t="s">
        <v>1426</v>
      </c>
      <c r="B17050" t="s">
        <v>1427</v>
      </c>
      <c r="C17050" t="s">
        <v>826</v>
      </c>
      <c r="D17050" s="1">
        <v>43703</v>
      </c>
      <c r="E17050" s="2">
        <v>84</v>
      </c>
      <c r="F17050" t="s">
        <v>1428</v>
      </c>
      <c r="G17050" t="s">
        <v>34</v>
      </c>
    </row>
    <row r="17051" spans="1:7" x14ac:dyDescent="0.25">
      <c r="A17051" t="s">
        <v>2634</v>
      </c>
      <c r="B17051" t="s">
        <v>2635</v>
      </c>
      <c r="C17051" t="s">
        <v>2636</v>
      </c>
      <c r="D17051" s="1">
        <v>43703</v>
      </c>
      <c r="E17051" s="2">
        <v>184</v>
      </c>
      <c r="F17051" t="s">
        <v>2637</v>
      </c>
      <c r="G17051" t="s">
        <v>3761</v>
      </c>
    </row>
    <row r="17052" spans="1:7" x14ac:dyDescent="0.25">
      <c r="A17052" t="s">
        <v>2634</v>
      </c>
      <c r="B17052" t="s">
        <v>2635</v>
      </c>
      <c r="C17052" t="s">
        <v>2636</v>
      </c>
      <c r="D17052" s="1">
        <v>43703</v>
      </c>
      <c r="E17052" s="2">
        <v>184</v>
      </c>
      <c r="F17052" t="s">
        <v>2639</v>
      </c>
      <c r="G17052" t="s">
        <v>3761</v>
      </c>
    </row>
    <row r="17053" spans="1:7" x14ac:dyDescent="0.25">
      <c r="A17053" t="s">
        <v>2634</v>
      </c>
      <c r="B17053" t="s">
        <v>2635</v>
      </c>
      <c r="C17053" t="s">
        <v>2636</v>
      </c>
      <c r="D17053" s="1">
        <v>43703</v>
      </c>
      <c r="E17053" s="2">
        <v>184</v>
      </c>
      <c r="F17053" t="s">
        <v>2639</v>
      </c>
      <c r="G17053" t="s">
        <v>3761</v>
      </c>
    </row>
    <row r="17054" spans="1:7" x14ac:dyDescent="0.25">
      <c r="A17054" t="s">
        <v>5225</v>
      </c>
      <c r="B17054" t="s">
        <v>5226</v>
      </c>
      <c r="C17054" t="s">
        <v>5227</v>
      </c>
      <c r="D17054" s="1">
        <v>43703</v>
      </c>
      <c r="E17054" s="2">
        <v>500</v>
      </c>
      <c r="F17054" t="s">
        <v>5228</v>
      </c>
      <c r="G17054" t="s">
        <v>2663</v>
      </c>
    </row>
    <row r="17055" spans="1:7" x14ac:dyDescent="0.25">
      <c r="A17055" t="s">
        <v>4680</v>
      </c>
      <c r="B17055" t="s">
        <v>4681</v>
      </c>
      <c r="C17055" t="s">
        <v>4682</v>
      </c>
      <c r="D17055" s="1">
        <v>43703</v>
      </c>
      <c r="E17055" s="2">
        <v>84</v>
      </c>
      <c r="F17055" t="s">
        <v>4683</v>
      </c>
      <c r="G17055" t="s">
        <v>34</v>
      </c>
    </row>
    <row r="17056" spans="1:7" x14ac:dyDescent="0.25">
      <c r="A17056" t="s">
        <v>5028</v>
      </c>
      <c r="B17056" t="s">
        <v>4866</v>
      </c>
      <c r="C17056" t="s">
        <v>5029</v>
      </c>
      <c r="D17056" s="1">
        <v>43703</v>
      </c>
      <c r="E17056" s="2">
        <v>83.33</v>
      </c>
      <c r="F17056" t="s">
        <v>5030</v>
      </c>
      <c r="G17056" t="s">
        <v>2663</v>
      </c>
    </row>
    <row r="17057" spans="1:7" x14ac:dyDescent="0.25">
      <c r="A17057" t="s">
        <v>3805</v>
      </c>
      <c r="B17057" t="s">
        <v>3806</v>
      </c>
      <c r="C17057" t="s">
        <v>3807</v>
      </c>
      <c r="D17057" s="1">
        <v>43703</v>
      </c>
      <c r="E17057" s="2">
        <v>42</v>
      </c>
      <c r="F17057" t="s">
        <v>3808</v>
      </c>
      <c r="G17057" t="s">
        <v>67</v>
      </c>
    </row>
    <row r="17058" spans="1:7" x14ac:dyDescent="0.25">
      <c r="A17058" t="s">
        <v>3805</v>
      </c>
      <c r="B17058" t="s">
        <v>3806</v>
      </c>
      <c r="C17058" t="s">
        <v>3807</v>
      </c>
      <c r="D17058" s="1">
        <v>43703</v>
      </c>
      <c r="E17058" s="2">
        <v>42</v>
      </c>
      <c r="F17058" t="s">
        <v>3809</v>
      </c>
      <c r="G17058" t="s">
        <v>67</v>
      </c>
    </row>
    <row r="17059" spans="1:7" x14ac:dyDescent="0.25">
      <c r="A17059" t="s">
        <v>229</v>
      </c>
      <c r="B17059" t="s">
        <v>230</v>
      </c>
      <c r="D17059" s="1">
        <v>43703</v>
      </c>
      <c r="E17059" s="2">
        <v>10200</v>
      </c>
      <c r="G17059" t="s">
        <v>1859</v>
      </c>
    </row>
    <row r="17060" spans="1:7" x14ac:dyDescent="0.25">
      <c r="A17060" t="s">
        <v>1784</v>
      </c>
      <c r="B17060" t="s">
        <v>15</v>
      </c>
      <c r="C17060" t="s">
        <v>1039</v>
      </c>
      <c r="D17060" s="1">
        <v>43704</v>
      </c>
      <c r="E17060" s="2">
        <v>6000</v>
      </c>
      <c r="F17060" t="s">
        <v>1785</v>
      </c>
      <c r="G17060" t="s">
        <v>2663</v>
      </c>
    </row>
    <row r="17061" spans="1:7" x14ac:dyDescent="0.25">
      <c r="A17061" t="s">
        <v>1051</v>
      </c>
      <c r="B17061" t="s">
        <v>1052</v>
      </c>
      <c r="C17061" t="s">
        <v>1053</v>
      </c>
      <c r="D17061" s="1">
        <v>43704</v>
      </c>
      <c r="E17061" s="2">
        <v>1500</v>
      </c>
      <c r="F17061" t="s">
        <v>1054</v>
      </c>
      <c r="G17061" t="s">
        <v>2663</v>
      </c>
    </row>
    <row r="17062" spans="1:7" x14ac:dyDescent="0.25">
      <c r="A17062" t="s">
        <v>1784</v>
      </c>
      <c r="B17062" t="s">
        <v>15</v>
      </c>
      <c r="C17062" t="s">
        <v>1039</v>
      </c>
      <c r="D17062" s="1">
        <v>43715</v>
      </c>
      <c r="E17062" s="2">
        <v>30000</v>
      </c>
      <c r="F17062" t="s">
        <v>1785</v>
      </c>
      <c r="G17062" t="s">
        <v>2663</v>
      </c>
    </row>
    <row r="17063" spans="1:7" x14ac:dyDescent="0.25">
      <c r="A17063" t="s">
        <v>5229</v>
      </c>
      <c r="B17063" t="s">
        <v>490</v>
      </c>
      <c r="C17063" t="s">
        <v>2006</v>
      </c>
      <c r="D17063" s="1">
        <v>43717</v>
      </c>
      <c r="E17063" s="2">
        <v>100</v>
      </c>
      <c r="G17063" t="s">
        <v>5218</v>
      </c>
    </row>
    <row r="17064" spans="1:7" x14ac:dyDescent="0.25">
      <c r="A17064" t="s">
        <v>3676</v>
      </c>
      <c r="B17064" t="s">
        <v>3677</v>
      </c>
      <c r="D17064" s="1">
        <v>43717</v>
      </c>
      <c r="E17064" s="2">
        <v>3000</v>
      </c>
      <c r="G17064" t="s">
        <v>3678</v>
      </c>
    </row>
    <row r="17065" spans="1:7" x14ac:dyDescent="0.25">
      <c r="A17065" t="s">
        <v>626</v>
      </c>
      <c r="B17065" t="s">
        <v>242</v>
      </c>
      <c r="C17065" t="s">
        <v>627</v>
      </c>
      <c r="D17065" s="1">
        <v>43717</v>
      </c>
      <c r="E17065" s="2">
        <v>500</v>
      </c>
      <c r="F17065" t="s">
        <v>628</v>
      </c>
      <c r="G17065" t="s">
        <v>2663</v>
      </c>
    </row>
    <row r="17066" spans="1:7" x14ac:dyDescent="0.25">
      <c r="A17066" t="s">
        <v>482</v>
      </c>
      <c r="B17066" t="s">
        <v>483</v>
      </c>
      <c r="C17066" t="s">
        <v>484</v>
      </c>
      <c r="D17066" s="1">
        <v>43717</v>
      </c>
      <c r="E17066" s="2">
        <v>125</v>
      </c>
      <c r="F17066" t="s">
        <v>485</v>
      </c>
      <c r="G17066" t="s">
        <v>2271</v>
      </c>
    </row>
    <row r="17067" spans="1:7" x14ac:dyDescent="0.25">
      <c r="A17067" t="s">
        <v>312</v>
      </c>
      <c r="B17067" t="s">
        <v>248</v>
      </c>
      <c r="C17067" t="s">
        <v>313</v>
      </c>
      <c r="D17067" s="1">
        <v>43718</v>
      </c>
      <c r="E17067" s="2">
        <v>50</v>
      </c>
      <c r="F17067" t="s">
        <v>314</v>
      </c>
      <c r="G17067" t="s">
        <v>315</v>
      </c>
    </row>
    <row r="17068" spans="1:7" x14ac:dyDescent="0.25">
      <c r="A17068" t="s">
        <v>322</v>
      </c>
      <c r="B17068" t="s">
        <v>323</v>
      </c>
      <c r="C17068" t="s">
        <v>324</v>
      </c>
      <c r="D17068" s="1">
        <v>43718</v>
      </c>
      <c r="E17068" s="2">
        <v>75</v>
      </c>
      <c r="F17068" t="s">
        <v>325</v>
      </c>
      <c r="G17068" t="s">
        <v>326</v>
      </c>
    </row>
    <row r="17069" spans="1:7" x14ac:dyDescent="0.25">
      <c r="A17069" t="s">
        <v>322</v>
      </c>
      <c r="B17069" t="s">
        <v>323</v>
      </c>
      <c r="C17069" t="s">
        <v>324</v>
      </c>
      <c r="D17069" s="1">
        <v>43718</v>
      </c>
      <c r="E17069" s="2">
        <v>75</v>
      </c>
      <c r="F17069" t="s">
        <v>327</v>
      </c>
      <c r="G17069" t="s">
        <v>326</v>
      </c>
    </row>
    <row r="17070" spans="1:7" x14ac:dyDescent="0.25">
      <c r="A17070" t="s">
        <v>1803</v>
      </c>
      <c r="B17070" t="s">
        <v>1804</v>
      </c>
      <c r="C17070" t="s">
        <v>1805</v>
      </c>
      <c r="D17070" s="1">
        <v>43718</v>
      </c>
      <c r="E17070" s="2">
        <v>50</v>
      </c>
      <c r="F17070" t="s">
        <v>1806</v>
      </c>
      <c r="G17070" t="s">
        <v>4916</v>
      </c>
    </row>
    <row r="17071" spans="1:7" x14ac:dyDescent="0.25">
      <c r="A17071" t="s">
        <v>328</v>
      </c>
      <c r="B17071" t="s">
        <v>329</v>
      </c>
      <c r="C17071" t="s">
        <v>330</v>
      </c>
      <c r="D17071" s="1">
        <v>43718</v>
      </c>
      <c r="E17071" s="2">
        <v>150</v>
      </c>
      <c r="F17071" t="s">
        <v>331</v>
      </c>
      <c r="G17071" t="s">
        <v>828</v>
      </c>
    </row>
    <row r="17072" spans="1:7" x14ac:dyDescent="0.25">
      <c r="A17072" t="s">
        <v>328</v>
      </c>
      <c r="B17072" t="s">
        <v>329</v>
      </c>
      <c r="C17072" t="s">
        <v>330</v>
      </c>
      <c r="D17072" s="1">
        <v>43718</v>
      </c>
      <c r="E17072" s="2">
        <v>150</v>
      </c>
      <c r="F17072" t="s">
        <v>332</v>
      </c>
      <c r="G17072" t="s">
        <v>828</v>
      </c>
    </row>
    <row r="17073" spans="1:7" x14ac:dyDescent="0.25">
      <c r="A17073" t="s">
        <v>3686</v>
      </c>
      <c r="B17073" t="s">
        <v>764</v>
      </c>
      <c r="C17073" t="s">
        <v>3687</v>
      </c>
      <c r="D17073" s="1">
        <v>43718</v>
      </c>
      <c r="E17073" s="2">
        <v>10</v>
      </c>
      <c r="F17073" t="s">
        <v>3688</v>
      </c>
      <c r="G17073" t="s">
        <v>4057</v>
      </c>
    </row>
    <row r="17074" spans="1:7" x14ac:dyDescent="0.25">
      <c r="A17074" t="s">
        <v>4058</v>
      </c>
      <c r="B17074" t="s">
        <v>4059</v>
      </c>
      <c r="C17074" t="s">
        <v>4060</v>
      </c>
      <c r="D17074" s="1">
        <v>43718</v>
      </c>
      <c r="E17074" s="2">
        <v>10</v>
      </c>
      <c r="F17074" t="s">
        <v>4061</v>
      </c>
      <c r="G17074" t="s">
        <v>9</v>
      </c>
    </row>
    <row r="17075" spans="1:7" x14ac:dyDescent="0.25">
      <c r="A17075" t="s">
        <v>3689</v>
      </c>
      <c r="B17075" t="s">
        <v>3690</v>
      </c>
      <c r="C17075" t="s">
        <v>3691</v>
      </c>
      <c r="D17075" s="1">
        <v>43718</v>
      </c>
      <c r="E17075" s="2">
        <v>33.15</v>
      </c>
      <c r="F17075" t="s">
        <v>3692</v>
      </c>
      <c r="G17075" t="s">
        <v>97</v>
      </c>
    </row>
    <row r="17076" spans="1:7" x14ac:dyDescent="0.25">
      <c r="A17076" t="s">
        <v>2721</v>
      </c>
      <c r="B17076" t="s">
        <v>2722</v>
      </c>
      <c r="C17076" t="s">
        <v>2723</v>
      </c>
      <c r="D17076" s="1">
        <v>43718</v>
      </c>
      <c r="E17076" s="2">
        <v>15</v>
      </c>
      <c r="F17076" t="s">
        <v>2724</v>
      </c>
      <c r="G17076" t="s">
        <v>3345</v>
      </c>
    </row>
    <row r="17077" spans="1:7" x14ac:dyDescent="0.25">
      <c r="A17077" t="s">
        <v>2721</v>
      </c>
      <c r="B17077" t="s">
        <v>2722</v>
      </c>
      <c r="C17077" t="s">
        <v>2723</v>
      </c>
      <c r="D17077" s="1">
        <v>43718</v>
      </c>
      <c r="E17077" s="2">
        <v>15</v>
      </c>
      <c r="F17077" t="s">
        <v>2725</v>
      </c>
      <c r="G17077" t="s">
        <v>3345</v>
      </c>
    </row>
    <row r="17078" spans="1:7" x14ac:dyDescent="0.25">
      <c r="A17078" t="s">
        <v>2721</v>
      </c>
      <c r="B17078" t="s">
        <v>2722</v>
      </c>
      <c r="C17078" t="s">
        <v>2723</v>
      </c>
      <c r="D17078" s="1">
        <v>43718</v>
      </c>
      <c r="E17078" s="2">
        <v>15</v>
      </c>
      <c r="F17078" t="s">
        <v>2726</v>
      </c>
      <c r="G17078" t="s">
        <v>3345</v>
      </c>
    </row>
    <row r="17079" spans="1:7" x14ac:dyDescent="0.25">
      <c r="A17079" t="s">
        <v>2742</v>
      </c>
      <c r="B17079" t="s">
        <v>2743</v>
      </c>
      <c r="C17079" t="s">
        <v>2744</v>
      </c>
      <c r="D17079" s="1">
        <v>43718</v>
      </c>
      <c r="E17079" s="2">
        <v>150</v>
      </c>
      <c r="F17079" t="s">
        <v>2745</v>
      </c>
      <c r="G17079" t="s">
        <v>2746</v>
      </c>
    </row>
    <row r="17080" spans="1:7" x14ac:dyDescent="0.25">
      <c r="A17080" t="s">
        <v>2742</v>
      </c>
      <c r="B17080" t="s">
        <v>2743</v>
      </c>
      <c r="C17080" t="s">
        <v>2744</v>
      </c>
      <c r="D17080" s="1">
        <v>43718</v>
      </c>
      <c r="E17080" s="2">
        <v>150</v>
      </c>
      <c r="F17080" t="s">
        <v>2747</v>
      </c>
      <c r="G17080" t="s">
        <v>2746</v>
      </c>
    </row>
    <row r="17081" spans="1:7" x14ac:dyDescent="0.25">
      <c r="A17081" t="s">
        <v>2000</v>
      </c>
      <c r="B17081" t="s">
        <v>2001</v>
      </c>
      <c r="C17081" t="s">
        <v>2002</v>
      </c>
      <c r="D17081" s="1">
        <v>43718</v>
      </c>
      <c r="E17081" s="2">
        <v>100</v>
      </c>
      <c r="F17081" t="s">
        <v>2003</v>
      </c>
      <c r="G17081" t="s">
        <v>2681</v>
      </c>
    </row>
    <row r="17082" spans="1:7" x14ac:dyDescent="0.25">
      <c r="A17082" t="s">
        <v>2000</v>
      </c>
      <c r="B17082" t="s">
        <v>2001</v>
      </c>
      <c r="C17082" t="s">
        <v>2002</v>
      </c>
      <c r="D17082" s="1">
        <v>43718</v>
      </c>
      <c r="E17082" s="2">
        <v>100</v>
      </c>
      <c r="F17082" t="s">
        <v>2004</v>
      </c>
      <c r="G17082" t="s">
        <v>2681</v>
      </c>
    </row>
    <row r="17083" spans="1:7" x14ac:dyDescent="0.25">
      <c r="A17083" t="s">
        <v>4053</v>
      </c>
      <c r="B17083" t="s">
        <v>580</v>
      </c>
      <c r="C17083" t="s">
        <v>4054</v>
      </c>
      <c r="D17083" s="1">
        <v>43718</v>
      </c>
      <c r="E17083" s="2">
        <v>15</v>
      </c>
      <c r="F17083" t="s">
        <v>4055</v>
      </c>
      <c r="G17083" t="s">
        <v>3282</v>
      </c>
    </row>
    <row r="17084" spans="1:7" x14ac:dyDescent="0.25">
      <c r="A17084" t="s">
        <v>4053</v>
      </c>
      <c r="B17084" t="s">
        <v>580</v>
      </c>
      <c r="C17084" t="s">
        <v>4054</v>
      </c>
      <c r="D17084" s="1">
        <v>43718</v>
      </c>
      <c r="E17084" s="2">
        <v>15</v>
      </c>
      <c r="F17084" t="s">
        <v>4055</v>
      </c>
      <c r="G17084" t="s">
        <v>3282</v>
      </c>
    </row>
    <row r="17085" spans="1:7" x14ac:dyDescent="0.25">
      <c r="A17085" t="s">
        <v>4053</v>
      </c>
      <c r="B17085" t="s">
        <v>580</v>
      </c>
      <c r="C17085" t="s">
        <v>4054</v>
      </c>
      <c r="D17085" s="1">
        <v>43718</v>
      </c>
      <c r="E17085" s="2">
        <v>15</v>
      </c>
      <c r="F17085" t="s">
        <v>4056</v>
      </c>
      <c r="G17085" t="s">
        <v>3282</v>
      </c>
    </row>
    <row r="17086" spans="1:7" x14ac:dyDescent="0.25">
      <c r="A17086" t="s">
        <v>1590</v>
      </c>
      <c r="B17086" t="s">
        <v>1591</v>
      </c>
      <c r="C17086" t="s">
        <v>1592</v>
      </c>
      <c r="D17086" s="1">
        <v>43718</v>
      </c>
      <c r="E17086" s="2">
        <v>5</v>
      </c>
      <c r="F17086" t="s">
        <v>1593</v>
      </c>
      <c r="G17086" t="s">
        <v>315</v>
      </c>
    </row>
    <row r="17087" spans="1:7" x14ac:dyDescent="0.25">
      <c r="A17087" t="s">
        <v>529</v>
      </c>
      <c r="B17087" t="s">
        <v>290</v>
      </c>
      <c r="C17087" t="s">
        <v>530</v>
      </c>
      <c r="D17087" s="1">
        <v>43718</v>
      </c>
      <c r="E17087" s="2">
        <v>25</v>
      </c>
      <c r="F17087" t="s">
        <v>531</v>
      </c>
      <c r="G17087" t="s">
        <v>3282</v>
      </c>
    </row>
    <row r="17088" spans="1:7" x14ac:dyDescent="0.25">
      <c r="A17088" t="s">
        <v>2153</v>
      </c>
      <c r="B17088" t="s">
        <v>614</v>
      </c>
      <c r="C17088" t="s">
        <v>1310</v>
      </c>
      <c r="D17088" s="1">
        <v>43718</v>
      </c>
      <c r="E17088" s="2">
        <v>10</v>
      </c>
      <c r="F17088" t="s">
        <v>2154</v>
      </c>
      <c r="G17088" t="s">
        <v>1245</v>
      </c>
    </row>
    <row r="17089" spans="1:7" x14ac:dyDescent="0.25">
      <c r="A17089" t="s">
        <v>87</v>
      </c>
      <c r="B17089" t="s">
        <v>88</v>
      </c>
      <c r="C17089" t="s">
        <v>89</v>
      </c>
      <c r="D17089" s="1">
        <v>43718</v>
      </c>
      <c r="E17089" s="2">
        <v>40</v>
      </c>
      <c r="F17089" t="s">
        <v>90</v>
      </c>
      <c r="G17089" t="s">
        <v>1790</v>
      </c>
    </row>
    <row r="17090" spans="1:7" x14ac:dyDescent="0.25">
      <c r="A17090" t="s">
        <v>87</v>
      </c>
      <c r="B17090" t="s">
        <v>88</v>
      </c>
      <c r="C17090" t="s">
        <v>89</v>
      </c>
      <c r="D17090" s="1">
        <v>43718</v>
      </c>
      <c r="E17090" s="2">
        <v>40</v>
      </c>
      <c r="F17090" t="s">
        <v>91</v>
      </c>
      <c r="G17090" t="s">
        <v>1790</v>
      </c>
    </row>
    <row r="17091" spans="1:7" x14ac:dyDescent="0.25">
      <c r="A17091" t="s">
        <v>87</v>
      </c>
      <c r="B17091" t="s">
        <v>88</v>
      </c>
      <c r="C17091" t="s">
        <v>89</v>
      </c>
      <c r="D17091" s="1">
        <v>43718</v>
      </c>
      <c r="E17091" s="2">
        <v>40</v>
      </c>
      <c r="F17091" t="s">
        <v>91</v>
      </c>
      <c r="G17091" t="s">
        <v>1790</v>
      </c>
    </row>
    <row r="17092" spans="1:7" x14ac:dyDescent="0.25">
      <c r="A17092" t="s">
        <v>87</v>
      </c>
      <c r="B17092" t="s">
        <v>88</v>
      </c>
      <c r="C17092" t="s">
        <v>89</v>
      </c>
      <c r="D17092" s="1">
        <v>43718</v>
      </c>
      <c r="E17092" s="2">
        <v>40</v>
      </c>
      <c r="F17092" t="s">
        <v>92</v>
      </c>
      <c r="G17092" t="s">
        <v>1790</v>
      </c>
    </row>
    <row r="17093" spans="1:7" x14ac:dyDescent="0.25">
      <c r="A17093" t="s">
        <v>82</v>
      </c>
      <c r="B17093" t="s">
        <v>83</v>
      </c>
      <c r="C17093" t="s">
        <v>84</v>
      </c>
      <c r="D17093" s="1">
        <v>43718</v>
      </c>
      <c r="E17093" s="2">
        <v>10</v>
      </c>
      <c r="F17093" t="s">
        <v>85</v>
      </c>
      <c r="G17093" t="s">
        <v>1245</v>
      </c>
    </row>
    <row r="17094" spans="1:7" x14ac:dyDescent="0.25">
      <c r="A17094" t="s">
        <v>82</v>
      </c>
      <c r="B17094" t="s">
        <v>83</v>
      </c>
      <c r="C17094" t="s">
        <v>84</v>
      </c>
      <c r="D17094" s="1">
        <v>43718</v>
      </c>
      <c r="E17094" s="2">
        <v>10</v>
      </c>
      <c r="F17094" t="s">
        <v>86</v>
      </c>
      <c r="G17094" t="s">
        <v>1245</v>
      </c>
    </row>
    <row r="17095" spans="1:7" x14ac:dyDescent="0.25">
      <c r="A17095" t="s">
        <v>2686</v>
      </c>
      <c r="B17095" t="s">
        <v>2687</v>
      </c>
      <c r="C17095" t="s">
        <v>2688</v>
      </c>
      <c r="D17095" s="1">
        <v>43718</v>
      </c>
      <c r="E17095" s="2">
        <v>84</v>
      </c>
      <c r="F17095" t="s">
        <v>2689</v>
      </c>
      <c r="G17095" t="s">
        <v>34</v>
      </c>
    </row>
    <row r="17096" spans="1:7" x14ac:dyDescent="0.25">
      <c r="A17096" t="s">
        <v>2690</v>
      </c>
      <c r="B17096" t="s">
        <v>2691</v>
      </c>
      <c r="C17096" t="s">
        <v>2692</v>
      </c>
      <c r="D17096" s="1">
        <v>43718</v>
      </c>
      <c r="E17096" s="2">
        <v>100</v>
      </c>
      <c r="F17096" t="s">
        <v>2693</v>
      </c>
      <c r="G17096" t="s">
        <v>2694</v>
      </c>
    </row>
    <row r="17097" spans="1:7" x14ac:dyDescent="0.25">
      <c r="A17097" t="s">
        <v>636</v>
      </c>
      <c r="B17097" t="s">
        <v>637</v>
      </c>
      <c r="C17097" t="s">
        <v>638</v>
      </c>
      <c r="D17097" s="1">
        <v>43718</v>
      </c>
      <c r="E17097" s="2">
        <v>20</v>
      </c>
      <c r="F17097" t="s">
        <v>639</v>
      </c>
      <c r="G17097" t="s">
        <v>1694</v>
      </c>
    </row>
    <row r="17098" spans="1:7" x14ac:dyDescent="0.25">
      <c r="A17098" t="s">
        <v>3140</v>
      </c>
      <c r="B17098" t="s">
        <v>3141</v>
      </c>
      <c r="C17098" t="s">
        <v>3142</v>
      </c>
      <c r="D17098" s="1">
        <v>43718</v>
      </c>
      <c r="E17098" s="2">
        <v>30</v>
      </c>
      <c r="F17098" t="s">
        <v>3143</v>
      </c>
      <c r="G17098" t="s">
        <v>1695</v>
      </c>
    </row>
    <row r="17099" spans="1:7" x14ac:dyDescent="0.25">
      <c r="A17099" t="s">
        <v>3140</v>
      </c>
      <c r="B17099" t="s">
        <v>3141</v>
      </c>
      <c r="C17099" t="s">
        <v>3142</v>
      </c>
      <c r="D17099" s="1">
        <v>43718</v>
      </c>
      <c r="E17099" s="2">
        <v>30</v>
      </c>
      <c r="F17099" t="s">
        <v>3143</v>
      </c>
      <c r="G17099" t="s">
        <v>1695</v>
      </c>
    </row>
    <row r="17100" spans="1:7" x14ac:dyDescent="0.25">
      <c r="A17100" t="s">
        <v>3140</v>
      </c>
      <c r="B17100" t="s">
        <v>3141</v>
      </c>
      <c r="C17100" t="s">
        <v>3142</v>
      </c>
      <c r="D17100" s="1">
        <v>43718</v>
      </c>
      <c r="E17100" s="2">
        <v>30</v>
      </c>
      <c r="F17100" t="s">
        <v>3144</v>
      </c>
      <c r="G17100" t="s">
        <v>1695</v>
      </c>
    </row>
    <row r="17101" spans="1:7" x14ac:dyDescent="0.25">
      <c r="A17101" t="s">
        <v>2346</v>
      </c>
      <c r="B17101" t="s">
        <v>371</v>
      </c>
      <c r="C17101" t="s">
        <v>2347</v>
      </c>
      <c r="D17101" s="1">
        <v>43718</v>
      </c>
      <c r="E17101" s="2">
        <v>20</v>
      </c>
      <c r="F17101" t="s">
        <v>2348</v>
      </c>
      <c r="G17101" t="s">
        <v>1245</v>
      </c>
    </row>
    <row r="17102" spans="1:7" x14ac:dyDescent="0.25">
      <c r="A17102" t="s">
        <v>2346</v>
      </c>
      <c r="B17102" t="s">
        <v>371</v>
      </c>
      <c r="C17102" t="s">
        <v>2347</v>
      </c>
      <c r="D17102" s="1">
        <v>43718</v>
      </c>
      <c r="E17102" s="2">
        <v>20</v>
      </c>
      <c r="F17102" t="s">
        <v>2349</v>
      </c>
      <c r="G17102" t="s">
        <v>1245</v>
      </c>
    </row>
    <row r="17103" spans="1:7" x14ac:dyDescent="0.25">
      <c r="A17103" t="s">
        <v>2748</v>
      </c>
      <c r="B17103" t="s">
        <v>2749</v>
      </c>
      <c r="C17103" t="s">
        <v>2750</v>
      </c>
      <c r="D17103" s="1">
        <v>43718</v>
      </c>
      <c r="E17103" s="2">
        <v>20</v>
      </c>
      <c r="F17103" t="s">
        <v>2751</v>
      </c>
      <c r="G17103" t="s">
        <v>3076</v>
      </c>
    </row>
    <row r="17104" spans="1:7" x14ac:dyDescent="0.25">
      <c r="A17104" t="s">
        <v>2748</v>
      </c>
      <c r="B17104" t="s">
        <v>2749</v>
      </c>
      <c r="C17104" t="s">
        <v>2750</v>
      </c>
      <c r="D17104" s="1">
        <v>43718</v>
      </c>
      <c r="E17104" s="2">
        <v>20</v>
      </c>
      <c r="F17104" t="s">
        <v>2751</v>
      </c>
      <c r="G17104" t="s">
        <v>3076</v>
      </c>
    </row>
    <row r="17105" spans="1:7" x14ac:dyDescent="0.25">
      <c r="A17105" t="s">
        <v>2748</v>
      </c>
      <c r="B17105" t="s">
        <v>2749</v>
      </c>
      <c r="C17105" t="s">
        <v>2750</v>
      </c>
      <c r="D17105" s="1">
        <v>43718</v>
      </c>
      <c r="E17105" s="2">
        <v>20</v>
      </c>
      <c r="F17105" t="s">
        <v>2752</v>
      </c>
      <c r="G17105" t="s">
        <v>3076</v>
      </c>
    </row>
    <row r="17106" spans="1:7" x14ac:dyDescent="0.25">
      <c r="A17106" t="s">
        <v>125</v>
      </c>
      <c r="B17106" t="s">
        <v>126</v>
      </c>
      <c r="C17106" t="s">
        <v>127</v>
      </c>
      <c r="D17106" s="1">
        <v>43718</v>
      </c>
      <c r="E17106" s="2">
        <v>5</v>
      </c>
      <c r="F17106" t="s">
        <v>128</v>
      </c>
      <c r="G17106" t="s">
        <v>1245</v>
      </c>
    </row>
    <row r="17107" spans="1:7" x14ac:dyDescent="0.25">
      <c r="A17107" t="s">
        <v>5031</v>
      </c>
      <c r="B17107" t="s">
        <v>5032</v>
      </c>
      <c r="C17107" t="s">
        <v>5033</v>
      </c>
      <c r="D17107" s="1">
        <v>43718</v>
      </c>
      <c r="E17107" s="2">
        <v>100</v>
      </c>
      <c r="F17107" t="s">
        <v>5034</v>
      </c>
      <c r="G17107" t="s">
        <v>2663</v>
      </c>
    </row>
    <row r="17108" spans="1:7" x14ac:dyDescent="0.25">
      <c r="A17108" t="s">
        <v>1100</v>
      </c>
      <c r="B17108" t="s">
        <v>1101</v>
      </c>
      <c r="C17108" t="s">
        <v>1102</v>
      </c>
      <c r="D17108" s="1">
        <v>43718</v>
      </c>
      <c r="E17108" s="2">
        <v>25</v>
      </c>
      <c r="F17108" t="s">
        <v>1103</v>
      </c>
      <c r="G17108" t="s">
        <v>1247</v>
      </c>
    </row>
    <row r="17109" spans="1:7" x14ac:dyDescent="0.25">
      <c r="A17109" t="s">
        <v>1100</v>
      </c>
      <c r="B17109" t="s">
        <v>1101</v>
      </c>
      <c r="C17109" t="s">
        <v>1102</v>
      </c>
      <c r="D17109" s="1">
        <v>43718</v>
      </c>
      <c r="E17109" s="2">
        <v>25</v>
      </c>
      <c r="F17109" t="s">
        <v>1104</v>
      </c>
      <c r="G17109" t="s">
        <v>1247</v>
      </c>
    </row>
    <row r="17110" spans="1:7" x14ac:dyDescent="0.25">
      <c r="A17110" t="s">
        <v>1450</v>
      </c>
      <c r="B17110" t="s">
        <v>1451</v>
      </c>
      <c r="C17110" t="s">
        <v>1452</v>
      </c>
      <c r="D17110" s="1">
        <v>43718</v>
      </c>
      <c r="E17110" s="2">
        <v>84</v>
      </c>
      <c r="F17110" t="s">
        <v>1453</v>
      </c>
      <c r="G17110" t="s">
        <v>34</v>
      </c>
    </row>
    <row r="17111" spans="1:7" x14ac:dyDescent="0.25">
      <c r="A17111" t="s">
        <v>1450</v>
      </c>
      <c r="B17111" t="s">
        <v>1451</v>
      </c>
      <c r="C17111" t="s">
        <v>1452</v>
      </c>
      <c r="D17111" s="1">
        <v>43718</v>
      </c>
      <c r="E17111" s="2">
        <v>84</v>
      </c>
      <c r="F17111" t="s">
        <v>1454</v>
      </c>
      <c r="G17111" t="s">
        <v>34</v>
      </c>
    </row>
    <row r="17112" spans="1:7" x14ac:dyDescent="0.25">
      <c r="A17112" t="s">
        <v>1450</v>
      </c>
      <c r="B17112" t="s">
        <v>1451</v>
      </c>
      <c r="C17112" t="s">
        <v>1452</v>
      </c>
      <c r="D17112" s="1">
        <v>43718</v>
      </c>
      <c r="E17112" s="2">
        <v>84</v>
      </c>
      <c r="F17112" t="s">
        <v>1454</v>
      </c>
      <c r="G17112" t="s">
        <v>34</v>
      </c>
    </row>
    <row r="17113" spans="1:7" x14ac:dyDescent="0.25">
      <c r="A17113" t="s">
        <v>2475</v>
      </c>
      <c r="B17113" t="s">
        <v>1451</v>
      </c>
      <c r="C17113" t="s">
        <v>2476</v>
      </c>
      <c r="D17113" s="1">
        <v>43718</v>
      </c>
      <c r="E17113" s="2">
        <v>40</v>
      </c>
      <c r="F17113" t="s">
        <v>2477</v>
      </c>
      <c r="G17113" t="s">
        <v>2456</v>
      </c>
    </row>
    <row r="17114" spans="1:7" x14ac:dyDescent="0.25">
      <c r="A17114" t="s">
        <v>546</v>
      </c>
      <c r="B17114" t="s">
        <v>547</v>
      </c>
      <c r="C17114" t="s">
        <v>548</v>
      </c>
      <c r="D17114" s="1">
        <v>43718</v>
      </c>
      <c r="E17114" s="2">
        <v>100</v>
      </c>
      <c r="F17114" t="s">
        <v>549</v>
      </c>
      <c r="G17114" t="s">
        <v>2631</v>
      </c>
    </row>
    <row r="17115" spans="1:7" x14ac:dyDescent="0.25">
      <c r="A17115" t="s">
        <v>263</v>
      </c>
      <c r="B17115" t="s">
        <v>264</v>
      </c>
      <c r="C17115" t="s">
        <v>265</v>
      </c>
      <c r="D17115" s="1">
        <v>43718</v>
      </c>
      <c r="E17115" s="2">
        <v>50</v>
      </c>
      <c r="F17115" t="s">
        <v>266</v>
      </c>
      <c r="G17115" t="s">
        <v>1695</v>
      </c>
    </row>
    <row r="17116" spans="1:7" x14ac:dyDescent="0.25">
      <c r="A17116" t="s">
        <v>115</v>
      </c>
      <c r="B17116" t="s">
        <v>116</v>
      </c>
      <c r="C17116" t="s">
        <v>117</v>
      </c>
      <c r="D17116" s="1">
        <v>43718</v>
      </c>
      <c r="E17116" s="2">
        <v>5</v>
      </c>
      <c r="F17116" t="s">
        <v>118</v>
      </c>
      <c r="G17116" t="s">
        <v>1245</v>
      </c>
    </row>
    <row r="17117" spans="1:7" x14ac:dyDescent="0.25">
      <c r="A17117" t="s">
        <v>115</v>
      </c>
      <c r="B17117" t="s">
        <v>116</v>
      </c>
      <c r="C17117" t="s">
        <v>117</v>
      </c>
      <c r="D17117" s="1">
        <v>43718</v>
      </c>
      <c r="E17117" s="2">
        <v>5</v>
      </c>
      <c r="F17117" t="s">
        <v>119</v>
      </c>
      <c r="G17117" t="s">
        <v>1245</v>
      </c>
    </row>
    <row r="17118" spans="1:7" x14ac:dyDescent="0.25">
      <c r="A17118" t="s">
        <v>115</v>
      </c>
      <c r="B17118" t="s">
        <v>116</v>
      </c>
      <c r="C17118" t="s">
        <v>117</v>
      </c>
      <c r="D17118" s="1">
        <v>43718</v>
      </c>
      <c r="E17118" s="2">
        <v>5</v>
      </c>
      <c r="F17118" t="s">
        <v>120</v>
      </c>
      <c r="G17118" t="s">
        <v>1245</v>
      </c>
    </row>
    <row r="17119" spans="1:7" x14ac:dyDescent="0.25">
      <c r="A17119" t="s">
        <v>1580</v>
      </c>
      <c r="B17119" t="s">
        <v>1581</v>
      </c>
      <c r="C17119" t="s">
        <v>1582</v>
      </c>
      <c r="D17119" s="1">
        <v>43718</v>
      </c>
      <c r="E17119" s="2">
        <v>20</v>
      </c>
      <c r="F17119" t="s">
        <v>1583</v>
      </c>
      <c r="G17119" t="s">
        <v>1869</v>
      </c>
    </row>
    <row r="17120" spans="1:7" x14ac:dyDescent="0.25">
      <c r="A17120" t="s">
        <v>306</v>
      </c>
      <c r="B17120" t="s">
        <v>307</v>
      </c>
      <c r="C17120" t="s">
        <v>308</v>
      </c>
      <c r="D17120" s="1">
        <v>43718</v>
      </c>
      <c r="E17120" s="2">
        <v>10</v>
      </c>
      <c r="F17120" t="s">
        <v>309</v>
      </c>
      <c r="G17120" t="s">
        <v>310</v>
      </c>
    </row>
    <row r="17121" spans="1:7" x14ac:dyDescent="0.25">
      <c r="A17121" t="s">
        <v>306</v>
      </c>
      <c r="B17121" t="s">
        <v>307</v>
      </c>
      <c r="C17121" t="s">
        <v>308</v>
      </c>
      <c r="D17121" s="1">
        <v>43718</v>
      </c>
      <c r="E17121" s="2">
        <v>10</v>
      </c>
      <c r="F17121" t="s">
        <v>311</v>
      </c>
      <c r="G17121" t="s">
        <v>310</v>
      </c>
    </row>
    <row r="17122" spans="1:7" x14ac:dyDescent="0.25">
      <c r="A17122" t="s">
        <v>1584</v>
      </c>
      <c r="B17122" t="s">
        <v>1585</v>
      </c>
      <c r="C17122" t="s">
        <v>1586</v>
      </c>
      <c r="D17122" s="1">
        <v>43718</v>
      </c>
      <c r="E17122" s="2">
        <v>30</v>
      </c>
      <c r="F17122" t="s">
        <v>1587</v>
      </c>
      <c r="G17122" t="s">
        <v>1790</v>
      </c>
    </row>
    <row r="17123" spans="1:7" x14ac:dyDescent="0.25">
      <c r="A17123" t="s">
        <v>129</v>
      </c>
      <c r="B17123" t="s">
        <v>130</v>
      </c>
      <c r="C17123" t="s">
        <v>131</v>
      </c>
      <c r="D17123" s="1">
        <v>43718</v>
      </c>
      <c r="E17123" s="2">
        <v>10</v>
      </c>
      <c r="F17123" t="s">
        <v>132</v>
      </c>
      <c r="G17123" t="s">
        <v>9</v>
      </c>
    </row>
    <row r="17124" spans="1:7" x14ac:dyDescent="0.25">
      <c r="A17124" t="s">
        <v>2753</v>
      </c>
      <c r="B17124" t="s">
        <v>740</v>
      </c>
      <c r="C17124" t="s">
        <v>2754</v>
      </c>
      <c r="D17124" s="1">
        <v>43718</v>
      </c>
      <c r="E17124" s="2">
        <v>5</v>
      </c>
      <c r="F17124" t="s">
        <v>2755</v>
      </c>
      <c r="G17124" t="s">
        <v>1440</v>
      </c>
    </row>
    <row r="17125" spans="1:7" x14ac:dyDescent="0.25">
      <c r="A17125" t="s">
        <v>2753</v>
      </c>
      <c r="B17125" t="s">
        <v>740</v>
      </c>
      <c r="C17125" t="s">
        <v>2754</v>
      </c>
      <c r="D17125" s="1">
        <v>43718</v>
      </c>
      <c r="E17125" s="2">
        <v>5</v>
      </c>
      <c r="F17125" t="s">
        <v>2756</v>
      </c>
      <c r="G17125" t="s">
        <v>1440</v>
      </c>
    </row>
    <row r="17126" spans="1:7" x14ac:dyDescent="0.25">
      <c r="A17126" t="s">
        <v>2753</v>
      </c>
      <c r="B17126" t="s">
        <v>740</v>
      </c>
      <c r="C17126" t="s">
        <v>2754</v>
      </c>
      <c r="D17126" s="1">
        <v>43718</v>
      </c>
      <c r="E17126" s="2">
        <v>5</v>
      </c>
      <c r="F17126" t="s">
        <v>2757</v>
      </c>
      <c r="G17126" t="s">
        <v>1440</v>
      </c>
    </row>
    <row r="17127" spans="1:7" x14ac:dyDescent="0.25">
      <c r="A17127" t="s">
        <v>5203</v>
      </c>
      <c r="B17127" t="s">
        <v>15</v>
      </c>
      <c r="C17127" t="s">
        <v>5204</v>
      </c>
      <c r="D17127" s="1">
        <v>43718</v>
      </c>
      <c r="E17127" s="2">
        <v>125</v>
      </c>
      <c r="F17127" t="s">
        <v>5205</v>
      </c>
      <c r="G17127" t="s">
        <v>34</v>
      </c>
    </row>
    <row r="17128" spans="1:7" x14ac:dyDescent="0.25">
      <c r="A17128" t="s">
        <v>1492</v>
      </c>
      <c r="B17128" t="s">
        <v>1493</v>
      </c>
      <c r="C17128" t="s">
        <v>1494</v>
      </c>
      <c r="D17128" s="1">
        <v>43718</v>
      </c>
      <c r="E17128" s="2">
        <v>10</v>
      </c>
      <c r="F17128" t="s">
        <v>1495</v>
      </c>
      <c r="G17128" t="s">
        <v>97</v>
      </c>
    </row>
    <row r="17129" spans="1:7" x14ac:dyDescent="0.25">
      <c r="A17129" t="s">
        <v>2339</v>
      </c>
      <c r="B17129" t="s">
        <v>222</v>
      </c>
      <c r="C17129" t="s">
        <v>2340</v>
      </c>
      <c r="D17129" s="1">
        <v>43718</v>
      </c>
      <c r="E17129" s="2">
        <v>10</v>
      </c>
      <c r="F17129" t="s">
        <v>2341</v>
      </c>
      <c r="G17129" t="s">
        <v>1245</v>
      </c>
    </row>
    <row r="17130" spans="1:7" x14ac:dyDescent="0.25">
      <c r="A17130" t="s">
        <v>2339</v>
      </c>
      <c r="B17130" t="s">
        <v>222</v>
      </c>
      <c r="C17130" t="s">
        <v>2340</v>
      </c>
      <c r="D17130" s="1">
        <v>43718</v>
      </c>
      <c r="E17130" s="2">
        <v>10</v>
      </c>
      <c r="F17130" t="s">
        <v>2342</v>
      </c>
      <c r="G17130" t="s">
        <v>1245</v>
      </c>
    </row>
    <row r="17131" spans="1:7" x14ac:dyDescent="0.25">
      <c r="A17131" t="s">
        <v>138</v>
      </c>
      <c r="B17131" t="s">
        <v>139</v>
      </c>
      <c r="C17131" t="s">
        <v>140</v>
      </c>
      <c r="D17131" s="1">
        <v>43718</v>
      </c>
      <c r="E17131" s="2">
        <v>40</v>
      </c>
      <c r="F17131" t="s">
        <v>141</v>
      </c>
      <c r="G17131" t="s">
        <v>1245</v>
      </c>
    </row>
    <row r="17132" spans="1:7" x14ac:dyDescent="0.25">
      <c r="A17132" t="s">
        <v>3698</v>
      </c>
      <c r="B17132" t="s">
        <v>3699</v>
      </c>
      <c r="C17132" t="s">
        <v>3700</v>
      </c>
      <c r="D17132" s="1">
        <v>43718</v>
      </c>
      <c r="E17132" s="2">
        <v>240</v>
      </c>
      <c r="F17132" t="s">
        <v>3701</v>
      </c>
      <c r="G17132" t="s">
        <v>5027</v>
      </c>
    </row>
    <row r="17133" spans="1:7" x14ac:dyDescent="0.25">
      <c r="A17133" t="s">
        <v>3800</v>
      </c>
      <c r="B17133" t="s">
        <v>1430</v>
      </c>
      <c r="C17133" t="s">
        <v>3801</v>
      </c>
      <c r="D17133" s="1">
        <v>43718</v>
      </c>
      <c r="E17133" s="2">
        <v>20</v>
      </c>
      <c r="F17133" t="s">
        <v>3802</v>
      </c>
      <c r="G17133" t="s">
        <v>3803</v>
      </c>
    </row>
    <row r="17134" spans="1:7" x14ac:dyDescent="0.25">
      <c r="A17134" t="s">
        <v>1541</v>
      </c>
      <c r="B17134" t="s">
        <v>1542</v>
      </c>
      <c r="C17134" t="s">
        <v>1543</v>
      </c>
      <c r="D17134" s="1">
        <v>43718</v>
      </c>
      <c r="E17134" s="2">
        <v>20</v>
      </c>
      <c r="F17134" t="s">
        <v>1544</v>
      </c>
      <c r="G17134" t="s">
        <v>114</v>
      </c>
    </row>
    <row r="17135" spans="1:7" x14ac:dyDescent="0.25">
      <c r="A17135" t="s">
        <v>1541</v>
      </c>
      <c r="B17135" t="s">
        <v>1542</v>
      </c>
      <c r="C17135" t="s">
        <v>1543</v>
      </c>
      <c r="D17135" s="1">
        <v>43718</v>
      </c>
      <c r="E17135" s="2">
        <v>20</v>
      </c>
      <c r="F17135" t="s">
        <v>1545</v>
      </c>
      <c r="G17135" t="s">
        <v>114</v>
      </c>
    </row>
    <row r="17136" spans="1:7" x14ac:dyDescent="0.25">
      <c r="A17136" t="s">
        <v>3247</v>
      </c>
      <c r="B17136" t="s">
        <v>3248</v>
      </c>
      <c r="C17136" t="s">
        <v>3249</v>
      </c>
      <c r="D17136" s="1">
        <v>43718</v>
      </c>
      <c r="E17136" s="2">
        <v>10</v>
      </c>
      <c r="F17136" t="s">
        <v>3250</v>
      </c>
      <c r="G17136" t="s">
        <v>3649</v>
      </c>
    </row>
    <row r="17137" spans="1:7" x14ac:dyDescent="0.25">
      <c r="A17137" t="s">
        <v>4076</v>
      </c>
      <c r="B17137" t="s">
        <v>4077</v>
      </c>
      <c r="C17137" t="s">
        <v>413</v>
      </c>
      <c r="D17137" s="1">
        <v>43718</v>
      </c>
      <c r="E17137" s="2">
        <v>20</v>
      </c>
      <c r="F17137" t="s">
        <v>4078</v>
      </c>
      <c r="G17137" t="s">
        <v>1695</v>
      </c>
    </row>
    <row r="17138" spans="1:7" x14ac:dyDescent="0.25">
      <c r="A17138" t="s">
        <v>4076</v>
      </c>
      <c r="B17138" t="s">
        <v>4077</v>
      </c>
      <c r="C17138" t="s">
        <v>413</v>
      </c>
      <c r="D17138" s="1">
        <v>43718</v>
      </c>
      <c r="E17138" s="2">
        <v>20</v>
      </c>
      <c r="F17138" t="s">
        <v>4078</v>
      </c>
      <c r="G17138" t="s">
        <v>1695</v>
      </c>
    </row>
    <row r="17139" spans="1:7" x14ac:dyDescent="0.25">
      <c r="A17139" t="s">
        <v>2758</v>
      </c>
      <c r="B17139" t="s">
        <v>2759</v>
      </c>
      <c r="C17139" t="s">
        <v>2760</v>
      </c>
      <c r="D17139" s="1">
        <v>43718</v>
      </c>
      <c r="E17139" s="2">
        <v>15</v>
      </c>
      <c r="F17139" t="s">
        <v>2761</v>
      </c>
      <c r="G17139" t="s">
        <v>3282</v>
      </c>
    </row>
    <row r="17140" spans="1:7" x14ac:dyDescent="0.25">
      <c r="A17140" t="s">
        <v>1095</v>
      </c>
      <c r="B17140" t="s">
        <v>1096</v>
      </c>
      <c r="C17140" t="s">
        <v>1097</v>
      </c>
      <c r="D17140" s="1">
        <v>43718</v>
      </c>
      <c r="E17140" s="2">
        <v>25</v>
      </c>
      <c r="F17140" t="s">
        <v>1098</v>
      </c>
      <c r="G17140" t="s">
        <v>1246</v>
      </c>
    </row>
    <row r="17141" spans="1:7" x14ac:dyDescent="0.25">
      <c r="A17141" t="s">
        <v>1095</v>
      </c>
      <c r="B17141" t="s">
        <v>1096</v>
      </c>
      <c r="C17141" t="s">
        <v>1097</v>
      </c>
      <c r="D17141" s="1">
        <v>43718</v>
      </c>
      <c r="E17141" s="2">
        <v>25</v>
      </c>
      <c r="F17141" t="s">
        <v>1099</v>
      </c>
      <c r="G17141" t="s">
        <v>1246</v>
      </c>
    </row>
    <row r="17142" spans="1:7" x14ac:dyDescent="0.25">
      <c r="A17142" t="s">
        <v>1095</v>
      </c>
      <c r="B17142" t="s">
        <v>1096</v>
      </c>
      <c r="C17142" t="s">
        <v>1097</v>
      </c>
      <c r="D17142" s="1">
        <v>43718</v>
      </c>
      <c r="E17142" s="2">
        <v>25</v>
      </c>
      <c r="F17142" t="s">
        <v>1099</v>
      </c>
      <c r="G17142" t="s">
        <v>1246</v>
      </c>
    </row>
    <row r="17143" spans="1:7" x14ac:dyDescent="0.25">
      <c r="A17143" t="s">
        <v>1095</v>
      </c>
      <c r="B17143" t="s">
        <v>1096</v>
      </c>
      <c r="C17143" t="s">
        <v>1097</v>
      </c>
      <c r="D17143" s="1">
        <v>43718</v>
      </c>
      <c r="E17143" s="2">
        <v>25</v>
      </c>
      <c r="F17143" t="s">
        <v>1099</v>
      </c>
      <c r="G17143" t="s">
        <v>1246</v>
      </c>
    </row>
    <row r="17144" spans="1:7" x14ac:dyDescent="0.25">
      <c r="A17144" t="s">
        <v>553</v>
      </c>
      <c r="B17144" t="s">
        <v>554</v>
      </c>
      <c r="C17144" t="s">
        <v>555</v>
      </c>
      <c r="D17144" s="1">
        <v>43718</v>
      </c>
      <c r="E17144" s="2">
        <v>50</v>
      </c>
      <c r="F17144" t="s">
        <v>556</v>
      </c>
      <c r="G17144" t="s">
        <v>2663</v>
      </c>
    </row>
    <row r="17145" spans="1:7" x14ac:dyDescent="0.25">
      <c r="A17145" t="s">
        <v>553</v>
      </c>
      <c r="B17145" t="s">
        <v>554</v>
      </c>
      <c r="C17145" t="s">
        <v>555</v>
      </c>
      <c r="D17145" s="1">
        <v>43718</v>
      </c>
      <c r="E17145" s="2">
        <v>50</v>
      </c>
      <c r="F17145" t="s">
        <v>557</v>
      </c>
      <c r="G17145" t="s">
        <v>2663</v>
      </c>
    </row>
    <row r="17146" spans="1:7" x14ac:dyDescent="0.25">
      <c r="A17146" t="s">
        <v>2272</v>
      </c>
      <c r="B17146" t="s">
        <v>2273</v>
      </c>
      <c r="C17146" t="s">
        <v>2274</v>
      </c>
      <c r="D17146" s="1">
        <v>43718</v>
      </c>
      <c r="E17146" s="2">
        <v>125</v>
      </c>
      <c r="F17146" t="s">
        <v>2275</v>
      </c>
      <c r="G17146" t="s">
        <v>2538</v>
      </c>
    </row>
    <row r="17147" spans="1:7" x14ac:dyDescent="0.25">
      <c r="A17147" t="s">
        <v>2272</v>
      </c>
      <c r="B17147" t="s">
        <v>2273</v>
      </c>
      <c r="C17147" t="s">
        <v>2274</v>
      </c>
      <c r="D17147" s="1">
        <v>43718</v>
      </c>
      <c r="E17147" s="2">
        <v>125</v>
      </c>
      <c r="F17147" t="s">
        <v>2276</v>
      </c>
      <c r="G17147" t="s">
        <v>2538</v>
      </c>
    </row>
    <row r="17148" spans="1:7" x14ac:dyDescent="0.25">
      <c r="A17148" t="s">
        <v>4990</v>
      </c>
      <c r="B17148" t="s">
        <v>4991</v>
      </c>
      <c r="C17148" t="s">
        <v>4992</v>
      </c>
      <c r="D17148" s="1">
        <v>43718</v>
      </c>
      <c r="E17148" s="2">
        <v>100</v>
      </c>
      <c r="F17148" t="s">
        <v>4993</v>
      </c>
      <c r="G17148" t="s">
        <v>2663</v>
      </c>
    </row>
    <row r="17149" spans="1:7" x14ac:dyDescent="0.25">
      <c r="A17149" t="s">
        <v>4990</v>
      </c>
      <c r="B17149" t="s">
        <v>4991</v>
      </c>
      <c r="C17149" t="s">
        <v>4992</v>
      </c>
      <c r="D17149" s="1">
        <v>43718</v>
      </c>
      <c r="E17149" s="2">
        <v>100</v>
      </c>
      <c r="F17149" t="s">
        <v>4994</v>
      </c>
      <c r="G17149" t="s">
        <v>2663</v>
      </c>
    </row>
    <row r="17150" spans="1:7" x14ac:dyDescent="0.25">
      <c r="A17150" t="s">
        <v>259</v>
      </c>
      <c r="B17150" t="s">
        <v>260</v>
      </c>
      <c r="C17150" t="s">
        <v>261</v>
      </c>
      <c r="D17150" s="1">
        <v>43718</v>
      </c>
      <c r="E17150" s="2">
        <v>10</v>
      </c>
      <c r="F17150" t="s">
        <v>262</v>
      </c>
      <c r="G17150" t="s">
        <v>1695</v>
      </c>
    </row>
    <row r="17151" spans="1:7" x14ac:dyDescent="0.25">
      <c r="A17151" t="s">
        <v>4665</v>
      </c>
      <c r="B17151" t="s">
        <v>4666</v>
      </c>
      <c r="C17151" t="s">
        <v>4667</v>
      </c>
      <c r="D17151" s="1">
        <v>43718</v>
      </c>
      <c r="E17151" s="2">
        <v>20</v>
      </c>
      <c r="F17151" t="s">
        <v>4668</v>
      </c>
      <c r="G17151" t="s">
        <v>1245</v>
      </c>
    </row>
    <row r="17152" spans="1:7" x14ac:dyDescent="0.25">
      <c r="A17152" t="s">
        <v>4665</v>
      </c>
      <c r="B17152" t="s">
        <v>4666</v>
      </c>
      <c r="C17152" t="s">
        <v>4667</v>
      </c>
      <c r="D17152" s="1">
        <v>43718</v>
      </c>
      <c r="E17152" s="2">
        <v>20</v>
      </c>
      <c r="F17152" t="s">
        <v>4669</v>
      </c>
      <c r="G17152" t="s">
        <v>1245</v>
      </c>
    </row>
    <row r="17153" spans="1:7" x14ac:dyDescent="0.25">
      <c r="A17153" t="s">
        <v>4665</v>
      </c>
      <c r="B17153" t="s">
        <v>4666</v>
      </c>
      <c r="C17153" t="s">
        <v>4667</v>
      </c>
      <c r="D17153" s="1">
        <v>43718</v>
      </c>
      <c r="E17153" s="2">
        <v>20</v>
      </c>
      <c r="F17153" t="s">
        <v>4670</v>
      </c>
      <c r="G17153" t="s">
        <v>1245</v>
      </c>
    </row>
    <row r="17154" spans="1:7" x14ac:dyDescent="0.25">
      <c r="A17154" t="s">
        <v>709</v>
      </c>
      <c r="B17154" t="s">
        <v>710</v>
      </c>
      <c r="C17154" t="s">
        <v>705</v>
      </c>
      <c r="D17154" s="1">
        <v>43718</v>
      </c>
      <c r="E17154" s="2">
        <v>84</v>
      </c>
      <c r="F17154" t="s">
        <v>711</v>
      </c>
      <c r="G17154" t="s">
        <v>3225</v>
      </c>
    </row>
    <row r="17155" spans="1:7" x14ac:dyDescent="0.25">
      <c r="A17155" t="s">
        <v>709</v>
      </c>
      <c r="B17155" t="s">
        <v>710</v>
      </c>
      <c r="C17155" t="s">
        <v>705</v>
      </c>
      <c r="D17155" s="1">
        <v>43718</v>
      </c>
      <c r="E17155" s="2">
        <v>84</v>
      </c>
      <c r="F17155" t="s">
        <v>712</v>
      </c>
      <c r="G17155" t="s">
        <v>3225</v>
      </c>
    </row>
    <row r="17156" spans="1:7" x14ac:dyDescent="0.25">
      <c r="A17156" t="s">
        <v>709</v>
      </c>
      <c r="B17156" t="s">
        <v>710</v>
      </c>
      <c r="C17156" t="s">
        <v>705</v>
      </c>
      <c r="D17156" s="1">
        <v>43718</v>
      </c>
      <c r="E17156" s="2">
        <v>84</v>
      </c>
      <c r="F17156" t="s">
        <v>712</v>
      </c>
      <c r="G17156" t="s">
        <v>3225</v>
      </c>
    </row>
    <row r="17157" spans="1:7" x14ac:dyDescent="0.25">
      <c r="A17157" t="s">
        <v>178</v>
      </c>
      <c r="B17157" t="s">
        <v>179</v>
      </c>
      <c r="C17157" t="s">
        <v>180</v>
      </c>
      <c r="D17157" s="1">
        <v>43718</v>
      </c>
      <c r="E17157" s="2">
        <v>5</v>
      </c>
      <c r="F17157" t="s">
        <v>181</v>
      </c>
      <c r="G17157" t="s">
        <v>182</v>
      </c>
    </row>
    <row r="17158" spans="1:7" x14ac:dyDescent="0.25">
      <c r="A17158" t="s">
        <v>164</v>
      </c>
      <c r="B17158" t="s">
        <v>165</v>
      </c>
      <c r="C17158" t="s">
        <v>166</v>
      </c>
      <c r="D17158" s="1">
        <v>43718</v>
      </c>
      <c r="E17158" s="2">
        <v>65</v>
      </c>
      <c r="F17158" t="s">
        <v>167</v>
      </c>
      <c r="G17158" t="s">
        <v>3754</v>
      </c>
    </row>
    <row r="17159" spans="1:7" x14ac:dyDescent="0.25">
      <c r="A17159" t="s">
        <v>164</v>
      </c>
      <c r="B17159" t="s">
        <v>165</v>
      </c>
      <c r="C17159" t="s">
        <v>166</v>
      </c>
      <c r="D17159" s="1">
        <v>43718</v>
      </c>
      <c r="E17159" s="2">
        <v>65</v>
      </c>
      <c r="F17159" t="s">
        <v>168</v>
      </c>
      <c r="G17159" t="s">
        <v>3754</v>
      </c>
    </row>
    <row r="17160" spans="1:7" x14ac:dyDescent="0.25">
      <c r="A17160" t="s">
        <v>169</v>
      </c>
      <c r="B17160" t="s">
        <v>170</v>
      </c>
      <c r="C17160" t="s">
        <v>171</v>
      </c>
      <c r="D17160" s="1">
        <v>43718</v>
      </c>
      <c r="E17160" s="2">
        <v>10</v>
      </c>
      <c r="F17160" t="s">
        <v>172</v>
      </c>
      <c r="G17160" t="s">
        <v>1245</v>
      </c>
    </row>
    <row r="17161" spans="1:7" x14ac:dyDescent="0.25">
      <c r="A17161" t="s">
        <v>169</v>
      </c>
      <c r="B17161" t="s">
        <v>170</v>
      </c>
      <c r="C17161" t="s">
        <v>171</v>
      </c>
      <c r="D17161" s="1">
        <v>43718</v>
      </c>
      <c r="E17161" s="2">
        <v>10</v>
      </c>
      <c r="F17161" t="s">
        <v>173</v>
      </c>
      <c r="G17161" t="s">
        <v>1245</v>
      </c>
    </row>
    <row r="17162" spans="1:7" x14ac:dyDescent="0.25">
      <c r="A17162" t="s">
        <v>493</v>
      </c>
      <c r="B17162" t="s">
        <v>494</v>
      </c>
      <c r="C17162" t="s">
        <v>495</v>
      </c>
      <c r="D17162" s="1">
        <v>43718</v>
      </c>
      <c r="E17162" s="2">
        <v>25</v>
      </c>
      <c r="F17162" t="s">
        <v>496</v>
      </c>
      <c r="G17162" t="s">
        <v>4918</v>
      </c>
    </row>
    <row r="17163" spans="1:7" x14ac:dyDescent="0.25">
      <c r="A17163" t="s">
        <v>493</v>
      </c>
      <c r="B17163" t="s">
        <v>494</v>
      </c>
      <c r="C17163" t="s">
        <v>495</v>
      </c>
      <c r="D17163" s="1">
        <v>43718</v>
      </c>
      <c r="E17163" s="2">
        <v>25</v>
      </c>
      <c r="F17163" t="s">
        <v>497</v>
      </c>
      <c r="G17163" t="s">
        <v>4918</v>
      </c>
    </row>
    <row r="17164" spans="1:7" x14ac:dyDescent="0.25">
      <c r="A17164" t="s">
        <v>1464</v>
      </c>
      <c r="B17164" t="s">
        <v>1465</v>
      </c>
      <c r="C17164" t="s">
        <v>627</v>
      </c>
      <c r="D17164" s="1">
        <v>43718</v>
      </c>
      <c r="E17164" s="2">
        <v>20</v>
      </c>
      <c r="F17164" t="s">
        <v>1466</v>
      </c>
      <c r="G17164" t="s">
        <v>478</v>
      </c>
    </row>
    <row r="17165" spans="1:7" x14ac:dyDescent="0.25">
      <c r="A17165" t="s">
        <v>1464</v>
      </c>
      <c r="B17165" t="s">
        <v>1465</v>
      </c>
      <c r="C17165" t="s">
        <v>627</v>
      </c>
      <c r="D17165" s="1">
        <v>43718</v>
      </c>
      <c r="E17165" s="2">
        <v>20</v>
      </c>
      <c r="F17165" t="s">
        <v>1466</v>
      </c>
      <c r="G17165" t="s">
        <v>478</v>
      </c>
    </row>
    <row r="17166" spans="1:7" x14ac:dyDescent="0.25">
      <c r="A17166" t="s">
        <v>5230</v>
      </c>
      <c r="B17166" t="s">
        <v>5231</v>
      </c>
      <c r="C17166" t="s">
        <v>5232</v>
      </c>
      <c r="D17166" s="1">
        <v>43720</v>
      </c>
      <c r="E17166" s="2">
        <v>250</v>
      </c>
      <c r="F17166" t="s">
        <v>5233</v>
      </c>
      <c r="G17166" t="s">
        <v>67</v>
      </c>
    </row>
    <row r="17167" spans="1:7" x14ac:dyDescent="0.25">
      <c r="A17167" t="s">
        <v>5234</v>
      </c>
      <c r="B17167" t="s">
        <v>5235</v>
      </c>
      <c r="C17167" t="s">
        <v>5236</v>
      </c>
      <c r="D17167" s="1">
        <v>43720</v>
      </c>
      <c r="E17167" s="2">
        <v>200</v>
      </c>
      <c r="F17167" t="s">
        <v>5237</v>
      </c>
      <c r="G17167" t="s">
        <v>2663</v>
      </c>
    </row>
    <row r="17168" spans="1:7" x14ac:dyDescent="0.25">
      <c r="A17168" t="s">
        <v>4440</v>
      </c>
      <c r="B17168" t="s">
        <v>4441</v>
      </c>
      <c r="C17168" t="s">
        <v>2822</v>
      </c>
      <c r="D17168" s="1">
        <v>43720</v>
      </c>
      <c r="E17168" s="2">
        <v>2400</v>
      </c>
      <c r="F17168" t="s">
        <v>4442</v>
      </c>
      <c r="G17168" t="s">
        <v>2663</v>
      </c>
    </row>
    <row r="17169" spans="1:7" x14ac:dyDescent="0.25">
      <c r="A17169" t="s">
        <v>4440</v>
      </c>
      <c r="B17169" t="s">
        <v>4441</v>
      </c>
      <c r="C17169" t="s">
        <v>2822</v>
      </c>
      <c r="D17169" s="1">
        <v>43720</v>
      </c>
      <c r="E17169" s="2">
        <v>2400</v>
      </c>
      <c r="F17169" t="s">
        <v>4444</v>
      </c>
      <c r="G17169" t="s">
        <v>2663</v>
      </c>
    </row>
    <row r="17170" spans="1:7" x14ac:dyDescent="0.25">
      <c r="A17170" t="s">
        <v>4440</v>
      </c>
      <c r="B17170" t="s">
        <v>4441</v>
      </c>
      <c r="C17170" t="s">
        <v>2822</v>
      </c>
      <c r="D17170" s="1">
        <v>43720</v>
      </c>
      <c r="E17170" s="2">
        <v>1000</v>
      </c>
      <c r="F17170" t="s">
        <v>4442</v>
      </c>
      <c r="G17170" t="s">
        <v>97</v>
      </c>
    </row>
    <row r="17171" spans="1:7" x14ac:dyDescent="0.25">
      <c r="A17171" t="s">
        <v>4440</v>
      </c>
      <c r="B17171" t="s">
        <v>4441</v>
      </c>
      <c r="C17171" t="s">
        <v>2822</v>
      </c>
      <c r="D17171" s="1">
        <v>43720</v>
      </c>
      <c r="E17171" s="2">
        <v>1000</v>
      </c>
      <c r="F17171" t="s">
        <v>4444</v>
      </c>
      <c r="G17171" t="s">
        <v>97</v>
      </c>
    </row>
    <row r="17172" spans="1:7" x14ac:dyDescent="0.25">
      <c r="A17172" t="s">
        <v>505</v>
      </c>
      <c r="B17172" t="s">
        <v>506</v>
      </c>
      <c r="D17172" s="1">
        <v>43720</v>
      </c>
      <c r="E17172" s="2">
        <v>5600</v>
      </c>
      <c r="G17172" t="s">
        <v>507</v>
      </c>
    </row>
    <row r="17173" spans="1:7" x14ac:dyDescent="0.25">
      <c r="A17173" t="s">
        <v>44</v>
      </c>
      <c r="B17173" t="s">
        <v>45</v>
      </c>
      <c r="C17173" t="s">
        <v>46</v>
      </c>
      <c r="D17173" s="1">
        <v>43726</v>
      </c>
      <c r="E17173" s="2">
        <v>83.33</v>
      </c>
      <c r="F17173" t="s">
        <v>47</v>
      </c>
      <c r="G17173" t="s">
        <v>34</v>
      </c>
    </row>
    <row r="17174" spans="1:7" x14ac:dyDescent="0.25">
      <c r="A17174" t="s">
        <v>44</v>
      </c>
      <c r="B17174" t="s">
        <v>45</v>
      </c>
      <c r="C17174" t="s">
        <v>46</v>
      </c>
      <c r="D17174" s="1">
        <v>43726</v>
      </c>
      <c r="E17174" s="2">
        <v>83.33</v>
      </c>
      <c r="F17174" t="s">
        <v>48</v>
      </c>
      <c r="G17174" t="s">
        <v>34</v>
      </c>
    </row>
    <row r="17175" spans="1:7" x14ac:dyDescent="0.25">
      <c r="A17175" t="s">
        <v>40</v>
      </c>
      <c r="B17175" t="s">
        <v>41</v>
      </c>
      <c r="C17175" t="s">
        <v>42</v>
      </c>
      <c r="D17175" s="1">
        <v>43726</v>
      </c>
      <c r="E17175" s="2">
        <v>166.66</v>
      </c>
      <c r="F17175" t="s">
        <v>43</v>
      </c>
      <c r="G17175" t="s">
        <v>2609</v>
      </c>
    </row>
    <row r="17176" spans="1:7" x14ac:dyDescent="0.25">
      <c r="A17176" t="s">
        <v>53</v>
      </c>
      <c r="B17176" t="s">
        <v>54</v>
      </c>
      <c r="C17176" t="s">
        <v>55</v>
      </c>
      <c r="D17176" s="1">
        <v>43726</v>
      </c>
      <c r="E17176" s="2">
        <v>83.33</v>
      </c>
      <c r="F17176" t="s">
        <v>56</v>
      </c>
      <c r="G17176" t="s">
        <v>34</v>
      </c>
    </row>
    <row r="17177" spans="1:7" x14ac:dyDescent="0.25">
      <c r="A17177" t="s">
        <v>53</v>
      </c>
      <c r="B17177" t="s">
        <v>54</v>
      </c>
      <c r="C17177" t="s">
        <v>55</v>
      </c>
      <c r="D17177" s="1">
        <v>43726</v>
      </c>
      <c r="E17177" s="2">
        <v>83.33</v>
      </c>
      <c r="F17177" t="s">
        <v>57</v>
      </c>
      <c r="G17177" t="s">
        <v>34</v>
      </c>
    </row>
    <row r="17178" spans="1:7" x14ac:dyDescent="0.25">
      <c r="A17178" t="s">
        <v>1651</v>
      </c>
      <c r="B17178" t="s">
        <v>1652</v>
      </c>
      <c r="C17178" t="s">
        <v>1653</v>
      </c>
      <c r="D17178" s="1">
        <v>43726</v>
      </c>
      <c r="E17178" s="2">
        <v>100</v>
      </c>
      <c r="F17178" t="s">
        <v>1654</v>
      </c>
      <c r="G17178" t="s">
        <v>2663</v>
      </c>
    </row>
    <row r="17179" spans="1:7" x14ac:dyDescent="0.25">
      <c r="A17179" t="s">
        <v>1651</v>
      </c>
      <c r="B17179" t="s">
        <v>1652</v>
      </c>
      <c r="C17179" t="s">
        <v>1653</v>
      </c>
      <c r="D17179" s="1">
        <v>43726</v>
      </c>
      <c r="E17179" s="2">
        <v>100</v>
      </c>
      <c r="F17179" t="s">
        <v>1655</v>
      </c>
      <c r="G17179" t="s">
        <v>2663</v>
      </c>
    </row>
    <row r="17180" spans="1:7" x14ac:dyDescent="0.25">
      <c r="A17180" t="s">
        <v>1257</v>
      </c>
      <c r="B17180" t="s">
        <v>1258</v>
      </c>
      <c r="C17180" t="s">
        <v>1259</v>
      </c>
      <c r="D17180" s="1">
        <v>43726</v>
      </c>
      <c r="E17180" s="2">
        <v>83.33</v>
      </c>
      <c r="F17180" t="s">
        <v>1260</v>
      </c>
      <c r="G17180" t="s">
        <v>34</v>
      </c>
    </row>
    <row r="17181" spans="1:7" x14ac:dyDescent="0.25">
      <c r="A17181" t="s">
        <v>3791</v>
      </c>
      <c r="B17181" t="s">
        <v>3792</v>
      </c>
      <c r="C17181" t="s">
        <v>3793</v>
      </c>
      <c r="D17181" s="1">
        <v>43726</v>
      </c>
      <c r="E17181" s="2">
        <v>84</v>
      </c>
      <c r="F17181" t="s">
        <v>3794</v>
      </c>
      <c r="G17181" t="s">
        <v>34</v>
      </c>
    </row>
    <row r="17182" spans="1:7" x14ac:dyDescent="0.25">
      <c r="A17182" t="s">
        <v>3658</v>
      </c>
      <c r="B17182" t="s">
        <v>3659</v>
      </c>
      <c r="C17182" t="s">
        <v>3660</v>
      </c>
      <c r="D17182" s="1">
        <v>43731</v>
      </c>
      <c r="E17182" s="2">
        <v>100</v>
      </c>
      <c r="F17182" t="s">
        <v>3661</v>
      </c>
      <c r="G17182" t="s">
        <v>2663</v>
      </c>
    </row>
    <row r="17183" spans="1:7" x14ac:dyDescent="0.25">
      <c r="A17183" t="s">
        <v>3651</v>
      </c>
      <c r="B17183" t="s">
        <v>3652</v>
      </c>
      <c r="D17183" s="1">
        <v>43731</v>
      </c>
      <c r="E17183" s="2">
        <v>100</v>
      </c>
      <c r="F17183" t="s">
        <v>3653</v>
      </c>
      <c r="G17183" t="s">
        <v>2663</v>
      </c>
    </row>
    <row r="17184" spans="1:7" x14ac:dyDescent="0.25">
      <c r="A17184" t="s">
        <v>454</v>
      </c>
      <c r="B17184" t="s">
        <v>455</v>
      </c>
      <c r="D17184" s="1">
        <v>43732</v>
      </c>
      <c r="E17184" s="2">
        <v>9000</v>
      </c>
      <c r="G17184" t="s">
        <v>456</v>
      </c>
    </row>
    <row r="17185" spans="1:7" x14ac:dyDescent="0.25">
      <c r="A17185" t="s">
        <v>832</v>
      </c>
      <c r="B17185" t="s">
        <v>833</v>
      </c>
      <c r="D17185" s="1">
        <v>43732</v>
      </c>
      <c r="E17185" s="2">
        <v>250</v>
      </c>
      <c r="F17185" t="s">
        <v>834</v>
      </c>
      <c r="G17185" t="s">
        <v>4092</v>
      </c>
    </row>
    <row r="17186" spans="1:7" x14ac:dyDescent="0.25">
      <c r="A17186" t="s">
        <v>3805</v>
      </c>
      <c r="B17186" t="s">
        <v>3806</v>
      </c>
      <c r="C17186" t="s">
        <v>3807</v>
      </c>
      <c r="D17186" s="1">
        <v>43732</v>
      </c>
      <c r="E17186" s="2">
        <v>42</v>
      </c>
      <c r="F17186" t="s">
        <v>3808</v>
      </c>
      <c r="G17186" t="s">
        <v>67</v>
      </c>
    </row>
    <row r="17187" spans="1:7" x14ac:dyDescent="0.25">
      <c r="A17187" t="s">
        <v>3805</v>
      </c>
      <c r="B17187" t="s">
        <v>3806</v>
      </c>
      <c r="C17187" t="s">
        <v>3807</v>
      </c>
      <c r="D17187" s="1">
        <v>43732</v>
      </c>
      <c r="E17187" s="2">
        <v>42</v>
      </c>
      <c r="F17187" t="s">
        <v>3809</v>
      </c>
      <c r="G17187" t="s">
        <v>67</v>
      </c>
    </row>
    <row r="17188" spans="1:7" x14ac:dyDescent="0.25">
      <c r="A17188" t="s">
        <v>2218</v>
      </c>
      <c r="B17188" t="s">
        <v>2219</v>
      </c>
      <c r="D17188" s="1">
        <v>43732</v>
      </c>
      <c r="E17188" s="2">
        <v>2500</v>
      </c>
      <c r="G17188" t="s">
        <v>2513</v>
      </c>
    </row>
    <row r="17189" spans="1:7" x14ac:dyDescent="0.25">
      <c r="A17189" t="s">
        <v>5238</v>
      </c>
      <c r="B17189" t="s">
        <v>5239</v>
      </c>
      <c r="D17189" s="1">
        <v>43732</v>
      </c>
      <c r="E17189" s="2">
        <v>1500</v>
      </c>
      <c r="G17189" t="s">
        <v>3612</v>
      </c>
    </row>
    <row r="17190" spans="1:7" x14ac:dyDescent="0.25">
      <c r="A17190" t="s">
        <v>5028</v>
      </c>
      <c r="B17190" t="s">
        <v>4866</v>
      </c>
      <c r="C17190" t="s">
        <v>5029</v>
      </c>
      <c r="D17190" s="1">
        <v>43732</v>
      </c>
      <c r="E17190" s="2">
        <v>83.33</v>
      </c>
      <c r="F17190" t="s">
        <v>5030</v>
      </c>
      <c r="G17190" t="s">
        <v>2663</v>
      </c>
    </row>
    <row r="17191" spans="1:7" x14ac:dyDescent="0.25">
      <c r="A17191" t="s">
        <v>4680</v>
      </c>
      <c r="B17191" t="s">
        <v>4681</v>
      </c>
      <c r="C17191" t="s">
        <v>4682</v>
      </c>
      <c r="D17191" s="1">
        <v>43733</v>
      </c>
      <c r="E17191" s="2">
        <v>84</v>
      </c>
      <c r="F17191" t="s">
        <v>4683</v>
      </c>
      <c r="G17191" t="s">
        <v>34</v>
      </c>
    </row>
    <row r="17192" spans="1:7" x14ac:dyDescent="0.25">
      <c r="A17192" t="s">
        <v>5240</v>
      </c>
      <c r="B17192" t="s">
        <v>248</v>
      </c>
      <c r="C17192" t="s">
        <v>620</v>
      </c>
      <c r="D17192" s="1">
        <v>43733</v>
      </c>
      <c r="E17192" s="2">
        <v>50</v>
      </c>
      <c r="F17192" t="s">
        <v>5241</v>
      </c>
      <c r="G17192" t="s">
        <v>67</v>
      </c>
    </row>
    <row r="17193" spans="1:7" x14ac:dyDescent="0.25">
      <c r="A17193" t="s">
        <v>5240</v>
      </c>
      <c r="B17193" t="s">
        <v>248</v>
      </c>
      <c r="C17193" t="s">
        <v>620</v>
      </c>
      <c r="D17193" s="1">
        <v>43733</v>
      </c>
      <c r="E17193" s="2">
        <v>50</v>
      </c>
      <c r="F17193" t="s">
        <v>5241</v>
      </c>
      <c r="G17193" t="s">
        <v>67</v>
      </c>
    </row>
    <row r="17194" spans="1:7" x14ac:dyDescent="0.25">
      <c r="A17194" t="s">
        <v>2514</v>
      </c>
      <c r="B17194" t="s">
        <v>2515</v>
      </c>
      <c r="C17194" t="s">
        <v>837</v>
      </c>
      <c r="D17194" s="1">
        <v>43733</v>
      </c>
      <c r="E17194" s="2">
        <v>25</v>
      </c>
      <c r="F17194" t="s">
        <v>2516</v>
      </c>
      <c r="G17194" t="s">
        <v>838</v>
      </c>
    </row>
    <row r="17195" spans="1:7" x14ac:dyDescent="0.25">
      <c r="A17195" t="s">
        <v>2634</v>
      </c>
      <c r="B17195" t="s">
        <v>2635</v>
      </c>
      <c r="C17195" t="s">
        <v>2636</v>
      </c>
      <c r="D17195" s="1">
        <v>43733</v>
      </c>
      <c r="E17195" s="2">
        <v>184</v>
      </c>
      <c r="F17195" t="s">
        <v>2637</v>
      </c>
      <c r="G17195" t="s">
        <v>3761</v>
      </c>
    </row>
    <row r="17196" spans="1:7" x14ac:dyDescent="0.25">
      <c r="A17196" t="s">
        <v>2634</v>
      </c>
      <c r="B17196" t="s">
        <v>2635</v>
      </c>
      <c r="C17196" t="s">
        <v>2636</v>
      </c>
      <c r="D17196" s="1">
        <v>43733</v>
      </c>
      <c r="E17196" s="2">
        <v>184</v>
      </c>
      <c r="F17196" t="s">
        <v>2639</v>
      </c>
      <c r="G17196" t="s">
        <v>3761</v>
      </c>
    </row>
    <row r="17197" spans="1:7" x14ac:dyDescent="0.25">
      <c r="A17197" t="s">
        <v>2634</v>
      </c>
      <c r="B17197" t="s">
        <v>2635</v>
      </c>
      <c r="C17197" t="s">
        <v>2636</v>
      </c>
      <c r="D17197" s="1">
        <v>43733</v>
      </c>
      <c r="E17197" s="2">
        <v>184</v>
      </c>
      <c r="F17197" t="s">
        <v>2639</v>
      </c>
      <c r="G17197" t="s">
        <v>3761</v>
      </c>
    </row>
    <row r="17198" spans="1:7" x14ac:dyDescent="0.25">
      <c r="A17198" t="s">
        <v>225</v>
      </c>
      <c r="B17198" t="s">
        <v>226</v>
      </c>
      <c r="C17198" t="s">
        <v>227</v>
      </c>
      <c r="D17198" s="1">
        <v>43733</v>
      </c>
      <c r="E17198" s="2">
        <v>84</v>
      </c>
      <c r="F17198" t="s">
        <v>228</v>
      </c>
      <c r="G17198" t="s">
        <v>34</v>
      </c>
    </row>
    <row r="17199" spans="1:7" x14ac:dyDescent="0.25">
      <c r="A17199" t="s">
        <v>1426</v>
      </c>
      <c r="B17199" t="s">
        <v>1427</v>
      </c>
      <c r="C17199" t="s">
        <v>826</v>
      </c>
      <c r="D17199" s="1">
        <v>43733</v>
      </c>
      <c r="E17199" s="2">
        <v>84</v>
      </c>
      <c r="F17199" t="s">
        <v>1428</v>
      </c>
      <c r="G17199" t="s">
        <v>34</v>
      </c>
    </row>
    <row r="17200" spans="1:7" x14ac:dyDescent="0.25">
      <c r="A17200" t="s">
        <v>1124</v>
      </c>
      <c r="B17200" t="s">
        <v>1125</v>
      </c>
      <c r="C17200" t="s">
        <v>1126</v>
      </c>
      <c r="D17200" s="1">
        <v>43733</v>
      </c>
      <c r="E17200" s="2">
        <v>1200</v>
      </c>
      <c r="F17200" t="s">
        <v>1127</v>
      </c>
      <c r="G17200" t="s">
        <v>4771</v>
      </c>
    </row>
    <row r="17201" spans="1:7" x14ac:dyDescent="0.25">
      <c r="A17201" t="s">
        <v>4699</v>
      </c>
      <c r="B17201" t="s">
        <v>4700</v>
      </c>
      <c r="C17201" t="s">
        <v>4701</v>
      </c>
      <c r="D17201" s="1">
        <v>43733</v>
      </c>
      <c r="E17201" s="2">
        <v>84</v>
      </c>
      <c r="F17201" t="s">
        <v>4702</v>
      </c>
      <c r="G17201" t="s">
        <v>34</v>
      </c>
    </row>
    <row r="17202" spans="1:7" x14ac:dyDescent="0.25">
      <c r="A17202" t="s">
        <v>1743</v>
      </c>
      <c r="B17202" t="s">
        <v>1744</v>
      </c>
      <c r="C17202" t="s">
        <v>1745</v>
      </c>
      <c r="D17202" s="1">
        <v>43733</v>
      </c>
      <c r="E17202" s="2">
        <v>100</v>
      </c>
      <c r="F17202" t="s">
        <v>1746</v>
      </c>
      <c r="G17202" t="s">
        <v>34</v>
      </c>
    </row>
    <row r="17203" spans="1:7" x14ac:dyDescent="0.25">
      <c r="A17203" t="s">
        <v>5242</v>
      </c>
      <c r="B17203" t="s">
        <v>5243</v>
      </c>
      <c r="C17203" t="s">
        <v>5244</v>
      </c>
      <c r="D17203" s="1">
        <v>43739</v>
      </c>
      <c r="E17203" s="2">
        <v>50</v>
      </c>
      <c r="G17203" t="s">
        <v>5218</v>
      </c>
    </row>
    <row r="17204" spans="1:7" x14ac:dyDescent="0.25">
      <c r="A17204" t="s">
        <v>3561</v>
      </c>
      <c r="B17204" t="s">
        <v>3562</v>
      </c>
      <c r="C17204" t="s">
        <v>3563</v>
      </c>
      <c r="D17204" s="1">
        <v>43739</v>
      </c>
      <c r="E17204" s="2">
        <v>50</v>
      </c>
      <c r="F17204" t="s">
        <v>3564</v>
      </c>
      <c r="G17204" t="s">
        <v>2663</v>
      </c>
    </row>
    <row r="17205" spans="1:7" x14ac:dyDescent="0.25">
      <c r="A17205" t="s">
        <v>934</v>
      </c>
      <c r="B17205" t="s">
        <v>935</v>
      </c>
      <c r="C17205" t="s">
        <v>936</v>
      </c>
      <c r="D17205" s="1">
        <v>43739</v>
      </c>
      <c r="E17205" s="2">
        <v>1500</v>
      </c>
      <c r="F17205" t="s">
        <v>937</v>
      </c>
      <c r="G17205" t="s">
        <v>34</v>
      </c>
    </row>
    <row r="17206" spans="1:7" x14ac:dyDescent="0.25">
      <c r="A17206" t="s">
        <v>2808</v>
      </c>
      <c r="B17206" t="s">
        <v>2809</v>
      </c>
      <c r="C17206" t="s">
        <v>2810</v>
      </c>
      <c r="D17206" s="1">
        <v>43739</v>
      </c>
      <c r="E17206" s="2">
        <v>50</v>
      </c>
      <c r="F17206" t="s">
        <v>2811</v>
      </c>
      <c r="G17206" t="s">
        <v>5218</v>
      </c>
    </row>
    <row r="17207" spans="1:7" x14ac:dyDescent="0.25">
      <c r="A17207" t="s">
        <v>5245</v>
      </c>
      <c r="B17207" t="s">
        <v>5246</v>
      </c>
      <c r="D17207" s="1">
        <v>43739</v>
      </c>
      <c r="E17207" s="2">
        <v>1504</v>
      </c>
      <c r="G17207" t="s">
        <v>5042</v>
      </c>
    </row>
    <row r="17208" spans="1:7" x14ac:dyDescent="0.25">
      <c r="A17208" t="s">
        <v>5247</v>
      </c>
      <c r="B17208" t="s">
        <v>5248</v>
      </c>
      <c r="D17208" s="1">
        <v>43739</v>
      </c>
      <c r="E17208" s="2">
        <v>250</v>
      </c>
      <c r="G17208" t="s">
        <v>5042</v>
      </c>
    </row>
    <row r="17209" spans="1:7" x14ac:dyDescent="0.25">
      <c r="A17209" t="s">
        <v>660</v>
      </c>
      <c r="B17209" t="s">
        <v>661</v>
      </c>
      <c r="D17209" s="1">
        <v>43739</v>
      </c>
      <c r="E17209" s="2">
        <v>5000</v>
      </c>
      <c r="F17209" t="s">
        <v>662</v>
      </c>
      <c r="G17209" t="s">
        <v>2663</v>
      </c>
    </row>
    <row r="17210" spans="1:7" x14ac:dyDescent="0.25">
      <c r="A17210" t="s">
        <v>5249</v>
      </c>
      <c r="B17210" t="s">
        <v>5250</v>
      </c>
      <c r="D17210" s="1">
        <v>43739</v>
      </c>
      <c r="E17210" s="2">
        <v>10000</v>
      </c>
      <c r="G17210" t="s">
        <v>5251</v>
      </c>
    </row>
    <row r="17211" spans="1:7" x14ac:dyDescent="0.25">
      <c r="A17211" t="s">
        <v>5252</v>
      </c>
      <c r="B17211" t="s">
        <v>5253</v>
      </c>
      <c r="C17211" t="s">
        <v>5254</v>
      </c>
      <c r="D17211" s="1">
        <v>43739</v>
      </c>
      <c r="E17211" s="2">
        <v>5</v>
      </c>
      <c r="F17211" t="s">
        <v>5255</v>
      </c>
      <c r="G17211" t="s">
        <v>5042</v>
      </c>
    </row>
    <row r="17212" spans="1:7" x14ac:dyDescent="0.25">
      <c r="A17212" t="s">
        <v>5256</v>
      </c>
      <c r="B17212" t="s">
        <v>5257</v>
      </c>
      <c r="C17212" t="s">
        <v>5232</v>
      </c>
      <c r="D17212" s="1">
        <v>43741</v>
      </c>
      <c r="E17212" s="2">
        <v>250</v>
      </c>
      <c r="F17212" t="s">
        <v>5233</v>
      </c>
      <c r="G17212" t="s">
        <v>67</v>
      </c>
    </row>
    <row r="17213" spans="1:7" x14ac:dyDescent="0.25">
      <c r="A17213" t="s">
        <v>2473</v>
      </c>
      <c r="B17213" t="s">
        <v>2474</v>
      </c>
      <c r="D17213" s="1">
        <v>43741</v>
      </c>
      <c r="E17213" s="2">
        <v>10000</v>
      </c>
      <c r="G17213" t="s">
        <v>3613</v>
      </c>
    </row>
    <row r="17214" spans="1:7" x14ac:dyDescent="0.25">
      <c r="A17214" t="s">
        <v>427</v>
      </c>
      <c r="B17214" t="s">
        <v>428</v>
      </c>
      <c r="D17214" s="1">
        <v>43741</v>
      </c>
      <c r="E17214" s="2">
        <v>18662</v>
      </c>
      <c r="F17214" t="s">
        <v>429</v>
      </c>
      <c r="G17214" t="s">
        <v>430</v>
      </c>
    </row>
    <row r="17215" spans="1:7" x14ac:dyDescent="0.25">
      <c r="A17215" t="s">
        <v>427</v>
      </c>
      <c r="B17215" t="s">
        <v>428</v>
      </c>
      <c r="D17215" s="1">
        <v>43741</v>
      </c>
      <c r="E17215" s="2">
        <v>6221</v>
      </c>
      <c r="F17215" t="s">
        <v>429</v>
      </c>
      <c r="G17215" t="s">
        <v>114</v>
      </c>
    </row>
    <row r="17216" spans="1:7" x14ac:dyDescent="0.25">
      <c r="A17216" t="s">
        <v>4617</v>
      </c>
      <c r="B17216" t="s">
        <v>4618</v>
      </c>
      <c r="D17216" s="1">
        <v>43741</v>
      </c>
      <c r="E17216" s="2">
        <v>5000</v>
      </c>
      <c r="F17216" t="s">
        <v>4619</v>
      </c>
      <c r="G17216" t="s">
        <v>2663</v>
      </c>
    </row>
    <row r="17217" spans="1:7" x14ac:dyDescent="0.25">
      <c r="A17217" t="s">
        <v>4617</v>
      </c>
      <c r="B17217" t="s">
        <v>4618</v>
      </c>
      <c r="D17217" s="1">
        <v>43741</v>
      </c>
      <c r="E17217" s="2">
        <v>5000</v>
      </c>
      <c r="F17217" t="s">
        <v>4620</v>
      </c>
      <c r="G17217" t="s">
        <v>2663</v>
      </c>
    </row>
    <row r="17218" spans="1:7" x14ac:dyDescent="0.25">
      <c r="A17218" t="s">
        <v>4115</v>
      </c>
      <c r="B17218" t="s">
        <v>4116</v>
      </c>
      <c r="C17218" t="s">
        <v>947</v>
      </c>
      <c r="D17218" s="1">
        <v>43741</v>
      </c>
      <c r="E17218" s="2">
        <v>500</v>
      </c>
      <c r="F17218" t="s">
        <v>4117</v>
      </c>
      <c r="G17218" t="s">
        <v>2663</v>
      </c>
    </row>
    <row r="17219" spans="1:7" x14ac:dyDescent="0.25">
      <c r="A17219" t="s">
        <v>4115</v>
      </c>
      <c r="B17219" t="s">
        <v>4116</v>
      </c>
      <c r="C17219" t="s">
        <v>947</v>
      </c>
      <c r="D17219" s="1">
        <v>43741</v>
      </c>
      <c r="E17219" s="2">
        <v>500</v>
      </c>
      <c r="F17219" t="s">
        <v>4118</v>
      </c>
      <c r="G17219" t="s">
        <v>2663</v>
      </c>
    </row>
    <row r="17220" spans="1:7" x14ac:dyDescent="0.25">
      <c r="A17220" t="s">
        <v>4538</v>
      </c>
      <c r="B17220" t="s">
        <v>4539</v>
      </c>
      <c r="C17220" t="s">
        <v>4149</v>
      </c>
      <c r="D17220" s="1">
        <v>43741</v>
      </c>
      <c r="E17220" s="2">
        <v>35</v>
      </c>
      <c r="F17220" t="s">
        <v>4540</v>
      </c>
      <c r="G17220" t="s">
        <v>471</v>
      </c>
    </row>
    <row r="17221" spans="1:7" x14ac:dyDescent="0.25">
      <c r="A17221" t="s">
        <v>4538</v>
      </c>
      <c r="B17221" t="s">
        <v>4539</v>
      </c>
      <c r="C17221" t="s">
        <v>4149</v>
      </c>
      <c r="D17221" s="1">
        <v>43741</v>
      </c>
      <c r="E17221" s="2">
        <v>35</v>
      </c>
      <c r="F17221" t="s">
        <v>4540</v>
      </c>
      <c r="G17221" t="s">
        <v>471</v>
      </c>
    </row>
    <row r="17222" spans="1:7" x14ac:dyDescent="0.25">
      <c r="A17222" t="s">
        <v>1257</v>
      </c>
      <c r="B17222" t="s">
        <v>1258</v>
      </c>
      <c r="C17222" t="s">
        <v>1259</v>
      </c>
      <c r="D17222" s="1">
        <v>43753</v>
      </c>
      <c r="E17222" s="2">
        <v>83.33</v>
      </c>
      <c r="F17222" t="s">
        <v>1260</v>
      </c>
      <c r="G17222" t="s">
        <v>34</v>
      </c>
    </row>
    <row r="17223" spans="1:7" x14ac:dyDescent="0.25">
      <c r="A17223" t="s">
        <v>3791</v>
      </c>
      <c r="B17223" t="s">
        <v>3792</v>
      </c>
      <c r="C17223" t="s">
        <v>3793</v>
      </c>
      <c r="D17223" s="1">
        <v>43753</v>
      </c>
      <c r="E17223" s="2">
        <v>84</v>
      </c>
      <c r="F17223" t="s">
        <v>3794</v>
      </c>
      <c r="G17223" t="s">
        <v>34</v>
      </c>
    </row>
    <row r="17224" spans="1:7" x14ac:dyDescent="0.25">
      <c r="A17224" t="s">
        <v>1651</v>
      </c>
      <c r="B17224" t="s">
        <v>1652</v>
      </c>
      <c r="C17224" t="s">
        <v>1653</v>
      </c>
      <c r="D17224" s="1">
        <v>43753</v>
      </c>
      <c r="E17224" s="2">
        <v>100</v>
      </c>
      <c r="F17224" t="s">
        <v>1654</v>
      </c>
      <c r="G17224" t="s">
        <v>2663</v>
      </c>
    </row>
    <row r="17225" spans="1:7" x14ac:dyDescent="0.25">
      <c r="A17225" t="s">
        <v>1651</v>
      </c>
      <c r="B17225" t="s">
        <v>1652</v>
      </c>
      <c r="C17225" t="s">
        <v>1653</v>
      </c>
      <c r="D17225" s="1">
        <v>43753</v>
      </c>
      <c r="E17225" s="2">
        <v>100</v>
      </c>
      <c r="F17225" t="s">
        <v>1655</v>
      </c>
      <c r="G17225" t="s">
        <v>2663</v>
      </c>
    </row>
    <row r="17226" spans="1:7" x14ac:dyDescent="0.25">
      <c r="A17226" t="s">
        <v>2714</v>
      </c>
      <c r="B17226" t="s">
        <v>2715</v>
      </c>
      <c r="C17226" t="s">
        <v>488</v>
      </c>
      <c r="D17226" s="1">
        <v>43753</v>
      </c>
      <c r="E17226" s="2">
        <v>84</v>
      </c>
      <c r="F17226" t="s">
        <v>2716</v>
      </c>
      <c r="G17226" t="s">
        <v>34</v>
      </c>
    </row>
    <row r="17227" spans="1:7" x14ac:dyDescent="0.25">
      <c r="A17227" t="s">
        <v>40</v>
      </c>
      <c r="B17227" t="s">
        <v>41</v>
      </c>
      <c r="C17227" t="s">
        <v>42</v>
      </c>
      <c r="D17227" s="1">
        <v>43753</v>
      </c>
      <c r="E17227" s="2">
        <v>166.66</v>
      </c>
      <c r="F17227" t="s">
        <v>43</v>
      </c>
      <c r="G17227" t="s">
        <v>2609</v>
      </c>
    </row>
    <row r="17228" spans="1:7" x14ac:dyDescent="0.25">
      <c r="A17228" t="s">
        <v>44</v>
      </c>
      <c r="B17228" t="s">
        <v>45</v>
      </c>
      <c r="C17228" t="s">
        <v>46</v>
      </c>
      <c r="D17228" s="1">
        <v>43753</v>
      </c>
      <c r="E17228" s="2">
        <v>83.33</v>
      </c>
      <c r="F17228" t="s">
        <v>47</v>
      </c>
      <c r="G17228" t="s">
        <v>34</v>
      </c>
    </row>
    <row r="17229" spans="1:7" x14ac:dyDescent="0.25">
      <c r="A17229" t="s">
        <v>44</v>
      </c>
      <c r="B17229" t="s">
        <v>45</v>
      </c>
      <c r="C17229" t="s">
        <v>46</v>
      </c>
      <c r="D17229" s="1">
        <v>43753</v>
      </c>
      <c r="E17229" s="2">
        <v>83.33</v>
      </c>
      <c r="F17229" t="s">
        <v>48</v>
      </c>
      <c r="G17229" t="s">
        <v>34</v>
      </c>
    </row>
    <row r="17230" spans="1:7" x14ac:dyDescent="0.25">
      <c r="A17230" t="s">
        <v>53</v>
      </c>
      <c r="B17230" t="s">
        <v>54</v>
      </c>
      <c r="C17230" t="s">
        <v>55</v>
      </c>
      <c r="D17230" s="1">
        <v>43753</v>
      </c>
      <c r="E17230" s="2">
        <v>100</v>
      </c>
      <c r="F17230" t="s">
        <v>56</v>
      </c>
      <c r="G17230" t="s">
        <v>4771</v>
      </c>
    </row>
    <row r="17231" spans="1:7" x14ac:dyDescent="0.25">
      <c r="A17231" t="s">
        <v>53</v>
      </c>
      <c r="B17231" t="s">
        <v>54</v>
      </c>
      <c r="C17231" t="s">
        <v>55</v>
      </c>
      <c r="D17231" s="1">
        <v>43753</v>
      </c>
      <c r="E17231" s="2">
        <v>100</v>
      </c>
      <c r="F17231" t="s">
        <v>57</v>
      </c>
      <c r="G17231" t="s">
        <v>4771</v>
      </c>
    </row>
    <row r="17232" spans="1:7" x14ac:dyDescent="0.25">
      <c r="A17232" t="s">
        <v>82</v>
      </c>
      <c r="B17232" t="s">
        <v>83</v>
      </c>
      <c r="C17232" t="s">
        <v>84</v>
      </c>
      <c r="D17232" s="1">
        <v>43759</v>
      </c>
      <c r="E17232" s="2">
        <v>10</v>
      </c>
      <c r="F17232" t="s">
        <v>85</v>
      </c>
      <c r="G17232" t="s">
        <v>1245</v>
      </c>
    </row>
    <row r="17233" spans="1:7" x14ac:dyDescent="0.25">
      <c r="A17233" t="s">
        <v>82</v>
      </c>
      <c r="B17233" t="s">
        <v>83</v>
      </c>
      <c r="C17233" t="s">
        <v>84</v>
      </c>
      <c r="D17233" s="1">
        <v>43759</v>
      </c>
      <c r="E17233" s="2">
        <v>10</v>
      </c>
      <c r="F17233" t="s">
        <v>86</v>
      </c>
      <c r="G17233" t="s">
        <v>1245</v>
      </c>
    </row>
    <row r="17234" spans="1:7" x14ac:dyDescent="0.25">
      <c r="A17234" t="s">
        <v>5258</v>
      </c>
      <c r="B17234" t="s">
        <v>5259</v>
      </c>
      <c r="C17234" t="s">
        <v>5260</v>
      </c>
      <c r="D17234" s="1">
        <v>43759</v>
      </c>
      <c r="E17234" s="2">
        <v>25</v>
      </c>
      <c r="G17234" t="s">
        <v>186</v>
      </c>
    </row>
    <row r="17235" spans="1:7" x14ac:dyDescent="0.25">
      <c r="A17235" t="s">
        <v>636</v>
      </c>
      <c r="B17235" t="s">
        <v>637</v>
      </c>
      <c r="C17235" t="s">
        <v>638</v>
      </c>
      <c r="D17235" s="1">
        <v>43759</v>
      </c>
      <c r="E17235" s="2">
        <v>20</v>
      </c>
      <c r="F17235" t="s">
        <v>639</v>
      </c>
      <c r="G17235" t="s">
        <v>1694</v>
      </c>
    </row>
    <row r="17236" spans="1:7" x14ac:dyDescent="0.25">
      <c r="A17236" t="s">
        <v>2690</v>
      </c>
      <c r="B17236" t="s">
        <v>2691</v>
      </c>
      <c r="C17236" t="s">
        <v>2692</v>
      </c>
      <c r="D17236" s="1">
        <v>43759</v>
      </c>
      <c r="E17236" s="2">
        <v>100</v>
      </c>
      <c r="F17236" t="s">
        <v>2693</v>
      </c>
      <c r="G17236" t="s">
        <v>2694</v>
      </c>
    </row>
    <row r="17237" spans="1:7" x14ac:dyDescent="0.25">
      <c r="A17237" t="s">
        <v>2686</v>
      </c>
      <c r="B17237" t="s">
        <v>2687</v>
      </c>
      <c r="C17237" t="s">
        <v>2688</v>
      </c>
      <c r="D17237" s="1">
        <v>43759</v>
      </c>
      <c r="E17237" s="2">
        <v>84</v>
      </c>
      <c r="F17237" t="s">
        <v>2689</v>
      </c>
      <c r="G17237" t="s">
        <v>34</v>
      </c>
    </row>
    <row r="17238" spans="1:7" x14ac:dyDescent="0.25">
      <c r="A17238" t="s">
        <v>87</v>
      </c>
      <c r="B17238" t="s">
        <v>88</v>
      </c>
      <c r="C17238" t="s">
        <v>89</v>
      </c>
      <c r="D17238" s="1">
        <v>43759</v>
      </c>
      <c r="E17238" s="2">
        <v>40</v>
      </c>
      <c r="F17238" t="s">
        <v>90</v>
      </c>
      <c r="G17238" t="s">
        <v>1790</v>
      </c>
    </row>
    <row r="17239" spans="1:7" x14ac:dyDescent="0.25">
      <c r="A17239" t="s">
        <v>87</v>
      </c>
      <c r="B17239" t="s">
        <v>88</v>
      </c>
      <c r="C17239" t="s">
        <v>89</v>
      </c>
      <c r="D17239" s="1">
        <v>43759</v>
      </c>
      <c r="E17239" s="2">
        <v>40</v>
      </c>
      <c r="F17239" t="s">
        <v>91</v>
      </c>
      <c r="G17239" t="s">
        <v>1790</v>
      </c>
    </row>
    <row r="17240" spans="1:7" x14ac:dyDescent="0.25">
      <c r="A17240" t="s">
        <v>87</v>
      </c>
      <c r="B17240" t="s">
        <v>88</v>
      </c>
      <c r="C17240" t="s">
        <v>89</v>
      </c>
      <c r="D17240" s="1">
        <v>43759</v>
      </c>
      <c r="E17240" s="2">
        <v>40</v>
      </c>
      <c r="F17240" t="s">
        <v>91</v>
      </c>
      <c r="G17240" t="s">
        <v>1790</v>
      </c>
    </row>
    <row r="17241" spans="1:7" x14ac:dyDescent="0.25">
      <c r="A17241" t="s">
        <v>87</v>
      </c>
      <c r="B17241" t="s">
        <v>88</v>
      </c>
      <c r="C17241" t="s">
        <v>89</v>
      </c>
      <c r="D17241" s="1">
        <v>43759</v>
      </c>
      <c r="E17241" s="2">
        <v>40</v>
      </c>
      <c r="F17241" t="s">
        <v>92</v>
      </c>
      <c r="G17241" t="s">
        <v>1790</v>
      </c>
    </row>
    <row r="17242" spans="1:7" x14ac:dyDescent="0.25">
      <c r="A17242" t="s">
        <v>2153</v>
      </c>
      <c r="B17242" t="s">
        <v>614</v>
      </c>
      <c r="C17242" t="s">
        <v>1310</v>
      </c>
      <c r="D17242" s="1">
        <v>43759</v>
      </c>
      <c r="E17242" s="2">
        <v>10</v>
      </c>
      <c r="F17242" t="s">
        <v>2154</v>
      </c>
      <c r="G17242" t="s">
        <v>1245</v>
      </c>
    </row>
    <row r="17243" spans="1:7" x14ac:dyDescent="0.25">
      <c r="A17243" t="s">
        <v>529</v>
      </c>
      <c r="B17243" t="s">
        <v>290</v>
      </c>
      <c r="C17243" t="s">
        <v>530</v>
      </c>
      <c r="D17243" s="1">
        <v>43759</v>
      </c>
      <c r="E17243" s="2">
        <v>25</v>
      </c>
      <c r="F17243" t="s">
        <v>531</v>
      </c>
      <c r="G17243" t="s">
        <v>3282</v>
      </c>
    </row>
    <row r="17244" spans="1:7" x14ac:dyDescent="0.25">
      <c r="A17244" t="s">
        <v>1590</v>
      </c>
      <c r="B17244" t="s">
        <v>1591</v>
      </c>
      <c r="C17244" t="s">
        <v>1592</v>
      </c>
      <c r="D17244" s="1">
        <v>43759</v>
      </c>
      <c r="E17244" s="2">
        <v>5</v>
      </c>
      <c r="F17244" t="s">
        <v>1593</v>
      </c>
      <c r="G17244" t="s">
        <v>1245</v>
      </c>
    </row>
    <row r="17245" spans="1:7" x14ac:dyDescent="0.25">
      <c r="A17245" t="s">
        <v>4053</v>
      </c>
      <c r="B17245" t="s">
        <v>580</v>
      </c>
      <c r="C17245" t="s">
        <v>4054</v>
      </c>
      <c r="D17245" s="1">
        <v>43759</v>
      </c>
      <c r="E17245" s="2">
        <v>15</v>
      </c>
      <c r="F17245" t="s">
        <v>4055</v>
      </c>
      <c r="G17245" t="s">
        <v>3282</v>
      </c>
    </row>
    <row r="17246" spans="1:7" x14ac:dyDescent="0.25">
      <c r="A17246" t="s">
        <v>4053</v>
      </c>
      <c r="B17246" t="s">
        <v>580</v>
      </c>
      <c r="C17246" t="s">
        <v>4054</v>
      </c>
      <c r="D17246" s="1">
        <v>43759</v>
      </c>
      <c r="E17246" s="2">
        <v>15</v>
      </c>
      <c r="F17246" t="s">
        <v>4055</v>
      </c>
      <c r="G17246" t="s">
        <v>3282</v>
      </c>
    </row>
    <row r="17247" spans="1:7" x14ac:dyDescent="0.25">
      <c r="A17247" t="s">
        <v>4053</v>
      </c>
      <c r="B17247" t="s">
        <v>580</v>
      </c>
      <c r="C17247" t="s">
        <v>4054</v>
      </c>
      <c r="D17247" s="1">
        <v>43759</v>
      </c>
      <c r="E17247" s="2">
        <v>15</v>
      </c>
      <c r="F17247" t="s">
        <v>4056</v>
      </c>
      <c r="G17247" t="s">
        <v>3282</v>
      </c>
    </row>
    <row r="17248" spans="1:7" x14ac:dyDescent="0.25">
      <c r="A17248" t="s">
        <v>2000</v>
      </c>
      <c r="B17248" t="s">
        <v>2001</v>
      </c>
      <c r="C17248" t="s">
        <v>2002</v>
      </c>
      <c r="D17248" s="1">
        <v>43759</v>
      </c>
      <c r="E17248" s="2">
        <v>100</v>
      </c>
      <c r="F17248" t="s">
        <v>2003</v>
      </c>
      <c r="G17248" t="s">
        <v>2681</v>
      </c>
    </row>
    <row r="17249" spans="1:7" x14ac:dyDescent="0.25">
      <c r="A17249" t="s">
        <v>2000</v>
      </c>
      <c r="B17249" t="s">
        <v>2001</v>
      </c>
      <c r="C17249" t="s">
        <v>2002</v>
      </c>
      <c r="D17249" s="1">
        <v>43759</v>
      </c>
      <c r="E17249" s="2">
        <v>100</v>
      </c>
      <c r="F17249" t="s">
        <v>2004</v>
      </c>
      <c r="G17249" t="s">
        <v>2681</v>
      </c>
    </row>
    <row r="17250" spans="1:7" x14ac:dyDescent="0.25">
      <c r="A17250" t="s">
        <v>1803</v>
      </c>
      <c r="B17250" t="s">
        <v>1804</v>
      </c>
      <c r="C17250" t="s">
        <v>1805</v>
      </c>
      <c r="D17250" s="1">
        <v>43759</v>
      </c>
      <c r="E17250" s="2">
        <v>50</v>
      </c>
      <c r="F17250" t="s">
        <v>1806</v>
      </c>
      <c r="G17250" t="s">
        <v>4916</v>
      </c>
    </row>
    <row r="17251" spans="1:7" x14ac:dyDescent="0.25">
      <c r="A17251" t="s">
        <v>482</v>
      </c>
      <c r="B17251" t="s">
        <v>483</v>
      </c>
      <c r="C17251" t="s">
        <v>484</v>
      </c>
      <c r="D17251" s="1">
        <v>43759</v>
      </c>
      <c r="E17251" s="2">
        <v>125</v>
      </c>
      <c r="F17251" t="s">
        <v>485</v>
      </c>
      <c r="G17251" t="s">
        <v>2271</v>
      </c>
    </row>
    <row r="17252" spans="1:7" x14ac:dyDescent="0.25">
      <c r="A17252" t="s">
        <v>312</v>
      </c>
      <c r="B17252" t="s">
        <v>248</v>
      </c>
      <c r="C17252" t="s">
        <v>313</v>
      </c>
      <c r="D17252" s="1">
        <v>43759</v>
      </c>
      <c r="E17252" s="2">
        <v>50</v>
      </c>
      <c r="F17252" t="s">
        <v>314</v>
      </c>
      <c r="G17252" t="s">
        <v>315</v>
      </c>
    </row>
    <row r="17253" spans="1:7" x14ac:dyDescent="0.25">
      <c r="A17253" t="s">
        <v>5028</v>
      </c>
      <c r="B17253" t="s">
        <v>4866</v>
      </c>
      <c r="C17253" t="s">
        <v>5029</v>
      </c>
      <c r="D17253" s="1">
        <v>43759</v>
      </c>
      <c r="E17253" s="2">
        <v>83.33</v>
      </c>
      <c r="F17253" t="s">
        <v>5030</v>
      </c>
      <c r="G17253" t="s">
        <v>2663</v>
      </c>
    </row>
    <row r="17254" spans="1:7" x14ac:dyDescent="0.25">
      <c r="A17254" t="s">
        <v>4058</v>
      </c>
      <c r="B17254" t="s">
        <v>4059</v>
      </c>
      <c r="C17254" t="s">
        <v>4060</v>
      </c>
      <c r="D17254" s="1">
        <v>43759</v>
      </c>
      <c r="E17254" s="2">
        <v>10</v>
      </c>
      <c r="F17254" t="s">
        <v>4061</v>
      </c>
      <c r="G17254" t="s">
        <v>9</v>
      </c>
    </row>
    <row r="17255" spans="1:7" x14ac:dyDescent="0.25">
      <c r="A17255" t="s">
        <v>3686</v>
      </c>
      <c r="B17255" t="s">
        <v>764</v>
      </c>
      <c r="C17255" t="s">
        <v>3687</v>
      </c>
      <c r="D17255" s="1">
        <v>43759</v>
      </c>
      <c r="E17255" s="2">
        <v>10</v>
      </c>
      <c r="F17255" t="s">
        <v>3688</v>
      </c>
      <c r="G17255" t="s">
        <v>4057</v>
      </c>
    </row>
    <row r="17256" spans="1:7" x14ac:dyDescent="0.25">
      <c r="A17256" t="s">
        <v>328</v>
      </c>
      <c r="B17256" t="s">
        <v>329</v>
      </c>
      <c r="C17256" t="s">
        <v>330</v>
      </c>
      <c r="D17256" s="1">
        <v>43759</v>
      </c>
      <c r="E17256" s="2">
        <v>150</v>
      </c>
      <c r="F17256" t="s">
        <v>331</v>
      </c>
      <c r="G17256" t="s">
        <v>828</v>
      </c>
    </row>
    <row r="17257" spans="1:7" x14ac:dyDescent="0.25">
      <c r="A17257" t="s">
        <v>328</v>
      </c>
      <c r="B17257" t="s">
        <v>329</v>
      </c>
      <c r="C17257" t="s">
        <v>330</v>
      </c>
      <c r="D17257" s="1">
        <v>43759</v>
      </c>
      <c r="E17257" s="2">
        <v>150</v>
      </c>
      <c r="F17257" t="s">
        <v>332</v>
      </c>
      <c r="G17257" t="s">
        <v>828</v>
      </c>
    </row>
    <row r="17258" spans="1:7" x14ac:dyDescent="0.25">
      <c r="A17258" t="s">
        <v>3689</v>
      </c>
      <c r="B17258" t="s">
        <v>3690</v>
      </c>
      <c r="C17258" t="s">
        <v>3691</v>
      </c>
      <c r="D17258" s="1">
        <v>43759</v>
      </c>
      <c r="E17258" s="2">
        <v>34.96</v>
      </c>
      <c r="F17258" t="s">
        <v>3692</v>
      </c>
      <c r="G17258" t="s">
        <v>97</v>
      </c>
    </row>
    <row r="17259" spans="1:7" x14ac:dyDescent="0.25">
      <c r="A17259" t="s">
        <v>2742</v>
      </c>
      <c r="B17259" t="s">
        <v>2743</v>
      </c>
      <c r="C17259" t="s">
        <v>2744</v>
      </c>
      <c r="D17259" s="1">
        <v>43759</v>
      </c>
      <c r="E17259" s="2">
        <v>150</v>
      </c>
      <c r="F17259" t="s">
        <v>2745</v>
      </c>
      <c r="G17259" t="s">
        <v>2746</v>
      </c>
    </row>
    <row r="17260" spans="1:7" x14ac:dyDescent="0.25">
      <c r="A17260" t="s">
        <v>2742</v>
      </c>
      <c r="B17260" t="s">
        <v>2743</v>
      </c>
      <c r="C17260" t="s">
        <v>2744</v>
      </c>
      <c r="D17260" s="1">
        <v>43759</v>
      </c>
      <c r="E17260" s="2">
        <v>150</v>
      </c>
      <c r="F17260" t="s">
        <v>2747</v>
      </c>
      <c r="G17260" t="s">
        <v>2746</v>
      </c>
    </row>
    <row r="17261" spans="1:7" x14ac:dyDescent="0.25">
      <c r="A17261" t="s">
        <v>2721</v>
      </c>
      <c r="B17261" t="s">
        <v>2722</v>
      </c>
      <c r="C17261" t="s">
        <v>2723</v>
      </c>
      <c r="D17261" s="1">
        <v>43759</v>
      </c>
      <c r="E17261" s="2">
        <v>15</v>
      </c>
      <c r="F17261" t="s">
        <v>2724</v>
      </c>
      <c r="G17261" t="s">
        <v>3345</v>
      </c>
    </row>
    <row r="17262" spans="1:7" x14ac:dyDescent="0.25">
      <c r="A17262" t="s">
        <v>2721</v>
      </c>
      <c r="B17262" t="s">
        <v>2722</v>
      </c>
      <c r="C17262" t="s">
        <v>2723</v>
      </c>
      <c r="D17262" s="1">
        <v>43759</v>
      </c>
      <c r="E17262" s="2">
        <v>15</v>
      </c>
      <c r="F17262" t="s">
        <v>2725</v>
      </c>
      <c r="G17262" t="s">
        <v>3345</v>
      </c>
    </row>
    <row r="17263" spans="1:7" x14ac:dyDescent="0.25">
      <c r="A17263" t="s">
        <v>2721</v>
      </c>
      <c r="B17263" t="s">
        <v>2722</v>
      </c>
      <c r="C17263" t="s">
        <v>2723</v>
      </c>
      <c r="D17263" s="1">
        <v>43759</v>
      </c>
      <c r="E17263" s="2">
        <v>15</v>
      </c>
      <c r="F17263" t="s">
        <v>2726</v>
      </c>
      <c r="G17263" t="s">
        <v>3345</v>
      </c>
    </row>
    <row r="17264" spans="1:7" x14ac:dyDescent="0.25">
      <c r="A17264" t="s">
        <v>3651</v>
      </c>
      <c r="B17264" t="s">
        <v>3652</v>
      </c>
      <c r="D17264" s="1">
        <v>43759</v>
      </c>
      <c r="E17264" s="2">
        <v>100</v>
      </c>
      <c r="F17264" t="s">
        <v>3653</v>
      </c>
      <c r="G17264" t="s">
        <v>4771</v>
      </c>
    </row>
    <row r="17265" spans="1:7" x14ac:dyDescent="0.25">
      <c r="A17265" t="s">
        <v>3805</v>
      </c>
      <c r="B17265" t="s">
        <v>3806</v>
      </c>
      <c r="C17265" t="s">
        <v>3807</v>
      </c>
      <c r="D17265" s="1">
        <v>43759</v>
      </c>
      <c r="E17265" s="2">
        <v>42</v>
      </c>
      <c r="F17265" t="s">
        <v>3808</v>
      </c>
      <c r="G17265" t="s">
        <v>67</v>
      </c>
    </row>
    <row r="17266" spans="1:7" x14ac:dyDescent="0.25">
      <c r="A17266" t="s">
        <v>3805</v>
      </c>
      <c r="B17266" t="s">
        <v>3806</v>
      </c>
      <c r="C17266" t="s">
        <v>3807</v>
      </c>
      <c r="D17266" s="1">
        <v>43759</v>
      </c>
      <c r="E17266" s="2">
        <v>42</v>
      </c>
      <c r="F17266" t="s">
        <v>3809</v>
      </c>
      <c r="G17266" t="s">
        <v>67</v>
      </c>
    </row>
    <row r="17267" spans="1:7" x14ac:dyDescent="0.25">
      <c r="A17267" t="s">
        <v>3800</v>
      </c>
      <c r="B17267" t="s">
        <v>1430</v>
      </c>
      <c r="C17267" t="s">
        <v>3801</v>
      </c>
      <c r="D17267" s="1">
        <v>43759</v>
      </c>
      <c r="E17267" s="2">
        <v>20</v>
      </c>
      <c r="F17267" t="s">
        <v>3802</v>
      </c>
      <c r="G17267" t="s">
        <v>3803</v>
      </c>
    </row>
    <row r="17268" spans="1:7" x14ac:dyDescent="0.25">
      <c r="A17268" t="s">
        <v>1541</v>
      </c>
      <c r="B17268" t="s">
        <v>1542</v>
      </c>
      <c r="C17268" t="s">
        <v>1543</v>
      </c>
      <c r="D17268" s="1">
        <v>43759</v>
      </c>
      <c r="E17268" s="2">
        <v>20</v>
      </c>
      <c r="F17268" t="s">
        <v>1544</v>
      </c>
      <c r="G17268" t="s">
        <v>114</v>
      </c>
    </row>
    <row r="17269" spans="1:7" x14ac:dyDescent="0.25">
      <c r="A17269" t="s">
        <v>1541</v>
      </c>
      <c r="B17269" t="s">
        <v>1542</v>
      </c>
      <c r="C17269" t="s">
        <v>1543</v>
      </c>
      <c r="D17269" s="1">
        <v>43759</v>
      </c>
      <c r="E17269" s="2">
        <v>20</v>
      </c>
      <c r="F17269" t="s">
        <v>1545</v>
      </c>
      <c r="G17269" t="s">
        <v>114</v>
      </c>
    </row>
    <row r="17270" spans="1:7" x14ac:dyDescent="0.25">
      <c r="A17270" t="s">
        <v>3247</v>
      </c>
      <c r="B17270" t="s">
        <v>3248</v>
      </c>
      <c r="C17270" t="s">
        <v>3249</v>
      </c>
      <c r="D17270" s="1">
        <v>43759</v>
      </c>
      <c r="E17270" s="2">
        <v>10</v>
      </c>
      <c r="F17270" t="s">
        <v>3250</v>
      </c>
      <c r="G17270" t="s">
        <v>3649</v>
      </c>
    </row>
    <row r="17271" spans="1:7" x14ac:dyDescent="0.25">
      <c r="A17271" t="s">
        <v>2758</v>
      </c>
      <c r="B17271" t="s">
        <v>2759</v>
      </c>
      <c r="C17271" t="s">
        <v>2760</v>
      </c>
      <c r="D17271" s="1">
        <v>43759</v>
      </c>
      <c r="E17271" s="2">
        <v>15</v>
      </c>
      <c r="F17271" t="s">
        <v>2761</v>
      </c>
      <c r="G17271" t="s">
        <v>3282</v>
      </c>
    </row>
    <row r="17272" spans="1:7" x14ac:dyDescent="0.25">
      <c r="A17272" t="s">
        <v>4076</v>
      </c>
      <c r="B17272" t="s">
        <v>4077</v>
      </c>
      <c r="C17272" t="s">
        <v>413</v>
      </c>
      <c r="D17272" s="1">
        <v>43759</v>
      </c>
      <c r="E17272" s="2">
        <v>20</v>
      </c>
      <c r="F17272" t="s">
        <v>4078</v>
      </c>
      <c r="G17272" t="s">
        <v>1695</v>
      </c>
    </row>
    <row r="17273" spans="1:7" x14ac:dyDescent="0.25">
      <c r="A17273" t="s">
        <v>4076</v>
      </c>
      <c r="B17273" t="s">
        <v>4077</v>
      </c>
      <c r="C17273" t="s">
        <v>413</v>
      </c>
      <c r="D17273" s="1">
        <v>43759</v>
      </c>
      <c r="E17273" s="2">
        <v>20</v>
      </c>
      <c r="F17273" t="s">
        <v>4078</v>
      </c>
      <c r="G17273" t="s">
        <v>1695</v>
      </c>
    </row>
    <row r="17274" spans="1:7" x14ac:dyDescent="0.25">
      <c r="A17274" t="s">
        <v>4990</v>
      </c>
      <c r="B17274" t="s">
        <v>4991</v>
      </c>
      <c r="C17274" t="s">
        <v>4992</v>
      </c>
      <c r="D17274" s="1">
        <v>43759</v>
      </c>
      <c r="E17274" s="2">
        <v>100</v>
      </c>
      <c r="F17274" t="s">
        <v>4993</v>
      </c>
      <c r="G17274" t="s">
        <v>2663</v>
      </c>
    </row>
    <row r="17275" spans="1:7" x14ac:dyDescent="0.25">
      <c r="A17275" t="s">
        <v>4990</v>
      </c>
      <c r="B17275" t="s">
        <v>4991</v>
      </c>
      <c r="C17275" t="s">
        <v>4992</v>
      </c>
      <c r="D17275" s="1">
        <v>43759</v>
      </c>
      <c r="E17275" s="2">
        <v>100</v>
      </c>
      <c r="F17275" t="s">
        <v>4994</v>
      </c>
      <c r="G17275" t="s">
        <v>2663</v>
      </c>
    </row>
    <row r="17276" spans="1:7" x14ac:dyDescent="0.25">
      <c r="A17276" t="s">
        <v>2803</v>
      </c>
      <c r="B17276" t="s">
        <v>2804</v>
      </c>
      <c r="C17276" t="s">
        <v>2805</v>
      </c>
      <c r="D17276" s="1">
        <v>43759</v>
      </c>
      <c r="E17276" s="2">
        <v>30</v>
      </c>
      <c r="F17276" t="s">
        <v>2806</v>
      </c>
      <c r="G17276" t="s">
        <v>5261</v>
      </c>
    </row>
    <row r="17277" spans="1:7" x14ac:dyDescent="0.25">
      <c r="A17277" t="s">
        <v>2803</v>
      </c>
      <c r="B17277" t="s">
        <v>2804</v>
      </c>
      <c r="C17277" t="s">
        <v>2805</v>
      </c>
      <c r="D17277" s="1">
        <v>43759</v>
      </c>
      <c r="E17277" s="2">
        <v>30</v>
      </c>
      <c r="F17277" t="s">
        <v>2807</v>
      </c>
      <c r="G17277" t="s">
        <v>5261</v>
      </c>
    </row>
    <row r="17278" spans="1:7" x14ac:dyDescent="0.25">
      <c r="A17278" t="s">
        <v>2803</v>
      </c>
      <c r="B17278" t="s">
        <v>2804</v>
      </c>
      <c r="C17278" t="s">
        <v>2805</v>
      </c>
      <c r="D17278" s="1">
        <v>43759</v>
      </c>
      <c r="E17278" s="2">
        <v>15</v>
      </c>
      <c r="F17278" t="s">
        <v>2806</v>
      </c>
      <c r="G17278" t="s">
        <v>1816</v>
      </c>
    </row>
    <row r="17279" spans="1:7" x14ac:dyDescent="0.25">
      <c r="A17279" t="s">
        <v>2803</v>
      </c>
      <c r="B17279" t="s">
        <v>2804</v>
      </c>
      <c r="C17279" t="s">
        <v>2805</v>
      </c>
      <c r="D17279" s="1">
        <v>43759</v>
      </c>
      <c r="E17279" s="2">
        <v>15</v>
      </c>
      <c r="F17279" t="s">
        <v>2807</v>
      </c>
      <c r="G17279" t="s">
        <v>1816</v>
      </c>
    </row>
    <row r="17280" spans="1:7" x14ac:dyDescent="0.25">
      <c r="A17280" t="s">
        <v>2272</v>
      </c>
      <c r="B17280" t="s">
        <v>2273</v>
      </c>
      <c r="C17280" t="s">
        <v>2274</v>
      </c>
      <c r="D17280" s="1">
        <v>43759</v>
      </c>
      <c r="E17280" s="2">
        <v>125</v>
      </c>
      <c r="F17280" t="s">
        <v>2275</v>
      </c>
      <c r="G17280" t="s">
        <v>2538</v>
      </c>
    </row>
    <row r="17281" spans="1:7" x14ac:dyDescent="0.25">
      <c r="A17281" t="s">
        <v>2272</v>
      </c>
      <c r="B17281" t="s">
        <v>2273</v>
      </c>
      <c r="C17281" t="s">
        <v>2274</v>
      </c>
      <c r="D17281" s="1">
        <v>43759</v>
      </c>
      <c r="E17281" s="2">
        <v>125</v>
      </c>
      <c r="F17281" t="s">
        <v>2276</v>
      </c>
      <c r="G17281" t="s">
        <v>2538</v>
      </c>
    </row>
    <row r="17282" spans="1:7" x14ac:dyDescent="0.25">
      <c r="A17282" t="s">
        <v>553</v>
      </c>
      <c r="B17282" t="s">
        <v>554</v>
      </c>
      <c r="C17282" t="s">
        <v>555</v>
      </c>
      <c r="D17282" s="1">
        <v>43759</v>
      </c>
      <c r="E17282" s="2">
        <v>50</v>
      </c>
      <c r="F17282" t="s">
        <v>556</v>
      </c>
      <c r="G17282" t="s">
        <v>2663</v>
      </c>
    </row>
    <row r="17283" spans="1:7" x14ac:dyDescent="0.25">
      <c r="A17283" t="s">
        <v>553</v>
      </c>
      <c r="B17283" t="s">
        <v>554</v>
      </c>
      <c r="C17283" t="s">
        <v>555</v>
      </c>
      <c r="D17283" s="1">
        <v>43759</v>
      </c>
      <c r="E17283" s="2">
        <v>50</v>
      </c>
      <c r="F17283" t="s">
        <v>557</v>
      </c>
      <c r="G17283" t="s">
        <v>2663</v>
      </c>
    </row>
    <row r="17284" spans="1:7" x14ac:dyDescent="0.25">
      <c r="A17284" t="s">
        <v>3658</v>
      </c>
      <c r="B17284" t="s">
        <v>3659</v>
      </c>
      <c r="C17284" t="s">
        <v>3660</v>
      </c>
      <c r="D17284" s="1">
        <v>43759</v>
      </c>
      <c r="E17284" s="2">
        <v>100</v>
      </c>
      <c r="F17284" t="s">
        <v>3661</v>
      </c>
      <c r="G17284" t="s">
        <v>4771</v>
      </c>
    </row>
    <row r="17285" spans="1:7" x14ac:dyDescent="0.25">
      <c r="A17285" t="s">
        <v>5262</v>
      </c>
      <c r="B17285" t="s">
        <v>5263</v>
      </c>
      <c r="C17285" t="s">
        <v>5264</v>
      </c>
      <c r="D17285" s="1">
        <v>43759</v>
      </c>
      <c r="E17285" s="2">
        <v>50</v>
      </c>
      <c r="G17285" t="s">
        <v>5218</v>
      </c>
    </row>
    <row r="17286" spans="1:7" x14ac:dyDescent="0.25">
      <c r="A17286" t="s">
        <v>1095</v>
      </c>
      <c r="B17286" t="s">
        <v>1096</v>
      </c>
      <c r="C17286" t="s">
        <v>1097</v>
      </c>
      <c r="D17286" s="1">
        <v>43759</v>
      </c>
      <c r="E17286" s="2">
        <v>25</v>
      </c>
      <c r="F17286" t="s">
        <v>1098</v>
      </c>
      <c r="G17286" t="s">
        <v>1246</v>
      </c>
    </row>
    <row r="17287" spans="1:7" x14ac:dyDescent="0.25">
      <c r="A17287" t="s">
        <v>1095</v>
      </c>
      <c r="B17287" t="s">
        <v>1096</v>
      </c>
      <c r="C17287" t="s">
        <v>1097</v>
      </c>
      <c r="D17287" s="1">
        <v>43759</v>
      </c>
      <c r="E17287" s="2">
        <v>25</v>
      </c>
      <c r="F17287" t="s">
        <v>1099</v>
      </c>
      <c r="G17287" t="s">
        <v>1246</v>
      </c>
    </row>
    <row r="17288" spans="1:7" x14ac:dyDescent="0.25">
      <c r="A17288" t="s">
        <v>1095</v>
      </c>
      <c r="B17288" t="s">
        <v>1096</v>
      </c>
      <c r="C17288" t="s">
        <v>1097</v>
      </c>
      <c r="D17288" s="1">
        <v>43759</v>
      </c>
      <c r="E17288" s="2">
        <v>25</v>
      </c>
      <c r="F17288" t="s">
        <v>1099</v>
      </c>
      <c r="G17288" t="s">
        <v>1246</v>
      </c>
    </row>
    <row r="17289" spans="1:7" x14ac:dyDescent="0.25">
      <c r="A17289" t="s">
        <v>1095</v>
      </c>
      <c r="B17289" t="s">
        <v>1096</v>
      </c>
      <c r="C17289" t="s">
        <v>1097</v>
      </c>
      <c r="D17289" s="1">
        <v>43759</v>
      </c>
      <c r="E17289" s="2">
        <v>25</v>
      </c>
      <c r="F17289" t="s">
        <v>1099</v>
      </c>
      <c r="G17289" t="s">
        <v>1246</v>
      </c>
    </row>
    <row r="17290" spans="1:7" x14ac:dyDescent="0.25">
      <c r="A17290" t="s">
        <v>709</v>
      </c>
      <c r="B17290" t="s">
        <v>710</v>
      </c>
      <c r="C17290" t="s">
        <v>705</v>
      </c>
      <c r="D17290" s="1">
        <v>43759</v>
      </c>
      <c r="E17290" s="2">
        <v>84</v>
      </c>
      <c r="F17290" t="s">
        <v>711</v>
      </c>
      <c r="G17290" t="s">
        <v>3225</v>
      </c>
    </row>
    <row r="17291" spans="1:7" x14ac:dyDescent="0.25">
      <c r="A17291" t="s">
        <v>709</v>
      </c>
      <c r="B17291" t="s">
        <v>710</v>
      </c>
      <c r="C17291" t="s">
        <v>705</v>
      </c>
      <c r="D17291" s="1">
        <v>43759</v>
      </c>
      <c r="E17291" s="2">
        <v>84</v>
      </c>
      <c r="F17291" t="s">
        <v>712</v>
      </c>
      <c r="G17291" t="s">
        <v>3225</v>
      </c>
    </row>
    <row r="17292" spans="1:7" x14ac:dyDescent="0.25">
      <c r="A17292" t="s">
        <v>709</v>
      </c>
      <c r="B17292" t="s">
        <v>710</v>
      </c>
      <c r="C17292" t="s">
        <v>705</v>
      </c>
      <c r="D17292" s="1">
        <v>43759</v>
      </c>
      <c r="E17292" s="2">
        <v>84</v>
      </c>
      <c r="F17292" t="s">
        <v>712</v>
      </c>
      <c r="G17292" t="s">
        <v>3225</v>
      </c>
    </row>
    <row r="17293" spans="1:7" x14ac:dyDescent="0.25">
      <c r="A17293" t="s">
        <v>178</v>
      </c>
      <c r="B17293" t="s">
        <v>179</v>
      </c>
      <c r="C17293" t="s">
        <v>180</v>
      </c>
      <c r="D17293" s="1">
        <v>43759</v>
      </c>
      <c r="E17293" s="2">
        <v>5</v>
      </c>
      <c r="F17293" t="s">
        <v>181</v>
      </c>
      <c r="G17293" t="s">
        <v>182</v>
      </c>
    </row>
    <row r="17294" spans="1:7" x14ac:dyDescent="0.25">
      <c r="A17294" t="s">
        <v>259</v>
      </c>
      <c r="B17294" t="s">
        <v>260</v>
      </c>
      <c r="C17294" t="s">
        <v>261</v>
      </c>
      <c r="D17294" s="1">
        <v>43759</v>
      </c>
      <c r="E17294" s="2">
        <v>10</v>
      </c>
      <c r="F17294" t="s">
        <v>262</v>
      </c>
      <c r="G17294" t="s">
        <v>1695</v>
      </c>
    </row>
    <row r="17295" spans="1:7" x14ac:dyDescent="0.25">
      <c r="A17295" t="s">
        <v>4665</v>
      </c>
      <c r="B17295" t="s">
        <v>4666</v>
      </c>
      <c r="C17295" t="s">
        <v>4667</v>
      </c>
      <c r="D17295" s="1">
        <v>43759</v>
      </c>
      <c r="E17295" s="2">
        <v>20</v>
      </c>
      <c r="F17295" t="s">
        <v>4668</v>
      </c>
      <c r="G17295" t="s">
        <v>1245</v>
      </c>
    </row>
    <row r="17296" spans="1:7" x14ac:dyDescent="0.25">
      <c r="A17296" t="s">
        <v>4665</v>
      </c>
      <c r="B17296" t="s">
        <v>4666</v>
      </c>
      <c r="C17296" t="s">
        <v>4667</v>
      </c>
      <c r="D17296" s="1">
        <v>43759</v>
      </c>
      <c r="E17296" s="2">
        <v>20</v>
      </c>
      <c r="F17296" t="s">
        <v>4669</v>
      </c>
      <c r="G17296" t="s">
        <v>1245</v>
      </c>
    </row>
    <row r="17297" spans="1:7" x14ac:dyDescent="0.25">
      <c r="A17297" t="s">
        <v>4665</v>
      </c>
      <c r="B17297" t="s">
        <v>4666</v>
      </c>
      <c r="C17297" t="s">
        <v>4667</v>
      </c>
      <c r="D17297" s="1">
        <v>43759</v>
      </c>
      <c r="E17297" s="2">
        <v>20</v>
      </c>
      <c r="F17297" t="s">
        <v>4670</v>
      </c>
      <c r="G17297" t="s">
        <v>1245</v>
      </c>
    </row>
    <row r="17298" spans="1:7" x14ac:dyDescent="0.25">
      <c r="A17298" t="s">
        <v>1464</v>
      </c>
      <c r="B17298" t="s">
        <v>1465</v>
      </c>
      <c r="C17298" t="s">
        <v>627</v>
      </c>
      <c r="D17298" s="1">
        <v>43759</v>
      </c>
      <c r="E17298" s="2">
        <v>20</v>
      </c>
      <c r="F17298" t="s">
        <v>1466</v>
      </c>
      <c r="G17298" t="s">
        <v>478</v>
      </c>
    </row>
    <row r="17299" spans="1:7" x14ac:dyDescent="0.25">
      <c r="A17299" t="s">
        <v>1464</v>
      </c>
      <c r="B17299" t="s">
        <v>1465</v>
      </c>
      <c r="C17299" t="s">
        <v>627</v>
      </c>
      <c r="D17299" s="1">
        <v>43759</v>
      </c>
      <c r="E17299" s="2">
        <v>20</v>
      </c>
      <c r="F17299" t="s">
        <v>1466</v>
      </c>
      <c r="G17299" t="s">
        <v>478</v>
      </c>
    </row>
    <row r="17300" spans="1:7" x14ac:dyDescent="0.25">
      <c r="A17300" t="s">
        <v>493</v>
      </c>
      <c r="B17300" t="s">
        <v>494</v>
      </c>
      <c r="C17300" t="s">
        <v>495</v>
      </c>
      <c r="D17300" s="1">
        <v>43759</v>
      </c>
      <c r="E17300" s="2">
        <v>25</v>
      </c>
      <c r="F17300" t="s">
        <v>496</v>
      </c>
      <c r="G17300" t="s">
        <v>4918</v>
      </c>
    </row>
    <row r="17301" spans="1:7" x14ac:dyDescent="0.25">
      <c r="A17301" t="s">
        <v>493</v>
      </c>
      <c r="B17301" t="s">
        <v>494</v>
      </c>
      <c r="C17301" t="s">
        <v>495</v>
      </c>
      <c r="D17301" s="1">
        <v>43759</v>
      </c>
      <c r="E17301" s="2">
        <v>25</v>
      </c>
      <c r="F17301" t="s">
        <v>497</v>
      </c>
      <c r="G17301" t="s">
        <v>4918</v>
      </c>
    </row>
    <row r="17302" spans="1:7" x14ac:dyDescent="0.25">
      <c r="A17302" t="s">
        <v>169</v>
      </c>
      <c r="B17302" t="s">
        <v>170</v>
      </c>
      <c r="C17302" t="s">
        <v>171</v>
      </c>
      <c r="D17302" s="1">
        <v>43759</v>
      </c>
      <c r="E17302" s="2">
        <v>10</v>
      </c>
      <c r="F17302" t="s">
        <v>172</v>
      </c>
      <c r="G17302" t="s">
        <v>1245</v>
      </c>
    </row>
    <row r="17303" spans="1:7" x14ac:dyDescent="0.25">
      <c r="A17303" t="s">
        <v>169</v>
      </c>
      <c r="B17303" t="s">
        <v>170</v>
      </c>
      <c r="C17303" t="s">
        <v>171</v>
      </c>
      <c r="D17303" s="1">
        <v>43759</v>
      </c>
      <c r="E17303" s="2">
        <v>10</v>
      </c>
      <c r="F17303" t="s">
        <v>173</v>
      </c>
      <c r="G17303" t="s">
        <v>1245</v>
      </c>
    </row>
    <row r="17304" spans="1:7" x14ac:dyDescent="0.25">
      <c r="A17304" t="s">
        <v>164</v>
      </c>
      <c r="B17304" t="s">
        <v>165</v>
      </c>
      <c r="C17304" t="s">
        <v>166</v>
      </c>
      <c r="D17304" s="1">
        <v>43759</v>
      </c>
      <c r="E17304" s="2">
        <v>65</v>
      </c>
      <c r="F17304" t="s">
        <v>167</v>
      </c>
      <c r="G17304" t="s">
        <v>3754</v>
      </c>
    </row>
    <row r="17305" spans="1:7" x14ac:dyDescent="0.25">
      <c r="A17305" t="s">
        <v>164</v>
      </c>
      <c r="B17305" t="s">
        <v>165</v>
      </c>
      <c r="C17305" t="s">
        <v>166</v>
      </c>
      <c r="D17305" s="1">
        <v>43759</v>
      </c>
      <c r="E17305" s="2">
        <v>65</v>
      </c>
      <c r="F17305" t="s">
        <v>168</v>
      </c>
      <c r="G17305" t="s">
        <v>3754</v>
      </c>
    </row>
    <row r="17306" spans="1:7" x14ac:dyDescent="0.25">
      <c r="A17306" t="s">
        <v>263</v>
      </c>
      <c r="B17306" t="s">
        <v>264</v>
      </c>
      <c r="C17306" t="s">
        <v>265</v>
      </c>
      <c r="D17306" s="1">
        <v>43759</v>
      </c>
      <c r="E17306" s="2">
        <v>50</v>
      </c>
      <c r="F17306" t="s">
        <v>266</v>
      </c>
      <c r="G17306" t="s">
        <v>182</v>
      </c>
    </row>
    <row r="17307" spans="1:7" x14ac:dyDescent="0.25">
      <c r="A17307" t="s">
        <v>546</v>
      </c>
      <c r="B17307" t="s">
        <v>547</v>
      </c>
      <c r="C17307" t="s">
        <v>548</v>
      </c>
      <c r="D17307" s="1">
        <v>43759</v>
      </c>
      <c r="E17307" s="2">
        <v>100</v>
      </c>
      <c r="F17307" t="s">
        <v>549</v>
      </c>
      <c r="G17307" t="s">
        <v>2631</v>
      </c>
    </row>
    <row r="17308" spans="1:7" x14ac:dyDescent="0.25">
      <c r="A17308" t="s">
        <v>115</v>
      </c>
      <c r="B17308" t="s">
        <v>116</v>
      </c>
      <c r="C17308" t="s">
        <v>117</v>
      </c>
      <c r="D17308" s="1">
        <v>43759</v>
      </c>
      <c r="E17308" s="2">
        <v>5</v>
      </c>
      <c r="F17308" t="s">
        <v>118</v>
      </c>
      <c r="G17308" t="s">
        <v>1245</v>
      </c>
    </row>
    <row r="17309" spans="1:7" x14ac:dyDescent="0.25">
      <c r="A17309" t="s">
        <v>115</v>
      </c>
      <c r="B17309" t="s">
        <v>116</v>
      </c>
      <c r="C17309" t="s">
        <v>117</v>
      </c>
      <c r="D17309" s="1">
        <v>43759</v>
      </c>
      <c r="E17309" s="2">
        <v>5</v>
      </c>
      <c r="F17309" t="s">
        <v>119</v>
      </c>
      <c r="G17309" t="s">
        <v>1245</v>
      </c>
    </row>
    <row r="17310" spans="1:7" x14ac:dyDescent="0.25">
      <c r="A17310" t="s">
        <v>115</v>
      </c>
      <c r="B17310" t="s">
        <v>116</v>
      </c>
      <c r="C17310" t="s">
        <v>117</v>
      </c>
      <c r="D17310" s="1">
        <v>43759</v>
      </c>
      <c r="E17310" s="2">
        <v>5</v>
      </c>
      <c r="F17310" t="s">
        <v>120</v>
      </c>
      <c r="G17310" t="s">
        <v>1245</v>
      </c>
    </row>
    <row r="17311" spans="1:7" x14ac:dyDescent="0.25">
      <c r="A17311" t="s">
        <v>1100</v>
      </c>
      <c r="B17311" t="s">
        <v>1101</v>
      </c>
      <c r="C17311" t="s">
        <v>1102</v>
      </c>
      <c r="D17311" s="1">
        <v>43759</v>
      </c>
      <c r="E17311" s="2">
        <v>25</v>
      </c>
      <c r="F17311" t="s">
        <v>1103</v>
      </c>
      <c r="G17311" t="s">
        <v>1247</v>
      </c>
    </row>
    <row r="17312" spans="1:7" x14ac:dyDescent="0.25">
      <c r="A17312" t="s">
        <v>1100</v>
      </c>
      <c r="B17312" t="s">
        <v>1101</v>
      </c>
      <c r="C17312" t="s">
        <v>1102</v>
      </c>
      <c r="D17312" s="1">
        <v>43759</v>
      </c>
      <c r="E17312" s="2">
        <v>25</v>
      </c>
      <c r="F17312" t="s">
        <v>1104</v>
      </c>
      <c r="G17312" t="s">
        <v>1247</v>
      </c>
    </row>
    <row r="17313" spans="1:7" x14ac:dyDescent="0.25">
      <c r="A17313" t="s">
        <v>2475</v>
      </c>
      <c r="B17313" t="s">
        <v>1451</v>
      </c>
      <c r="C17313" t="s">
        <v>2476</v>
      </c>
      <c r="D17313" s="1">
        <v>43759</v>
      </c>
      <c r="E17313" s="2">
        <v>40</v>
      </c>
      <c r="F17313" t="s">
        <v>2477</v>
      </c>
      <c r="G17313" t="s">
        <v>2456</v>
      </c>
    </row>
    <row r="17314" spans="1:7" x14ac:dyDescent="0.25">
      <c r="A17314" t="s">
        <v>1450</v>
      </c>
      <c r="B17314" t="s">
        <v>1451</v>
      </c>
      <c r="C17314" t="s">
        <v>1452</v>
      </c>
      <c r="D17314" s="1">
        <v>43759</v>
      </c>
      <c r="E17314" s="2">
        <v>84</v>
      </c>
      <c r="F17314" t="s">
        <v>1453</v>
      </c>
      <c r="G17314" t="s">
        <v>34</v>
      </c>
    </row>
    <row r="17315" spans="1:7" x14ac:dyDescent="0.25">
      <c r="A17315" t="s">
        <v>1450</v>
      </c>
      <c r="B17315" t="s">
        <v>1451</v>
      </c>
      <c r="C17315" t="s">
        <v>1452</v>
      </c>
      <c r="D17315" s="1">
        <v>43759</v>
      </c>
      <c r="E17315" s="2">
        <v>84</v>
      </c>
      <c r="F17315" t="s">
        <v>1454</v>
      </c>
      <c r="G17315" t="s">
        <v>34</v>
      </c>
    </row>
    <row r="17316" spans="1:7" x14ac:dyDescent="0.25">
      <c r="A17316" t="s">
        <v>1450</v>
      </c>
      <c r="B17316" t="s">
        <v>1451</v>
      </c>
      <c r="C17316" t="s">
        <v>1452</v>
      </c>
      <c r="D17316" s="1">
        <v>43759</v>
      </c>
      <c r="E17316" s="2">
        <v>84</v>
      </c>
      <c r="F17316" t="s">
        <v>1454</v>
      </c>
      <c r="G17316" t="s">
        <v>34</v>
      </c>
    </row>
    <row r="17317" spans="1:7" x14ac:dyDescent="0.25">
      <c r="A17317" t="s">
        <v>3140</v>
      </c>
      <c r="B17317" t="s">
        <v>3141</v>
      </c>
      <c r="C17317" t="s">
        <v>3142</v>
      </c>
      <c r="D17317" s="1">
        <v>43759</v>
      </c>
      <c r="E17317" s="2">
        <v>30</v>
      </c>
      <c r="F17317" t="s">
        <v>3143</v>
      </c>
      <c r="G17317" t="s">
        <v>1695</v>
      </c>
    </row>
    <row r="17318" spans="1:7" x14ac:dyDescent="0.25">
      <c r="A17318" t="s">
        <v>3140</v>
      </c>
      <c r="B17318" t="s">
        <v>3141</v>
      </c>
      <c r="C17318" t="s">
        <v>3142</v>
      </c>
      <c r="D17318" s="1">
        <v>43759</v>
      </c>
      <c r="E17318" s="2">
        <v>30</v>
      </c>
      <c r="F17318" t="s">
        <v>3143</v>
      </c>
      <c r="G17318" t="s">
        <v>1695</v>
      </c>
    </row>
    <row r="17319" spans="1:7" x14ac:dyDescent="0.25">
      <c r="A17319" t="s">
        <v>3140</v>
      </c>
      <c r="B17319" t="s">
        <v>3141</v>
      </c>
      <c r="C17319" t="s">
        <v>3142</v>
      </c>
      <c r="D17319" s="1">
        <v>43759</v>
      </c>
      <c r="E17319" s="2">
        <v>30</v>
      </c>
      <c r="F17319" t="s">
        <v>3144</v>
      </c>
      <c r="G17319" t="s">
        <v>1695</v>
      </c>
    </row>
    <row r="17320" spans="1:7" x14ac:dyDescent="0.25">
      <c r="A17320" t="s">
        <v>2346</v>
      </c>
      <c r="B17320" t="s">
        <v>371</v>
      </c>
      <c r="C17320" t="s">
        <v>2347</v>
      </c>
      <c r="D17320" s="1">
        <v>43759</v>
      </c>
      <c r="E17320" s="2">
        <v>20</v>
      </c>
      <c r="F17320" t="s">
        <v>2348</v>
      </c>
      <c r="G17320" t="s">
        <v>1245</v>
      </c>
    </row>
    <row r="17321" spans="1:7" x14ac:dyDescent="0.25">
      <c r="A17321" t="s">
        <v>2346</v>
      </c>
      <c r="B17321" t="s">
        <v>371</v>
      </c>
      <c r="C17321" t="s">
        <v>2347</v>
      </c>
      <c r="D17321" s="1">
        <v>43759</v>
      </c>
      <c r="E17321" s="2">
        <v>20</v>
      </c>
      <c r="F17321" t="s">
        <v>2349</v>
      </c>
      <c r="G17321" t="s">
        <v>1245</v>
      </c>
    </row>
    <row r="17322" spans="1:7" x14ac:dyDescent="0.25">
      <c r="A17322" t="s">
        <v>5031</v>
      </c>
      <c r="B17322" t="s">
        <v>5032</v>
      </c>
      <c r="C17322" t="s">
        <v>5033</v>
      </c>
      <c r="D17322" s="1">
        <v>43759</v>
      </c>
      <c r="E17322" s="2">
        <v>100</v>
      </c>
      <c r="F17322" t="s">
        <v>5034</v>
      </c>
      <c r="G17322" t="s">
        <v>2663</v>
      </c>
    </row>
    <row r="17323" spans="1:7" x14ac:dyDescent="0.25">
      <c r="A17323" t="s">
        <v>125</v>
      </c>
      <c r="B17323" t="s">
        <v>126</v>
      </c>
      <c r="C17323" t="s">
        <v>127</v>
      </c>
      <c r="D17323" s="1">
        <v>43759</v>
      </c>
      <c r="E17323" s="2">
        <v>5</v>
      </c>
      <c r="F17323" t="s">
        <v>128</v>
      </c>
      <c r="G17323" t="s">
        <v>1245</v>
      </c>
    </row>
    <row r="17324" spans="1:7" x14ac:dyDescent="0.25">
      <c r="A17324" t="s">
        <v>2748</v>
      </c>
      <c r="B17324" t="s">
        <v>2749</v>
      </c>
      <c r="C17324" t="s">
        <v>2750</v>
      </c>
      <c r="D17324" s="1">
        <v>43759</v>
      </c>
      <c r="E17324" s="2">
        <v>20</v>
      </c>
      <c r="F17324" t="s">
        <v>2751</v>
      </c>
      <c r="G17324" t="s">
        <v>3076</v>
      </c>
    </row>
    <row r="17325" spans="1:7" x14ac:dyDescent="0.25">
      <c r="A17325" t="s">
        <v>2748</v>
      </c>
      <c r="B17325" t="s">
        <v>2749</v>
      </c>
      <c r="C17325" t="s">
        <v>2750</v>
      </c>
      <c r="D17325" s="1">
        <v>43759</v>
      </c>
      <c r="E17325" s="2">
        <v>20</v>
      </c>
      <c r="F17325" t="s">
        <v>2751</v>
      </c>
      <c r="G17325" t="s">
        <v>3076</v>
      </c>
    </row>
    <row r="17326" spans="1:7" x14ac:dyDescent="0.25">
      <c r="A17326" t="s">
        <v>2748</v>
      </c>
      <c r="B17326" t="s">
        <v>2749</v>
      </c>
      <c r="C17326" t="s">
        <v>2750</v>
      </c>
      <c r="D17326" s="1">
        <v>43759</v>
      </c>
      <c r="E17326" s="2">
        <v>20</v>
      </c>
      <c r="F17326" t="s">
        <v>2752</v>
      </c>
      <c r="G17326" t="s">
        <v>3076</v>
      </c>
    </row>
    <row r="17327" spans="1:7" x14ac:dyDescent="0.25">
      <c r="A17327" t="s">
        <v>138</v>
      </c>
      <c r="B17327" t="s">
        <v>139</v>
      </c>
      <c r="C17327" t="s">
        <v>140</v>
      </c>
      <c r="D17327" s="1">
        <v>43759</v>
      </c>
      <c r="E17327" s="2">
        <v>40</v>
      </c>
      <c r="F17327" t="s">
        <v>141</v>
      </c>
      <c r="G17327" t="s">
        <v>1245</v>
      </c>
    </row>
    <row r="17328" spans="1:7" x14ac:dyDescent="0.25">
      <c r="A17328" t="s">
        <v>2339</v>
      </c>
      <c r="B17328" t="s">
        <v>222</v>
      </c>
      <c r="C17328" t="s">
        <v>2340</v>
      </c>
      <c r="D17328" s="1">
        <v>43759</v>
      </c>
      <c r="E17328" s="2">
        <v>10</v>
      </c>
      <c r="F17328" t="s">
        <v>2341</v>
      </c>
      <c r="G17328" t="s">
        <v>1245</v>
      </c>
    </row>
    <row r="17329" spans="1:7" x14ac:dyDescent="0.25">
      <c r="A17329" t="s">
        <v>2339</v>
      </c>
      <c r="B17329" t="s">
        <v>222</v>
      </c>
      <c r="C17329" t="s">
        <v>2340</v>
      </c>
      <c r="D17329" s="1">
        <v>43759</v>
      </c>
      <c r="E17329" s="2">
        <v>10</v>
      </c>
      <c r="F17329" t="s">
        <v>2342</v>
      </c>
      <c r="G17329" t="s">
        <v>1245</v>
      </c>
    </row>
    <row r="17330" spans="1:7" x14ac:dyDescent="0.25">
      <c r="A17330" t="s">
        <v>1492</v>
      </c>
      <c r="B17330" t="s">
        <v>1493</v>
      </c>
      <c r="C17330" t="s">
        <v>1494</v>
      </c>
      <c r="D17330" s="1">
        <v>43759</v>
      </c>
      <c r="E17330" s="2">
        <v>10</v>
      </c>
      <c r="F17330" t="s">
        <v>1495</v>
      </c>
      <c r="G17330" t="s">
        <v>97</v>
      </c>
    </row>
    <row r="17331" spans="1:7" x14ac:dyDescent="0.25">
      <c r="A17331" t="s">
        <v>5203</v>
      </c>
      <c r="B17331" t="s">
        <v>15</v>
      </c>
      <c r="C17331" t="s">
        <v>5204</v>
      </c>
      <c r="D17331" s="1">
        <v>43759</v>
      </c>
      <c r="E17331" s="2">
        <v>125</v>
      </c>
      <c r="F17331" t="s">
        <v>5205</v>
      </c>
      <c r="G17331" t="s">
        <v>34</v>
      </c>
    </row>
    <row r="17332" spans="1:7" x14ac:dyDescent="0.25">
      <c r="A17332" t="s">
        <v>2753</v>
      </c>
      <c r="B17332" t="s">
        <v>740</v>
      </c>
      <c r="C17332" t="s">
        <v>2754</v>
      </c>
      <c r="D17332" s="1">
        <v>43759</v>
      </c>
      <c r="E17332" s="2">
        <v>5</v>
      </c>
      <c r="F17332" t="s">
        <v>2755</v>
      </c>
      <c r="G17332" t="s">
        <v>1440</v>
      </c>
    </row>
    <row r="17333" spans="1:7" x14ac:dyDescent="0.25">
      <c r="A17333" t="s">
        <v>2753</v>
      </c>
      <c r="B17333" t="s">
        <v>740</v>
      </c>
      <c r="C17333" t="s">
        <v>2754</v>
      </c>
      <c r="D17333" s="1">
        <v>43759</v>
      </c>
      <c r="E17333" s="2">
        <v>5</v>
      </c>
      <c r="F17333" t="s">
        <v>2756</v>
      </c>
      <c r="G17333" t="s">
        <v>1440</v>
      </c>
    </row>
    <row r="17334" spans="1:7" x14ac:dyDescent="0.25">
      <c r="A17334" t="s">
        <v>2753</v>
      </c>
      <c r="B17334" t="s">
        <v>740</v>
      </c>
      <c r="C17334" t="s">
        <v>2754</v>
      </c>
      <c r="D17334" s="1">
        <v>43759</v>
      </c>
      <c r="E17334" s="2">
        <v>5</v>
      </c>
      <c r="F17334" t="s">
        <v>2757</v>
      </c>
      <c r="G17334" t="s">
        <v>1440</v>
      </c>
    </row>
    <row r="17335" spans="1:7" x14ac:dyDescent="0.25">
      <c r="A17335" t="s">
        <v>129</v>
      </c>
      <c r="B17335" t="s">
        <v>130</v>
      </c>
      <c r="C17335" t="s">
        <v>131</v>
      </c>
      <c r="D17335" s="1">
        <v>43759</v>
      </c>
      <c r="E17335" s="2">
        <v>10</v>
      </c>
      <c r="F17335" t="s">
        <v>132</v>
      </c>
      <c r="G17335" t="s">
        <v>9</v>
      </c>
    </row>
    <row r="17336" spans="1:7" x14ac:dyDescent="0.25">
      <c r="A17336" t="s">
        <v>1584</v>
      </c>
      <c r="B17336" t="s">
        <v>1585</v>
      </c>
      <c r="C17336" t="s">
        <v>1586</v>
      </c>
      <c r="D17336" s="1">
        <v>43759</v>
      </c>
      <c r="E17336" s="2">
        <v>30</v>
      </c>
      <c r="F17336" t="s">
        <v>1587</v>
      </c>
      <c r="G17336" t="s">
        <v>1790</v>
      </c>
    </row>
    <row r="17337" spans="1:7" x14ac:dyDescent="0.25">
      <c r="A17337" t="s">
        <v>306</v>
      </c>
      <c r="B17337" t="s">
        <v>307</v>
      </c>
      <c r="C17337" t="s">
        <v>308</v>
      </c>
      <c r="D17337" s="1">
        <v>43759</v>
      </c>
      <c r="E17337" s="2">
        <v>10</v>
      </c>
      <c r="F17337" t="s">
        <v>309</v>
      </c>
      <c r="G17337" t="s">
        <v>310</v>
      </c>
    </row>
    <row r="17338" spans="1:7" x14ac:dyDescent="0.25">
      <c r="A17338" t="s">
        <v>306</v>
      </c>
      <c r="B17338" t="s">
        <v>307</v>
      </c>
      <c r="C17338" t="s">
        <v>308</v>
      </c>
      <c r="D17338" s="1">
        <v>43759</v>
      </c>
      <c r="E17338" s="2">
        <v>10</v>
      </c>
      <c r="F17338" t="s">
        <v>311</v>
      </c>
      <c r="G17338" t="s">
        <v>310</v>
      </c>
    </row>
    <row r="17339" spans="1:7" x14ac:dyDescent="0.25">
      <c r="A17339" t="s">
        <v>1580</v>
      </c>
      <c r="B17339" t="s">
        <v>1581</v>
      </c>
      <c r="C17339" t="s">
        <v>1582</v>
      </c>
      <c r="D17339" s="1">
        <v>43759</v>
      </c>
      <c r="E17339" s="2">
        <v>20</v>
      </c>
      <c r="F17339" t="s">
        <v>1583</v>
      </c>
      <c r="G17339" t="s">
        <v>1869</v>
      </c>
    </row>
    <row r="17340" spans="1:7" x14ac:dyDescent="0.25">
      <c r="A17340" t="s">
        <v>4460</v>
      </c>
      <c r="B17340" t="s">
        <v>4461</v>
      </c>
      <c r="C17340" t="s">
        <v>4462</v>
      </c>
      <c r="D17340" s="1">
        <v>43766</v>
      </c>
      <c r="E17340" s="2">
        <v>10000</v>
      </c>
      <c r="G17340" t="s">
        <v>2663</v>
      </c>
    </row>
    <row r="17341" spans="1:7" x14ac:dyDescent="0.25">
      <c r="A17341" t="s">
        <v>4499</v>
      </c>
      <c r="B17341" t="s">
        <v>4500</v>
      </c>
      <c r="C17341" t="s">
        <v>4501</v>
      </c>
      <c r="D17341" s="1">
        <v>43766</v>
      </c>
      <c r="E17341" s="2">
        <v>10000</v>
      </c>
      <c r="F17341" t="s">
        <v>4502</v>
      </c>
      <c r="G17341" t="s">
        <v>2663</v>
      </c>
    </row>
    <row r="17342" spans="1:7" x14ac:dyDescent="0.25">
      <c r="A17342" t="s">
        <v>4516</v>
      </c>
      <c r="B17342" t="s">
        <v>4517</v>
      </c>
      <c r="C17342" t="s">
        <v>4518</v>
      </c>
      <c r="D17342" s="1">
        <v>43766</v>
      </c>
      <c r="E17342" s="2">
        <v>10000</v>
      </c>
      <c r="F17342" t="s">
        <v>4519</v>
      </c>
      <c r="G17342" t="s">
        <v>2663</v>
      </c>
    </row>
    <row r="17343" spans="1:7" x14ac:dyDescent="0.25">
      <c r="A17343" t="s">
        <v>4516</v>
      </c>
      <c r="B17343" t="s">
        <v>4517</v>
      </c>
      <c r="C17343" t="s">
        <v>4518</v>
      </c>
      <c r="D17343" s="1">
        <v>43767</v>
      </c>
      <c r="E17343" s="2">
        <v>2000</v>
      </c>
      <c r="F17343" t="s">
        <v>4519</v>
      </c>
      <c r="G17343" t="s">
        <v>2663</v>
      </c>
    </row>
    <row r="17344" spans="1:7" x14ac:dyDescent="0.25">
      <c r="A17344" t="s">
        <v>5265</v>
      </c>
      <c r="B17344" t="s">
        <v>5266</v>
      </c>
      <c r="C17344" t="s">
        <v>5267</v>
      </c>
      <c r="D17344" s="1">
        <v>43767</v>
      </c>
      <c r="E17344" s="2">
        <v>417</v>
      </c>
      <c r="F17344" t="s">
        <v>5268</v>
      </c>
      <c r="G17344" t="s">
        <v>2663</v>
      </c>
    </row>
    <row r="17345" spans="1:7" x14ac:dyDescent="0.25">
      <c r="A17345" t="s">
        <v>5269</v>
      </c>
      <c r="B17345" t="s">
        <v>5270</v>
      </c>
      <c r="C17345" t="s">
        <v>5271</v>
      </c>
      <c r="D17345" s="1">
        <v>43767</v>
      </c>
      <c r="E17345" s="2">
        <v>425</v>
      </c>
      <c r="G17345" t="s">
        <v>2663</v>
      </c>
    </row>
    <row r="17346" spans="1:7" x14ac:dyDescent="0.25">
      <c r="A17346" t="s">
        <v>4499</v>
      </c>
      <c r="B17346" t="s">
        <v>4500</v>
      </c>
      <c r="C17346" t="s">
        <v>4501</v>
      </c>
      <c r="D17346" s="1">
        <v>43767</v>
      </c>
      <c r="E17346" s="2">
        <v>2000</v>
      </c>
      <c r="F17346" t="s">
        <v>4502</v>
      </c>
      <c r="G17346" t="s">
        <v>2663</v>
      </c>
    </row>
    <row r="17347" spans="1:7" x14ac:dyDescent="0.25">
      <c r="A17347" t="s">
        <v>4460</v>
      </c>
      <c r="B17347" t="s">
        <v>4461</v>
      </c>
      <c r="C17347" t="s">
        <v>4462</v>
      </c>
      <c r="D17347" s="1">
        <v>43767</v>
      </c>
      <c r="E17347" s="2">
        <v>2000</v>
      </c>
      <c r="G17347" t="s">
        <v>2663</v>
      </c>
    </row>
    <row r="17348" spans="1:7" x14ac:dyDescent="0.25">
      <c r="A17348" t="s">
        <v>5272</v>
      </c>
      <c r="B17348" t="s">
        <v>5273</v>
      </c>
      <c r="C17348" t="s">
        <v>5274</v>
      </c>
      <c r="D17348" s="1">
        <v>43767</v>
      </c>
      <c r="E17348" s="2">
        <v>100</v>
      </c>
      <c r="F17348" t="s">
        <v>5275</v>
      </c>
      <c r="G17348" t="s">
        <v>2663</v>
      </c>
    </row>
    <row r="17349" spans="1:7" x14ac:dyDescent="0.25">
      <c r="A17349" t="s">
        <v>5276</v>
      </c>
      <c r="B17349" t="s">
        <v>5277</v>
      </c>
      <c r="C17349" t="s">
        <v>5278</v>
      </c>
      <c r="D17349" s="1">
        <v>43767</v>
      </c>
      <c r="E17349" s="2">
        <v>300</v>
      </c>
      <c r="G17349" t="s">
        <v>2663</v>
      </c>
    </row>
    <row r="17350" spans="1:7" x14ac:dyDescent="0.25">
      <c r="A17350" t="s">
        <v>5279</v>
      </c>
      <c r="B17350" t="s">
        <v>1026</v>
      </c>
      <c r="C17350" t="s">
        <v>5280</v>
      </c>
      <c r="D17350" s="1">
        <v>43767</v>
      </c>
      <c r="E17350" s="2">
        <v>100000</v>
      </c>
      <c r="F17350" t="s">
        <v>5281</v>
      </c>
      <c r="G17350" t="s">
        <v>2663</v>
      </c>
    </row>
    <row r="17351" spans="1:7" x14ac:dyDescent="0.25">
      <c r="A17351" t="s">
        <v>691</v>
      </c>
      <c r="B17351" t="s">
        <v>692</v>
      </c>
      <c r="C17351" t="s">
        <v>693</v>
      </c>
      <c r="D17351" s="1">
        <v>43767</v>
      </c>
      <c r="E17351" s="2">
        <v>70</v>
      </c>
      <c r="F17351" t="s">
        <v>694</v>
      </c>
      <c r="G17351" t="s">
        <v>471</v>
      </c>
    </row>
    <row r="17352" spans="1:7" x14ac:dyDescent="0.25">
      <c r="A17352" t="s">
        <v>457</v>
      </c>
      <c r="B17352" t="s">
        <v>458</v>
      </c>
      <c r="C17352" t="s">
        <v>459</v>
      </c>
      <c r="D17352" s="1">
        <v>43767</v>
      </c>
      <c r="E17352" s="2">
        <v>35</v>
      </c>
      <c r="F17352" t="s">
        <v>460</v>
      </c>
      <c r="G17352" t="s">
        <v>471</v>
      </c>
    </row>
    <row r="17353" spans="1:7" x14ac:dyDescent="0.25">
      <c r="A17353" t="s">
        <v>457</v>
      </c>
      <c r="B17353" t="s">
        <v>458</v>
      </c>
      <c r="C17353" t="s">
        <v>459</v>
      </c>
      <c r="D17353" s="1">
        <v>43767</v>
      </c>
      <c r="E17353" s="2">
        <v>35</v>
      </c>
      <c r="F17353" t="s">
        <v>461</v>
      </c>
      <c r="G17353" t="s">
        <v>471</v>
      </c>
    </row>
    <row r="17354" spans="1:7" x14ac:dyDescent="0.25">
      <c r="A17354" t="s">
        <v>5282</v>
      </c>
      <c r="B17354" t="s">
        <v>2872</v>
      </c>
      <c r="C17354" t="s">
        <v>5283</v>
      </c>
      <c r="D17354" s="1">
        <v>43767</v>
      </c>
      <c r="E17354" s="2">
        <v>100</v>
      </c>
      <c r="G17354" t="s">
        <v>2663</v>
      </c>
    </row>
    <row r="17355" spans="1:7" x14ac:dyDescent="0.25">
      <c r="A17355" t="s">
        <v>2659</v>
      </c>
      <c r="B17355" t="s">
        <v>2660</v>
      </c>
      <c r="C17355" t="s">
        <v>2661</v>
      </c>
      <c r="D17355" s="1">
        <v>43767</v>
      </c>
      <c r="E17355" s="2">
        <v>535</v>
      </c>
      <c r="F17355" t="s">
        <v>2662</v>
      </c>
      <c r="G17355" t="s">
        <v>5284</v>
      </c>
    </row>
    <row r="17356" spans="1:7" x14ac:dyDescent="0.25">
      <c r="A17356" t="s">
        <v>2941</v>
      </c>
      <c r="B17356" t="s">
        <v>2942</v>
      </c>
      <c r="D17356" s="1">
        <v>43769</v>
      </c>
      <c r="E17356" s="2">
        <v>25000</v>
      </c>
      <c r="G17356" t="s">
        <v>5285</v>
      </c>
    </row>
    <row r="17357" spans="1:7" x14ac:dyDescent="0.25">
      <c r="A17357" t="s">
        <v>5240</v>
      </c>
      <c r="B17357" t="s">
        <v>248</v>
      </c>
      <c r="C17357" t="s">
        <v>620</v>
      </c>
      <c r="D17357" s="1">
        <v>43773</v>
      </c>
      <c r="E17357" s="2">
        <v>50</v>
      </c>
      <c r="F17357" t="s">
        <v>5241</v>
      </c>
      <c r="G17357" t="s">
        <v>67</v>
      </c>
    </row>
    <row r="17358" spans="1:7" x14ac:dyDescent="0.25">
      <c r="A17358" t="s">
        <v>5240</v>
      </c>
      <c r="B17358" t="s">
        <v>248</v>
      </c>
      <c r="C17358" t="s">
        <v>620</v>
      </c>
      <c r="D17358" s="1">
        <v>43773</v>
      </c>
      <c r="E17358" s="2">
        <v>50</v>
      </c>
      <c r="F17358" t="s">
        <v>5241</v>
      </c>
      <c r="G17358" t="s">
        <v>67</v>
      </c>
    </row>
    <row r="17359" spans="1:7" x14ac:dyDescent="0.25">
      <c r="A17359" t="s">
        <v>5286</v>
      </c>
      <c r="B17359" t="s">
        <v>5287</v>
      </c>
      <c r="D17359" s="1">
        <v>43773</v>
      </c>
      <c r="E17359" s="2">
        <v>1000</v>
      </c>
      <c r="F17359" t="s">
        <v>5288</v>
      </c>
      <c r="G17359" t="s">
        <v>34</v>
      </c>
    </row>
    <row r="17360" spans="1:7" x14ac:dyDescent="0.25">
      <c r="A17360" t="s">
        <v>5286</v>
      </c>
      <c r="B17360" t="s">
        <v>5287</v>
      </c>
      <c r="D17360" s="1">
        <v>43773</v>
      </c>
      <c r="E17360" s="2">
        <v>10000</v>
      </c>
      <c r="F17360" t="s">
        <v>5288</v>
      </c>
      <c r="G17360" t="s">
        <v>2663</v>
      </c>
    </row>
    <row r="17361" spans="1:7" x14ac:dyDescent="0.25">
      <c r="A17361" t="s">
        <v>1025</v>
      </c>
      <c r="B17361" t="s">
        <v>1026</v>
      </c>
      <c r="C17361" t="s">
        <v>1027</v>
      </c>
      <c r="D17361" s="1">
        <v>43773</v>
      </c>
      <c r="E17361" s="2">
        <v>35</v>
      </c>
      <c r="F17361" t="s">
        <v>1028</v>
      </c>
      <c r="G17361" t="s">
        <v>471</v>
      </c>
    </row>
    <row r="17362" spans="1:7" x14ac:dyDescent="0.25">
      <c r="A17362" t="s">
        <v>221</v>
      </c>
      <c r="B17362" t="s">
        <v>222</v>
      </c>
      <c r="C17362" t="s">
        <v>223</v>
      </c>
      <c r="D17362" s="1">
        <v>43773</v>
      </c>
      <c r="E17362" s="2">
        <v>350</v>
      </c>
      <c r="F17362" t="s">
        <v>224</v>
      </c>
      <c r="G17362" t="s">
        <v>471</v>
      </c>
    </row>
    <row r="17363" spans="1:7" x14ac:dyDescent="0.25">
      <c r="A17363" t="s">
        <v>1969</v>
      </c>
      <c r="B17363" t="s">
        <v>1970</v>
      </c>
      <c r="C17363" t="s">
        <v>1971</v>
      </c>
      <c r="D17363" s="1">
        <v>43773</v>
      </c>
      <c r="E17363" s="2">
        <v>35</v>
      </c>
      <c r="F17363" t="s">
        <v>1972</v>
      </c>
      <c r="G17363" t="s">
        <v>471</v>
      </c>
    </row>
    <row r="17364" spans="1:7" x14ac:dyDescent="0.25">
      <c r="A17364" t="s">
        <v>4680</v>
      </c>
      <c r="B17364" t="s">
        <v>4681</v>
      </c>
      <c r="C17364" t="s">
        <v>4682</v>
      </c>
      <c r="D17364" s="1">
        <v>43773</v>
      </c>
      <c r="E17364" s="2">
        <v>84</v>
      </c>
      <c r="F17364" t="s">
        <v>4683</v>
      </c>
      <c r="G17364" t="s">
        <v>34</v>
      </c>
    </row>
    <row r="17365" spans="1:7" x14ac:dyDescent="0.25">
      <c r="A17365" t="s">
        <v>4699</v>
      </c>
      <c r="B17365" t="s">
        <v>4700</v>
      </c>
      <c r="C17365" t="s">
        <v>4701</v>
      </c>
      <c r="D17365" s="1">
        <v>43773</v>
      </c>
      <c r="E17365" s="2">
        <v>84</v>
      </c>
      <c r="F17365" t="s">
        <v>4702</v>
      </c>
      <c r="G17365" t="s">
        <v>34</v>
      </c>
    </row>
    <row r="17366" spans="1:7" x14ac:dyDescent="0.25">
      <c r="A17366" t="s">
        <v>4569</v>
      </c>
      <c r="B17366" t="s">
        <v>4570</v>
      </c>
      <c r="C17366" t="s">
        <v>4571</v>
      </c>
      <c r="D17366" s="1">
        <v>43773</v>
      </c>
      <c r="E17366" s="2">
        <v>35</v>
      </c>
      <c r="F17366" t="s">
        <v>4572</v>
      </c>
      <c r="G17366" t="s">
        <v>471</v>
      </c>
    </row>
    <row r="17367" spans="1:7" x14ac:dyDescent="0.25">
      <c r="A17367" t="s">
        <v>4569</v>
      </c>
      <c r="B17367" t="s">
        <v>4570</v>
      </c>
      <c r="C17367" t="s">
        <v>4571</v>
      </c>
      <c r="D17367" s="1">
        <v>43773</v>
      </c>
      <c r="E17367" s="2">
        <v>35</v>
      </c>
      <c r="F17367" t="s">
        <v>4573</v>
      </c>
      <c r="G17367" t="s">
        <v>471</v>
      </c>
    </row>
    <row r="17368" spans="1:7" x14ac:dyDescent="0.25">
      <c r="A17368" t="s">
        <v>4569</v>
      </c>
      <c r="B17368" t="s">
        <v>4570</v>
      </c>
      <c r="C17368" t="s">
        <v>4571</v>
      </c>
      <c r="D17368" s="1">
        <v>43773</v>
      </c>
      <c r="E17368" s="2">
        <v>35</v>
      </c>
      <c r="F17368" t="s">
        <v>4573</v>
      </c>
      <c r="G17368" t="s">
        <v>471</v>
      </c>
    </row>
    <row r="17369" spans="1:7" x14ac:dyDescent="0.25">
      <c r="A17369" t="s">
        <v>4569</v>
      </c>
      <c r="B17369" t="s">
        <v>4570</v>
      </c>
      <c r="C17369" t="s">
        <v>4571</v>
      </c>
      <c r="D17369" s="1">
        <v>43773</v>
      </c>
      <c r="E17369" s="2">
        <v>35</v>
      </c>
      <c r="F17369" t="s">
        <v>4574</v>
      </c>
      <c r="G17369" t="s">
        <v>471</v>
      </c>
    </row>
    <row r="17370" spans="1:7" x14ac:dyDescent="0.25">
      <c r="A17370" t="s">
        <v>4569</v>
      </c>
      <c r="B17370" t="s">
        <v>4570</v>
      </c>
      <c r="C17370" t="s">
        <v>4571</v>
      </c>
      <c r="D17370" s="1">
        <v>43773</v>
      </c>
      <c r="E17370" s="2">
        <v>35</v>
      </c>
      <c r="F17370" t="s">
        <v>4575</v>
      </c>
      <c r="G17370" t="s">
        <v>471</v>
      </c>
    </row>
    <row r="17371" spans="1:7" x14ac:dyDescent="0.25">
      <c r="A17371" t="s">
        <v>1539</v>
      </c>
      <c r="B17371" t="s">
        <v>1540</v>
      </c>
      <c r="C17371" t="s">
        <v>1540</v>
      </c>
      <c r="D17371" s="1">
        <v>43773</v>
      </c>
      <c r="E17371" s="2">
        <v>161</v>
      </c>
      <c r="G17371" t="s">
        <v>471</v>
      </c>
    </row>
    <row r="17372" spans="1:7" x14ac:dyDescent="0.25">
      <c r="A17372" t="s">
        <v>5289</v>
      </c>
      <c r="B17372" t="s">
        <v>2095</v>
      </c>
      <c r="C17372" t="s">
        <v>5290</v>
      </c>
      <c r="D17372" s="1">
        <v>43773</v>
      </c>
      <c r="E17372" s="2">
        <v>105</v>
      </c>
      <c r="F17372" t="s">
        <v>5291</v>
      </c>
      <c r="G17372" t="s">
        <v>471</v>
      </c>
    </row>
    <row r="17373" spans="1:7" x14ac:dyDescent="0.25">
      <c r="A17373" t="s">
        <v>2849</v>
      </c>
      <c r="B17373" t="s">
        <v>2850</v>
      </c>
      <c r="C17373" t="s">
        <v>2851</v>
      </c>
      <c r="D17373" s="1">
        <v>43773</v>
      </c>
      <c r="E17373" s="2">
        <v>35</v>
      </c>
      <c r="F17373" t="s">
        <v>2852</v>
      </c>
      <c r="G17373" t="s">
        <v>471</v>
      </c>
    </row>
    <row r="17374" spans="1:7" x14ac:dyDescent="0.25">
      <c r="A17374" t="s">
        <v>1426</v>
      </c>
      <c r="B17374" t="s">
        <v>1427</v>
      </c>
      <c r="C17374" t="s">
        <v>826</v>
      </c>
      <c r="D17374" s="1">
        <v>43773</v>
      </c>
      <c r="E17374" s="2">
        <v>84</v>
      </c>
      <c r="F17374" t="s">
        <v>1428</v>
      </c>
      <c r="G17374" t="s">
        <v>34</v>
      </c>
    </row>
    <row r="17375" spans="1:7" x14ac:dyDescent="0.25">
      <c r="A17375" t="s">
        <v>241</v>
      </c>
      <c r="B17375" t="s">
        <v>242</v>
      </c>
      <c r="C17375" t="s">
        <v>243</v>
      </c>
      <c r="D17375" s="1">
        <v>43773</v>
      </c>
      <c r="E17375" s="2">
        <v>100</v>
      </c>
      <c r="F17375" t="s">
        <v>244</v>
      </c>
      <c r="G17375" t="s">
        <v>471</v>
      </c>
    </row>
    <row r="17376" spans="1:7" x14ac:dyDescent="0.25">
      <c r="A17376" t="s">
        <v>241</v>
      </c>
      <c r="B17376" t="s">
        <v>242</v>
      </c>
      <c r="C17376" t="s">
        <v>243</v>
      </c>
      <c r="D17376" s="1">
        <v>43773</v>
      </c>
      <c r="E17376" s="2">
        <v>100</v>
      </c>
      <c r="F17376" t="s">
        <v>246</v>
      </c>
      <c r="G17376" t="s">
        <v>471</v>
      </c>
    </row>
    <row r="17377" spans="1:7" x14ac:dyDescent="0.25">
      <c r="A17377" t="s">
        <v>877</v>
      </c>
      <c r="B17377" t="s">
        <v>559</v>
      </c>
      <c r="C17377" t="s">
        <v>878</v>
      </c>
      <c r="D17377" s="1">
        <v>43773</v>
      </c>
      <c r="E17377" s="2">
        <v>4000</v>
      </c>
      <c r="F17377" t="s">
        <v>879</v>
      </c>
      <c r="G17377" t="s">
        <v>883</v>
      </c>
    </row>
    <row r="17378" spans="1:7" x14ac:dyDescent="0.25">
      <c r="A17378" t="s">
        <v>877</v>
      </c>
      <c r="B17378" t="s">
        <v>559</v>
      </c>
      <c r="C17378" t="s">
        <v>878</v>
      </c>
      <c r="D17378" s="1">
        <v>43773</v>
      </c>
      <c r="E17378" s="2">
        <v>4000</v>
      </c>
      <c r="F17378" t="s">
        <v>881</v>
      </c>
      <c r="G17378" t="s">
        <v>883</v>
      </c>
    </row>
    <row r="17379" spans="1:7" x14ac:dyDescent="0.25">
      <c r="A17379" t="s">
        <v>877</v>
      </c>
      <c r="B17379" t="s">
        <v>559</v>
      </c>
      <c r="C17379" t="s">
        <v>878</v>
      </c>
      <c r="D17379" s="1">
        <v>43773</v>
      </c>
      <c r="E17379" s="2">
        <v>1000</v>
      </c>
      <c r="F17379" t="s">
        <v>879</v>
      </c>
      <c r="G17379" t="s">
        <v>34</v>
      </c>
    </row>
    <row r="17380" spans="1:7" x14ac:dyDescent="0.25">
      <c r="A17380" t="s">
        <v>877</v>
      </c>
      <c r="B17380" t="s">
        <v>559</v>
      </c>
      <c r="C17380" t="s">
        <v>878</v>
      </c>
      <c r="D17380" s="1">
        <v>43773</v>
      </c>
      <c r="E17380" s="2">
        <v>1000</v>
      </c>
      <c r="F17380" t="s">
        <v>881</v>
      </c>
      <c r="G17380" t="s">
        <v>34</v>
      </c>
    </row>
    <row r="17381" spans="1:7" x14ac:dyDescent="0.25">
      <c r="A17381" t="s">
        <v>877</v>
      </c>
      <c r="B17381" t="s">
        <v>559</v>
      </c>
      <c r="C17381" t="s">
        <v>878</v>
      </c>
      <c r="D17381" s="1">
        <v>43773</v>
      </c>
      <c r="E17381" s="2">
        <v>1000</v>
      </c>
      <c r="F17381" t="s">
        <v>879</v>
      </c>
      <c r="G17381" t="s">
        <v>2663</v>
      </c>
    </row>
    <row r="17382" spans="1:7" x14ac:dyDescent="0.25">
      <c r="A17382" t="s">
        <v>877</v>
      </c>
      <c r="B17382" t="s">
        <v>559</v>
      </c>
      <c r="C17382" t="s">
        <v>878</v>
      </c>
      <c r="D17382" s="1">
        <v>43773</v>
      </c>
      <c r="E17382" s="2">
        <v>1000</v>
      </c>
      <c r="F17382" t="s">
        <v>881</v>
      </c>
      <c r="G17382" t="s">
        <v>2663</v>
      </c>
    </row>
    <row r="17383" spans="1:7" x14ac:dyDescent="0.25">
      <c r="A17383" t="s">
        <v>493</v>
      </c>
      <c r="B17383" t="s">
        <v>494</v>
      </c>
      <c r="C17383" t="s">
        <v>495</v>
      </c>
      <c r="D17383" s="1">
        <v>43773</v>
      </c>
      <c r="E17383" s="2">
        <v>35</v>
      </c>
      <c r="F17383" t="s">
        <v>496</v>
      </c>
      <c r="G17383" t="s">
        <v>471</v>
      </c>
    </row>
    <row r="17384" spans="1:7" x14ac:dyDescent="0.25">
      <c r="A17384" t="s">
        <v>493</v>
      </c>
      <c r="B17384" t="s">
        <v>494</v>
      </c>
      <c r="C17384" t="s">
        <v>495</v>
      </c>
      <c r="D17384" s="1">
        <v>43773</v>
      </c>
      <c r="E17384" s="2">
        <v>35</v>
      </c>
      <c r="F17384" t="s">
        <v>497</v>
      </c>
      <c r="G17384" t="s">
        <v>471</v>
      </c>
    </row>
    <row r="17385" spans="1:7" x14ac:dyDescent="0.25">
      <c r="A17385" t="s">
        <v>5292</v>
      </c>
      <c r="B17385" t="s">
        <v>5293</v>
      </c>
      <c r="C17385" t="s">
        <v>5294</v>
      </c>
      <c r="D17385" s="1">
        <v>43773</v>
      </c>
      <c r="E17385" s="2">
        <v>35</v>
      </c>
      <c r="F17385" t="s">
        <v>5295</v>
      </c>
      <c r="G17385" t="s">
        <v>471</v>
      </c>
    </row>
    <row r="17386" spans="1:7" x14ac:dyDescent="0.25">
      <c r="A17386" t="s">
        <v>5292</v>
      </c>
      <c r="B17386" t="s">
        <v>5293</v>
      </c>
      <c r="C17386" t="s">
        <v>5294</v>
      </c>
      <c r="D17386" s="1">
        <v>43773</v>
      </c>
      <c r="E17386" s="2">
        <v>100</v>
      </c>
      <c r="F17386" t="s">
        <v>5295</v>
      </c>
      <c r="G17386" t="s">
        <v>471</v>
      </c>
    </row>
    <row r="17387" spans="1:7" x14ac:dyDescent="0.25">
      <c r="A17387" t="s">
        <v>2634</v>
      </c>
      <c r="B17387" t="s">
        <v>2635</v>
      </c>
      <c r="C17387" t="s">
        <v>2636</v>
      </c>
      <c r="D17387" s="1">
        <v>43773</v>
      </c>
      <c r="E17387" s="2">
        <v>184</v>
      </c>
      <c r="F17387" t="s">
        <v>2637</v>
      </c>
      <c r="G17387" t="s">
        <v>3761</v>
      </c>
    </row>
    <row r="17388" spans="1:7" x14ac:dyDescent="0.25">
      <c r="A17388" t="s">
        <v>2634</v>
      </c>
      <c r="B17388" t="s">
        <v>2635</v>
      </c>
      <c r="C17388" t="s">
        <v>2636</v>
      </c>
      <c r="D17388" s="1">
        <v>43773</v>
      </c>
      <c r="E17388" s="2">
        <v>184</v>
      </c>
      <c r="F17388" t="s">
        <v>2639</v>
      </c>
      <c r="G17388" t="s">
        <v>3761</v>
      </c>
    </row>
    <row r="17389" spans="1:7" x14ac:dyDescent="0.25">
      <c r="A17389" t="s">
        <v>2634</v>
      </c>
      <c r="B17389" t="s">
        <v>2635</v>
      </c>
      <c r="C17389" t="s">
        <v>2636</v>
      </c>
      <c r="D17389" s="1">
        <v>43773</v>
      </c>
      <c r="E17389" s="2">
        <v>184</v>
      </c>
      <c r="F17389" t="s">
        <v>2639</v>
      </c>
      <c r="G17389" t="s">
        <v>3761</v>
      </c>
    </row>
    <row r="17390" spans="1:7" x14ac:dyDescent="0.25">
      <c r="A17390" t="s">
        <v>225</v>
      </c>
      <c r="B17390" t="s">
        <v>226</v>
      </c>
      <c r="C17390" t="s">
        <v>227</v>
      </c>
      <c r="D17390" s="1">
        <v>43773</v>
      </c>
      <c r="E17390" s="2">
        <v>84</v>
      </c>
      <c r="F17390" t="s">
        <v>228</v>
      </c>
      <c r="G17390" t="s">
        <v>34</v>
      </c>
    </row>
    <row r="17391" spans="1:7" x14ac:dyDescent="0.25">
      <c r="A17391" t="s">
        <v>1095</v>
      </c>
      <c r="B17391" t="s">
        <v>1096</v>
      </c>
      <c r="C17391" t="s">
        <v>1097</v>
      </c>
      <c r="D17391" s="1">
        <v>43773</v>
      </c>
      <c r="E17391" s="2">
        <v>35</v>
      </c>
      <c r="F17391" t="s">
        <v>1098</v>
      </c>
      <c r="G17391" t="s">
        <v>471</v>
      </c>
    </row>
    <row r="17392" spans="1:7" x14ac:dyDescent="0.25">
      <c r="A17392" t="s">
        <v>1095</v>
      </c>
      <c r="B17392" t="s">
        <v>1096</v>
      </c>
      <c r="C17392" t="s">
        <v>1097</v>
      </c>
      <c r="D17392" s="1">
        <v>43773</v>
      </c>
      <c r="E17392" s="2">
        <v>35</v>
      </c>
      <c r="F17392" t="s">
        <v>1099</v>
      </c>
      <c r="G17392" t="s">
        <v>471</v>
      </c>
    </row>
    <row r="17393" spans="1:7" x14ac:dyDescent="0.25">
      <c r="A17393" t="s">
        <v>1095</v>
      </c>
      <c r="B17393" t="s">
        <v>1096</v>
      </c>
      <c r="C17393" t="s">
        <v>1097</v>
      </c>
      <c r="D17393" s="1">
        <v>43773</v>
      </c>
      <c r="E17393" s="2">
        <v>35</v>
      </c>
      <c r="F17393" t="s">
        <v>1099</v>
      </c>
      <c r="G17393" t="s">
        <v>471</v>
      </c>
    </row>
    <row r="17394" spans="1:7" x14ac:dyDescent="0.25">
      <c r="A17394" t="s">
        <v>1095</v>
      </c>
      <c r="B17394" t="s">
        <v>1096</v>
      </c>
      <c r="C17394" t="s">
        <v>1097</v>
      </c>
      <c r="D17394" s="1">
        <v>43773</v>
      </c>
      <c r="E17394" s="2">
        <v>35</v>
      </c>
      <c r="F17394" t="s">
        <v>1099</v>
      </c>
      <c r="G17394" t="s">
        <v>471</v>
      </c>
    </row>
    <row r="17395" spans="1:7" x14ac:dyDescent="0.25">
      <c r="A17395" t="s">
        <v>1095</v>
      </c>
      <c r="B17395" t="s">
        <v>1096</v>
      </c>
      <c r="C17395" t="s">
        <v>1097</v>
      </c>
      <c r="D17395" s="1">
        <v>43773</v>
      </c>
      <c r="E17395" s="2">
        <v>100</v>
      </c>
      <c r="F17395" t="s">
        <v>1098</v>
      </c>
      <c r="G17395" t="s">
        <v>471</v>
      </c>
    </row>
    <row r="17396" spans="1:7" x14ac:dyDescent="0.25">
      <c r="A17396" t="s">
        <v>1095</v>
      </c>
      <c r="B17396" t="s">
        <v>1096</v>
      </c>
      <c r="C17396" t="s">
        <v>1097</v>
      </c>
      <c r="D17396" s="1">
        <v>43773</v>
      </c>
      <c r="E17396" s="2">
        <v>100</v>
      </c>
      <c r="F17396" t="s">
        <v>1099</v>
      </c>
      <c r="G17396" t="s">
        <v>471</v>
      </c>
    </row>
    <row r="17397" spans="1:7" x14ac:dyDescent="0.25">
      <c r="A17397" t="s">
        <v>1095</v>
      </c>
      <c r="B17397" t="s">
        <v>1096</v>
      </c>
      <c r="C17397" t="s">
        <v>1097</v>
      </c>
      <c r="D17397" s="1">
        <v>43773</v>
      </c>
      <c r="E17397" s="2">
        <v>100</v>
      </c>
      <c r="F17397" t="s">
        <v>1099</v>
      </c>
      <c r="G17397" t="s">
        <v>471</v>
      </c>
    </row>
    <row r="17398" spans="1:7" x14ac:dyDescent="0.25">
      <c r="A17398" t="s">
        <v>1095</v>
      </c>
      <c r="B17398" t="s">
        <v>1096</v>
      </c>
      <c r="C17398" t="s">
        <v>1097</v>
      </c>
      <c r="D17398" s="1">
        <v>43773</v>
      </c>
      <c r="E17398" s="2">
        <v>100</v>
      </c>
      <c r="F17398" t="s">
        <v>1099</v>
      </c>
      <c r="G17398" t="s">
        <v>471</v>
      </c>
    </row>
    <row r="17399" spans="1:7" x14ac:dyDescent="0.25">
      <c r="A17399" t="s">
        <v>2074</v>
      </c>
      <c r="B17399" t="s">
        <v>2075</v>
      </c>
      <c r="C17399" t="s">
        <v>627</v>
      </c>
      <c r="D17399" s="1">
        <v>43773</v>
      </c>
      <c r="E17399" s="2">
        <v>35</v>
      </c>
      <c r="F17399" t="s">
        <v>2076</v>
      </c>
      <c r="G17399" t="s">
        <v>471</v>
      </c>
    </row>
    <row r="17400" spans="1:7" x14ac:dyDescent="0.25">
      <c r="A17400" t="s">
        <v>553</v>
      </c>
      <c r="B17400" t="s">
        <v>554</v>
      </c>
      <c r="C17400" t="s">
        <v>555</v>
      </c>
      <c r="D17400" s="1">
        <v>43773</v>
      </c>
      <c r="E17400" s="2">
        <v>70</v>
      </c>
      <c r="F17400" t="s">
        <v>556</v>
      </c>
      <c r="G17400" t="s">
        <v>471</v>
      </c>
    </row>
    <row r="17401" spans="1:7" x14ac:dyDescent="0.25">
      <c r="A17401" t="s">
        <v>553</v>
      </c>
      <c r="B17401" t="s">
        <v>554</v>
      </c>
      <c r="C17401" t="s">
        <v>555</v>
      </c>
      <c r="D17401" s="1">
        <v>43773</v>
      </c>
      <c r="E17401" s="2">
        <v>70</v>
      </c>
      <c r="F17401" t="s">
        <v>557</v>
      </c>
      <c r="G17401" t="s">
        <v>471</v>
      </c>
    </row>
    <row r="17402" spans="1:7" x14ac:dyDescent="0.25">
      <c r="A17402" t="s">
        <v>591</v>
      </c>
      <c r="B17402" t="s">
        <v>592</v>
      </c>
      <c r="C17402" t="s">
        <v>593</v>
      </c>
      <c r="D17402" s="1">
        <v>43773</v>
      </c>
      <c r="E17402" s="2">
        <v>70</v>
      </c>
      <c r="F17402" t="s">
        <v>594</v>
      </c>
      <c r="G17402" t="s">
        <v>471</v>
      </c>
    </row>
    <row r="17403" spans="1:7" x14ac:dyDescent="0.25">
      <c r="A17403" t="s">
        <v>5296</v>
      </c>
      <c r="B17403" t="s">
        <v>5297</v>
      </c>
      <c r="C17403" t="s">
        <v>5298</v>
      </c>
      <c r="D17403" s="1">
        <v>43775</v>
      </c>
      <c r="E17403" s="2">
        <v>35</v>
      </c>
      <c r="F17403" t="s">
        <v>5299</v>
      </c>
      <c r="G17403" t="s">
        <v>471</v>
      </c>
    </row>
    <row r="17404" spans="1:7" x14ac:dyDescent="0.25">
      <c r="A17404" t="s">
        <v>178</v>
      </c>
      <c r="B17404" t="s">
        <v>179</v>
      </c>
      <c r="C17404" t="s">
        <v>180</v>
      </c>
      <c r="D17404" s="1">
        <v>43775</v>
      </c>
      <c r="E17404" s="2">
        <v>35</v>
      </c>
      <c r="F17404" t="s">
        <v>181</v>
      </c>
      <c r="G17404" t="s">
        <v>471</v>
      </c>
    </row>
    <row r="17405" spans="1:7" x14ac:dyDescent="0.25">
      <c r="A17405" t="s">
        <v>5203</v>
      </c>
      <c r="B17405" t="s">
        <v>15</v>
      </c>
      <c r="C17405" t="s">
        <v>5204</v>
      </c>
      <c r="D17405" s="1">
        <v>43775</v>
      </c>
      <c r="E17405" s="2">
        <v>35</v>
      </c>
      <c r="F17405" t="s">
        <v>5205</v>
      </c>
      <c r="G17405" t="s">
        <v>471</v>
      </c>
    </row>
    <row r="17406" spans="1:7" x14ac:dyDescent="0.25">
      <c r="A17406" t="s">
        <v>5300</v>
      </c>
      <c r="B17406" t="s">
        <v>580</v>
      </c>
      <c r="C17406" t="s">
        <v>4536</v>
      </c>
      <c r="D17406" s="1">
        <v>43775</v>
      </c>
      <c r="E17406" s="2">
        <v>35</v>
      </c>
      <c r="F17406" t="s">
        <v>5301</v>
      </c>
      <c r="G17406" t="s">
        <v>471</v>
      </c>
    </row>
    <row r="17407" spans="1:7" x14ac:dyDescent="0.25">
      <c r="A17407" t="s">
        <v>5302</v>
      </c>
      <c r="B17407" t="s">
        <v>5303</v>
      </c>
      <c r="D17407" s="1">
        <v>43775</v>
      </c>
      <c r="E17407" s="2">
        <v>115672</v>
      </c>
      <c r="G17407" t="s">
        <v>209</v>
      </c>
    </row>
    <row r="17408" spans="1:7" x14ac:dyDescent="0.25">
      <c r="A17408" t="s">
        <v>4100</v>
      </c>
      <c r="B17408" t="s">
        <v>4101</v>
      </c>
      <c r="D17408" s="1">
        <v>43775</v>
      </c>
      <c r="E17408" s="2">
        <v>2500</v>
      </c>
      <c r="F17408" t="s">
        <v>4102</v>
      </c>
      <c r="G17408" t="s">
        <v>2663</v>
      </c>
    </row>
    <row r="17409" spans="1:7" x14ac:dyDescent="0.25">
      <c r="A17409" t="s">
        <v>1293</v>
      </c>
      <c r="B17409" t="s">
        <v>1294</v>
      </c>
      <c r="D17409" s="1">
        <v>43781</v>
      </c>
      <c r="E17409" s="2">
        <v>3000</v>
      </c>
      <c r="F17409" t="s">
        <v>1295</v>
      </c>
      <c r="G17409" t="s">
        <v>781</v>
      </c>
    </row>
    <row r="17410" spans="1:7" x14ac:dyDescent="0.25">
      <c r="A17410" t="s">
        <v>4950</v>
      </c>
      <c r="B17410" t="s">
        <v>4951</v>
      </c>
      <c r="D17410" s="1">
        <v>43781</v>
      </c>
      <c r="E17410" s="2">
        <v>122750</v>
      </c>
      <c r="G17410" t="s">
        <v>4944</v>
      </c>
    </row>
    <row r="17411" spans="1:7" x14ac:dyDescent="0.25">
      <c r="A17411" t="s">
        <v>5304</v>
      </c>
      <c r="B17411" t="s">
        <v>1918</v>
      </c>
      <c r="C17411" t="s">
        <v>205</v>
      </c>
      <c r="D17411" s="1">
        <v>43781</v>
      </c>
      <c r="E17411" s="2">
        <v>35</v>
      </c>
      <c r="F17411" t="s">
        <v>5305</v>
      </c>
      <c r="G17411" t="s">
        <v>471</v>
      </c>
    </row>
    <row r="17412" spans="1:7" x14ac:dyDescent="0.25">
      <c r="A17412" t="s">
        <v>3779</v>
      </c>
      <c r="B17412" t="s">
        <v>580</v>
      </c>
      <c r="C17412" t="s">
        <v>3780</v>
      </c>
      <c r="D17412" s="1">
        <v>43781</v>
      </c>
      <c r="E17412" s="2">
        <v>20</v>
      </c>
      <c r="F17412" t="s">
        <v>3781</v>
      </c>
      <c r="G17412" t="s">
        <v>471</v>
      </c>
    </row>
    <row r="17413" spans="1:7" x14ac:dyDescent="0.25">
      <c r="A17413" t="s">
        <v>482</v>
      </c>
      <c r="B17413" t="s">
        <v>483</v>
      </c>
      <c r="C17413" t="s">
        <v>484</v>
      </c>
      <c r="D17413" s="1">
        <v>43781</v>
      </c>
      <c r="E17413" s="2">
        <v>125</v>
      </c>
      <c r="F17413" t="s">
        <v>485</v>
      </c>
      <c r="G17413" t="s">
        <v>2271</v>
      </c>
    </row>
    <row r="17414" spans="1:7" x14ac:dyDescent="0.25">
      <c r="A17414" t="s">
        <v>5306</v>
      </c>
      <c r="B17414" t="s">
        <v>5307</v>
      </c>
      <c r="C17414" t="s">
        <v>5308</v>
      </c>
      <c r="D17414" s="1">
        <v>43781</v>
      </c>
      <c r="E17414" s="2">
        <v>200</v>
      </c>
      <c r="G17414" t="s">
        <v>2663</v>
      </c>
    </row>
    <row r="17415" spans="1:7" x14ac:dyDescent="0.25">
      <c r="A17415" t="s">
        <v>14</v>
      </c>
      <c r="B17415" t="s">
        <v>15</v>
      </c>
      <c r="C17415" t="s">
        <v>16</v>
      </c>
      <c r="D17415" s="1">
        <v>43781</v>
      </c>
      <c r="E17415" s="2">
        <v>1500</v>
      </c>
      <c r="F17415" t="s">
        <v>17</v>
      </c>
      <c r="G17415" t="s">
        <v>1133</v>
      </c>
    </row>
    <row r="17416" spans="1:7" x14ac:dyDescent="0.25">
      <c r="A17416" t="s">
        <v>4514</v>
      </c>
      <c r="B17416" t="s">
        <v>4515</v>
      </c>
      <c r="C17416" t="s">
        <v>1452</v>
      </c>
      <c r="D17416" s="1">
        <v>43781</v>
      </c>
      <c r="E17416" s="2">
        <v>200</v>
      </c>
      <c r="G17416" t="s">
        <v>2663</v>
      </c>
    </row>
    <row r="17417" spans="1:7" x14ac:dyDescent="0.25">
      <c r="A17417" t="s">
        <v>5309</v>
      </c>
      <c r="B17417" t="s">
        <v>5310</v>
      </c>
      <c r="C17417" t="s">
        <v>5311</v>
      </c>
      <c r="D17417" s="1">
        <v>43781</v>
      </c>
      <c r="E17417" s="2">
        <v>30</v>
      </c>
      <c r="F17417" t="s">
        <v>5312</v>
      </c>
      <c r="G17417" t="s">
        <v>471</v>
      </c>
    </row>
    <row r="17418" spans="1:7" x14ac:dyDescent="0.25">
      <c r="A17418" t="s">
        <v>1100</v>
      </c>
      <c r="B17418" t="s">
        <v>1101</v>
      </c>
      <c r="C17418" t="s">
        <v>1102</v>
      </c>
      <c r="D17418" s="1">
        <v>43781</v>
      </c>
      <c r="E17418" s="2">
        <v>70</v>
      </c>
      <c r="F17418" t="s">
        <v>1103</v>
      </c>
      <c r="G17418" t="s">
        <v>471</v>
      </c>
    </row>
    <row r="17419" spans="1:7" x14ac:dyDescent="0.25">
      <c r="A17419" t="s">
        <v>1100</v>
      </c>
      <c r="B17419" t="s">
        <v>1101</v>
      </c>
      <c r="C17419" t="s">
        <v>1102</v>
      </c>
      <c r="D17419" s="1">
        <v>43781</v>
      </c>
      <c r="E17419" s="2">
        <v>70</v>
      </c>
      <c r="F17419" t="s">
        <v>1104</v>
      </c>
      <c r="G17419" t="s">
        <v>471</v>
      </c>
    </row>
    <row r="17420" spans="1:7" x14ac:dyDescent="0.25">
      <c r="A17420" t="s">
        <v>1584</v>
      </c>
      <c r="B17420" t="s">
        <v>1585</v>
      </c>
      <c r="C17420" t="s">
        <v>1586</v>
      </c>
      <c r="D17420" s="1">
        <v>43781</v>
      </c>
      <c r="E17420" s="2">
        <v>40</v>
      </c>
      <c r="F17420" t="s">
        <v>1587</v>
      </c>
      <c r="G17420" t="s">
        <v>471</v>
      </c>
    </row>
    <row r="17421" spans="1:7" x14ac:dyDescent="0.25">
      <c r="A17421" t="s">
        <v>5313</v>
      </c>
      <c r="B17421" t="s">
        <v>5314</v>
      </c>
      <c r="C17421" t="s">
        <v>5315</v>
      </c>
      <c r="D17421" s="1">
        <v>43781</v>
      </c>
      <c r="E17421" s="2">
        <v>1000</v>
      </c>
      <c r="F17421" t="s">
        <v>5316</v>
      </c>
      <c r="G17421" t="s">
        <v>67</v>
      </c>
    </row>
    <row r="17422" spans="1:7" x14ac:dyDescent="0.25">
      <c r="A17422" t="s">
        <v>5317</v>
      </c>
      <c r="B17422" t="s">
        <v>5318</v>
      </c>
      <c r="C17422" t="s">
        <v>5319</v>
      </c>
      <c r="D17422" s="1">
        <v>43781</v>
      </c>
      <c r="E17422" s="2">
        <v>150</v>
      </c>
      <c r="G17422" t="s">
        <v>2663</v>
      </c>
    </row>
    <row r="17423" spans="1:7" x14ac:dyDescent="0.25">
      <c r="A17423" t="s">
        <v>5279</v>
      </c>
      <c r="B17423" t="s">
        <v>1026</v>
      </c>
      <c r="C17423" t="s">
        <v>5280</v>
      </c>
      <c r="D17423" s="1">
        <v>43783</v>
      </c>
      <c r="E17423" s="2">
        <v>33333</v>
      </c>
      <c r="F17423" t="s">
        <v>5281</v>
      </c>
      <c r="G17423" t="s">
        <v>2663</v>
      </c>
    </row>
    <row r="17424" spans="1:7" x14ac:dyDescent="0.25">
      <c r="A17424" t="s">
        <v>1651</v>
      </c>
      <c r="B17424" t="s">
        <v>1652</v>
      </c>
      <c r="C17424" t="s">
        <v>1653</v>
      </c>
      <c r="D17424" s="1">
        <v>43784</v>
      </c>
      <c r="E17424" s="2">
        <v>100</v>
      </c>
      <c r="F17424" t="s">
        <v>1654</v>
      </c>
      <c r="G17424" t="s">
        <v>2663</v>
      </c>
    </row>
    <row r="17425" spans="1:7" x14ac:dyDescent="0.25">
      <c r="A17425" t="s">
        <v>1651</v>
      </c>
      <c r="B17425" t="s">
        <v>1652</v>
      </c>
      <c r="C17425" t="s">
        <v>1653</v>
      </c>
      <c r="D17425" s="1">
        <v>43784</v>
      </c>
      <c r="E17425" s="2">
        <v>100</v>
      </c>
      <c r="F17425" t="s">
        <v>1655</v>
      </c>
      <c r="G17425" t="s">
        <v>2663</v>
      </c>
    </row>
    <row r="17426" spans="1:7" x14ac:dyDescent="0.25">
      <c r="A17426" t="s">
        <v>1257</v>
      </c>
      <c r="B17426" t="s">
        <v>1258</v>
      </c>
      <c r="C17426" t="s">
        <v>1259</v>
      </c>
      <c r="D17426" s="1">
        <v>43784</v>
      </c>
      <c r="E17426" s="2">
        <v>83.33</v>
      </c>
      <c r="F17426" t="s">
        <v>1260</v>
      </c>
      <c r="G17426" t="s">
        <v>34</v>
      </c>
    </row>
    <row r="17427" spans="1:7" x14ac:dyDescent="0.25">
      <c r="A17427" t="s">
        <v>3791</v>
      </c>
      <c r="B17427" t="s">
        <v>3792</v>
      </c>
      <c r="C17427" t="s">
        <v>3793</v>
      </c>
      <c r="D17427" s="1">
        <v>43784</v>
      </c>
      <c r="E17427" s="2">
        <v>84</v>
      </c>
      <c r="F17427" t="s">
        <v>3794</v>
      </c>
      <c r="G17427" t="s">
        <v>34</v>
      </c>
    </row>
    <row r="17428" spans="1:7" x14ac:dyDescent="0.25">
      <c r="A17428" t="s">
        <v>2714</v>
      </c>
      <c r="B17428" t="s">
        <v>2715</v>
      </c>
      <c r="C17428" t="s">
        <v>488</v>
      </c>
      <c r="D17428" s="1">
        <v>43784</v>
      </c>
      <c r="E17428" s="2">
        <v>84</v>
      </c>
      <c r="F17428" t="s">
        <v>2716</v>
      </c>
      <c r="G17428" t="s">
        <v>34</v>
      </c>
    </row>
    <row r="17429" spans="1:7" x14ac:dyDescent="0.25">
      <c r="A17429" t="s">
        <v>53</v>
      </c>
      <c r="B17429" t="s">
        <v>54</v>
      </c>
      <c r="C17429" t="s">
        <v>55</v>
      </c>
      <c r="D17429" s="1">
        <v>43784</v>
      </c>
      <c r="E17429" s="2">
        <v>100</v>
      </c>
      <c r="F17429" t="s">
        <v>56</v>
      </c>
      <c r="G17429" t="s">
        <v>4771</v>
      </c>
    </row>
    <row r="17430" spans="1:7" x14ac:dyDescent="0.25">
      <c r="A17430" t="s">
        <v>53</v>
      </c>
      <c r="B17430" t="s">
        <v>54</v>
      </c>
      <c r="C17430" t="s">
        <v>55</v>
      </c>
      <c r="D17430" s="1">
        <v>43784</v>
      </c>
      <c r="E17430" s="2">
        <v>100</v>
      </c>
      <c r="F17430" t="s">
        <v>57</v>
      </c>
      <c r="G17430" t="s">
        <v>4771</v>
      </c>
    </row>
    <row r="17431" spans="1:7" x14ac:dyDescent="0.25">
      <c r="A17431" t="s">
        <v>40</v>
      </c>
      <c r="B17431" t="s">
        <v>41</v>
      </c>
      <c r="C17431" t="s">
        <v>42</v>
      </c>
      <c r="D17431" s="1">
        <v>43784</v>
      </c>
      <c r="E17431" s="2">
        <v>166.66</v>
      </c>
      <c r="F17431" t="s">
        <v>43</v>
      </c>
      <c r="G17431" t="s">
        <v>2609</v>
      </c>
    </row>
    <row r="17432" spans="1:7" x14ac:dyDescent="0.25">
      <c r="A17432" t="s">
        <v>4510</v>
      </c>
      <c r="B17432" t="s">
        <v>4511</v>
      </c>
      <c r="C17432" t="s">
        <v>4512</v>
      </c>
      <c r="D17432" s="1">
        <v>43784</v>
      </c>
      <c r="E17432" s="2">
        <v>10000</v>
      </c>
      <c r="F17432" t="s">
        <v>4513</v>
      </c>
      <c r="G17432" t="s">
        <v>2663</v>
      </c>
    </row>
    <row r="17433" spans="1:7" x14ac:dyDescent="0.25">
      <c r="A17433" t="s">
        <v>44</v>
      </c>
      <c r="B17433" t="s">
        <v>45</v>
      </c>
      <c r="C17433" t="s">
        <v>46</v>
      </c>
      <c r="D17433" s="1">
        <v>43784</v>
      </c>
      <c r="E17433" s="2">
        <v>83.33</v>
      </c>
      <c r="F17433" t="s">
        <v>47</v>
      </c>
      <c r="G17433" t="s">
        <v>34</v>
      </c>
    </row>
    <row r="17434" spans="1:7" x14ac:dyDescent="0.25">
      <c r="A17434" t="s">
        <v>44</v>
      </c>
      <c r="B17434" t="s">
        <v>45</v>
      </c>
      <c r="C17434" t="s">
        <v>46</v>
      </c>
      <c r="D17434" s="1">
        <v>43784</v>
      </c>
      <c r="E17434" s="2">
        <v>83.33</v>
      </c>
      <c r="F17434" t="s">
        <v>48</v>
      </c>
      <c r="G17434" t="s">
        <v>34</v>
      </c>
    </row>
    <row r="17435" spans="1:7" x14ac:dyDescent="0.25">
      <c r="A17435" t="s">
        <v>2742</v>
      </c>
      <c r="B17435" t="s">
        <v>2743</v>
      </c>
      <c r="C17435" t="s">
        <v>2744</v>
      </c>
      <c r="D17435" s="1">
        <v>43787</v>
      </c>
      <c r="E17435" s="2">
        <v>150</v>
      </c>
      <c r="F17435" t="s">
        <v>2745</v>
      </c>
      <c r="G17435" t="s">
        <v>2746</v>
      </c>
    </row>
    <row r="17436" spans="1:7" x14ac:dyDescent="0.25">
      <c r="A17436" t="s">
        <v>2742</v>
      </c>
      <c r="B17436" t="s">
        <v>2743</v>
      </c>
      <c r="C17436" t="s">
        <v>2744</v>
      </c>
      <c r="D17436" s="1">
        <v>43787</v>
      </c>
      <c r="E17436" s="2">
        <v>150</v>
      </c>
      <c r="F17436" t="s">
        <v>2747</v>
      </c>
      <c r="G17436" t="s">
        <v>2746</v>
      </c>
    </row>
    <row r="17437" spans="1:7" x14ac:dyDescent="0.25">
      <c r="A17437" t="s">
        <v>2721</v>
      </c>
      <c r="B17437" t="s">
        <v>2722</v>
      </c>
      <c r="C17437" t="s">
        <v>2723</v>
      </c>
      <c r="D17437" s="1">
        <v>43787</v>
      </c>
      <c r="E17437" s="2">
        <v>15</v>
      </c>
      <c r="F17437" t="s">
        <v>2724</v>
      </c>
      <c r="G17437" t="s">
        <v>3345</v>
      </c>
    </row>
    <row r="17438" spans="1:7" x14ac:dyDescent="0.25">
      <c r="A17438" t="s">
        <v>2721</v>
      </c>
      <c r="B17438" t="s">
        <v>2722</v>
      </c>
      <c r="C17438" t="s">
        <v>2723</v>
      </c>
      <c r="D17438" s="1">
        <v>43787</v>
      </c>
      <c r="E17438" s="2">
        <v>15</v>
      </c>
      <c r="F17438" t="s">
        <v>2725</v>
      </c>
      <c r="G17438" t="s">
        <v>3345</v>
      </c>
    </row>
    <row r="17439" spans="1:7" x14ac:dyDescent="0.25">
      <c r="A17439" t="s">
        <v>2721</v>
      </c>
      <c r="B17439" t="s">
        <v>2722</v>
      </c>
      <c r="C17439" t="s">
        <v>2723</v>
      </c>
      <c r="D17439" s="1">
        <v>43787</v>
      </c>
      <c r="E17439" s="2">
        <v>15</v>
      </c>
      <c r="F17439" t="s">
        <v>2726</v>
      </c>
      <c r="G17439" t="s">
        <v>3345</v>
      </c>
    </row>
    <row r="17440" spans="1:7" x14ac:dyDescent="0.25">
      <c r="A17440" t="s">
        <v>3689</v>
      </c>
      <c r="B17440" t="s">
        <v>3690</v>
      </c>
      <c r="C17440" t="s">
        <v>3691</v>
      </c>
      <c r="D17440" s="1">
        <v>43787</v>
      </c>
      <c r="E17440" s="2">
        <v>34.96</v>
      </c>
      <c r="F17440" t="s">
        <v>3692</v>
      </c>
      <c r="G17440" t="s">
        <v>97</v>
      </c>
    </row>
    <row r="17441" spans="1:7" x14ac:dyDescent="0.25">
      <c r="A17441" t="s">
        <v>5028</v>
      </c>
      <c r="B17441" t="s">
        <v>4866</v>
      </c>
      <c r="C17441" t="s">
        <v>5029</v>
      </c>
      <c r="D17441" s="1">
        <v>43787</v>
      </c>
      <c r="E17441" s="2">
        <v>83.33</v>
      </c>
      <c r="F17441" t="s">
        <v>5030</v>
      </c>
      <c r="G17441" t="s">
        <v>2663</v>
      </c>
    </row>
    <row r="17442" spans="1:7" x14ac:dyDescent="0.25">
      <c r="A17442" t="s">
        <v>4058</v>
      </c>
      <c r="B17442" t="s">
        <v>4059</v>
      </c>
      <c r="C17442" t="s">
        <v>4060</v>
      </c>
      <c r="D17442" s="1">
        <v>43787</v>
      </c>
      <c r="E17442" s="2">
        <v>10</v>
      </c>
      <c r="F17442" t="s">
        <v>4061</v>
      </c>
      <c r="G17442" t="s">
        <v>9</v>
      </c>
    </row>
    <row r="17443" spans="1:7" x14ac:dyDescent="0.25">
      <c r="A17443" t="s">
        <v>3686</v>
      </c>
      <c r="B17443" t="s">
        <v>764</v>
      </c>
      <c r="C17443" t="s">
        <v>3687</v>
      </c>
      <c r="D17443" s="1">
        <v>43787</v>
      </c>
      <c r="E17443" s="2">
        <v>10</v>
      </c>
      <c r="F17443" t="s">
        <v>3688</v>
      </c>
      <c r="G17443" t="s">
        <v>4057</v>
      </c>
    </row>
    <row r="17444" spans="1:7" x14ac:dyDescent="0.25">
      <c r="A17444" t="s">
        <v>328</v>
      </c>
      <c r="B17444" t="s">
        <v>329</v>
      </c>
      <c r="C17444" t="s">
        <v>330</v>
      </c>
      <c r="D17444" s="1">
        <v>43787</v>
      </c>
      <c r="E17444" s="2">
        <v>150</v>
      </c>
      <c r="F17444" t="s">
        <v>331</v>
      </c>
      <c r="G17444" t="s">
        <v>828</v>
      </c>
    </row>
    <row r="17445" spans="1:7" x14ac:dyDescent="0.25">
      <c r="A17445" t="s">
        <v>328</v>
      </c>
      <c r="B17445" t="s">
        <v>329</v>
      </c>
      <c r="C17445" t="s">
        <v>330</v>
      </c>
      <c r="D17445" s="1">
        <v>43787</v>
      </c>
      <c r="E17445" s="2">
        <v>150</v>
      </c>
      <c r="F17445" t="s">
        <v>332</v>
      </c>
      <c r="G17445" t="s">
        <v>828</v>
      </c>
    </row>
    <row r="17446" spans="1:7" x14ac:dyDescent="0.25">
      <c r="A17446" t="s">
        <v>312</v>
      </c>
      <c r="B17446" t="s">
        <v>248</v>
      </c>
      <c r="C17446" t="s">
        <v>313</v>
      </c>
      <c r="D17446" s="1">
        <v>43787</v>
      </c>
      <c r="E17446" s="2">
        <v>50</v>
      </c>
      <c r="F17446" t="s">
        <v>314</v>
      </c>
      <c r="G17446" t="s">
        <v>315</v>
      </c>
    </row>
    <row r="17447" spans="1:7" x14ac:dyDescent="0.25">
      <c r="A17447" t="s">
        <v>1803</v>
      </c>
      <c r="B17447" t="s">
        <v>1804</v>
      </c>
      <c r="C17447" t="s">
        <v>1805</v>
      </c>
      <c r="D17447" s="1">
        <v>43787</v>
      </c>
      <c r="E17447" s="2">
        <v>50</v>
      </c>
      <c r="F17447" t="s">
        <v>1806</v>
      </c>
      <c r="G17447" t="s">
        <v>4916</v>
      </c>
    </row>
    <row r="17448" spans="1:7" x14ac:dyDescent="0.25">
      <c r="A17448" t="s">
        <v>87</v>
      </c>
      <c r="B17448" t="s">
        <v>88</v>
      </c>
      <c r="C17448" t="s">
        <v>89</v>
      </c>
      <c r="D17448" s="1">
        <v>43787</v>
      </c>
      <c r="E17448" s="2">
        <v>40</v>
      </c>
      <c r="F17448" t="s">
        <v>90</v>
      </c>
      <c r="G17448" t="s">
        <v>1790</v>
      </c>
    </row>
    <row r="17449" spans="1:7" x14ac:dyDescent="0.25">
      <c r="A17449" t="s">
        <v>87</v>
      </c>
      <c r="B17449" t="s">
        <v>88</v>
      </c>
      <c r="C17449" t="s">
        <v>89</v>
      </c>
      <c r="D17449" s="1">
        <v>43787</v>
      </c>
      <c r="E17449" s="2">
        <v>40</v>
      </c>
      <c r="F17449" t="s">
        <v>91</v>
      </c>
      <c r="G17449" t="s">
        <v>1790</v>
      </c>
    </row>
    <row r="17450" spans="1:7" x14ac:dyDescent="0.25">
      <c r="A17450" t="s">
        <v>87</v>
      </c>
      <c r="B17450" t="s">
        <v>88</v>
      </c>
      <c r="C17450" t="s">
        <v>89</v>
      </c>
      <c r="D17450" s="1">
        <v>43787</v>
      </c>
      <c r="E17450" s="2">
        <v>40</v>
      </c>
      <c r="F17450" t="s">
        <v>91</v>
      </c>
      <c r="G17450" t="s">
        <v>1790</v>
      </c>
    </row>
    <row r="17451" spans="1:7" x14ac:dyDescent="0.25">
      <c r="A17451" t="s">
        <v>87</v>
      </c>
      <c r="B17451" t="s">
        <v>88</v>
      </c>
      <c r="C17451" t="s">
        <v>89</v>
      </c>
      <c r="D17451" s="1">
        <v>43787</v>
      </c>
      <c r="E17451" s="2">
        <v>40</v>
      </c>
      <c r="F17451" t="s">
        <v>92</v>
      </c>
      <c r="G17451" t="s">
        <v>1790</v>
      </c>
    </row>
    <row r="17452" spans="1:7" x14ac:dyDescent="0.25">
      <c r="A17452" t="s">
        <v>4053</v>
      </c>
      <c r="B17452" t="s">
        <v>580</v>
      </c>
      <c r="C17452" t="s">
        <v>4054</v>
      </c>
      <c r="D17452" s="1">
        <v>43787</v>
      </c>
      <c r="E17452" s="2">
        <v>15</v>
      </c>
      <c r="F17452" t="s">
        <v>4055</v>
      </c>
      <c r="G17452" t="s">
        <v>3282</v>
      </c>
    </row>
    <row r="17453" spans="1:7" x14ac:dyDescent="0.25">
      <c r="A17453" t="s">
        <v>4053</v>
      </c>
      <c r="B17453" t="s">
        <v>580</v>
      </c>
      <c r="C17453" t="s">
        <v>4054</v>
      </c>
      <c r="D17453" s="1">
        <v>43787</v>
      </c>
      <c r="E17453" s="2">
        <v>15</v>
      </c>
      <c r="F17453" t="s">
        <v>4055</v>
      </c>
      <c r="G17453" t="s">
        <v>3282</v>
      </c>
    </row>
    <row r="17454" spans="1:7" x14ac:dyDescent="0.25">
      <c r="A17454" t="s">
        <v>4053</v>
      </c>
      <c r="B17454" t="s">
        <v>580</v>
      </c>
      <c r="C17454" t="s">
        <v>4054</v>
      </c>
      <c r="D17454" s="1">
        <v>43787</v>
      </c>
      <c r="E17454" s="2">
        <v>15</v>
      </c>
      <c r="F17454" t="s">
        <v>4056</v>
      </c>
      <c r="G17454" t="s">
        <v>3282</v>
      </c>
    </row>
    <row r="17455" spans="1:7" x14ac:dyDescent="0.25">
      <c r="A17455" t="s">
        <v>2000</v>
      </c>
      <c r="B17455" t="s">
        <v>2001</v>
      </c>
      <c r="C17455" t="s">
        <v>2002</v>
      </c>
      <c r="D17455" s="1">
        <v>43787</v>
      </c>
      <c r="E17455" s="2">
        <v>100</v>
      </c>
      <c r="F17455" t="s">
        <v>2003</v>
      </c>
      <c r="G17455" t="s">
        <v>2681</v>
      </c>
    </row>
    <row r="17456" spans="1:7" x14ac:dyDescent="0.25">
      <c r="A17456" t="s">
        <v>2000</v>
      </c>
      <c r="B17456" t="s">
        <v>2001</v>
      </c>
      <c r="C17456" t="s">
        <v>2002</v>
      </c>
      <c r="D17456" s="1">
        <v>43787</v>
      </c>
      <c r="E17456" s="2">
        <v>100</v>
      </c>
      <c r="F17456" t="s">
        <v>2004</v>
      </c>
      <c r="G17456" t="s">
        <v>2681</v>
      </c>
    </row>
    <row r="17457" spans="1:7" x14ac:dyDescent="0.25">
      <c r="A17457" t="s">
        <v>1590</v>
      </c>
      <c r="B17457" t="s">
        <v>1591</v>
      </c>
      <c r="C17457" t="s">
        <v>1592</v>
      </c>
      <c r="D17457" s="1">
        <v>43787</v>
      </c>
      <c r="E17457" s="2">
        <v>5</v>
      </c>
      <c r="F17457" t="s">
        <v>1593</v>
      </c>
      <c r="G17457" t="s">
        <v>1245</v>
      </c>
    </row>
    <row r="17458" spans="1:7" x14ac:dyDescent="0.25">
      <c r="A17458" t="s">
        <v>529</v>
      </c>
      <c r="B17458" t="s">
        <v>290</v>
      </c>
      <c r="C17458" t="s">
        <v>530</v>
      </c>
      <c r="D17458" s="1">
        <v>43787</v>
      </c>
      <c r="E17458" s="2">
        <v>25</v>
      </c>
      <c r="F17458" t="s">
        <v>531</v>
      </c>
      <c r="G17458" t="s">
        <v>3282</v>
      </c>
    </row>
    <row r="17459" spans="1:7" x14ac:dyDescent="0.25">
      <c r="A17459" t="s">
        <v>2153</v>
      </c>
      <c r="B17459" t="s">
        <v>614</v>
      </c>
      <c r="C17459" t="s">
        <v>1310</v>
      </c>
      <c r="D17459" s="1">
        <v>43787</v>
      </c>
      <c r="E17459" s="2">
        <v>10</v>
      </c>
      <c r="F17459" t="s">
        <v>2154</v>
      </c>
      <c r="G17459" t="s">
        <v>1245</v>
      </c>
    </row>
    <row r="17460" spans="1:7" x14ac:dyDescent="0.25">
      <c r="A17460" t="s">
        <v>82</v>
      </c>
      <c r="B17460" t="s">
        <v>83</v>
      </c>
      <c r="C17460" t="s">
        <v>84</v>
      </c>
      <c r="D17460" s="1">
        <v>43787</v>
      </c>
      <c r="E17460" s="2">
        <v>10</v>
      </c>
      <c r="F17460" t="s">
        <v>85</v>
      </c>
      <c r="G17460" t="s">
        <v>1245</v>
      </c>
    </row>
    <row r="17461" spans="1:7" x14ac:dyDescent="0.25">
      <c r="A17461" t="s">
        <v>82</v>
      </c>
      <c r="B17461" t="s">
        <v>83</v>
      </c>
      <c r="C17461" t="s">
        <v>84</v>
      </c>
      <c r="D17461" s="1">
        <v>43787</v>
      </c>
      <c r="E17461" s="2">
        <v>10</v>
      </c>
      <c r="F17461" t="s">
        <v>86</v>
      </c>
      <c r="G17461" t="s">
        <v>1245</v>
      </c>
    </row>
    <row r="17462" spans="1:7" x14ac:dyDescent="0.25">
      <c r="A17462" t="s">
        <v>2686</v>
      </c>
      <c r="B17462" t="s">
        <v>2687</v>
      </c>
      <c r="C17462" t="s">
        <v>2688</v>
      </c>
      <c r="D17462" s="1">
        <v>43787</v>
      </c>
      <c r="E17462" s="2">
        <v>84</v>
      </c>
      <c r="F17462" t="s">
        <v>2689</v>
      </c>
      <c r="G17462" t="s">
        <v>34</v>
      </c>
    </row>
    <row r="17463" spans="1:7" x14ac:dyDescent="0.25">
      <c r="A17463" t="s">
        <v>636</v>
      </c>
      <c r="B17463" t="s">
        <v>637</v>
      </c>
      <c r="C17463" t="s">
        <v>638</v>
      </c>
      <c r="D17463" s="1">
        <v>43787</v>
      </c>
      <c r="E17463" s="2">
        <v>20</v>
      </c>
      <c r="F17463" t="s">
        <v>639</v>
      </c>
      <c r="G17463" t="s">
        <v>1694</v>
      </c>
    </row>
    <row r="17464" spans="1:7" x14ac:dyDescent="0.25">
      <c r="A17464" t="s">
        <v>2690</v>
      </c>
      <c r="B17464" t="s">
        <v>2691</v>
      </c>
      <c r="C17464" t="s">
        <v>2692</v>
      </c>
      <c r="D17464" s="1">
        <v>43787</v>
      </c>
      <c r="E17464" s="2">
        <v>100</v>
      </c>
      <c r="F17464" t="s">
        <v>2693</v>
      </c>
      <c r="G17464" t="s">
        <v>5320</v>
      </c>
    </row>
    <row r="17465" spans="1:7" x14ac:dyDescent="0.25">
      <c r="A17465" t="s">
        <v>985</v>
      </c>
      <c r="B17465" t="s">
        <v>986</v>
      </c>
      <c r="D17465" s="1">
        <v>43787</v>
      </c>
      <c r="E17465" s="2">
        <v>300</v>
      </c>
      <c r="F17465" t="s">
        <v>987</v>
      </c>
      <c r="G17465" t="s">
        <v>2663</v>
      </c>
    </row>
    <row r="17466" spans="1:7" x14ac:dyDescent="0.25">
      <c r="A17466" t="s">
        <v>1229</v>
      </c>
      <c r="B17466" t="s">
        <v>1230</v>
      </c>
      <c r="D17466" s="1">
        <v>43787</v>
      </c>
      <c r="E17466" s="2">
        <v>2500</v>
      </c>
      <c r="G17466" t="s">
        <v>2663</v>
      </c>
    </row>
    <row r="17467" spans="1:7" x14ac:dyDescent="0.25">
      <c r="A17467" t="s">
        <v>832</v>
      </c>
      <c r="B17467" t="s">
        <v>833</v>
      </c>
      <c r="D17467" s="1">
        <v>43787</v>
      </c>
      <c r="E17467" s="2">
        <v>28000</v>
      </c>
      <c r="F17467" t="s">
        <v>834</v>
      </c>
      <c r="G17467" t="s">
        <v>1300</v>
      </c>
    </row>
    <row r="17468" spans="1:7" x14ac:dyDescent="0.25">
      <c r="A17468" t="s">
        <v>3805</v>
      </c>
      <c r="B17468" t="s">
        <v>3806</v>
      </c>
      <c r="C17468" t="s">
        <v>3807</v>
      </c>
      <c r="D17468" s="1">
        <v>43787</v>
      </c>
      <c r="E17468" s="2">
        <v>42</v>
      </c>
      <c r="F17468" t="s">
        <v>3808</v>
      </c>
      <c r="G17468" t="s">
        <v>67</v>
      </c>
    </row>
    <row r="17469" spans="1:7" x14ac:dyDescent="0.25">
      <c r="A17469" t="s">
        <v>3805</v>
      </c>
      <c r="B17469" t="s">
        <v>3806</v>
      </c>
      <c r="C17469" t="s">
        <v>3807</v>
      </c>
      <c r="D17469" s="1">
        <v>43787</v>
      </c>
      <c r="E17469" s="2">
        <v>42</v>
      </c>
      <c r="F17469" t="s">
        <v>3809</v>
      </c>
      <c r="G17469" t="s">
        <v>67</v>
      </c>
    </row>
    <row r="17470" spans="1:7" x14ac:dyDescent="0.25">
      <c r="A17470" t="s">
        <v>400</v>
      </c>
      <c r="B17470" t="s">
        <v>401</v>
      </c>
      <c r="D17470" s="1">
        <v>43787</v>
      </c>
      <c r="E17470" s="2">
        <v>2000</v>
      </c>
      <c r="G17470" t="s">
        <v>276</v>
      </c>
    </row>
    <row r="17471" spans="1:7" x14ac:dyDescent="0.25">
      <c r="A17471" t="s">
        <v>3800</v>
      </c>
      <c r="B17471" t="s">
        <v>1430</v>
      </c>
      <c r="C17471" t="s">
        <v>3801</v>
      </c>
      <c r="D17471" s="1">
        <v>43787</v>
      </c>
      <c r="E17471" s="2">
        <v>20</v>
      </c>
      <c r="F17471" t="s">
        <v>3802</v>
      </c>
      <c r="G17471" t="s">
        <v>3803</v>
      </c>
    </row>
    <row r="17472" spans="1:7" x14ac:dyDescent="0.25">
      <c r="A17472" t="s">
        <v>1541</v>
      </c>
      <c r="B17472" t="s">
        <v>1542</v>
      </c>
      <c r="C17472" t="s">
        <v>1543</v>
      </c>
      <c r="D17472" s="1">
        <v>43787</v>
      </c>
      <c r="E17472" s="2">
        <v>20</v>
      </c>
      <c r="F17472" t="s">
        <v>1544</v>
      </c>
      <c r="G17472" t="s">
        <v>114</v>
      </c>
    </row>
    <row r="17473" spans="1:7" x14ac:dyDescent="0.25">
      <c r="A17473" t="s">
        <v>1541</v>
      </c>
      <c r="B17473" t="s">
        <v>1542</v>
      </c>
      <c r="C17473" t="s">
        <v>1543</v>
      </c>
      <c r="D17473" s="1">
        <v>43787</v>
      </c>
      <c r="E17473" s="2">
        <v>20</v>
      </c>
      <c r="F17473" t="s">
        <v>1545</v>
      </c>
      <c r="G17473" t="s">
        <v>114</v>
      </c>
    </row>
    <row r="17474" spans="1:7" x14ac:dyDescent="0.25">
      <c r="A17474" t="s">
        <v>3247</v>
      </c>
      <c r="B17474" t="s">
        <v>3248</v>
      </c>
      <c r="C17474" t="s">
        <v>3249</v>
      </c>
      <c r="D17474" s="1">
        <v>43787</v>
      </c>
      <c r="E17474" s="2">
        <v>10</v>
      </c>
      <c r="F17474" t="s">
        <v>3250</v>
      </c>
      <c r="G17474" t="s">
        <v>3649</v>
      </c>
    </row>
    <row r="17475" spans="1:7" x14ac:dyDescent="0.25">
      <c r="A17475" t="s">
        <v>4076</v>
      </c>
      <c r="B17475" t="s">
        <v>4077</v>
      </c>
      <c r="C17475" t="s">
        <v>413</v>
      </c>
      <c r="D17475" s="1">
        <v>43787</v>
      </c>
      <c r="E17475" s="2">
        <v>20</v>
      </c>
      <c r="F17475" t="s">
        <v>4078</v>
      </c>
      <c r="G17475" t="s">
        <v>1695</v>
      </c>
    </row>
    <row r="17476" spans="1:7" x14ac:dyDescent="0.25">
      <c r="A17476" t="s">
        <v>4076</v>
      </c>
      <c r="B17476" t="s">
        <v>4077</v>
      </c>
      <c r="C17476" t="s">
        <v>413</v>
      </c>
      <c r="D17476" s="1">
        <v>43787</v>
      </c>
      <c r="E17476" s="2">
        <v>20</v>
      </c>
      <c r="F17476" t="s">
        <v>4078</v>
      </c>
      <c r="G17476" t="s">
        <v>1695</v>
      </c>
    </row>
    <row r="17477" spans="1:7" x14ac:dyDescent="0.25">
      <c r="A17477" t="s">
        <v>2758</v>
      </c>
      <c r="B17477" t="s">
        <v>2759</v>
      </c>
      <c r="C17477" t="s">
        <v>2760</v>
      </c>
      <c r="D17477" s="1">
        <v>43787</v>
      </c>
      <c r="E17477" s="2">
        <v>15</v>
      </c>
      <c r="F17477" t="s">
        <v>2761</v>
      </c>
      <c r="G17477" t="s">
        <v>3282</v>
      </c>
    </row>
    <row r="17478" spans="1:7" x14ac:dyDescent="0.25">
      <c r="A17478" t="s">
        <v>2803</v>
      </c>
      <c r="B17478" t="s">
        <v>2804</v>
      </c>
      <c r="C17478" t="s">
        <v>2805</v>
      </c>
      <c r="D17478" s="1">
        <v>43787</v>
      </c>
      <c r="E17478" s="2">
        <v>45</v>
      </c>
      <c r="F17478" t="s">
        <v>2806</v>
      </c>
      <c r="G17478" t="s">
        <v>4959</v>
      </c>
    </row>
    <row r="17479" spans="1:7" x14ac:dyDescent="0.25">
      <c r="A17479" t="s">
        <v>2803</v>
      </c>
      <c r="B17479" t="s">
        <v>2804</v>
      </c>
      <c r="C17479" t="s">
        <v>2805</v>
      </c>
      <c r="D17479" s="1">
        <v>43787</v>
      </c>
      <c r="E17479" s="2">
        <v>45</v>
      </c>
      <c r="F17479" t="s">
        <v>2807</v>
      </c>
      <c r="G17479" t="s">
        <v>4959</v>
      </c>
    </row>
    <row r="17480" spans="1:7" x14ac:dyDescent="0.25">
      <c r="A17480" t="s">
        <v>4990</v>
      </c>
      <c r="B17480" t="s">
        <v>4991</v>
      </c>
      <c r="C17480" t="s">
        <v>4992</v>
      </c>
      <c r="D17480" s="1">
        <v>43787</v>
      </c>
      <c r="E17480" s="2">
        <v>100</v>
      </c>
      <c r="F17480" t="s">
        <v>4993</v>
      </c>
      <c r="G17480" t="s">
        <v>2663</v>
      </c>
    </row>
    <row r="17481" spans="1:7" x14ac:dyDescent="0.25">
      <c r="A17481" t="s">
        <v>4990</v>
      </c>
      <c r="B17481" t="s">
        <v>4991</v>
      </c>
      <c r="C17481" t="s">
        <v>4992</v>
      </c>
      <c r="D17481" s="1">
        <v>43787</v>
      </c>
      <c r="E17481" s="2">
        <v>100</v>
      </c>
      <c r="F17481" t="s">
        <v>4994</v>
      </c>
      <c r="G17481" t="s">
        <v>2663</v>
      </c>
    </row>
    <row r="17482" spans="1:7" x14ac:dyDescent="0.25">
      <c r="A17482" t="s">
        <v>2272</v>
      </c>
      <c r="B17482" t="s">
        <v>2273</v>
      </c>
      <c r="C17482" t="s">
        <v>2274</v>
      </c>
      <c r="D17482" s="1">
        <v>43787</v>
      </c>
      <c r="E17482" s="2">
        <v>125</v>
      </c>
      <c r="F17482" t="s">
        <v>2275</v>
      </c>
      <c r="G17482" t="s">
        <v>2538</v>
      </c>
    </row>
    <row r="17483" spans="1:7" x14ac:dyDescent="0.25">
      <c r="A17483" t="s">
        <v>2272</v>
      </c>
      <c r="B17483" t="s">
        <v>2273</v>
      </c>
      <c r="C17483" t="s">
        <v>2274</v>
      </c>
      <c r="D17483" s="1">
        <v>43787</v>
      </c>
      <c r="E17483" s="2">
        <v>125</v>
      </c>
      <c r="F17483" t="s">
        <v>2276</v>
      </c>
      <c r="G17483" t="s">
        <v>2538</v>
      </c>
    </row>
    <row r="17484" spans="1:7" x14ac:dyDescent="0.25">
      <c r="A17484" t="s">
        <v>553</v>
      </c>
      <c r="B17484" t="s">
        <v>554</v>
      </c>
      <c r="C17484" t="s">
        <v>555</v>
      </c>
      <c r="D17484" s="1">
        <v>43787</v>
      </c>
      <c r="E17484" s="2">
        <v>50</v>
      </c>
      <c r="F17484" t="s">
        <v>556</v>
      </c>
      <c r="G17484" t="s">
        <v>2663</v>
      </c>
    </row>
    <row r="17485" spans="1:7" x14ac:dyDescent="0.25">
      <c r="A17485" t="s">
        <v>553</v>
      </c>
      <c r="B17485" t="s">
        <v>554</v>
      </c>
      <c r="C17485" t="s">
        <v>555</v>
      </c>
      <c r="D17485" s="1">
        <v>43787</v>
      </c>
      <c r="E17485" s="2">
        <v>50</v>
      </c>
      <c r="F17485" t="s">
        <v>557</v>
      </c>
      <c r="G17485" t="s">
        <v>2663</v>
      </c>
    </row>
    <row r="17486" spans="1:7" x14ac:dyDescent="0.25">
      <c r="A17486" t="s">
        <v>259</v>
      </c>
      <c r="B17486" t="s">
        <v>260</v>
      </c>
      <c r="C17486" t="s">
        <v>261</v>
      </c>
      <c r="D17486" s="1">
        <v>43787</v>
      </c>
      <c r="E17486" s="2">
        <v>10</v>
      </c>
      <c r="F17486" t="s">
        <v>262</v>
      </c>
      <c r="G17486" t="s">
        <v>1695</v>
      </c>
    </row>
    <row r="17487" spans="1:7" x14ac:dyDescent="0.25">
      <c r="A17487" t="s">
        <v>4665</v>
      </c>
      <c r="B17487" t="s">
        <v>4666</v>
      </c>
      <c r="C17487" t="s">
        <v>4667</v>
      </c>
      <c r="D17487" s="1">
        <v>43787</v>
      </c>
      <c r="E17487" s="2">
        <v>20</v>
      </c>
      <c r="F17487" t="s">
        <v>4668</v>
      </c>
      <c r="G17487" t="s">
        <v>1245</v>
      </c>
    </row>
    <row r="17488" spans="1:7" x14ac:dyDescent="0.25">
      <c r="A17488" t="s">
        <v>4665</v>
      </c>
      <c r="B17488" t="s">
        <v>4666</v>
      </c>
      <c r="C17488" t="s">
        <v>4667</v>
      </c>
      <c r="D17488" s="1">
        <v>43787</v>
      </c>
      <c r="E17488" s="2">
        <v>20</v>
      </c>
      <c r="F17488" t="s">
        <v>4669</v>
      </c>
      <c r="G17488" t="s">
        <v>1245</v>
      </c>
    </row>
    <row r="17489" spans="1:7" x14ac:dyDescent="0.25">
      <c r="A17489" t="s">
        <v>4665</v>
      </c>
      <c r="B17489" t="s">
        <v>4666</v>
      </c>
      <c r="C17489" t="s">
        <v>4667</v>
      </c>
      <c r="D17489" s="1">
        <v>43787</v>
      </c>
      <c r="E17489" s="2">
        <v>20</v>
      </c>
      <c r="F17489" t="s">
        <v>4670</v>
      </c>
      <c r="G17489" t="s">
        <v>1245</v>
      </c>
    </row>
    <row r="17490" spans="1:7" x14ac:dyDescent="0.25">
      <c r="A17490" t="s">
        <v>178</v>
      </c>
      <c r="B17490" t="s">
        <v>179</v>
      </c>
      <c r="C17490" t="s">
        <v>180</v>
      </c>
      <c r="D17490" s="1">
        <v>43787</v>
      </c>
      <c r="E17490" s="2">
        <v>5</v>
      </c>
      <c r="F17490" t="s">
        <v>181</v>
      </c>
      <c r="G17490" t="s">
        <v>182</v>
      </c>
    </row>
    <row r="17491" spans="1:7" x14ac:dyDescent="0.25">
      <c r="A17491" t="s">
        <v>493</v>
      </c>
      <c r="B17491" t="s">
        <v>494</v>
      </c>
      <c r="C17491" t="s">
        <v>495</v>
      </c>
      <c r="D17491" s="1">
        <v>43787</v>
      </c>
      <c r="E17491" s="2">
        <v>25</v>
      </c>
      <c r="F17491" t="s">
        <v>496</v>
      </c>
      <c r="G17491" t="s">
        <v>4918</v>
      </c>
    </row>
    <row r="17492" spans="1:7" x14ac:dyDescent="0.25">
      <c r="A17492" t="s">
        <v>493</v>
      </c>
      <c r="B17492" t="s">
        <v>494</v>
      </c>
      <c r="C17492" t="s">
        <v>495</v>
      </c>
      <c r="D17492" s="1">
        <v>43787</v>
      </c>
      <c r="E17492" s="2">
        <v>25</v>
      </c>
      <c r="F17492" t="s">
        <v>497</v>
      </c>
      <c r="G17492" t="s">
        <v>4918</v>
      </c>
    </row>
    <row r="17493" spans="1:7" x14ac:dyDescent="0.25">
      <c r="A17493" t="s">
        <v>709</v>
      </c>
      <c r="B17493" t="s">
        <v>710</v>
      </c>
      <c r="C17493" t="s">
        <v>705</v>
      </c>
      <c r="D17493" s="1">
        <v>43787</v>
      </c>
      <c r="E17493" s="2">
        <v>84</v>
      </c>
      <c r="F17493" t="s">
        <v>711</v>
      </c>
      <c r="G17493" t="s">
        <v>3225</v>
      </c>
    </row>
    <row r="17494" spans="1:7" x14ac:dyDescent="0.25">
      <c r="A17494" t="s">
        <v>709</v>
      </c>
      <c r="B17494" t="s">
        <v>710</v>
      </c>
      <c r="C17494" t="s">
        <v>705</v>
      </c>
      <c r="D17494" s="1">
        <v>43787</v>
      </c>
      <c r="E17494" s="2">
        <v>84</v>
      </c>
      <c r="F17494" t="s">
        <v>712</v>
      </c>
      <c r="G17494" t="s">
        <v>3225</v>
      </c>
    </row>
    <row r="17495" spans="1:7" x14ac:dyDescent="0.25">
      <c r="A17495" t="s">
        <v>709</v>
      </c>
      <c r="B17495" t="s">
        <v>710</v>
      </c>
      <c r="C17495" t="s">
        <v>705</v>
      </c>
      <c r="D17495" s="1">
        <v>43787</v>
      </c>
      <c r="E17495" s="2">
        <v>84</v>
      </c>
      <c r="F17495" t="s">
        <v>712</v>
      </c>
      <c r="G17495" t="s">
        <v>3225</v>
      </c>
    </row>
    <row r="17496" spans="1:7" x14ac:dyDescent="0.25">
      <c r="A17496" t="s">
        <v>1464</v>
      </c>
      <c r="B17496" t="s">
        <v>1465</v>
      </c>
      <c r="C17496" t="s">
        <v>627</v>
      </c>
      <c r="D17496" s="1">
        <v>43787</v>
      </c>
      <c r="E17496" s="2">
        <v>20</v>
      </c>
      <c r="F17496" t="s">
        <v>1466</v>
      </c>
      <c r="G17496" t="s">
        <v>478</v>
      </c>
    </row>
    <row r="17497" spans="1:7" x14ac:dyDescent="0.25">
      <c r="A17497" t="s">
        <v>1464</v>
      </c>
      <c r="B17497" t="s">
        <v>1465</v>
      </c>
      <c r="C17497" t="s">
        <v>627</v>
      </c>
      <c r="D17497" s="1">
        <v>43787</v>
      </c>
      <c r="E17497" s="2">
        <v>20</v>
      </c>
      <c r="F17497" t="s">
        <v>1466</v>
      </c>
      <c r="G17497" t="s">
        <v>478</v>
      </c>
    </row>
    <row r="17498" spans="1:7" x14ac:dyDescent="0.25">
      <c r="A17498" t="s">
        <v>164</v>
      </c>
      <c r="B17498" t="s">
        <v>165</v>
      </c>
      <c r="C17498" t="s">
        <v>166</v>
      </c>
      <c r="D17498" s="1">
        <v>43787</v>
      </c>
      <c r="E17498" s="2">
        <v>65</v>
      </c>
      <c r="F17498" t="s">
        <v>167</v>
      </c>
      <c r="G17498" t="s">
        <v>3754</v>
      </c>
    </row>
    <row r="17499" spans="1:7" x14ac:dyDescent="0.25">
      <c r="A17499" t="s">
        <v>164</v>
      </c>
      <c r="B17499" t="s">
        <v>165</v>
      </c>
      <c r="C17499" t="s">
        <v>166</v>
      </c>
      <c r="D17499" s="1">
        <v>43787</v>
      </c>
      <c r="E17499" s="2">
        <v>65</v>
      </c>
      <c r="F17499" t="s">
        <v>168</v>
      </c>
      <c r="G17499" t="s">
        <v>3754</v>
      </c>
    </row>
    <row r="17500" spans="1:7" x14ac:dyDescent="0.25">
      <c r="A17500" t="s">
        <v>169</v>
      </c>
      <c r="B17500" t="s">
        <v>170</v>
      </c>
      <c r="C17500" t="s">
        <v>171</v>
      </c>
      <c r="D17500" s="1">
        <v>43787</v>
      </c>
      <c r="E17500" s="2">
        <v>10</v>
      </c>
      <c r="F17500" t="s">
        <v>172</v>
      </c>
      <c r="G17500" t="s">
        <v>1245</v>
      </c>
    </row>
    <row r="17501" spans="1:7" x14ac:dyDescent="0.25">
      <c r="A17501" t="s">
        <v>169</v>
      </c>
      <c r="B17501" t="s">
        <v>170</v>
      </c>
      <c r="C17501" t="s">
        <v>171</v>
      </c>
      <c r="D17501" s="1">
        <v>43787</v>
      </c>
      <c r="E17501" s="2">
        <v>10</v>
      </c>
      <c r="F17501" t="s">
        <v>173</v>
      </c>
      <c r="G17501" t="s">
        <v>1245</v>
      </c>
    </row>
    <row r="17502" spans="1:7" x14ac:dyDescent="0.25">
      <c r="A17502" t="s">
        <v>4327</v>
      </c>
      <c r="B17502" t="s">
        <v>4328</v>
      </c>
      <c r="C17502" t="s">
        <v>4329</v>
      </c>
      <c r="D17502" s="1">
        <v>43787</v>
      </c>
      <c r="E17502" s="2">
        <v>600</v>
      </c>
      <c r="F17502" t="s">
        <v>4330</v>
      </c>
      <c r="G17502" t="s">
        <v>1695</v>
      </c>
    </row>
    <row r="17503" spans="1:7" x14ac:dyDescent="0.25">
      <c r="A17503" t="s">
        <v>138</v>
      </c>
      <c r="B17503" t="s">
        <v>139</v>
      </c>
      <c r="C17503" t="s">
        <v>140</v>
      </c>
      <c r="D17503" s="1">
        <v>43787</v>
      </c>
      <c r="E17503" s="2">
        <v>40</v>
      </c>
      <c r="F17503" t="s">
        <v>141</v>
      </c>
      <c r="G17503" t="s">
        <v>1245</v>
      </c>
    </row>
    <row r="17504" spans="1:7" x14ac:dyDescent="0.25">
      <c r="A17504" t="s">
        <v>1492</v>
      </c>
      <c r="B17504" t="s">
        <v>1493</v>
      </c>
      <c r="C17504" t="s">
        <v>1494</v>
      </c>
      <c r="D17504" s="1">
        <v>43787</v>
      </c>
      <c r="E17504" s="2">
        <v>10</v>
      </c>
      <c r="F17504" t="s">
        <v>1495</v>
      </c>
      <c r="G17504" t="s">
        <v>97</v>
      </c>
    </row>
    <row r="17505" spans="1:7" x14ac:dyDescent="0.25">
      <c r="A17505" t="s">
        <v>2339</v>
      </c>
      <c r="B17505" t="s">
        <v>222</v>
      </c>
      <c r="C17505" t="s">
        <v>2340</v>
      </c>
      <c r="D17505" s="1">
        <v>43787</v>
      </c>
      <c r="E17505" s="2">
        <v>10</v>
      </c>
      <c r="F17505" t="s">
        <v>2341</v>
      </c>
      <c r="G17505" t="s">
        <v>1245</v>
      </c>
    </row>
    <row r="17506" spans="1:7" x14ac:dyDescent="0.25">
      <c r="A17506" t="s">
        <v>2339</v>
      </c>
      <c r="B17506" t="s">
        <v>222</v>
      </c>
      <c r="C17506" t="s">
        <v>2340</v>
      </c>
      <c r="D17506" s="1">
        <v>43787</v>
      </c>
      <c r="E17506" s="2">
        <v>10</v>
      </c>
      <c r="F17506" t="s">
        <v>2342</v>
      </c>
      <c r="G17506" t="s">
        <v>1245</v>
      </c>
    </row>
    <row r="17507" spans="1:7" x14ac:dyDescent="0.25">
      <c r="A17507" t="s">
        <v>5203</v>
      </c>
      <c r="B17507" t="s">
        <v>15</v>
      </c>
      <c r="C17507" t="s">
        <v>5204</v>
      </c>
      <c r="D17507" s="1">
        <v>43787</v>
      </c>
      <c r="E17507" s="2">
        <v>125</v>
      </c>
      <c r="F17507" t="s">
        <v>5205</v>
      </c>
      <c r="G17507" t="s">
        <v>34</v>
      </c>
    </row>
    <row r="17508" spans="1:7" x14ac:dyDescent="0.25">
      <c r="A17508" t="s">
        <v>129</v>
      </c>
      <c r="B17508" t="s">
        <v>130</v>
      </c>
      <c r="C17508" t="s">
        <v>131</v>
      </c>
      <c r="D17508" s="1">
        <v>43787</v>
      </c>
      <c r="E17508" s="2">
        <v>10</v>
      </c>
      <c r="F17508" t="s">
        <v>132</v>
      </c>
      <c r="G17508" t="s">
        <v>9</v>
      </c>
    </row>
    <row r="17509" spans="1:7" x14ac:dyDescent="0.25">
      <c r="A17509" t="s">
        <v>1584</v>
      </c>
      <c r="B17509" t="s">
        <v>1585</v>
      </c>
      <c r="C17509" t="s">
        <v>1586</v>
      </c>
      <c r="D17509" s="1">
        <v>43787</v>
      </c>
      <c r="E17509" s="2">
        <v>30</v>
      </c>
      <c r="F17509" t="s">
        <v>1587</v>
      </c>
      <c r="G17509" t="s">
        <v>1790</v>
      </c>
    </row>
    <row r="17510" spans="1:7" x14ac:dyDescent="0.25">
      <c r="A17510" t="s">
        <v>1499</v>
      </c>
      <c r="B17510" t="s">
        <v>1500</v>
      </c>
      <c r="C17510" t="s">
        <v>1501</v>
      </c>
      <c r="D17510" s="1">
        <v>43787</v>
      </c>
      <c r="E17510" s="2">
        <v>50</v>
      </c>
      <c r="F17510" t="s">
        <v>1502</v>
      </c>
      <c r="G17510" t="s">
        <v>1075</v>
      </c>
    </row>
    <row r="17511" spans="1:7" x14ac:dyDescent="0.25">
      <c r="A17511" t="s">
        <v>1499</v>
      </c>
      <c r="B17511" t="s">
        <v>1500</v>
      </c>
      <c r="C17511" t="s">
        <v>1501</v>
      </c>
      <c r="D17511" s="1">
        <v>43787</v>
      </c>
      <c r="E17511" s="2">
        <v>50</v>
      </c>
      <c r="F17511" t="s">
        <v>1503</v>
      </c>
      <c r="G17511" t="s">
        <v>1075</v>
      </c>
    </row>
    <row r="17512" spans="1:7" x14ac:dyDescent="0.25">
      <c r="A17512" t="s">
        <v>2753</v>
      </c>
      <c r="B17512" t="s">
        <v>740</v>
      </c>
      <c r="C17512" t="s">
        <v>2754</v>
      </c>
      <c r="D17512" s="1">
        <v>43787</v>
      </c>
      <c r="E17512" s="2">
        <v>5</v>
      </c>
      <c r="F17512" t="s">
        <v>2755</v>
      </c>
      <c r="G17512" t="s">
        <v>1440</v>
      </c>
    </row>
    <row r="17513" spans="1:7" x14ac:dyDescent="0.25">
      <c r="A17513" t="s">
        <v>2753</v>
      </c>
      <c r="B17513" t="s">
        <v>740</v>
      </c>
      <c r="C17513" t="s">
        <v>2754</v>
      </c>
      <c r="D17513" s="1">
        <v>43787</v>
      </c>
      <c r="E17513" s="2">
        <v>5</v>
      </c>
      <c r="F17513" t="s">
        <v>2756</v>
      </c>
      <c r="G17513" t="s">
        <v>1440</v>
      </c>
    </row>
    <row r="17514" spans="1:7" x14ac:dyDescent="0.25">
      <c r="A17514" t="s">
        <v>2753</v>
      </c>
      <c r="B17514" t="s">
        <v>740</v>
      </c>
      <c r="C17514" t="s">
        <v>2754</v>
      </c>
      <c r="D17514" s="1">
        <v>43787</v>
      </c>
      <c r="E17514" s="2">
        <v>5</v>
      </c>
      <c r="F17514" t="s">
        <v>2757</v>
      </c>
      <c r="G17514" t="s">
        <v>1440</v>
      </c>
    </row>
    <row r="17515" spans="1:7" x14ac:dyDescent="0.25">
      <c r="A17515" t="s">
        <v>1580</v>
      </c>
      <c r="B17515" t="s">
        <v>1581</v>
      </c>
      <c r="C17515" t="s">
        <v>1582</v>
      </c>
      <c r="D17515" s="1">
        <v>43787</v>
      </c>
      <c r="E17515" s="2">
        <v>20</v>
      </c>
      <c r="F17515" t="s">
        <v>1583</v>
      </c>
      <c r="G17515" t="s">
        <v>1869</v>
      </c>
    </row>
    <row r="17516" spans="1:7" x14ac:dyDescent="0.25">
      <c r="A17516" t="s">
        <v>931</v>
      </c>
      <c r="B17516" t="s">
        <v>932</v>
      </c>
      <c r="C17516" t="s">
        <v>933</v>
      </c>
      <c r="D17516" s="1">
        <v>43787</v>
      </c>
      <c r="E17516" s="2">
        <v>2000</v>
      </c>
      <c r="G17516" t="s">
        <v>114</v>
      </c>
    </row>
    <row r="17517" spans="1:7" x14ac:dyDescent="0.25">
      <c r="A17517" t="s">
        <v>306</v>
      </c>
      <c r="B17517" t="s">
        <v>307</v>
      </c>
      <c r="C17517" t="s">
        <v>308</v>
      </c>
      <c r="D17517" s="1">
        <v>43787</v>
      </c>
      <c r="E17517" s="2">
        <v>10</v>
      </c>
      <c r="F17517" t="s">
        <v>309</v>
      </c>
      <c r="G17517" t="s">
        <v>310</v>
      </c>
    </row>
    <row r="17518" spans="1:7" x14ac:dyDescent="0.25">
      <c r="A17518" t="s">
        <v>306</v>
      </c>
      <c r="B17518" t="s">
        <v>307</v>
      </c>
      <c r="C17518" t="s">
        <v>308</v>
      </c>
      <c r="D17518" s="1">
        <v>43787</v>
      </c>
      <c r="E17518" s="2">
        <v>10</v>
      </c>
      <c r="F17518" t="s">
        <v>311</v>
      </c>
      <c r="G17518" t="s">
        <v>310</v>
      </c>
    </row>
    <row r="17519" spans="1:7" x14ac:dyDescent="0.25">
      <c r="A17519" t="s">
        <v>1095</v>
      </c>
      <c r="B17519" t="s">
        <v>1096</v>
      </c>
      <c r="C17519" t="s">
        <v>1097</v>
      </c>
      <c r="D17519" s="1">
        <v>43787</v>
      </c>
      <c r="E17519" s="2">
        <v>25</v>
      </c>
      <c r="F17519" t="s">
        <v>1098</v>
      </c>
      <c r="G17519" t="s">
        <v>1246</v>
      </c>
    </row>
    <row r="17520" spans="1:7" x14ac:dyDescent="0.25">
      <c r="A17520" t="s">
        <v>1095</v>
      </c>
      <c r="B17520" t="s">
        <v>1096</v>
      </c>
      <c r="C17520" t="s">
        <v>1097</v>
      </c>
      <c r="D17520" s="1">
        <v>43787</v>
      </c>
      <c r="E17520" s="2">
        <v>25</v>
      </c>
      <c r="F17520" t="s">
        <v>1099</v>
      </c>
      <c r="G17520" t="s">
        <v>1246</v>
      </c>
    </row>
    <row r="17521" spans="1:7" x14ac:dyDescent="0.25">
      <c r="A17521" t="s">
        <v>1095</v>
      </c>
      <c r="B17521" t="s">
        <v>1096</v>
      </c>
      <c r="C17521" t="s">
        <v>1097</v>
      </c>
      <c r="D17521" s="1">
        <v>43787</v>
      </c>
      <c r="E17521" s="2">
        <v>25</v>
      </c>
      <c r="F17521" t="s">
        <v>1099</v>
      </c>
      <c r="G17521" t="s">
        <v>1246</v>
      </c>
    </row>
    <row r="17522" spans="1:7" x14ac:dyDescent="0.25">
      <c r="A17522" t="s">
        <v>1095</v>
      </c>
      <c r="B17522" t="s">
        <v>1096</v>
      </c>
      <c r="C17522" t="s">
        <v>1097</v>
      </c>
      <c r="D17522" s="1">
        <v>43787</v>
      </c>
      <c r="E17522" s="2">
        <v>25</v>
      </c>
      <c r="F17522" t="s">
        <v>1099</v>
      </c>
      <c r="G17522" t="s">
        <v>1246</v>
      </c>
    </row>
    <row r="17523" spans="1:7" x14ac:dyDescent="0.25">
      <c r="A17523" t="s">
        <v>546</v>
      </c>
      <c r="B17523" t="s">
        <v>547</v>
      </c>
      <c r="C17523" t="s">
        <v>548</v>
      </c>
      <c r="D17523" s="1">
        <v>43787</v>
      </c>
      <c r="E17523" s="2">
        <v>100</v>
      </c>
      <c r="F17523" t="s">
        <v>549</v>
      </c>
      <c r="G17523" t="s">
        <v>2631</v>
      </c>
    </row>
    <row r="17524" spans="1:7" x14ac:dyDescent="0.25">
      <c r="A17524" t="s">
        <v>115</v>
      </c>
      <c r="B17524" t="s">
        <v>116</v>
      </c>
      <c r="C17524" t="s">
        <v>117</v>
      </c>
      <c r="D17524" s="1">
        <v>43787</v>
      </c>
      <c r="E17524" s="2">
        <v>5</v>
      </c>
      <c r="F17524" t="s">
        <v>118</v>
      </c>
      <c r="G17524" t="s">
        <v>1245</v>
      </c>
    </row>
    <row r="17525" spans="1:7" x14ac:dyDescent="0.25">
      <c r="A17525" t="s">
        <v>115</v>
      </c>
      <c r="B17525" t="s">
        <v>116</v>
      </c>
      <c r="C17525" t="s">
        <v>117</v>
      </c>
      <c r="D17525" s="1">
        <v>43787</v>
      </c>
      <c r="E17525" s="2">
        <v>5</v>
      </c>
      <c r="F17525" t="s">
        <v>119</v>
      </c>
      <c r="G17525" t="s">
        <v>1245</v>
      </c>
    </row>
    <row r="17526" spans="1:7" x14ac:dyDescent="0.25">
      <c r="A17526" t="s">
        <v>115</v>
      </c>
      <c r="B17526" t="s">
        <v>116</v>
      </c>
      <c r="C17526" t="s">
        <v>117</v>
      </c>
      <c r="D17526" s="1">
        <v>43787</v>
      </c>
      <c r="E17526" s="2">
        <v>5</v>
      </c>
      <c r="F17526" t="s">
        <v>120</v>
      </c>
      <c r="G17526" t="s">
        <v>1245</v>
      </c>
    </row>
    <row r="17527" spans="1:7" x14ac:dyDescent="0.25">
      <c r="A17527" t="s">
        <v>263</v>
      </c>
      <c r="B17527" t="s">
        <v>264</v>
      </c>
      <c r="C17527" t="s">
        <v>265</v>
      </c>
      <c r="D17527" s="1">
        <v>43787</v>
      </c>
      <c r="E17527" s="2">
        <v>50</v>
      </c>
      <c r="F17527" t="s">
        <v>266</v>
      </c>
      <c r="G17527" t="s">
        <v>1695</v>
      </c>
    </row>
    <row r="17528" spans="1:7" x14ac:dyDescent="0.25">
      <c r="A17528" t="s">
        <v>1100</v>
      </c>
      <c r="B17528" t="s">
        <v>1101</v>
      </c>
      <c r="C17528" t="s">
        <v>1102</v>
      </c>
      <c r="D17528" s="1">
        <v>43787</v>
      </c>
      <c r="E17528" s="2">
        <v>25</v>
      </c>
      <c r="F17528" t="s">
        <v>1103</v>
      </c>
      <c r="G17528" t="s">
        <v>1247</v>
      </c>
    </row>
    <row r="17529" spans="1:7" x14ac:dyDescent="0.25">
      <c r="A17529" t="s">
        <v>1100</v>
      </c>
      <c r="B17529" t="s">
        <v>1101</v>
      </c>
      <c r="C17529" t="s">
        <v>1102</v>
      </c>
      <c r="D17529" s="1">
        <v>43787</v>
      </c>
      <c r="E17529" s="2">
        <v>25</v>
      </c>
      <c r="F17529" t="s">
        <v>1104</v>
      </c>
      <c r="G17529" t="s">
        <v>1247</v>
      </c>
    </row>
    <row r="17530" spans="1:7" x14ac:dyDescent="0.25">
      <c r="A17530" t="s">
        <v>2475</v>
      </c>
      <c r="B17530" t="s">
        <v>1451</v>
      </c>
      <c r="C17530" t="s">
        <v>2476</v>
      </c>
      <c r="D17530" s="1">
        <v>43787</v>
      </c>
      <c r="E17530" s="2">
        <v>40</v>
      </c>
      <c r="F17530" t="s">
        <v>2477</v>
      </c>
      <c r="G17530" t="s">
        <v>2456</v>
      </c>
    </row>
    <row r="17531" spans="1:7" x14ac:dyDescent="0.25">
      <c r="A17531" t="s">
        <v>1450</v>
      </c>
      <c r="B17531" t="s">
        <v>1451</v>
      </c>
      <c r="C17531" t="s">
        <v>1452</v>
      </c>
      <c r="D17531" s="1">
        <v>43787</v>
      </c>
      <c r="E17531" s="2">
        <v>84</v>
      </c>
      <c r="F17531" t="s">
        <v>1453</v>
      </c>
      <c r="G17531" t="s">
        <v>34</v>
      </c>
    </row>
    <row r="17532" spans="1:7" x14ac:dyDescent="0.25">
      <c r="A17532" t="s">
        <v>1450</v>
      </c>
      <c r="B17532" t="s">
        <v>1451</v>
      </c>
      <c r="C17532" t="s">
        <v>1452</v>
      </c>
      <c r="D17532" s="1">
        <v>43787</v>
      </c>
      <c r="E17532" s="2">
        <v>84</v>
      </c>
      <c r="F17532" t="s">
        <v>1454</v>
      </c>
      <c r="G17532" t="s">
        <v>34</v>
      </c>
    </row>
    <row r="17533" spans="1:7" x14ac:dyDescent="0.25">
      <c r="A17533" t="s">
        <v>1450</v>
      </c>
      <c r="B17533" t="s">
        <v>1451</v>
      </c>
      <c r="C17533" t="s">
        <v>1452</v>
      </c>
      <c r="D17533" s="1">
        <v>43787</v>
      </c>
      <c r="E17533" s="2">
        <v>84</v>
      </c>
      <c r="F17533" t="s">
        <v>1454</v>
      </c>
      <c r="G17533" t="s">
        <v>34</v>
      </c>
    </row>
    <row r="17534" spans="1:7" x14ac:dyDescent="0.25">
      <c r="A17534" t="s">
        <v>5031</v>
      </c>
      <c r="B17534" t="s">
        <v>5032</v>
      </c>
      <c r="C17534" t="s">
        <v>5033</v>
      </c>
      <c r="D17534" s="1">
        <v>43787</v>
      </c>
      <c r="E17534" s="2">
        <v>100</v>
      </c>
      <c r="F17534" t="s">
        <v>5034</v>
      </c>
      <c r="G17534" t="s">
        <v>2663</v>
      </c>
    </row>
    <row r="17535" spans="1:7" x14ac:dyDescent="0.25">
      <c r="A17535" t="s">
        <v>2748</v>
      </c>
      <c r="B17535" t="s">
        <v>2749</v>
      </c>
      <c r="C17535" t="s">
        <v>2750</v>
      </c>
      <c r="D17535" s="1">
        <v>43787</v>
      </c>
      <c r="E17535" s="2">
        <v>20</v>
      </c>
      <c r="F17535" t="s">
        <v>2751</v>
      </c>
      <c r="G17535" t="s">
        <v>3076</v>
      </c>
    </row>
    <row r="17536" spans="1:7" x14ac:dyDescent="0.25">
      <c r="A17536" t="s">
        <v>2748</v>
      </c>
      <c r="B17536" t="s">
        <v>2749</v>
      </c>
      <c r="C17536" t="s">
        <v>2750</v>
      </c>
      <c r="D17536" s="1">
        <v>43787</v>
      </c>
      <c r="E17536" s="2">
        <v>20</v>
      </c>
      <c r="F17536" t="s">
        <v>2751</v>
      </c>
      <c r="G17536" t="s">
        <v>3076</v>
      </c>
    </row>
    <row r="17537" spans="1:7" x14ac:dyDescent="0.25">
      <c r="A17537" t="s">
        <v>2748</v>
      </c>
      <c r="B17537" t="s">
        <v>2749</v>
      </c>
      <c r="C17537" t="s">
        <v>2750</v>
      </c>
      <c r="D17537" s="1">
        <v>43787</v>
      </c>
      <c r="E17537" s="2">
        <v>20</v>
      </c>
      <c r="F17537" t="s">
        <v>2752</v>
      </c>
      <c r="G17537" t="s">
        <v>3076</v>
      </c>
    </row>
    <row r="17538" spans="1:7" x14ac:dyDescent="0.25">
      <c r="A17538" t="s">
        <v>2346</v>
      </c>
      <c r="B17538" t="s">
        <v>371</v>
      </c>
      <c r="C17538" t="s">
        <v>2347</v>
      </c>
      <c r="D17538" s="1">
        <v>43787</v>
      </c>
      <c r="E17538" s="2">
        <v>20</v>
      </c>
      <c r="F17538" t="s">
        <v>2348</v>
      </c>
      <c r="G17538" t="s">
        <v>1245</v>
      </c>
    </row>
    <row r="17539" spans="1:7" x14ac:dyDescent="0.25">
      <c r="A17539" t="s">
        <v>2346</v>
      </c>
      <c r="B17539" t="s">
        <v>371</v>
      </c>
      <c r="C17539" t="s">
        <v>2347</v>
      </c>
      <c r="D17539" s="1">
        <v>43787</v>
      </c>
      <c r="E17539" s="2">
        <v>20</v>
      </c>
      <c r="F17539" t="s">
        <v>2349</v>
      </c>
      <c r="G17539" t="s">
        <v>1245</v>
      </c>
    </row>
    <row r="17540" spans="1:7" x14ac:dyDescent="0.25">
      <c r="A17540" t="s">
        <v>3140</v>
      </c>
      <c r="B17540" t="s">
        <v>3141</v>
      </c>
      <c r="C17540" t="s">
        <v>3142</v>
      </c>
      <c r="D17540" s="1">
        <v>43787</v>
      </c>
      <c r="E17540" s="2">
        <v>30</v>
      </c>
      <c r="F17540" t="s">
        <v>3143</v>
      </c>
      <c r="G17540" t="s">
        <v>1695</v>
      </c>
    </row>
    <row r="17541" spans="1:7" x14ac:dyDescent="0.25">
      <c r="A17541" t="s">
        <v>3140</v>
      </c>
      <c r="B17541" t="s">
        <v>3141</v>
      </c>
      <c r="C17541" t="s">
        <v>3142</v>
      </c>
      <c r="D17541" s="1">
        <v>43787</v>
      </c>
      <c r="E17541" s="2">
        <v>30</v>
      </c>
      <c r="F17541" t="s">
        <v>3143</v>
      </c>
      <c r="G17541" t="s">
        <v>1695</v>
      </c>
    </row>
    <row r="17542" spans="1:7" x14ac:dyDescent="0.25">
      <c r="A17542" t="s">
        <v>3140</v>
      </c>
      <c r="B17542" t="s">
        <v>3141</v>
      </c>
      <c r="C17542" t="s">
        <v>3142</v>
      </c>
      <c r="D17542" s="1">
        <v>43787</v>
      </c>
      <c r="E17542" s="2">
        <v>30</v>
      </c>
      <c r="F17542" t="s">
        <v>3144</v>
      </c>
      <c r="G17542" t="s">
        <v>1695</v>
      </c>
    </row>
    <row r="17543" spans="1:7" x14ac:dyDescent="0.25">
      <c r="A17543" t="s">
        <v>125</v>
      </c>
      <c r="B17543" t="s">
        <v>126</v>
      </c>
      <c r="C17543" t="s">
        <v>127</v>
      </c>
      <c r="D17543" s="1">
        <v>43787</v>
      </c>
      <c r="E17543" s="2">
        <v>5</v>
      </c>
      <c r="F17543" t="s">
        <v>128</v>
      </c>
      <c r="G17543" t="s">
        <v>1245</v>
      </c>
    </row>
    <row r="17544" spans="1:7" x14ac:dyDescent="0.25">
      <c r="A17544" t="s">
        <v>1994</v>
      </c>
      <c r="B17544" t="s">
        <v>1995</v>
      </c>
      <c r="C17544" t="s">
        <v>681</v>
      </c>
      <c r="D17544" s="1">
        <v>43788</v>
      </c>
      <c r="E17544" s="2">
        <v>7</v>
      </c>
      <c r="F17544" t="s">
        <v>1996</v>
      </c>
      <c r="G17544" t="s">
        <v>471</v>
      </c>
    </row>
    <row r="17545" spans="1:7" x14ac:dyDescent="0.25">
      <c r="A17545" t="s">
        <v>1499</v>
      </c>
      <c r="B17545" t="s">
        <v>1500</v>
      </c>
      <c r="C17545" t="s">
        <v>1501</v>
      </c>
      <c r="D17545" s="1">
        <v>43788</v>
      </c>
      <c r="E17545" s="2">
        <v>35</v>
      </c>
      <c r="F17545" t="s">
        <v>1502</v>
      </c>
      <c r="G17545" t="s">
        <v>471</v>
      </c>
    </row>
    <row r="17546" spans="1:7" x14ac:dyDescent="0.25">
      <c r="A17546" t="s">
        <v>1499</v>
      </c>
      <c r="B17546" t="s">
        <v>1500</v>
      </c>
      <c r="C17546" t="s">
        <v>1501</v>
      </c>
      <c r="D17546" s="1">
        <v>43788</v>
      </c>
      <c r="E17546" s="2">
        <v>35</v>
      </c>
      <c r="F17546" t="s">
        <v>1503</v>
      </c>
      <c r="G17546" t="s">
        <v>471</v>
      </c>
    </row>
    <row r="17547" spans="1:7" x14ac:dyDescent="0.25">
      <c r="A17547" t="s">
        <v>5321</v>
      </c>
      <c r="B17547" t="s">
        <v>5322</v>
      </c>
      <c r="C17547" t="s">
        <v>5323</v>
      </c>
      <c r="D17547" s="1">
        <v>43788</v>
      </c>
      <c r="E17547" s="2">
        <v>70</v>
      </c>
      <c r="F17547" t="s">
        <v>5324</v>
      </c>
      <c r="G17547" t="s">
        <v>471</v>
      </c>
    </row>
    <row r="17548" spans="1:7" x14ac:dyDescent="0.25">
      <c r="A17548" t="s">
        <v>5321</v>
      </c>
      <c r="B17548" t="s">
        <v>5322</v>
      </c>
      <c r="C17548" t="s">
        <v>5323</v>
      </c>
      <c r="D17548" s="1">
        <v>43788</v>
      </c>
      <c r="E17548" s="2">
        <v>70</v>
      </c>
      <c r="F17548" t="s">
        <v>5325</v>
      </c>
      <c r="G17548" t="s">
        <v>471</v>
      </c>
    </row>
    <row r="17549" spans="1:7" x14ac:dyDescent="0.25">
      <c r="A17549" t="s">
        <v>4594</v>
      </c>
      <c r="B17549" t="s">
        <v>4595</v>
      </c>
      <c r="C17549" t="s">
        <v>4596</v>
      </c>
      <c r="D17549" s="1">
        <v>43788</v>
      </c>
      <c r="E17549" s="2">
        <v>100</v>
      </c>
      <c r="F17549" t="s">
        <v>4597</v>
      </c>
      <c r="G17549" t="s">
        <v>471</v>
      </c>
    </row>
    <row r="17550" spans="1:7" x14ac:dyDescent="0.25">
      <c r="A17550" t="s">
        <v>686</v>
      </c>
      <c r="B17550" t="s">
        <v>687</v>
      </c>
      <c r="C17550" t="s">
        <v>688</v>
      </c>
      <c r="D17550" s="1">
        <v>43788</v>
      </c>
      <c r="E17550" s="2">
        <v>50</v>
      </c>
      <c r="F17550" t="s">
        <v>689</v>
      </c>
      <c r="G17550" t="s">
        <v>471</v>
      </c>
    </row>
    <row r="17551" spans="1:7" x14ac:dyDescent="0.25">
      <c r="A17551" t="s">
        <v>686</v>
      </c>
      <c r="B17551" t="s">
        <v>687</v>
      </c>
      <c r="C17551" t="s">
        <v>688</v>
      </c>
      <c r="D17551" s="1">
        <v>43788</v>
      </c>
      <c r="E17551" s="2">
        <v>50</v>
      </c>
      <c r="F17551" t="s">
        <v>690</v>
      </c>
      <c r="G17551" t="s">
        <v>471</v>
      </c>
    </row>
    <row r="17552" spans="1:7" x14ac:dyDescent="0.25">
      <c r="A17552" t="s">
        <v>4990</v>
      </c>
      <c r="B17552" t="s">
        <v>4991</v>
      </c>
      <c r="C17552" t="s">
        <v>4992</v>
      </c>
      <c r="D17552" s="1">
        <v>43788</v>
      </c>
      <c r="E17552" s="2">
        <v>7</v>
      </c>
      <c r="F17552" t="s">
        <v>4993</v>
      </c>
      <c r="G17552" t="s">
        <v>471</v>
      </c>
    </row>
    <row r="17553" spans="1:7" x14ac:dyDescent="0.25">
      <c r="A17553" t="s">
        <v>4990</v>
      </c>
      <c r="B17553" t="s">
        <v>4991</v>
      </c>
      <c r="C17553" t="s">
        <v>4992</v>
      </c>
      <c r="D17553" s="1">
        <v>43788</v>
      </c>
      <c r="E17553" s="2">
        <v>7</v>
      </c>
      <c r="F17553" t="s">
        <v>4994</v>
      </c>
      <c r="G17553" t="s">
        <v>471</v>
      </c>
    </row>
    <row r="17554" spans="1:7" x14ac:dyDescent="0.25">
      <c r="A17554" t="s">
        <v>225</v>
      </c>
      <c r="B17554" t="s">
        <v>226</v>
      </c>
      <c r="C17554" t="s">
        <v>227</v>
      </c>
      <c r="D17554" s="1">
        <v>43788</v>
      </c>
      <c r="E17554" s="2">
        <v>40</v>
      </c>
      <c r="F17554" t="s">
        <v>228</v>
      </c>
      <c r="G17554" t="s">
        <v>471</v>
      </c>
    </row>
    <row r="17555" spans="1:7" x14ac:dyDescent="0.25">
      <c r="A17555" t="s">
        <v>3805</v>
      </c>
      <c r="B17555" t="s">
        <v>3806</v>
      </c>
      <c r="C17555" t="s">
        <v>3807</v>
      </c>
      <c r="D17555" s="1">
        <v>43788</v>
      </c>
      <c r="E17555" s="2">
        <v>7</v>
      </c>
      <c r="F17555" t="s">
        <v>3808</v>
      </c>
      <c r="G17555" t="s">
        <v>471</v>
      </c>
    </row>
    <row r="17556" spans="1:7" x14ac:dyDescent="0.25">
      <c r="A17556" t="s">
        <v>3805</v>
      </c>
      <c r="B17556" t="s">
        <v>3806</v>
      </c>
      <c r="C17556" t="s">
        <v>3807</v>
      </c>
      <c r="D17556" s="1">
        <v>43788</v>
      </c>
      <c r="E17556" s="2">
        <v>7</v>
      </c>
      <c r="F17556" t="s">
        <v>3809</v>
      </c>
      <c r="G17556" t="s">
        <v>471</v>
      </c>
    </row>
    <row r="17557" spans="1:7" x14ac:dyDescent="0.25">
      <c r="A17557" t="s">
        <v>1380</v>
      </c>
      <c r="B17557" t="s">
        <v>1381</v>
      </c>
      <c r="C17557" t="s">
        <v>1382</v>
      </c>
      <c r="D17557" s="1">
        <v>43788</v>
      </c>
      <c r="E17557" s="2">
        <v>350</v>
      </c>
      <c r="F17557" t="s">
        <v>1383</v>
      </c>
      <c r="G17557" t="s">
        <v>471</v>
      </c>
    </row>
    <row r="17558" spans="1:7" x14ac:dyDescent="0.25">
      <c r="A17558" t="s">
        <v>529</v>
      </c>
      <c r="B17558" t="s">
        <v>290</v>
      </c>
      <c r="C17558" t="s">
        <v>530</v>
      </c>
      <c r="D17558" s="1">
        <v>43788</v>
      </c>
      <c r="E17558" s="2">
        <v>35</v>
      </c>
      <c r="F17558" t="s">
        <v>531</v>
      </c>
      <c r="G17558" t="s">
        <v>471</v>
      </c>
    </row>
    <row r="17559" spans="1:7" x14ac:dyDescent="0.25">
      <c r="A17559" t="s">
        <v>5326</v>
      </c>
      <c r="B17559" t="s">
        <v>5327</v>
      </c>
      <c r="C17559" t="s">
        <v>3446</v>
      </c>
      <c r="D17559" s="1">
        <v>43788</v>
      </c>
      <c r="E17559" s="2">
        <v>7</v>
      </c>
      <c r="F17559" t="s">
        <v>5328</v>
      </c>
      <c r="G17559" t="s">
        <v>471</v>
      </c>
    </row>
    <row r="17560" spans="1:7" x14ac:dyDescent="0.25">
      <c r="A17560" t="s">
        <v>5028</v>
      </c>
      <c r="B17560" t="s">
        <v>4866</v>
      </c>
      <c r="C17560" t="s">
        <v>5029</v>
      </c>
      <c r="D17560" s="1">
        <v>43788</v>
      </c>
      <c r="E17560" s="2">
        <v>7</v>
      </c>
      <c r="F17560" t="s">
        <v>5030</v>
      </c>
      <c r="G17560" t="s">
        <v>471</v>
      </c>
    </row>
    <row r="17561" spans="1:7" x14ac:dyDescent="0.25">
      <c r="A17561" t="s">
        <v>221</v>
      </c>
      <c r="B17561" t="s">
        <v>222</v>
      </c>
      <c r="C17561" t="s">
        <v>223</v>
      </c>
      <c r="D17561" s="1">
        <v>43794</v>
      </c>
      <c r="E17561" s="2">
        <v>6000</v>
      </c>
      <c r="F17561" t="s">
        <v>224</v>
      </c>
      <c r="G17561" t="s">
        <v>2663</v>
      </c>
    </row>
    <row r="17562" spans="1:7" x14ac:dyDescent="0.25">
      <c r="A17562" t="s">
        <v>5256</v>
      </c>
      <c r="B17562" t="s">
        <v>5257</v>
      </c>
      <c r="C17562" t="s">
        <v>5232</v>
      </c>
      <c r="D17562" s="1">
        <v>43795</v>
      </c>
      <c r="E17562" s="2">
        <v>250</v>
      </c>
      <c r="F17562" t="s">
        <v>5233</v>
      </c>
      <c r="G17562" t="s">
        <v>67</v>
      </c>
    </row>
    <row r="17563" spans="1:7" x14ac:dyDescent="0.25">
      <c r="A17563" t="s">
        <v>328</v>
      </c>
      <c r="B17563" t="s">
        <v>329</v>
      </c>
      <c r="C17563" t="s">
        <v>330</v>
      </c>
      <c r="D17563" s="1">
        <v>43795</v>
      </c>
      <c r="E17563" s="2">
        <v>105</v>
      </c>
      <c r="F17563" t="s">
        <v>331</v>
      </c>
      <c r="G17563" t="s">
        <v>471</v>
      </c>
    </row>
    <row r="17564" spans="1:7" x14ac:dyDescent="0.25">
      <c r="A17564" t="s">
        <v>328</v>
      </c>
      <c r="B17564" t="s">
        <v>329</v>
      </c>
      <c r="C17564" t="s">
        <v>330</v>
      </c>
      <c r="D17564" s="1">
        <v>43795</v>
      </c>
      <c r="E17564" s="2">
        <v>105</v>
      </c>
      <c r="F17564" t="s">
        <v>332</v>
      </c>
      <c r="G17564" t="s">
        <v>471</v>
      </c>
    </row>
    <row r="17565" spans="1:7" x14ac:dyDescent="0.25">
      <c r="A17565" t="s">
        <v>4680</v>
      </c>
      <c r="B17565" t="s">
        <v>4681</v>
      </c>
      <c r="C17565" t="s">
        <v>4682</v>
      </c>
      <c r="D17565" s="1">
        <v>43795</v>
      </c>
      <c r="E17565" s="2">
        <v>84</v>
      </c>
      <c r="F17565" t="s">
        <v>4683</v>
      </c>
      <c r="G17565" t="s">
        <v>34</v>
      </c>
    </row>
    <row r="17566" spans="1:7" x14ac:dyDescent="0.25">
      <c r="A17566" t="s">
        <v>5329</v>
      </c>
      <c r="B17566" t="s">
        <v>5330</v>
      </c>
      <c r="C17566" t="s">
        <v>5331</v>
      </c>
      <c r="D17566" s="1">
        <v>43795</v>
      </c>
      <c r="E17566" s="2">
        <v>250</v>
      </c>
      <c r="G17566" t="s">
        <v>2663</v>
      </c>
    </row>
    <row r="17567" spans="1:7" x14ac:dyDescent="0.25">
      <c r="A17567" t="s">
        <v>5240</v>
      </c>
      <c r="B17567" t="s">
        <v>248</v>
      </c>
      <c r="C17567" t="s">
        <v>620</v>
      </c>
      <c r="D17567" s="1">
        <v>43795</v>
      </c>
      <c r="E17567" s="2">
        <v>50</v>
      </c>
      <c r="F17567" t="s">
        <v>5241</v>
      </c>
      <c r="G17567" t="s">
        <v>67</v>
      </c>
    </row>
    <row r="17568" spans="1:7" x14ac:dyDescent="0.25">
      <c r="A17568" t="s">
        <v>5240</v>
      </c>
      <c r="B17568" t="s">
        <v>248</v>
      </c>
      <c r="C17568" t="s">
        <v>620</v>
      </c>
      <c r="D17568" s="1">
        <v>43795</v>
      </c>
      <c r="E17568" s="2">
        <v>50</v>
      </c>
      <c r="F17568" t="s">
        <v>5241</v>
      </c>
      <c r="G17568" t="s">
        <v>67</v>
      </c>
    </row>
    <row r="17569" spans="1:7" x14ac:dyDescent="0.25">
      <c r="A17569" t="s">
        <v>5240</v>
      </c>
      <c r="B17569" t="s">
        <v>248</v>
      </c>
      <c r="C17569" t="s">
        <v>620</v>
      </c>
      <c r="D17569" s="1">
        <v>43795</v>
      </c>
      <c r="E17569" s="2">
        <v>50</v>
      </c>
      <c r="F17569" t="s">
        <v>5241</v>
      </c>
      <c r="G17569" t="s">
        <v>67</v>
      </c>
    </row>
    <row r="17570" spans="1:7" x14ac:dyDescent="0.25">
      <c r="A17570" t="s">
        <v>5240</v>
      </c>
      <c r="B17570" t="s">
        <v>248</v>
      </c>
      <c r="C17570" t="s">
        <v>620</v>
      </c>
      <c r="D17570" s="1">
        <v>43795</v>
      </c>
      <c r="E17570" s="2">
        <v>50</v>
      </c>
      <c r="F17570" t="s">
        <v>5241</v>
      </c>
      <c r="G17570" t="s">
        <v>67</v>
      </c>
    </row>
    <row r="17571" spans="1:7" x14ac:dyDescent="0.25">
      <c r="A17571" t="s">
        <v>4581</v>
      </c>
      <c r="B17571" t="s">
        <v>4582</v>
      </c>
      <c r="D17571" s="1">
        <v>43795</v>
      </c>
      <c r="E17571" s="2">
        <v>2200</v>
      </c>
      <c r="G17571" t="s">
        <v>4625</v>
      </c>
    </row>
    <row r="17572" spans="1:7" x14ac:dyDescent="0.25">
      <c r="A17572" t="s">
        <v>225</v>
      </c>
      <c r="B17572" t="s">
        <v>226</v>
      </c>
      <c r="C17572" t="s">
        <v>227</v>
      </c>
      <c r="D17572" s="1">
        <v>43795</v>
      </c>
      <c r="E17572" s="2">
        <v>84</v>
      </c>
      <c r="F17572" t="s">
        <v>228</v>
      </c>
      <c r="G17572" t="s">
        <v>34</v>
      </c>
    </row>
    <row r="17573" spans="1:7" x14ac:dyDescent="0.25">
      <c r="A17573" t="s">
        <v>2634</v>
      </c>
      <c r="B17573" t="s">
        <v>2635</v>
      </c>
      <c r="C17573" t="s">
        <v>2636</v>
      </c>
      <c r="D17573" s="1">
        <v>43795</v>
      </c>
      <c r="E17573" s="2">
        <v>184</v>
      </c>
      <c r="F17573" t="s">
        <v>2637</v>
      </c>
      <c r="G17573" t="s">
        <v>3761</v>
      </c>
    </row>
    <row r="17574" spans="1:7" x14ac:dyDescent="0.25">
      <c r="A17574" t="s">
        <v>2634</v>
      </c>
      <c r="B17574" t="s">
        <v>2635</v>
      </c>
      <c r="C17574" t="s">
        <v>2636</v>
      </c>
      <c r="D17574" s="1">
        <v>43795</v>
      </c>
      <c r="E17574" s="2">
        <v>184</v>
      </c>
      <c r="F17574" t="s">
        <v>2639</v>
      </c>
      <c r="G17574" t="s">
        <v>3761</v>
      </c>
    </row>
    <row r="17575" spans="1:7" x14ac:dyDescent="0.25">
      <c r="A17575" t="s">
        <v>2634</v>
      </c>
      <c r="B17575" t="s">
        <v>2635</v>
      </c>
      <c r="C17575" t="s">
        <v>2636</v>
      </c>
      <c r="D17575" s="1">
        <v>43795</v>
      </c>
      <c r="E17575" s="2">
        <v>184</v>
      </c>
      <c r="F17575" t="s">
        <v>2639</v>
      </c>
      <c r="G17575" t="s">
        <v>3761</v>
      </c>
    </row>
    <row r="17576" spans="1:7" x14ac:dyDescent="0.25">
      <c r="A17576" t="s">
        <v>1426</v>
      </c>
      <c r="B17576" t="s">
        <v>1427</v>
      </c>
      <c r="C17576" t="s">
        <v>826</v>
      </c>
      <c r="D17576" s="1">
        <v>43795</v>
      </c>
      <c r="E17576" s="2">
        <v>259</v>
      </c>
      <c r="F17576" t="s">
        <v>1428</v>
      </c>
      <c r="G17576" t="s">
        <v>5332</v>
      </c>
    </row>
    <row r="17577" spans="1:7" x14ac:dyDescent="0.25">
      <c r="A17577" t="s">
        <v>4699</v>
      </c>
      <c r="B17577" t="s">
        <v>4700</v>
      </c>
      <c r="C17577" t="s">
        <v>4701</v>
      </c>
      <c r="D17577" s="1">
        <v>43795</v>
      </c>
      <c r="E17577" s="2">
        <v>84</v>
      </c>
      <c r="F17577" t="s">
        <v>4702</v>
      </c>
      <c r="G17577" t="s">
        <v>34</v>
      </c>
    </row>
    <row r="17578" spans="1:7" x14ac:dyDescent="0.25">
      <c r="A17578" t="s">
        <v>4781</v>
      </c>
      <c r="B17578" t="s">
        <v>4782</v>
      </c>
      <c r="C17578" t="s">
        <v>4783</v>
      </c>
      <c r="D17578" s="1">
        <v>43795</v>
      </c>
      <c r="E17578" s="2">
        <v>70</v>
      </c>
      <c r="F17578" t="s">
        <v>4784</v>
      </c>
      <c r="G17578" t="s">
        <v>2663</v>
      </c>
    </row>
    <row r="17579" spans="1:7" x14ac:dyDescent="0.25">
      <c r="A17579" t="s">
        <v>5031</v>
      </c>
      <c r="B17579" t="s">
        <v>5032</v>
      </c>
      <c r="C17579" t="s">
        <v>5033</v>
      </c>
      <c r="D17579" s="1">
        <v>43795</v>
      </c>
      <c r="E17579" s="2">
        <v>35</v>
      </c>
      <c r="F17579" t="s">
        <v>5034</v>
      </c>
      <c r="G17579" t="s">
        <v>471</v>
      </c>
    </row>
    <row r="17580" spans="1:7" x14ac:dyDescent="0.25">
      <c r="A17580" t="s">
        <v>3658</v>
      </c>
      <c r="B17580" t="s">
        <v>3659</v>
      </c>
      <c r="C17580" t="s">
        <v>3660</v>
      </c>
      <c r="D17580" s="1">
        <v>43801</v>
      </c>
      <c r="E17580" s="2">
        <v>100</v>
      </c>
      <c r="F17580" t="s">
        <v>3661</v>
      </c>
      <c r="G17580" t="s">
        <v>2663</v>
      </c>
    </row>
    <row r="17581" spans="1:7" x14ac:dyDescent="0.25">
      <c r="A17581" t="s">
        <v>3658</v>
      </c>
      <c r="B17581" t="s">
        <v>3659</v>
      </c>
      <c r="C17581" t="s">
        <v>3660</v>
      </c>
      <c r="D17581" s="1">
        <v>43801</v>
      </c>
      <c r="E17581" s="2">
        <v>100</v>
      </c>
      <c r="F17581" t="s">
        <v>3661</v>
      </c>
      <c r="G17581" t="s">
        <v>2663</v>
      </c>
    </row>
    <row r="17582" spans="1:7" x14ac:dyDescent="0.25">
      <c r="A17582" t="s">
        <v>3651</v>
      </c>
      <c r="B17582" t="s">
        <v>3652</v>
      </c>
      <c r="D17582" s="1">
        <v>43801</v>
      </c>
      <c r="E17582" s="2">
        <v>100</v>
      </c>
      <c r="F17582" t="s">
        <v>3653</v>
      </c>
      <c r="G17582" t="s">
        <v>2663</v>
      </c>
    </row>
    <row r="17583" spans="1:7" x14ac:dyDescent="0.25">
      <c r="A17583" t="s">
        <v>3651</v>
      </c>
      <c r="B17583" t="s">
        <v>3652</v>
      </c>
      <c r="D17583" s="1">
        <v>43801</v>
      </c>
      <c r="E17583" s="2">
        <v>100</v>
      </c>
      <c r="F17583" t="s">
        <v>3653</v>
      </c>
      <c r="G17583" t="s">
        <v>2663</v>
      </c>
    </row>
    <row r="17584" spans="1:7" x14ac:dyDescent="0.25">
      <c r="A17584" t="s">
        <v>65</v>
      </c>
      <c r="B17584" t="s">
        <v>66</v>
      </c>
      <c r="D17584" s="1">
        <v>43803</v>
      </c>
      <c r="E17584" s="2">
        <v>200</v>
      </c>
      <c r="G17584" t="s">
        <v>1526</v>
      </c>
    </row>
    <row r="17585" spans="1:7" x14ac:dyDescent="0.25">
      <c r="A17585" t="s">
        <v>2150</v>
      </c>
      <c r="B17585" t="s">
        <v>2151</v>
      </c>
      <c r="D17585" s="1">
        <v>43803</v>
      </c>
      <c r="E17585" s="2">
        <v>24000</v>
      </c>
      <c r="F17585" t="s">
        <v>2152</v>
      </c>
      <c r="G17585" t="s">
        <v>2663</v>
      </c>
    </row>
    <row r="17586" spans="1:7" x14ac:dyDescent="0.25">
      <c r="A17586" t="s">
        <v>1193</v>
      </c>
      <c r="B17586" t="s">
        <v>1194</v>
      </c>
      <c r="D17586" s="1">
        <v>43803</v>
      </c>
      <c r="E17586" s="2">
        <v>1000</v>
      </c>
      <c r="F17586" t="s">
        <v>1195</v>
      </c>
      <c r="G17586" t="s">
        <v>1196</v>
      </c>
    </row>
    <row r="17587" spans="1:7" x14ac:dyDescent="0.25">
      <c r="A17587" t="s">
        <v>1193</v>
      </c>
      <c r="B17587" t="s">
        <v>1194</v>
      </c>
      <c r="D17587" s="1">
        <v>43803</v>
      </c>
      <c r="E17587" s="2">
        <v>1000</v>
      </c>
      <c r="F17587" t="s">
        <v>1197</v>
      </c>
      <c r="G17587" t="s">
        <v>1196</v>
      </c>
    </row>
    <row r="17588" spans="1:7" x14ac:dyDescent="0.25">
      <c r="A17588" t="s">
        <v>2686</v>
      </c>
      <c r="B17588" t="s">
        <v>2687</v>
      </c>
      <c r="C17588" t="s">
        <v>2688</v>
      </c>
      <c r="D17588" s="1">
        <v>43803</v>
      </c>
      <c r="E17588" s="2">
        <v>100</v>
      </c>
      <c r="F17588" t="s">
        <v>2689</v>
      </c>
      <c r="G17588" t="s">
        <v>97</v>
      </c>
    </row>
    <row r="17589" spans="1:7" x14ac:dyDescent="0.25">
      <c r="A17589" t="s">
        <v>2000</v>
      </c>
      <c r="B17589" t="s">
        <v>2001</v>
      </c>
      <c r="C17589" t="s">
        <v>2002</v>
      </c>
      <c r="D17589" s="1">
        <v>43803</v>
      </c>
      <c r="E17589" s="2">
        <v>35</v>
      </c>
      <c r="F17589" t="s">
        <v>2003</v>
      </c>
      <c r="G17589" t="s">
        <v>471</v>
      </c>
    </row>
    <row r="17590" spans="1:7" x14ac:dyDescent="0.25">
      <c r="A17590" t="s">
        <v>2000</v>
      </c>
      <c r="B17590" t="s">
        <v>2001</v>
      </c>
      <c r="C17590" t="s">
        <v>2002</v>
      </c>
      <c r="D17590" s="1">
        <v>43803</v>
      </c>
      <c r="E17590" s="2">
        <v>35</v>
      </c>
      <c r="F17590" t="s">
        <v>2004</v>
      </c>
      <c r="G17590" t="s">
        <v>471</v>
      </c>
    </row>
    <row r="17591" spans="1:7" x14ac:dyDescent="0.25">
      <c r="A17591" t="s">
        <v>2775</v>
      </c>
      <c r="B17591" t="s">
        <v>2776</v>
      </c>
      <c r="C17591" t="s">
        <v>1804</v>
      </c>
      <c r="D17591" s="1">
        <v>43803</v>
      </c>
      <c r="E17591" s="2">
        <v>200</v>
      </c>
      <c r="F17591" t="s">
        <v>2777</v>
      </c>
      <c r="G17591" t="s">
        <v>2663</v>
      </c>
    </row>
    <row r="17592" spans="1:7" x14ac:dyDescent="0.25">
      <c r="A17592" t="s">
        <v>4605</v>
      </c>
      <c r="B17592" t="s">
        <v>3339</v>
      </c>
      <c r="C17592" t="s">
        <v>1884</v>
      </c>
      <c r="D17592" s="1">
        <v>43803</v>
      </c>
      <c r="E17592" s="2">
        <v>500</v>
      </c>
      <c r="F17592" t="s">
        <v>4606</v>
      </c>
      <c r="G17592" t="s">
        <v>114</v>
      </c>
    </row>
    <row r="17593" spans="1:7" x14ac:dyDescent="0.25">
      <c r="A17593" t="s">
        <v>482</v>
      </c>
      <c r="B17593" t="s">
        <v>483</v>
      </c>
      <c r="C17593" t="s">
        <v>484</v>
      </c>
      <c r="D17593" s="1">
        <v>43803</v>
      </c>
      <c r="E17593" s="2">
        <v>125</v>
      </c>
      <c r="F17593" t="s">
        <v>485</v>
      </c>
      <c r="G17593" t="s">
        <v>2271</v>
      </c>
    </row>
    <row r="17594" spans="1:7" x14ac:dyDescent="0.25">
      <c r="A17594" t="s">
        <v>973</v>
      </c>
      <c r="B17594" t="s">
        <v>974</v>
      </c>
      <c r="C17594" t="s">
        <v>975</v>
      </c>
      <c r="D17594" s="1">
        <v>43803</v>
      </c>
      <c r="E17594" s="2">
        <v>200</v>
      </c>
      <c r="G17594" t="s">
        <v>114</v>
      </c>
    </row>
    <row r="17595" spans="1:7" x14ac:dyDescent="0.25">
      <c r="A17595" t="s">
        <v>1784</v>
      </c>
      <c r="B17595" t="s">
        <v>15</v>
      </c>
      <c r="C17595" t="s">
        <v>1039</v>
      </c>
      <c r="D17595" s="1">
        <v>43803</v>
      </c>
      <c r="E17595" s="2">
        <v>70</v>
      </c>
      <c r="F17595" t="s">
        <v>1785</v>
      </c>
      <c r="G17595" t="s">
        <v>471</v>
      </c>
    </row>
    <row r="17596" spans="1:7" x14ac:dyDescent="0.25">
      <c r="A17596" t="s">
        <v>5333</v>
      </c>
      <c r="B17596" t="s">
        <v>5334</v>
      </c>
      <c r="C17596" t="s">
        <v>5335</v>
      </c>
      <c r="D17596" s="1">
        <v>43803</v>
      </c>
      <c r="E17596" s="2">
        <v>30</v>
      </c>
      <c r="F17596" t="s">
        <v>5336</v>
      </c>
      <c r="G17596" t="s">
        <v>114</v>
      </c>
    </row>
    <row r="17597" spans="1:7" x14ac:dyDescent="0.25">
      <c r="A17597" t="s">
        <v>5333</v>
      </c>
      <c r="B17597" t="s">
        <v>5334</v>
      </c>
      <c r="C17597" t="s">
        <v>5335</v>
      </c>
      <c r="D17597" s="1">
        <v>43803</v>
      </c>
      <c r="E17597" s="2">
        <v>30</v>
      </c>
      <c r="F17597" t="s">
        <v>5336</v>
      </c>
      <c r="G17597" t="s">
        <v>114</v>
      </c>
    </row>
    <row r="17598" spans="1:7" x14ac:dyDescent="0.25">
      <c r="A17598" t="s">
        <v>5333</v>
      </c>
      <c r="B17598" t="s">
        <v>5334</v>
      </c>
      <c r="C17598" t="s">
        <v>5335</v>
      </c>
      <c r="D17598" s="1">
        <v>43803</v>
      </c>
      <c r="E17598" s="2">
        <v>30</v>
      </c>
      <c r="F17598" t="s">
        <v>5337</v>
      </c>
      <c r="G17598" t="s">
        <v>114</v>
      </c>
    </row>
    <row r="17599" spans="1:7" x14ac:dyDescent="0.25">
      <c r="A17599" t="s">
        <v>2562</v>
      </c>
      <c r="B17599" t="s">
        <v>2563</v>
      </c>
      <c r="C17599" t="s">
        <v>2564</v>
      </c>
      <c r="D17599" s="1">
        <v>43803</v>
      </c>
      <c r="E17599" s="2">
        <v>750</v>
      </c>
      <c r="F17599" t="s">
        <v>2565</v>
      </c>
      <c r="G17599" t="s">
        <v>5338</v>
      </c>
    </row>
    <row r="17600" spans="1:7" x14ac:dyDescent="0.25">
      <c r="A17600" t="s">
        <v>2562</v>
      </c>
      <c r="B17600" t="s">
        <v>2563</v>
      </c>
      <c r="C17600" t="s">
        <v>2564</v>
      </c>
      <c r="D17600" s="1">
        <v>43803</v>
      </c>
      <c r="E17600" s="2">
        <v>750</v>
      </c>
      <c r="F17600" t="s">
        <v>2566</v>
      </c>
      <c r="G17600" t="s">
        <v>5338</v>
      </c>
    </row>
    <row r="17601" spans="1:7" x14ac:dyDescent="0.25">
      <c r="A17601" t="s">
        <v>2562</v>
      </c>
      <c r="B17601" t="s">
        <v>2563</v>
      </c>
      <c r="C17601" t="s">
        <v>2564</v>
      </c>
      <c r="D17601" s="1">
        <v>43803</v>
      </c>
      <c r="E17601" s="2">
        <v>750</v>
      </c>
      <c r="F17601" t="s">
        <v>2566</v>
      </c>
      <c r="G17601" t="s">
        <v>5338</v>
      </c>
    </row>
    <row r="17602" spans="1:7" x14ac:dyDescent="0.25">
      <c r="A17602" t="s">
        <v>2562</v>
      </c>
      <c r="B17602" t="s">
        <v>2563</v>
      </c>
      <c r="C17602" t="s">
        <v>2564</v>
      </c>
      <c r="D17602" s="1">
        <v>43803</v>
      </c>
      <c r="E17602" s="2">
        <v>750</v>
      </c>
      <c r="F17602" t="s">
        <v>2567</v>
      </c>
      <c r="G17602" t="s">
        <v>5338</v>
      </c>
    </row>
    <row r="17603" spans="1:7" x14ac:dyDescent="0.25">
      <c r="A17603" t="s">
        <v>3292</v>
      </c>
      <c r="B17603" t="s">
        <v>3293</v>
      </c>
      <c r="C17603" t="s">
        <v>997</v>
      </c>
      <c r="D17603" s="1">
        <v>43803</v>
      </c>
      <c r="E17603" s="2">
        <v>1000</v>
      </c>
      <c r="F17603" t="s">
        <v>3294</v>
      </c>
      <c r="G17603" t="s">
        <v>2663</v>
      </c>
    </row>
    <row r="17604" spans="1:7" x14ac:dyDescent="0.25">
      <c r="A17604" t="s">
        <v>985</v>
      </c>
      <c r="B17604" t="s">
        <v>986</v>
      </c>
      <c r="D17604" s="1">
        <v>43805</v>
      </c>
      <c r="E17604" s="2">
        <v>3000</v>
      </c>
      <c r="F17604" t="s">
        <v>987</v>
      </c>
      <c r="G17604" t="s">
        <v>988</v>
      </c>
    </row>
    <row r="17605" spans="1:7" x14ac:dyDescent="0.25">
      <c r="A17605" t="s">
        <v>3436</v>
      </c>
      <c r="B17605" t="s">
        <v>3437</v>
      </c>
      <c r="D17605" s="1">
        <v>43806</v>
      </c>
      <c r="E17605" s="2">
        <v>250</v>
      </c>
      <c r="G17605" t="s">
        <v>3804</v>
      </c>
    </row>
    <row r="17606" spans="1:7" x14ac:dyDescent="0.25">
      <c r="A17606" t="s">
        <v>7</v>
      </c>
      <c r="B17606" t="s">
        <v>8</v>
      </c>
      <c r="D17606" s="1">
        <v>43806</v>
      </c>
      <c r="E17606" s="2">
        <v>500</v>
      </c>
      <c r="G17606" t="s">
        <v>9</v>
      </c>
    </row>
    <row r="17607" spans="1:7" x14ac:dyDescent="0.25">
      <c r="A17607" t="s">
        <v>5339</v>
      </c>
      <c r="B17607" t="s">
        <v>5340</v>
      </c>
      <c r="C17607" t="s">
        <v>5341</v>
      </c>
      <c r="D17607" s="1">
        <v>43806</v>
      </c>
      <c r="E17607" s="2">
        <v>40</v>
      </c>
      <c r="G17607" t="s">
        <v>2663</v>
      </c>
    </row>
    <row r="17608" spans="1:7" x14ac:dyDescent="0.25">
      <c r="A17608" t="s">
        <v>457</v>
      </c>
      <c r="B17608" t="s">
        <v>458</v>
      </c>
      <c r="C17608" t="s">
        <v>459</v>
      </c>
      <c r="D17608" s="1">
        <v>43806</v>
      </c>
      <c r="E17608" s="2">
        <v>500</v>
      </c>
      <c r="F17608" t="s">
        <v>460</v>
      </c>
      <c r="G17608" t="s">
        <v>97</v>
      </c>
    </row>
    <row r="17609" spans="1:7" x14ac:dyDescent="0.25">
      <c r="A17609" t="s">
        <v>457</v>
      </c>
      <c r="B17609" t="s">
        <v>458</v>
      </c>
      <c r="C17609" t="s">
        <v>459</v>
      </c>
      <c r="D17609" s="1">
        <v>43806</v>
      </c>
      <c r="E17609" s="2">
        <v>500</v>
      </c>
      <c r="F17609" t="s">
        <v>461</v>
      </c>
      <c r="G17609" t="s">
        <v>97</v>
      </c>
    </row>
    <row r="17610" spans="1:7" x14ac:dyDescent="0.25">
      <c r="A17610" t="s">
        <v>3445</v>
      </c>
      <c r="B17610" t="s">
        <v>2459</v>
      </c>
      <c r="C17610" t="s">
        <v>3446</v>
      </c>
      <c r="D17610" s="1">
        <v>43806</v>
      </c>
      <c r="E17610" s="2">
        <v>1000</v>
      </c>
      <c r="F17610" t="s">
        <v>3447</v>
      </c>
      <c r="G17610" t="s">
        <v>2663</v>
      </c>
    </row>
    <row r="17611" spans="1:7" x14ac:dyDescent="0.25">
      <c r="A17611" t="s">
        <v>727</v>
      </c>
      <c r="B17611" t="s">
        <v>728</v>
      </c>
      <c r="C17611" t="s">
        <v>729</v>
      </c>
      <c r="D17611" s="1">
        <v>43806</v>
      </c>
      <c r="E17611" s="2">
        <v>1000</v>
      </c>
      <c r="F17611" t="s">
        <v>730</v>
      </c>
      <c r="G17611" t="s">
        <v>34</v>
      </c>
    </row>
    <row r="17612" spans="1:7" x14ac:dyDescent="0.25">
      <c r="A17612" t="s">
        <v>1364</v>
      </c>
      <c r="B17612" t="s">
        <v>1365</v>
      </c>
      <c r="C17612" t="s">
        <v>1366</v>
      </c>
      <c r="D17612" s="1">
        <v>43806</v>
      </c>
      <c r="E17612" s="2">
        <v>50</v>
      </c>
      <c r="F17612" t="s">
        <v>1367</v>
      </c>
      <c r="G17612" t="s">
        <v>471</v>
      </c>
    </row>
    <row r="17613" spans="1:7" x14ac:dyDescent="0.25">
      <c r="A17613" t="s">
        <v>2295</v>
      </c>
      <c r="B17613" t="s">
        <v>1918</v>
      </c>
      <c r="C17613" t="s">
        <v>2296</v>
      </c>
      <c r="D17613" s="1">
        <v>43806</v>
      </c>
      <c r="E17613" s="2">
        <v>1000</v>
      </c>
      <c r="F17613" t="s">
        <v>2297</v>
      </c>
      <c r="G17613" t="s">
        <v>3370</v>
      </c>
    </row>
    <row r="17614" spans="1:7" x14ac:dyDescent="0.25">
      <c r="A17614" t="s">
        <v>4103</v>
      </c>
      <c r="B17614" t="s">
        <v>4104</v>
      </c>
      <c r="C17614" t="s">
        <v>4105</v>
      </c>
      <c r="D17614" s="1">
        <v>43806</v>
      </c>
      <c r="E17614" s="2">
        <v>500</v>
      </c>
      <c r="F17614" t="s">
        <v>4106</v>
      </c>
      <c r="G17614" t="s">
        <v>2663</v>
      </c>
    </row>
    <row r="17615" spans="1:7" x14ac:dyDescent="0.25">
      <c r="A17615" t="s">
        <v>4990</v>
      </c>
      <c r="B17615" t="s">
        <v>4991</v>
      </c>
      <c r="C17615" t="s">
        <v>4992</v>
      </c>
      <c r="D17615" s="1">
        <v>43808</v>
      </c>
      <c r="E17615" s="2">
        <v>100</v>
      </c>
      <c r="F17615" t="s">
        <v>4993</v>
      </c>
      <c r="G17615" t="s">
        <v>2663</v>
      </c>
    </row>
    <row r="17616" spans="1:7" x14ac:dyDescent="0.25">
      <c r="A17616" t="s">
        <v>4990</v>
      </c>
      <c r="B17616" t="s">
        <v>4991</v>
      </c>
      <c r="C17616" t="s">
        <v>4992</v>
      </c>
      <c r="D17616" s="1">
        <v>43808</v>
      </c>
      <c r="E17616" s="2">
        <v>100</v>
      </c>
      <c r="F17616" t="s">
        <v>4994</v>
      </c>
      <c r="G17616" t="s">
        <v>2663</v>
      </c>
    </row>
    <row r="17617" spans="1:7" x14ac:dyDescent="0.25">
      <c r="A17617" t="s">
        <v>2803</v>
      </c>
      <c r="B17617" t="s">
        <v>2804</v>
      </c>
      <c r="C17617" t="s">
        <v>2805</v>
      </c>
      <c r="D17617" s="1">
        <v>43808</v>
      </c>
      <c r="E17617" s="2">
        <v>45</v>
      </c>
      <c r="F17617" t="s">
        <v>2806</v>
      </c>
      <c r="G17617" t="s">
        <v>4959</v>
      </c>
    </row>
    <row r="17618" spans="1:7" x14ac:dyDescent="0.25">
      <c r="A17618" t="s">
        <v>2803</v>
      </c>
      <c r="B17618" t="s">
        <v>2804</v>
      </c>
      <c r="C17618" t="s">
        <v>2805</v>
      </c>
      <c r="D17618" s="1">
        <v>43808</v>
      </c>
      <c r="E17618" s="2">
        <v>45</v>
      </c>
      <c r="F17618" t="s">
        <v>2807</v>
      </c>
      <c r="G17618" t="s">
        <v>4959</v>
      </c>
    </row>
    <row r="17619" spans="1:7" x14ac:dyDescent="0.25">
      <c r="A17619" t="s">
        <v>2272</v>
      </c>
      <c r="B17619" t="s">
        <v>2273</v>
      </c>
      <c r="C17619" t="s">
        <v>2274</v>
      </c>
      <c r="D17619" s="1">
        <v>43808</v>
      </c>
      <c r="E17619" s="2">
        <v>125</v>
      </c>
      <c r="F17619" t="s">
        <v>2275</v>
      </c>
      <c r="G17619" t="s">
        <v>2538</v>
      </c>
    </row>
    <row r="17620" spans="1:7" x14ac:dyDescent="0.25">
      <c r="A17620" t="s">
        <v>2272</v>
      </c>
      <c r="B17620" t="s">
        <v>2273</v>
      </c>
      <c r="C17620" t="s">
        <v>2274</v>
      </c>
      <c r="D17620" s="1">
        <v>43808</v>
      </c>
      <c r="E17620" s="2">
        <v>125</v>
      </c>
      <c r="F17620" t="s">
        <v>2276</v>
      </c>
      <c r="G17620" t="s">
        <v>2538</v>
      </c>
    </row>
    <row r="17621" spans="1:7" x14ac:dyDescent="0.25">
      <c r="A17621" t="s">
        <v>553</v>
      </c>
      <c r="B17621" t="s">
        <v>554</v>
      </c>
      <c r="C17621" t="s">
        <v>555</v>
      </c>
      <c r="D17621" s="1">
        <v>43808</v>
      </c>
      <c r="E17621" s="2">
        <v>50</v>
      </c>
      <c r="F17621" t="s">
        <v>556</v>
      </c>
      <c r="G17621" t="s">
        <v>2663</v>
      </c>
    </row>
    <row r="17622" spans="1:7" x14ac:dyDescent="0.25">
      <c r="A17622" t="s">
        <v>553</v>
      </c>
      <c r="B17622" t="s">
        <v>554</v>
      </c>
      <c r="C17622" t="s">
        <v>555</v>
      </c>
      <c r="D17622" s="1">
        <v>43808</v>
      </c>
      <c r="E17622" s="2">
        <v>50</v>
      </c>
      <c r="F17622" t="s">
        <v>557</v>
      </c>
      <c r="G17622" t="s">
        <v>2663</v>
      </c>
    </row>
    <row r="17623" spans="1:7" x14ac:dyDescent="0.25">
      <c r="A17623" t="s">
        <v>2758</v>
      </c>
      <c r="B17623" t="s">
        <v>2759</v>
      </c>
      <c r="C17623" t="s">
        <v>2760</v>
      </c>
      <c r="D17623" s="1">
        <v>43808</v>
      </c>
      <c r="E17623" s="2">
        <v>15</v>
      </c>
      <c r="F17623" t="s">
        <v>2761</v>
      </c>
      <c r="G17623" t="s">
        <v>3282</v>
      </c>
    </row>
    <row r="17624" spans="1:7" x14ac:dyDescent="0.25">
      <c r="A17624" t="s">
        <v>4076</v>
      </c>
      <c r="B17624" t="s">
        <v>4077</v>
      </c>
      <c r="C17624" t="s">
        <v>413</v>
      </c>
      <c r="D17624" s="1">
        <v>43808</v>
      </c>
      <c r="E17624" s="2">
        <v>20</v>
      </c>
      <c r="F17624" t="s">
        <v>4078</v>
      </c>
      <c r="G17624" t="s">
        <v>1695</v>
      </c>
    </row>
    <row r="17625" spans="1:7" x14ac:dyDescent="0.25">
      <c r="A17625" t="s">
        <v>4076</v>
      </c>
      <c r="B17625" t="s">
        <v>4077</v>
      </c>
      <c r="C17625" t="s">
        <v>413</v>
      </c>
      <c r="D17625" s="1">
        <v>43808</v>
      </c>
      <c r="E17625" s="2">
        <v>20</v>
      </c>
      <c r="F17625" t="s">
        <v>4078</v>
      </c>
      <c r="G17625" t="s">
        <v>1695</v>
      </c>
    </row>
    <row r="17626" spans="1:7" x14ac:dyDescent="0.25">
      <c r="A17626" t="s">
        <v>3247</v>
      </c>
      <c r="B17626" t="s">
        <v>3248</v>
      </c>
      <c r="C17626" t="s">
        <v>3249</v>
      </c>
      <c r="D17626" s="1">
        <v>43808</v>
      </c>
      <c r="E17626" s="2">
        <v>10</v>
      </c>
      <c r="F17626" t="s">
        <v>3250</v>
      </c>
      <c r="G17626" t="s">
        <v>3649</v>
      </c>
    </row>
    <row r="17627" spans="1:7" x14ac:dyDescent="0.25">
      <c r="A17627" t="s">
        <v>3800</v>
      </c>
      <c r="B17627" t="s">
        <v>1430</v>
      </c>
      <c r="C17627" t="s">
        <v>3801</v>
      </c>
      <c r="D17627" s="1">
        <v>43808</v>
      </c>
      <c r="E17627" s="2">
        <v>20</v>
      </c>
      <c r="F17627" t="s">
        <v>3802</v>
      </c>
      <c r="G17627" t="s">
        <v>3803</v>
      </c>
    </row>
    <row r="17628" spans="1:7" x14ac:dyDescent="0.25">
      <c r="A17628" t="s">
        <v>1541</v>
      </c>
      <c r="B17628" t="s">
        <v>1542</v>
      </c>
      <c r="C17628" t="s">
        <v>1543</v>
      </c>
      <c r="D17628" s="1">
        <v>43808</v>
      </c>
      <c r="E17628" s="2">
        <v>20</v>
      </c>
      <c r="F17628" t="s">
        <v>1544</v>
      </c>
      <c r="G17628" t="s">
        <v>114</v>
      </c>
    </row>
    <row r="17629" spans="1:7" x14ac:dyDescent="0.25">
      <c r="A17629" t="s">
        <v>1541</v>
      </c>
      <c r="B17629" t="s">
        <v>1542</v>
      </c>
      <c r="C17629" t="s">
        <v>1543</v>
      </c>
      <c r="D17629" s="1">
        <v>43808</v>
      </c>
      <c r="E17629" s="2">
        <v>20</v>
      </c>
      <c r="F17629" t="s">
        <v>1545</v>
      </c>
      <c r="G17629" t="s">
        <v>114</v>
      </c>
    </row>
    <row r="17630" spans="1:7" x14ac:dyDescent="0.25">
      <c r="A17630" t="s">
        <v>259</v>
      </c>
      <c r="B17630" t="s">
        <v>260</v>
      </c>
      <c r="C17630" t="s">
        <v>261</v>
      </c>
      <c r="D17630" s="1">
        <v>43808</v>
      </c>
      <c r="E17630" s="2">
        <v>10</v>
      </c>
      <c r="F17630" t="s">
        <v>262</v>
      </c>
      <c r="G17630" t="s">
        <v>1695</v>
      </c>
    </row>
    <row r="17631" spans="1:7" x14ac:dyDescent="0.25">
      <c r="A17631" t="s">
        <v>4665</v>
      </c>
      <c r="B17631" t="s">
        <v>4666</v>
      </c>
      <c r="C17631" t="s">
        <v>4667</v>
      </c>
      <c r="D17631" s="1">
        <v>43808</v>
      </c>
      <c r="E17631" s="2">
        <v>20</v>
      </c>
      <c r="F17631" t="s">
        <v>4668</v>
      </c>
      <c r="G17631" t="s">
        <v>1245</v>
      </c>
    </row>
    <row r="17632" spans="1:7" x14ac:dyDescent="0.25">
      <c r="A17632" t="s">
        <v>4665</v>
      </c>
      <c r="B17632" t="s">
        <v>4666</v>
      </c>
      <c r="C17632" t="s">
        <v>4667</v>
      </c>
      <c r="D17632" s="1">
        <v>43808</v>
      </c>
      <c r="E17632" s="2">
        <v>20</v>
      </c>
      <c r="F17632" t="s">
        <v>4669</v>
      </c>
      <c r="G17632" t="s">
        <v>1245</v>
      </c>
    </row>
    <row r="17633" spans="1:7" x14ac:dyDescent="0.25">
      <c r="A17633" t="s">
        <v>4665</v>
      </c>
      <c r="B17633" t="s">
        <v>4666</v>
      </c>
      <c r="C17633" t="s">
        <v>4667</v>
      </c>
      <c r="D17633" s="1">
        <v>43808</v>
      </c>
      <c r="E17633" s="2">
        <v>20</v>
      </c>
      <c r="F17633" t="s">
        <v>4670</v>
      </c>
      <c r="G17633" t="s">
        <v>1245</v>
      </c>
    </row>
    <row r="17634" spans="1:7" x14ac:dyDescent="0.25">
      <c r="A17634" t="s">
        <v>178</v>
      </c>
      <c r="B17634" t="s">
        <v>179</v>
      </c>
      <c r="C17634" t="s">
        <v>180</v>
      </c>
      <c r="D17634" s="1">
        <v>43808</v>
      </c>
      <c r="E17634" s="2">
        <v>5</v>
      </c>
      <c r="F17634" t="s">
        <v>181</v>
      </c>
      <c r="G17634" t="s">
        <v>182</v>
      </c>
    </row>
    <row r="17635" spans="1:7" x14ac:dyDescent="0.25">
      <c r="A17635" t="s">
        <v>169</v>
      </c>
      <c r="B17635" t="s">
        <v>170</v>
      </c>
      <c r="C17635" t="s">
        <v>171</v>
      </c>
      <c r="D17635" s="1">
        <v>43808</v>
      </c>
      <c r="E17635" s="2">
        <v>10</v>
      </c>
      <c r="F17635" t="s">
        <v>172</v>
      </c>
      <c r="G17635" t="s">
        <v>1245</v>
      </c>
    </row>
    <row r="17636" spans="1:7" x14ac:dyDescent="0.25">
      <c r="A17636" t="s">
        <v>169</v>
      </c>
      <c r="B17636" t="s">
        <v>170</v>
      </c>
      <c r="C17636" t="s">
        <v>171</v>
      </c>
      <c r="D17636" s="1">
        <v>43808</v>
      </c>
      <c r="E17636" s="2">
        <v>10</v>
      </c>
      <c r="F17636" t="s">
        <v>173</v>
      </c>
      <c r="G17636" t="s">
        <v>1245</v>
      </c>
    </row>
    <row r="17637" spans="1:7" x14ac:dyDescent="0.25">
      <c r="A17637" t="s">
        <v>164</v>
      </c>
      <c r="B17637" t="s">
        <v>165</v>
      </c>
      <c r="C17637" t="s">
        <v>166</v>
      </c>
      <c r="D17637" s="1">
        <v>43808</v>
      </c>
      <c r="E17637" s="2">
        <v>65</v>
      </c>
      <c r="F17637" t="s">
        <v>167</v>
      </c>
      <c r="G17637" t="s">
        <v>3754</v>
      </c>
    </row>
    <row r="17638" spans="1:7" x14ac:dyDescent="0.25">
      <c r="A17638" t="s">
        <v>164</v>
      </c>
      <c r="B17638" t="s">
        <v>165</v>
      </c>
      <c r="C17638" t="s">
        <v>166</v>
      </c>
      <c r="D17638" s="1">
        <v>43808</v>
      </c>
      <c r="E17638" s="2">
        <v>65</v>
      </c>
      <c r="F17638" t="s">
        <v>168</v>
      </c>
      <c r="G17638" t="s">
        <v>3754</v>
      </c>
    </row>
    <row r="17639" spans="1:7" x14ac:dyDescent="0.25">
      <c r="A17639" t="s">
        <v>1464</v>
      </c>
      <c r="B17639" t="s">
        <v>1465</v>
      </c>
      <c r="C17639" t="s">
        <v>627</v>
      </c>
      <c r="D17639" s="1">
        <v>43808</v>
      </c>
      <c r="E17639" s="2">
        <v>20</v>
      </c>
      <c r="F17639" t="s">
        <v>1466</v>
      </c>
      <c r="G17639" t="s">
        <v>478</v>
      </c>
    </row>
    <row r="17640" spans="1:7" x14ac:dyDescent="0.25">
      <c r="A17640" t="s">
        <v>1464</v>
      </c>
      <c r="B17640" t="s">
        <v>1465</v>
      </c>
      <c r="C17640" t="s">
        <v>627</v>
      </c>
      <c r="D17640" s="1">
        <v>43808</v>
      </c>
      <c r="E17640" s="2">
        <v>20</v>
      </c>
      <c r="F17640" t="s">
        <v>1466</v>
      </c>
      <c r="G17640" t="s">
        <v>478</v>
      </c>
    </row>
    <row r="17641" spans="1:7" x14ac:dyDescent="0.25">
      <c r="A17641" t="s">
        <v>709</v>
      </c>
      <c r="B17641" t="s">
        <v>710</v>
      </c>
      <c r="C17641" t="s">
        <v>705</v>
      </c>
      <c r="D17641" s="1">
        <v>43808</v>
      </c>
      <c r="E17641" s="2">
        <v>84</v>
      </c>
      <c r="F17641" t="s">
        <v>711</v>
      </c>
      <c r="G17641" t="s">
        <v>3225</v>
      </c>
    </row>
    <row r="17642" spans="1:7" x14ac:dyDescent="0.25">
      <c r="A17642" t="s">
        <v>709</v>
      </c>
      <c r="B17642" t="s">
        <v>710</v>
      </c>
      <c r="C17642" t="s">
        <v>705</v>
      </c>
      <c r="D17642" s="1">
        <v>43808</v>
      </c>
      <c r="E17642" s="2">
        <v>84</v>
      </c>
      <c r="F17642" t="s">
        <v>712</v>
      </c>
      <c r="G17642" t="s">
        <v>3225</v>
      </c>
    </row>
    <row r="17643" spans="1:7" x14ac:dyDescent="0.25">
      <c r="A17643" t="s">
        <v>709</v>
      </c>
      <c r="B17643" t="s">
        <v>710</v>
      </c>
      <c r="C17643" t="s">
        <v>705</v>
      </c>
      <c r="D17643" s="1">
        <v>43808</v>
      </c>
      <c r="E17643" s="2">
        <v>84</v>
      </c>
      <c r="F17643" t="s">
        <v>712</v>
      </c>
      <c r="G17643" t="s">
        <v>3225</v>
      </c>
    </row>
    <row r="17644" spans="1:7" x14ac:dyDescent="0.25">
      <c r="A17644" t="s">
        <v>493</v>
      </c>
      <c r="B17644" t="s">
        <v>494</v>
      </c>
      <c r="C17644" t="s">
        <v>495</v>
      </c>
      <c r="D17644" s="1">
        <v>43808</v>
      </c>
      <c r="E17644" s="2">
        <v>25</v>
      </c>
      <c r="F17644" t="s">
        <v>496</v>
      </c>
      <c r="G17644" t="s">
        <v>4918</v>
      </c>
    </row>
    <row r="17645" spans="1:7" x14ac:dyDescent="0.25">
      <c r="A17645" t="s">
        <v>493</v>
      </c>
      <c r="B17645" t="s">
        <v>494</v>
      </c>
      <c r="C17645" t="s">
        <v>495</v>
      </c>
      <c r="D17645" s="1">
        <v>43808</v>
      </c>
      <c r="E17645" s="2">
        <v>25</v>
      </c>
      <c r="F17645" t="s">
        <v>497</v>
      </c>
      <c r="G17645" t="s">
        <v>4918</v>
      </c>
    </row>
    <row r="17646" spans="1:7" x14ac:dyDescent="0.25">
      <c r="A17646" t="s">
        <v>1100</v>
      </c>
      <c r="B17646" t="s">
        <v>1101</v>
      </c>
      <c r="C17646" t="s">
        <v>1102</v>
      </c>
      <c r="D17646" s="1">
        <v>43808</v>
      </c>
      <c r="E17646" s="2">
        <v>25</v>
      </c>
      <c r="F17646" t="s">
        <v>1103</v>
      </c>
      <c r="G17646" t="s">
        <v>1247</v>
      </c>
    </row>
    <row r="17647" spans="1:7" x14ac:dyDescent="0.25">
      <c r="A17647" t="s">
        <v>1100</v>
      </c>
      <c r="B17647" t="s">
        <v>1101</v>
      </c>
      <c r="C17647" t="s">
        <v>1102</v>
      </c>
      <c r="D17647" s="1">
        <v>43808</v>
      </c>
      <c r="E17647" s="2">
        <v>25</v>
      </c>
      <c r="F17647" t="s">
        <v>1104</v>
      </c>
      <c r="G17647" t="s">
        <v>1247</v>
      </c>
    </row>
    <row r="17648" spans="1:7" x14ac:dyDescent="0.25">
      <c r="A17648" t="s">
        <v>2475</v>
      </c>
      <c r="B17648" t="s">
        <v>1451</v>
      </c>
      <c r="C17648" t="s">
        <v>2476</v>
      </c>
      <c r="D17648" s="1">
        <v>43808</v>
      </c>
      <c r="E17648" s="2">
        <v>40</v>
      </c>
      <c r="F17648" t="s">
        <v>2477</v>
      </c>
      <c r="G17648" t="s">
        <v>2456</v>
      </c>
    </row>
    <row r="17649" spans="1:7" x14ac:dyDescent="0.25">
      <c r="A17649" t="s">
        <v>1450</v>
      </c>
      <c r="B17649" t="s">
        <v>1451</v>
      </c>
      <c r="C17649" t="s">
        <v>1452</v>
      </c>
      <c r="D17649" s="1">
        <v>43808</v>
      </c>
      <c r="E17649" s="2">
        <v>84</v>
      </c>
      <c r="F17649" t="s">
        <v>1453</v>
      </c>
      <c r="G17649" t="s">
        <v>34</v>
      </c>
    </row>
    <row r="17650" spans="1:7" x14ac:dyDescent="0.25">
      <c r="A17650" t="s">
        <v>1450</v>
      </c>
      <c r="B17650" t="s">
        <v>1451</v>
      </c>
      <c r="C17650" t="s">
        <v>1452</v>
      </c>
      <c r="D17650" s="1">
        <v>43808</v>
      </c>
      <c r="E17650" s="2">
        <v>84</v>
      </c>
      <c r="F17650" t="s">
        <v>1454</v>
      </c>
      <c r="G17650" t="s">
        <v>34</v>
      </c>
    </row>
    <row r="17651" spans="1:7" x14ac:dyDescent="0.25">
      <c r="A17651" t="s">
        <v>1450</v>
      </c>
      <c r="B17651" t="s">
        <v>1451</v>
      </c>
      <c r="C17651" t="s">
        <v>1452</v>
      </c>
      <c r="D17651" s="1">
        <v>43808</v>
      </c>
      <c r="E17651" s="2">
        <v>84</v>
      </c>
      <c r="F17651" t="s">
        <v>1454</v>
      </c>
      <c r="G17651" t="s">
        <v>34</v>
      </c>
    </row>
    <row r="17652" spans="1:7" x14ac:dyDescent="0.25">
      <c r="A17652" t="s">
        <v>263</v>
      </c>
      <c r="B17652" t="s">
        <v>264</v>
      </c>
      <c r="C17652" t="s">
        <v>265</v>
      </c>
      <c r="D17652" s="1">
        <v>43808</v>
      </c>
      <c r="E17652" s="2">
        <v>50</v>
      </c>
      <c r="F17652" t="s">
        <v>266</v>
      </c>
      <c r="G17652" t="s">
        <v>1695</v>
      </c>
    </row>
    <row r="17653" spans="1:7" x14ac:dyDescent="0.25">
      <c r="A17653" t="s">
        <v>115</v>
      </c>
      <c r="B17653" t="s">
        <v>116</v>
      </c>
      <c r="C17653" t="s">
        <v>117</v>
      </c>
      <c r="D17653" s="1">
        <v>43808</v>
      </c>
      <c r="E17653" s="2">
        <v>5</v>
      </c>
      <c r="F17653" t="s">
        <v>118</v>
      </c>
      <c r="G17653" t="s">
        <v>1245</v>
      </c>
    </row>
    <row r="17654" spans="1:7" x14ac:dyDescent="0.25">
      <c r="A17654" t="s">
        <v>115</v>
      </c>
      <c r="B17654" t="s">
        <v>116</v>
      </c>
      <c r="C17654" t="s">
        <v>117</v>
      </c>
      <c r="D17654" s="1">
        <v>43808</v>
      </c>
      <c r="E17654" s="2">
        <v>5</v>
      </c>
      <c r="F17654" t="s">
        <v>119</v>
      </c>
      <c r="G17654" t="s">
        <v>1245</v>
      </c>
    </row>
    <row r="17655" spans="1:7" x14ac:dyDescent="0.25">
      <c r="A17655" t="s">
        <v>115</v>
      </c>
      <c r="B17655" t="s">
        <v>116</v>
      </c>
      <c r="C17655" t="s">
        <v>117</v>
      </c>
      <c r="D17655" s="1">
        <v>43808</v>
      </c>
      <c r="E17655" s="2">
        <v>5</v>
      </c>
      <c r="F17655" t="s">
        <v>120</v>
      </c>
      <c r="G17655" t="s">
        <v>1245</v>
      </c>
    </row>
    <row r="17656" spans="1:7" x14ac:dyDescent="0.25">
      <c r="A17656" t="s">
        <v>546</v>
      </c>
      <c r="B17656" t="s">
        <v>547</v>
      </c>
      <c r="C17656" t="s">
        <v>548</v>
      </c>
      <c r="D17656" s="1">
        <v>43808</v>
      </c>
      <c r="E17656" s="2">
        <v>100</v>
      </c>
      <c r="F17656" t="s">
        <v>549</v>
      </c>
      <c r="G17656" t="s">
        <v>2631</v>
      </c>
    </row>
    <row r="17657" spans="1:7" x14ac:dyDescent="0.25">
      <c r="A17657" t="s">
        <v>5031</v>
      </c>
      <c r="B17657" t="s">
        <v>5032</v>
      </c>
      <c r="C17657" t="s">
        <v>5033</v>
      </c>
      <c r="D17657" s="1">
        <v>43808</v>
      </c>
      <c r="E17657" s="2">
        <v>100</v>
      </c>
      <c r="F17657" t="s">
        <v>5034</v>
      </c>
      <c r="G17657" t="s">
        <v>2663</v>
      </c>
    </row>
    <row r="17658" spans="1:7" x14ac:dyDescent="0.25">
      <c r="A17658" t="s">
        <v>2748</v>
      </c>
      <c r="B17658" t="s">
        <v>2749</v>
      </c>
      <c r="C17658" t="s">
        <v>2750</v>
      </c>
      <c r="D17658" s="1">
        <v>43808</v>
      </c>
      <c r="E17658" s="2">
        <v>20</v>
      </c>
      <c r="F17658" t="s">
        <v>2751</v>
      </c>
      <c r="G17658" t="s">
        <v>3076</v>
      </c>
    </row>
    <row r="17659" spans="1:7" x14ac:dyDescent="0.25">
      <c r="A17659" t="s">
        <v>2748</v>
      </c>
      <c r="B17659" t="s">
        <v>2749</v>
      </c>
      <c r="C17659" t="s">
        <v>2750</v>
      </c>
      <c r="D17659" s="1">
        <v>43808</v>
      </c>
      <c r="E17659" s="2">
        <v>20</v>
      </c>
      <c r="F17659" t="s">
        <v>2751</v>
      </c>
      <c r="G17659" t="s">
        <v>3076</v>
      </c>
    </row>
    <row r="17660" spans="1:7" x14ac:dyDescent="0.25">
      <c r="A17660" t="s">
        <v>2748</v>
      </c>
      <c r="B17660" t="s">
        <v>2749</v>
      </c>
      <c r="C17660" t="s">
        <v>2750</v>
      </c>
      <c r="D17660" s="1">
        <v>43808</v>
      </c>
      <c r="E17660" s="2">
        <v>20</v>
      </c>
      <c r="F17660" t="s">
        <v>2752</v>
      </c>
      <c r="G17660" t="s">
        <v>3076</v>
      </c>
    </row>
    <row r="17661" spans="1:7" x14ac:dyDescent="0.25">
      <c r="A17661" t="s">
        <v>125</v>
      </c>
      <c r="B17661" t="s">
        <v>126</v>
      </c>
      <c r="C17661" t="s">
        <v>127</v>
      </c>
      <c r="D17661" s="1">
        <v>43808</v>
      </c>
      <c r="E17661" s="2">
        <v>5</v>
      </c>
      <c r="F17661" t="s">
        <v>128</v>
      </c>
      <c r="G17661" t="s">
        <v>1245</v>
      </c>
    </row>
    <row r="17662" spans="1:7" x14ac:dyDescent="0.25">
      <c r="A17662" t="s">
        <v>3140</v>
      </c>
      <c r="B17662" t="s">
        <v>3141</v>
      </c>
      <c r="C17662" t="s">
        <v>3142</v>
      </c>
      <c r="D17662" s="1">
        <v>43808</v>
      </c>
      <c r="E17662" s="2">
        <v>30</v>
      </c>
      <c r="F17662" t="s">
        <v>3143</v>
      </c>
      <c r="G17662" t="s">
        <v>1695</v>
      </c>
    </row>
    <row r="17663" spans="1:7" x14ac:dyDescent="0.25">
      <c r="A17663" t="s">
        <v>3140</v>
      </c>
      <c r="B17663" t="s">
        <v>3141</v>
      </c>
      <c r="C17663" t="s">
        <v>3142</v>
      </c>
      <c r="D17663" s="1">
        <v>43808</v>
      </c>
      <c r="E17663" s="2">
        <v>30</v>
      </c>
      <c r="F17663" t="s">
        <v>3143</v>
      </c>
      <c r="G17663" t="s">
        <v>1695</v>
      </c>
    </row>
    <row r="17664" spans="1:7" x14ac:dyDescent="0.25">
      <c r="A17664" t="s">
        <v>3140</v>
      </c>
      <c r="B17664" t="s">
        <v>3141</v>
      </c>
      <c r="C17664" t="s">
        <v>3142</v>
      </c>
      <c r="D17664" s="1">
        <v>43808</v>
      </c>
      <c r="E17664" s="2">
        <v>30</v>
      </c>
      <c r="F17664" t="s">
        <v>3144</v>
      </c>
      <c r="G17664" t="s">
        <v>1695</v>
      </c>
    </row>
    <row r="17665" spans="1:7" x14ac:dyDescent="0.25">
      <c r="A17665" t="s">
        <v>2346</v>
      </c>
      <c r="B17665" t="s">
        <v>371</v>
      </c>
      <c r="C17665" t="s">
        <v>2347</v>
      </c>
      <c r="D17665" s="1">
        <v>43808</v>
      </c>
      <c r="E17665" s="2">
        <v>20</v>
      </c>
      <c r="F17665" t="s">
        <v>2348</v>
      </c>
      <c r="G17665" t="s">
        <v>1245</v>
      </c>
    </row>
    <row r="17666" spans="1:7" x14ac:dyDescent="0.25">
      <c r="A17666" t="s">
        <v>2346</v>
      </c>
      <c r="B17666" t="s">
        <v>371</v>
      </c>
      <c r="C17666" t="s">
        <v>2347</v>
      </c>
      <c r="D17666" s="1">
        <v>43808</v>
      </c>
      <c r="E17666" s="2">
        <v>20</v>
      </c>
      <c r="F17666" t="s">
        <v>2349</v>
      </c>
      <c r="G17666" t="s">
        <v>1245</v>
      </c>
    </row>
    <row r="17667" spans="1:7" x14ac:dyDescent="0.25">
      <c r="A17667" t="s">
        <v>2339</v>
      </c>
      <c r="B17667" t="s">
        <v>222</v>
      </c>
      <c r="C17667" t="s">
        <v>2340</v>
      </c>
      <c r="D17667" s="1">
        <v>43808</v>
      </c>
      <c r="E17667" s="2">
        <v>10</v>
      </c>
      <c r="F17667" t="s">
        <v>2341</v>
      </c>
      <c r="G17667" t="s">
        <v>1245</v>
      </c>
    </row>
    <row r="17668" spans="1:7" x14ac:dyDescent="0.25">
      <c r="A17668" t="s">
        <v>2339</v>
      </c>
      <c r="B17668" t="s">
        <v>222</v>
      </c>
      <c r="C17668" t="s">
        <v>2340</v>
      </c>
      <c r="D17668" s="1">
        <v>43808</v>
      </c>
      <c r="E17668" s="2">
        <v>10</v>
      </c>
      <c r="F17668" t="s">
        <v>2342</v>
      </c>
      <c r="G17668" t="s">
        <v>1245</v>
      </c>
    </row>
    <row r="17669" spans="1:7" x14ac:dyDescent="0.25">
      <c r="A17669" t="s">
        <v>1492</v>
      </c>
      <c r="B17669" t="s">
        <v>1493</v>
      </c>
      <c r="C17669" t="s">
        <v>1494</v>
      </c>
      <c r="D17669" s="1">
        <v>43808</v>
      </c>
      <c r="E17669" s="2">
        <v>10</v>
      </c>
      <c r="F17669" t="s">
        <v>1495</v>
      </c>
      <c r="G17669" t="s">
        <v>97</v>
      </c>
    </row>
    <row r="17670" spans="1:7" x14ac:dyDescent="0.25">
      <c r="A17670" t="s">
        <v>138</v>
      </c>
      <c r="B17670" t="s">
        <v>139</v>
      </c>
      <c r="C17670" t="s">
        <v>140</v>
      </c>
      <c r="D17670" s="1">
        <v>43808</v>
      </c>
      <c r="E17670" s="2">
        <v>40</v>
      </c>
      <c r="F17670" t="s">
        <v>141</v>
      </c>
      <c r="G17670" t="s">
        <v>1245</v>
      </c>
    </row>
    <row r="17671" spans="1:7" x14ac:dyDescent="0.25">
      <c r="A17671" t="s">
        <v>129</v>
      </c>
      <c r="B17671" t="s">
        <v>130</v>
      </c>
      <c r="C17671" t="s">
        <v>131</v>
      </c>
      <c r="D17671" s="1">
        <v>43808</v>
      </c>
      <c r="E17671" s="2">
        <v>10</v>
      </c>
      <c r="F17671" t="s">
        <v>132</v>
      </c>
      <c r="G17671" t="s">
        <v>9</v>
      </c>
    </row>
    <row r="17672" spans="1:7" x14ac:dyDescent="0.25">
      <c r="A17672" t="s">
        <v>4538</v>
      </c>
      <c r="B17672" t="s">
        <v>4539</v>
      </c>
      <c r="C17672" t="s">
        <v>4149</v>
      </c>
      <c r="D17672" s="1">
        <v>43808</v>
      </c>
      <c r="E17672" s="2">
        <v>100</v>
      </c>
      <c r="F17672" t="s">
        <v>4540</v>
      </c>
      <c r="G17672" t="s">
        <v>67</v>
      </c>
    </row>
    <row r="17673" spans="1:7" x14ac:dyDescent="0.25">
      <c r="A17673" t="s">
        <v>4538</v>
      </c>
      <c r="B17673" t="s">
        <v>4539</v>
      </c>
      <c r="C17673" t="s">
        <v>4149</v>
      </c>
      <c r="D17673" s="1">
        <v>43808</v>
      </c>
      <c r="E17673" s="2">
        <v>100</v>
      </c>
      <c r="F17673" t="s">
        <v>4540</v>
      </c>
      <c r="G17673" t="s">
        <v>67</v>
      </c>
    </row>
    <row r="17674" spans="1:7" x14ac:dyDescent="0.25">
      <c r="A17674" t="s">
        <v>5203</v>
      </c>
      <c r="B17674" t="s">
        <v>15</v>
      </c>
      <c r="C17674" t="s">
        <v>5204</v>
      </c>
      <c r="D17674" s="1">
        <v>43808</v>
      </c>
      <c r="E17674" s="2">
        <v>125</v>
      </c>
      <c r="F17674" t="s">
        <v>5205</v>
      </c>
      <c r="G17674" t="s">
        <v>34</v>
      </c>
    </row>
    <row r="17675" spans="1:7" x14ac:dyDescent="0.25">
      <c r="A17675" t="s">
        <v>1584</v>
      </c>
      <c r="B17675" t="s">
        <v>1585</v>
      </c>
      <c r="C17675" t="s">
        <v>1586</v>
      </c>
      <c r="D17675" s="1">
        <v>43808</v>
      </c>
      <c r="E17675" s="2">
        <v>30</v>
      </c>
      <c r="F17675" t="s">
        <v>1587</v>
      </c>
      <c r="G17675" t="s">
        <v>1790</v>
      </c>
    </row>
    <row r="17676" spans="1:7" x14ac:dyDescent="0.25">
      <c r="A17676" t="s">
        <v>2753</v>
      </c>
      <c r="B17676" t="s">
        <v>740</v>
      </c>
      <c r="C17676" t="s">
        <v>2754</v>
      </c>
      <c r="D17676" s="1">
        <v>43808</v>
      </c>
      <c r="E17676" s="2">
        <v>5</v>
      </c>
      <c r="F17676" t="s">
        <v>2755</v>
      </c>
      <c r="G17676" t="s">
        <v>1440</v>
      </c>
    </row>
    <row r="17677" spans="1:7" x14ac:dyDescent="0.25">
      <c r="A17677" t="s">
        <v>2753</v>
      </c>
      <c r="B17677" t="s">
        <v>740</v>
      </c>
      <c r="C17677" t="s">
        <v>2754</v>
      </c>
      <c r="D17677" s="1">
        <v>43808</v>
      </c>
      <c r="E17677" s="2">
        <v>5</v>
      </c>
      <c r="F17677" t="s">
        <v>2756</v>
      </c>
      <c r="G17677" t="s">
        <v>1440</v>
      </c>
    </row>
    <row r="17678" spans="1:7" x14ac:dyDescent="0.25">
      <c r="A17678" t="s">
        <v>2753</v>
      </c>
      <c r="B17678" t="s">
        <v>740</v>
      </c>
      <c r="C17678" t="s">
        <v>2754</v>
      </c>
      <c r="D17678" s="1">
        <v>43808</v>
      </c>
      <c r="E17678" s="2">
        <v>5</v>
      </c>
      <c r="F17678" t="s">
        <v>2757</v>
      </c>
      <c r="G17678" t="s">
        <v>1440</v>
      </c>
    </row>
    <row r="17679" spans="1:7" x14ac:dyDescent="0.25">
      <c r="A17679" t="s">
        <v>306</v>
      </c>
      <c r="B17679" t="s">
        <v>307</v>
      </c>
      <c r="C17679" t="s">
        <v>308</v>
      </c>
      <c r="D17679" s="1">
        <v>43808</v>
      </c>
      <c r="E17679" s="2">
        <v>10</v>
      </c>
      <c r="F17679" t="s">
        <v>309</v>
      </c>
      <c r="G17679" t="s">
        <v>310</v>
      </c>
    </row>
    <row r="17680" spans="1:7" x14ac:dyDescent="0.25">
      <c r="A17680" t="s">
        <v>306</v>
      </c>
      <c r="B17680" t="s">
        <v>307</v>
      </c>
      <c r="C17680" t="s">
        <v>308</v>
      </c>
      <c r="D17680" s="1">
        <v>43808</v>
      </c>
      <c r="E17680" s="2">
        <v>10</v>
      </c>
      <c r="F17680" t="s">
        <v>311</v>
      </c>
      <c r="G17680" t="s">
        <v>310</v>
      </c>
    </row>
    <row r="17681" spans="1:7" x14ac:dyDescent="0.25">
      <c r="A17681" t="s">
        <v>1580</v>
      </c>
      <c r="B17681" t="s">
        <v>1581</v>
      </c>
      <c r="C17681" t="s">
        <v>1582</v>
      </c>
      <c r="D17681" s="1">
        <v>43808</v>
      </c>
      <c r="E17681" s="2">
        <v>20</v>
      </c>
      <c r="F17681" t="s">
        <v>1583</v>
      </c>
      <c r="G17681" t="s">
        <v>1869</v>
      </c>
    </row>
    <row r="17682" spans="1:7" x14ac:dyDescent="0.25">
      <c r="A17682" t="s">
        <v>1095</v>
      </c>
      <c r="B17682" t="s">
        <v>1096</v>
      </c>
      <c r="C17682" t="s">
        <v>1097</v>
      </c>
      <c r="D17682" s="1">
        <v>43808</v>
      </c>
      <c r="E17682" s="2">
        <v>25</v>
      </c>
      <c r="F17682" t="s">
        <v>1098</v>
      </c>
      <c r="G17682" t="s">
        <v>1246</v>
      </c>
    </row>
    <row r="17683" spans="1:7" x14ac:dyDescent="0.25">
      <c r="A17683" t="s">
        <v>1095</v>
      </c>
      <c r="B17683" t="s">
        <v>1096</v>
      </c>
      <c r="C17683" t="s">
        <v>1097</v>
      </c>
      <c r="D17683" s="1">
        <v>43808</v>
      </c>
      <c r="E17683" s="2">
        <v>25</v>
      </c>
      <c r="F17683" t="s">
        <v>1099</v>
      </c>
      <c r="G17683" t="s">
        <v>1246</v>
      </c>
    </row>
    <row r="17684" spans="1:7" x14ac:dyDescent="0.25">
      <c r="A17684" t="s">
        <v>1095</v>
      </c>
      <c r="B17684" t="s">
        <v>1096</v>
      </c>
      <c r="C17684" t="s">
        <v>1097</v>
      </c>
      <c r="D17684" s="1">
        <v>43808</v>
      </c>
      <c r="E17684" s="2">
        <v>25</v>
      </c>
      <c r="F17684" t="s">
        <v>1099</v>
      </c>
      <c r="G17684" t="s">
        <v>1246</v>
      </c>
    </row>
    <row r="17685" spans="1:7" x14ac:dyDescent="0.25">
      <c r="A17685" t="s">
        <v>1095</v>
      </c>
      <c r="B17685" t="s">
        <v>1096</v>
      </c>
      <c r="C17685" t="s">
        <v>1097</v>
      </c>
      <c r="D17685" s="1">
        <v>43808</v>
      </c>
      <c r="E17685" s="2">
        <v>25</v>
      </c>
      <c r="F17685" t="s">
        <v>1099</v>
      </c>
      <c r="G17685" t="s">
        <v>1246</v>
      </c>
    </row>
    <row r="17686" spans="1:7" x14ac:dyDescent="0.25">
      <c r="A17686" t="s">
        <v>328</v>
      </c>
      <c r="B17686" t="s">
        <v>329</v>
      </c>
      <c r="C17686" t="s">
        <v>330</v>
      </c>
      <c r="D17686" s="1">
        <v>43808</v>
      </c>
      <c r="E17686" s="2">
        <v>150</v>
      </c>
      <c r="F17686" t="s">
        <v>331</v>
      </c>
      <c r="G17686" t="s">
        <v>828</v>
      </c>
    </row>
    <row r="17687" spans="1:7" x14ac:dyDescent="0.25">
      <c r="A17687" t="s">
        <v>328</v>
      </c>
      <c r="B17687" t="s">
        <v>329</v>
      </c>
      <c r="C17687" t="s">
        <v>330</v>
      </c>
      <c r="D17687" s="1">
        <v>43808</v>
      </c>
      <c r="E17687" s="2">
        <v>150</v>
      </c>
      <c r="F17687" t="s">
        <v>332</v>
      </c>
      <c r="G17687" t="s">
        <v>828</v>
      </c>
    </row>
    <row r="17688" spans="1:7" x14ac:dyDescent="0.25">
      <c r="A17688" t="s">
        <v>3686</v>
      </c>
      <c r="B17688" t="s">
        <v>764</v>
      </c>
      <c r="C17688" t="s">
        <v>3687</v>
      </c>
      <c r="D17688" s="1">
        <v>43808</v>
      </c>
      <c r="E17688" s="2">
        <v>10</v>
      </c>
      <c r="F17688" t="s">
        <v>3688</v>
      </c>
      <c r="G17688" t="s">
        <v>4057</v>
      </c>
    </row>
    <row r="17689" spans="1:7" x14ac:dyDescent="0.25">
      <c r="A17689" t="s">
        <v>4058</v>
      </c>
      <c r="B17689" t="s">
        <v>4059</v>
      </c>
      <c r="C17689" t="s">
        <v>4060</v>
      </c>
      <c r="D17689" s="1">
        <v>43808</v>
      </c>
      <c r="E17689" s="2">
        <v>10</v>
      </c>
      <c r="F17689" t="s">
        <v>4061</v>
      </c>
      <c r="G17689" t="s">
        <v>9</v>
      </c>
    </row>
    <row r="17690" spans="1:7" x14ac:dyDescent="0.25">
      <c r="A17690" t="s">
        <v>3689</v>
      </c>
      <c r="B17690" t="s">
        <v>3690</v>
      </c>
      <c r="C17690" t="s">
        <v>3691</v>
      </c>
      <c r="D17690" s="1">
        <v>43808</v>
      </c>
      <c r="E17690" s="2">
        <v>34.96</v>
      </c>
      <c r="F17690" t="s">
        <v>3692</v>
      </c>
      <c r="G17690" t="s">
        <v>97</v>
      </c>
    </row>
    <row r="17691" spans="1:7" x14ac:dyDescent="0.25">
      <c r="A17691" t="s">
        <v>2721</v>
      </c>
      <c r="B17691" t="s">
        <v>2722</v>
      </c>
      <c r="C17691" t="s">
        <v>2723</v>
      </c>
      <c r="D17691" s="1">
        <v>43808</v>
      </c>
      <c r="E17691" s="2">
        <v>15</v>
      </c>
      <c r="F17691" t="s">
        <v>2724</v>
      </c>
      <c r="G17691" t="s">
        <v>3345</v>
      </c>
    </row>
    <row r="17692" spans="1:7" x14ac:dyDescent="0.25">
      <c r="A17692" t="s">
        <v>2721</v>
      </c>
      <c r="B17692" t="s">
        <v>2722</v>
      </c>
      <c r="C17692" t="s">
        <v>2723</v>
      </c>
      <c r="D17692" s="1">
        <v>43808</v>
      </c>
      <c r="E17692" s="2">
        <v>15</v>
      </c>
      <c r="F17692" t="s">
        <v>2725</v>
      </c>
      <c r="G17692" t="s">
        <v>3345</v>
      </c>
    </row>
    <row r="17693" spans="1:7" x14ac:dyDescent="0.25">
      <c r="A17693" t="s">
        <v>2721</v>
      </c>
      <c r="B17693" t="s">
        <v>2722</v>
      </c>
      <c r="C17693" t="s">
        <v>2723</v>
      </c>
      <c r="D17693" s="1">
        <v>43808</v>
      </c>
      <c r="E17693" s="2">
        <v>15</v>
      </c>
      <c r="F17693" t="s">
        <v>2726</v>
      </c>
      <c r="G17693" t="s">
        <v>3345</v>
      </c>
    </row>
    <row r="17694" spans="1:7" x14ac:dyDescent="0.25">
      <c r="A17694" t="s">
        <v>2742</v>
      </c>
      <c r="B17694" t="s">
        <v>2743</v>
      </c>
      <c r="C17694" t="s">
        <v>2744</v>
      </c>
      <c r="D17694" s="1">
        <v>43808</v>
      </c>
      <c r="E17694" s="2">
        <v>150</v>
      </c>
      <c r="F17694" t="s">
        <v>2745</v>
      </c>
      <c r="G17694" t="s">
        <v>2746</v>
      </c>
    </row>
    <row r="17695" spans="1:7" x14ac:dyDescent="0.25">
      <c r="A17695" t="s">
        <v>2742</v>
      </c>
      <c r="B17695" t="s">
        <v>2743</v>
      </c>
      <c r="C17695" t="s">
        <v>2744</v>
      </c>
      <c r="D17695" s="1">
        <v>43808</v>
      </c>
      <c r="E17695" s="2">
        <v>150</v>
      </c>
      <c r="F17695" t="s">
        <v>2747</v>
      </c>
      <c r="G17695" t="s">
        <v>2746</v>
      </c>
    </row>
    <row r="17696" spans="1:7" x14ac:dyDescent="0.25">
      <c r="A17696" t="s">
        <v>1803</v>
      </c>
      <c r="B17696" t="s">
        <v>1804</v>
      </c>
      <c r="C17696" t="s">
        <v>1805</v>
      </c>
      <c r="D17696" s="1">
        <v>43808</v>
      </c>
      <c r="E17696" s="2">
        <v>50</v>
      </c>
      <c r="F17696" t="s">
        <v>1806</v>
      </c>
      <c r="G17696" t="s">
        <v>4916</v>
      </c>
    </row>
    <row r="17697" spans="1:7" x14ac:dyDescent="0.25">
      <c r="A17697" t="s">
        <v>322</v>
      </c>
      <c r="B17697" t="s">
        <v>323</v>
      </c>
      <c r="C17697" t="s">
        <v>324</v>
      </c>
      <c r="D17697" s="1">
        <v>43808</v>
      </c>
      <c r="E17697" s="2">
        <v>63</v>
      </c>
      <c r="F17697" t="s">
        <v>325</v>
      </c>
      <c r="G17697" t="s">
        <v>326</v>
      </c>
    </row>
    <row r="17698" spans="1:7" x14ac:dyDescent="0.25">
      <c r="A17698" t="s">
        <v>322</v>
      </c>
      <c r="B17698" t="s">
        <v>323</v>
      </c>
      <c r="C17698" t="s">
        <v>324</v>
      </c>
      <c r="D17698" s="1">
        <v>43808</v>
      </c>
      <c r="E17698" s="2">
        <v>63</v>
      </c>
      <c r="F17698" t="s">
        <v>327</v>
      </c>
      <c r="G17698" t="s">
        <v>326</v>
      </c>
    </row>
    <row r="17699" spans="1:7" x14ac:dyDescent="0.25">
      <c r="A17699" t="s">
        <v>312</v>
      </c>
      <c r="B17699" t="s">
        <v>248</v>
      </c>
      <c r="C17699" t="s">
        <v>313</v>
      </c>
      <c r="D17699" s="1">
        <v>43808</v>
      </c>
      <c r="E17699" s="2">
        <v>50</v>
      </c>
      <c r="F17699" t="s">
        <v>314</v>
      </c>
      <c r="G17699" t="s">
        <v>315</v>
      </c>
    </row>
    <row r="17700" spans="1:7" x14ac:dyDescent="0.25">
      <c r="A17700" t="s">
        <v>2000</v>
      </c>
      <c r="B17700" t="s">
        <v>2001</v>
      </c>
      <c r="C17700" t="s">
        <v>2002</v>
      </c>
      <c r="D17700" s="1">
        <v>43808</v>
      </c>
      <c r="E17700" s="2">
        <v>100</v>
      </c>
      <c r="F17700" t="s">
        <v>2003</v>
      </c>
      <c r="G17700" t="s">
        <v>2681</v>
      </c>
    </row>
    <row r="17701" spans="1:7" x14ac:dyDescent="0.25">
      <c r="A17701" t="s">
        <v>2000</v>
      </c>
      <c r="B17701" t="s">
        <v>2001</v>
      </c>
      <c r="C17701" t="s">
        <v>2002</v>
      </c>
      <c r="D17701" s="1">
        <v>43808</v>
      </c>
      <c r="E17701" s="2">
        <v>100</v>
      </c>
      <c r="F17701" t="s">
        <v>2004</v>
      </c>
      <c r="G17701" t="s">
        <v>2681</v>
      </c>
    </row>
    <row r="17702" spans="1:7" x14ac:dyDescent="0.25">
      <c r="A17702" t="s">
        <v>4053</v>
      </c>
      <c r="B17702" t="s">
        <v>580</v>
      </c>
      <c r="C17702" t="s">
        <v>4054</v>
      </c>
      <c r="D17702" s="1">
        <v>43808</v>
      </c>
      <c r="E17702" s="2">
        <v>15</v>
      </c>
      <c r="F17702" t="s">
        <v>4055</v>
      </c>
      <c r="G17702" t="s">
        <v>3282</v>
      </c>
    </row>
    <row r="17703" spans="1:7" x14ac:dyDescent="0.25">
      <c r="A17703" t="s">
        <v>4053</v>
      </c>
      <c r="B17703" t="s">
        <v>580</v>
      </c>
      <c r="C17703" t="s">
        <v>4054</v>
      </c>
      <c r="D17703" s="1">
        <v>43808</v>
      </c>
      <c r="E17703" s="2">
        <v>15</v>
      </c>
      <c r="F17703" t="s">
        <v>4055</v>
      </c>
      <c r="G17703" t="s">
        <v>3282</v>
      </c>
    </row>
    <row r="17704" spans="1:7" x14ac:dyDescent="0.25">
      <c r="A17704" t="s">
        <v>4053</v>
      </c>
      <c r="B17704" t="s">
        <v>580</v>
      </c>
      <c r="C17704" t="s">
        <v>4054</v>
      </c>
      <c r="D17704" s="1">
        <v>43808</v>
      </c>
      <c r="E17704" s="2">
        <v>15</v>
      </c>
      <c r="F17704" t="s">
        <v>4056</v>
      </c>
      <c r="G17704" t="s">
        <v>3282</v>
      </c>
    </row>
    <row r="17705" spans="1:7" x14ac:dyDescent="0.25">
      <c r="A17705" t="s">
        <v>529</v>
      </c>
      <c r="B17705" t="s">
        <v>290</v>
      </c>
      <c r="C17705" t="s">
        <v>530</v>
      </c>
      <c r="D17705" s="1">
        <v>43808</v>
      </c>
      <c r="E17705" s="2">
        <v>25</v>
      </c>
      <c r="F17705" t="s">
        <v>531</v>
      </c>
      <c r="G17705" t="s">
        <v>3282</v>
      </c>
    </row>
    <row r="17706" spans="1:7" x14ac:dyDescent="0.25">
      <c r="A17706" t="s">
        <v>1590</v>
      </c>
      <c r="B17706" t="s">
        <v>1591</v>
      </c>
      <c r="C17706" t="s">
        <v>1592</v>
      </c>
      <c r="D17706" s="1">
        <v>43808</v>
      </c>
      <c r="E17706" s="2">
        <v>5</v>
      </c>
      <c r="F17706" t="s">
        <v>1593</v>
      </c>
      <c r="G17706" t="s">
        <v>1245</v>
      </c>
    </row>
    <row r="17707" spans="1:7" x14ac:dyDescent="0.25">
      <c r="A17707" t="s">
        <v>2153</v>
      </c>
      <c r="B17707" t="s">
        <v>614</v>
      </c>
      <c r="C17707" t="s">
        <v>1310</v>
      </c>
      <c r="D17707" s="1">
        <v>43808</v>
      </c>
      <c r="E17707" s="2">
        <v>10</v>
      </c>
      <c r="F17707" t="s">
        <v>2154</v>
      </c>
      <c r="G17707" t="s">
        <v>1245</v>
      </c>
    </row>
    <row r="17708" spans="1:7" x14ac:dyDescent="0.25">
      <c r="A17708" t="s">
        <v>87</v>
      </c>
      <c r="B17708" t="s">
        <v>88</v>
      </c>
      <c r="C17708" t="s">
        <v>89</v>
      </c>
      <c r="D17708" s="1">
        <v>43808</v>
      </c>
      <c r="E17708" s="2">
        <v>40</v>
      </c>
      <c r="F17708" t="s">
        <v>90</v>
      </c>
      <c r="G17708" t="s">
        <v>1790</v>
      </c>
    </row>
    <row r="17709" spans="1:7" x14ac:dyDescent="0.25">
      <c r="A17709" t="s">
        <v>87</v>
      </c>
      <c r="B17709" t="s">
        <v>88</v>
      </c>
      <c r="C17709" t="s">
        <v>89</v>
      </c>
      <c r="D17709" s="1">
        <v>43808</v>
      </c>
      <c r="E17709" s="2">
        <v>40</v>
      </c>
      <c r="F17709" t="s">
        <v>91</v>
      </c>
      <c r="G17709" t="s">
        <v>1790</v>
      </c>
    </row>
    <row r="17710" spans="1:7" x14ac:dyDescent="0.25">
      <c r="A17710" t="s">
        <v>87</v>
      </c>
      <c r="B17710" t="s">
        <v>88</v>
      </c>
      <c r="C17710" t="s">
        <v>89</v>
      </c>
      <c r="D17710" s="1">
        <v>43808</v>
      </c>
      <c r="E17710" s="2">
        <v>40</v>
      </c>
      <c r="F17710" t="s">
        <v>91</v>
      </c>
      <c r="G17710" t="s">
        <v>1790</v>
      </c>
    </row>
    <row r="17711" spans="1:7" x14ac:dyDescent="0.25">
      <c r="A17711" t="s">
        <v>87</v>
      </c>
      <c r="B17711" t="s">
        <v>88</v>
      </c>
      <c r="C17711" t="s">
        <v>89</v>
      </c>
      <c r="D17711" s="1">
        <v>43808</v>
      </c>
      <c r="E17711" s="2">
        <v>40</v>
      </c>
      <c r="F17711" t="s">
        <v>92</v>
      </c>
      <c r="G17711" t="s">
        <v>1790</v>
      </c>
    </row>
    <row r="17712" spans="1:7" x14ac:dyDescent="0.25">
      <c r="A17712" t="s">
        <v>2686</v>
      </c>
      <c r="B17712" t="s">
        <v>2687</v>
      </c>
      <c r="C17712" t="s">
        <v>2688</v>
      </c>
      <c r="D17712" s="1">
        <v>43808</v>
      </c>
      <c r="E17712" s="2">
        <v>84</v>
      </c>
      <c r="F17712" t="s">
        <v>2689</v>
      </c>
      <c r="G17712" t="s">
        <v>34</v>
      </c>
    </row>
    <row r="17713" spans="1:7" x14ac:dyDescent="0.25">
      <c r="A17713" t="s">
        <v>2690</v>
      </c>
      <c r="B17713" t="s">
        <v>2691</v>
      </c>
      <c r="C17713" t="s">
        <v>2692</v>
      </c>
      <c r="D17713" s="1">
        <v>43808</v>
      </c>
      <c r="E17713" s="2">
        <v>100</v>
      </c>
      <c r="F17713" t="s">
        <v>2693</v>
      </c>
      <c r="G17713" t="s">
        <v>2694</v>
      </c>
    </row>
    <row r="17714" spans="1:7" x14ac:dyDescent="0.25">
      <c r="A17714" t="s">
        <v>636</v>
      </c>
      <c r="B17714" t="s">
        <v>637</v>
      </c>
      <c r="C17714" t="s">
        <v>638</v>
      </c>
      <c r="D17714" s="1">
        <v>43808</v>
      </c>
      <c r="E17714" s="2">
        <v>20</v>
      </c>
      <c r="F17714" t="s">
        <v>639</v>
      </c>
      <c r="G17714" t="s">
        <v>1694</v>
      </c>
    </row>
    <row r="17715" spans="1:7" x14ac:dyDescent="0.25">
      <c r="A17715" t="s">
        <v>82</v>
      </c>
      <c r="B17715" t="s">
        <v>83</v>
      </c>
      <c r="C17715" t="s">
        <v>84</v>
      </c>
      <c r="D17715" s="1">
        <v>43808</v>
      </c>
      <c r="E17715" s="2">
        <v>10</v>
      </c>
      <c r="F17715" t="s">
        <v>85</v>
      </c>
      <c r="G17715" t="s">
        <v>1245</v>
      </c>
    </row>
    <row r="17716" spans="1:7" x14ac:dyDescent="0.25">
      <c r="A17716" t="s">
        <v>82</v>
      </c>
      <c r="B17716" t="s">
        <v>83</v>
      </c>
      <c r="C17716" t="s">
        <v>84</v>
      </c>
      <c r="D17716" s="1">
        <v>43808</v>
      </c>
      <c r="E17716" s="2">
        <v>10</v>
      </c>
      <c r="F17716" t="s">
        <v>86</v>
      </c>
      <c r="G17716" t="s">
        <v>1245</v>
      </c>
    </row>
    <row r="17717" spans="1:7" x14ac:dyDescent="0.25">
      <c r="A17717" t="s">
        <v>5342</v>
      </c>
      <c r="B17717" t="s">
        <v>2162</v>
      </c>
      <c r="C17717" t="s">
        <v>5343</v>
      </c>
      <c r="D17717" s="1">
        <v>43810</v>
      </c>
      <c r="E17717" s="2">
        <v>30000</v>
      </c>
      <c r="F17717" t="s">
        <v>5344</v>
      </c>
      <c r="G17717" t="s">
        <v>2663</v>
      </c>
    </row>
    <row r="17718" spans="1:7" x14ac:dyDescent="0.25">
      <c r="A17718" t="s">
        <v>2714</v>
      </c>
      <c r="B17718" t="s">
        <v>2715</v>
      </c>
      <c r="C17718" t="s">
        <v>488</v>
      </c>
      <c r="D17718" s="1">
        <v>43815</v>
      </c>
      <c r="E17718" s="2">
        <v>84</v>
      </c>
      <c r="F17718" t="s">
        <v>2716</v>
      </c>
      <c r="G17718" t="s">
        <v>34</v>
      </c>
    </row>
    <row r="17719" spans="1:7" x14ac:dyDescent="0.25">
      <c r="A17719" t="s">
        <v>1257</v>
      </c>
      <c r="B17719" t="s">
        <v>1258</v>
      </c>
      <c r="C17719" t="s">
        <v>1259</v>
      </c>
      <c r="D17719" s="1">
        <v>43815</v>
      </c>
      <c r="E17719" s="2">
        <v>83.33</v>
      </c>
      <c r="F17719" t="s">
        <v>1260</v>
      </c>
      <c r="G17719" t="s">
        <v>34</v>
      </c>
    </row>
    <row r="17720" spans="1:7" x14ac:dyDescent="0.25">
      <c r="A17720" t="s">
        <v>3791</v>
      </c>
      <c r="B17720" t="s">
        <v>3792</v>
      </c>
      <c r="C17720" t="s">
        <v>3793</v>
      </c>
      <c r="D17720" s="1">
        <v>43815</v>
      </c>
      <c r="E17720" s="2">
        <v>84</v>
      </c>
      <c r="F17720" t="s">
        <v>3794</v>
      </c>
      <c r="G17720" t="s">
        <v>34</v>
      </c>
    </row>
    <row r="17721" spans="1:7" x14ac:dyDescent="0.25">
      <c r="A17721" t="s">
        <v>1651</v>
      </c>
      <c r="B17721" t="s">
        <v>1652</v>
      </c>
      <c r="C17721" t="s">
        <v>1653</v>
      </c>
      <c r="D17721" s="1">
        <v>43815</v>
      </c>
      <c r="E17721" s="2">
        <v>100</v>
      </c>
      <c r="F17721" t="s">
        <v>1654</v>
      </c>
      <c r="G17721" t="s">
        <v>2663</v>
      </c>
    </row>
    <row r="17722" spans="1:7" x14ac:dyDescent="0.25">
      <c r="A17722" t="s">
        <v>1651</v>
      </c>
      <c r="B17722" t="s">
        <v>1652</v>
      </c>
      <c r="C17722" t="s">
        <v>1653</v>
      </c>
      <c r="D17722" s="1">
        <v>43815</v>
      </c>
      <c r="E17722" s="2">
        <v>100</v>
      </c>
      <c r="F17722" t="s">
        <v>1655</v>
      </c>
      <c r="G17722" t="s">
        <v>2663</v>
      </c>
    </row>
    <row r="17723" spans="1:7" x14ac:dyDescent="0.25">
      <c r="A17723" t="s">
        <v>53</v>
      </c>
      <c r="B17723" t="s">
        <v>54</v>
      </c>
      <c r="C17723" t="s">
        <v>55</v>
      </c>
      <c r="D17723" s="1">
        <v>43815</v>
      </c>
      <c r="E17723" s="2">
        <v>100</v>
      </c>
      <c r="F17723" t="s">
        <v>56</v>
      </c>
      <c r="G17723" t="s">
        <v>4771</v>
      </c>
    </row>
    <row r="17724" spans="1:7" x14ac:dyDescent="0.25">
      <c r="A17724" t="s">
        <v>53</v>
      </c>
      <c r="B17724" t="s">
        <v>54</v>
      </c>
      <c r="C17724" t="s">
        <v>55</v>
      </c>
      <c r="D17724" s="1">
        <v>43815</v>
      </c>
      <c r="E17724" s="2">
        <v>100</v>
      </c>
      <c r="F17724" t="s">
        <v>57</v>
      </c>
      <c r="G17724" t="s">
        <v>4771</v>
      </c>
    </row>
    <row r="17725" spans="1:7" x14ac:dyDescent="0.25">
      <c r="A17725" t="s">
        <v>40</v>
      </c>
      <c r="B17725" t="s">
        <v>41</v>
      </c>
      <c r="C17725" t="s">
        <v>42</v>
      </c>
      <c r="D17725" s="1">
        <v>43815</v>
      </c>
      <c r="E17725" s="2">
        <v>166.66</v>
      </c>
      <c r="F17725" t="s">
        <v>43</v>
      </c>
      <c r="G17725" t="s">
        <v>2609</v>
      </c>
    </row>
    <row r="17726" spans="1:7" x14ac:dyDescent="0.25">
      <c r="A17726" t="s">
        <v>44</v>
      </c>
      <c r="B17726" t="s">
        <v>45</v>
      </c>
      <c r="C17726" t="s">
        <v>46</v>
      </c>
      <c r="D17726" s="1">
        <v>43815</v>
      </c>
      <c r="E17726" s="2">
        <v>83.33</v>
      </c>
      <c r="F17726" t="s">
        <v>47</v>
      </c>
      <c r="G17726" t="s">
        <v>34</v>
      </c>
    </row>
    <row r="17727" spans="1:7" x14ac:dyDescent="0.25">
      <c r="A17727" t="s">
        <v>44</v>
      </c>
      <c r="B17727" t="s">
        <v>45</v>
      </c>
      <c r="C17727" t="s">
        <v>46</v>
      </c>
      <c r="D17727" s="1">
        <v>43815</v>
      </c>
      <c r="E17727" s="2">
        <v>83.33</v>
      </c>
      <c r="F17727" t="s">
        <v>48</v>
      </c>
      <c r="G17727" t="s">
        <v>34</v>
      </c>
    </row>
    <row r="17728" spans="1:7" x14ac:dyDescent="0.25">
      <c r="A17728" t="s">
        <v>5028</v>
      </c>
      <c r="B17728" t="s">
        <v>4866</v>
      </c>
      <c r="C17728" t="s">
        <v>5029</v>
      </c>
      <c r="D17728" s="1">
        <v>43816</v>
      </c>
      <c r="E17728" s="2">
        <v>83.33</v>
      </c>
      <c r="F17728" t="s">
        <v>5030</v>
      </c>
      <c r="G17728" t="s">
        <v>2663</v>
      </c>
    </row>
    <row r="17729" spans="1:7" x14ac:dyDescent="0.25">
      <c r="A17729" t="s">
        <v>2141</v>
      </c>
      <c r="B17729" t="s">
        <v>2142</v>
      </c>
      <c r="C17729" t="s">
        <v>2143</v>
      </c>
      <c r="D17729" s="1">
        <v>43816</v>
      </c>
      <c r="E17729" s="2">
        <v>1000</v>
      </c>
      <c r="G17729" t="s">
        <v>2253</v>
      </c>
    </row>
    <row r="17730" spans="1:7" x14ac:dyDescent="0.25">
      <c r="A17730" t="s">
        <v>2717</v>
      </c>
      <c r="B17730" t="s">
        <v>2718</v>
      </c>
      <c r="C17730" t="s">
        <v>2425</v>
      </c>
      <c r="D17730" s="1">
        <v>43816</v>
      </c>
      <c r="E17730" s="2">
        <v>500</v>
      </c>
      <c r="F17730" t="s">
        <v>2719</v>
      </c>
      <c r="G17730" t="s">
        <v>5345</v>
      </c>
    </row>
    <row r="17731" spans="1:7" x14ac:dyDescent="0.25">
      <c r="A17731" t="s">
        <v>2717</v>
      </c>
      <c r="B17731" t="s">
        <v>2718</v>
      </c>
      <c r="C17731" t="s">
        <v>2425</v>
      </c>
      <c r="D17731" s="1">
        <v>43816</v>
      </c>
      <c r="E17731" s="2">
        <v>500</v>
      </c>
      <c r="F17731" t="s">
        <v>2720</v>
      </c>
      <c r="G17731" t="s">
        <v>5345</v>
      </c>
    </row>
    <row r="17732" spans="1:7" x14ac:dyDescent="0.25">
      <c r="A17732" t="s">
        <v>4940</v>
      </c>
      <c r="B17732" t="s">
        <v>4941</v>
      </c>
      <c r="D17732" s="1">
        <v>43816</v>
      </c>
      <c r="E17732" s="2">
        <v>25000</v>
      </c>
      <c r="F17732" t="s">
        <v>4942</v>
      </c>
      <c r="G17732" t="s">
        <v>2663</v>
      </c>
    </row>
    <row r="17733" spans="1:7" x14ac:dyDescent="0.25">
      <c r="A17733" t="s">
        <v>402</v>
      </c>
      <c r="B17733" t="s">
        <v>403</v>
      </c>
      <c r="D17733" s="1">
        <v>43816</v>
      </c>
      <c r="E17733" s="2">
        <v>10000</v>
      </c>
      <c r="F17733" t="s">
        <v>404</v>
      </c>
      <c r="G17733" t="s">
        <v>888</v>
      </c>
    </row>
    <row r="17734" spans="1:7" x14ac:dyDescent="0.25">
      <c r="A17734" t="s">
        <v>1595</v>
      </c>
      <c r="B17734" t="s">
        <v>1596</v>
      </c>
      <c r="D17734" s="1">
        <v>43816</v>
      </c>
      <c r="E17734" s="2">
        <v>750</v>
      </c>
      <c r="F17734" t="s">
        <v>1597</v>
      </c>
      <c r="G17734" t="s">
        <v>1598</v>
      </c>
    </row>
    <row r="17735" spans="1:7" x14ac:dyDescent="0.25">
      <c r="A17735" t="s">
        <v>5346</v>
      </c>
      <c r="B17735" t="s">
        <v>5347</v>
      </c>
      <c r="C17735" t="s">
        <v>5348</v>
      </c>
      <c r="D17735" s="1">
        <v>43816</v>
      </c>
      <c r="E17735" s="2">
        <v>500</v>
      </c>
      <c r="G17735" t="s">
        <v>4958</v>
      </c>
    </row>
    <row r="17736" spans="1:7" x14ac:dyDescent="0.25">
      <c r="A17736" t="s">
        <v>3805</v>
      </c>
      <c r="B17736" t="s">
        <v>3806</v>
      </c>
      <c r="C17736" t="s">
        <v>3807</v>
      </c>
      <c r="D17736" s="1">
        <v>43816</v>
      </c>
      <c r="E17736" s="2">
        <v>42</v>
      </c>
      <c r="F17736" t="s">
        <v>3808</v>
      </c>
      <c r="G17736" t="s">
        <v>67</v>
      </c>
    </row>
    <row r="17737" spans="1:7" x14ac:dyDescent="0.25">
      <c r="A17737" t="s">
        <v>3805</v>
      </c>
      <c r="B17737" t="s">
        <v>3806</v>
      </c>
      <c r="C17737" t="s">
        <v>3807</v>
      </c>
      <c r="D17737" s="1">
        <v>43816</v>
      </c>
      <c r="E17737" s="2">
        <v>42</v>
      </c>
      <c r="F17737" t="s">
        <v>3809</v>
      </c>
      <c r="G17737" t="s">
        <v>67</v>
      </c>
    </row>
    <row r="17738" spans="1:7" x14ac:dyDescent="0.25">
      <c r="A17738" t="s">
        <v>5349</v>
      </c>
      <c r="B17738" t="s">
        <v>5350</v>
      </c>
      <c r="D17738" s="1">
        <v>43816</v>
      </c>
      <c r="E17738" s="2">
        <v>250</v>
      </c>
      <c r="G17738" t="s">
        <v>1113</v>
      </c>
    </row>
    <row r="17739" spans="1:7" x14ac:dyDescent="0.25">
      <c r="A17739" t="s">
        <v>4581</v>
      </c>
      <c r="B17739" t="s">
        <v>4582</v>
      </c>
      <c r="D17739" s="1">
        <v>43816</v>
      </c>
      <c r="E17739" s="2">
        <v>12500</v>
      </c>
      <c r="G17739" t="s">
        <v>114</v>
      </c>
    </row>
    <row r="17740" spans="1:7" x14ac:dyDescent="0.25">
      <c r="A17740" t="s">
        <v>908</v>
      </c>
      <c r="B17740" t="s">
        <v>909</v>
      </c>
      <c r="C17740" t="s">
        <v>910</v>
      </c>
      <c r="D17740" s="1">
        <v>43816</v>
      </c>
      <c r="E17740" s="2">
        <v>1000</v>
      </c>
      <c r="F17740" t="s">
        <v>911</v>
      </c>
      <c r="G17740" t="s">
        <v>912</v>
      </c>
    </row>
    <row r="17741" spans="1:7" x14ac:dyDescent="0.25">
      <c r="A17741" t="s">
        <v>5351</v>
      </c>
      <c r="B17741" t="s">
        <v>204</v>
      </c>
      <c r="C17741" t="s">
        <v>5352</v>
      </c>
      <c r="D17741" s="1">
        <v>43816</v>
      </c>
      <c r="E17741" s="2">
        <v>100</v>
      </c>
      <c r="F17741" t="s">
        <v>5353</v>
      </c>
      <c r="G17741" t="s">
        <v>114</v>
      </c>
    </row>
    <row r="17742" spans="1:7" x14ac:dyDescent="0.25">
      <c r="A17742" t="s">
        <v>5351</v>
      </c>
      <c r="B17742" t="s">
        <v>204</v>
      </c>
      <c r="C17742" t="s">
        <v>5352</v>
      </c>
      <c r="D17742" s="1">
        <v>43816</v>
      </c>
      <c r="E17742" s="2">
        <v>100</v>
      </c>
      <c r="F17742" t="s">
        <v>5354</v>
      </c>
      <c r="G17742" t="s">
        <v>114</v>
      </c>
    </row>
    <row r="17743" spans="1:7" x14ac:dyDescent="0.25">
      <c r="A17743" t="s">
        <v>5355</v>
      </c>
      <c r="B17743" t="s">
        <v>378</v>
      </c>
      <c r="C17743" t="s">
        <v>5356</v>
      </c>
      <c r="D17743" s="1">
        <v>43816</v>
      </c>
      <c r="E17743" s="2">
        <v>500</v>
      </c>
      <c r="F17743" t="s">
        <v>5357</v>
      </c>
      <c r="G17743" t="s">
        <v>114</v>
      </c>
    </row>
    <row r="17744" spans="1:7" x14ac:dyDescent="0.25">
      <c r="A17744" t="s">
        <v>5358</v>
      </c>
      <c r="B17744" t="s">
        <v>2563</v>
      </c>
      <c r="C17744" t="s">
        <v>5359</v>
      </c>
      <c r="D17744" s="1">
        <v>43816</v>
      </c>
      <c r="E17744" s="2">
        <v>30</v>
      </c>
      <c r="G17744" t="s">
        <v>5360</v>
      </c>
    </row>
    <row r="17745" spans="1:7" x14ac:dyDescent="0.25">
      <c r="A17745" t="s">
        <v>913</v>
      </c>
      <c r="B17745" t="s">
        <v>914</v>
      </c>
      <c r="C17745" t="s">
        <v>46</v>
      </c>
      <c r="D17745" s="1">
        <v>43816</v>
      </c>
      <c r="E17745" s="2">
        <v>150</v>
      </c>
      <c r="F17745" t="s">
        <v>915</v>
      </c>
      <c r="G17745" t="s">
        <v>522</v>
      </c>
    </row>
    <row r="17746" spans="1:7" x14ac:dyDescent="0.25">
      <c r="A17746" t="s">
        <v>1445</v>
      </c>
      <c r="B17746" t="s">
        <v>607</v>
      </c>
      <c r="C17746" t="s">
        <v>796</v>
      </c>
      <c r="D17746" s="1">
        <v>43816</v>
      </c>
      <c r="E17746" s="2">
        <v>100</v>
      </c>
      <c r="G17746" t="s">
        <v>522</v>
      </c>
    </row>
    <row r="17747" spans="1:7" x14ac:dyDescent="0.25">
      <c r="A17747" t="s">
        <v>5361</v>
      </c>
      <c r="B17747" t="s">
        <v>5362</v>
      </c>
      <c r="C17747" t="s">
        <v>5363</v>
      </c>
      <c r="D17747" s="1">
        <v>43816</v>
      </c>
      <c r="E17747" s="2">
        <v>500</v>
      </c>
      <c r="F17747" t="s">
        <v>5364</v>
      </c>
      <c r="G17747" t="s">
        <v>2663</v>
      </c>
    </row>
    <row r="17748" spans="1:7" x14ac:dyDescent="0.25">
      <c r="A17748" t="s">
        <v>5361</v>
      </c>
      <c r="B17748" t="s">
        <v>5362</v>
      </c>
      <c r="C17748" t="s">
        <v>5363</v>
      </c>
      <c r="D17748" s="1">
        <v>43816</v>
      </c>
      <c r="E17748" s="2">
        <v>500</v>
      </c>
      <c r="F17748" t="s">
        <v>5365</v>
      </c>
      <c r="G17748" t="s">
        <v>2663</v>
      </c>
    </row>
    <row r="17749" spans="1:7" x14ac:dyDescent="0.25">
      <c r="A17749" t="s">
        <v>5342</v>
      </c>
      <c r="B17749" t="s">
        <v>2162</v>
      </c>
      <c r="C17749" t="s">
        <v>5343</v>
      </c>
      <c r="D17749" s="1">
        <v>43816</v>
      </c>
      <c r="E17749" s="2">
        <v>5000</v>
      </c>
      <c r="F17749" t="s">
        <v>5344</v>
      </c>
      <c r="G17749" t="s">
        <v>2663</v>
      </c>
    </row>
    <row r="17750" spans="1:7" x14ac:dyDescent="0.25">
      <c r="A17750" t="s">
        <v>954</v>
      </c>
      <c r="B17750" t="s">
        <v>955</v>
      </c>
      <c r="C17750" t="s">
        <v>956</v>
      </c>
      <c r="D17750" s="1">
        <v>43816</v>
      </c>
      <c r="E17750" s="2">
        <v>6000</v>
      </c>
      <c r="G17750" t="s">
        <v>522</v>
      </c>
    </row>
    <row r="17751" spans="1:7" x14ac:dyDescent="0.25">
      <c r="A17751" t="s">
        <v>4510</v>
      </c>
      <c r="B17751" t="s">
        <v>4511</v>
      </c>
      <c r="C17751" t="s">
        <v>4512</v>
      </c>
      <c r="D17751" s="1">
        <v>43822</v>
      </c>
      <c r="E17751" s="2">
        <v>2000</v>
      </c>
      <c r="F17751" t="s">
        <v>4513</v>
      </c>
      <c r="G17751" t="s">
        <v>2663</v>
      </c>
    </row>
    <row r="17752" spans="1:7" x14ac:dyDescent="0.25">
      <c r="A17752" t="s">
        <v>4680</v>
      </c>
      <c r="B17752" t="s">
        <v>4681</v>
      </c>
      <c r="C17752" t="s">
        <v>4682</v>
      </c>
      <c r="D17752" s="1">
        <v>43825</v>
      </c>
      <c r="E17752" s="2">
        <v>84</v>
      </c>
      <c r="F17752" t="s">
        <v>4683</v>
      </c>
      <c r="G17752" t="s">
        <v>34</v>
      </c>
    </row>
    <row r="17753" spans="1:7" x14ac:dyDescent="0.25">
      <c r="A17753" t="s">
        <v>221</v>
      </c>
      <c r="B17753" t="s">
        <v>222</v>
      </c>
      <c r="C17753" t="s">
        <v>223</v>
      </c>
      <c r="D17753" s="1">
        <v>43825</v>
      </c>
      <c r="E17753" s="2">
        <v>2000</v>
      </c>
      <c r="F17753" t="s">
        <v>224</v>
      </c>
      <c r="G17753" t="s">
        <v>2663</v>
      </c>
    </row>
    <row r="17754" spans="1:7" x14ac:dyDescent="0.25">
      <c r="A17754" t="s">
        <v>221</v>
      </c>
      <c r="B17754" t="s">
        <v>222</v>
      </c>
      <c r="C17754" t="s">
        <v>223</v>
      </c>
      <c r="D17754" s="1">
        <v>43825</v>
      </c>
      <c r="E17754" s="2">
        <v>2000</v>
      </c>
      <c r="F17754" t="s">
        <v>224</v>
      </c>
      <c r="G17754" t="s">
        <v>1519</v>
      </c>
    </row>
    <row r="17755" spans="1:7" x14ac:dyDescent="0.25">
      <c r="A17755" t="s">
        <v>5240</v>
      </c>
      <c r="B17755" t="s">
        <v>248</v>
      </c>
      <c r="C17755" t="s">
        <v>620</v>
      </c>
      <c r="D17755" s="1">
        <v>43825</v>
      </c>
      <c r="E17755" s="2">
        <v>50</v>
      </c>
      <c r="F17755" t="s">
        <v>5241</v>
      </c>
      <c r="G17755" t="s">
        <v>67</v>
      </c>
    </row>
    <row r="17756" spans="1:7" x14ac:dyDescent="0.25">
      <c r="A17756" t="s">
        <v>5240</v>
      </c>
      <c r="B17756" t="s">
        <v>248</v>
      </c>
      <c r="C17756" t="s">
        <v>620</v>
      </c>
      <c r="D17756" s="1">
        <v>43825</v>
      </c>
      <c r="E17756" s="2">
        <v>50</v>
      </c>
      <c r="F17756" t="s">
        <v>5241</v>
      </c>
      <c r="G17756" t="s">
        <v>67</v>
      </c>
    </row>
    <row r="17757" spans="1:7" x14ac:dyDescent="0.25">
      <c r="A17757" t="s">
        <v>1426</v>
      </c>
      <c r="B17757" t="s">
        <v>1427</v>
      </c>
      <c r="C17757" t="s">
        <v>826</v>
      </c>
      <c r="D17757" s="1">
        <v>43825</v>
      </c>
      <c r="E17757" s="2">
        <v>84</v>
      </c>
      <c r="F17757" t="s">
        <v>1428</v>
      </c>
      <c r="G17757" t="s">
        <v>34</v>
      </c>
    </row>
    <row r="17758" spans="1:7" x14ac:dyDescent="0.25">
      <c r="A17758" t="s">
        <v>225</v>
      </c>
      <c r="B17758" t="s">
        <v>226</v>
      </c>
      <c r="C17758" t="s">
        <v>227</v>
      </c>
      <c r="D17758" s="1">
        <v>43825</v>
      </c>
      <c r="E17758" s="2">
        <v>84</v>
      </c>
      <c r="F17758" t="s">
        <v>228</v>
      </c>
      <c r="G17758" t="s">
        <v>34</v>
      </c>
    </row>
    <row r="17759" spans="1:7" x14ac:dyDescent="0.25">
      <c r="A17759" t="s">
        <v>2634</v>
      </c>
      <c r="B17759" t="s">
        <v>2635</v>
      </c>
      <c r="C17759" t="s">
        <v>2636</v>
      </c>
      <c r="D17759" s="1">
        <v>43825</v>
      </c>
      <c r="E17759" s="2">
        <v>184</v>
      </c>
      <c r="F17759" t="s">
        <v>2637</v>
      </c>
      <c r="G17759" t="s">
        <v>3761</v>
      </c>
    </row>
    <row r="17760" spans="1:7" x14ac:dyDescent="0.25">
      <c r="A17760" t="s">
        <v>2634</v>
      </c>
      <c r="B17760" t="s">
        <v>2635</v>
      </c>
      <c r="C17760" t="s">
        <v>2636</v>
      </c>
      <c r="D17760" s="1">
        <v>43825</v>
      </c>
      <c r="E17760" s="2">
        <v>184</v>
      </c>
      <c r="F17760" t="s">
        <v>2639</v>
      </c>
      <c r="G17760" t="s">
        <v>3761</v>
      </c>
    </row>
    <row r="17761" spans="1:7" x14ac:dyDescent="0.25">
      <c r="A17761" t="s">
        <v>2634</v>
      </c>
      <c r="B17761" t="s">
        <v>2635</v>
      </c>
      <c r="C17761" t="s">
        <v>2636</v>
      </c>
      <c r="D17761" s="1">
        <v>43825</v>
      </c>
      <c r="E17761" s="2">
        <v>184</v>
      </c>
      <c r="F17761" t="s">
        <v>2639</v>
      </c>
      <c r="G17761" t="s">
        <v>3761</v>
      </c>
    </row>
    <row r="17762" spans="1:7" x14ac:dyDescent="0.25">
      <c r="A17762" t="s">
        <v>4588</v>
      </c>
      <c r="B17762" t="s">
        <v>4589</v>
      </c>
      <c r="C17762" t="s">
        <v>4590</v>
      </c>
      <c r="D17762" s="1">
        <v>43825</v>
      </c>
      <c r="E17762" s="2">
        <v>1000</v>
      </c>
      <c r="F17762" t="s">
        <v>4591</v>
      </c>
      <c r="G17762" t="s">
        <v>34</v>
      </c>
    </row>
    <row r="17763" spans="1:7" x14ac:dyDescent="0.25">
      <c r="A17763" t="s">
        <v>1743</v>
      </c>
      <c r="B17763" t="s">
        <v>1744</v>
      </c>
      <c r="C17763" t="s">
        <v>1745</v>
      </c>
      <c r="D17763" s="1">
        <v>43825</v>
      </c>
      <c r="E17763" s="2">
        <v>100</v>
      </c>
      <c r="F17763" t="s">
        <v>1746</v>
      </c>
      <c r="G17763" t="s">
        <v>34</v>
      </c>
    </row>
    <row r="17764" spans="1:7" x14ac:dyDescent="0.25">
      <c r="A17764" t="s">
        <v>4699</v>
      </c>
      <c r="B17764" t="s">
        <v>4700</v>
      </c>
      <c r="C17764" t="s">
        <v>4701</v>
      </c>
      <c r="D17764" s="1">
        <v>43825</v>
      </c>
      <c r="E17764" s="2">
        <v>84</v>
      </c>
      <c r="F17764" t="s">
        <v>4702</v>
      </c>
      <c r="G17764" t="s">
        <v>34</v>
      </c>
    </row>
    <row r="17765" spans="1:7" x14ac:dyDescent="0.25">
      <c r="A17765" t="s">
        <v>3826</v>
      </c>
      <c r="B17765" t="s">
        <v>3827</v>
      </c>
      <c r="C17765" t="s">
        <v>3828</v>
      </c>
      <c r="D17765" s="1">
        <v>43826</v>
      </c>
      <c r="E17765" s="2">
        <v>6500</v>
      </c>
      <c r="F17765" t="s">
        <v>3829</v>
      </c>
      <c r="G17765" t="s">
        <v>4967</v>
      </c>
    </row>
    <row r="17766" spans="1:7" x14ac:dyDescent="0.25">
      <c r="A17766" t="s">
        <v>1574</v>
      </c>
      <c r="B17766" t="s">
        <v>1575</v>
      </c>
      <c r="C17766" t="s">
        <v>355</v>
      </c>
      <c r="D17766" s="1">
        <v>43826</v>
      </c>
      <c r="E17766" s="2">
        <v>500</v>
      </c>
      <c r="F17766" t="s">
        <v>1576</v>
      </c>
      <c r="G17766" t="s">
        <v>5366</v>
      </c>
    </row>
    <row r="17767" spans="1:7" x14ac:dyDescent="0.25">
      <c r="A17767" t="s">
        <v>283</v>
      </c>
      <c r="B17767" t="s">
        <v>284</v>
      </c>
      <c r="C17767" t="s">
        <v>285</v>
      </c>
      <c r="D17767" s="1">
        <v>43826</v>
      </c>
      <c r="E17767" s="2">
        <v>2000</v>
      </c>
      <c r="F17767" t="s">
        <v>286</v>
      </c>
      <c r="G17767" t="s">
        <v>3799</v>
      </c>
    </row>
    <row r="17768" spans="1:7" x14ac:dyDescent="0.25">
      <c r="A17768" t="s">
        <v>283</v>
      </c>
      <c r="B17768" t="s">
        <v>284</v>
      </c>
      <c r="C17768" t="s">
        <v>285</v>
      </c>
      <c r="D17768" s="1">
        <v>43826</v>
      </c>
      <c r="E17768" s="2">
        <v>2000</v>
      </c>
      <c r="F17768" t="s">
        <v>288</v>
      </c>
      <c r="G17768" t="s">
        <v>3799</v>
      </c>
    </row>
    <row r="17769" spans="1:7" x14ac:dyDescent="0.25">
      <c r="A17769" t="s">
        <v>1051</v>
      </c>
      <c r="B17769" t="s">
        <v>1052</v>
      </c>
      <c r="C17769" t="s">
        <v>1053</v>
      </c>
      <c r="D17769" s="1">
        <v>43826</v>
      </c>
      <c r="E17769" s="2">
        <v>1000</v>
      </c>
      <c r="F17769" t="s">
        <v>1054</v>
      </c>
      <c r="G17769" t="s">
        <v>2663</v>
      </c>
    </row>
    <row r="17770" spans="1:7" x14ac:dyDescent="0.25">
      <c r="A17770" t="s">
        <v>5367</v>
      </c>
      <c r="B17770" t="s">
        <v>5368</v>
      </c>
      <c r="C17770" t="s">
        <v>5369</v>
      </c>
      <c r="D17770" s="1">
        <v>43826</v>
      </c>
      <c r="E17770" s="2">
        <v>500</v>
      </c>
      <c r="G17770" t="s">
        <v>5042</v>
      </c>
    </row>
    <row r="17771" spans="1:7" x14ac:dyDescent="0.25">
      <c r="A17771" t="s">
        <v>489</v>
      </c>
      <c r="B17771" t="s">
        <v>490</v>
      </c>
      <c r="C17771" t="s">
        <v>491</v>
      </c>
      <c r="D17771" s="1">
        <v>43826</v>
      </c>
      <c r="E17771" s="2">
        <v>50</v>
      </c>
      <c r="F17771" t="s">
        <v>492</v>
      </c>
      <c r="G17771" t="s">
        <v>114</v>
      </c>
    </row>
    <row r="17772" spans="1:7" x14ac:dyDescent="0.25">
      <c r="A17772" t="s">
        <v>5370</v>
      </c>
      <c r="B17772" t="s">
        <v>587</v>
      </c>
      <c r="C17772" t="s">
        <v>5371</v>
      </c>
      <c r="D17772" s="1">
        <v>43826</v>
      </c>
      <c r="E17772" s="2">
        <v>250</v>
      </c>
      <c r="G17772" t="s">
        <v>2663</v>
      </c>
    </row>
    <row r="17773" spans="1:7" x14ac:dyDescent="0.25">
      <c r="A17773" t="s">
        <v>241</v>
      </c>
      <c r="B17773" t="s">
        <v>242</v>
      </c>
      <c r="C17773" t="s">
        <v>243</v>
      </c>
      <c r="D17773" s="1">
        <v>43826</v>
      </c>
      <c r="E17773" s="2">
        <v>3000</v>
      </c>
      <c r="F17773" t="s">
        <v>244</v>
      </c>
      <c r="G17773" t="s">
        <v>245</v>
      </c>
    </row>
    <row r="17774" spans="1:7" x14ac:dyDescent="0.25">
      <c r="A17774" t="s">
        <v>241</v>
      </c>
      <c r="B17774" t="s">
        <v>242</v>
      </c>
      <c r="C17774" t="s">
        <v>243</v>
      </c>
      <c r="D17774" s="1">
        <v>43826</v>
      </c>
      <c r="E17774" s="2">
        <v>3000</v>
      </c>
      <c r="F17774" t="s">
        <v>246</v>
      </c>
      <c r="G17774" t="s">
        <v>245</v>
      </c>
    </row>
    <row r="17775" spans="1:7" x14ac:dyDescent="0.25">
      <c r="A17775" t="s">
        <v>5372</v>
      </c>
      <c r="B17775" t="s">
        <v>5373</v>
      </c>
      <c r="D17775" s="1">
        <v>43826</v>
      </c>
      <c r="E17775" s="2">
        <v>100</v>
      </c>
      <c r="F17775" t="s">
        <v>5374</v>
      </c>
      <c r="G17775" t="s">
        <v>114</v>
      </c>
    </row>
    <row r="17776" spans="1:7" x14ac:dyDescent="0.25">
      <c r="A17776" t="s">
        <v>5375</v>
      </c>
      <c r="B17776" t="s">
        <v>5376</v>
      </c>
      <c r="D17776" s="1">
        <v>43826</v>
      </c>
      <c r="E17776" s="2">
        <v>500</v>
      </c>
      <c r="F17776" t="s">
        <v>5377</v>
      </c>
      <c r="G17776" t="s">
        <v>2663</v>
      </c>
    </row>
    <row r="17777" spans="1:7" x14ac:dyDescent="0.25">
      <c r="A17777" t="s">
        <v>4671</v>
      </c>
      <c r="B17777" t="s">
        <v>4672</v>
      </c>
      <c r="D17777" s="1">
        <v>43826</v>
      </c>
      <c r="E17777" s="2">
        <v>1000</v>
      </c>
      <c r="F17777" t="s">
        <v>4673</v>
      </c>
      <c r="G17777" t="s">
        <v>209</v>
      </c>
    </row>
    <row r="17778" spans="1:7" x14ac:dyDescent="0.25">
      <c r="A17778" t="s">
        <v>5378</v>
      </c>
      <c r="B17778" t="s">
        <v>5379</v>
      </c>
      <c r="D17778" s="1">
        <v>43826</v>
      </c>
      <c r="E17778" s="2">
        <v>500</v>
      </c>
      <c r="G17778" t="s">
        <v>114</v>
      </c>
    </row>
    <row r="17779" spans="1:7" x14ac:dyDescent="0.25">
      <c r="A17779" t="s">
        <v>4626</v>
      </c>
      <c r="B17779" t="s">
        <v>4627</v>
      </c>
      <c r="D17779" s="1">
        <v>43826</v>
      </c>
      <c r="E17779" s="2">
        <v>13526</v>
      </c>
      <c r="G17779" t="s">
        <v>1665</v>
      </c>
    </row>
    <row r="17780" spans="1:7" x14ac:dyDescent="0.25">
      <c r="A17780" t="s">
        <v>4626</v>
      </c>
      <c r="B17780" t="s">
        <v>4627</v>
      </c>
      <c r="D17780" s="1">
        <v>43826</v>
      </c>
      <c r="E17780" s="2">
        <v>7000</v>
      </c>
      <c r="G17780" t="s">
        <v>1665</v>
      </c>
    </row>
    <row r="17781" spans="1:7" x14ac:dyDescent="0.25">
      <c r="A17781" t="s">
        <v>5380</v>
      </c>
      <c r="B17781" t="s">
        <v>5381</v>
      </c>
      <c r="D17781" s="1">
        <v>43826</v>
      </c>
      <c r="E17781" s="2">
        <v>250</v>
      </c>
      <c r="G17781" t="s">
        <v>114</v>
      </c>
    </row>
    <row r="17782" spans="1:7" x14ac:dyDescent="0.25">
      <c r="A17782" t="s">
        <v>2036</v>
      </c>
      <c r="B17782" t="s">
        <v>903</v>
      </c>
      <c r="C17782" t="s">
        <v>2037</v>
      </c>
      <c r="D17782" s="1">
        <v>43826</v>
      </c>
      <c r="E17782" s="2">
        <v>700</v>
      </c>
      <c r="F17782" t="s">
        <v>2038</v>
      </c>
      <c r="G17782" t="s">
        <v>1138</v>
      </c>
    </row>
    <row r="17783" spans="1:7" x14ac:dyDescent="0.25">
      <c r="A17783" t="s">
        <v>4322</v>
      </c>
      <c r="B17783" t="s">
        <v>4323</v>
      </c>
      <c r="C17783" t="s">
        <v>4324</v>
      </c>
      <c r="D17783" s="1">
        <v>43826</v>
      </c>
      <c r="E17783" s="2">
        <v>1000</v>
      </c>
      <c r="G17783" t="s">
        <v>34</v>
      </c>
    </row>
    <row r="17784" spans="1:7" x14ac:dyDescent="0.25">
      <c r="A17784" t="s">
        <v>4358</v>
      </c>
      <c r="B17784" t="s">
        <v>4359</v>
      </c>
      <c r="C17784" t="s">
        <v>4360</v>
      </c>
      <c r="D17784" s="1">
        <v>43826</v>
      </c>
      <c r="E17784" s="2">
        <v>1000</v>
      </c>
      <c r="F17784" t="s">
        <v>4361</v>
      </c>
      <c r="G17784" t="s">
        <v>2663</v>
      </c>
    </row>
    <row r="17785" spans="1:7" x14ac:dyDescent="0.25">
      <c r="A17785" t="s">
        <v>5382</v>
      </c>
      <c r="B17785" t="s">
        <v>2340</v>
      </c>
      <c r="C17785" t="s">
        <v>5383</v>
      </c>
      <c r="D17785" s="1">
        <v>43826</v>
      </c>
      <c r="E17785" s="2">
        <v>2500</v>
      </c>
      <c r="F17785" t="s">
        <v>5384</v>
      </c>
      <c r="G17785" t="s">
        <v>67</v>
      </c>
    </row>
    <row r="17786" spans="1:7" x14ac:dyDescent="0.25">
      <c r="A17786" t="s">
        <v>864</v>
      </c>
      <c r="B17786" t="s">
        <v>371</v>
      </c>
      <c r="C17786" t="s">
        <v>865</v>
      </c>
      <c r="D17786" s="1">
        <v>43826</v>
      </c>
      <c r="E17786" s="2">
        <v>200</v>
      </c>
      <c r="F17786" t="s">
        <v>866</v>
      </c>
      <c r="G17786" t="s">
        <v>25</v>
      </c>
    </row>
    <row r="17787" spans="1:7" x14ac:dyDescent="0.25">
      <c r="A17787" t="s">
        <v>3466</v>
      </c>
      <c r="B17787" t="s">
        <v>2381</v>
      </c>
      <c r="C17787" t="s">
        <v>997</v>
      </c>
      <c r="D17787" s="1">
        <v>43826</v>
      </c>
      <c r="E17787" s="2">
        <v>50</v>
      </c>
      <c r="G17787" t="s">
        <v>25</v>
      </c>
    </row>
    <row r="17788" spans="1:7" x14ac:dyDescent="0.25">
      <c r="A17788" t="s">
        <v>4645</v>
      </c>
      <c r="B17788" t="s">
        <v>4646</v>
      </c>
      <c r="C17788" t="s">
        <v>4647</v>
      </c>
      <c r="D17788" s="1">
        <v>43826</v>
      </c>
      <c r="E17788" s="2">
        <v>1000</v>
      </c>
      <c r="F17788" t="s">
        <v>4648</v>
      </c>
      <c r="G17788" t="s">
        <v>34</v>
      </c>
    </row>
    <row r="17789" spans="1:7" x14ac:dyDescent="0.25">
      <c r="A17789" t="s">
        <v>4645</v>
      </c>
      <c r="B17789" t="s">
        <v>4646</v>
      </c>
      <c r="C17789" t="s">
        <v>4647</v>
      </c>
      <c r="D17789" s="1">
        <v>43826</v>
      </c>
      <c r="E17789" s="2">
        <v>600</v>
      </c>
      <c r="F17789" t="s">
        <v>4648</v>
      </c>
      <c r="G17789" t="s">
        <v>2663</v>
      </c>
    </row>
    <row r="17790" spans="1:7" x14ac:dyDescent="0.25">
      <c r="A17790" t="s">
        <v>4645</v>
      </c>
      <c r="B17790" t="s">
        <v>4646</v>
      </c>
      <c r="C17790" t="s">
        <v>4647</v>
      </c>
      <c r="D17790" s="1">
        <v>43826</v>
      </c>
      <c r="E17790" s="2">
        <v>200</v>
      </c>
      <c r="F17790" t="s">
        <v>4648</v>
      </c>
      <c r="G17790" t="s">
        <v>988</v>
      </c>
    </row>
    <row r="17791" spans="1:7" x14ac:dyDescent="0.25">
      <c r="A17791" t="s">
        <v>2686</v>
      </c>
      <c r="B17791" t="s">
        <v>2687</v>
      </c>
      <c r="C17791" t="s">
        <v>2688</v>
      </c>
      <c r="D17791" s="1">
        <v>43829</v>
      </c>
      <c r="E17791" s="2">
        <v>84</v>
      </c>
      <c r="F17791" t="s">
        <v>2689</v>
      </c>
      <c r="G17791" t="s">
        <v>34</v>
      </c>
    </row>
    <row r="17792" spans="1:7" x14ac:dyDescent="0.25">
      <c r="A17792" t="s">
        <v>636</v>
      </c>
      <c r="B17792" t="s">
        <v>637</v>
      </c>
      <c r="C17792" t="s">
        <v>638</v>
      </c>
      <c r="D17792" s="1">
        <v>43829</v>
      </c>
      <c r="E17792" s="2">
        <v>20</v>
      </c>
      <c r="F17792" t="s">
        <v>639</v>
      </c>
      <c r="G17792" t="s">
        <v>1694</v>
      </c>
    </row>
    <row r="17793" spans="1:7" x14ac:dyDescent="0.25">
      <c r="A17793" t="s">
        <v>916</v>
      </c>
      <c r="B17793" t="s">
        <v>15</v>
      </c>
      <c r="C17793" t="s">
        <v>917</v>
      </c>
      <c r="D17793" s="1">
        <v>43829</v>
      </c>
      <c r="E17793" s="2">
        <v>2500</v>
      </c>
      <c r="F17793" t="s">
        <v>918</v>
      </c>
      <c r="G17793" t="s">
        <v>4771</v>
      </c>
    </row>
    <row r="17794" spans="1:7" x14ac:dyDescent="0.25">
      <c r="A17794" t="s">
        <v>2690</v>
      </c>
      <c r="B17794" t="s">
        <v>2691</v>
      </c>
      <c r="C17794" t="s">
        <v>2692</v>
      </c>
      <c r="D17794" s="1">
        <v>43829</v>
      </c>
      <c r="E17794" s="2">
        <v>100</v>
      </c>
      <c r="F17794" t="s">
        <v>2693</v>
      </c>
      <c r="G17794" t="s">
        <v>2694</v>
      </c>
    </row>
    <row r="17795" spans="1:7" x14ac:dyDescent="0.25">
      <c r="A17795" t="s">
        <v>82</v>
      </c>
      <c r="B17795" t="s">
        <v>83</v>
      </c>
      <c r="C17795" t="s">
        <v>84</v>
      </c>
      <c r="D17795" s="1">
        <v>43829</v>
      </c>
      <c r="E17795" s="2">
        <v>10</v>
      </c>
      <c r="F17795" t="s">
        <v>85</v>
      </c>
      <c r="G17795" t="s">
        <v>1245</v>
      </c>
    </row>
    <row r="17796" spans="1:7" x14ac:dyDescent="0.25">
      <c r="A17796" t="s">
        <v>82</v>
      </c>
      <c r="B17796" t="s">
        <v>83</v>
      </c>
      <c r="C17796" t="s">
        <v>84</v>
      </c>
      <c r="D17796" s="1">
        <v>43829</v>
      </c>
      <c r="E17796" s="2">
        <v>10</v>
      </c>
      <c r="F17796" t="s">
        <v>86</v>
      </c>
      <c r="G17796" t="s">
        <v>1245</v>
      </c>
    </row>
    <row r="17797" spans="1:7" x14ac:dyDescent="0.25">
      <c r="A17797" t="s">
        <v>87</v>
      </c>
      <c r="B17797" t="s">
        <v>88</v>
      </c>
      <c r="C17797" t="s">
        <v>89</v>
      </c>
      <c r="D17797" s="1">
        <v>43829</v>
      </c>
      <c r="E17797" s="2">
        <v>40</v>
      </c>
      <c r="F17797" t="s">
        <v>90</v>
      </c>
      <c r="G17797" t="s">
        <v>1790</v>
      </c>
    </row>
    <row r="17798" spans="1:7" x14ac:dyDescent="0.25">
      <c r="A17798" t="s">
        <v>87</v>
      </c>
      <c r="B17798" t="s">
        <v>88</v>
      </c>
      <c r="C17798" t="s">
        <v>89</v>
      </c>
      <c r="D17798" s="1">
        <v>43829</v>
      </c>
      <c r="E17798" s="2">
        <v>40</v>
      </c>
      <c r="F17798" t="s">
        <v>91</v>
      </c>
      <c r="G17798" t="s">
        <v>1790</v>
      </c>
    </row>
    <row r="17799" spans="1:7" x14ac:dyDescent="0.25">
      <c r="A17799" t="s">
        <v>87</v>
      </c>
      <c r="B17799" t="s">
        <v>88</v>
      </c>
      <c r="C17799" t="s">
        <v>89</v>
      </c>
      <c r="D17799" s="1">
        <v>43829</v>
      </c>
      <c r="E17799" s="2">
        <v>40</v>
      </c>
      <c r="F17799" t="s">
        <v>91</v>
      </c>
      <c r="G17799" t="s">
        <v>1790</v>
      </c>
    </row>
    <row r="17800" spans="1:7" x14ac:dyDescent="0.25">
      <c r="A17800" t="s">
        <v>87</v>
      </c>
      <c r="B17800" t="s">
        <v>88</v>
      </c>
      <c r="C17800" t="s">
        <v>89</v>
      </c>
      <c r="D17800" s="1">
        <v>43829</v>
      </c>
      <c r="E17800" s="2">
        <v>40</v>
      </c>
      <c r="F17800" t="s">
        <v>92</v>
      </c>
      <c r="G17800" t="s">
        <v>1790</v>
      </c>
    </row>
    <row r="17801" spans="1:7" x14ac:dyDescent="0.25">
      <c r="A17801" t="s">
        <v>2153</v>
      </c>
      <c r="B17801" t="s">
        <v>614</v>
      </c>
      <c r="C17801" t="s">
        <v>1310</v>
      </c>
      <c r="D17801" s="1">
        <v>43829</v>
      </c>
      <c r="E17801" s="2">
        <v>10</v>
      </c>
      <c r="F17801" t="s">
        <v>2154</v>
      </c>
      <c r="G17801" t="s">
        <v>1245</v>
      </c>
    </row>
    <row r="17802" spans="1:7" x14ac:dyDescent="0.25">
      <c r="A17802" t="s">
        <v>1590</v>
      </c>
      <c r="B17802" t="s">
        <v>1591</v>
      </c>
      <c r="C17802" t="s">
        <v>1592</v>
      </c>
      <c r="D17802" s="1">
        <v>43829</v>
      </c>
      <c r="E17802" s="2">
        <v>5</v>
      </c>
      <c r="F17802" t="s">
        <v>1593</v>
      </c>
      <c r="G17802" t="s">
        <v>1245</v>
      </c>
    </row>
    <row r="17803" spans="1:7" x14ac:dyDescent="0.25">
      <c r="A17803" t="s">
        <v>529</v>
      </c>
      <c r="B17803" t="s">
        <v>290</v>
      </c>
      <c r="C17803" t="s">
        <v>530</v>
      </c>
      <c r="D17803" s="1">
        <v>43829</v>
      </c>
      <c r="E17803" s="2">
        <v>25</v>
      </c>
      <c r="F17803" t="s">
        <v>531</v>
      </c>
      <c r="G17803" t="s">
        <v>3282</v>
      </c>
    </row>
    <row r="17804" spans="1:7" x14ac:dyDescent="0.25">
      <c r="A17804" t="s">
        <v>4053</v>
      </c>
      <c r="B17804" t="s">
        <v>580</v>
      </c>
      <c r="C17804" t="s">
        <v>4054</v>
      </c>
      <c r="D17804" s="1">
        <v>43829</v>
      </c>
      <c r="E17804" s="2">
        <v>15</v>
      </c>
      <c r="F17804" t="s">
        <v>4055</v>
      </c>
      <c r="G17804" t="s">
        <v>3282</v>
      </c>
    </row>
    <row r="17805" spans="1:7" x14ac:dyDescent="0.25">
      <c r="A17805" t="s">
        <v>4053</v>
      </c>
      <c r="B17805" t="s">
        <v>580</v>
      </c>
      <c r="C17805" t="s">
        <v>4054</v>
      </c>
      <c r="D17805" s="1">
        <v>43829</v>
      </c>
      <c r="E17805" s="2">
        <v>15</v>
      </c>
      <c r="F17805" t="s">
        <v>4055</v>
      </c>
      <c r="G17805" t="s">
        <v>3282</v>
      </c>
    </row>
    <row r="17806" spans="1:7" x14ac:dyDescent="0.25">
      <c r="A17806" t="s">
        <v>4053</v>
      </c>
      <c r="B17806" t="s">
        <v>580</v>
      </c>
      <c r="C17806" t="s">
        <v>4054</v>
      </c>
      <c r="D17806" s="1">
        <v>43829</v>
      </c>
      <c r="E17806" s="2">
        <v>15</v>
      </c>
      <c r="F17806" t="s">
        <v>4056</v>
      </c>
      <c r="G17806" t="s">
        <v>3282</v>
      </c>
    </row>
    <row r="17807" spans="1:7" x14ac:dyDescent="0.25">
      <c r="A17807" t="s">
        <v>2000</v>
      </c>
      <c r="B17807" t="s">
        <v>2001</v>
      </c>
      <c r="C17807" t="s">
        <v>2002</v>
      </c>
      <c r="D17807" s="1">
        <v>43829</v>
      </c>
      <c r="E17807" s="2">
        <v>100</v>
      </c>
      <c r="F17807" t="s">
        <v>2003</v>
      </c>
      <c r="G17807" t="s">
        <v>2681</v>
      </c>
    </row>
    <row r="17808" spans="1:7" x14ac:dyDescent="0.25">
      <c r="A17808" t="s">
        <v>2000</v>
      </c>
      <c r="B17808" t="s">
        <v>2001</v>
      </c>
      <c r="C17808" t="s">
        <v>2002</v>
      </c>
      <c r="D17808" s="1">
        <v>43829</v>
      </c>
      <c r="E17808" s="2">
        <v>100</v>
      </c>
      <c r="F17808" t="s">
        <v>2004</v>
      </c>
      <c r="G17808" t="s">
        <v>2681</v>
      </c>
    </row>
    <row r="17809" spans="1:7" x14ac:dyDescent="0.25">
      <c r="A17809" t="s">
        <v>5385</v>
      </c>
      <c r="B17809" t="s">
        <v>2992</v>
      </c>
      <c r="C17809" t="s">
        <v>5386</v>
      </c>
      <c r="D17809" s="1">
        <v>43829</v>
      </c>
      <c r="E17809" s="2">
        <v>50</v>
      </c>
      <c r="F17809" t="s">
        <v>5387</v>
      </c>
      <c r="G17809" t="s">
        <v>67</v>
      </c>
    </row>
    <row r="17810" spans="1:7" x14ac:dyDescent="0.25">
      <c r="A17810" t="s">
        <v>3686</v>
      </c>
      <c r="B17810" t="s">
        <v>764</v>
      </c>
      <c r="C17810" t="s">
        <v>3687</v>
      </c>
      <c r="D17810" s="1">
        <v>43829</v>
      </c>
      <c r="E17810" s="2">
        <v>10</v>
      </c>
      <c r="F17810" t="s">
        <v>3688</v>
      </c>
      <c r="G17810" t="s">
        <v>4057</v>
      </c>
    </row>
    <row r="17811" spans="1:7" x14ac:dyDescent="0.25">
      <c r="A17811" t="s">
        <v>4058</v>
      </c>
      <c r="B17811" t="s">
        <v>4059</v>
      </c>
      <c r="C17811" t="s">
        <v>4060</v>
      </c>
      <c r="D17811" s="1">
        <v>43829</v>
      </c>
      <c r="E17811" s="2">
        <v>10</v>
      </c>
      <c r="F17811" t="s">
        <v>4061</v>
      </c>
      <c r="G17811" t="s">
        <v>9</v>
      </c>
    </row>
    <row r="17812" spans="1:7" x14ac:dyDescent="0.25">
      <c r="A17812" t="s">
        <v>328</v>
      </c>
      <c r="B17812" t="s">
        <v>329</v>
      </c>
      <c r="C17812" t="s">
        <v>330</v>
      </c>
      <c r="D17812" s="1">
        <v>43829</v>
      </c>
      <c r="E17812" s="2">
        <v>150</v>
      </c>
      <c r="F17812" t="s">
        <v>331</v>
      </c>
      <c r="G17812" t="s">
        <v>828</v>
      </c>
    </row>
    <row r="17813" spans="1:7" x14ac:dyDescent="0.25">
      <c r="A17813" t="s">
        <v>328</v>
      </c>
      <c r="B17813" t="s">
        <v>329</v>
      </c>
      <c r="C17813" t="s">
        <v>330</v>
      </c>
      <c r="D17813" s="1">
        <v>43829</v>
      </c>
      <c r="E17813" s="2">
        <v>150</v>
      </c>
      <c r="F17813" t="s">
        <v>332</v>
      </c>
      <c r="G17813" t="s">
        <v>828</v>
      </c>
    </row>
    <row r="17814" spans="1:7" x14ac:dyDescent="0.25">
      <c r="A17814" t="s">
        <v>2176</v>
      </c>
      <c r="B17814" t="s">
        <v>2177</v>
      </c>
      <c r="C17814" t="s">
        <v>2178</v>
      </c>
      <c r="D17814" s="1">
        <v>43829</v>
      </c>
      <c r="E17814" s="2">
        <v>250</v>
      </c>
      <c r="F17814" t="s">
        <v>2179</v>
      </c>
      <c r="G17814" t="s">
        <v>2663</v>
      </c>
    </row>
    <row r="17815" spans="1:7" x14ac:dyDescent="0.25">
      <c r="A17815" t="s">
        <v>2721</v>
      </c>
      <c r="B17815" t="s">
        <v>2722</v>
      </c>
      <c r="C17815" t="s">
        <v>2723</v>
      </c>
      <c r="D17815" s="1">
        <v>43829</v>
      </c>
      <c r="E17815" s="2">
        <v>15</v>
      </c>
      <c r="F17815" t="s">
        <v>2724</v>
      </c>
      <c r="G17815" t="s">
        <v>3345</v>
      </c>
    </row>
    <row r="17816" spans="1:7" x14ac:dyDescent="0.25">
      <c r="A17816" t="s">
        <v>2721</v>
      </c>
      <c r="B17816" t="s">
        <v>2722</v>
      </c>
      <c r="C17816" t="s">
        <v>2723</v>
      </c>
      <c r="D17816" s="1">
        <v>43829</v>
      </c>
      <c r="E17816" s="2">
        <v>15</v>
      </c>
      <c r="F17816" t="s">
        <v>2725</v>
      </c>
      <c r="G17816" t="s">
        <v>3345</v>
      </c>
    </row>
    <row r="17817" spans="1:7" x14ac:dyDescent="0.25">
      <c r="A17817" t="s">
        <v>2721</v>
      </c>
      <c r="B17817" t="s">
        <v>2722</v>
      </c>
      <c r="C17817" t="s">
        <v>2723</v>
      </c>
      <c r="D17817" s="1">
        <v>43829</v>
      </c>
      <c r="E17817" s="2">
        <v>15</v>
      </c>
      <c r="F17817" t="s">
        <v>2726</v>
      </c>
      <c r="G17817" t="s">
        <v>3345</v>
      </c>
    </row>
    <row r="17818" spans="1:7" x14ac:dyDescent="0.25">
      <c r="A17818" t="s">
        <v>2742</v>
      </c>
      <c r="B17818" t="s">
        <v>2743</v>
      </c>
      <c r="C17818" t="s">
        <v>2744</v>
      </c>
      <c r="D17818" s="1">
        <v>43829</v>
      </c>
      <c r="E17818" s="2">
        <v>150</v>
      </c>
      <c r="F17818" t="s">
        <v>2745</v>
      </c>
      <c r="G17818" t="s">
        <v>2746</v>
      </c>
    </row>
    <row r="17819" spans="1:7" x14ac:dyDescent="0.25">
      <c r="A17819" t="s">
        <v>2742</v>
      </c>
      <c r="B17819" t="s">
        <v>2743</v>
      </c>
      <c r="C17819" t="s">
        <v>2744</v>
      </c>
      <c r="D17819" s="1">
        <v>43829</v>
      </c>
      <c r="E17819" s="2">
        <v>150</v>
      </c>
      <c r="F17819" t="s">
        <v>2747</v>
      </c>
      <c r="G17819" t="s">
        <v>2746</v>
      </c>
    </row>
    <row r="17820" spans="1:7" x14ac:dyDescent="0.25">
      <c r="A17820" t="s">
        <v>3689</v>
      </c>
      <c r="B17820" t="s">
        <v>3690</v>
      </c>
      <c r="C17820" t="s">
        <v>3691</v>
      </c>
      <c r="D17820" s="1">
        <v>43829</v>
      </c>
      <c r="E17820" s="2">
        <v>34.96</v>
      </c>
      <c r="F17820" t="s">
        <v>3692</v>
      </c>
      <c r="G17820" t="s">
        <v>97</v>
      </c>
    </row>
    <row r="17821" spans="1:7" x14ac:dyDescent="0.25">
      <c r="A17821" t="s">
        <v>1803</v>
      </c>
      <c r="B17821" t="s">
        <v>1804</v>
      </c>
      <c r="C17821" t="s">
        <v>1805</v>
      </c>
      <c r="D17821" s="1">
        <v>43829</v>
      </c>
      <c r="E17821" s="2">
        <v>50</v>
      </c>
      <c r="F17821" t="s">
        <v>1806</v>
      </c>
      <c r="G17821" t="s">
        <v>4916</v>
      </c>
    </row>
    <row r="17822" spans="1:7" x14ac:dyDescent="0.25">
      <c r="A17822" t="s">
        <v>322</v>
      </c>
      <c r="B17822" t="s">
        <v>323</v>
      </c>
      <c r="C17822" t="s">
        <v>324</v>
      </c>
      <c r="D17822" s="1">
        <v>43829</v>
      </c>
      <c r="E17822" s="2">
        <v>63</v>
      </c>
      <c r="F17822" t="s">
        <v>325</v>
      </c>
      <c r="G17822" t="s">
        <v>326</v>
      </c>
    </row>
    <row r="17823" spans="1:7" x14ac:dyDescent="0.25">
      <c r="A17823" t="s">
        <v>322</v>
      </c>
      <c r="B17823" t="s">
        <v>323</v>
      </c>
      <c r="C17823" t="s">
        <v>324</v>
      </c>
      <c r="D17823" s="1">
        <v>43829</v>
      </c>
      <c r="E17823" s="2">
        <v>63</v>
      </c>
      <c r="F17823" t="s">
        <v>327</v>
      </c>
      <c r="G17823" t="s">
        <v>326</v>
      </c>
    </row>
    <row r="17824" spans="1:7" x14ac:dyDescent="0.25">
      <c r="A17824" t="s">
        <v>312</v>
      </c>
      <c r="B17824" t="s">
        <v>248</v>
      </c>
      <c r="C17824" t="s">
        <v>313</v>
      </c>
      <c r="D17824" s="1">
        <v>43829</v>
      </c>
      <c r="E17824" s="2">
        <v>50</v>
      </c>
      <c r="F17824" t="s">
        <v>314</v>
      </c>
      <c r="G17824" t="s">
        <v>1245</v>
      </c>
    </row>
    <row r="17825" spans="1:7" x14ac:dyDescent="0.25">
      <c r="A17825" t="s">
        <v>164</v>
      </c>
      <c r="B17825" t="s">
        <v>165</v>
      </c>
      <c r="C17825" t="s">
        <v>166</v>
      </c>
      <c r="D17825" s="1">
        <v>43829</v>
      </c>
      <c r="E17825" s="2">
        <v>65</v>
      </c>
      <c r="F17825" t="s">
        <v>167</v>
      </c>
      <c r="G17825" t="s">
        <v>3754</v>
      </c>
    </row>
    <row r="17826" spans="1:7" x14ac:dyDescent="0.25">
      <c r="A17826" t="s">
        <v>164</v>
      </c>
      <c r="B17826" t="s">
        <v>165</v>
      </c>
      <c r="C17826" t="s">
        <v>166</v>
      </c>
      <c r="D17826" s="1">
        <v>43829</v>
      </c>
      <c r="E17826" s="2">
        <v>65</v>
      </c>
      <c r="F17826" t="s">
        <v>168</v>
      </c>
      <c r="G17826" t="s">
        <v>3754</v>
      </c>
    </row>
    <row r="17827" spans="1:7" x14ac:dyDescent="0.25">
      <c r="A17827" t="s">
        <v>169</v>
      </c>
      <c r="B17827" t="s">
        <v>170</v>
      </c>
      <c r="C17827" t="s">
        <v>171</v>
      </c>
      <c r="D17827" s="1">
        <v>43829</v>
      </c>
      <c r="E17827" s="2">
        <v>10</v>
      </c>
      <c r="F17827" t="s">
        <v>172</v>
      </c>
      <c r="G17827" t="s">
        <v>1245</v>
      </c>
    </row>
    <row r="17828" spans="1:7" x14ac:dyDescent="0.25">
      <c r="A17828" t="s">
        <v>169</v>
      </c>
      <c r="B17828" t="s">
        <v>170</v>
      </c>
      <c r="C17828" t="s">
        <v>171</v>
      </c>
      <c r="D17828" s="1">
        <v>43829</v>
      </c>
      <c r="E17828" s="2">
        <v>10</v>
      </c>
      <c r="F17828" t="s">
        <v>173</v>
      </c>
      <c r="G17828" t="s">
        <v>1245</v>
      </c>
    </row>
    <row r="17829" spans="1:7" x14ac:dyDescent="0.25">
      <c r="A17829" t="s">
        <v>493</v>
      </c>
      <c r="B17829" t="s">
        <v>494</v>
      </c>
      <c r="C17829" t="s">
        <v>495</v>
      </c>
      <c r="D17829" s="1">
        <v>43829</v>
      </c>
      <c r="E17829" s="2">
        <v>25</v>
      </c>
      <c r="F17829" t="s">
        <v>496</v>
      </c>
      <c r="G17829" t="s">
        <v>4918</v>
      </c>
    </row>
    <row r="17830" spans="1:7" x14ac:dyDescent="0.25">
      <c r="A17830" t="s">
        <v>493</v>
      </c>
      <c r="B17830" t="s">
        <v>494</v>
      </c>
      <c r="C17830" t="s">
        <v>495</v>
      </c>
      <c r="D17830" s="1">
        <v>43829</v>
      </c>
      <c r="E17830" s="2">
        <v>25</v>
      </c>
      <c r="F17830" t="s">
        <v>497</v>
      </c>
      <c r="G17830" t="s">
        <v>4918</v>
      </c>
    </row>
    <row r="17831" spans="1:7" x14ac:dyDescent="0.25">
      <c r="A17831" t="s">
        <v>709</v>
      </c>
      <c r="B17831" t="s">
        <v>710</v>
      </c>
      <c r="C17831" t="s">
        <v>705</v>
      </c>
      <c r="D17831" s="1">
        <v>43829</v>
      </c>
      <c r="E17831" s="2">
        <v>84</v>
      </c>
      <c r="F17831" t="s">
        <v>711</v>
      </c>
      <c r="G17831" t="s">
        <v>3225</v>
      </c>
    </row>
    <row r="17832" spans="1:7" x14ac:dyDescent="0.25">
      <c r="A17832" t="s">
        <v>709</v>
      </c>
      <c r="B17832" t="s">
        <v>710</v>
      </c>
      <c r="C17832" t="s">
        <v>705</v>
      </c>
      <c r="D17832" s="1">
        <v>43829</v>
      </c>
      <c r="E17832" s="2">
        <v>84</v>
      </c>
      <c r="F17832" t="s">
        <v>712</v>
      </c>
      <c r="G17832" t="s">
        <v>3225</v>
      </c>
    </row>
    <row r="17833" spans="1:7" x14ac:dyDescent="0.25">
      <c r="A17833" t="s">
        <v>709</v>
      </c>
      <c r="B17833" t="s">
        <v>710</v>
      </c>
      <c r="C17833" t="s">
        <v>705</v>
      </c>
      <c r="D17833" s="1">
        <v>43829</v>
      </c>
      <c r="E17833" s="2">
        <v>84</v>
      </c>
      <c r="F17833" t="s">
        <v>712</v>
      </c>
      <c r="G17833" t="s">
        <v>3225</v>
      </c>
    </row>
    <row r="17834" spans="1:7" x14ac:dyDescent="0.25">
      <c r="A17834" t="s">
        <v>1464</v>
      </c>
      <c r="B17834" t="s">
        <v>1465</v>
      </c>
      <c r="C17834" t="s">
        <v>627</v>
      </c>
      <c r="D17834" s="1">
        <v>43829</v>
      </c>
      <c r="E17834" s="2">
        <v>20</v>
      </c>
      <c r="F17834" t="s">
        <v>1466</v>
      </c>
      <c r="G17834" t="s">
        <v>478</v>
      </c>
    </row>
    <row r="17835" spans="1:7" x14ac:dyDescent="0.25">
      <c r="A17835" t="s">
        <v>1464</v>
      </c>
      <c r="B17835" t="s">
        <v>1465</v>
      </c>
      <c r="C17835" t="s">
        <v>627</v>
      </c>
      <c r="D17835" s="1">
        <v>43829</v>
      </c>
      <c r="E17835" s="2">
        <v>20</v>
      </c>
      <c r="F17835" t="s">
        <v>1466</v>
      </c>
      <c r="G17835" t="s">
        <v>478</v>
      </c>
    </row>
    <row r="17836" spans="1:7" x14ac:dyDescent="0.25">
      <c r="A17836" t="s">
        <v>259</v>
      </c>
      <c r="B17836" t="s">
        <v>260</v>
      </c>
      <c r="C17836" t="s">
        <v>261</v>
      </c>
      <c r="D17836" s="1">
        <v>43829</v>
      </c>
      <c r="E17836" s="2">
        <v>10</v>
      </c>
      <c r="F17836" t="s">
        <v>262</v>
      </c>
      <c r="G17836" t="s">
        <v>1695</v>
      </c>
    </row>
    <row r="17837" spans="1:7" x14ac:dyDescent="0.25">
      <c r="A17837" t="s">
        <v>4665</v>
      </c>
      <c r="B17837" t="s">
        <v>4666</v>
      </c>
      <c r="C17837" t="s">
        <v>4667</v>
      </c>
      <c r="D17837" s="1">
        <v>43829</v>
      </c>
      <c r="E17837" s="2">
        <v>20</v>
      </c>
      <c r="F17837" t="s">
        <v>4668</v>
      </c>
      <c r="G17837" t="s">
        <v>1245</v>
      </c>
    </row>
    <row r="17838" spans="1:7" x14ac:dyDescent="0.25">
      <c r="A17838" t="s">
        <v>4665</v>
      </c>
      <c r="B17838" t="s">
        <v>4666</v>
      </c>
      <c r="C17838" t="s">
        <v>4667</v>
      </c>
      <c r="D17838" s="1">
        <v>43829</v>
      </c>
      <c r="E17838" s="2">
        <v>20</v>
      </c>
      <c r="F17838" t="s">
        <v>4669</v>
      </c>
      <c r="G17838" t="s">
        <v>1245</v>
      </c>
    </row>
    <row r="17839" spans="1:7" x14ac:dyDescent="0.25">
      <c r="A17839" t="s">
        <v>4665</v>
      </c>
      <c r="B17839" t="s">
        <v>4666</v>
      </c>
      <c r="C17839" t="s">
        <v>4667</v>
      </c>
      <c r="D17839" s="1">
        <v>43829</v>
      </c>
      <c r="E17839" s="2">
        <v>20</v>
      </c>
      <c r="F17839" t="s">
        <v>4670</v>
      </c>
      <c r="G17839" t="s">
        <v>1245</v>
      </c>
    </row>
    <row r="17840" spans="1:7" x14ac:dyDescent="0.25">
      <c r="A17840" t="s">
        <v>178</v>
      </c>
      <c r="B17840" t="s">
        <v>179</v>
      </c>
      <c r="C17840" t="s">
        <v>180</v>
      </c>
      <c r="D17840" s="1">
        <v>43829</v>
      </c>
      <c r="E17840" s="2">
        <v>5</v>
      </c>
      <c r="F17840" t="s">
        <v>181</v>
      </c>
      <c r="G17840" t="s">
        <v>182</v>
      </c>
    </row>
    <row r="17841" spans="1:7" x14ac:dyDescent="0.25">
      <c r="A17841" t="s">
        <v>553</v>
      </c>
      <c r="B17841" t="s">
        <v>554</v>
      </c>
      <c r="C17841" t="s">
        <v>555</v>
      </c>
      <c r="D17841" s="1">
        <v>43829</v>
      </c>
      <c r="E17841" s="2">
        <v>50</v>
      </c>
      <c r="F17841" t="s">
        <v>556</v>
      </c>
      <c r="G17841" t="s">
        <v>2663</v>
      </c>
    </row>
    <row r="17842" spans="1:7" x14ac:dyDescent="0.25">
      <c r="A17842" t="s">
        <v>553</v>
      </c>
      <c r="B17842" t="s">
        <v>554</v>
      </c>
      <c r="C17842" t="s">
        <v>555</v>
      </c>
      <c r="D17842" s="1">
        <v>43829</v>
      </c>
      <c r="E17842" s="2">
        <v>50</v>
      </c>
      <c r="F17842" t="s">
        <v>557</v>
      </c>
      <c r="G17842" t="s">
        <v>2663</v>
      </c>
    </row>
    <row r="17843" spans="1:7" x14ac:dyDescent="0.25">
      <c r="A17843" t="s">
        <v>2272</v>
      </c>
      <c r="B17843" t="s">
        <v>2273</v>
      </c>
      <c r="C17843" t="s">
        <v>2274</v>
      </c>
      <c r="D17843" s="1">
        <v>43829</v>
      </c>
      <c r="E17843" s="2">
        <v>125</v>
      </c>
      <c r="F17843" t="s">
        <v>2275</v>
      </c>
      <c r="G17843" t="s">
        <v>2538</v>
      </c>
    </row>
    <row r="17844" spans="1:7" x14ac:dyDescent="0.25">
      <c r="A17844" t="s">
        <v>2272</v>
      </c>
      <c r="B17844" t="s">
        <v>2273</v>
      </c>
      <c r="C17844" t="s">
        <v>2274</v>
      </c>
      <c r="D17844" s="1">
        <v>43829</v>
      </c>
      <c r="E17844" s="2">
        <v>125</v>
      </c>
      <c r="F17844" t="s">
        <v>2276</v>
      </c>
      <c r="G17844" t="s">
        <v>2538</v>
      </c>
    </row>
    <row r="17845" spans="1:7" x14ac:dyDescent="0.25">
      <c r="A17845" t="s">
        <v>4990</v>
      </c>
      <c r="B17845" t="s">
        <v>4991</v>
      </c>
      <c r="C17845" t="s">
        <v>4992</v>
      </c>
      <c r="D17845" s="1">
        <v>43829</v>
      </c>
      <c r="E17845" s="2">
        <v>100</v>
      </c>
      <c r="F17845" t="s">
        <v>4993</v>
      </c>
      <c r="G17845" t="s">
        <v>2663</v>
      </c>
    </row>
    <row r="17846" spans="1:7" x14ac:dyDescent="0.25">
      <c r="A17846" t="s">
        <v>4990</v>
      </c>
      <c r="B17846" t="s">
        <v>4991</v>
      </c>
      <c r="C17846" t="s">
        <v>4992</v>
      </c>
      <c r="D17846" s="1">
        <v>43829</v>
      </c>
      <c r="E17846" s="2">
        <v>100</v>
      </c>
      <c r="F17846" t="s">
        <v>4994</v>
      </c>
      <c r="G17846" t="s">
        <v>2663</v>
      </c>
    </row>
    <row r="17847" spans="1:7" x14ac:dyDescent="0.25">
      <c r="A17847" t="s">
        <v>2803</v>
      </c>
      <c r="B17847" t="s">
        <v>2804</v>
      </c>
      <c r="C17847" t="s">
        <v>2805</v>
      </c>
      <c r="D17847" s="1">
        <v>43829</v>
      </c>
      <c r="E17847" s="2">
        <v>45</v>
      </c>
      <c r="F17847" t="s">
        <v>2806</v>
      </c>
      <c r="G17847" t="s">
        <v>4959</v>
      </c>
    </row>
    <row r="17848" spans="1:7" x14ac:dyDescent="0.25">
      <c r="A17848" t="s">
        <v>2803</v>
      </c>
      <c r="B17848" t="s">
        <v>2804</v>
      </c>
      <c r="C17848" t="s">
        <v>2805</v>
      </c>
      <c r="D17848" s="1">
        <v>43829</v>
      </c>
      <c r="E17848" s="2">
        <v>45</v>
      </c>
      <c r="F17848" t="s">
        <v>2807</v>
      </c>
      <c r="G17848" t="s">
        <v>4959</v>
      </c>
    </row>
    <row r="17849" spans="1:7" x14ac:dyDescent="0.25">
      <c r="A17849" t="s">
        <v>3800</v>
      </c>
      <c r="B17849" t="s">
        <v>1430</v>
      </c>
      <c r="C17849" t="s">
        <v>3801</v>
      </c>
      <c r="D17849" s="1">
        <v>43829</v>
      </c>
      <c r="E17849" s="2">
        <v>20</v>
      </c>
      <c r="F17849" t="s">
        <v>3802</v>
      </c>
      <c r="G17849" t="s">
        <v>3803</v>
      </c>
    </row>
    <row r="17850" spans="1:7" x14ac:dyDescent="0.25">
      <c r="A17850" t="s">
        <v>1541</v>
      </c>
      <c r="B17850" t="s">
        <v>1542</v>
      </c>
      <c r="C17850" t="s">
        <v>1543</v>
      </c>
      <c r="D17850" s="1">
        <v>43829</v>
      </c>
      <c r="E17850" s="2">
        <v>20</v>
      </c>
      <c r="F17850" t="s">
        <v>1544</v>
      </c>
      <c r="G17850" t="s">
        <v>114</v>
      </c>
    </row>
    <row r="17851" spans="1:7" x14ac:dyDescent="0.25">
      <c r="A17851" t="s">
        <v>1541</v>
      </c>
      <c r="B17851" t="s">
        <v>1542</v>
      </c>
      <c r="C17851" t="s">
        <v>1543</v>
      </c>
      <c r="D17851" s="1">
        <v>43829</v>
      </c>
      <c r="E17851" s="2">
        <v>20</v>
      </c>
      <c r="F17851" t="s">
        <v>1545</v>
      </c>
      <c r="G17851" t="s">
        <v>114</v>
      </c>
    </row>
    <row r="17852" spans="1:7" x14ac:dyDescent="0.25">
      <c r="A17852" t="s">
        <v>3247</v>
      </c>
      <c r="B17852" t="s">
        <v>3248</v>
      </c>
      <c r="C17852" t="s">
        <v>3249</v>
      </c>
      <c r="D17852" s="1">
        <v>43829</v>
      </c>
      <c r="E17852" s="2">
        <v>10</v>
      </c>
      <c r="F17852" t="s">
        <v>3250</v>
      </c>
      <c r="G17852" t="s">
        <v>3649</v>
      </c>
    </row>
    <row r="17853" spans="1:7" x14ac:dyDescent="0.25">
      <c r="A17853" t="s">
        <v>4076</v>
      </c>
      <c r="B17853" t="s">
        <v>4077</v>
      </c>
      <c r="C17853" t="s">
        <v>413</v>
      </c>
      <c r="D17853" s="1">
        <v>43829</v>
      </c>
      <c r="E17853" s="2">
        <v>20</v>
      </c>
      <c r="F17853" t="s">
        <v>4078</v>
      </c>
      <c r="G17853" t="s">
        <v>1695</v>
      </c>
    </row>
    <row r="17854" spans="1:7" x14ac:dyDescent="0.25">
      <c r="A17854" t="s">
        <v>4076</v>
      </c>
      <c r="B17854" t="s">
        <v>4077</v>
      </c>
      <c r="C17854" t="s">
        <v>413</v>
      </c>
      <c r="D17854" s="1">
        <v>43829</v>
      </c>
      <c r="E17854" s="2">
        <v>20</v>
      </c>
      <c r="F17854" t="s">
        <v>4078</v>
      </c>
      <c r="G17854" t="s">
        <v>1695</v>
      </c>
    </row>
    <row r="17855" spans="1:7" x14ac:dyDescent="0.25">
      <c r="A17855" t="s">
        <v>2758</v>
      </c>
      <c r="B17855" t="s">
        <v>2759</v>
      </c>
      <c r="C17855" t="s">
        <v>2760</v>
      </c>
      <c r="D17855" s="1">
        <v>43829</v>
      </c>
      <c r="E17855" s="2">
        <v>15</v>
      </c>
      <c r="F17855" t="s">
        <v>2761</v>
      </c>
      <c r="G17855" t="s">
        <v>3282</v>
      </c>
    </row>
    <row r="17856" spans="1:7" x14ac:dyDescent="0.25">
      <c r="A17856" t="s">
        <v>138</v>
      </c>
      <c r="B17856" t="s">
        <v>139</v>
      </c>
      <c r="C17856" t="s">
        <v>140</v>
      </c>
      <c r="D17856" s="1">
        <v>43829</v>
      </c>
      <c r="E17856" s="2">
        <v>40</v>
      </c>
      <c r="F17856" t="s">
        <v>141</v>
      </c>
      <c r="G17856" t="s">
        <v>1245</v>
      </c>
    </row>
    <row r="17857" spans="1:7" x14ac:dyDescent="0.25">
      <c r="A17857" t="s">
        <v>1492</v>
      </c>
      <c r="B17857" t="s">
        <v>1493</v>
      </c>
      <c r="C17857" t="s">
        <v>1494</v>
      </c>
      <c r="D17857" s="1">
        <v>43829</v>
      </c>
      <c r="E17857" s="2">
        <v>10</v>
      </c>
      <c r="F17857" t="s">
        <v>1495</v>
      </c>
      <c r="G17857" t="s">
        <v>97</v>
      </c>
    </row>
    <row r="17858" spans="1:7" x14ac:dyDescent="0.25">
      <c r="A17858" t="s">
        <v>2339</v>
      </c>
      <c r="B17858" t="s">
        <v>222</v>
      </c>
      <c r="C17858" t="s">
        <v>2340</v>
      </c>
      <c r="D17858" s="1">
        <v>43829</v>
      </c>
      <c r="E17858" s="2">
        <v>10</v>
      </c>
      <c r="F17858" t="s">
        <v>2341</v>
      </c>
      <c r="G17858" t="s">
        <v>1245</v>
      </c>
    </row>
    <row r="17859" spans="1:7" x14ac:dyDescent="0.25">
      <c r="A17859" t="s">
        <v>2339</v>
      </c>
      <c r="B17859" t="s">
        <v>222</v>
      </c>
      <c r="C17859" t="s">
        <v>2340</v>
      </c>
      <c r="D17859" s="1">
        <v>43829</v>
      </c>
      <c r="E17859" s="2">
        <v>10</v>
      </c>
      <c r="F17859" t="s">
        <v>2342</v>
      </c>
      <c r="G17859" t="s">
        <v>1245</v>
      </c>
    </row>
    <row r="17860" spans="1:7" x14ac:dyDescent="0.25">
      <c r="A17860" t="s">
        <v>129</v>
      </c>
      <c r="B17860" t="s">
        <v>130</v>
      </c>
      <c r="C17860" t="s">
        <v>131</v>
      </c>
      <c r="D17860" s="1">
        <v>43829</v>
      </c>
      <c r="E17860" s="2">
        <v>10</v>
      </c>
      <c r="F17860" t="s">
        <v>132</v>
      </c>
      <c r="G17860" t="s">
        <v>9</v>
      </c>
    </row>
    <row r="17861" spans="1:7" x14ac:dyDescent="0.25">
      <c r="A17861" t="s">
        <v>4538</v>
      </c>
      <c r="B17861" t="s">
        <v>4539</v>
      </c>
      <c r="C17861" t="s">
        <v>4149</v>
      </c>
      <c r="D17861" s="1">
        <v>43829</v>
      </c>
      <c r="E17861" s="2">
        <v>100</v>
      </c>
      <c r="F17861" t="s">
        <v>4540</v>
      </c>
      <c r="G17861" t="s">
        <v>67</v>
      </c>
    </row>
    <row r="17862" spans="1:7" x14ac:dyDescent="0.25">
      <c r="A17862" t="s">
        <v>4538</v>
      </c>
      <c r="B17862" t="s">
        <v>4539</v>
      </c>
      <c r="C17862" t="s">
        <v>4149</v>
      </c>
      <c r="D17862" s="1">
        <v>43829</v>
      </c>
      <c r="E17862" s="2">
        <v>100</v>
      </c>
      <c r="F17862" t="s">
        <v>4540</v>
      </c>
      <c r="G17862" t="s">
        <v>67</v>
      </c>
    </row>
    <row r="17863" spans="1:7" x14ac:dyDescent="0.25">
      <c r="A17863" t="s">
        <v>5203</v>
      </c>
      <c r="B17863" t="s">
        <v>15</v>
      </c>
      <c r="C17863" t="s">
        <v>5204</v>
      </c>
      <c r="D17863" s="1">
        <v>43829</v>
      </c>
      <c r="E17863" s="2">
        <v>125</v>
      </c>
      <c r="F17863" t="s">
        <v>5205</v>
      </c>
      <c r="G17863" t="s">
        <v>34</v>
      </c>
    </row>
    <row r="17864" spans="1:7" x14ac:dyDescent="0.25">
      <c r="A17864" t="s">
        <v>2753</v>
      </c>
      <c r="B17864" t="s">
        <v>740</v>
      </c>
      <c r="C17864" t="s">
        <v>2754</v>
      </c>
      <c r="D17864" s="1">
        <v>43829</v>
      </c>
      <c r="E17864" s="2">
        <v>5</v>
      </c>
      <c r="F17864" t="s">
        <v>2755</v>
      </c>
      <c r="G17864" t="s">
        <v>1440</v>
      </c>
    </row>
    <row r="17865" spans="1:7" x14ac:dyDescent="0.25">
      <c r="A17865" t="s">
        <v>2753</v>
      </c>
      <c r="B17865" t="s">
        <v>740</v>
      </c>
      <c r="C17865" t="s">
        <v>2754</v>
      </c>
      <c r="D17865" s="1">
        <v>43829</v>
      </c>
      <c r="E17865" s="2">
        <v>5</v>
      </c>
      <c r="F17865" t="s">
        <v>2756</v>
      </c>
      <c r="G17865" t="s">
        <v>1440</v>
      </c>
    </row>
    <row r="17866" spans="1:7" x14ac:dyDescent="0.25">
      <c r="A17866" t="s">
        <v>2753</v>
      </c>
      <c r="B17866" t="s">
        <v>740</v>
      </c>
      <c r="C17866" t="s">
        <v>2754</v>
      </c>
      <c r="D17866" s="1">
        <v>43829</v>
      </c>
      <c r="E17866" s="2">
        <v>5</v>
      </c>
      <c r="F17866" t="s">
        <v>2757</v>
      </c>
      <c r="G17866" t="s">
        <v>1440</v>
      </c>
    </row>
    <row r="17867" spans="1:7" x14ac:dyDescent="0.25">
      <c r="A17867" t="s">
        <v>1584</v>
      </c>
      <c r="B17867" t="s">
        <v>1585</v>
      </c>
      <c r="C17867" t="s">
        <v>1586</v>
      </c>
      <c r="D17867" s="1">
        <v>43829</v>
      </c>
      <c r="E17867" s="2">
        <v>30</v>
      </c>
      <c r="F17867" t="s">
        <v>1587</v>
      </c>
      <c r="G17867" t="s">
        <v>1790</v>
      </c>
    </row>
    <row r="17868" spans="1:7" x14ac:dyDescent="0.25">
      <c r="A17868" t="s">
        <v>306</v>
      </c>
      <c r="B17868" t="s">
        <v>307</v>
      </c>
      <c r="C17868" t="s">
        <v>308</v>
      </c>
      <c r="D17868" s="1">
        <v>43829</v>
      </c>
      <c r="E17868" s="2">
        <v>10</v>
      </c>
      <c r="F17868" t="s">
        <v>309</v>
      </c>
      <c r="G17868" t="s">
        <v>310</v>
      </c>
    </row>
    <row r="17869" spans="1:7" x14ac:dyDescent="0.25">
      <c r="A17869" t="s">
        <v>306</v>
      </c>
      <c r="B17869" t="s">
        <v>307</v>
      </c>
      <c r="C17869" t="s">
        <v>308</v>
      </c>
      <c r="D17869" s="1">
        <v>43829</v>
      </c>
      <c r="E17869" s="2">
        <v>10</v>
      </c>
      <c r="F17869" t="s">
        <v>311</v>
      </c>
      <c r="G17869" t="s">
        <v>310</v>
      </c>
    </row>
    <row r="17870" spans="1:7" x14ac:dyDescent="0.25">
      <c r="A17870" t="s">
        <v>1580</v>
      </c>
      <c r="B17870" t="s">
        <v>1581</v>
      </c>
      <c r="C17870" t="s">
        <v>1582</v>
      </c>
      <c r="D17870" s="1">
        <v>43829</v>
      </c>
      <c r="E17870" s="2">
        <v>20</v>
      </c>
      <c r="F17870" t="s">
        <v>1583</v>
      </c>
      <c r="G17870" t="s">
        <v>1869</v>
      </c>
    </row>
    <row r="17871" spans="1:7" x14ac:dyDescent="0.25">
      <c r="A17871" t="s">
        <v>1095</v>
      </c>
      <c r="B17871" t="s">
        <v>1096</v>
      </c>
      <c r="C17871" t="s">
        <v>1097</v>
      </c>
      <c r="D17871" s="1">
        <v>43829</v>
      </c>
      <c r="E17871" s="2">
        <v>25</v>
      </c>
      <c r="F17871" t="s">
        <v>1098</v>
      </c>
      <c r="G17871" t="s">
        <v>1246</v>
      </c>
    </row>
    <row r="17872" spans="1:7" x14ac:dyDescent="0.25">
      <c r="A17872" t="s">
        <v>1095</v>
      </c>
      <c r="B17872" t="s">
        <v>1096</v>
      </c>
      <c r="C17872" t="s">
        <v>1097</v>
      </c>
      <c r="D17872" s="1">
        <v>43829</v>
      </c>
      <c r="E17872" s="2">
        <v>25</v>
      </c>
      <c r="F17872" t="s">
        <v>1099</v>
      </c>
      <c r="G17872" t="s">
        <v>1246</v>
      </c>
    </row>
    <row r="17873" spans="1:7" x14ac:dyDescent="0.25">
      <c r="A17873" t="s">
        <v>1095</v>
      </c>
      <c r="B17873" t="s">
        <v>1096</v>
      </c>
      <c r="C17873" t="s">
        <v>1097</v>
      </c>
      <c r="D17873" s="1">
        <v>43829</v>
      </c>
      <c r="E17873" s="2">
        <v>25</v>
      </c>
      <c r="F17873" t="s">
        <v>1099</v>
      </c>
      <c r="G17873" t="s">
        <v>1246</v>
      </c>
    </row>
    <row r="17874" spans="1:7" x14ac:dyDescent="0.25">
      <c r="A17874" t="s">
        <v>1095</v>
      </c>
      <c r="B17874" t="s">
        <v>1096</v>
      </c>
      <c r="C17874" t="s">
        <v>1097</v>
      </c>
      <c r="D17874" s="1">
        <v>43829</v>
      </c>
      <c r="E17874" s="2">
        <v>25</v>
      </c>
      <c r="F17874" t="s">
        <v>1099</v>
      </c>
      <c r="G17874" t="s">
        <v>1246</v>
      </c>
    </row>
    <row r="17875" spans="1:7" x14ac:dyDescent="0.25">
      <c r="A17875" t="s">
        <v>2748</v>
      </c>
      <c r="B17875" t="s">
        <v>2749</v>
      </c>
      <c r="C17875" t="s">
        <v>2750</v>
      </c>
      <c r="D17875" s="1">
        <v>43829</v>
      </c>
      <c r="E17875" s="2">
        <v>20</v>
      </c>
      <c r="F17875" t="s">
        <v>2751</v>
      </c>
      <c r="G17875" t="s">
        <v>3076</v>
      </c>
    </row>
    <row r="17876" spans="1:7" x14ac:dyDescent="0.25">
      <c r="A17876" t="s">
        <v>2748</v>
      </c>
      <c r="B17876" t="s">
        <v>2749</v>
      </c>
      <c r="C17876" t="s">
        <v>2750</v>
      </c>
      <c r="D17876" s="1">
        <v>43829</v>
      </c>
      <c r="E17876" s="2">
        <v>20</v>
      </c>
      <c r="F17876" t="s">
        <v>2751</v>
      </c>
      <c r="G17876" t="s">
        <v>3076</v>
      </c>
    </row>
    <row r="17877" spans="1:7" x14ac:dyDescent="0.25">
      <c r="A17877" t="s">
        <v>2748</v>
      </c>
      <c r="B17877" t="s">
        <v>2749</v>
      </c>
      <c r="C17877" t="s">
        <v>2750</v>
      </c>
      <c r="D17877" s="1">
        <v>43829</v>
      </c>
      <c r="E17877" s="2">
        <v>20</v>
      </c>
      <c r="F17877" t="s">
        <v>2752</v>
      </c>
      <c r="G17877" t="s">
        <v>3076</v>
      </c>
    </row>
    <row r="17878" spans="1:7" x14ac:dyDescent="0.25">
      <c r="A17878" t="s">
        <v>5031</v>
      </c>
      <c r="B17878" t="s">
        <v>5032</v>
      </c>
      <c r="C17878" t="s">
        <v>5033</v>
      </c>
      <c r="D17878" s="1">
        <v>43829</v>
      </c>
      <c r="E17878" s="2">
        <v>100</v>
      </c>
      <c r="F17878" t="s">
        <v>5034</v>
      </c>
      <c r="G17878" t="s">
        <v>2663</v>
      </c>
    </row>
    <row r="17879" spans="1:7" x14ac:dyDescent="0.25">
      <c r="A17879" t="s">
        <v>125</v>
      </c>
      <c r="B17879" t="s">
        <v>126</v>
      </c>
      <c r="C17879" t="s">
        <v>127</v>
      </c>
      <c r="D17879" s="1">
        <v>43829</v>
      </c>
      <c r="E17879" s="2">
        <v>5</v>
      </c>
      <c r="F17879" t="s">
        <v>128</v>
      </c>
      <c r="G17879" t="s">
        <v>1245</v>
      </c>
    </row>
    <row r="17880" spans="1:7" x14ac:dyDescent="0.25">
      <c r="A17880" t="s">
        <v>4781</v>
      </c>
      <c r="B17880" t="s">
        <v>4782</v>
      </c>
      <c r="C17880" t="s">
        <v>4783</v>
      </c>
      <c r="D17880" s="1">
        <v>43829</v>
      </c>
      <c r="E17880" s="2">
        <v>5</v>
      </c>
      <c r="F17880" t="s">
        <v>4784</v>
      </c>
      <c r="G17880" t="s">
        <v>2663</v>
      </c>
    </row>
    <row r="17881" spans="1:7" x14ac:dyDescent="0.25">
      <c r="A17881" t="s">
        <v>874</v>
      </c>
      <c r="B17881" t="s">
        <v>15</v>
      </c>
      <c r="C17881" t="s">
        <v>875</v>
      </c>
      <c r="D17881" s="1">
        <v>43829</v>
      </c>
      <c r="E17881" s="2">
        <v>800</v>
      </c>
      <c r="F17881" t="s">
        <v>876</v>
      </c>
      <c r="G17881" t="s">
        <v>275</v>
      </c>
    </row>
    <row r="17882" spans="1:7" x14ac:dyDescent="0.25">
      <c r="A17882" t="s">
        <v>3100</v>
      </c>
      <c r="B17882" t="s">
        <v>3101</v>
      </c>
      <c r="C17882" t="s">
        <v>3102</v>
      </c>
      <c r="D17882" s="1">
        <v>43829</v>
      </c>
      <c r="E17882" s="2">
        <v>50</v>
      </c>
      <c r="F17882" t="s">
        <v>3103</v>
      </c>
      <c r="G17882" t="s">
        <v>67</v>
      </c>
    </row>
    <row r="17883" spans="1:7" x14ac:dyDescent="0.25">
      <c r="A17883" t="s">
        <v>3140</v>
      </c>
      <c r="B17883" t="s">
        <v>3141</v>
      </c>
      <c r="C17883" t="s">
        <v>3142</v>
      </c>
      <c r="D17883" s="1">
        <v>43829</v>
      </c>
      <c r="E17883" s="2">
        <v>30</v>
      </c>
      <c r="F17883" t="s">
        <v>3143</v>
      </c>
      <c r="G17883" t="s">
        <v>1695</v>
      </c>
    </row>
    <row r="17884" spans="1:7" x14ac:dyDescent="0.25">
      <c r="A17884" t="s">
        <v>3140</v>
      </c>
      <c r="B17884" t="s">
        <v>3141</v>
      </c>
      <c r="C17884" t="s">
        <v>3142</v>
      </c>
      <c r="D17884" s="1">
        <v>43829</v>
      </c>
      <c r="E17884" s="2">
        <v>30</v>
      </c>
      <c r="F17884" t="s">
        <v>3143</v>
      </c>
      <c r="G17884" t="s">
        <v>1695</v>
      </c>
    </row>
    <row r="17885" spans="1:7" x14ac:dyDescent="0.25">
      <c r="A17885" t="s">
        <v>3140</v>
      </c>
      <c r="B17885" t="s">
        <v>3141</v>
      </c>
      <c r="C17885" t="s">
        <v>3142</v>
      </c>
      <c r="D17885" s="1">
        <v>43829</v>
      </c>
      <c r="E17885" s="2">
        <v>30</v>
      </c>
      <c r="F17885" t="s">
        <v>3144</v>
      </c>
      <c r="G17885" t="s">
        <v>1695</v>
      </c>
    </row>
    <row r="17886" spans="1:7" x14ac:dyDescent="0.25">
      <c r="A17886" t="s">
        <v>2346</v>
      </c>
      <c r="B17886" t="s">
        <v>371</v>
      </c>
      <c r="C17886" t="s">
        <v>2347</v>
      </c>
      <c r="D17886" s="1">
        <v>43829</v>
      </c>
      <c r="E17886" s="2">
        <v>45</v>
      </c>
      <c r="F17886" t="s">
        <v>2348</v>
      </c>
      <c r="G17886" t="s">
        <v>4057</v>
      </c>
    </row>
    <row r="17887" spans="1:7" x14ac:dyDescent="0.25">
      <c r="A17887" t="s">
        <v>2346</v>
      </c>
      <c r="B17887" t="s">
        <v>371</v>
      </c>
      <c r="C17887" t="s">
        <v>2347</v>
      </c>
      <c r="D17887" s="1">
        <v>43829</v>
      </c>
      <c r="E17887" s="2">
        <v>45</v>
      </c>
      <c r="F17887" t="s">
        <v>2349</v>
      </c>
      <c r="G17887" t="s">
        <v>4057</v>
      </c>
    </row>
    <row r="17888" spans="1:7" x14ac:dyDescent="0.25">
      <c r="A17888" t="s">
        <v>1100</v>
      </c>
      <c r="B17888" t="s">
        <v>1101</v>
      </c>
      <c r="C17888" t="s">
        <v>1102</v>
      </c>
      <c r="D17888" s="1">
        <v>43829</v>
      </c>
      <c r="E17888" s="2">
        <v>25</v>
      </c>
      <c r="F17888" t="s">
        <v>1103</v>
      </c>
      <c r="G17888" t="s">
        <v>1247</v>
      </c>
    </row>
    <row r="17889" spans="1:7" x14ac:dyDescent="0.25">
      <c r="A17889" t="s">
        <v>1100</v>
      </c>
      <c r="B17889" t="s">
        <v>1101</v>
      </c>
      <c r="C17889" t="s">
        <v>1102</v>
      </c>
      <c r="D17889" s="1">
        <v>43829</v>
      </c>
      <c r="E17889" s="2">
        <v>25</v>
      </c>
      <c r="F17889" t="s">
        <v>1104</v>
      </c>
      <c r="G17889" t="s">
        <v>1247</v>
      </c>
    </row>
    <row r="17890" spans="1:7" x14ac:dyDescent="0.25">
      <c r="A17890" t="s">
        <v>1450</v>
      </c>
      <c r="B17890" t="s">
        <v>1451</v>
      </c>
      <c r="C17890" t="s">
        <v>1452</v>
      </c>
      <c r="D17890" s="1">
        <v>43829</v>
      </c>
      <c r="E17890" s="2">
        <v>84</v>
      </c>
      <c r="F17890" t="s">
        <v>1453</v>
      </c>
      <c r="G17890" t="s">
        <v>34</v>
      </c>
    </row>
    <row r="17891" spans="1:7" x14ac:dyDescent="0.25">
      <c r="A17891" t="s">
        <v>1450</v>
      </c>
      <c r="B17891" t="s">
        <v>1451</v>
      </c>
      <c r="C17891" t="s">
        <v>1452</v>
      </c>
      <c r="D17891" s="1">
        <v>43829</v>
      </c>
      <c r="E17891" s="2">
        <v>84</v>
      </c>
      <c r="F17891" t="s">
        <v>1454</v>
      </c>
      <c r="G17891" t="s">
        <v>34</v>
      </c>
    </row>
    <row r="17892" spans="1:7" x14ac:dyDescent="0.25">
      <c r="A17892" t="s">
        <v>1450</v>
      </c>
      <c r="B17892" t="s">
        <v>1451</v>
      </c>
      <c r="C17892" t="s">
        <v>1452</v>
      </c>
      <c r="D17892" s="1">
        <v>43829</v>
      </c>
      <c r="E17892" s="2">
        <v>84</v>
      </c>
      <c r="F17892" t="s">
        <v>1454</v>
      </c>
      <c r="G17892" t="s">
        <v>34</v>
      </c>
    </row>
    <row r="17893" spans="1:7" x14ac:dyDescent="0.25">
      <c r="A17893" t="s">
        <v>2475</v>
      </c>
      <c r="B17893" t="s">
        <v>1451</v>
      </c>
      <c r="C17893" t="s">
        <v>2476</v>
      </c>
      <c r="D17893" s="1">
        <v>43829</v>
      </c>
      <c r="E17893" s="2">
        <v>40</v>
      </c>
      <c r="F17893" t="s">
        <v>2477</v>
      </c>
      <c r="G17893" t="s">
        <v>2456</v>
      </c>
    </row>
    <row r="17894" spans="1:7" x14ac:dyDescent="0.25">
      <c r="A17894" t="s">
        <v>546</v>
      </c>
      <c r="B17894" t="s">
        <v>547</v>
      </c>
      <c r="C17894" t="s">
        <v>548</v>
      </c>
      <c r="D17894" s="1">
        <v>43829</v>
      </c>
      <c r="E17894" s="2">
        <v>100</v>
      </c>
      <c r="F17894" t="s">
        <v>549</v>
      </c>
      <c r="G17894" t="s">
        <v>2631</v>
      </c>
    </row>
    <row r="17895" spans="1:7" x14ac:dyDescent="0.25">
      <c r="A17895" t="s">
        <v>115</v>
      </c>
      <c r="B17895" t="s">
        <v>116</v>
      </c>
      <c r="C17895" t="s">
        <v>117</v>
      </c>
      <c r="D17895" s="1">
        <v>43829</v>
      </c>
      <c r="E17895" s="2">
        <v>5</v>
      </c>
      <c r="F17895" t="s">
        <v>118</v>
      </c>
      <c r="G17895" t="s">
        <v>1245</v>
      </c>
    </row>
    <row r="17896" spans="1:7" x14ac:dyDescent="0.25">
      <c r="A17896" t="s">
        <v>115</v>
      </c>
      <c r="B17896" t="s">
        <v>116</v>
      </c>
      <c r="C17896" t="s">
        <v>117</v>
      </c>
      <c r="D17896" s="1">
        <v>43829</v>
      </c>
      <c r="E17896" s="2">
        <v>5</v>
      </c>
      <c r="F17896" t="s">
        <v>119</v>
      </c>
      <c r="G17896" t="s">
        <v>1245</v>
      </c>
    </row>
    <row r="17897" spans="1:7" x14ac:dyDescent="0.25">
      <c r="A17897" t="s">
        <v>115</v>
      </c>
      <c r="B17897" t="s">
        <v>116</v>
      </c>
      <c r="C17897" t="s">
        <v>117</v>
      </c>
      <c r="D17897" s="1">
        <v>43829</v>
      </c>
      <c r="E17897" s="2">
        <v>5</v>
      </c>
      <c r="F17897" t="s">
        <v>120</v>
      </c>
      <c r="G17897" t="s">
        <v>1245</v>
      </c>
    </row>
    <row r="17898" spans="1:7" x14ac:dyDescent="0.25">
      <c r="A17898" t="s">
        <v>263</v>
      </c>
      <c r="B17898" t="s">
        <v>264</v>
      </c>
      <c r="C17898" t="s">
        <v>265</v>
      </c>
      <c r="D17898" s="1">
        <v>43829</v>
      </c>
      <c r="E17898" s="2">
        <v>50</v>
      </c>
      <c r="F17898" t="s">
        <v>266</v>
      </c>
      <c r="G17898" t="s">
        <v>1245</v>
      </c>
    </row>
    <row r="17899" spans="1:7" x14ac:dyDescent="0.25">
      <c r="A17899" t="s">
        <v>3682</v>
      </c>
      <c r="B17899" t="s">
        <v>3683</v>
      </c>
      <c r="C17899" t="s">
        <v>3684</v>
      </c>
      <c r="D17899" s="1">
        <v>43830</v>
      </c>
      <c r="E17899" s="2">
        <v>100</v>
      </c>
      <c r="F17899" t="s">
        <v>3685</v>
      </c>
      <c r="G17899" t="s">
        <v>2663</v>
      </c>
    </row>
    <row r="17900" spans="1:7" x14ac:dyDescent="0.25">
      <c r="A17900" t="s">
        <v>1051</v>
      </c>
      <c r="B17900" t="s">
        <v>1052</v>
      </c>
      <c r="C17900" t="s">
        <v>1053</v>
      </c>
      <c r="D17900" s="1">
        <v>43830</v>
      </c>
      <c r="E17900" s="2">
        <v>1000</v>
      </c>
      <c r="F17900" t="s">
        <v>1054</v>
      </c>
      <c r="G17900" t="s">
        <v>34</v>
      </c>
    </row>
    <row r="17901" spans="1:7" x14ac:dyDescent="0.25">
      <c r="A17901" t="s">
        <v>5388</v>
      </c>
      <c r="B17901" t="s">
        <v>5389</v>
      </c>
      <c r="C17901" t="s">
        <v>3770</v>
      </c>
      <c r="D17901" s="1">
        <v>43830</v>
      </c>
      <c r="E17901" s="2">
        <v>100</v>
      </c>
      <c r="G17901" t="s">
        <v>2663</v>
      </c>
    </row>
    <row r="17902" spans="1:7" x14ac:dyDescent="0.25">
      <c r="A17902" t="s">
        <v>4779</v>
      </c>
      <c r="B17902" t="s">
        <v>2075</v>
      </c>
      <c r="C17902" t="s">
        <v>4780</v>
      </c>
      <c r="D17902" s="1">
        <v>43830</v>
      </c>
      <c r="E17902" s="2">
        <v>1000</v>
      </c>
      <c r="F17902" t="s">
        <v>3849</v>
      </c>
      <c r="G17902" t="s">
        <v>2663</v>
      </c>
    </row>
    <row r="17903" spans="1:7" x14ac:dyDescent="0.25">
      <c r="A17903" t="s">
        <v>5390</v>
      </c>
      <c r="B17903" t="s">
        <v>5391</v>
      </c>
      <c r="C17903" t="s">
        <v>2801</v>
      </c>
      <c r="D17903" s="1">
        <v>43830</v>
      </c>
      <c r="E17903" s="2">
        <v>200</v>
      </c>
      <c r="F17903" t="s">
        <v>5392</v>
      </c>
      <c r="G17903" t="s">
        <v>2663</v>
      </c>
    </row>
    <row r="17904" spans="1:7" x14ac:dyDescent="0.25">
      <c r="A17904" t="s">
        <v>5393</v>
      </c>
      <c r="B17904" t="s">
        <v>5259</v>
      </c>
      <c r="C17904" t="s">
        <v>5394</v>
      </c>
      <c r="D17904" s="1">
        <v>43830</v>
      </c>
      <c r="E17904" s="2">
        <v>100</v>
      </c>
      <c r="G17904" t="s">
        <v>186</v>
      </c>
    </row>
    <row r="17905" spans="1:7" x14ac:dyDescent="0.25">
      <c r="A17905" t="s">
        <v>5395</v>
      </c>
      <c r="B17905" t="s">
        <v>1430</v>
      </c>
      <c r="C17905" t="s">
        <v>5396</v>
      </c>
      <c r="D17905" s="1">
        <v>43830</v>
      </c>
      <c r="E17905" s="2">
        <v>75</v>
      </c>
      <c r="G17905" t="s">
        <v>2663</v>
      </c>
    </row>
    <row r="17906" spans="1:7" x14ac:dyDescent="0.25">
      <c r="A17906" t="s">
        <v>817</v>
      </c>
      <c r="B17906" t="s">
        <v>818</v>
      </c>
      <c r="C17906" t="s">
        <v>819</v>
      </c>
      <c r="D17906" s="1">
        <v>43830</v>
      </c>
      <c r="E17906" s="2">
        <v>500</v>
      </c>
      <c r="F17906" t="s">
        <v>820</v>
      </c>
      <c r="G17906" t="s">
        <v>2663</v>
      </c>
    </row>
    <row r="17907" spans="1:7" x14ac:dyDescent="0.25">
      <c r="A17907" t="s">
        <v>2097</v>
      </c>
      <c r="B17907" t="s">
        <v>2098</v>
      </c>
      <c r="C17907" t="s">
        <v>2099</v>
      </c>
      <c r="D17907" s="1">
        <v>43830</v>
      </c>
      <c r="E17907" s="2">
        <v>500</v>
      </c>
      <c r="F17907" t="s">
        <v>2100</v>
      </c>
      <c r="G17907" t="s">
        <v>2199</v>
      </c>
    </row>
    <row r="17908" spans="1:7" x14ac:dyDescent="0.25">
      <c r="A17908" t="s">
        <v>5397</v>
      </c>
      <c r="B17908" t="s">
        <v>5398</v>
      </c>
      <c r="C17908" t="s">
        <v>5399</v>
      </c>
      <c r="D17908" s="1">
        <v>43830</v>
      </c>
      <c r="E17908" s="2">
        <v>100</v>
      </c>
      <c r="F17908" t="s">
        <v>5400</v>
      </c>
      <c r="G17908" t="s">
        <v>2663</v>
      </c>
    </row>
    <row r="17909" spans="1:7" x14ac:dyDescent="0.25">
      <c r="A17909" t="s">
        <v>989</v>
      </c>
      <c r="B17909" t="s">
        <v>990</v>
      </c>
      <c r="D17909" s="1">
        <v>43830</v>
      </c>
      <c r="E17909" s="2">
        <v>1000</v>
      </c>
      <c r="F17909" t="s">
        <v>991</v>
      </c>
      <c r="G17909" t="s">
        <v>34</v>
      </c>
    </row>
    <row r="17910" spans="1:7" x14ac:dyDescent="0.25">
      <c r="A17910" t="s">
        <v>989</v>
      </c>
      <c r="B17910" t="s">
        <v>990</v>
      </c>
      <c r="D17910" s="1">
        <v>43830</v>
      </c>
      <c r="E17910" s="2">
        <v>1000</v>
      </c>
      <c r="F17910" t="s">
        <v>992</v>
      </c>
      <c r="G17910" t="s">
        <v>34</v>
      </c>
    </row>
    <row r="17911" spans="1:7" x14ac:dyDescent="0.25">
      <c r="A17911" t="s">
        <v>1198</v>
      </c>
      <c r="B17911" t="s">
        <v>1199</v>
      </c>
      <c r="D17911" s="1">
        <v>43830</v>
      </c>
      <c r="E17911" s="2">
        <v>1000</v>
      </c>
      <c r="F17911" t="s">
        <v>1200</v>
      </c>
      <c r="G17911" t="s">
        <v>34</v>
      </c>
    </row>
    <row r="17912" spans="1:7" x14ac:dyDescent="0.25">
      <c r="A17912" t="s">
        <v>427</v>
      </c>
      <c r="B17912" t="s">
        <v>428</v>
      </c>
      <c r="D17912" s="1">
        <v>43836</v>
      </c>
      <c r="E17912" s="2">
        <v>18662</v>
      </c>
      <c r="F17912" t="s">
        <v>429</v>
      </c>
      <c r="G17912" t="s">
        <v>430</v>
      </c>
    </row>
    <row r="17913" spans="1:7" x14ac:dyDescent="0.25">
      <c r="A17913" t="s">
        <v>427</v>
      </c>
      <c r="B17913" t="s">
        <v>428</v>
      </c>
      <c r="D17913" s="1">
        <v>43836</v>
      </c>
      <c r="E17913" s="2">
        <v>6221</v>
      </c>
      <c r="F17913" t="s">
        <v>429</v>
      </c>
      <c r="G17913" t="s">
        <v>114</v>
      </c>
    </row>
    <row r="17914" spans="1:7" x14ac:dyDescent="0.25">
      <c r="A17914" t="s">
        <v>53</v>
      </c>
      <c r="B17914" t="s">
        <v>54</v>
      </c>
      <c r="C17914" t="s">
        <v>55</v>
      </c>
      <c r="D17914" s="1">
        <v>43844</v>
      </c>
      <c r="E17914" s="2">
        <v>100</v>
      </c>
      <c r="F17914" t="s">
        <v>56</v>
      </c>
      <c r="G17914" t="s">
        <v>4771</v>
      </c>
    </row>
    <row r="17915" spans="1:7" x14ac:dyDescent="0.25">
      <c r="A17915" t="s">
        <v>53</v>
      </c>
      <c r="B17915" t="s">
        <v>54</v>
      </c>
      <c r="C17915" t="s">
        <v>55</v>
      </c>
      <c r="D17915" s="1">
        <v>43844</v>
      </c>
      <c r="E17915" s="2">
        <v>100</v>
      </c>
      <c r="F17915" t="s">
        <v>57</v>
      </c>
      <c r="G17915" t="s">
        <v>4771</v>
      </c>
    </row>
    <row r="17916" spans="1:7" x14ac:dyDescent="0.25">
      <c r="A17916" t="s">
        <v>40</v>
      </c>
      <c r="B17916" t="s">
        <v>41</v>
      </c>
      <c r="C17916" t="s">
        <v>42</v>
      </c>
      <c r="D17916" s="1">
        <v>43844</v>
      </c>
      <c r="E17916" s="2">
        <v>166.66</v>
      </c>
      <c r="F17916" t="s">
        <v>43</v>
      </c>
      <c r="G17916" t="s">
        <v>2609</v>
      </c>
    </row>
    <row r="17917" spans="1:7" x14ac:dyDescent="0.25">
      <c r="A17917" t="s">
        <v>44</v>
      </c>
      <c r="B17917" t="s">
        <v>45</v>
      </c>
      <c r="C17917" t="s">
        <v>46</v>
      </c>
      <c r="D17917" s="1">
        <v>43844</v>
      </c>
      <c r="E17917" s="2">
        <v>83.33</v>
      </c>
      <c r="F17917" t="s">
        <v>47</v>
      </c>
      <c r="G17917" t="s">
        <v>34</v>
      </c>
    </row>
    <row r="17918" spans="1:7" x14ac:dyDescent="0.25">
      <c r="A17918" t="s">
        <v>44</v>
      </c>
      <c r="B17918" t="s">
        <v>45</v>
      </c>
      <c r="C17918" t="s">
        <v>46</v>
      </c>
      <c r="D17918" s="1">
        <v>43844</v>
      </c>
      <c r="E17918" s="2">
        <v>83.33</v>
      </c>
      <c r="F17918" t="s">
        <v>48</v>
      </c>
      <c r="G17918" t="s">
        <v>34</v>
      </c>
    </row>
    <row r="17919" spans="1:7" x14ac:dyDescent="0.25">
      <c r="A17919" t="s">
        <v>2714</v>
      </c>
      <c r="B17919" t="s">
        <v>2715</v>
      </c>
      <c r="C17919" t="s">
        <v>488</v>
      </c>
      <c r="D17919" s="1">
        <v>43844</v>
      </c>
      <c r="E17919" s="2">
        <v>84</v>
      </c>
      <c r="F17919" t="s">
        <v>2716</v>
      </c>
      <c r="G17919" t="s">
        <v>34</v>
      </c>
    </row>
    <row r="17920" spans="1:7" x14ac:dyDescent="0.25">
      <c r="A17920" t="s">
        <v>1651</v>
      </c>
      <c r="B17920" t="s">
        <v>1652</v>
      </c>
      <c r="C17920" t="s">
        <v>1653</v>
      </c>
      <c r="D17920" s="1">
        <v>43844</v>
      </c>
      <c r="E17920" s="2">
        <v>100</v>
      </c>
      <c r="F17920" t="s">
        <v>1654</v>
      </c>
      <c r="G17920" t="s">
        <v>2663</v>
      </c>
    </row>
    <row r="17921" spans="1:7" x14ac:dyDescent="0.25">
      <c r="A17921" t="s">
        <v>1651</v>
      </c>
      <c r="B17921" t="s">
        <v>1652</v>
      </c>
      <c r="C17921" t="s">
        <v>1653</v>
      </c>
      <c r="D17921" s="1">
        <v>43844</v>
      </c>
      <c r="E17921" s="2">
        <v>100</v>
      </c>
      <c r="F17921" t="s">
        <v>1655</v>
      </c>
      <c r="G17921" t="s">
        <v>2663</v>
      </c>
    </row>
    <row r="17922" spans="1:7" x14ac:dyDescent="0.25">
      <c r="A17922" t="s">
        <v>1257</v>
      </c>
      <c r="B17922" t="s">
        <v>1258</v>
      </c>
      <c r="C17922" t="s">
        <v>1259</v>
      </c>
      <c r="D17922" s="1">
        <v>43844</v>
      </c>
      <c r="E17922" s="2">
        <v>83.33</v>
      </c>
      <c r="F17922" t="s">
        <v>1260</v>
      </c>
      <c r="G17922" t="s">
        <v>34</v>
      </c>
    </row>
    <row r="17923" spans="1:7" x14ac:dyDescent="0.25">
      <c r="A17923" t="s">
        <v>3791</v>
      </c>
      <c r="B17923" t="s">
        <v>3792</v>
      </c>
      <c r="C17923" t="s">
        <v>3793</v>
      </c>
      <c r="D17923" s="1">
        <v>43844</v>
      </c>
      <c r="E17923" s="2">
        <v>84</v>
      </c>
      <c r="F17923" t="s">
        <v>3794</v>
      </c>
      <c r="G17923" t="s">
        <v>34</v>
      </c>
    </row>
    <row r="17924" spans="1:7" x14ac:dyDescent="0.25">
      <c r="A17924" t="s">
        <v>3658</v>
      </c>
      <c r="B17924" t="s">
        <v>3659</v>
      </c>
      <c r="C17924" t="s">
        <v>3660</v>
      </c>
      <c r="D17924" s="1">
        <v>43845</v>
      </c>
      <c r="E17924" s="2">
        <v>100</v>
      </c>
      <c r="F17924" t="s">
        <v>3661</v>
      </c>
      <c r="G17924" t="s">
        <v>2663</v>
      </c>
    </row>
    <row r="17925" spans="1:7" x14ac:dyDescent="0.25">
      <c r="A17925" t="s">
        <v>3651</v>
      </c>
      <c r="B17925" t="s">
        <v>3652</v>
      </c>
      <c r="D17925" s="1">
        <v>43845</v>
      </c>
      <c r="E17925" s="2">
        <v>100</v>
      </c>
      <c r="F17925" t="s">
        <v>3653</v>
      </c>
      <c r="G17925" t="s">
        <v>2663</v>
      </c>
    </row>
    <row r="17926" spans="1:7" x14ac:dyDescent="0.25">
      <c r="A17926" t="s">
        <v>5401</v>
      </c>
      <c r="B17926" t="s">
        <v>2286</v>
      </c>
      <c r="C17926" t="s">
        <v>5114</v>
      </c>
      <c r="D17926" s="1">
        <v>43847</v>
      </c>
      <c r="E17926" s="2">
        <v>2000</v>
      </c>
      <c r="F17926" t="s">
        <v>5402</v>
      </c>
      <c r="G17926" t="s">
        <v>2663</v>
      </c>
    </row>
    <row r="17927" spans="1:7" x14ac:dyDescent="0.25">
      <c r="A17927" t="s">
        <v>925</v>
      </c>
      <c r="B17927" t="s">
        <v>926</v>
      </c>
      <c r="D17927" s="1">
        <v>43847</v>
      </c>
      <c r="E17927" s="2">
        <v>2000</v>
      </c>
      <c r="G17927" t="s">
        <v>927</v>
      </c>
    </row>
    <row r="17928" spans="1:7" x14ac:dyDescent="0.25">
      <c r="A17928" t="s">
        <v>832</v>
      </c>
      <c r="B17928" t="s">
        <v>833</v>
      </c>
      <c r="D17928" s="1">
        <v>43847</v>
      </c>
      <c r="E17928" s="2">
        <v>25000</v>
      </c>
      <c r="F17928" t="s">
        <v>834</v>
      </c>
      <c r="G17928" t="s">
        <v>209</v>
      </c>
    </row>
    <row r="17929" spans="1:7" x14ac:dyDescent="0.25">
      <c r="A17929" t="s">
        <v>2647</v>
      </c>
      <c r="B17929" t="s">
        <v>2648</v>
      </c>
      <c r="D17929" s="1">
        <v>43847</v>
      </c>
      <c r="E17929" s="2">
        <v>1000</v>
      </c>
      <c r="F17929" t="s">
        <v>2649</v>
      </c>
      <c r="G17929" t="s">
        <v>34</v>
      </c>
    </row>
    <row r="17930" spans="1:7" x14ac:dyDescent="0.25">
      <c r="A17930" t="s">
        <v>5403</v>
      </c>
      <c r="B17930" t="s">
        <v>5404</v>
      </c>
      <c r="C17930" t="s">
        <v>758</v>
      </c>
      <c r="D17930" s="1">
        <v>43847</v>
      </c>
      <c r="E17930" s="2">
        <v>84</v>
      </c>
      <c r="F17930" t="s">
        <v>5405</v>
      </c>
      <c r="G17930" t="s">
        <v>34</v>
      </c>
    </row>
    <row r="17931" spans="1:7" x14ac:dyDescent="0.25">
      <c r="A17931" t="s">
        <v>3805</v>
      </c>
      <c r="B17931" t="s">
        <v>3806</v>
      </c>
      <c r="C17931" t="s">
        <v>3807</v>
      </c>
      <c r="D17931" s="1">
        <v>43847</v>
      </c>
      <c r="E17931" s="2">
        <v>42</v>
      </c>
      <c r="F17931" t="s">
        <v>3808</v>
      </c>
      <c r="G17931" t="s">
        <v>67</v>
      </c>
    </row>
    <row r="17932" spans="1:7" x14ac:dyDescent="0.25">
      <c r="A17932" t="s">
        <v>3805</v>
      </c>
      <c r="B17932" t="s">
        <v>3806</v>
      </c>
      <c r="C17932" t="s">
        <v>3807</v>
      </c>
      <c r="D17932" s="1">
        <v>43847</v>
      </c>
      <c r="E17932" s="2">
        <v>42</v>
      </c>
      <c r="F17932" t="s">
        <v>3809</v>
      </c>
      <c r="G17932" t="s">
        <v>67</v>
      </c>
    </row>
    <row r="17933" spans="1:7" x14ac:dyDescent="0.25">
      <c r="A17933" t="s">
        <v>482</v>
      </c>
      <c r="B17933" t="s">
        <v>483</v>
      </c>
      <c r="C17933" t="s">
        <v>484</v>
      </c>
      <c r="D17933" s="1">
        <v>43847</v>
      </c>
      <c r="E17933" s="2">
        <v>125</v>
      </c>
      <c r="F17933" t="s">
        <v>485</v>
      </c>
      <c r="G17933" t="s">
        <v>2271</v>
      </c>
    </row>
    <row r="17934" spans="1:7" x14ac:dyDescent="0.25">
      <c r="A17934" t="s">
        <v>5028</v>
      </c>
      <c r="B17934" t="s">
        <v>4866</v>
      </c>
      <c r="C17934" t="s">
        <v>5029</v>
      </c>
      <c r="D17934" s="1">
        <v>43847</v>
      </c>
      <c r="E17934" s="2">
        <v>83.33</v>
      </c>
      <c r="F17934" t="s">
        <v>5030</v>
      </c>
      <c r="G17934" t="s">
        <v>2663</v>
      </c>
    </row>
    <row r="17935" spans="1:7" x14ac:dyDescent="0.25">
      <c r="A17935" t="s">
        <v>5256</v>
      </c>
      <c r="B17935" t="s">
        <v>5257</v>
      </c>
      <c r="C17935" t="s">
        <v>5232</v>
      </c>
      <c r="D17935" s="1">
        <v>43847</v>
      </c>
      <c r="E17935" s="2">
        <v>250</v>
      </c>
      <c r="F17935" t="s">
        <v>5233</v>
      </c>
      <c r="G17935" t="s">
        <v>67</v>
      </c>
    </row>
    <row r="17936" spans="1:7" x14ac:dyDescent="0.25">
      <c r="A17936" t="s">
        <v>2836</v>
      </c>
      <c r="B17936" t="s">
        <v>2837</v>
      </c>
      <c r="C17936" t="s">
        <v>758</v>
      </c>
      <c r="D17936" s="1">
        <v>43847</v>
      </c>
      <c r="E17936" s="2">
        <v>1000</v>
      </c>
      <c r="F17936" t="s">
        <v>2838</v>
      </c>
      <c r="G17936" t="s">
        <v>34</v>
      </c>
    </row>
    <row r="17937" spans="1:7" x14ac:dyDescent="0.25">
      <c r="A17937" t="s">
        <v>4794</v>
      </c>
      <c r="B17937" t="s">
        <v>4795</v>
      </c>
      <c r="C17937" t="s">
        <v>4054</v>
      </c>
      <c r="D17937" s="1">
        <v>43847</v>
      </c>
      <c r="E17937" s="2">
        <v>500</v>
      </c>
      <c r="F17937" t="s">
        <v>4796</v>
      </c>
      <c r="G17937" t="s">
        <v>251</v>
      </c>
    </row>
    <row r="17938" spans="1:7" x14ac:dyDescent="0.25">
      <c r="A17938" t="s">
        <v>5406</v>
      </c>
      <c r="B17938" t="s">
        <v>2398</v>
      </c>
      <c r="C17938" t="s">
        <v>5407</v>
      </c>
      <c r="D17938" s="1">
        <v>43847</v>
      </c>
      <c r="E17938" s="2">
        <v>100</v>
      </c>
      <c r="F17938" t="s">
        <v>5408</v>
      </c>
      <c r="G17938" t="s">
        <v>67</v>
      </c>
    </row>
    <row r="17939" spans="1:7" x14ac:dyDescent="0.25">
      <c r="A17939" t="s">
        <v>5409</v>
      </c>
      <c r="B17939" t="s">
        <v>2992</v>
      </c>
      <c r="C17939" t="s">
        <v>5410</v>
      </c>
      <c r="D17939" s="1">
        <v>43847</v>
      </c>
      <c r="E17939" s="2">
        <v>100</v>
      </c>
      <c r="G17939" t="s">
        <v>5042</v>
      </c>
    </row>
    <row r="17940" spans="1:7" x14ac:dyDescent="0.25">
      <c r="A17940" t="s">
        <v>4192</v>
      </c>
      <c r="B17940" t="s">
        <v>4193</v>
      </c>
      <c r="C17940" t="s">
        <v>4194</v>
      </c>
      <c r="D17940" s="1">
        <v>43847</v>
      </c>
      <c r="E17940" s="2">
        <v>1000</v>
      </c>
      <c r="G17940" t="s">
        <v>34</v>
      </c>
    </row>
    <row r="17941" spans="1:7" x14ac:dyDescent="0.25">
      <c r="A17941" t="s">
        <v>601</v>
      </c>
      <c r="B17941" t="s">
        <v>602</v>
      </c>
      <c r="C17941" t="s">
        <v>603</v>
      </c>
      <c r="D17941" s="1">
        <v>43847</v>
      </c>
      <c r="E17941" s="2">
        <v>2000</v>
      </c>
      <c r="F17941" t="s">
        <v>604</v>
      </c>
      <c r="G17941" t="s">
        <v>209</v>
      </c>
    </row>
    <row r="17942" spans="1:7" x14ac:dyDescent="0.25">
      <c r="A17942" t="s">
        <v>601</v>
      </c>
      <c r="B17942" t="s">
        <v>602</v>
      </c>
      <c r="C17942" t="s">
        <v>603</v>
      </c>
      <c r="D17942" s="1">
        <v>43847</v>
      </c>
      <c r="E17942" s="2">
        <v>2000</v>
      </c>
      <c r="F17942" t="s">
        <v>604</v>
      </c>
      <c r="G17942" t="s">
        <v>209</v>
      </c>
    </row>
    <row r="17943" spans="1:7" x14ac:dyDescent="0.25">
      <c r="A17943" t="s">
        <v>601</v>
      </c>
      <c r="B17943" t="s">
        <v>602</v>
      </c>
      <c r="C17943" t="s">
        <v>603</v>
      </c>
      <c r="D17943" s="1">
        <v>43847</v>
      </c>
      <c r="E17943" s="2">
        <v>2000</v>
      </c>
      <c r="F17943" t="s">
        <v>605</v>
      </c>
      <c r="G17943" t="s">
        <v>209</v>
      </c>
    </row>
    <row r="17944" spans="1:7" x14ac:dyDescent="0.25">
      <c r="A17944" t="s">
        <v>2836</v>
      </c>
      <c r="B17944" t="s">
        <v>2837</v>
      </c>
      <c r="C17944" t="s">
        <v>758</v>
      </c>
      <c r="D17944" s="1">
        <v>43852</v>
      </c>
      <c r="E17944" s="2">
        <v>400</v>
      </c>
      <c r="F17944" t="s">
        <v>2838</v>
      </c>
      <c r="G17944" t="s">
        <v>2663</v>
      </c>
    </row>
    <row r="17945" spans="1:7" x14ac:dyDescent="0.25">
      <c r="A17945" t="s">
        <v>1334</v>
      </c>
      <c r="B17945" t="s">
        <v>1335</v>
      </c>
      <c r="C17945" t="s">
        <v>1336</v>
      </c>
      <c r="D17945" s="1">
        <v>43853</v>
      </c>
      <c r="E17945" s="2">
        <v>200</v>
      </c>
      <c r="F17945" t="s">
        <v>1337</v>
      </c>
      <c r="G17945" t="s">
        <v>97</v>
      </c>
    </row>
    <row r="17946" spans="1:7" x14ac:dyDescent="0.25">
      <c r="A17946" t="s">
        <v>1269</v>
      </c>
      <c r="B17946" t="s">
        <v>1270</v>
      </c>
      <c r="C17946" t="s">
        <v>190</v>
      </c>
      <c r="D17946" s="1">
        <v>43853</v>
      </c>
      <c r="E17946" s="2">
        <v>400</v>
      </c>
      <c r="F17946" t="s">
        <v>1271</v>
      </c>
      <c r="G17946" t="s">
        <v>192</v>
      </c>
    </row>
    <row r="17947" spans="1:7" x14ac:dyDescent="0.25">
      <c r="A17947" t="s">
        <v>5411</v>
      </c>
      <c r="B17947" t="s">
        <v>5412</v>
      </c>
      <c r="D17947" s="1">
        <v>43853</v>
      </c>
      <c r="E17947" s="2">
        <v>500</v>
      </c>
      <c r="G17947" t="s">
        <v>114</v>
      </c>
    </row>
    <row r="17948" spans="1:7" x14ac:dyDescent="0.25">
      <c r="A17948" t="s">
        <v>2189</v>
      </c>
      <c r="B17948" t="s">
        <v>2190</v>
      </c>
      <c r="D17948" s="1">
        <v>43853</v>
      </c>
      <c r="E17948" s="2">
        <v>1000</v>
      </c>
      <c r="F17948" t="s">
        <v>2191</v>
      </c>
      <c r="G17948" t="s">
        <v>2663</v>
      </c>
    </row>
    <row r="17949" spans="1:7" x14ac:dyDescent="0.25">
      <c r="A17949" t="s">
        <v>5413</v>
      </c>
      <c r="B17949" t="s">
        <v>5414</v>
      </c>
      <c r="D17949" s="1">
        <v>43853</v>
      </c>
      <c r="E17949" s="2">
        <v>2500</v>
      </c>
      <c r="F17949" t="s">
        <v>5415</v>
      </c>
      <c r="G17949" t="s">
        <v>2663</v>
      </c>
    </row>
    <row r="17950" spans="1:7" x14ac:dyDescent="0.25">
      <c r="A17950" t="s">
        <v>1400</v>
      </c>
      <c r="B17950" t="s">
        <v>1401</v>
      </c>
      <c r="D17950" s="1">
        <v>43853</v>
      </c>
      <c r="E17950" s="2">
        <v>5000</v>
      </c>
      <c r="F17950" t="s">
        <v>1402</v>
      </c>
      <c r="G17950" t="s">
        <v>1403</v>
      </c>
    </row>
    <row r="17951" spans="1:7" x14ac:dyDescent="0.25">
      <c r="A17951" t="s">
        <v>1400</v>
      </c>
      <c r="B17951" t="s">
        <v>1401</v>
      </c>
      <c r="D17951" s="1">
        <v>43853</v>
      </c>
      <c r="E17951" s="2">
        <v>5000</v>
      </c>
      <c r="F17951" t="s">
        <v>1404</v>
      </c>
      <c r="G17951" t="s">
        <v>1403</v>
      </c>
    </row>
    <row r="17952" spans="1:7" x14ac:dyDescent="0.25">
      <c r="A17952" t="s">
        <v>1080</v>
      </c>
      <c r="B17952" t="s">
        <v>1081</v>
      </c>
      <c r="D17952" s="1">
        <v>43853</v>
      </c>
      <c r="E17952" s="2">
        <v>306.35000000000002</v>
      </c>
      <c r="G17952" t="s">
        <v>1082</v>
      </c>
    </row>
    <row r="17953" spans="1:7" x14ac:dyDescent="0.25">
      <c r="A17953" t="s">
        <v>1065</v>
      </c>
      <c r="B17953" t="s">
        <v>1066</v>
      </c>
      <c r="D17953" s="1">
        <v>43853</v>
      </c>
      <c r="E17953" s="2">
        <v>2000</v>
      </c>
      <c r="F17953" t="s">
        <v>1067</v>
      </c>
      <c r="G17953" t="s">
        <v>1068</v>
      </c>
    </row>
    <row r="17954" spans="1:7" x14ac:dyDescent="0.25">
      <c r="A17954" t="s">
        <v>229</v>
      </c>
      <c r="B17954" t="s">
        <v>230</v>
      </c>
      <c r="D17954" s="1">
        <v>43853</v>
      </c>
      <c r="E17954" s="2">
        <v>10200</v>
      </c>
      <c r="G17954" t="s">
        <v>1859</v>
      </c>
    </row>
    <row r="17955" spans="1:7" x14ac:dyDescent="0.25">
      <c r="A17955" t="s">
        <v>5240</v>
      </c>
      <c r="B17955" t="s">
        <v>248</v>
      </c>
      <c r="C17955" t="s">
        <v>620</v>
      </c>
      <c r="D17955" s="1">
        <v>43857</v>
      </c>
      <c r="E17955" s="2">
        <v>50</v>
      </c>
      <c r="F17955" t="s">
        <v>5241</v>
      </c>
      <c r="G17955" t="s">
        <v>67</v>
      </c>
    </row>
    <row r="17956" spans="1:7" x14ac:dyDescent="0.25">
      <c r="A17956" t="s">
        <v>5240</v>
      </c>
      <c r="B17956" t="s">
        <v>248</v>
      </c>
      <c r="C17956" t="s">
        <v>620</v>
      </c>
      <c r="D17956" s="1">
        <v>43857</v>
      </c>
      <c r="E17956" s="2">
        <v>50</v>
      </c>
      <c r="F17956" t="s">
        <v>5241</v>
      </c>
      <c r="G17956" t="s">
        <v>67</v>
      </c>
    </row>
    <row r="17957" spans="1:7" x14ac:dyDescent="0.25">
      <c r="A17957" t="s">
        <v>4680</v>
      </c>
      <c r="B17957" t="s">
        <v>4681</v>
      </c>
      <c r="C17957" t="s">
        <v>4682</v>
      </c>
      <c r="D17957" s="1">
        <v>43857</v>
      </c>
      <c r="E17957" s="2">
        <v>84</v>
      </c>
      <c r="F17957" t="s">
        <v>4683</v>
      </c>
      <c r="G17957" t="s">
        <v>34</v>
      </c>
    </row>
    <row r="17958" spans="1:7" x14ac:dyDescent="0.25">
      <c r="A17958" t="s">
        <v>4699</v>
      </c>
      <c r="B17958" t="s">
        <v>4700</v>
      </c>
      <c r="C17958" t="s">
        <v>4701</v>
      </c>
      <c r="D17958" s="1">
        <v>43857</v>
      </c>
      <c r="E17958" s="2">
        <v>84</v>
      </c>
      <c r="F17958" t="s">
        <v>4702</v>
      </c>
      <c r="G17958" t="s">
        <v>34</v>
      </c>
    </row>
    <row r="17959" spans="1:7" x14ac:dyDescent="0.25">
      <c r="A17959" t="s">
        <v>1141</v>
      </c>
      <c r="B17959" t="s">
        <v>1142</v>
      </c>
      <c r="C17959" t="s">
        <v>1143</v>
      </c>
      <c r="D17959" s="1">
        <v>43857</v>
      </c>
      <c r="E17959" s="2">
        <v>335</v>
      </c>
      <c r="F17959" t="s">
        <v>1144</v>
      </c>
      <c r="G17959" t="s">
        <v>282</v>
      </c>
    </row>
    <row r="17960" spans="1:7" x14ac:dyDescent="0.25">
      <c r="A17960" t="s">
        <v>1743</v>
      </c>
      <c r="B17960" t="s">
        <v>1744</v>
      </c>
      <c r="C17960" t="s">
        <v>1745</v>
      </c>
      <c r="D17960" s="1">
        <v>43857</v>
      </c>
      <c r="E17960" s="2">
        <v>100</v>
      </c>
      <c r="F17960" t="s">
        <v>1746</v>
      </c>
      <c r="G17960" t="s">
        <v>34</v>
      </c>
    </row>
    <row r="17961" spans="1:7" x14ac:dyDescent="0.25">
      <c r="A17961" t="s">
        <v>5416</v>
      </c>
      <c r="B17961" t="s">
        <v>5417</v>
      </c>
      <c r="C17961" t="s">
        <v>5418</v>
      </c>
      <c r="D17961" s="1">
        <v>43857</v>
      </c>
      <c r="E17961" s="2">
        <v>1000</v>
      </c>
      <c r="F17961" t="s">
        <v>5419</v>
      </c>
      <c r="G17961" t="s">
        <v>34</v>
      </c>
    </row>
    <row r="17962" spans="1:7" x14ac:dyDescent="0.25">
      <c r="A17962" t="s">
        <v>1426</v>
      </c>
      <c r="B17962" t="s">
        <v>1427</v>
      </c>
      <c r="C17962" t="s">
        <v>826</v>
      </c>
      <c r="D17962" s="1">
        <v>43857</v>
      </c>
      <c r="E17962" s="2">
        <v>84</v>
      </c>
      <c r="F17962" t="s">
        <v>1428</v>
      </c>
      <c r="G17962" t="s">
        <v>34</v>
      </c>
    </row>
    <row r="17963" spans="1:7" x14ac:dyDescent="0.25">
      <c r="A17963" t="s">
        <v>1784</v>
      </c>
      <c r="B17963" t="s">
        <v>15</v>
      </c>
      <c r="C17963" t="s">
        <v>1039</v>
      </c>
      <c r="D17963" s="1">
        <v>43857</v>
      </c>
      <c r="E17963" s="2">
        <v>1000</v>
      </c>
      <c r="F17963" t="s">
        <v>1785</v>
      </c>
      <c r="G17963" t="s">
        <v>34</v>
      </c>
    </row>
    <row r="17964" spans="1:7" x14ac:dyDescent="0.25">
      <c r="A17964" t="s">
        <v>4660</v>
      </c>
      <c r="B17964" t="s">
        <v>4661</v>
      </c>
      <c r="C17964" t="s">
        <v>4662</v>
      </c>
      <c r="D17964" s="1">
        <v>43857</v>
      </c>
      <c r="E17964" s="2">
        <v>5</v>
      </c>
      <c r="F17964" t="s">
        <v>4663</v>
      </c>
      <c r="G17964" t="s">
        <v>114</v>
      </c>
    </row>
    <row r="17965" spans="1:7" x14ac:dyDescent="0.25">
      <c r="A17965" t="s">
        <v>225</v>
      </c>
      <c r="B17965" t="s">
        <v>226</v>
      </c>
      <c r="C17965" t="s">
        <v>227</v>
      </c>
      <c r="D17965" s="1">
        <v>43857</v>
      </c>
      <c r="E17965" s="2">
        <v>84</v>
      </c>
      <c r="F17965" t="s">
        <v>228</v>
      </c>
      <c r="G17965" t="s">
        <v>34</v>
      </c>
    </row>
    <row r="17966" spans="1:7" x14ac:dyDescent="0.25">
      <c r="A17966" t="s">
        <v>2762</v>
      </c>
      <c r="B17966" t="s">
        <v>2763</v>
      </c>
      <c r="C17966" t="s">
        <v>1670</v>
      </c>
      <c r="D17966" s="1">
        <v>43857</v>
      </c>
      <c r="E17966" s="2">
        <v>1000</v>
      </c>
      <c r="F17966" t="s">
        <v>1671</v>
      </c>
      <c r="G17966" t="s">
        <v>4686</v>
      </c>
    </row>
    <row r="17967" spans="1:7" x14ac:dyDescent="0.25">
      <c r="A17967" t="s">
        <v>2634</v>
      </c>
      <c r="B17967" t="s">
        <v>2635</v>
      </c>
      <c r="C17967" t="s">
        <v>2636</v>
      </c>
      <c r="D17967" s="1">
        <v>43857</v>
      </c>
      <c r="E17967" s="2">
        <v>184</v>
      </c>
      <c r="F17967" t="s">
        <v>2637</v>
      </c>
      <c r="G17967" t="s">
        <v>3761</v>
      </c>
    </row>
    <row r="17968" spans="1:7" x14ac:dyDescent="0.25">
      <c r="A17968" t="s">
        <v>2634</v>
      </c>
      <c r="B17968" t="s">
        <v>2635</v>
      </c>
      <c r="C17968" t="s">
        <v>2636</v>
      </c>
      <c r="D17968" s="1">
        <v>43857</v>
      </c>
      <c r="E17968" s="2">
        <v>184</v>
      </c>
      <c r="F17968" t="s">
        <v>2639</v>
      </c>
      <c r="G17968" t="s">
        <v>3761</v>
      </c>
    </row>
    <row r="17969" spans="1:7" x14ac:dyDescent="0.25">
      <c r="A17969" t="s">
        <v>2634</v>
      </c>
      <c r="B17969" t="s">
        <v>2635</v>
      </c>
      <c r="C17969" t="s">
        <v>2636</v>
      </c>
      <c r="D17969" s="1">
        <v>43857</v>
      </c>
      <c r="E17969" s="2">
        <v>184</v>
      </c>
      <c r="F17969" t="s">
        <v>2639</v>
      </c>
      <c r="G17969" t="s">
        <v>3761</v>
      </c>
    </row>
    <row r="17970" spans="1:7" x14ac:dyDescent="0.25">
      <c r="A17970" t="s">
        <v>5203</v>
      </c>
      <c r="B17970" t="s">
        <v>15</v>
      </c>
      <c r="C17970" t="s">
        <v>5204</v>
      </c>
      <c r="D17970" s="1">
        <v>43865</v>
      </c>
      <c r="E17970" s="2">
        <v>10500</v>
      </c>
      <c r="F17970" t="s">
        <v>5205</v>
      </c>
      <c r="G17970" t="s">
        <v>2663</v>
      </c>
    </row>
    <row r="17971" spans="1:7" x14ac:dyDescent="0.25">
      <c r="A17971" t="s">
        <v>462</v>
      </c>
      <c r="B17971" t="s">
        <v>463</v>
      </c>
      <c r="C17971" t="s">
        <v>464</v>
      </c>
      <c r="D17971" s="1">
        <v>43865</v>
      </c>
      <c r="E17971" s="2">
        <v>10000</v>
      </c>
      <c r="F17971" t="s">
        <v>465</v>
      </c>
      <c r="G17971" t="s">
        <v>2663</v>
      </c>
    </row>
    <row r="17972" spans="1:7" x14ac:dyDescent="0.25">
      <c r="A17972" t="s">
        <v>1803</v>
      </c>
      <c r="B17972" t="s">
        <v>1804</v>
      </c>
      <c r="C17972" t="s">
        <v>1805</v>
      </c>
      <c r="D17972" s="1">
        <v>43866</v>
      </c>
      <c r="E17972" s="2">
        <v>50</v>
      </c>
      <c r="F17972" t="s">
        <v>1806</v>
      </c>
      <c r="G17972" t="s">
        <v>4916</v>
      </c>
    </row>
    <row r="17973" spans="1:7" x14ac:dyDescent="0.25">
      <c r="A17973" t="s">
        <v>322</v>
      </c>
      <c r="B17973" t="s">
        <v>323</v>
      </c>
      <c r="C17973" t="s">
        <v>324</v>
      </c>
      <c r="D17973" s="1">
        <v>43866</v>
      </c>
      <c r="E17973" s="2">
        <v>63</v>
      </c>
      <c r="F17973" t="s">
        <v>325</v>
      </c>
      <c r="G17973" t="s">
        <v>326</v>
      </c>
    </row>
    <row r="17974" spans="1:7" x14ac:dyDescent="0.25">
      <c r="A17974" t="s">
        <v>322</v>
      </c>
      <c r="B17974" t="s">
        <v>323</v>
      </c>
      <c r="C17974" t="s">
        <v>324</v>
      </c>
      <c r="D17974" s="1">
        <v>43866</v>
      </c>
      <c r="E17974" s="2">
        <v>63</v>
      </c>
      <c r="F17974" t="s">
        <v>327</v>
      </c>
      <c r="G17974" t="s">
        <v>326</v>
      </c>
    </row>
    <row r="17975" spans="1:7" x14ac:dyDescent="0.25">
      <c r="A17975" t="s">
        <v>482</v>
      </c>
      <c r="B17975" t="s">
        <v>483</v>
      </c>
      <c r="C17975" t="s">
        <v>484</v>
      </c>
      <c r="D17975" s="1">
        <v>43866</v>
      </c>
      <c r="E17975" s="2">
        <v>125</v>
      </c>
      <c r="F17975" t="s">
        <v>485</v>
      </c>
      <c r="G17975" t="s">
        <v>2271</v>
      </c>
    </row>
    <row r="17976" spans="1:7" x14ac:dyDescent="0.25">
      <c r="A17976" t="s">
        <v>312</v>
      </c>
      <c r="B17976" t="s">
        <v>248</v>
      </c>
      <c r="C17976" t="s">
        <v>313</v>
      </c>
      <c r="D17976" s="1">
        <v>43866</v>
      </c>
      <c r="E17976" s="2">
        <v>50</v>
      </c>
      <c r="F17976" t="s">
        <v>314</v>
      </c>
      <c r="G17976" t="s">
        <v>315</v>
      </c>
    </row>
    <row r="17977" spans="1:7" x14ac:dyDescent="0.25">
      <c r="A17977" t="s">
        <v>3689</v>
      </c>
      <c r="B17977" t="s">
        <v>3690</v>
      </c>
      <c r="C17977" t="s">
        <v>3691</v>
      </c>
      <c r="D17977" s="1">
        <v>43866</v>
      </c>
      <c r="E17977" s="2">
        <v>34.96</v>
      </c>
      <c r="F17977" t="s">
        <v>3692</v>
      </c>
      <c r="G17977" t="s">
        <v>97</v>
      </c>
    </row>
    <row r="17978" spans="1:7" x14ac:dyDescent="0.25">
      <c r="A17978" t="s">
        <v>2742</v>
      </c>
      <c r="B17978" t="s">
        <v>2743</v>
      </c>
      <c r="C17978" t="s">
        <v>2744</v>
      </c>
      <c r="D17978" s="1">
        <v>43866</v>
      </c>
      <c r="E17978" s="2">
        <v>150</v>
      </c>
      <c r="F17978" t="s">
        <v>2745</v>
      </c>
      <c r="G17978" t="s">
        <v>2746</v>
      </c>
    </row>
    <row r="17979" spans="1:7" x14ac:dyDescent="0.25">
      <c r="A17979" t="s">
        <v>2742</v>
      </c>
      <c r="B17979" t="s">
        <v>2743</v>
      </c>
      <c r="C17979" t="s">
        <v>2744</v>
      </c>
      <c r="D17979" s="1">
        <v>43866</v>
      </c>
      <c r="E17979" s="2">
        <v>150</v>
      </c>
      <c r="F17979" t="s">
        <v>2747</v>
      </c>
      <c r="G17979" t="s">
        <v>2746</v>
      </c>
    </row>
    <row r="17980" spans="1:7" x14ac:dyDescent="0.25">
      <c r="A17980" t="s">
        <v>4058</v>
      </c>
      <c r="B17980" t="s">
        <v>4059</v>
      </c>
      <c r="C17980" t="s">
        <v>4060</v>
      </c>
      <c r="D17980" s="1">
        <v>43866</v>
      </c>
      <c r="E17980" s="2">
        <v>10</v>
      </c>
      <c r="F17980" t="s">
        <v>4061</v>
      </c>
      <c r="G17980" t="s">
        <v>1245</v>
      </c>
    </row>
    <row r="17981" spans="1:7" x14ac:dyDescent="0.25">
      <c r="A17981" t="s">
        <v>3686</v>
      </c>
      <c r="B17981" t="s">
        <v>764</v>
      </c>
      <c r="C17981" t="s">
        <v>3687</v>
      </c>
      <c r="D17981" s="1">
        <v>43866</v>
      </c>
      <c r="E17981" s="2">
        <v>10</v>
      </c>
      <c r="F17981" t="s">
        <v>3688</v>
      </c>
      <c r="G17981" t="s">
        <v>4057</v>
      </c>
    </row>
    <row r="17982" spans="1:7" x14ac:dyDescent="0.25">
      <c r="A17982" t="s">
        <v>5385</v>
      </c>
      <c r="B17982" t="s">
        <v>2992</v>
      </c>
      <c r="C17982" t="s">
        <v>5386</v>
      </c>
      <c r="D17982" s="1">
        <v>43866</v>
      </c>
      <c r="E17982" s="2">
        <v>50</v>
      </c>
      <c r="F17982" t="s">
        <v>5387</v>
      </c>
      <c r="G17982" t="s">
        <v>67</v>
      </c>
    </row>
    <row r="17983" spans="1:7" x14ac:dyDescent="0.25">
      <c r="A17983" t="s">
        <v>328</v>
      </c>
      <c r="B17983" t="s">
        <v>329</v>
      </c>
      <c r="C17983" t="s">
        <v>330</v>
      </c>
      <c r="D17983" s="1">
        <v>43866</v>
      </c>
      <c r="E17983" s="2">
        <v>150</v>
      </c>
      <c r="F17983" t="s">
        <v>331</v>
      </c>
      <c r="G17983" t="s">
        <v>828</v>
      </c>
    </row>
    <row r="17984" spans="1:7" x14ac:dyDescent="0.25">
      <c r="A17984" t="s">
        <v>328</v>
      </c>
      <c r="B17984" t="s">
        <v>329</v>
      </c>
      <c r="C17984" t="s">
        <v>330</v>
      </c>
      <c r="D17984" s="1">
        <v>43866</v>
      </c>
      <c r="E17984" s="2">
        <v>150</v>
      </c>
      <c r="F17984" t="s">
        <v>332</v>
      </c>
      <c r="G17984" t="s">
        <v>828</v>
      </c>
    </row>
    <row r="17985" spans="1:7" x14ac:dyDescent="0.25">
      <c r="A17985" t="s">
        <v>82</v>
      </c>
      <c r="B17985" t="s">
        <v>83</v>
      </c>
      <c r="C17985" t="s">
        <v>84</v>
      </c>
      <c r="D17985" s="1">
        <v>43866</v>
      </c>
      <c r="E17985" s="2">
        <v>10</v>
      </c>
      <c r="F17985" t="s">
        <v>85</v>
      </c>
      <c r="G17985" t="s">
        <v>1245</v>
      </c>
    </row>
    <row r="17986" spans="1:7" x14ac:dyDescent="0.25">
      <c r="A17986" t="s">
        <v>82</v>
      </c>
      <c r="B17986" t="s">
        <v>83</v>
      </c>
      <c r="C17986" t="s">
        <v>84</v>
      </c>
      <c r="D17986" s="1">
        <v>43866</v>
      </c>
      <c r="E17986" s="2">
        <v>10</v>
      </c>
      <c r="F17986" t="s">
        <v>86</v>
      </c>
      <c r="G17986" t="s">
        <v>1245</v>
      </c>
    </row>
    <row r="17987" spans="1:7" x14ac:dyDescent="0.25">
      <c r="A17987" t="s">
        <v>636</v>
      </c>
      <c r="B17987" t="s">
        <v>637</v>
      </c>
      <c r="C17987" t="s">
        <v>638</v>
      </c>
      <c r="D17987" s="1">
        <v>43866</v>
      </c>
      <c r="E17987" s="2">
        <v>20</v>
      </c>
      <c r="F17987" t="s">
        <v>639</v>
      </c>
      <c r="G17987" t="s">
        <v>1694</v>
      </c>
    </row>
    <row r="17988" spans="1:7" x14ac:dyDescent="0.25">
      <c r="A17988" t="s">
        <v>2686</v>
      </c>
      <c r="B17988" t="s">
        <v>2687</v>
      </c>
      <c r="C17988" t="s">
        <v>2688</v>
      </c>
      <c r="D17988" s="1">
        <v>43866</v>
      </c>
      <c r="E17988" s="2">
        <v>84</v>
      </c>
      <c r="F17988" t="s">
        <v>2689</v>
      </c>
      <c r="G17988" t="s">
        <v>34</v>
      </c>
    </row>
    <row r="17989" spans="1:7" x14ac:dyDescent="0.25">
      <c r="A17989" t="s">
        <v>2690</v>
      </c>
      <c r="B17989" t="s">
        <v>2691</v>
      </c>
      <c r="C17989" t="s">
        <v>2692</v>
      </c>
      <c r="D17989" s="1">
        <v>43866</v>
      </c>
      <c r="E17989" s="2">
        <v>100</v>
      </c>
      <c r="F17989" t="s">
        <v>2693</v>
      </c>
      <c r="G17989" t="s">
        <v>2694</v>
      </c>
    </row>
    <row r="17990" spans="1:7" x14ac:dyDescent="0.25">
      <c r="A17990" t="s">
        <v>4053</v>
      </c>
      <c r="B17990" t="s">
        <v>580</v>
      </c>
      <c r="C17990" t="s">
        <v>4054</v>
      </c>
      <c r="D17990" s="1">
        <v>43866</v>
      </c>
      <c r="E17990" s="2">
        <v>15</v>
      </c>
      <c r="F17990" t="s">
        <v>4055</v>
      </c>
      <c r="G17990" t="s">
        <v>3282</v>
      </c>
    </row>
    <row r="17991" spans="1:7" x14ac:dyDescent="0.25">
      <c r="A17991" t="s">
        <v>4053</v>
      </c>
      <c r="B17991" t="s">
        <v>580</v>
      </c>
      <c r="C17991" t="s">
        <v>4054</v>
      </c>
      <c r="D17991" s="1">
        <v>43866</v>
      </c>
      <c r="E17991" s="2">
        <v>15</v>
      </c>
      <c r="F17991" t="s">
        <v>4055</v>
      </c>
      <c r="G17991" t="s">
        <v>3282</v>
      </c>
    </row>
    <row r="17992" spans="1:7" x14ac:dyDescent="0.25">
      <c r="A17992" t="s">
        <v>4053</v>
      </c>
      <c r="B17992" t="s">
        <v>580</v>
      </c>
      <c r="C17992" t="s">
        <v>4054</v>
      </c>
      <c r="D17992" s="1">
        <v>43866</v>
      </c>
      <c r="E17992" s="2">
        <v>15</v>
      </c>
      <c r="F17992" t="s">
        <v>4056</v>
      </c>
      <c r="G17992" t="s">
        <v>3282</v>
      </c>
    </row>
    <row r="17993" spans="1:7" x14ac:dyDescent="0.25">
      <c r="A17993" t="s">
        <v>2000</v>
      </c>
      <c r="B17993" t="s">
        <v>2001</v>
      </c>
      <c r="C17993" t="s">
        <v>2002</v>
      </c>
      <c r="D17993" s="1">
        <v>43866</v>
      </c>
      <c r="E17993" s="2">
        <v>100</v>
      </c>
      <c r="F17993" t="s">
        <v>2003</v>
      </c>
      <c r="G17993" t="s">
        <v>2681</v>
      </c>
    </row>
    <row r="17994" spans="1:7" x14ac:dyDescent="0.25">
      <c r="A17994" t="s">
        <v>2000</v>
      </c>
      <c r="B17994" t="s">
        <v>2001</v>
      </c>
      <c r="C17994" t="s">
        <v>2002</v>
      </c>
      <c r="D17994" s="1">
        <v>43866</v>
      </c>
      <c r="E17994" s="2">
        <v>100</v>
      </c>
      <c r="F17994" t="s">
        <v>2004</v>
      </c>
      <c r="G17994" t="s">
        <v>2681</v>
      </c>
    </row>
    <row r="17995" spans="1:7" x14ac:dyDescent="0.25">
      <c r="A17995" t="s">
        <v>529</v>
      </c>
      <c r="B17995" t="s">
        <v>290</v>
      </c>
      <c r="C17995" t="s">
        <v>530</v>
      </c>
      <c r="D17995" s="1">
        <v>43866</v>
      </c>
      <c r="E17995" s="2">
        <v>25</v>
      </c>
      <c r="F17995" t="s">
        <v>531</v>
      </c>
      <c r="G17995" t="s">
        <v>3282</v>
      </c>
    </row>
    <row r="17996" spans="1:7" x14ac:dyDescent="0.25">
      <c r="A17996" t="s">
        <v>2153</v>
      </c>
      <c r="B17996" t="s">
        <v>614</v>
      </c>
      <c r="C17996" t="s">
        <v>1310</v>
      </c>
      <c r="D17996" s="1">
        <v>43866</v>
      </c>
      <c r="E17996" s="2">
        <v>10</v>
      </c>
      <c r="F17996" t="s">
        <v>2154</v>
      </c>
      <c r="G17996" t="s">
        <v>1245</v>
      </c>
    </row>
    <row r="17997" spans="1:7" x14ac:dyDescent="0.25">
      <c r="A17997" t="s">
        <v>1590</v>
      </c>
      <c r="B17997" t="s">
        <v>1591</v>
      </c>
      <c r="C17997" t="s">
        <v>1592</v>
      </c>
      <c r="D17997" s="1">
        <v>43866</v>
      </c>
      <c r="E17997" s="2">
        <v>5</v>
      </c>
      <c r="F17997" t="s">
        <v>1593</v>
      </c>
      <c r="G17997" t="s">
        <v>1245</v>
      </c>
    </row>
    <row r="17998" spans="1:7" x14ac:dyDescent="0.25">
      <c r="A17998" t="s">
        <v>87</v>
      </c>
      <c r="B17998" t="s">
        <v>88</v>
      </c>
      <c r="C17998" t="s">
        <v>89</v>
      </c>
      <c r="D17998" s="1">
        <v>43866</v>
      </c>
      <c r="E17998" s="2">
        <v>40</v>
      </c>
      <c r="F17998" t="s">
        <v>90</v>
      </c>
      <c r="G17998" t="s">
        <v>1790</v>
      </c>
    </row>
    <row r="17999" spans="1:7" x14ac:dyDescent="0.25">
      <c r="A17999" t="s">
        <v>87</v>
      </c>
      <c r="B17999" t="s">
        <v>88</v>
      </c>
      <c r="C17999" t="s">
        <v>89</v>
      </c>
      <c r="D17999" s="1">
        <v>43866</v>
      </c>
      <c r="E17999" s="2">
        <v>40</v>
      </c>
      <c r="F17999" t="s">
        <v>91</v>
      </c>
      <c r="G17999" t="s">
        <v>1790</v>
      </c>
    </row>
    <row r="18000" spans="1:7" x14ac:dyDescent="0.25">
      <c r="A18000" t="s">
        <v>87</v>
      </c>
      <c r="B18000" t="s">
        <v>88</v>
      </c>
      <c r="C18000" t="s">
        <v>89</v>
      </c>
      <c r="D18000" s="1">
        <v>43866</v>
      </c>
      <c r="E18000" s="2">
        <v>40</v>
      </c>
      <c r="F18000" t="s">
        <v>91</v>
      </c>
      <c r="G18000" t="s">
        <v>1790</v>
      </c>
    </row>
    <row r="18001" spans="1:7" x14ac:dyDescent="0.25">
      <c r="A18001" t="s">
        <v>87</v>
      </c>
      <c r="B18001" t="s">
        <v>88</v>
      </c>
      <c r="C18001" t="s">
        <v>89</v>
      </c>
      <c r="D18001" s="1">
        <v>43866</v>
      </c>
      <c r="E18001" s="2">
        <v>40</v>
      </c>
      <c r="F18001" t="s">
        <v>92</v>
      </c>
      <c r="G18001" t="s">
        <v>1790</v>
      </c>
    </row>
    <row r="18002" spans="1:7" x14ac:dyDescent="0.25">
      <c r="A18002" t="s">
        <v>5420</v>
      </c>
      <c r="B18002" t="s">
        <v>5421</v>
      </c>
      <c r="D18002" s="1">
        <v>43866</v>
      </c>
      <c r="E18002" s="2">
        <v>350</v>
      </c>
      <c r="G18002" t="s">
        <v>5422</v>
      </c>
    </row>
    <row r="18003" spans="1:7" x14ac:dyDescent="0.25">
      <c r="A18003" t="s">
        <v>5423</v>
      </c>
      <c r="B18003" t="s">
        <v>5424</v>
      </c>
      <c r="D18003" s="1">
        <v>43866</v>
      </c>
      <c r="E18003" s="2">
        <v>2844.63</v>
      </c>
      <c r="G18003" t="s">
        <v>97</v>
      </c>
    </row>
    <row r="18004" spans="1:7" x14ac:dyDescent="0.25">
      <c r="A18004" t="s">
        <v>5203</v>
      </c>
      <c r="B18004" t="s">
        <v>15</v>
      </c>
      <c r="C18004" t="s">
        <v>5204</v>
      </c>
      <c r="D18004" s="1">
        <v>43866</v>
      </c>
      <c r="E18004" s="2">
        <v>175</v>
      </c>
      <c r="F18004" t="s">
        <v>5205</v>
      </c>
      <c r="G18004" t="s">
        <v>2663</v>
      </c>
    </row>
    <row r="18005" spans="1:7" x14ac:dyDescent="0.25">
      <c r="A18005" t="s">
        <v>129</v>
      </c>
      <c r="B18005" t="s">
        <v>130</v>
      </c>
      <c r="C18005" t="s">
        <v>131</v>
      </c>
      <c r="D18005" s="1">
        <v>43866</v>
      </c>
      <c r="E18005" s="2">
        <v>10</v>
      </c>
      <c r="F18005" t="s">
        <v>132</v>
      </c>
      <c r="G18005" t="s">
        <v>9</v>
      </c>
    </row>
    <row r="18006" spans="1:7" x14ac:dyDescent="0.25">
      <c r="A18006" t="s">
        <v>4538</v>
      </c>
      <c r="B18006" t="s">
        <v>4539</v>
      </c>
      <c r="C18006" t="s">
        <v>4149</v>
      </c>
      <c r="D18006" s="1">
        <v>43866</v>
      </c>
      <c r="E18006" s="2">
        <v>100</v>
      </c>
      <c r="F18006" t="s">
        <v>4540</v>
      </c>
      <c r="G18006" t="s">
        <v>67</v>
      </c>
    </row>
    <row r="18007" spans="1:7" x14ac:dyDescent="0.25">
      <c r="A18007" t="s">
        <v>4538</v>
      </c>
      <c r="B18007" t="s">
        <v>4539</v>
      </c>
      <c r="C18007" t="s">
        <v>4149</v>
      </c>
      <c r="D18007" s="1">
        <v>43866</v>
      </c>
      <c r="E18007" s="2">
        <v>100</v>
      </c>
      <c r="F18007" t="s">
        <v>4540</v>
      </c>
      <c r="G18007" t="s">
        <v>67</v>
      </c>
    </row>
    <row r="18008" spans="1:7" x14ac:dyDescent="0.25">
      <c r="A18008" t="s">
        <v>138</v>
      </c>
      <c r="B18008" t="s">
        <v>139</v>
      </c>
      <c r="C18008" t="s">
        <v>140</v>
      </c>
      <c r="D18008" s="1">
        <v>43866</v>
      </c>
      <c r="E18008" s="2">
        <v>40</v>
      </c>
      <c r="F18008" t="s">
        <v>141</v>
      </c>
      <c r="G18008" t="s">
        <v>1245</v>
      </c>
    </row>
    <row r="18009" spans="1:7" x14ac:dyDescent="0.25">
      <c r="A18009" t="s">
        <v>2339</v>
      </c>
      <c r="B18009" t="s">
        <v>222</v>
      </c>
      <c r="C18009" t="s">
        <v>2340</v>
      </c>
      <c r="D18009" s="1">
        <v>43866</v>
      </c>
      <c r="E18009" s="2">
        <v>10</v>
      </c>
      <c r="F18009" t="s">
        <v>2341</v>
      </c>
      <c r="G18009" t="s">
        <v>1245</v>
      </c>
    </row>
    <row r="18010" spans="1:7" x14ac:dyDescent="0.25">
      <c r="A18010" t="s">
        <v>2339</v>
      </c>
      <c r="B18010" t="s">
        <v>222</v>
      </c>
      <c r="C18010" t="s">
        <v>2340</v>
      </c>
      <c r="D18010" s="1">
        <v>43866</v>
      </c>
      <c r="E18010" s="2">
        <v>10</v>
      </c>
      <c r="F18010" t="s">
        <v>2342</v>
      </c>
      <c r="G18010" t="s">
        <v>1245</v>
      </c>
    </row>
    <row r="18011" spans="1:7" x14ac:dyDescent="0.25">
      <c r="A18011" t="s">
        <v>1492</v>
      </c>
      <c r="B18011" t="s">
        <v>1493</v>
      </c>
      <c r="C18011" t="s">
        <v>1494</v>
      </c>
      <c r="D18011" s="1">
        <v>43866</v>
      </c>
      <c r="E18011" s="2">
        <v>10</v>
      </c>
      <c r="F18011" t="s">
        <v>1495</v>
      </c>
      <c r="G18011" t="s">
        <v>97</v>
      </c>
    </row>
    <row r="18012" spans="1:7" x14ac:dyDescent="0.25">
      <c r="A18012" t="s">
        <v>1580</v>
      </c>
      <c r="B18012" t="s">
        <v>1581</v>
      </c>
      <c r="C18012" t="s">
        <v>1582</v>
      </c>
      <c r="D18012" s="1">
        <v>43866</v>
      </c>
      <c r="E18012" s="2">
        <v>20</v>
      </c>
      <c r="F18012" t="s">
        <v>1583</v>
      </c>
      <c r="G18012" t="s">
        <v>1869</v>
      </c>
    </row>
    <row r="18013" spans="1:7" x14ac:dyDescent="0.25">
      <c r="A18013" t="s">
        <v>306</v>
      </c>
      <c r="B18013" t="s">
        <v>307</v>
      </c>
      <c r="C18013" t="s">
        <v>308</v>
      </c>
      <c r="D18013" s="1">
        <v>43866</v>
      </c>
      <c r="E18013" s="2">
        <v>10</v>
      </c>
      <c r="F18013" t="s">
        <v>309</v>
      </c>
      <c r="G18013" t="s">
        <v>310</v>
      </c>
    </row>
    <row r="18014" spans="1:7" x14ac:dyDescent="0.25">
      <c r="A18014" t="s">
        <v>306</v>
      </c>
      <c r="B18014" t="s">
        <v>307</v>
      </c>
      <c r="C18014" t="s">
        <v>308</v>
      </c>
      <c r="D18014" s="1">
        <v>43866</v>
      </c>
      <c r="E18014" s="2">
        <v>10</v>
      </c>
      <c r="F18014" t="s">
        <v>311</v>
      </c>
      <c r="G18014" t="s">
        <v>310</v>
      </c>
    </row>
    <row r="18015" spans="1:7" x14ac:dyDescent="0.25">
      <c r="A18015" t="s">
        <v>1584</v>
      </c>
      <c r="B18015" t="s">
        <v>1585</v>
      </c>
      <c r="C18015" t="s">
        <v>1586</v>
      </c>
      <c r="D18015" s="1">
        <v>43866</v>
      </c>
      <c r="E18015" s="2">
        <v>30</v>
      </c>
      <c r="F18015" t="s">
        <v>1587</v>
      </c>
      <c r="G18015" t="s">
        <v>1790</v>
      </c>
    </row>
    <row r="18016" spans="1:7" x14ac:dyDescent="0.25">
      <c r="A18016" t="s">
        <v>2753</v>
      </c>
      <c r="B18016" t="s">
        <v>740</v>
      </c>
      <c r="C18016" t="s">
        <v>2754</v>
      </c>
      <c r="D18016" s="1">
        <v>43866</v>
      </c>
      <c r="E18016" s="2">
        <v>5</v>
      </c>
      <c r="F18016" t="s">
        <v>2755</v>
      </c>
      <c r="G18016" t="s">
        <v>1440</v>
      </c>
    </row>
    <row r="18017" spans="1:7" x14ac:dyDescent="0.25">
      <c r="A18017" t="s">
        <v>2753</v>
      </c>
      <c r="B18017" t="s">
        <v>740</v>
      </c>
      <c r="C18017" t="s">
        <v>2754</v>
      </c>
      <c r="D18017" s="1">
        <v>43866</v>
      </c>
      <c r="E18017" s="2">
        <v>5</v>
      </c>
      <c r="F18017" t="s">
        <v>2756</v>
      </c>
      <c r="G18017" t="s">
        <v>1440</v>
      </c>
    </row>
    <row r="18018" spans="1:7" x14ac:dyDescent="0.25">
      <c r="A18018" t="s">
        <v>2753</v>
      </c>
      <c r="B18018" t="s">
        <v>740</v>
      </c>
      <c r="C18018" t="s">
        <v>2754</v>
      </c>
      <c r="D18018" s="1">
        <v>43866</v>
      </c>
      <c r="E18018" s="2">
        <v>5</v>
      </c>
      <c r="F18018" t="s">
        <v>2757</v>
      </c>
      <c r="G18018" t="s">
        <v>1440</v>
      </c>
    </row>
    <row r="18019" spans="1:7" x14ac:dyDescent="0.25">
      <c r="A18019" t="s">
        <v>5031</v>
      </c>
      <c r="B18019" t="s">
        <v>5032</v>
      </c>
      <c r="C18019" t="s">
        <v>5033</v>
      </c>
      <c r="D18019" s="1">
        <v>43866</v>
      </c>
      <c r="E18019" s="2">
        <v>100</v>
      </c>
      <c r="F18019" t="s">
        <v>5034</v>
      </c>
      <c r="G18019" t="s">
        <v>2663</v>
      </c>
    </row>
    <row r="18020" spans="1:7" x14ac:dyDescent="0.25">
      <c r="A18020" t="s">
        <v>2748</v>
      </c>
      <c r="B18020" t="s">
        <v>2749</v>
      </c>
      <c r="C18020" t="s">
        <v>2750</v>
      </c>
      <c r="D18020" s="1">
        <v>43866</v>
      </c>
      <c r="E18020" s="2">
        <v>20</v>
      </c>
      <c r="F18020" t="s">
        <v>2751</v>
      </c>
      <c r="G18020" t="s">
        <v>3076</v>
      </c>
    </row>
    <row r="18021" spans="1:7" x14ac:dyDescent="0.25">
      <c r="A18021" t="s">
        <v>2748</v>
      </c>
      <c r="B18021" t="s">
        <v>2749</v>
      </c>
      <c r="C18021" t="s">
        <v>2750</v>
      </c>
      <c r="D18021" s="1">
        <v>43866</v>
      </c>
      <c r="E18021" s="2">
        <v>20</v>
      </c>
      <c r="F18021" t="s">
        <v>2751</v>
      </c>
      <c r="G18021" t="s">
        <v>3076</v>
      </c>
    </row>
    <row r="18022" spans="1:7" x14ac:dyDescent="0.25">
      <c r="A18022" t="s">
        <v>2748</v>
      </c>
      <c r="B18022" t="s">
        <v>2749</v>
      </c>
      <c r="C18022" t="s">
        <v>2750</v>
      </c>
      <c r="D18022" s="1">
        <v>43866</v>
      </c>
      <c r="E18022" s="2">
        <v>20</v>
      </c>
      <c r="F18022" t="s">
        <v>2752</v>
      </c>
      <c r="G18022" t="s">
        <v>3076</v>
      </c>
    </row>
    <row r="18023" spans="1:7" x14ac:dyDescent="0.25">
      <c r="A18023" t="s">
        <v>2346</v>
      </c>
      <c r="B18023" t="s">
        <v>371</v>
      </c>
      <c r="C18023" t="s">
        <v>2347</v>
      </c>
      <c r="D18023" s="1">
        <v>43866</v>
      </c>
      <c r="E18023" s="2">
        <v>45</v>
      </c>
      <c r="F18023" t="s">
        <v>2348</v>
      </c>
      <c r="G18023" t="s">
        <v>4057</v>
      </c>
    </row>
    <row r="18024" spans="1:7" x14ac:dyDescent="0.25">
      <c r="A18024" t="s">
        <v>2346</v>
      </c>
      <c r="B18024" t="s">
        <v>371</v>
      </c>
      <c r="C18024" t="s">
        <v>2347</v>
      </c>
      <c r="D18024" s="1">
        <v>43866</v>
      </c>
      <c r="E18024" s="2">
        <v>45</v>
      </c>
      <c r="F18024" t="s">
        <v>2349</v>
      </c>
      <c r="G18024" t="s">
        <v>4057</v>
      </c>
    </row>
    <row r="18025" spans="1:7" x14ac:dyDescent="0.25">
      <c r="A18025" t="s">
        <v>3100</v>
      </c>
      <c r="B18025" t="s">
        <v>3101</v>
      </c>
      <c r="C18025" t="s">
        <v>3102</v>
      </c>
      <c r="D18025" s="1">
        <v>43866</v>
      </c>
      <c r="E18025" s="2">
        <v>50</v>
      </c>
      <c r="F18025" t="s">
        <v>3103</v>
      </c>
      <c r="G18025" t="s">
        <v>67</v>
      </c>
    </row>
    <row r="18026" spans="1:7" x14ac:dyDescent="0.25">
      <c r="A18026" t="s">
        <v>4781</v>
      </c>
      <c r="B18026" t="s">
        <v>4782</v>
      </c>
      <c r="C18026" t="s">
        <v>4783</v>
      </c>
      <c r="D18026" s="1">
        <v>43866</v>
      </c>
      <c r="E18026" s="2">
        <v>5</v>
      </c>
      <c r="F18026" t="s">
        <v>4784</v>
      </c>
      <c r="G18026" t="s">
        <v>2663</v>
      </c>
    </row>
    <row r="18027" spans="1:7" x14ac:dyDescent="0.25">
      <c r="A18027" t="s">
        <v>125</v>
      </c>
      <c r="B18027" t="s">
        <v>126</v>
      </c>
      <c r="C18027" t="s">
        <v>127</v>
      </c>
      <c r="D18027" s="1">
        <v>43866</v>
      </c>
      <c r="E18027" s="2">
        <v>5</v>
      </c>
      <c r="F18027" t="s">
        <v>128</v>
      </c>
      <c r="G18027" t="s">
        <v>1245</v>
      </c>
    </row>
    <row r="18028" spans="1:7" x14ac:dyDescent="0.25">
      <c r="A18028" t="s">
        <v>3140</v>
      </c>
      <c r="B18028" t="s">
        <v>3141</v>
      </c>
      <c r="C18028" t="s">
        <v>3142</v>
      </c>
      <c r="D18028" s="1">
        <v>43866</v>
      </c>
      <c r="E18028" s="2">
        <v>30</v>
      </c>
      <c r="F18028" t="s">
        <v>3143</v>
      </c>
      <c r="G18028" t="s">
        <v>1695</v>
      </c>
    </row>
    <row r="18029" spans="1:7" x14ac:dyDescent="0.25">
      <c r="A18029" t="s">
        <v>3140</v>
      </c>
      <c r="B18029" t="s">
        <v>3141</v>
      </c>
      <c r="C18029" t="s">
        <v>3142</v>
      </c>
      <c r="D18029" s="1">
        <v>43866</v>
      </c>
      <c r="E18029" s="2">
        <v>30</v>
      </c>
      <c r="F18029" t="s">
        <v>3143</v>
      </c>
      <c r="G18029" t="s">
        <v>1695</v>
      </c>
    </row>
    <row r="18030" spans="1:7" x14ac:dyDescent="0.25">
      <c r="A18030" t="s">
        <v>3140</v>
      </c>
      <c r="B18030" t="s">
        <v>3141</v>
      </c>
      <c r="C18030" t="s">
        <v>3142</v>
      </c>
      <c r="D18030" s="1">
        <v>43866</v>
      </c>
      <c r="E18030" s="2">
        <v>30</v>
      </c>
      <c r="F18030" t="s">
        <v>3144</v>
      </c>
      <c r="G18030" t="s">
        <v>1695</v>
      </c>
    </row>
    <row r="18031" spans="1:7" x14ac:dyDescent="0.25">
      <c r="A18031" t="s">
        <v>546</v>
      </c>
      <c r="B18031" t="s">
        <v>547</v>
      </c>
      <c r="C18031" t="s">
        <v>548</v>
      </c>
      <c r="D18031" s="1">
        <v>43866</v>
      </c>
      <c r="E18031" s="2">
        <v>100</v>
      </c>
      <c r="F18031" t="s">
        <v>549</v>
      </c>
      <c r="G18031" t="s">
        <v>2631</v>
      </c>
    </row>
    <row r="18032" spans="1:7" x14ac:dyDescent="0.25">
      <c r="A18032" t="s">
        <v>263</v>
      </c>
      <c r="B18032" t="s">
        <v>264</v>
      </c>
      <c r="C18032" t="s">
        <v>265</v>
      </c>
      <c r="D18032" s="1">
        <v>43866</v>
      </c>
      <c r="E18032" s="2">
        <v>50</v>
      </c>
      <c r="F18032" t="s">
        <v>266</v>
      </c>
      <c r="G18032" t="s">
        <v>1695</v>
      </c>
    </row>
    <row r="18033" spans="1:7" x14ac:dyDescent="0.25">
      <c r="A18033" t="s">
        <v>115</v>
      </c>
      <c r="B18033" t="s">
        <v>116</v>
      </c>
      <c r="C18033" t="s">
        <v>117</v>
      </c>
      <c r="D18033" s="1">
        <v>43866</v>
      </c>
      <c r="E18033" s="2">
        <v>5</v>
      </c>
      <c r="F18033" t="s">
        <v>118</v>
      </c>
      <c r="G18033" t="s">
        <v>1245</v>
      </c>
    </row>
    <row r="18034" spans="1:7" x14ac:dyDescent="0.25">
      <c r="A18034" t="s">
        <v>115</v>
      </c>
      <c r="B18034" t="s">
        <v>116</v>
      </c>
      <c r="C18034" t="s">
        <v>117</v>
      </c>
      <c r="D18034" s="1">
        <v>43866</v>
      </c>
      <c r="E18034" s="2">
        <v>5</v>
      </c>
      <c r="F18034" t="s">
        <v>119</v>
      </c>
      <c r="G18034" t="s">
        <v>1245</v>
      </c>
    </row>
    <row r="18035" spans="1:7" x14ac:dyDescent="0.25">
      <c r="A18035" t="s">
        <v>115</v>
      </c>
      <c r="B18035" t="s">
        <v>116</v>
      </c>
      <c r="C18035" t="s">
        <v>117</v>
      </c>
      <c r="D18035" s="1">
        <v>43866</v>
      </c>
      <c r="E18035" s="2">
        <v>5</v>
      </c>
      <c r="F18035" t="s">
        <v>120</v>
      </c>
      <c r="G18035" t="s">
        <v>1245</v>
      </c>
    </row>
    <row r="18036" spans="1:7" x14ac:dyDescent="0.25">
      <c r="A18036" t="s">
        <v>5425</v>
      </c>
      <c r="B18036" t="s">
        <v>5426</v>
      </c>
      <c r="C18036" t="s">
        <v>5427</v>
      </c>
      <c r="D18036" s="1">
        <v>43866</v>
      </c>
      <c r="E18036" s="2">
        <v>150</v>
      </c>
      <c r="F18036" t="s">
        <v>5428</v>
      </c>
      <c r="G18036" t="s">
        <v>5422</v>
      </c>
    </row>
    <row r="18037" spans="1:7" x14ac:dyDescent="0.25">
      <c r="A18037" t="s">
        <v>1100</v>
      </c>
      <c r="B18037" t="s">
        <v>1101</v>
      </c>
      <c r="C18037" t="s">
        <v>1102</v>
      </c>
      <c r="D18037" s="1">
        <v>43866</v>
      </c>
      <c r="E18037" s="2">
        <v>10</v>
      </c>
      <c r="F18037" t="s">
        <v>1103</v>
      </c>
      <c r="G18037" t="s">
        <v>276</v>
      </c>
    </row>
    <row r="18038" spans="1:7" x14ac:dyDescent="0.25">
      <c r="A18038" t="s">
        <v>1100</v>
      </c>
      <c r="B18038" t="s">
        <v>1101</v>
      </c>
      <c r="C18038" t="s">
        <v>1102</v>
      </c>
      <c r="D18038" s="1">
        <v>43866</v>
      </c>
      <c r="E18038" s="2">
        <v>10</v>
      </c>
      <c r="F18038" t="s">
        <v>1104</v>
      </c>
      <c r="G18038" t="s">
        <v>276</v>
      </c>
    </row>
    <row r="18039" spans="1:7" x14ac:dyDescent="0.25">
      <c r="A18039" t="s">
        <v>1100</v>
      </c>
      <c r="B18039" t="s">
        <v>1101</v>
      </c>
      <c r="C18039" t="s">
        <v>1102</v>
      </c>
      <c r="D18039" s="1">
        <v>43866</v>
      </c>
      <c r="E18039" s="2">
        <v>15</v>
      </c>
      <c r="F18039" t="s">
        <v>1103</v>
      </c>
      <c r="G18039" t="s">
        <v>828</v>
      </c>
    </row>
    <row r="18040" spans="1:7" x14ac:dyDescent="0.25">
      <c r="A18040" t="s">
        <v>1100</v>
      </c>
      <c r="B18040" t="s">
        <v>1101</v>
      </c>
      <c r="C18040" t="s">
        <v>1102</v>
      </c>
      <c r="D18040" s="1">
        <v>43866</v>
      </c>
      <c r="E18040" s="2">
        <v>15</v>
      </c>
      <c r="F18040" t="s">
        <v>1104</v>
      </c>
      <c r="G18040" t="s">
        <v>828</v>
      </c>
    </row>
    <row r="18041" spans="1:7" x14ac:dyDescent="0.25">
      <c r="A18041" t="s">
        <v>1450</v>
      </c>
      <c r="B18041" t="s">
        <v>1451</v>
      </c>
      <c r="C18041" t="s">
        <v>1452</v>
      </c>
      <c r="D18041" s="1">
        <v>43866</v>
      </c>
      <c r="E18041" s="2">
        <v>84</v>
      </c>
      <c r="F18041" t="s">
        <v>1453</v>
      </c>
      <c r="G18041" t="s">
        <v>34</v>
      </c>
    </row>
    <row r="18042" spans="1:7" x14ac:dyDescent="0.25">
      <c r="A18042" t="s">
        <v>1450</v>
      </c>
      <c r="B18042" t="s">
        <v>1451</v>
      </c>
      <c r="C18042" t="s">
        <v>1452</v>
      </c>
      <c r="D18042" s="1">
        <v>43866</v>
      </c>
      <c r="E18042" s="2">
        <v>84</v>
      </c>
      <c r="F18042" t="s">
        <v>1454</v>
      </c>
      <c r="G18042" t="s">
        <v>34</v>
      </c>
    </row>
    <row r="18043" spans="1:7" x14ac:dyDescent="0.25">
      <c r="A18043" t="s">
        <v>1450</v>
      </c>
      <c r="B18043" t="s">
        <v>1451</v>
      </c>
      <c r="C18043" t="s">
        <v>1452</v>
      </c>
      <c r="D18043" s="1">
        <v>43866</v>
      </c>
      <c r="E18043" s="2">
        <v>84</v>
      </c>
      <c r="F18043" t="s">
        <v>1454</v>
      </c>
      <c r="G18043" t="s">
        <v>34</v>
      </c>
    </row>
    <row r="18044" spans="1:7" x14ac:dyDescent="0.25">
      <c r="A18044" t="s">
        <v>3247</v>
      </c>
      <c r="B18044" t="s">
        <v>3248</v>
      </c>
      <c r="C18044" t="s">
        <v>3249</v>
      </c>
      <c r="D18044" s="1">
        <v>43866</v>
      </c>
      <c r="E18044" s="2">
        <v>10</v>
      </c>
      <c r="F18044" t="s">
        <v>3250</v>
      </c>
      <c r="G18044" t="s">
        <v>3649</v>
      </c>
    </row>
    <row r="18045" spans="1:7" x14ac:dyDescent="0.25">
      <c r="A18045" t="s">
        <v>2758</v>
      </c>
      <c r="B18045" t="s">
        <v>2759</v>
      </c>
      <c r="C18045" t="s">
        <v>2760</v>
      </c>
      <c r="D18045" s="1">
        <v>43866</v>
      </c>
      <c r="E18045" s="2">
        <v>15</v>
      </c>
      <c r="F18045" t="s">
        <v>2761</v>
      </c>
      <c r="G18045" t="s">
        <v>3282</v>
      </c>
    </row>
    <row r="18046" spans="1:7" x14ac:dyDescent="0.25">
      <c r="A18046" t="s">
        <v>4076</v>
      </c>
      <c r="B18046" t="s">
        <v>4077</v>
      </c>
      <c r="C18046" t="s">
        <v>413</v>
      </c>
      <c r="D18046" s="1">
        <v>43866</v>
      </c>
      <c r="E18046" s="2">
        <v>20</v>
      </c>
      <c r="F18046" t="s">
        <v>4078</v>
      </c>
      <c r="G18046" t="s">
        <v>1695</v>
      </c>
    </row>
    <row r="18047" spans="1:7" x14ac:dyDescent="0.25">
      <c r="A18047" t="s">
        <v>4076</v>
      </c>
      <c r="B18047" t="s">
        <v>4077</v>
      </c>
      <c r="C18047" t="s">
        <v>413</v>
      </c>
      <c r="D18047" s="1">
        <v>43866</v>
      </c>
      <c r="E18047" s="2">
        <v>20</v>
      </c>
      <c r="F18047" t="s">
        <v>4078</v>
      </c>
      <c r="G18047" t="s">
        <v>1695</v>
      </c>
    </row>
    <row r="18048" spans="1:7" x14ac:dyDescent="0.25">
      <c r="A18048" t="s">
        <v>1541</v>
      </c>
      <c r="B18048" t="s">
        <v>1542</v>
      </c>
      <c r="C18048" t="s">
        <v>1543</v>
      </c>
      <c r="D18048" s="1">
        <v>43866</v>
      </c>
      <c r="E18048" s="2">
        <v>20</v>
      </c>
      <c r="F18048" t="s">
        <v>1544</v>
      </c>
      <c r="G18048" t="s">
        <v>114</v>
      </c>
    </row>
    <row r="18049" spans="1:7" x14ac:dyDescent="0.25">
      <c r="A18049" t="s">
        <v>1541</v>
      </c>
      <c r="B18049" t="s">
        <v>1542</v>
      </c>
      <c r="C18049" t="s">
        <v>1543</v>
      </c>
      <c r="D18049" s="1">
        <v>43866</v>
      </c>
      <c r="E18049" s="2">
        <v>20</v>
      </c>
      <c r="F18049" t="s">
        <v>1545</v>
      </c>
      <c r="G18049" t="s">
        <v>114</v>
      </c>
    </row>
    <row r="18050" spans="1:7" x14ac:dyDescent="0.25">
      <c r="A18050" t="s">
        <v>3800</v>
      </c>
      <c r="B18050" t="s">
        <v>1430</v>
      </c>
      <c r="C18050" t="s">
        <v>3801</v>
      </c>
      <c r="D18050" s="1">
        <v>43866</v>
      </c>
      <c r="E18050" s="2">
        <v>20</v>
      </c>
      <c r="F18050" t="s">
        <v>3802</v>
      </c>
      <c r="G18050" t="s">
        <v>3803</v>
      </c>
    </row>
    <row r="18051" spans="1:7" x14ac:dyDescent="0.25">
      <c r="A18051" t="s">
        <v>4990</v>
      </c>
      <c r="B18051" t="s">
        <v>4991</v>
      </c>
      <c r="C18051" t="s">
        <v>4992</v>
      </c>
      <c r="D18051" s="1">
        <v>43866</v>
      </c>
      <c r="E18051" s="2">
        <v>100</v>
      </c>
      <c r="F18051" t="s">
        <v>4993</v>
      </c>
      <c r="G18051" t="s">
        <v>2663</v>
      </c>
    </row>
    <row r="18052" spans="1:7" x14ac:dyDescent="0.25">
      <c r="A18052" t="s">
        <v>4990</v>
      </c>
      <c r="B18052" t="s">
        <v>4991</v>
      </c>
      <c r="C18052" t="s">
        <v>4992</v>
      </c>
      <c r="D18052" s="1">
        <v>43866</v>
      </c>
      <c r="E18052" s="2">
        <v>100</v>
      </c>
      <c r="F18052" t="s">
        <v>4994</v>
      </c>
      <c r="G18052" t="s">
        <v>2663</v>
      </c>
    </row>
    <row r="18053" spans="1:7" x14ac:dyDescent="0.25">
      <c r="A18053" t="s">
        <v>2803</v>
      </c>
      <c r="B18053" t="s">
        <v>2804</v>
      </c>
      <c r="C18053" t="s">
        <v>2805</v>
      </c>
      <c r="D18053" s="1">
        <v>43866</v>
      </c>
      <c r="E18053" s="2">
        <v>45</v>
      </c>
      <c r="F18053" t="s">
        <v>2806</v>
      </c>
      <c r="G18053" t="s">
        <v>4959</v>
      </c>
    </row>
    <row r="18054" spans="1:7" x14ac:dyDescent="0.25">
      <c r="A18054" t="s">
        <v>2803</v>
      </c>
      <c r="B18054" t="s">
        <v>2804</v>
      </c>
      <c r="C18054" t="s">
        <v>2805</v>
      </c>
      <c r="D18054" s="1">
        <v>43866</v>
      </c>
      <c r="E18054" s="2">
        <v>45</v>
      </c>
      <c r="F18054" t="s">
        <v>2807</v>
      </c>
      <c r="G18054" t="s">
        <v>4959</v>
      </c>
    </row>
    <row r="18055" spans="1:7" x14ac:dyDescent="0.25">
      <c r="A18055" t="s">
        <v>2272</v>
      </c>
      <c r="B18055" t="s">
        <v>2273</v>
      </c>
      <c r="C18055" t="s">
        <v>2274</v>
      </c>
      <c r="D18055" s="1">
        <v>43866</v>
      </c>
      <c r="E18055" s="2">
        <v>125</v>
      </c>
      <c r="F18055" t="s">
        <v>2275</v>
      </c>
      <c r="G18055" t="s">
        <v>2538</v>
      </c>
    </row>
    <row r="18056" spans="1:7" x14ac:dyDescent="0.25">
      <c r="A18056" t="s">
        <v>2272</v>
      </c>
      <c r="B18056" t="s">
        <v>2273</v>
      </c>
      <c r="C18056" t="s">
        <v>2274</v>
      </c>
      <c r="D18056" s="1">
        <v>43866</v>
      </c>
      <c r="E18056" s="2">
        <v>125</v>
      </c>
      <c r="F18056" t="s">
        <v>2276</v>
      </c>
      <c r="G18056" t="s">
        <v>2538</v>
      </c>
    </row>
    <row r="18057" spans="1:7" x14ac:dyDescent="0.25">
      <c r="A18057" t="s">
        <v>1095</v>
      </c>
      <c r="B18057" t="s">
        <v>1096</v>
      </c>
      <c r="C18057" t="s">
        <v>1097</v>
      </c>
      <c r="D18057" s="1">
        <v>43866</v>
      </c>
      <c r="E18057" s="2">
        <v>25</v>
      </c>
      <c r="F18057" t="s">
        <v>1098</v>
      </c>
      <c r="G18057" t="s">
        <v>1246</v>
      </c>
    </row>
    <row r="18058" spans="1:7" x14ac:dyDescent="0.25">
      <c r="A18058" t="s">
        <v>1095</v>
      </c>
      <c r="B18058" t="s">
        <v>1096</v>
      </c>
      <c r="C18058" t="s">
        <v>1097</v>
      </c>
      <c r="D18058" s="1">
        <v>43866</v>
      </c>
      <c r="E18058" s="2">
        <v>25</v>
      </c>
      <c r="F18058" t="s">
        <v>1099</v>
      </c>
      <c r="G18058" t="s">
        <v>1246</v>
      </c>
    </row>
    <row r="18059" spans="1:7" x14ac:dyDescent="0.25">
      <c r="A18059" t="s">
        <v>1095</v>
      </c>
      <c r="B18059" t="s">
        <v>1096</v>
      </c>
      <c r="C18059" t="s">
        <v>1097</v>
      </c>
      <c r="D18059" s="1">
        <v>43866</v>
      </c>
      <c r="E18059" s="2">
        <v>25</v>
      </c>
      <c r="F18059" t="s">
        <v>1099</v>
      </c>
      <c r="G18059" t="s">
        <v>1246</v>
      </c>
    </row>
    <row r="18060" spans="1:7" x14ac:dyDescent="0.25">
      <c r="A18060" t="s">
        <v>1095</v>
      </c>
      <c r="B18060" t="s">
        <v>1096</v>
      </c>
      <c r="C18060" t="s">
        <v>1097</v>
      </c>
      <c r="D18060" s="1">
        <v>43866</v>
      </c>
      <c r="E18060" s="2">
        <v>25</v>
      </c>
      <c r="F18060" t="s">
        <v>1099</v>
      </c>
      <c r="G18060" t="s">
        <v>1246</v>
      </c>
    </row>
    <row r="18061" spans="1:7" x14ac:dyDescent="0.25">
      <c r="A18061" t="s">
        <v>553</v>
      </c>
      <c r="B18061" t="s">
        <v>554</v>
      </c>
      <c r="C18061" t="s">
        <v>555</v>
      </c>
      <c r="D18061" s="1">
        <v>43866</v>
      </c>
      <c r="E18061" s="2">
        <v>50</v>
      </c>
      <c r="F18061" t="s">
        <v>556</v>
      </c>
      <c r="G18061" t="s">
        <v>2663</v>
      </c>
    </row>
    <row r="18062" spans="1:7" x14ac:dyDescent="0.25">
      <c r="A18062" t="s">
        <v>553</v>
      </c>
      <c r="B18062" t="s">
        <v>554</v>
      </c>
      <c r="C18062" t="s">
        <v>555</v>
      </c>
      <c r="D18062" s="1">
        <v>43866</v>
      </c>
      <c r="E18062" s="2">
        <v>50</v>
      </c>
      <c r="F18062" t="s">
        <v>557</v>
      </c>
      <c r="G18062" t="s">
        <v>2663</v>
      </c>
    </row>
    <row r="18063" spans="1:7" x14ac:dyDescent="0.25">
      <c r="A18063" t="s">
        <v>259</v>
      </c>
      <c r="B18063" t="s">
        <v>260</v>
      </c>
      <c r="C18063" t="s">
        <v>261</v>
      </c>
      <c r="D18063" s="1">
        <v>43866</v>
      </c>
      <c r="E18063" s="2">
        <v>10</v>
      </c>
      <c r="F18063" t="s">
        <v>262</v>
      </c>
      <c r="G18063" t="s">
        <v>1695</v>
      </c>
    </row>
    <row r="18064" spans="1:7" x14ac:dyDescent="0.25">
      <c r="A18064" t="s">
        <v>4665</v>
      </c>
      <c r="B18064" t="s">
        <v>4666</v>
      </c>
      <c r="C18064" t="s">
        <v>4667</v>
      </c>
      <c r="D18064" s="1">
        <v>43866</v>
      </c>
      <c r="E18064" s="2">
        <v>20</v>
      </c>
      <c r="F18064" t="s">
        <v>4668</v>
      </c>
      <c r="G18064" t="s">
        <v>1245</v>
      </c>
    </row>
    <row r="18065" spans="1:7" x14ac:dyDescent="0.25">
      <c r="A18065" t="s">
        <v>4665</v>
      </c>
      <c r="B18065" t="s">
        <v>4666</v>
      </c>
      <c r="C18065" t="s">
        <v>4667</v>
      </c>
      <c r="D18065" s="1">
        <v>43866</v>
      </c>
      <c r="E18065" s="2">
        <v>20</v>
      </c>
      <c r="F18065" t="s">
        <v>4669</v>
      </c>
      <c r="G18065" t="s">
        <v>1245</v>
      </c>
    </row>
    <row r="18066" spans="1:7" x14ac:dyDescent="0.25">
      <c r="A18066" t="s">
        <v>4665</v>
      </c>
      <c r="B18066" t="s">
        <v>4666</v>
      </c>
      <c r="C18066" t="s">
        <v>4667</v>
      </c>
      <c r="D18066" s="1">
        <v>43866</v>
      </c>
      <c r="E18066" s="2">
        <v>20</v>
      </c>
      <c r="F18066" t="s">
        <v>4670</v>
      </c>
      <c r="G18066" t="s">
        <v>1245</v>
      </c>
    </row>
    <row r="18067" spans="1:7" x14ac:dyDescent="0.25">
      <c r="A18067" t="s">
        <v>178</v>
      </c>
      <c r="B18067" t="s">
        <v>179</v>
      </c>
      <c r="C18067" t="s">
        <v>180</v>
      </c>
      <c r="D18067" s="1">
        <v>43866</v>
      </c>
      <c r="E18067" s="2">
        <v>5</v>
      </c>
      <c r="F18067" t="s">
        <v>181</v>
      </c>
      <c r="G18067" t="s">
        <v>182</v>
      </c>
    </row>
    <row r="18068" spans="1:7" x14ac:dyDescent="0.25">
      <c r="A18068" t="s">
        <v>709</v>
      </c>
      <c r="B18068" t="s">
        <v>710</v>
      </c>
      <c r="C18068" t="s">
        <v>705</v>
      </c>
      <c r="D18068" s="1">
        <v>43866</v>
      </c>
      <c r="E18068" s="2">
        <v>84</v>
      </c>
      <c r="F18068" t="s">
        <v>711</v>
      </c>
      <c r="G18068" t="s">
        <v>3225</v>
      </c>
    </row>
    <row r="18069" spans="1:7" x14ac:dyDescent="0.25">
      <c r="A18069" t="s">
        <v>709</v>
      </c>
      <c r="B18069" t="s">
        <v>710</v>
      </c>
      <c r="C18069" t="s">
        <v>705</v>
      </c>
      <c r="D18069" s="1">
        <v>43866</v>
      </c>
      <c r="E18069" s="2">
        <v>84</v>
      </c>
      <c r="F18069" t="s">
        <v>712</v>
      </c>
      <c r="G18069" t="s">
        <v>3225</v>
      </c>
    </row>
    <row r="18070" spans="1:7" x14ac:dyDescent="0.25">
      <c r="A18070" t="s">
        <v>709</v>
      </c>
      <c r="B18070" t="s">
        <v>710</v>
      </c>
      <c r="C18070" t="s">
        <v>705</v>
      </c>
      <c r="D18070" s="1">
        <v>43866</v>
      </c>
      <c r="E18070" s="2">
        <v>84</v>
      </c>
      <c r="F18070" t="s">
        <v>712</v>
      </c>
      <c r="G18070" t="s">
        <v>3225</v>
      </c>
    </row>
    <row r="18071" spans="1:7" x14ac:dyDescent="0.25">
      <c r="A18071" t="s">
        <v>1464</v>
      </c>
      <c r="B18071" t="s">
        <v>1465</v>
      </c>
      <c r="C18071" t="s">
        <v>627</v>
      </c>
      <c r="D18071" s="1">
        <v>43866</v>
      </c>
      <c r="E18071" s="2">
        <v>20</v>
      </c>
      <c r="F18071" t="s">
        <v>1466</v>
      </c>
      <c r="G18071" t="s">
        <v>478</v>
      </c>
    </row>
    <row r="18072" spans="1:7" x14ac:dyDescent="0.25">
      <c r="A18072" t="s">
        <v>1464</v>
      </c>
      <c r="B18072" t="s">
        <v>1465</v>
      </c>
      <c r="C18072" t="s">
        <v>627</v>
      </c>
      <c r="D18072" s="1">
        <v>43866</v>
      </c>
      <c r="E18072" s="2">
        <v>20</v>
      </c>
      <c r="F18072" t="s">
        <v>1466</v>
      </c>
      <c r="G18072" t="s">
        <v>478</v>
      </c>
    </row>
    <row r="18073" spans="1:7" x14ac:dyDescent="0.25">
      <c r="A18073" t="s">
        <v>493</v>
      </c>
      <c r="B18073" t="s">
        <v>494</v>
      </c>
      <c r="C18073" t="s">
        <v>495</v>
      </c>
      <c r="D18073" s="1">
        <v>43866</v>
      </c>
      <c r="E18073" s="2">
        <v>25</v>
      </c>
      <c r="F18073" t="s">
        <v>496</v>
      </c>
      <c r="G18073" t="s">
        <v>2456</v>
      </c>
    </row>
    <row r="18074" spans="1:7" x14ac:dyDescent="0.25">
      <c r="A18074" t="s">
        <v>493</v>
      </c>
      <c r="B18074" t="s">
        <v>494</v>
      </c>
      <c r="C18074" t="s">
        <v>495</v>
      </c>
      <c r="D18074" s="1">
        <v>43866</v>
      </c>
      <c r="E18074" s="2">
        <v>25</v>
      </c>
      <c r="F18074" t="s">
        <v>497</v>
      </c>
      <c r="G18074" t="s">
        <v>2456</v>
      </c>
    </row>
    <row r="18075" spans="1:7" x14ac:dyDescent="0.25">
      <c r="A18075" t="s">
        <v>169</v>
      </c>
      <c r="B18075" t="s">
        <v>170</v>
      </c>
      <c r="C18075" t="s">
        <v>171</v>
      </c>
      <c r="D18075" s="1">
        <v>43866</v>
      </c>
      <c r="E18075" s="2">
        <v>10</v>
      </c>
      <c r="F18075" t="s">
        <v>172</v>
      </c>
      <c r="G18075" t="s">
        <v>1245</v>
      </c>
    </row>
    <row r="18076" spans="1:7" x14ac:dyDescent="0.25">
      <c r="A18076" t="s">
        <v>169</v>
      </c>
      <c r="B18076" t="s">
        <v>170</v>
      </c>
      <c r="C18076" t="s">
        <v>171</v>
      </c>
      <c r="D18076" s="1">
        <v>43866</v>
      </c>
      <c r="E18076" s="2">
        <v>10</v>
      </c>
      <c r="F18076" t="s">
        <v>173</v>
      </c>
      <c r="G18076" t="s">
        <v>1245</v>
      </c>
    </row>
    <row r="18077" spans="1:7" x14ac:dyDescent="0.25">
      <c r="A18077" t="s">
        <v>164</v>
      </c>
      <c r="B18077" t="s">
        <v>165</v>
      </c>
      <c r="C18077" t="s">
        <v>166</v>
      </c>
      <c r="D18077" s="1">
        <v>43866</v>
      </c>
      <c r="E18077" s="2">
        <v>65</v>
      </c>
      <c r="F18077" t="s">
        <v>167</v>
      </c>
      <c r="G18077" t="s">
        <v>3754</v>
      </c>
    </row>
    <row r="18078" spans="1:7" x14ac:dyDescent="0.25">
      <c r="A18078" t="s">
        <v>164</v>
      </c>
      <c r="B18078" t="s">
        <v>165</v>
      </c>
      <c r="C18078" t="s">
        <v>166</v>
      </c>
      <c r="D18078" s="1">
        <v>43866</v>
      </c>
      <c r="E18078" s="2">
        <v>65</v>
      </c>
      <c r="F18078" t="s">
        <v>168</v>
      </c>
      <c r="G18078" t="s">
        <v>3754</v>
      </c>
    </row>
    <row r="18079" spans="1:7" x14ac:dyDescent="0.25">
      <c r="A18079" t="s">
        <v>3810</v>
      </c>
      <c r="B18079" t="s">
        <v>3811</v>
      </c>
      <c r="D18079" s="1">
        <v>43874</v>
      </c>
      <c r="E18079" s="2">
        <v>1374063</v>
      </c>
      <c r="G18079" t="s">
        <v>2663</v>
      </c>
    </row>
    <row r="18080" spans="1:7" x14ac:dyDescent="0.25">
      <c r="A18080" t="s">
        <v>5403</v>
      </c>
      <c r="B18080" t="s">
        <v>5404</v>
      </c>
      <c r="C18080" t="s">
        <v>758</v>
      </c>
      <c r="D18080" s="1">
        <v>43875</v>
      </c>
      <c r="E18080" s="2">
        <v>84</v>
      </c>
      <c r="F18080" t="s">
        <v>5405</v>
      </c>
      <c r="G18080" t="s">
        <v>34</v>
      </c>
    </row>
    <row r="18081" spans="1:7" x14ac:dyDescent="0.25">
      <c r="A18081" t="s">
        <v>53</v>
      </c>
      <c r="B18081" t="s">
        <v>54</v>
      </c>
      <c r="C18081" t="s">
        <v>55</v>
      </c>
      <c r="D18081" s="1">
        <v>43875</v>
      </c>
      <c r="E18081" s="2">
        <v>100</v>
      </c>
      <c r="F18081" t="s">
        <v>56</v>
      </c>
      <c r="G18081" t="s">
        <v>4771</v>
      </c>
    </row>
    <row r="18082" spans="1:7" x14ac:dyDescent="0.25">
      <c r="A18082" t="s">
        <v>53</v>
      </c>
      <c r="B18082" t="s">
        <v>54</v>
      </c>
      <c r="C18082" t="s">
        <v>55</v>
      </c>
      <c r="D18082" s="1">
        <v>43875</v>
      </c>
      <c r="E18082" s="2">
        <v>100</v>
      </c>
      <c r="F18082" t="s">
        <v>57</v>
      </c>
      <c r="G18082" t="s">
        <v>4771</v>
      </c>
    </row>
    <row r="18083" spans="1:7" x14ac:dyDescent="0.25">
      <c r="A18083" t="s">
        <v>5028</v>
      </c>
      <c r="B18083" t="s">
        <v>4866</v>
      </c>
      <c r="C18083" t="s">
        <v>5029</v>
      </c>
      <c r="D18083" s="1">
        <v>43875</v>
      </c>
      <c r="E18083" s="2">
        <v>83.33</v>
      </c>
      <c r="F18083" t="s">
        <v>5030</v>
      </c>
      <c r="G18083" t="s">
        <v>2663</v>
      </c>
    </row>
    <row r="18084" spans="1:7" x14ac:dyDescent="0.25">
      <c r="A18084" t="s">
        <v>40</v>
      </c>
      <c r="B18084" t="s">
        <v>41</v>
      </c>
      <c r="C18084" t="s">
        <v>42</v>
      </c>
      <c r="D18084" s="1">
        <v>43875</v>
      </c>
      <c r="E18084" s="2">
        <v>166.66</v>
      </c>
      <c r="F18084" t="s">
        <v>43</v>
      </c>
      <c r="G18084" t="s">
        <v>2609</v>
      </c>
    </row>
    <row r="18085" spans="1:7" x14ac:dyDescent="0.25">
      <c r="A18085" t="s">
        <v>49</v>
      </c>
      <c r="B18085" t="s">
        <v>50</v>
      </c>
      <c r="C18085" t="s">
        <v>51</v>
      </c>
      <c r="D18085" s="1">
        <v>43875</v>
      </c>
      <c r="E18085" s="2">
        <v>0</v>
      </c>
      <c r="F18085" t="s">
        <v>52</v>
      </c>
      <c r="G18085" t="s">
        <v>2663</v>
      </c>
    </row>
    <row r="18086" spans="1:7" x14ac:dyDescent="0.25">
      <c r="A18086" t="s">
        <v>44</v>
      </c>
      <c r="B18086" t="s">
        <v>45</v>
      </c>
      <c r="C18086" t="s">
        <v>46</v>
      </c>
      <c r="D18086" s="1">
        <v>43875</v>
      </c>
      <c r="E18086" s="2">
        <v>83.33</v>
      </c>
      <c r="F18086" t="s">
        <v>47</v>
      </c>
      <c r="G18086" t="s">
        <v>34</v>
      </c>
    </row>
    <row r="18087" spans="1:7" x14ac:dyDescent="0.25">
      <c r="A18087" t="s">
        <v>44</v>
      </c>
      <c r="B18087" t="s">
        <v>45</v>
      </c>
      <c r="C18087" t="s">
        <v>46</v>
      </c>
      <c r="D18087" s="1">
        <v>43875</v>
      </c>
      <c r="E18087" s="2">
        <v>83.33</v>
      </c>
      <c r="F18087" t="s">
        <v>48</v>
      </c>
      <c r="G18087" t="s">
        <v>34</v>
      </c>
    </row>
    <row r="18088" spans="1:7" x14ac:dyDescent="0.25">
      <c r="A18088" t="s">
        <v>2714</v>
      </c>
      <c r="B18088" t="s">
        <v>2715</v>
      </c>
      <c r="C18088" t="s">
        <v>488</v>
      </c>
      <c r="D18088" s="1">
        <v>43875</v>
      </c>
      <c r="E18088" s="2">
        <v>84</v>
      </c>
      <c r="F18088" t="s">
        <v>2716</v>
      </c>
      <c r="G18088" t="s">
        <v>34</v>
      </c>
    </row>
    <row r="18089" spans="1:7" x14ac:dyDescent="0.25">
      <c r="A18089" t="s">
        <v>1651</v>
      </c>
      <c r="B18089" t="s">
        <v>1652</v>
      </c>
      <c r="C18089" t="s">
        <v>1653</v>
      </c>
      <c r="D18089" s="1">
        <v>43875</v>
      </c>
      <c r="E18089" s="2">
        <v>100</v>
      </c>
      <c r="F18089" t="s">
        <v>1654</v>
      </c>
      <c r="G18089" t="s">
        <v>2663</v>
      </c>
    </row>
    <row r="18090" spans="1:7" x14ac:dyDescent="0.25">
      <c r="A18090" t="s">
        <v>1651</v>
      </c>
      <c r="B18090" t="s">
        <v>1652</v>
      </c>
      <c r="C18090" t="s">
        <v>1653</v>
      </c>
      <c r="D18090" s="1">
        <v>43875</v>
      </c>
      <c r="E18090" s="2">
        <v>100</v>
      </c>
      <c r="F18090" t="s">
        <v>1655</v>
      </c>
      <c r="G18090" t="s">
        <v>2663</v>
      </c>
    </row>
    <row r="18091" spans="1:7" x14ac:dyDescent="0.25">
      <c r="A18091" t="s">
        <v>3791</v>
      </c>
      <c r="B18091" t="s">
        <v>3792</v>
      </c>
      <c r="C18091" t="s">
        <v>3793</v>
      </c>
      <c r="D18091" s="1">
        <v>43875</v>
      </c>
      <c r="E18091" s="2">
        <v>84</v>
      </c>
      <c r="F18091" t="s">
        <v>3794</v>
      </c>
      <c r="G18091" t="s">
        <v>34</v>
      </c>
    </row>
    <row r="18092" spans="1:7" x14ac:dyDescent="0.25">
      <c r="A18092" t="s">
        <v>1257</v>
      </c>
      <c r="B18092" t="s">
        <v>1258</v>
      </c>
      <c r="C18092" t="s">
        <v>1259</v>
      </c>
      <c r="D18092" s="1">
        <v>43875</v>
      </c>
      <c r="E18092" s="2">
        <v>83.33</v>
      </c>
      <c r="F18092" t="s">
        <v>1260</v>
      </c>
      <c r="G18092" t="s">
        <v>34</v>
      </c>
    </row>
    <row r="18093" spans="1:7" x14ac:dyDescent="0.25">
      <c r="A18093" t="s">
        <v>5429</v>
      </c>
      <c r="B18093" t="s">
        <v>5430</v>
      </c>
      <c r="C18093" t="s">
        <v>5431</v>
      </c>
      <c r="D18093" s="1">
        <v>43879</v>
      </c>
      <c r="E18093" s="2">
        <v>500</v>
      </c>
      <c r="F18093" t="s">
        <v>5432</v>
      </c>
      <c r="G18093" t="s">
        <v>67</v>
      </c>
    </row>
    <row r="18094" spans="1:7" x14ac:dyDescent="0.25">
      <c r="A18094" t="s">
        <v>4660</v>
      </c>
      <c r="B18094" t="s">
        <v>4661</v>
      </c>
      <c r="C18094" t="s">
        <v>4662</v>
      </c>
      <c r="D18094" s="1">
        <v>43879</v>
      </c>
      <c r="E18094" s="2">
        <v>5</v>
      </c>
      <c r="F18094" t="s">
        <v>4663</v>
      </c>
      <c r="G18094" t="s">
        <v>2663</v>
      </c>
    </row>
    <row r="18095" spans="1:7" x14ac:dyDescent="0.25">
      <c r="A18095" t="s">
        <v>3805</v>
      </c>
      <c r="B18095" t="s">
        <v>3806</v>
      </c>
      <c r="C18095" t="s">
        <v>3807</v>
      </c>
      <c r="D18095" s="1">
        <v>43879</v>
      </c>
      <c r="E18095" s="2">
        <v>42</v>
      </c>
      <c r="F18095" t="s">
        <v>3808</v>
      </c>
      <c r="G18095" t="s">
        <v>67</v>
      </c>
    </row>
    <row r="18096" spans="1:7" x14ac:dyDescent="0.25">
      <c r="A18096" t="s">
        <v>3805</v>
      </c>
      <c r="B18096" t="s">
        <v>3806</v>
      </c>
      <c r="C18096" t="s">
        <v>3807</v>
      </c>
      <c r="D18096" s="1">
        <v>43879</v>
      </c>
      <c r="E18096" s="2">
        <v>42</v>
      </c>
      <c r="F18096" t="s">
        <v>3809</v>
      </c>
      <c r="G18096" t="s">
        <v>67</v>
      </c>
    </row>
    <row r="18097" spans="1:7" x14ac:dyDescent="0.25">
      <c r="A18097" t="s">
        <v>505</v>
      </c>
      <c r="B18097" t="s">
        <v>506</v>
      </c>
      <c r="D18097" s="1">
        <v>43879</v>
      </c>
      <c r="E18097" s="2">
        <v>5800</v>
      </c>
      <c r="G18097" t="s">
        <v>507</v>
      </c>
    </row>
    <row r="18098" spans="1:7" x14ac:dyDescent="0.25">
      <c r="A18098" t="s">
        <v>1009</v>
      </c>
      <c r="B18098" t="s">
        <v>1010</v>
      </c>
      <c r="D18098" s="1">
        <v>43880</v>
      </c>
      <c r="E18098" s="2">
        <v>1000</v>
      </c>
      <c r="F18098" t="s">
        <v>1011</v>
      </c>
      <c r="G18098" t="s">
        <v>1012</v>
      </c>
    </row>
    <row r="18099" spans="1:7" x14ac:dyDescent="0.25">
      <c r="A18099" t="s">
        <v>2868</v>
      </c>
      <c r="B18099" t="s">
        <v>2869</v>
      </c>
      <c r="D18099" s="1">
        <v>43880</v>
      </c>
      <c r="E18099" s="2">
        <v>6000</v>
      </c>
      <c r="G18099" t="s">
        <v>2663</v>
      </c>
    </row>
    <row r="18100" spans="1:7" x14ac:dyDescent="0.25">
      <c r="A18100">
        <v>6</v>
      </c>
      <c r="B18100" t="s">
        <v>2286</v>
      </c>
      <c r="C18100" t="s">
        <v>5433</v>
      </c>
      <c r="D18100" s="1">
        <v>43881</v>
      </c>
      <c r="E18100" s="2">
        <v>0</v>
      </c>
      <c r="F18100" t="s">
        <v>5434</v>
      </c>
      <c r="G18100" t="s">
        <v>276</v>
      </c>
    </row>
    <row r="18101" spans="1:7" x14ac:dyDescent="0.25">
      <c r="A18101" t="s">
        <v>1009</v>
      </c>
      <c r="B18101" t="s">
        <v>1010</v>
      </c>
      <c r="D18101" s="1">
        <v>43881</v>
      </c>
      <c r="E18101" s="2">
        <v>6000</v>
      </c>
      <c r="F18101" t="s">
        <v>1011</v>
      </c>
      <c r="G18101" t="s">
        <v>2663</v>
      </c>
    </row>
    <row r="18102" spans="1:7" x14ac:dyDescent="0.25">
      <c r="A18102" t="s">
        <v>462</v>
      </c>
      <c r="B18102" t="s">
        <v>463</v>
      </c>
      <c r="C18102" t="s">
        <v>464</v>
      </c>
      <c r="D18102" s="1">
        <v>43881</v>
      </c>
      <c r="E18102" s="2">
        <v>5000</v>
      </c>
      <c r="F18102" t="s">
        <v>465</v>
      </c>
      <c r="G18102" t="s">
        <v>2663</v>
      </c>
    </row>
    <row r="18103" spans="1:7" x14ac:dyDescent="0.25">
      <c r="A18103" t="s">
        <v>945</v>
      </c>
      <c r="B18103" t="s">
        <v>946</v>
      </c>
      <c r="C18103" t="s">
        <v>947</v>
      </c>
      <c r="D18103" s="1">
        <v>43881</v>
      </c>
      <c r="E18103" s="2">
        <v>500</v>
      </c>
      <c r="G18103" t="s">
        <v>1629</v>
      </c>
    </row>
    <row r="18104" spans="1:7" x14ac:dyDescent="0.25">
      <c r="A18104" t="s">
        <v>1743</v>
      </c>
      <c r="B18104" t="s">
        <v>1744</v>
      </c>
      <c r="C18104" t="s">
        <v>1745</v>
      </c>
      <c r="D18104" s="1">
        <v>43887</v>
      </c>
      <c r="E18104" s="2">
        <v>5000</v>
      </c>
      <c r="F18104" t="s">
        <v>1746</v>
      </c>
      <c r="G18104" t="s">
        <v>2663</v>
      </c>
    </row>
    <row r="18105" spans="1:7" x14ac:dyDescent="0.25">
      <c r="A18105" t="s">
        <v>1539</v>
      </c>
      <c r="B18105" t="s">
        <v>1540</v>
      </c>
      <c r="C18105" t="s">
        <v>1540</v>
      </c>
      <c r="D18105" s="1">
        <v>43888</v>
      </c>
      <c r="E18105" s="2">
        <v>85</v>
      </c>
      <c r="G18105" t="s">
        <v>114</v>
      </c>
    </row>
    <row r="18106" spans="1:7" x14ac:dyDescent="0.25">
      <c r="A18106" t="s">
        <v>5435</v>
      </c>
      <c r="B18106" t="s">
        <v>5436</v>
      </c>
      <c r="C18106" t="s">
        <v>1745</v>
      </c>
      <c r="D18106" s="1">
        <v>43888</v>
      </c>
      <c r="E18106" s="2">
        <v>100</v>
      </c>
      <c r="F18106" t="s">
        <v>1746</v>
      </c>
      <c r="G18106" t="s">
        <v>34</v>
      </c>
    </row>
    <row r="18107" spans="1:7" x14ac:dyDescent="0.25">
      <c r="A18107" t="s">
        <v>4699</v>
      </c>
      <c r="B18107" t="s">
        <v>4700</v>
      </c>
      <c r="C18107" t="s">
        <v>4701</v>
      </c>
      <c r="D18107" s="1">
        <v>43888</v>
      </c>
      <c r="E18107" s="2">
        <v>84</v>
      </c>
      <c r="F18107" t="s">
        <v>4702</v>
      </c>
      <c r="G18107" t="s">
        <v>34</v>
      </c>
    </row>
    <row r="18108" spans="1:7" x14ac:dyDescent="0.25">
      <c r="A18108" t="s">
        <v>2634</v>
      </c>
      <c r="B18108" t="s">
        <v>2635</v>
      </c>
      <c r="C18108" t="s">
        <v>2636</v>
      </c>
      <c r="D18108" s="1">
        <v>43888</v>
      </c>
      <c r="E18108" s="2">
        <v>184</v>
      </c>
      <c r="F18108" t="s">
        <v>2637</v>
      </c>
      <c r="G18108" t="s">
        <v>3761</v>
      </c>
    </row>
    <row r="18109" spans="1:7" x14ac:dyDescent="0.25">
      <c r="A18109" t="s">
        <v>2634</v>
      </c>
      <c r="B18109" t="s">
        <v>2635</v>
      </c>
      <c r="C18109" t="s">
        <v>2636</v>
      </c>
      <c r="D18109" s="1">
        <v>43888</v>
      </c>
      <c r="E18109" s="2">
        <v>184</v>
      </c>
      <c r="F18109" t="s">
        <v>2639</v>
      </c>
      <c r="G18109" t="s">
        <v>3761</v>
      </c>
    </row>
    <row r="18110" spans="1:7" x14ac:dyDescent="0.25">
      <c r="A18110" t="s">
        <v>2634</v>
      </c>
      <c r="B18110" t="s">
        <v>2635</v>
      </c>
      <c r="C18110" t="s">
        <v>2636</v>
      </c>
      <c r="D18110" s="1">
        <v>43888</v>
      </c>
      <c r="E18110" s="2">
        <v>184</v>
      </c>
      <c r="F18110" t="s">
        <v>2639</v>
      </c>
      <c r="G18110" t="s">
        <v>3761</v>
      </c>
    </row>
    <row r="18111" spans="1:7" x14ac:dyDescent="0.25">
      <c r="A18111" t="s">
        <v>225</v>
      </c>
      <c r="B18111" t="s">
        <v>226</v>
      </c>
      <c r="C18111" t="s">
        <v>227</v>
      </c>
      <c r="D18111" s="1">
        <v>43888</v>
      </c>
      <c r="E18111" s="2">
        <v>84</v>
      </c>
      <c r="F18111" t="s">
        <v>228</v>
      </c>
      <c r="G18111" t="s">
        <v>34</v>
      </c>
    </row>
    <row r="18112" spans="1:7" x14ac:dyDescent="0.25">
      <c r="A18112" t="s">
        <v>713</v>
      </c>
      <c r="B18112" t="s">
        <v>714</v>
      </c>
      <c r="C18112" t="s">
        <v>715</v>
      </c>
      <c r="D18112" s="1">
        <v>43888</v>
      </c>
      <c r="E18112" s="2">
        <v>2000</v>
      </c>
      <c r="F18112" t="s">
        <v>716</v>
      </c>
      <c r="G18112" t="s">
        <v>5008</v>
      </c>
    </row>
    <row r="18113" spans="1:7" x14ac:dyDescent="0.25">
      <c r="A18113" t="s">
        <v>1426</v>
      </c>
      <c r="B18113" t="s">
        <v>1427</v>
      </c>
      <c r="C18113" t="s">
        <v>826</v>
      </c>
      <c r="D18113" s="1">
        <v>43888</v>
      </c>
      <c r="E18113" s="2">
        <v>84</v>
      </c>
      <c r="F18113" t="s">
        <v>1428</v>
      </c>
      <c r="G18113" t="s">
        <v>34</v>
      </c>
    </row>
    <row r="18114" spans="1:7" x14ac:dyDescent="0.25">
      <c r="A18114" t="s">
        <v>4012</v>
      </c>
      <c r="B18114" t="s">
        <v>744</v>
      </c>
      <c r="C18114" t="s">
        <v>4013</v>
      </c>
      <c r="D18114" s="1">
        <v>43888</v>
      </c>
      <c r="E18114" s="2">
        <v>100</v>
      </c>
      <c r="G18114" t="s">
        <v>2710</v>
      </c>
    </row>
    <row r="18115" spans="1:7" x14ac:dyDescent="0.25">
      <c r="A18115" t="s">
        <v>1269</v>
      </c>
      <c r="B18115" t="s">
        <v>1270</v>
      </c>
      <c r="C18115" t="s">
        <v>190</v>
      </c>
      <c r="D18115" s="1">
        <v>43888</v>
      </c>
      <c r="E18115" s="2">
        <v>400</v>
      </c>
      <c r="F18115" t="s">
        <v>1271</v>
      </c>
      <c r="G18115" t="s">
        <v>192</v>
      </c>
    </row>
    <row r="18116" spans="1:7" x14ac:dyDescent="0.25">
      <c r="A18116" t="s">
        <v>4680</v>
      </c>
      <c r="B18116" t="s">
        <v>4681</v>
      </c>
      <c r="C18116" t="s">
        <v>4682</v>
      </c>
      <c r="D18116" s="1">
        <v>43888</v>
      </c>
      <c r="E18116" s="2">
        <v>84</v>
      </c>
      <c r="F18116" t="s">
        <v>4683</v>
      </c>
      <c r="G18116" t="s">
        <v>34</v>
      </c>
    </row>
    <row r="18117" spans="1:7" x14ac:dyDescent="0.25">
      <c r="A18117" t="s">
        <v>5240</v>
      </c>
      <c r="B18117" t="s">
        <v>248</v>
      </c>
      <c r="C18117" t="s">
        <v>620</v>
      </c>
      <c r="D18117" s="1">
        <v>43888</v>
      </c>
      <c r="E18117" s="2">
        <v>50</v>
      </c>
      <c r="F18117" t="s">
        <v>5241</v>
      </c>
      <c r="G18117" t="s">
        <v>67</v>
      </c>
    </row>
    <row r="18118" spans="1:7" x14ac:dyDescent="0.25">
      <c r="A18118" t="s">
        <v>5240</v>
      </c>
      <c r="B18118" t="s">
        <v>248</v>
      </c>
      <c r="C18118" t="s">
        <v>620</v>
      </c>
      <c r="D18118" s="1">
        <v>43888</v>
      </c>
      <c r="E18118" s="2">
        <v>50</v>
      </c>
      <c r="F18118" t="s">
        <v>5241</v>
      </c>
      <c r="G18118" t="s">
        <v>67</v>
      </c>
    </row>
    <row r="18119" spans="1:7" x14ac:dyDescent="0.25">
      <c r="A18119">
        <v>3</v>
      </c>
      <c r="B18119" t="s">
        <v>5437</v>
      </c>
      <c r="C18119" t="s">
        <v>5438</v>
      </c>
      <c r="D18119" s="1">
        <v>43888</v>
      </c>
      <c r="E18119" s="2">
        <v>1000</v>
      </c>
      <c r="F18119" t="s">
        <v>5439</v>
      </c>
      <c r="G18119" t="s">
        <v>2663</v>
      </c>
    </row>
    <row r="18120" spans="1:7" x14ac:dyDescent="0.25">
      <c r="A18120">
        <v>4</v>
      </c>
      <c r="B18120" t="s">
        <v>5440</v>
      </c>
      <c r="C18120" t="s">
        <v>5441</v>
      </c>
      <c r="D18120" s="1">
        <v>43888</v>
      </c>
      <c r="E18120" s="2">
        <v>500</v>
      </c>
      <c r="F18120" t="s">
        <v>5442</v>
      </c>
      <c r="G18120" t="s">
        <v>2663</v>
      </c>
    </row>
    <row r="18121" spans="1:7" x14ac:dyDescent="0.25">
      <c r="A18121">
        <v>22</v>
      </c>
      <c r="B18121" t="s">
        <v>1062</v>
      </c>
      <c r="C18121" t="s">
        <v>5443</v>
      </c>
      <c r="D18121" s="1">
        <v>43889</v>
      </c>
      <c r="E18121" s="2">
        <v>1500</v>
      </c>
      <c r="F18121" t="s">
        <v>5444</v>
      </c>
      <c r="G18121" t="s">
        <v>1113</v>
      </c>
    </row>
    <row r="18122" spans="1:7" x14ac:dyDescent="0.25">
      <c r="A18122">
        <v>23</v>
      </c>
      <c r="B18122" t="s">
        <v>5445</v>
      </c>
      <c r="D18122" s="1">
        <v>43889</v>
      </c>
      <c r="E18122" s="2">
        <v>1500</v>
      </c>
      <c r="G18122" t="s">
        <v>1113</v>
      </c>
    </row>
    <row r="18123" spans="1:7" x14ac:dyDescent="0.25">
      <c r="A18123" t="s">
        <v>2514</v>
      </c>
      <c r="B18123" t="s">
        <v>2515</v>
      </c>
      <c r="C18123" t="s">
        <v>837</v>
      </c>
      <c r="D18123" s="1">
        <v>43889</v>
      </c>
      <c r="E18123" s="2">
        <v>900</v>
      </c>
      <c r="F18123" t="s">
        <v>2516</v>
      </c>
      <c r="G18123" t="s">
        <v>838</v>
      </c>
    </row>
    <row r="18124" spans="1:7" x14ac:dyDescent="0.25">
      <c r="A18124" t="s">
        <v>2836</v>
      </c>
      <c r="B18124" t="s">
        <v>2837</v>
      </c>
      <c r="C18124" t="s">
        <v>758</v>
      </c>
      <c r="D18124" s="1">
        <v>43889</v>
      </c>
      <c r="E18124" s="2">
        <v>41.67</v>
      </c>
      <c r="F18124" t="s">
        <v>2838</v>
      </c>
      <c r="G18124" t="s">
        <v>2663</v>
      </c>
    </row>
    <row r="18125" spans="1:7" x14ac:dyDescent="0.25">
      <c r="A18125" t="s">
        <v>2836</v>
      </c>
      <c r="B18125" t="s">
        <v>2837</v>
      </c>
      <c r="C18125" t="s">
        <v>758</v>
      </c>
      <c r="D18125" s="1">
        <v>43889</v>
      </c>
      <c r="E18125" s="2">
        <v>0</v>
      </c>
      <c r="F18125" t="s">
        <v>2838</v>
      </c>
      <c r="G18125" t="s">
        <v>2663</v>
      </c>
    </row>
    <row r="18126" spans="1:7" x14ac:dyDescent="0.25">
      <c r="A18126" t="s">
        <v>3651</v>
      </c>
      <c r="B18126" t="s">
        <v>3652</v>
      </c>
      <c r="D18126" s="1">
        <v>43892</v>
      </c>
      <c r="E18126" s="2">
        <v>100</v>
      </c>
      <c r="F18126" t="s">
        <v>3653</v>
      </c>
      <c r="G18126" t="s">
        <v>2663</v>
      </c>
    </row>
    <row r="18127" spans="1:7" x14ac:dyDescent="0.25">
      <c r="A18127" t="s">
        <v>4950</v>
      </c>
      <c r="B18127" t="s">
        <v>4951</v>
      </c>
      <c r="D18127" s="1">
        <v>43892</v>
      </c>
      <c r="E18127" s="2">
        <v>41300</v>
      </c>
      <c r="G18127" t="s">
        <v>4944</v>
      </c>
    </row>
    <row r="18128" spans="1:7" x14ac:dyDescent="0.25">
      <c r="A18128" t="s">
        <v>195</v>
      </c>
      <c r="B18128" t="s">
        <v>196</v>
      </c>
      <c r="C18128" t="s">
        <v>197</v>
      </c>
      <c r="D18128" s="1">
        <v>43892</v>
      </c>
      <c r="E18128" s="2">
        <v>1000</v>
      </c>
      <c r="F18128" t="s">
        <v>198</v>
      </c>
      <c r="G18128" t="s">
        <v>938</v>
      </c>
    </row>
    <row r="18129" spans="1:7" x14ac:dyDescent="0.25">
      <c r="A18129" t="s">
        <v>3658</v>
      </c>
      <c r="B18129" t="s">
        <v>3659</v>
      </c>
      <c r="C18129" t="s">
        <v>3660</v>
      </c>
      <c r="D18129" s="1">
        <v>43892</v>
      </c>
      <c r="E18129" s="2">
        <v>100</v>
      </c>
      <c r="F18129" t="s">
        <v>3661</v>
      </c>
      <c r="G18129" t="s">
        <v>2663</v>
      </c>
    </row>
    <row r="18130" spans="1:7" x14ac:dyDescent="0.25">
      <c r="A18130" t="s">
        <v>868</v>
      </c>
      <c r="B18130" t="s">
        <v>200</v>
      </c>
      <c r="C18130" t="s">
        <v>631</v>
      </c>
      <c r="D18130" s="1">
        <v>43892</v>
      </c>
      <c r="E18130" s="2">
        <v>1000</v>
      </c>
      <c r="F18130" t="s">
        <v>869</v>
      </c>
      <c r="G18130" t="s">
        <v>870</v>
      </c>
    </row>
    <row r="18131" spans="1:7" x14ac:dyDescent="0.25">
      <c r="A18131" t="s">
        <v>5446</v>
      </c>
      <c r="B18131" t="s">
        <v>5447</v>
      </c>
      <c r="C18131" t="s">
        <v>5448</v>
      </c>
      <c r="D18131" s="1">
        <v>43893</v>
      </c>
      <c r="E18131" s="2">
        <v>0</v>
      </c>
      <c r="G18131" t="s">
        <v>276</v>
      </c>
    </row>
    <row r="18132" spans="1:7" x14ac:dyDescent="0.25">
      <c r="A18132" t="s">
        <v>4042</v>
      </c>
      <c r="B18132" t="s">
        <v>1918</v>
      </c>
      <c r="C18132" t="s">
        <v>3828</v>
      </c>
      <c r="D18132" s="1">
        <v>43893</v>
      </c>
      <c r="E18132" s="2">
        <v>5000</v>
      </c>
      <c r="F18132" t="s">
        <v>4043</v>
      </c>
      <c r="G18132" t="s">
        <v>4239</v>
      </c>
    </row>
    <row r="18133" spans="1:7" x14ac:dyDescent="0.25">
      <c r="A18133" t="s">
        <v>1812</v>
      </c>
      <c r="B18133" t="s">
        <v>1813</v>
      </c>
      <c r="D18133" s="1">
        <v>43893</v>
      </c>
      <c r="E18133" s="2">
        <v>1500</v>
      </c>
      <c r="F18133" t="s">
        <v>1814</v>
      </c>
      <c r="G18133" t="s">
        <v>4655</v>
      </c>
    </row>
    <row r="18134" spans="1:7" x14ac:dyDescent="0.25">
      <c r="A18134" t="s">
        <v>1812</v>
      </c>
      <c r="B18134" t="s">
        <v>1813</v>
      </c>
      <c r="D18134" s="1">
        <v>43893</v>
      </c>
      <c r="E18134" s="2">
        <v>1500</v>
      </c>
      <c r="F18134" t="s">
        <v>1815</v>
      </c>
      <c r="G18134" t="s">
        <v>4655</v>
      </c>
    </row>
    <row r="18135" spans="1:7" x14ac:dyDescent="0.25">
      <c r="A18135" t="s">
        <v>2929</v>
      </c>
      <c r="B18135" t="s">
        <v>2930</v>
      </c>
      <c r="D18135" s="1">
        <v>43893</v>
      </c>
      <c r="E18135" s="2">
        <v>500</v>
      </c>
      <c r="F18135" t="s">
        <v>2931</v>
      </c>
      <c r="G18135" t="s">
        <v>1179</v>
      </c>
    </row>
    <row r="18136" spans="1:7" x14ac:dyDescent="0.25">
      <c r="A18136" t="s">
        <v>2929</v>
      </c>
      <c r="B18136" t="s">
        <v>2930</v>
      </c>
      <c r="D18136" s="1">
        <v>43893</v>
      </c>
      <c r="E18136" s="2">
        <v>500</v>
      </c>
      <c r="F18136" t="s">
        <v>2932</v>
      </c>
      <c r="G18136" t="s">
        <v>1179</v>
      </c>
    </row>
    <row r="18137" spans="1:7" x14ac:dyDescent="0.25">
      <c r="A18137" t="s">
        <v>660</v>
      </c>
      <c r="B18137" t="s">
        <v>661</v>
      </c>
      <c r="D18137" s="1">
        <v>43893</v>
      </c>
      <c r="E18137" s="2">
        <v>125</v>
      </c>
      <c r="F18137" t="s">
        <v>662</v>
      </c>
      <c r="G18137" t="s">
        <v>114</v>
      </c>
    </row>
    <row r="18138" spans="1:7" x14ac:dyDescent="0.25">
      <c r="A18138">
        <v>55</v>
      </c>
      <c r="B18138" t="s">
        <v>1451</v>
      </c>
      <c r="C18138" t="s">
        <v>5449</v>
      </c>
      <c r="D18138" s="1">
        <v>43893</v>
      </c>
      <c r="E18138" s="2">
        <v>125</v>
      </c>
      <c r="G18138" t="s">
        <v>114</v>
      </c>
    </row>
    <row r="18139" spans="1:7" x14ac:dyDescent="0.25">
      <c r="A18139" t="s">
        <v>482</v>
      </c>
      <c r="B18139" t="s">
        <v>483</v>
      </c>
      <c r="C18139" t="s">
        <v>484</v>
      </c>
      <c r="D18139" s="1">
        <v>43893</v>
      </c>
      <c r="E18139" s="2">
        <v>125</v>
      </c>
      <c r="F18139" t="s">
        <v>485</v>
      </c>
      <c r="G18139" t="s">
        <v>2271</v>
      </c>
    </row>
    <row r="18140" spans="1:7" x14ac:dyDescent="0.25">
      <c r="A18140" t="s">
        <v>312</v>
      </c>
      <c r="B18140" t="s">
        <v>248</v>
      </c>
      <c r="C18140" t="s">
        <v>313</v>
      </c>
      <c r="D18140" s="1">
        <v>43894</v>
      </c>
      <c r="E18140" s="2">
        <v>50</v>
      </c>
      <c r="F18140" t="s">
        <v>314</v>
      </c>
      <c r="G18140" t="s">
        <v>315</v>
      </c>
    </row>
    <row r="18141" spans="1:7" x14ac:dyDescent="0.25">
      <c r="A18141" t="s">
        <v>1803</v>
      </c>
      <c r="B18141" t="s">
        <v>1804</v>
      </c>
      <c r="C18141" t="s">
        <v>1805</v>
      </c>
      <c r="D18141" s="1">
        <v>43894</v>
      </c>
      <c r="E18141" s="2">
        <v>25</v>
      </c>
      <c r="F18141" t="s">
        <v>1806</v>
      </c>
      <c r="G18141" t="s">
        <v>5422</v>
      </c>
    </row>
    <row r="18142" spans="1:7" x14ac:dyDescent="0.25">
      <c r="A18142" t="s">
        <v>1803</v>
      </c>
      <c r="B18142" t="s">
        <v>1804</v>
      </c>
      <c r="C18142" t="s">
        <v>1805</v>
      </c>
      <c r="D18142" s="1">
        <v>43894</v>
      </c>
      <c r="E18142" s="2">
        <v>25</v>
      </c>
      <c r="F18142" t="s">
        <v>1806</v>
      </c>
      <c r="G18142" t="s">
        <v>271</v>
      </c>
    </row>
    <row r="18143" spans="1:7" x14ac:dyDescent="0.25">
      <c r="A18143" t="s">
        <v>322</v>
      </c>
      <c r="B18143" t="s">
        <v>323</v>
      </c>
      <c r="C18143" t="s">
        <v>324</v>
      </c>
      <c r="D18143" s="1">
        <v>43894</v>
      </c>
      <c r="E18143" s="2">
        <v>63</v>
      </c>
      <c r="F18143" t="s">
        <v>325</v>
      </c>
      <c r="G18143" t="s">
        <v>326</v>
      </c>
    </row>
    <row r="18144" spans="1:7" x14ac:dyDescent="0.25">
      <c r="A18144" t="s">
        <v>322</v>
      </c>
      <c r="B18144" t="s">
        <v>323</v>
      </c>
      <c r="C18144" t="s">
        <v>324</v>
      </c>
      <c r="D18144" s="1">
        <v>43894</v>
      </c>
      <c r="E18144" s="2">
        <v>63</v>
      </c>
      <c r="F18144" t="s">
        <v>327</v>
      </c>
      <c r="G18144" t="s">
        <v>326</v>
      </c>
    </row>
    <row r="18145" spans="1:7" x14ac:dyDescent="0.25">
      <c r="A18145" t="s">
        <v>4058</v>
      </c>
      <c r="B18145" t="s">
        <v>4059</v>
      </c>
      <c r="C18145" t="s">
        <v>4060</v>
      </c>
      <c r="D18145" s="1">
        <v>43894</v>
      </c>
      <c r="E18145" s="2">
        <v>10</v>
      </c>
      <c r="F18145" t="s">
        <v>4061</v>
      </c>
      <c r="G18145" t="s">
        <v>9</v>
      </c>
    </row>
    <row r="18146" spans="1:7" x14ac:dyDescent="0.25">
      <c r="A18146" t="s">
        <v>3686</v>
      </c>
      <c r="B18146" t="s">
        <v>764</v>
      </c>
      <c r="C18146" t="s">
        <v>3687</v>
      </c>
      <c r="D18146" s="1">
        <v>43894</v>
      </c>
      <c r="E18146" s="2">
        <v>5</v>
      </c>
      <c r="F18146" t="s">
        <v>3688</v>
      </c>
      <c r="G18146" t="s">
        <v>97</v>
      </c>
    </row>
    <row r="18147" spans="1:7" x14ac:dyDescent="0.25">
      <c r="A18147" t="s">
        <v>3686</v>
      </c>
      <c r="B18147" t="s">
        <v>764</v>
      </c>
      <c r="C18147" t="s">
        <v>3687</v>
      </c>
      <c r="D18147" s="1">
        <v>43894</v>
      </c>
      <c r="E18147" s="2">
        <v>5</v>
      </c>
      <c r="F18147" t="s">
        <v>3688</v>
      </c>
      <c r="G18147" t="s">
        <v>1245</v>
      </c>
    </row>
    <row r="18148" spans="1:7" x14ac:dyDescent="0.25">
      <c r="A18148" t="s">
        <v>5385</v>
      </c>
      <c r="B18148" t="s">
        <v>2992</v>
      </c>
      <c r="C18148" t="s">
        <v>5386</v>
      </c>
      <c r="D18148" s="1">
        <v>43894</v>
      </c>
      <c r="E18148" s="2">
        <v>50</v>
      </c>
      <c r="F18148" t="s">
        <v>5387</v>
      </c>
      <c r="G18148" t="s">
        <v>1245</v>
      </c>
    </row>
    <row r="18149" spans="1:7" x14ac:dyDescent="0.25">
      <c r="A18149" t="s">
        <v>328</v>
      </c>
      <c r="B18149" t="s">
        <v>329</v>
      </c>
      <c r="C18149" t="s">
        <v>330</v>
      </c>
      <c r="D18149" s="1">
        <v>43894</v>
      </c>
      <c r="E18149" s="2">
        <v>150</v>
      </c>
      <c r="F18149" t="s">
        <v>331</v>
      </c>
      <c r="G18149" t="s">
        <v>828</v>
      </c>
    </row>
    <row r="18150" spans="1:7" x14ac:dyDescent="0.25">
      <c r="A18150" t="s">
        <v>328</v>
      </c>
      <c r="B18150" t="s">
        <v>329</v>
      </c>
      <c r="C18150" t="s">
        <v>330</v>
      </c>
      <c r="D18150" s="1">
        <v>43894</v>
      </c>
      <c r="E18150" s="2">
        <v>150</v>
      </c>
      <c r="F18150" t="s">
        <v>332</v>
      </c>
      <c r="G18150" t="s">
        <v>828</v>
      </c>
    </row>
    <row r="18151" spans="1:7" x14ac:dyDescent="0.25">
      <c r="A18151" t="s">
        <v>3689</v>
      </c>
      <c r="B18151" t="s">
        <v>3690</v>
      </c>
      <c r="C18151" t="s">
        <v>3691</v>
      </c>
      <c r="D18151" s="1">
        <v>43894</v>
      </c>
      <c r="E18151" s="2">
        <v>34.96</v>
      </c>
      <c r="F18151" t="s">
        <v>3692</v>
      </c>
      <c r="G18151" t="s">
        <v>97</v>
      </c>
    </row>
    <row r="18152" spans="1:7" x14ac:dyDescent="0.25">
      <c r="A18152" t="s">
        <v>2742</v>
      </c>
      <c r="B18152" t="s">
        <v>2743</v>
      </c>
      <c r="C18152" t="s">
        <v>2744</v>
      </c>
      <c r="D18152" s="1">
        <v>43894</v>
      </c>
      <c r="E18152" s="2">
        <v>150</v>
      </c>
      <c r="F18152" t="s">
        <v>2745</v>
      </c>
      <c r="G18152" t="s">
        <v>2746</v>
      </c>
    </row>
    <row r="18153" spans="1:7" x14ac:dyDescent="0.25">
      <c r="A18153" t="s">
        <v>2742</v>
      </c>
      <c r="B18153" t="s">
        <v>2743</v>
      </c>
      <c r="C18153" t="s">
        <v>2744</v>
      </c>
      <c r="D18153" s="1">
        <v>43894</v>
      </c>
      <c r="E18153" s="2">
        <v>150</v>
      </c>
      <c r="F18153" t="s">
        <v>2747</v>
      </c>
      <c r="G18153" t="s">
        <v>2746</v>
      </c>
    </row>
    <row r="18154" spans="1:7" x14ac:dyDescent="0.25">
      <c r="A18154" t="s">
        <v>82</v>
      </c>
      <c r="B18154" t="s">
        <v>83</v>
      </c>
      <c r="C18154" t="s">
        <v>84</v>
      </c>
      <c r="D18154" s="1">
        <v>43894</v>
      </c>
      <c r="E18154" s="2">
        <v>10</v>
      </c>
      <c r="F18154" t="s">
        <v>85</v>
      </c>
      <c r="G18154" t="s">
        <v>1245</v>
      </c>
    </row>
    <row r="18155" spans="1:7" x14ac:dyDescent="0.25">
      <c r="A18155" t="s">
        <v>82</v>
      </c>
      <c r="B18155" t="s">
        <v>83</v>
      </c>
      <c r="C18155" t="s">
        <v>84</v>
      </c>
      <c r="D18155" s="1">
        <v>43894</v>
      </c>
      <c r="E18155" s="2">
        <v>10</v>
      </c>
      <c r="F18155" t="s">
        <v>86</v>
      </c>
      <c r="G18155" t="s">
        <v>1245</v>
      </c>
    </row>
    <row r="18156" spans="1:7" x14ac:dyDescent="0.25">
      <c r="A18156" t="s">
        <v>2686</v>
      </c>
      <c r="B18156" t="s">
        <v>2687</v>
      </c>
      <c r="C18156" t="s">
        <v>2688</v>
      </c>
      <c r="D18156" s="1">
        <v>43894</v>
      </c>
      <c r="E18156" s="2">
        <v>84</v>
      </c>
      <c r="F18156" t="s">
        <v>2689</v>
      </c>
      <c r="G18156" t="s">
        <v>34</v>
      </c>
    </row>
    <row r="18157" spans="1:7" x14ac:dyDescent="0.25">
      <c r="A18157" t="s">
        <v>636</v>
      </c>
      <c r="B18157" t="s">
        <v>637</v>
      </c>
      <c r="C18157" t="s">
        <v>638</v>
      </c>
      <c r="D18157" s="1">
        <v>43894</v>
      </c>
      <c r="E18157" s="2">
        <v>10</v>
      </c>
      <c r="F18157" t="s">
        <v>639</v>
      </c>
      <c r="G18157" t="s">
        <v>471</v>
      </c>
    </row>
    <row r="18158" spans="1:7" x14ac:dyDescent="0.25">
      <c r="A18158" t="s">
        <v>636</v>
      </c>
      <c r="B18158" t="s">
        <v>637</v>
      </c>
      <c r="C18158" t="s">
        <v>638</v>
      </c>
      <c r="D18158" s="1">
        <v>43894</v>
      </c>
      <c r="E18158" s="2">
        <v>10</v>
      </c>
      <c r="F18158" t="s">
        <v>639</v>
      </c>
      <c r="G18158" t="s">
        <v>1695</v>
      </c>
    </row>
    <row r="18159" spans="1:7" x14ac:dyDescent="0.25">
      <c r="A18159" t="s">
        <v>2690</v>
      </c>
      <c r="B18159" t="s">
        <v>2691</v>
      </c>
      <c r="C18159" t="s">
        <v>2692</v>
      </c>
      <c r="D18159" s="1">
        <v>43894</v>
      </c>
      <c r="E18159" s="2">
        <v>50</v>
      </c>
      <c r="F18159" t="s">
        <v>2693</v>
      </c>
      <c r="G18159" t="s">
        <v>1715</v>
      </c>
    </row>
    <row r="18160" spans="1:7" x14ac:dyDescent="0.25">
      <c r="A18160" t="s">
        <v>2690</v>
      </c>
      <c r="B18160" t="s">
        <v>2691</v>
      </c>
      <c r="C18160" t="s">
        <v>2692</v>
      </c>
      <c r="D18160" s="1">
        <v>43894</v>
      </c>
      <c r="E18160" s="2">
        <v>50</v>
      </c>
      <c r="F18160" t="s">
        <v>2693</v>
      </c>
      <c r="G18160" t="s">
        <v>1725</v>
      </c>
    </row>
    <row r="18161" spans="1:7" x14ac:dyDescent="0.25">
      <c r="A18161" t="s">
        <v>87</v>
      </c>
      <c r="B18161" t="s">
        <v>88</v>
      </c>
      <c r="C18161" t="s">
        <v>89</v>
      </c>
      <c r="D18161" s="1">
        <v>43894</v>
      </c>
      <c r="E18161" s="2">
        <v>25</v>
      </c>
      <c r="F18161" t="s">
        <v>90</v>
      </c>
      <c r="G18161" t="s">
        <v>1695</v>
      </c>
    </row>
    <row r="18162" spans="1:7" x14ac:dyDescent="0.25">
      <c r="A18162" t="s">
        <v>87</v>
      </c>
      <c r="B18162" t="s">
        <v>88</v>
      </c>
      <c r="C18162" t="s">
        <v>89</v>
      </c>
      <c r="D18162" s="1">
        <v>43894</v>
      </c>
      <c r="E18162" s="2">
        <v>25</v>
      </c>
      <c r="F18162" t="s">
        <v>91</v>
      </c>
      <c r="G18162" t="s">
        <v>1695</v>
      </c>
    </row>
    <row r="18163" spans="1:7" x14ac:dyDescent="0.25">
      <c r="A18163" t="s">
        <v>87</v>
      </c>
      <c r="B18163" t="s">
        <v>88</v>
      </c>
      <c r="C18163" t="s">
        <v>89</v>
      </c>
      <c r="D18163" s="1">
        <v>43894</v>
      </c>
      <c r="E18163" s="2">
        <v>25</v>
      </c>
      <c r="F18163" t="s">
        <v>91</v>
      </c>
      <c r="G18163" t="s">
        <v>1695</v>
      </c>
    </row>
    <row r="18164" spans="1:7" x14ac:dyDescent="0.25">
      <c r="A18164" t="s">
        <v>87</v>
      </c>
      <c r="B18164" t="s">
        <v>88</v>
      </c>
      <c r="C18164" t="s">
        <v>89</v>
      </c>
      <c r="D18164" s="1">
        <v>43894</v>
      </c>
      <c r="E18164" s="2">
        <v>25</v>
      </c>
      <c r="F18164" t="s">
        <v>92</v>
      </c>
      <c r="G18164" t="s">
        <v>1695</v>
      </c>
    </row>
    <row r="18165" spans="1:7" x14ac:dyDescent="0.25">
      <c r="A18165" t="s">
        <v>87</v>
      </c>
      <c r="B18165" t="s">
        <v>88</v>
      </c>
      <c r="C18165" t="s">
        <v>89</v>
      </c>
      <c r="D18165" s="1">
        <v>43894</v>
      </c>
      <c r="E18165" s="2">
        <v>15</v>
      </c>
      <c r="F18165" t="s">
        <v>90</v>
      </c>
      <c r="G18165" t="s">
        <v>1245</v>
      </c>
    </row>
    <row r="18166" spans="1:7" x14ac:dyDescent="0.25">
      <c r="A18166" t="s">
        <v>87</v>
      </c>
      <c r="B18166" t="s">
        <v>88</v>
      </c>
      <c r="C18166" t="s">
        <v>89</v>
      </c>
      <c r="D18166" s="1">
        <v>43894</v>
      </c>
      <c r="E18166" s="2">
        <v>15</v>
      </c>
      <c r="F18166" t="s">
        <v>91</v>
      </c>
      <c r="G18166" t="s">
        <v>1245</v>
      </c>
    </row>
    <row r="18167" spans="1:7" x14ac:dyDescent="0.25">
      <c r="A18167" t="s">
        <v>87</v>
      </c>
      <c r="B18167" t="s">
        <v>88</v>
      </c>
      <c r="C18167" t="s">
        <v>89</v>
      </c>
      <c r="D18167" s="1">
        <v>43894</v>
      </c>
      <c r="E18167" s="2">
        <v>15</v>
      </c>
      <c r="F18167" t="s">
        <v>91</v>
      </c>
      <c r="G18167" t="s">
        <v>1245</v>
      </c>
    </row>
    <row r="18168" spans="1:7" x14ac:dyDescent="0.25">
      <c r="A18168" t="s">
        <v>87</v>
      </c>
      <c r="B18168" t="s">
        <v>88</v>
      </c>
      <c r="C18168" t="s">
        <v>89</v>
      </c>
      <c r="D18168" s="1">
        <v>43894</v>
      </c>
      <c r="E18168" s="2">
        <v>15</v>
      </c>
      <c r="F18168" t="s">
        <v>92</v>
      </c>
      <c r="G18168" t="s">
        <v>1245</v>
      </c>
    </row>
    <row r="18169" spans="1:7" x14ac:dyDescent="0.25">
      <c r="A18169" t="s">
        <v>2153</v>
      </c>
      <c r="B18169" t="s">
        <v>614</v>
      </c>
      <c r="C18169" t="s">
        <v>1310</v>
      </c>
      <c r="D18169" s="1">
        <v>43894</v>
      </c>
      <c r="E18169" s="2">
        <v>10</v>
      </c>
      <c r="F18169" t="s">
        <v>2154</v>
      </c>
      <c r="G18169" t="s">
        <v>1245</v>
      </c>
    </row>
    <row r="18170" spans="1:7" x14ac:dyDescent="0.25">
      <c r="A18170" t="s">
        <v>529</v>
      </c>
      <c r="B18170" t="s">
        <v>290</v>
      </c>
      <c r="C18170" t="s">
        <v>530</v>
      </c>
      <c r="D18170" s="1">
        <v>43894</v>
      </c>
      <c r="E18170" s="2">
        <v>25</v>
      </c>
      <c r="F18170" t="s">
        <v>531</v>
      </c>
      <c r="G18170" t="s">
        <v>3282</v>
      </c>
    </row>
    <row r="18171" spans="1:7" x14ac:dyDescent="0.25">
      <c r="A18171" t="s">
        <v>1590</v>
      </c>
      <c r="B18171" t="s">
        <v>1591</v>
      </c>
      <c r="C18171" t="s">
        <v>1592</v>
      </c>
      <c r="D18171" s="1">
        <v>43894</v>
      </c>
      <c r="E18171" s="2">
        <v>5</v>
      </c>
      <c r="F18171" t="s">
        <v>1593</v>
      </c>
      <c r="G18171" t="s">
        <v>1245</v>
      </c>
    </row>
    <row r="18172" spans="1:7" x14ac:dyDescent="0.25">
      <c r="A18172" t="s">
        <v>4053</v>
      </c>
      <c r="B18172" t="s">
        <v>580</v>
      </c>
      <c r="C18172" t="s">
        <v>4054</v>
      </c>
      <c r="D18172" s="1">
        <v>43894</v>
      </c>
      <c r="E18172" s="2">
        <v>15</v>
      </c>
      <c r="F18172" t="s">
        <v>4055</v>
      </c>
      <c r="G18172" t="s">
        <v>3282</v>
      </c>
    </row>
    <row r="18173" spans="1:7" x14ac:dyDescent="0.25">
      <c r="A18173" t="s">
        <v>4053</v>
      </c>
      <c r="B18173" t="s">
        <v>580</v>
      </c>
      <c r="C18173" t="s">
        <v>4054</v>
      </c>
      <c r="D18173" s="1">
        <v>43894</v>
      </c>
      <c r="E18173" s="2">
        <v>15</v>
      </c>
      <c r="F18173" t="s">
        <v>4055</v>
      </c>
      <c r="G18173" t="s">
        <v>3282</v>
      </c>
    </row>
    <row r="18174" spans="1:7" x14ac:dyDescent="0.25">
      <c r="A18174" t="s">
        <v>4053</v>
      </c>
      <c r="B18174" t="s">
        <v>580</v>
      </c>
      <c r="C18174" t="s">
        <v>4054</v>
      </c>
      <c r="D18174" s="1">
        <v>43894</v>
      </c>
      <c r="E18174" s="2">
        <v>15</v>
      </c>
      <c r="F18174" t="s">
        <v>4056</v>
      </c>
      <c r="G18174" t="s">
        <v>3282</v>
      </c>
    </row>
    <row r="18175" spans="1:7" x14ac:dyDescent="0.25">
      <c r="A18175" t="s">
        <v>2000</v>
      </c>
      <c r="B18175" t="s">
        <v>2001</v>
      </c>
      <c r="C18175" t="s">
        <v>2002</v>
      </c>
      <c r="D18175" s="1">
        <v>43894</v>
      </c>
      <c r="E18175" s="2">
        <v>100</v>
      </c>
      <c r="F18175" t="s">
        <v>2003</v>
      </c>
      <c r="G18175" t="s">
        <v>2681</v>
      </c>
    </row>
    <row r="18176" spans="1:7" x14ac:dyDescent="0.25">
      <c r="A18176" t="s">
        <v>2000</v>
      </c>
      <c r="B18176" t="s">
        <v>2001</v>
      </c>
      <c r="C18176" t="s">
        <v>2002</v>
      </c>
      <c r="D18176" s="1">
        <v>43894</v>
      </c>
      <c r="E18176" s="2">
        <v>100</v>
      </c>
      <c r="F18176" t="s">
        <v>2004</v>
      </c>
      <c r="G18176" t="s">
        <v>2681</v>
      </c>
    </row>
    <row r="18177" spans="1:7" x14ac:dyDescent="0.25">
      <c r="A18177">
        <v>13</v>
      </c>
      <c r="B18177" t="s">
        <v>5450</v>
      </c>
      <c r="C18177" t="s">
        <v>5451</v>
      </c>
      <c r="D18177" s="1">
        <v>43894</v>
      </c>
      <c r="E18177" s="2">
        <v>250</v>
      </c>
      <c r="F18177" t="s">
        <v>5452</v>
      </c>
      <c r="G18177" t="s">
        <v>2663</v>
      </c>
    </row>
    <row r="18178" spans="1:7" x14ac:dyDescent="0.25">
      <c r="A18178">
        <v>15</v>
      </c>
      <c r="B18178" t="s">
        <v>5453</v>
      </c>
      <c r="C18178" t="s">
        <v>5454</v>
      </c>
      <c r="D18178" s="1">
        <v>43894</v>
      </c>
      <c r="E18178" s="2">
        <v>250</v>
      </c>
      <c r="G18178" t="s">
        <v>2663</v>
      </c>
    </row>
    <row r="18179" spans="1:7" x14ac:dyDescent="0.25">
      <c r="A18179">
        <v>73</v>
      </c>
      <c r="B18179" t="s">
        <v>5455</v>
      </c>
      <c r="D18179" s="1">
        <v>43894</v>
      </c>
      <c r="E18179" s="2">
        <v>500</v>
      </c>
      <c r="G18179" t="s">
        <v>2663</v>
      </c>
    </row>
    <row r="18180" spans="1:7" x14ac:dyDescent="0.25">
      <c r="A18180" t="s">
        <v>660</v>
      </c>
      <c r="B18180" t="s">
        <v>661</v>
      </c>
      <c r="D18180" s="1">
        <v>43894</v>
      </c>
      <c r="E18180" s="2">
        <v>125</v>
      </c>
      <c r="F18180" t="s">
        <v>662</v>
      </c>
      <c r="G18180" t="s">
        <v>114</v>
      </c>
    </row>
    <row r="18181" spans="1:7" x14ac:dyDescent="0.25">
      <c r="A18181" t="s">
        <v>2189</v>
      </c>
      <c r="B18181" t="s">
        <v>2190</v>
      </c>
      <c r="D18181" s="1">
        <v>43894</v>
      </c>
      <c r="E18181" s="2">
        <v>500</v>
      </c>
      <c r="F18181" t="s">
        <v>2191</v>
      </c>
      <c r="G18181" t="s">
        <v>276</v>
      </c>
    </row>
    <row r="18182" spans="1:7" x14ac:dyDescent="0.25">
      <c r="A18182" t="s">
        <v>138</v>
      </c>
      <c r="B18182" t="s">
        <v>139</v>
      </c>
      <c r="C18182" t="s">
        <v>140</v>
      </c>
      <c r="D18182" s="1">
        <v>43894</v>
      </c>
      <c r="E18182" s="2">
        <v>40</v>
      </c>
      <c r="F18182" t="s">
        <v>141</v>
      </c>
      <c r="G18182" t="s">
        <v>828</v>
      </c>
    </row>
    <row r="18183" spans="1:7" x14ac:dyDescent="0.25">
      <c r="A18183" t="s">
        <v>1492</v>
      </c>
      <c r="B18183" t="s">
        <v>1493</v>
      </c>
      <c r="C18183" t="s">
        <v>1494</v>
      </c>
      <c r="D18183" s="1">
        <v>43894</v>
      </c>
      <c r="E18183" s="2">
        <v>10</v>
      </c>
      <c r="F18183" t="s">
        <v>1495</v>
      </c>
      <c r="G18183" t="s">
        <v>97</v>
      </c>
    </row>
    <row r="18184" spans="1:7" x14ac:dyDescent="0.25">
      <c r="A18184" t="s">
        <v>2339</v>
      </c>
      <c r="B18184" t="s">
        <v>222</v>
      </c>
      <c r="C18184" t="s">
        <v>2340</v>
      </c>
      <c r="D18184" s="1">
        <v>43894</v>
      </c>
      <c r="E18184" s="2">
        <v>10</v>
      </c>
      <c r="F18184" t="s">
        <v>2341</v>
      </c>
      <c r="G18184" t="s">
        <v>1245</v>
      </c>
    </row>
    <row r="18185" spans="1:7" x14ac:dyDescent="0.25">
      <c r="A18185" t="s">
        <v>2339</v>
      </c>
      <c r="B18185" t="s">
        <v>222</v>
      </c>
      <c r="C18185" t="s">
        <v>2340</v>
      </c>
      <c r="D18185" s="1">
        <v>43894</v>
      </c>
      <c r="E18185" s="2">
        <v>10</v>
      </c>
      <c r="F18185" t="s">
        <v>2342</v>
      </c>
      <c r="G18185" t="s">
        <v>1245</v>
      </c>
    </row>
    <row r="18186" spans="1:7" x14ac:dyDescent="0.25">
      <c r="A18186" t="s">
        <v>4538</v>
      </c>
      <c r="B18186" t="s">
        <v>4539</v>
      </c>
      <c r="C18186" t="s">
        <v>4149</v>
      </c>
      <c r="D18186" s="1">
        <v>43894</v>
      </c>
      <c r="E18186" s="2">
        <v>100</v>
      </c>
      <c r="F18186" t="s">
        <v>4540</v>
      </c>
      <c r="G18186" t="s">
        <v>67</v>
      </c>
    </row>
    <row r="18187" spans="1:7" x14ac:dyDescent="0.25">
      <c r="A18187" t="s">
        <v>4538</v>
      </c>
      <c r="B18187" t="s">
        <v>4539</v>
      </c>
      <c r="C18187" t="s">
        <v>4149</v>
      </c>
      <c r="D18187" s="1">
        <v>43894</v>
      </c>
      <c r="E18187" s="2">
        <v>100</v>
      </c>
      <c r="F18187" t="s">
        <v>4540</v>
      </c>
      <c r="G18187" t="s">
        <v>67</v>
      </c>
    </row>
    <row r="18188" spans="1:7" x14ac:dyDescent="0.25">
      <c r="A18188" t="s">
        <v>129</v>
      </c>
      <c r="B18188" t="s">
        <v>130</v>
      </c>
      <c r="C18188" t="s">
        <v>131</v>
      </c>
      <c r="D18188" s="1">
        <v>43894</v>
      </c>
      <c r="E18188" s="2">
        <v>10</v>
      </c>
      <c r="F18188" t="s">
        <v>132</v>
      </c>
      <c r="G18188" t="s">
        <v>9</v>
      </c>
    </row>
    <row r="18189" spans="1:7" x14ac:dyDescent="0.25">
      <c r="A18189" t="s">
        <v>5203</v>
      </c>
      <c r="B18189" t="s">
        <v>15</v>
      </c>
      <c r="C18189" t="s">
        <v>5204</v>
      </c>
      <c r="D18189" s="1">
        <v>43894</v>
      </c>
      <c r="E18189" s="2">
        <v>175</v>
      </c>
      <c r="F18189" t="s">
        <v>5205</v>
      </c>
      <c r="G18189" t="s">
        <v>2663</v>
      </c>
    </row>
    <row r="18190" spans="1:7" x14ac:dyDescent="0.25">
      <c r="A18190" t="s">
        <v>2753</v>
      </c>
      <c r="B18190" t="s">
        <v>740</v>
      </c>
      <c r="C18190" t="s">
        <v>2754</v>
      </c>
      <c r="D18190" s="1">
        <v>43894</v>
      </c>
      <c r="E18190" s="2">
        <v>5</v>
      </c>
      <c r="F18190" t="s">
        <v>2755</v>
      </c>
      <c r="G18190" t="s">
        <v>1440</v>
      </c>
    </row>
    <row r="18191" spans="1:7" x14ac:dyDescent="0.25">
      <c r="A18191" t="s">
        <v>2753</v>
      </c>
      <c r="B18191" t="s">
        <v>740</v>
      </c>
      <c r="C18191" t="s">
        <v>2754</v>
      </c>
      <c r="D18191" s="1">
        <v>43894</v>
      </c>
      <c r="E18191" s="2">
        <v>5</v>
      </c>
      <c r="F18191" t="s">
        <v>2756</v>
      </c>
      <c r="G18191" t="s">
        <v>1440</v>
      </c>
    </row>
    <row r="18192" spans="1:7" x14ac:dyDescent="0.25">
      <c r="A18192" t="s">
        <v>2753</v>
      </c>
      <c r="B18192" t="s">
        <v>740</v>
      </c>
      <c r="C18192" t="s">
        <v>2754</v>
      </c>
      <c r="D18192" s="1">
        <v>43894</v>
      </c>
      <c r="E18192" s="2">
        <v>5</v>
      </c>
      <c r="F18192" t="s">
        <v>2757</v>
      </c>
      <c r="G18192" t="s">
        <v>1440</v>
      </c>
    </row>
    <row r="18193" spans="1:7" x14ac:dyDescent="0.25">
      <c r="A18193" t="s">
        <v>1584</v>
      </c>
      <c r="B18193" t="s">
        <v>1585</v>
      </c>
      <c r="C18193" t="s">
        <v>1586</v>
      </c>
      <c r="D18193" s="1">
        <v>43894</v>
      </c>
      <c r="E18193" s="2">
        <v>15</v>
      </c>
      <c r="F18193" t="s">
        <v>1587</v>
      </c>
      <c r="G18193" t="s">
        <v>1695</v>
      </c>
    </row>
    <row r="18194" spans="1:7" x14ac:dyDescent="0.25">
      <c r="A18194" t="s">
        <v>1584</v>
      </c>
      <c r="B18194" t="s">
        <v>1585</v>
      </c>
      <c r="C18194" t="s">
        <v>1586</v>
      </c>
      <c r="D18194" s="1">
        <v>43894</v>
      </c>
      <c r="E18194" s="2">
        <v>15</v>
      </c>
      <c r="F18194" t="s">
        <v>1587</v>
      </c>
      <c r="G18194" t="s">
        <v>1245</v>
      </c>
    </row>
    <row r="18195" spans="1:7" x14ac:dyDescent="0.25">
      <c r="A18195" t="s">
        <v>306</v>
      </c>
      <c r="B18195" t="s">
        <v>307</v>
      </c>
      <c r="C18195" t="s">
        <v>308</v>
      </c>
      <c r="D18195" s="1">
        <v>43894</v>
      </c>
      <c r="E18195" s="2">
        <v>10</v>
      </c>
      <c r="F18195" t="s">
        <v>309</v>
      </c>
      <c r="G18195" t="s">
        <v>310</v>
      </c>
    </row>
    <row r="18196" spans="1:7" x14ac:dyDescent="0.25">
      <c r="A18196" t="s">
        <v>306</v>
      </c>
      <c r="B18196" t="s">
        <v>307</v>
      </c>
      <c r="C18196" t="s">
        <v>308</v>
      </c>
      <c r="D18196" s="1">
        <v>43894</v>
      </c>
      <c r="E18196" s="2">
        <v>10</v>
      </c>
      <c r="F18196" t="s">
        <v>311</v>
      </c>
      <c r="G18196" t="s">
        <v>310</v>
      </c>
    </row>
    <row r="18197" spans="1:7" x14ac:dyDescent="0.25">
      <c r="A18197" t="s">
        <v>1580</v>
      </c>
      <c r="B18197" t="s">
        <v>1581</v>
      </c>
      <c r="C18197" t="s">
        <v>1582</v>
      </c>
      <c r="D18197" s="1">
        <v>43894</v>
      </c>
      <c r="E18197" s="2">
        <v>10</v>
      </c>
      <c r="F18197" t="s">
        <v>1583</v>
      </c>
      <c r="G18197" t="s">
        <v>9</v>
      </c>
    </row>
    <row r="18198" spans="1:7" x14ac:dyDescent="0.25">
      <c r="A18198" t="s">
        <v>1580</v>
      </c>
      <c r="B18198" t="s">
        <v>1581</v>
      </c>
      <c r="C18198" t="s">
        <v>1582</v>
      </c>
      <c r="D18198" s="1">
        <v>43894</v>
      </c>
      <c r="E18198" s="2">
        <v>10</v>
      </c>
      <c r="F18198" t="s">
        <v>1583</v>
      </c>
      <c r="G18198" t="s">
        <v>1245</v>
      </c>
    </row>
    <row r="18199" spans="1:7" x14ac:dyDescent="0.25">
      <c r="A18199" t="s">
        <v>1095</v>
      </c>
      <c r="B18199" t="s">
        <v>1096</v>
      </c>
      <c r="C18199" t="s">
        <v>1097</v>
      </c>
      <c r="D18199" s="1">
        <v>43894</v>
      </c>
      <c r="E18199" s="2">
        <v>15</v>
      </c>
      <c r="F18199" t="s">
        <v>1098</v>
      </c>
      <c r="G18199" t="s">
        <v>114</v>
      </c>
    </row>
    <row r="18200" spans="1:7" x14ac:dyDescent="0.25">
      <c r="A18200" t="s">
        <v>1095</v>
      </c>
      <c r="B18200" t="s">
        <v>1096</v>
      </c>
      <c r="C18200" t="s">
        <v>1097</v>
      </c>
      <c r="D18200" s="1">
        <v>43894</v>
      </c>
      <c r="E18200" s="2">
        <v>15</v>
      </c>
      <c r="F18200" t="s">
        <v>1099</v>
      </c>
      <c r="G18200" t="s">
        <v>114</v>
      </c>
    </row>
    <row r="18201" spans="1:7" x14ac:dyDescent="0.25">
      <c r="A18201" t="s">
        <v>1095</v>
      </c>
      <c r="B18201" t="s">
        <v>1096</v>
      </c>
      <c r="C18201" t="s">
        <v>1097</v>
      </c>
      <c r="D18201" s="1">
        <v>43894</v>
      </c>
      <c r="E18201" s="2">
        <v>15</v>
      </c>
      <c r="F18201" t="s">
        <v>1099</v>
      </c>
      <c r="G18201" t="s">
        <v>114</v>
      </c>
    </row>
    <row r="18202" spans="1:7" x14ac:dyDescent="0.25">
      <c r="A18202" t="s">
        <v>1095</v>
      </c>
      <c r="B18202" t="s">
        <v>1096</v>
      </c>
      <c r="C18202" t="s">
        <v>1097</v>
      </c>
      <c r="D18202" s="1">
        <v>43894</v>
      </c>
      <c r="E18202" s="2">
        <v>15</v>
      </c>
      <c r="F18202" t="s">
        <v>1099</v>
      </c>
      <c r="G18202" t="s">
        <v>114</v>
      </c>
    </row>
    <row r="18203" spans="1:7" x14ac:dyDescent="0.25">
      <c r="A18203" t="s">
        <v>1095</v>
      </c>
      <c r="B18203" t="s">
        <v>1096</v>
      </c>
      <c r="C18203" t="s">
        <v>1097</v>
      </c>
      <c r="D18203" s="1">
        <v>43894</v>
      </c>
      <c r="E18203" s="2">
        <v>10</v>
      </c>
      <c r="F18203" t="s">
        <v>1098</v>
      </c>
      <c r="G18203" t="s">
        <v>257</v>
      </c>
    </row>
    <row r="18204" spans="1:7" x14ac:dyDescent="0.25">
      <c r="A18204" t="s">
        <v>1095</v>
      </c>
      <c r="B18204" t="s">
        <v>1096</v>
      </c>
      <c r="C18204" t="s">
        <v>1097</v>
      </c>
      <c r="D18204" s="1">
        <v>43894</v>
      </c>
      <c r="E18204" s="2">
        <v>10</v>
      </c>
      <c r="F18204" t="s">
        <v>1099</v>
      </c>
      <c r="G18204" t="s">
        <v>257</v>
      </c>
    </row>
    <row r="18205" spans="1:7" x14ac:dyDescent="0.25">
      <c r="A18205" t="s">
        <v>1095</v>
      </c>
      <c r="B18205" t="s">
        <v>1096</v>
      </c>
      <c r="C18205" t="s">
        <v>1097</v>
      </c>
      <c r="D18205" s="1">
        <v>43894</v>
      </c>
      <c r="E18205" s="2">
        <v>10</v>
      </c>
      <c r="F18205" t="s">
        <v>1099</v>
      </c>
      <c r="G18205" t="s">
        <v>257</v>
      </c>
    </row>
    <row r="18206" spans="1:7" x14ac:dyDescent="0.25">
      <c r="A18206" t="s">
        <v>1095</v>
      </c>
      <c r="B18206" t="s">
        <v>1096</v>
      </c>
      <c r="C18206" t="s">
        <v>1097</v>
      </c>
      <c r="D18206" s="1">
        <v>43894</v>
      </c>
      <c r="E18206" s="2">
        <v>10</v>
      </c>
      <c r="F18206" t="s">
        <v>1099</v>
      </c>
      <c r="G18206" t="s">
        <v>257</v>
      </c>
    </row>
    <row r="18207" spans="1:7" x14ac:dyDescent="0.25">
      <c r="A18207" t="s">
        <v>2748</v>
      </c>
      <c r="B18207" t="s">
        <v>2749</v>
      </c>
      <c r="C18207" t="s">
        <v>2750</v>
      </c>
      <c r="D18207" s="1">
        <v>43894</v>
      </c>
      <c r="E18207" s="2">
        <v>10</v>
      </c>
      <c r="F18207" t="s">
        <v>2751</v>
      </c>
      <c r="G18207" t="s">
        <v>1695</v>
      </c>
    </row>
    <row r="18208" spans="1:7" x14ac:dyDescent="0.25">
      <c r="A18208" t="s">
        <v>2748</v>
      </c>
      <c r="B18208" t="s">
        <v>2749</v>
      </c>
      <c r="C18208" t="s">
        <v>2750</v>
      </c>
      <c r="D18208" s="1">
        <v>43894</v>
      </c>
      <c r="E18208" s="2">
        <v>10</v>
      </c>
      <c r="F18208" t="s">
        <v>2751</v>
      </c>
      <c r="G18208" t="s">
        <v>1695</v>
      </c>
    </row>
    <row r="18209" spans="1:7" x14ac:dyDescent="0.25">
      <c r="A18209" t="s">
        <v>2748</v>
      </c>
      <c r="B18209" t="s">
        <v>2749</v>
      </c>
      <c r="C18209" t="s">
        <v>2750</v>
      </c>
      <c r="D18209" s="1">
        <v>43894</v>
      </c>
      <c r="E18209" s="2">
        <v>10</v>
      </c>
      <c r="F18209" t="s">
        <v>2752</v>
      </c>
      <c r="G18209" t="s">
        <v>1695</v>
      </c>
    </row>
    <row r="18210" spans="1:7" x14ac:dyDescent="0.25">
      <c r="A18210" t="s">
        <v>2748</v>
      </c>
      <c r="B18210" t="s">
        <v>2749</v>
      </c>
      <c r="C18210" t="s">
        <v>2750</v>
      </c>
      <c r="D18210" s="1">
        <v>43894</v>
      </c>
      <c r="E18210" s="2">
        <v>10</v>
      </c>
      <c r="F18210" t="s">
        <v>2751</v>
      </c>
      <c r="G18210" t="s">
        <v>67</v>
      </c>
    </row>
    <row r="18211" spans="1:7" x14ac:dyDescent="0.25">
      <c r="A18211" t="s">
        <v>2748</v>
      </c>
      <c r="B18211" t="s">
        <v>2749</v>
      </c>
      <c r="C18211" t="s">
        <v>2750</v>
      </c>
      <c r="D18211" s="1">
        <v>43894</v>
      </c>
      <c r="E18211" s="2">
        <v>10</v>
      </c>
      <c r="F18211" t="s">
        <v>2751</v>
      </c>
      <c r="G18211" t="s">
        <v>67</v>
      </c>
    </row>
    <row r="18212" spans="1:7" x14ac:dyDescent="0.25">
      <c r="A18212" t="s">
        <v>2748</v>
      </c>
      <c r="B18212" t="s">
        <v>2749</v>
      </c>
      <c r="C18212" t="s">
        <v>2750</v>
      </c>
      <c r="D18212" s="1">
        <v>43894</v>
      </c>
      <c r="E18212" s="2">
        <v>10</v>
      </c>
      <c r="F18212" t="s">
        <v>2752</v>
      </c>
      <c r="G18212" t="s">
        <v>67</v>
      </c>
    </row>
    <row r="18213" spans="1:7" x14ac:dyDescent="0.25">
      <c r="A18213" t="s">
        <v>5031</v>
      </c>
      <c r="B18213" t="s">
        <v>5032</v>
      </c>
      <c r="C18213" t="s">
        <v>5033</v>
      </c>
      <c r="D18213" s="1">
        <v>43894</v>
      </c>
      <c r="E18213" s="2">
        <v>100</v>
      </c>
      <c r="F18213" t="s">
        <v>5034</v>
      </c>
      <c r="G18213" t="s">
        <v>2663</v>
      </c>
    </row>
    <row r="18214" spans="1:7" x14ac:dyDescent="0.25">
      <c r="A18214" t="s">
        <v>1743</v>
      </c>
      <c r="B18214" t="s">
        <v>1744</v>
      </c>
      <c r="C18214" t="s">
        <v>1745</v>
      </c>
      <c r="D18214" s="1">
        <v>43894</v>
      </c>
      <c r="E18214" s="2">
        <v>2500</v>
      </c>
      <c r="F18214" t="s">
        <v>1746</v>
      </c>
      <c r="G18214" t="s">
        <v>2663</v>
      </c>
    </row>
    <row r="18215" spans="1:7" x14ac:dyDescent="0.25">
      <c r="A18215" t="s">
        <v>3140</v>
      </c>
      <c r="B18215" t="s">
        <v>3141</v>
      </c>
      <c r="C18215" t="s">
        <v>3142</v>
      </c>
      <c r="D18215" s="1">
        <v>43894</v>
      </c>
      <c r="E18215" s="2">
        <v>30</v>
      </c>
      <c r="F18215" t="s">
        <v>3143</v>
      </c>
      <c r="G18215" t="s">
        <v>1695</v>
      </c>
    </row>
    <row r="18216" spans="1:7" x14ac:dyDescent="0.25">
      <c r="A18216" t="s">
        <v>3140</v>
      </c>
      <c r="B18216" t="s">
        <v>3141</v>
      </c>
      <c r="C18216" t="s">
        <v>3142</v>
      </c>
      <c r="D18216" s="1">
        <v>43894</v>
      </c>
      <c r="E18216" s="2">
        <v>30</v>
      </c>
      <c r="F18216" t="s">
        <v>3143</v>
      </c>
      <c r="G18216" t="s">
        <v>1695</v>
      </c>
    </row>
    <row r="18217" spans="1:7" x14ac:dyDescent="0.25">
      <c r="A18217" t="s">
        <v>3140</v>
      </c>
      <c r="B18217" t="s">
        <v>3141</v>
      </c>
      <c r="C18217" t="s">
        <v>3142</v>
      </c>
      <c r="D18217" s="1">
        <v>43894</v>
      </c>
      <c r="E18217" s="2">
        <v>30</v>
      </c>
      <c r="F18217" t="s">
        <v>3144</v>
      </c>
      <c r="G18217" t="s">
        <v>1695</v>
      </c>
    </row>
    <row r="18218" spans="1:7" x14ac:dyDescent="0.25">
      <c r="A18218" t="s">
        <v>2346</v>
      </c>
      <c r="B18218" t="s">
        <v>371</v>
      </c>
      <c r="C18218" t="s">
        <v>2347</v>
      </c>
      <c r="D18218" s="1">
        <v>43894</v>
      </c>
      <c r="E18218" s="2">
        <v>25</v>
      </c>
      <c r="F18218" t="s">
        <v>2348</v>
      </c>
      <c r="G18218" t="s">
        <v>97</v>
      </c>
    </row>
    <row r="18219" spans="1:7" x14ac:dyDescent="0.25">
      <c r="A18219" t="s">
        <v>2346</v>
      </c>
      <c r="B18219" t="s">
        <v>371</v>
      </c>
      <c r="C18219" t="s">
        <v>2347</v>
      </c>
      <c r="D18219" s="1">
        <v>43894</v>
      </c>
      <c r="E18219" s="2">
        <v>25</v>
      </c>
      <c r="F18219" t="s">
        <v>2349</v>
      </c>
      <c r="G18219" t="s">
        <v>97</v>
      </c>
    </row>
    <row r="18220" spans="1:7" x14ac:dyDescent="0.25">
      <c r="A18220" t="s">
        <v>2346</v>
      </c>
      <c r="B18220" t="s">
        <v>371</v>
      </c>
      <c r="C18220" t="s">
        <v>2347</v>
      </c>
      <c r="D18220" s="1">
        <v>43894</v>
      </c>
      <c r="E18220" s="2">
        <v>20</v>
      </c>
      <c r="F18220" t="s">
        <v>2348</v>
      </c>
      <c r="G18220" t="s">
        <v>1245</v>
      </c>
    </row>
    <row r="18221" spans="1:7" x14ac:dyDescent="0.25">
      <c r="A18221" t="s">
        <v>2346</v>
      </c>
      <c r="B18221" t="s">
        <v>371</v>
      </c>
      <c r="C18221" t="s">
        <v>2347</v>
      </c>
      <c r="D18221" s="1">
        <v>43894</v>
      </c>
      <c r="E18221" s="2">
        <v>20</v>
      </c>
      <c r="F18221" t="s">
        <v>2349</v>
      </c>
      <c r="G18221" t="s">
        <v>1245</v>
      </c>
    </row>
    <row r="18222" spans="1:7" x14ac:dyDescent="0.25">
      <c r="A18222" t="s">
        <v>125</v>
      </c>
      <c r="B18222" t="s">
        <v>126</v>
      </c>
      <c r="C18222" t="s">
        <v>127</v>
      </c>
      <c r="D18222" s="1">
        <v>43894</v>
      </c>
      <c r="E18222" s="2">
        <v>5</v>
      </c>
      <c r="F18222" t="s">
        <v>128</v>
      </c>
      <c r="G18222" t="s">
        <v>1245</v>
      </c>
    </row>
    <row r="18223" spans="1:7" x14ac:dyDescent="0.25">
      <c r="A18223" t="s">
        <v>4781</v>
      </c>
      <c r="B18223" t="s">
        <v>4782</v>
      </c>
      <c r="C18223" t="s">
        <v>4783</v>
      </c>
      <c r="D18223" s="1">
        <v>43894</v>
      </c>
      <c r="E18223" s="2">
        <v>5</v>
      </c>
      <c r="F18223" t="s">
        <v>4784</v>
      </c>
      <c r="G18223" t="s">
        <v>2663</v>
      </c>
    </row>
    <row r="18224" spans="1:7" x14ac:dyDescent="0.25">
      <c r="A18224" t="s">
        <v>3100</v>
      </c>
      <c r="B18224" t="s">
        <v>3101</v>
      </c>
      <c r="C18224" t="s">
        <v>3102</v>
      </c>
      <c r="D18224" s="1">
        <v>43894</v>
      </c>
      <c r="E18224" s="2">
        <v>50</v>
      </c>
      <c r="F18224" t="s">
        <v>3103</v>
      </c>
      <c r="G18224" t="s">
        <v>67</v>
      </c>
    </row>
    <row r="18225" spans="1:7" x14ac:dyDescent="0.25">
      <c r="A18225" t="s">
        <v>1100</v>
      </c>
      <c r="B18225" t="s">
        <v>1101</v>
      </c>
      <c r="C18225" t="s">
        <v>1102</v>
      </c>
      <c r="D18225" s="1">
        <v>43894</v>
      </c>
      <c r="E18225" s="2">
        <v>15</v>
      </c>
      <c r="F18225" t="s">
        <v>1103</v>
      </c>
      <c r="G18225" t="s">
        <v>828</v>
      </c>
    </row>
    <row r="18226" spans="1:7" x14ac:dyDescent="0.25">
      <c r="A18226" t="s">
        <v>1100</v>
      </c>
      <c r="B18226" t="s">
        <v>1101</v>
      </c>
      <c r="C18226" t="s">
        <v>1102</v>
      </c>
      <c r="D18226" s="1">
        <v>43894</v>
      </c>
      <c r="E18226" s="2">
        <v>15</v>
      </c>
      <c r="F18226" t="s">
        <v>1104</v>
      </c>
      <c r="G18226" t="s">
        <v>828</v>
      </c>
    </row>
    <row r="18227" spans="1:7" x14ac:dyDescent="0.25">
      <c r="A18227" t="s">
        <v>1100</v>
      </c>
      <c r="B18227" t="s">
        <v>1101</v>
      </c>
      <c r="C18227" t="s">
        <v>1102</v>
      </c>
      <c r="D18227" s="1">
        <v>43894</v>
      </c>
      <c r="E18227" s="2">
        <v>10</v>
      </c>
      <c r="F18227" t="s">
        <v>1103</v>
      </c>
      <c r="G18227" t="s">
        <v>276</v>
      </c>
    </row>
    <row r="18228" spans="1:7" x14ac:dyDescent="0.25">
      <c r="A18228" t="s">
        <v>1100</v>
      </c>
      <c r="B18228" t="s">
        <v>1101</v>
      </c>
      <c r="C18228" t="s">
        <v>1102</v>
      </c>
      <c r="D18228" s="1">
        <v>43894</v>
      </c>
      <c r="E18228" s="2">
        <v>10</v>
      </c>
      <c r="F18228" t="s">
        <v>1104</v>
      </c>
      <c r="G18228" t="s">
        <v>276</v>
      </c>
    </row>
    <row r="18229" spans="1:7" x14ac:dyDescent="0.25">
      <c r="A18229" t="s">
        <v>1450</v>
      </c>
      <c r="B18229" t="s">
        <v>1451</v>
      </c>
      <c r="C18229" t="s">
        <v>1452</v>
      </c>
      <c r="D18229" s="1">
        <v>43894</v>
      </c>
      <c r="E18229" s="2">
        <v>84</v>
      </c>
      <c r="F18229" t="s">
        <v>1453</v>
      </c>
      <c r="G18229" t="s">
        <v>34</v>
      </c>
    </row>
    <row r="18230" spans="1:7" x14ac:dyDescent="0.25">
      <c r="A18230" t="s">
        <v>1450</v>
      </c>
      <c r="B18230" t="s">
        <v>1451</v>
      </c>
      <c r="C18230" t="s">
        <v>1452</v>
      </c>
      <c r="D18230" s="1">
        <v>43894</v>
      </c>
      <c r="E18230" s="2">
        <v>84</v>
      </c>
      <c r="F18230" t="s">
        <v>1454</v>
      </c>
      <c r="G18230" t="s">
        <v>34</v>
      </c>
    </row>
    <row r="18231" spans="1:7" x14ac:dyDescent="0.25">
      <c r="A18231" t="s">
        <v>1450</v>
      </c>
      <c r="B18231" t="s">
        <v>1451</v>
      </c>
      <c r="C18231" t="s">
        <v>1452</v>
      </c>
      <c r="D18231" s="1">
        <v>43894</v>
      </c>
      <c r="E18231" s="2">
        <v>84</v>
      </c>
      <c r="F18231" t="s">
        <v>1454</v>
      </c>
      <c r="G18231" t="s">
        <v>34</v>
      </c>
    </row>
    <row r="18232" spans="1:7" x14ac:dyDescent="0.25">
      <c r="A18232" t="s">
        <v>2475</v>
      </c>
      <c r="B18232" t="s">
        <v>1451</v>
      </c>
      <c r="C18232" t="s">
        <v>2476</v>
      </c>
      <c r="D18232" s="1">
        <v>43894</v>
      </c>
      <c r="E18232" s="2">
        <v>40</v>
      </c>
      <c r="F18232" t="s">
        <v>2477</v>
      </c>
      <c r="G18232" t="s">
        <v>2456</v>
      </c>
    </row>
    <row r="18233" spans="1:7" x14ac:dyDescent="0.25">
      <c r="A18233" t="s">
        <v>546</v>
      </c>
      <c r="B18233" t="s">
        <v>547</v>
      </c>
      <c r="C18233" t="s">
        <v>548</v>
      </c>
      <c r="D18233" s="1">
        <v>43894</v>
      </c>
      <c r="E18233" s="2">
        <v>50</v>
      </c>
      <c r="F18233" t="s">
        <v>549</v>
      </c>
      <c r="G18233" t="s">
        <v>276</v>
      </c>
    </row>
    <row r="18234" spans="1:7" x14ac:dyDescent="0.25">
      <c r="A18234" t="s">
        <v>546</v>
      </c>
      <c r="B18234" t="s">
        <v>547</v>
      </c>
      <c r="C18234" t="s">
        <v>548</v>
      </c>
      <c r="D18234" s="1">
        <v>43894</v>
      </c>
      <c r="E18234" s="2">
        <v>50</v>
      </c>
      <c r="F18234" t="s">
        <v>549</v>
      </c>
      <c r="G18234" t="s">
        <v>1245</v>
      </c>
    </row>
    <row r="18235" spans="1:7" x14ac:dyDescent="0.25">
      <c r="A18235" t="s">
        <v>263</v>
      </c>
      <c r="B18235" t="s">
        <v>264</v>
      </c>
      <c r="C18235" t="s">
        <v>265</v>
      </c>
      <c r="D18235" s="1">
        <v>43894</v>
      </c>
      <c r="E18235" s="2">
        <v>50</v>
      </c>
      <c r="F18235" t="s">
        <v>266</v>
      </c>
      <c r="G18235" t="s">
        <v>1695</v>
      </c>
    </row>
    <row r="18236" spans="1:7" x14ac:dyDescent="0.25">
      <c r="A18236" t="s">
        <v>115</v>
      </c>
      <c r="B18236" t="s">
        <v>116</v>
      </c>
      <c r="C18236" t="s">
        <v>117</v>
      </c>
      <c r="D18236" s="1">
        <v>43894</v>
      </c>
      <c r="E18236" s="2">
        <v>5</v>
      </c>
      <c r="F18236" t="s">
        <v>118</v>
      </c>
      <c r="G18236" t="s">
        <v>1245</v>
      </c>
    </row>
    <row r="18237" spans="1:7" x14ac:dyDescent="0.25">
      <c r="A18237" t="s">
        <v>115</v>
      </c>
      <c r="B18237" t="s">
        <v>116</v>
      </c>
      <c r="C18237" t="s">
        <v>117</v>
      </c>
      <c r="D18237" s="1">
        <v>43894</v>
      </c>
      <c r="E18237" s="2">
        <v>5</v>
      </c>
      <c r="F18237" t="s">
        <v>119</v>
      </c>
      <c r="G18237" t="s">
        <v>1245</v>
      </c>
    </row>
    <row r="18238" spans="1:7" x14ac:dyDescent="0.25">
      <c r="A18238" t="s">
        <v>115</v>
      </c>
      <c r="B18238" t="s">
        <v>116</v>
      </c>
      <c r="C18238" t="s">
        <v>117</v>
      </c>
      <c r="D18238" s="1">
        <v>43894</v>
      </c>
      <c r="E18238" s="2">
        <v>5</v>
      </c>
      <c r="F18238" t="s">
        <v>120</v>
      </c>
      <c r="G18238" t="s">
        <v>1245</v>
      </c>
    </row>
    <row r="18239" spans="1:7" x14ac:dyDescent="0.25">
      <c r="A18239" t="s">
        <v>1541</v>
      </c>
      <c r="B18239" t="s">
        <v>1542</v>
      </c>
      <c r="C18239" t="s">
        <v>1543</v>
      </c>
      <c r="D18239" s="1">
        <v>43894</v>
      </c>
      <c r="E18239" s="2">
        <v>20</v>
      </c>
      <c r="F18239" t="s">
        <v>1544</v>
      </c>
      <c r="G18239" t="s">
        <v>114</v>
      </c>
    </row>
    <row r="18240" spans="1:7" x14ac:dyDescent="0.25">
      <c r="A18240" t="s">
        <v>1541</v>
      </c>
      <c r="B18240" t="s">
        <v>1542</v>
      </c>
      <c r="C18240" t="s">
        <v>1543</v>
      </c>
      <c r="D18240" s="1">
        <v>43894</v>
      </c>
      <c r="E18240" s="2">
        <v>20</v>
      </c>
      <c r="F18240" t="s">
        <v>1545</v>
      </c>
      <c r="G18240" t="s">
        <v>114</v>
      </c>
    </row>
    <row r="18241" spans="1:7" x14ac:dyDescent="0.25">
      <c r="A18241" t="s">
        <v>3800</v>
      </c>
      <c r="B18241" t="s">
        <v>1430</v>
      </c>
      <c r="C18241" t="s">
        <v>3801</v>
      </c>
      <c r="D18241" s="1">
        <v>43894</v>
      </c>
      <c r="E18241" s="2">
        <v>10</v>
      </c>
      <c r="F18241" t="s">
        <v>3802</v>
      </c>
      <c r="G18241" t="s">
        <v>2700</v>
      </c>
    </row>
    <row r="18242" spans="1:7" x14ac:dyDescent="0.25">
      <c r="A18242" t="s">
        <v>3800</v>
      </c>
      <c r="B18242" t="s">
        <v>1430</v>
      </c>
      <c r="C18242" t="s">
        <v>3801</v>
      </c>
      <c r="D18242" s="1">
        <v>43894</v>
      </c>
      <c r="E18242" s="2">
        <v>10</v>
      </c>
      <c r="F18242" t="s">
        <v>3802</v>
      </c>
      <c r="G18242" t="s">
        <v>1245</v>
      </c>
    </row>
    <row r="18243" spans="1:7" x14ac:dyDescent="0.25">
      <c r="A18243" t="s">
        <v>3247</v>
      </c>
      <c r="B18243" t="s">
        <v>3248</v>
      </c>
      <c r="C18243" t="s">
        <v>3249</v>
      </c>
      <c r="D18243" s="1">
        <v>43894</v>
      </c>
      <c r="E18243" s="2">
        <v>10</v>
      </c>
      <c r="F18243" t="s">
        <v>3250</v>
      </c>
      <c r="G18243" t="s">
        <v>3649</v>
      </c>
    </row>
    <row r="18244" spans="1:7" x14ac:dyDescent="0.25">
      <c r="A18244" t="s">
        <v>4076</v>
      </c>
      <c r="B18244" t="s">
        <v>4077</v>
      </c>
      <c r="C18244" t="s">
        <v>413</v>
      </c>
      <c r="D18244" s="1">
        <v>43894</v>
      </c>
      <c r="E18244" s="2">
        <v>20</v>
      </c>
      <c r="F18244" t="s">
        <v>4078</v>
      </c>
      <c r="G18244" t="s">
        <v>1695</v>
      </c>
    </row>
    <row r="18245" spans="1:7" x14ac:dyDescent="0.25">
      <c r="A18245" t="s">
        <v>4076</v>
      </c>
      <c r="B18245" t="s">
        <v>4077</v>
      </c>
      <c r="C18245" t="s">
        <v>413</v>
      </c>
      <c r="D18245" s="1">
        <v>43894</v>
      </c>
      <c r="E18245" s="2">
        <v>20</v>
      </c>
      <c r="F18245" t="s">
        <v>4078</v>
      </c>
      <c r="G18245" t="s">
        <v>1695</v>
      </c>
    </row>
    <row r="18246" spans="1:7" x14ac:dyDescent="0.25">
      <c r="A18246" t="s">
        <v>2758</v>
      </c>
      <c r="B18246" t="s">
        <v>2759</v>
      </c>
      <c r="C18246" t="s">
        <v>2760</v>
      </c>
      <c r="D18246" s="1">
        <v>43894</v>
      </c>
      <c r="E18246" s="2">
        <v>15</v>
      </c>
      <c r="F18246" t="s">
        <v>2761</v>
      </c>
      <c r="G18246" t="s">
        <v>3282</v>
      </c>
    </row>
    <row r="18247" spans="1:7" x14ac:dyDescent="0.25">
      <c r="A18247" t="s">
        <v>553</v>
      </c>
      <c r="B18247" t="s">
        <v>554</v>
      </c>
      <c r="C18247" t="s">
        <v>555</v>
      </c>
      <c r="D18247" s="1">
        <v>43894</v>
      </c>
      <c r="E18247" s="2">
        <v>50</v>
      </c>
      <c r="F18247" t="s">
        <v>556</v>
      </c>
      <c r="G18247" t="s">
        <v>2663</v>
      </c>
    </row>
    <row r="18248" spans="1:7" x14ac:dyDescent="0.25">
      <c r="A18248" t="s">
        <v>553</v>
      </c>
      <c r="B18248" t="s">
        <v>554</v>
      </c>
      <c r="C18248" t="s">
        <v>555</v>
      </c>
      <c r="D18248" s="1">
        <v>43894</v>
      </c>
      <c r="E18248" s="2">
        <v>50</v>
      </c>
      <c r="F18248" t="s">
        <v>557</v>
      </c>
      <c r="G18248" t="s">
        <v>2663</v>
      </c>
    </row>
    <row r="18249" spans="1:7" x14ac:dyDescent="0.25">
      <c r="A18249" t="s">
        <v>2272</v>
      </c>
      <c r="B18249" t="s">
        <v>2273</v>
      </c>
      <c r="C18249" t="s">
        <v>2274</v>
      </c>
      <c r="D18249" s="1">
        <v>43894</v>
      </c>
      <c r="E18249" s="2">
        <v>83.33</v>
      </c>
      <c r="F18249" t="s">
        <v>2275</v>
      </c>
      <c r="G18249" t="s">
        <v>34</v>
      </c>
    </row>
    <row r="18250" spans="1:7" x14ac:dyDescent="0.25">
      <c r="A18250" t="s">
        <v>2272</v>
      </c>
      <c r="B18250" t="s">
        <v>2273</v>
      </c>
      <c r="C18250" t="s">
        <v>2274</v>
      </c>
      <c r="D18250" s="1">
        <v>43894</v>
      </c>
      <c r="E18250" s="2">
        <v>83.33</v>
      </c>
      <c r="F18250" t="s">
        <v>2276</v>
      </c>
      <c r="G18250" t="s">
        <v>34</v>
      </c>
    </row>
    <row r="18251" spans="1:7" x14ac:dyDescent="0.25">
      <c r="A18251" t="s">
        <v>2272</v>
      </c>
      <c r="B18251" t="s">
        <v>2273</v>
      </c>
      <c r="C18251" t="s">
        <v>2274</v>
      </c>
      <c r="D18251" s="1">
        <v>43894</v>
      </c>
      <c r="E18251" s="2">
        <v>41.67</v>
      </c>
      <c r="F18251" t="s">
        <v>2275</v>
      </c>
      <c r="G18251" t="s">
        <v>3650</v>
      </c>
    </row>
    <row r="18252" spans="1:7" x14ac:dyDescent="0.25">
      <c r="A18252" t="s">
        <v>2272</v>
      </c>
      <c r="B18252" t="s">
        <v>2273</v>
      </c>
      <c r="C18252" t="s">
        <v>2274</v>
      </c>
      <c r="D18252" s="1">
        <v>43894</v>
      </c>
      <c r="E18252" s="2">
        <v>41.67</v>
      </c>
      <c r="F18252" t="s">
        <v>2276</v>
      </c>
      <c r="G18252" t="s">
        <v>3650</v>
      </c>
    </row>
    <row r="18253" spans="1:7" x14ac:dyDescent="0.25">
      <c r="A18253" t="s">
        <v>4990</v>
      </c>
      <c r="B18253" t="s">
        <v>4991</v>
      </c>
      <c r="C18253" t="s">
        <v>4992</v>
      </c>
      <c r="D18253" s="1">
        <v>43894</v>
      </c>
      <c r="E18253" s="2">
        <v>100</v>
      </c>
      <c r="F18253" t="s">
        <v>4993</v>
      </c>
      <c r="G18253" t="s">
        <v>2663</v>
      </c>
    </row>
    <row r="18254" spans="1:7" x14ac:dyDescent="0.25">
      <c r="A18254" t="s">
        <v>4990</v>
      </c>
      <c r="B18254" t="s">
        <v>4991</v>
      </c>
      <c r="C18254" t="s">
        <v>4992</v>
      </c>
      <c r="D18254" s="1">
        <v>43894</v>
      </c>
      <c r="E18254" s="2">
        <v>100</v>
      </c>
      <c r="F18254" t="s">
        <v>4994</v>
      </c>
      <c r="G18254" t="s">
        <v>2663</v>
      </c>
    </row>
    <row r="18255" spans="1:7" x14ac:dyDescent="0.25">
      <c r="A18255" t="s">
        <v>2803</v>
      </c>
      <c r="B18255" t="s">
        <v>2804</v>
      </c>
      <c r="C18255" t="s">
        <v>2805</v>
      </c>
      <c r="D18255" s="1">
        <v>43894</v>
      </c>
      <c r="E18255" s="2">
        <v>15</v>
      </c>
      <c r="F18255" t="s">
        <v>2806</v>
      </c>
      <c r="G18255" t="s">
        <v>271</v>
      </c>
    </row>
    <row r="18256" spans="1:7" x14ac:dyDescent="0.25">
      <c r="A18256" t="s">
        <v>2803</v>
      </c>
      <c r="B18256" t="s">
        <v>2804</v>
      </c>
      <c r="C18256" t="s">
        <v>2805</v>
      </c>
      <c r="D18256" s="1">
        <v>43894</v>
      </c>
      <c r="E18256" s="2">
        <v>15</v>
      </c>
      <c r="F18256" t="s">
        <v>2807</v>
      </c>
      <c r="G18256" t="s">
        <v>271</v>
      </c>
    </row>
    <row r="18257" spans="1:7" x14ac:dyDescent="0.25">
      <c r="A18257" t="s">
        <v>2803</v>
      </c>
      <c r="B18257" t="s">
        <v>2804</v>
      </c>
      <c r="C18257" t="s">
        <v>2805</v>
      </c>
      <c r="D18257" s="1">
        <v>43894</v>
      </c>
      <c r="E18257" s="2">
        <v>15</v>
      </c>
      <c r="F18257" t="s">
        <v>2806</v>
      </c>
      <c r="G18257" t="s">
        <v>1816</v>
      </c>
    </row>
    <row r="18258" spans="1:7" x14ac:dyDescent="0.25">
      <c r="A18258" t="s">
        <v>2803</v>
      </c>
      <c r="B18258" t="s">
        <v>2804</v>
      </c>
      <c r="C18258" t="s">
        <v>2805</v>
      </c>
      <c r="D18258" s="1">
        <v>43894</v>
      </c>
      <c r="E18258" s="2">
        <v>15</v>
      </c>
      <c r="F18258" t="s">
        <v>2807</v>
      </c>
      <c r="G18258" t="s">
        <v>1816</v>
      </c>
    </row>
    <row r="18259" spans="1:7" x14ac:dyDescent="0.25">
      <c r="A18259" t="s">
        <v>2803</v>
      </c>
      <c r="B18259" t="s">
        <v>2804</v>
      </c>
      <c r="C18259" t="s">
        <v>2805</v>
      </c>
      <c r="D18259" s="1">
        <v>43894</v>
      </c>
      <c r="E18259" s="2">
        <v>15</v>
      </c>
      <c r="F18259" t="s">
        <v>2806</v>
      </c>
      <c r="G18259" t="s">
        <v>2700</v>
      </c>
    </row>
    <row r="18260" spans="1:7" x14ac:dyDescent="0.25">
      <c r="A18260" t="s">
        <v>2803</v>
      </c>
      <c r="B18260" t="s">
        <v>2804</v>
      </c>
      <c r="C18260" t="s">
        <v>2805</v>
      </c>
      <c r="D18260" s="1">
        <v>43894</v>
      </c>
      <c r="E18260" s="2">
        <v>15</v>
      </c>
      <c r="F18260" t="s">
        <v>2807</v>
      </c>
      <c r="G18260" t="s">
        <v>2700</v>
      </c>
    </row>
    <row r="18261" spans="1:7" x14ac:dyDescent="0.25">
      <c r="A18261" t="s">
        <v>709</v>
      </c>
      <c r="B18261" t="s">
        <v>710</v>
      </c>
      <c r="C18261" t="s">
        <v>705</v>
      </c>
      <c r="D18261" s="1">
        <v>43894</v>
      </c>
      <c r="E18261" s="2">
        <v>84</v>
      </c>
      <c r="F18261" t="s">
        <v>711</v>
      </c>
      <c r="G18261" t="s">
        <v>3225</v>
      </c>
    </row>
    <row r="18262" spans="1:7" x14ac:dyDescent="0.25">
      <c r="A18262" t="s">
        <v>709</v>
      </c>
      <c r="B18262" t="s">
        <v>710</v>
      </c>
      <c r="C18262" t="s">
        <v>705</v>
      </c>
      <c r="D18262" s="1">
        <v>43894</v>
      </c>
      <c r="E18262" s="2">
        <v>84</v>
      </c>
      <c r="F18262" t="s">
        <v>712</v>
      </c>
      <c r="G18262" t="s">
        <v>3225</v>
      </c>
    </row>
    <row r="18263" spans="1:7" x14ac:dyDescent="0.25">
      <c r="A18263" t="s">
        <v>709</v>
      </c>
      <c r="B18263" t="s">
        <v>710</v>
      </c>
      <c r="C18263" t="s">
        <v>705</v>
      </c>
      <c r="D18263" s="1">
        <v>43894</v>
      </c>
      <c r="E18263" s="2">
        <v>84</v>
      </c>
      <c r="F18263" t="s">
        <v>712</v>
      </c>
      <c r="G18263" t="s">
        <v>3225</v>
      </c>
    </row>
    <row r="18264" spans="1:7" x14ac:dyDescent="0.25">
      <c r="A18264" t="s">
        <v>493</v>
      </c>
      <c r="B18264" t="s">
        <v>494</v>
      </c>
      <c r="C18264" t="s">
        <v>495</v>
      </c>
      <c r="D18264" s="1">
        <v>43894</v>
      </c>
      <c r="E18264" s="2">
        <v>20</v>
      </c>
      <c r="F18264" t="s">
        <v>496</v>
      </c>
      <c r="G18264" t="s">
        <v>310</v>
      </c>
    </row>
    <row r="18265" spans="1:7" x14ac:dyDescent="0.25">
      <c r="A18265" t="s">
        <v>493</v>
      </c>
      <c r="B18265" t="s">
        <v>494</v>
      </c>
      <c r="C18265" t="s">
        <v>495</v>
      </c>
      <c r="D18265" s="1">
        <v>43894</v>
      </c>
      <c r="E18265" s="2">
        <v>20</v>
      </c>
      <c r="F18265" t="s">
        <v>497</v>
      </c>
      <c r="G18265" t="s">
        <v>310</v>
      </c>
    </row>
    <row r="18266" spans="1:7" x14ac:dyDescent="0.25">
      <c r="A18266" t="s">
        <v>493</v>
      </c>
      <c r="B18266" t="s">
        <v>494</v>
      </c>
      <c r="C18266" t="s">
        <v>495</v>
      </c>
      <c r="D18266" s="1">
        <v>43894</v>
      </c>
      <c r="E18266" s="2">
        <v>20</v>
      </c>
      <c r="F18266" t="s">
        <v>496</v>
      </c>
      <c r="G18266" t="s">
        <v>2456</v>
      </c>
    </row>
    <row r="18267" spans="1:7" x14ac:dyDescent="0.25">
      <c r="A18267" t="s">
        <v>493</v>
      </c>
      <c r="B18267" t="s">
        <v>494</v>
      </c>
      <c r="C18267" t="s">
        <v>495</v>
      </c>
      <c r="D18267" s="1">
        <v>43894</v>
      </c>
      <c r="E18267" s="2">
        <v>20</v>
      </c>
      <c r="F18267" t="s">
        <v>497</v>
      </c>
      <c r="G18267" t="s">
        <v>2456</v>
      </c>
    </row>
    <row r="18268" spans="1:7" x14ac:dyDescent="0.25">
      <c r="A18268" t="s">
        <v>1464</v>
      </c>
      <c r="B18268" t="s">
        <v>1465</v>
      </c>
      <c r="C18268" t="s">
        <v>627</v>
      </c>
      <c r="D18268" s="1">
        <v>43894</v>
      </c>
      <c r="E18268" s="2">
        <v>20</v>
      </c>
      <c r="F18268" t="s">
        <v>1466</v>
      </c>
      <c r="G18268" t="s">
        <v>478</v>
      </c>
    </row>
    <row r="18269" spans="1:7" x14ac:dyDescent="0.25">
      <c r="A18269" t="s">
        <v>1464</v>
      </c>
      <c r="B18269" t="s">
        <v>1465</v>
      </c>
      <c r="C18269" t="s">
        <v>627</v>
      </c>
      <c r="D18269" s="1">
        <v>43894</v>
      </c>
      <c r="E18269" s="2">
        <v>20</v>
      </c>
      <c r="F18269" t="s">
        <v>1466</v>
      </c>
      <c r="G18269" t="s">
        <v>478</v>
      </c>
    </row>
    <row r="18270" spans="1:7" x14ac:dyDescent="0.25">
      <c r="A18270" t="s">
        <v>164</v>
      </c>
      <c r="B18270" t="s">
        <v>165</v>
      </c>
      <c r="C18270" t="s">
        <v>166</v>
      </c>
      <c r="D18270" s="1">
        <v>43894</v>
      </c>
      <c r="E18270" s="2">
        <v>20</v>
      </c>
      <c r="F18270" t="s">
        <v>167</v>
      </c>
      <c r="G18270" t="s">
        <v>97</v>
      </c>
    </row>
    <row r="18271" spans="1:7" x14ac:dyDescent="0.25">
      <c r="A18271" t="s">
        <v>164</v>
      </c>
      <c r="B18271" t="s">
        <v>165</v>
      </c>
      <c r="C18271" t="s">
        <v>166</v>
      </c>
      <c r="D18271" s="1">
        <v>43894</v>
      </c>
      <c r="E18271" s="2">
        <v>20</v>
      </c>
      <c r="F18271" t="s">
        <v>168</v>
      </c>
      <c r="G18271" t="s">
        <v>97</v>
      </c>
    </row>
    <row r="18272" spans="1:7" x14ac:dyDescent="0.25">
      <c r="A18272" t="s">
        <v>164</v>
      </c>
      <c r="B18272" t="s">
        <v>165</v>
      </c>
      <c r="C18272" t="s">
        <v>166</v>
      </c>
      <c r="D18272" s="1">
        <v>43894</v>
      </c>
      <c r="E18272" s="2">
        <v>25</v>
      </c>
      <c r="F18272" t="s">
        <v>167</v>
      </c>
      <c r="G18272" t="s">
        <v>1695</v>
      </c>
    </row>
    <row r="18273" spans="1:7" x14ac:dyDescent="0.25">
      <c r="A18273" t="s">
        <v>164</v>
      </c>
      <c r="B18273" t="s">
        <v>165</v>
      </c>
      <c r="C18273" t="s">
        <v>166</v>
      </c>
      <c r="D18273" s="1">
        <v>43894</v>
      </c>
      <c r="E18273" s="2">
        <v>25</v>
      </c>
      <c r="F18273" t="s">
        <v>168</v>
      </c>
      <c r="G18273" t="s">
        <v>1695</v>
      </c>
    </row>
    <row r="18274" spans="1:7" x14ac:dyDescent="0.25">
      <c r="A18274" t="s">
        <v>164</v>
      </c>
      <c r="B18274" t="s">
        <v>165</v>
      </c>
      <c r="C18274" t="s">
        <v>166</v>
      </c>
      <c r="D18274" s="1">
        <v>43894</v>
      </c>
      <c r="E18274" s="2">
        <v>20</v>
      </c>
      <c r="F18274" t="s">
        <v>167</v>
      </c>
      <c r="G18274" t="s">
        <v>3613</v>
      </c>
    </row>
    <row r="18275" spans="1:7" x14ac:dyDescent="0.25">
      <c r="A18275" t="s">
        <v>164</v>
      </c>
      <c r="B18275" t="s">
        <v>165</v>
      </c>
      <c r="C18275" t="s">
        <v>166</v>
      </c>
      <c r="D18275" s="1">
        <v>43894</v>
      </c>
      <c r="E18275" s="2">
        <v>20</v>
      </c>
      <c r="F18275" t="s">
        <v>168</v>
      </c>
      <c r="G18275" t="s">
        <v>3613</v>
      </c>
    </row>
    <row r="18276" spans="1:7" x14ac:dyDescent="0.25">
      <c r="A18276" t="s">
        <v>169</v>
      </c>
      <c r="B18276" t="s">
        <v>170</v>
      </c>
      <c r="C18276" t="s">
        <v>171</v>
      </c>
      <c r="D18276" s="1">
        <v>43894</v>
      </c>
      <c r="E18276" s="2">
        <v>10</v>
      </c>
      <c r="F18276" t="s">
        <v>172</v>
      </c>
      <c r="G18276" t="s">
        <v>1245</v>
      </c>
    </row>
    <row r="18277" spans="1:7" x14ac:dyDescent="0.25">
      <c r="A18277" t="s">
        <v>169</v>
      </c>
      <c r="B18277" t="s">
        <v>170</v>
      </c>
      <c r="C18277" t="s">
        <v>171</v>
      </c>
      <c r="D18277" s="1">
        <v>43894</v>
      </c>
      <c r="E18277" s="2">
        <v>10</v>
      </c>
      <c r="F18277" t="s">
        <v>173</v>
      </c>
      <c r="G18277" t="s">
        <v>1245</v>
      </c>
    </row>
    <row r="18278" spans="1:7" x14ac:dyDescent="0.25">
      <c r="A18278" t="s">
        <v>259</v>
      </c>
      <c r="B18278" t="s">
        <v>260</v>
      </c>
      <c r="C18278" t="s">
        <v>261</v>
      </c>
      <c r="D18278" s="1">
        <v>43894</v>
      </c>
      <c r="E18278" s="2">
        <v>10</v>
      </c>
      <c r="F18278" t="s">
        <v>262</v>
      </c>
      <c r="G18278" t="s">
        <v>1695</v>
      </c>
    </row>
    <row r="18279" spans="1:7" x14ac:dyDescent="0.25">
      <c r="A18279" t="s">
        <v>4665</v>
      </c>
      <c r="B18279" t="s">
        <v>4666</v>
      </c>
      <c r="C18279" t="s">
        <v>4667</v>
      </c>
      <c r="D18279" s="1">
        <v>43894</v>
      </c>
      <c r="E18279" s="2">
        <v>20</v>
      </c>
      <c r="F18279" t="s">
        <v>4668</v>
      </c>
      <c r="G18279" t="s">
        <v>1245</v>
      </c>
    </row>
    <row r="18280" spans="1:7" x14ac:dyDescent="0.25">
      <c r="A18280" t="s">
        <v>4665</v>
      </c>
      <c r="B18280" t="s">
        <v>4666</v>
      </c>
      <c r="C18280" t="s">
        <v>4667</v>
      </c>
      <c r="D18280" s="1">
        <v>43894</v>
      </c>
      <c r="E18280" s="2">
        <v>20</v>
      </c>
      <c r="F18280" t="s">
        <v>4669</v>
      </c>
      <c r="G18280" t="s">
        <v>1245</v>
      </c>
    </row>
    <row r="18281" spans="1:7" x14ac:dyDescent="0.25">
      <c r="A18281" t="s">
        <v>4665</v>
      </c>
      <c r="B18281" t="s">
        <v>4666</v>
      </c>
      <c r="C18281" t="s">
        <v>4667</v>
      </c>
      <c r="D18281" s="1">
        <v>43894</v>
      </c>
      <c r="E18281" s="2">
        <v>20</v>
      </c>
      <c r="F18281" t="s">
        <v>4670</v>
      </c>
      <c r="G18281" t="s">
        <v>1245</v>
      </c>
    </row>
    <row r="18282" spans="1:7" x14ac:dyDescent="0.25">
      <c r="A18282" t="s">
        <v>178</v>
      </c>
      <c r="B18282" t="s">
        <v>179</v>
      </c>
      <c r="C18282" t="s">
        <v>180</v>
      </c>
      <c r="D18282" s="1">
        <v>43894</v>
      </c>
      <c r="E18282" s="2">
        <v>5</v>
      </c>
      <c r="F18282" t="s">
        <v>181</v>
      </c>
      <c r="G18282" t="s">
        <v>182</v>
      </c>
    </row>
    <row r="18283" spans="1:7" x14ac:dyDescent="0.25">
      <c r="A18283" t="s">
        <v>2821</v>
      </c>
      <c r="B18283" t="s">
        <v>2822</v>
      </c>
      <c r="C18283" t="s">
        <v>2823</v>
      </c>
      <c r="D18283" s="1">
        <v>43895</v>
      </c>
      <c r="E18283" s="2">
        <v>400</v>
      </c>
      <c r="F18283" t="s">
        <v>2824</v>
      </c>
      <c r="G18283" t="s">
        <v>5016</v>
      </c>
    </row>
    <row r="18284" spans="1:7" x14ac:dyDescent="0.25">
      <c r="A18284">
        <v>24</v>
      </c>
      <c r="B18284" t="s">
        <v>5456</v>
      </c>
      <c r="C18284" t="s">
        <v>5457</v>
      </c>
      <c r="D18284" s="1">
        <v>43896</v>
      </c>
      <c r="E18284" s="2">
        <v>0</v>
      </c>
      <c r="F18284" t="s">
        <v>5458</v>
      </c>
      <c r="G18284" t="s">
        <v>276</v>
      </c>
    </row>
    <row r="18285" spans="1:7" x14ac:dyDescent="0.25">
      <c r="A18285" t="s">
        <v>4740</v>
      </c>
      <c r="B18285" t="s">
        <v>4741</v>
      </c>
      <c r="C18285" t="s">
        <v>4742</v>
      </c>
      <c r="D18285" s="1">
        <v>43899</v>
      </c>
      <c r="E18285" s="2">
        <v>1091</v>
      </c>
      <c r="G18285" t="s">
        <v>4096</v>
      </c>
    </row>
    <row r="18286" spans="1:7" x14ac:dyDescent="0.25">
      <c r="A18286" t="s">
        <v>3286</v>
      </c>
      <c r="B18286" t="s">
        <v>3287</v>
      </c>
      <c r="C18286" t="s">
        <v>3288</v>
      </c>
      <c r="D18286" s="1">
        <v>43900</v>
      </c>
      <c r="E18286" s="2">
        <v>100</v>
      </c>
      <c r="F18286" t="s">
        <v>3289</v>
      </c>
      <c r="G18286" t="s">
        <v>4684</v>
      </c>
    </row>
    <row r="18287" spans="1:7" x14ac:dyDescent="0.25">
      <c r="A18287">
        <v>25</v>
      </c>
      <c r="B18287" t="s">
        <v>5459</v>
      </c>
      <c r="D18287" s="1">
        <v>43900</v>
      </c>
      <c r="E18287" s="2">
        <v>125</v>
      </c>
      <c r="F18287" t="s">
        <v>5460</v>
      </c>
      <c r="G18287" t="s">
        <v>4684</v>
      </c>
    </row>
    <row r="18288" spans="1:7" x14ac:dyDescent="0.25">
      <c r="A18288">
        <v>50</v>
      </c>
      <c r="B18288" t="s">
        <v>5461</v>
      </c>
      <c r="C18288" t="s">
        <v>5462</v>
      </c>
      <c r="D18288" s="1">
        <v>43900</v>
      </c>
      <c r="E18288" s="2">
        <v>50</v>
      </c>
      <c r="G18288" t="s">
        <v>4684</v>
      </c>
    </row>
    <row r="18289" spans="1:7" x14ac:dyDescent="0.25">
      <c r="A18289">
        <v>51</v>
      </c>
      <c r="B18289" t="s">
        <v>5314</v>
      </c>
      <c r="C18289" t="s">
        <v>5463</v>
      </c>
      <c r="D18289" s="1">
        <v>43900</v>
      </c>
      <c r="E18289" s="2">
        <v>50</v>
      </c>
      <c r="G18289" t="s">
        <v>4684</v>
      </c>
    </row>
    <row r="18290" spans="1:7" x14ac:dyDescent="0.25">
      <c r="A18290" t="s">
        <v>1225</v>
      </c>
      <c r="B18290" t="s">
        <v>1226</v>
      </c>
      <c r="D18290" s="1">
        <v>43900</v>
      </c>
      <c r="E18290" s="2">
        <v>7064</v>
      </c>
      <c r="F18290" t="s">
        <v>1227</v>
      </c>
      <c r="G18290" t="s">
        <v>1228</v>
      </c>
    </row>
    <row r="18291" spans="1:7" x14ac:dyDescent="0.25">
      <c r="A18291" t="s">
        <v>2659</v>
      </c>
      <c r="B18291" t="s">
        <v>2660</v>
      </c>
      <c r="C18291" t="s">
        <v>2661</v>
      </c>
      <c r="D18291" s="1">
        <v>43900</v>
      </c>
      <c r="E18291" s="2">
        <v>100</v>
      </c>
      <c r="F18291" t="s">
        <v>2662</v>
      </c>
      <c r="G18291" t="s">
        <v>1440</v>
      </c>
    </row>
    <row r="18292" spans="1:7" x14ac:dyDescent="0.25">
      <c r="A18292" t="s">
        <v>4687</v>
      </c>
      <c r="B18292" t="s">
        <v>4688</v>
      </c>
      <c r="C18292" t="s">
        <v>4689</v>
      </c>
      <c r="D18292" s="1">
        <v>43901</v>
      </c>
      <c r="E18292" s="2">
        <v>500</v>
      </c>
      <c r="F18292" t="s">
        <v>4690</v>
      </c>
      <c r="G18292" t="s">
        <v>5464</v>
      </c>
    </row>
    <row r="18293" spans="1:7" x14ac:dyDescent="0.25">
      <c r="A18293" t="s">
        <v>4687</v>
      </c>
      <c r="B18293" t="s">
        <v>4688</v>
      </c>
      <c r="C18293" t="s">
        <v>4689</v>
      </c>
      <c r="D18293" s="1">
        <v>43901</v>
      </c>
      <c r="E18293" s="2">
        <v>500</v>
      </c>
      <c r="F18293" t="s">
        <v>4691</v>
      </c>
      <c r="G18293" t="s">
        <v>5464</v>
      </c>
    </row>
    <row r="18294" spans="1:7" x14ac:dyDescent="0.25">
      <c r="A18294" t="s">
        <v>5036</v>
      </c>
      <c r="B18294" t="s">
        <v>5037</v>
      </c>
      <c r="C18294" t="s">
        <v>3544</v>
      </c>
      <c r="D18294" s="1">
        <v>43902</v>
      </c>
      <c r="E18294" s="2">
        <v>2000</v>
      </c>
      <c r="F18294" t="s">
        <v>5038</v>
      </c>
      <c r="G18294" t="s">
        <v>2663</v>
      </c>
    </row>
    <row r="18295" spans="1:7" x14ac:dyDescent="0.25">
      <c r="A18295">
        <v>26</v>
      </c>
      <c r="B18295" t="s">
        <v>5465</v>
      </c>
      <c r="C18295" t="s">
        <v>5466</v>
      </c>
      <c r="D18295" s="1">
        <v>43902</v>
      </c>
      <c r="E18295" s="2">
        <v>50</v>
      </c>
      <c r="G18295" t="s">
        <v>271</v>
      </c>
    </row>
    <row r="18296" spans="1:7" x14ac:dyDescent="0.25">
      <c r="A18296" t="s">
        <v>3805</v>
      </c>
      <c r="B18296" t="s">
        <v>3806</v>
      </c>
      <c r="C18296" t="s">
        <v>3807</v>
      </c>
      <c r="D18296" s="1">
        <v>43903</v>
      </c>
      <c r="E18296" s="2">
        <v>42</v>
      </c>
      <c r="F18296" t="s">
        <v>3808</v>
      </c>
      <c r="G18296" t="s">
        <v>67</v>
      </c>
    </row>
    <row r="18297" spans="1:7" x14ac:dyDescent="0.25">
      <c r="A18297" t="s">
        <v>3805</v>
      </c>
      <c r="B18297" t="s">
        <v>3806</v>
      </c>
      <c r="C18297" t="s">
        <v>3807</v>
      </c>
      <c r="D18297" s="1">
        <v>43903</v>
      </c>
      <c r="E18297" s="2">
        <v>42</v>
      </c>
      <c r="F18297" t="s">
        <v>3809</v>
      </c>
      <c r="G18297" t="s">
        <v>67</v>
      </c>
    </row>
    <row r="18298" spans="1:7" x14ac:dyDescent="0.25">
      <c r="A18298" t="s">
        <v>5028</v>
      </c>
      <c r="B18298" t="s">
        <v>4866</v>
      </c>
      <c r="C18298" t="s">
        <v>5029</v>
      </c>
      <c r="D18298" s="1">
        <v>43903</v>
      </c>
      <c r="E18298" s="2">
        <v>83.33</v>
      </c>
      <c r="F18298" t="s">
        <v>5030</v>
      </c>
      <c r="G18298" t="s">
        <v>2663</v>
      </c>
    </row>
    <row r="18299" spans="1:7" x14ac:dyDescent="0.25">
      <c r="A18299" t="s">
        <v>44</v>
      </c>
      <c r="B18299" t="s">
        <v>45</v>
      </c>
      <c r="C18299" t="s">
        <v>46</v>
      </c>
      <c r="D18299" s="1">
        <v>43906</v>
      </c>
      <c r="E18299" s="2">
        <v>83.33</v>
      </c>
      <c r="F18299" t="s">
        <v>47</v>
      </c>
      <c r="G18299" t="s">
        <v>34</v>
      </c>
    </row>
    <row r="18300" spans="1:7" x14ac:dyDescent="0.25">
      <c r="A18300" t="s">
        <v>44</v>
      </c>
      <c r="B18300" t="s">
        <v>45</v>
      </c>
      <c r="C18300" t="s">
        <v>46</v>
      </c>
      <c r="D18300" s="1">
        <v>43906</v>
      </c>
      <c r="E18300" s="2">
        <v>83.33</v>
      </c>
      <c r="F18300" t="s">
        <v>48</v>
      </c>
      <c r="G18300" t="s">
        <v>34</v>
      </c>
    </row>
    <row r="18301" spans="1:7" x14ac:dyDescent="0.25">
      <c r="A18301" t="s">
        <v>49</v>
      </c>
      <c r="B18301" t="s">
        <v>50</v>
      </c>
      <c r="C18301" t="s">
        <v>51</v>
      </c>
      <c r="D18301" s="1">
        <v>43906</v>
      </c>
      <c r="E18301" s="2">
        <v>140</v>
      </c>
      <c r="F18301" t="s">
        <v>52</v>
      </c>
      <c r="G18301" t="s">
        <v>2663</v>
      </c>
    </row>
    <row r="18302" spans="1:7" x14ac:dyDescent="0.25">
      <c r="A18302" t="s">
        <v>40</v>
      </c>
      <c r="B18302" t="s">
        <v>41</v>
      </c>
      <c r="C18302" t="s">
        <v>42</v>
      </c>
      <c r="D18302" s="1">
        <v>43906</v>
      </c>
      <c r="E18302" s="2">
        <v>83.32</v>
      </c>
      <c r="F18302" t="s">
        <v>43</v>
      </c>
      <c r="G18302" t="s">
        <v>34</v>
      </c>
    </row>
    <row r="18303" spans="1:7" x14ac:dyDescent="0.25">
      <c r="A18303" t="s">
        <v>40</v>
      </c>
      <c r="B18303" t="s">
        <v>41</v>
      </c>
      <c r="C18303" t="s">
        <v>42</v>
      </c>
      <c r="D18303" s="1">
        <v>43906</v>
      </c>
      <c r="E18303" s="2">
        <v>83.34</v>
      </c>
      <c r="F18303" t="s">
        <v>43</v>
      </c>
      <c r="G18303" t="s">
        <v>2898</v>
      </c>
    </row>
    <row r="18304" spans="1:7" x14ac:dyDescent="0.25">
      <c r="A18304" t="s">
        <v>53</v>
      </c>
      <c r="B18304" t="s">
        <v>54</v>
      </c>
      <c r="C18304" t="s">
        <v>55</v>
      </c>
      <c r="D18304" s="1">
        <v>43906</v>
      </c>
      <c r="E18304" s="2">
        <v>84</v>
      </c>
      <c r="F18304" t="s">
        <v>56</v>
      </c>
      <c r="G18304" t="s">
        <v>34</v>
      </c>
    </row>
    <row r="18305" spans="1:7" x14ac:dyDescent="0.25">
      <c r="A18305" t="s">
        <v>53</v>
      </c>
      <c r="B18305" t="s">
        <v>54</v>
      </c>
      <c r="C18305" t="s">
        <v>55</v>
      </c>
      <c r="D18305" s="1">
        <v>43906</v>
      </c>
      <c r="E18305" s="2">
        <v>84</v>
      </c>
      <c r="F18305" t="s">
        <v>57</v>
      </c>
      <c r="G18305" t="s">
        <v>34</v>
      </c>
    </row>
    <row r="18306" spans="1:7" x14ac:dyDescent="0.25">
      <c r="A18306" t="s">
        <v>53</v>
      </c>
      <c r="B18306" t="s">
        <v>54</v>
      </c>
      <c r="C18306" t="s">
        <v>55</v>
      </c>
      <c r="D18306" s="1">
        <v>43906</v>
      </c>
      <c r="E18306" s="2">
        <v>16</v>
      </c>
      <c r="F18306" t="s">
        <v>56</v>
      </c>
      <c r="G18306" t="s">
        <v>2663</v>
      </c>
    </row>
    <row r="18307" spans="1:7" x14ac:dyDescent="0.25">
      <c r="A18307" t="s">
        <v>53</v>
      </c>
      <c r="B18307" t="s">
        <v>54</v>
      </c>
      <c r="C18307" t="s">
        <v>55</v>
      </c>
      <c r="D18307" s="1">
        <v>43906</v>
      </c>
      <c r="E18307" s="2">
        <v>16</v>
      </c>
      <c r="F18307" t="s">
        <v>57</v>
      </c>
      <c r="G18307" t="s">
        <v>2663</v>
      </c>
    </row>
    <row r="18308" spans="1:7" x14ac:dyDescent="0.25">
      <c r="A18308" t="s">
        <v>5403</v>
      </c>
      <c r="B18308" t="s">
        <v>5404</v>
      </c>
      <c r="C18308" t="s">
        <v>758</v>
      </c>
      <c r="D18308" s="1">
        <v>43906</v>
      </c>
      <c r="E18308" s="2">
        <v>84</v>
      </c>
      <c r="F18308" t="s">
        <v>5405</v>
      </c>
      <c r="G18308" t="s">
        <v>34</v>
      </c>
    </row>
    <row r="18309" spans="1:7" x14ac:dyDescent="0.25">
      <c r="A18309">
        <v>18</v>
      </c>
      <c r="B18309" t="s">
        <v>5467</v>
      </c>
      <c r="C18309" t="s">
        <v>5468</v>
      </c>
      <c r="D18309" s="1">
        <v>43906</v>
      </c>
      <c r="E18309" s="2">
        <v>30</v>
      </c>
      <c r="G18309" t="s">
        <v>4684</v>
      </c>
    </row>
    <row r="18310" spans="1:7" x14ac:dyDescent="0.25">
      <c r="A18310">
        <v>19</v>
      </c>
      <c r="B18310" t="s">
        <v>5469</v>
      </c>
      <c r="D18310" s="1">
        <v>43906</v>
      </c>
      <c r="E18310" s="2">
        <v>400</v>
      </c>
      <c r="G18310" t="s">
        <v>4684</v>
      </c>
    </row>
    <row r="18311" spans="1:7" x14ac:dyDescent="0.25">
      <c r="A18311" t="s">
        <v>1651</v>
      </c>
      <c r="B18311" t="s">
        <v>1652</v>
      </c>
      <c r="C18311" t="s">
        <v>1653</v>
      </c>
      <c r="D18311" s="1">
        <v>43906</v>
      </c>
      <c r="E18311" s="2">
        <v>100</v>
      </c>
      <c r="F18311" t="s">
        <v>1654</v>
      </c>
      <c r="G18311" t="s">
        <v>2663</v>
      </c>
    </row>
    <row r="18312" spans="1:7" x14ac:dyDescent="0.25">
      <c r="A18312" t="s">
        <v>1651</v>
      </c>
      <c r="B18312" t="s">
        <v>1652</v>
      </c>
      <c r="C18312" t="s">
        <v>1653</v>
      </c>
      <c r="D18312" s="1">
        <v>43906</v>
      </c>
      <c r="E18312" s="2">
        <v>100</v>
      </c>
      <c r="F18312" t="s">
        <v>1655</v>
      </c>
      <c r="G18312" t="s">
        <v>2663</v>
      </c>
    </row>
    <row r="18313" spans="1:7" x14ac:dyDescent="0.25">
      <c r="A18313" t="s">
        <v>1257</v>
      </c>
      <c r="B18313" t="s">
        <v>1258</v>
      </c>
      <c r="C18313" t="s">
        <v>1259</v>
      </c>
      <c r="D18313" s="1">
        <v>43906</v>
      </c>
      <c r="E18313" s="2">
        <v>83.33</v>
      </c>
      <c r="F18313" t="s">
        <v>1260</v>
      </c>
      <c r="G18313" t="s">
        <v>34</v>
      </c>
    </row>
    <row r="18314" spans="1:7" x14ac:dyDescent="0.25">
      <c r="A18314" t="s">
        <v>3791</v>
      </c>
      <c r="B18314" t="s">
        <v>3792</v>
      </c>
      <c r="C18314" t="s">
        <v>3793</v>
      </c>
      <c r="D18314" s="1">
        <v>43906</v>
      </c>
      <c r="E18314" s="2">
        <v>84</v>
      </c>
      <c r="F18314" t="s">
        <v>3794</v>
      </c>
      <c r="G18314" t="s">
        <v>34</v>
      </c>
    </row>
    <row r="18315" spans="1:7" x14ac:dyDescent="0.25">
      <c r="A18315" t="s">
        <v>5470</v>
      </c>
      <c r="B18315" t="s">
        <v>5471</v>
      </c>
      <c r="C18315" t="s">
        <v>488</v>
      </c>
      <c r="D18315" s="1">
        <v>43906</v>
      </c>
      <c r="E18315" s="2">
        <v>84</v>
      </c>
      <c r="F18315" t="s">
        <v>5472</v>
      </c>
      <c r="G18315" t="s">
        <v>34</v>
      </c>
    </row>
    <row r="18316" spans="1:7" x14ac:dyDescent="0.25">
      <c r="A18316" t="s">
        <v>5470</v>
      </c>
      <c r="B18316" t="s">
        <v>5471</v>
      </c>
      <c r="C18316" t="s">
        <v>488</v>
      </c>
      <c r="D18316" s="1">
        <v>43906</v>
      </c>
      <c r="E18316" s="2">
        <v>84</v>
      </c>
      <c r="F18316" t="s">
        <v>5473</v>
      </c>
      <c r="G18316" t="s">
        <v>34</v>
      </c>
    </row>
    <row r="18317" spans="1:7" x14ac:dyDescent="0.25">
      <c r="A18317" t="s">
        <v>2799</v>
      </c>
      <c r="B18317" t="s">
        <v>2800</v>
      </c>
      <c r="C18317" t="s">
        <v>2801</v>
      </c>
      <c r="D18317" s="1">
        <v>43907</v>
      </c>
      <c r="E18317" s="2">
        <v>250</v>
      </c>
      <c r="F18317" t="s">
        <v>2802</v>
      </c>
      <c r="G18317" t="s">
        <v>97</v>
      </c>
    </row>
    <row r="18318" spans="1:7" x14ac:dyDescent="0.25">
      <c r="A18318" t="s">
        <v>3956</v>
      </c>
      <c r="B18318" t="s">
        <v>3957</v>
      </c>
      <c r="C18318" t="s">
        <v>2744</v>
      </c>
      <c r="D18318" s="1">
        <v>43907</v>
      </c>
      <c r="E18318" s="2">
        <v>1200</v>
      </c>
      <c r="F18318" t="s">
        <v>3958</v>
      </c>
      <c r="G18318" t="s">
        <v>2663</v>
      </c>
    </row>
    <row r="18319" spans="1:7" x14ac:dyDescent="0.25">
      <c r="A18319" t="s">
        <v>3956</v>
      </c>
      <c r="B18319" t="s">
        <v>3957</v>
      </c>
      <c r="C18319" t="s">
        <v>2744</v>
      </c>
      <c r="D18319" s="1">
        <v>43907</v>
      </c>
      <c r="E18319" s="2">
        <v>1200</v>
      </c>
      <c r="F18319" t="s">
        <v>3959</v>
      </c>
      <c r="G18319" t="s">
        <v>2663</v>
      </c>
    </row>
    <row r="18320" spans="1:7" x14ac:dyDescent="0.25">
      <c r="A18320" t="s">
        <v>259</v>
      </c>
      <c r="B18320" t="s">
        <v>260</v>
      </c>
      <c r="C18320" t="s">
        <v>261</v>
      </c>
      <c r="D18320" s="1">
        <v>43907</v>
      </c>
      <c r="E18320" s="2">
        <v>100</v>
      </c>
      <c r="F18320" t="s">
        <v>262</v>
      </c>
      <c r="G18320" t="s">
        <v>97</v>
      </c>
    </row>
    <row r="18321" spans="1:7" x14ac:dyDescent="0.25">
      <c r="A18321" t="s">
        <v>1426</v>
      </c>
      <c r="B18321" t="s">
        <v>1427</v>
      </c>
      <c r="C18321" t="s">
        <v>826</v>
      </c>
      <c r="D18321" s="1">
        <v>43907</v>
      </c>
      <c r="E18321" s="2">
        <v>100</v>
      </c>
      <c r="F18321" t="s">
        <v>1428</v>
      </c>
      <c r="G18321" t="s">
        <v>97</v>
      </c>
    </row>
    <row r="18322" spans="1:7" x14ac:dyDescent="0.25">
      <c r="A18322" t="s">
        <v>225</v>
      </c>
      <c r="B18322" t="s">
        <v>226</v>
      </c>
      <c r="C18322" t="s">
        <v>227</v>
      </c>
      <c r="D18322" s="1">
        <v>43907</v>
      </c>
      <c r="E18322" s="2">
        <v>100</v>
      </c>
      <c r="F18322" t="s">
        <v>228</v>
      </c>
      <c r="G18322" t="s">
        <v>97</v>
      </c>
    </row>
    <row r="18323" spans="1:7" x14ac:dyDescent="0.25">
      <c r="A18323" t="s">
        <v>1541</v>
      </c>
      <c r="B18323" t="s">
        <v>1542</v>
      </c>
      <c r="C18323" t="s">
        <v>1543</v>
      </c>
      <c r="D18323" s="1">
        <v>43907</v>
      </c>
      <c r="E18323" s="2">
        <v>25</v>
      </c>
      <c r="F18323" t="s">
        <v>1544</v>
      </c>
      <c r="G18323" t="s">
        <v>97</v>
      </c>
    </row>
    <row r="18324" spans="1:7" x14ac:dyDescent="0.25">
      <c r="A18324" t="s">
        <v>1541</v>
      </c>
      <c r="B18324" t="s">
        <v>1542</v>
      </c>
      <c r="C18324" t="s">
        <v>1543</v>
      </c>
      <c r="D18324" s="1">
        <v>43907</v>
      </c>
      <c r="E18324" s="2">
        <v>25</v>
      </c>
      <c r="F18324" t="s">
        <v>1545</v>
      </c>
      <c r="G18324" t="s">
        <v>97</v>
      </c>
    </row>
    <row r="18325" spans="1:7" x14ac:dyDescent="0.25">
      <c r="A18325" t="s">
        <v>2272</v>
      </c>
      <c r="B18325" t="s">
        <v>2273</v>
      </c>
      <c r="C18325" t="s">
        <v>2274</v>
      </c>
      <c r="D18325" s="1">
        <v>43907</v>
      </c>
      <c r="E18325" s="2">
        <v>100</v>
      </c>
      <c r="F18325" t="s">
        <v>2275</v>
      </c>
      <c r="G18325" t="s">
        <v>97</v>
      </c>
    </row>
    <row r="18326" spans="1:7" x14ac:dyDescent="0.25">
      <c r="A18326" t="s">
        <v>2272</v>
      </c>
      <c r="B18326" t="s">
        <v>2273</v>
      </c>
      <c r="C18326" t="s">
        <v>2274</v>
      </c>
      <c r="D18326" s="1">
        <v>43907</v>
      </c>
      <c r="E18326" s="2">
        <v>100</v>
      </c>
      <c r="F18326" t="s">
        <v>2276</v>
      </c>
      <c r="G18326" t="s">
        <v>97</v>
      </c>
    </row>
    <row r="18327" spans="1:7" x14ac:dyDescent="0.25">
      <c r="A18327" t="s">
        <v>2155</v>
      </c>
      <c r="B18327" t="s">
        <v>2156</v>
      </c>
      <c r="C18327" t="s">
        <v>2157</v>
      </c>
      <c r="D18327" s="1">
        <v>43907</v>
      </c>
      <c r="E18327" s="2">
        <v>200</v>
      </c>
      <c r="F18327" t="s">
        <v>2158</v>
      </c>
      <c r="G18327" t="s">
        <v>2127</v>
      </c>
    </row>
    <row r="18328" spans="1:7" x14ac:dyDescent="0.25">
      <c r="A18328" t="s">
        <v>3698</v>
      </c>
      <c r="B18328" t="s">
        <v>3699</v>
      </c>
      <c r="C18328" t="s">
        <v>3700</v>
      </c>
      <c r="D18328" s="1">
        <v>43907</v>
      </c>
      <c r="E18328" s="2">
        <v>50</v>
      </c>
      <c r="F18328" t="s">
        <v>3701</v>
      </c>
      <c r="G18328" t="s">
        <v>97</v>
      </c>
    </row>
    <row r="18329" spans="1:7" x14ac:dyDescent="0.25">
      <c r="A18329" t="s">
        <v>4327</v>
      </c>
      <c r="B18329" t="s">
        <v>4328</v>
      </c>
      <c r="C18329" t="s">
        <v>4329</v>
      </c>
      <c r="D18329" s="1">
        <v>43907</v>
      </c>
      <c r="E18329" s="2">
        <v>125</v>
      </c>
      <c r="F18329" t="s">
        <v>4330</v>
      </c>
      <c r="G18329" t="s">
        <v>97</v>
      </c>
    </row>
    <row r="18330" spans="1:7" x14ac:dyDescent="0.25">
      <c r="A18330" t="s">
        <v>4042</v>
      </c>
      <c r="B18330" t="s">
        <v>1918</v>
      </c>
      <c r="C18330" t="s">
        <v>3828</v>
      </c>
      <c r="D18330" s="1">
        <v>43907</v>
      </c>
      <c r="E18330" s="2">
        <v>250</v>
      </c>
      <c r="F18330" t="s">
        <v>4043</v>
      </c>
      <c r="G18330" t="s">
        <v>97</v>
      </c>
    </row>
    <row r="18331" spans="1:7" x14ac:dyDescent="0.25">
      <c r="A18331" t="s">
        <v>283</v>
      </c>
      <c r="B18331" t="s">
        <v>284</v>
      </c>
      <c r="C18331" t="s">
        <v>285</v>
      </c>
      <c r="D18331" s="1">
        <v>43907</v>
      </c>
      <c r="E18331" s="2">
        <v>1000</v>
      </c>
      <c r="F18331" t="s">
        <v>286</v>
      </c>
      <c r="G18331" t="s">
        <v>97</v>
      </c>
    </row>
    <row r="18332" spans="1:7" x14ac:dyDescent="0.25">
      <c r="A18332" t="s">
        <v>283</v>
      </c>
      <c r="B18332" t="s">
        <v>284</v>
      </c>
      <c r="C18332" t="s">
        <v>285</v>
      </c>
      <c r="D18332" s="1">
        <v>43907</v>
      </c>
      <c r="E18332" s="2">
        <v>1000</v>
      </c>
      <c r="F18332" t="s">
        <v>288</v>
      </c>
      <c r="G18332" t="s">
        <v>97</v>
      </c>
    </row>
    <row r="18333" spans="1:7" x14ac:dyDescent="0.25">
      <c r="A18333" t="s">
        <v>518</v>
      </c>
      <c r="B18333" t="s">
        <v>519</v>
      </c>
      <c r="C18333" t="s">
        <v>520</v>
      </c>
      <c r="D18333" s="1">
        <v>43907</v>
      </c>
      <c r="E18333" s="2">
        <v>2000</v>
      </c>
      <c r="F18333" t="s">
        <v>521</v>
      </c>
      <c r="G18333" t="s">
        <v>522</v>
      </c>
    </row>
    <row r="18334" spans="1:7" x14ac:dyDescent="0.25">
      <c r="A18334" t="s">
        <v>1923</v>
      </c>
      <c r="B18334" t="s">
        <v>1924</v>
      </c>
      <c r="C18334" t="s">
        <v>1206</v>
      </c>
      <c r="D18334" s="1">
        <v>43907</v>
      </c>
      <c r="E18334" s="2">
        <v>100</v>
      </c>
      <c r="F18334" t="s">
        <v>1925</v>
      </c>
      <c r="G18334" t="s">
        <v>97</v>
      </c>
    </row>
    <row r="18335" spans="1:7" x14ac:dyDescent="0.25">
      <c r="A18335" t="s">
        <v>5309</v>
      </c>
      <c r="B18335" t="s">
        <v>5310</v>
      </c>
      <c r="C18335" t="s">
        <v>5311</v>
      </c>
      <c r="D18335" s="1">
        <v>43907</v>
      </c>
      <c r="E18335" s="2">
        <v>30</v>
      </c>
      <c r="F18335" t="s">
        <v>5312</v>
      </c>
      <c r="G18335" t="s">
        <v>97</v>
      </c>
    </row>
    <row r="18336" spans="1:7" x14ac:dyDescent="0.25">
      <c r="A18336" t="s">
        <v>5031</v>
      </c>
      <c r="B18336" t="s">
        <v>5032</v>
      </c>
      <c r="C18336" t="s">
        <v>5033</v>
      </c>
      <c r="D18336" s="1">
        <v>43907</v>
      </c>
      <c r="E18336" s="2">
        <v>100</v>
      </c>
      <c r="F18336" t="s">
        <v>5034</v>
      </c>
      <c r="G18336" t="s">
        <v>97</v>
      </c>
    </row>
    <row r="18337" spans="1:7" x14ac:dyDescent="0.25">
      <c r="A18337" t="s">
        <v>4781</v>
      </c>
      <c r="B18337" t="s">
        <v>4782</v>
      </c>
      <c r="C18337" t="s">
        <v>4783</v>
      </c>
      <c r="D18337" s="1">
        <v>43907</v>
      </c>
      <c r="E18337" s="2">
        <v>25</v>
      </c>
      <c r="F18337" t="s">
        <v>4784</v>
      </c>
      <c r="G18337" t="s">
        <v>97</v>
      </c>
    </row>
    <row r="18338" spans="1:7" x14ac:dyDescent="0.25">
      <c r="A18338" t="s">
        <v>4964</v>
      </c>
      <c r="B18338" t="s">
        <v>4965</v>
      </c>
      <c r="C18338" t="s">
        <v>1348</v>
      </c>
      <c r="D18338" s="1">
        <v>43907</v>
      </c>
      <c r="E18338" s="2">
        <v>250</v>
      </c>
      <c r="F18338" t="s">
        <v>4966</v>
      </c>
      <c r="G18338" t="s">
        <v>97</v>
      </c>
    </row>
    <row r="18339" spans="1:7" x14ac:dyDescent="0.25">
      <c r="A18339" t="s">
        <v>2346</v>
      </c>
      <c r="B18339" t="s">
        <v>371</v>
      </c>
      <c r="C18339" t="s">
        <v>2347</v>
      </c>
      <c r="D18339" s="1">
        <v>43907</v>
      </c>
      <c r="E18339" s="2">
        <v>50</v>
      </c>
      <c r="F18339" t="s">
        <v>2348</v>
      </c>
      <c r="G18339" t="s">
        <v>97</v>
      </c>
    </row>
    <row r="18340" spans="1:7" x14ac:dyDescent="0.25">
      <c r="A18340" t="s">
        <v>2346</v>
      </c>
      <c r="B18340" t="s">
        <v>371</v>
      </c>
      <c r="C18340" t="s">
        <v>2347</v>
      </c>
      <c r="D18340" s="1">
        <v>43907</v>
      </c>
      <c r="E18340" s="2">
        <v>50</v>
      </c>
      <c r="F18340" t="s">
        <v>2349</v>
      </c>
      <c r="G18340" t="s">
        <v>97</v>
      </c>
    </row>
    <row r="18341" spans="1:7" x14ac:dyDescent="0.25">
      <c r="A18341">
        <v>20</v>
      </c>
      <c r="B18341" t="s">
        <v>2563</v>
      </c>
      <c r="C18341" t="s">
        <v>5474</v>
      </c>
      <c r="D18341" s="1">
        <v>43907</v>
      </c>
      <c r="E18341" s="2">
        <v>50</v>
      </c>
      <c r="G18341" t="s">
        <v>4684</v>
      </c>
    </row>
    <row r="18342" spans="1:7" x14ac:dyDescent="0.25">
      <c r="A18342">
        <v>21</v>
      </c>
      <c r="B18342" t="s">
        <v>5475</v>
      </c>
      <c r="C18342" t="s">
        <v>5476</v>
      </c>
      <c r="D18342" s="1">
        <v>43907</v>
      </c>
      <c r="E18342" s="2">
        <v>20</v>
      </c>
      <c r="G18342" t="s">
        <v>4684</v>
      </c>
    </row>
    <row r="18343" spans="1:7" x14ac:dyDescent="0.25">
      <c r="A18343">
        <v>27</v>
      </c>
      <c r="B18343" t="s">
        <v>1493</v>
      </c>
      <c r="C18343" t="s">
        <v>5477</v>
      </c>
      <c r="D18343" s="1">
        <v>43907</v>
      </c>
      <c r="E18343" s="2">
        <v>100</v>
      </c>
      <c r="F18343" t="s">
        <v>5478</v>
      </c>
      <c r="G18343" t="s">
        <v>97</v>
      </c>
    </row>
    <row r="18344" spans="1:7" x14ac:dyDescent="0.25">
      <c r="A18344">
        <v>28</v>
      </c>
      <c r="B18344" t="s">
        <v>4393</v>
      </c>
      <c r="C18344" t="s">
        <v>796</v>
      </c>
      <c r="D18344" s="1">
        <v>43907</v>
      </c>
      <c r="E18344" s="2">
        <v>25</v>
      </c>
      <c r="F18344" t="s">
        <v>5479</v>
      </c>
      <c r="G18344" t="s">
        <v>97</v>
      </c>
    </row>
    <row r="18345" spans="1:7" x14ac:dyDescent="0.25">
      <c r="A18345">
        <v>29</v>
      </c>
      <c r="B18345" t="s">
        <v>2286</v>
      </c>
      <c r="C18345" t="s">
        <v>5480</v>
      </c>
      <c r="D18345" s="1">
        <v>43907</v>
      </c>
      <c r="E18345" s="2">
        <v>25</v>
      </c>
      <c r="F18345" t="s">
        <v>5481</v>
      </c>
      <c r="G18345" t="s">
        <v>97</v>
      </c>
    </row>
    <row r="18346" spans="1:7" x14ac:dyDescent="0.25">
      <c r="A18346">
        <v>30</v>
      </c>
      <c r="B18346" t="s">
        <v>4446</v>
      </c>
      <c r="C18346" t="s">
        <v>5482</v>
      </c>
      <c r="D18346" s="1">
        <v>43907</v>
      </c>
      <c r="E18346" s="2">
        <v>100</v>
      </c>
      <c r="F18346" t="s">
        <v>5483</v>
      </c>
      <c r="G18346" t="s">
        <v>97</v>
      </c>
    </row>
    <row r="18347" spans="1:7" x14ac:dyDescent="0.25">
      <c r="A18347">
        <v>31</v>
      </c>
      <c r="B18347" t="s">
        <v>5484</v>
      </c>
      <c r="C18347" t="s">
        <v>1952</v>
      </c>
      <c r="D18347" s="1">
        <v>43907</v>
      </c>
      <c r="E18347" s="2">
        <v>100</v>
      </c>
      <c r="F18347" t="s">
        <v>5485</v>
      </c>
      <c r="G18347" t="s">
        <v>97</v>
      </c>
    </row>
    <row r="18348" spans="1:7" x14ac:dyDescent="0.25">
      <c r="A18348">
        <v>32</v>
      </c>
      <c r="B18348" t="s">
        <v>1154</v>
      </c>
      <c r="C18348" t="s">
        <v>5486</v>
      </c>
      <c r="D18348" s="1">
        <v>43907</v>
      </c>
      <c r="E18348" s="2">
        <v>20</v>
      </c>
      <c r="F18348" t="s">
        <v>5487</v>
      </c>
      <c r="G18348" t="s">
        <v>97</v>
      </c>
    </row>
    <row r="18349" spans="1:7" x14ac:dyDescent="0.25">
      <c r="A18349">
        <v>9</v>
      </c>
      <c r="B18349" t="s">
        <v>5488</v>
      </c>
      <c r="C18349" t="s">
        <v>5489</v>
      </c>
      <c r="D18349" s="1">
        <v>43907</v>
      </c>
      <c r="E18349" s="2">
        <v>50</v>
      </c>
      <c r="F18349" t="s">
        <v>5490</v>
      </c>
      <c r="G18349" t="s">
        <v>5491</v>
      </c>
    </row>
    <row r="18350" spans="1:7" x14ac:dyDescent="0.25">
      <c r="A18350" t="s">
        <v>2447</v>
      </c>
      <c r="B18350" t="s">
        <v>2448</v>
      </c>
      <c r="D18350" s="1">
        <v>43907</v>
      </c>
      <c r="E18350" s="2">
        <v>20</v>
      </c>
      <c r="F18350" t="s">
        <v>2449</v>
      </c>
      <c r="G18350" t="s">
        <v>4684</v>
      </c>
    </row>
    <row r="18351" spans="1:7" x14ac:dyDescent="0.25">
      <c r="A18351" t="s">
        <v>4066</v>
      </c>
      <c r="B18351" t="s">
        <v>4067</v>
      </c>
      <c r="C18351" t="s">
        <v>4068</v>
      </c>
      <c r="D18351" s="1">
        <v>43907</v>
      </c>
      <c r="E18351" s="2">
        <v>50</v>
      </c>
      <c r="F18351" t="s">
        <v>4069</v>
      </c>
      <c r="G18351" t="s">
        <v>97</v>
      </c>
    </row>
    <row r="18352" spans="1:7" x14ac:dyDescent="0.25">
      <c r="A18352" t="s">
        <v>4066</v>
      </c>
      <c r="B18352" t="s">
        <v>4067</v>
      </c>
      <c r="C18352" t="s">
        <v>4068</v>
      </c>
      <c r="D18352" s="1">
        <v>43907</v>
      </c>
      <c r="E18352" s="2">
        <v>50</v>
      </c>
      <c r="F18352" t="s">
        <v>4070</v>
      </c>
      <c r="G18352" t="s">
        <v>97</v>
      </c>
    </row>
    <row r="18353" spans="1:7" x14ac:dyDescent="0.25">
      <c r="A18353" t="s">
        <v>1380</v>
      </c>
      <c r="B18353" t="s">
        <v>1381</v>
      </c>
      <c r="C18353" t="s">
        <v>1382</v>
      </c>
      <c r="D18353" s="1">
        <v>43907</v>
      </c>
      <c r="E18353" s="2">
        <v>500</v>
      </c>
      <c r="F18353" t="s">
        <v>1383</v>
      </c>
      <c r="G18353" t="s">
        <v>97</v>
      </c>
    </row>
    <row r="18354" spans="1:7" x14ac:dyDescent="0.25">
      <c r="A18354" t="s">
        <v>529</v>
      </c>
      <c r="B18354" t="s">
        <v>290</v>
      </c>
      <c r="C18354" t="s">
        <v>530</v>
      </c>
      <c r="D18354" s="1">
        <v>43907</v>
      </c>
      <c r="E18354" s="2">
        <v>50</v>
      </c>
      <c r="F18354" t="s">
        <v>531</v>
      </c>
      <c r="G18354" t="s">
        <v>97</v>
      </c>
    </row>
    <row r="18355" spans="1:7" x14ac:dyDescent="0.25">
      <c r="A18355" t="s">
        <v>3168</v>
      </c>
      <c r="B18355" t="s">
        <v>3169</v>
      </c>
      <c r="C18355" t="s">
        <v>3170</v>
      </c>
      <c r="D18355" s="1">
        <v>43907</v>
      </c>
      <c r="E18355" s="2">
        <v>200</v>
      </c>
      <c r="F18355" t="s">
        <v>3171</v>
      </c>
      <c r="G18355" t="s">
        <v>97</v>
      </c>
    </row>
    <row r="18356" spans="1:7" x14ac:dyDescent="0.25">
      <c r="A18356" t="s">
        <v>221</v>
      </c>
      <c r="B18356" t="s">
        <v>222</v>
      </c>
      <c r="C18356" t="s">
        <v>223</v>
      </c>
      <c r="D18356" s="1">
        <v>43907</v>
      </c>
      <c r="E18356" s="2">
        <v>250</v>
      </c>
      <c r="F18356" t="s">
        <v>224</v>
      </c>
      <c r="G18356" t="s">
        <v>97</v>
      </c>
    </row>
    <row r="18357" spans="1:7" x14ac:dyDescent="0.25">
      <c r="A18357" t="s">
        <v>2839</v>
      </c>
      <c r="B18357" t="s">
        <v>1924</v>
      </c>
      <c r="C18357" t="s">
        <v>2113</v>
      </c>
      <c r="D18357" s="1">
        <v>43907</v>
      </c>
      <c r="E18357" s="2">
        <v>172</v>
      </c>
      <c r="G18357" t="s">
        <v>5491</v>
      </c>
    </row>
    <row r="18358" spans="1:7" x14ac:dyDescent="0.25">
      <c r="A18358" t="s">
        <v>30</v>
      </c>
      <c r="B18358" t="s">
        <v>31</v>
      </c>
      <c r="C18358" t="s">
        <v>32</v>
      </c>
      <c r="D18358" s="1">
        <v>43907</v>
      </c>
      <c r="E18358" s="2">
        <v>500</v>
      </c>
      <c r="F18358" t="s">
        <v>33</v>
      </c>
      <c r="G18358" t="s">
        <v>5492</v>
      </c>
    </row>
    <row r="18359" spans="1:7" x14ac:dyDescent="0.25">
      <c r="A18359" t="s">
        <v>30</v>
      </c>
      <c r="B18359" t="s">
        <v>31</v>
      </c>
      <c r="C18359" t="s">
        <v>32</v>
      </c>
      <c r="D18359" s="1">
        <v>43907</v>
      </c>
      <c r="E18359" s="2">
        <v>500</v>
      </c>
      <c r="F18359" t="s">
        <v>35</v>
      </c>
      <c r="G18359" t="s">
        <v>5492</v>
      </c>
    </row>
    <row r="18360" spans="1:7" x14ac:dyDescent="0.25">
      <c r="A18360" t="s">
        <v>5326</v>
      </c>
      <c r="B18360" t="s">
        <v>5327</v>
      </c>
      <c r="C18360" t="s">
        <v>3446</v>
      </c>
      <c r="D18360" s="1">
        <v>43908</v>
      </c>
      <c r="E18360" s="2">
        <v>25</v>
      </c>
      <c r="F18360" t="s">
        <v>5328</v>
      </c>
      <c r="G18360" t="s">
        <v>97</v>
      </c>
    </row>
    <row r="18361" spans="1:7" x14ac:dyDescent="0.25">
      <c r="A18361">
        <v>33</v>
      </c>
      <c r="B18361" t="s">
        <v>5493</v>
      </c>
      <c r="C18361" t="s">
        <v>5494</v>
      </c>
      <c r="D18361" s="1">
        <v>43908</v>
      </c>
      <c r="E18361" s="2">
        <v>100</v>
      </c>
      <c r="F18361" t="s">
        <v>5495</v>
      </c>
      <c r="G18361" t="s">
        <v>97</v>
      </c>
    </row>
    <row r="18362" spans="1:7" x14ac:dyDescent="0.25">
      <c r="A18362" t="s">
        <v>4588</v>
      </c>
      <c r="B18362" t="s">
        <v>4589</v>
      </c>
      <c r="C18362" t="s">
        <v>4590</v>
      </c>
      <c r="D18362" s="1">
        <v>43908</v>
      </c>
      <c r="E18362" s="2">
        <v>100</v>
      </c>
      <c r="F18362" t="s">
        <v>4591</v>
      </c>
      <c r="G18362" t="s">
        <v>97</v>
      </c>
    </row>
    <row r="18363" spans="1:7" x14ac:dyDescent="0.25">
      <c r="A18363" t="s">
        <v>2068</v>
      </c>
      <c r="B18363" t="s">
        <v>751</v>
      </c>
      <c r="C18363" t="s">
        <v>157</v>
      </c>
      <c r="D18363" s="1">
        <v>43908</v>
      </c>
      <c r="E18363" s="2">
        <v>100</v>
      </c>
      <c r="F18363" t="s">
        <v>2069</v>
      </c>
      <c r="G18363" t="s">
        <v>97</v>
      </c>
    </row>
    <row r="18364" spans="1:7" x14ac:dyDescent="0.25">
      <c r="A18364" t="s">
        <v>2068</v>
      </c>
      <c r="B18364" t="s">
        <v>751</v>
      </c>
      <c r="C18364" t="s">
        <v>157</v>
      </c>
      <c r="D18364" s="1">
        <v>43908</v>
      </c>
      <c r="E18364" s="2">
        <v>100</v>
      </c>
      <c r="F18364" t="s">
        <v>2070</v>
      </c>
      <c r="G18364" t="s">
        <v>97</v>
      </c>
    </row>
    <row r="18365" spans="1:7" x14ac:dyDescent="0.25">
      <c r="A18365" t="s">
        <v>546</v>
      </c>
      <c r="B18365" t="s">
        <v>547</v>
      </c>
      <c r="C18365" t="s">
        <v>548</v>
      </c>
      <c r="D18365" s="1">
        <v>43908</v>
      </c>
      <c r="E18365" s="2">
        <v>50</v>
      </c>
      <c r="F18365" t="s">
        <v>549</v>
      </c>
      <c r="G18365" t="s">
        <v>97</v>
      </c>
    </row>
    <row r="18366" spans="1:7" x14ac:dyDescent="0.25">
      <c r="A18366" t="s">
        <v>5289</v>
      </c>
      <c r="B18366" t="s">
        <v>2095</v>
      </c>
      <c r="C18366" t="s">
        <v>5290</v>
      </c>
      <c r="D18366" s="1">
        <v>43908</v>
      </c>
      <c r="E18366" s="2">
        <v>250</v>
      </c>
      <c r="F18366" t="s">
        <v>5291</v>
      </c>
      <c r="G18366" t="s">
        <v>97</v>
      </c>
    </row>
    <row r="18367" spans="1:7" x14ac:dyDescent="0.25">
      <c r="A18367" t="s">
        <v>4192</v>
      </c>
      <c r="B18367" t="s">
        <v>4193</v>
      </c>
      <c r="C18367" t="s">
        <v>4194</v>
      </c>
      <c r="D18367" s="1">
        <v>43908</v>
      </c>
      <c r="E18367" s="2">
        <v>250</v>
      </c>
      <c r="G18367" t="s">
        <v>97</v>
      </c>
    </row>
    <row r="18368" spans="1:7" x14ac:dyDescent="0.25">
      <c r="A18368" t="s">
        <v>2192</v>
      </c>
      <c r="B18368" t="s">
        <v>2193</v>
      </c>
      <c r="C18368" t="s">
        <v>2194</v>
      </c>
      <c r="D18368" s="1">
        <v>43908</v>
      </c>
      <c r="E18368" s="2">
        <v>100</v>
      </c>
      <c r="F18368" t="s">
        <v>2195</v>
      </c>
      <c r="G18368" t="s">
        <v>97</v>
      </c>
    </row>
    <row r="18369" spans="1:7" x14ac:dyDescent="0.25">
      <c r="A18369" t="s">
        <v>4990</v>
      </c>
      <c r="B18369" t="s">
        <v>4991</v>
      </c>
      <c r="C18369" t="s">
        <v>4992</v>
      </c>
      <c r="D18369" s="1">
        <v>43908</v>
      </c>
      <c r="E18369" s="2">
        <v>50</v>
      </c>
      <c r="F18369" t="s">
        <v>4993</v>
      </c>
      <c r="G18369" t="s">
        <v>97</v>
      </c>
    </row>
    <row r="18370" spans="1:7" x14ac:dyDescent="0.25">
      <c r="A18370" t="s">
        <v>4990</v>
      </c>
      <c r="B18370" t="s">
        <v>4991</v>
      </c>
      <c r="C18370" t="s">
        <v>4992</v>
      </c>
      <c r="D18370" s="1">
        <v>43908</v>
      </c>
      <c r="E18370" s="2">
        <v>50</v>
      </c>
      <c r="F18370" t="s">
        <v>4994</v>
      </c>
      <c r="G18370" t="s">
        <v>97</v>
      </c>
    </row>
    <row r="18371" spans="1:7" x14ac:dyDescent="0.25">
      <c r="A18371" t="s">
        <v>3535</v>
      </c>
      <c r="B18371" t="s">
        <v>3536</v>
      </c>
      <c r="C18371" t="s">
        <v>681</v>
      </c>
      <c r="D18371" s="1">
        <v>43908</v>
      </c>
      <c r="E18371" s="2">
        <v>50</v>
      </c>
      <c r="F18371" t="s">
        <v>3537</v>
      </c>
      <c r="G18371" t="s">
        <v>97</v>
      </c>
    </row>
    <row r="18372" spans="1:7" x14ac:dyDescent="0.25">
      <c r="A18372" t="s">
        <v>3535</v>
      </c>
      <c r="B18372" t="s">
        <v>3536</v>
      </c>
      <c r="C18372" t="s">
        <v>681</v>
      </c>
      <c r="D18372" s="1">
        <v>43908</v>
      </c>
      <c r="E18372" s="2">
        <v>50</v>
      </c>
      <c r="F18372" t="s">
        <v>3538</v>
      </c>
      <c r="G18372" t="s">
        <v>97</v>
      </c>
    </row>
    <row r="18373" spans="1:7" x14ac:dyDescent="0.25">
      <c r="A18373" t="s">
        <v>3535</v>
      </c>
      <c r="B18373" t="s">
        <v>3536</v>
      </c>
      <c r="C18373" t="s">
        <v>681</v>
      </c>
      <c r="D18373" s="1">
        <v>43908</v>
      </c>
      <c r="E18373" s="2">
        <v>50</v>
      </c>
      <c r="F18373" t="s">
        <v>3539</v>
      </c>
      <c r="G18373" t="s">
        <v>97</v>
      </c>
    </row>
    <row r="18374" spans="1:7" x14ac:dyDescent="0.25">
      <c r="A18374" t="s">
        <v>1784</v>
      </c>
      <c r="B18374" t="s">
        <v>15</v>
      </c>
      <c r="C18374" t="s">
        <v>1039</v>
      </c>
      <c r="D18374" s="1">
        <v>43909</v>
      </c>
      <c r="E18374" s="2">
        <v>100</v>
      </c>
      <c r="F18374" t="s">
        <v>1785</v>
      </c>
      <c r="G18374" t="s">
        <v>97</v>
      </c>
    </row>
    <row r="18375" spans="1:7" x14ac:dyDescent="0.25">
      <c r="A18375" t="s">
        <v>2714</v>
      </c>
      <c r="B18375" t="s">
        <v>2715</v>
      </c>
      <c r="C18375" t="s">
        <v>488</v>
      </c>
      <c r="D18375" s="1">
        <v>43909</v>
      </c>
      <c r="E18375" s="2">
        <v>50</v>
      </c>
      <c r="F18375" t="s">
        <v>2716</v>
      </c>
      <c r="G18375" t="s">
        <v>97</v>
      </c>
    </row>
    <row r="18376" spans="1:7" x14ac:dyDescent="0.25">
      <c r="A18376" t="s">
        <v>1743</v>
      </c>
      <c r="B18376" t="s">
        <v>1744</v>
      </c>
      <c r="C18376" t="s">
        <v>1745</v>
      </c>
      <c r="D18376" s="1">
        <v>43909</v>
      </c>
      <c r="E18376" s="2">
        <v>250</v>
      </c>
      <c r="F18376" t="s">
        <v>1746</v>
      </c>
      <c r="G18376" t="s">
        <v>97</v>
      </c>
    </row>
    <row r="18377" spans="1:7" x14ac:dyDescent="0.25">
      <c r="A18377">
        <v>34</v>
      </c>
      <c r="B18377" t="s">
        <v>5496</v>
      </c>
      <c r="C18377" t="s">
        <v>5497</v>
      </c>
      <c r="D18377" s="1">
        <v>43909</v>
      </c>
      <c r="E18377" s="2">
        <v>25</v>
      </c>
      <c r="F18377" t="s">
        <v>5498</v>
      </c>
      <c r="G18377" t="s">
        <v>97</v>
      </c>
    </row>
    <row r="18378" spans="1:7" x14ac:dyDescent="0.25">
      <c r="A18378">
        <v>35</v>
      </c>
      <c r="B18378" t="s">
        <v>5499</v>
      </c>
      <c r="C18378" t="s">
        <v>5500</v>
      </c>
      <c r="D18378" s="1">
        <v>43909</v>
      </c>
      <c r="E18378" s="2">
        <v>100</v>
      </c>
      <c r="F18378" t="s">
        <v>2191</v>
      </c>
      <c r="G18378" t="s">
        <v>97</v>
      </c>
    </row>
    <row r="18379" spans="1:7" x14ac:dyDescent="0.25">
      <c r="A18379">
        <v>36</v>
      </c>
      <c r="B18379" t="s">
        <v>5501</v>
      </c>
      <c r="C18379" t="s">
        <v>5502</v>
      </c>
      <c r="D18379" s="1">
        <v>43909</v>
      </c>
      <c r="E18379" s="2">
        <v>50</v>
      </c>
      <c r="F18379" t="s">
        <v>5503</v>
      </c>
      <c r="G18379" t="s">
        <v>97</v>
      </c>
    </row>
    <row r="18380" spans="1:7" x14ac:dyDescent="0.25">
      <c r="A18380" t="s">
        <v>3651</v>
      </c>
      <c r="B18380" t="s">
        <v>3652</v>
      </c>
      <c r="D18380" s="1">
        <v>43910</v>
      </c>
      <c r="E18380" s="2">
        <v>100</v>
      </c>
      <c r="F18380" t="s">
        <v>3653</v>
      </c>
      <c r="G18380" t="s">
        <v>2663</v>
      </c>
    </row>
    <row r="18381" spans="1:7" x14ac:dyDescent="0.25">
      <c r="A18381" t="s">
        <v>3658</v>
      </c>
      <c r="B18381" t="s">
        <v>3659</v>
      </c>
      <c r="C18381" t="s">
        <v>3660</v>
      </c>
      <c r="D18381" s="1">
        <v>43910</v>
      </c>
      <c r="E18381" s="2">
        <v>100</v>
      </c>
      <c r="F18381" t="s">
        <v>3661</v>
      </c>
      <c r="G18381" t="s">
        <v>2663</v>
      </c>
    </row>
    <row r="18382" spans="1:7" x14ac:dyDescent="0.25">
      <c r="A18382" t="s">
        <v>4440</v>
      </c>
      <c r="B18382" t="s">
        <v>4441</v>
      </c>
      <c r="C18382" t="s">
        <v>2822</v>
      </c>
      <c r="D18382" s="1">
        <v>43911</v>
      </c>
      <c r="E18382" s="2">
        <v>500</v>
      </c>
      <c r="F18382" t="s">
        <v>4442</v>
      </c>
      <c r="G18382" t="s">
        <v>97</v>
      </c>
    </row>
    <row r="18383" spans="1:7" x14ac:dyDescent="0.25">
      <c r="A18383" t="s">
        <v>4440</v>
      </c>
      <c r="B18383" t="s">
        <v>4441</v>
      </c>
      <c r="C18383" t="s">
        <v>2822</v>
      </c>
      <c r="D18383" s="1">
        <v>43911</v>
      </c>
      <c r="E18383" s="2">
        <v>500</v>
      </c>
      <c r="F18383" t="s">
        <v>4444</v>
      </c>
      <c r="G18383" t="s">
        <v>97</v>
      </c>
    </row>
    <row r="18384" spans="1:7" x14ac:dyDescent="0.25">
      <c r="A18384">
        <v>37</v>
      </c>
      <c r="B18384" t="s">
        <v>371</v>
      </c>
      <c r="C18384" t="s">
        <v>5504</v>
      </c>
      <c r="D18384" s="1">
        <v>43913</v>
      </c>
      <c r="E18384" s="2">
        <v>50</v>
      </c>
      <c r="F18384" t="s">
        <v>5505</v>
      </c>
      <c r="G18384" t="s">
        <v>97</v>
      </c>
    </row>
    <row r="18385" spans="1:7" x14ac:dyDescent="0.25">
      <c r="A18385" t="s">
        <v>1221</v>
      </c>
      <c r="B18385" t="s">
        <v>1222</v>
      </c>
      <c r="C18385" t="s">
        <v>1223</v>
      </c>
      <c r="D18385" s="1">
        <v>43913</v>
      </c>
      <c r="E18385" s="2">
        <v>333.34</v>
      </c>
      <c r="F18385" t="s">
        <v>1224</v>
      </c>
      <c r="G18385" t="s">
        <v>282</v>
      </c>
    </row>
    <row r="18386" spans="1:7" x14ac:dyDescent="0.25">
      <c r="A18386" t="s">
        <v>2215</v>
      </c>
      <c r="B18386" t="s">
        <v>378</v>
      </c>
      <c r="C18386" t="s">
        <v>2216</v>
      </c>
      <c r="D18386" s="1">
        <v>43914</v>
      </c>
      <c r="E18386" s="2">
        <v>1000</v>
      </c>
      <c r="F18386" t="s">
        <v>2217</v>
      </c>
      <c r="G18386" t="s">
        <v>4685</v>
      </c>
    </row>
    <row r="18387" spans="1:7" x14ac:dyDescent="0.25">
      <c r="A18387" t="s">
        <v>839</v>
      </c>
      <c r="B18387" t="s">
        <v>840</v>
      </c>
      <c r="C18387" t="s">
        <v>841</v>
      </c>
      <c r="D18387" s="1">
        <v>43914</v>
      </c>
      <c r="E18387" s="2">
        <v>3500</v>
      </c>
      <c r="F18387" t="s">
        <v>842</v>
      </c>
      <c r="G18387" t="s">
        <v>843</v>
      </c>
    </row>
    <row r="18388" spans="1:7" x14ac:dyDescent="0.25">
      <c r="A18388" t="s">
        <v>1985</v>
      </c>
      <c r="B18388" t="s">
        <v>1986</v>
      </c>
      <c r="C18388" t="s">
        <v>1987</v>
      </c>
      <c r="D18388" s="1">
        <v>43914</v>
      </c>
      <c r="E18388" s="2">
        <v>470</v>
      </c>
      <c r="F18388" t="s">
        <v>1988</v>
      </c>
      <c r="G18388" t="s">
        <v>341</v>
      </c>
    </row>
    <row r="18389" spans="1:7" x14ac:dyDescent="0.25">
      <c r="A18389">
        <v>38</v>
      </c>
      <c r="B18389" t="s">
        <v>371</v>
      </c>
      <c r="C18389" t="s">
        <v>5506</v>
      </c>
      <c r="D18389" s="1">
        <v>43914</v>
      </c>
      <c r="E18389" s="2">
        <v>500</v>
      </c>
      <c r="G18389" t="s">
        <v>4684</v>
      </c>
    </row>
    <row r="18390" spans="1:7" x14ac:dyDescent="0.25">
      <c r="A18390">
        <v>39</v>
      </c>
      <c r="B18390" t="s">
        <v>5507</v>
      </c>
      <c r="C18390" t="s">
        <v>5508</v>
      </c>
      <c r="D18390" s="1">
        <v>43914</v>
      </c>
      <c r="E18390" s="2">
        <v>150</v>
      </c>
      <c r="G18390" t="s">
        <v>4684</v>
      </c>
    </row>
    <row r="18391" spans="1:7" x14ac:dyDescent="0.25">
      <c r="A18391">
        <v>40</v>
      </c>
      <c r="B18391" t="s">
        <v>5509</v>
      </c>
      <c r="C18391" t="s">
        <v>205</v>
      </c>
      <c r="D18391" s="1">
        <v>43914</v>
      </c>
      <c r="E18391" s="2">
        <v>25</v>
      </c>
      <c r="G18391" t="s">
        <v>4684</v>
      </c>
    </row>
    <row r="18392" spans="1:7" x14ac:dyDescent="0.25">
      <c r="A18392" t="s">
        <v>1145</v>
      </c>
      <c r="B18392" t="s">
        <v>1146</v>
      </c>
      <c r="D18392" s="1">
        <v>43914</v>
      </c>
      <c r="E18392" s="2">
        <v>2500</v>
      </c>
      <c r="G18392" t="s">
        <v>2242</v>
      </c>
    </row>
    <row r="18393" spans="1:7" x14ac:dyDescent="0.25">
      <c r="A18393" t="s">
        <v>1812</v>
      </c>
      <c r="B18393" t="s">
        <v>1813</v>
      </c>
      <c r="D18393" s="1">
        <v>43914</v>
      </c>
      <c r="E18393" s="2">
        <v>500</v>
      </c>
      <c r="F18393" t="s">
        <v>1814</v>
      </c>
      <c r="G18393" t="s">
        <v>97</v>
      </c>
    </row>
    <row r="18394" spans="1:7" x14ac:dyDescent="0.25">
      <c r="A18394" t="s">
        <v>1812</v>
      </c>
      <c r="B18394" t="s">
        <v>1813</v>
      </c>
      <c r="D18394" s="1">
        <v>43914</v>
      </c>
      <c r="E18394" s="2">
        <v>500</v>
      </c>
      <c r="F18394" t="s">
        <v>1815</v>
      </c>
      <c r="G18394" t="s">
        <v>97</v>
      </c>
    </row>
    <row r="18395" spans="1:7" x14ac:dyDescent="0.25">
      <c r="A18395" t="s">
        <v>183</v>
      </c>
      <c r="B18395" t="s">
        <v>184</v>
      </c>
      <c r="D18395" s="1">
        <v>43914</v>
      </c>
      <c r="E18395" s="2">
        <v>3000</v>
      </c>
      <c r="F18395" t="s">
        <v>185</v>
      </c>
      <c r="G18395" t="s">
        <v>186</v>
      </c>
    </row>
    <row r="18396" spans="1:7" x14ac:dyDescent="0.25">
      <c r="A18396" t="s">
        <v>2397</v>
      </c>
      <c r="B18396" t="s">
        <v>2398</v>
      </c>
      <c r="C18396" t="s">
        <v>2399</v>
      </c>
      <c r="D18396" s="1">
        <v>43914</v>
      </c>
      <c r="E18396" s="2">
        <v>500</v>
      </c>
      <c r="F18396" t="s">
        <v>2400</v>
      </c>
      <c r="G18396" t="s">
        <v>97</v>
      </c>
    </row>
    <row r="18397" spans="1:7" x14ac:dyDescent="0.25">
      <c r="A18397">
        <v>2</v>
      </c>
      <c r="B18397" t="s">
        <v>2156</v>
      </c>
      <c r="C18397" t="s">
        <v>5510</v>
      </c>
      <c r="D18397" s="1">
        <v>43916</v>
      </c>
      <c r="E18397" s="2">
        <v>5</v>
      </c>
      <c r="G18397" t="s">
        <v>114</v>
      </c>
    </row>
    <row r="18398" spans="1:7" x14ac:dyDescent="0.25">
      <c r="A18398">
        <v>41</v>
      </c>
      <c r="B18398" t="s">
        <v>175</v>
      </c>
      <c r="C18398" t="s">
        <v>5511</v>
      </c>
      <c r="D18398" s="1">
        <v>43917</v>
      </c>
      <c r="E18398" s="2">
        <v>100</v>
      </c>
      <c r="G18398" t="s">
        <v>4684</v>
      </c>
    </row>
    <row r="18399" spans="1:7" x14ac:dyDescent="0.25">
      <c r="A18399" t="s">
        <v>5240</v>
      </c>
      <c r="B18399" t="s">
        <v>248</v>
      </c>
      <c r="C18399" t="s">
        <v>620</v>
      </c>
      <c r="D18399" s="1">
        <v>43917</v>
      </c>
      <c r="E18399" s="2">
        <v>50</v>
      </c>
      <c r="F18399" t="s">
        <v>5241</v>
      </c>
      <c r="G18399" t="s">
        <v>67</v>
      </c>
    </row>
    <row r="18400" spans="1:7" x14ac:dyDescent="0.25">
      <c r="A18400" t="s">
        <v>5240</v>
      </c>
      <c r="B18400" t="s">
        <v>248</v>
      </c>
      <c r="C18400" t="s">
        <v>620</v>
      </c>
      <c r="D18400" s="1">
        <v>43917</v>
      </c>
      <c r="E18400" s="2">
        <v>50</v>
      </c>
      <c r="F18400" t="s">
        <v>5241</v>
      </c>
      <c r="G18400" t="s">
        <v>67</v>
      </c>
    </row>
    <row r="18401" spans="1:7" x14ac:dyDescent="0.25">
      <c r="A18401" t="s">
        <v>4680</v>
      </c>
      <c r="B18401" t="s">
        <v>4681</v>
      </c>
      <c r="C18401" t="s">
        <v>4682</v>
      </c>
      <c r="D18401" s="1">
        <v>43917</v>
      </c>
      <c r="E18401" s="2">
        <v>84</v>
      </c>
      <c r="F18401" t="s">
        <v>4683</v>
      </c>
      <c r="G18401" t="s">
        <v>34</v>
      </c>
    </row>
    <row r="18402" spans="1:7" x14ac:dyDescent="0.25">
      <c r="A18402" t="s">
        <v>3160</v>
      </c>
      <c r="B18402" t="s">
        <v>3161</v>
      </c>
      <c r="C18402" t="s">
        <v>3162</v>
      </c>
      <c r="D18402" s="1">
        <v>43917</v>
      </c>
      <c r="E18402" s="2">
        <v>1000</v>
      </c>
      <c r="F18402" t="s">
        <v>3163</v>
      </c>
      <c r="G18402" t="s">
        <v>3155</v>
      </c>
    </row>
    <row r="18403" spans="1:7" x14ac:dyDescent="0.25">
      <c r="A18403" t="s">
        <v>4699</v>
      </c>
      <c r="B18403" t="s">
        <v>4700</v>
      </c>
      <c r="C18403" t="s">
        <v>4701</v>
      </c>
      <c r="D18403" s="1">
        <v>43917</v>
      </c>
      <c r="E18403" s="2">
        <v>84</v>
      </c>
      <c r="F18403" t="s">
        <v>4702</v>
      </c>
      <c r="G18403" t="s">
        <v>34</v>
      </c>
    </row>
    <row r="18404" spans="1:7" x14ac:dyDescent="0.25">
      <c r="A18404" t="s">
        <v>1743</v>
      </c>
      <c r="B18404" t="s">
        <v>1744</v>
      </c>
      <c r="C18404" t="s">
        <v>1745</v>
      </c>
      <c r="D18404" s="1">
        <v>43917</v>
      </c>
      <c r="E18404" s="2">
        <v>100</v>
      </c>
      <c r="F18404" t="s">
        <v>1746</v>
      </c>
      <c r="G18404" t="s">
        <v>34</v>
      </c>
    </row>
    <row r="18405" spans="1:7" x14ac:dyDescent="0.25">
      <c r="A18405" t="s">
        <v>225</v>
      </c>
      <c r="B18405" t="s">
        <v>226</v>
      </c>
      <c r="C18405" t="s">
        <v>227</v>
      </c>
      <c r="D18405" s="1">
        <v>43917</v>
      </c>
      <c r="E18405" s="2">
        <v>84</v>
      </c>
      <c r="F18405" t="s">
        <v>228</v>
      </c>
      <c r="G18405" t="s">
        <v>34</v>
      </c>
    </row>
    <row r="18406" spans="1:7" x14ac:dyDescent="0.25">
      <c r="A18406" t="s">
        <v>2634</v>
      </c>
      <c r="B18406" t="s">
        <v>2635</v>
      </c>
      <c r="C18406" t="s">
        <v>2636</v>
      </c>
      <c r="D18406" s="1">
        <v>43917</v>
      </c>
      <c r="E18406" s="2">
        <v>84</v>
      </c>
      <c r="F18406" t="s">
        <v>2637</v>
      </c>
      <c r="G18406" t="s">
        <v>34</v>
      </c>
    </row>
    <row r="18407" spans="1:7" x14ac:dyDescent="0.25">
      <c r="A18407" t="s">
        <v>2634</v>
      </c>
      <c r="B18407" t="s">
        <v>2635</v>
      </c>
      <c r="C18407" t="s">
        <v>2636</v>
      </c>
      <c r="D18407" s="1">
        <v>43917</v>
      </c>
      <c r="E18407" s="2">
        <v>84</v>
      </c>
      <c r="F18407" t="s">
        <v>2639</v>
      </c>
      <c r="G18407" t="s">
        <v>34</v>
      </c>
    </row>
    <row r="18408" spans="1:7" x14ac:dyDescent="0.25">
      <c r="A18408" t="s">
        <v>2634</v>
      </c>
      <c r="B18408" t="s">
        <v>2635</v>
      </c>
      <c r="C18408" t="s">
        <v>2636</v>
      </c>
      <c r="D18408" s="1">
        <v>43917</v>
      </c>
      <c r="E18408" s="2">
        <v>84</v>
      </c>
      <c r="F18408" t="s">
        <v>2639</v>
      </c>
      <c r="G18408" t="s">
        <v>34</v>
      </c>
    </row>
    <row r="18409" spans="1:7" x14ac:dyDescent="0.25">
      <c r="A18409" t="s">
        <v>2634</v>
      </c>
      <c r="B18409" t="s">
        <v>2635</v>
      </c>
      <c r="C18409" t="s">
        <v>2636</v>
      </c>
      <c r="D18409" s="1">
        <v>43917</v>
      </c>
      <c r="E18409" s="2">
        <v>100</v>
      </c>
      <c r="F18409" t="s">
        <v>2637</v>
      </c>
      <c r="G18409" t="s">
        <v>2638</v>
      </c>
    </row>
    <row r="18410" spans="1:7" x14ac:dyDescent="0.25">
      <c r="A18410" t="s">
        <v>2634</v>
      </c>
      <c r="B18410" t="s">
        <v>2635</v>
      </c>
      <c r="C18410" t="s">
        <v>2636</v>
      </c>
      <c r="D18410" s="1">
        <v>43917</v>
      </c>
      <c r="E18410" s="2">
        <v>100</v>
      </c>
      <c r="F18410" t="s">
        <v>2639</v>
      </c>
      <c r="G18410" t="s">
        <v>2638</v>
      </c>
    </row>
    <row r="18411" spans="1:7" x14ac:dyDescent="0.25">
      <c r="A18411" t="s">
        <v>2634</v>
      </c>
      <c r="B18411" t="s">
        <v>2635</v>
      </c>
      <c r="C18411" t="s">
        <v>2636</v>
      </c>
      <c r="D18411" s="1">
        <v>43917</v>
      </c>
      <c r="E18411" s="2">
        <v>100</v>
      </c>
      <c r="F18411" t="s">
        <v>2639</v>
      </c>
      <c r="G18411" t="s">
        <v>2638</v>
      </c>
    </row>
    <row r="18412" spans="1:7" x14ac:dyDescent="0.25">
      <c r="A18412" t="s">
        <v>1426</v>
      </c>
      <c r="B18412" t="s">
        <v>1427</v>
      </c>
      <c r="C18412" t="s">
        <v>826</v>
      </c>
      <c r="D18412" s="1">
        <v>43917</v>
      </c>
      <c r="E18412" s="2">
        <v>84</v>
      </c>
      <c r="F18412" t="s">
        <v>1428</v>
      </c>
      <c r="G18412" t="s">
        <v>34</v>
      </c>
    </row>
    <row r="18413" spans="1:7" x14ac:dyDescent="0.25">
      <c r="A18413" t="s">
        <v>601</v>
      </c>
      <c r="B18413" t="s">
        <v>602</v>
      </c>
      <c r="C18413" t="s">
        <v>603</v>
      </c>
      <c r="D18413" s="1">
        <v>43918</v>
      </c>
      <c r="E18413" s="2">
        <v>100</v>
      </c>
      <c r="F18413" t="s">
        <v>604</v>
      </c>
      <c r="G18413" t="s">
        <v>97</v>
      </c>
    </row>
    <row r="18414" spans="1:7" x14ac:dyDescent="0.25">
      <c r="A18414" t="s">
        <v>601</v>
      </c>
      <c r="B18414" t="s">
        <v>602</v>
      </c>
      <c r="C18414" t="s">
        <v>603</v>
      </c>
      <c r="D18414" s="1">
        <v>43918</v>
      </c>
      <c r="E18414" s="2">
        <v>100</v>
      </c>
      <c r="F18414" t="s">
        <v>604</v>
      </c>
      <c r="G18414" t="s">
        <v>97</v>
      </c>
    </row>
    <row r="18415" spans="1:7" x14ac:dyDescent="0.25">
      <c r="A18415" t="s">
        <v>601</v>
      </c>
      <c r="B18415" t="s">
        <v>602</v>
      </c>
      <c r="C18415" t="s">
        <v>603</v>
      </c>
      <c r="D18415" s="1">
        <v>43918</v>
      </c>
      <c r="E18415" s="2">
        <v>100</v>
      </c>
      <c r="F18415" t="s">
        <v>605</v>
      </c>
      <c r="G18415" t="s">
        <v>97</v>
      </c>
    </row>
    <row r="18416" spans="1:7" x14ac:dyDescent="0.25">
      <c r="A18416" t="s">
        <v>538</v>
      </c>
      <c r="B18416" t="s">
        <v>539</v>
      </c>
      <c r="C18416" t="s">
        <v>540</v>
      </c>
      <c r="D18416" s="1">
        <v>43919</v>
      </c>
      <c r="E18416" s="2">
        <v>1000</v>
      </c>
      <c r="F18416" t="s">
        <v>541</v>
      </c>
      <c r="G18416" t="s">
        <v>97</v>
      </c>
    </row>
    <row r="18417" spans="1:7" x14ac:dyDescent="0.25">
      <c r="A18417" t="s">
        <v>1527</v>
      </c>
      <c r="B18417" t="s">
        <v>1528</v>
      </c>
      <c r="C18417" t="s">
        <v>1529</v>
      </c>
      <c r="D18417" s="1">
        <v>43919</v>
      </c>
      <c r="E18417" s="2">
        <v>100</v>
      </c>
      <c r="F18417" t="s">
        <v>1530</v>
      </c>
      <c r="G18417" t="s">
        <v>97</v>
      </c>
    </row>
    <row r="18418" spans="1:7" x14ac:dyDescent="0.25">
      <c r="A18418" t="s">
        <v>1527</v>
      </c>
      <c r="B18418" t="s">
        <v>1528</v>
      </c>
      <c r="C18418" t="s">
        <v>1529</v>
      </c>
      <c r="D18418" s="1">
        <v>43919</v>
      </c>
      <c r="E18418" s="2">
        <v>100</v>
      </c>
      <c r="F18418" t="s">
        <v>1530</v>
      </c>
      <c r="G18418" t="s">
        <v>97</v>
      </c>
    </row>
    <row r="18419" spans="1:7" x14ac:dyDescent="0.25">
      <c r="A18419" t="s">
        <v>1527</v>
      </c>
      <c r="B18419" t="s">
        <v>1528</v>
      </c>
      <c r="C18419" t="s">
        <v>1529</v>
      </c>
      <c r="D18419" s="1">
        <v>43919</v>
      </c>
      <c r="E18419" s="2">
        <v>100</v>
      </c>
      <c r="F18419" t="s">
        <v>1531</v>
      </c>
      <c r="G18419" t="s">
        <v>97</v>
      </c>
    </row>
    <row r="18420" spans="1:7" x14ac:dyDescent="0.25">
      <c r="A18420" t="s">
        <v>4598</v>
      </c>
      <c r="B18420" t="s">
        <v>4599</v>
      </c>
      <c r="C18420" t="s">
        <v>3751</v>
      </c>
      <c r="D18420" s="1">
        <v>43919</v>
      </c>
      <c r="E18420" s="2">
        <v>100</v>
      </c>
      <c r="F18420" t="s">
        <v>4600</v>
      </c>
      <c r="G18420" t="s">
        <v>97</v>
      </c>
    </row>
    <row r="18421" spans="1:7" x14ac:dyDescent="0.25">
      <c r="A18421" t="s">
        <v>4598</v>
      </c>
      <c r="B18421" t="s">
        <v>4599</v>
      </c>
      <c r="C18421" t="s">
        <v>3751</v>
      </c>
      <c r="D18421" s="1">
        <v>43919</v>
      </c>
      <c r="E18421" s="2">
        <v>100</v>
      </c>
      <c r="F18421" t="s">
        <v>4601</v>
      </c>
      <c r="G18421" t="s">
        <v>97</v>
      </c>
    </row>
    <row r="18422" spans="1:7" x14ac:dyDescent="0.25">
      <c r="A18422" t="s">
        <v>1604</v>
      </c>
      <c r="B18422" t="s">
        <v>1605</v>
      </c>
      <c r="C18422" t="s">
        <v>1606</v>
      </c>
      <c r="D18422" s="1">
        <v>43920</v>
      </c>
      <c r="E18422" s="2">
        <v>500</v>
      </c>
      <c r="F18422" t="s">
        <v>1607</v>
      </c>
      <c r="G18422" t="s">
        <v>114</v>
      </c>
    </row>
    <row r="18423" spans="1:7" x14ac:dyDescent="0.25">
      <c r="A18423" t="s">
        <v>2836</v>
      </c>
      <c r="B18423" t="s">
        <v>2837</v>
      </c>
      <c r="C18423" t="s">
        <v>758</v>
      </c>
      <c r="D18423" s="1">
        <v>43920</v>
      </c>
      <c r="E18423" s="2">
        <v>83.34</v>
      </c>
      <c r="F18423" t="s">
        <v>2838</v>
      </c>
      <c r="G18423" t="s">
        <v>2663</v>
      </c>
    </row>
    <row r="18424" spans="1:7" x14ac:dyDescent="0.25">
      <c r="A18424">
        <v>42</v>
      </c>
      <c r="B18424" t="s">
        <v>5512</v>
      </c>
      <c r="D18424" s="1">
        <v>43920</v>
      </c>
      <c r="E18424" s="2">
        <v>500</v>
      </c>
      <c r="G18424" t="s">
        <v>114</v>
      </c>
    </row>
    <row r="18425" spans="1:7" x14ac:dyDescent="0.25">
      <c r="A18425">
        <v>43</v>
      </c>
      <c r="B18425" t="s">
        <v>5513</v>
      </c>
      <c r="C18425" t="s">
        <v>2284</v>
      </c>
      <c r="D18425" s="1">
        <v>43920</v>
      </c>
      <c r="E18425" s="2">
        <v>25</v>
      </c>
      <c r="F18425" t="s">
        <v>5514</v>
      </c>
      <c r="G18425" t="s">
        <v>97</v>
      </c>
    </row>
    <row r="18426" spans="1:7" x14ac:dyDescent="0.25">
      <c r="A18426">
        <v>44</v>
      </c>
      <c r="B18426" t="s">
        <v>5515</v>
      </c>
      <c r="C18426" t="s">
        <v>5516</v>
      </c>
      <c r="D18426" s="1">
        <v>43922</v>
      </c>
      <c r="E18426" s="2">
        <v>35</v>
      </c>
      <c r="F18426" t="s">
        <v>5517</v>
      </c>
      <c r="G18426" t="s">
        <v>97</v>
      </c>
    </row>
    <row r="18427" spans="1:7" x14ac:dyDescent="0.25">
      <c r="A18427">
        <v>45</v>
      </c>
      <c r="B18427" t="s">
        <v>1578</v>
      </c>
      <c r="C18427" t="s">
        <v>3033</v>
      </c>
      <c r="D18427" s="1">
        <v>43922</v>
      </c>
      <c r="E18427" s="2">
        <v>100</v>
      </c>
      <c r="F18427" t="s">
        <v>5518</v>
      </c>
      <c r="G18427" t="s">
        <v>97</v>
      </c>
    </row>
    <row r="18428" spans="1:7" x14ac:dyDescent="0.25">
      <c r="A18428" t="s">
        <v>4557</v>
      </c>
      <c r="B18428" t="s">
        <v>4558</v>
      </c>
      <c r="C18428" t="s">
        <v>4559</v>
      </c>
      <c r="D18428" s="1">
        <v>43922</v>
      </c>
      <c r="E18428" s="2">
        <v>25</v>
      </c>
      <c r="F18428" t="s">
        <v>4560</v>
      </c>
      <c r="G18428" t="s">
        <v>97</v>
      </c>
    </row>
    <row r="18429" spans="1:7" x14ac:dyDescent="0.25">
      <c r="A18429" t="s">
        <v>2758</v>
      </c>
      <c r="B18429" t="s">
        <v>2759</v>
      </c>
      <c r="C18429" t="s">
        <v>2760</v>
      </c>
      <c r="D18429" s="1">
        <v>43923</v>
      </c>
      <c r="E18429" s="2">
        <v>15</v>
      </c>
      <c r="F18429" t="s">
        <v>2761</v>
      </c>
      <c r="G18429" t="s">
        <v>3282</v>
      </c>
    </row>
    <row r="18430" spans="1:7" x14ac:dyDescent="0.25">
      <c r="A18430" t="s">
        <v>4076</v>
      </c>
      <c r="B18430" t="s">
        <v>4077</v>
      </c>
      <c r="C18430" t="s">
        <v>413</v>
      </c>
      <c r="D18430" s="1">
        <v>43923</v>
      </c>
      <c r="E18430" s="2">
        <v>20</v>
      </c>
      <c r="F18430" t="s">
        <v>4078</v>
      </c>
      <c r="G18430" t="s">
        <v>1695</v>
      </c>
    </row>
    <row r="18431" spans="1:7" x14ac:dyDescent="0.25">
      <c r="A18431" t="s">
        <v>4076</v>
      </c>
      <c r="B18431" t="s">
        <v>4077</v>
      </c>
      <c r="C18431" t="s">
        <v>413</v>
      </c>
      <c r="D18431" s="1">
        <v>43923</v>
      </c>
      <c r="E18431" s="2">
        <v>20</v>
      </c>
      <c r="F18431" t="s">
        <v>4078</v>
      </c>
      <c r="G18431" t="s">
        <v>1695</v>
      </c>
    </row>
    <row r="18432" spans="1:7" x14ac:dyDescent="0.25">
      <c r="A18432" t="s">
        <v>3247</v>
      </c>
      <c r="B18432" t="s">
        <v>3248</v>
      </c>
      <c r="C18432" t="s">
        <v>3249</v>
      </c>
      <c r="D18432" s="1">
        <v>43923</v>
      </c>
      <c r="E18432" s="2">
        <v>10</v>
      </c>
      <c r="F18432" t="s">
        <v>3250</v>
      </c>
      <c r="G18432" t="s">
        <v>3649</v>
      </c>
    </row>
    <row r="18433" spans="1:7" x14ac:dyDescent="0.25">
      <c r="A18433" t="s">
        <v>3800</v>
      </c>
      <c r="B18433" t="s">
        <v>1430</v>
      </c>
      <c r="C18433" t="s">
        <v>3801</v>
      </c>
      <c r="D18433" s="1">
        <v>43923</v>
      </c>
      <c r="E18433" s="2">
        <v>10</v>
      </c>
      <c r="F18433" t="s">
        <v>3802</v>
      </c>
      <c r="G18433" t="s">
        <v>2700</v>
      </c>
    </row>
    <row r="18434" spans="1:7" x14ac:dyDescent="0.25">
      <c r="A18434" t="s">
        <v>3800</v>
      </c>
      <c r="B18434" t="s">
        <v>1430</v>
      </c>
      <c r="C18434" t="s">
        <v>3801</v>
      </c>
      <c r="D18434" s="1">
        <v>43923</v>
      </c>
      <c r="E18434" s="2">
        <v>10</v>
      </c>
      <c r="F18434" t="s">
        <v>3802</v>
      </c>
      <c r="G18434" t="s">
        <v>1245</v>
      </c>
    </row>
    <row r="18435" spans="1:7" x14ac:dyDescent="0.25">
      <c r="A18435" t="s">
        <v>1541</v>
      </c>
      <c r="B18435" t="s">
        <v>1542</v>
      </c>
      <c r="C18435" t="s">
        <v>1543</v>
      </c>
      <c r="D18435" s="1">
        <v>43923</v>
      </c>
      <c r="E18435" s="2">
        <v>20</v>
      </c>
      <c r="F18435" t="s">
        <v>1544</v>
      </c>
      <c r="G18435" t="s">
        <v>114</v>
      </c>
    </row>
    <row r="18436" spans="1:7" x14ac:dyDescent="0.25">
      <c r="A18436" t="s">
        <v>1541</v>
      </c>
      <c r="B18436" t="s">
        <v>1542</v>
      </c>
      <c r="C18436" t="s">
        <v>1543</v>
      </c>
      <c r="D18436" s="1">
        <v>43923</v>
      </c>
      <c r="E18436" s="2">
        <v>20</v>
      </c>
      <c r="F18436" t="s">
        <v>1545</v>
      </c>
      <c r="G18436" t="s">
        <v>114</v>
      </c>
    </row>
    <row r="18437" spans="1:7" x14ac:dyDescent="0.25">
      <c r="A18437" t="s">
        <v>3643</v>
      </c>
      <c r="B18437" t="s">
        <v>3644</v>
      </c>
      <c r="C18437" t="s">
        <v>1768</v>
      </c>
      <c r="D18437" s="1">
        <v>43923</v>
      </c>
      <c r="E18437" s="2">
        <v>50</v>
      </c>
      <c r="F18437" t="s">
        <v>3645</v>
      </c>
      <c r="G18437" t="s">
        <v>97</v>
      </c>
    </row>
    <row r="18438" spans="1:7" x14ac:dyDescent="0.25">
      <c r="A18438" t="s">
        <v>3643</v>
      </c>
      <c r="B18438" t="s">
        <v>3644</v>
      </c>
      <c r="C18438" t="s">
        <v>1768</v>
      </c>
      <c r="D18438" s="1">
        <v>43923</v>
      </c>
      <c r="E18438" s="2">
        <v>50</v>
      </c>
      <c r="F18438" t="s">
        <v>3646</v>
      </c>
      <c r="G18438" t="s">
        <v>97</v>
      </c>
    </row>
    <row r="18439" spans="1:7" x14ac:dyDescent="0.25">
      <c r="A18439" t="s">
        <v>553</v>
      </c>
      <c r="B18439" t="s">
        <v>554</v>
      </c>
      <c r="C18439" t="s">
        <v>555</v>
      </c>
      <c r="D18439" s="1">
        <v>43923</v>
      </c>
      <c r="E18439" s="2">
        <v>50</v>
      </c>
      <c r="F18439" t="s">
        <v>556</v>
      </c>
      <c r="G18439" t="s">
        <v>2663</v>
      </c>
    </row>
    <row r="18440" spans="1:7" x14ac:dyDescent="0.25">
      <c r="A18440" t="s">
        <v>553</v>
      </c>
      <c r="B18440" t="s">
        <v>554</v>
      </c>
      <c r="C18440" t="s">
        <v>555</v>
      </c>
      <c r="D18440" s="1">
        <v>43923</v>
      </c>
      <c r="E18440" s="2">
        <v>50</v>
      </c>
      <c r="F18440" t="s">
        <v>557</v>
      </c>
      <c r="G18440" t="s">
        <v>2663</v>
      </c>
    </row>
    <row r="18441" spans="1:7" x14ac:dyDescent="0.25">
      <c r="A18441" t="s">
        <v>2803</v>
      </c>
      <c r="B18441" t="s">
        <v>2804</v>
      </c>
      <c r="C18441" t="s">
        <v>2805</v>
      </c>
      <c r="D18441" s="1">
        <v>43923</v>
      </c>
      <c r="E18441" s="2">
        <v>15</v>
      </c>
      <c r="F18441" t="s">
        <v>2806</v>
      </c>
      <c r="G18441" t="s">
        <v>271</v>
      </c>
    </row>
    <row r="18442" spans="1:7" x14ac:dyDescent="0.25">
      <c r="A18442" t="s">
        <v>2803</v>
      </c>
      <c r="B18442" t="s">
        <v>2804</v>
      </c>
      <c r="C18442" t="s">
        <v>2805</v>
      </c>
      <c r="D18442" s="1">
        <v>43923</v>
      </c>
      <c r="E18442" s="2">
        <v>15</v>
      </c>
      <c r="F18442" t="s">
        <v>2807</v>
      </c>
      <c r="G18442" t="s">
        <v>271</v>
      </c>
    </row>
    <row r="18443" spans="1:7" x14ac:dyDescent="0.25">
      <c r="A18443" t="s">
        <v>2803</v>
      </c>
      <c r="B18443" t="s">
        <v>2804</v>
      </c>
      <c r="C18443" t="s">
        <v>2805</v>
      </c>
      <c r="D18443" s="1">
        <v>43923</v>
      </c>
      <c r="E18443" s="2">
        <v>15</v>
      </c>
      <c r="F18443" t="s">
        <v>2806</v>
      </c>
      <c r="G18443" t="s">
        <v>1816</v>
      </c>
    </row>
    <row r="18444" spans="1:7" x14ac:dyDescent="0.25">
      <c r="A18444" t="s">
        <v>2803</v>
      </c>
      <c r="B18444" t="s">
        <v>2804</v>
      </c>
      <c r="C18444" t="s">
        <v>2805</v>
      </c>
      <c r="D18444" s="1">
        <v>43923</v>
      </c>
      <c r="E18444" s="2">
        <v>15</v>
      </c>
      <c r="F18444" t="s">
        <v>2807</v>
      </c>
      <c r="G18444" t="s">
        <v>1816</v>
      </c>
    </row>
    <row r="18445" spans="1:7" x14ac:dyDescent="0.25">
      <c r="A18445" t="s">
        <v>2803</v>
      </c>
      <c r="B18445" t="s">
        <v>2804</v>
      </c>
      <c r="C18445" t="s">
        <v>2805</v>
      </c>
      <c r="D18445" s="1">
        <v>43923</v>
      </c>
      <c r="E18445" s="2">
        <v>15</v>
      </c>
      <c r="F18445" t="s">
        <v>2806</v>
      </c>
      <c r="G18445" t="s">
        <v>2700</v>
      </c>
    </row>
    <row r="18446" spans="1:7" x14ac:dyDescent="0.25">
      <c r="A18446" t="s">
        <v>2803</v>
      </c>
      <c r="B18446" t="s">
        <v>2804</v>
      </c>
      <c r="C18446" t="s">
        <v>2805</v>
      </c>
      <c r="D18446" s="1">
        <v>43923</v>
      </c>
      <c r="E18446" s="2">
        <v>15</v>
      </c>
      <c r="F18446" t="s">
        <v>2807</v>
      </c>
      <c r="G18446" t="s">
        <v>2700</v>
      </c>
    </row>
    <row r="18447" spans="1:7" x14ac:dyDescent="0.25">
      <c r="A18447" t="s">
        <v>4990</v>
      </c>
      <c r="B18447" t="s">
        <v>4991</v>
      </c>
      <c r="C18447" t="s">
        <v>4992</v>
      </c>
      <c r="D18447" s="1">
        <v>43923</v>
      </c>
      <c r="E18447" s="2">
        <v>100</v>
      </c>
      <c r="F18447" t="s">
        <v>4993</v>
      </c>
      <c r="G18447" t="s">
        <v>2663</v>
      </c>
    </row>
    <row r="18448" spans="1:7" x14ac:dyDescent="0.25">
      <c r="A18448" t="s">
        <v>4990</v>
      </c>
      <c r="B18448" t="s">
        <v>4991</v>
      </c>
      <c r="C18448" t="s">
        <v>4992</v>
      </c>
      <c r="D18448" s="1">
        <v>43923</v>
      </c>
      <c r="E18448" s="2">
        <v>100</v>
      </c>
      <c r="F18448" t="s">
        <v>4994</v>
      </c>
      <c r="G18448" t="s">
        <v>2663</v>
      </c>
    </row>
    <row r="18449" spans="1:7" x14ac:dyDescent="0.25">
      <c r="A18449" t="s">
        <v>2272</v>
      </c>
      <c r="B18449" t="s">
        <v>2273</v>
      </c>
      <c r="C18449" t="s">
        <v>2274</v>
      </c>
      <c r="D18449" s="1">
        <v>43923</v>
      </c>
      <c r="E18449" s="2">
        <v>83.33</v>
      </c>
      <c r="F18449" t="s">
        <v>2275</v>
      </c>
      <c r="G18449" t="s">
        <v>34</v>
      </c>
    </row>
    <row r="18450" spans="1:7" x14ac:dyDescent="0.25">
      <c r="A18450" t="s">
        <v>2272</v>
      </c>
      <c r="B18450" t="s">
        <v>2273</v>
      </c>
      <c r="C18450" t="s">
        <v>2274</v>
      </c>
      <c r="D18450" s="1">
        <v>43923</v>
      </c>
      <c r="E18450" s="2">
        <v>83.33</v>
      </c>
      <c r="F18450" t="s">
        <v>2276</v>
      </c>
      <c r="G18450" t="s">
        <v>34</v>
      </c>
    </row>
    <row r="18451" spans="1:7" x14ac:dyDescent="0.25">
      <c r="A18451" t="s">
        <v>2272</v>
      </c>
      <c r="B18451" t="s">
        <v>2273</v>
      </c>
      <c r="C18451" t="s">
        <v>2274</v>
      </c>
      <c r="D18451" s="1">
        <v>43923</v>
      </c>
      <c r="E18451" s="2">
        <v>41.67</v>
      </c>
      <c r="F18451" t="s">
        <v>2275</v>
      </c>
      <c r="G18451" t="s">
        <v>3650</v>
      </c>
    </row>
    <row r="18452" spans="1:7" x14ac:dyDescent="0.25">
      <c r="A18452" t="s">
        <v>2272</v>
      </c>
      <c r="B18452" t="s">
        <v>2273</v>
      </c>
      <c r="C18452" t="s">
        <v>2274</v>
      </c>
      <c r="D18452" s="1">
        <v>43923</v>
      </c>
      <c r="E18452" s="2">
        <v>41.67</v>
      </c>
      <c r="F18452" t="s">
        <v>2276</v>
      </c>
      <c r="G18452" t="s">
        <v>3650</v>
      </c>
    </row>
    <row r="18453" spans="1:7" x14ac:dyDescent="0.25">
      <c r="A18453" t="s">
        <v>709</v>
      </c>
      <c r="B18453" t="s">
        <v>710</v>
      </c>
      <c r="C18453" t="s">
        <v>705</v>
      </c>
      <c r="D18453" s="1">
        <v>43923</v>
      </c>
      <c r="E18453" s="2">
        <v>84</v>
      </c>
      <c r="F18453" t="s">
        <v>711</v>
      </c>
      <c r="G18453" t="s">
        <v>3225</v>
      </c>
    </row>
    <row r="18454" spans="1:7" x14ac:dyDescent="0.25">
      <c r="A18454" t="s">
        <v>709</v>
      </c>
      <c r="B18454" t="s">
        <v>710</v>
      </c>
      <c r="C18454" t="s">
        <v>705</v>
      </c>
      <c r="D18454" s="1">
        <v>43923</v>
      </c>
      <c r="E18454" s="2">
        <v>84</v>
      </c>
      <c r="F18454" t="s">
        <v>712</v>
      </c>
      <c r="G18454" t="s">
        <v>3225</v>
      </c>
    </row>
    <row r="18455" spans="1:7" x14ac:dyDescent="0.25">
      <c r="A18455" t="s">
        <v>709</v>
      </c>
      <c r="B18455" t="s">
        <v>710</v>
      </c>
      <c r="C18455" t="s">
        <v>705</v>
      </c>
      <c r="D18455" s="1">
        <v>43923</v>
      </c>
      <c r="E18455" s="2">
        <v>84</v>
      </c>
      <c r="F18455" t="s">
        <v>712</v>
      </c>
      <c r="G18455" t="s">
        <v>3225</v>
      </c>
    </row>
    <row r="18456" spans="1:7" x14ac:dyDescent="0.25">
      <c r="A18456" t="s">
        <v>493</v>
      </c>
      <c r="B18456" t="s">
        <v>494</v>
      </c>
      <c r="C18456" t="s">
        <v>495</v>
      </c>
      <c r="D18456" s="1">
        <v>43923</v>
      </c>
      <c r="E18456" s="2">
        <v>20</v>
      </c>
      <c r="F18456" t="s">
        <v>496</v>
      </c>
      <c r="G18456" t="s">
        <v>310</v>
      </c>
    </row>
    <row r="18457" spans="1:7" x14ac:dyDescent="0.25">
      <c r="A18457" t="s">
        <v>493</v>
      </c>
      <c r="B18457" t="s">
        <v>494</v>
      </c>
      <c r="C18457" t="s">
        <v>495</v>
      </c>
      <c r="D18457" s="1">
        <v>43923</v>
      </c>
      <c r="E18457" s="2">
        <v>20</v>
      </c>
      <c r="F18457" t="s">
        <v>497</v>
      </c>
      <c r="G18457" t="s">
        <v>310</v>
      </c>
    </row>
    <row r="18458" spans="1:7" x14ac:dyDescent="0.25">
      <c r="A18458" t="s">
        <v>493</v>
      </c>
      <c r="B18458" t="s">
        <v>494</v>
      </c>
      <c r="C18458" t="s">
        <v>495</v>
      </c>
      <c r="D18458" s="1">
        <v>43923</v>
      </c>
      <c r="E18458" s="2">
        <v>20</v>
      </c>
      <c r="F18458" t="s">
        <v>496</v>
      </c>
      <c r="G18458" t="s">
        <v>2456</v>
      </c>
    </row>
    <row r="18459" spans="1:7" x14ac:dyDescent="0.25">
      <c r="A18459" t="s">
        <v>493</v>
      </c>
      <c r="B18459" t="s">
        <v>494</v>
      </c>
      <c r="C18459" t="s">
        <v>495</v>
      </c>
      <c r="D18459" s="1">
        <v>43923</v>
      </c>
      <c r="E18459" s="2">
        <v>20</v>
      </c>
      <c r="F18459" t="s">
        <v>497</v>
      </c>
      <c r="G18459" t="s">
        <v>2456</v>
      </c>
    </row>
    <row r="18460" spans="1:7" x14ac:dyDescent="0.25">
      <c r="A18460" t="s">
        <v>493</v>
      </c>
      <c r="B18460" t="s">
        <v>494</v>
      </c>
      <c r="C18460" t="s">
        <v>495</v>
      </c>
      <c r="D18460" s="1">
        <v>43923</v>
      </c>
      <c r="E18460" s="2">
        <v>25</v>
      </c>
      <c r="F18460" t="s">
        <v>496</v>
      </c>
      <c r="G18460" t="s">
        <v>97</v>
      </c>
    </row>
    <row r="18461" spans="1:7" x14ac:dyDescent="0.25">
      <c r="A18461" t="s">
        <v>493</v>
      </c>
      <c r="B18461" t="s">
        <v>494</v>
      </c>
      <c r="C18461" t="s">
        <v>495</v>
      </c>
      <c r="D18461" s="1">
        <v>43923</v>
      </c>
      <c r="E18461" s="2">
        <v>25</v>
      </c>
      <c r="F18461" t="s">
        <v>497</v>
      </c>
      <c r="G18461" t="s">
        <v>97</v>
      </c>
    </row>
    <row r="18462" spans="1:7" x14ac:dyDescent="0.25">
      <c r="A18462" t="s">
        <v>1464</v>
      </c>
      <c r="B18462" t="s">
        <v>1465</v>
      </c>
      <c r="C18462" t="s">
        <v>627</v>
      </c>
      <c r="D18462" s="1">
        <v>43923</v>
      </c>
      <c r="E18462" s="2">
        <v>20</v>
      </c>
      <c r="F18462" t="s">
        <v>1466</v>
      </c>
      <c r="G18462" t="s">
        <v>478</v>
      </c>
    </row>
    <row r="18463" spans="1:7" x14ac:dyDescent="0.25">
      <c r="A18463" t="s">
        <v>1464</v>
      </c>
      <c r="B18463" t="s">
        <v>1465</v>
      </c>
      <c r="C18463" t="s">
        <v>627</v>
      </c>
      <c r="D18463" s="1">
        <v>43923</v>
      </c>
      <c r="E18463" s="2">
        <v>20</v>
      </c>
      <c r="F18463" t="s">
        <v>1466</v>
      </c>
      <c r="G18463" t="s">
        <v>478</v>
      </c>
    </row>
    <row r="18464" spans="1:7" x14ac:dyDescent="0.25">
      <c r="A18464" t="s">
        <v>169</v>
      </c>
      <c r="B18464" t="s">
        <v>170</v>
      </c>
      <c r="C18464" t="s">
        <v>171</v>
      </c>
      <c r="D18464" s="1">
        <v>43923</v>
      </c>
      <c r="E18464" s="2">
        <v>10</v>
      </c>
      <c r="F18464" t="s">
        <v>172</v>
      </c>
      <c r="G18464" t="s">
        <v>1245</v>
      </c>
    </row>
    <row r="18465" spans="1:7" x14ac:dyDescent="0.25">
      <c r="A18465" t="s">
        <v>169</v>
      </c>
      <c r="B18465" t="s">
        <v>170</v>
      </c>
      <c r="C18465" t="s">
        <v>171</v>
      </c>
      <c r="D18465" s="1">
        <v>43923</v>
      </c>
      <c r="E18465" s="2">
        <v>10</v>
      </c>
      <c r="F18465" t="s">
        <v>173</v>
      </c>
      <c r="G18465" t="s">
        <v>1245</v>
      </c>
    </row>
    <row r="18466" spans="1:7" x14ac:dyDescent="0.25">
      <c r="A18466" t="s">
        <v>164</v>
      </c>
      <c r="B18466" t="s">
        <v>165</v>
      </c>
      <c r="C18466" t="s">
        <v>166</v>
      </c>
      <c r="D18466" s="1">
        <v>43923</v>
      </c>
      <c r="E18466" s="2">
        <v>20</v>
      </c>
      <c r="F18466" t="s">
        <v>167</v>
      </c>
      <c r="G18466" t="s">
        <v>97</v>
      </c>
    </row>
    <row r="18467" spans="1:7" x14ac:dyDescent="0.25">
      <c r="A18467" t="s">
        <v>164</v>
      </c>
      <c r="B18467" t="s">
        <v>165</v>
      </c>
      <c r="C18467" t="s">
        <v>166</v>
      </c>
      <c r="D18467" s="1">
        <v>43923</v>
      </c>
      <c r="E18467" s="2">
        <v>20</v>
      </c>
      <c r="F18467" t="s">
        <v>168</v>
      </c>
      <c r="G18467" t="s">
        <v>97</v>
      </c>
    </row>
    <row r="18468" spans="1:7" x14ac:dyDescent="0.25">
      <c r="A18468" t="s">
        <v>164</v>
      </c>
      <c r="B18468" t="s">
        <v>165</v>
      </c>
      <c r="C18468" t="s">
        <v>166</v>
      </c>
      <c r="D18468" s="1">
        <v>43923</v>
      </c>
      <c r="E18468" s="2">
        <v>25</v>
      </c>
      <c r="F18468" t="s">
        <v>167</v>
      </c>
      <c r="G18468" t="s">
        <v>1695</v>
      </c>
    </row>
    <row r="18469" spans="1:7" x14ac:dyDescent="0.25">
      <c r="A18469" t="s">
        <v>164</v>
      </c>
      <c r="B18469" t="s">
        <v>165</v>
      </c>
      <c r="C18469" t="s">
        <v>166</v>
      </c>
      <c r="D18469" s="1">
        <v>43923</v>
      </c>
      <c r="E18469" s="2">
        <v>25</v>
      </c>
      <c r="F18469" t="s">
        <v>168</v>
      </c>
      <c r="G18469" t="s">
        <v>1695</v>
      </c>
    </row>
    <row r="18470" spans="1:7" x14ac:dyDescent="0.25">
      <c r="A18470" t="s">
        <v>164</v>
      </c>
      <c r="B18470" t="s">
        <v>165</v>
      </c>
      <c r="C18470" t="s">
        <v>166</v>
      </c>
      <c r="D18470" s="1">
        <v>43923</v>
      </c>
      <c r="E18470" s="2">
        <v>20</v>
      </c>
      <c r="F18470" t="s">
        <v>167</v>
      </c>
      <c r="G18470" t="s">
        <v>3613</v>
      </c>
    </row>
    <row r="18471" spans="1:7" x14ac:dyDescent="0.25">
      <c r="A18471" t="s">
        <v>164</v>
      </c>
      <c r="B18471" t="s">
        <v>165</v>
      </c>
      <c r="C18471" t="s">
        <v>166</v>
      </c>
      <c r="D18471" s="1">
        <v>43923</v>
      </c>
      <c r="E18471" s="2">
        <v>20</v>
      </c>
      <c r="F18471" t="s">
        <v>168</v>
      </c>
      <c r="G18471" t="s">
        <v>3613</v>
      </c>
    </row>
    <row r="18472" spans="1:7" x14ac:dyDescent="0.25">
      <c r="A18472" t="s">
        <v>259</v>
      </c>
      <c r="B18472" t="s">
        <v>260</v>
      </c>
      <c r="C18472" t="s">
        <v>261</v>
      </c>
      <c r="D18472" s="1">
        <v>43923</v>
      </c>
      <c r="E18472" s="2">
        <v>10</v>
      </c>
      <c r="F18472" t="s">
        <v>262</v>
      </c>
      <c r="G18472" t="s">
        <v>1695</v>
      </c>
    </row>
    <row r="18473" spans="1:7" x14ac:dyDescent="0.25">
      <c r="A18473" t="s">
        <v>4665</v>
      </c>
      <c r="B18473" t="s">
        <v>4666</v>
      </c>
      <c r="C18473" t="s">
        <v>4667</v>
      </c>
      <c r="D18473" s="1">
        <v>43923</v>
      </c>
      <c r="E18473" s="2">
        <v>20</v>
      </c>
      <c r="F18473" t="s">
        <v>4668</v>
      </c>
      <c r="G18473" t="s">
        <v>1245</v>
      </c>
    </row>
    <row r="18474" spans="1:7" x14ac:dyDescent="0.25">
      <c r="A18474" t="s">
        <v>4665</v>
      </c>
      <c r="B18474" t="s">
        <v>4666</v>
      </c>
      <c r="C18474" t="s">
        <v>4667</v>
      </c>
      <c r="D18474" s="1">
        <v>43923</v>
      </c>
      <c r="E18474" s="2">
        <v>20</v>
      </c>
      <c r="F18474" t="s">
        <v>4669</v>
      </c>
      <c r="G18474" t="s">
        <v>1245</v>
      </c>
    </row>
    <row r="18475" spans="1:7" x14ac:dyDescent="0.25">
      <c r="A18475" t="s">
        <v>4665</v>
      </c>
      <c r="B18475" t="s">
        <v>4666</v>
      </c>
      <c r="C18475" t="s">
        <v>4667</v>
      </c>
      <c r="D18475" s="1">
        <v>43923</v>
      </c>
      <c r="E18475" s="2">
        <v>20</v>
      </c>
      <c r="F18475" t="s">
        <v>4670</v>
      </c>
      <c r="G18475" t="s">
        <v>1245</v>
      </c>
    </row>
    <row r="18476" spans="1:7" x14ac:dyDescent="0.25">
      <c r="A18476" t="s">
        <v>178</v>
      </c>
      <c r="B18476" t="s">
        <v>179</v>
      </c>
      <c r="C18476" t="s">
        <v>180</v>
      </c>
      <c r="D18476" s="1">
        <v>43923</v>
      </c>
      <c r="E18476" s="2">
        <v>5</v>
      </c>
      <c r="F18476" t="s">
        <v>181</v>
      </c>
      <c r="G18476" t="s">
        <v>182</v>
      </c>
    </row>
    <row r="18477" spans="1:7" x14ac:dyDescent="0.25">
      <c r="A18477" t="s">
        <v>546</v>
      </c>
      <c r="B18477" t="s">
        <v>547</v>
      </c>
      <c r="C18477" t="s">
        <v>548</v>
      </c>
      <c r="D18477" s="1">
        <v>43923</v>
      </c>
      <c r="E18477" s="2">
        <v>50</v>
      </c>
      <c r="F18477" t="s">
        <v>549</v>
      </c>
      <c r="G18477" t="s">
        <v>276</v>
      </c>
    </row>
    <row r="18478" spans="1:7" x14ac:dyDescent="0.25">
      <c r="A18478" t="s">
        <v>546</v>
      </c>
      <c r="B18478" t="s">
        <v>547</v>
      </c>
      <c r="C18478" t="s">
        <v>548</v>
      </c>
      <c r="D18478" s="1">
        <v>43923</v>
      </c>
      <c r="E18478" s="2">
        <v>50</v>
      </c>
      <c r="F18478" t="s">
        <v>549</v>
      </c>
      <c r="G18478" t="s">
        <v>1245</v>
      </c>
    </row>
    <row r="18479" spans="1:7" x14ac:dyDescent="0.25">
      <c r="A18479" t="s">
        <v>115</v>
      </c>
      <c r="B18479" t="s">
        <v>116</v>
      </c>
      <c r="C18479" t="s">
        <v>117</v>
      </c>
      <c r="D18479" s="1">
        <v>43923</v>
      </c>
      <c r="E18479" s="2">
        <v>5</v>
      </c>
      <c r="F18479" t="s">
        <v>118</v>
      </c>
      <c r="G18479" t="s">
        <v>1245</v>
      </c>
    </row>
    <row r="18480" spans="1:7" x14ac:dyDescent="0.25">
      <c r="A18480" t="s">
        <v>115</v>
      </c>
      <c r="B18480" t="s">
        <v>116</v>
      </c>
      <c r="C18480" t="s">
        <v>117</v>
      </c>
      <c r="D18480" s="1">
        <v>43923</v>
      </c>
      <c r="E18480" s="2">
        <v>5</v>
      </c>
      <c r="F18480" t="s">
        <v>119</v>
      </c>
      <c r="G18480" t="s">
        <v>1245</v>
      </c>
    </row>
    <row r="18481" spans="1:7" x14ac:dyDescent="0.25">
      <c r="A18481" t="s">
        <v>115</v>
      </c>
      <c r="B18481" t="s">
        <v>116</v>
      </c>
      <c r="C18481" t="s">
        <v>117</v>
      </c>
      <c r="D18481" s="1">
        <v>43923</v>
      </c>
      <c r="E18481" s="2">
        <v>5</v>
      </c>
      <c r="F18481" t="s">
        <v>120</v>
      </c>
      <c r="G18481" t="s">
        <v>1245</v>
      </c>
    </row>
    <row r="18482" spans="1:7" x14ac:dyDescent="0.25">
      <c r="A18482" t="s">
        <v>263</v>
      </c>
      <c r="B18482" t="s">
        <v>264</v>
      </c>
      <c r="C18482" t="s">
        <v>265</v>
      </c>
      <c r="D18482" s="1">
        <v>43923</v>
      </c>
      <c r="E18482" s="2">
        <v>50</v>
      </c>
      <c r="F18482" t="s">
        <v>266</v>
      </c>
      <c r="G18482" t="s">
        <v>1695</v>
      </c>
    </row>
    <row r="18483" spans="1:7" x14ac:dyDescent="0.25">
      <c r="A18483" t="s">
        <v>2475</v>
      </c>
      <c r="B18483" t="s">
        <v>1451</v>
      </c>
      <c r="C18483" t="s">
        <v>2476</v>
      </c>
      <c r="D18483" s="1">
        <v>43923</v>
      </c>
      <c r="E18483" s="2">
        <v>40</v>
      </c>
      <c r="F18483" t="s">
        <v>2477</v>
      </c>
      <c r="G18483" t="s">
        <v>2456</v>
      </c>
    </row>
    <row r="18484" spans="1:7" x14ac:dyDescent="0.25">
      <c r="A18484" t="s">
        <v>1450</v>
      </c>
      <c r="B18484" t="s">
        <v>1451</v>
      </c>
      <c r="C18484" t="s">
        <v>1452</v>
      </c>
      <c r="D18484" s="1">
        <v>43923</v>
      </c>
      <c r="E18484" s="2">
        <v>84</v>
      </c>
      <c r="F18484" t="s">
        <v>1453</v>
      </c>
      <c r="G18484" t="s">
        <v>34</v>
      </c>
    </row>
    <row r="18485" spans="1:7" x14ac:dyDescent="0.25">
      <c r="A18485" t="s">
        <v>1450</v>
      </c>
      <c r="B18485" t="s">
        <v>1451</v>
      </c>
      <c r="C18485" t="s">
        <v>1452</v>
      </c>
      <c r="D18485" s="1">
        <v>43923</v>
      </c>
      <c r="E18485" s="2">
        <v>84</v>
      </c>
      <c r="F18485" t="s">
        <v>1454</v>
      </c>
      <c r="G18485" t="s">
        <v>34</v>
      </c>
    </row>
    <row r="18486" spans="1:7" x14ac:dyDescent="0.25">
      <c r="A18486" t="s">
        <v>1450</v>
      </c>
      <c r="B18486" t="s">
        <v>1451</v>
      </c>
      <c r="C18486" t="s">
        <v>1452</v>
      </c>
      <c r="D18486" s="1">
        <v>43923</v>
      </c>
      <c r="E18486" s="2">
        <v>84</v>
      </c>
      <c r="F18486" t="s">
        <v>1454</v>
      </c>
      <c r="G18486" t="s">
        <v>34</v>
      </c>
    </row>
    <row r="18487" spans="1:7" x14ac:dyDescent="0.25">
      <c r="A18487" t="s">
        <v>1100</v>
      </c>
      <c r="B18487" t="s">
        <v>1101</v>
      </c>
      <c r="C18487" t="s">
        <v>1102</v>
      </c>
      <c r="D18487" s="1">
        <v>43923</v>
      </c>
      <c r="E18487" s="2">
        <v>15</v>
      </c>
      <c r="F18487" t="s">
        <v>1103</v>
      </c>
      <c r="G18487" t="s">
        <v>828</v>
      </c>
    </row>
    <row r="18488" spans="1:7" x14ac:dyDescent="0.25">
      <c r="A18488" t="s">
        <v>1100</v>
      </c>
      <c r="B18488" t="s">
        <v>1101</v>
      </c>
      <c r="C18488" t="s">
        <v>1102</v>
      </c>
      <c r="D18488" s="1">
        <v>43923</v>
      </c>
      <c r="E18488" s="2">
        <v>15</v>
      </c>
      <c r="F18488" t="s">
        <v>1104</v>
      </c>
      <c r="G18488" t="s">
        <v>828</v>
      </c>
    </row>
    <row r="18489" spans="1:7" x14ac:dyDescent="0.25">
      <c r="A18489" t="s">
        <v>1100</v>
      </c>
      <c r="B18489" t="s">
        <v>1101</v>
      </c>
      <c r="C18489" t="s">
        <v>1102</v>
      </c>
      <c r="D18489" s="1">
        <v>43923</v>
      </c>
      <c r="E18489" s="2">
        <v>10</v>
      </c>
      <c r="F18489" t="s">
        <v>1103</v>
      </c>
      <c r="G18489" t="s">
        <v>276</v>
      </c>
    </row>
    <row r="18490" spans="1:7" x14ac:dyDescent="0.25">
      <c r="A18490" t="s">
        <v>1100</v>
      </c>
      <c r="B18490" t="s">
        <v>1101</v>
      </c>
      <c r="C18490" t="s">
        <v>1102</v>
      </c>
      <c r="D18490" s="1">
        <v>43923</v>
      </c>
      <c r="E18490" s="2">
        <v>10</v>
      </c>
      <c r="F18490" t="s">
        <v>1104</v>
      </c>
      <c r="G18490" t="s">
        <v>276</v>
      </c>
    </row>
    <row r="18491" spans="1:7" x14ac:dyDescent="0.25">
      <c r="A18491" t="s">
        <v>3140</v>
      </c>
      <c r="B18491" t="s">
        <v>3141</v>
      </c>
      <c r="C18491" t="s">
        <v>3142</v>
      </c>
      <c r="D18491" s="1">
        <v>43923</v>
      </c>
      <c r="E18491" s="2">
        <v>30</v>
      </c>
      <c r="F18491" t="s">
        <v>3143</v>
      </c>
      <c r="G18491" t="s">
        <v>1695</v>
      </c>
    </row>
    <row r="18492" spans="1:7" x14ac:dyDescent="0.25">
      <c r="A18492" t="s">
        <v>3140</v>
      </c>
      <c r="B18492" t="s">
        <v>3141</v>
      </c>
      <c r="C18492" t="s">
        <v>3142</v>
      </c>
      <c r="D18492" s="1">
        <v>43923</v>
      </c>
      <c r="E18492" s="2">
        <v>30</v>
      </c>
      <c r="F18492" t="s">
        <v>3143</v>
      </c>
      <c r="G18492" t="s">
        <v>1695</v>
      </c>
    </row>
    <row r="18493" spans="1:7" x14ac:dyDescent="0.25">
      <c r="A18493" t="s">
        <v>3140</v>
      </c>
      <c r="B18493" t="s">
        <v>3141</v>
      </c>
      <c r="C18493" t="s">
        <v>3142</v>
      </c>
      <c r="D18493" s="1">
        <v>43923</v>
      </c>
      <c r="E18493" s="2">
        <v>30</v>
      </c>
      <c r="F18493" t="s">
        <v>3144</v>
      </c>
      <c r="G18493" t="s">
        <v>1695</v>
      </c>
    </row>
    <row r="18494" spans="1:7" x14ac:dyDescent="0.25">
      <c r="A18494" t="s">
        <v>2346</v>
      </c>
      <c r="B18494" t="s">
        <v>371</v>
      </c>
      <c r="C18494" t="s">
        <v>2347</v>
      </c>
      <c r="D18494" s="1">
        <v>43923</v>
      </c>
      <c r="E18494" s="2">
        <v>25</v>
      </c>
      <c r="F18494" t="s">
        <v>2348</v>
      </c>
      <c r="G18494" t="s">
        <v>97</v>
      </c>
    </row>
    <row r="18495" spans="1:7" x14ac:dyDescent="0.25">
      <c r="A18495" t="s">
        <v>2346</v>
      </c>
      <c r="B18495" t="s">
        <v>371</v>
      </c>
      <c r="C18495" t="s">
        <v>2347</v>
      </c>
      <c r="D18495" s="1">
        <v>43923</v>
      </c>
      <c r="E18495" s="2">
        <v>25</v>
      </c>
      <c r="F18495" t="s">
        <v>2349</v>
      </c>
      <c r="G18495" t="s">
        <v>97</v>
      </c>
    </row>
    <row r="18496" spans="1:7" x14ac:dyDescent="0.25">
      <c r="A18496" t="s">
        <v>2346</v>
      </c>
      <c r="B18496" t="s">
        <v>371</v>
      </c>
      <c r="C18496" t="s">
        <v>2347</v>
      </c>
      <c r="D18496" s="1">
        <v>43923</v>
      </c>
      <c r="E18496" s="2">
        <v>20</v>
      </c>
      <c r="F18496" t="s">
        <v>2348</v>
      </c>
      <c r="G18496" t="s">
        <v>1245</v>
      </c>
    </row>
    <row r="18497" spans="1:7" x14ac:dyDescent="0.25">
      <c r="A18497" t="s">
        <v>2346</v>
      </c>
      <c r="B18497" t="s">
        <v>371</v>
      </c>
      <c r="C18497" t="s">
        <v>2347</v>
      </c>
      <c r="D18497" s="1">
        <v>43923</v>
      </c>
      <c r="E18497" s="2">
        <v>20</v>
      </c>
      <c r="F18497" t="s">
        <v>2349</v>
      </c>
      <c r="G18497" t="s">
        <v>1245</v>
      </c>
    </row>
    <row r="18498" spans="1:7" x14ac:dyDescent="0.25">
      <c r="A18498" t="s">
        <v>3100</v>
      </c>
      <c r="B18498" t="s">
        <v>3101</v>
      </c>
      <c r="C18498" t="s">
        <v>3102</v>
      </c>
      <c r="D18498" s="1">
        <v>43923</v>
      </c>
      <c r="E18498" s="2">
        <v>50</v>
      </c>
      <c r="F18498" t="s">
        <v>3103</v>
      </c>
      <c r="G18498" t="s">
        <v>67</v>
      </c>
    </row>
    <row r="18499" spans="1:7" x14ac:dyDescent="0.25">
      <c r="A18499" t="s">
        <v>4781</v>
      </c>
      <c r="B18499" t="s">
        <v>4782</v>
      </c>
      <c r="C18499" t="s">
        <v>4783</v>
      </c>
      <c r="D18499" s="1">
        <v>43923</v>
      </c>
      <c r="E18499" s="2">
        <v>5</v>
      </c>
      <c r="F18499" t="s">
        <v>4784</v>
      </c>
      <c r="G18499" t="s">
        <v>2663</v>
      </c>
    </row>
    <row r="18500" spans="1:7" x14ac:dyDescent="0.25">
      <c r="A18500" t="s">
        <v>125</v>
      </c>
      <c r="B18500" t="s">
        <v>126</v>
      </c>
      <c r="C18500" t="s">
        <v>127</v>
      </c>
      <c r="D18500" s="1">
        <v>43923</v>
      </c>
      <c r="E18500" s="2">
        <v>5</v>
      </c>
      <c r="F18500" t="s">
        <v>128</v>
      </c>
      <c r="G18500" t="s">
        <v>1245</v>
      </c>
    </row>
    <row r="18501" spans="1:7" x14ac:dyDescent="0.25">
      <c r="A18501" t="s">
        <v>5031</v>
      </c>
      <c r="B18501" t="s">
        <v>5032</v>
      </c>
      <c r="C18501" t="s">
        <v>5033</v>
      </c>
      <c r="D18501" s="1">
        <v>43923</v>
      </c>
      <c r="E18501" s="2">
        <v>100</v>
      </c>
      <c r="F18501" t="s">
        <v>5034</v>
      </c>
      <c r="G18501" t="s">
        <v>2663</v>
      </c>
    </row>
    <row r="18502" spans="1:7" x14ac:dyDescent="0.25">
      <c r="A18502" t="s">
        <v>2748</v>
      </c>
      <c r="B18502" t="s">
        <v>2749</v>
      </c>
      <c r="C18502" t="s">
        <v>2750</v>
      </c>
      <c r="D18502" s="1">
        <v>43923</v>
      </c>
      <c r="E18502" s="2">
        <v>10</v>
      </c>
      <c r="F18502" t="s">
        <v>2751</v>
      </c>
      <c r="G18502" t="s">
        <v>1695</v>
      </c>
    </row>
    <row r="18503" spans="1:7" x14ac:dyDescent="0.25">
      <c r="A18503" t="s">
        <v>2748</v>
      </c>
      <c r="B18503" t="s">
        <v>2749</v>
      </c>
      <c r="C18503" t="s">
        <v>2750</v>
      </c>
      <c r="D18503" s="1">
        <v>43923</v>
      </c>
      <c r="E18503" s="2">
        <v>10</v>
      </c>
      <c r="F18503" t="s">
        <v>2751</v>
      </c>
      <c r="G18503" t="s">
        <v>1695</v>
      </c>
    </row>
    <row r="18504" spans="1:7" x14ac:dyDescent="0.25">
      <c r="A18504" t="s">
        <v>2748</v>
      </c>
      <c r="B18504" t="s">
        <v>2749</v>
      </c>
      <c r="C18504" t="s">
        <v>2750</v>
      </c>
      <c r="D18504" s="1">
        <v>43923</v>
      </c>
      <c r="E18504" s="2">
        <v>10</v>
      </c>
      <c r="F18504" t="s">
        <v>2752</v>
      </c>
      <c r="G18504" t="s">
        <v>1695</v>
      </c>
    </row>
    <row r="18505" spans="1:7" x14ac:dyDescent="0.25">
      <c r="A18505" t="s">
        <v>2748</v>
      </c>
      <c r="B18505" t="s">
        <v>2749</v>
      </c>
      <c r="C18505" t="s">
        <v>2750</v>
      </c>
      <c r="D18505" s="1">
        <v>43923</v>
      </c>
      <c r="E18505" s="2">
        <v>10</v>
      </c>
      <c r="F18505" t="s">
        <v>2751</v>
      </c>
      <c r="G18505" t="s">
        <v>67</v>
      </c>
    </row>
    <row r="18506" spans="1:7" x14ac:dyDescent="0.25">
      <c r="A18506" t="s">
        <v>2748</v>
      </c>
      <c r="B18506" t="s">
        <v>2749</v>
      </c>
      <c r="C18506" t="s">
        <v>2750</v>
      </c>
      <c r="D18506" s="1">
        <v>43923</v>
      </c>
      <c r="E18506" s="2">
        <v>10</v>
      </c>
      <c r="F18506" t="s">
        <v>2751</v>
      </c>
      <c r="G18506" t="s">
        <v>67</v>
      </c>
    </row>
    <row r="18507" spans="1:7" x14ac:dyDescent="0.25">
      <c r="A18507" t="s">
        <v>2748</v>
      </c>
      <c r="B18507" t="s">
        <v>2749</v>
      </c>
      <c r="C18507" t="s">
        <v>2750</v>
      </c>
      <c r="D18507" s="1">
        <v>43923</v>
      </c>
      <c r="E18507" s="2">
        <v>10</v>
      </c>
      <c r="F18507" t="s">
        <v>2752</v>
      </c>
      <c r="G18507" t="s">
        <v>67</v>
      </c>
    </row>
    <row r="18508" spans="1:7" x14ac:dyDescent="0.25">
      <c r="A18508" t="s">
        <v>2753</v>
      </c>
      <c r="B18508" t="s">
        <v>740</v>
      </c>
      <c r="C18508" t="s">
        <v>2754</v>
      </c>
      <c r="D18508" s="1">
        <v>43923</v>
      </c>
      <c r="E18508" s="2">
        <v>5</v>
      </c>
      <c r="F18508" t="s">
        <v>2755</v>
      </c>
      <c r="G18508" t="s">
        <v>1440</v>
      </c>
    </row>
    <row r="18509" spans="1:7" x14ac:dyDescent="0.25">
      <c r="A18509" t="s">
        <v>2753</v>
      </c>
      <c r="B18509" t="s">
        <v>740</v>
      </c>
      <c r="C18509" t="s">
        <v>2754</v>
      </c>
      <c r="D18509" s="1">
        <v>43923</v>
      </c>
      <c r="E18509" s="2">
        <v>5</v>
      </c>
      <c r="F18509" t="s">
        <v>2756</v>
      </c>
      <c r="G18509" t="s">
        <v>1440</v>
      </c>
    </row>
    <row r="18510" spans="1:7" x14ac:dyDescent="0.25">
      <c r="A18510" t="s">
        <v>2753</v>
      </c>
      <c r="B18510" t="s">
        <v>740</v>
      </c>
      <c r="C18510" t="s">
        <v>2754</v>
      </c>
      <c r="D18510" s="1">
        <v>43923</v>
      </c>
      <c r="E18510" s="2">
        <v>5</v>
      </c>
      <c r="F18510" t="s">
        <v>2757</v>
      </c>
      <c r="G18510" t="s">
        <v>1440</v>
      </c>
    </row>
    <row r="18511" spans="1:7" x14ac:dyDescent="0.25">
      <c r="A18511" t="s">
        <v>1584</v>
      </c>
      <c r="B18511" t="s">
        <v>1585</v>
      </c>
      <c r="C18511" t="s">
        <v>1586</v>
      </c>
      <c r="D18511" s="1">
        <v>43923</v>
      </c>
      <c r="E18511" s="2">
        <v>15</v>
      </c>
      <c r="F18511" t="s">
        <v>1587</v>
      </c>
      <c r="G18511" t="s">
        <v>1695</v>
      </c>
    </row>
    <row r="18512" spans="1:7" x14ac:dyDescent="0.25">
      <c r="A18512" t="s">
        <v>1584</v>
      </c>
      <c r="B18512" t="s">
        <v>1585</v>
      </c>
      <c r="C18512" t="s">
        <v>1586</v>
      </c>
      <c r="D18512" s="1">
        <v>43923</v>
      </c>
      <c r="E18512" s="2">
        <v>15</v>
      </c>
      <c r="F18512" t="s">
        <v>1587</v>
      </c>
      <c r="G18512" t="s">
        <v>1245</v>
      </c>
    </row>
    <row r="18513" spans="1:7" x14ac:dyDescent="0.25">
      <c r="A18513" t="s">
        <v>1580</v>
      </c>
      <c r="B18513" t="s">
        <v>1581</v>
      </c>
      <c r="C18513" t="s">
        <v>1582</v>
      </c>
      <c r="D18513" s="1">
        <v>43923</v>
      </c>
      <c r="E18513" s="2">
        <v>10</v>
      </c>
      <c r="F18513" t="s">
        <v>1583</v>
      </c>
      <c r="G18513" t="s">
        <v>9</v>
      </c>
    </row>
    <row r="18514" spans="1:7" x14ac:dyDescent="0.25">
      <c r="A18514" t="s">
        <v>1580</v>
      </c>
      <c r="B18514" t="s">
        <v>1581</v>
      </c>
      <c r="C18514" t="s">
        <v>1582</v>
      </c>
      <c r="D18514" s="1">
        <v>43923</v>
      </c>
      <c r="E18514" s="2">
        <v>10</v>
      </c>
      <c r="F18514" t="s">
        <v>1583</v>
      </c>
      <c r="G18514" t="s">
        <v>1245</v>
      </c>
    </row>
    <row r="18515" spans="1:7" x14ac:dyDescent="0.25">
      <c r="A18515" t="s">
        <v>306</v>
      </c>
      <c r="B18515" t="s">
        <v>307</v>
      </c>
      <c r="C18515" t="s">
        <v>308</v>
      </c>
      <c r="D18515" s="1">
        <v>43923</v>
      </c>
      <c r="E18515" s="2">
        <v>10</v>
      </c>
      <c r="F18515" t="s">
        <v>309</v>
      </c>
      <c r="G18515" t="s">
        <v>310</v>
      </c>
    </row>
    <row r="18516" spans="1:7" x14ac:dyDescent="0.25">
      <c r="A18516" t="s">
        <v>306</v>
      </c>
      <c r="B18516" t="s">
        <v>307</v>
      </c>
      <c r="C18516" t="s">
        <v>308</v>
      </c>
      <c r="D18516" s="1">
        <v>43923</v>
      </c>
      <c r="E18516" s="2">
        <v>10</v>
      </c>
      <c r="F18516" t="s">
        <v>311</v>
      </c>
      <c r="G18516" t="s">
        <v>310</v>
      </c>
    </row>
    <row r="18517" spans="1:7" x14ac:dyDescent="0.25">
      <c r="A18517" t="s">
        <v>1095</v>
      </c>
      <c r="B18517" t="s">
        <v>1096</v>
      </c>
      <c r="C18517" t="s">
        <v>1097</v>
      </c>
      <c r="D18517" s="1">
        <v>43923</v>
      </c>
      <c r="E18517" s="2">
        <v>15</v>
      </c>
      <c r="F18517" t="s">
        <v>1098</v>
      </c>
      <c r="G18517" t="s">
        <v>114</v>
      </c>
    </row>
    <row r="18518" spans="1:7" x14ac:dyDescent="0.25">
      <c r="A18518" t="s">
        <v>1095</v>
      </c>
      <c r="B18518" t="s">
        <v>1096</v>
      </c>
      <c r="C18518" t="s">
        <v>1097</v>
      </c>
      <c r="D18518" s="1">
        <v>43923</v>
      </c>
      <c r="E18518" s="2">
        <v>15</v>
      </c>
      <c r="F18518" t="s">
        <v>1099</v>
      </c>
      <c r="G18518" t="s">
        <v>114</v>
      </c>
    </row>
    <row r="18519" spans="1:7" x14ac:dyDescent="0.25">
      <c r="A18519" t="s">
        <v>1095</v>
      </c>
      <c r="B18519" t="s">
        <v>1096</v>
      </c>
      <c r="C18519" t="s">
        <v>1097</v>
      </c>
      <c r="D18519" s="1">
        <v>43923</v>
      </c>
      <c r="E18519" s="2">
        <v>15</v>
      </c>
      <c r="F18519" t="s">
        <v>1099</v>
      </c>
      <c r="G18519" t="s">
        <v>114</v>
      </c>
    </row>
    <row r="18520" spans="1:7" x14ac:dyDescent="0.25">
      <c r="A18520" t="s">
        <v>1095</v>
      </c>
      <c r="B18520" t="s">
        <v>1096</v>
      </c>
      <c r="C18520" t="s">
        <v>1097</v>
      </c>
      <c r="D18520" s="1">
        <v>43923</v>
      </c>
      <c r="E18520" s="2">
        <v>15</v>
      </c>
      <c r="F18520" t="s">
        <v>1099</v>
      </c>
      <c r="G18520" t="s">
        <v>114</v>
      </c>
    </row>
    <row r="18521" spans="1:7" x14ac:dyDescent="0.25">
      <c r="A18521" t="s">
        <v>1095</v>
      </c>
      <c r="B18521" t="s">
        <v>1096</v>
      </c>
      <c r="C18521" t="s">
        <v>1097</v>
      </c>
      <c r="D18521" s="1">
        <v>43923</v>
      </c>
      <c r="E18521" s="2">
        <v>10</v>
      </c>
      <c r="F18521" t="s">
        <v>1098</v>
      </c>
      <c r="G18521" t="s">
        <v>257</v>
      </c>
    </row>
    <row r="18522" spans="1:7" x14ac:dyDescent="0.25">
      <c r="A18522" t="s">
        <v>1095</v>
      </c>
      <c r="B18522" t="s">
        <v>1096</v>
      </c>
      <c r="C18522" t="s">
        <v>1097</v>
      </c>
      <c r="D18522" s="1">
        <v>43923</v>
      </c>
      <c r="E18522" s="2">
        <v>10</v>
      </c>
      <c r="F18522" t="s">
        <v>1099</v>
      </c>
      <c r="G18522" t="s">
        <v>257</v>
      </c>
    </row>
    <row r="18523" spans="1:7" x14ac:dyDescent="0.25">
      <c r="A18523" t="s">
        <v>1095</v>
      </c>
      <c r="B18523" t="s">
        <v>1096</v>
      </c>
      <c r="C18523" t="s">
        <v>1097</v>
      </c>
      <c r="D18523" s="1">
        <v>43923</v>
      </c>
      <c r="E18523" s="2">
        <v>10</v>
      </c>
      <c r="F18523" t="s">
        <v>1099</v>
      </c>
      <c r="G18523" t="s">
        <v>257</v>
      </c>
    </row>
    <row r="18524" spans="1:7" x14ac:dyDescent="0.25">
      <c r="A18524" t="s">
        <v>1095</v>
      </c>
      <c r="B18524" t="s">
        <v>1096</v>
      </c>
      <c r="C18524" t="s">
        <v>1097</v>
      </c>
      <c r="D18524" s="1">
        <v>43923</v>
      </c>
      <c r="E18524" s="2">
        <v>10</v>
      </c>
      <c r="F18524" t="s">
        <v>1099</v>
      </c>
      <c r="G18524" t="s">
        <v>257</v>
      </c>
    </row>
    <row r="18525" spans="1:7" x14ac:dyDescent="0.25">
      <c r="A18525" t="s">
        <v>5203</v>
      </c>
      <c r="B18525" t="s">
        <v>15</v>
      </c>
      <c r="C18525" t="s">
        <v>5204</v>
      </c>
      <c r="D18525" s="1">
        <v>43923</v>
      </c>
      <c r="E18525" s="2">
        <v>175</v>
      </c>
      <c r="F18525" t="s">
        <v>5205</v>
      </c>
      <c r="G18525" t="s">
        <v>2663</v>
      </c>
    </row>
    <row r="18526" spans="1:7" x14ac:dyDescent="0.25">
      <c r="A18526" t="s">
        <v>129</v>
      </c>
      <c r="B18526" t="s">
        <v>130</v>
      </c>
      <c r="C18526" t="s">
        <v>131</v>
      </c>
      <c r="D18526" s="1">
        <v>43923</v>
      </c>
      <c r="E18526" s="2">
        <v>10</v>
      </c>
      <c r="F18526" t="s">
        <v>132</v>
      </c>
      <c r="G18526" t="s">
        <v>9</v>
      </c>
    </row>
    <row r="18527" spans="1:7" x14ac:dyDescent="0.25">
      <c r="A18527" t="s">
        <v>4538</v>
      </c>
      <c r="B18527" t="s">
        <v>4539</v>
      </c>
      <c r="C18527" t="s">
        <v>4149</v>
      </c>
      <c r="D18527" s="1">
        <v>43923</v>
      </c>
      <c r="E18527" s="2">
        <v>100</v>
      </c>
      <c r="F18527" t="s">
        <v>4540</v>
      </c>
      <c r="G18527" t="s">
        <v>67</v>
      </c>
    </row>
    <row r="18528" spans="1:7" x14ac:dyDescent="0.25">
      <c r="A18528" t="s">
        <v>4538</v>
      </c>
      <c r="B18528" t="s">
        <v>4539</v>
      </c>
      <c r="C18528" t="s">
        <v>4149</v>
      </c>
      <c r="D18528" s="1">
        <v>43923</v>
      </c>
      <c r="E18528" s="2">
        <v>100</v>
      </c>
      <c r="F18528" t="s">
        <v>4540</v>
      </c>
      <c r="G18528" t="s">
        <v>67</v>
      </c>
    </row>
    <row r="18529" spans="1:7" x14ac:dyDescent="0.25">
      <c r="A18529" t="s">
        <v>138</v>
      </c>
      <c r="B18529" t="s">
        <v>139</v>
      </c>
      <c r="C18529" t="s">
        <v>140</v>
      </c>
      <c r="D18529" s="1">
        <v>43923</v>
      </c>
      <c r="E18529" s="2">
        <v>40</v>
      </c>
      <c r="F18529" t="s">
        <v>141</v>
      </c>
      <c r="G18529" t="s">
        <v>828</v>
      </c>
    </row>
    <row r="18530" spans="1:7" x14ac:dyDescent="0.25">
      <c r="A18530" t="s">
        <v>1492</v>
      </c>
      <c r="B18530" t="s">
        <v>1493</v>
      </c>
      <c r="C18530" t="s">
        <v>1494</v>
      </c>
      <c r="D18530" s="1">
        <v>43923</v>
      </c>
      <c r="E18530" s="2">
        <v>10</v>
      </c>
      <c r="F18530" t="s">
        <v>1495</v>
      </c>
      <c r="G18530" t="s">
        <v>97</v>
      </c>
    </row>
    <row r="18531" spans="1:7" x14ac:dyDescent="0.25">
      <c r="A18531" t="s">
        <v>2339</v>
      </c>
      <c r="B18531" t="s">
        <v>222</v>
      </c>
      <c r="C18531" t="s">
        <v>2340</v>
      </c>
      <c r="D18531" s="1">
        <v>43923</v>
      </c>
      <c r="E18531" s="2">
        <v>10</v>
      </c>
      <c r="F18531" t="s">
        <v>2341</v>
      </c>
      <c r="G18531" t="s">
        <v>1245</v>
      </c>
    </row>
    <row r="18532" spans="1:7" x14ac:dyDescent="0.25">
      <c r="A18532" t="s">
        <v>2339</v>
      </c>
      <c r="B18532" t="s">
        <v>222</v>
      </c>
      <c r="C18532" t="s">
        <v>2340</v>
      </c>
      <c r="D18532" s="1">
        <v>43923</v>
      </c>
      <c r="E18532" s="2">
        <v>10</v>
      </c>
      <c r="F18532" t="s">
        <v>2342</v>
      </c>
      <c r="G18532" t="s">
        <v>1245</v>
      </c>
    </row>
    <row r="18533" spans="1:7" x14ac:dyDescent="0.25">
      <c r="A18533">
        <v>53</v>
      </c>
      <c r="B18533" t="s">
        <v>2028</v>
      </c>
      <c r="C18533" t="s">
        <v>4701</v>
      </c>
      <c r="D18533" s="1">
        <v>43923</v>
      </c>
      <c r="E18533" s="2">
        <v>200</v>
      </c>
      <c r="F18533" t="s">
        <v>5519</v>
      </c>
      <c r="G18533" t="s">
        <v>97</v>
      </c>
    </row>
    <row r="18534" spans="1:7" x14ac:dyDescent="0.25">
      <c r="A18534">
        <v>53</v>
      </c>
      <c r="B18534" t="s">
        <v>2028</v>
      </c>
      <c r="C18534" t="s">
        <v>4701</v>
      </c>
      <c r="D18534" s="1">
        <v>43923</v>
      </c>
      <c r="E18534" s="2">
        <v>200</v>
      </c>
      <c r="F18534" t="s">
        <v>5520</v>
      </c>
      <c r="G18534" t="s">
        <v>97</v>
      </c>
    </row>
    <row r="18535" spans="1:7" x14ac:dyDescent="0.25">
      <c r="A18535">
        <v>2</v>
      </c>
      <c r="B18535" t="s">
        <v>2156</v>
      </c>
      <c r="C18535" t="s">
        <v>5510</v>
      </c>
      <c r="D18535" s="1">
        <v>43923</v>
      </c>
      <c r="E18535" s="2">
        <v>5</v>
      </c>
      <c r="G18535" t="s">
        <v>114</v>
      </c>
    </row>
    <row r="18536" spans="1:7" x14ac:dyDescent="0.25">
      <c r="A18536" t="s">
        <v>4950</v>
      </c>
      <c r="B18536" t="s">
        <v>4951</v>
      </c>
      <c r="D18536" s="1">
        <v>43923</v>
      </c>
      <c r="E18536" s="2">
        <v>57400</v>
      </c>
      <c r="G18536" t="s">
        <v>4944</v>
      </c>
    </row>
    <row r="18537" spans="1:7" x14ac:dyDescent="0.25">
      <c r="A18537" t="s">
        <v>4058</v>
      </c>
      <c r="B18537" t="s">
        <v>4059</v>
      </c>
      <c r="C18537" t="s">
        <v>4060</v>
      </c>
      <c r="D18537" s="1">
        <v>43923</v>
      </c>
      <c r="E18537" s="2">
        <v>10</v>
      </c>
      <c r="F18537" t="s">
        <v>4061</v>
      </c>
      <c r="G18537" t="s">
        <v>9</v>
      </c>
    </row>
    <row r="18538" spans="1:7" x14ac:dyDescent="0.25">
      <c r="A18538" t="s">
        <v>3686</v>
      </c>
      <c r="B18538" t="s">
        <v>764</v>
      </c>
      <c r="C18538" t="s">
        <v>3687</v>
      </c>
      <c r="D18538" s="1">
        <v>43923</v>
      </c>
      <c r="E18538" s="2">
        <v>5</v>
      </c>
      <c r="F18538" t="s">
        <v>3688</v>
      </c>
      <c r="G18538" t="s">
        <v>1245</v>
      </c>
    </row>
    <row r="18539" spans="1:7" x14ac:dyDescent="0.25">
      <c r="A18539" t="s">
        <v>3686</v>
      </c>
      <c r="B18539" t="s">
        <v>764</v>
      </c>
      <c r="C18539" t="s">
        <v>3687</v>
      </c>
      <c r="D18539" s="1">
        <v>43923</v>
      </c>
      <c r="E18539" s="2">
        <v>5</v>
      </c>
      <c r="F18539" t="s">
        <v>3688</v>
      </c>
      <c r="G18539" t="s">
        <v>97</v>
      </c>
    </row>
    <row r="18540" spans="1:7" x14ac:dyDescent="0.25">
      <c r="A18540" t="s">
        <v>5385</v>
      </c>
      <c r="B18540" t="s">
        <v>2992</v>
      </c>
      <c r="C18540" t="s">
        <v>5386</v>
      </c>
      <c r="D18540" s="1">
        <v>43923</v>
      </c>
      <c r="E18540" s="2">
        <v>50</v>
      </c>
      <c r="F18540" t="s">
        <v>5387</v>
      </c>
      <c r="G18540" t="s">
        <v>1245</v>
      </c>
    </row>
    <row r="18541" spans="1:7" x14ac:dyDescent="0.25">
      <c r="A18541" t="s">
        <v>328</v>
      </c>
      <c r="B18541" t="s">
        <v>329</v>
      </c>
      <c r="C18541" t="s">
        <v>330</v>
      </c>
      <c r="D18541" s="1">
        <v>43923</v>
      </c>
      <c r="E18541" s="2">
        <v>150</v>
      </c>
      <c r="F18541" t="s">
        <v>331</v>
      </c>
      <c r="G18541" t="s">
        <v>828</v>
      </c>
    </row>
    <row r="18542" spans="1:7" x14ac:dyDescent="0.25">
      <c r="A18542" t="s">
        <v>328</v>
      </c>
      <c r="B18542" t="s">
        <v>329</v>
      </c>
      <c r="C18542" t="s">
        <v>330</v>
      </c>
      <c r="D18542" s="1">
        <v>43923</v>
      </c>
      <c r="E18542" s="2">
        <v>150</v>
      </c>
      <c r="F18542" t="s">
        <v>332</v>
      </c>
      <c r="G18542" t="s">
        <v>828</v>
      </c>
    </row>
    <row r="18543" spans="1:7" x14ac:dyDescent="0.25">
      <c r="A18543" t="s">
        <v>3689</v>
      </c>
      <c r="B18543" t="s">
        <v>3690</v>
      </c>
      <c r="C18543" t="s">
        <v>3691</v>
      </c>
      <c r="D18543" s="1">
        <v>43923</v>
      </c>
      <c r="E18543" s="2">
        <v>34.96</v>
      </c>
      <c r="F18543" t="s">
        <v>3692</v>
      </c>
      <c r="G18543" t="s">
        <v>97</v>
      </c>
    </row>
    <row r="18544" spans="1:7" x14ac:dyDescent="0.25">
      <c r="A18544" t="s">
        <v>2742</v>
      </c>
      <c r="B18544" t="s">
        <v>2743</v>
      </c>
      <c r="C18544" t="s">
        <v>2744</v>
      </c>
      <c r="D18544" s="1">
        <v>43923</v>
      </c>
      <c r="E18544" s="2">
        <v>150</v>
      </c>
      <c r="F18544" t="s">
        <v>2745</v>
      </c>
      <c r="G18544" t="s">
        <v>2746</v>
      </c>
    </row>
    <row r="18545" spans="1:7" x14ac:dyDescent="0.25">
      <c r="A18545" t="s">
        <v>2742</v>
      </c>
      <c r="B18545" t="s">
        <v>2743</v>
      </c>
      <c r="C18545" t="s">
        <v>2744</v>
      </c>
      <c r="D18545" s="1">
        <v>43923</v>
      </c>
      <c r="E18545" s="2">
        <v>150</v>
      </c>
      <c r="F18545" t="s">
        <v>2747</v>
      </c>
      <c r="G18545" t="s">
        <v>2746</v>
      </c>
    </row>
    <row r="18546" spans="1:7" x14ac:dyDescent="0.25">
      <c r="A18546" t="s">
        <v>1803</v>
      </c>
      <c r="B18546" t="s">
        <v>1804</v>
      </c>
      <c r="C18546" t="s">
        <v>1805</v>
      </c>
      <c r="D18546" s="1">
        <v>43923</v>
      </c>
      <c r="E18546" s="2">
        <v>25</v>
      </c>
      <c r="F18546" t="s">
        <v>1806</v>
      </c>
      <c r="G18546" t="s">
        <v>5422</v>
      </c>
    </row>
    <row r="18547" spans="1:7" x14ac:dyDescent="0.25">
      <c r="A18547" t="s">
        <v>1803</v>
      </c>
      <c r="B18547" t="s">
        <v>1804</v>
      </c>
      <c r="C18547" t="s">
        <v>1805</v>
      </c>
      <c r="D18547" s="1">
        <v>43923</v>
      </c>
      <c r="E18547" s="2">
        <v>25</v>
      </c>
      <c r="F18547" t="s">
        <v>1806</v>
      </c>
      <c r="G18547" t="s">
        <v>271</v>
      </c>
    </row>
    <row r="18548" spans="1:7" x14ac:dyDescent="0.25">
      <c r="A18548" t="s">
        <v>322</v>
      </c>
      <c r="B18548" t="s">
        <v>323</v>
      </c>
      <c r="C18548" t="s">
        <v>324</v>
      </c>
      <c r="D18548" s="1">
        <v>43923</v>
      </c>
      <c r="E18548" s="2">
        <v>63</v>
      </c>
      <c r="F18548" t="s">
        <v>325</v>
      </c>
      <c r="G18548" t="s">
        <v>326</v>
      </c>
    </row>
    <row r="18549" spans="1:7" x14ac:dyDescent="0.25">
      <c r="A18549" t="s">
        <v>322</v>
      </c>
      <c r="B18549" t="s">
        <v>323</v>
      </c>
      <c r="C18549" t="s">
        <v>324</v>
      </c>
      <c r="D18549" s="1">
        <v>43923</v>
      </c>
      <c r="E18549" s="2">
        <v>63</v>
      </c>
      <c r="F18549" t="s">
        <v>327</v>
      </c>
      <c r="G18549" t="s">
        <v>326</v>
      </c>
    </row>
    <row r="18550" spans="1:7" x14ac:dyDescent="0.25">
      <c r="A18550" t="s">
        <v>312</v>
      </c>
      <c r="B18550" t="s">
        <v>248</v>
      </c>
      <c r="C18550" t="s">
        <v>313</v>
      </c>
      <c r="D18550" s="1">
        <v>43923</v>
      </c>
      <c r="E18550" s="2">
        <v>50</v>
      </c>
      <c r="F18550" t="s">
        <v>314</v>
      </c>
      <c r="G18550" t="s">
        <v>315</v>
      </c>
    </row>
    <row r="18551" spans="1:7" x14ac:dyDescent="0.25">
      <c r="A18551" t="s">
        <v>2153</v>
      </c>
      <c r="B18551" t="s">
        <v>614</v>
      </c>
      <c r="C18551" t="s">
        <v>1310</v>
      </c>
      <c r="D18551" s="1">
        <v>43923</v>
      </c>
      <c r="E18551" s="2">
        <v>10</v>
      </c>
      <c r="F18551" t="s">
        <v>2154</v>
      </c>
      <c r="G18551" t="s">
        <v>1245</v>
      </c>
    </row>
    <row r="18552" spans="1:7" x14ac:dyDescent="0.25">
      <c r="A18552" t="s">
        <v>529</v>
      </c>
      <c r="B18552" t="s">
        <v>290</v>
      </c>
      <c r="C18552" t="s">
        <v>530</v>
      </c>
      <c r="D18552" s="1">
        <v>43923</v>
      </c>
      <c r="E18552" s="2">
        <v>25</v>
      </c>
      <c r="F18552" t="s">
        <v>531</v>
      </c>
      <c r="G18552" t="s">
        <v>3282</v>
      </c>
    </row>
    <row r="18553" spans="1:7" x14ac:dyDescent="0.25">
      <c r="A18553" t="s">
        <v>1590</v>
      </c>
      <c r="B18553" t="s">
        <v>1591</v>
      </c>
      <c r="C18553" t="s">
        <v>1592</v>
      </c>
      <c r="D18553" s="1">
        <v>43923</v>
      </c>
      <c r="E18553" s="2">
        <v>5</v>
      </c>
      <c r="F18553" t="s">
        <v>1593</v>
      </c>
      <c r="G18553" t="s">
        <v>1245</v>
      </c>
    </row>
    <row r="18554" spans="1:7" x14ac:dyDescent="0.25">
      <c r="A18554" t="s">
        <v>4053</v>
      </c>
      <c r="B18554" t="s">
        <v>580</v>
      </c>
      <c r="C18554" t="s">
        <v>4054</v>
      </c>
      <c r="D18554" s="1">
        <v>43923</v>
      </c>
      <c r="E18554" s="2">
        <v>15</v>
      </c>
      <c r="F18554" t="s">
        <v>4055</v>
      </c>
      <c r="G18554" t="s">
        <v>3282</v>
      </c>
    </row>
    <row r="18555" spans="1:7" x14ac:dyDescent="0.25">
      <c r="A18555" t="s">
        <v>4053</v>
      </c>
      <c r="B18555" t="s">
        <v>580</v>
      </c>
      <c r="C18555" t="s">
        <v>4054</v>
      </c>
      <c r="D18555" s="1">
        <v>43923</v>
      </c>
      <c r="E18555" s="2">
        <v>15</v>
      </c>
      <c r="F18555" t="s">
        <v>4055</v>
      </c>
      <c r="G18555" t="s">
        <v>3282</v>
      </c>
    </row>
    <row r="18556" spans="1:7" x14ac:dyDescent="0.25">
      <c r="A18556" t="s">
        <v>4053</v>
      </c>
      <c r="B18556" t="s">
        <v>580</v>
      </c>
      <c r="C18556" t="s">
        <v>4054</v>
      </c>
      <c r="D18556" s="1">
        <v>43923</v>
      </c>
      <c r="E18556" s="2">
        <v>15</v>
      </c>
      <c r="F18556" t="s">
        <v>4056</v>
      </c>
      <c r="G18556" t="s">
        <v>3282</v>
      </c>
    </row>
    <row r="18557" spans="1:7" x14ac:dyDescent="0.25">
      <c r="A18557" t="s">
        <v>2000</v>
      </c>
      <c r="B18557" t="s">
        <v>2001</v>
      </c>
      <c r="C18557" t="s">
        <v>2002</v>
      </c>
      <c r="D18557" s="1">
        <v>43923</v>
      </c>
      <c r="E18557" s="2">
        <v>100</v>
      </c>
      <c r="F18557" t="s">
        <v>2003</v>
      </c>
      <c r="G18557" t="s">
        <v>2681</v>
      </c>
    </row>
    <row r="18558" spans="1:7" x14ac:dyDescent="0.25">
      <c r="A18558" t="s">
        <v>2000</v>
      </c>
      <c r="B18558" t="s">
        <v>2001</v>
      </c>
      <c r="C18558" t="s">
        <v>2002</v>
      </c>
      <c r="D18558" s="1">
        <v>43923</v>
      </c>
      <c r="E18558" s="2">
        <v>100</v>
      </c>
      <c r="F18558" t="s">
        <v>2004</v>
      </c>
      <c r="G18558" t="s">
        <v>2681</v>
      </c>
    </row>
    <row r="18559" spans="1:7" x14ac:dyDescent="0.25">
      <c r="A18559" t="s">
        <v>87</v>
      </c>
      <c r="B18559" t="s">
        <v>88</v>
      </c>
      <c r="C18559" t="s">
        <v>89</v>
      </c>
      <c r="D18559" s="1">
        <v>43923</v>
      </c>
      <c r="E18559" s="2">
        <v>25</v>
      </c>
      <c r="F18559" t="s">
        <v>90</v>
      </c>
      <c r="G18559" t="s">
        <v>1695</v>
      </c>
    </row>
    <row r="18560" spans="1:7" x14ac:dyDescent="0.25">
      <c r="A18560" t="s">
        <v>87</v>
      </c>
      <c r="B18560" t="s">
        <v>88</v>
      </c>
      <c r="C18560" t="s">
        <v>89</v>
      </c>
      <c r="D18560" s="1">
        <v>43923</v>
      </c>
      <c r="E18560" s="2">
        <v>25</v>
      </c>
      <c r="F18560" t="s">
        <v>91</v>
      </c>
      <c r="G18560" t="s">
        <v>1695</v>
      </c>
    </row>
    <row r="18561" spans="1:7" x14ac:dyDescent="0.25">
      <c r="A18561" t="s">
        <v>87</v>
      </c>
      <c r="B18561" t="s">
        <v>88</v>
      </c>
      <c r="C18561" t="s">
        <v>89</v>
      </c>
      <c r="D18561" s="1">
        <v>43923</v>
      </c>
      <c r="E18561" s="2">
        <v>25</v>
      </c>
      <c r="F18561" t="s">
        <v>91</v>
      </c>
      <c r="G18561" t="s">
        <v>1695</v>
      </c>
    </row>
    <row r="18562" spans="1:7" x14ac:dyDescent="0.25">
      <c r="A18562" t="s">
        <v>87</v>
      </c>
      <c r="B18562" t="s">
        <v>88</v>
      </c>
      <c r="C18562" t="s">
        <v>89</v>
      </c>
      <c r="D18562" s="1">
        <v>43923</v>
      </c>
      <c r="E18562" s="2">
        <v>25</v>
      </c>
      <c r="F18562" t="s">
        <v>92</v>
      </c>
      <c r="G18562" t="s">
        <v>1695</v>
      </c>
    </row>
    <row r="18563" spans="1:7" x14ac:dyDescent="0.25">
      <c r="A18563" t="s">
        <v>87</v>
      </c>
      <c r="B18563" t="s">
        <v>88</v>
      </c>
      <c r="C18563" t="s">
        <v>89</v>
      </c>
      <c r="D18563" s="1">
        <v>43923</v>
      </c>
      <c r="E18563" s="2">
        <v>15</v>
      </c>
      <c r="F18563" t="s">
        <v>90</v>
      </c>
      <c r="G18563" t="s">
        <v>1245</v>
      </c>
    </row>
    <row r="18564" spans="1:7" x14ac:dyDescent="0.25">
      <c r="A18564" t="s">
        <v>87</v>
      </c>
      <c r="B18564" t="s">
        <v>88</v>
      </c>
      <c r="C18564" t="s">
        <v>89</v>
      </c>
      <c r="D18564" s="1">
        <v>43923</v>
      </c>
      <c r="E18564" s="2">
        <v>15</v>
      </c>
      <c r="F18564" t="s">
        <v>91</v>
      </c>
      <c r="G18564" t="s">
        <v>1245</v>
      </c>
    </row>
    <row r="18565" spans="1:7" x14ac:dyDescent="0.25">
      <c r="A18565" t="s">
        <v>87</v>
      </c>
      <c r="B18565" t="s">
        <v>88</v>
      </c>
      <c r="C18565" t="s">
        <v>89</v>
      </c>
      <c r="D18565" s="1">
        <v>43923</v>
      </c>
      <c r="E18565" s="2">
        <v>15</v>
      </c>
      <c r="F18565" t="s">
        <v>91</v>
      </c>
      <c r="G18565" t="s">
        <v>1245</v>
      </c>
    </row>
    <row r="18566" spans="1:7" x14ac:dyDescent="0.25">
      <c r="A18566" t="s">
        <v>87</v>
      </c>
      <c r="B18566" t="s">
        <v>88</v>
      </c>
      <c r="C18566" t="s">
        <v>89</v>
      </c>
      <c r="D18566" s="1">
        <v>43923</v>
      </c>
      <c r="E18566" s="2">
        <v>15</v>
      </c>
      <c r="F18566" t="s">
        <v>92</v>
      </c>
      <c r="G18566" t="s">
        <v>1245</v>
      </c>
    </row>
    <row r="18567" spans="1:7" x14ac:dyDescent="0.25">
      <c r="A18567" t="s">
        <v>2690</v>
      </c>
      <c r="B18567" t="s">
        <v>2691</v>
      </c>
      <c r="C18567" t="s">
        <v>2692</v>
      </c>
      <c r="D18567" s="1">
        <v>43923</v>
      </c>
      <c r="E18567" s="2">
        <v>50</v>
      </c>
      <c r="F18567" t="s">
        <v>2693</v>
      </c>
      <c r="G18567" t="s">
        <v>1715</v>
      </c>
    </row>
    <row r="18568" spans="1:7" x14ac:dyDescent="0.25">
      <c r="A18568" t="s">
        <v>2690</v>
      </c>
      <c r="B18568" t="s">
        <v>2691</v>
      </c>
      <c r="C18568" t="s">
        <v>2692</v>
      </c>
      <c r="D18568" s="1">
        <v>43923</v>
      </c>
      <c r="E18568" s="2">
        <v>50</v>
      </c>
      <c r="F18568" t="s">
        <v>2693</v>
      </c>
      <c r="G18568" t="s">
        <v>1725</v>
      </c>
    </row>
    <row r="18569" spans="1:7" x14ac:dyDescent="0.25">
      <c r="A18569" t="s">
        <v>636</v>
      </c>
      <c r="B18569" t="s">
        <v>637</v>
      </c>
      <c r="C18569" t="s">
        <v>638</v>
      </c>
      <c r="D18569" s="1">
        <v>43923</v>
      </c>
      <c r="E18569" s="2">
        <v>10</v>
      </c>
      <c r="F18569" t="s">
        <v>639</v>
      </c>
      <c r="G18569" t="s">
        <v>471</v>
      </c>
    </row>
    <row r="18570" spans="1:7" x14ac:dyDescent="0.25">
      <c r="A18570" t="s">
        <v>636</v>
      </c>
      <c r="B18570" t="s">
        <v>637</v>
      </c>
      <c r="C18570" t="s">
        <v>638</v>
      </c>
      <c r="D18570" s="1">
        <v>43923</v>
      </c>
      <c r="E18570" s="2">
        <v>10</v>
      </c>
      <c r="F18570" t="s">
        <v>639</v>
      </c>
      <c r="G18570" t="s">
        <v>1695</v>
      </c>
    </row>
    <row r="18571" spans="1:7" x14ac:dyDescent="0.25">
      <c r="A18571" t="s">
        <v>2686</v>
      </c>
      <c r="B18571" t="s">
        <v>2687</v>
      </c>
      <c r="C18571" t="s">
        <v>2688</v>
      </c>
      <c r="D18571" s="1">
        <v>43923</v>
      </c>
      <c r="E18571" s="2">
        <v>84</v>
      </c>
      <c r="F18571" t="s">
        <v>2689</v>
      </c>
      <c r="G18571" t="s">
        <v>34</v>
      </c>
    </row>
    <row r="18572" spans="1:7" x14ac:dyDescent="0.25">
      <c r="A18572" t="s">
        <v>82</v>
      </c>
      <c r="B18572" t="s">
        <v>83</v>
      </c>
      <c r="C18572" t="s">
        <v>84</v>
      </c>
      <c r="D18572" s="1">
        <v>43923</v>
      </c>
      <c r="E18572" s="2">
        <v>10</v>
      </c>
      <c r="F18572" t="s">
        <v>85</v>
      </c>
      <c r="G18572" t="s">
        <v>1245</v>
      </c>
    </row>
    <row r="18573" spans="1:7" x14ac:dyDescent="0.25">
      <c r="A18573" t="s">
        <v>82</v>
      </c>
      <c r="B18573" t="s">
        <v>83</v>
      </c>
      <c r="C18573" t="s">
        <v>84</v>
      </c>
      <c r="D18573" s="1">
        <v>43923</v>
      </c>
      <c r="E18573" s="2">
        <v>10</v>
      </c>
      <c r="F18573" t="s">
        <v>86</v>
      </c>
      <c r="G18573" t="s">
        <v>1245</v>
      </c>
    </row>
    <row r="18574" spans="1:7" x14ac:dyDescent="0.25">
      <c r="A18574" t="s">
        <v>1296</v>
      </c>
      <c r="B18574" t="s">
        <v>1297</v>
      </c>
      <c r="D18574" s="1">
        <v>43924</v>
      </c>
      <c r="E18574" s="2">
        <v>750</v>
      </c>
      <c r="G18574" t="s">
        <v>1298</v>
      </c>
    </row>
    <row r="18575" spans="1:7" x14ac:dyDescent="0.25">
      <c r="A18575" t="s">
        <v>427</v>
      </c>
      <c r="B18575" t="s">
        <v>428</v>
      </c>
      <c r="D18575" s="1">
        <v>43924</v>
      </c>
      <c r="E18575" s="2">
        <v>6221</v>
      </c>
      <c r="F18575" t="s">
        <v>429</v>
      </c>
      <c r="G18575" t="s">
        <v>114</v>
      </c>
    </row>
    <row r="18576" spans="1:7" x14ac:dyDescent="0.25">
      <c r="A18576" t="s">
        <v>427</v>
      </c>
      <c r="B18576" t="s">
        <v>428</v>
      </c>
      <c r="D18576" s="1">
        <v>43924</v>
      </c>
      <c r="E18576" s="2">
        <v>18662</v>
      </c>
      <c r="F18576" t="s">
        <v>429</v>
      </c>
      <c r="G18576" t="s">
        <v>430</v>
      </c>
    </row>
    <row r="18577" spans="1:7" x14ac:dyDescent="0.25">
      <c r="A18577" t="s">
        <v>2482</v>
      </c>
      <c r="B18577" t="s">
        <v>2483</v>
      </c>
      <c r="D18577" s="1">
        <v>43924</v>
      </c>
      <c r="E18577" s="2">
        <v>2000</v>
      </c>
      <c r="F18577" t="s">
        <v>2484</v>
      </c>
      <c r="G18577" t="s">
        <v>2663</v>
      </c>
    </row>
    <row r="18578" spans="1:7" x14ac:dyDescent="0.25">
      <c r="A18578">
        <v>46</v>
      </c>
      <c r="B18578" t="s">
        <v>5521</v>
      </c>
      <c r="D18578" s="1">
        <v>43924</v>
      </c>
      <c r="E18578" s="2">
        <v>500</v>
      </c>
      <c r="G18578" t="s">
        <v>97</v>
      </c>
    </row>
    <row r="18579" spans="1:7" x14ac:dyDescent="0.25">
      <c r="A18579">
        <v>47</v>
      </c>
      <c r="B18579" t="s">
        <v>5522</v>
      </c>
      <c r="C18579" t="s">
        <v>5523</v>
      </c>
      <c r="D18579" s="1">
        <v>43924</v>
      </c>
      <c r="E18579" s="2">
        <v>100</v>
      </c>
      <c r="G18579" t="s">
        <v>4684</v>
      </c>
    </row>
    <row r="18580" spans="1:7" x14ac:dyDescent="0.25">
      <c r="A18580">
        <v>48</v>
      </c>
      <c r="B18580" t="s">
        <v>5524</v>
      </c>
      <c r="C18580" t="s">
        <v>576</v>
      </c>
      <c r="D18580" s="1">
        <v>43924</v>
      </c>
      <c r="E18580" s="2">
        <v>250</v>
      </c>
      <c r="F18580" t="s">
        <v>5525</v>
      </c>
      <c r="G18580" t="s">
        <v>97</v>
      </c>
    </row>
    <row r="18581" spans="1:7" x14ac:dyDescent="0.25">
      <c r="A18581" t="s">
        <v>2155</v>
      </c>
      <c r="B18581" t="s">
        <v>2156</v>
      </c>
      <c r="C18581" t="s">
        <v>2157</v>
      </c>
      <c r="D18581" s="1">
        <v>43924</v>
      </c>
      <c r="E18581" s="2">
        <v>2000</v>
      </c>
      <c r="F18581" t="s">
        <v>2158</v>
      </c>
      <c r="G18581" t="s">
        <v>4637</v>
      </c>
    </row>
    <row r="18582" spans="1:7" x14ac:dyDescent="0.25">
      <c r="A18582" t="s">
        <v>5321</v>
      </c>
      <c r="B18582" t="s">
        <v>5322</v>
      </c>
      <c r="C18582" t="s">
        <v>5323</v>
      </c>
      <c r="D18582" s="1">
        <v>43924</v>
      </c>
      <c r="E18582" s="2">
        <v>100</v>
      </c>
      <c r="F18582" t="s">
        <v>5324</v>
      </c>
      <c r="G18582" t="s">
        <v>97</v>
      </c>
    </row>
    <row r="18583" spans="1:7" x14ac:dyDescent="0.25">
      <c r="A18583" t="s">
        <v>5321</v>
      </c>
      <c r="B18583" t="s">
        <v>5322</v>
      </c>
      <c r="C18583" t="s">
        <v>5323</v>
      </c>
      <c r="D18583" s="1">
        <v>43924</v>
      </c>
      <c r="E18583" s="2">
        <v>100</v>
      </c>
      <c r="F18583" t="s">
        <v>5325</v>
      </c>
      <c r="G18583" t="s">
        <v>97</v>
      </c>
    </row>
    <row r="18584" spans="1:7" x14ac:dyDescent="0.25">
      <c r="A18584">
        <v>5</v>
      </c>
      <c r="B18584" t="s">
        <v>717</v>
      </c>
      <c r="C18584" t="s">
        <v>718</v>
      </c>
      <c r="D18584" s="1">
        <v>43926</v>
      </c>
      <c r="E18584" s="2">
        <v>500</v>
      </c>
      <c r="F18584" t="s">
        <v>719</v>
      </c>
      <c r="G18584" t="s">
        <v>97</v>
      </c>
    </row>
    <row r="18585" spans="1:7" x14ac:dyDescent="0.25">
      <c r="A18585">
        <v>52</v>
      </c>
      <c r="B18585" t="s">
        <v>5526</v>
      </c>
      <c r="C18585" t="s">
        <v>5527</v>
      </c>
      <c r="D18585" s="1">
        <v>43930</v>
      </c>
      <c r="E18585" s="2">
        <v>50</v>
      </c>
      <c r="F18585" t="s">
        <v>5528</v>
      </c>
      <c r="G18585" t="s">
        <v>97</v>
      </c>
    </row>
    <row r="18586" spans="1:7" x14ac:dyDescent="0.25">
      <c r="A18586">
        <v>52</v>
      </c>
      <c r="B18586" t="s">
        <v>5526</v>
      </c>
      <c r="C18586" t="s">
        <v>5527</v>
      </c>
      <c r="D18586" s="1">
        <v>43930</v>
      </c>
      <c r="E18586" s="2">
        <v>50</v>
      </c>
      <c r="F18586" t="s">
        <v>5529</v>
      </c>
      <c r="G18586" t="s">
        <v>97</v>
      </c>
    </row>
    <row r="18587" spans="1:7" x14ac:dyDescent="0.25">
      <c r="A18587" t="s">
        <v>221</v>
      </c>
      <c r="B18587" t="s">
        <v>222</v>
      </c>
      <c r="C18587" t="s">
        <v>223</v>
      </c>
      <c r="D18587" s="1">
        <v>43931</v>
      </c>
      <c r="E18587" s="2">
        <v>250</v>
      </c>
      <c r="F18587" t="s">
        <v>224</v>
      </c>
      <c r="G18587" t="s">
        <v>97</v>
      </c>
    </row>
    <row r="18588" spans="1:7" x14ac:dyDescent="0.25">
      <c r="A18588" t="s">
        <v>4660</v>
      </c>
      <c r="B18588" t="s">
        <v>4661</v>
      </c>
      <c r="C18588" t="s">
        <v>4662</v>
      </c>
      <c r="D18588" s="1">
        <v>43931</v>
      </c>
      <c r="E18588" s="2">
        <v>5</v>
      </c>
      <c r="F18588" t="s">
        <v>4663</v>
      </c>
      <c r="G18588" t="s">
        <v>97</v>
      </c>
    </row>
    <row r="18589" spans="1:7" x14ac:dyDescent="0.25">
      <c r="A18589" t="s">
        <v>5333</v>
      </c>
      <c r="B18589" t="s">
        <v>5334</v>
      </c>
      <c r="C18589" t="s">
        <v>5335</v>
      </c>
      <c r="D18589" s="1">
        <v>43931</v>
      </c>
      <c r="E18589" s="2">
        <v>25</v>
      </c>
      <c r="F18589" t="s">
        <v>5336</v>
      </c>
      <c r="G18589" t="s">
        <v>97</v>
      </c>
    </row>
    <row r="18590" spans="1:7" x14ac:dyDescent="0.25">
      <c r="A18590" t="s">
        <v>5333</v>
      </c>
      <c r="B18590" t="s">
        <v>5334</v>
      </c>
      <c r="C18590" t="s">
        <v>5335</v>
      </c>
      <c r="D18590" s="1">
        <v>43931</v>
      </c>
      <c r="E18590" s="2">
        <v>25</v>
      </c>
      <c r="F18590" t="s">
        <v>5336</v>
      </c>
      <c r="G18590" t="s">
        <v>97</v>
      </c>
    </row>
    <row r="18591" spans="1:7" x14ac:dyDescent="0.25">
      <c r="A18591" t="s">
        <v>5333</v>
      </c>
      <c r="B18591" t="s">
        <v>5334</v>
      </c>
      <c r="C18591" t="s">
        <v>5335</v>
      </c>
      <c r="D18591" s="1">
        <v>43931</v>
      </c>
      <c r="E18591" s="2">
        <v>25</v>
      </c>
      <c r="F18591" t="s">
        <v>5337</v>
      </c>
      <c r="G18591" t="s">
        <v>97</v>
      </c>
    </row>
    <row r="18592" spans="1:7" x14ac:dyDescent="0.25">
      <c r="A18592" t="s">
        <v>1499</v>
      </c>
      <c r="B18592" t="s">
        <v>1500</v>
      </c>
      <c r="C18592" t="s">
        <v>1501</v>
      </c>
      <c r="D18592" s="1">
        <v>43934</v>
      </c>
      <c r="E18592" s="2">
        <v>200</v>
      </c>
      <c r="F18592" t="s">
        <v>1502</v>
      </c>
      <c r="G18592" t="s">
        <v>97</v>
      </c>
    </row>
    <row r="18593" spans="1:7" x14ac:dyDescent="0.25">
      <c r="A18593" t="s">
        <v>1499</v>
      </c>
      <c r="B18593" t="s">
        <v>1500</v>
      </c>
      <c r="C18593" t="s">
        <v>1501</v>
      </c>
      <c r="D18593" s="1">
        <v>43934</v>
      </c>
      <c r="E18593" s="2">
        <v>200</v>
      </c>
      <c r="F18593" t="s">
        <v>1503</v>
      </c>
      <c r="G18593" t="s">
        <v>97</v>
      </c>
    </row>
    <row r="18594" spans="1:7" x14ac:dyDescent="0.25">
      <c r="A18594" t="s">
        <v>1539</v>
      </c>
      <c r="B18594" t="s">
        <v>1540</v>
      </c>
      <c r="C18594" t="s">
        <v>1540</v>
      </c>
      <c r="D18594" s="1">
        <v>43934</v>
      </c>
      <c r="E18594" s="2">
        <v>20</v>
      </c>
      <c r="G18594" t="s">
        <v>4651</v>
      </c>
    </row>
    <row r="18595" spans="1:7" x14ac:dyDescent="0.25">
      <c r="A18595" t="s">
        <v>482</v>
      </c>
      <c r="B18595" t="s">
        <v>483</v>
      </c>
      <c r="C18595" t="s">
        <v>484</v>
      </c>
      <c r="D18595" s="1">
        <v>43934</v>
      </c>
      <c r="E18595" s="2">
        <v>125</v>
      </c>
      <c r="F18595" t="s">
        <v>485</v>
      </c>
      <c r="G18595" t="s">
        <v>2271</v>
      </c>
    </row>
    <row r="18596" spans="1:7" x14ac:dyDescent="0.25">
      <c r="A18596" t="s">
        <v>1269</v>
      </c>
      <c r="B18596" t="s">
        <v>1270</v>
      </c>
      <c r="C18596" t="s">
        <v>190</v>
      </c>
      <c r="D18596" s="1">
        <v>43934</v>
      </c>
      <c r="E18596" s="2">
        <v>400</v>
      </c>
      <c r="F18596" t="s">
        <v>1271</v>
      </c>
      <c r="G18596" t="s">
        <v>192</v>
      </c>
    </row>
    <row r="18597" spans="1:7" x14ac:dyDescent="0.25">
      <c r="A18597">
        <v>54</v>
      </c>
      <c r="B18597" t="s">
        <v>744</v>
      </c>
      <c r="C18597" t="s">
        <v>5530</v>
      </c>
      <c r="D18597" s="1">
        <v>43934</v>
      </c>
      <c r="E18597" s="2">
        <v>50</v>
      </c>
      <c r="G18597" t="s">
        <v>4684</v>
      </c>
    </row>
    <row r="18598" spans="1:7" x14ac:dyDescent="0.25">
      <c r="A18598" t="s">
        <v>832</v>
      </c>
      <c r="B18598" t="s">
        <v>833</v>
      </c>
      <c r="D18598" s="1">
        <v>43934</v>
      </c>
      <c r="E18598" s="2">
        <v>20000</v>
      </c>
      <c r="F18598" t="s">
        <v>834</v>
      </c>
      <c r="G18598" t="s">
        <v>5531</v>
      </c>
    </row>
    <row r="18599" spans="1:7" x14ac:dyDescent="0.25">
      <c r="A18599" t="s">
        <v>1047</v>
      </c>
      <c r="B18599" t="s">
        <v>1048</v>
      </c>
      <c r="D18599" s="1">
        <v>43935</v>
      </c>
      <c r="E18599" s="2">
        <v>3499.89</v>
      </c>
      <c r="F18599" t="s">
        <v>1049</v>
      </c>
      <c r="G18599" t="s">
        <v>1050</v>
      </c>
    </row>
    <row r="18600" spans="1:7" x14ac:dyDescent="0.25">
      <c r="A18600" t="s">
        <v>2326</v>
      </c>
      <c r="B18600" t="s">
        <v>2327</v>
      </c>
      <c r="C18600" t="s">
        <v>997</v>
      </c>
      <c r="D18600" s="1">
        <v>43935</v>
      </c>
      <c r="E18600" s="2">
        <v>1000</v>
      </c>
      <c r="F18600" t="s">
        <v>2328</v>
      </c>
      <c r="G18600" t="s">
        <v>34</v>
      </c>
    </row>
    <row r="18601" spans="1:7" x14ac:dyDescent="0.25">
      <c r="A18601" t="s">
        <v>2326</v>
      </c>
      <c r="B18601" t="s">
        <v>2327</v>
      </c>
      <c r="C18601" t="s">
        <v>997</v>
      </c>
      <c r="D18601" s="1">
        <v>43935</v>
      </c>
      <c r="E18601" s="2">
        <v>200</v>
      </c>
      <c r="F18601" t="s">
        <v>2328</v>
      </c>
      <c r="G18601" t="s">
        <v>97</v>
      </c>
    </row>
    <row r="18602" spans="1:7" x14ac:dyDescent="0.25">
      <c r="A18602" t="s">
        <v>2215</v>
      </c>
      <c r="B18602" t="s">
        <v>378</v>
      </c>
      <c r="C18602" t="s">
        <v>2216</v>
      </c>
      <c r="D18602" s="1">
        <v>43935</v>
      </c>
      <c r="E18602" s="2">
        <v>1000</v>
      </c>
      <c r="F18602" t="s">
        <v>2217</v>
      </c>
      <c r="G18602" t="s">
        <v>4685</v>
      </c>
    </row>
    <row r="18603" spans="1:7" x14ac:dyDescent="0.25">
      <c r="A18603" t="s">
        <v>2714</v>
      </c>
      <c r="B18603" t="s">
        <v>2715</v>
      </c>
      <c r="C18603" t="s">
        <v>488</v>
      </c>
      <c r="D18603" s="1">
        <v>43936</v>
      </c>
      <c r="E18603" s="2">
        <v>84</v>
      </c>
      <c r="F18603" t="s">
        <v>2716</v>
      </c>
      <c r="G18603" t="s">
        <v>34</v>
      </c>
    </row>
    <row r="18604" spans="1:7" x14ac:dyDescent="0.25">
      <c r="A18604" t="s">
        <v>1651</v>
      </c>
      <c r="B18604" t="s">
        <v>1652</v>
      </c>
      <c r="C18604" t="s">
        <v>1653</v>
      </c>
      <c r="D18604" s="1">
        <v>43936</v>
      </c>
      <c r="E18604" s="2">
        <v>100</v>
      </c>
      <c r="F18604" t="s">
        <v>1654</v>
      </c>
      <c r="G18604" t="s">
        <v>2663</v>
      </c>
    </row>
    <row r="18605" spans="1:7" x14ac:dyDescent="0.25">
      <c r="A18605" t="s">
        <v>1651</v>
      </c>
      <c r="B18605" t="s">
        <v>1652</v>
      </c>
      <c r="C18605" t="s">
        <v>1653</v>
      </c>
      <c r="D18605" s="1">
        <v>43936</v>
      </c>
      <c r="E18605" s="2">
        <v>100</v>
      </c>
      <c r="F18605" t="s">
        <v>1655</v>
      </c>
      <c r="G18605" t="s">
        <v>2663</v>
      </c>
    </row>
    <row r="18606" spans="1:7" x14ac:dyDescent="0.25">
      <c r="A18606" t="s">
        <v>1257</v>
      </c>
      <c r="B18606" t="s">
        <v>1258</v>
      </c>
      <c r="C18606" t="s">
        <v>1259</v>
      </c>
      <c r="D18606" s="1">
        <v>43936</v>
      </c>
      <c r="E18606" s="2">
        <v>83.33</v>
      </c>
      <c r="F18606" t="s">
        <v>1260</v>
      </c>
      <c r="G18606" t="s">
        <v>34</v>
      </c>
    </row>
    <row r="18607" spans="1:7" x14ac:dyDescent="0.25">
      <c r="A18607" t="s">
        <v>3791</v>
      </c>
      <c r="B18607" t="s">
        <v>3792</v>
      </c>
      <c r="C18607" t="s">
        <v>3793</v>
      </c>
      <c r="D18607" s="1">
        <v>43936</v>
      </c>
      <c r="E18607" s="2">
        <v>84</v>
      </c>
      <c r="F18607" t="s">
        <v>3794</v>
      </c>
      <c r="G18607" t="s">
        <v>34</v>
      </c>
    </row>
    <row r="18608" spans="1:7" x14ac:dyDescent="0.25">
      <c r="A18608" t="s">
        <v>49</v>
      </c>
      <c r="B18608" t="s">
        <v>50</v>
      </c>
      <c r="C18608" t="s">
        <v>51</v>
      </c>
      <c r="D18608" s="1">
        <v>43936</v>
      </c>
      <c r="E18608" s="2">
        <v>140</v>
      </c>
      <c r="F18608" t="s">
        <v>52</v>
      </c>
      <c r="G18608" t="s">
        <v>2663</v>
      </c>
    </row>
    <row r="18609" spans="1:7" x14ac:dyDescent="0.25">
      <c r="A18609" t="s">
        <v>44</v>
      </c>
      <c r="B18609" t="s">
        <v>45</v>
      </c>
      <c r="C18609" t="s">
        <v>46</v>
      </c>
      <c r="D18609" s="1">
        <v>43936</v>
      </c>
      <c r="E18609" s="2">
        <v>83.33</v>
      </c>
      <c r="F18609" t="s">
        <v>47</v>
      </c>
      <c r="G18609" t="s">
        <v>34</v>
      </c>
    </row>
    <row r="18610" spans="1:7" x14ac:dyDescent="0.25">
      <c r="A18610" t="s">
        <v>44</v>
      </c>
      <c r="B18610" t="s">
        <v>45</v>
      </c>
      <c r="C18610" t="s">
        <v>46</v>
      </c>
      <c r="D18610" s="1">
        <v>43936</v>
      </c>
      <c r="E18610" s="2">
        <v>83.33</v>
      </c>
      <c r="F18610" t="s">
        <v>48</v>
      </c>
      <c r="G18610" t="s">
        <v>34</v>
      </c>
    </row>
    <row r="18611" spans="1:7" x14ac:dyDescent="0.25">
      <c r="A18611" t="s">
        <v>5326</v>
      </c>
      <c r="B18611" t="s">
        <v>5327</v>
      </c>
      <c r="C18611" t="s">
        <v>3446</v>
      </c>
      <c r="D18611" s="1">
        <v>43936</v>
      </c>
      <c r="E18611" s="2">
        <v>5</v>
      </c>
      <c r="F18611" t="s">
        <v>5328</v>
      </c>
      <c r="G18611" t="s">
        <v>5532</v>
      </c>
    </row>
    <row r="18612" spans="1:7" x14ac:dyDescent="0.25">
      <c r="A18612" t="s">
        <v>5028</v>
      </c>
      <c r="B18612" t="s">
        <v>4866</v>
      </c>
      <c r="C18612" t="s">
        <v>5029</v>
      </c>
      <c r="D18612" s="1">
        <v>43936</v>
      </c>
      <c r="E18612" s="2">
        <v>83.33</v>
      </c>
      <c r="F18612" t="s">
        <v>5030</v>
      </c>
      <c r="G18612" t="s">
        <v>2663</v>
      </c>
    </row>
    <row r="18613" spans="1:7" x14ac:dyDescent="0.25">
      <c r="A18613" t="s">
        <v>53</v>
      </c>
      <c r="B18613" t="s">
        <v>54</v>
      </c>
      <c r="C18613" t="s">
        <v>55</v>
      </c>
      <c r="D18613" s="1">
        <v>43936</v>
      </c>
      <c r="E18613" s="2">
        <v>100</v>
      </c>
      <c r="F18613" t="s">
        <v>56</v>
      </c>
      <c r="G18613" t="s">
        <v>4771</v>
      </c>
    </row>
    <row r="18614" spans="1:7" x14ac:dyDescent="0.25">
      <c r="A18614" t="s">
        <v>53</v>
      </c>
      <c r="B18614" t="s">
        <v>54</v>
      </c>
      <c r="C18614" t="s">
        <v>55</v>
      </c>
      <c r="D18614" s="1">
        <v>43936</v>
      </c>
      <c r="E18614" s="2">
        <v>100</v>
      </c>
      <c r="F18614" t="s">
        <v>57</v>
      </c>
      <c r="G18614" t="s">
        <v>4771</v>
      </c>
    </row>
    <row r="18615" spans="1:7" x14ac:dyDescent="0.25">
      <c r="A18615" t="s">
        <v>40</v>
      </c>
      <c r="B18615" t="s">
        <v>41</v>
      </c>
      <c r="C18615" t="s">
        <v>42</v>
      </c>
      <c r="D18615" s="1">
        <v>43936</v>
      </c>
      <c r="E18615" s="2">
        <v>166.66</v>
      </c>
      <c r="F18615" t="s">
        <v>43</v>
      </c>
      <c r="G18615" t="s">
        <v>2609</v>
      </c>
    </row>
    <row r="18616" spans="1:7" x14ac:dyDescent="0.25">
      <c r="A18616" t="s">
        <v>5403</v>
      </c>
      <c r="B18616" t="s">
        <v>5404</v>
      </c>
      <c r="C18616" t="s">
        <v>758</v>
      </c>
      <c r="D18616" s="1">
        <v>43936</v>
      </c>
      <c r="E18616" s="2">
        <v>84</v>
      </c>
      <c r="F18616" t="s">
        <v>5405</v>
      </c>
      <c r="G18616" t="s">
        <v>34</v>
      </c>
    </row>
    <row r="18617" spans="1:7" x14ac:dyDescent="0.25">
      <c r="A18617" t="s">
        <v>3805</v>
      </c>
      <c r="B18617" t="s">
        <v>3806</v>
      </c>
      <c r="C18617" t="s">
        <v>3807</v>
      </c>
      <c r="D18617" s="1">
        <v>43936</v>
      </c>
      <c r="E18617" s="2">
        <v>42</v>
      </c>
      <c r="F18617" t="s">
        <v>3808</v>
      </c>
      <c r="G18617" t="s">
        <v>67</v>
      </c>
    </row>
    <row r="18618" spans="1:7" x14ac:dyDescent="0.25">
      <c r="A18618" t="s">
        <v>3805</v>
      </c>
      <c r="B18618" t="s">
        <v>3806</v>
      </c>
      <c r="C18618" t="s">
        <v>3807</v>
      </c>
      <c r="D18618" s="1">
        <v>43936</v>
      </c>
      <c r="E18618" s="2">
        <v>42</v>
      </c>
      <c r="F18618" t="s">
        <v>3809</v>
      </c>
      <c r="G18618" t="s">
        <v>67</v>
      </c>
    </row>
    <row r="18619" spans="1:7" x14ac:dyDescent="0.25">
      <c r="A18619">
        <v>56</v>
      </c>
      <c r="B18619" t="s">
        <v>5533</v>
      </c>
      <c r="C18619" t="s">
        <v>5534</v>
      </c>
      <c r="D18619" s="1">
        <v>43936</v>
      </c>
      <c r="E18619" s="2">
        <v>200</v>
      </c>
      <c r="F18619" t="s">
        <v>5535</v>
      </c>
      <c r="G18619" t="s">
        <v>97</v>
      </c>
    </row>
    <row r="18620" spans="1:7" x14ac:dyDescent="0.25">
      <c r="A18620">
        <v>57</v>
      </c>
      <c r="B18620" t="s">
        <v>5536</v>
      </c>
      <c r="C18620" t="s">
        <v>5537</v>
      </c>
      <c r="D18620" s="1">
        <v>43936</v>
      </c>
      <c r="E18620" s="2">
        <v>500</v>
      </c>
      <c r="F18620" t="s">
        <v>5538</v>
      </c>
      <c r="G18620" t="s">
        <v>97</v>
      </c>
    </row>
    <row r="18621" spans="1:7" x14ac:dyDescent="0.25">
      <c r="A18621" t="s">
        <v>2239</v>
      </c>
      <c r="B18621" t="s">
        <v>2240</v>
      </c>
      <c r="D18621" s="1">
        <v>43936</v>
      </c>
      <c r="E18621" s="2">
        <v>250</v>
      </c>
      <c r="F18621" t="s">
        <v>2241</v>
      </c>
      <c r="G18621" t="s">
        <v>251</v>
      </c>
    </row>
    <row r="18622" spans="1:7" x14ac:dyDescent="0.25">
      <c r="A18622" t="s">
        <v>4348</v>
      </c>
      <c r="B18622" t="s">
        <v>4349</v>
      </c>
      <c r="C18622" t="s">
        <v>1097</v>
      </c>
      <c r="D18622" s="1">
        <v>43938</v>
      </c>
      <c r="E18622" s="2">
        <v>40</v>
      </c>
      <c r="F18622" t="s">
        <v>4350</v>
      </c>
      <c r="G18622" t="s">
        <v>97</v>
      </c>
    </row>
    <row r="18623" spans="1:7" x14ac:dyDescent="0.25">
      <c r="A18623" t="s">
        <v>259</v>
      </c>
      <c r="B18623" t="s">
        <v>260</v>
      </c>
      <c r="C18623" t="s">
        <v>261</v>
      </c>
      <c r="D18623" s="1">
        <v>43938</v>
      </c>
      <c r="E18623" s="2">
        <v>60</v>
      </c>
      <c r="F18623" t="s">
        <v>262</v>
      </c>
    </row>
    <row r="18624" spans="1:7" x14ac:dyDescent="0.25">
      <c r="A18624" t="s">
        <v>2192</v>
      </c>
      <c r="B18624" t="s">
        <v>2193</v>
      </c>
      <c r="C18624" t="s">
        <v>2194</v>
      </c>
      <c r="D18624" s="1">
        <v>43939</v>
      </c>
      <c r="E18624" s="2">
        <v>200</v>
      </c>
      <c r="F18624" t="s">
        <v>2195</v>
      </c>
      <c r="G18624" t="s">
        <v>97</v>
      </c>
    </row>
    <row r="18625" spans="1:7" x14ac:dyDescent="0.25">
      <c r="A18625" t="s">
        <v>3168</v>
      </c>
      <c r="B18625" t="s">
        <v>3169</v>
      </c>
      <c r="C18625" t="s">
        <v>3170</v>
      </c>
      <c r="D18625" s="1">
        <v>43939</v>
      </c>
      <c r="E18625" s="2">
        <v>200</v>
      </c>
      <c r="F18625" t="s">
        <v>3171</v>
      </c>
      <c r="G18625" t="s">
        <v>97</v>
      </c>
    </row>
    <row r="18626" spans="1:7" x14ac:dyDescent="0.25">
      <c r="A18626" t="s">
        <v>312</v>
      </c>
      <c r="B18626" t="s">
        <v>248</v>
      </c>
      <c r="C18626" t="s">
        <v>313</v>
      </c>
      <c r="D18626" s="1">
        <v>43940</v>
      </c>
      <c r="E18626" s="2">
        <v>400</v>
      </c>
      <c r="F18626" t="s">
        <v>314</v>
      </c>
    </row>
    <row r="18627" spans="1:7" x14ac:dyDescent="0.25">
      <c r="A18627" t="s">
        <v>3686</v>
      </c>
      <c r="B18627" t="s">
        <v>764</v>
      </c>
      <c r="C18627" t="s">
        <v>3687</v>
      </c>
      <c r="D18627" s="1">
        <v>43940</v>
      </c>
      <c r="E18627" s="2">
        <v>25</v>
      </c>
      <c r="F18627" t="s">
        <v>3688</v>
      </c>
      <c r="G18627" t="s">
        <v>97</v>
      </c>
    </row>
    <row r="18628" spans="1:7" x14ac:dyDescent="0.25">
      <c r="A18628" t="s">
        <v>333</v>
      </c>
      <c r="B18628" t="s">
        <v>152</v>
      </c>
      <c r="C18628" t="s">
        <v>334</v>
      </c>
      <c r="D18628" s="1">
        <v>43940</v>
      </c>
      <c r="E18628" s="2">
        <v>18</v>
      </c>
      <c r="F18628" t="s">
        <v>335</v>
      </c>
    </row>
    <row r="18629" spans="1:7" x14ac:dyDescent="0.25">
      <c r="A18629" t="s">
        <v>333</v>
      </c>
      <c r="B18629" t="s">
        <v>152</v>
      </c>
      <c r="C18629" t="s">
        <v>334</v>
      </c>
      <c r="D18629" s="1">
        <v>43940</v>
      </c>
      <c r="E18629" s="2">
        <v>18</v>
      </c>
      <c r="F18629" t="s">
        <v>336</v>
      </c>
    </row>
    <row r="18630" spans="1:7" x14ac:dyDescent="0.25">
      <c r="A18630" t="s">
        <v>390</v>
      </c>
      <c r="B18630" t="s">
        <v>343</v>
      </c>
      <c r="C18630" t="s">
        <v>391</v>
      </c>
      <c r="D18630" s="1">
        <v>43940</v>
      </c>
      <c r="E18630" s="2">
        <v>120</v>
      </c>
      <c r="F18630" t="s">
        <v>392</v>
      </c>
    </row>
    <row r="18631" spans="1:7" x14ac:dyDescent="0.25">
      <c r="A18631" t="s">
        <v>390</v>
      </c>
      <c r="B18631" t="s">
        <v>343</v>
      </c>
      <c r="C18631" t="s">
        <v>391</v>
      </c>
      <c r="D18631" s="1">
        <v>43940</v>
      </c>
      <c r="E18631" s="2">
        <v>120</v>
      </c>
      <c r="F18631" t="s">
        <v>392</v>
      </c>
    </row>
    <row r="18632" spans="1:7" x14ac:dyDescent="0.25">
      <c r="A18632" t="s">
        <v>390</v>
      </c>
      <c r="B18632" t="s">
        <v>343</v>
      </c>
      <c r="C18632" t="s">
        <v>391</v>
      </c>
      <c r="D18632" s="1">
        <v>43940</v>
      </c>
      <c r="E18632" s="2">
        <v>120</v>
      </c>
      <c r="F18632" t="s">
        <v>393</v>
      </c>
    </row>
    <row r="18633" spans="1:7" x14ac:dyDescent="0.25">
      <c r="A18633" t="s">
        <v>82</v>
      </c>
      <c r="B18633" t="s">
        <v>83</v>
      </c>
      <c r="C18633" t="s">
        <v>84</v>
      </c>
      <c r="D18633" s="1">
        <v>43940</v>
      </c>
      <c r="E18633" s="2">
        <v>90</v>
      </c>
      <c r="F18633" t="s">
        <v>85</v>
      </c>
    </row>
    <row r="18634" spans="1:7" x14ac:dyDescent="0.25">
      <c r="A18634" t="s">
        <v>82</v>
      </c>
      <c r="B18634" t="s">
        <v>83</v>
      </c>
      <c r="C18634" t="s">
        <v>84</v>
      </c>
      <c r="D18634" s="1">
        <v>43940</v>
      </c>
      <c r="E18634" s="2">
        <v>90</v>
      </c>
      <c r="F18634" t="s">
        <v>86</v>
      </c>
    </row>
    <row r="18635" spans="1:7" x14ac:dyDescent="0.25">
      <c r="A18635" t="s">
        <v>73</v>
      </c>
      <c r="B18635" t="s">
        <v>74</v>
      </c>
      <c r="C18635" t="s">
        <v>75</v>
      </c>
      <c r="D18635" s="1">
        <v>43940</v>
      </c>
      <c r="E18635" s="2">
        <v>440</v>
      </c>
      <c r="F18635" t="s">
        <v>76</v>
      </c>
    </row>
    <row r="18636" spans="1:7" x14ac:dyDescent="0.25">
      <c r="A18636" t="s">
        <v>73</v>
      </c>
      <c r="B18636" t="s">
        <v>74</v>
      </c>
      <c r="C18636" t="s">
        <v>75</v>
      </c>
      <c r="D18636" s="1">
        <v>43940</v>
      </c>
      <c r="E18636" s="2">
        <v>440</v>
      </c>
      <c r="F18636" t="s">
        <v>76</v>
      </c>
    </row>
    <row r="18637" spans="1:7" x14ac:dyDescent="0.25">
      <c r="A18637" t="s">
        <v>159</v>
      </c>
      <c r="B18637" t="s">
        <v>160</v>
      </c>
      <c r="C18637" t="s">
        <v>161</v>
      </c>
      <c r="D18637" s="1">
        <v>43940</v>
      </c>
      <c r="E18637" s="2">
        <v>385</v>
      </c>
      <c r="F18637" t="s">
        <v>162</v>
      </c>
    </row>
    <row r="18638" spans="1:7" x14ac:dyDescent="0.25">
      <c r="A18638" t="s">
        <v>159</v>
      </c>
      <c r="B18638" t="s">
        <v>160</v>
      </c>
      <c r="C18638" t="s">
        <v>161</v>
      </c>
      <c r="D18638" s="1">
        <v>43940</v>
      </c>
      <c r="E18638" s="2">
        <v>750.01</v>
      </c>
      <c r="F18638" t="s">
        <v>162</v>
      </c>
    </row>
    <row r="18639" spans="1:7" x14ac:dyDescent="0.25">
      <c r="A18639" t="s">
        <v>129</v>
      </c>
      <c r="B18639" t="s">
        <v>130</v>
      </c>
      <c r="C18639" t="s">
        <v>131</v>
      </c>
      <c r="D18639" s="1">
        <v>43940</v>
      </c>
      <c r="E18639" s="2">
        <v>40</v>
      </c>
      <c r="F18639" t="s">
        <v>132</v>
      </c>
    </row>
    <row r="18640" spans="1:7" x14ac:dyDescent="0.25">
      <c r="A18640" t="s">
        <v>1100</v>
      </c>
      <c r="B18640" t="s">
        <v>1101</v>
      </c>
      <c r="C18640" t="s">
        <v>1102</v>
      </c>
      <c r="D18640" s="1">
        <v>43940</v>
      </c>
      <c r="E18640" s="2">
        <v>150</v>
      </c>
      <c r="F18640" t="s">
        <v>1103</v>
      </c>
    </row>
    <row r="18641" spans="1:7" x14ac:dyDescent="0.25">
      <c r="A18641" t="s">
        <v>1100</v>
      </c>
      <c r="B18641" t="s">
        <v>1101</v>
      </c>
      <c r="C18641" t="s">
        <v>1102</v>
      </c>
      <c r="D18641" s="1">
        <v>43940</v>
      </c>
      <c r="E18641" s="2">
        <v>150</v>
      </c>
      <c r="F18641" t="s">
        <v>1104</v>
      </c>
    </row>
    <row r="18642" spans="1:7" x14ac:dyDescent="0.25">
      <c r="A18642" t="s">
        <v>1584</v>
      </c>
      <c r="B18642" t="s">
        <v>1585</v>
      </c>
      <c r="C18642" t="s">
        <v>1586</v>
      </c>
      <c r="D18642" s="1">
        <v>43941</v>
      </c>
      <c r="E18642" s="2">
        <v>50</v>
      </c>
      <c r="F18642" t="s">
        <v>1587</v>
      </c>
      <c r="G18642" t="s">
        <v>97</v>
      </c>
    </row>
    <row r="18643" spans="1:7" x14ac:dyDescent="0.25">
      <c r="A18643" t="s">
        <v>2849</v>
      </c>
      <c r="B18643" t="s">
        <v>2850</v>
      </c>
      <c r="C18643" t="s">
        <v>2851</v>
      </c>
      <c r="D18643" s="1">
        <v>43941</v>
      </c>
      <c r="E18643" s="2">
        <v>600</v>
      </c>
      <c r="F18643" t="s">
        <v>2852</v>
      </c>
      <c r="G18643" t="s">
        <v>97</v>
      </c>
    </row>
    <row r="18644" spans="1:7" x14ac:dyDescent="0.25">
      <c r="A18644">
        <v>60</v>
      </c>
      <c r="B18644" t="s">
        <v>5539</v>
      </c>
      <c r="C18644" t="s">
        <v>5540</v>
      </c>
      <c r="D18644" s="1">
        <v>43941</v>
      </c>
      <c r="E18644" s="2">
        <v>50</v>
      </c>
      <c r="G18644" t="s">
        <v>4684</v>
      </c>
    </row>
    <row r="18645" spans="1:7" x14ac:dyDescent="0.25">
      <c r="A18645">
        <v>60</v>
      </c>
      <c r="B18645" t="s">
        <v>5539</v>
      </c>
      <c r="C18645" t="s">
        <v>5540</v>
      </c>
      <c r="D18645" s="1">
        <v>43941</v>
      </c>
      <c r="E18645" s="2">
        <v>25</v>
      </c>
      <c r="G18645" t="s">
        <v>4684</v>
      </c>
    </row>
    <row r="18646" spans="1:7" x14ac:dyDescent="0.25">
      <c r="A18646" t="s">
        <v>110</v>
      </c>
      <c r="B18646" t="s">
        <v>111</v>
      </c>
      <c r="C18646" t="s">
        <v>112</v>
      </c>
      <c r="D18646" s="1">
        <v>43942</v>
      </c>
      <c r="E18646" s="2">
        <v>60</v>
      </c>
      <c r="F18646" t="s">
        <v>113</v>
      </c>
    </row>
    <row r="18647" spans="1:7" x14ac:dyDescent="0.25">
      <c r="A18647" t="s">
        <v>110</v>
      </c>
      <c r="B18647" t="s">
        <v>111</v>
      </c>
      <c r="C18647" t="s">
        <v>112</v>
      </c>
      <c r="D18647" s="1">
        <v>43942</v>
      </c>
      <c r="E18647" s="2">
        <v>60</v>
      </c>
      <c r="F18647" t="s">
        <v>113</v>
      </c>
    </row>
    <row r="18648" spans="1:7" x14ac:dyDescent="0.25">
      <c r="A18648" t="s">
        <v>105</v>
      </c>
      <c r="B18648" t="s">
        <v>106</v>
      </c>
      <c r="C18648" t="s">
        <v>107</v>
      </c>
      <c r="D18648" s="1">
        <v>43942</v>
      </c>
      <c r="E18648" s="2">
        <v>30</v>
      </c>
      <c r="F18648" t="s">
        <v>108</v>
      </c>
    </row>
    <row r="18649" spans="1:7" x14ac:dyDescent="0.25">
      <c r="A18649" t="s">
        <v>105</v>
      </c>
      <c r="B18649" t="s">
        <v>106</v>
      </c>
      <c r="C18649" t="s">
        <v>107</v>
      </c>
      <c r="D18649" s="1">
        <v>43942</v>
      </c>
      <c r="E18649" s="2">
        <v>30</v>
      </c>
      <c r="F18649" t="s">
        <v>108</v>
      </c>
    </row>
    <row r="18650" spans="1:7" x14ac:dyDescent="0.25">
      <c r="A18650" t="s">
        <v>105</v>
      </c>
      <c r="B18650" t="s">
        <v>106</v>
      </c>
      <c r="C18650" t="s">
        <v>107</v>
      </c>
      <c r="D18650" s="1">
        <v>43942</v>
      </c>
      <c r="E18650" s="2">
        <v>30</v>
      </c>
      <c r="F18650" t="s">
        <v>109</v>
      </c>
    </row>
    <row r="18651" spans="1:7" x14ac:dyDescent="0.25">
      <c r="A18651" t="s">
        <v>235</v>
      </c>
      <c r="B18651" t="s">
        <v>236</v>
      </c>
      <c r="C18651" t="s">
        <v>237</v>
      </c>
      <c r="D18651" s="1">
        <v>43942</v>
      </c>
      <c r="E18651" s="2">
        <v>285.7</v>
      </c>
      <c r="F18651" t="s">
        <v>238</v>
      </c>
    </row>
    <row r="18652" spans="1:7" x14ac:dyDescent="0.25">
      <c r="A18652" t="s">
        <v>235</v>
      </c>
      <c r="B18652" t="s">
        <v>236</v>
      </c>
      <c r="C18652" t="s">
        <v>237</v>
      </c>
      <c r="D18652" s="1">
        <v>43942</v>
      </c>
      <c r="E18652" s="2">
        <v>285.7</v>
      </c>
      <c r="F18652" t="s">
        <v>239</v>
      </c>
    </row>
    <row r="18653" spans="1:7" x14ac:dyDescent="0.25">
      <c r="A18653" t="s">
        <v>99</v>
      </c>
      <c r="B18653" t="s">
        <v>100</v>
      </c>
      <c r="C18653" t="s">
        <v>101</v>
      </c>
      <c r="D18653" s="1">
        <v>43942</v>
      </c>
      <c r="E18653" s="2">
        <v>60</v>
      </c>
      <c r="F18653" t="s">
        <v>102</v>
      </c>
    </row>
    <row r="18654" spans="1:7" x14ac:dyDescent="0.25">
      <c r="A18654" t="s">
        <v>99</v>
      </c>
      <c r="B18654" t="s">
        <v>100</v>
      </c>
      <c r="C18654" t="s">
        <v>101</v>
      </c>
      <c r="D18654" s="1">
        <v>43942</v>
      </c>
      <c r="E18654" s="2">
        <v>60</v>
      </c>
      <c r="F18654" t="s">
        <v>103</v>
      </c>
    </row>
    <row r="18655" spans="1:7" x14ac:dyDescent="0.25">
      <c r="A18655" t="s">
        <v>99</v>
      </c>
      <c r="B18655" t="s">
        <v>100</v>
      </c>
      <c r="C18655" t="s">
        <v>101</v>
      </c>
      <c r="D18655" s="1">
        <v>43942</v>
      </c>
      <c r="E18655" s="2">
        <v>60</v>
      </c>
      <c r="F18655" t="s">
        <v>104</v>
      </c>
    </row>
    <row r="18656" spans="1:7" x14ac:dyDescent="0.25">
      <c r="A18656" t="s">
        <v>322</v>
      </c>
      <c r="B18656" t="s">
        <v>323</v>
      </c>
      <c r="C18656" t="s">
        <v>324</v>
      </c>
      <c r="D18656" s="1">
        <v>43942</v>
      </c>
      <c r="E18656" s="2">
        <v>200</v>
      </c>
      <c r="F18656" t="s">
        <v>325</v>
      </c>
    </row>
    <row r="18657" spans="1:7" x14ac:dyDescent="0.25">
      <c r="A18657" t="s">
        <v>322</v>
      </c>
      <c r="B18657" t="s">
        <v>323</v>
      </c>
      <c r="C18657" t="s">
        <v>324</v>
      </c>
      <c r="D18657" s="1">
        <v>43942</v>
      </c>
      <c r="E18657" s="2">
        <v>200</v>
      </c>
      <c r="F18657" t="s">
        <v>327</v>
      </c>
    </row>
    <row r="18658" spans="1:7" x14ac:dyDescent="0.25">
      <c r="A18658" t="s">
        <v>306</v>
      </c>
      <c r="B18658" t="s">
        <v>307</v>
      </c>
      <c r="C18658" t="s">
        <v>308</v>
      </c>
      <c r="D18658" s="1">
        <v>43942</v>
      </c>
      <c r="E18658" s="2">
        <v>80</v>
      </c>
      <c r="F18658" t="s">
        <v>309</v>
      </c>
    </row>
    <row r="18659" spans="1:7" x14ac:dyDescent="0.25">
      <c r="A18659" t="s">
        <v>306</v>
      </c>
      <c r="B18659" t="s">
        <v>307</v>
      </c>
      <c r="C18659" t="s">
        <v>308</v>
      </c>
      <c r="D18659" s="1">
        <v>43942</v>
      </c>
      <c r="E18659" s="2">
        <v>80</v>
      </c>
      <c r="F18659" t="s">
        <v>311</v>
      </c>
    </row>
    <row r="18660" spans="1:7" x14ac:dyDescent="0.25">
      <c r="A18660" t="s">
        <v>1105</v>
      </c>
      <c r="B18660" t="s">
        <v>1106</v>
      </c>
      <c r="C18660" t="s">
        <v>1107</v>
      </c>
      <c r="D18660" s="1">
        <v>43942</v>
      </c>
      <c r="E18660" s="2">
        <v>200</v>
      </c>
      <c r="F18660" t="s">
        <v>1108</v>
      </c>
    </row>
    <row r="18661" spans="1:7" x14ac:dyDescent="0.25">
      <c r="A18661" t="s">
        <v>302</v>
      </c>
      <c r="B18661" t="s">
        <v>303</v>
      </c>
      <c r="C18661" t="s">
        <v>304</v>
      </c>
      <c r="D18661" s="1">
        <v>43942</v>
      </c>
      <c r="E18661" s="2">
        <v>258.93</v>
      </c>
      <c r="F18661" t="s">
        <v>305</v>
      </c>
    </row>
    <row r="18662" spans="1:7" x14ac:dyDescent="0.25">
      <c r="A18662" t="s">
        <v>5321</v>
      </c>
      <c r="B18662" t="s">
        <v>5322</v>
      </c>
      <c r="C18662" t="s">
        <v>5323</v>
      </c>
      <c r="D18662" s="1">
        <v>43942</v>
      </c>
      <c r="E18662" s="2">
        <v>500</v>
      </c>
      <c r="F18662" t="s">
        <v>5324</v>
      </c>
      <c r="G18662" t="s">
        <v>97</v>
      </c>
    </row>
    <row r="18663" spans="1:7" x14ac:dyDescent="0.25">
      <c r="A18663" t="s">
        <v>5321</v>
      </c>
      <c r="B18663" t="s">
        <v>5322</v>
      </c>
      <c r="C18663" t="s">
        <v>5323</v>
      </c>
      <c r="D18663" s="1">
        <v>43942</v>
      </c>
      <c r="E18663" s="2">
        <v>500</v>
      </c>
      <c r="F18663" t="s">
        <v>5325</v>
      </c>
      <c r="G18663" t="s">
        <v>97</v>
      </c>
    </row>
    <row r="18664" spans="1:7" x14ac:dyDescent="0.25">
      <c r="A18664" t="s">
        <v>115</v>
      </c>
      <c r="B18664" t="s">
        <v>116</v>
      </c>
      <c r="C18664" t="s">
        <v>117</v>
      </c>
      <c r="D18664" s="1">
        <v>43942</v>
      </c>
      <c r="E18664" s="2">
        <v>30</v>
      </c>
      <c r="F18664" t="s">
        <v>118</v>
      </c>
    </row>
    <row r="18665" spans="1:7" x14ac:dyDescent="0.25">
      <c r="A18665" t="s">
        <v>115</v>
      </c>
      <c r="B18665" t="s">
        <v>116</v>
      </c>
      <c r="C18665" t="s">
        <v>117</v>
      </c>
      <c r="D18665" s="1">
        <v>43942</v>
      </c>
      <c r="E18665" s="2">
        <v>30</v>
      </c>
      <c r="F18665" t="s">
        <v>119</v>
      </c>
    </row>
    <row r="18666" spans="1:7" x14ac:dyDescent="0.25">
      <c r="A18666" t="s">
        <v>115</v>
      </c>
      <c r="B18666" t="s">
        <v>116</v>
      </c>
      <c r="C18666" t="s">
        <v>117</v>
      </c>
      <c r="D18666" s="1">
        <v>43942</v>
      </c>
      <c r="E18666" s="2">
        <v>30</v>
      </c>
      <c r="F18666" t="s">
        <v>120</v>
      </c>
    </row>
    <row r="18667" spans="1:7" x14ac:dyDescent="0.25">
      <c r="A18667" t="s">
        <v>3682</v>
      </c>
      <c r="B18667" t="s">
        <v>3683</v>
      </c>
      <c r="C18667" t="s">
        <v>3684</v>
      </c>
      <c r="D18667" s="1">
        <v>43943</v>
      </c>
      <c r="E18667" s="2">
        <v>50</v>
      </c>
      <c r="F18667" t="s">
        <v>3685</v>
      </c>
      <c r="G18667" t="s">
        <v>97</v>
      </c>
    </row>
    <row r="18668" spans="1:7" x14ac:dyDescent="0.25">
      <c r="A18668" t="s">
        <v>482</v>
      </c>
      <c r="B18668" t="s">
        <v>483</v>
      </c>
      <c r="C18668" t="s">
        <v>484</v>
      </c>
      <c r="D18668" s="1">
        <v>43943</v>
      </c>
      <c r="E18668" s="2">
        <v>50</v>
      </c>
      <c r="F18668" t="s">
        <v>485</v>
      </c>
      <c r="G18668" t="s">
        <v>97</v>
      </c>
    </row>
    <row r="18669" spans="1:7" x14ac:dyDescent="0.25">
      <c r="A18669" t="s">
        <v>4084</v>
      </c>
      <c r="B18669" t="s">
        <v>4085</v>
      </c>
      <c r="C18669" t="s">
        <v>3079</v>
      </c>
      <c r="D18669" s="1">
        <v>43943</v>
      </c>
      <c r="E18669" s="2">
        <v>100</v>
      </c>
      <c r="F18669" t="s">
        <v>4086</v>
      </c>
      <c r="G18669" t="s">
        <v>97</v>
      </c>
    </row>
    <row r="18670" spans="1:7" x14ac:dyDescent="0.25">
      <c r="A18670" t="s">
        <v>4084</v>
      </c>
      <c r="B18670" t="s">
        <v>4085</v>
      </c>
      <c r="C18670" t="s">
        <v>3079</v>
      </c>
      <c r="D18670" s="1">
        <v>43943</v>
      </c>
      <c r="E18670" s="2">
        <v>100</v>
      </c>
      <c r="F18670" t="s">
        <v>4087</v>
      </c>
      <c r="G18670" t="s">
        <v>97</v>
      </c>
    </row>
    <row r="18671" spans="1:7" x14ac:dyDescent="0.25">
      <c r="A18671">
        <v>269</v>
      </c>
      <c r="B18671" t="s">
        <v>4570</v>
      </c>
      <c r="C18671" t="s">
        <v>5541</v>
      </c>
      <c r="D18671" s="1">
        <v>43944</v>
      </c>
      <c r="E18671" s="2">
        <v>100</v>
      </c>
      <c r="F18671" t="s">
        <v>5542</v>
      </c>
      <c r="G18671" t="s">
        <v>97</v>
      </c>
    </row>
    <row r="18672" spans="1:7" x14ac:dyDescent="0.25">
      <c r="A18672">
        <v>269</v>
      </c>
      <c r="B18672" t="s">
        <v>4570</v>
      </c>
      <c r="C18672" t="s">
        <v>5541</v>
      </c>
      <c r="D18672" s="1">
        <v>43944</v>
      </c>
      <c r="E18672" s="2">
        <v>100</v>
      </c>
      <c r="F18672" t="s">
        <v>5543</v>
      </c>
      <c r="G18672" t="s">
        <v>97</v>
      </c>
    </row>
    <row r="18673" spans="1:7" x14ac:dyDescent="0.25">
      <c r="A18673" t="s">
        <v>440</v>
      </c>
      <c r="B18673" t="s">
        <v>441</v>
      </c>
      <c r="C18673" t="s">
        <v>442</v>
      </c>
      <c r="D18673" s="1">
        <v>43944</v>
      </c>
      <c r="E18673" s="2">
        <v>100</v>
      </c>
      <c r="F18673" t="s">
        <v>443</v>
      </c>
    </row>
    <row r="18674" spans="1:7" x14ac:dyDescent="0.25">
      <c r="A18674" t="s">
        <v>440</v>
      </c>
      <c r="B18674" t="s">
        <v>441</v>
      </c>
      <c r="C18674" t="s">
        <v>442</v>
      </c>
      <c r="D18674" s="1">
        <v>43944</v>
      </c>
      <c r="E18674" s="2">
        <v>100</v>
      </c>
      <c r="F18674" t="s">
        <v>445</v>
      </c>
    </row>
    <row r="18675" spans="1:7" x14ac:dyDescent="0.25">
      <c r="A18675" t="s">
        <v>440</v>
      </c>
      <c r="B18675" t="s">
        <v>441</v>
      </c>
      <c r="C18675" t="s">
        <v>442</v>
      </c>
      <c r="D18675" s="1">
        <v>43944</v>
      </c>
      <c r="E18675" s="2">
        <v>100</v>
      </c>
      <c r="F18675" t="s">
        <v>446</v>
      </c>
    </row>
    <row r="18676" spans="1:7" x14ac:dyDescent="0.25">
      <c r="A18676" t="s">
        <v>263</v>
      </c>
      <c r="B18676" t="s">
        <v>264</v>
      </c>
      <c r="C18676" t="s">
        <v>265</v>
      </c>
      <c r="D18676" s="1">
        <v>43944</v>
      </c>
      <c r="E18676" s="2">
        <v>350</v>
      </c>
      <c r="F18676" t="s">
        <v>266</v>
      </c>
    </row>
    <row r="18677" spans="1:7" x14ac:dyDescent="0.25">
      <c r="A18677" t="s">
        <v>125</v>
      </c>
      <c r="B18677" t="s">
        <v>126</v>
      </c>
      <c r="C18677" t="s">
        <v>127</v>
      </c>
      <c r="D18677" s="1">
        <v>43944</v>
      </c>
      <c r="E18677" s="2">
        <v>30</v>
      </c>
      <c r="F18677" t="s">
        <v>128</v>
      </c>
    </row>
    <row r="18678" spans="1:7" x14ac:dyDescent="0.25">
      <c r="A18678" t="s">
        <v>293</v>
      </c>
      <c r="B18678" t="s">
        <v>248</v>
      </c>
      <c r="C18678" t="s">
        <v>294</v>
      </c>
      <c r="D18678" s="1">
        <v>43944</v>
      </c>
      <c r="E18678" s="2">
        <v>90</v>
      </c>
      <c r="F18678" t="s">
        <v>295</v>
      </c>
    </row>
    <row r="18679" spans="1:7" x14ac:dyDescent="0.25">
      <c r="A18679" t="s">
        <v>293</v>
      </c>
      <c r="B18679" t="s">
        <v>248</v>
      </c>
      <c r="C18679" t="s">
        <v>294</v>
      </c>
      <c r="D18679" s="1">
        <v>43944</v>
      </c>
      <c r="E18679" s="2">
        <v>90</v>
      </c>
      <c r="F18679" t="s">
        <v>295</v>
      </c>
    </row>
    <row r="18680" spans="1:7" x14ac:dyDescent="0.25">
      <c r="A18680" t="s">
        <v>4594</v>
      </c>
      <c r="B18680" t="s">
        <v>4595</v>
      </c>
      <c r="C18680" t="s">
        <v>4596</v>
      </c>
      <c r="D18680" s="1">
        <v>43944</v>
      </c>
      <c r="E18680" s="2">
        <v>1000</v>
      </c>
      <c r="F18680" t="s">
        <v>4597</v>
      </c>
      <c r="G18680" t="s">
        <v>34</v>
      </c>
    </row>
    <row r="18681" spans="1:7" x14ac:dyDescent="0.25">
      <c r="A18681" t="s">
        <v>178</v>
      </c>
      <c r="B18681" t="s">
        <v>179</v>
      </c>
      <c r="C18681" t="s">
        <v>180</v>
      </c>
      <c r="D18681" s="1">
        <v>43944</v>
      </c>
      <c r="E18681" s="2">
        <v>30</v>
      </c>
      <c r="F18681" t="s">
        <v>181</v>
      </c>
    </row>
    <row r="18682" spans="1:7" x14ac:dyDescent="0.25">
      <c r="A18682" t="s">
        <v>247</v>
      </c>
      <c r="B18682" t="s">
        <v>248</v>
      </c>
      <c r="C18682" t="s">
        <v>249</v>
      </c>
      <c r="D18682" s="1">
        <v>43944</v>
      </c>
      <c r="E18682" s="2">
        <v>120</v>
      </c>
      <c r="F18682" t="s">
        <v>250</v>
      </c>
    </row>
    <row r="18683" spans="1:7" x14ac:dyDescent="0.25">
      <c r="A18683" t="s">
        <v>247</v>
      </c>
      <c r="B18683" t="s">
        <v>248</v>
      </c>
      <c r="C18683" t="s">
        <v>249</v>
      </c>
      <c r="D18683" s="1">
        <v>43944</v>
      </c>
      <c r="E18683" s="2">
        <v>120</v>
      </c>
      <c r="F18683" t="s">
        <v>252</v>
      </c>
    </row>
    <row r="18684" spans="1:7" x14ac:dyDescent="0.25">
      <c r="A18684" t="s">
        <v>241</v>
      </c>
      <c r="B18684" t="s">
        <v>242</v>
      </c>
      <c r="C18684" t="s">
        <v>243</v>
      </c>
      <c r="D18684" s="1">
        <v>43944</v>
      </c>
      <c r="E18684" s="2">
        <v>1800</v>
      </c>
      <c r="F18684" t="s">
        <v>244</v>
      </c>
    </row>
    <row r="18685" spans="1:7" x14ac:dyDescent="0.25">
      <c r="A18685" t="s">
        <v>241</v>
      </c>
      <c r="B18685" t="s">
        <v>242</v>
      </c>
      <c r="C18685" t="s">
        <v>243</v>
      </c>
      <c r="D18685" s="1">
        <v>43944</v>
      </c>
      <c r="E18685" s="2">
        <v>1800</v>
      </c>
      <c r="F18685" t="s">
        <v>246</v>
      </c>
    </row>
    <row r="18686" spans="1:7" x14ac:dyDescent="0.25">
      <c r="A18686" t="s">
        <v>164</v>
      </c>
      <c r="B18686" t="s">
        <v>165</v>
      </c>
      <c r="C18686" t="s">
        <v>166</v>
      </c>
      <c r="D18686" s="1">
        <v>43944</v>
      </c>
      <c r="E18686" s="2">
        <v>150</v>
      </c>
      <c r="F18686" t="s">
        <v>167</v>
      </c>
    </row>
    <row r="18687" spans="1:7" x14ac:dyDescent="0.25">
      <c r="A18687" t="s">
        <v>164</v>
      </c>
      <c r="B18687" t="s">
        <v>165</v>
      </c>
      <c r="C18687" t="s">
        <v>166</v>
      </c>
      <c r="D18687" s="1">
        <v>43944</v>
      </c>
      <c r="E18687" s="2">
        <v>150</v>
      </c>
      <c r="F18687" t="s">
        <v>168</v>
      </c>
    </row>
    <row r="18688" spans="1:7" x14ac:dyDescent="0.25">
      <c r="A18688" t="s">
        <v>155</v>
      </c>
      <c r="B18688" t="s">
        <v>156</v>
      </c>
      <c r="C18688" t="s">
        <v>157</v>
      </c>
      <c r="D18688" s="1">
        <v>43944</v>
      </c>
      <c r="E18688" s="2">
        <v>30</v>
      </c>
      <c r="F18688" t="s">
        <v>158</v>
      </c>
    </row>
    <row r="18689" spans="1:7" x14ac:dyDescent="0.25">
      <c r="A18689" t="s">
        <v>155</v>
      </c>
      <c r="B18689" t="s">
        <v>156</v>
      </c>
      <c r="C18689" t="s">
        <v>157</v>
      </c>
      <c r="D18689" s="1">
        <v>43944</v>
      </c>
      <c r="E18689" s="2">
        <v>30</v>
      </c>
      <c r="F18689" t="s">
        <v>158</v>
      </c>
    </row>
    <row r="18690" spans="1:7" x14ac:dyDescent="0.25">
      <c r="A18690" t="s">
        <v>151</v>
      </c>
      <c r="B18690" t="s">
        <v>152</v>
      </c>
      <c r="C18690" t="s">
        <v>153</v>
      </c>
      <c r="D18690" s="1">
        <v>43944</v>
      </c>
      <c r="E18690" s="2">
        <v>240</v>
      </c>
      <c r="F18690" t="s">
        <v>154</v>
      </c>
    </row>
    <row r="18691" spans="1:7" x14ac:dyDescent="0.25">
      <c r="A18691" t="s">
        <v>4042</v>
      </c>
      <c r="B18691" t="s">
        <v>1918</v>
      </c>
      <c r="C18691" t="s">
        <v>3828</v>
      </c>
      <c r="D18691" s="1">
        <v>43945</v>
      </c>
      <c r="E18691" s="2">
        <v>500</v>
      </c>
      <c r="F18691" t="s">
        <v>4043</v>
      </c>
      <c r="G18691" t="s">
        <v>97</v>
      </c>
    </row>
    <row r="18692" spans="1:7" x14ac:dyDescent="0.25">
      <c r="A18692" t="s">
        <v>3921</v>
      </c>
      <c r="B18692" t="s">
        <v>673</v>
      </c>
      <c r="C18692" t="s">
        <v>3922</v>
      </c>
      <c r="D18692" s="1">
        <v>43945</v>
      </c>
      <c r="E18692" s="2">
        <v>25</v>
      </c>
      <c r="F18692" t="s">
        <v>3923</v>
      </c>
      <c r="G18692" t="s">
        <v>97</v>
      </c>
    </row>
    <row r="18693" spans="1:7" x14ac:dyDescent="0.25">
      <c r="A18693" t="s">
        <v>3921</v>
      </c>
      <c r="B18693" t="s">
        <v>673</v>
      </c>
      <c r="C18693" t="s">
        <v>3922</v>
      </c>
      <c r="D18693" s="1">
        <v>43945</v>
      </c>
      <c r="E18693" s="2">
        <v>25</v>
      </c>
      <c r="F18693" t="s">
        <v>3924</v>
      </c>
      <c r="G18693" t="s">
        <v>97</v>
      </c>
    </row>
    <row r="18694" spans="1:7" x14ac:dyDescent="0.25">
      <c r="A18694" t="s">
        <v>3810</v>
      </c>
      <c r="B18694" t="s">
        <v>3811</v>
      </c>
      <c r="D18694" s="1">
        <v>43945</v>
      </c>
      <c r="E18694" s="2">
        <v>471212</v>
      </c>
      <c r="G18694" t="s">
        <v>2663</v>
      </c>
    </row>
    <row r="18695" spans="1:7" x14ac:dyDescent="0.25">
      <c r="A18695" t="s">
        <v>3651</v>
      </c>
      <c r="B18695" t="s">
        <v>3652</v>
      </c>
      <c r="D18695" s="1">
        <v>43948</v>
      </c>
      <c r="E18695" s="2">
        <v>100</v>
      </c>
      <c r="F18695" t="s">
        <v>3653</v>
      </c>
      <c r="G18695" t="s">
        <v>2663</v>
      </c>
    </row>
    <row r="18696" spans="1:7" x14ac:dyDescent="0.25">
      <c r="A18696" t="s">
        <v>5240</v>
      </c>
      <c r="B18696" t="s">
        <v>248</v>
      </c>
      <c r="C18696" t="s">
        <v>620</v>
      </c>
      <c r="D18696" s="1">
        <v>43948</v>
      </c>
      <c r="E18696" s="2">
        <v>50</v>
      </c>
      <c r="F18696" t="s">
        <v>5241</v>
      </c>
      <c r="G18696" t="s">
        <v>67</v>
      </c>
    </row>
    <row r="18697" spans="1:7" x14ac:dyDescent="0.25">
      <c r="A18697" t="s">
        <v>5240</v>
      </c>
      <c r="B18697" t="s">
        <v>248</v>
      </c>
      <c r="C18697" t="s">
        <v>620</v>
      </c>
      <c r="D18697" s="1">
        <v>43948</v>
      </c>
      <c r="E18697" s="2">
        <v>50</v>
      </c>
      <c r="F18697" t="s">
        <v>5241</v>
      </c>
      <c r="G18697" t="s">
        <v>67</v>
      </c>
    </row>
    <row r="18698" spans="1:7" x14ac:dyDescent="0.25">
      <c r="A18698" t="s">
        <v>660</v>
      </c>
      <c r="B18698" t="s">
        <v>661</v>
      </c>
      <c r="D18698" s="1">
        <v>43948</v>
      </c>
      <c r="E18698" s="2">
        <v>125</v>
      </c>
      <c r="F18698" t="s">
        <v>662</v>
      </c>
    </row>
    <row r="18699" spans="1:7" x14ac:dyDescent="0.25">
      <c r="A18699">
        <v>64</v>
      </c>
      <c r="B18699" t="s">
        <v>5544</v>
      </c>
      <c r="C18699" t="s">
        <v>5545</v>
      </c>
      <c r="D18699" s="1">
        <v>43948</v>
      </c>
      <c r="E18699" s="2">
        <v>100</v>
      </c>
      <c r="F18699" t="s">
        <v>5546</v>
      </c>
      <c r="G18699" t="s">
        <v>97</v>
      </c>
    </row>
    <row r="18700" spans="1:7" x14ac:dyDescent="0.25">
      <c r="A18700" t="s">
        <v>328</v>
      </c>
      <c r="B18700" t="s">
        <v>329</v>
      </c>
      <c r="C18700" t="s">
        <v>330</v>
      </c>
      <c r="D18700" s="1">
        <v>43948</v>
      </c>
      <c r="E18700" s="2">
        <v>900</v>
      </c>
      <c r="F18700" t="s">
        <v>331</v>
      </c>
    </row>
    <row r="18701" spans="1:7" x14ac:dyDescent="0.25">
      <c r="A18701" t="s">
        <v>328</v>
      </c>
      <c r="B18701" t="s">
        <v>329</v>
      </c>
      <c r="C18701" t="s">
        <v>330</v>
      </c>
      <c r="D18701" s="1">
        <v>43948</v>
      </c>
      <c r="E18701" s="2">
        <v>900</v>
      </c>
      <c r="F18701" t="s">
        <v>332</v>
      </c>
    </row>
    <row r="18702" spans="1:7" x14ac:dyDescent="0.25">
      <c r="A18702" t="s">
        <v>30</v>
      </c>
      <c r="B18702" t="s">
        <v>31</v>
      </c>
      <c r="C18702" t="s">
        <v>32</v>
      </c>
      <c r="D18702" s="1">
        <v>43948</v>
      </c>
      <c r="E18702" s="2">
        <v>504</v>
      </c>
      <c r="F18702" t="s">
        <v>33</v>
      </c>
    </row>
    <row r="18703" spans="1:7" x14ac:dyDescent="0.25">
      <c r="A18703" t="s">
        <v>30</v>
      </c>
      <c r="B18703" t="s">
        <v>31</v>
      </c>
      <c r="C18703" t="s">
        <v>32</v>
      </c>
      <c r="D18703" s="1">
        <v>43948</v>
      </c>
      <c r="E18703" s="2">
        <v>504</v>
      </c>
      <c r="F18703" t="s">
        <v>35</v>
      </c>
    </row>
    <row r="18704" spans="1:7" x14ac:dyDescent="0.25">
      <c r="A18704" t="s">
        <v>4680</v>
      </c>
      <c r="B18704" t="s">
        <v>4681</v>
      </c>
      <c r="C18704" t="s">
        <v>4682</v>
      </c>
      <c r="D18704" s="1">
        <v>43948</v>
      </c>
      <c r="E18704" s="2">
        <v>84</v>
      </c>
      <c r="F18704" t="s">
        <v>4683</v>
      </c>
      <c r="G18704" t="s">
        <v>34</v>
      </c>
    </row>
    <row r="18705" spans="1:6" x14ac:dyDescent="0.25">
      <c r="A18705" t="s">
        <v>316</v>
      </c>
      <c r="B18705" t="s">
        <v>317</v>
      </c>
      <c r="C18705" t="s">
        <v>318</v>
      </c>
      <c r="D18705" s="1">
        <v>43948</v>
      </c>
      <c r="E18705" s="2">
        <v>80</v>
      </c>
      <c r="F18705" t="s">
        <v>319</v>
      </c>
    </row>
    <row r="18706" spans="1:6" x14ac:dyDescent="0.25">
      <c r="A18706" t="s">
        <v>316</v>
      </c>
      <c r="B18706" t="s">
        <v>317</v>
      </c>
      <c r="C18706" t="s">
        <v>318</v>
      </c>
      <c r="D18706" s="1">
        <v>43948</v>
      </c>
      <c r="E18706" s="2">
        <v>80</v>
      </c>
      <c r="F18706" t="s">
        <v>320</v>
      </c>
    </row>
    <row r="18707" spans="1:6" x14ac:dyDescent="0.25">
      <c r="A18707" t="s">
        <v>316</v>
      </c>
      <c r="B18707" t="s">
        <v>317</v>
      </c>
      <c r="C18707" t="s">
        <v>318</v>
      </c>
      <c r="D18707" s="1">
        <v>43948</v>
      </c>
      <c r="E18707" s="2">
        <v>160</v>
      </c>
      <c r="F18707" t="s">
        <v>319</v>
      </c>
    </row>
    <row r="18708" spans="1:6" x14ac:dyDescent="0.25">
      <c r="A18708" t="s">
        <v>316</v>
      </c>
      <c r="B18708" t="s">
        <v>317</v>
      </c>
      <c r="C18708" t="s">
        <v>318</v>
      </c>
      <c r="D18708" s="1">
        <v>43948</v>
      </c>
      <c r="E18708" s="2">
        <v>160</v>
      </c>
      <c r="F18708" t="s">
        <v>320</v>
      </c>
    </row>
    <row r="18709" spans="1:6" x14ac:dyDescent="0.25">
      <c r="A18709" t="s">
        <v>1668</v>
      </c>
      <c r="B18709" t="s">
        <v>1669</v>
      </c>
      <c r="C18709" t="s">
        <v>1670</v>
      </c>
      <c r="D18709" s="1">
        <v>43948</v>
      </c>
      <c r="E18709" s="2">
        <v>1000</v>
      </c>
      <c r="F18709" t="s">
        <v>1671</v>
      </c>
    </row>
    <row r="18710" spans="1:6" x14ac:dyDescent="0.25">
      <c r="A18710" t="s">
        <v>78</v>
      </c>
      <c r="B18710" t="s">
        <v>79</v>
      </c>
      <c r="C18710" t="s">
        <v>80</v>
      </c>
      <c r="D18710" s="1">
        <v>43948</v>
      </c>
      <c r="E18710" s="2">
        <v>140</v>
      </c>
      <c r="F18710" t="s">
        <v>81</v>
      </c>
    </row>
    <row r="18711" spans="1:6" x14ac:dyDescent="0.25">
      <c r="A18711" t="s">
        <v>78</v>
      </c>
      <c r="B18711" t="s">
        <v>79</v>
      </c>
      <c r="C18711" t="s">
        <v>80</v>
      </c>
      <c r="D18711" s="1">
        <v>43948</v>
      </c>
      <c r="E18711" s="2">
        <v>140</v>
      </c>
      <c r="F18711" t="s">
        <v>81</v>
      </c>
    </row>
    <row r="18712" spans="1:6" x14ac:dyDescent="0.25">
      <c r="A18712" t="s">
        <v>93</v>
      </c>
      <c r="B18712" t="s">
        <v>94</v>
      </c>
      <c r="C18712" t="s">
        <v>95</v>
      </c>
      <c r="D18712" s="1">
        <v>43948</v>
      </c>
      <c r="E18712" s="2">
        <v>55</v>
      </c>
      <c r="F18712" t="s">
        <v>96</v>
      </c>
    </row>
    <row r="18713" spans="1:6" x14ac:dyDescent="0.25">
      <c r="A18713" t="s">
        <v>93</v>
      </c>
      <c r="B18713" t="s">
        <v>94</v>
      </c>
      <c r="C18713" t="s">
        <v>95</v>
      </c>
      <c r="D18713" s="1">
        <v>43948</v>
      </c>
      <c r="E18713" s="2">
        <v>55</v>
      </c>
      <c r="F18713" t="s">
        <v>98</v>
      </c>
    </row>
    <row r="18714" spans="1:6" x14ac:dyDescent="0.25">
      <c r="A18714" t="s">
        <v>87</v>
      </c>
      <c r="B18714" t="s">
        <v>88</v>
      </c>
      <c r="C18714" t="s">
        <v>89</v>
      </c>
      <c r="D18714" s="1">
        <v>43948</v>
      </c>
      <c r="E18714" s="2">
        <v>150</v>
      </c>
      <c r="F18714" t="s">
        <v>90</v>
      </c>
    </row>
    <row r="18715" spans="1:6" x14ac:dyDescent="0.25">
      <c r="A18715" t="s">
        <v>87</v>
      </c>
      <c r="B18715" t="s">
        <v>88</v>
      </c>
      <c r="C18715" t="s">
        <v>89</v>
      </c>
      <c r="D18715" s="1">
        <v>43948</v>
      </c>
      <c r="E18715" s="2">
        <v>150</v>
      </c>
      <c r="F18715" t="s">
        <v>91</v>
      </c>
    </row>
    <row r="18716" spans="1:6" x14ac:dyDescent="0.25">
      <c r="A18716" t="s">
        <v>87</v>
      </c>
      <c r="B18716" t="s">
        <v>88</v>
      </c>
      <c r="C18716" t="s">
        <v>89</v>
      </c>
      <c r="D18716" s="1">
        <v>43948</v>
      </c>
      <c r="E18716" s="2">
        <v>150</v>
      </c>
      <c r="F18716" t="s">
        <v>91</v>
      </c>
    </row>
    <row r="18717" spans="1:6" x14ac:dyDescent="0.25">
      <c r="A18717" t="s">
        <v>87</v>
      </c>
      <c r="B18717" t="s">
        <v>88</v>
      </c>
      <c r="C18717" t="s">
        <v>89</v>
      </c>
      <c r="D18717" s="1">
        <v>43948</v>
      </c>
      <c r="E18717" s="2">
        <v>150</v>
      </c>
      <c r="F18717" t="s">
        <v>92</v>
      </c>
    </row>
    <row r="18718" spans="1:6" x14ac:dyDescent="0.25">
      <c r="A18718" t="s">
        <v>278</v>
      </c>
      <c r="B18718" t="s">
        <v>279</v>
      </c>
      <c r="C18718" t="s">
        <v>280</v>
      </c>
      <c r="D18718" s="1">
        <v>43948</v>
      </c>
      <c r="E18718" s="2">
        <v>30</v>
      </c>
      <c r="F18718" t="s">
        <v>281</v>
      </c>
    </row>
    <row r="18719" spans="1:6" x14ac:dyDescent="0.25">
      <c r="A18719" t="s">
        <v>138</v>
      </c>
      <c r="B18719" t="s">
        <v>139</v>
      </c>
      <c r="C18719" t="s">
        <v>140</v>
      </c>
      <c r="D18719" s="1">
        <v>43948</v>
      </c>
      <c r="E18719" s="2">
        <v>240</v>
      </c>
      <c r="F18719" t="s">
        <v>141</v>
      </c>
    </row>
    <row r="18720" spans="1:6" x14ac:dyDescent="0.25">
      <c r="A18720" t="s">
        <v>133</v>
      </c>
      <c r="B18720" t="s">
        <v>134</v>
      </c>
      <c r="C18720" t="s">
        <v>95</v>
      </c>
      <c r="D18720" s="1">
        <v>43948</v>
      </c>
      <c r="E18720" s="2">
        <v>30</v>
      </c>
      <c r="F18720" t="s">
        <v>135</v>
      </c>
    </row>
    <row r="18721" spans="1:7" x14ac:dyDescent="0.25">
      <c r="A18721" t="s">
        <v>133</v>
      </c>
      <c r="B18721" t="s">
        <v>134</v>
      </c>
      <c r="C18721" t="s">
        <v>95</v>
      </c>
      <c r="D18721" s="1">
        <v>43948</v>
      </c>
      <c r="E18721" s="2">
        <v>30</v>
      </c>
      <c r="F18721" t="s">
        <v>136</v>
      </c>
    </row>
    <row r="18722" spans="1:7" x14ac:dyDescent="0.25">
      <c r="A18722" t="s">
        <v>133</v>
      </c>
      <c r="B18722" t="s">
        <v>134</v>
      </c>
      <c r="C18722" t="s">
        <v>95</v>
      </c>
      <c r="D18722" s="1">
        <v>43948</v>
      </c>
      <c r="E18722" s="2">
        <v>30</v>
      </c>
      <c r="F18722" t="s">
        <v>137</v>
      </c>
    </row>
    <row r="18723" spans="1:7" x14ac:dyDescent="0.25">
      <c r="A18723" t="s">
        <v>1095</v>
      </c>
      <c r="B18723" t="s">
        <v>1096</v>
      </c>
      <c r="C18723" t="s">
        <v>1097</v>
      </c>
      <c r="D18723" s="1">
        <v>43948</v>
      </c>
      <c r="E18723" s="2">
        <v>125</v>
      </c>
      <c r="F18723" t="s">
        <v>1098</v>
      </c>
    </row>
    <row r="18724" spans="1:7" x14ac:dyDescent="0.25">
      <c r="A18724" t="s">
        <v>1095</v>
      </c>
      <c r="B18724" t="s">
        <v>1096</v>
      </c>
      <c r="C18724" t="s">
        <v>1097</v>
      </c>
      <c r="D18724" s="1">
        <v>43948</v>
      </c>
      <c r="E18724" s="2">
        <v>125</v>
      </c>
      <c r="F18724" t="s">
        <v>1099</v>
      </c>
    </row>
    <row r="18725" spans="1:7" x14ac:dyDescent="0.25">
      <c r="A18725" t="s">
        <v>1095</v>
      </c>
      <c r="B18725" t="s">
        <v>1096</v>
      </c>
      <c r="C18725" t="s">
        <v>1097</v>
      </c>
      <c r="D18725" s="1">
        <v>43948</v>
      </c>
      <c r="E18725" s="2">
        <v>125</v>
      </c>
      <c r="F18725" t="s">
        <v>1099</v>
      </c>
    </row>
    <row r="18726" spans="1:7" x14ac:dyDescent="0.25">
      <c r="A18726" t="s">
        <v>1095</v>
      </c>
      <c r="B18726" t="s">
        <v>1096</v>
      </c>
      <c r="C18726" t="s">
        <v>1097</v>
      </c>
      <c r="D18726" s="1">
        <v>43948</v>
      </c>
      <c r="E18726" s="2">
        <v>125</v>
      </c>
      <c r="F18726" t="s">
        <v>1099</v>
      </c>
    </row>
    <row r="18727" spans="1:7" x14ac:dyDescent="0.25">
      <c r="A18727" t="s">
        <v>267</v>
      </c>
      <c r="B18727" t="s">
        <v>268</v>
      </c>
      <c r="C18727" t="s">
        <v>269</v>
      </c>
      <c r="D18727" s="1">
        <v>43948</v>
      </c>
      <c r="E18727" s="2">
        <v>150</v>
      </c>
      <c r="F18727" t="s">
        <v>270</v>
      </c>
    </row>
    <row r="18728" spans="1:7" x14ac:dyDescent="0.25">
      <c r="A18728" t="s">
        <v>121</v>
      </c>
      <c r="B18728" t="s">
        <v>122</v>
      </c>
      <c r="C18728" t="s">
        <v>123</v>
      </c>
      <c r="D18728" s="1">
        <v>43948</v>
      </c>
      <c r="E18728" s="2">
        <v>420</v>
      </c>
      <c r="F18728" t="s">
        <v>124</v>
      </c>
    </row>
    <row r="18729" spans="1:7" x14ac:dyDescent="0.25">
      <c r="A18729" t="s">
        <v>3658</v>
      </c>
      <c r="B18729" t="s">
        <v>3659</v>
      </c>
      <c r="C18729" t="s">
        <v>3660</v>
      </c>
      <c r="D18729" s="1">
        <v>43948</v>
      </c>
      <c r="E18729" s="2">
        <v>100</v>
      </c>
      <c r="F18729" t="s">
        <v>3661</v>
      </c>
      <c r="G18729" t="s">
        <v>2663</v>
      </c>
    </row>
    <row r="18730" spans="1:7" x14ac:dyDescent="0.25">
      <c r="A18730" t="s">
        <v>2634</v>
      </c>
      <c r="B18730" t="s">
        <v>2635</v>
      </c>
      <c r="C18730" t="s">
        <v>2636</v>
      </c>
      <c r="D18730" s="1">
        <v>43948</v>
      </c>
      <c r="E18730" s="2">
        <v>184</v>
      </c>
      <c r="F18730" t="s">
        <v>2637</v>
      </c>
      <c r="G18730" t="s">
        <v>3761</v>
      </c>
    </row>
    <row r="18731" spans="1:7" x14ac:dyDescent="0.25">
      <c r="A18731" t="s">
        <v>2634</v>
      </c>
      <c r="B18731" t="s">
        <v>2635</v>
      </c>
      <c r="C18731" t="s">
        <v>2636</v>
      </c>
      <c r="D18731" s="1">
        <v>43948</v>
      </c>
      <c r="E18731" s="2">
        <v>184</v>
      </c>
      <c r="F18731" t="s">
        <v>2639</v>
      </c>
      <c r="G18731" t="s">
        <v>3761</v>
      </c>
    </row>
    <row r="18732" spans="1:7" x14ac:dyDescent="0.25">
      <c r="A18732" t="s">
        <v>2634</v>
      </c>
      <c r="B18732" t="s">
        <v>2635</v>
      </c>
      <c r="C18732" t="s">
        <v>2636</v>
      </c>
      <c r="D18732" s="1">
        <v>43948</v>
      </c>
      <c r="E18732" s="2">
        <v>184</v>
      </c>
      <c r="F18732" t="s">
        <v>2639</v>
      </c>
      <c r="G18732" t="s">
        <v>3761</v>
      </c>
    </row>
    <row r="18733" spans="1:7" x14ac:dyDescent="0.25">
      <c r="A18733" t="s">
        <v>225</v>
      </c>
      <c r="B18733" t="s">
        <v>226</v>
      </c>
      <c r="C18733" t="s">
        <v>227</v>
      </c>
      <c r="D18733" s="1">
        <v>43948</v>
      </c>
      <c r="E18733" s="2">
        <v>84</v>
      </c>
      <c r="F18733" t="s">
        <v>228</v>
      </c>
      <c r="G18733" t="s">
        <v>34</v>
      </c>
    </row>
    <row r="18734" spans="1:7" x14ac:dyDescent="0.25">
      <c r="A18734" t="s">
        <v>169</v>
      </c>
      <c r="B18734" t="s">
        <v>170</v>
      </c>
      <c r="C18734" t="s">
        <v>171</v>
      </c>
      <c r="D18734" s="1">
        <v>43948</v>
      </c>
      <c r="E18734" s="2">
        <v>60</v>
      </c>
      <c r="F18734" t="s">
        <v>172</v>
      </c>
    </row>
    <row r="18735" spans="1:7" x14ac:dyDescent="0.25">
      <c r="A18735" t="s">
        <v>169</v>
      </c>
      <c r="B18735" t="s">
        <v>170</v>
      </c>
      <c r="C18735" t="s">
        <v>171</v>
      </c>
      <c r="D18735" s="1">
        <v>43948</v>
      </c>
      <c r="E18735" s="2">
        <v>60</v>
      </c>
      <c r="F18735" t="s">
        <v>173</v>
      </c>
    </row>
    <row r="18736" spans="1:7" x14ac:dyDescent="0.25">
      <c r="A18736" t="s">
        <v>174</v>
      </c>
      <c r="B18736" t="s">
        <v>175</v>
      </c>
      <c r="C18736" t="s">
        <v>176</v>
      </c>
      <c r="D18736" s="1">
        <v>43948</v>
      </c>
      <c r="E18736" s="2">
        <v>70</v>
      </c>
      <c r="F18736" t="s">
        <v>177</v>
      </c>
    </row>
    <row r="18737" spans="1:7" x14ac:dyDescent="0.25">
      <c r="A18737" t="s">
        <v>1426</v>
      </c>
      <c r="B18737" t="s">
        <v>1427</v>
      </c>
      <c r="C18737" t="s">
        <v>826</v>
      </c>
      <c r="D18737" s="1">
        <v>43948</v>
      </c>
      <c r="E18737" s="2">
        <v>84</v>
      </c>
      <c r="F18737" t="s">
        <v>1428</v>
      </c>
      <c r="G18737" t="s">
        <v>34</v>
      </c>
    </row>
    <row r="18738" spans="1:7" x14ac:dyDescent="0.25">
      <c r="A18738" t="s">
        <v>4699</v>
      </c>
      <c r="B18738" t="s">
        <v>4700</v>
      </c>
      <c r="C18738" t="s">
        <v>4701</v>
      </c>
      <c r="D18738" s="1">
        <v>43950</v>
      </c>
      <c r="E18738" s="2">
        <v>84</v>
      </c>
      <c r="F18738" t="s">
        <v>4702</v>
      </c>
      <c r="G18738" t="s">
        <v>34</v>
      </c>
    </row>
    <row r="18739" spans="1:7" x14ac:dyDescent="0.25">
      <c r="A18739">
        <v>66</v>
      </c>
      <c r="B18739" t="s">
        <v>5547</v>
      </c>
      <c r="C18739" t="s">
        <v>5548</v>
      </c>
      <c r="D18739" s="1">
        <v>43950</v>
      </c>
      <c r="E18739" s="2">
        <v>110</v>
      </c>
      <c r="G18739" t="s">
        <v>5491</v>
      </c>
    </row>
    <row r="18740" spans="1:7" x14ac:dyDescent="0.25">
      <c r="A18740">
        <v>66</v>
      </c>
      <c r="B18740" t="s">
        <v>5547</v>
      </c>
      <c r="C18740" t="s">
        <v>5548</v>
      </c>
      <c r="D18740" s="1">
        <v>43950</v>
      </c>
      <c r="E18740" s="2">
        <v>276</v>
      </c>
      <c r="G18740" t="s">
        <v>5491</v>
      </c>
    </row>
    <row r="18741" spans="1:7" x14ac:dyDescent="0.25">
      <c r="A18741">
        <v>67</v>
      </c>
      <c r="B18741" t="s">
        <v>5549</v>
      </c>
      <c r="C18741" t="s">
        <v>5550</v>
      </c>
      <c r="D18741" s="1">
        <v>43950</v>
      </c>
      <c r="E18741" s="2">
        <v>30</v>
      </c>
      <c r="G18741" t="s">
        <v>5491</v>
      </c>
    </row>
    <row r="18742" spans="1:7" x14ac:dyDescent="0.25">
      <c r="A18742">
        <v>68</v>
      </c>
      <c r="B18742" t="s">
        <v>5551</v>
      </c>
      <c r="C18742" t="s">
        <v>5552</v>
      </c>
      <c r="D18742" s="1">
        <v>43950</v>
      </c>
      <c r="E18742" s="2">
        <v>100</v>
      </c>
      <c r="F18742" t="s">
        <v>5553</v>
      </c>
      <c r="G18742" t="s">
        <v>5491</v>
      </c>
    </row>
    <row r="18743" spans="1:7" x14ac:dyDescent="0.25">
      <c r="A18743">
        <v>63</v>
      </c>
      <c r="B18743" t="s">
        <v>5554</v>
      </c>
      <c r="C18743" t="s">
        <v>205</v>
      </c>
      <c r="D18743" s="1">
        <v>43950</v>
      </c>
      <c r="E18743" s="2">
        <v>100</v>
      </c>
      <c r="G18743" t="s">
        <v>4096</v>
      </c>
    </row>
    <row r="18744" spans="1:7" x14ac:dyDescent="0.25">
      <c r="A18744" t="s">
        <v>229</v>
      </c>
      <c r="B18744" t="s">
        <v>230</v>
      </c>
      <c r="D18744" s="1">
        <v>43950</v>
      </c>
      <c r="E18744" s="2">
        <v>4545</v>
      </c>
      <c r="G18744" t="s">
        <v>5555</v>
      </c>
    </row>
    <row r="18745" spans="1:7" x14ac:dyDescent="0.25">
      <c r="A18745">
        <v>61</v>
      </c>
      <c r="B18745" t="s">
        <v>841</v>
      </c>
      <c r="C18745" t="s">
        <v>264</v>
      </c>
      <c r="D18745" s="1">
        <v>43951</v>
      </c>
      <c r="E18745" s="2">
        <v>20</v>
      </c>
      <c r="F18745" t="s">
        <v>5556</v>
      </c>
      <c r="G18745" t="s">
        <v>5532</v>
      </c>
    </row>
    <row r="18746" spans="1:7" x14ac:dyDescent="0.25">
      <c r="A18746">
        <v>61</v>
      </c>
      <c r="B18746" t="s">
        <v>841</v>
      </c>
      <c r="C18746" t="s">
        <v>264</v>
      </c>
      <c r="D18746" s="1">
        <v>43951</v>
      </c>
      <c r="E18746" s="2">
        <v>1</v>
      </c>
      <c r="F18746" t="s">
        <v>5556</v>
      </c>
      <c r="G18746" t="s">
        <v>5532</v>
      </c>
    </row>
    <row r="18747" spans="1:7" x14ac:dyDescent="0.25">
      <c r="A18747">
        <v>30</v>
      </c>
      <c r="B18747" t="s">
        <v>4446</v>
      </c>
      <c r="C18747" t="s">
        <v>5482</v>
      </c>
      <c r="D18747" s="1">
        <v>43952</v>
      </c>
      <c r="E18747" s="2">
        <v>100</v>
      </c>
      <c r="F18747" t="s">
        <v>5483</v>
      </c>
      <c r="G18747" t="s">
        <v>97</v>
      </c>
    </row>
    <row r="18748" spans="1:7" x14ac:dyDescent="0.25">
      <c r="A18748">
        <v>71</v>
      </c>
      <c r="B18748" t="s">
        <v>5557</v>
      </c>
      <c r="C18748" t="s">
        <v>4411</v>
      </c>
      <c r="D18748" s="1">
        <v>43952</v>
      </c>
      <c r="E18748" s="2">
        <v>25</v>
      </c>
      <c r="G18748" t="s">
        <v>186</v>
      </c>
    </row>
    <row r="18749" spans="1:7" x14ac:dyDescent="0.25">
      <c r="A18749" t="s">
        <v>4228</v>
      </c>
      <c r="B18749" t="s">
        <v>152</v>
      </c>
      <c r="C18749" t="s">
        <v>4229</v>
      </c>
      <c r="D18749" s="1">
        <v>43952</v>
      </c>
      <c r="E18749" s="2">
        <v>500</v>
      </c>
      <c r="G18749" t="s">
        <v>4096</v>
      </c>
    </row>
    <row r="18750" spans="1:7" x14ac:dyDescent="0.25">
      <c r="A18750" t="s">
        <v>5203</v>
      </c>
      <c r="B18750" t="s">
        <v>15</v>
      </c>
      <c r="C18750" t="s">
        <v>5204</v>
      </c>
      <c r="D18750" s="1">
        <v>43955</v>
      </c>
      <c r="E18750" s="2">
        <v>175</v>
      </c>
      <c r="F18750" t="s">
        <v>5205</v>
      </c>
      <c r="G18750" t="s">
        <v>2663</v>
      </c>
    </row>
    <row r="18751" spans="1:7" x14ac:dyDescent="0.25">
      <c r="A18751" t="s">
        <v>129</v>
      </c>
      <c r="B18751" t="s">
        <v>130</v>
      </c>
      <c r="C18751" t="s">
        <v>131</v>
      </c>
      <c r="D18751" s="1">
        <v>43955</v>
      </c>
      <c r="E18751" s="2">
        <v>10</v>
      </c>
      <c r="F18751" t="s">
        <v>132</v>
      </c>
      <c r="G18751" t="s">
        <v>9</v>
      </c>
    </row>
    <row r="18752" spans="1:7" x14ac:dyDescent="0.25">
      <c r="A18752" t="s">
        <v>138</v>
      </c>
      <c r="B18752" t="s">
        <v>139</v>
      </c>
      <c r="C18752" t="s">
        <v>140</v>
      </c>
      <c r="D18752" s="1">
        <v>43955</v>
      </c>
      <c r="E18752" s="2">
        <v>40</v>
      </c>
      <c r="F18752" t="s">
        <v>141</v>
      </c>
      <c r="G18752" t="s">
        <v>828</v>
      </c>
    </row>
    <row r="18753" spans="1:7" x14ac:dyDescent="0.25">
      <c r="A18753" t="s">
        <v>2339</v>
      </c>
      <c r="B18753" t="s">
        <v>222</v>
      </c>
      <c r="C18753" t="s">
        <v>2340</v>
      </c>
      <c r="D18753" s="1">
        <v>43955</v>
      </c>
      <c r="E18753" s="2">
        <v>10</v>
      </c>
      <c r="F18753" t="s">
        <v>2341</v>
      </c>
      <c r="G18753" t="s">
        <v>1245</v>
      </c>
    </row>
    <row r="18754" spans="1:7" x14ac:dyDescent="0.25">
      <c r="A18754" t="s">
        <v>2339</v>
      </c>
      <c r="B18754" t="s">
        <v>222</v>
      </c>
      <c r="C18754" t="s">
        <v>2340</v>
      </c>
      <c r="D18754" s="1">
        <v>43955</v>
      </c>
      <c r="E18754" s="2">
        <v>10</v>
      </c>
      <c r="F18754" t="s">
        <v>2342</v>
      </c>
      <c r="G18754" t="s">
        <v>1245</v>
      </c>
    </row>
    <row r="18755" spans="1:7" x14ac:dyDescent="0.25">
      <c r="A18755" t="s">
        <v>1492</v>
      </c>
      <c r="B18755" t="s">
        <v>1493</v>
      </c>
      <c r="C18755" t="s">
        <v>1494</v>
      </c>
      <c r="D18755" s="1">
        <v>43955</v>
      </c>
      <c r="E18755" s="2">
        <v>10</v>
      </c>
      <c r="F18755" t="s">
        <v>1495</v>
      </c>
      <c r="G18755" t="s">
        <v>97</v>
      </c>
    </row>
    <row r="18756" spans="1:7" x14ac:dyDescent="0.25">
      <c r="A18756" t="s">
        <v>1095</v>
      </c>
      <c r="B18756" t="s">
        <v>1096</v>
      </c>
      <c r="C18756" t="s">
        <v>1097</v>
      </c>
      <c r="D18756" s="1">
        <v>43955</v>
      </c>
      <c r="E18756" s="2">
        <v>15</v>
      </c>
      <c r="F18756" t="s">
        <v>1098</v>
      </c>
      <c r="G18756" t="s">
        <v>114</v>
      </c>
    </row>
    <row r="18757" spans="1:7" x14ac:dyDescent="0.25">
      <c r="A18757" t="s">
        <v>1095</v>
      </c>
      <c r="B18757" t="s">
        <v>1096</v>
      </c>
      <c r="C18757" t="s">
        <v>1097</v>
      </c>
      <c r="D18757" s="1">
        <v>43955</v>
      </c>
      <c r="E18757" s="2">
        <v>15</v>
      </c>
      <c r="F18757" t="s">
        <v>1099</v>
      </c>
      <c r="G18757" t="s">
        <v>114</v>
      </c>
    </row>
    <row r="18758" spans="1:7" x14ac:dyDescent="0.25">
      <c r="A18758" t="s">
        <v>1095</v>
      </c>
      <c r="B18758" t="s">
        <v>1096</v>
      </c>
      <c r="C18758" t="s">
        <v>1097</v>
      </c>
      <c r="D18758" s="1">
        <v>43955</v>
      </c>
      <c r="E18758" s="2">
        <v>15</v>
      </c>
      <c r="F18758" t="s">
        <v>1099</v>
      </c>
      <c r="G18758" t="s">
        <v>114</v>
      </c>
    </row>
    <row r="18759" spans="1:7" x14ac:dyDescent="0.25">
      <c r="A18759" t="s">
        <v>1095</v>
      </c>
      <c r="B18759" t="s">
        <v>1096</v>
      </c>
      <c r="C18759" t="s">
        <v>1097</v>
      </c>
      <c r="D18759" s="1">
        <v>43955</v>
      </c>
      <c r="E18759" s="2">
        <v>15</v>
      </c>
      <c r="F18759" t="s">
        <v>1099</v>
      </c>
      <c r="G18759" t="s">
        <v>114</v>
      </c>
    </row>
    <row r="18760" spans="1:7" x14ac:dyDescent="0.25">
      <c r="A18760" t="s">
        <v>1095</v>
      </c>
      <c r="B18760" t="s">
        <v>1096</v>
      </c>
      <c r="C18760" t="s">
        <v>1097</v>
      </c>
      <c r="D18760" s="1">
        <v>43955</v>
      </c>
      <c r="E18760" s="2">
        <v>10</v>
      </c>
      <c r="F18760" t="s">
        <v>1098</v>
      </c>
      <c r="G18760" t="s">
        <v>257</v>
      </c>
    </row>
    <row r="18761" spans="1:7" x14ac:dyDescent="0.25">
      <c r="A18761" t="s">
        <v>1095</v>
      </c>
      <c r="B18761" t="s">
        <v>1096</v>
      </c>
      <c r="C18761" t="s">
        <v>1097</v>
      </c>
      <c r="D18761" s="1">
        <v>43955</v>
      </c>
      <c r="E18761" s="2">
        <v>10</v>
      </c>
      <c r="F18761" t="s">
        <v>1099</v>
      </c>
      <c r="G18761" t="s">
        <v>257</v>
      </c>
    </row>
    <row r="18762" spans="1:7" x14ac:dyDescent="0.25">
      <c r="A18762" t="s">
        <v>1095</v>
      </c>
      <c r="B18762" t="s">
        <v>1096</v>
      </c>
      <c r="C18762" t="s">
        <v>1097</v>
      </c>
      <c r="D18762" s="1">
        <v>43955</v>
      </c>
      <c r="E18762" s="2">
        <v>10</v>
      </c>
      <c r="F18762" t="s">
        <v>1099</v>
      </c>
      <c r="G18762" t="s">
        <v>257</v>
      </c>
    </row>
    <row r="18763" spans="1:7" x14ac:dyDescent="0.25">
      <c r="A18763" t="s">
        <v>1095</v>
      </c>
      <c r="B18763" t="s">
        <v>1096</v>
      </c>
      <c r="C18763" t="s">
        <v>1097</v>
      </c>
      <c r="D18763" s="1">
        <v>43955</v>
      </c>
      <c r="E18763" s="2">
        <v>10</v>
      </c>
      <c r="F18763" t="s">
        <v>1099</v>
      </c>
      <c r="G18763" t="s">
        <v>257</v>
      </c>
    </row>
    <row r="18764" spans="1:7" x14ac:dyDescent="0.25">
      <c r="A18764" t="s">
        <v>306</v>
      </c>
      <c r="B18764" t="s">
        <v>307</v>
      </c>
      <c r="C18764" t="s">
        <v>308</v>
      </c>
      <c r="D18764" s="1">
        <v>43955</v>
      </c>
      <c r="E18764" s="2">
        <v>10</v>
      </c>
      <c r="F18764" t="s">
        <v>309</v>
      </c>
      <c r="G18764" t="s">
        <v>310</v>
      </c>
    </row>
    <row r="18765" spans="1:7" x14ac:dyDescent="0.25">
      <c r="A18765" t="s">
        <v>306</v>
      </c>
      <c r="B18765" t="s">
        <v>307</v>
      </c>
      <c r="C18765" t="s">
        <v>308</v>
      </c>
      <c r="D18765" s="1">
        <v>43955</v>
      </c>
      <c r="E18765" s="2">
        <v>10</v>
      </c>
      <c r="F18765" t="s">
        <v>311</v>
      </c>
      <c r="G18765" t="s">
        <v>310</v>
      </c>
    </row>
    <row r="18766" spans="1:7" x14ac:dyDescent="0.25">
      <c r="A18766" t="s">
        <v>1580</v>
      </c>
      <c r="B18766" t="s">
        <v>1581</v>
      </c>
      <c r="C18766" t="s">
        <v>1582</v>
      </c>
      <c r="D18766" s="1">
        <v>43955</v>
      </c>
      <c r="E18766" s="2">
        <v>10</v>
      </c>
      <c r="F18766" t="s">
        <v>1583</v>
      </c>
      <c r="G18766" t="s">
        <v>9</v>
      </c>
    </row>
    <row r="18767" spans="1:7" x14ac:dyDescent="0.25">
      <c r="A18767" t="s">
        <v>1580</v>
      </c>
      <c r="B18767" t="s">
        <v>1581</v>
      </c>
      <c r="C18767" t="s">
        <v>1582</v>
      </c>
      <c r="D18767" s="1">
        <v>43955</v>
      </c>
      <c r="E18767" s="2">
        <v>10</v>
      </c>
      <c r="F18767" t="s">
        <v>1583</v>
      </c>
      <c r="G18767" t="s">
        <v>1245</v>
      </c>
    </row>
    <row r="18768" spans="1:7" x14ac:dyDescent="0.25">
      <c r="A18768" t="s">
        <v>1584</v>
      </c>
      <c r="B18768" t="s">
        <v>1585</v>
      </c>
      <c r="C18768" t="s">
        <v>1586</v>
      </c>
      <c r="D18768" s="1">
        <v>43955</v>
      </c>
      <c r="E18768" s="2">
        <v>15</v>
      </c>
      <c r="F18768" t="s">
        <v>1587</v>
      </c>
      <c r="G18768" t="s">
        <v>1695</v>
      </c>
    </row>
    <row r="18769" spans="1:7" x14ac:dyDescent="0.25">
      <c r="A18769" t="s">
        <v>1584</v>
      </c>
      <c r="B18769" t="s">
        <v>1585</v>
      </c>
      <c r="C18769" t="s">
        <v>1586</v>
      </c>
      <c r="D18769" s="1">
        <v>43955</v>
      </c>
      <c r="E18769" s="2">
        <v>15</v>
      </c>
      <c r="F18769" t="s">
        <v>1587</v>
      </c>
      <c r="G18769" t="s">
        <v>1245</v>
      </c>
    </row>
    <row r="18770" spans="1:7" x14ac:dyDescent="0.25">
      <c r="A18770" t="s">
        <v>2753</v>
      </c>
      <c r="B18770" t="s">
        <v>740</v>
      </c>
      <c r="C18770" t="s">
        <v>2754</v>
      </c>
      <c r="D18770" s="1">
        <v>43955</v>
      </c>
      <c r="E18770" s="2">
        <v>5</v>
      </c>
      <c r="F18770" t="s">
        <v>2755</v>
      </c>
      <c r="G18770" t="s">
        <v>1440</v>
      </c>
    </row>
    <row r="18771" spans="1:7" x14ac:dyDescent="0.25">
      <c r="A18771" t="s">
        <v>2753</v>
      </c>
      <c r="B18771" t="s">
        <v>740</v>
      </c>
      <c r="C18771" t="s">
        <v>2754</v>
      </c>
      <c r="D18771" s="1">
        <v>43955</v>
      </c>
      <c r="E18771" s="2">
        <v>5</v>
      </c>
      <c r="F18771" t="s">
        <v>2756</v>
      </c>
      <c r="G18771" t="s">
        <v>1440</v>
      </c>
    </row>
    <row r="18772" spans="1:7" x14ac:dyDescent="0.25">
      <c r="A18772" t="s">
        <v>2753</v>
      </c>
      <c r="B18772" t="s">
        <v>740</v>
      </c>
      <c r="C18772" t="s">
        <v>2754</v>
      </c>
      <c r="D18772" s="1">
        <v>43955</v>
      </c>
      <c r="E18772" s="2">
        <v>5</v>
      </c>
      <c r="F18772" t="s">
        <v>2757</v>
      </c>
      <c r="G18772" t="s">
        <v>1440</v>
      </c>
    </row>
    <row r="18773" spans="1:7" x14ac:dyDescent="0.25">
      <c r="A18773" t="s">
        <v>1100</v>
      </c>
      <c r="B18773" t="s">
        <v>1101</v>
      </c>
      <c r="C18773" t="s">
        <v>1102</v>
      </c>
      <c r="D18773" s="1">
        <v>43955</v>
      </c>
      <c r="E18773" s="2">
        <v>15</v>
      </c>
      <c r="F18773" t="s">
        <v>1103</v>
      </c>
      <c r="G18773" t="s">
        <v>828</v>
      </c>
    </row>
    <row r="18774" spans="1:7" x14ac:dyDescent="0.25">
      <c r="A18774" t="s">
        <v>1100</v>
      </c>
      <c r="B18774" t="s">
        <v>1101</v>
      </c>
      <c r="C18774" t="s">
        <v>1102</v>
      </c>
      <c r="D18774" s="1">
        <v>43955</v>
      </c>
      <c r="E18774" s="2">
        <v>15</v>
      </c>
      <c r="F18774" t="s">
        <v>1104</v>
      </c>
      <c r="G18774" t="s">
        <v>828</v>
      </c>
    </row>
    <row r="18775" spans="1:7" x14ac:dyDescent="0.25">
      <c r="A18775" t="s">
        <v>1100</v>
      </c>
      <c r="B18775" t="s">
        <v>1101</v>
      </c>
      <c r="C18775" t="s">
        <v>1102</v>
      </c>
      <c r="D18775" s="1">
        <v>43955</v>
      </c>
      <c r="E18775" s="2">
        <v>10</v>
      </c>
      <c r="F18775" t="s">
        <v>1103</v>
      </c>
      <c r="G18775" t="s">
        <v>276</v>
      </c>
    </row>
    <row r="18776" spans="1:7" x14ac:dyDescent="0.25">
      <c r="A18776" t="s">
        <v>1100</v>
      </c>
      <c r="B18776" t="s">
        <v>1101</v>
      </c>
      <c r="C18776" t="s">
        <v>1102</v>
      </c>
      <c r="D18776" s="1">
        <v>43955</v>
      </c>
      <c r="E18776" s="2">
        <v>10</v>
      </c>
      <c r="F18776" t="s">
        <v>1104</v>
      </c>
      <c r="G18776" t="s">
        <v>276</v>
      </c>
    </row>
    <row r="18777" spans="1:7" x14ac:dyDescent="0.25">
      <c r="A18777" t="s">
        <v>1450</v>
      </c>
      <c r="B18777" t="s">
        <v>1451</v>
      </c>
      <c r="C18777" t="s">
        <v>1452</v>
      </c>
      <c r="D18777" s="1">
        <v>43955</v>
      </c>
      <c r="E18777" s="2">
        <v>84</v>
      </c>
      <c r="F18777" t="s">
        <v>1453</v>
      </c>
      <c r="G18777" t="s">
        <v>34</v>
      </c>
    </row>
    <row r="18778" spans="1:7" x14ac:dyDescent="0.25">
      <c r="A18778" t="s">
        <v>1450</v>
      </c>
      <c r="B18778" t="s">
        <v>1451</v>
      </c>
      <c r="C18778" t="s">
        <v>1452</v>
      </c>
      <c r="D18778" s="1">
        <v>43955</v>
      </c>
      <c r="E18778" s="2">
        <v>84</v>
      </c>
      <c r="F18778" t="s">
        <v>1454</v>
      </c>
      <c r="G18778" t="s">
        <v>34</v>
      </c>
    </row>
    <row r="18779" spans="1:7" x14ac:dyDescent="0.25">
      <c r="A18779" t="s">
        <v>1450</v>
      </c>
      <c r="B18779" t="s">
        <v>1451</v>
      </c>
      <c r="C18779" t="s">
        <v>1452</v>
      </c>
      <c r="D18779" s="1">
        <v>43955</v>
      </c>
      <c r="E18779" s="2">
        <v>84</v>
      </c>
      <c r="F18779" t="s">
        <v>1454</v>
      </c>
      <c r="G18779" t="s">
        <v>34</v>
      </c>
    </row>
    <row r="18780" spans="1:7" x14ac:dyDescent="0.25">
      <c r="A18780" t="s">
        <v>2475</v>
      </c>
      <c r="B18780" t="s">
        <v>1451</v>
      </c>
      <c r="C18780" t="s">
        <v>2476</v>
      </c>
      <c r="D18780" s="1">
        <v>43955</v>
      </c>
      <c r="E18780" s="2">
        <v>40</v>
      </c>
      <c r="F18780" t="s">
        <v>2477</v>
      </c>
      <c r="G18780" t="s">
        <v>2456</v>
      </c>
    </row>
    <row r="18781" spans="1:7" x14ac:dyDescent="0.25">
      <c r="A18781" t="s">
        <v>546</v>
      </c>
      <c r="B18781" t="s">
        <v>547</v>
      </c>
      <c r="C18781" t="s">
        <v>548</v>
      </c>
      <c r="D18781" s="1">
        <v>43955</v>
      </c>
      <c r="E18781" s="2">
        <v>50</v>
      </c>
      <c r="F18781" t="s">
        <v>549</v>
      </c>
      <c r="G18781" t="s">
        <v>276</v>
      </c>
    </row>
    <row r="18782" spans="1:7" x14ac:dyDescent="0.25">
      <c r="A18782" t="s">
        <v>546</v>
      </c>
      <c r="B18782" t="s">
        <v>547</v>
      </c>
      <c r="C18782" t="s">
        <v>548</v>
      </c>
      <c r="D18782" s="1">
        <v>43955</v>
      </c>
      <c r="E18782" s="2">
        <v>50</v>
      </c>
      <c r="F18782" t="s">
        <v>549</v>
      </c>
      <c r="G18782" t="s">
        <v>1245</v>
      </c>
    </row>
    <row r="18783" spans="1:7" x14ac:dyDescent="0.25">
      <c r="A18783" t="s">
        <v>263</v>
      </c>
      <c r="B18783" t="s">
        <v>264</v>
      </c>
      <c r="C18783" t="s">
        <v>265</v>
      </c>
      <c r="D18783" s="1">
        <v>43955</v>
      </c>
      <c r="E18783" s="2">
        <v>50</v>
      </c>
      <c r="F18783" t="s">
        <v>266</v>
      </c>
      <c r="G18783" t="s">
        <v>1695</v>
      </c>
    </row>
    <row r="18784" spans="1:7" x14ac:dyDescent="0.25">
      <c r="A18784" t="s">
        <v>115</v>
      </c>
      <c r="B18784" t="s">
        <v>116</v>
      </c>
      <c r="C18784" t="s">
        <v>117</v>
      </c>
      <c r="D18784" s="1">
        <v>43955</v>
      </c>
      <c r="E18784" s="2">
        <v>5</v>
      </c>
      <c r="F18784" t="s">
        <v>118</v>
      </c>
      <c r="G18784" t="s">
        <v>1245</v>
      </c>
    </row>
    <row r="18785" spans="1:7" x14ac:dyDescent="0.25">
      <c r="A18785" t="s">
        <v>115</v>
      </c>
      <c r="B18785" t="s">
        <v>116</v>
      </c>
      <c r="C18785" t="s">
        <v>117</v>
      </c>
      <c r="D18785" s="1">
        <v>43955</v>
      </c>
      <c r="E18785" s="2">
        <v>5</v>
      </c>
      <c r="F18785" t="s">
        <v>119</v>
      </c>
      <c r="G18785" t="s">
        <v>1245</v>
      </c>
    </row>
    <row r="18786" spans="1:7" x14ac:dyDescent="0.25">
      <c r="A18786" t="s">
        <v>115</v>
      </c>
      <c r="B18786" t="s">
        <v>116</v>
      </c>
      <c r="C18786" t="s">
        <v>117</v>
      </c>
      <c r="D18786" s="1">
        <v>43955</v>
      </c>
      <c r="E18786" s="2">
        <v>5</v>
      </c>
      <c r="F18786" t="s">
        <v>120</v>
      </c>
      <c r="G18786" t="s">
        <v>1245</v>
      </c>
    </row>
    <row r="18787" spans="1:7" x14ac:dyDescent="0.25">
      <c r="A18787" t="s">
        <v>2748</v>
      </c>
      <c r="B18787" t="s">
        <v>2749</v>
      </c>
      <c r="C18787" t="s">
        <v>2750</v>
      </c>
      <c r="D18787" s="1">
        <v>43955</v>
      </c>
      <c r="E18787" s="2">
        <v>10</v>
      </c>
      <c r="F18787" t="s">
        <v>2751</v>
      </c>
      <c r="G18787" t="s">
        <v>1695</v>
      </c>
    </row>
    <row r="18788" spans="1:7" x14ac:dyDescent="0.25">
      <c r="A18788" t="s">
        <v>2748</v>
      </c>
      <c r="B18788" t="s">
        <v>2749</v>
      </c>
      <c r="C18788" t="s">
        <v>2750</v>
      </c>
      <c r="D18788" s="1">
        <v>43955</v>
      </c>
      <c r="E18788" s="2">
        <v>10</v>
      </c>
      <c r="F18788" t="s">
        <v>2751</v>
      </c>
      <c r="G18788" t="s">
        <v>1695</v>
      </c>
    </row>
    <row r="18789" spans="1:7" x14ac:dyDescent="0.25">
      <c r="A18789" t="s">
        <v>2748</v>
      </c>
      <c r="B18789" t="s">
        <v>2749</v>
      </c>
      <c r="C18789" t="s">
        <v>2750</v>
      </c>
      <c r="D18789" s="1">
        <v>43955</v>
      </c>
      <c r="E18789" s="2">
        <v>10</v>
      </c>
      <c r="F18789" t="s">
        <v>2752</v>
      </c>
      <c r="G18789" t="s">
        <v>1695</v>
      </c>
    </row>
    <row r="18790" spans="1:7" x14ac:dyDescent="0.25">
      <c r="A18790" t="s">
        <v>2748</v>
      </c>
      <c r="B18790" t="s">
        <v>2749</v>
      </c>
      <c r="C18790" t="s">
        <v>2750</v>
      </c>
      <c r="D18790" s="1">
        <v>43955</v>
      </c>
      <c r="E18790" s="2">
        <v>10</v>
      </c>
      <c r="F18790" t="s">
        <v>2751</v>
      </c>
      <c r="G18790" t="s">
        <v>67</v>
      </c>
    </row>
    <row r="18791" spans="1:7" x14ac:dyDescent="0.25">
      <c r="A18791" t="s">
        <v>2748</v>
      </c>
      <c r="B18791" t="s">
        <v>2749</v>
      </c>
      <c r="C18791" t="s">
        <v>2750</v>
      </c>
      <c r="D18791" s="1">
        <v>43955</v>
      </c>
      <c r="E18791" s="2">
        <v>10</v>
      </c>
      <c r="F18791" t="s">
        <v>2751</v>
      </c>
      <c r="G18791" t="s">
        <v>67</v>
      </c>
    </row>
    <row r="18792" spans="1:7" x14ac:dyDescent="0.25">
      <c r="A18792" t="s">
        <v>2748</v>
      </c>
      <c r="B18792" t="s">
        <v>2749</v>
      </c>
      <c r="C18792" t="s">
        <v>2750</v>
      </c>
      <c r="D18792" s="1">
        <v>43955</v>
      </c>
      <c r="E18792" s="2">
        <v>10</v>
      </c>
      <c r="F18792" t="s">
        <v>2752</v>
      </c>
      <c r="G18792" t="s">
        <v>67</v>
      </c>
    </row>
    <row r="18793" spans="1:7" x14ac:dyDescent="0.25">
      <c r="A18793" t="s">
        <v>5031</v>
      </c>
      <c r="B18793" t="s">
        <v>5032</v>
      </c>
      <c r="C18793" t="s">
        <v>5033</v>
      </c>
      <c r="D18793" s="1">
        <v>43955</v>
      </c>
      <c r="E18793" s="2">
        <v>100</v>
      </c>
      <c r="F18793" t="s">
        <v>5034</v>
      </c>
      <c r="G18793" t="s">
        <v>2663</v>
      </c>
    </row>
    <row r="18794" spans="1:7" x14ac:dyDescent="0.25">
      <c r="A18794" t="s">
        <v>125</v>
      </c>
      <c r="B18794" t="s">
        <v>126</v>
      </c>
      <c r="C18794" t="s">
        <v>127</v>
      </c>
      <c r="D18794" s="1">
        <v>43955</v>
      </c>
      <c r="E18794" s="2">
        <v>5</v>
      </c>
      <c r="F18794" t="s">
        <v>128</v>
      </c>
      <c r="G18794" t="s">
        <v>1245</v>
      </c>
    </row>
    <row r="18795" spans="1:7" x14ac:dyDescent="0.25">
      <c r="A18795" t="s">
        <v>3100</v>
      </c>
      <c r="B18795" t="s">
        <v>3101</v>
      </c>
      <c r="C18795" t="s">
        <v>3102</v>
      </c>
      <c r="D18795" s="1">
        <v>43955</v>
      </c>
      <c r="E18795" s="2">
        <v>50</v>
      </c>
      <c r="F18795" t="s">
        <v>3103</v>
      </c>
      <c r="G18795" t="s">
        <v>67</v>
      </c>
    </row>
    <row r="18796" spans="1:7" x14ac:dyDescent="0.25">
      <c r="A18796" t="s">
        <v>2346</v>
      </c>
      <c r="B18796" t="s">
        <v>371</v>
      </c>
      <c r="C18796" t="s">
        <v>2347</v>
      </c>
      <c r="D18796" s="1">
        <v>43955</v>
      </c>
      <c r="E18796" s="2">
        <v>25</v>
      </c>
      <c r="F18796" t="s">
        <v>2348</v>
      </c>
      <c r="G18796" t="s">
        <v>97</v>
      </c>
    </row>
    <row r="18797" spans="1:7" x14ac:dyDescent="0.25">
      <c r="A18797" t="s">
        <v>2346</v>
      </c>
      <c r="B18797" t="s">
        <v>371</v>
      </c>
      <c r="C18797" t="s">
        <v>2347</v>
      </c>
      <c r="D18797" s="1">
        <v>43955</v>
      </c>
      <c r="E18797" s="2">
        <v>25</v>
      </c>
      <c r="F18797" t="s">
        <v>2349</v>
      </c>
      <c r="G18797" t="s">
        <v>97</v>
      </c>
    </row>
    <row r="18798" spans="1:7" x14ac:dyDescent="0.25">
      <c r="A18798" t="s">
        <v>2346</v>
      </c>
      <c r="B18798" t="s">
        <v>371</v>
      </c>
      <c r="C18798" t="s">
        <v>2347</v>
      </c>
      <c r="D18798" s="1">
        <v>43955</v>
      </c>
      <c r="E18798" s="2">
        <v>20</v>
      </c>
      <c r="F18798" t="s">
        <v>2348</v>
      </c>
      <c r="G18798" t="s">
        <v>1245</v>
      </c>
    </row>
    <row r="18799" spans="1:7" x14ac:dyDescent="0.25">
      <c r="A18799" t="s">
        <v>2346</v>
      </c>
      <c r="B18799" t="s">
        <v>371</v>
      </c>
      <c r="C18799" t="s">
        <v>2347</v>
      </c>
      <c r="D18799" s="1">
        <v>43955</v>
      </c>
      <c r="E18799" s="2">
        <v>20</v>
      </c>
      <c r="F18799" t="s">
        <v>2349</v>
      </c>
      <c r="G18799" t="s">
        <v>1245</v>
      </c>
    </row>
    <row r="18800" spans="1:7" x14ac:dyDescent="0.25">
      <c r="A18800" t="s">
        <v>3140</v>
      </c>
      <c r="B18800" t="s">
        <v>3141</v>
      </c>
      <c r="C18800" t="s">
        <v>3142</v>
      </c>
      <c r="D18800" s="1">
        <v>43955</v>
      </c>
      <c r="E18800" s="2">
        <v>30</v>
      </c>
      <c r="F18800" t="s">
        <v>3143</v>
      </c>
      <c r="G18800" t="s">
        <v>1695</v>
      </c>
    </row>
    <row r="18801" spans="1:7" x14ac:dyDescent="0.25">
      <c r="A18801" t="s">
        <v>3140</v>
      </c>
      <c r="B18801" t="s">
        <v>3141</v>
      </c>
      <c r="C18801" t="s">
        <v>3142</v>
      </c>
      <c r="D18801" s="1">
        <v>43955</v>
      </c>
      <c r="E18801" s="2">
        <v>30</v>
      </c>
      <c r="F18801" t="s">
        <v>3143</v>
      </c>
      <c r="G18801" t="s">
        <v>1695</v>
      </c>
    </row>
    <row r="18802" spans="1:7" x14ac:dyDescent="0.25">
      <c r="A18802" t="s">
        <v>3140</v>
      </c>
      <c r="B18802" t="s">
        <v>3141</v>
      </c>
      <c r="C18802" t="s">
        <v>3142</v>
      </c>
      <c r="D18802" s="1">
        <v>43955</v>
      </c>
      <c r="E18802" s="2">
        <v>30</v>
      </c>
      <c r="F18802" t="s">
        <v>3144</v>
      </c>
      <c r="G18802" t="s">
        <v>1695</v>
      </c>
    </row>
    <row r="18803" spans="1:7" x14ac:dyDescent="0.25">
      <c r="A18803" t="s">
        <v>259</v>
      </c>
      <c r="B18803" t="s">
        <v>260</v>
      </c>
      <c r="C18803" t="s">
        <v>261</v>
      </c>
      <c r="D18803" s="1">
        <v>43955</v>
      </c>
      <c r="E18803" s="2">
        <v>10</v>
      </c>
      <c r="F18803" t="s">
        <v>262</v>
      </c>
      <c r="G18803" t="s">
        <v>1695</v>
      </c>
    </row>
    <row r="18804" spans="1:7" x14ac:dyDescent="0.25">
      <c r="A18804" t="s">
        <v>4665</v>
      </c>
      <c r="B18804" t="s">
        <v>4666</v>
      </c>
      <c r="C18804" t="s">
        <v>4667</v>
      </c>
      <c r="D18804" s="1">
        <v>43955</v>
      </c>
      <c r="E18804" s="2">
        <v>20</v>
      </c>
      <c r="F18804" t="s">
        <v>4668</v>
      </c>
      <c r="G18804" t="s">
        <v>1245</v>
      </c>
    </row>
    <row r="18805" spans="1:7" x14ac:dyDescent="0.25">
      <c r="A18805" t="s">
        <v>4665</v>
      </c>
      <c r="B18805" t="s">
        <v>4666</v>
      </c>
      <c r="C18805" t="s">
        <v>4667</v>
      </c>
      <c r="D18805" s="1">
        <v>43955</v>
      </c>
      <c r="E18805" s="2">
        <v>20</v>
      </c>
      <c r="F18805" t="s">
        <v>4669</v>
      </c>
      <c r="G18805" t="s">
        <v>1245</v>
      </c>
    </row>
    <row r="18806" spans="1:7" x14ac:dyDescent="0.25">
      <c r="A18806" t="s">
        <v>4665</v>
      </c>
      <c r="B18806" t="s">
        <v>4666</v>
      </c>
      <c r="C18806" t="s">
        <v>4667</v>
      </c>
      <c r="D18806" s="1">
        <v>43955</v>
      </c>
      <c r="E18806" s="2">
        <v>20</v>
      </c>
      <c r="F18806" t="s">
        <v>4670</v>
      </c>
      <c r="G18806" t="s">
        <v>1245</v>
      </c>
    </row>
    <row r="18807" spans="1:7" x14ac:dyDescent="0.25">
      <c r="A18807" t="s">
        <v>178</v>
      </c>
      <c r="B18807" t="s">
        <v>179</v>
      </c>
      <c r="C18807" t="s">
        <v>180</v>
      </c>
      <c r="D18807" s="1">
        <v>43955</v>
      </c>
      <c r="E18807" s="2">
        <v>5</v>
      </c>
      <c r="F18807" t="s">
        <v>181</v>
      </c>
      <c r="G18807" t="s">
        <v>182</v>
      </c>
    </row>
    <row r="18808" spans="1:7" x14ac:dyDescent="0.25">
      <c r="A18808" t="s">
        <v>1464</v>
      </c>
      <c r="B18808" t="s">
        <v>1465</v>
      </c>
      <c r="C18808" t="s">
        <v>627</v>
      </c>
      <c r="D18808" s="1">
        <v>43955</v>
      </c>
      <c r="E18808" s="2">
        <v>20</v>
      </c>
      <c r="F18808" t="s">
        <v>1466</v>
      </c>
      <c r="G18808" t="s">
        <v>478</v>
      </c>
    </row>
    <row r="18809" spans="1:7" x14ac:dyDescent="0.25">
      <c r="A18809" t="s">
        <v>1464</v>
      </c>
      <c r="B18809" t="s">
        <v>1465</v>
      </c>
      <c r="C18809" t="s">
        <v>627</v>
      </c>
      <c r="D18809" s="1">
        <v>43955</v>
      </c>
      <c r="E18809" s="2">
        <v>20</v>
      </c>
      <c r="F18809" t="s">
        <v>1466</v>
      </c>
      <c r="G18809" t="s">
        <v>478</v>
      </c>
    </row>
    <row r="18810" spans="1:7" x14ac:dyDescent="0.25">
      <c r="A18810" t="s">
        <v>493</v>
      </c>
      <c r="B18810" t="s">
        <v>494</v>
      </c>
      <c r="C18810" t="s">
        <v>495</v>
      </c>
      <c r="D18810" s="1">
        <v>43955</v>
      </c>
      <c r="E18810" s="2">
        <v>20</v>
      </c>
      <c r="F18810" t="s">
        <v>496</v>
      </c>
      <c r="G18810" t="s">
        <v>310</v>
      </c>
    </row>
    <row r="18811" spans="1:7" x14ac:dyDescent="0.25">
      <c r="A18811" t="s">
        <v>493</v>
      </c>
      <c r="B18811" t="s">
        <v>494</v>
      </c>
      <c r="C18811" t="s">
        <v>495</v>
      </c>
      <c r="D18811" s="1">
        <v>43955</v>
      </c>
      <c r="E18811" s="2">
        <v>20</v>
      </c>
      <c r="F18811" t="s">
        <v>497</v>
      </c>
      <c r="G18811" t="s">
        <v>310</v>
      </c>
    </row>
    <row r="18812" spans="1:7" x14ac:dyDescent="0.25">
      <c r="A18812" t="s">
        <v>493</v>
      </c>
      <c r="B18812" t="s">
        <v>494</v>
      </c>
      <c r="C18812" t="s">
        <v>495</v>
      </c>
      <c r="D18812" s="1">
        <v>43955</v>
      </c>
      <c r="E18812" s="2">
        <v>20</v>
      </c>
      <c r="F18812" t="s">
        <v>496</v>
      </c>
      <c r="G18812" t="s">
        <v>2456</v>
      </c>
    </row>
    <row r="18813" spans="1:7" x14ac:dyDescent="0.25">
      <c r="A18813" t="s">
        <v>493</v>
      </c>
      <c r="B18813" t="s">
        <v>494</v>
      </c>
      <c r="C18813" t="s">
        <v>495</v>
      </c>
      <c r="D18813" s="1">
        <v>43955</v>
      </c>
      <c r="E18813" s="2">
        <v>20</v>
      </c>
      <c r="F18813" t="s">
        <v>497</v>
      </c>
      <c r="G18813" t="s">
        <v>2456</v>
      </c>
    </row>
    <row r="18814" spans="1:7" x14ac:dyDescent="0.25">
      <c r="A18814" t="s">
        <v>709</v>
      </c>
      <c r="B18814" t="s">
        <v>710</v>
      </c>
      <c r="C18814" t="s">
        <v>705</v>
      </c>
      <c r="D18814" s="1">
        <v>43955</v>
      </c>
      <c r="E18814" s="2">
        <v>84</v>
      </c>
      <c r="F18814" t="s">
        <v>711</v>
      </c>
      <c r="G18814" t="s">
        <v>3225</v>
      </c>
    </row>
    <row r="18815" spans="1:7" x14ac:dyDescent="0.25">
      <c r="A18815" t="s">
        <v>709</v>
      </c>
      <c r="B18815" t="s">
        <v>710</v>
      </c>
      <c r="C18815" t="s">
        <v>705</v>
      </c>
      <c r="D18815" s="1">
        <v>43955</v>
      </c>
      <c r="E18815" s="2">
        <v>84</v>
      </c>
      <c r="F18815" t="s">
        <v>712</v>
      </c>
      <c r="G18815" t="s">
        <v>3225</v>
      </c>
    </row>
    <row r="18816" spans="1:7" x14ac:dyDescent="0.25">
      <c r="A18816" t="s">
        <v>709</v>
      </c>
      <c r="B18816" t="s">
        <v>710</v>
      </c>
      <c r="C18816" t="s">
        <v>705</v>
      </c>
      <c r="D18816" s="1">
        <v>43955</v>
      </c>
      <c r="E18816" s="2">
        <v>84</v>
      </c>
      <c r="F18816" t="s">
        <v>712</v>
      </c>
      <c r="G18816" t="s">
        <v>3225</v>
      </c>
    </row>
    <row r="18817" spans="1:7" x14ac:dyDescent="0.25">
      <c r="A18817" t="s">
        <v>164</v>
      </c>
      <c r="B18817" t="s">
        <v>165</v>
      </c>
      <c r="C18817" t="s">
        <v>166</v>
      </c>
      <c r="D18817" s="1">
        <v>43955</v>
      </c>
      <c r="E18817" s="2">
        <v>20</v>
      </c>
      <c r="F18817" t="s">
        <v>167</v>
      </c>
      <c r="G18817" t="s">
        <v>97</v>
      </c>
    </row>
    <row r="18818" spans="1:7" x14ac:dyDescent="0.25">
      <c r="A18818" t="s">
        <v>164</v>
      </c>
      <c r="B18818" t="s">
        <v>165</v>
      </c>
      <c r="C18818" t="s">
        <v>166</v>
      </c>
      <c r="D18818" s="1">
        <v>43955</v>
      </c>
      <c r="E18818" s="2">
        <v>20</v>
      </c>
      <c r="F18818" t="s">
        <v>168</v>
      </c>
      <c r="G18818" t="s">
        <v>97</v>
      </c>
    </row>
    <row r="18819" spans="1:7" x14ac:dyDescent="0.25">
      <c r="A18819" t="s">
        <v>164</v>
      </c>
      <c r="B18819" t="s">
        <v>165</v>
      </c>
      <c r="C18819" t="s">
        <v>166</v>
      </c>
      <c r="D18819" s="1">
        <v>43955</v>
      </c>
      <c r="E18819" s="2">
        <v>25</v>
      </c>
      <c r="F18819" t="s">
        <v>167</v>
      </c>
      <c r="G18819" t="s">
        <v>1695</v>
      </c>
    </row>
    <row r="18820" spans="1:7" x14ac:dyDescent="0.25">
      <c r="A18820" t="s">
        <v>164</v>
      </c>
      <c r="B18820" t="s">
        <v>165</v>
      </c>
      <c r="C18820" t="s">
        <v>166</v>
      </c>
      <c r="D18820" s="1">
        <v>43955</v>
      </c>
      <c r="E18820" s="2">
        <v>25</v>
      </c>
      <c r="F18820" t="s">
        <v>168</v>
      </c>
      <c r="G18820" t="s">
        <v>1695</v>
      </c>
    </row>
    <row r="18821" spans="1:7" x14ac:dyDescent="0.25">
      <c r="A18821" t="s">
        <v>164</v>
      </c>
      <c r="B18821" t="s">
        <v>165</v>
      </c>
      <c r="C18821" t="s">
        <v>166</v>
      </c>
      <c r="D18821" s="1">
        <v>43955</v>
      </c>
      <c r="E18821" s="2">
        <v>20</v>
      </c>
      <c r="F18821" t="s">
        <v>167</v>
      </c>
      <c r="G18821" t="s">
        <v>3613</v>
      </c>
    </row>
    <row r="18822" spans="1:7" x14ac:dyDescent="0.25">
      <c r="A18822" t="s">
        <v>164</v>
      </c>
      <c r="B18822" t="s">
        <v>165</v>
      </c>
      <c r="C18822" t="s">
        <v>166</v>
      </c>
      <c r="D18822" s="1">
        <v>43955</v>
      </c>
      <c r="E18822" s="2">
        <v>20</v>
      </c>
      <c r="F18822" t="s">
        <v>168</v>
      </c>
      <c r="G18822" t="s">
        <v>3613</v>
      </c>
    </row>
    <row r="18823" spans="1:7" x14ac:dyDescent="0.25">
      <c r="A18823" t="s">
        <v>169</v>
      </c>
      <c r="B18823" t="s">
        <v>170</v>
      </c>
      <c r="C18823" t="s">
        <v>171</v>
      </c>
      <c r="D18823" s="1">
        <v>43955</v>
      </c>
      <c r="E18823" s="2">
        <v>10</v>
      </c>
      <c r="F18823" t="s">
        <v>172</v>
      </c>
      <c r="G18823" t="s">
        <v>1245</v>
      </c>
    </row>
    <row r="18824" spans="1:7" x14ac:dyDescent="0.25">
      <c r="A18824" t="s">
        <v>169</v>
      </c>
      <c r="B18824" t="s">
        <v>170</v>
      </c>
      <c r="C18824" t="s">
        <v>171</v>
      </c>
      <c r="D18824" s="1">
        <v>43955</v>
      </c>
      <c r="E18824" s="2">
        <v>10</v>
      </c>
      <c r="F18824" t="s">
        <v>173</v>
      </c>
      <c r="G18824" t="s">
        <v>1245</v>
      </c>
    </row>
    <row r="18825" spans="1:7" x14ac:dyDescent="0.25">
      <c r="A18825" t="s">
        <v>1541</v>
      </c>
      <c r="B18825" t="s">
        <v>1542</v>
      </c>
      <c r="C18825" t="s">
        <v>1543</v>
      </c>
      <c r="D18825" s="1">
        <v>43955</v>
      </c>
      <c r="E18825" s="2">
        <v>20</v>
      </c>
      <c r="F18825" t="s">
        <v>1544</v>
      </c>
      <c r="G18825" t="s">
        <v>114</v>
      </c>
    </row>
    <row r="18826" spans="1:7" x14ac:dyDescent="0.25">
      <c r="A18826" t="s">
        <v>1541</v>
      </c>
      <c r="B18826" t="s">
        <v>1542</v>
      </c>
      <c r="C18826" t="s">
        <v>1543</v>
      </c>
      <c r="D18826" s="1">
        <v>43955</v>
      </c>
      <c r="E18826" s="2">
        <v>20</v>
      </c>
      <c r="F18826" t="s">
        <v>1545</v>
      </c>
      <c r="G18826" t="s">
        <v>114</v>
      </c>
    </row>
    <row r="18827" spans="1:7" x14ac:dyDescent="0.25">
      <c r="A18827" t="s">
        <v>3800</v>
      </c>
      <c r="B18827" t="s">
        <v>1430</v>
      </c>
      <c r="C18827" t="s">
        <v>3801</v>
      </c>
      <c r="D18827" s="1">
        <v>43955</v>
      </c>
      <c r="E18827" s="2">
        <v>10</v>
      </c>
      <c r="F18827" t="s">
        <v>3802</v>
      </c>
      <c r="G18827" t="s">
        <v>2700</v>
      </c>
    </row>
    <row r="18828" spans="1:7" x14ac:dyDescent="0.25">
      <c r="A18828" t="s">
        <v>3800</v>
      </c>
      <c r="B18828" t="s">
        <v>1430</v>
      </c>
      <c r="C18828" t="s">
        <v>3801</v>
      </c>
      <c r="D18828" s="1">
        <v>43955</v>
      </c>
      <c r="E18828" s="2">
        <v>10</v>
      </c>
      <c r="F18828" t="s">
        <v>3802</v>
      </c>
      <c r="G18828" t="s">
        <v>1245</v>
      </c>
    </row>
    <row r="18829" spans="1:7" x14ac:dyDescent="0.25">
      <c r="A18829" t="s">
        <v>3247</v>
      </c>
      <c r="B18829" t="s">
        <v>3248</v>
      </c>
      <c r="C18829" t="s">
        <v>3249</v>
      </c>
      <c r="D18829" s="1">
        <v>43955</v>
      </c>
      <c r="E18829" s="2">
        <v>10</v>
      </c>
      <c r="F18829" t="s">
        <v>3250</v>
      </c>
      <c r="G18829" t="s">
        <v>3649</v>
      </c>
    </row>
    <row r="18830" spans="1:7" x14ac:dyDescent="0.25">
      <c r="A18830" t="s">
        <v>4076</v>
      </c>
      <c r="B18830" t="s">
        <v>4077</v>
      </c>
      <c r="C18830" t="s">
        <v>413</v>
      </c>
      <c r="D18830" s="1">
        <v>43955</v>
      </c>
      <c r="E18830" s="2">
        <v>20</v>
      </c>
      <c r="F18830" t="s">
        <v>4078</v>
      </c>
      <c r="G18830" t="s">
        <v>1695</v>
      </c>
    </row>
    <row r="18831" spans="1:7" x14ac:dyDescent="0.25">
      <c r="A18831" t="s">
        <v>4076</v>
      </c>
      <c r="B18831" t="s">
        <v>4077</v>
      </c>
      <c r="C18831" t="s">
        <v>413</v>
      </c>
      <c r="D18831" s="1">
        <v>43955</v>
      </c>
      <c r="E18831" s="2">
        <v>20</v>
      </c>
      <c r="F18831" t="s">
        <v>4078</v>
      </c>
      <c r="G18831" t="s">
        <v>1695</v>
      </c>
    </row>
    <row r="18832" spans="1:7" x14ac:dyDescent="0.25">
      <c r="A18832" t="s">
        <v>2758</v>
      </c>
      <c r="B18832" t="s">
        <v>2759</v>
      </c>
      <c r="C18832" t="s">
        <v>2760</v>
      </c>
      <c r="D18832" s="1">
        <v>43955</v>
      </c>
      <c r="E18832" s="2">
        <v>15</v>
      </c>
      <c r="F18832" t="s">
        <v>2761</v>
      </c>
      <c r="G18832" t="s">
        <v>3282</v>
      </c>
    </row>
    <row r="18833" spans="1:7" x14ac:dyDescent="0.25">
      <c r="A18833" t="s">
        <v>553</v>
      </c>
      <c r="B18833" t="s">
        <v>554</v>
      </c>
      <c r="C18833" t="s">
        <v>555</v>
      </c>
      <c r="D18833" s="1">
        <v>43955</v>
      </c>
      <c r="E18833" s="2">
        <v>50</v>
      </c>
      <c r="F18833" t="s">
        <v>556</v>
      </c>
      <c r="G18833" t="s">
        <v>2663</v>
      </c>
    </row>
    <row r="18834" spans="1:7" x14ac:dyDescent="0.25">
      <c r="A18834" t="s">
        <v>553</v>
      </c>
      <c r="B18834" t="s">
        <v>554</v>
      </c>
      <c r="C18834" t="s">
        <v>555</v>
      </c>
      <c r="D18834" s="1">
        <v>43955</v>
      </c>
      <c r="E18834" s="2">
        <v>50</v>
      </c>
      <c r="F18834" t="s">
        <v>557</v>
      </c>
      <c r="G18834" t="s">
        <v>2663</v>
      </c>
    </row>
    <row r="18835" spans="1:7" x14ac:dyDescent="0.25">
      <c r="A18835" t="s">
        <v>4990</v>
      </c>
      <c r="B18835" t="s">
        <v>4991</v>
      </c>
      <c r="C18835" t="s">
        <v>4992</v>
      </c>
      <c r="D18835" s="1">
        <v>43955</v>
      </c>
      <c r="E18835" s="2">
        <v>100</v>
      </c>
      <c r="F18835" t="s">
        <v>4993</v>
      </c>
      <c r="G18835" t="s">
        <v>2663</v>
      </c>
    </row>
    <row r="18836" spans="1:7" x14ac:dyDescent="0.25">
      <c r="A18836" t="s">
        <v>4990</v>
      </c>
      <c r="B18836" t="s">
        <v>4991</v>
      </c>
      <c r="C18836" t="s">
        <v>4992</v>
      </c>
      <c r="D18836" s="1">
        <v>43955</v>
      </c>
      <c r="E18836" s="2">
        <v>100</v>
      </c>
      <c r="F18836" t="s">
        <v>4994</v>
      </c>
      <c r="G18836" t="s">
        <v>2663</v>
      </c>
    </row>
    <row r="18837" spans="1:7" x14ac:dyDescent="0.25">
      <c r="A18837" t="s">
        <v>2803</v>
      </c>
      <c r="B18837" t="s">
        <v>2804</v>
      </c>
      <c r="C18837" t="s">
        <v>2805</v>
      </c>
      <c r="D18837" s="1">
        <v>43955</v>
      </c>
      <c r="E18837" s="2">
        <v>15</v>
      </c>
      <c r="F18837" t="s">
        <v>2806</v>
      </c>
      <c r="G18837" t="s">
        <v>271</v>
      </c>
    </row>
    <row r="18838" spans="1:7" x14ac:dyDescent="0.25">
      <c r="A18838" t="s">
        <v>2803</v>
      </c>
      <c r="B18838" t="s">
        <v>2804</v>
      </c>
      <c r="C18838" t="s">
        <v>2805</v>
      </c>
      <c r="D18838" s="1">
        <v>43955</v>
      </c>
      <c r="E18838" s="2">
        <v>15</v>
      </c>
      <c r="F18838" t="s">
        <v>2807</v>
      </c>
      <c r="G18838" t="s">
        <v>271</v>
      </c>
    </row>
    <row r="18839" spans="1:7" x14ac:dyDescent="0.25">
      <c r="A18839" t="s">
        <v>2803</v>
      </c>
      <c r="B18839" t="s">
        <v>2804</v>
      </c>
      <c r="C18839" t="s">
        <v>2805</v>
      </c>
      <c r="D18839" s="1">
        <v>43955</v>
      </c>
      <c r="E18839" s="2">
        <v>15</v>
      </c>
      <c r="F18839" t="s">
        <v>2806</v>
      </c>
      <c r="G18839" t="s">
        <v>1816</v>
      </c>
    </row>
    <row r="18840" spans="1:7" x14ac:dyDescent="0.25">
      <c r="A18840" t="s">
        <v>2803</v>
      </c>
      <c r="B18840" t="s">
        <v>2804</v>
      </c>
      <c r="C18840" t="s">
        <v>2805</v>
      </c>
      <c r="D18840" s="1">
        <v>43955</v>
      </c>
      <c r="E18840" s="2">
        <v>15</v>
      </c>
      <c r="F18840" t="s">
        <v>2807</v>
      </c>
      <c r="G18840" t="s">
        <v>1816</v>
      </c>
    </row>
    <row r="18841" spans="1:7" x14ac:dyDescent="0.25">
      <c r="A18841" t="s">
        <v>2803</v>
      </c>
      <c r="B18841" t="s">
        <v>2804</v>
      </c>
      <c r="C18841" t="s">
        <v>2805</v>
      </c>
      <c r="D18841" s="1">
        <v>43955</v>
      </c>
      <c r="E18841" s="2">
        <v>15</v>
      </c>
      <c r="F18841" t="s">
        <v>2806</v>
      </c>
      <c r="G18841" t="s">
        <v>2700</v>
      </c>
    </row>
    <row r="18842" spans="1:7" x14ac:dyDescent="0.25">
      <c r="A18842" t="s">
        <v>2803</v>
      </c>
      <c r="B18842" t="s">
        <v>2804</v>
      </c>
      <c r="C18842" t="s">
        <v>2805</v>
      </c>
      <c r="D18842" s="1">
        <v>43955</v>
      </c>
      <c r="E18842" s="2">
        <v>15</v>
      </c>
      <c r="F18842" t="s">
        <v>2807</v>
      </c>
      <c r="G18842" t="s">
        <v>2700</v>
      </c>
    </row>
    <row r="18843" spans="1:7" x14ac:dyDescent="0.25">
      <c r="A18843" t="s">
        <v>2272</v>
      </c>
      <c r="B18843" t="s">
        <v>2273</v>
      </c>
      <c r="C18843" t="s">
        <v>2274</v>
      </c>
      <c r="D18843" s="1">
        <v>43955</v>
      </c>
      <c r="E18843" s="2">
        <v>83.33</v>
      </c>
      <c r="F18843" t="s">
        <v>2275</v>
      </c>
      <c r="G18843" t="s">
        <v>34</v>
      </c>
    </row>
    <row r="18844" spans="1:7" x14ac:dyDescent="0.25">
      <c r="A18844" t="s">
        <v>2272</v>
      </c>
      <c r="B18844" t="s">
        <v>2273</v>
      </c>
      <c r="C18844" t="s">
        <v>2274</v>
      </c>
      <c r="D18844" s="1">
        <v>43955</v>
      </c>
      <c r="E18844" s="2">
        <v>83.33</v>
      </c>
      <c r="F18844" t="s">
        <v>2276</v>
      </c>
      <c r="G18844" t="s">
        <v>34</v>
      </c>
    </row>
    <row r="18845" spans="1:7" x14ac:dyDescent="0.25">
      <c r="A18845" t="s">
        <v>2272</v>
      </c>
      <c r="B18845" t="s">
        <v>2273</v>
      </c>
      <c r="C18845" t="s">
        <v>2274</v>
      </c>
      <c r="D18845" s="1">
        <v>43955</v>
      </c>
      <c r="E18845" s="2">
        <v>41.67</v>
      </c>
      <c r="F18845" t="s">
        <v>2275</v>
      </c>
      <c r="G18845" t="s">
        <v>3650</v>
      </c>
    </row>
    <row r="18846" spans="1:7" x14ac:dyDescent="0.25">
      <c r="A18846" t="s">
        <v>2272</v>
      </c>
      <c r="B18846" t="s">
        <v>2273</v>
      </c>
      <c r="C18846" t="s">
        <v>2274</v>
      </c>
      <c r="D18846" s="1">
        <v>43955</v>
      </c>
      <c r="E18846" s="2">
        <v>41.67</v>
      </c>
      <c r="F18846" t="s">
        <v>2276</v>
      </c>
      <c r="G18846" t="s">
        <v>3650</v>
      </c>
    </row>
    <row r="18847" spans="1:7" x14ac:dyDescent="0.25">
      <c r="A18847" t="s">
        <v>87</v>
      </c>
      <c r="B18847" t="s">
        <v>88</v>
      </c>
      <c r="C18847" t="s">
        <v>89</v>
      </c>
      <c r="D18847" s="1">
        <v>43955</v>
      </c>
      <c r="E18847" s="2">
        <v>25</v>
      </c>
      <c r="F18847" t="s">
        <v>90</v>
      </c>
      <c r="G18847" t="s">
        <v>1695</v>
      </c>
    </row>
    <row r="18848" spans="1:7" x14ac:dyDescent="0.25">
      <c r="A18848" t="s">
        <v>87</v>
      </c>
      <c r="B18848" t="s">
        <v>88</v>
      </c>
      <c r="C18848" t="s">
        <v>89</v>
      </c>
      <c r="D18848" s="1">
        <v>43955</v>
      </c>
      <c r="E18848" s="2">
        <v>25</v>
      </c>
      <c r="F18848" t="s">
        <v>91</v>
      </c>
      <c r="G18848" t="s">
        <v>1695</v>
      </c>
    </row>
    <row r="18849" spans="1:7" x14ac:dyDescent="0.25">
      <c r="A18849" t="s">
        <v>87</v>
      </c>
      <c r="B18849" t="s">
        <v>88</v>
      </c>
      <c r="C18849" t="s">
        <v>89</v>
      </c>
      <c r="D18849" s="1">
        <v>43955</v>
      </c>
      <c r="E18849" s="2">
        <v>25</v>
      </c>
      <c r="F18849" t="s">
        <v>91</v>
      </c>
      <c r="G18849" t="s">
        <v>1695</v>
      </c>
    </row>
    <row r="18850" spans="1:7" x14ac:dyDescent="0.25">
      <c r="A18850" t="s">
        <v>87</v>
      </c>
      <c r="B18850" t="s">
        <v>88</v>
      </c>
      <c r="C18850" t="s">
        <v>89</v>
      </c>
      <c r="D18850" s="1">
        <v>43955</v>
      </c>
      <c r="E18850" s="2">
        <v>25</v>
      </c>
      <c r="F18850" t="s">
        <v>92</v>
      </c>
      <c r="G18850" t="s">
        <v>1695</v>
      </c>
    </row>
    <row r="18851" spans="1:7" x14ac:dyDescent="0.25">
      <c r="A18851" t="s">
        <v>87</v>
      </c>
      <c r="B18851" t="s">
        <v>88</v>
      </c>
      <c r="C18851" t="s">
        <v>89</v>
      </c>
      <c r="D18851" s="1">
        <v>43955</v>
      </c>
      <c r="E18851" s="2">
        <v>15</v>
      </c>
      <c r="F18851" t="s">
        <v>90</v>
      </c>
      <c r="G18851" t="s">
        <v>1245</v>
      </c>
    </row>
    <row r="18852" spans="1:7" x14ac:dyDescent="0.25">
      <c r="A18852" t="s">
        <v>87</v>
      </c>
      <c r="B18852" t="s">
        <v>88</v>
      </c>
      <c r="C18852" t="s">
        <v>89</v>
      </c>
      <c r="D18852" s="1">
        <v>43955</v>
      </c>
      <c r="E18852" s="2">
        <v>15</v>
      </c>
      <c r="F18852" t="s">
        <v>91</v>
      </c>
      <c r="G18852" t="s">
        <v>1245</v>
      </c>
    </row>
    <row r="18853" spans="1:7" x14ac:dyDescent="0.25">
      <c r="A18853" t="s">
        <v>87</v>
      </c>
      <c r="B18853" t="s">
        <v>88</v>
      </c>
      <c r="C18853" t="s">
        <v>89</v>
      </c>
      <c r="D18853" s="1">
        <v>43955</v>
      </c>
      <c r="E18853" s="2">
        <v>15</v>
      </c>
      <c r="F18853" t="s">
        <v>91</v>
      </c>
      <c r="G18853" t="s">
        <v>1245</v>
      </c>
    </row>
    <row r="18854" spans="1:7" x14ac:dyDescent="0.25">
      <c r="A18854" t="s">
        <v>87</v>
      </c>
      <c r="B18854" t="s">
        <v>88</v>
      </c>
      <c r="C18854" t="s">
        <v>89</v>
      </c>
      <c r="D18854" s="1">
        <v>43955</v>
      </c>
      <c r="E18854" s="2">
        <v>15</v>
      </c>
      <c r="F18854" t="s">
        <v>92</v>
      </c>
      <c r="G18854" t="s">
        <v>1245</v>
      </c>
    </row>
    <row r="18855" spans="1:7" x14ac:dyDescent="0.25">
      <c r="A18855" t="s">
        <v>2000</v>
      </c>
      <c r="B18855" t="s">
        <v>2001</v>
      </c>
      <c r="C18855" t="s">
        <v>2002</v>
      </c>
      <c r="D18855" s="1">
        <v>43955</v>
      </c>
      <c r="E18855" s="2">
        <v>100</v>
      </c>
      <c r="F18855" t="s">
        <v>2003</v>
      </c>
      <c r="G18855" t="s">
        <v>2681</v>
      </c>
    </row>
    <row r="18856" spans="1:7" x14ac:dyDescent="0.25">
      <c r="A18856" t="s">
        <v>2000</v>
      </c>
      <c r="B18856" t="s">
        <v>2001</v>
      </c>
      <c r="C18856" t="s">
        <v>2002</v>
      </c>
      <c r="D18856" s="1">
        <v>43955</v>
      </c>
      <c r="E18856" s="2">
        <v>100</v>
      </c>
      <c r="F18856" t="s">
        <v>2004</v>
      </c>
      <c r="G18856" t="s">
        <v>2681</v>
      </c>
    </row>
    <row r="18857" spans="1:7" x14ac:dyDescent="0.25">
      <c r="A18857" t="s">
        <v>2153</v>
      </c>
      <c r="B18857" t="s">
        <v>614</v>
      </c>
      <c r="C18857" t="s">
        <v>1310</v>
      </c>
      <c r="D18857" s="1">
        <v>43955</v>
      </c>
      <c r="E18857" s="2">
        <v>10</v>
      </c>
      <c r="F18857" t="s">
        <v>2154</v>
      </c>
      <c r="G18857" t="s">
        <v>1245</v>
      </c>
    </row>
    <row r="18858" spans="1:7" x14ac:dyDescent="0.25">
      <c r="A18858" t="s">
        <v>4053</v>
      </c>
      <c r="B18858" t="s">
        <v>580</v>
      </c>
      <c r="C18858" t="s">
        <v>4054</v>
      </c>
      <c r="D18858" s="1">
        <v>43955</v>
      </c>
      <c r="E18858" s="2">
        <v>15</v>
      </c>
      <c r="F18858" t="s">
        <v>4055</v>
      </c>
      <c r="G18858" t="s">
        <v>3282</v>
      </c>
    </row>
    <row r="18859" spans="1:7" x14ac:dyDescent="0.25">
      <c r="A18859" t="s">
        <v>4053</v>
      </c>
      <c r="B18859" t="s">
        <v>580</v>
      </c>
      <c r="C18859" t="s">
        <v>4054</v>
      </c>
      <c r="D18859" s="1">
        <v>43955</v>
      </c>
      <c r="E18859" s="2">
        <v>15</v>
      </c>
      <c r="F18859" t="s">
        <v>4055</v>
      </c>
      <c r="G18859" t="s">
        <v>3282</v>
      </c>
    </row>
    <row r="18860" spans="1:7" x14ac:dyDescent="0.25">
      <c r="A18860" t="s">
        <v>4053</v>
      </c>
      <c r="B18860" t="s">
        <v>580</v>
      </c>
      <c r="C18860" t="s">
        <v>4054</v>
      </c>
      <c r="D18860" s="1">
        <v>43955</v>
      </c>
      <c r="E18860" s="2">
        <v>15</v>
      </c>
      <c r="F18860" t="s">
        <v>4056</v>
      </c>
      <c r="G18860" t="s">
        <v>3282</v>
      </c>
    </row>
    <row r="18861" spans="1:7" x14ac:dyDescent="0.25">
      <c r="A18861" t="s">
        <v>1590</v>
      </c>
      <c r="B18861" t="s">
        <v>1591</v>
      </c>
      <c r="C18861" t="s">
        <v>1592</v>
      </c>
      <c r="D18861" s="1">
        <v>43955</v>
      </c>
      <c r="E18861" s="2">
        <v>5</v>
      </c>
      <c r="F18861" t="s">
        <v>1593</v>
      </c>
      <c r="G18861" t="s">
        <v>1245</v>
      </c>
    </row>
    <row r="18862" spans="1:7" x14ac:dyDescent="0.25">
      <c r="A18862" t="s">
        <v>529</v>
      </c>
      <c r="B18862" t="s">
        <v>290</v>
      </c>
      <c r="C18862" t="s">
        <v>530</v>
      </c>
      <c r="D18862" s="1">
        <v>43955</v>
      </c>
      <c r="E18862" s="2">
        <v>25</v>
      </c>
      <c r="F18862" t="s">
        <v>531</v>
      </c>
      <c r="G18862" t="s">
        <v>3282</v>
      </c>
    </row>
    <row r="18863" spans="1:7" x14ac:dyDescent="0.25">
      <c r="A18863" t="s">
        <v>82</v>
      </c>
      <c r="B18863" t="s">
        <v>83</v>
      </c>
      <c r="C18863" t="s">
        <v>84</v>
      </c>
      <c r="D18863" s="1">
        <v>43955</v>
      </c>
      <c r="E18863" s="2">
        <v>10</v>
      </c>
      <c r="F18863" t="s">
        <v>85</v>
      </c>
      <c r="G18863" t="s">
        <v>1245</v>
      </c>
    </row>
    <row r="18864" spans="1:7" x14ac:dyDescent="0.25">
      <c r="A18864" t="s">
        <v>82</v>
      </c>
      <c r="B18864" t="s">
        <v>83</v>
      </c>
      <c r="C18864" t="s">
        <v>84</v>
      </c>
      <c r="D18864" s="1">
        <v>43955</v>
      </c>
      <c r="E18864" s="2">
        <v>10</v>
      </c>
      <c r="F18864" t="s">
        <v>86</v>
      </c>
      <c r="G18864" t="s">
        <v>1245</v>
      </c>
    </row>
    <row r="18865" spans="1:7" x14ac:dyDescent="0.25">
      <c r="A18865" t="s">
        <v>636</v>
      </c>
      <c r="B18865" t="s">
        <v>637</v>
      </c>
      <c r="C18865" t="s">
        <v>638</v>
      </c>
      <c r="D18865" s="1">
        <v>43955</v>
      </c>
      <c r="E18865" s="2">
        <v>10</v>
      </c>
      <c r="F18865" t="s">
        <v>639</v>
      </c>
      <c r="G18865" t="s">
        <v>471</v>
      </c>
    </row>
    <row r="18866" spans="1:7" x14ac:dyDescent="0.25">
      <c r="A18866" t="s">
        <v>636</v>
      </c>
      <c r="B18866" t="s">
        <v>637</v>
      </c>
      <c r="C18866" t="s">
        <v>638</v>
      </c>
      <c r="D18866" s="1">
        <v>43955</v>
      </c>
      <c r="E18866" s="2">
        <v>10</v>
      </c>
      <c r="F18866" t="s">
        <v>639</v>
      </c>
      <c r="G18866" t="s">
        <v>1695</v>
      </c>
    </row>
    <row r="18867" spans="1:7" x14ac:dyDescent="0.25">
      <c r="A18867" t="s">
        <v>2690</v>
      </c>
      <c r="B18867" t="s">
        <v>2691</v>
      </c>
      <c r="C18867" t="s">
        <v>2692</v>
      </c>
      <c r="D18867" s="1">
        <v>43955</v>
      </c>
      <c r="E18867" s="2">
        <v>50</v>
      </c>
      <c r="F18867" t="s">
        <v>2693</v>
      </c>
      <c r="G18867" t="s">
        <v>1715</v>
      </c>
    </row>
    <row r="18868" spans="1:7" x14ac:dyDescent="0.25">
      <c r="A18868" t="s">
        <v>2690</v>
      </c>
      <c r="B18868" t="s">
        <v>2691</v>
      </c>
      <c r="C18868" t="s">
        <v>2692</v>
      </c>
      <c r="D18868" s="1">
        <v>43955</v>
      </c>
      <c r="E18868" s="2">
        <v>50</v>
      </c>
      <c r="F18868" t="s">
        <v>2693</v>
      </c>
      <c r="G18868" t="s">
        <v>1725</v>
      </c>
    </row>
    <row r="18869" spans="1:7" x14ac:dyDescent="0.25">
      <c r="A18869" t="s">
        <v>2686</v>
      </c>
      <c r="B18869" t="s">
        <v>2687</v>
      </c>
      <c r="C18869" t="s">
        <v>2688</v>
      </c>
      <c r="D18869" s="1">
        <v>43955</v>
      </c>
      <c r="E18869" s="2">
        <v>84</v>
      </c>
      <c r="F18869" t="s">
        <v>2689</v>
      </c>
      <c r="G18869" t="s">
        <v>34</v>
      </c>
    </row>
    <row r="18870" spans="1:7" x14ac:dyDescent="0.25">
      <c r="A18870" t="s">
        <v>1803</v>
      </c>
      <c r="B18870" t="s">
        <v>1804</v>
      </c>
      <c r="C18870" t="s">
        <v>1805</v>
      </c>
      <c r="D18870" s="1">
        <v>43955</v>
      </c>
      <c r="E18870" s="2">
        <v>25</v>
      </c>
      <c r="F18870" t="s">
        <v>1806</v>
      </c>
      <c r="G18870" t="s">
        <v>5422</v>
      </c>
    </row>
    <row r="18871" spans="1:7" x14ac:dyDescent="0.25">
      <c r="A18871" t="s">
        <v>1803</v>
      </c>
      <c r="B18871" t="s">
        <v>1804</v>
      </c>
      <c r="C18871" t="s">
        <v>1805</v>
      </c>
      <c r="D18871" s="1">
        <v>43955</v>
      </c>
      <c r="E18871" s="2">
        <v>25</v>
      </c>
      <c r="F18871" t="s">
        <v>1806</v>
      </c>
      <c r="G18871" t="s">
        <v>271</v>
      </c>
    </row>
    <row r="18872" spans="1:7" x14ac:dyDescent="0.25">
      <c r="A18872" t="s">
        <v>322</v>
      </c>
      <c r="B18872" t="s">
        <v>323</v>
      </c>
      <c r="C18872" t="s">
        <v>324</v>
      </c>
      <c r="D18872" s="1">
        <v>43955</v>
      </c>
      <c r="E18872" s="2">
        <v>63</v>
      </c>
      <c r="F18872" t="s">
        <v>325</v>
      </c>
      <c r="G18872" t="s">
        <v>326</v>
      </c>
    </row>
    <row r="18873" spans="1:7" x14ac:dyDescent="0.25">
      <c r="A18873" t="s">
        <v>322</v>
      </c>
      <c r="B18873" t="s">
        <v>323</v>
      </c>
      <c r="C18873" t="s">
        <v>324</v>
      </c>
      <c r="D18873" s="1">
        <v>43955</v>
      </c>
      <c r="E18873" s="2">
        <v>63</v>
      </c>
      <c r="F18873" t="s">
        <v>327</v>
      </c>
      <c r="G18873" t="s">
        <v>326</v>
      </c>
    </row>
    <row r="18874" spans="1:7" x14ac:dyDescent="0.25">
      <c r="A18874" t="s">
        <v>312</v>
      </c>
      <c r="B18874" t="s">
        <v>248</v>
      </c>
      <c r="C18874" t="s">
        <v>313</v>
      </c>
      <c r="D18874" s="1">
        <v>43955</v>
      </c>
      <c r="E18874" s="2">
        <v>50</v>
      </c>
      <c r="F18874" t="s">
        <v>314</v>
      </c>
      <c r="G18874" t="s">
        <v>315</v>
      </c>
    </row>
    <row r="18875" spans="1:7" x14ac:dyDescent="0.25">
      <c r="A18875" t="s">
        <v>3689</v>
      </c>
      <c r="B18875" t="s">
        <v>3690</v>
      </c>
      <c r="C18875" t="s">
        <v>3691</v>
      </c>
      <c r="D18875" s="1">
        <v>43955</v>
      </c>
      <c r="E18875" s="2">
        <v>34.96</v>
      </c>
      <c r="F18875" t="s">
        <v>3692</v>
      </c>
      <c r="G18875" t="s">
        <v>97</v>
      </c>
    </row>
    <row r="18876" spans="1:7" x14ac:dyDescent="0.25">
      <c r="A18876" t="s">
        <v>2742</v>
      </c>
      <c r="B18876" t="s">
        <v>2743</v>
      </c>
      <c r="C18876" t="s">
        <v>2744</v>
      </c>
      <c r="D18876" s="1">
        <v>43955</v>
      </c>
      <c r="E18876" s="2">
        <v>150</v>
      </c>
      <c r="F18876" t="s">
        <v>2745</v>
      </c>
      <c r="G18876" t="s">
        <v>2746</v>
      </c>
    </row>
    <row r="18877" spans="1:7" x14ac:dyDescent="0.25">
      <c r="A18877" t="s">
        <v>2742</v>
      </c>
      <c r="B18877" t="s">
        <v>2743</v>
      </c>
      <c r="C18877" t="s">
        <v>2744</v>
      </c>
      <c r="D18877" s="1">
        <v>43955</v>
      </c>
      <c r="E18877" s="2">
        <v>150</v>
      </c>
      <c r="F18877" t="s">
        <v>2747</v>
      </c>
      <c r="G18877" t="s">
        <v>2746</v>
      </c>
    </row>
    <row r="18878" spans="1:7" x14ac:dyDescent="0.25">
      <c r="A18878" t="s">
        <v>328</v>
      </c>
      <c r="B18878" t="s">
        <v>329</v>
      </c>
      <c r="C18878" t="s">
        <v>330</v>
      </c>
      <c r="D18878" s="1">
        <v>43955</v>
      </c>
      <c r="E18878" s="2">
        <v>150</v>
      </c>
      <c r="F18878" t="s">
        <v>331</v>
      </c>
      <c r="G18878" t="s">
        <v>828</v>
      </c>
    </row>
    <row r="18879" spans="1:7" x14ac:dyDescent="0.25">
      <c r="A18879" t="s">
        <v>328</v>
      </c>
      <c r="B18879" t="s">
        <v>329</v>
      </c>
      <c r="C18879" t="s">
        <v>330</v>
      </c>
      <c r="D18879" s="1">
        <v>43955</v>
      </c>
      <c r="E18879" s="2">
        <v>150</v>
      </c>
      <c r="F18879" t="s">
        <v>332</v>
      </c>
      <c r="G18879" t="s">
        <v>828</v>
      </c>
    </row>
    <row r="18880" spans="1:7" x14ac:dyDescent="0.25">
      <c r="A18880" t="s">
        <v>5385</v>
      </c>
      <c r="B18880" t="s">
        <v>2992</v>
      </c>
      <c r="C18880" t="s">
        <v>5386</v>
      </c>
      <c r="D18880" s="1">
        <v>43955</v>
      </c>
      <c r="E18880" s="2">
        <v>50</v>
      </c>
      <c r="F18880" t="s">
        <v>5387</v>
      </c>
      <c r="G18880" t="s">
        <v>1245</v>
      </c>
    </row>
    <row r="18881" spans="1:7" x14ac:dyDescent="0.25">
      <c r="A18881" t="s">
        <v>3686</v>
      </c>
      <c r="B18881" t="s">
        <v>764</v>
      </c>
      <c r="C18881" t="s">
        <v>3687</v>
      </c>
      <c r="D18881" s="1">
        <v>43955</v>
      </c>
      <c r="E18881" s="2">
        <v>5</v>
      </c>
      <c r="F18881" t="s">
        <v>3688</v>
      </c>
      <c r="G18881" t="s">
        <v>97</v>
      </c>
    </row>
    <row r="18882" spans="1:7" x14ac:dyDescent="0.25">
      <c r="A18882" t="s">
        <v>3686</v>
      </c>
      <c r="B18882" t="s">
        <v>764</v>
      </c>
      <c r="C18882" t="s">
        <v>3687</v>
      </c>
      <c r="D18882" s="1">
        <v>43955</v>
      </c>
      <c r="E18882" s="2">
        <v>5</v>
      </c>
      <c r="F18882" t="s">
        <v>3688</v>
      </c>
      <c r="G18882" t="s">
        <v>1245</v>
      </c>
    </row>
    <row r="18883" spans="1:7" x14ac:dyDescent="0.25">
      <c r="A18883" t="s">
        <v>4058</v>
      </c>
      <c r="B18883" t="s">
        <v>4059</v>
      </c>
      <c r="C18883" t="s">
        <v>4060</v>
      </c>
      <c r="D18883" s="1">
        <v>43955</v>
      </c>
      <c r="E18883" s="2">
        <v>10</v>
      </c>
      <c r="F18883" t="s">
        <v>4061</v>
      </c>
      <c r="G18883" t="s">
        <v>9</v>
      </c>
    </row>
    <row r="18884" spans="1:7" x14ac:dyDescent="0.25">
      <c r="A18884" t="s">
        <v>4598</v>
      </c>
      <c r="B18884" t="s">
        <v>4599</v>
      </c>
      <c r="C18884" t="s">
        <v>3751</v>
      </c>
      <c r="D18884" s="1">
        <v>43956</v>
      </c>
      <c r="E18884" s="2">
        <v>100</v>
      </c>
      <c r="F18884" t="s">
        <v>4600</v>
      </c>
      <c r="G18884" t="s">
        <v>97</v>
      </c>
    </row>
    <row r="18885" spans="1:7" x14ac:dyDescent="0.25">
      <c r="A18885" t="s">
        <v>4598</v>
      </c>
      <c r="B18885" t="s">
        <v>4599</v>
      </c>
      <c r="C18885" t="s">
        <v>3751</v>
      </c>
      <c r="D18885" s="1">
        <v>43956</v>
      </c>
      <c r="E18885" s="2">
        <v>100</v>
      </c>
      <c r="F18885" t="s">
        <v>4601</v>
      </c>
      <c r="G18885" t="s">
        <v>97</v>
      </c>
    </row>
    <row r="18886" spans="1:7" x14ac:dyDescent="0.25">
      <c r="A18886" t="s">
        <v>4660</v>
      </c>
      <c r="B18886" t="s">
        <v>4661</v>
      </c>
      <c r="C18886" t="s">
        <v>4662</v>
      </c>
      <c r="D18886" s="1">
        <v>43956</v>
      </c>
      <c r="E18886" s="2">
        <v>5</v>
      </c>
      <c r="F18886" t="s">
        <v>4663</v>
      </c>
      <c r="G18886" t="s">
        <v>114</v>
      </c>
    </row>
    <row r="18887" spans="1:7" x14ac:dyDescent="0.25">
      <c r="A18887" t="s">
        <v>1743</v>
      </c>
      <c r="B18887" t="s">
        <v>1744</v>
      </c>
      <c r="C18887" t="s">
        <v>1745</v>
      </c>
      <c r="D18887" s="1">
        <v>43959</v>
      </c>
      <c r="E18887" s="2">
        <v>250</v>
      </c>
      <c r="F18887" t="s">
        <v>1746</v>
      </c>
      <c r="G18887" t="s">
        <v>97</v>
      </c>
    </row>
    <row r="18888" spans="1:7" x14ac:dyDescent="0.25">
      <c r="A18888" t="s">
        <v>4119</v>
      </c>
      <c r="B18888" t="s">
        <v>4120</v>
      </c>
      <c r="C18888" t="s">
        <v>406</v>
      </c>
      <c r="D18888" s="1">
        <v>43959</v>
      </c>
      <c r="E18888" s="2">
        <v>50</v>
      </c>
      <c r="F18888" t="s">
        <v>4121</v>
      </c>
      <c r="G18888" t="s">
        <v>4096</v>
      </c>
    </row>
    <row r="18889" spans="1:7" x14ac:dyDescent="0.25">
      <c r="A18889" t="s">
        <v>482</v>
      </c>
      <c r="B18889" t="s">
        <v>483</v>
      </c>
      <c r="C18889" t="s">
        <v>484</v>
      </c>
      <c r="D18889" s="1">
        <v>43959</v>
      </c>
      <c r="E18889" s="2">
        <v>41.67</v>
      </c>
      <c r="F18889" t="s">
        <v>485</v>
      </c>
      <c r="G18889" t="s">
        <v>1240</v>
      </c>
    </row>
    <row r="18890" spans="1:7" x14ac:dyDescent="0.25">
      <c r="A18890" t="s">
        <v>482</v>
      </c>
      <c r="B18890" t="s">
        <v>483</v>
      </c>
      <c r="C18890" t="s">
        <v>484</v>
      </c>
      <c r="D18890" s="1">
        <v>43959</v>
      </c>
      <c r="E18890" s="2">
        <v>83.33</v>
      </c>
      <c r="F18890" t="s">
        <v>485</v>
      </c>
      <c r="G18890" t="s">
        <v>34</v>
      </c>
    </row>
    <row r="18891" spans="1:7" x14ac:dyDescent="0.25">
      <c r="A18891">
        <v>75</v>
      </c>
      <c r="B18891" t="s">
        <v>5558</v>
      </c>
      <c r="C18891" t="s">
        <v>205</v>
      </c>
      <c r="D18891" s="1">
        <v>43959</v>
      </c>
      <c r="E18891" s="2">
        <v>50</v>
      </c>
      <c r="F18891" t="s">
        <v>5559</v>
      </c>
      <c r="G18891" t="s">
        <v>4096</v>
      </c>
    </row>
    <row r="18892" spans="1:7" x14ac:dyDescent="0.25">
      <c r="A18892" t="s">
        <v>68</v>
      </c>
      <c r="B18892" t="s">
        <v>69</v>
      </c>
      <c r="D18892" s="1">
        <v>43959</v>
      </c>
      <c r="E18892" s="2">
        <v>2500</v>
      </c>
      <c r="G18892" t="s">
        <v>71</v>
      </c>
    </row>
    <row r="18893" spans="1:7" x14ac:dyDescent="0.25">
      <c r="A18893" t="s">
        <v>68</v>
      </c>
      <c r="B18893" t="s">
        <v>69</v>
      </c>
      <c r="D18893" s="1">
        <v>43959</v>
      </c>
      <c r="E18893" s="2">
        <v>3000</v>
      </c>
      <c r="G18893" t="s">
        <v>72</v>
      </c>
    </row>
    <row r="18894" spans="1:7" x14ac:dyDescent="0.25">
      <c r="A18894">
        <v>269</v>
      </c>
      <c r="B18894" t="s">
        <v>4570</v>
      </c>
      <c r="C18894" t="s">
        <v>5541</v>
      </c>
      <c r="D18894" s="1">
        <v>43963</v>
      </c>
      <c r="E18894" s="2">
        <v>250</v>
      </c>
      <c r="F18894" t="s">
        <v>5542</v>
      </c>
      <c r="G18894" t="s">
        <v>5560</v>
      </c>
    </row>
    <row r="18895" spans="1:7" x14ac:dyDescent="0.25">
      <c r="A18895">
        <v>269</v>
      </c>
      <c r="B18895" t="s">
        <v>4570</v>
      </c>
      <c r="C18895" t="s">
        <v>5541</v>
      </c>
      <c r="D18895" s="1">
        <v>43963</v>
      </c>
      <c r="E18895" s="2">
        <v>250</v>
      </c>
      <c r="F18895" t="s">
        <v>5543</v>
      </c>
      <c r="G18895" t="s">
        <v>5560</v>
      </c>
    </row>
    <row r="18896" spans="1:7" x14ac:dyDescent="0.25">
      <c r="A18896" t="s">
        <v>4896</v>
      </c>
      <c r="B18896" t="s">
        <v>100</v>
      </c>
      <c r="C18896" t="s">
        <v>4897</v>
      </c>
      <c r="D18896" s="1">
        <v>43965</v>
      </c>
      <c r="E18896" s="2">
        <v>20</v>
      </c>
      <c r="F18896" t="s">
        <v>4898</v>
      </c>
      <c r="G18896" t="s">
        <v>828</v>
      </c>
    </row>
    <row r="18897" spans="1:7" x14ac:dyDescent="0.25">
      <c r="A18897" t="s">
        <v>4896</v>
      </c>
      <c r="B18897" t="s">
        <v>100</v>
      </c>
      <c r="C18897" t="s">
        <v>4897</v>
      </c>
      <c r="D18897" s="1">
        <v>43965</v>
      </c>
      <c r="E18897" s="2">
        <v>20</v>
      </c>
      <c r="F18897" t="s">
        <v>4898</v>
      </c>
      <c r="G18897" t="s">
        <v>828</v>
      </c>
    </row>
    <row r="18898" spans="1:7" x14ac:dyDescent="0.25">
      <c r="A18898" t="s">
        <v>4896</v>
      </c>
      <c r="B18898" t="s">
        <v>100</v>
      </c>
      <c r="C18898" t="s">
        <v>4897</v>
      </c>
      <c r="D18898" s="1">
        <v>43965</v>
      </c>
      <c r="E18898" s="2">
        <v>20</v>
      </c>
      <c r="F18898" t="s">
        <v>4899</v>
      </c>
      <c r="G18898" t="s">
        <v>828</v>
      </c>
    </row>
    <row r="18899" spans="1:7" x14ac:dyDescent="0.25">
      <c r="A18899" t="s">
        <v>2714</v>
      </c>
      <c r="B18899" t="s">
        <v>2715</v>
      </c>
      <c r="C18899" t="s">
        <v>488</v>
      </c>
      <c r="D18899" s="1">
        <v>43966</v>
      </c>
      <c r="E18899" s="2">
        <v>84</v>
      </c>
      <c r="F18899" t="s">
        <v>2716</v>
      </c>
      <c r="G18899" t="s">
        <v>34</v>
      </c>
    </row>
    <row r="18900" spans="1:7" x14ac:dyDescent="0.25">
      <c r="A18900" t="s">
        <v>3791</v>
      </c>
      <c r="B18900" t="s">
        <v>3792</v>
      </c>
      <c r="C18900" t="s">
        <v>3793</v>
      </c>
      <c r="D18900" s="1">
        <v>43966</v>
      </c>
      <c r="E18900" s="2">
        <v>84</v>
      </c>
      <c r="F18900" t="s">
        <v>3794</v>
      </c>
      <c r="G18900" t="s">
        <v>34</v>
      </c>
    </row>
    <row r="18901" spans="1:7" x14ac:dyDescent="0.25">
      <c r="A18901" t="s">
        <v>1257</v>
      </c>
      <c r="B18901" t="s">
        <v>1258</v>
      </c>
      <c r="C18901" t="s">
        <v>1259</v>
      </c>
      <c r="D18901" s="1">
        <v>43966</v>
      </c>
      <c r="E18901" s="2">
        <v>83.33</v>
      </c>
      <c r="F18901" t="s">
        <v>1260</v>
      </c>
      <c r="G18901" t="s">
        <v>34</v>
      </c>
    </row>
    <row r="18902" spans="1:7" x14ac:dyDescent="0.25">
      <c r="A18902" t="s">
        <v>1651</v>
      </c>
      <c r="B18902" t="s">
        <v>1652</v>
      </c>
      <c r="C18902" t="s">
        <v>1653</v>
      </c>
      <c r="D18902" s="1">
        <v>43966</v>
      </c>
      <c r="E18902" s="2">
        <v>100</v>
      </c>
      <c r="F18902" t="s">
        <v>1654</v>
      </c>
      <c r="G18902" t="s">
        <v>2663</v>
      </c>
    </row>
    <row r="18903" spans="1:7" x14ac:dyDescent="0.25">
      <c r="A18903" t="s">
        <v>1651</v>
      </c>
      <c r="B18903" t="s">
        <v>1652</v>
      </c>
      <c r="C18903" t="s">
        <v>1653</v>
      </c>
      <c r="D18903" s="1">
        <v>43966</v>
      </c>
      <c r="E18903" s="2">
        <v>100</v>
      </c>
      <c r="F18903" t="s">
        <v>1655</v>
      </c>
      <c r="G18903" t="s">
        <v>2663</v>
      </c>
    </row>
    <row r="18904" spans="1:7" x14ac:dyDescent="0.25">
      <c r="A18904" t="s">
        <v>5403</v>
      </c>
      <c r="B18904" t="s">
        <v>5404</v>
      </c>
      <c r="C18904" t="s">
        <v>758</v>
      </c>
      <c r="D18904" s="1">
        <v>43966</v>
      </c>
      <c r="E18904" s="2">
        <v>84</v>
      </c>
      <c r="F18904" t="s">
        <v>5405</v>
      </c>
      <c r="G18904" t="s">
        <v>34</v>
      </c>
    </row>
    <row r="18905" spans="1:7" x14ac:dyDescent="0.25">
      <c r="A18905" t="s">
        <v>49</v>
      </c>
      <c r="B18905" t="s">
        <v>50</v>
      </c>
      <c r="C18905" t="s">
        <v>51</v>
      </c>
      <c r="D18905" s="1">
        <v>43966</v>
      </c>
      <c r="E18905" s="2">
        <v>140</v>
      </c>
      <c r="F18905" t="s">
        <v>52</v>
      </c>
      <c r="G18905" t="s">
        <v>2663</v>
      </c>
    </row>
    <row r="18906" spans="1:7" x14ac:dyDescent="0.25">
      <c r="A18906" t="s">
        <v>44</v>
      </c>
      <c r="B18906" t="s">
        <v>45</v>
      </c>
      <c r="C18906" t="s">
        <v>46</v>
      </c>
      <c r="D18906" s="1">
        <v>43966</v>
      </c>
      <c r="E18906" s="2">
        <v>83.33</v>
      </c>
      <c r="F18906" t="s">
        <v>47</v>
      </c>
      <c r="G18906" t="s">
        <v>34</v>
      </c>
    </row>
    <row r="18907" spans="1:7" x14ac:dyDescent="0.25">
      <c r="A18907" t="s">
        <v>44</v>
      </c>
      <c r="B18907" t="s">
        <v>45</v>
      </c>
      <c r="C18907" t="s">
        <v>46</v>
      </c>
      <c r="D18907" s="1">
        <v>43966</v>
      </c>
      <c r="E18907" s="2">
        <v>83.33</v>
      </c>
      <c r="F18907" t="s">
        <v>48</v>
      </c>
      <c r="G18907" t="s">
        <v>34</v>
      </c>
    </row>
    <row r="18908" spans="1:7" x14ac:dyDescent="0.25">
      <c r="A18908" t="s">
        <v>53</v>
      </c>
      <c r="B18908" t="s">
        <v>54</v>
      </c>
      <c r="C18908" t="s">
        <v>55</v>
      </c>
      <c r="D18908" s="1">
        <v>43966</v>
      </c>
      <c r="E18908" s="2">
        <v>16</v>
      </c>
      <c r="F18908" t="s">
        <v>56</v>
      </c>
      <c r="G18908" t="s">
        <v>2663</v>
      </c>
    </row>
    <row r="18909" spans="1:7" x14ac:dyDescent="0.25">
      <c r="A18909" t="s">
        <v>53</v>
      </c>
      <c r="B18909" t="s">
        <v>54</v>
      </c>
      <c r="C18909" t="s">
        <v>55</v>
      </c>
      <c r="D18909" s="1">
        <v>43966</v>
      </c>
      <c r="E18909" s="2">
        <v>16</v>
      </c>
      <c r="F18909" t="s">
        <v>57</v>
      </c>
      <c r="G18909" t="s">
        <v>2663</v>
      </c>
    </row>
    <row r="18910" spans="1:7" x14ac:dyDescent="0.25">
      <c r="A18910" t="s">
        <v>53</v>
      </c>
      <c r="B18910" t="s">
        <v>54</v>
      </c>
      <c r="C18910" t="s">
        <v>55</v>
      </c>
      <c r="D18910" s="1">
        <v>43966</v>
      </c>
      <c r="E18910" s="2">
        <v>84</v>
      </c>
      <c r="F18910" t="s">
        <v>56</v>
      </c>
      <c r="G18910" t="s">
        <v>34</v>
      </c>
    </row>
    <row r="18911" spans="1:7" x14ac:dyDescent="0.25">
      <c r="A18911" t="s">
        <v>53</v>
      </c>
      <c r="B18911" t="s">
        <v>54</v>
      </c>
      <c r="C18911" t="s">
        <v>55</v>
      </c>
      <c r="D18911" s="1">
        <v>43966</v>
      </c>
      <c r="E18911" s="2">
        <v>84</v>
      </c>
      <c r="F18911" t="s">
        <v>57</v>
      </c>
      <c r="G18911" t="s">
        <v>34</v>
      </c>
    </row>
    <row r="18912" spans="1:7" x14ac:dyDescent="0.25">
      <c r="A18912" t="s">
        <v>40</v>
      </c>
      <c r="B18912" t="s">
        <v>41</v>
      </c>
      <c r="C18912" t="s">
        <v>42</v>
      </c>
      <c r="D18912" s="1">
        <v>43966</v>
      </c>
      <c r="E18912" s="2">
        <v>83.34</v>
      </c>
      <c r="F18912" t="s">
        <v>43</v>
      </c>
      <c r="G18912" t="s">
        <v>2898</v>
      </c>
    </row>
    <row r="18913" spans="1:7" x14ac:dyDescent="0.25">
      <c r="A18913" t="s">
        <v>40</v>
      </c>
      <c r="B18913" t="s">
        <v>41</v>
      </c>
      <c r="C18913" t="s">
        <v>42</v>
      </c>
      <c r="D18913" s="1">
        <v>43966</v>
      </c>
      <c r="E18913" s="2">
        <v>83.32</v>
      </c>
      <c r="F18913" t="s">
        <v>43</v>
      </c>
      <c r="G18913" t="s">
        <v>34</v>
      </c>
    </row>
    <row r="18914" spans="1:7" x14ac:dyDescent="0.25">
      <c r="A18914" t="s">
        <v>2659</v>
      </c>
      <c r="B18914" t="s">
        <v>2660</v>
      </c>
      <c r="C18914" t="s">
        <v>2661</v>
      </c>
      <c r="D18914" s="1">
        <v>43969</v>
      </c>
      <c r="E18914" s="2">
        <v>30</v>
      </c>
      <c r="F18914" t="s">
        <v>2662</v>
      </c>
      <c r="G18914" t="s">
        <v>828</v>
      </c>
    </row>
    <row r="18915" spans="1:7" x14ac:dyDescent="0.25">
      <c r="A18915" t="s">
        <v>337</v>
      </c>
      <c r="B18915" t="s">
        <v>338</v>
      </c>
      <c r="C18915" t="s">
        <v>339</v>
      </c>
      <c r="D18915" s="1">
        <v>43969</v>
      </c>
      <c r="E18915" s="2">
        <v>400</v>
      </c>
      <c r="F18915" t="s">
        <v>340</v>
      </c>
      <c r="G18915" t="s">
        <v>282</v>
      </c>
    </row>
    <row r="18916" spans="1:7" x14ac:dyDescent="0.25">
      <c r="A18916" t="s">
        <v>5028</v>
      </c>
      <c r="B18916" t="s">
        <v>4866</v>
      </c>
      <c r="C18916" t="s">
        <v>5029</v>
      </c>
      <c r="D18916" s="1">
        <v>43969</v>
      </c>
      <c r="E18916" s="2">
        <v>83.33</v>
      </c>
      <c r="F18916" t="s">
        <v>5030</v>
      </c>
      <c r="G18916" t="s">
        <v>2663</v>
      </c>
    </row>
    <row r="18917" spans="1:7" x14ac:dyDescent="0.25">
      <c r="A18917" t="s">
        <v>3805</v>
      </c>
      <c r="B18917" t="s">
        <v>3806</v>
      </c>
      <c r="C18917" t="s">
        <v>3807</v>
      </c>
      <c r="D18917" s="1">
        <v>43969</v>
      </c>
      <c r="E18917" s="2">
        <v>42</v>
      </c>
      <c r="F18917" t="s">
        <v>3808</v>
      </c>
      <c r="G18917" t="s">
        <v>67</v>
      </c>
    </row>
    <row r="18918" spans="1:7" x14ac:dyDescent="0.25">
      <c r="A18918" t="s">
        <v>3805</v>
      </c>
      <c r="B18918" t="s">
        <v>3806</v>
      </c>
      <c r="C18918" t="s">
        <v>3807</v>
      </c>
      <c r="D18918" s="1">
        <v>43969</v>
      </c>
      <c r="E18918" s="2">
        <v>42</v>
      </c>
      <c r="F18918" t="s">
        <v>3809</v>
      </c>
      <c r="G18918" t="s">
        <v>67</v>
      </c>
    </row>
    <row r="18919" spans="1:7" x14ac:dyDescent="0.25">
      <c r="A18919" t="s">
        <v>4950</v>
      </c>
      <c r="B18919" t="s">
        <v>4951</v>
      </c>
      <c r="D18919" s="1">
        <v>43969</v>
      </c>
      <c r="E18919" s="2">
        <v>100</v>
      </c>
      <c r="G18919" t="s">
        <v>67</v>
      </c>
    </row>
    <row r="18920" spans="1:7" x14ac:dyDescent="0.25">
      <c r="A18920" t="s">
        <v>4950</v>
      </c>
      <c r="B18920" t="s">
        <v>4951</v>
      </c>
      <c r="D18920" s="1">
        <v>43969</v>
      </c>
      <c r="E18920" s="2">
        <v>500</v>
      </c>
      <c r="G18920" t="s">
        <v>97</v>
      </c>
    </row>
    <row r="18921" spans="1:7" x14ac:dyDescent="0.25">
      <c r="A18921">
        <v>106</v>
      </c>
      <c r="B18921" t="s">
        <v>5561</v>
      </c>
      <c r="C18921" t="s">
        <v>5114</v>
      </c>
      <c r="D18921" s="1">
        <v>43969</v>
      </c>
      <c r="E18921" s="2">
        <v>5</v>
      </c>
      <c r="F18921" t="s">
        <v>5562</v>
      </c>
      <c r="G18921" t="s">
        <v>5555</v>
      </c>
    </row>
    <row r="18922" spans="1:7" x14ac:dyDescent="0.25">
      <c r="A18922" t="s">
        <v>2218</v>
      </c>
      <c r="B18922" t="s">
        <v>2219</v>
      </c>
      <c r="D18922" s="1">
        <v>43969</v>
      </c>
      <c r="E18922" s="2">
        <v>2000</v>
      </c>
      <c r="G18922" t="s">
        <v>2513</v>
      </c>
    </row>
    <row r="18923" spans="1:7" x14ac:dyDescent="0.25">
      <c r="A18923">
        <v>105</v>
      </c>
      <c r="B18923" t="s">
        <v>5563</v>
      </c>
      <c r="C18923" t="s">
        <v>5564</v>
      </c>
      <c r="D18923" s="1">
        <v>43971</v>
      </c>
      <c r="E18923" s="2">
        <v>25</v>
      </c>
      <c r="F18923" t="s">
        <v>5565</v>
      </c>
      <c r="G18923" t="s">
        <v>4096</v>
      </c>
    </row>
    <row r="18924" spans="1:7" x14ac:dyDescent="0.25">
      <c r="A18924" t="s">
        <v>2836</v>
      </c>
      <c r="B18924" t="s">
        <v>2837</v>
      </c>
      <c r="C18924" t="s">
        <v>758</v>
      </c>
      <c r="D18924" s="1">
        <v>43971</v>
      </c>
      <c r="E18924" s="2">
        <v>83.34</v>
      </c>
      <c r="F18924" t="s">
        <v>2838</v>
      </c>
      <c r="G18924" t="s">
        <v>2663</v>
      </c>
    </row>
    <row r="18925" spans="1:7" x14ac:dyDescent="0.25">
      <c r="A18925">
        <v>117</v>
      </c>
      <c r="B18925" t="s">
        <v>5566</v>
      </c>
      <c r="C18925" t="s">
        <v>1582</v>
      </c>
      <c r="D18925" s="1">
        <v>43973</v>
      </c>
      <c r="E18925" s="2">
        <v>25</v>
      </c>
      <c r="F18925" t="s">
        <v>5567</v>
      </c>
      <c r="G18925" t="s">
        <v>67</v>
      </c>
    </row>
    <row r="18926" spans="1:7" x14ac:dyDescent="0.25">
      <c r="A18926" t="s">
        <v>3651</v>
      </c>
      <c r="B18926" t="s">
        <v>3652</v>
      </c>
      <c r="D18926" s="1">
        <v>43977</v>
      </c>
      <c r="E18926" s="2">
        <v>100</v>
      </c>
      <c r="F18926" t="s">
        <v>3653</v>
      </c>
      <c r="G18926" t="s">
        <v>2663</v>
      </c>
    </row>
    <row r="18927" spans="1:7" x14ac:dyDescent="0.25">
      <c r="A18927" t="s">
        <v>3658</v>
      </c>
      <c r="B18927" t="s">
        <v>3659</v>
      </c>
      <c r="C18927" t="s">
        <v>3660</v>
      </c>
      <c r="D18927" s="1">
        <v>43977</v>
      </c>
      <c r="E18927" s="2">
        <v>100</v>
      </c>
      <c r="F18927" t="s">
        <v>3661</v>
      </c>
      <c r="G18927" t="s">
        <v>2663</v>
      </c>
    </row>
    <row r="18928" spans="1:7" x14ac:dyDescent="0.25">
      <c r="A18928" t="s">
        <v>4707</v>
      </c>
      <c r="B18928" t="s">
        <v>2289</v>
      </c>
      <c r="C18928" t="s">
        <v>2805</v>
      </c>
      <c r="D18928" s="1">
        <v>43978</v>
      </c>
      <c r="E18928" s="2">
        <v>50</v>
      </c>
      <c r="F18928" t="s">
        <v>4708</v>
      </c>
      <c r="G18928" t="s">
        <v>828</v>
      </c>
    </row>
    <row r="18929" spans="1:7" x14ac:dyDescent="0.25">
      <c r="A18929" t="s">
        <v>1304</v>
      </c>
      <c r="B18929" t="s">
        <v>1305</v>
      </c>
      <c r="C18929" t="s">
        <v>1306</v>
      </c>
      <c r="D18929" s="1">
        <v>43978</v>
      </c>
      <c r="E18929" s="2">
        <v>40</v>
      </c>
      <c r="F18929" t="s">
        <v>1307</v>
      </c>
      <c r="G18929" t="s">
        <v>828</v>
      </c>
    </row>
    <row r="18930" spans="1:7" x14ac:dyDescent="0.25">
      <c r="A18930" t="s">
        <v>3784</v>
      </c>
      <c r="B18930" t="s">
        <v>3785</v>
      </c>
      <c r="D18930" s="1">
        <v>43979</v>
      </c>
      <c r="E18930" s="2">
        <v>10000</v>
      </c>
      <c r="F18930" t="s">
        <v>3786</v>
      </c>
      <c r="G18930" t="s">
        <v>2663</v>
      </c>
    </row>
    <row r="18931" spans="1:7" x14ac:dyDescent="0.25">
      <c r="A18931">
        <v>108</v>
      </c>
      <c r="B18931" t="s">
        <v>5568</v>
      </c>
      <c r="C18931" t="s">
        <v>4149</v>
      </c>
      <c r="D18931" s="1">
        <v>43979</v>
      </c>
      <c r="E18931" s="2">
        <v>52.5</v>
      </c>
      <c r="F18931" t="s">
        <v>5569</v>
      </c>
      <c r="G18931" t="s">
        <v>5532</v>
      </c>
    </row>
    <row r="18932" spans="1:7" x14ac:dyDescent="0.25">
      <c r="A18932">
        <v>109</v>
      </c>
      <c r="B18932" t="s">
        <v>5570</v>
      </c>
      <c r="C18932" t="s">
        <v>5571</v>
      </c>
      <c r="D18932" s="1">
        <v>43979</v>
      </c>
      <c r="E18932" s="2">
        <v>26.25</v>
      </c>
      <c r="F18932" t="s">
        <v>5572</v>
      </c>
      <c r="G18932" t="s">
        <v>5532</v>
      </c>
    </row>
    <row r="18933" spans="1:7" x14ac:dyDescent="0.25">
      <c r="A18933">
        <v>110</v>
      </c>
      <c r="B18933" t="s">
        <v>5334</v>
      </c>
      <c r="C18933" t="s">
        <v>5573</v>
      </c>
      <c r="D18933" s="1">
        <v>43979</v>
      </c>
      <c r="E18933" s="2">
        <v>31.5</v>
      </c>
      <c r="F18933" t="s">
        <v>5574</v>
      </c>
      <c r="G18933" t="s">
        <v>5532</v>
      </c>
    </row>
    <row r="18934" spans="1:7" x14ac:dyDescent="0.25">
      <c r="A18934">
        <v>111</v>
      </c>
      <c r="B18934" t="s">
        <v>5575</v>
      </c>
      <c r="C18934" t="s">
        <v>5576</v>
      </c>
      <c r="D18934" s="1">
        <v>43979</v>
      </c>
      <c r="E18934" s="2">
        <v>10.5</v>
      </c>
      <c r="F18934" t="s">
        <v>5577</v>
      </c>
      <c r="G18934" t="s">
        <v>5532</v>
      </c>
    </row>
    <row r="18935" spans="1:7" x14ac:dyDescent="0.25">
      <c r="A18935">
        <v>112</v>
      </c>
      <c r="B18935" t="s">
        <v>5578</v>
      </c>
      <c r="C18935" t="s">
        <v>2952</v>
      </c>
      <c r="D18935" s="1">
        <v>43979</v>
      </c>
      <c r="E18935" s="2">
        <v>10.5</v>
      </c>
      <c r="F18935" t="s">
        <v>5579</v>
      </c>
      <c r="G18935" t="s">
        <v>5532</v>
      </c>
    </row>
    <row r="18936" spans="1:7" x14ac:dyDescent="0.25">
      <c r="A18936">
        <v>113</v>
      </c>
      <c r="B18936" t="s">
        <v>5580</v>
      </c>
      <c r="C18936" t="s">
        <v>5581</v>
      </c>
      <c r="D18936" s="1">
        <v>43979</v>
      </c>
      <c r="E18936" s="2">
        <v>105</v>
      </c>
      <c r="F18936" t="s">
        <v>5582</v>
      </c>
      <c r="G18936" t="s">
        <v>5532</v>
      </c>
    </row>
    <row r="18937" spans="1:7" x14ac:dyDescent="0.25">
      <c r="A18937" t="s">
        <v>767</v>
      </c>
      <c r="B18937" t="s">
        <v>768</v>
      </c>
      <c r="D18937" s="1">
        <v>43979</v>
      </c>
      <c r="E18937" s="2">
        <v>1000</v>
      </c>
      <c r="G18937" t="s">
        <v>1823</v>
      </c>
    </row>
    <row r="18938" spans="1:7" x14ac:dyDescent="0.25">
      <c r="A18938">
        <v>114</v>
      </c>
      <c r="B18938" t="s">
        <v>1389</v>
      </c>
      <c r="C18938" t="s">
        <v>5583</v>
      </c>
      <c r="D18938" s="1">
        <v>43980</v>
      </c>
      <c r="E18938" s="2">
        <v>10</v>
      </c>
      <c r="F18938" t="s">
        <v>5584</v>
      </c>
      <c r="G18938" t="s">
        <v>5532</v>
      </c>
    </row>
    <row r="18939" spans="1:7" x14ac:dyDescent="0.25">
      <c r="A18939">
        <v>115</v>
      </c>
      <c r="B18939" t="s">
        <v>5585</v>
      </c>
      <c r="C18939" t="s">
        <v>5586</v>
      </c>
      <c r="D18939" s="1">
        <v>43980</v>
      </c>
      <c r="E18939" s="2">
        <v>25</v>
      </c>
      <c r="F18939" t="s">
        <v>5587</v>
      </c>
      <c r="G18939" t="s">
        <v>5532</v>
      </c>
    </row>
    <row r="18940" spans="1:7" x14ac:dyDescent="0.25">
      <c r="A18940">
        <v>116</v>
      </c>
      <c r="B18940" t="s">
        <v>764</v>
      </c>
      <c r="C18940" t="s">
        <v>5588</v>
      </c>
      <c r="D18940" s="1">
        <v>43980</v>
      </c>
      <c r="E18940" s="2">
        <v>31.5</v>
      </c>
      <c r="F18940" t="s">
        <v>5589</v>
      </c>
      <c r="G18940" t="s">
        <v>5532</v>
      </c>
    </row>
    <row r="18941" spans="1:7" x14ac:dyDescent="0.25">
      <c r="A18941">
        <v>118</v>
      </c>
      <c r="B18941" t="s">
        <v>5590</v>
      </c>
      <c r="C18941" t="s">
        <v>5591</v>
      </c>
      <c r="D18941" s="1">
        <v>43980</v>
      </c>
      <c r="E18941" s="2">
        <v>30</v>
      </c>
      <c r="F18941" t="s">
        <v>5592</v>
      </c>
      <c r="G18941" t="s">
        <v>5532</v>
      </c>
    </row>
    <row r="18942" spans="1:7" x14ac:dyDescent="0.25">
      <c r="A18942">
        <v>119</v>
      </c>
      <c r="B18942" t="s">
        <v>5593</v>
      </c>
      <c r="C18942" t="s">
        <v>5594</v>
      </c>
      <c r="D18942" s="1">
        <v>43981</v>
      </c>
      <c r="E18942" s="2">
        <v>21</v>
      </c>
      <c r="F18942" t="s">
        <v>5595</v>
      </c>
      <c r="G18942" t="s">
        <v>5532</v>
      </c>
    </row>
    <row r="18943" spans="1:7" x14ac:dyDescent="0.25">
      <c r="A18943">
        <v>119</v>
      </c>
      <c r="B18943" t="s">
        <v>5593</v>
      </c>
      <c r="C18943" t="s">
        <v>5594</v>
      </c>
      <c r="D18943" s="1">
        <v>43981</v>
      </c>
      <c r="E18943" s="2">
        <v>21</v>
      </c>
      <c r="F18943" t="s">
        <v>5596</v>
      </c>
      <c r="G18943" t="s">
        <v>5532</v>
      </c>
    </row>
    <row r="18944" spans="1:7" x14ac:dyDescent="0.25">
      <c r="A18944">
        <v>120</v>
      </c>
      <c r="B18944" t="s">
        <v>5597</v>
      </c>
      <c r="C18944" t="s">
        <v>620</v>
      </c>
      <c r="D18944" s="1">
        <v>43981</v>
      </c>
      <c r="E18944" s="2">
        <v>25</v>
      </c>
      <c r="F18944" t="s">
        <v>5598</v>
      </c>
      <c r="G18944" t="s">
        <v>5532</v>
      </c>
    </row>
    <row r="18945" spans="1:7" x14ac:dyDescent="0.25">
      <c r="A18945" t="s">
        <v>5240</v>
      </c>
      <c r="B18945" t="s">
        <v>248</v>
      </c>
      <c r="C18945" t="s">
        <v>620</v>
      </c>
      <c r="D18945" s="1">
        <v>43981</v>
      </c>
      <c r="E18945" s="2">
        <v>50</v>
      </c>
      <c r="F18945" t="s">
        <v>5241</v>
      </c>
      <c r="G18945" t="s">
        <v>67</v>
      </c>
    </row>
    <row r="18946" spans="1:7" x14ac:dyDescent="0.25">
      <c r="A18946" t="s">
        <v>5240</v>
      </c>
      <c r="B18946" t="s">
        <v>248</v>
      </c>
      <c r="C18946" t="s">
        <v>620</v>
      </c>
      <c r="D18946" s="1">
        <v>43981</v>
      </c>
      <c r="E18946" s="2">
        <v>50</v>
      </c>
      <c r="F18946" t="s">
        <v>5241</v>
      </c>
      <c r="G18946" t="s">
        <v>67</v>
      </c>
    </row>
    <row r="18947" spans="1:7" x14ac:dyDescent="0.25">
      <c r="A18947" t="s">
        <v>5240</v>
      </c>
      <c r="B18947" t="s">
        <v>248</v>
      </c>
      <c r="C18947" t="s">
        <v>620</v>
      </c>
      <c r="D18947" s="1">
        <v>43981</v>
      </c>
      <c r="E18947" s="2">
        <v>50</v>
      </c>
      <c r="F18947" t="s">
        <v>5241</v>
      </c>
      <c r="G18947" t="s">
        <v>67</v>
      </c>
    </row>
    <row r="18948" spans="1:7" x14ac:dyDescent="0.25">
      <c r="A18948" t="s">
        <v>5240</v>
      </c>
      <c r="B18948" t="s">
        <v>248</v>
      </c>
      <c r="C18948" t="s">
        <v>620</v>
      </c>
      <c r="D18948" s="1">
        <v>43981</v>
      </c>
      <c r="E18948" s="2">
        <v>50</v>
      </c>
      <c r="F18948" t="s">
        <v>5241</v>
      </c>
      <c r="G18948" t="s">
        <v>67</v>
      </c>
    </row>
    <row r="18949" spans="1:7" x14ac:dyDescent="0.25">
      <c r="A18949" t="s">
        <v>4680</v>
      </c>
      <c r="B18949" t="s">
        <v>4681</v>
      </c>
      <c r="C18949" t="s">
        <v>4682</v>
      </c>
      <c r="D18949" s="1">
        <v>43981</v>
      </c>
      <c r="E18949" s="2">
        <v>84</v>
      </c>
      <c r="F18949" t="s">
        <v>4683</v>
      </c>
      <c r="G18949" t="s">
        <v>2977</v>
      </c>
    </row>
    <row r="18950" spans="1:7" x14ac:dyDescent="0.25">
      <c r="A18950" t="s">
        <v>4680</v>
      </c>
      <c r="B18950" t="s">
        <v>4681</v>
      </c>
      <c r="C18950" t="s">
        <v>4682</v>
      </c>
      <c r="D18950" s="1">
        <v>43981</v>
      </c>
      <c r="E18950" s="2">
        <v>84</v>
      </c>
      <c r="F18950" t="s">
        <v>4683</v>
      </c>
      <c r="G18950" t="s">
        <v>34</v>
      </c>
    </row>
    <row r="18951" spans="1:7" x14ac:dyDescent="0.25">
      <c r="A18951" t="s">
        <v>225</v>
      </c>
      <c r="B18951" t="s">
        <v>226</v>
      </c>
      <c r="C18951" t="s">
        <v>227</v>
      </c>
      <c r="D18951" s="1">
        <v>43981</v>
      </c>
      <c r="E18951" s="2">
        <v>84</v>
      </c>
      <c r="F18951" t="s">
        <v>228</v>
      </c>
      <c r="G18951" t="s">
        <v>34</v>
      </c>
    </row>
    <row r="18952" spans="1:7" x14ac:dyDescent="0.25">
      <c r="A18952" t="s">
        <v>225</v>
      </c>
      <c r="B18952" t="s">
        <v>226</v>
      </c>
      <c r="C18952" t="s">
        <v>227</v>
      </c>
      <c r="D18952" s="1">
        <v>43981</v>
      </c>
      <c r="E18952" s="2">
        <v>84</v>
      </c>
      <c r="F18952" t="s">
        <v>228</v>
      </c>
      <c r="G18952" t="s">
        <v>2977</v>
      </c>
    </row>
    <row r="18953" spans="1:7" x14ac:dyDescent="0.25">
      <c r="A18953" t="s">
        <v>2634</v>
      </c>
      <c r="B18953" t="s">
        <v>2635</v>
      </c>
      <c r="C18953" t="s">
        <v>2636</v>
      </c>
      <c r="D18953" s="1">
        <v>43981</v>
      </c>
      <c r="E18953" s="2">
        <v>100</v>
      </c>
      <c r="F18953" t="s">
        <v>2637</v>
      </c>
      <c r="G18953" t="s">
        <v>2638</v>
      </c>
    </row>
    <row r="18954" spans="1:7" x14ac:dyDescent="0.25">
      <c r="A18954" t="s">
        <v>2634</v>
      </c>
      <c r="B18954" t="s">
        <v>2635</v>
      </c>
      <c r="C18954" t="s">
        <v>2636</v>
      </c>
      <c r="D18954" s="1">
        <v>43981</v>
      </c>
      <c r="E18954" s="2">
        <v>100</v>
      </c>
      <c r="F18954" t="s">
        <v>2639</v>
      </c>
      <c r="G18954" t="s">
        <v>2638</v>
      </c>
    </row>
    <row r="18955" spans="1:7" x14ac:dyDescent="0.25">
      <c r="A18955" t="s">
        <v>2634</v>
      </c>
      <c r="B18955" t="s">
        <v>2635</v>
      </c>
      <c r="C18955" t="s">
        <v>2636</v>
      </c>
      <c r="D18955" s="1">
        <v>43981</v>
      </c>
      <c r="E18955" s="2">
        <v>100</v>
      </c>
      <c r="F18955" t="s">
        <v>2639</v>
      </c>
      <c r="G18955" t="s">
        <v>2638</v>
      </c>
    </row>
    <row r="18956" spans="1:7" x14ac:dyDescent="0.25">
      <c r="A18956" t="s">
        <v>2634</v>
      </c>
      <c r="B18956" t="s">
        <v>2635</v>
      </c>
      <c r="C18956" t="s">
        <v>2636</v>
      </c>
      <c r="D18956" s="1">
        <v>43981</v>
      </c>
      <c r="E18956" s="2">
        <v>84</v>
      </c>
      <c r="F18956" t="s">
        <v>2637</v>
      </c>
      <c r="G18956" t="s">
        <v>34</v>
      </c>
    </row>
    <row r="18957" spans="1:7" x14ac:dyDescent="0.25">
      <c r="A18957" t="s">
        <v>2634</v>
      </c>
      <c r="B18957" t="s">
        <v>2635</v>
      </c>
      <c r="C18957" t="s">
        <v>2636</v>
      </c>
      <c r="D18957" s="1">
        <v>43981</v>
      </c>
      <c r="E18957" s="2">
        <v>84</v>
      </c>
      <c r="F18957" t="s">
        <v>2639</v>
      </c>
      <c r="G18957" t="s">
        <v>34</v>
      </c>
    </row>
    <row r="18958" spans="1:7" x14ac:dyDescent="0.25">
      <c r="A18958" t="s">
        <v>2634</v>
      </c>
      <c r="B18958" t="s">
        <v>2635</v>
      </c>
      <c r="C18958" t="s">
        <v>2636</v>
      </c>
      <c r="D18958" s="1">
        <v>43981</v>
      </c>
      <c r="E18958" s="2">
        <v>84</v>
      </c>
      <c r="F18958" t="s">
        <v>2639</v>
      </c>
      <c r="G18958" t="s">
        <v>34</v>
      </c>
    </row>
    <row r="18959" spans="1:7" x14ac:dyDescent="0.25">
      <c r="A18959" t="s">
        <v>1426</v>
      </c>
      <c r="B18959" t="s">
        <v>1427</v>
      </c>
      <c r="C18959" t="s">
        <v>826</v>
      </c>
      <c r="D18959" s="1">
        <v>43981</v>
      </c>
      <c r="E18959" s="2">
        <v>84</v>
      </c>
      <c r="F18959" t="s">
        <v>1428</v>
      </c>
      <c r="G18959" t="s">
        <v>34</v>
      </c>
    </row>
    <row r="18960" spans="1:7" x14ac:dyDescent="0.25">
      <c r="A18960" t="s">
        <v>1426</v>
      </c>
      <c r="B18960" t="s">
        <v>1427</v>
      </c>
      <c r="C18960" t="s">
        <v>826</v>
      </c>
      <c r="D18960" s="1">
        <v>43981</v>
      </c>
      <c r="E18960" s="2">
        <v>84</v>
      </c>
      <c r="F18960" t="s">
        <v>1428</v>
      </c>
      <c r="G18960" t="s">
        <v>34</v>
      </c>
    </row>
    <row r="18961" spans="1:7" x14ac:dyDescent="0.25">
      <c r="A18961" t="s">
        <v>2634</v>
      </c>
      <c r="B18961" t="s">
        <v>2635</v>
      </c>
      <c r="C18961" t="s">
        <v>2636</v>
      </c>
      <c r="D18961" s="1">
        <v>43981</v>
      </c>
      <c r="E18961" s="2">
        <v>100</v>
      </c>
      <c r="F18961" t="s">
        <v>2637</v>
      </c>
      <c r="G18961" t="s">
        <v>2638</v>
      </c>
    </row>
    <row r="18962" spans="1:7" x14ac:dyDescent="0.25">
      <c r="A18962" t="s">
        <v>2634</v>
      </c>
      <c r="B18962" t="s">
        <v>2635</v>
      </c>
      <c r="C18962" t="s">
        <v>2636</v>
      </c>
      <c r="D18962" s="1">
        <v>43981</v>
      </c>
      <c r="E18962" s="2">
        <v>100</v>
      </c>
      <c r="F18962" t="s">
        <v>2639</v>
      </c>
      <c r="G18962" t="s">
        <v>2638</v>
      </c>
    </row>
    <row r="18963" spans="1:7" x14ac:dyDescent="0.25">
      <c r="A18963" t="s">
        <v>2634</v>
      </c>
      <c r="B18963" t="s">
        <v>2635</v>
      </c>
      <c r="C18963" t="s">
        <v>2636</v>
      </c>
      <c r="D18963" s="1">
        <v>43981</v>
      </c>
      <c r="E18963" s="2">
        <v>100</v>
      </c>
      <c r="F18963" t="s">
        <v>2639</v>
      </c>
      <c r="G18963" t="s">
        <v>2638</v>
      </c>
    </row>
    <row r="18964" spans="1:7" x14ac:dyDescent="0.25">
      <c r="A18964" t="s">
        <v>2634</v>
      </c>
      <c r="B18964" t="s">
        <v>2635</v>
      </c>
      <c r="C18964" t="s">
        <v>2636</v>
      </c>
      <c r="D18964" s="1">
        <v>43981</v>
      </c>
      <c r="E18964" s="2">
        <v>84</v>
      </c>
      <c r="F18964" t="s">
        <v>2637</v>
      </c>
      <c r="G18964" t="s">
        <v>34</v>
      </c>
    </row>
    <row r="18965" spans="1:7" x14ac:dyDescent="0.25">
      <c r="A18965" t="s">
        <v>2634</v>
      </c>
      <c r="B18965" t="s">
        <v>2635</v>
      </c>
      <c r="C18965" t="s">
        <v>2636</v>
      </c>
      <c r="D18965" s="1">
        <v>43981</v>
      </c>
      <c r="E18965" s="2">
        <v>84</v>
      </c>
      <c r="F18965" t="s">
        <v>2639</v>
      </c>
      <c r="G18965" t="s">
        <v>34</v>
      </c>
    </row>
    <row r="18966" spans="1:7" x14ac:dyDescent="0.25">
      <c r="A18966" t="s">
        <v>2634</v>
      </c>
      <c r="B18966" t="s">
        <v>2635</v>
      </c>
      <c r="C18966" t="s">
        <v>2636</v>
      </c>
      <c r="D18966" s="1">
        <v>43981</v>
      </c>
      <c r="E18966" s="2">
        <v>84</v>
      </c>
      <c r="F18966" t="s">
        <v>2639</v>
      </c>
      <c r="G18966" t="s">
        <v>34</v>
      </c>
    </row>
    <row r="18967" spans="1:7" x14ac:dyDescent="0.25">
      <c r="A18967" t="s">
        <v>4699</v>
      </c>
      <c r="B18967" t="s">
        <v>4700</v>
      </c>
      <c r="C18967" t="s">
        <v>4701</v>
      </c>
      <c r="D18967" s="1">
        <v>43981</v>
      </c>
      <c r="E18967" s="2">
        <v>84</v>
      </c>
      <c r="F18967" t="s">
        <v>4702</v>
      </c>
      <c r="G18967" t="s">
        <v>34</v>
      </c>
    </row>
    <row r="18968" spans="1:7" x14ac:dyDescent="0.25">
      <c r="A18968" t="s">
        <v>4699</v>
      </c>
      <c r="B18968" t="s">
        <v>4700</v>
      </c>
      <c r="C18968" t="s">
        <v>4701</v>
      </c>
      <c r="D18968" s="1">
        <v>43981</v>
      </c>
      <c r="E18968" s="2">
        <v>84</v>
      </c>
      <c r="F18968" t="s">
        <v>4702</v>
      </c>
      <c r="G18968" t="s">
        <v>2977</v>
      </c>
    </row>
    <row r="18969" spans="1:7" x14ac:dyDescent="0.25">
      <c r="A18969">
        <v>121</v>
      </c>
      <c r="B18969" t="s">
        <v>1430</v>
      </c>
      <c r="C18969" t="s">
        <v>5599</v>
      </c>
      <c r="D18969" s="1">
        <v>43982</v>
      </c>
      <c r="E18969" s="2">
        <v>26.25</v>
      </c>
      <c r="F18969" t="s">
        <v>5600</v>
      </c>
      <c r="G18969" t="s">
        <v>5532</v>
      </c>
    </row>
    <row r="18970" spans="1:7" x14ac:dyDescent="0.25">
      <c r="A18970">
        <v>122</v>
      </c>
      <c r="B18970" t="s">
        <v>5067</v>
      </c>
      <c r="C18970" t="s">
        <v>5601</v>
      </c>
      <c r="D18970" s="1">
        <v>43982</v>
      </c>
      <c r="E18970" s="2">
        <v>52.5</v>
      </c>
      <c r="F18970" t="s">
        <v>5602</v>
      </c>
      <c r="G18970" t="s">
        <v>5532</v>
      </c>
    </row>
    <row r="18971" spans="1:7" x14ac:dyDescent="0.25">
      <c r="A18971">
        <v>123</v>
      </c>
      <c r="B18971" t="s">
        <v>792</v>
      </c>
      <c r="C18971" t="s">
        <v>5603</v>
      </c>
      <c r="D18971" s="1">
        <v>43983</v>
      </c>
      <c r="E18971" s="2">
        <v>20</v>
      </c>
      <c r="F18971" t="s">
        <v>5604</v>
      </c>
      <c r="G18971" t="s">
        <v>828</v>
      </c>
    </row>
    <row r="18972" spans="1:7" x14ac:dyDescent="0.25">
      <c r="A18972" t="s">
        <v>3689</v>
      </c>
      <c r="B18972" t="s">
        <v>3690</v>
      </c>
      <c r="C18972" t="s">
        <v>3691</v>
      </c>
      <c r="D18972" s="1">
        <v>43983</v>
      </c>
      <c r="E18972" s="2">
        <v>34.96</v>
      </c>
      <c r="F18972" t="s">
        <v>3692</v>
      </c>
      <c r="G18972" t="s">
        <v>97</v>
      </c>
    </row>
    <row r="18973" spans="1:7" x14ac:dyDescent="0.25">
      <c r="A18973" t="s">
        <v>2742</v>
      </c>
      <c r="B18973" t="s">
        <v>2743</v>
      </c>
      <c r="C18973" t="s">
        <v>2744</v>
      </c>
      <c r="D18973" s="1">
        <v>43983</v>
      </c>
      <c r="E18973" s="2">
        <v>150</v>
      </c>
      <c r="F18973" t="s">
        <v>2745</v>
      </c>
      <c r="G18973" t="s">
        <v>2746</v>
      </c>
    </row>
    <row r="18974" spans="1:7" x14ac:dyDescent="0.25">
      <c r="A18974" t="s">
        <v>2742</v>
      </c>
      <c r="B18974" t="s">
        <v>2743</v>
      </c>
      <c r="C18974" t="s">
        <v>2744</v>
      </c>
      <c r="D18974" s="1">
        <v>43983</v>
      </c>
      <c r="E18974" s="2">
        <v>150</v>
      </c>
      <c r="F18974" t="s">
        <v>2747</v>
      </c>
      <c r="G18974" t="s">
        <v>2746</v>
      </c>
    </row>
    <row r="18975" spans="1:7" x14ac:dyDescent="0.25">
      <c r="A18975" t="s">
        <v>328</v>
      </c>
      <c r="B18975" t="s">
        <v>329</v>
      </c>
      <c r="C18975" t="s">
        <v>330</v>
      </c>
      <c r="D18975" s="1">
        <v>43983</v>
      </c>
      <c r="E18975" s="2">
        <v>150</v>
      </c>
      <c r="F18975" t="s">
        <v>331</v>
      </c>
      <c r="G18975" t="s">
        <v>828</v>
      </c>
    </row>
    <row r="18976" spans="1:7" x14ac:dyDescent="0.25">
      <c r="A18976" t="s">
        <v>328</v>
      </c>
      <c r="B18976" t="s">
        <v>329</v>
      </c>
      <c r="C18976" t="s">
        <v>330</v>
      </c>
      <c r="D18976" s="1">
        <v>43983</v>
      </c>
      <c r="E18976" s="2">
        <v>150</v>
      </c>
      <c r="F18976" t="s">
        <v>332</v>
      </c>
      <c r="G18976" t="s">
        <v>828</v>
      </c>
    </row>
    <row r="18977" spans="1:7" x14ac:dyDescent="0.25">
      <c r="A18977" t="s">
        <v>2836</v>
      </c>
      <c r="B18977" t="s">
        <v>2837</v>
      </c>
      <c r="C18977" t="s">
        <v>758</v>
      </c>
      <c r="D18977" s="1">
        <v>43983</v>
      </c>
      <c r="E18977" s="2">
        <v>83.34</v>
      </c>
      <c r="F18977" t="s">
        <v>2838</v>
      </c>
      <c r="G18977" t="s">
        <v>2663</v>
      </c>
    </row>
    <row r="18978" spans="1:7" x14ac:dyDescent="0.25">
      <c r="A18978" t="s">
        <v>4058</v>
      </c>
      <c r="B18978" t="s">
        <v>4059</v>
      </c>
      <c r="C18978" t="s">
        <v>4060</v>
      </c>
      <c r="D18978" s="1">
        <v>43983</v>
      </c>
      <c r="E18978" s="2">
        <v>10</v>
      </c>
      <c r="F18978" t="s">
        <v>4061</v>
      </c>
      <c r="G18978" t="s">
        <v>9</v>
      </c>
    </row>
    <row r="18979" spans="1:7" x14ac:dyDescent="0.25">
      <c r="A18979" t="s">
        <v>3686</v>
      </c>
      <c r="B18979" t="s">
        <v>764</v>
      </c>
      <c r="C18979" t="s">
        <v>3687</v>
      </c>
      <c r="D18979" s="1">
        <v>43983</v>
      </c>
      <c r="E18979" s="2">
        <v>5</v>
      </c>
      <c r="F18979" t="s">
        <v>3688</v>
      </c>
      <c r="G18979" t="s">
        <v>1245</v>
      </c>
    </row>
    <row r="18980" spans="1:7" x14ac:dyDescent="0.25">
      <c r="A18980" t="s">
        <v>3686</v>
      </c>
      <c r="B18980" t="s">
        <v>764</v>
      </c>
      <c r="C18980" t="s">
        <v>3687</v>
      </c>
      <c r="D18980" s="1">
        <v>43983</v>
      </c>
      <c r="E18980" s="2">
        <v>5</v>
      </c>
      <c r="F18980" t="s">
        <v>3688</v>
      </c>
      <c r="G18980" t="s">
        <v>97</v>
      </c>
    </row>
    <row r="18981" spans="1:7" x14ac:dyDescent="0.25">
      <c r="A18981" t="s">
        <v>5385</v>
      </c>
      <c r="B18981" t="s">
        <v>2992</v>
      </c>
      <c r="C18981" t="s">
        <v>5386</v>
      </c>
      <c r="D18981" s="1">
        <v>43983</v>
      </c>
      <c r="E18981" s="2">
        <v>50</v>
      </c>
      <c r="F18981" t="s">
        <v>5387</v>
      </c>
      <c r="G18981" t="s">
        <v>1245</v>
      </c>
    </row>
    <row r="18982" spans="1:7" x14ac:dyDescent="0.25">
      <c r="A18982" t="s">
        <v>312</v>
      </c>
      <c r="B18982" t="s">
        <v>248</v>
      </c>
      <c r="C18982" t="s">
        <v>313</v>
      </c>
      <c r="D18982" s="1">
        <v>43983</v>
      </c>
      <c r="E18982" s="2">
        <v>50</v>
      </c>
      <c r="F18982" t="s">
        <v>314</v>
      </c>
      <c r="G18982" t="s">
        <v>315</v>
      </c>
    </row>
    <row r="18983" spans="1:7" x14ac:dyDescent="0.25">
      <c r="A18983" t="s">
        <v>322</v>
      </c>
      <c r="B18983" t="s">
        <v>323</v>
      </c>
      <c r="C18983" t="s">
        <v>324</v>
      </c>
      <c r="D18983" s="1">
        <v>43983</v>
      </c>
      <c r="E18983" s="2">
        <v>63</v>
      </c>
      <c r="F18983" t="s">
        <v>325</v>
      </c>
      <c r="G18983" t="s">
        <v>326</v>
      </c>
    </row>
    <row r="18984" spans="1:7" x14ac:dyDescent="0.25">
      <c r="A18984" t="s">
        <v>322</v>
      </c>
      <c r="B18984" t="s">
        <v>323</v>
      </c>
      <c r="C18984" t="s">
        <v>324</v>
      </c>
      <c r="D18984" s="1">
        <v>43983</v>
      </c>
      <c r="E18984" s="2">
        <v>63</v>
      </c>
      <c r="F18984" t="s">
        <v>327</v>
      </c>
      <c r="G18984" t="s">
        <v>326</v>
      </c>
    </row>
    <row r="18985" spans="1:7" x14ac:dyDescent="0.25">
      <c r="A18985" t="s">
        <v>1803</v>
      </c>
      <c r="B18985" t="s">
        <v>1804</v>
      </c>
      <c r="C18985" t="s">
        <v>1805</v>
      </c>
      <c r="D18985" s="1">
        <v>43983</v>
      </c>
      <c r="E18985" s="2">
        <v>25</v>
      </c>
      <c r="F18985" t="s">
        <v>1806</v>
      </c>
      <c r="G18985" t="s">
        <v>5422</v>
      </c>
    </row>
    <row r="18986" spans="1:7" x14ac:dyDescent="0.25">
      <c r="A18986" t="s">
        <v>1803</v>
      </c>
      <c r="B18986" t="s">
        <v>1804</v>
      </c>
      <c r="C18986" t="s">
        <v>1805</v>
      </c>
      <c r="D18986" s="1">
        <v>43983</v>
      </c>
      <c r="E18986" s="2">
        <v>25</v>
      </c>
      <c r="F18986" t="s">
        <v>1806</v>
      </c>
      <c r="G18986" t="s">
        <v>271</v>
      </c>
    </row>
    <row r="18987" spans="1:7" x14ac:dyDescent="0.25">
      <c r="A18987" t="s">
        <v>2690</v>
      </c>
      <c r="B18987" t="s">
        <v>2691</v>
      </c>
      <c r="C18987" t="s">
        <v>2692</v>
      </c>
      <c r="D18987" s="1">
        <v>43983</v>
      </c>
      <c r="E18987" s="2">
        <v>50</v>
      </c>
      <c r="F18987" t="s">
        <v>2693</v>
      </c>
      <c r="G18987" t="s">
        <v>1715</v>
      </c>
    </row>
    <row r="18988" spans="1:7" x14ac:dyDescent="0.25">
      <c r="A18988" t="s">
        <v>2690</v>
      </c>
      <c r="B18988" t="s">
        <v>2691</v>
      </c>
      <c r="C18988" t="s">
        <v>2692</v>
      </c>
      <c r="D18988" s="1">
        <v>43983</v>
      </c>
      <c r="E18988" s="2">
        <v>50</v>
      </c>
      <c r="F18988" t="s">
        <v>2693</v>
      </c>
      <c r="G18988" t="s">
        <v>1725</v>
      </c>
    </row>
    <row r="18989" spans="1:7" x14ac:dyDescent="0.25">
      <c r="A18989" t="s">
        <v>636</v>
      </c>
      <c r="B18989" t="s">
        <v>637</v>
      </c>
      <c r="C18989" t="s">
        <v>638</v>
      </c>
      <c r="D18989" s="1">
        <v>43983</v>
      </c>
      <c r="E18989" s="2">
        <v>10</v>
      </c>
      <c r="F18989" t="s">
        <v>639</v>
      </c>
      <c r="G18989" t="s">
        <v>471</v>
      </c>
    </row>
    <row r="18990" spans="1:7" x14ac:dyDescent="0.25">
      <c r="A18990" t="s">
        <v>636</v>
      </c>
      <c r="B18990" t="s">
        <v>637</v>
      </c>
      <c r="C18990" t="s">
        <v>638</v>
      </c>
      <c r="D18990" s="1">
        <v>43983</v>
      </c>
      <c r="E18990" s="2">
        <v>10</v>
      </c>
      <c r="F18990" t="s">
        <v>639</v>
      </c>
      <c r="G18990" t="s">
        <v>1695</v>
      </c>
    </row>
    <row r="18991" spans="1:7" x14ac:dyDescent="0.25">
      <c r="A18991" t="s">
        <v>2686</v>
      </c>
      <c r="B18991" t="s">
        <v>2687</v>
      </c>
      <c r="C18991" t="s">
        <v>2688</v>
      </c>
      <c r="D18991" s="1">
        <v>43983</v>
      </c>
      <c r="E18991" s="2">
        <v>84</v>
      </c>
      <c r="F18991" t="s">
        <v>2689</v>
      </c>
      <c r="G18991" t="s">
        <v>34</v>
      </c>
    </row>
    <row r="18992" spans="1:7" x14ac:dyDescent="0.25">
      <c r="A18992" t="s">
        <v>82</v>
      </c>
      <c r="B18992" t="s">
        <v>83</v>
      </c>
      <c r="C18992" t="s">
        <v>84</v>
      </c>
      <c r="D18992" s="1">
        <v>43983</v>
      </c>
      <c r="E18992" s="2">
        <v>10</v>
      </c>
      <c r="F18992" t="s">
        <v>85</v>
      </c>
      <c r="G18992" t="s">
        <v>1245</v>
      </c>
    </row>
    <row r="18993" spans="1:7" x14ac:dyDescent="0.25">
      <c r="A18993" t="s">
        <v>82</v>
      </c>
      <c r="B18993" t="s">
        <v>83</v>
      </c>
      <c r="C18993" t="s">
        <v>84</v>
      </c>
      <c r="D18993" s="1">
        <v>43983</v>
      </c>
      <c r="E18993" s="2">
        <v>10</v>
      </c>
      <c r="F18993" t="s">
        <v>86</v>
      </c>
      <c r="G18993" t="s">
        <v>1245</v>
      </c>
    </row>
    <row r="18994" spans="1:7" x14ac:dyDescent="0.25">
      <c r="A18994" t="s">
        <v>4053</v>
      </c>
      <c r="B18994" t="s">
        <v>580</v>
      </c>
      <c r="C18994" t="s">
        <v>4054</v>
      </c>
      <c r="D18994" s="1">
        <v>43983</v>
      </c>
      <c r="E18994" s="2">
        <v>15</v>
      </c>
      <c r="F18994" t="s">
        <v>4055</v>
      </c>
      <c r="G18994" t="s">
        <v>3282</v>
      </c>
    </row>
    <row r="18995" spans="1:7" x14ac:dyDescent="0.25">
      <c r="A18995" t="s">
        <v>4053</v>
      </c>
      <c r="B18995" t="s">
        <v>580</v>
      </c>
      <c r="C18995" t="s">
        <v>4054</v>
      </c>
      <c r="D18995" s="1">
        <v>43983</v>
      </c>
      <c r="E18995" s="2">
        <v>15</v>
      </c>
      <c r="F18995" t="s">
        <v>4055</v>
      </c>
      <c r="G18995" t="s">
        <v>3282</v>
      </c>
    </row>
    <row r="18996" spans="1:7" x14ac:dyDescent="0.25">
      <c r="A18996" t="s">
        <v>4053</v>
      </c>
      <c r="B18996" t="s">
        <v>580</v>
      </c>
      <c r="C18996" t="s">
        <v>4054</v>
      </c>
      <c r="D18996" s="1">
        <v>43983</v>
      </c>
      <c r="E18996" s="2">
        <v>15</v>
      </c>
      <c r="F18996" t="s">
        <v>4056</v>
      </c>
      <c r="G18996" t="s">
        <v>3282</v>
      </c>
    </row>
    <row r="18997" spans="1:7" x14ac:dyDescent="0.25">
      <c r="A18997" t="s">
        <v>2000</v>
      </c>
      <c r="B18997" t="s">
        <v>2001</v>
      </c>
      <c r="C18997" t="s">
        <v>2002</v>
      </c>
      <c r="D18997" s="1">
        <v>43983</v>
      </c>
      <c r="E18997" s="2">
        <v>100</v>
      </c>
      <c r="F18997" t="s">
        <v>2003</v>
      </c>
      <c r="G18997" t="s">
        <v>2681</v>
      </c>
    </row>
    <row r="18998" spans="1:7" x14ac:dyDescent="0.25">
      <c r="A18998" t="s">
        <v>2000</v>
      </c>
      <c r="B18998" t="s">
        <v>2001</v>
      </c>
      <c r="C18998" t="s">
        <v>2002</v>
      </c>
      <c r="D18998" s="1">
        <v>43983</v>
      </c>
      <c r="E18998" s="2">
        <v>100</v>
      </c>
      <c r="F18998" t="s">
        <v>2004</v>
      </c>
      <c r="G18998" t="s">
        <v>2681</v>
      </c>
    </row>
    <row r="18999" spans="1:7" x14ac:dyDescent="0.25">
      <c r="A18999" t="s">
        <v>529</v>
      </c>
      <c r="B18999" t="s">
        <v>290</v>
      </c>
      <c r="C18999" t="s">
        <v>530</v>
      </c>
      <c r="D18999" s="1">
        <v>43983</v>
      </c>
      <c r="E18999" s="2">
        <v>25</v>
      </c>
      <c r="F18999" t="s">
        <v>531</v>
      </c>
      <c r="G18999" t="s">
        <v>3282</v>
      </c>
    </row>
    <row r="19000" spans="1:7" x14ac:dyDescent="0.25">
      <c r="A19000" t="s">
        <v>1590</v>
      </c>
      <c r="B19000" t="s">
        <v>1591</v>
      </c>
      <c r="C19000" t="s">
        <v>1592</v>
      </c>
      <c r="D19000" s="1">
        <v>43983</v>
      </c>
      <c r="E19000" s="2">
        <v>5</v>
      </c>
      <c r="F19000" t="s">
        <v>1593</v>
      </c>
      <c r="G19000" t="s">
        <v>1245</v>
      </c>
    </row>
    <row r="19001" spans="1:7" x14ac:dyDescent="0.25">
      <c r="A19001" t="s">
        <v>2153</v>
      </c>
      <c r="B19001" t="s">
        <v>614</v>
      </c>
      <c r="C19001" t="s">
        <v>1310</v>
      </c>
      <c r="D19001" s="1">
        <v>43983</v>
      </c>
      <c r="E19001" s="2">
        <v>10</v>
      </c>
      <c r="F19001" t="s">
        <v>2154</v>
      </c>
      <c r="G19001" t="s">
        <v>1245</v>
      </c>
    </row>
    <row r="19002" spans="1:7" x14ac:dyDescent="0.25">
      <c r="A19002" t="s">
        <v>87</v>
      </c>
      <c r="B19002" t="s">
        <v>88</v>
      </c>
      <c r="C19002" t="s">
        <v>89</v>
      </c>
      <c r="D19002" s="1">
        <v>43983</v>
      </c>
      <c r="E19002" s="2">
        <v>25</v>
      </c>
      <c r="F19002" t="s">
        <v>90</v>
      </c>
      <c r="G19002" t="s">
        <v>1695</v>
      </c>
    </row>
    <row r="19003" spans="1:7" x14ac:dyDescent="0.25">
      <c r="A19003" t="s">
        <v>87</v>
      </c>
      <c r="B19003" t="s">
        <v>88</v>
      </c>
      <c r="C19003" t="s">
        <v>89</v>
      </c>
      <c r="D19003" s="1">
        <v>43983</v>
      </c>
      <c r="E19003" s="2">
        <v>25</v>
      </c>
      <c r="F19003" t="s">
        <v>91</v>
      </c>
      <c r="G19003" t="s">
        <v>1695</v>
      </c>
    </row>
    <row r="19004" spans="1:7" x14ac:dyDescent="0.25">
      <c r="A19004" t="s">
        <v>87</v>
      </c>
      <c r="B19004" t="s">
        <v>88</v>
      </c>
      <c r="C19004" t="s">
        <v>89</v>
      </c>
      <c r="D19004" s="1">
        <v>43983</v>
      </c>
      <c r="E19004" s="2">
        <v>25</v>
      </c>
      <c r="F19004" t="s">
        <v>91</v>
      </c>
      <c r="G19004" t="s">
        <v>1695</v>
      </c>
    </row>
    <row r="19005" spans="1:7" x14ac:dyDescent="0.25">
      <c r="A19005" t="s">
        <v>87</v>
      </c>
      <c r="B19005" t="s">
        <v>88</v>
      </c>
      <c r="C19005" t="s">
        <v>89</v>
      </c>
      <c r="D19005" s="1">
        <v>43983</v>
      </c>
      <c r="E19005" s="2">
        <v>25</v>
      </c>
      <c r="F19005" t="s">
        <v>92</v>
      </c>
      <c r="G19005" t="s">
        <v>1695</v>
      </c>
    </row>
    <row r="19006" spans="1:7" x14ac:dyDescent="0.25">
      <c r="A19006" t="s">
        <v>87</v>
      </c>
      <c r="B19006" t="s">
        <v>88</v>
      </c>
      <c r="C19006" t="s">
        <v>89</v>
      </c>
      <c r="D19006" s="1">
        <v>43983</v>
      </c>
      <c r="E19006" s="2">
        <v>15</v>
      </c>
      <c r="F19006" t="s">
        <v>90</v>
      </c>
      <c r="G19006" t="s">
        <v>1245</v>
      </c>
    </row>
    <row r="19007" spans="1:7" x14ac:dyDescent="0.25">
      <c r="A19007" t="s">
        <v>87</v>
      </c>
      <c r="B19007" t="s">
        <v>88</v>
      </c>
      <c r="C19007" t="s">
        <v>89</v>
      </c>
      <c r="D19007" s="1">
        <v>43983</v>
      </c>
      <c r="E19007" s="2">
        <v>15</v>
      </c>
      <c r="F19007" t="s">
        <v>91</v>
      </c>
      <c r="G19007" t="s">
        <v>1245</v>
      </c>
    </row>
    <row r="19008" spans="1:7" x14ac:dyDescent="0.25">
      <c r="A19008" t="s">
        <v>87</v>
      </c>
      <c r="B19008" t="s">
        <v>88</v>
      </c>
      <c r="C19008" t="s">
        <v>89</v>
      </c>
      <c r="D19008" s="1">
        <v>43983</v>
      </c>
      <c r="E19008" s="2">
        <v>15</v>
      </c>
      <c r="F19008" t="s">
        <v>91</v>
      </c>
      <c r="G19008" t="s">
        <v>1245</v>
      </c>
    </row>
    <row r="19009" spans="1:7" x14ac:dyDescent="0.25">
      <c r="A19009" t="s">
        <v>87</v>
      </c>
      <c r="B19009" t="s">
        <v>88</v>
      </c>
      <c r="C19009" t="s">
        <v>89</v>
      </c>
      <c r="D19009" s="1">
        <v>43983</v>
      </c>
      <c r="E19009" s="2">
        <v>15</v>
      </c>
      <c r="F19009" t="s">
        <v>92</v>
      </c>
      <c r="G19009" t="s">
        <v>1245</v>
      </c>
    </row>
    <row r="19010" spans="1:7" x14ac:dyDescent="0.25">
      <c r="A19010" t="s">
        <v>1100</v>
      </c>
      <c r="B19010" t="s">
        <v>1101</v>
      </c>
      <c r="C19010" t="s">
        <v>1102</v>
      </c>
      <c r="D19010" s="1">
        <v>43983</v>
      </c>
      <c r="E19010" s="2">
        <v>15</v>
      </c>
      <c r="F19010" t="s">
        <v>1103</v>
      </c>
      <c r="G19010" t="s">
        <v>828</v>
      </c>
    </row>
    <row r="19011" spans="1:7" x14ac:dyDescent="0.25">
      <c r="A19011" t="s">
        <v>1100</v>
      </c>
      <c r="B19011" t="s">
        <v>1101</v>
      </c>
      <c r="C19011" t="s">
        <v>1102</v>
      </c>
      <c r="D19011" s="1">
        <v>43983</v>
      </c>
      <c r="E19011" s="2">
        <v>15</v>
      </c>
      <c r="F19011" t="s">
        <v>1104</v>
      </c>
      <c r="G19011" t="s">
        <v>828</v>
      </c>
    </row>
    <row r="19012" spans="1:7" x14ac:dyDescent="0.25">
      <c r="A19012" t="s">
        <v>1100</v>
      </c>
      <c r="B19012" t="s">
        <v>1101</v>
      </c>
      <c r="C19012" t="s">
        <v>1102</v>
      </c>
      <c r="D19012" s="1">
        <v>43983</v>
      </c>
      <c r="E19012" s="2">
        <v>10</v>
      </c>
      <c r="F19012" t="s">
        <v>1103</v>
      </c>
      <c r="G19012" t="s">
        <v>276</v>
      </c>
    </row>
    <row r="19013" spans="1:7" x14ac:dyDescent="0.25">
      <c r="A19013" t="s">
        <v>1100</v>
      </c>
      <c r="B19013" t="s">
        <v>1101</v>
      </c>
      <c r="C19013" t="s">
        <v>1102</v>
      </c>
      <c r="D19013" s="1">
        <v>43983</v>
      </c>
      <c r="E19013" s="2">
        <v>10</v>
      </c>
      <c r="F19013" t="s">
        <v>1104</v>
      </c>
      <c r="G19013" t="s">
        <v>276</v>
      </c>
    </row>
    <row r="19014" spans="1:7" x14ac:dyDescent="0.25">
      <c r="A19014" t="s">
        <v>2475</v>
      </c>
      <c r="B19014" t="s">
        <v>1451</v>
      </c>
      <c r="C19014" t="s">
        <v>2476</v>
      </c>
      <c r="D19014" s="1">
        <v>43983</v>
      </c>
      <c r="E19014" s="2">
        <v>40</v>
      </c>
      <c r="F19014" t="s">
        <v>2477</v>
      </c>
      <c r="G19014" t="s">
        <v>2456</v>
      </c>
    </row>
    <row r="19015" spans="1:7" x14ac:dyDescent="0.25">
      <c r="A19015" t="s">
        <v>1450</v>
      </c>
      <c r="B19015" t="s">
        <v>1451</v>
      </c>
      <c r="C19015" t="s">
        <v>1452</v>
      </c>
      <c r="D19015" s="1">
        <v>43983</v>
      </c>
      <c r="E19015" s="2">
        <v>84</v>
      </c>
      <c r="F19015" t="s">
        <v>1453</v>
      </c>
      <c r="G19015" t="s">
        <v>34</v>
      </c>
    </row>
    <row r="19016" spans="1:7" x14ac:dyDescent="0.25">
      <c r="A19016" t="s">
        <v>1450</v>
      </c>
      <c r="B19016" t="s">
        <v>1451</v>
      </c>
      <c r="C19016" t="s">
        <v>1452</v>
      </c>
      <c r="D19016" s="1">
        <v>43983</v>
      </c>
      <c r="E19016" s="2">
        <v>84</v>
      </c>
      <c r="F19016" t="s">
        <v>1454</v>
      </c>
      <c r="G19016" t="s">
        <v>34</v>
      </c>
    </row>
    <row r="19017" spans="1:7" x14ac:dyDescent="0.25">
      <c r="A19017" t="s">
        <v>1450</v>
      </c>
      <c r="B19017" t="s">
        <v>1451</v>
      </c>
      <c r="C19017" t="s">
        <v>1452</v>
      </c>
      <c r="D19017" s="1">
        <v>43983</v>
      </c>
      <c r="E19017" s="2">
        <v>84</v>
      </c>
      <c r="F19017" t="s">
        <v>1454</v>
      </c>
      <c r="G19017" t="s">
        <v>34</v>
      </c>
    </row>
    <row r="19018" spans="1:7" x14ac:dyDescent="0.25">
      <c r="A19018" t="s">
        <v>546</v>
      </c>
      <c r="B19018" t="s">
        <v>547</v>
      </c>
      <c r="C19018" t="s">
        <v>548</v>
      </c>
      <c r="D19018" s="1">
        <v>43983</v>
      </c>
      <c r="E19018" s="2">
        <v>100</v>
      </c>
      <c r="F19018" t="s">
        <v>549</v>
      </c>
      <c r="G19018" t="s">
        <v>2631</v>
      </c>
    </row>
    <row r="19019" spans="1:7" x14ac:dyDescent="0.25">
      <c r="A19019" t="s">
        <v>115</v>
      </c>
      <c r="B19019" t="s">
        <v>116</v>
      </c>
      <c r="C19019" t="s">
        <v>117</v>
      </c>
      <c r="D19019" s="1">
        <v>43983</v>
      </c>
      <c r="E19019" s="2">
        <v>5</v>
      </c>
      <c r="F19019" t="s">
        <v>118</v>
      </c>
      <c r="G19019" t="s">
        <v>1245</v>
      </c>
    </row>
    <row r="19020" spans="1:7" x14ac:dyDescent="0.25">
      <c r="A19020" t="s">
        <v>115</v>
      </c>
      <c r="B19020" t="s">
        <v>116</v>
      </c>
      <c r="C19020" t="s">
        <v>117</v>
      </c>
      <c r="D19020" s="1">
        <v>43983</v>
      </c>
      <c r="E19020" s="2">
        <v>5</v>
      </c>
      <c r="F19020" t="s">
        <v>119</v>
      </c>
      <c r="G19020" t="s">
        <v>1245</v>
      </c>
    </row>
    <row r="19021" spans="1:7" x14ac:dyDescent="0.25">
      <c r="A19021" t="s">
        <v>115</v>
      </c>
      <c r="B19021" t="s">
        <v>116</v>
      </c>
      <c r="C19021" t="s">
        <v>117</v>
      </c>
      <c r="D19021" s="1">
        <v>43983</v>
      </c>
      <c r="E19021" s="2">
        <v>5</v>
      </c>
      <c r="F19021" t="s">
        <v>120</v>
      </c>
      <c r="G19021" t="s">
        <v>1245</v>
      </c>
    </row>
    <row r="19022" spans="1:7" x14ac:dyDescent="0.25">
      <c r="A19022" t="s">
        <v>263</v>
      </c>
      <c r="B19022" t="s">
        <v>264</v>
      </c>
      <c r="C19022" t="s">
        <v>265</v>
      </c>
      <c r="D19022" s="1">
        <v>43983</v>
      </c>
      <c r="E19022" s="2">
        <v>50</v>
      </c>
      <c r="F19022" t="s">
        <v>266</v>
      </c>
      <c r="G19022" t="s">
        <v>1695</v>
      </c>
    </row>
    <row r="19023" spans="1:7" x14ac:dyDescent="0.25">
      <c r="A19023" t="s">
        <v>3140</v>
      </c>
      <c r="B19023" t="s">
        <v>3141</v>
      </c>
      <c r="C19023" t="s">
        <v>3142</v>
      </c>
      <c r="D19023" s="1">
        <v>43983</v>
      </c>
      <c r="E19023" s="2">
        <v>30</v>
      </c>
      <c r="F19023" t="s">
        <v>3143</v>
      </c>
      <c r="G19023" t="s">
        <v>1695</v>
      </c>
    </row>
    <row r="19024" spans="1:7" x14ac:dyDescent="0.25">
      <c r="A19024" t="s">
        <v>3140</v>
      </c>
      <c r="B19024" t="s">
        <v>3141</v>
      </c>
      <c r="C19024" t="s">
        <v>3142</v>
      </c>
      <c r="D19024" s="1">
        <v>43983</v>
      </c>
      <c r="E19024" s="2">
        <v>30</v>
      </c>
      <c r="F19024" t="s">
        <v>3143</v>
      </c>
      <c r="G19024" t="s">
        <v>1695</v>
      </c>
    </row>
    <row r="19025" spans="1:7" x14ac:dyDescent="0.25">
      <c r="A19025" t="s">
        <v>3140</v>
      </c>
      <c r="B19025" t="s">
        <v>3141</v>
      </c>
      <c r="C19025" t="s">
        <v>3142</v>
      </c>
      <c r="D19025" s="1">
        <v>43983</v>
      </c>
      <c r="E19025" s="2">
        <v>30</v>
      </c>
      <c r="F19025" t="s">
        <v>3144</v>
      </c>
      <c r="G19025" t="s">
        <v>1695</v>
      </c>
    </row>
    <row r="19026" spans="1:7" x14ac:dyDescent="0.25">
      <c r="A19026" t="s">
        <v>2346</v>
      </c>
      <c r="B19026" t="s">
        <v>371</v>
      </c>
      <c r="C19026" t="s">
        <v>2347</v>
      </c>
      <c r="D19026" s="1">
        <v>43983</v>
      </c>
      <c r="E19026" s="2">
        <v>25</v>
      </c>
      <c r="F19026" t="s">
        <v>2348</v>
      </c>
      <c r="G19026" t="s">
        <v>97</v>
      </c>
    </row>
    <row r="19027" spans="1:7" x14ac:dyDescent="0.25">
      <c r="A19027" t="s">
        <v>2346</v>
      </c>
      <c r="B19027" t="s">
        <v>371</v>
      </c>
      <c r="C19027" t="s">
        <v>2347</v>
      </c>
      <c r="D19027" s="1">
        <v>43983</v>
      </c>
      <c r="E19027" s="2">
        <v>25</v>
      </c>
      <c r="F19027" t="s">
        <v>2349</v>
      </c>
      <c r="G19027" t="s">
        <v>97</v>
      </c>
    </row>
    <row r="19028" spans="1:7" x14ac:dyDescent="0.25">
      <c r="A19028" t="s">
        <v>2346</v>
      </c>
      <c r="B19028" t="s">
        <v>371</v>
      </c>
      <c r="C19028" t="s">
        <v>2347</v>
      </c>
      <c r="D19028" s="1">
        <v>43983</v>
      </c>
      <c r="E19028" s="2">
        <v>20</v>
      </c>
      <c r="F19028" t="s">
        <v>2348</v>
      </c>
      <c r="G19028" t="s">
        <v>1245</v>
      </c>
    </row>
    <row r="19029" spans="1:7" x14ac:dyDescent="0.25">
      <c r="A19029" t="s">
        <v>2346</v>
      </c>
      <c r="B19029" t="s">
        <v>371</v>
      </c>
      <c r="C19029" t="s">
        <v>2347</v>
      </c>
      <c r="D19029" s="1">
        <v>43983</v>
      </c>
      <c r="E19029" s="2">
        <v>20</v>
      </c>
      <c r="F19029" t="s">
        <v>2349</v>
      </c>
      <c r="G19029" t="s">
        <v>1245</v>
      </c>
    </row>
    <row r="19030" spans="1:7" x14ac:dyDescent="0.25">
      <c r="A19030" t="s">
        <v>3100</v>
      </c>
      <c r="B19030" t="s">
        <v>3101</v>
      </c>
      <c r="C19030" t="s">
        <v>3102</v>
      </c>
      <c r="D19030" s="1">
        <v>43983</v>
      </c>
      <c r="E19030" s="2">
        <v>50</v>
      </c>
      <c r="F19030" t="s">
        <v>3103</v>
      </c>
      <c r="G19030" t="s">
        <v>67</v>
      </c>
    </row>
    <row r="19031" spans="1:7" x14ac:dyDescent="0.25">
      <c r="A19031" t="s">
        <v>4781</v>
      </c>
      <c r="B19031" t="s">
        <v>4782</v>
      </c>
      <c r="C19031" t="s">
        <v>4783</v>
      </c>
      <c r="D19031" s="1">
        <v>43983</v>
      </c>
      <c r="E19031" s="2">
        <v>5</v>
      </c>
      <c r="F19031" t="s">
        <v>4784</v>
      </c>
      <c r="G19031" t="s">
        <v>2663</v>
      </c>
    </row>
    <row r="19032" spans="1:7" x14ac:dyDescent="0.25">
      <c r="A19032" t="s">
        <v>125</v>
      </c>
      <c r="B19032" t="s">
        <v>126</v>
      </c>
      <c r="C19032" t="s">
        <v>127</v>
      </c>
      <c r="D19032" s="1">
        <v>43983</v>
      </c>
      <c r="E19032" s="2">
        <v>5</v>
      </c>
      <c r="F19032" t="s">
        <v>128</v>
      </c>
      <c r="G19032" t="s">
        <v>1245</v>
      </c>
    </row>
    <row r="19033" spans="1:7" x14ac:dyDescent="0.25">
      <c r="A19033" t="s">
        <v>5031</v>
      </c>
      <c r="B19033" t="s">
        <v>5032</v>
      </c>
      <c r="C19033" t="s">
        <v>5033</v>
      </c>
      <c r="D19033" s="1">
        <v>43983</v>
      </c>
      <c r="E19033" s="2">
        <v>100</v>
      </c>
      <c r="F19033" t="s">
        <v>5034</v>
      </c>
      <c r="G19033" t="s">
        <v>2663</v>
      </c>
    </row>
    <row r="19034" spans="1:7" x14ac:dyDescent="0.25">
      <c r="A19034" t="s">
        <v>2748</v>
      </c>
      <c r="B19034" t="s">
        <v>2749</v>
      </c>
      <c r="C19034" t="s">
        <v>2750</v>
      </c>
      <c r="D19034" s="1">
        <v>43983</v>
      </c>
      <c r="E19034" s="2">
        <v>10</v>
      </c>
      <c r="F19034" t="s">
        <v>2751</v>
      </c>
      <c r="G19034" t="s">
        <v>1695</v>
      </c>
    </row>
    <row r="19035" spans="1:7" x14ac:dyDescent="0.25">
      <c r="A19035" t="s">
        <v>2748</v>
      </c>
      <c r="B19035" t="s">
        <v>2749</v>
      </c>
      <c r="C19035" t="s">
        <v>2750</v>
      </c>
      <c r="D19035" s="1">
        <v>43983</v>
      </c>
      <c r="E19035" s="2">
        <v>10</v>
      </c>
      <c r="F19035" t="s">
        <v>2751</v>
      </c>
      <c r="G19035" t="s">
        <v>1695</v>
      </c>
    </row>
    <row r="19036" spans="1:7" x14ac:dyDescent="0.25">
      <c r="A19036" t="s">
        <v>2748</v>
      </c>
      <c r="B19036" t="s">
        <v>2749</v>
      </c>
      <c r="C19036" t="s">
        <v>2750</v>
      </c>
      <c r="D19036" s="1">
        <v>43983</v>
      </c>
      <c r="E19036" s="2">
        <v>10</v>
      </c>
      <c r="F19036" t="s">
        <v>2752</v>
      </c>
      <c r="G19036" t="s">
        <v>1695</v>
      </c>
    </row>
    <row r="19037" spans="1:7" x14ac:dyDescent="0.25">
      <c r="A19037" t="s">
        <v>2748</v>
      </c>
      <c r="B19037" t="s">
        <v>2749</v>
      </c>
      <c r="C19037" t="s">
        <v>2750</v>
      </c>
      <c r="D19037" s="1">
        <v>43983</v>
      </c>
      <c r="E19037" s="2">
        <v>10</v>
      </c>
      <c r="F19037" t="s">
        <v>2751</v>
      </c>
      <c r="G19037" t="s">
        <v>67</v>
      </c>
    </row>
    <row r="19038" spans="1:7" x14ac:dyDescent="0.25">
      <c r="A19038" t="s">
        <v>2748</v>
      </c>
      <c r="B19038" t="s">
        <v>2749</v>
      </c>
      <c r="C19038" t="s">
        <v>2750</v>
      </c>
      <c r="D19038" s="1">
        <v>43983</v>
      </c>
      <c r="E19038" s="2">
        <v>10</v>
      </c>
      <c r="F19038" t="s">
        <v>2751</v>
      </c>
      <c r="G19038" t="s">
        <v>67</v>
      </c>
    </row>
    <row r="19039" spans="1:7" x14ac:dyDescent="0.25">
      <c r="A19039" t="s">
        <v>2748</v>
      </c>
      <c r="B19039" t="s">
        <v>2749</v>
      </c>
      <c r="C19039" t="s">
        <v>2750</v>
      </c>
      <c r="D19039" s="1">
        <v>43983</v>
      </c>
      <c r="E19039" s="2">
        <v>10</v>
      </c>
      <c r="F19039" t="s">
        <v>2752</v>
      </c>
      <c r="G19039" t="s">
        <v>67</v>
      </c>
    </row>
    <row r="19040" spans="1:7" x14ac:dyDescent="0.25">
      <c r="A19040" t="s">
        <v>129</v>
      </c>
      <c r="B19040" t="s">
        <v>130</v>
      </c>
      <c r="C19040" t="s">
        <v>131</v>
      </c>
      <c r="D19040" s="1">
        <v>43983</v>
      </c>
      <c r="E19040" s="2">
        <v>10</v>
      </c>
      <c r="F19040" t="s">
        <v>132</v>
      </c>
      <c r="G19040" t="s">
        <v>9</v>
      </c>
    </row>
    <row r="19041" spans="1:7" x14ac:dyDescent="0.25">
      <c r="A19041" t="s">
        <v>5203</v>
      </c>
      <c r="B19041" t="s">
        <v>15</v>
      </c>
      <c r="C19041" t="s">
        <v>5204</v>
      </c>
      <c r="D19041" s="1">
        <v>43983</v>
      </c>
      <c r="E19041" s="2">
        <v>175</v>
      </c>
      <c r="F19041" t="s">
        <v>5205</v>
      </c>
      <c r="G19041" t="s">
        <v>2663</v>
      </c>
    </row>
    <row r="19042" spans="1:7" x14ac:dyDescent="0.25">
      <c r="A19042" t="s">
        <v>138</v>
      </c>
      <c r="B19042" t="s">
        <v>139</v>
      </c>
      <c r="C19042" t="s">
        <v>140</v>
      </c>
      <c r="D19042" s="1">
        <v>43983</v>
      </c>
      <c r="E19042" s="2">
        <v>40</v>
      </c>
      <c r="F19042" t="s">
        <v>141</v>
      </c>
      <c r="G19042" t="s">
        <v>828</v>
      </c>
    </row>
    <row r="19043" spans="1:7" x14ac:dyDescent="0.25">
      <c r="A19043" t="s">
        <v>1492</v>
      </c>
      <c r="B19043" t="s">
        <v>1493</v>
      </c>
      <c r="C19043" t="s">
        <v>1494</v>
      </c>
      <c r="D19043" s="1">
        <v>43983</v>
      </c>
      <c r="E19043" s="2">
        <v>10</v>
      </c>
      <c r="F19043" t="s">
        <v>1495</v>
      </c>
      <c r="G19043" t="s">
        <v>97</v>
      </c>
    </row>
    <row r="19044" spans="1:7" x14ac:dyDescent="0.25">
      <c r="A19044" t="s">
        <v>2339</v>
      </c>
      <c r="B19044" t="s">
        <v>222</v>
      </c>
      <c r="C19044" t="s">
        <v>2340</v>
      </c>
      <c r="D19044" s="1">
        <v>43983</v>
      </c>
      <c r="E19044" s="2">
        <v>10</v>
      </c>
      <c r="F19044" t="s">
        <v>2341</v>
      </c>
      <c r="G19044" t="s">
        <v>1245</v>
      </c>
    </row>
    <row r="19045" spans="1:7" x14ac:dyDescent="0.25">
      <c r="A19045" t="s">
        <v>2339</v>
      </c>
      <c r="B19045" t="s">
        <v>222</v>
      </c>
      <c r="C19045" t="s">
        <v>2340</v>
      </c>
      <c r="D19045" s="1">
        <v>43983</v>
      </c>
      <c r="E19045" s="2">
        <v>10</v>
      </c>
      <c r="F19045" t="s">
        <v>2342</v>
      </c>
      <c r="G19045" t="s">
        <v>1245</v>
      </c>
    </row>
    <row r="19046" spans="1:7" x14ac:dyDescent="0.25">
      <c r="A19046" t="s">
        <v>2753</v>
      </c>
      <c r="B19046" t="s">
        <v>740</v>
      </c>
      <c r="C19046" t="s">
        <v>2754</v>
      </c>
      <c r="D19046" s="1">
        <v>43983</v>
      </c>
      <c r="E19046" s="2">
        <v>5</v>
      </c>
      <c r="F19046" t="s">
        <v>2755</v>
      </c>
      <c r="G19046" t="s">
        <v>1440</v>
      </c>
    </row>
    <row r="19047" spans="1:7" x14ac:dyDescent="0.25">
      <c r="A19047" t="s">
        <v>2753</v>
      </c>
      <c r="B19047" t="s">
        <v>740</v>
      </c>
      <c r="C19047" t="s">
        <v>2754</v>
      </c>
      <c r="D19047" s="1">
        <v>43983</v>
      </c>
      <c r="E19047" s="2">
        <v>5</v>
      </c>
      <c r="F19047" t="s">
        <v>2756</v>
      </c>
      <c r="G19047" t="s">
        <v>1440</v>
      </c>
    </row>
    <row r="19048" spans="1:7" x14ac:dyDescent="0.25">
      <c r="A19048" t="s">
        <v>2753</v>
      </c>
      <c r="B19048" t="s">
        <v>740</v>
      </c>
      <c r="C19048" t="s">
        <v>2754</v>
      </c>
      <c r="D19048" s="1">
        <v>43983</v>
      </c>
      <c r="E19048" s="2">
        <v>5</v>
      </c>
      <c r="F19048" t="s">
        <v>2757</v>
      </c>
      <c r="G19048" t="s">
        <v>1440</v>
      </c>
    </row>
    <row r="19049" spans="1:7" x14ac:dyDescent="0.25">
      <c r="A19049" t="s">
        <v>1584</v>
      </c>
      <c r="B19049" t="s">
        <v>1585</v>
      </c>
      <c r="C19049" t="s">
        <v>1586</v>
      </c>
      <c r="D19049" s="1">
        <v>43983</v>
      </c>
      <c r="E19049" s="2">
        <v>15</v>
      </c>
      <c r="F19049" t="s">
        <v>1587</v>
      </c>
      <c r="G19049" t="s">
        <v>1695</v>
      </c>
    </row>
    <row r="19050" spans="1:7" x14ac:dyDescent="0.25">
      <c r="A19050" t="s">
        <v>1584</v>
      </c>
      <c r="B19050" t="s">
        <v>1585</v>
      </c>
      <c r="C19050" t="s">
        <v>1586</v>
      </c>
      <c r="D19050" s="1">
        <v>43983</v>
      </c>
      <c r="E19050" s="2">
        <v>15</v>
      </c>
      <c r="F19050" t="s">
        <v>1587</v>
      </c>
      <c r="G19050" t="s">
        <v>1245</v>
      </c>
    </row>
    <row r="19051" spans="1:7" x14ac:dyDescent="0.25">
      <c r="A19051" t="s">
        <v>1580</v>
      </c>
      <c r="B19051" t="s">
        <v>1581</v>
      </c>
      <c r="C19051" t="s">
        <v>1582</v>
      </c>
      <c r="D19051" s="1">
        <v>43983</v>
      </c>
      <c r="E19051" s="2">
        <v>10</v>
      </c>
      <c r="F19051" t="s">
        <v>1583</v>
      </c>
      <c r="G19051" t="s">
        <v>9</v>
      </c>
    </row>
    <row r="19052" spans="1:7" x14ac:dyDescent="0.25">
      <c r="A19052" t="s">
        <v>1580</v>
      </c>
      <c r="B19052" t="s">
        <v>1581</v>
      </c>
      <c r="C19052" t="s">
        <v>1582</v>
      </c>
      <c r="D19052" s="1">
        <v>43983</v>
      </c>
      <c r="E19052" s="2">
        <v>10</v>
      </c>
      <c r="F19052" t="s">
        <v>1583</v>
      </c>
      <c r="G19052" t="s">
        <v>1245</v>
      </c>
    </row>
    <row r="19053" spans="1:7" x14ac:dyDescent="0.25">
      <c r="A19053" t="s">
        <v>306</v>
      </c>
      <c r="B19053" t="s">
        <v>307</v>
      </c>
      <c r="C19053" t="s">
        <v>308</v>
      </c>
      <c r="D19053" s="1">
        <v>43983</v>
      </c>
      <c r="E19053" s="2">
        <v>10</v>
      </c>
      <c r="F19053" t="s">
        <v>309</v>
      </c>
      <c r="G19053" t="s">
        <v>310</v>
      </c>
    </row>
    <row r="19054" spans="1:7" x14ac:dyDescent="0.25">
      <c r="A19054" t="s">
        <v>306</v>
      </c>
      <c r="B19054" t="s">
        <v>307</v>
      </c>
      <c r="C19054" t="s">
        <v>308</v>
      </c>
      <c r="D19054" s="1">
        <v>43983</v>
      </c>
      <c r="E19054" s="2">
        <v>10</v>
      </c>
      <c r="F19054" t="s">
        <v>311</v>
      </c>
      <c r="G19054" t="s">
        <v>310</v>
      </c>
    </row>
    <row r="19055" spans="1:7" x14ac:dyDescent="0.25">
      <c r="A19055" t="s">
        <v>1095</v>
      </c>
      <c r="B19055" t="s">
        <v>1096</v>
      </c>
      <c r="C19055" t="s">
        <v>1097</v>
      </c>
      <c r="D19055" s="1">
        <v>43983</v>
      </c>
      <c r="E19055" s="2">
        <v>15</v>
      </c>
      <c r="F19055" t="s">
        <v>1098</v>
      </c>
      <c r="G19055" t="s">
        <v>114</v>
      </c>
    </row>
    <row r="19056" spans="1:7" x14ac:dyDescent="0.25">
      <c r="A19056" t="s">
        <v>1095</v>
      </c>
      <c r="B19056" t="s">
        <v>1096</v>
      </c>
      <c r="C19056" t="s">
        <v>1097</v>
      </c>
      <c r="D19056" s="1">
        <v>43983</v>
      </c>
      <c r="E19056" s="2">
        <v>15</v>
      </c>
      <c r="F19056" t="s">
        <v>1099</v>
      </c>
      <c r="G19056" t="s">
        <v>114</v>
      </c>
    </row>
    <row r="19057" spans="1:7" x14ac:dyDescent="0.25">
      <c r="A19057" t="s">
        <v>1095</v>
      </c>
      <c r="B19057" t="s">
        <v>1096</v>
      </c>
      <c r="C19057" t="s">
        <v>1097</v>
      </c>
      <c r="D19057" s="1">
        <v>43983</v>
      </c>
      <c r="E19057" s="2">
        <v>15</v>
      </c>
      <c r="F19057" t="s">
        <v>1099</v>
      </c>
      <c r="G19057" t="s">
        <v>114</v>
      </c>
    </row>
    <row r="19058" spans="1:7" x14ac:dyDescent="0.25">
      <c r="A19058" t="s">
        <v>1095</v>
      </c>
      <c r="B19058" t="s">
        <v>1096</v>
      </c>
      <c r="C19058" t="s">
        <v>1097</v>
      </c>
      <c r="D19058" s="1">
        <v>43983</v>
      </c>
      <c r="E19058" s="2">
        <v>15</v>
      </c>
      <c r="F19058" t="s">
        <v>1099</v>
      </c>
      <c r="G19058" t="s">
        <v>114</v>
      </c>
    </row>
    <row r="19059" spans="1:7" x14ac:dyDescent="0.25">
      <c r="A19059" t="s">
        <v>1095</v>
      </c>
      <c r="B19059" t="s">
        <v>1096</v>
      </c>
      <c r="C19059" t="s">
        <v>1097</v>
      </c>
      <c r="D19059" s="1">
        <v>43983</v>
      </c>
      <c r="E19059" s="2">
        <v>10</v>
      </c>
      <c r="F19059" t="s">
        <v>1098</v>
      </c>
      <c r="G19059" t="s">
        <v>257</v>
      </c>
    </row>
    <row r="19060" spans="1:7" x14ac:dyDescent="0.25">
      <c r="A19060" t="s">
        <v>1095</v>
      </c>
      <c r="B19060" t="s">
        <v>1096</v>
      </c>
      <c r="C19060" t="s">
        <v>1097</v>
      </c>
      <c r="D19060" s="1">
        <v>43983</v>
      </c>
      <c r="E19060" s="2">
        <v>10</v>
      </c>
      <c r="F19060" t="s">
        <v>1099</v>
      </c>
      <c r="G19060" t="s">
        <v>257</v>
      </c>
    </row>
    <row r="19061" spans="1:7" x14ac:dyDescent="0.25">
      <c r="A19061" t="s">
        <v>1095</v>
      </c>
      <c r="B19061" t="s">
        <v>1096</v>
      </c>
      <c r="C19061" t="s">
        <v>1097</v>
      </c>
      <c r="D19061" s="1">
        <v>43983</v>
      </c>
      <c r="E19061" s="2">
        <v>10</v>
      </c>
      <c r="F19061" t="s">
        <v>1099</v>
      </c>
      <c r="G19061" t="s">
        <v>257</v>
      </c>
    </row>
    <row r="19062" spans="1:7" x14ac:dyDescent="0.25">
      <c r="A19062" t="s">
        <v>1095</v>
      </c>
      <c r="B19062" t="s">
        <v>1096</v>
      </c>
      <c r="C19062" t="s">
        <v>1097</v>
      </c>
      <c r="D19062" s="1">
        <v>43983</v>
      </c>
      <c r="E19062" s="2">
        <v>10</v>
      </c>
      <c r="F19062" t="s">
        <v>1099</v>
      </c>
      <c r="G19062" t="s">
        <v>257</v>
      </c>
    </row>
    <row r="19063" spans="1:7" x14ac:dyDescent="0.25">
      <c r="A19063" t="s">
        <v>1095</v>
      </c>
      <c r="B19063" t="s">
        <v>1096</v>
      </c>
      <c r="C19063" t="s">
        <v>1097</v>
      </c>
      <c r="D19063" s="1">
        <v>43983</v>
      </c>
      <c r="E19063" s="2">
        <v>10</v>
      </c>
      <c r="F19063" t="s">
        <v>1098</v>
      </c>
      <c r="G19063" t="s">
        <v>828</v>
      </c>
    </row>
    <row r="19064" spans="1:7" x14ac:dyDescent="0.25">
      <c r="A19064" t="s">
        <v>1095</v>
      </c>
      <c r="B19064" t="s">
        <v>1096</v>
      </c>
      <c r="C19064" t="s">
        <v>1097</v>
      </c>
      <c r="D19064" s="1">
        <v>43983</v>
      </c>
      <c r="E19064" s="2">
        <v>10</v>
      </c>
      <c r="F19064" t="s">
        <v>1099</v>
      </c>
      <c r="G19064" t="s">
        <v>828</v>
      </c>
    </row>
    <row r="19065" spans="1:7" x14ac:dyDescent="0.25">
      <c r="A19065" t="s">
        <v>1095</v>
      </c>
      <c r="B19065" t="s">
        <v>1096</v>
      </c>
      <c r="C19065" t="s">
        <v>1097</v>
      </c>
      <c r="D19065" s="1">
        <v>43983</v>
      </c>
      <c r="E19065" s="2">
        <v>10</v>
      </c>
      <c r="F19065" t="s">
        <v>1099</v>
      </c>
      <c r="G19065" t="s">
        <v>828</v>
      </c>
    </row>
    <row r="19066" spans="1:7" x14ac:dyDescent="0.25">
      <c r="A19066" t="s">
        <v>1095</v>
      </c>
      <c r="B19066" t="s">
        <v>1096</v>
      </c>
      <c r="C19066" t="s">
        <v>1097</v>
      </c>
      <c r="D19066" s="1">
        <v>43983</v>
      </c>
      <c r="E19066" s="2">
        <v>10</v>
      </c>
      <c r="F19066" t="s">
        <v>1099</v>
      </c>
      <c r="G19066" t="s">
        <v>828</v>
      </c>
    </row>
    <row r="19067" spans="1:7" x14ac:dyDescent="0.25">
      <c r="A19067" t="s">
        <v>259</v>
      </c>
      <c r="B19067" t="s">
        <v>260</v>
      </c>
      <c r="C19067" t="s">
        <v>261</v>
      </c>
      <c r="D19067" s="1">
        <v>43983</v>
      </c>
      <c r="E19067" s="2">
        <v>10</v>
      </c>
      <c r="F19067" t="s">
        <v>262</v>
      </c>
      <c r="G19067" t="s">
        <v>1695</v>
      </c>
    </row>
    <row r="19068" spans="1:7" x14ac:dyDescent="0.25">
      <c r="A19068" t="s">
        <v>4665</v>
      </c>
      <c r="B19068" t="s">
        <v>4666</v>
      </c>
      <c r="C19068" t="s">
        <v>4667</v>
      </c>
      <c r="D19068" s="1">
        <v>43983</v>
      </c>
      <c r="E19068" s="2">
        <v>20</v>
      </c>
      <c r="F19068" t="s">
        <v>4668</v>
      </c>
      <c r="G19068" t="s">
        <v>1245</v>
      </c>
    </row>
    <row r="19069" spans="1:7" x14ac:dyDescent="0.25">
      <c r="A19069" t="s">
        <v>4665</v>
      </c>
      <c r="B19069" t="s">
        <v>4666</v>
      </c>
      <c r="C19069" t="s">
        <v>4667</v>
      </c>
      <c r="D19069" s="1">
        <v>43983</v>
      </c>
      <c r="E19069" s="2">
        <v>20</v>
      </c>
      <c r="F19069" t="s">
        <v>4669</v>
      </c>
      <c r="G19069" t="s">
        <v>1245</v>
      </c>
    </row>
    <row r="19070" spans="1:7" x14ac:dyDescent="0.25">
      <c r="A19070" t="s">
        <v>4665</v>
      </c>
      <c r="B19070" t="s">
        <v>4666</v>
      </c>
      <c r="C19070" t="s">
        <v>4667</v>
      </c>
      <c r="D19070" s="1">
        <v>43983</v>
      </c>
      <c r="E19070" s="2">
        <v>20</v>
      </c>
      <c r="F19070" t="s">
        <v>4670</v>
      </c>
      <c r="G19070" t="s">
        <v>1245</v>
      </c>
    </row>
    <row r="19071" spans="1:7" x14ac:dyDescent="0.25">
      <c r="A19071" t="s">
        <v>178</v>
      </c>
      <c r="B19071" t="s">
        <v>179</v>
      </c>
      <c r="C19071" t="s">
        <v>180</v>
      </c>
      <c r="D19071" s="1">
        <v>43983</v>
      </c>
      <c r="E19071" s="2">
        <v>5</v>
      </c>
      <c r="F19071" t="s">
        <v>181</v>
      </c>
      <c r="G19071" t="s">
        <v>182</v>
      </c>
    </row>
    <row r="19072" spans="1:7" x14ac:dyDescent="0.25">
      <c r="A19072" t="s">
        <v>169</v>
      </c>
      <c r="B19072" t="s">
        <v>170</v>
      </c>
      <c r="C19072" t="s">
        <v>171</v>
      </c>
      <c r="D19072" s="1">
        <v>43983</v>
      </c>
      <c r="E19072" s="2">
        <v>10</v>
      </c>
      <c r="F19072" t="s">
        <v>172</v>
      </c>
      <c r="G19072" t="s">
        <v>1245</v>
      </c>
    </row>
    <row r="19073" spans="1:7" x14ac:dyDescent="0.25">
      <c r="A19073" t="s">
        <v>169</v>
      </c>
      <c r="B19073" t="s">
        <v>170</v>
      </c>
      <c r="C19073" t="s">
        <v>171</v>
      </c>
      <c r="D19073" s="1">
        <v>43983</v>
      </c>
      <c r="E19073" s="2">
        <v>10</v>
      </c>
      <c r="F19073" t="s">
        <v>173</v>
      </c>
      <c r="G19073" t="s">
        <v>1245</v>
      </c>
    </row>
    <row r="19074" spans="1:7" x14ac:dyDescent="0.25">
      <c r="A19074" t="s">
        <v>164</v>
      </c>
      <c r="B19074" t="s">
        <v>165</v>
      </c>
      <c r="C19074" t="s">
        <v>166</v>
      </c>
      <c r="D19074" s="1">
        <v>43983</v>
      </c>
      <c r="E19074" s="2">
        <v>20</v>
      </c>
      <c r="F19074" t="s">
        <v>167</v>
      </c>
      <c r="G19074" t="s">
        <v>97</v>
      </c>
    </row>
    <row r="19075" spans="1:7" x14ac:dyDescent="0.25">
      <c r="A19075" t="s">
        <v>164</v>
      </c>
      <c r="B19075" t="s">
        <v>165</v>
      </c>
      <c r="C19075" t="s">
        <v>166</v>
      </c>
      <c r="D19075" s="1">
        <v>43983</v>
      </c>
      <c r="E19075" s="2">
        <v>20</v>
      </c>
      <c r="F19075" t="s">
        <v>168</v>
      </c>
      <c r="G19075" t="s">
        <v>97</v>
      </c>
    </row>
    <row r="19076" spans="1:7" x14ac:dyDescent="0.25">
      <c r="A19076" t="s">
        <v>164</v>
      </c>
      <c r="B19076" t="s">
        <v>165</v>
      </c>
      <c r="C19076" t="s">
        <v>166</v>
      </c>
      <c r="D19076" s="1">
        <v>43983</v>
      </c>
      <c r="E19076" s="2">
        <v>25</v>
      </c>
      <c r="F19076" t="s">
        <v>167</v>
      </c>
      <c r="G19076" t="s">
        <v>1695</v>
      </c>
    </row>
    <row r="19077" spans="1:7" x14ac:dyDescent="0.25">
      <c r="A19077" t="s">
        <v>164</v>
      </c>
      <c r="B19077" t="s">
        <v>165</v>
      </c>
      <c r="C19077" t="s">
        <v>166</v>
      </c>
      <c r="D19077" s="1">
        <v>43983</v>
      </c>
      <c r="E19077" s="2">
        <v>25</v>
      </c>
      <c r="F19077" t="s">
        <v>168</v>
      </c>
      <c r="G19077" t="s">
        <v>1695</v>
      </c>
    </row>
    <row r="19078" spans="1:7" x14ac:dyDescent="0.25">
      <c r="A19078" t="s">
        <v>164</v>
      </c>
      <c r="B19078" t="s">
        <v>165</v>
      </c>
      <c r="C19078" t="s">
        <v>166</v>
      </c>
      <c r="D19078" s="1">
        <v>43983</v>
      </c>
      <c r="E19078" s="2">
        <v>20</v>
      </c>
      <c r="F19078" t="s">
        <v>167</v>
      </c>
      <c r="G19078" t="s">
        <v>3613</v>
      </c>
    </row>
    <row r="19079" spans="1:7" x14ac:dyDescent="0.25">
      <c r="A19079" t="s">
        <v>164</v>
      </c>
      <c r="B19079" t="s">
        <v>165</v>
      </c>
      <c r="C19079" t="s">
        <v>166</v>
      </c>
      <c r="D19079" s="1">
        <v>43983</v>
      </c>
      <c r="E19079" s="2">
        <v>20</v>
      </c>
      <c r="F19079" t="s">
        <v>168</v>
      </c>
      <c r="G19079" t="s">
        <v>3613</v>
      </c>
    </row>
    <row r="19080" spans="1:7" x14ac:dyDescent="0.25">
      <c r="A19080" t="s">
        <v>709</v>
      </c>
      <c r="B19080" t="s">
        <v>710</v>
      </c>
      <c r="C19080" t="s">
        <v>705</v>
      </c>
      <c r="D19080" s="1">
        <v>43983</v>
      </c>
      <c r="E19080" s="2">
        <v>84</v>
      </c>
      <c r="F19080" t="s">
        <v>711</v>
      </c>
      <c r="G19080" t="s">
        <v>3225</v>
      </c>
    </row>
    <row r="19081" spans="1:7" x14ac:dyDescent="0.25">
      <c r="A19081" t="s">
        <v>709</v>
      </c>
      <c r="B19081" t="s">
        <v>710</v>
      </c>
      <c r="C19081" t="s">
        <v>705</v>
      </c>
      <c r="D19081" s="1">
        <v>43983</v>
      </c>
      <c r="E19081" s="2">
        <v>84</v>
      </c>
      <c r="F19081" t="s">
        <v>712</v>
      </c>
      <c r="G19081" t="s">
        <v>3225</v>
      </c>
    </row>
    <row r="19082" spans="1:7" x14ac:dyDescent="0.25">
      <c r="A19082" t="s">
        <v>709</v>
      </c>
      <c r="B19082" t="s">
        <v>710</v>
      </c>
      <c r="C19082" t="s">
        <v>705</v>
      </c>
      <c r="D19082" s="1">
        <v>43983</v>
      </c>
      <c r="E19082" s="2">
        <v>84</v>
      </c>
      <c r="F19082" t="s">
        <v>712</v>
      </c>
      <c r="G19082" t="s">
        <v>3225</v>
      </c>
    </row>
    <row r="19083" spans="1:7" x14ac:dyDescent="0.25">
      <c r="A19083" t="s">
        <v>493</v>
      </c>
      <c r="B19083" t="s">
        <v>494</v>
      </c>
      <c r="C19083" t="s">
        <v>495</v>
      </c>
      <c r="D19083" s="1">
        <v>43983</v>
      </c>
      <c r="E19083" s="2">
        <v>20</v>
      </c>
      <c r="F19083" t="s">
        <v>496</v>
      </c>
      <c r="G19083" t="s">
        <v>310</v>
      </c>
    </row>
    <row r="19084" spans="1:7" x14ac:dyDescent="0.25">
      <c r="A19084" t="s">
        <v>493</v>
      </c>
      <c r="B19084" t="s">
        <v>494</v>
      </c>
      <c r="C19084" t="s">
        <v>495</v>
      </c>
      <c r="D19084" s="1">
        <v>43983</v>
      </c>
      <c r="E19084" s="2">
        <v>20</v>
      </c>
      <c r="F19084" t="s">
        <v>497</v>
      </c>
      <c r="G19084" t="s">
        <v>310</v>
      </c>
    </row>
    <row r="19085" spans="1:7" x14ac:dyDescent="0.25">
      <c r="A19085" t="s">
        <v>493</v>
      </c>
      <c r="B19085" t="s">
        <v>494</v>
      </c>
      <c r="C19085" t="s">
        <v>495</v>
      </c>
      <c r="D19085" s="1">
        <v>43983</v>
      </c>
      <c r="E19085" s="2">
        <v>20</v>
      </c>
      <c r="F19085" t="s">
        <v>496</v>
      </c>
      <c r="G19085" t="s">
        <v>2456</v>
      </c>
    </row>
    <row r="19086" spans="1:7" x14ac:dyDescent="0.25">
      <c r="A19086" t="s">
        <v>493</v>
      </c>
      <c r="B19086" t="s">
        <v>494</v>
      </c>
      <c r="C19086" t="s">
        <v>495</v>
      </c>
      <c r="D19086" s="1">
        <v>43983</v>
      </c>
      <c r="E19086" s="2">
        <v>20</v>
      </c>
      <c r="F19086" t="s">
        <v>497</v>
      </c>
      <c r="G19086" t="s">
        <v>2456</v>
      </c>
    </row>
    <row r="19087" spans="1:7" x14ac:dyDescent="0.25">
      <c r="A19087" t="s">
        <v>1464</v>
      </c>
      <c r="B19087" t="s">
        <v>1465</v>
      </c>
      <c r="C19087" t="s">
        <v>627</v>
      </c>
      <c r="D19087" s="1">
        <v>43983</v>
      </c>
      <c r="E19087" s="2">
        <v>20</v>
      </c>
      <c r="F19087" t="s">
        <v>1466</v>
      </c>
      <c r="G19087" t="s">
        <v>478</v>
      </c>
    </row>
    <row r="19088" spans="1:7" x14ac:dyDescent="0.25">
      <c r="A19088" t="s">
        <v>1464</v>
      </c>
      <c r="B19088" t="s">
        <v>1465</v>
      </c>
      <c r="C19088" t="s">
        <v>627</v>
      </c>
      <c r="D19088" s="1">
        <v>43983</v>
      </c>
      <c r="E19088" s="2">
        <v>20</v>
      </c>
      <c r="F19088" t="s">
        <v>1466</v>
      </c>
      <c r="G19088" t="s">
        <v>478</v>
      </c>
    </row>
    <row r="19089" spans="1:7" x14ac:dyDescent="0.25">
      <c r="A19089" t="s">
        <v>4076</v>
      </c>
      <c r="B19089" t="s">
        <v>4077</v>
      </c>
      <c r="C19089" t="s">
        <v>413</v>
      </c>
      <c r="D19089" s="1">
        <v>43983</v>
      </c>
      <c r="E19089" s="2">
        <v>20</v>
      </c>
      <c r="F19089" t="s">
        <v>4078</v>
      </c>
      <c r="G19089" t="s">
        <v>1695</v>
      </c>
    </row>
    <row r="19090" spans="1:7" x14ac:dyDescent="0.25">
      <c r="A19090" t="s">
        <v>4076</v>
      </c>
      <c r="B19090" t="s">
        <v>4077</v>
      </c>
      <c r="C19090" t="s">
        <v>413</v>
      </c>
      <c r="D19090" s="1">
        <v>43983</v>
      </c>
      <c r="E19090" s="2">
        <v>20</v>
      </c>
      <c r="F19090" t="s">
        <v>4078</v>
      </c>
      <c r="G19090" t="s">
        <v>1695</v>
      </c>
    </row>
    <row r="19091" spans="1:7" x14ac:dyDescent="0.25">
      <c r="A19091" t="s">
        <v>3247</v>
      </c>
      <c r="B19091" t="s">
        <v>3248</v>
      </c>
      <c r="C19091" t="s">
        <v>3249</v>
      </c>
      <c r="D19091" s="1">
        <v>43983</v>
      </c>
      <c r="E19091" s="2">
        <v>10</v>
      </c>
      <c r="F19091" t="s">
        <v>3250</v>
      </c>
      <c r="G19091" t="s">
        <v>3649</v>
      </c>
    </row>
    <row r="19092" spans="1:7" x14ac:dyDescent="0.25">
      <c r="A19092" t="s">
        <v>2758</v>
      </c>
      <c r="B19092" t="s">
        <v>2759</v>
      </c>
      <c r="C19092" t="s">
        <v>2760</v>
      </c>
      <c r="D19092" s="1">
        <v>43983</v>
      </c>
      <c r="E19092" s="2">
        <v>15</v>
      </c>
      <c r="F19092" t="s">
        <v>2761</v>
      </c>
      <c r="G19092" t="s">
        <v>3282</v>
      </c>
    </row>
    <row r="19093" spans="1:7" x14ac:dyDescent="0.25">
      <c r="A19093" t="s">
        <v>1541</v>
      </c>
      <c r="B19093" t="s">
        <v>1542</v>
      </c>
      <c r="C19093" t="s">
        <v>1543</v>
      </c>
      <c r="D19093" s="1">
        <v>43983</v>
      </c>
      <c r="E19093" s="2">
        <v>20</v>
      </c>
      <c r="F19093" t="s">
        <v>1544</v>
      </c>
      <c r="G19093" t="s">
        <v>114</v>
      </c>
    </row>
    <row r="19094" spans="1:7" x14ac:dyDescent="0.25">
      <c r="A19094" t="s">
        <v>1541</v>
      </c>
      <c r="B19094" t="s">
        <v>1542</v>
      </c>
      <c r="C19094" t="s">
        <v>1543</v>
      </c>
      <c r="D19094" s="1">
        <v>43983</v>
      </c>
      <c r="E19094" s="2">
        <v>20</v>
      </c>
      <c r="F19094" t="s">
        <v>1545</v>
      </c>
      <c r="G19094" t="s">
        <v>114</v>
      </c>
    </row>
    <row r="19095" spans="1:7" x14ac:dyDescent="0.25">
      <c r="A19095" t="s">
        <v>3800</v>
      </c>
      <c r="B19095" t="s">
        <v>1430</v>
      </c>
      <c r="C19095" t="s">
        <v>3801</v>
      </c>
      <c r="D19095" s="1">
        <v>43983</v>
      </c>
      <c r="E19095" s="2">
        <v>10</v>
      </c>
      <c r="F19095" t="s">
        <v>3802</v>
      </c>
      <c r="G19095" t="s">
        <v>2700</v>
      </c>
    </row>
    <row r="19096" spans="1:7" x14ac:dyDescent="0.25">
      <c r="A19096" t="s">
        <v>3800</v>
      </c>
      <c r="B19096" t="s">
        <v>1430</v>
      </c>
      <c r="C19096" t="s">
        <v>3801</v>
      </c>
      <c r="D19096" s="1">
        <v>43983</v>
      </c>
      <c r="E19096" s="2">
        <v>10</v>
      </c>
      <c r="F19096" t="s">
        <v>3802</v>
      </c>
      <c r="G19096" t="s">
        <v>1245</v>
      </c>
    </row>
    <row r="19097" spans="1:7" x14ac:dyDescent="0.25">
      <c r="A19097" t="s">
        <v>4990</v>
      </c>
      <c r="B19097" t="s">
        <v>4991</v>
      </c>
      <c r="C19097" t="s">
        <v>4992</v>
      </c>
      <c r="D19097" s="1">
        <v>43983</v>
      </c>
      <c r="E19097" s="2">
        <v>100</v>
      </c>
      <c r="F19097" t="s">
        <v>4993</v>
      </c>
      <c r="G19097" t="s">
        <v>2663</v>
      </c>
    </row>
    <row r="19098" spans="1:7" x14ac:dyDescent="0.25">
      <c r="A19098" t="s">
        <v>4990</v>
      </c>
      <c r="B19098" t="s">
        <v>4991</v>
      </c>
      <c r="C19098" t="s">
        <v>4992</v>
      </c>
      <c r="D19098" s="1">
        <v>43983</v>
      </c>
      <c r="E19098" s="2">
        <v>100</v>
      </c>
      <c r="F19098" t="s">
        <v>4994</v>
      </c>
      <c r="G19098" t="s">
        <v>2663</v>
      </c>
    </row>
    <row r="19099" spans="1:7" x14ac:dyDescent="0.25">
      <c r="A19099" t="s">
        <v>2803</v>
      </c>
      <c r="B19099" t="s">
        <v>2804</v>
      </c>
      <c r="C19099" t="s">
        <v>2805</v>
      </c>
      <c r="D19099" s="1">
        <v>43983</v>
      </c>
      <c r="E19099" s="2">
        <v>15</v>
      </c>
      <c r="F19099" t="s">
        <v>2806</v>
      </c>
      <c r="G19099" t="s">
        <v>271</v>
      </c>
    </row>
    <row r="19100" spans="1:7" x14ac:dyDescent="0.25">
      <c r="A19100" t="s">
        <v>2803</v>
      </c>
      <c r="B19100" t="s">
        <v>2804</v>
      </c>
      <c r="C19100" t="s">
        <v>2805</v>
      </c>
      <c r="D19100" s="1">
        <v>43983</v>
      </c>
      <c r="E19100" s="2">
        <v>15</v>
      </c>
      <c r="F19100" t="s">
        <v>2807</v>
      </c>
      <c r="G19100" t="s">
        <v>271</v>
      </c>
    </row>
    <row r="19101" spans="1:7" x14ac:dyDescent="0.25">
      <c r="A19101" t="s">
        <v>2803</v>
      </c>
      <c r="B19101" t="s">
        <v>2804</v>
      </c>
      <c r="C19101" t="s">
        <v>2805</v>
      </c>
      <c r="D19101" s="1">
        <v>43983</v>
      </c>
      <c r="E19101" s="2">
        <v>15</v>
      </c>
      <c r="F19101" t="s">
        <v>2806</v>
      </c>
      <c r="G19101" t="s">
        <v>1816</v>
      </c>
    </row>
    <row r="19102" spans="1:7" x14ac:dyDescent="0.25">
      <c r="A19102" t="s">
        <v>2803</v>
      </c>
      <c r="B19102" t="s">
        <v>2804</v>
      </c>
      <c r="C19102" t="s">
        <v>2805</v>
      </c>
      <c r="D19102" s="1">
        <v>43983</v>
      </c>
      <c r="E19102" s="2">
        <v>15</v>
      </c>
      <c r="F19102" t="s">
        <v>2807</v>
      </c>
      <c r="G19102" t="s">
        <v>1816</v>
      </c>
    </row>
    <row r="19103" spans="1:7" x14ac:dyDescent="0.25">
      <c r="A19103" t="s">
        <v>2803</v>
      </c>
      <c r="B19103" t="s">
        <v>2804</v>
      </c>
      <c r="C19103" t="s">
        <v>2805</v>
      </c>
      <c r="D19103" s="1">
        <v>43983</v>
      </c>
      <c r="E19103" s="2">
        <v>15</v>
      </c>
      <c r="F19103" t="s">
        <v>2806</v>
      </c>
      <c r="G19103" t="s">
        <v>2700</v>
      </c>
    </row>
    <row r="19104" spans="1:7" x14ac:dyDescent="0.25">
      <c r="A19104" t="s">
        <v>2803</v>
      </c>
      <c r="B19104" t="s">
        <v>2804</v>
      </c>
      <c r="C19104" t="s">
        <v>2805</v>
      </c>
      <c r="D19104" s="1">
        <v>43983</v>
      </c>
      <c r="E19104" s="2">
        <v>15</v>
      </c>
      <c r="F19104" t="s">
        <v>2807</v>
      </c>
      <c r="G19104" t="s">
        <v>2700</v>
      </c>
    </row>
    <row r="19105" spans="1:7" x14ac:dyDescent="0.25">
      <c r="A19105" t="s">
        <v>2272</v>
      </c>
      <c r="B19105" t="s">
        <v>2273</v>
      </c>
      <c r="C19105" t="s">
        <v>2274</v>
      </c>
      <c r="D19105" s="1">
        <v>43983</v>
      </c>
      <c r="E19105" s="2">
        <v>83.33</v>
      </c>
      <c r="F19105" t="s">
        <v>2275</v>
      </c>
      <c r="G19105" t="s">
        <v>34</v>
      </c>
    </row>
    <row r="19106" spans="1:7" x14ac:dyDescent="0.25">
      <c r="A19106" t="s">
        <v>2272</v>
      </c>
      <c r="B19106" t="s">
        <v>2273</v>
      </c>
      <c r="C19106" t="s">
        <v>2274</v>
      </c>
      <c r="D19106" s="1">
        <v>43983</v>
      </c>
      <c r="E19106" s="2">
        <v>83.33</v>
      </c>
      <c r="F19106" t="s">
        <v>2276</v>
      </c>
      <c r="G19106" t="s">
        <v>34</v>
      </c>
    </row>
    <row r="19107" spans="1:7" x14ac:dyDescent="0.25">
      <c r="A19107" t="s">
        <v>2272</v>
      </c>
      <c r="B19107" t="s">
        <v>2273</v>
      </c>
      <c r="C19107" t="s">
        <v>2274</v>
      </c>
      <c r="D19107" s="1">
        <v>43983</v>
      </c>
      <c r="E19107" s="2">
        <v>41.67</v>
      </c>
      <c r="F19107" t="s">
        <v>2275</v>
      </c>
      <c r="G19107" t="s">
        <v>3650</v>
      </c>
    </row>
    <row r="19108" spans="1:7" x14ac:dyDescent="0.25">
      <c r="A19108" t="s">
        <v>2272</v>
      </c>
      <c r="B19108" t="s">
        <v>2273</v>
      </c>
      <c r="C19108" t="s">
        <v>2274</v>
      </c>
      <c r="D19108" s="1">
        <v>43983</v>
      </c>
      <c r="E19108" s="2">
        <v>41.67</v>
      </c>
      <c r="F19108" t="s">
        <v>2276</v>
      </c>
      <c r="G19108" t="s">
        <v>3650</v>
      </c>
    </row>
    <row r="19109" spans="1:7" x14ac:dyDescent="0.25">
      <c r="A19109" t="s">
        <v>553</v>
      </c>
      <c r="B19109" t="s">
        <v>554</v>
      </c>
      <c r="C19109" t="s">
        <v>555</v>
      </c>
      <c r="D19109" s="1">
        <v>43983</v>
      </c>
      <c r="E19109" s="2">
        <v>50</v>
      </c>
      <c r="F19109" t="s">
        <v>556</v>
      </c>
      <c r="G19109" t="s">
        <v>2663</v>
      </c>
    </row>
    <row r="19110" spans="1:7" x14ac:dyDescent="0.25">
      <c r="A19110" t="s">
        <v>553</v>
      </c>
      <c r="B19110" t="s">
        <v>554</v>
      </c>
      <c r="C19110" t="s">
        <v>555</v>
      </c>
      <c r="D19110" s="1">
        <v>43983</v>
      </c>
      <c r="E19110" s="2">
        <v>50</v>
      </c>
      <c r="F19110" t="s">
        <v>557</v>
      </c>
      <c r="G19110" t="s">
        <v>2663</v>
      </c>
    </row>
    <row r="19111" spans="1:7" x14ac:dyDescent="0.25">
      <c r="A19111">
        <v>124</v>
      </c>
      <c r="B19111" t="s">
        <v>5605</v>
      </c>
      <c r="C19111" t="s">
        <v>3622</v>
      </c>
      <c r="D19111" s="1">
        <v>43985</v>
      </c>
      <c r="E19111" s="2">
        <v>2.5</v>
      </c>
      <c r="F19111" t="s">
        <v>5606</v>
      </c>
      <c r="G19111" t="s">
        <v>5532</v>
      </c>
    </row>
    <row r="19112" spans="1:7" x14ac:dyDescent="0.25">
      <c r="A19112">
        <v>124</v>
      </c>
      <c r="B19112" t="s">
        <v>5605</v>
      </c>
      <c r="C19112" t="s">
        <v>3622</v>
      </c>
      <c r="D19112" s="1">
        <v>43985</v>
      </c>
      <c r="E19112" s="2">
        <v>50</v>
      </c>
      <c r="F19112" t="s">
        <v>5606</v>
      </c>
      <c r="G19112" t="s">
        <v>5532</v>
      </c>
    </row>
    <row r="19113" spans="1:7" x14ac:dyDescent="0.25">
      <c r="A19113">
        <v>125</v>
      </c>
      <c r="B19113" t="s">
        <v>242</v>
      </c>
      <c r="C19113" t="s">
        <v>5607</v>
      </c>
      <c r="D19113" s="1">
        <v>43985</v>
      </c>
      <c r="E19113" s="2">
        <v>20</v>
      </c>
      <c r="F19113" t="s">
        <v>5608</v>
      </c>
      <c r="G19113" t="s">
        <v>5532</v>
      </c>
    </row>
    <row r="19114" spans="1:7" x14ac:dyDescent="0.25">
      <c r="A19114">
        <v>125</v>
      </c>
      <c r="B19114" t="s">
        <v>242</v>
      </c>
      <c r="C19114" t="s">
        <v>5607</v>
      </c>
      <c r="D19114" s="1">
        <v>43985</v>
      </c>
      <c r="E19114" s="2">
        <v>1</v>
      </c>
      <c r="F19114" t="s">
        <v>5608</v>
      </c>
      <c r="G19114" t="s">
        <v>5532</v>
      </c>
    </row>
    <row r="19115" spans="1:7" x14ac:dyDescent="0.25">
      <c r="A19115">
        <v>127</v>
      </c>
      <c r="B19115" t="s">
        <v>5609</v>
      </c>
      <c r="C19115" t="s">
        <v>1795</v>
      </c>
      <c r="D19115" s="1">
        <v>43986</v>
      </c>
      <c r="E19115" s="2">
        <v>1.25</v>
      </c>
      <c r="F19115" t="s">
        <v>5610</v>
      </c>
      <c r="G19115" t="s">
        <v>5532</v>
      </c>
    </row>
    <row r="19116" spans="1:7" x14ac:dyDescent="0.25">
      <c r="A19116">
        <v>127</v>
      </c>
      <c r="B19116" t="s">
        <v>5609</v>
      </c>
      <c r="C19116" t="s">
        <v>1795</v>
      </c>
      <c r="D19116" s="1">
        <v>43986</v>
      </c>
      <c r="E19116" s="2">
        <v>25</v>
      </c>
      <c r="F19116" t="s">
        <v>5610</v>
      </c>
      <c r="G19116" t="s">
        <v>5532</v>
      </c>
    </row>
    <row r="19117" spans="1:7" x14ac:dyDescent="0.25">
      <c r="A19117">
        <v>128</v>
      </c>
      <c r="B19117" t="s">
        <v>5611</v>
      </c>
      <c r="C19117" t="s">
        <v>5612</v>
      </c>
      <c r="D19117" s="1">
        <v>43987</v>
      </c>
      <c r="E19117" s="2">
        <v>100</v>
      </c>
      <c r="F19117" t="s">
        <v>5613</v>
      </c>
      <c r="G19117" t="s">
        <v>4096</v>
      </c>
    </row>
    <row r="19118" spans="1:7" x14ac:dyDescent="0.25">
      <c r="A19118" t="s">
        <v>1786</v>
      </c>
      <c r="B19118" t="s">
        <v>1787</v>
      </c>
      <c r="C19118" t="s">
        <v>1788</v>
      </c>
      <c r="D19118" s="1">
        <v>43987</v>
      </c>
      <c r="E19118" s="2">
        <v>50</v>
      </c>
      <c r="F19118" t="s">
        <v>1789</v>
      </c>
      <c r="G19118" t="s">
        <v>828</v>
      </c>
    </row>
    <row r="19119" spans="1:7" x14ac:dyDescent="0.25">
      <c r="A19119" t="s">
        <v>1541</v>
      </c>
      <c r="B19119" t="s">
        <v>1542</v>
      </c>
      <c r="C19119" t="s">
        <v>1543</v>
      </c>
      <c r="D19119" s="1">
        <v>43992</v>
      </c>
      <c r="E19119" s="2">
        <v>30</v>
      </c>
      <c r="F19119" t="s">
        <v>1544</v>
      </c>
      <c r="G19119" t="s">
        <v>828</v>
      </c>
    </row>
    <row r="19120" spans="1:7" x14ac:dyDescent="0.25">
      <c r="A19120" t="s">
        <v>1541</v>
      </c>
      <c r="B19120" t="s">
        <v>1542</v>
      </c>
      <c r="C19120" t="s">
        <v>1543</v>
      </c>
      <c r="D19120" s="1">
        <v>43992</v>
      </c>
      <c r="E19120" s="2">
        <v>30</v>
      </c>
      <c r="F19120" t="s">
        <v>1545</v>
      </c>
      <c r="G19120" t="s">
        <v>828</v>
      </c>
    </row>
    <row r="19121" spans="1:7" x14ac:dyDescent="0.25">
      <c r="A19121" t="s">
        <v>1483</v>
      </c>
      <c r="B19121" t="s">
        <v>1484</v>
      </c>
      <c r="C19121" t="s">
        <v>1485</v>
      </c>
      <c r="D19121" s="1">
        <v>43992</v>
      </c>
      <c r="E19121" s="2">
        <v>40</v>
      </c>
      <c r="F19121" t="s">
        <v>1486</v>
      </c>
      <c r="G19121" t="s">
        <v>828</v>
      </c>
    </row>
    <row r="19122" spans="1:7" x14ac:dyDescent="0.25">
      <c r="A19122">
        <v>141</v>
      </c>
      <c r="B19122" t="s">
        <v>175</v>
      </c>
      <c r="C19122" t="s">
        <v>5614</v>
      </c>
      <c r="D19122" s="1">
        <v>43992</v>
      </c>
      <c r="E19122" s="2">
        <v>50</v>
      </c>
      <c r="G19122" t="s">
        <v>4684</v>
      </c>
    </row>
    <row r="19123" spans="1:7" x14ac:dyDescent="0.25">
      <c r="A19123">
        <v>142</v>
      </c>
      <c r="B19123" t="s">
        <v>5615</v>
      </c>
      <c r="D19123" s="1">
        <v>43992</v>
      </c>
      <c r="E19123" s="2">
        <v>44550</v>
      </c>
      <c r="G19123" t="s">
        <v>2663</v>
      </c>
    </row>
    <row r="19124" spans="1:7" x14ac:dyDescent="0.25">
      <c r="A19124">
        <v>9</v>
      </c>
      <c r="B19124" t="s">
        <v>5488</v>
      </c>
      <c r="C19124" t="s">
        <v>5489</v>
      </c>
      <c r="D19124" s="1">
        <v>43992</v>
      </c>
      <c r="E19124" s="2">
        <v>1000</v>
      </c>
      <c r="F19124" t="s">
        <v>5490</v>
      </c>
      <c r="G19124" t="s">
        <v>2663</v>
      </c>
    </row>
    <row r="19125" spans="1:7" x14ac:dyDescent="0.25">
      <c r="A19125" t="s">
        <v>3676</v>
      </c>
      <c r="B19125" t="s">
        <v>3677</v>
      </c>
      <c r="D19125" s="1">
        <v>43992</v>
      </c>
      <c r="E19125" s="2">
        <v>5000</v>
      </c>
      <c r="G19125" t="s">
        <v>97</v>
      </c>
    </row>
    <row r="19126" spans="1:7" x14ac:dyDescent="0.25">
      <c r="A19126" t="s">
        <v>2080</v>
      </c>
      <c r="B19126" t="s">
        <v>2081</v>
      </c>
      <c r="D19126" s="1">
        <v>43992</v>
      </c>
      <c r="E19126" s="2">
        <v>5000</v>
      </c>
      <c r="G19126" t="s">
        <v>399</v>
      </c>
    </row>
    <row r="19127" spans="1:7" x14ac:dyDescent="0.25">
      <c r="A19127" t="s">
        <v>482</v>
      </c>
      <c r="B19127" t="s">
        <v>483</v>
      </c>
      <c r="C19127" t="s">
        <v>484</v>
      </c>
      <c r="D19127" s="1">
        <v>43992</v>
      </c>
      <c r="E19127" s="2">
        <v>83.33</v>
      </c>
      <c r="F19127" t="s">
        <v>485</v>
      </c>
      <c r="G19127" t="s">
        <v>34</v>
      </c>
    </row>
    <row r="19128" spans="1:7" x14ac:dyDescent="0.25">
      <c r="A19128" t="s">
        <v>482</v>
      </c>
      <c r="B19128" t="s">
        <v>483</v>
      </c>
      <c r="C19128" t="s">
        <v>484</v>
      </c>
      <c r="D19128" s="1">
        <v>43992</v>
      </c>
      <c r="E19128" s="2">
        <v>41.67</v>
      </c>
      <c r="F19128" t="s">
        <v>485</v>
      </c>
      <c r="G19128" t="s">
        <v>1240</v>
      </c>
    </row>
    <row r="19129" spans="1:7" x14ac:dyDescent="0.25">
      <c r="A19129" t="s">
        <v>3689</v>
      </c>
      <c r="B19129" t="s">
        <v>3690</v>
      </c>
      <c r="C19129" t="s">
        <v>3691</v>
      </c>
      <c r="D19129" s="1">
        <v>43997</v>
      </c>
      <c r="E19129" s="2">
        <v>100</v>
      </c>
      <c r="F19129" t="s">
        <v>3692</v>
      </c>
      <c r="G19129" t="s">
        <v>828</v>
      </c>
    </row>
    <row r="19130" spans="1:7" x14ac:dyDescent="0.25">
      <c r="A19130" t="s">
        <v>44</v>
      </c>
      <c r="B19130" t="s">
        <v>45</v>
      </c>
      <c r="C19130" t="s">
        <v>46</v>
      </c>
      <c r="D19130" s="1">
        <v>43998</v>
      </c>
      <c r="E19130" s="2">
        <v>83.33</v>
      </c>
      <c r="F19130" t="s">
        <v>47</v>
      </c>
      <c r="G19130" t="s">
        <v>34</v>
      </c>
    </row>
    <row r="19131" spans="1:7" x14ac:dyDescent="0.25">
      <c r="A19131" t="s">
        <v>44</v>
      </c>
      <c r="B19131" t="s">
        <v>45</v>
      </c>
      <c r="C19131" t="s">
        <v>46</v>
      </c>
      <c r="D19131" s="1">
        <v>43998</v>
      </c>
      <c r="E19131" s="2">
        <v>83.33</v>
      </c>
      <c r="F19131" t="s">
        <v>48</v>
      </c>
      <c r="G19131" t="s">
        <v>34</v>
      </c>
    </row>
    <row r="19132" spans="1:7" x14ac:dyDescent="0.25">
      <c r="A19132" t="s">
        <v>2836</v>
      </c>
      <c r="B19132" t="s">
        <v>2837</v>
      </c>
      <c r="C19132" t="s">
        <v>758</v>
      </c>
      <c r="D19132" s="1">
        <v>43998</v>
      </c>
      <c r="E19132" s="2">
        <v>83.34</v>
      </c>
      <c r="F19132" t="s">
        <v>2838</v>
      </c>
      <c r="G19132" t="s">
        <v>2663</v>
      </c>
    </row>
    <row r="19133" spans="1:7" x14ac:dyDescent="0.25">
      <c r="A19133" t="s">
        <v>49</v>
      </c>
      <c r="B19133" t="s">
        <v>50</v>
      </c>
      <c r="C19133" t="s">
        <v>51</v>
      </c>
      <c r="D19133" s="1">
        <v>43998</v>
      </c>
      <c r="E19133" s="2">
        <v>140</v>
      </c>
      <c r="F19133" t="s">
        <v>52</v>
      </c>
      <c r="G19133" t="s">
        <v>2663</v>
      </c>
    </row>
    <row r="19134" spans="1:7" x14ac:dyDescent="0.25">
      <c r="A19134" t="s">
        <v>40</v>
      </c>
      <c r="B19134" t="s">
        <v>41</v>
      </c>
      <c r="C19134" t="s">
        <v>42</v>
      </c>
      <c r="D19134" s="1">
        <v>43998</v>
      </c>
      <c r="E19134" s="2">
        <v>83.32</v>
      </c>
      <c r="F19134" t="s">
        <v>43</v>
      </c>
      <c r="G19134" t="s">
        <v>34</v>
      </c>
    </row>
    <row r="19135" spans="1:7" x14ac:dyDescent="0.25">
      <c r="A19135" t="s">
        <v>40</v>
      </c>
      <c r="B19135" t="s">
        <v>41</v>
      </c>
      <c r="C19135" t="s">
        <v>42</v>
      </c>
      <c r="D19135" s="1">
        <v>43998</v>
      </c>
      <c r="E19135" s="2">
        <v>83.34</v>
      </c>
      <c r="F19135" t="s">
        <v>43</v>
      </c>
      <c r="G19135" t="s">
        <v>2898</v>
      </c>
    </row>
    <row r="19136" spans="1:7" x14ac:dyDescent="0.25">
      <c r="A19136" t="s">
        <v>53</v>
      </c>
      <c r="B19136" t="s">
        <v>54</v>
      </c>
      <c r="C19136" t="s">
        <v>55</v>
      </c>
      <c r="D19136" s="1">
        <v>43998</v>
      </c>
      <c r="E19136" s="2">
        <v>84</v>
      </c>
      <c r="F19136" t="s">
        <v>56</v>
      </c>
      <c r="G19136" t="s">
        <v>34</v>
      </c>
    </row>
    <row r="19137" spans="1:7" x14ac:dyDescent="0.25">
      <c r="A19137" t="s">
        <v>53</v>
      </c>
      <c r="B19137" t="s">
        <v>54</v>
      </c>
      <c r="C19137" t="s">
        <v>55</v>
      </c>
      <c r="D19137" s="1">
        <v>43998</v>
      </c>
      <c r="E19137" s="2">
        <v>84</v>
      </c>
      <c r="F19137" t="s">
        <v>57</v>
      </c>
      <c r="G19137" t="s">
        <v>34</v>
      </c>
    </row>
    <row r="19138" spans="1:7" x14ac:dyDescent="0.25">
      <c r="A19138" t="s">
        <v>53</v>
      </c>
      <c r="B19138" t="s">
        <v>54</v>
      </c>
      <c r="C19138" t="s">
        <v>55</v>
      </c>
      <c r="D19138" s="1">
        <v>43998</v>
      </c>
      <c r="E19138" s="2">
        <v>16</v>
      </c>
      <c r="F19138" t="s">
        <v>56</v>
      </c>
      <c r="G19138" t="s">
        <v>2663</v>
      </c>
    </row>
    <row r="19139" spans="1:7" x14ac:dyDescent="0.25">
      <c r="A19139" t="s">
        <v>53</v>
      </c>
      <c r="B19139" t="s">
        <v>54</v>
      </c>
      <c r="C19139" t="s">
        <v>55</v>
      </c>
      <c r="D19139" s="1">
        <v>43998</v>
      </c>
      <c r="E19139" s="2">
        <v>16</v>
      </c>
      <c r="F19139" t="s">
        <v>57</v>
      </c>
      <c r="G19139" t="s">
        <v>2663</v>
      </c>
    </row>
    <row r="19140" spans="1:7" x14ac:dyDescent="0.25">
      <c r="A19140" t="s">
        <v>2514</v>
      </c>
      <c r="B19140" t="s">
        <v>2515</v>
      </c>
      <c r="C19140" t="s">
        <v>837</v>
      </c>
      <c r="D19140" s="1">
        <v>43998</v>
      </c>
      <c r="E19140" s="2">
        <v>225</v>
      </c>
      <c r="F19140" t="s">
        <v>2516</v>
      </c>
      <c r="G19140" t="s">
        <v>838</v>
      </c>
    </row>
    <row r="19141" spans="1:7" x14ac:dyDescent="0.25">
      <c r="A19141" t="s">
        <v>5403</v>
      </c>
      <c r="B19141" t="s">
        <v>5404</v>
      </c>
      <c r="C19141" t="s">
        <v>758</v>
      </c>
      <c r="D19141" s="1">
        <v>43998</v>
      </c>
      <c r="E19141" s="2">
        <v>84</v>
      </c>
      <c r="F19141" t="s">
        <v>5405</v>
      </c>
      <c r="G19141" t="s">
        <v>34</v>
      </c>
    </row>
    <row r="19142" spans="1:7" x14ac:dyDescent="0.25">
      <c r="A19142" t="s">
        <v>1651</v>
      </c>
      <c r="B19142" t="s">
        <v>1652</v>
      </c>
      <c r="C19142" t="s">
        <v>1653</v>
      </c>
      <c r="D19142" s="1">
        <v>43998</v>
      </c>
      <c r="E19142" s="2">
        <v>100</v>
      </c>
      <c r="F19142" t="s">
        <v>1654</v>
      </c>
      <c r="G19142" t="s">
        <v>2663</v>
      </c>
    </row>
    <row r="19143" spans="1:7" x14ac:dyDescent="0.25">
      <c r="A19143" t="s">
        <v>1651</v>
      </c>
      <c r="B19143" t="s">
        <v>1652</v>
      </c>
      <c r="C19143" t="s">
        <v>1653</v>
      </c>
      <c r="D19143" s="1">
        <v>43998</v>
      </c>
      <c r="E19143" s="2">
        <v>100</v>
      </c>
      <c r="F19143" t="s">
        <v>1655</v>
      </c>
      <c r="G19143" t="s">
        <v>2663</v>
      </c>
    </row>
    <row r="19144" spans="1:7" x14ac:dyDescent="0.25">
      <c r="A19144" t="s">
        <v>3791</v>
      </c>
      <c r="B19144" t="s">
        <v>3792</v>
      </c>
      <c r="C19144" t="s">
        <v>3793</v>
      </c>
      <c r="D19144" s="1">
        <v>43998</v>
      </c>
      <c r="E19144" s="2">
        <v>84</v>
      </c>
      <c r="F19144" t="s">
        <v>3794</v>
      </c>
      <c r="G19144" t="s">
        <v>34</v>
      </c>
    </row>
    <row r="19145" spans="1:7" x14ac:dyDescent="0.25">
      <c r="A19145" t="s">
        <v>1257</v>
      </c>
      <c r="B19145" t="s">
        <v>1258</v>
      </c>
      <c r="C19145" t="s">
        <v>1259</v>
      </c>
      <c r="D19145" s="1">
        <v>43998</v>
      </c>
      <c r="E19145" s="2">
        <v>83.33</v>
      </c>
      <c r="F19145" t="s">
        <v>1260</v>
      </c>
      <c r="G19145" t="s">
        <v>34</v>
      </c>
    </row>
    <row r="19146" spans="1:7" x14ac:dyDescent="0.25">
      <c r="A19146" t="s">
        <v>2714</v>
      </c>
      <c r="B19146" t="s">
        <v>2715</v>
      </c>
      <c r="C19146" t="s">
        <v>488</v>
      </c>
      <c r="D19146" s="1">
        <v>43998</v>
      </c>
      <c r="E19146" s="2">
        <v>84</v>
      </c>
      <c r="F19146" t="s">
        <v>2716</v>
      </c>
      <c r="G19146" t="s">
        <v>34</v>
      </c>
    </row>
    <row r="19147" spans="1:7" x14ac:dyDescent="0.25">
      <c r="A19147" t="s">
        <v>4660</v>
      </c>
      <c r="B19147" t="s">
        <v>4661</v>
      </c>
      <c r="C19147" t="s">
        <v>4662</v>
      </c>
      <c r="D19147" s="1">
        <v>44001</v>
      </c>
      <c r="E19147" s="2">
        <v>5</v>
      </c>
      <c r="F19147" t="s">
        <v>4663</v>
      </c>
      <c r="G19147" t="s">
        <v>114</v>
      </c>
    </row>
    <row r="19148" spans="1:7" x14ac:dyDescent="0.25">
      <c r="A19148" t="s">
        <v>3805</v>
      </c>
      <c r="B19148" t="s">
        <v>3806</v>
      </c>
      <c r="C19148" t="s">
        <v>3807</v>
      </c>
      <c r="D19148" s="1">
        <v>44004</v>
      </c>
      <c r="E19148" s="2">
        <v>42</v>
      </c>
      <c r="F19148" t="s">
        <v>3808</v>
      </c>
      <c r="G19148" t="s">
        <v>67</v>
      </c>
    </row>
    <row r="19149" spans="1:7" x14ac:dyDescent="0.25">
      <c r="A19149" t="s">
        <v>3805</v>
      </c>
      <c r="B19149" t="s">
        <v>3806</v>
      </c>
      <c r="C19149" t="s">
        <v>3807</v>
      </c>
      <c r="D19149" s="1">
        <v>44004</v>
      </c>
      <c r="E19149" s="2">
        <v>42</v>
      </c>
      <c r="F19149" t="s">
        <v>3809</v>
      </c>
      <c r="G19149" t="s">
        <v>67</v>
      </c>
    </row>
    <row r="19150" spans="1:7" x14ac:dyDescent="0.25">
      <c r="A19150">
        <v>143</v>
      </c>
      <c r="B19150" t="s">
        <v>5616</v>
      </c>
      <c r="D19150" s="1">
        <v>44004</v>
      </c>
      <c r="E19150" s="2">
        <v>172321.8</v>
      </c>
      <c r="G19150" t="s">
        <v>5617</v>
      </c>
    </row>
    <row r="19151" spans="1:7" x14ac:dyDescent="0.25">
      <c r="A19151">
        <v>145</v>
      </c>
      <c r="B19151" t="s">
        <v>5618</v>
      </c>
      <c r="D19151" s="1">
        <v>44004</v>
      </c>
      <c r="E19151" s="2">
        <v>10000</v>
      </c>
      <c r="F19151" t="s">
        <v>5619</v>
      </c>
      <c r="G19151" t="s">
        <v>5620</v>
      </c>
    </row>
    <row r="19152" spans="1:7" x14ac:dyDescent="0.25">
      <c r="A19152" t="s">
        <v>2397</v>
      </c>
      <c r="B19152" t="s">
        <v>2398</v>
      </c>
      <c r="C19152" t="s">
        <v>2399</v>
      </c>
      <c r="D19152" s="1">
        <v>44004</v>
      </c>
      <c r="E19152" s="2">
        <v>250</v>
      </c>
      <c r="F19152" t="s">
        <v>2400</v>
      </c>
      <c r="G19152" t="s">
        <v>2401</v>
      </c>
    </row>
    <row r="19153" spans="1:7" x14ac:dyDescent="0.25">
      <c r="A19153" t="s">
        <v>5028</v>
      </c>
      <c r="B19153" t="s">
        <v>4866</v>
      </c>
      <c r="C19153" t="s">
        <v>5029</v>
      </c>
      <c r="D19153" s="1">
        <v>44004</v>
      </c>
      <c r="E19153" s="2">
        <v>83.33</v>
      </c>
      <c r="F19153" t="s">
        <v>5030</v>
      </c>
      <c r="G19153" t="s">
        <v>2663</v>
      </c>
    </row>
    <row r="19154" spans="1:7" x14ac:dyDescent="0.25">
      <c r="A19154" t="s">
        <v>3651</v>
      </c>
      <c r="B19154" t="s">
        <v>3652</v>
      </c>
      <c r="D19154" s="1">
        <v>44005</v>
      </c>
      <c r="E19154" s="2">
        <v>100</v>
      </c>
      <c r="F19154" t="s">
        <v>3653</v>
      </c>
      <c r="G19154" t="s">
        <v>2663</v>
      </c>
    </row>
    <row r="19155" spans="1:7" x14ac:dyDescent="0.25">
      <c r="A19155" t="s">
        <v>3658</v>
      </c>
      <c r="B19155" t="s">
        <v>3659</v>
      </c>
      <c r="C19155" t="s">
        <v>3660</v>
      </c>
      <c r="D19155" s="1">
        <v>44005</v>
      </c>
      <c r="E19155" s="2">
        <v>100</v>
      </c>
      <c r="F19155" t="s">
        <v>3661</v>
      </c>
      <c r="G19155" t="s">
        <v>2663</v>
      </c>
    </row>
    <row r="19156" spans="1:7" x14ac:dyDescent="0.25">
      <c r="A19156" t="s">
        <v>767</v>
      </c>
      <c r="B19156" t="s">
        <v>768</v>
      </c>
      <c r="D19156" s="1">
        <v>44007</v>
      </c>
      <c r="E19156" s="2">
        <v>750</v>
      </c>
      <c r="G19156" t="s">
        <v>3670</v>
      </c>
    </row>
    <row r="19157" spans="1:7" x14ac:dyDescent="0.25">
      <c r="A19157" t="s">
        <v>4950</v>
      </c>
      <c r="B19157" t="s">
        <v>4951</v>
      </c>
      <c r="D19157" s="1">
        <v>44012</v>
      </c>
      <c r="E19157" s="2">
        <v>12970</v>
      </c>
      <c r="G19157" t="s">
        <v>4944</v>
      </c>
    </row>
    <row r="19158" spans="1:7" x14ac:dyDescent="0.25">
      <c r="A19158" t="s">
        <v>2265</v>
      </c>
      <c r="B19158" t="s">
        <v>2266</v>
      </c>
      <c r="D19158" s="1">
        <v>44012</v>
      </c>
      <c r="E19158" s="2">
        <v>5000</v>
      </c>
      <c r="G19158" t="s">
        <v>5621</v>
      </c>
    </row>
    <row r="19159" spans="1:7" x14ac:dyDescent="0.25">
      <c r="A19159" t="s">
        <v>4680</v>
      </c>
      <c r="B19159" t="s">
        <v>4681</v>
      </c>
      <c r="C19159" t="s">
        <v>4682</v>
      </c>
      <c r="D19159" s="1">
        <v>44012</v>
      </c>
      <c r="E19159" s="2">
        <v>84</v>
      </c>
      <c r="F19159" t="s">
        <v>4683</v>
      </c>
      <c r="G19159" t="s">
        <v>34</v>
      </c>
    </row>
    <row r="19160" spans="1:7" x14ac:dyDescent="0.25">
      <c r="A19160" t="s">
        <v>2192</v>
      </c>
      <c r="B19160" t="s">
        <v>2193</v>
      </c>
      <c r="C19160" t="s">
        <v>2194</v>
      </c>
      <c r="D19160" s="1">
        <v>44012</v>
      </c>
      <c r="E19160" s="2">
        <v>1000</v>
      </c>
      <c r="F19160" t="s">
        <v>2195</v>
      </c>
      <c r="G19160" t="s">
        <v>2663</v>
      </c>
    </row>
    <row r="19161" spans="1:7" x14ac:dyDescent="0.25">
      <c r="A19161" t="s">
        <v>225</v>
      </c>
      <c r="B19161" t="s">
        <v>226</v>
      </c>
      <c r="C19161" t="s">
        <v>227</v>
      </c>
      <c r="D19161" s="1">
        <v>44012</v>
      </c>
      <c r="E19161" s="2">
        <v>84</v>
      </c>
      <c r="F19161" t="s">
        <v>228</v>
      </c>
      <c r="G19161" t="s">
        <v>34</v>
      </c>
    </row>
    <row r="19162" spans="1:7" x14ac:dyDescent="0.25">
      <c r="A19162" t="s">
        <v>1426</v>
      </c>
      <c r="B19162" t="s">
        <v>1427</v>
      </c>
      <c r="C19162" t="s">
        <v>826</v>
      </c>
      <c r="D19162" s="1">
        <v>44012</v>
      </c>
      <c r="E19162" s="2">
        <v>84</v>
      </c>
      <c r="F19162" t="s">
        <v>1428</v>
      </c>
      <c r="G19162" t="s">
        <v>34</v>
      </c>
    </row>
    <row r="19163" spans="1:7" x14ac:dyDescent="0.25">
      <c r="A19163" t="s">
        <v>2634</v>
      </c>
      <c r="B19163" t="s">
        <v>2635</v>
      </c>
      <c r="C19163" t="s">
        <v>2636</v>
      </c>
      <c r="D19163" s="1">
        <v>44012</v>
      </c>
      <c r="E19163" s="2">
        <v>100</v>
      </c>
      <c r="F19163" t="s">
        <v>2637</v>
      </c>
      <c r="G19163" t="s">
        <v>2638</v>
      </c>
    </row>
    <row r="19164" spans="1:7" x14ac:dyDescent="0.25">
      <c r="A19164" t="s">
        <v>2634</v>
      </c>
      <c r="B19164" t="s">
        <v>2635</v>
      </c>
      <c r="C19164" t="s">
        <v>2636</v>
      </c>
      <c r="D19164" s="1">
        <v>44012</v>
      </c>
      <c r="E19164" s="2">
        <v>100</v>
      </c>
      <c r="F19164" t="s">
        <v>2639</v>
      </c>
      <c r="G19164" t="s">
        <v>2638</v>
      </c>
    </row>
    <row r="19165" spans="1:7" x14ac:dyDescent="0.25">
      <c r="A19165" t="s">
        <v>2634</v>
      </c>
      <c r="B19165" t="s">
        <v>2635</v>
      </c>
      <c r="C19165" t="s">
        <v>2636</v>
      </c>
      <c r="D19165" s="1">
        <v>44012</v>
      </c>
      <c r="E19165" s="2">
        <v>100</v>
      </c>
      <c r="F19165" t="s">
        <v>2639</v>
      </c>
      <c r="G19165" t="s">
        <v>2638</v>
      </c>
    </row>
    <row r="19166" spans="1:7" x14ac:dyDescent="0.25">
      <c r="A19166" t="s">
        <v>2634</v>
      </c>
      <c r="B19166" t="s">
        <v>2635</v>
      </c>
      <c r="C19166" t="s">
        <v>2636</v>
      </c>
      <c r="D19166" s="1">
        <v>44012</v>
      </c>
      <c r="E19166" s="2">
        <v>84</v>
      </c>
      <c r="F19166" t="s">
        <v>2637</v>
      </c>
      <c r="G19166" t="s">
        <v>34</v>
      </c>
    </row>
    <row r="19167" spans="1:7" x14ac:dyDescent="0.25">
      <c r="A19167" t="s">
        <v>2634</v>
      </c>
      <c r="B19167" t="s">
        <v>2635</v>
      </c>
      <c r="C19167" t="s">
        <v>2636</v>
      </c>
      <c r="D19167" s="1">
        <v>44012</v>
      </c>
      <c r="E19167" s="2">
        <v>84</v>
      </c>
      <c r="F19167" t="s">
        <v>2639</v>
      </c>
      <c r="G19167" t="s">
        <v>34</v>
      </c>
    </row>
    <row r="19168" spans="1:7" x14ac:dyDescent="0.25">
      <c r="A19168" t="s">
        <v>2634</v>
      </c>
      <c r="B19168" t="s">
        <v>2635</v>
      </c>
      <c r="C19168" t="s">
        <v>2636</v>
      </c>
      <c r="D19168" s="1">
        <v>44012</v>
      </c>
      <c r="E19168" s="2">
        <v>84</v>
      </c>
      <c r="F19168" t="s">
        <v>2639</v>
      </c>
      <c r="G19168" t="s">
        <v>34</v>
      </c>
    </row>
    <row r="19169" spans="1:7" x14ac:dyDescent="0.25">
      <c r="A19169" t="s">
        <v>4699</v>
      </c>
      <c r="B19169" t="s">
        <v>4700</v>
      </c>
      <c r="C19169" t="s">
        <v>4701</v>
      </c>
      <c r="D19169" s="1">
        <v>44012</v>
      </c>
      <c r="E19169" s="2">
        <v>84</v>
      </c>
      <c r="F19169" t="s">
        <v>4702</v>
      </c>
      <c r="G19169" t="s">
        <v>34</v>
      </c>
    </row>
    <row r="19170" spans="1:7" x14ac:dyDescent="0.25">
      <c r="A19170" t="s">
        <v>427</v>
      </c>
      <c r="B19170" t="s">
        <v>428</v>
      </c>
      <c r="D19170" s="1">
        <v>44013</v>
      </c>
      <c r="E19170" s="2">
        <v>18662</v>
      </c>
      <c r="F19170" t="s">
        <v>429</v>
      </c>
      <c r="G19170" t="s">
        <v>430</v>
      </c>
    </row>
    <row r="19171" spans="1:7" x14ac:dyDescent="0.25">
      <c r="A19171" t="s">
        <v>427</v>
      </c>
      <c r="B19171" t="s">
        <v>428</v>
      </c>
      <c r="D19171" s="1">
        <v>44013</v>
      </c>
      <c r="E19171" s="2">
        <v>6221</v>
      </c>
      <c r="F19171" t="s">
        <v>429</v>
      </c>
      <c r="G19171" t="s">
        <v>114</v>
      </c>
    </row>
    <row r="19172" spans="1:7" x14ac:dyDescent="0.25">
      <c r="A19172" t="s">
        <v>2742</v>
      </c>
      <c r="B19172" t="s">
        <v>2743</v>
      </c>
      <c r="C19172" t="s">
        <v>2744</v>
      </c>
      <c r="D19172" s="1">
        <v>44014</v>
      </c>
      <c r="E19172" s="2">
        <v>150</v>
      </c>
      <c r="F19172" t="s">
        <v>2745</v>
      </c>
      <c r="G19172" t="s">
        <v>2746</v>
      </c>
    </row>
    <row r="19173" spans="1:7" x14ac:dyDescent="0.25">
      <c r="A19173" t="s">
        <v>2742</v>
      </c>
      <c r="B19173" t="s">
        <v>2743</v>
      </c>
      <c r="C19173" t="s">
        <v>2744</v>
      </c>
      <c r="D19173" s="1">
        <v>44014</v>
      </c>
      <c r="E19173" s="2">
        <v>150</v>
      </c>
      <c r="F19173" t="s">
        <v>2747</v>
      </c>
      <c r="G19173" t="s">
        <v>2746</v>
      </c>
    </row>
    <row r="19174" spans="1:7" x14ac:dyDescent="0.25">
      <c r="A19174" t="s">
        <v>5385</v>
      </c>
      <c r="B19174" t="s">
        <v>2992</v>
      </c>
      <c r="C19174" t="s">
        <v>5386</v>
      </c>
      <c r="D19174" s="1">
        <v>44014</v>
      </c>
      <c r="E19174" s="2">
        <v>50</v>
      </c>
      <c r="F19174" t="s">
        <v>5387</v>
      </c>
      <c r="G19174" t="s">
        <v>1245</v>
      </c>
    </row>
    <row r="19175" spans="1:7" x14ac:dyDescent="0.25">
      <c r="A19175" t="s">
        <v>3686</v>
      </c>
      <c r="B19175" t="s">
        <v>764</v>
      </c>
      <c r="C19175" t="s">
        <v>3687</v>
      </c>
      <c r="D19175" s="1">
        <v>44014</v>
      </c>
      <c r="E19175" s="2">
        <v>5</v>
      </c>
      <c r="F19175" t="s">
        <v>3688</v>
      </c>
      <c r="G19175" t="s">
        <v>1245</v>
      </c>
    </row>
    <row r="19176" spans="1:7" x14ac:dyDescent="0.25">
      <c r="A19176" t="s">
        <v>3686</v>
      </c>
      <c r="B19176" t="s">
        <v>764</v>
      </c>
      <c r="C19176" t="s">
        <v>3687</v>
      </c>
      <c r="D19176" s="1">
        <v>44014</v>
      </c>
      <c r="E19176" s="2">
        <v>5</v>
      </c>
      <c r="F19176" t="s">
        <v>3688</v>
      </c>
      <c r="G19176" t="s">
        <v>97</v>
      </c>
    </row>
    <row r="19177" spans="1:7" x14ac:dyDescent="0.25">
      <c r="A19177" t="s">
        <v>4058</v>
      </c>
      <c r="B19177" t="s">
        <v>4059</v>
      </c>
      <c r="C19177" t="s">
        <v>4060</v>
      </c>
      <c r="D19177" s="1">
        <v>44014</v>
      </c>
      <c r="E19177" s="2">
        <v>10</v>
      </c>
      <c r="F19177" t="s">
        <v>4061</v>
      </c>
      <c r="G19177" t="s">
        <v>9</v>
      </c>
    </row>
    <row r="19178" spans="1:7" x14ac:dyDescent="0.25">
      <c r="A19178" t="s">
        <v>312</v>
      </c>
      <c r="B19178" t="s">
        <v>248</v>
      </c>
      <c r="C19178" t="s">
        <v>313</v>
      </c>
      <c r="D19178" s="1">
        <v>44014</v>
      </c>
      <c r="E19178" s="2">
        <v>50</v>
      </c>
      <c r="F19178" t="s">
        <v>314</v>
      </c>
      <c r="G19178" t="s">
        <v>315</v>
      </c>
    </row>
    <row r="19179" spans="1:7" x14ac:dyDescent="0.25">
      <c r="A19179" t="s">
        <v>1803</v>
      </c>
      <c r="B19179" t="s">
        <v>1804</v>
      </c>
      <c r="C19179" t="s">
        <v>1805</v>
      </c>
      <c r="D19179" s="1">
        <v>44014</v>
      </c>
      <c r="E19179" s="2">
        <v>25</v>
      </c>
      <c r="F19179" t="s">
        <v>1806</v>
      </c>
      <c r="G19179" t="s">
        <v>5422</v>
      </c>
    </row>
    <row r="19180" spans="1:7" x14ac:dyDescent="0.25">
      <c r="A19180" t="s">
        <v>1803</v>
      </c>
      <c r="B19180" t="s">
        <v>1804</v>
      </c>
      <c r="C19180" t="s">
        <v>1805</v>
      </c>
      <c r="D19180" s="1">
        <v>44014</v>
      </c>
      <c r="E19180" s="2">
        <v>25</v>
      </c>
      <c r="F19180" t="s">
        <v>1806</v>
      </c>
      <c r="G19180" t="s">
        <v>271</v>
      </c>
    </row>
    <row r="19181" spans="1:7" x14ac:dyDescent="0.25">
      <c r="A19181" t="s">
        <v>322</v>
      </c>
      <c r="B19181" t="s">
        <v>323</v>
      </c>
      <c r="C19181" t="s">
        <v>324</v>
      </c>
      <c r="D19181" s="1">
        <v>44014</v>
      </c>
      <c r="E19181" s="2">
        <v>63</v>
      </c>
      <c r="F19181" t="s">
        <v>325</v>
      </c>
      <c r="G19181" t="s">
        <v>326</v>
      </c>
    </row>
    <row r="19182" spans="1:7" x14ac:dyDescent="0.25">
      <c r="A19182" t="s">
        <v>322</v>
      </c>
      <c r="B19182" t="s">
        <v>323</v>
      </c>
      <c r="C19182" t="s">
        <v>324</v>
      </c>
      <c r="D19182" s="1">
        <v>44014</v>
      </c>
      <c r="E19182" s="2">
        <v>63</v>
      </c>
      <c r="F19182" t="s">
        <v>327</v>
      </c>
      <c r="G19182" t="s">
        <v>326</v>
      </c>
    </row>
    <row r="19183" spans="1:7" x14ac:dyDescent="0.25">
      <c r="A19183" t="s">
        <v>2153</v>
      </c>
      <c r="B19183" t="s">
        <v>614</v>
      </c>
      <c r="C19183" t="s">
        <v>1310</v>
      </c>
      <c r="D19183" s="1">
        <v>44014</v>
      </c>
      <c r="E19183" s="2">
        <v>10</v>
      </c>
      <c r="F19183" t="s">
        <v>2154</v>
      </c>
      <c r="G19183" t="s">
        <v>1245</v>
      </c>
    </row>
    <row r="19184" spans="1:7" x14ac:dyDescent="0.25">
      <c r="A19184" t="s">
        <v>1590</v>
      </c>
      <c r="B19184" t="s">
        <v>1591</v>
      </c>
      <c r="C19184" t="s">
        <v>1592</v>
      </c>
      <c r="D19184" s="1">
        <v>44014</v>
      </c>
      <c r="E19184" s="2">
        <v>5</v>
      </c>
      <c r="F19184" t="s">
        <v>1593</v>
      </c>
      <c r="G19184" t="s">
        <v>1245</v>
      </c>
    </row>
    <row r="19185" spans="1:7" x14ac:dyDescent="0.25">
      <c r="A19185" t="s">
        <v>529</v>
      </c>
      <c r="B19185" t="s">
        <v>290</v>
      </c>
      <c r="C19185" t="s">
        <v>530</v>
      </c>
      <c r="D19185" s="1">
        <v>44014</v>
      </c>
      <c r="E19185" s="2">
        <v>25</v>
      </c>
      <c r="F19185" t="s">
        <v>531</v>
      </c>
      <c r="G19185" t="s">
        <v>3282</v>
      </c>
    </row>
    <row r="19186" spans="1:7" x14ac:dyDescent="0.25">
      <c r="A19186" t="s">
        <v>2000</v>
      </c>
      <c r="B19186" t="s">
        <v>2001</v>
      </c>
      <c r="C19186" t="s">
        <v>2002</v>
      </c>
      <c r="D19186" s="1">
        <v>44014</v>
      </c>
      <c r="E19186" s="2">
        <v>100</v>
      </c>
      <c r="F19186" t="s">
        <v>2003</v>
      </c>
      <c r="G19186" t="s">
        <v>2681</v>
      </c>
    </row>
    <row r="19187" spans="1:7" x14ac:dyDescent="0.25">
      <c r="A19187" t="s">
        <v>2000</v>
      </c>
      <c r="B19187" t="s">
        <v>2001</v>
      </c>
      <c r="C19187" t="s">
        <v>2002</v>
      </c>
      <c r="D19187" s="1">
        <v>44014</v>
      </c>
      <c r="E19187" s="2">
        <v>100</v>
      </c>
      <c r="F19187" t="s">
        <v>2004</v>
      </c>
      <c r="G19187" t="s">
        <v>2681</v>
      </c>
    </row>
    <row r="19188" spans="1:7" x14ac:dyDescent="0.25">
      <c r="A19188" t="s">
        <v>4053</v>
      </c>
      <c r="B19188" t="s">
        <v>580</v>
      </c>
      <c r="C19188" t="s">
        <v>4054</v>
      </c>
      <c r="D19188" s="1">
        <v>44014</v>
      </c>
      <c r="E19188" s="2">
        <v>15</v>
      </c>
      <c r="F19188" t="s">
        <v>4055</v>
      </c>
      <c r="G19188" t="s">
        <v>3282</v>
      </c>
    </row>
    <row r="19189" spans="1:7" x14ac:dyDescent="0.25">
      <c r="A19189" t="s">
        <v>4053</v>
      </c>
      <c r="B19189" t="s">
        <v>580</v>
      </c>
      <c r="C19189" t="s">
        <v>4054</v>
      </c>
      <c r="D19189" s="1">
        <v>44014</v>
      </c>
      <c r="E19189" s="2">
        <v>15</v>
      </c>
      <c r="F19189" t="s">
        <v>4055</v>
      </c>
      <c r="G19189" t="s">
        <v>3282</v>
      </c>
    </row>
    <row r="19190" spans="1:7" x14ac:dyDescent="0.25">
      <c r="A19190" t="s">
        <v>4053</v>
      </c>
      <c r="B19190" t="s">
        <v>580</v>
      </c>
      <c r="C19190" t="s">
        <v>4054</v>
      </c>
      <c r="D19190" s="1">
        <v>44014</v>
      </c>
      <c r="E19190" s="2">
        <v>15</v>
      </c>
      <c r="F19190" t="s">
        <v>4056</v>
      </c>
      <c r="G19190" t="s">
        <v>3282</v>
      </c>
    </row>
    <row r="19191" spans="1:7" x14ac:dyDescent="0.25">
      <c r="A19191" t="s">
        <v>87</v>
      </c>
      <c r="B19191" t="s">
        <v>88</v>
      </c>
      <c r="C19191" t="s">
        <v>89</v>
      </c>
      <c r="D19191" s="1">
        <v>44014</v>
      </c>
      <c r="E19191" s="2">
        <v>25</v>
      </c>
      <c r="F19191" t="s">
        <v>90</v>
      </c>
      <c r="G19191" t="s">
        <v>1695</v>
      </c>
    </row>
    <row r="19192" spans="1:7" x14ac:dyDescent="0.25">
      <c r="A19192" t="s">
        <v>87</v>
      </c>
      <c r="B19192" t="s">
        <v>88</v>
      </c>
      <c r="C19192" t="s">
        <v>89</v>
      </c>
      <c r="D19192" s="1">
        <v>44014</v>
      </c>
      <c r="E19192" s="2">
        <v>25</v>
      </c>
      <c r="F19192" t="s">
        <v>91</v>
      </c>
      <c r="G19192" t="s">
        <v>1695</v>
      </c>
    </row>
    <row r="19193" spans="1:7" x14ac:dyDescent="0.25">
      <c r="A19193" t="s">
        <v>87</v>
      </c>
      <c r="B19193" t="s">
        <v>88</v>
      </c>
      <c r="C19193" t="s">
        <v>89</v>
      </c>
      <c r="D19193" s="1">
        <v>44014</v>
      </c>
      <c r="E19193" s="2">
        <v>25</v>
      </c>
      <c r="F19193" t="s">
        <v>91</v>
      </c>
      <c r="G19193" t="s">
        <v>1695</v>
      </c>
    </row>
    <row r="19194" spans="1:7" x14ac:dyDescent="0.25">
      <c r="A19194" t="s">
        <v>87</v>
      </c>
      <c r="B19194" t="s">
        <v>88</v>
      </c>
      <c r="C19194" t="s">
        <v>89</v>
      </c>
      <c r="D19194" s="1">
        <v>44014</v>
      </c>
      <c r="E19194" s="2">
        <v>25</v>
      </c>
      <c r="F19194" t="s">
        <v>92</v>
      </c>
      <c r="G19194" t="s">
        <v>1695</v>
      </c>
    </row>
    <row r="19195" spans="1:7" x14ac:dyDescent="0.25">
      <c r="A19195" t="s">
        <v>87</v>
      </c>
      <c r="B19195" t="s">
        <v>88</v>
      </c>
      <c r="C19195" t="s">
        <v>89</v>
      </c>
      <c r="D19195" s="1">
        <v>44014</v>
      </c>
      <c r="E19195" s="2">
        <v>15</v>
      </c>
      <c r="F19195" t="s">
        <v>90</v>
      </c>
      <c r="G19195" t="s">
        <v>1245</v>
      </c>
    </row>
    <row r="19196" spans="1:7" x14ac:dyDescent="0.25">
      <c r="A19196" t="s">
        <v>87</v>
      </c>
      <c r="B19196" t="s">
        <v>88</v>
      </c>
      <c r="C19196" t="s">
        <v>89</v>
      </c>
      <c r="D19196" s="1">
        <v>44014</v>
      </c>
      <c r="E19196" s="2">
        <v>15</v>
      </c>
      <c r="F19196" t="s">
        <v>91</v>
      </c>
      <c r="G19196" t="s">
        <v>1245</v>
      </c>
    </row>
    <row r="19197" spans="1:7" x14ac:dyDescent="0.25">
      <c r="A19197" t="s">
        <v>87</v>
      </c>
      <c r="B19197" t="s">
        <v>88</v>
      </c>
      <c r="C19197" t="s">
        <v>89</v>
      </c>
      <c r="D19197" s="1">
        <v>44014</v>
      </c>
      <c r="E19197" s="2">
        <v>15</v>
      </c>
      <c r="F19197" t="s">
        <v>91</v>
      </c>
      <c r="G19197" t="s">
        <v>1245</v>
      </c>
    </row>
    <row r="19198" spans="1:7" x14ac:dyDescent="0.25">
      <c r="A19198" t="s">
        <v>87</v>
      </c>
      <c r="B19198" t="s">
        <v>88</v>
      </c>
      <c r="C19198" t="s">
        <v>89</v>
      </c>
      <c r="D19198" s="1">
        <v>44014</v>
      </c>
      <c r="E19198" s="2">
        <v>15</v>
      </c>
      <c r="F19198" t="s">
        <v>92</v>
      </c>
      <c r="G19198" t="s">
        <v>1245</v>
      </c>
    </row>
    <row r="19199" spans="1:7" x14ac:dyDescent="0.25">
      <c r="A19199" t="s">
        <v>82</v>
      </c>
      <c r="B19199" t="s">
        <v>83</v>
      </c>
      <c r="C19199" t="s">
        <v>84</v>
      </c>
      <c r="D19199" s="1">
        <v>44014</v>
      </c>
      <c r="E19199" s="2">
        <v>10</v>
      </c>
      <c r="F19199" t="s">
        <v>85</v>
      </c>
      <c r="G19199" t="s">
        <v>1245</v>
      </c>
    </row>
    <row r="19200" spans="1:7" x14ac:dyDescent="0.25">
      <c r="A19200" t="s">
        <v>82</v>
      </c>
      <c r="B19200" t="s">
        <v>83</v>
      </c>
      <c r="C19200" t="s">
        <v>84</v>
      </c>
      <c r="D19200" s="1">
        <v>44014</v>
      </c>
      <c r="E19200" s="2">
        <v>10</v>
      </c>
      <c r="F19200" t="s">
        <v>86</v>
      </c>
      <c r="G19200" t="s">
        <v>1245</v>
      </c>
    </row>
    <row r="19201" spans="1:7" x14ac:dyDescent="0.25">
      <c r="A19201" t="s">
        <v>2686</v>
      </c>
      <c r="B19201" t="s">
        <v>2687</v>
      </c>
      <c r="C19201" t="s">
        <v>2688</v>
      </c>
      <c r="D19201" s="1">
        <v>44014</v>
      </c>
      <c r="E19201" s="2">
        <v>84</v>
      </c>
      <c r="F19201" t="s">
        <v>2689</v>
      </c>
      <c r="G19201" t="s">
        <v>34</v>
      </c>
    </row>
    <row r="19202" spans="1:7" x14ac:dyDescent="0.25">
      <c r="A19202" t="s">
        <v>636</v>
      </c>
      <c r="B19202" t="s">
        <v>637</v>
      </c>
      <c r="C19202" t="s">
        <v>638</v>
      </c>
      <c r="D19202" s="1">
        <v>44014</v>
      </c>
      <c r="E19202" s="2">
        <v>10</v>
      </c>
      <c r="F19202" t="s">
        <v>639</v>
      </c>
      <c r="G19202" t="s">
        <v>471</v>
      </c>
    </row>
    <row r="19203" spans="1:7" x14ac:dyDescent="0.25">
      <c r="A19203" t="s">
        <v>636</v>
      </c>
      <c r="B19203" t="s">
        <v>637</v>
      </c>
      <c r="C19203" t="s">
        <v>638</v>
      </c>
      <c r="D19203" s="1">
        <v>44014</v>
      </c>
      <c r="E19203" s="2">
        <v>10</v>
      </c>
      <c r="F19203" t="s">
        <v>639</v>
      </c>
      <c r="G19203" t="s">
        <v>1695</v>
      </c>
    </row>
    <row r="19204" spans="1:7" x14ac:dyDescent="0.25">
      <c r="A19204" t="s">
        <v>2690</v>
      </c>
      <c r="B19204" t="s">
        <v>2691</v>
      </c>
      <c r="C19204" t="s">
        <v>2692</v>
      </c>
      <c r="D19204" s="1">
        <v>44014</v>
      </c>
      <c r="E19204" s="2">
        <v>50</v>
      </c>
      <c r="F19204" t="s">
        <v>2693</v>
      </c>
      <c r="G19204" t="s">
        <v>1715</v>
      </c>
    </row>
    <row r="19205" spans="1:7" x14ac:dyDescent="0.25">
      <c r="A19205" t="s">
        <v>2690</v>
      </c>
      <c r="B19205" t="s">
        <v>2691</v>
      </c>
      <c r="C19205" t="s">
        <v>2692</v>
      </c>
      <c r="D19205" s="1">
        <v>44014</v>
      </c>
      <c r="E19205" s="2">
        <v>50</v>
      </c>
      <c r="F19205" t="s">
        <v>2693</v>
      </c>
      <c r="G19205" t="s">
        <v>1725</v>
      </c>
    </row>
    <row r="19206" spans="1:7" x14ac:dyDescent="0.25">
      <c r="A19206" t="s">
        <v>1100</v>
      </c>
      <c r="B19206" t="s">
        <v>1101</v>
      </c>
      <c r="C19206" t="s">
        <v>1102</v>
      </c>
      <c r="D19206" s="1">
        <v>44014</v>
      </c>
      <c r="E19206" s="2">
        <v>15</v>
      </c>
      <c r="F19206" t="s">
        <v>1103</v>
      </c>
      <c r="G19206" t="s">
        <v>828</v>
      </c>
    </row>
    <row r="19207" spans="1:7" x14ac:dyDescent="0.25">
      <c r="A19207" t="s">
        <v>1100</v>
      </c>
      <c r="B19207" t="s">
        <v>1101</v>
      </c>
      <c r="C19207" t="s">
        <v>1102</v>
      </c>
      <c r="D19207" s="1">
        <v>44014</v>
      </c>
      <c r="E19207" s="2">
        <v>15</v>
      </c>
      <c r="F19207" t="s">
        <v>1104</v>
      </c>
      <c r="G19207" t="s">
        <v>828</v>
      </c>
    </row>
    <row r="19208" spans="1:7" x14ac:dyDescent="0.25">
      <c r="A19208" t="s">
        <v>1100</v>
      </c>
      <c r="B19208" t="s">
        <v>1101</v>
      </c>
      <c r="C19208" t="s">
        <v>1102</v>
      </c>
      <c r="D19208" s="1">
        <v>44014</v>
      </c>
      <c r="E19208" s="2">
        <v>10</v>
      </c>
      <c r="F19208" t="s">
        <v>1103</v>
      </c>
      <c r="G19208" t="s">
        <v>276</v>
      </c>
    </row>
    <row r="19209" spans="1:7" x14ac:dyDescent="0.25">
      <c r="A19209" t="s">
        <v>1100</v>
      </c>
      <c r="B19209" t="s">
        <v>1101</v>
      </c>
      <c r="C19209" t="s">
        <v>1102</v>
      </c>
      <c r="D19209" s="1">
        <v>44014</v>
      </c>
      <c r="E19209" s="2">
        <v>10</v>
      </c>
      <c r="F19209" t="s">
        <v>1104</v>
      </c>
      <c r="G19209" t="s">
        <v>276</v>
      </c>
    </row>
    <row r="19210" spans="1:7" x14ac:dyDescent="0.25">
      <c r="A19210" t="s">
        <v>1450</v>
      </c>
      <c r="B19210" t="s">
        <v>1451</v>
      </c>
      <c r="C19210" t="s">
        <v>1452</v>
      </c>
      <c r="D19210" s="1">
        <v>44014</v>
      </c>
      <c r="E19210" s="2">
        <v>84</v>
      </c>
      <c r="F19210" t="s">
        <v>1453</v>
      </c>
      <c r="G19210" t="s">
        <v>34</v>
      </c>
    </row>
    <row r="19211" spans="1:7" x14ac:dyDescent="0.25">
      <c r="A19211" t="s">
        <v>1450</v>
      </c>
      <c r="B19211" t="s">
        <v>1451</v>
      </c>
      <c r="C19211" t="s">
        <v>1452</v>
      </c>
      <c r="D19211" s="1">
        <v>44014</v>
      </c>
      <c r="E19211" s="2">
        <v>84</v>
      </c>
      <c r="F19211" t="s">
        <v>1454</v>
      </c>
      <c r="G19211" t="s">
        <v>34</v>
      </c>
    </row>
    <row r="19212" spans="1:7" x14ac:dyDescent="0.25">
      <c r="A19212" t="s">
        <v>1450</v>
      </c>
      <c r="B19212" t="s">
        <v>1451</v>
      </c>
      <c r="C19212" t="s">
        <v>1452</v>
      </c>
      <c r="D19212" s="1">
        <v>44014</v>
      </c>
      <c r="E19212" s="2">
        <v>84</v>
      </c>
      <c r="F19212" t="s">
        <v>1454</v>
      </c>
      <c r="G19212" t="s">
        <v>34</v>
      </c>
    </row>
    <row r="19213" spans="1:7" x14ac:dyDescent="0.25">
      <c r="A19213" t="s">
        <v>546</v>
      </c>
      <c r="B19213" t="s">
        <v>547</v>
      </c>
      <c r="C19213" t="s">
        <v>548</v>
      </c>
      <c r="D19213" s="1">
        <v>44014</v>
      </c>
      <c r="E19213" s="2">
        <v>50</v>
      </c>
      <c r="F19213" t="s">
        <v>549</v>
      </c>
      <c r="G19213" t="s">
        <v>276</v>
      </c>
    </row>
    <row r="19214" spans="1:7" x14ac:dyDescent="0.25">
      <c r="A19214" t="s">
        <v>546</v>
      </c>
      <c r="B19214" t="s">
        <v>547</v>
      </c>
      <c r="C19214" t="s">
        <v>548</v>
      </c>
      <c r="D19214" s="1">
        <v>44014</v>
      </c>
      <c r="E19214" s="2">
        <v>50</v>
      </c>
      <c r="F19214" t="s">
        <v>549</v>
      </c>
      <c r="G19214" t="s">
        <v>1245</v>
      </c>
    </row>
    <row r="19215" spans="1:7" x14ac:dyDescent="0.25">
      <c r="A19215" t="s">
        <v>115</v>
      </c>
      <c r="B19215" t="s">
        <v>116</v>
      </c>
      <c r="C19215" t="s">
        <v>117</v>
      </c>
      <c r="D19215" s="1">
        <v>44014</v>
      </c>
      <c r="E19215" s="2">
        <v>5</v>
      </c>
      <c r="F19215" t="s">
        <v>118</v>
      </c>
      <c r="G19215" t="s">
        <v>1245</v>
      </c>
    </row>
    <row r="19216" spans="1:7" x14ac:dyDescent="0.25">
      <c r="A19216" t="s">
        <v>115</v>
      </c>
      <c r="B19216" t="s">
        <v>116</v>
      </c>
      <c r="C19216" t="s">
        <v>117</v>
      </c>
      <c r="D19216" s="1">
        <v>44014</v>
      </c>
      <c r="E19216" s="2">
        <v>5</v>
      </c>
      <c r="F19216" t="s">
        <v>119</v>
      </c>
      <c r="G19216" t="s">
        <v>1245</v>
      </c>
    </row>
    <row r="19217" spans="1:7" x14ac:dyDescent="0.25">
      <c r="A19217" t="s">
        <v>115</v>
      </c>
      <c r="B19217" t="s">
        <v>116</v>
      </c>
      <c r="C19217" t="s">
        <v>117</v>
      </c>
      <c r="D19217" s="1">
        <v>44014</v>
      </c>
      <c r="E19217" s="2">
        <v>5</v>
      </c>
      <c r="F19217" t="s">
        <v>120</v>
      </c>
      <c r="G19217" t="s">
        <v>1245</v>
      </c>
    </row>
    <row r="19218" spans="1:7" x14ac:dyDescent="0.25">
      <c r="A19218" t="s">
        <v>2748</v>
      </c>
      <c r="B19218" t="s">
        <v>2749</v>
      </c>
      <c r="C19218" t="s">
        <v>2750</v>
      </c>
      <c r="D19218" s="1">
        <v>44014</v>
      </c>
      <c r="E19218" s="2">
        <v>10</v>
      </c>
      <c r="F19218" t="s">
        <v>2751</v>
      </c>
      <c r="G19218" t="s">
        <v>1695</v>
      </c>
    </row>
    <row r="19219" spans="1:7" x14ac:dyDescent="0.25">
      <c r="A19219" t="s">
        <v>2748</v>
      </c>
      <c r="B19219" t="s">
        <v>2749</v>
      </c>
      <c r="C19219" t="s">
        <v>2750</v>
      </c>
      <c r="D19219" s="1">
        <v>44014</v>
      </c>
      <c r="E19219" s="2">
        <v>10</v>
      </c>
      <c r="F19219" t="s">
        <v>2751</v>
      </c>
      <c r="G19219" t="s">
        <v>1695</v>
      </c>
    </row>
    <row r="19220" spans="1:7" x14ac:dyDescent="0.25">
      <c r="A19220" t="s">
        <v>2748</v>
      </c>
      <c r="B19220" t="s">
        <v>2749</v>
      </c>
      <c r="C19220" t="s">
        <v>2750</v>
      </c>
      <c r="D19220" s="1">
        <v>44014</v>
      </c>
      <c r="E19220" s="2">
        <v>10</v>
      </c>
      <c r="F19220" t="s">
        <v>2752</v>
      </c>
      <c r="G19220" t="s">
        <v>1695</v>
      </c>
    </row>
    <row r="19221" spans="1:7" x14ac:dyDescent="0.25">
      <c r="A19221" t="s">
        <v>2748</v>
      </c>
      <c r="B19221" t="s">
        <v>2749</v>
      </c>
      <c r="C19221" t="s">
        <v>2750</v>
      </c>
      <c r="D19221" s="1">
        <v>44014</v>
      </c>
      <c r="E19221" s="2">
        <v>10</v>
      </c>
      <c r="F19221" t="s">
        <v>2751</v>
      </c>
      <c r="G19221" t="s">
        <v>67</v>
      </c>
    </row>
    <row r="19222" spans="1:7" x14ac:dyDescent="0.25">
      <c r="A19222" t="s">
        <v>2748</v>
      </c>
      <c r="B19222" t="s">
        <v>2749</v>
      </c>
      <c r="C19222" t="s">
        <v>2750</v>
      </c>
      <c r="D19222" s="1">
        <v>44014</v>
      </c>
      <c r="E19222" s="2">
        <v>10</v>
      </c>
      <c r="F19222" t="s">
        <v>2751</v>
      </c>
      <c r="G19222" t="s">
        <v>67</v>
      </c>
    </row>
    <row r="19223" spans="1:7" x14ac:dyDescent="0.25">
      <c r="A19223" t="s">
        <v>2748</v>
      </c>
      <c r="B19223" t="s">
        <v>2749</v>
      </c>
      <c r="C19223" t="s">
        <v>2750</v>
      </c>
      <c r="D19223" s="1">
        <v>44014</v>
      </c>
      <c r="E19223" s="2">
        <v>10</v>
      </c>
      <c r="F19223" t="s">
        <v>2752</v>
      </c>
      <c r="G19223" t="s">
        <v>67</v>
      </c>
    </row>
    <row r="19224" spans="1:7" x14ac:dyDescent="0.25">
      <c r="A19224" t="s">
        <v>5031</v>
      </c>
      <c r="B19224" t="s">
        <v>5032</v>
      </c>
      <c r="C19224" t="s">
        <v>5033</v>
      </c>
      <c r="D19224" s="1">
        <v>44014</v>
      </c>
      <c r="E19224" s="2">
        <v>100</v>
      </c>
      <c r="F19224" t="s">
        <v>5034</v>
      </c>
      <c r="G19224" t="s">
        <v>2663</v>
      </c>
    </row>
    <row r="19225" spans="1:7" x14ac:dyDescent="0.25">
      <c r="A19225" t="s">
        <v>4781</v>
      </c>
      <c r="B19225" t="s">
        <v>4782</v>
      </c>
      <c r="C19225" t="s">
        <v>4783</v>
      </c>
      <c r="D19225" s="1">
        <v>44014</v>
      </c>
      <c r="E19225" s="2">
        <v>5</v>
      </c>
      <c r="F19225" t="s">
        <v>4784</v>
      </c>
      <c r="G19225" t="s">
        <v>2663</v>
      </c>
    </row>
    <row r="19226" spans="1:7" x14ac:dyDescent="0.25">
      <c r="A19226" t="s">
        <v>3100</v>
      </c>
      <c r="B19226" t="s">
        <v>3101</v>
      </c>
      <c r="C19226" t="s">
        <v>3102</v>
      </c>
      <c r="D19226" s="1">
        <v>44014</v>
      </c>
      <c r="E19226" s="2">
        <v>50</v>
      </c>
      <c r="F19226" t="s">
        <v>3103</v>
      </c>
      <c r="G19226" t="s">
        <v>67</v>
      </c>
    </row>
    <row r="19227" spans="1:7" x14ac:dyDescent="0.25">
      <c r="A19227" t="s">
        <v>2346</v>
      </c>
      <c r="B19227" t="s">
        <v>371</v>
      </c>
      <c r="C19227" t="s">
        <v>2347</v>
      </c>
      <c r="D19227" s="1">
        <v>44014</v>
      </c>
      <c r="E19227" s="2">
        <v>25</v>
      </c>
      <c r="F19227" t="s">
        <v>2348</v>
      </c>
      <c r="G19227" t="s">
        <v>97</v>
      </c>
    </row>
    <row r="19228" spans="1:7" x14ac:dyDescent="0.25">
      <c r="A19228" t="s">
        <v>2346</v>
      </c>
      <c r="B19228" t="s">
        <v>371</v>
      </c>
      <c r="C19228" t="s">
        <v>2347</v>
      </c>
      <c r="D19228" s="1">
        <v>44014</v>
      </c>
      <c r="E19228" s="2">
        <v>25</v>
      </c>
      <c r="F19228" t="s">
        <v>2349</v>
      </c>
      <c r="G19228" t="s">
        <v>97</v>
      </c>
    </row>
    <row r="19229" spans="1:7" x14ac:dyDescent="0.25">
      <c r="A19229" t="s">
        <v>2346</v>
      </c>
      <c r="B19229" t="s">
        <v>371</v>
      </c>
      <c r="C19229" t="s">
        <v>2347</v>
      </c>
      <c r="D19229" s="1">
        <v>44014</v>
      </c>
      <c r="E19229" s="2">
        <v>20</v>
      </c>
      <c r="F19229" t="s">
        <v>2348</v>
      </c>
      <c r="G19229" t="s">
        <v>1245</v>
      </c>
    </row>
    <row r="19230" spans="1:7" x14ac:dyDescent="0.25">
      <c r="A19230" t="s">
        <v>2346</v>
      </c>
      <c r="B19230" t="s">
        <v>371</v>
      </c>
      <c r="C19230" t="s">
        <v>2347</v>
      </c>
      <c r="D19230" s="1">
        <v>44014</v>
      </c>
      <c r="E19230" s="2">
        <v>20</v>
      </c>
      <c r="F19230" t="s">
        <v>2349</v>
      </c>
      <c r="G19230" t="s">
        <v>1245</v>
      </c>
    </row>
    <row r="19231" spans="1:7" x14ac:dyDescent="0.25">
      <c r="A19231" t="s">
        <v>3140</v>
      </c>
      <c r="B19231" t="s">
        <v>3141</v>
      </c>
      <c r="C19231" t="s">
        <v>3142</v>
      </c>
      <c r="D19231" s="1">
        <v>44014</v>
      </c>
      <c r="E19231" s="2">
        <v>30</v>
      </c>
      <c r="F19231" t="s">
        <v>3143</v>
      </c>
      <c r="G19231" t="s">
        <v>1695</v>
      </c>
    </row>
    <row r="19232" spans="1:7" x14ac:dyDescent="0.25">
      <c r="A19232" t="s">
        <v>3140</v>
      </c>
      <c r="B19232" t="s">
        <v>3141</v>
      </c>
      <c r="C19232" t="s">
        <v>3142</v>
      </c>
      <c r="D19232" s="1">
        <v>44014</v>
      </c>
      <c r="E19232" s="2">
        <v>30</v>
      </c>
      <c r="F19232" t="s">
        <v>3143</v>
      </c>
      <c r="G19232" t="s">
        <v>1695</v>
      </c>
    </row>
    <row r="19233" spans="1:7" x14ac:dyDescent="0.25">
      <c r="A19233" t="s">
        <v>3140</v>
      </c>
      <c r="B19233" t="s">
        <v>3141</v>
      </c>
      <c r="C19233" t="s">
        <v>3142</v>
      </c>
      <c r="D19233" s="1">
        <v>44014</v>
      </c>
      <c r="E19233" s="2">
        <v>30</v>
      </c>
      <c r="F19233" t="s">
        <v>3144</v>
      </c>
      <c r="G19233" t="s">
        <v>1695</v>
      </c>
    </row>
    <row r="19234" spans="1:7" x14ac:dyDescent="0.25">
      <c r="A19234" t="s">
        <v>5203</v>
      </c>
      <c r="B19234" t="s">
        <v>15</v>
      </c>
      <c r="C19234" t="s">
        <v>5204</v>
      </c>
      <c r="D19234" s="1">
        <v>44014</v>
      </c>
      <c r="E19234" s="2">
        <v>175</v>
      </c>
      <c r="F19234" t="s">
        <v>5205</v>
      </c>
      <c r="G19234" t="s">
        <v>2663</v>
      </c>
    </row>
    <row r="19235" spans="1:7" x14ac:dyDescent="0.25">
      <c r="A19235" t="s">
        <v>129</v>
      </c>
      <c r="B19235" t="s">
        <v>130</v>
      </c>
      <c r="C19235" t="s">
        <v>131</v>
      </c>
      <c r="D19235" s="1">
        <v>44014</v>
      </c>
      <c r="E19235" s="2">
        <v>10</v>
      </c>
      <c r="F19235" t="s">
        <v>132</v>
      </c>
      <c r="G19235" t="s">
        <v>9</v>
      </c>
    </row>
    <row r="19236" spans="1:7" x14ac:dyDescent="0.25">
      <c r="A19236" t="s">
        <v>3698</v>
      </c>
      <c r="B19236" t="s">
        <v>3699</v>
      </c>
      <c r="C19236" t="s">
        <v>3700</v>
      </c>
      <c r="D19236" s="1">
        <v>44014</v>
      </c>
      <c r="E19236" s="2">
        <v>240</v>
      </c>
      <c r="F19236" t="s">
        <v>3701</v>
      </c>
      <c r="G19236" t="s">
        <v>34</v>
      </c>
    </row>
    <row r="19237" spans="1:7" x14ac:dyDescent="0.25">
      <c r="A19237" t="s">
        <v>138</v>
      </c>
      <c r="B19237" t="s">
        <v>139</v>
      </c>
      <c r="C19237" t="s">
        <v>140</v>
      </c>
      <c r="D19237" s="1">
        <v>44014</v>
      </c>
      <c r="E19237" s="2">
        <v>40</v>
      </c>
      <c r="F19237" t="s">
        <v>141</v>
      </c>
      <c r="G19237" t="s">
        <v>1695</v>
      </c>
    </row>
    <row r="19238" spans="1:7" x14ac:dyDescent="0.25">
      <c r="A19238" t="s">
        <v>2339</v>
      </c>
      <c r="B19238" t="s">
        <v>222</v>
      </c>
      <c r="C19238" t="s">
        <v>2340</v>
      </c>
      <c r="D19238" s="1">
        <v>44014</v>
      </c>
      <c r="E19238" s="2">
        <v>10</v>
      </c>
      <c r="F19238" t="s">
        <v>2341</v>
      </c>
      <c r="G19238" t="s">
        <v>1245</v>
      </c>
    </row>
    <row r="19239" spans="1:7" x14ac:dyDescent="0.25">
      <c r="A19239" t="s">
        <v>2339</v>
      </c>
      <c r="B19239" t="s">
        <v>222</v>
      </c>
      <c r="C19239" t="s">
        <v>2340</v>
      </c>
      <c r="D19239" s="1">
        <v>44014</v>
      </c>
      <c r="E19239" s="2">
        <v>10</v>
      </c>
      <c r="F19239" t="s">
        <v>2342</v>
      </c>
      <c r="G19239" t="s">
        <v>1245</v>
      </c>
    </row>
    <row r="19240" spans="1:7" x14ac:dyDescent="0.25">
      <c r="A19240" t="s">
        <v>1492</v>
      </c>
      <c r="B19240" t="s">
        <v>1493</v>
      </c>
      <c r="C19240" t="s">
        <v>1494</v>
      </c>
      <c r="D19240" s="1">
        <v>44014</v>
      </c>
      <c r="E19240" s="2">
        <v>50</v>
      </c>
      <c r="F19240" t="s">
        <v>1495</v>
      </c>
      <c r="G19240" t="s">
        <v>67</v>
      </c>
    </row>
    <row r="19241" spans="1:7" x14ac:dyDescent="0.25">
      <c r="A19241" t="s">
        <v>1095</v>
      </c>
      <c r="B19241" t="s">
        <v>1096</v>
      </c>
      <c r="C19241" t="s">
        <v>1097</v>
      </c>
      <c r="D19241" s="1">
        <v>44014</v>
      </c>
      <c r="E19241" s="2">
        <v>15</v>
      </c>
      <c r="F19241" t="s">
        <v>1098</v>
      </c>
      <c r="G19241" t="s">
        <v>114</v>
      </c>
    </row>
    <row r="19242" spans="1:7" x14ac:dyDescent="0.25">
      <c r="A19242" t="s">
        <v>1095</v>
      </c>
      <c r="B19242" t="s">
        <v>1096</v>
      </c>
      <c r="C19242" t="s">
        <v>1097</v>
      </c>
      <c r="D19242" s="1">
        <v>44014</v>
      </c>
      <c r="E19242" s="2">
        <v>15</v>
      </c>
      <c r="F19242" t="s">
        <v>1099</v>
      </c>
      <c r="G19242" t="s">
        <v>114</v>
      </c>
    </row>
    <row r="19243" spans="1:7" x14ac:dyDescent="0.25">
      <c r="A19243" t="s">
        <v>1095</v>
      </c>
      <c r="B19243" t="s">
        <v>1096</v>
      </c>
      <c r="C19243" t="s">
        <v>1097</v>
      </c>
      <c r="D19243" s="1">
        <v>44014</v>
      </c>
      <c r="E19243" s="2">
        <v>15</v>
      </c>
      <c r="F19243" t="s">
        <v>1099</v>
      </c>
      <c r="G19243" t="s">
        <v>114</v>
      </c>
    </row>
    <row r="19244" spans="1:7" x14ac:dyDescent="0.25">
      <c r="A19244" t="s">
        <v>1095</v>
      </c>
      <c r="B19244" t="s">
        <v>1096</v>
      </c>
      <c r="C19244" t="s">
        <v>1097</v>
      </c>
      <c r="D19244" s="1">
        <v>44014</v>
      </c>
      <c r="E19244" s="2">
        <v>15</v>
      </c>
      <c r="F19244" t="s">
        <v>1099</v>
      </c>
      <c r="G19244" t="s">
        <v>114</v>
      </c>
    </row>
    <row r="19245" spans="1:7" x14ac:dyDescent="0.25">
      <c r="A19245" t="s">
        <v>1095</v>
      </c>
      <c r="B19245" t="s">
        <v>1096</v>
      </c>
      <c r="C19245" t="s">
        <v>1097</v>
      </c>
      <c r="D19245" s="1">
        <v>44014</v>
      </c>
      <c r="E19245" s="2">
        <v>10</v>
      </c>
      <c r="F19245" t="s">
        <v>1098</v>
      </c>
      <c r="G19245" t="s">
        <v>257</v>
      </c>
    </row>
    <row r="19246" spans="1:7" x14ac:dyDescent="0.25">
      <c r="A19246" t="s">
        <v>1095</v>
      </c>
      <c r="B19246" t="s">
        <v>1096</v>
      </c>
      <c r="C19246" t="s">
        <v>1097</v>
      </c>
      <c r="D19246" s="1">
        <v>44014</v>
      </c>
      <c r="E19246" s="2">
        <v>10</v>
      </c>
      <c r="F19246" t="s">
        <v>1099</v>
      </c>
      <c r="G19246" t="s">
        <v>257</v>
      </c>
    </row>
    <row r="19247" spans="1:7" x14ac:dyDescent="0.25">
      <c r="A19247" t="s">
        <v>1095</v>
      </c>
      <c r="B19247" t="s">
        <v>1096</v>
      </c>
      <c r="C19247" t="s">
        <v>1097</v>
      </c>
      <c r="D19247" s="1">
        <v>44014</v>
      </c>
      <c r="E19247" s="2">
        <v>10</v>
      </c>
      <c r="F19247" t="s">
        <v>1099</v>
      </c>
      <c r="G19247" t="s">
        <v>257</v>
      </c>
    </row>
    <row r="19248" spans="1:7" x14ac:dyDescent="0.25">
      <c r="A19248" t="s">
        <v>1095</v>
      </c>
      <c r="B19248" t="s">
        <v>1096</v>
      </c>
      <c r="C19248" t="s">
        <v>1097</v>
      </c>
      <c r="D19248" s="1">
        <v>44014</v>
      </c>
      <c r="E19248" s="2">
        <v>10</v>
      </c>
      <c r="F19248" t="s">
        <v>1099</v>
      </c>
      <c r="G19248" t="s">
        <v>257</v>
      </c>
    </row>
    <row r="19249" spans="1:7" x14ac:dyDescent="0.25">
      <c r="A19249" t="s">
        <v>1095</v>
      </c>
      <c r="B19249" t="s">
        <v>1096</v>
      </c>
      <c r="C19249" t="s">
        <v>1097</v>
      </c>
      <c r="D19249" s="1">
        <v>44014</v>
      </c>
      <c r="E19249" s="2">
        <v>10</v>
      </c>
      <c r="F19249" t="s">
        <v>1098</v>
      </c>
      <c r="G19249" t="s">
        <v>828</v>
      </c>
    </row>
    <row r="19250" spans="1:7" x14ac:dyDescent="0.25">
      <c r="A19250" t="s">
        <v>1095</v>
      </c>
      <c r="B19250" t="s">
        <v>1096</v>
      </c>
      <c r="C19250" t="s">
        <v>1097</v>
      </c>
      <c r="D19250" s="1">
        <v>44014</v>
      </c>
      <c r="E19250" s="2">
        <v>10</v>
      </c>
      <c r="F19250" t="s">
        <v>1099</v>
      </c>
      <c r="G19250" t="s">
        <v>828</v>
      </c>
    </row>
    <row r="19251" spans="1:7" x14ac:dyDescent="0.25">
      <c r="A19251" t="s">
        <v>1095</v>
      </c>
      <c r="B19251" t="s">
        <v>1096</v>
      </c>
      <c r="C19251" t="s">
        <v>1097</v>
      </c>
      <c r="D19251" s="1">
        <v>44014</v>
      </c>
      <c r="E19251" s="2">
        <v>10</v>
      </c>
      <c r="F19251" t="s">
        <v>1099</v>
      </c>
      <c r="G19251" t="s">
        <v>828</v>
      </c>
    </row>
    <row r="19252" spans="1:7" x14ac:dyDescent="0.25">
      <c r="A19252" t="s">
        <v>1095</v>
      </c>
      <c r="B19252" t="s">
        <v>1096</v>
      </c>
      <c r="C19252" t="s">
        <v>1097</v>
      </c>
      <c r="D19252" s="1">
        <v>44014</v>
      </c>
      <c r="E19252" s="2">
        <v>10</v>
      </c>
      <c r="F19252" t="s">
        <v>1099</v>
      </c>
      <c r="G19252" t="s">
        <v>828</v>
      </c>
    </row>
    <row r="19253" spans="1:7" x14ac:dyDescent="0.25">
      <c r="A19253" t="s">
        <v>1580</v>
      </c>
      <c r="B19253" t="s">
        <v>1581</v>
      </c>
      <c r="C19253" t="s">
        <v>1582</v>
      </c>
      <c r="D19253" s="1">
        <v>44014</v>
      </c>
      <c r="E19253" s="2">
        <v>10</v>
      </c>
      <c r="F19253" t="s">
        <v>1583</v>
      </c>
      <c r="G19253" t="s">
        <v>9</v>
      </c>
    </row>
    <row r="19254" spans="1:7" x14ac:dyDescent="0.25">
      <c r="A19254" t="s">
        <v>1580</v>
      </c>
      <c r="B19254" t="s">
        <v>1581</v>
      </c>
      <c r="C19254" t="s">
        <v>1582</v>
      </c>
      <c r="D19254" s="1">
        <v>44014</v>
      </c>
      <c r="E19254" s="2">
        <v>10</v>
      </c>
      <c r="F19254" t="s">
        <v>1583</v>
      </c>
      <c r="G19254" t="s">
        <v>1245</v>
      </c>
    </row>
    <row r="19255" spans="1:7" x14ac:dyDescent="0.25">
      <c r="A19255" t="s">
        <v>1584</v>
      </c>
      <c r="B19255" t="s">
        <v>1585</v>
      </c>
      <c r="C19255" t="s">
        <v>1586</v>
      </c>
      <c r="D19255" s="1">
        <v>44014</v>
      </c>
      <c r="E19255" s="2">
        <v>15</v>
      </c>
      <c r="F19255" t="s">
        <v>1587</v>
      </c>
      <c r="G19255" t="s">
        <v>1695</v>
      </c>
    </row>
    <row r="19256" spans="1:7" x14ac:dyDescent="0.25">
      <c r="A19256" t="s">
        <v>1584</v>
      </c>
      <c r="B19256" t="s">
        <v>1585</v>
      </c>
      <c r="C19256" t="s">
        <v>1586</v>
      </c>
      <c r="D19256" s="1">
        <v>44014</v>
      </c>
      <c r="E19256" s="2">
        <v>15</v>
      </c>
      <c r="F19256" t="s">
        <v>1587</v>
      </c>
      <c r="G19256" t="s">
        <v>1245</v>
      </c>
    </row>
    <row r="19257" spans="1:7" x14ac:dyDescent="0.25">
      <c r="A19257" t="s">
        <v>259</v>
      </c>
      <c r="B19257" t="s">
        <v>260</v>
      </c>
      <c r="C19257" t="s">
        <v>261</v>
      </c>
      <c r="D19257" s="1">
        <v>44014</v>
      </c>
      <c r="E19257" s="2">
        <v>10</v>
      </c>
      <c r="F19257" t="s">
        <v>262</v>
      </c>
      <c r="G19257" t="s">
        <v>1695</v>
      </c>
    </row>
    <row r="19258" spans="1:7" x14ac:dyDescent="0.25">
      <c r="A19258" t="s">
        <v>4665</v>
      </c>
      <c r="B19258" t="s">
        <v>4666</v>
      </c>
      <c r="C19258" t="s">
        <v>4667</v>
      </c>
      <c r="D19258" s="1">
        <v>44014</v>
      </c>
      <c r="E19258" s="2">
        <v>20</v>
      </c>
      <c r="F19258" t="s">
        <v>4668</v>
      </c>
      <c r="G19258" t="s">
        <v>1245</v>
      </c>
    </row>
    <row r="19259" spans="1:7" x14ac:dyDescent="0.25">
      <c r="A19259" t="s">
        <v>4665</v>
      </c>
      <c r="B19259" t="s">
        <v>4666</v>
      </c>
      <c r="C19259" t="s">
        <v>4667</v>
      </c>
      <c r="D19259" s="1">
        <v>44014</v>
      </c>
      <c r="E19259" s="2">
        <v>20</v>
      </c>
      <c r="F19259" t="s">
        <v>4669</v>
      </c>
      <c r="G19259" t="s">
        <v>1245</v>
      </c>
    </row>
    <row r="19260" spans="1:7" x14ac:dyDescent="0.25">
      <c r="A19260" t="s">
        <v>4665</v>
      </c>
      <c r="B19260" t="s">
        <v>4666</v>
      </c>
      <c r="C19260" t="s">
        <v>4667</v>
      </c>
      <c r="D19260" s="1">
        <v>44014</v>
      </c>
      <c r="E19260" s="2">
        <v>20</v>
      </c>
      <c r="F19260" t="s">
        <v>4670</v>
      </c>
      <c r="G19260" t="s">
        <v>1245</v>
      </c>
    </row>
    <row r="19261" spans="1:7" x14ac:dyDescent="0.25">
      <c r="A19261" t="s">
        <v>178</v>
      </c>
      <c r="B19261" t="s">
        <v>179</v>
      </c>
      <c r="C19261" t="s">
        <v>180</v>
      </c>
      <c r="D19261" s="1">
        <v>44014</v>
      </c>
      <c r="E19261" s="2">
        <v>5</v>
      </c>
      <c r="F19261" t="s">
        <v>181</v>
      </c>
      <c r="G19261" t="s">
        <v>182</v>
      </c>
    </row>
    <row r="19262" spans="1:7" x14ac:dyDescent="0.25">
      <c r="A19262" t="s">
        <v>1464</v>
      </c>
      <c r="B19262" t="s">
        <v>1465</v>
      </c>
      <c r="C19262" t="s">
        <v>627</v>
      </c>
      <c r="D19262" s="1">
        <v>44014</v>
      </c>
      <c r="E19262" s="2">
        <v>20</v>
      </c>
      <c r="F19262" t="s">
        <v>1466</v>
      </c>
      <c r="G19262" t="s">
        <v>478</v>
      </c>
    </row>
    <row r="19263" spans="1:7" x14ac:dyDescent="0.25">
      <c r="A19263" t="s">
        <v>1464</v>
      </c>
      <c r="B19263" t="s">
        <v>1465</v>
      </c>
      <c r="C19263" t="s">
        <v>627</v>
      </c>
      <c r="D19263" s="1">
        <v>44014</v>
      </c>
      <c r="E19263" s="2">
        <v>20</v>
      </c>
      <c r="F19263" t="s">
        <v>1466</v>
      </c>
      <c r="G19263" t="s">
        <v>478</v>
      </c>
    </row>
    <row r="19264" spans="1:7" x14ac:dyDescent="0.25">
      <c r="A19264" t="s">
        <v>493</v>
      </c>
      <c r="B19264" t="s">
        <v>494</v>
      </c>
      <c r="C19264" t="s">
        <v>495</v>
      </c>
      <c r="D19264" s="1">
        <v>44014</v>
      </c>
      <c r="E19264" s="2">
        <v>20</v>
      </c>
      <c r="F19264" t="s">
        <v>496</v>
      </c>
      <c r="G19264" t="s">
        <v>310</v>
      </c>
    </row>
    <row r="19265" spans="1:7" x14ac:dyDescent="0.25">
      <c r="A19265" t="s">
        <v>493</v>
      </c>
      <c r="B19265" t="s">
        <v>494</v>
      </c>
      <c r="C19265" t="s">
        <v>495</v>
      </c>
      <c r="D19265" s="1">
        <v>44014</v>
      </c>
      <c r="E19265" s="2">
        <v>20</v>
      </c>
      <c r="F19265" t="s">
        <v>497</v>
      </c>
      <c r="G19265" t="s">
        <v>310</v>
      </c>
    </row>
    <row r="19266" spans="1:7" x14ac:dyDescent="0.25">
      <c r="A19266" t="s">
        <v>493</v>
      </c>
      <c r="B19266" t="s">
        <v>494</v>
      </c>
      <c r="C19266" t="s">
        <v>495</v>
      </c>
      <c r="D19266" s="1">
        <v>44014</v>
      </c>
      <c r="E19266" s="2">
        <v>20</v>
      </c>
      <c r="F19266" t="s">
        <v>496</v>
      </c>
      <c r="G19266" t="s">
        <v>2456</v>
      </c>
    </row>
    <row r="19267" spans="1:7" x14ac:dyDescent="0.25">
      <c r="A19267" t="s">
        <v>493</v>
      </c>
      <c r="B19267" t="s">
        <v>494</v>
      </c>
      <c r="C19267" t="s">
        <v>495</v>
      </c>
      <c r="D19267" s="1">
        <v>44014</v>
      </c>
      <c r="E19267" s="2">
        <v>20</v>
      </c>
      <c r="F19267" t="s">
        <v>497</v>
      </c>
      <c r="G19267" t="s">
        <v>2456</v>
      </c>
    </row>
    <row r="19268" spans="1:7" x14ac:dyDescent="0.25">
      <c r="A19268" t="s">
        <v>164</v>
      </c>
      <c r="B19268" t="s">
        <v>165</v>
      </c>
      <c r="C19268" t="s">
        <v>166</v>
      </c>
      <c r="D19268" s="1">
        <v>44014</v>
      </c>
      <c r="E19268" s="2">
        <v>20</v>
      </c>
      <c r="F19268" t="s">
        <v>167</v>
      </c>
      <c r="G19268" t="s">
        <v>97</v>
      </c>
    </row>
    <row r="19269" spans="1:7" x14ac:dyDescent="0.25">
      <c r="A19269" t="s">
        <v>164</v>
      </c>
      <c r="B19269" t="s">
        <v>165</v>
      </c>
      <c r="C19269" t="s">
        <v>166</v>
      </c>
      <c r="D19269" s="1">
        <v>44014</v>
      </c>
      <c r="E19269" s="2">
        <v>20</v>
      </c>
      <c r="F19269" t="s">
        <v>168</v>
      </c>
      <c r="G19269" t="s">
        <v>97</v>
      </c>
    </row>
    <row r="19270" spans="1:7" x14ac:dyDescent="0.25">
      <c r="A19270" t="s">
        <v>164</v>
      </c>
      <c r="B19270" t="s">
        <v>165</v>
      </c>
      <c r="C19270" t="s">
        <v>166</v>
      </c>
      <c r="D19270" s="1">
        <v>44014</v>
      </c>
      <c r="E19270" s="2">
        <v>25</v>
      </c>
      <c r="F19270" t="s">
        <v>167</v>
      </c>
      <c r="G19270" t="s">
        <v>1695</v>
      </c>
    </row>
    <row r="19271" spans="1:7" x14ac:dyDescent="0.25">
      <c r="A19271" t="s">
        <v>164</v>
      </c>
      <c r="B19271" t="s">
        <v>165</v>
      </c>
      <c r="C19271" t="s">
        <v>166</v>
      </c>
      <c r="D19271" s="1">
        <v>44014</v>
      </c>
      <c r="E19271" s="2">
        <v>25</v>
      </c>
      <c r="F19271" t="s">
        <v>168</v>
      </c>
      <c r="G19271" t="s">
        <v>1695</v>
      </c>
    </row>
    <row r="19272" spans="1:7" x14ac:dyDescent="0.25">
      <c r="A19272" t="s">
        <v>164</v>
      </c>
      <c r="B19272" t="s">
        <v>165</v>
      </c>
      <c r="C19272" t="s">
        <v>166</v>
      </c>
      <c r="D19272" s="1">
        <v>44014</v>
      </c>
      <c r="E19272" s="2">
        <v>20</v>
      </c>
      <c r="F19272" t="s">
        <v>167</v>
      </c>
      <c r="G19272" t="s">
        <v>3613</v>
      </c>
    </row>
    <row r="19273" spans="1:7" x14ac:dyDescent="0.25">
      <c r="A19273" t="s">
        <v>164</v>
      </c>
      <c r="B19273" t="s">
        <v>165</v>
      </c>
      <c r="C19273" t="s">
        <v>166</v>
      </c>
      <c r="D19273" s="1">
        <v>44014</v>
      </c>
      <c r="E19273" s="2">
        <v>20</v>
      </c>
      <c r="F19273" t="s">
        <v>168</v>
      </c>
      <c r="G19273" t="s">
        <v>3613</v>
      </c>
    </row>
    <row r="19274" spans="1:7" x14ac:dyDescent="0.25">
      <c r="A19274" t="s">
        <v>169</v>
      </c>
      <c r="B19274" t="s">
        <v>170</v>
      </c>
      <c r="C19274" t="s">
        <v>171</v>
      </c>
      <c r="D19274" s="1">
        <v>44014</v>
      </c>
      <c r="E19274" s="2">
        <v>10</v>
      </c>
      <c r="F19274" t="s">
        <v>172</v>
      </c>
      <c r="G19274" t="s">
        <v>1245</v>
      </c>
    </row>
    <row r="19275" spans="1:7" x14ac:dyDescent="0.25">
      <c r="A19275" t="s">
        <v>169</v>
      </c>
      <c r="B19275" t="s">
        <v>170</v>
      </c>
      <c r="C19275" t="s">
        <v>171</v>
      </c>
      <c r="D19275" s="1">
        <v>44014</v>
      </c>
      <c r="E19275" s="2">
        <v>10</v>
      </c>
      <c r="F19275" t="s">
        <v>173</v>
      </c>
      <c r="G19275" t="s">
        <v>1245</v>
      </c>
    </row>
    <row r="19276" spans="1:7" x14ac:dyDescent="0.25">
      <c r="A19276" t="s">
        <v>1541</v>
      </c>
      <c r="B19276" t="s">
        <v>1542</v>
      </c>
      <c r="C19276" t="s">
        <v>1543</v>
      </c>
      <c r="D19276" s="1">
        <v>44014</v>
      </c>
      <c r="E19276" s="2">
        <v>20</v>
      </c>
      <c r="F19276" t="s">
        <v>1544</v>
      </c>
      <c r="G19276" t="s">
        <v>114</v>
      </c>
    </row>
    <row r="19277" spans="1:7" x14ac:dyDescent="0.25">
      <c r="A19277" t="s">
        <v>1541</v>
      </c>
      <c r="B19277" t="s">
        <v>1542</v>
      </c>
      <c r="C19277" t="s">
        <v>1543</v>
      </c>
      <c r="D19277" s="1">
        <v>44014</v>
      </c>
      <c r="E19277" s="2">
        <v>20</v>
      </c>
      <c r="F19277" t="s">
        <v>1545</v>
      </c>
      <c r="G19277" t="s">
        <v>114</v>
      </c>
    </row>
    <row r="19278" spans="1:7" x14ac:dyDescent="0.25">
      <c r="A19278" t="s">
        <v>3800</v>
      </c>
      <c r="B19278" t="s">
        <v>1430</v>
      </c>
      <c r="C19278" t="s">
        <v>3801</v>
      </c>
      <c r="D19278" s="1">
        <v>44014</v>
      </c>
      <c r="E19278" s="2">
        <v>10</v>
      </c>
      <c r="F19278" t="s">
        <v>3802</v>
      </c>
      <c r="G19278" t="s">
        <v>2700</v>
      </c>
    </row>
    <row r="19279" spans="1:7" x14ac:dyDescent="0.25">
      <c r="A19279" t="s">
        <v>3800</v>
      </c>
      <c r="B19279" t="s">
        <v>1430</v>
      </c>
      <c r="C19279" t="s">
        <v>3801</v>
      </c>
      <c r="D19279" s="1">
        <v>44014</v>
      </c>
      <c r="E19279" s="2">
        <v>10</v>
      </c>
      <c r="F19279" t="s">
        <v>3802</v>
      </c>
      <c r="G19279" t="s">
        <v>1245</v>
      </c>
    </row>
    <row r="19280" spans="1:7" x14ac:dyDescent="0.25">
      <c r="A19280" t="s">
        <v>3247</v>
      </c>
      <c r="B19280" t="s">
        <v>3248</v>
      </c>
      <c r="C19280" t="s">
        <v>3249</v>
      </c>
      <c r="D19280" s="1">
        <v>44014</v>
      </c>
      <c r="E19280" s="2">
        <v>10</v>
      </c>
      <c r="F19280" t="s">
        <v>3250</v>
      </c>
      <c r="G19280" t="s">
        <v>3649</v>
      </c>
    </row>
    <row r="19281" spans="1:7" x14ac:dyDescent="0.25">
      <c r="A19281" t="s">
        <v>4076</v>
      </c>
      <c r="B19281" t="s">
        <v>4077</v>
      </c>
      <c r="C19281" t="s">
        <v>413</v>
      </c>
      <c r="D19281" s="1">
        <v>44014</v>
      </c>
      <c r="E19281" s="2">
        <v>20</v>
      </c>
      <c r="F19281" t="s">
        <v>4078</v>
      </c>
      <c r="G19281" t="s">
        <v>1695</v>
      </c>
    </row>
    <row r="19282" spans="1:7" x14ac:dyDescent="0.25">
      <c r="A19282" t="s">
        <v>4076</v>
      </c>
      <c r="B19282" t="s">
        <v>4077</v>
      </c>
      <c r="C19282" t="s">
        <v>413</v>
      </c>
      <c r="D19282" s="1">
        <v>44014</v>
      </c>
      <c r="E19282" s="2">
        <v>20</v>
      </c>
      <c r="F19282" t="s">
        <v>4078</v>
      </c>
      <c r="G19282" t="s">
        <v>1695</v>
      </c>
    </row>
    <row r="19283" spans="1:7" x14ac:dyDescent="0.25">
      <c r="A19283" t="s">
        <v>2803</v>
      </c>
      <c r="B19283" t="s">
        <v>2804</v>
      </c>
      <c r="C19283" t="s">
        <v>2805</v>
      </c>
      <c r="D19283" s="1">
        <v>44014</v>
      </c>
      <c r="E19283" s="2">
        <v>15</v>
      </c>
      <c r="F19283" t="s">
        <v>2806</v>
      </c>
      <c r="G19283" t="s">
        <v>271</v>
      </c>
    </row>
    <row r="19284" spans="1:7" x14ac:dyDescent="0.25">
      <c r="A19284" t="s">
        <v>2803</v>
      </c>
      <c r="B19284" t="s">
        <v>2804</v>
      </c>
      <c r="C19284" t="s">
        <v>2805</v>
      </c>
      <c r="D19284" s="1">
        <v>44014</v>
      </c>
      <c r="E19284" s="2">
        <v>15</v>
      </c>
      <c r="F19284" t="s">
        <v>2807</v>
      </c>
      <c r="G19284" t="s">
        <v>271</v>
      </c>
    </row>
    <row r="19285" spans="1:7" x14ac:dyDescent="0.25">
      <c r="A19285" t="s">
        <v>2803</v>
      </c>
      <c r="B19285" t="s">
        <v>2804</v>
      </c>
      <c r="C19285" t="s">
        <v>2805</v>
      </c>
      <c r="D19285" s="1">
        <v>44014</v>
      </c>
      <c r="E19285" s="2">
        <v>15</v>
      </c>
      <c r="F19285" t="s">
        <v>2806</v>
      </c>
      <c r="G19285" t="s">
        <v>1816</v>
      </c>
    </row>
    <row r="19286" spans="1:7" x14ac:dyDescent="0.25">
      <c r="A19286" t="s">
        <v>2803</v>
      </c>
      <c r="B19286" t="s">
        <v>2804</v>
      </c>
      <c r="C19286" t="s">
        <v>2805</v>
      </c>
      <c r="D19286" s="1">
        <v>44014</v>
      </c>
      <c r="E19286" s="2">
        <v>15</v>
      </c>
      <c r="F19286" t="s">
        <v>2807</v>
      </c>
      <c r="G19286" t="s">
        <v>1816</v>
      </c>
    </row>
    <row r="19287" spans="1:7" x14ac:dyDescent="0.25">
      <c r="A19287" t="s">
        <v>2803</v>
      </c>
      <c r="B19287" t="s">
        <v>2804</v>
      </c>
      <c r="C19287" t="s">
        <v>2805</v>
      </c>
      <c r="D19287" s="1">
        <v>44014</v>
      </c>
      <c r="E19287" s="2">
        <v>15</v>
      </c>
      <c r="F19287" t="s">
        <v>2806</v>
      </c>
      <c r="G19287" t="s">
        <v>2700</v>
      </c>
    </row>
    <row r="19288" spans="1:7" x14ac:dyDescent="0.25">
      <c r="A19288" t="s">
        <v>2803</v>
      </c>
      <c r="B19288" t="s">
        <v>2804</v>
      </c>
      <c r="C19288" t="s">
        <v>2805</v>
      </c>
      <c r="D19288" s="1">
        <v>44014</v>
      </c>
      <c r="E19288" s="2">
        <v>15</v>
      </c>
      <c r="F19288" t="s">
        <v>2807</v>
      </c>
      <c r="G19288" t="s">
        <v>2700</v>
      </c>
    </row>
    <row r="19289" spans="1:7" x14ac:dyDescent="0.25">
      <c r="A19289" t="s">
        <v>4990</v>
      </c>
      <c r="B19289" t="s">
        <v>4991</v>
      </c>
      <c r="C19289" t="s">
        <v>4992</v>
      </c>
      <c r="D19289" s="1">
        <v>44014</v>
      </c>
      <c r="E19289" s="2">
        <v>100</v>
      </c>
      <c r="F19289" t="s">
        <v>4993</v>
      </c>
      <c r="G19289" t="s">
        <v>2663</v>
      </c>
    </row>
    <row r="19290" spans="1:7" x14ac:dyDescent="0.25">
      <c r="A19290" t="s">
        <v>4990</v>
      </c>
      <c r="B19290" t="s">
        <v>4991</v>
      </c>
      <c r="C19290" t="s">
        <v>4992</v>
      </c>
      <c r="D19290" s="1">
        <v>44014</v>
      </c>
      <c r="E19290" s="2">
        <v>100</v>
      </c>
      <c r="F19290" t="s">
        <v>4994</v>
      </c>
      <c r="G19290" t="s">
        <v>2663</v>
      </c>
    </row>
    <row r="19291" spans="1:7" x14ac:dyDescent="0.25">
      <c r="A19291" t="s">
        <v>2272</v>
      </c>
      <c r="B19291" t="s">
        <v>2273</v>
      </c>
      <c r="C19291" t="s">
        <v>2274</v>
      </c>
      <c r="D19291" s="1">
        <v>44014</v>
      </c>
      <c r="E19291" s="2">
        <v>83.33</v>
      </c>
      <c r="F19291" t="s">
        <v>2275</v>
      </c>
      <c r="G19291" t="s">
        <v>34</v>
      </c>
    </row>
    <row r="19292" spans="1:7" x14ac:dyDescent="0.25">
      <c r="A19292" t="s">
        <v>2272</v>
      </c>
      <c r="B19292" t="s">
        <v>2273</v>
      </c>
      <c r="C19292" t="s">
        <v>2274</v>
      </c>
      <c r="D19292" s="1">
        <v>44014</v>
      </c>
      <c r="E19292" s="2">
        <v>83.33</v>
      </c>
      <c r="F19292" t="s">
        <v>2276</v>
      </c>
      <c r="G19292" t="s">
        <v>34</v>
      </c>
    </row>
    <row r="19293" spans="1:7" x14ac:dyDescent="0.25">
      <c r="A19293" t="s">
        <v>2272</v>
      </c>
      <c r="B19293" t="s">
        <v>2273</v>
      </c>
      <c r="C19293" t="s">
        <v>2274</v>
      </c>
      <c r="D19293" s="1">
        <v>44014</v>
      </c>
      <c r="E19293" s="2">
        <v>41.67</v>
      </c>
      <c r="F19293" t="s">
        <v>2275</v>
      </c>
      <c r="G19293" t="s">
        <v>3650</v>
      </c>
    </row>
    <row r="19294" spans="1:7" x14ac:dyDescent="0.25">
      <c r="A19294" t="s">
        <v>2272</v>
      </c>
      <c r="B19294" t="s">
        <v>2273</v>
      </c>
      <c r="C19294" t="s">
        <v>2274</v>
      </c>
      <c r="D19294" s="1">
        <v>44014</v>
      </c>
      <c r="E19294" s="2">
        <v>41.67</v>
      </c>
      <c r="F19294" t="s">
        <v>2276</v>
      </c>
      <c r="G19294" t="s">
        <v>3650</v>
      </c>
    </row>
    <row r="19295" spans="1:7" x14ac:dyDescent="0.25">
      <c r="A19295" t="s">
        <v>1567</v>
      </c>
      <c r="B19295" t="s">
        <v>1568</v>
      </c>
      <c r="C19295" t="s">
        <v>1569</v>
      </c>
      <c r="D19295" s="1">
        <v>44018</v>
      </c>
      <c r="E19295" s="2">
        <v>1000</v>
      </c>
      <c r="F19295" t="s">
        <v>1570</v>
      </c>
      <c r="G19295" t="s">
        <v>34</v>
      </c>
    </row>
    <row r="19296" spans="1:7" x14ac:dyDescent="0.25">
      <c r="A19296" t="s">
        <v>1209</v>
      </c>
      <c r="B19296" t="s">
        <v>1210</v>
      </c>
      <c r="C19296" t="s">
        <v>1211</v>
      </c>
      <c r="D19296" s="1">
        <v>44018</v>
      </c>
      <c r="E19296" s="2">
        <v>20000</v>
      </c>
      <c r="F19296" t="s">
        <v>1212</v>
      </c>
      <c r="G19296" t="s">
        <v>1213</v>
      </c>
    </row>
    <row r="19297" spans="1:7" x14ac:dyDescent="0.25">
      <c r="A19297" t="s">
        <v>482</v>
      </c>
      <c r="B19297" t="s">
        <v>483</v>
      </c>
      <c r="C19297" t="s">
        <v>484</v>
      </c>
      <c r="D19297" s="1">
        <v>44018</v>
      </c>
      <c r="E19297" s="2">
        <v>41.67</v>
      </c>
      <c r="F19297" t="s">
        <v>485</v>
      </c>
      <c r="G19297" t="s">
        <v>1240</v>
      </c>
    </row>
    <row r="19298" spans="1:7" x14ac:dyDescent="0.25">
      <c r="A19298" t="s">
        <v>482</v>
      </c>
      <c r="B19298" t="s">
        <v>483</v>
      </c>
      <c r="C19298" t="s">
        <v>484</v>
      </c>
      <c r="D19298" s="1">
        <v>44018</v>
      </c>
      <c r="E19298" s="2">
        <v>83.33</v>
      </c>
      <c r="F19298" t="s">
        <v>485</v>
      </c>
      <c r="G19298" t="s">
        <v>34</v>
      </c>
    </row>
    <row r="19299" spans="1:7" x14ac:dyDescent="0.25">
      <c r="A19299">
        <v>143</v>
      </c>
      <c r="B19299" t="s">
        <v>5616</v>
      </c>
      <c r="D19299" s="1">
        <v>44019</v>
      </c>
      <c r="E19299" s="2">
        <v>8.16</v>
      </c>
      <c r="G19299" t="s">
        <v>5617</v>
      </c>
    </row>
    <row r="19300" spans="1:7" x14ac:dyDescent="0.25">
      <c r="A19300">
        <v>143</v>
      </c>
      <c r="B19300" t="s">
        <v>5616</v>
      </c>
      <c r="D19300" s="1">
        <v>44019</v>
      </c>
      <c r="E19300" s="2">
        <v>124250.51</v>
      </c>
      <c r="G19300" t="s">
        <v>5617</v>
      </c>
    </row>
    <row r="19301" spans="1:7" x14ac:dyDescent="0.25">
      <c r="A19301">
        <v>148</v>
      </c>
      <c r="B19301" t="s">
        <v>5622</v>
      </c>
      <c r="C19301" t="s">
        <v>681</v>
      </c>
      <c r="D19301" s="1">
        <v>44020</v>
      </c>
      <c r="E19301" s="2">
        <v>1340</v>
      </c>
      <c r="G19301" t="s">
        <v>67</v>
      </c>
    </row>
    <row r="19302" spans="1:7" x14ac:dyDescent="0.25">
      <c r="A19302" t="s">
        <v>3319</v>
      </c>
      <c r="B19302" t="s">
        <v>3320</v>
      </c>
      <c r="D19302" s="1">
        <v>44020</v>
      </c>
      <c r="E19302" s="2">
        <v>10000</v>
      </c>
      <c r="G19302" t="s">
        <v>5623</v>
      </c>
    </row>
    <row r="19303" spans="1:7" x14ac:dyDescent="0.25">
      <c r="A19303" t="s">
        <v>475</v>
      </c>
      <c r="B19303" t="s">
        <v>476</v>
      </c>
      <c r="D19303" s="1">
        <v>44020</v>
      </c>
      <c r="E19303" s="2">
        <v>3300</v>
      </c>
      <c r="F19303" t="s">
        <v>477</v>
      </c>
      <c r="G19303" t="s">
        <v>478</v>
      </c>
    </row>
    <row r="19304" spans="1:7" x14ac:dyDescent="0.25">
      <c r="A19304" t="s">
        <v>5403</v>
      </c>
      <c r="B19304" t="s">
        <v>5404</v>
      </c>
      <c r="C19304" t="s">
        <v>758</v>
      </c>
      <c r="D19304" s="1">
        <v>44026</v>
      </c>
      <c r="E19304" s="2">
        <v>84</v>
      </c>
      <c r="F19304" t="s">
        <v>5405</v>
      </c>
      <c r="G19304" t="s">
        <v>34</v>
      </c>
    </row>
    <row r="19305" spans="1:7" x14ac:dyDescent="0.25">
      <c r="A19305" t="s">
        <v>49</v>
      </c>
      <c r="B19305" t="s">
        <v>50</v>
      </c>
      <c r="C19305" t="s">
        <v>51</v>
      </c>
      <c r="D19305" s="1">
        <v>44026</v>
      </c>
      <c r="E19305" s="2">
        <v>140</v>
      </c>
      <c r="F19305" t="s">
        <v>52</v>
      </c>
      <c r="G19305" t="s">
        <v>2663</v>
      </c>
    </row>
    <row r="19306" spans="1:7" x14ac:dyDescent="0.25">
      <c r="A19306" t="s">
        <v>44</v>
      </c>
      <c r="B19306" t="s">
        <v>45</v>
      </c>
      <c r="C19306" t="s">
        <v>46</v>
      </c>
      <c r="D19306" s="1">
        <v>44026</v>
      </c>
      <c r="E19306" s="2">
        <v>83.33</v>
      </c>
      <c r="F19306" t="s">
        <v>47</v>
      </c>
      <c r="G19306" t="s">
        <v>34</v>
      </c>
    </row>
    <row r="19307" spans="1:7" x14ac:dyDescent="0.25">
      <c r="A19307" t="s">
        <v>44</v>
      </c>
      <c r="B19307" t="s">
        <v>45</v>
      </c>
      <c r="C19307" t="s">
        <v>46</v>
      </c>
      <c r="D19307" s="1">
        <v>44026</v>
      </c>
      <c r="E19307" s="2">
        <v>83.33</v>
      </c>
      <c r="F19307" t="s">
        <v>48</v>
      </c>
      <c r="G19307" t="s">
        <v>34</v>
      </c>
    </row>
    <row r="19308" spans="1:7" x14ac:dyDescent="0.25">
      <c r="A19308" t="s">
        <v>53</v>
      </c>
      <c r="B19308" t="s">
        <v>54</v>
      </c>
      <c r="C19308" t="s">
        <v>55</v>
      </c>
      <c r="D19308" s="1">
        <v>44026</v>
      </c>
      <c r="E19308" s="2">
        <v>84</v>
      </c>
      <c r="F19308" t="s">
        <v>56</v>
      </c>
      <c r="G19308" t="s">
        <v>34</v>
      </c>
    </row>
    <row r="19309" spans="1:7" x14ac:dyDescent="0.25">
      <c r="A19309" t="s">
        <v>53</v>
      </c>
      <c r="B19309" t="s">
        <v>54</v>
      </c>
      <c r="C19309" t="s">
        <v>55</v>
      </c>
      <c r="D19309" s="1">
        <v>44026</v>
      </c>
      <c r="E19309" s="2">
        <v>84</v>
      </c>
      <c r="F19309" t="s">
        <v>57</v>
      </c>
      <c r="G19309" t="s">
        <v>34</v>
      </c>
    </row>
    <row r="19310" spans="1:7" x14ac:dyDescent="0.25">
      <c r="A19310" t="s">
        <v>53</v>
      </c>
      <c r="B19310" t="s">
        <v>54</v>
      </c>
      <c r="C19310" t="s">
        <v>55</v>
      </c>
      <c r="D19310" s="1">
        <v>44026</v>
      </c>
      <c r="E19310" s="2">
        <v>16</v>
      </c>
      <c r="F19310" t="s">
        <v>56</v>
      </c>
      <c r="G19310" t="s">
        <v>2663</v>
      </c>
    </row>
    <row r="19311" spans="1:7" x14ac:dyDescent="0.25">
      <c r="A19311" t="s">
        <v>53</v>
      </c>
      <c r="B19311" t="s">
        <v>54</v>
      </c>
      <c r="C19311" t="s">
        <v>55</v>
      </c>
      <c r="D19311" s="1">
        <v>44026</v>
      </c>
      <c r="E19311" s="2">
        <v>16</v>
      </c>
      <c r="F19311" t="s">
        <v>57</v>
      </c>
      <c r="G19311" t="s">
        <v>2663</v>
      </c>
    </row>
    <row r="19312" spans="1:7" x14ac:dyDescent="0.25">
      <c r="A19312" t="s">
        <v>40</v>
      </c>
      <c r="B19312" t="s">
        <v>41</v>
      </c>
      <c r="C19312" t="s">
        <v>42</v>
      </c>
      <c r="D19312" s="1">
        <v>44026</v>
      </c>
      <c r="E19312" s="2">
        <v>83.32</v>
      </c>
      <c r="F19312" t="s">
        <v>43</v>
      </c>
      <c r="G19312" t="s">
        <v>34</v>
      </c>
    </row>
    <row r="19313" spans="1:7" x14ac:dyDescent="0.25">
      <c r="A19313" t="s">
        <v>40</v>
      </c>
      <c r="B19313" t="s">
        <v>41</v>
      </c>
      <c r="C19313" t="s">
        <v>42</v>
      </c>
      <c r="D19313" s="1">
        <v>44026</v>
      </c>
      <c r="E19313" s="2">
        <v>83.34</v>
      </c>
      <c r="F19313" t="s">
        <v>43</v>
      </c>
      <c r="G19313" t="s">
        <v>2898</v>
      </c>
    </row>
    <row r="19314" spans="1:7" x14ac:dyDescent="0.25">
      <c r="A19314" t="s">
        <v>1651</v>
      </c>
      <c r="B19314" t="s">
        <v>1652</v>
      </c>
      <c r="C19314" t="s">
        <v>1653</v>
      </c>
      <c r="D19314" s="1">
        <v>44026</v>
      </c>
      <c r="E19314" s="2">
        <v>100</v>
      </c>
      <c r="F19314" t="s">
        <v>1654</v>
      </c>
      <c r="G19314" t="s">
        <v>2663</v>
      </c>
    </row>
    <row r="19315" spans="1:7" x14ac:dyDescent="0.25">
      <c r="A19315" t="s">
        <v>1651</v>
      </c>
      <c r="B19315" t="s">
        <v>1652</v>
      </c>
      <c r="C19315" t="s">
        <v>1653</v>
      </c>
      <c r="D19315" s="1">
        <v>44026</v>
      </c>
      <c r="E19315" s="2">
        <v>100</v>
      </c>
      <c r="F19315" t="s">
        <v>1655</v>
      </c>
      <c r="G19315" t="s">
        <v>2663</v>
      </c>
    </row>
    <row r="19316" spans="1:7" x14ac:dyDescent="0.25">
      <c r="A19316" t="s">
        <v>3791</v>
      </c>
      <c r="B19316" t="s">
        <v>3792</v>
      </c>
      <c r="C19316" t="s">
        <v>3793</v>
      </c>
      <c r="D19316" s="1">
        <v>44026</v>
      </c>
      <c r="E19316" s="2">
        <v>84</v>
      </c>
      <c r="F19316" t="s">
        <v>3794</v>
      </c>
      <c r="G19316" t="s">
        <v>34</v>
      </c>
    </row>
    <row r="19317" spans="1:7" x14ac:dyDescent="0.25">
      <c r="A19317" t="s">
        <v>1257</v>
      </c>
      <c r="B19317" t="s">
        <v>1258</v>
      </c>
      <c r="C19317" t="s">
        <v>1259</v>
      </c>
      <c r="D19317" s="1">
        <v>44026</v>
      </c>
      <c r="E19317" s="2">
        <v>83.33</v>
      </c>
      <c r="F19317" t="s">
        <v>1260</v>
      </c>
      <c r="G19317" t="s">
        <v>34</v>
      </c>
    </row>
    <row r="19318" spans="1:7" x14ac:dyDescent="0.25">
      <c r="A19318" t="s">
        <v>2714</v>
      </c>
      <c r="B19318" t="s">
        <v>2715</v>
      </c>
      <c r="C19318" t="s">
        <v>488</v>
      </c>
      <c r="D19318" s="1">
        <v>44026</v>
      </c>
      <c r="E19318" s="2">
        <v>84</v>
      </c>
      <c r="F19318" t="s">
        <v>2716</v>
      </c>
      <c r="G19318" t="s">
        <v>34</v>
      </c>
    </row>
    <row r="19319" spans="1:7" x14ac:dyDescent="0.25">
      <c r="A19319" t="s">
        <v>5624</v>
      </c>
      <c r="B19319" t="s">
        <v>5625</v>
      </c>
      <c r="C19319" t="s">
        <v>5626</v>
      </c>
      <c r="D19319" s="1">
        <v>44027</v>
      </c>
      <c r="E19319" s="2">
        <v>1000</v>
      </c>
      <c r="F19319" t="s">
        <v>5627</v>
      </c>
      <c r="G19319" t="s">
        <v>34</v>
      </c>
    </row>
    <row r="19320" spans="1:7" x14ac:dyDescent="0.25">
      <c r="A19320" t="s">
        <v>5624</v>
      </c>
      <c r="B19320" t="s">
        <v>5625</v>
      </c>
      <c r="C19320" t="s">
        <v>5626</v>
      </c>
      <c r="D19320" s="1">
        <v>44027</v>
      </c>
      <c r="E19320" s="2">
        <v>500</v>
      </c>
      <c r="F19320" t="s">
        <v>5627</v>
      </c>
      <c r="G19320" t="s">
        <v>97</v>
      </c>
    </row>
    <row r="19321" spans="1:7" x14ac:dyDescent="0.25">
      <c r="A19321" t="s">
        <v>5028</v>
      </c>
      <c r="B19321" t="s">
        <v>4866</v>
      </c>
      <c r="C19321" t="s">
        <v>5029</v>
      </c>
      <c r="D19321" s="1">
        <v>44027</v>
      </c>
      <c r="E19321" s="2">
        <v>83.33</v>
      </c>
      <c r="F19321" t="s">
        <v>5030</v>
      </c>
      <c r="G19321" t="s">
        <v>2663</v>
      </c>
    </row>
    <row r="19322" spans="1:7" x14ac:dyDescent="0.25">
      <c r="A19322" t="s">
        <v>3805</v>
      </c>
      <c r="B19322" t="s">
        <v>3806</v>
      </c>
      <c r="C19322" t="s">
        <v>3807</v>
      </c>
      <c r="D19322" s="1">
        <v>44027</v>
      </c>
      <c r="E19322" s="2">
        <v>42</v>
      </c>
      <c r="F19322" t="s">
        <v>3808</v>
      </c>
      <c r="G19322" t="s">
        <v>67</v>
      </c>
    </row>
    <row r="19323" spans="1:7" x14ac:dyDescent="0.25">
      <c r="A19323" t="s">
        <v>3805</v>
      </c>
      <c r="B19323" t="s">
        <v>3806</v>
      </c>
      <c r="C19323" t="s">
        <v>3807</v>
      </c>
      <c r="D19323" s="1">
        <v>44027</v>
      </c>
      <c r="E19323" s="2">
        <v>42</v>
      </c>
      <c r="F19323" t="s">
        <v>3809</v>
      </c>
      <c r="G19323" t="s">
        <v>67</v>
      </c>
    </row>
    <row r="19324" spans="1:7" x14ac:dyDescent="0.25">
      <c r="A19324">
        <v>152</v>
      </c>
      <c r="B19324" t="s">
        <v>5628</v>
      </c>
      <c r="D19324" s="1">
        <v>44027</v>
      </c>
      <c r="E19324" s="2">
        <v>83</v>
      </c>
      <c r="G19324" t="s">
        <v>5491</v>
      </c>
    </row>
    <row r="19325" spans="1:7" x14ac:dyDescent="0.25">
      <c r="A19325" t="s">
        <v>3651</v>
      </c>
      <c r="B19325" t="s">
        <v>3652</v>
      </c>
      <c r="D19325" s="1">
        <v>44033</v>
      </c>
      <c r="E19325" s="2">
        <v>100</v>
      </c>
      <c r="F19325" t="s">
        <v>3653</v>
      </c>
      <c r="G19325" t="s">
        <v>2663</v>
      </c>
    </row>
    <row r="19326" spans="1:7" x14ac:dyDescent="0.25">
      <c r="A19326" t="s">
        <v>221</v>
      </c>
      <c r="B19326" t="s">
        <v>222</v>
      </c>
      <c r="C19326" t="s">
        <v>223</v>
      </c>
      <c r="D19326" s="1">
        <v>44033</v>
      </c>
      <c r="E19326" s="2">
        <v>1000</v>
      </c>
      <c r="F19326" t="s">
        <v>224</v>
      </c>
      <c r="G19326" t="s">
        <v>34</v>
      </c>
    </row>
    <row r="19327" spans="1:7" x14ac:dyDescent="0.25">
      <c r="A19327" t="s">
        <v>3658</v>
      </c>
      <c r="B19327" t="s">
        <v>3659</v>
      </c>
      <c r="C19327" t="s">
        <v>3660</v>
      </c>
      <c r="D19327" s="1">
        <v>44033</v>
      </c>
      <c r="E19327" s="2">
        <v>100</v>
      </c>
      <c r="F19327" t="s">
        <v>3661</v>
      </c>
      <c r="G19327" t="s">
        <v>2663</v>
      </c>
    </row>
    <row r="19328" spans="1:7" x14ac:dyDescent="0.25">
      <c r="A19328" t="s">
        <v>2128</v>
      </c>
      <c r="B19328" t="s">
        <v>2129</v>
      </c>
      <c r="D19328" s="1">
        <v>44035</v>
      </c>
      <c r="E19328" s="2">
        <v>40000</v>
      </c>
      <c r="G19328" t="s">
        <v>2531</v>
      </c>
    </row>
    <row r="19329" spans="1:7" x14ac:dyDescent="0.25">
      <c r="A19329">
        <v>154</v>
      </c>
      <c r="B19329" t="s">
        <v>5629</v>
      </c>
      <c r="D19329" s="1">
        <v>44035</v>
      </c>
      <c r="E19329" s="2">
        <v>3908</v>
      </c>
      <c r="G19329" t="s">
        <v>5630</v>
      </c>
    </row>
    <row r="19330" spans="1:7" x14ac:dyDescent="0.25">
      <c r="A19330">
        <v>154</v>
      </c>
      <c r="B19330" t="s">
        <v>5629</v>
      </c>
      <c r="D19330" s="1">
        <v>44035</v>
      </c>
      <c r="E19330" s="2">
        <v>1303</v>
      </c>
      <c r="G19330" t="s">
        <v>5630</v>
      </c>
    </row>
    <row r="19331" spans="1:7" x14ac:dyDescent="0.25">
      <c r="A19331" t="s">
        <v>3810</v>
      </c>
      <c r="B19331" t="s">
        <v>3811</v>
      </c>
      <c r="D19331" s="1">
        <v>44042</v>
      </c>
      <c r="E19331" s="2">
        <v>200000</v>
      </c>
      <c r="G19331" t="s">
        <v>2663</v>
      </c>
    </row>
    <row r="19332" spans="1:7" x14ac:dyDescent="0.25">
      <c r="A19332" t="s">
        <v>2836</v>
      </c>
      <c r="B19332" t="s">
        <v>2837</v>
      </c>
      <c r="C19332" t="s">
        <v>758</v>
      </c>
      <c r="D19332" s="1">
        <v>44042</v>
      </c>
      <c r="E19332" s="2">
        <v>83.34</v>
      </c>
      <c r="F19332" t="s">
        <v>2838</v>
      </c>
      <c r="G19332" t="s">
        <v>2663</v>
      </c>
    </row>
    <row r="19333" spans="1:7" x14ac:dyDescent="0.25">
      <c r="A19333" t="s">
        <v>4680</v>
      </c>
      <c r="B19333" t="s">
        <v>4681</v>
      </c>
      <c r="C19333" t="s">
        <v>4682</v>
      </c>
      <c r="D19333" s="1">
        <v>44042</v>
      </c>
      <c r="E19333" s="2">
        <v>84</v>
      </c>
      <c r="F19333" t="s">
        <v>4683</v>
      </c>
      <c r="G19333" t="s">
        <v>34</v>
      </c>
    </row>
    <row r="19334" spans="1:7" x14ac:dyDescent="0.25">
      <c r="A19334" t="s">
        <v>2192</v>
      </c>
      <c r="B19334" t="s">
        <v>2193</v>
      </c>
      <c r="C19334" t="s">
        <v>2194</v>
      </c>
      <c r="D19334" s="1">
        <v>44042</v>
      </c>
      <c r="E19334" s="2">
        <v>1000</v>
      </c>
      <c r="F19334" t="s">
        <v>2195</v>
      </c>
      <c r="G19334" t="s">
        <v>2663</v>
      </c>
    </row>
    <row r="19335" spans="1:7" x14ac:dyDescent="0.25">
      <c r="A19335" t="s">
        <v>225</v>
      </c>
      <c r="B19335" t="s">
        <v>226</v>
      </c>
      <c r="C19335" t="s">
        <v>227</v>
      </c>
      <c r="D19335" s="1">
        <v>44042</v>
      </c>
      <c r="E19335" s="2">
        <v>84</v>
      </c>
      <c r="F19335" t="s">
        <v>228</v>
      </c>
      <c r="G19335" t="s">
        <v>34</v>
      </c>
    </row>
    <row r="19336" spans="1:7" x14ac:dyDescent="0.25">
      <c r="A19336" t="s">
        <v>1426</v>
      </c>
      <c r="B19336" t="s">
        <v>1427</v>
      </c>
      <c r="C19336" t="s">
        <v>826</v>
      </c>
      <c r="D19336" s="1">
        <v>44042</v>
      </c>
      <c r="E19336" s="2">
        <v>84</v>
      </c>
      <c r="F19336" t="s">
        <v>1428</v>
      </c>
      <c r="G19336" t="s">
        <v>34</v>
      </c>
    </row>
    <row r="19337" spans="1:7" x14ac:dyDescent="0.25">
      <c r="A19337" t="s">
        <v>2634</v>
      </c>
      <c r="B19337" t="s">
        <v>2635</v>
      </c>
      <c r="C19337" t="s">
        <v>2636</v>
      </c>
      <c r="D19337" s="1">
        <v>44042</v>
      </c>
      <c r="E19337" s="2">
        <v>100</v>
      </c>
      <c r="F19337" t="s">
        <v>2637</v>
      </c>
      <c r="G19337" t="s">
        <v>2638</v>
      </c>
    </row>
    <row r="19338" spans="1:7" x14ac:dyDescent="0.25">
      <c r="A19338" t="s">
        <v>2634</v>
      </c>
      <c r="B19338" t="s">
        <v>2635</v>
      </c>
      <c r="C19338" t="s">
        <v>2636</v>
      </c>
      <c r="D19338" s="1">
        <v>44042</v>
      </c>
      <c r="E19338" s="2">
        <v>100</v>
      </c>
      <c r="F19338" t="s">
        <v>2639</v>
      </c>
      <c r="G19338" t="s">
        <v>2638</v>
      </c>
    </row>
    <row r="19339" spans="1:7" x14ac:dyDescent="0.25">
      <c r="A19339" t="s">
        <v>2634</v>
      </c>
      <c r="B19339" t="s">
        <v>2635</v>
      </c>
      <c r="C19339" t="s">
        <v>2636</v>
      </c>
      <c r="D19339" s="1">
        <v>44042</v>
      </c>
      <c r="E19339" s="2">
        <v>100</v>
      </c>
      <c r="F19339" t="s">
        <v>2639</v>
      </c>
      <c r="G19339" t="s">
        <v>2638</v>
      </c>
    </row>
    <row r="19340" spans="1:7" x14ac:dyDescent="0.25">
      <c r="A19340" t="s">
        <v>2634</v>
      </c>
      <c r="B19340" t="s">
        <v>2635</v>
      </c>
      <c r="C19340" t="s">
        <v>2636</v>
      </c>
      <c r="D19340" s="1">
        <v>44042</v>
      </c>
      <c r="E19340" s="2">
        <v>84</v>
      </c>
      <c r="F19340" t="s">
        <v>2637</v>
      </c>
      <c r="G19340" t="s">
        <v>34</v>
      </c>
    </row>
    <row r="19341" spans="1:7" x14ac:dyDescent="0.25">
      <c r="A19341" t="s">
        <v>2634</v>
      </c>
      <c r="B19341" t="s">
        <v>2635</v>
      </c>
      <c r="C19341" t="s">
        <v>2636</v>
      </c>
      <c r="D19341" s="1">
        <v>44042</v>
      </c>
      <c r="E19341" s="2">
        <v>84</v>
      </c>
      <c r="F19341" t="s">
        <v>2639</v>
      </c>
      <c r="G19341" t="s">
        <v>34</v>
      </c>
    </row>
    <row r="19342" spans="1:7" x14ac:dyDescent="0.25">
      <c r="A19342" t="s">
        <v>2634</v>
      </c>
      <c r="B19342" t="s">
        <v>2635</v>
      </c>
      <c r="C19342" t="s">
        <v>2636</v>
      </c>
      <c r="D19342" s="1">
        <v>44042</v>
      </c>
      <c r="E19342" s="2">
        <v>84</v>
      </c>
      <c r="F19342" t="s">
        <v>2639</v>
      </c>
      <c r="G19342" t="s">
        <v>34</v>
      </c>
    </row>
    <row r="19343" spans="1:7" x14ac:dyDescent="0.25">
      <c r="A19343" t="s">
        <v>4699</v>
      </c>
      <c r="B19343" t="s">
        <v>4700</v>
      </c>
      <c r="C19343" t="s">
        <v>4701</v>
      </c>
      <c r="D19343" s="1">
        <v>44042</v>
      </c>
      <c r="E19343" s="2">
        <v>84</v>
      </c>
      <c r="F19343" t="s">
        <v>4702</v>
      </c>
      <c r="G19343" t="s">
        <v>34</v>
      </c>
    </row>
    <row r="19344" spans="1:7" x14ac:dyDescent="0.25">
      <c r="A19344" t="s">
        <v>1100</v>
      </c>
      <c r="B19344" t="s">
        <v>1101</v>
      </c>
      <c r="C19344" t="s">
        <v>1102</v>
      </c>
      <c r="D19344" s="1">
        <v>44053</v>
      </c>
      <c r="E19344" s="2">
        <v>15</v>
      </c>
      <c r="F19344" t="s">
        <v>1103</v>
      </c>
      <c r="G19344" t="s">
        <v>828</v>
      </c>
    </row>
    <row r="19345" spans="1:7" x14ac:dyDescent="0.25">
      <c r="A19345" t="s">
        <v>1100</v>
      </c>
      <c r="B19345" t="s">
        <v>1101</v>
      </c>
      <c r="C19345" t="s">
        <v>1102</v>
      </c>
      <c r="D19345" s="1">
        <v>44053</v>
      </c>
      <c r="E19345" s="2">
        <v>15</v>
      </c>
      <c r="F19345" t="s">
        <v>1104</v>
      </c>
      <c r="G19345" t="s">
        <v>828</v>
      </c>
    </row>
    <row r="19346" spans="1:7" x14ac:dyDescent="0.25">
      <c r="A19346" t="s">
        <v>1100</v>
      </c>
      <c r="B19346" t="s">
        <v>1101</v>
      </c>
      <c r="C19346" t="s">
        <v>1102</v>
      </c>
      <c r="D19346" s="1">
        <v>44053</v>
      </c>
      <c r="E19346" s="2">
        <v>10</v>
      </c>
      <c r="F19346" t="s">
        <v>1103</v>
      </c>
      <c r="G19346" t="s">
        <v>276</v>
      </c>
    </row>
    <row r="19347" spans="1:7" x14ac:dyDescent="0.25">
      <c r="A19347" t="s">
        <v>1100</v>
      </c>
      <c r="B19347" t="s">
        <v>1101</v>
      </c>
      <c r="C19347" t="s">
        <v>1102</v>
      </c>
      <c r="D19347" s="1">
        <v>44053</v>
      </c>
      <c r="E19347" s="2">
        <v>10</v>
      </c>
      <c r="F19347" t="s">
        <v>1104</v>
      </c>
      <c r="G19347" t="s">
        <v>276</v>
      </c>
    </row>
    <row r="19348" spans="1:7" x14ac:dyDescent="0.25">
      <c r="A19348" t="s">
        <v>1450</v>
      </c>
      <c r="B19348" t="s">
        <v>1451</v>
      </c>
      <c r="C19348" t="s">
        <v>1452</v>
      </c>
      <c r="D19348" s="1">
        <v>44053</v>
      </c>
      <c r="E19348" s="2">
        <v>84</v>
      </c>
      <c r="F19348" t="s">
        <v>1453</v>
      </c>
      <c r="G19348" t="s">
        <v>34</v>
      </c>
    </row>
    <row r="19349" spans="1:7" x14ac:dyDescent="0.25">
      <c r="A19349" t="s">
        <v>1450</v>
      </c>
      <c r="B19349" t="s">
        <v>1451</v>
      </c>
      <c r="C19349" t="s">
        <v>1452</v>
      </c>
      <c r="D19349" s="1">
        <v>44053</v>
      </c>
      <c r="E19349" s="2">
        <v>84</v>
      </c>
      <c r="F19349" t="s">
        <v>1454</v>
      </c>
      <c r="G19349" t="s">
        <v>34</v>
      </c>
    </row>
    <row r="19350" spans="1:7" x14ac:dyDescent="0.25">
      <c r="A19350" t="s">
        <v>1450</v>
      </c>
      <c r="B19350" t="s">
        <v>1451</v>
      </c>
      <c r="C19350" t="s">
        <v>1452</v>
      </c>
      <c r="D19350" s="1">
        <v>44053</v>
      </c>
      <c r="E19350" s="2">
        <v>84</v>
      </c>
      <c r="F19350" t="s">
        <v>1454</v>
      </c>
      <c r="G19350" t="s">
        <v>34</v>
      </c>
    </row>
    <row r="19351" spans="1:7" x14ac:dyDescent="0.25">
      <c r="A19351" t="s">
        <v>36</v>
      </c>
      <c r="B19351" t="s">
        <v>37</v>
      </c>
      <c r="C19351" t="s">
        <v>38</v>
      </c>
      <c r="D19351" s="1">
        <v>44053</v>
      </c>
      <c r="E19351" s="2">
        <v>1000</v>
      </c>
      <c r="F19351" t="s">
        <v>39</v>
      </c>
      <c r="G19351" t="s">
        <v>34</v>
      </c>
    </row>
    <row r="19352" spans="1:7" x14ac:dyDescent="0.25">
      <c r="A19352" t="s">
        <v>546</v>
      </c>
      <c r="B19352" t="s">
        <v>547</v>
      </c>
      <c r="C19352" t="s">
        <v>548</v>
      </c>
      <c r="D19352" s="1">
        <v>44053</v>
      </c>
      <c r="E19352" s="2">
        <v>50</v>
      </c>
      <c r="F19352" t="s">
        <v>549</v>
      </c>
      <c r="G19352" t="s">
        <v>276</v>
      </c>
    </row>
    <row r="19353" spans="1:7" x14ac:dyDescent="0.25">
      <c r="A19353" t="s">
        <v>546</v>
      </c>
      <c r="B19353" t="s">
        <v>547</v>
      </c>
      <c r="C19353" t="s">
        <v>548</v>
      </c>
      <c r="D19353" s="1">
        <v>44053</v>
      </c>
      <c r="E19353" s="2">
        <v>50</v>
      </c>
      <c r="F19353" t="s">
        <v>549</v>
      </c>
      <c r="G19353" t="s">
        <v>1245</v>
      </c>
    </row>
    <row r="19354" spans="1:7" x14ac:dyDescent="0.25">
      <c r="A19354" t="s">
        <v>115</v>
      </c>
      <c r="B19354" t="s">
        <v>116</v>
      </c>
      <c r="C19354" t="s">
        <v>117</v>
      </c>
      <c r="D19354" s="1">
        <v>44053</v>
      </c>
      <c r="E19354" s="2">
        <v>5</v>
      </c>
      <c r="F19354" t="s">
        <v>118</v>
      </c>
      <c r="G19354" t="s">
        <v>1245</v>
      </c>
    </row>
    <row r="19355" spans="1:7" x14ac:dyDescent="0.25">
      <c r="A19355" t="s">
        <v>115</v>
      </c>
      <c r="B19355" t="s">
        <v>116</v>
      </c>
      <c r="C19355" t="s">
        <v>117</v>
      </c>
      <c r="D19355" s="1">
        <v>44053</v>
      </c>
      <c r="E19355" s="2">
        <v>5</v>
      </c>
      <c r="F19355" t="s">
        <v>119</v>
      </c>
      <c r="G19355" t="s">
        <v>1245</v>
      </c>
    </row>
    <row r="19356" spans="1:7" x14ac:dyDescent="0.25">
      <c r="A19356" t="s">
        <v>115</v>
      </c>
      <c r="B19356" t="s">
        <v>116</v>
      </c>
      <c r="C19356" t="s">
        <v>117</v>
      </c>
      <c r="D19356" s="1">
        <v>44053</v>
      </c>
      <c r="E19356" s="2">
        <v>5</v>
      </c>
      <c r="F19356" t="s">
        <v>120</v>
      </c>
      <c r="G19356" t="s">
        <v>1245</v>
      </c>
    </row>
    <row r="19357" spans="1:7" x14ac:dyDescent="0.25">
      <c r="A19357" t="s">
        <v>3140</v>
      </c>
      <c r="B19357" t="s">
        <v>3141</v>
      </c>
      <c r="C19357" t="s">
        <v>3142</v>
      </c>
      <c r="D19357" s="1">
        <v>44053</v>
      </c>
      <c r="E19357" s="2">
        <v>30</v>
      </c>
      <c r="F19357" t="s">
        <v>3143</v>
      </c>
      <c r="G19357" t="s">
        <v>1695</v>
      </c>
    </row>
    <row r="19358" spans="1:7" x14ac:dyDescent="0.25">
      <c r="A19358" t="s">
        <v>3140</v>
      </c>
      <c r="B19358" t="s">
        <v>3141</v>
      </c>
      <c r="C19358" t="s">
        <v>3142</v>
      </c>
      <c r="D19358" s="1">
        <v>44053</v>
      </c>
      <c r="E19358" s="2">
        <v>30</v>
      </c>
      <c r="F19358" t="s">
        <v>3143</v>
      </c>
      <c r="G19358" t="s">
        <v>1695</v>
      </c>
    </row>
    <row r="19359" spans="1:7" x14ac:dyDescent="0.25">
      <c r="A19359" t="s">
        <v>3140</v>
      </c>
      <c r="B19359" t="s">
        <v>3141</v>
      </c>
      <c r="C19359" t="s">
        <v>3142</v>
      </c>
      <c r="D19359" s="1">
        <v>44053</v>
      </c>
      <c r="E19359" s="2">
        <v>30</v>
      </c>
      <c r="F19359" t="s">
        <v>3144</v>
      </c>
      <c r="G19359" t="s">
        <v>1695</v>
      </c>
    </row>
    <row r="19360" spans="1:7" x14ac:dyDescent="0.25">
      <c r="A19360" t="s">
        <v>2346</v>
      </c>
      <c r="B19360" t="s">
        <v>371</v>
      </c>
      <c r="C19360" t="s">
        <v>2347</v>
      </c>
      <c r="D19360" s="1">
        <v>44053</v>
      </c>
      <c r="E19360" s="2">
        <v>25</v>
      </c>
      <c r="F19360" t="s">
        <v>2348</v>
      </c>
      <c r="G19360" t="s">
        <v>97</v>
      </c>
    </row>
    <row r="19361" spans="1:7" x14ac:dyDescent="0.25">
      <c r="A19361" t="s">
        <v>2346</v>
      </c>
      <c r="B19361" t="s">
        <v>371</v>
      </c>
      <c r="C19361" t="s">
        <v>2347</v>
      </c>
      <c r="D19361" s="1">
        <v>44053</v>
      </c>
      <c r="E19361" s="2">
        <v>25</v>
      </c>
      <c r="F19361" t="s">
        <v>2349</v>
      </c>
      <c r="G19361" t="s">
        <v>97</v>
      </c>
    </row>
    <row r="19362" spans="1:7" x14ac:dyDescent="0.25">
      <c r="A19362" t="s">
        <v>2346</v>
      </c>
      <c r="B19362" t="s">
        <v>371</v>
      </c>
      <c r="C19362" t="s">
        <v>2347</v>
      </c>
      <c r="D19362" s="1">
        <v>44053</v>
      </c>
      <c r="E19362" s="2">
        <v>20</v>
      </c>
      <c r="F19362" t="s">
        <v>2348</v>
      </c>
      <c r="G19362" t="s">
        <v>1245</v>
      </c>
    </row>
    <row r="19363" spans="1:7" x14ac:dyDescent="0.25">
      <c r="A19363" t="s">
        <v>2346</v>
      </c>
      <c r="B19363" t="s">
        <v>371</v>
      </c>
      <c r="C19363" t="s">
        <v>2347</v>
      </c>
      <c r="D19363" s="1">
        <v>44053</v>
      </c>
      <c r="E19363" s="2">
        <v>20</v>
      </c>
      <c r="F19363" t="s">
        <v>2349</v>
      </c>
      <c r="G19363" t="s">
        <v>1245</v>
      </c>
    </row>
    <row r="19364" spans="1:7" x14ac:dyDescent="0.25">
      <c r="A19364" t="s">
        <v>3100</v>
      </c>
      <c r="B19364" t="s">
        <v>3101</v>
      </c>
      <c r="C19364" t="s">
        <v>3102</v>
      </c>
      <c r="D19364" s="1">
        <v>44053</v>
      </c>
      <c r="E19364" s="2">
        <v>50</v>
      </c>
      <c r="F19364" t="s">
        <v>3103</v>
      </c>
      <c r="G19364" t="s">
        <v>67</v>
      </c>
    </row>
    <row r="19365" spans="1:7" x14ac:dyDescent="0.25">
      <c r="A19365" t="s">
        <v>4781</v>
      </c>
      <c r="B19365" t="s">
        <v>4782</v>
      </c>
      <c r="C19365" t="s">
        <v>4783</v>
      </c>
      <c r="D19365" s="1">
        <v>44053</v>
      </c>
      <c r="E19365" s="2">
        <v>5</v>
      </c>
      <c r="F19365" t="s">
        <v>4784</v>
      </c>
      <c r="G19365" t="s">
        <v>2663</v>
      </c>
    </row>
    <row r="19366" spans="1:7" x14ac:dyDescent="0.25">
      <c r="A19366" t="s">
        <v>5031</v>
      </c>
      <c r="B19366" t="s">
        <v>5032</v>
      </c>
      <c r="C19366" t="s">
        <v>5033</v>
      </c>
      <c r="D19366" s="1">
        <v>44053</v>
      </c>
      <c r="E19366" s="2">
        <v>100</v>
      </c>
      <c r="F19366" t="s">
        <v>5034</v>
      </c>
      <c r="G19366" t="s">
        <v>2663</v>
      </c>
    </row>
    <row r="19367" spans="1:7" x14ac:dyDescent="0.25">
      <c r="A19367" t="s">
        <v>2748</v>
      </c>
      <c r="B19367" t="s">
        <v>2749</v>
      </c>
      <c r="C19367" t="s">
        <v>2750</v>
      </c>
      <c r="D19367" s="1">
        <v>44053</v>
      </c>
      <c r="E19367" s="2">
        <v>10</v>
      </c>
      <c r="F19367" t="s">
        <v>2751</v>
      </c>
      <c r="G19367" t="s">
        <v>1695</v>
      </c>
    </row>
    <row r="19368" spans="1:7" x14ac:dyDescent="0.25">
      <c r="A19368" t="s">
        <v>2748</v>
      </c>
      <c r="B19368" t="s">
        <v>2749</v>
      </c>
      <c r="C19368" t="s">
        <v>2750</v>
      </c>
      <c r="D19368" s="1">
        <v>44053</v>
      </c>
      <c r="E19368" s="2">
        <v>10</v>
      </c>
      <c r="F19368" t="s">
        <v>2751</v>
      </c>
      <c r="G19368" t="s">
        <v>1695</v>
      </c>
    </row>
    <row r="19369" spans="1:7" x14ac:dyDescent="0.25">
      <c r="A19369" t="s">
        <v>2748</v>
      </c>
      <c r="B19369" t="s">
        <v>2749</v>
      </c>
      <c r="C19369" t="s">
        <v>2750</v>
      </c>
      <c r="D19369" s="1">
        <v>44053</v>
      </c>
      <c r="E19369" s="2">
        <v>10</v>
      </c>
      <c r="F19369" t="s">
        <v>2752</v>
      </c>
      <c r="G19369" t="s">
        <v>1695</v>
      </c>
    </row>
    <row r="19370" spans="1:7" x14ac:dyDescent="0.25">
      <c r="A19370" t="s">
        <v>2748</v>
      </c>
      <c r="B19370" t="s">
        <v>2749</v>
      </c>
      <c r="C19370" t="s">
        <v>2750</v>
      </c>
      <c r="D19370" s="1">
        <v>44053</v>
      </c>
      <c r="E19370" s="2">
        <v>10</v>
      </c>
      <c r="F19370" t="s">
        <v>2751</v>
      </c>
      <c r="G19370" t="s">
        <v>67</v>
      </c>
    </row>
    <row r="19371" spans="1:7" x14ac:dyDescent="0.25">
      <c r="A19371" t="s">
        <v>2748</v>
      </c>
      <c r="B19371" t="s">
        <v>2749</v>
      </c>
      <c r="C19371" t="s">
        <v>2750</v>
      </c>
      <c r="D19371" s="1">
        <v>44053</v>
      </c>
      <c r="E19371" s="2">
        <v>10</v>
      </c>
      <c r="F19371" t="s">
        <v>2751</v>
      </c>
      <c r="G19371" t="s">
        <v>67</v>
      </c>
    </row>
    <row r="19372" spans="1:7" x14ac:dyDescent="0.25">
      <c r="A19372" t="s">
        <v>2748</v>
      </c>
      <c r="B19372" t="s">
        <v>2749</v>
      </c>
      <c r="C19372" t="s">
        <v>2750</v>
      </c>
      <c r="D19372" s="1">
        <v>44053</v>
      </c>
      <c r="E19372" s="2">
        <v>10</v>
      </c>
      <c r="F19372" t="s">
        <v>2752</v>
      </c>
      <c r="G19372" t="s">
        <v>67</v>
      </c>
    </row>
    <row r="19373" spans="1:7" x14ac:dyDescent="0.25">
      <c r="A19373" t="s">
        <v>129</v>
      </c>
      <c r="B19373" t="s">
        <v>130</v>
      </c>
      <c r="C19373" t="s">
        <v>131</v>
      </c>
      <c r="D19373" s="1">
        <v>44053</v>
      </c>
      <c r="E19373" s="2">
        <v>10</v>
      </c>
      <c r="F19373" t="s">
        <v>132</v>
      </c>
      <c r="G19373" t="s">
        <v>9</v>
      </c>
    </row>
    <row r="19374" spans="1:7" x14ac:dyDescent="0.25">
      <c r="A19374" t="s">
        <v>5203</v>
      </c>
      <c r="B19374" t="s">
        <v>15</v>
      </c>
      <c r="C19374" t="s">
        <v>5204</v>
      </c>
      <c r="D19374" s="1">
        <v>44053</v>
      </c>
      <c r="E19374" s="2">
        <v>175</v>
      </c>
      <c r="F19374" t="s">
        <v>5205</v>
      </c>
      <c r="G19374" t="s">
        <v>2663</v>
      </c>
    </row>
    <row r="19375" spans="1:7" x14ac:dyDescent="0.25">
      <c r="A19375" t="s">
        <v>3698</v>
      </c>
      <c r="B19375" t="s">
        <v>3699</v>
      </c>
      <c r="C19375" t="s">
        <v>3700</v>
      </c>
      <c r="D19375" s="1">
        <v>44053</v>
      </c>
      <c r="E19375" s="2">
        <v>240</v>
      </c>
      <c r="F19375" t="s">
        <v>3701</v>
      </c>
      <c r="G19375" t="s">
        <v>34</v>
      </c>
    </row>
    <row r="19376" spans="1:7" x14ac:dyDescent="0.25">
      <c r="A19376" t="s">
        <v>138</v>
      </c>
      <c r="B19376" t="s">
        <v>139</v>
      </c>
      <c r="C19376" t="s">
        <v>140</v>
      </c>
      <c r="D19376" s="1">
        <v>44053</v>
      </c>
      <c r="E19376" s="2">
        <v>40</v>
      </c>
      <c r="F19376" t="s">
        <v>141</v>
      </c>
      <c r="G19376" t="s">
        <v>1695</v>
      </c>
    </row>
    <row r="19377" spans="1:7" x14ac:dyDescent="0.25">
      <c r="A19377" t="s">
        <v>1492</v>
      </c>
      <c r="B19377" t="s">
        <v>1493</v>
      </c>
      <c r="C19377" t="s">
        <v>1494</v>
      </c>
      <c r="D19377" s="1">
        <v>44053</v>
      </c>
      <c r="E19377" s="2">
        <v>50</v>
      </c>
      <c r="F19377" t="s">
        <v>1495</v>
      </c>
      <c r="G19377" t="s">
        <v>67</v>
      </c>
    </row>
    <row r="19378" spans="1:7" x14ac:dyDescent="0.25">
      <c r="A19378" t="s">
        <v>2339</v>
      </c>
      <c r="B19378" t="s">
        <v>222</v>
      </c>
      <c r="C19378" t="s">
        <v>2340</v>
      </c>
      <c r="D19378" s="1">
        <v>44053</v>
      </c>
      <c r="E19378" s="2">
        <v>10</v>
      </c>
      <c r="F19378" t="s">
        <v>2341</v>
      </c>
      <c r="G19378" t="s">
        <v>1245</v>
      </c>
    </row>
    <row r="19379" spans="1:7" x14ac:dyDescent="0.25">
      <c r="A19379" t="s">
        <v>2339</v>
      </c>
      <c r="B19379" t="s">
        <v>222</v>
      </c>
      <c r="C19379" t="s">
        <v>2340</v>
      </c>
      <c r="D19379" s="1">
        <v>44053</v>
      </c>
      <c r="E19379" s="2">
        <v>10</v>
      </c>
      <c r="F19379" t="s">
        <v>2342</v>
      </c>
      <c r="G19379" t="s">
        <v>1245</v>
      </c>
    </row>
    <row r="19380" spans="1:7" x14ac:dyDescent="0.25">
      <c r="A19380" t="s">
        <v>1584</v>
      </c>
      <c r="B19380" t="s">
        <v>1585</v>
      </c>
      <c r="C19380" t="s">
        <v>1586</v>
      </c>
      <c r="D19380" s="1">
        <v>44053</v>
      </c>
      <c r="E19380" s="2">
        <v>15</v>
      </c>
      <c r="F19380" t="s">
        <v>1587</v>
      </c>
      <c r="G19380" t="s">
        <v>1695</v>
      </c>
    </row>
    <row r="19381" spans="1:7" x14ac:dyDescent="0.25">
      <c r="A19381" t="s">
        <v>1584</v>
      </c>
      <c r="B19381" t="s">
        <v>1585</v>
      </c>
      <c r="C19381" t="s">
        <v>1586</v>
      </c>
      <c r="D19381" s="1">
        <v>44053</v>
      </c>
      <c r="E19381" s="2">
        <v>15</v>
      </c>
      <c r="F19381" t="s">
        <v>1587</v>
      </c>
      <c r="G19381" t="s">
        <v>1245</v>
      </c>
    </row>
    <row r="19382" spans="1:7" x14ac:dyDescent="0.25">
      <c r="A19382" t="s">
        <v>1580</v>
      </c>
      <c r="B19382" t="s">
        <v>1581</v>
      </c>
      <c r="C19382" t="s">
        <v>1582</v>
      </c>
      <c r="D19382" s="1">
        <v>44053</v>
      </c>
      <c r="E19382" s="2">
        <v>10</v>
      </c>
      <c r="F19382" t="s">
        <v>1583</v>
      </c>
      <c r="G19382" t="s">
        <v>9</v>
      </c>
    </row>
    <row r="19383" spans="1:7" x14ac:dyDescent="0.25">
      <c r="A19383" t="s">
        <v>1580</v>
      </c>
      <c r="B19383" t="s">
        <v>1581</v>
      </c>
      <c r="C19383" t="s">
        <v>1582</v>
      </c>
      <c r="D19383" s="1">
        <v>44053</v>
      </c>
      <c r="E19383" s="2">
        <v>10</v>
      </c>
      <c r="F19383" t="s">
        <v>1583</v>
      </c>
      <c r="G19383" t="s">
        <v>1245</v>
      </c>
    </row>
    <row r="19384" spans="1:7" x14ac:dyDescent="0.25">
      <c r="A19384" t="s">
        <v>1095</v>
      </c>
      <c r="B19384" t="s">
        <v>1096</v>
      </c>
      <c r="C19384" t="s">
        <v>1097</v>
      </c>
      <c r="D19384" s="1">
        <v>44053</v>
      </c>
      <c r="E19384" s="2">
        <v>15</v>
      </c>
      <c r="F19384" t="s">
        <v>1098</v>
      </c>
      <c r="G19384" t="s">
        <v>114</v>
      </c>
    </row>
    <row r="19385" spans="1:7" x14ac:dyDescent="0.25">
      <c r="A19385" t="s">
        <v>1095</v>
      </c>
      <c r="B19385" t="s">
        <v>1096</v>
      </c>
      <c r="C19385" t="s">
        <v>1097</v>
      </c>
      <c r="D19385" s="1">
        <v>44053</v>
      </c>
      <c r="E19385" s="2">
        <v>15</v>
      </c>
      <c r="F19385" t="s">
        <v>1099</v>
      </c>
      <c r="G19385" t="s">
        <v>114</v>
      </c>
    </row>
    <row r="19386" spans="1:7" x14ac:dyDescent="0.25">
      <c r="A19386" t="s">
        <v>1095</v>
      </c>
      <c r="B19386" t="s">
        <v>1096</v>
      </c>
      <c r="C19386" t="s">
        <v>1097</v>
      </c>
      <c r="D19386" s="1">
        <v>44053</v>
      </c>
      <c r="E19386" s="2">
        <v>15</v>
      </c>
      <c r="F19386" t="s">
        <v>1099</v>
      </c>
      <c r="G19386" t="s">
        <v>114</v>
      </c>
    </row>
    <row r="19387" spans="1:7" x14ac:dyDescent="0.25">
      <c r="A19387" t="s">
        <v>1095</v>
      </c>
      <c r="B19387" t="s">
        <v>1096</v>
      </c>
      <c r="C19387" t="s">
        <v>1097</v>
      </c>
      <c r="D19387" s="1">
        <v>44053</v>
      </c>
      <c r="E19387" s="2">
        <v>15</v>
      </c>
      <c r="F19387" t="s">
        <v>1099</v>
      </c>
      <c r="G19387" t="s">
        <v>114</v>
      </c>
    </row>
    <row r="19388" spans="1:7" x14ac:dyDescent="0.25">
      <c r="A19388" t="s">
        <v>1095</v>
      </c>
      <c r="B19388" t="s">
        <v>1096</v>
      </c>
      <c r="C19388" t="s">
        <v>1097</v>
      </c>
      <c r="D19388" s="1">
        <v>44053</v>
      </c>
      <c r="E19388" s="2">
        <v>10</v>
      </c>
      <c r="F19388" t="s">
        <v>1098</v>
      </c>
      <c r="G19388" t="s">
        <v>257</v>
      </c>
    </row>
    <row r="19389" spans="1:7" x14ac:dyDescent="0.25">
      <c r="A19389" t="s">
        <v>1095</v>
      </c>
      <c r="B19389" t="s">
        <v>1096</v>
      </c>
      <c r="C19389" t="s">
        <v>1097</v>
      </c>
      <c r="D19389" s="1">
        <v>44053</v>
      </c>
      <c r="E19389" s="2">
        <v>10</v>
      </c>
      <c r="F19389" t="s">
        <v>1099</v>
      </c>
      <c r="G19389" t="s">
        <v>257</v>
      </c>
    </row>
    <row r="19390" spans="1:7" x14ac:dyDescent="0.25">
      <c r="A19390" t="s">
        <v>1095</v>
      </c>
      <c r="B19390" t="s">
        <v>1096</v>
      </c>
      <c r="C19390" t="s">
        <v>1097</v>
      </c>
      <c r="D19390" s="1">
        <v>44053</v>
      </c>
      <c r="E19390" s="2">
        <v>10</v>
      </c>
      <c r="F19390" t="s">
        <v>1099</v>
      </c>
      <c r="G19390" t="s">
        <v>257</v>
      </c>
    </row>
    <row r="19391" spans="1:7" x14ac:dyDescent="0.25">
      <c r="A19391" t="s">
        <v>1095</v>
      </c>
      <c r="B19391" t="s">
        <v>1096</v>
      </c>
      <c r="C19391" t="s">
        <v>1097</v>
      </c>
      <c r="D19391" s="1">
        <v>44053</v>
      </c>
      <c r="E19391" s="2">
        <v>10</v>
      </c>
      <c r="F19391" t="s">
        <v>1099</v>
      </c>
      <c r="G19391" t="s">
        <v>257</v>
      </c>
    </row>
    <row r="19392" spans="1:7" x14ac:dyDescent="0.25">
      <c r="A19392" t="s">
        <v>1095</v>
      </c>
      <c r="B19392" t="s">
        <v>1096</v>
      </c>
      <c r="C19392" t="s">
        <v>1097</v>
      </c>
      <c r="D19392" s="1">
        <v>44053</v>
      </c>
      <c r="E19392" s="2">
        <v>10</v>
      </c>
      <c r="F19392" t="s">
        <v>1098</v>
      </c>
      <c r="G19392" t="s">
        <v>828</v>
      </c>
    </row>
    <row r="19393" spans="1:7" x14ac:dyDescent="0.25">
      <c r="A19393" t="s">
        <v>1095</v>
      </c>
      <c r="B19393" t="s">
        <v>1096</v>
      </c>
      <c r="C19393" t="s">
        <v>1097</v>
      </c>
      <c r="D19393" s="1">
        <v>44053</v>
      </c>
      <c r="E19393" s="2">
        <v>10</v>
      </c>
      <c r="F19393" t="s">
        <v>1099</v>
      </c>
      <c r="G19393" t="s">
        <v>828</v>
      </c>
    </row>
    <row r="19394" spans="1:7" x14ac:dyDescent="0.25">
      <c r="A19394" t="s">
        <v>1095</v>
      </c>
      <c r="B19394" t="s">
        <v>1096</v>
      </c>
      <c r="C19394" t="s">
        <v>1097</v>
      </c>
      <c r="D19394" s="1">
        <v>44053</v>
      </c>
      <c r="E19394" s="2">
        <v>10</v>
      </c>
      <c r="F19394" t="s">
        <v>1099</v>
      </c>
      <c r="G19394" t="s">
        <v>828</v>
      </c>
    </row>
    <row r="19395" spans="1:7" x14ac:dyDescent="0.25">
      <c r="A19395" t="s">
        <v>1095</v>
      </c>
      <c r="B19395" t="s">
        <v>1096</v>
      </c>
      <c r="C19395" t="s">
        <v>1097</v>
      </c>
      <c r="D19395" s="1">
        <v>44053</v>
      </c>
      <c r="E19395" s="2">
        <v>10</v>
      </c>
      <c r="F19395" t="s">
        <v>1099</v>
      </c>
      <c r="G19395" t="s">
        <v>828</v>
      </c>
    </row>
    <row r="19396" spans="1:7" x14ac:dyDescent="0.25">
      <c r="A19396" t="s">
        <v>259</v>
      </c>
      <c r="B19396" t="s">
        <v>260</v>
      </c>
      <c r="C19396" t="s">
        <v>261</v>
      </c>
      <c r="D19396" s="1">
        <v>44053</v>
      </c>
      <c r="E19396" s="2">
        <v>10</v>
      </c>
      <c r="F19396" t="s">
        <v>262</v>
      </c>
      <c r="G19396" t="s">
        <v>1695</v>
      </c>
    </row>
    <row r="19397" spans="1:7" x14ac:dyDescent="0.25">
      <c r="A19397" t="s">
        <v>4665</v>
      </c>
      <c r="B19397" t="s">
        <v>4666</v>
      </c>
      <c r="C19397" t="s">
        <v>4667</v>
      </c>
      <c r="D19397" s="1">
        <v>44053</v>
      </c>
      <c r="E19397" s="2">
        <v>20</v>
      </c>
      <c r="F19397" t="s">
        <v>4668</v>
      </c>
      <c r="G19397" t="s">
        <v>1245</v>
      </c>
    </row>
    <row r="19398" spans="1:7" x14ac:dyDescent="0.25">
      <c r="A19398" t="s">
        <v>4665</v>
      </c>
      <c r="B19398" t="s">
        <v>4666</v>
      </c>
      <c r="C19398" t="s">
        <v>4667</v>
      </c>
      <c r="D19398" s="1">
        <v>44053</v>
      </c>
      <c r="E19398" s="2">
        <v>20</v>
      </c>
      <c r="F19398" t="s">
        <v>4669</v>
      </c>
      <c r="G19398" t="s">
        <v>1245</v>
      </c>
    </row>
    <row r="19399" spans="1:7" x14ac:dyDescent="0.25">
      <c r="A19399" t="s">
        <v>4665</v>
      </c>
      <c r="B19399" t="s">
        <v>4666</v>
      </c>
      <c r="C19399" t="s">
        <v>4667</v>
      </c>
      <c r="D19399" s="1">
        <v>44053</v>
      </c>
      <c r="E19399" s="2">
        <v>20</v>
      </c>
      <c r="F19399" t="s">
        <v>4670</v>
      </c>
      <c r="G19399" t="s">
        <v>1245</v>
      </c>
    </row>
    <row r="19400" spans="1:7" x14ac:dyDescent="0.25">
      <c r="A19400" t="s">
        <v>178</v>
      </c>
      <c r="B19400" t="s">
        <v>179</v>
      </c>
      <c r="C19400" t="s">
        <v>180</v>
      </c>
      <c r="D19400" s="1">
        <v>44053</v>
      </c>
      <c r="E19400" s="2">
        <v>5</v>
      </c>
      <c r="F19400" t="s">
        <v>181</v>
      </c>
      <c r="G19400" t="s">
        <v>182</v>
      </c>
    </row>
    <row r="19401" spans="1:7" x14ac:dyDescent="0.25">
      <c r="A19401" t="s">
        <v>169</v>
      </c>
      <c r="B19401" t="s">
        <v>170</v>
      </c>
      <c r="C19401" t="s">
        <v>171</v>
      </c>
      <c r="D19401" s="1">
        <v>44053</v>
      </c>
      <c r="E19401" s="2">
        <v>10</v>
      </c>
      <c r="F19401" t="s">
        <v>172</v>
      </c>
      <c r="G19401" t="s">
        <v>1245</v>
      </c>
    </row>
    <row r="19402" spans="1:7" x14ac:dyDescent="0.25">
      <c r="A19402" t="s">
        <v>169</v>
      </c>
      <c r="B19402" t="s">
        <v>170</v>
      </c>
      <c r="C19402" t="s">
        <v>171</v>
      </c>
      <c r="D19402" s="1">
        <v>44053</v>
      </c>
      <c r="E19402" s="2">
        <v>10</v>
      </c>
      <c r="F19402" t="s">
        <v>173</v>
      </c>
      <c r="G19402" t="s">
        <v>1245</v>
      </c>
    </row>
    <row r="19403" spans="1:7" x14ac:dyDescent="0.25">
      <c r="A19403" t="s">
        <v>164</v>
      </c>
      <c r="B19403" t="s">
        <v>165</v>
      </c>
      <c r="C19403" t="s">
        <v>166</v>
      </c>
      <c r="D19403" s="1">
        <v>44053</v>
      </c>
      <c r="E19403" s="2">
        <v>20</v>
      </c>
      <c r="F19403" t="s">
        <v>167</v>
      </c>
      <c r="G19403" t="s">
        <v>97</v>
      </c>
    </row>
    <row r="19404" spans="1:7" x14ac:dyDescent="0.25">
      <c r="A19404" t="s">
        <v>164</v>
      </c>
      <c r="B19404" t="s">
        <v>165</v>
      </c>
      <c r="C19404" t="s">
        <v>166</v>
      </c>
      <c r="D19404" s="1">
        <v>44053</v>
      </c>
      <c r="E19404" s="2">
        <v>20</v>
      </c>
      <c r="F19404" t="s">
        <v>168</v>
      </c>
      <c r="G19404" t="s">
        <v>97</v>
      </c>
    </row>
    <row r="19405" spans="1:7" x14ac:dyDescent="0.25">
      <c r="A19405" t="s">
        <v>164</v>
      </c>
      <c r="B19405" t="s">
        <v>165</v>
      </c>
      <c r="C19405" t="s">
        <v>166</v>
      </c>
      <c r="D19405" s="1">
        <v>44053</v>
      </c>
      <c r="E19405" s="2">
        <v>25</v>
      </c>
      <c r="F19405" t="s">
        <v>167</v>
      </c>
      <c r="G19405" t="s">
        <v>1695</v>
      </c>
    </row>
    <row r="19406" spans="1:7" x14ac:dyDescent="0.25">
      <c r="A19406" t="s">
        <v>164</v>
      </c>
      <c r="B19406" t="s">
        <v>165</v>
      </c>
      <c r="C19406" t="s">
        <v>166</v>
      </c>
      <c r="D19406" s="1">
        <v>44053</v>
      </c>
      <c r="E19406" s="2">
        <v>25</v>
      </c>
      <c r="F19406" t="s">
        <v>168</v>
      </c>
      <c r="G19406" t="s">
        <v>1695</v>
      </c>
    </row>
    <row r="19407" spans="1:7" x14ac:dyDescent="0.25">
      <c r="A19407" t="s">
        <v>164</v>
      </c>
      <c r="B19407" t="s">
        <v>165</v>
      </c>
      <c r="C19407" t="s">
        <v>166</v>
      </c>
      <c r="D19407" s="1">
        <v>44053</v>
      </c>
      <c r="E19407" s="2">
        <v>20</v>
      </c>
      <c r="F19407" t="s">
        <v>167</v>
      </c>
      <c r="G19407" t="s">
        <v>3613</v>
      </c>
    </row>
    <row r="19408" spans="1:7" x14ac:dyDescent="0.25">
      <c r="A19408" t="s">
        <v>164</v>
      </c>
      <c r="B19408" t="s">
        <v>165</v>
      </c>
      <c r="C19408" t="s">
        <v>166</v>
      </c>
      <c r="D19408" s="1">
        <v>44053</v>
      </c>
      <c r="E19408" s="2">
        <v>20</v>
      </c>
      <c r="F19408" t="s">
        <v>168</v>
      </c>
      <c r="G19408" t="s">
        <v>3613</v>
      </c>
    </row>
    <row r="19409" spans="1:7" x14ac:dyDescent="0.25">
      <c r="A19409" t="s">
        <v>493</v>
      </c>
      <c r="B19409" t="s">
        <v>494</v>
      </c>
      <c r="C19409" t="s">
        <v>495</v>
      </c>
      <c r="D19409" s="1">
        <v>44053</v>
      </c>
      <c r="E19409" s="2">
        <v>20</v>
      </c>
      <c r="F19409" t="s">
        <v>496</v>
      </c>
      <c r="G19409" t="s">
        <v>310</v>
      </c>
    </row>
    <row r="19410" spans="1:7" x14ac:dyDescent="0.25">
      <c r="A19410" t="s">
        <v>493</v>
      </c>
      <c r="B19410" t="s">
        <v>494</v>
      </c>
      <c r="C19410" t="s">
        <v>495</v>
      </c>
      <c r="D19410" s="1">
        <v>44053</v>
      </c>
      <c r="E19410" s="2">
        <v>20</v>
      </c>
      <c r="F19410" t="s">
        <v>497</v>
      </c>
      <c r="G19410" t="s">
        <v>310</v>
      </c>
    </row>
    <row r="19411" spans="1:7" x14ac:dyDescent="0.25">
      <c r="A19411" t="s">
        <v>493</v>
      </c>
      <c r="B19411" t="s">
        <v>494</v>
      </c>
      <c r="C19411" t="s">
        <v>495</v>
      </c>
      <c r="D19411" s="1">
        <v>44053</v>
      </c>
      <c r="E19411" s="2">
        <v>20</v>
      </c>
      <c r="F19411" t="s">
        <v>496</v>
      </c>
      <c r="G19411" t="s">
        <v>2456</v>
      </c>
    </row>
    <row r="19412" spans="1:7" x14ac:dyDescent="0.25">
      <c r="A19412" t="s">
        <v>493</v>
      </c>
      <c r="B19412" t="s">
        <v>494</v>
      </c>
      <c r="C19412" t="s">
        <v>495</v>
      </c>
      <c r="D19412" s="1">
        <v>44053</v>
      </c>
      <c r="E19412" s="2">
        <v>20</v>
      </c>
      <c r="F19412" t="s">
        <v>497</v>
      </c>
      <c r="G19412" t="s">
        <v>2456</v>
      </c>
    </row>
    <row r="19413" spans="1:7" x14ac:dyDescent="0.25">
      <c r="A19413" t="s">
        <v>1464</v>
      </c>
      <c r="B19413" t="s">
        <v>1465</v>
      </c>
      <c r="C19413" t="s">
        <v>627</v>
      </c>
      <c r="D19413" s="1">
        <v>44053</v>
      </c>
      <c r="E19413" s="2">
        <v>20</v>
      </c>
      <c r="F19413" t="s">
        <v>1466</v>
      </c>
      <c r="G19413" t="s">
        <v>478</v>
      </c>
    </row>
    <row r="19414" spans="1:7" x14ac:dyDescent="0.25">
      <c r="A19414" t="s">
        <v>1464</v>
      </c>
      <c r="B19414" t="s">
        <v>1465</v>
      </c>
      <c r="C19414" t="s">
        <v>627</v>
      </c>
      <c r="D19414" s="1">
        <v>44053</v>
      </c>
      <c r="E19414" s="2">
        <v>20</v>
      </c>
      <c r="F19414" t="s">
        <v>1466</v>
      </c>
      <c r="G19414" t="s">
        <v>478</v>
      </c>
    </row>
    <row r="19415" spans="1:7" x14ac:dyDescent="0.25">
      <c r="A19415" t="s">
        <v>1541</v>
      </c>
      <c r="B19415" t="s">
        <v>1542</v>
      </c>
      <c r="C19415" t="s">
        <v>1543</v>
      </c>
      <c r="D19415" s="1">
        <v>44053</v>
      </c>
      <c r="E19415" s="2">
        <v>20</v>
      </c>
      <c r="F19415" t="s">
        <v>1544</v>
      </c>
      <c r="G19415" t="s">
        <v>114</v>
      </c>
    </row>
    <row r="19416" spans="1:7" x14ac:dyDescent="0.25">
      <c r="A19416" t="s">
        <v>1541</v>
      </c>
      <c r="B19416" t="s">
        <v>1542</v>
      </c>
      <c r="C19416" t="s">
        <v>1543</v>
      </c>
      <c r="D19416" s="1">
        <v>44053</v>
      </c>
      <c r="E19416" s="2">
        <v>20</v>
      </c>
      <c r="F19416" t="s">
        <v>1545</v>
      </c>
      <c r="G19416" t="s">
        <v>114</v>
      </c>
    </row>
    <row r="19417" spans="1:7" x14ac:dyDescent="0.25">
      <c r="A19417" t="s">
        <v>3800</v>
      </c>
      <c r="B19417" t="s">
        <v>1430</v>
      </c>
      <c r="C19417" t="s">
        <v>3801</v>
      </c>
      <c r="D19417" s="1">
        <v>44053</v>
      </c>
      <c r="E19417" s="2">
        <v>10</v>
      </c>
      <c r="F19417" t="s">
        <v>3802</v>
      </c>
      <c r="G19417" t="s">
        <v>2700</v>
      </c>
    </row>
    <row r="19418" spans="1:7" x14ac:dyDescent="0.25">
      <c r="A19418" t="s">
        <v>3800</v>
      </c>
      <c r="B19418" t="s">
        <v>1430</v>
      </c>
      <c r="C19418" t="s">
        <v>3801</v>
      </c>
      <c r="D19418" s="1">
        <v>44053</v>
      </c>
      <c r="E19418" s="2">
        <v>10</v>
      </c>
      <c r="F19418" t="s">
        <v>3802</v>
      </c>
      <c r="G19418" t="s">
        <v>1245</v>
      </c>
    </row>
    <row r="19419" spans="1:7" x14ac:dyDescent="0.25">
      <c r="A19419" t="s">
        <v>4076</v>
      </c>
      <c r="B19419" t="s">
        <v>4077</v>
      </c>
      <c r="C19419" t="s">
        <v>413</v>
      </c>
      <c r="D19419" s="1">
        <v>44053</v>
      </c>
      <c r="E19419" s="2">
        <v>20</v>
      </c>
      <c r="F19419" t="s">
        <v>4078</v>
      </c>
      <c r="G19419" t="s">
        <v>1695</v>
      </c>
    </row>
    <row r="19420" spans="1:7" x14ac:dyDescent="0.25">
      <c r="A19420" t="s">
        <v>4076</v>
      </c>
      <c r="B19420" t="s">
        <v>4077</v>
      </c>
      <c r="C19420" t="s">
        <v>413</v>
      </c>
      <c r="D19420" s="1">
        <v>44053</v>
      </c>
      <c r="E19420" s="2">
        <v>20</v>
      </c>
      <c r="F19420" t="s">
        <v>4078</v>
      </c>
      <c r="G19420" t="s">
        <v>1695</v>
      </c>
    </row>
    <row r="19421" spans="1:7" x14ac:dyDescent="0.25">
      <c r="A19421" t="s">
        <v>3247</v>
      </c>
      <c r="B19421" t="s">
        <v>3248</v>
      </c>
      <c r="C19421" t="s">
        <v>3249</v>
      </c>
      <c r="D19421" s="1">
        <v>44053</v>
      </c>
      <c r="E19421" s="2">
        <v>10</v>
      </c>
      <c r="F19421" t="s">
        <v>3250</v>
      </c>
      <c r="G19421" t="s">
        <v>3649</v>
      </c>
    </row>
    <row r="19422" spans="1:7" x14ac:dyDescent="0.25">
      <c r="A19422" t="s">
        <v>2758</v>
      </c>
      <c r="B19422" t="s">
        <v>2759</v>
      </c>
      <c r="C19422" t="s">
        <v>2760</v>
      </c>
      <c r="D19422" s="1">
        <v>44053</v>
      </c>
      <c r="E19422" s="2">
        <v>15</v>
      </c>
      <c r="F19422" t="s">
        <v>2761</v>
      </c>
      <c r="G19422" t="s">
        <v>3282</v>
      </c>
    </row>
    <row r="19423" spans="1:7" x14ac:dyDescent="0.25">
      <c r="A19423" t="s">
        <v>2803</v>
      </c>
      <c r="B19423" t="s">
        <v>2804</v>
      </c>
      <c r="C19423" t="s">
        <v>2805</v>
      </c>
      <c r="D19423" s="1">
        <v>44053</v>
      </c>
      <c r="E19423" s="2">
        <v>15</v>
      </c>
      <c r="F19423" t="s">
        <v>2806</v>
      </c>
      <c r="G19423" t="s">
        <v>271</v>
      </c>
    </row>
    <row r="19424" spans="1:7" x14ac:dyDescent="0.25">
      <c r="A19424" t="s">
        <v>2803</v>
      </c>
      <c r="B19424" t="s">
        <v>2804</v>
      </c>
      <c r="C19424" t="s">
        <v>2805</v>
      </c>
      <c r="D19424" s="1">
        <v>44053</v>
      </c>
      <c r="E19424" s="2">
        <v>15</v>
      </c>
      <c r="F19424" t="s">
        <v>2807</v>
      </c>
      <c r="G19424" t="s">
        <v>271</v>
      </c>
    </row>
    <row r="19425" spans="1:7" x14ac:dyDescent="0.25">
      <c r="A19425" t="s">
        <v>2803</v>
      </c>
      <c r="B19425" t="s">
        <v>2804</v>
      </c>
      <c r="C19425" t="s">
        <v>2805</v>
      </c>
      <c r="D19425" s="1">
        <v>44053</v>
      </c>
      <c r="E19425" s="2">
        <v>15</v>
      </c>
      <c r="F19425" t="s">
        <v>2806</v>
      </c>
      <c r="G19425" t="s">
        <v>1816</v>
      </c>
    </row>
    <row r="19426" spans="1:7" x14ac:dyDescent="0.25">
      <c r="A19426" t="s">
        <v>2803</v>
      </c>
      <c r="B19426" t="s">
        <v>2804</v>
      </c>
      <c r="C19426" t="s">
        <v>2805</v>
      </c>
      <c r="D19426" s="1">
        <v>44053</v>
      </c>
      <c r="E19426" s="2">
        <v>15</v>
      </c>
      <c r="F19426" t="s">
        <v>2807</v>
      </c>
      <c r="G19426" t="s">
        <v>1816</v>
      </c>
    </row>
    <row r="19427" spans="1:7" x14ac:dyDescent="0.25">
      <c r="A19427" t="s">
        <v>2803</v>
      </c>
      <c r="B19427" t="s">
        <v>2804</v>
      </c>
      <c r="C19427" t="s">
        <v>2805</v>
      </c>
      <c r="D19427" s="1">
        <v>44053</v>
      </c>
      <c r="E19427" s="2">
        <v>15</v>
      </c>
      <c r="F19427" t="s">
        <v>2806</v>
      </c>
      <c r="G19427" t="s">
        <v>2700</v>
      </c>
    </row>
    <row r="19428" spans="1:7" x14ac:dyDescent="0.25">
      <c r="A19428" t="s">
        <v>2803</v>
      </c>
      <c r="B19428" t="s">
        <v>2804</v>
      </c>
      <c r="C19428" t="s">
        <v>2805</v>
      </c>
      <c r="D19428" s="1">
        <v>44053</v>
      </c>
      <c r="E19428" s="2">
        <v>15</v>
      </c>
      <c r="F19428" t="s">
        <v>2807</v>
      </c>
      <c r="G19428" t="s">
        <v>2700</v>
      </c>
    </row>
    <row r="19429" spans="1:7" x14ac:dyDescent="0.25">
      <c r="A19429" t="s">
        <v>4990</v>
      </c>
      <c r="B19429" t="s">
        <v>4991</v>
      </c>
      <c r="C19429" t="s">
        <v>4992</v>
      </c>
      <c r="D19429" s="1">
        <v>44053</v>
      </c>
      <c r="E19429" s="2">
        <v>100</v>
      </c>
      <c r="F19429" t="s">
        <v>4993</v>
      </c>
      <c r="G19429" t="s">
        <v>2663</v>
      </c>
    </row>
    <row r="19430" spans="1:7" x14ac:dyDescent="0.25">
      <c r="A19430" t="s">
        <v>4990</v>
      </c>
      <c r="B19430" t="s">
        <v>4991</v>
      </c>
      <c r="C19430" t="s">
        <v>4992</v>
      </c>
      <c r="D19430" s="1">
        <v>44053</v>
      </c>
      <c r="E19430" s="2">
        <v>100</v>
      </c>
      <c r="F19430" t="s">
        <v>4994</v>
      </c>
      <c r="G19430" t="s">
        <v>2663</v>
      </c>
    </row>
    <row r="19431" spans="1:7" x14ac:dyDescent="0.25">
      <c r="A19431" t="s">
        <v>2272</v>
      </c>
      <c r="B19431" t="s">
        <v>2273</v>
      </c>
      <c r="C19431" t="s">
        <v>2274</v>
      </c>
      <c r="D19431" s="1">
        <v>44053</v>
      </c>
      <c r="E19431" s="2">
        <v>83.33</v>
      </c>
      <c r="F19431" t="s">
        <v>2275</v>
      </c>
      <c r="G19431" t="s">
        <v>34</v>
      </c>
    </row>
    <row r="19432" spans="1:7" x14ac:dyDescent="0.25">
      <c r="A19432" t="s">
        <v>2272</v>
      </c>
      <c r="B19432" t="s">
        <v>2273</v>
      </c>
      <c r="C19432" t="s">
        <v>2274</v>
      </c>
      <c r="D19432" s="1">
        <v>44053</v>
      </c>
      <c r="E19432" s="2">
        <v>83.33</v>
      </c>
      <c r="F19432" t="s">
        <v>2276</v>
      </c>
      <c r="G19432" t="s">
        <v>34</v>
      </c>
    </row>
    <row r="19433" spans="1:7" x14ac:dyDescent="0.25">
      <c r="A19433" t="s">
        <v>2272</v>
      </c>
      <c r="B19433" t="s">
        <v>2273</v>
      </c>
      <c r="C19433" t="s">
        <v>2274</v>
      </c>
      <c r="D19433" s="1">
        <v>44053</v>
      </c>
      <c r="E19433" s="2">
        <v>41.67</v>
      </c>
      <c r="F19433" t="s">
        <v>2275</v>
      </c>
      <c r="G19433" t="s">
        <v>3650</v>
      </c>
    </row>
    <row r="19434" spans="1:7" x14ac:dyDescent="0.25">
      <c r="A19434" t="s">
        <v>2272</v>
      </c>
      <c r="B19434" t="s">
        <v>2273</v>
      </c>
      <c r="C19434" t="s">
        <v>2274</v>
      </c>
      <c r="D19434" s="1">
        <v>44053</v>
      </c>
      <c r="E19434" s="2">
        <v>41.67</v>
      </c>
      <c r="F19434" t="s">
        <v>2276</v>
      </c>
      <c r="G19434" t="s">
        <v>3650</v>
      </c>
    </row>
    <row r="19435" spans="1:7" x14ac:dyDescent="0.25">
      <c r="A19435" t="s">
        <v>2742</v>
      </c>
      <c r="B19435" t="s">
        <v>2743</v>
      </c>
      <c r="C19435" t="s">
        <v>2744</v>
      </c>
      <c r="D19435" s="1">
        <v>44053</v>
      </c>
      <c r="E19435" s="2">
        <v>150</v>
      </c>
      <c r="F19435" t="s">
        <v>2745</v>
      </c>
      <c r="G19435" t="s">
        <v>2746</v>
      </c>
    </row>
    <row r="19436" spans="1:7" x14ac:dyDescent="0.25">
      <c r="A19436" t="s">
        <v>2742</v>
      </c>
      <c r="B19436" t="s">
        <v>2743</v>
      </c>
      <c r="C19436" t="s">
        <v>2744</v>
      </c>
      <c r="D19436" s="1">
        <v>44053</v>
      </c>
      <c r="E19436" s="2">
        <v>150</v>
      </c>
      <c r="F19436" t="s">
        <v>2747</v>
      </c>
      <c r="G19436" t="s">
        <v>2746</v>
      </c>
    </row>
    <row r="19437" spans="1:7" x14ac:dyDescent="0.25">
      <c r="A19437" t="s">
        <v>4058</v>
      </c>
      <c r="B19437" t="s">
        <v>4059</v>
      </c>
      <c r="C19437" t="s">
        <v>4060</v>
      </c>
      <c r="D19437" s="1">
        <v>44053</v>
      </c>
      <c r="E19437" s="2">
        <v>10</v>
      </c>
      <c r="F19437" t="s">
        <v>4061</v>
      </c>
      <c r="G19437" t="s">
        <v>9</v>
      </c>
    </row>
    <row r="19438" spans="1:7" x14ac:dyDescent="0.25">
      <c r="A19438" t="s">
        <v>3686</v>
      </c>
      <c r="B19438" t="s">
        <v>764</v>
      </c>
      <c r="C19438" t="s">
        <v>3687</v>
      </c>
      <c r="D19438" s="1">
        <v>44053</v>
      </c>
      <c r="E19438" s="2">
        <v>5</v>
      </c>
      <c r="F19438" t="s">
        <v>3688</v>
      </c>
      <c r="G19438" t="s">
        <v>97</v>
      </c>
    </row>
    <row r="19439" spans="1:7" x14ac:dyDescent="0.25">
      <c r="A19439" t="s">
        <v>3686</v>
      </c>
      <c r="B19439" t="s">
        <v>764</v>
      </c>
      <c r="C19439" t="s">
        <v>3687</v>
      </c>
      <c r="D19439" s="1">
        <v>44053</v>
      </c>
      <c r="E19439" s="2">
        <v>5</v>
      </c>
      <c r="F19439" t="s">
        <v>3688</v>
      </c>
      <c r="G19439" t="s">
        <v>1245</v>
      </c>
    </row>
    <row r="19440" spans="1:7" x14ac:dyDescent="0.25">
      <c r="A19440" t="s">
        <v>5385</v>
      </c>
      <c r="B19440" t="s">
        <v>2992</v>
      </c>
      <c r="C19440" t="s">
        <v>5386</v>
      </c>
      <c r="D19440" s="1">
        <v>44053</v>
      </c>
      <c r="E19440" s="2">
        <v>50</v>
      </c>
      <c r="F19440" t="s">
        <v>5387</v>
      </c>
      <c r="G19440" t="s">
        <v>1245</v>
      </c>
    </row>
    <row r="19441" spans="1:7" x14ac:dyDescent="0.25">
      <c r="A19441" t="s">
        <v>1803</v>
      </c>
      <c r="B19441" t="s">
        <v>1804</v>
      </c>
      <c r="C19441" t="s">
        <v>1805</v>
      </c>
      <c r="D19441" s="1">
        <v>44053</v>
      </c>
      <c r="E19441" s="2">
        <v>25</v>
      </c>
      <c r="F19441" t="s">
        <v>1806</v>
      </c>
      <c r="G19441" t="s">
        <v>5422</v>
      </c>
    </row>
    <row r="19442" spans="1:7" x14ac:dyDescent="0.25">
      <c r="A19442" t="s">
        <v>1803</v>
      </c>
      <c r="B19442" t="s">
        <v>1804</v>
      </c>
      <c r="C19442" t="s">
        <v>1805</v>
      </c>
      <c r="D19442" s="1">
        <v>44053</v>
      </c>
      <c r="E19442" s="2">
        <v>25</v>
      </c>
      <c r="F19442" t="s">
        <v>1806</v>
      </c>
      <c r="G19442" t="s">
        <v>271</v>
      </c>
    </row>
    <row r="19443" spans="1:7" x14ac:dyDescent="0.25">
      <c r="A19443" t="s">
        <v>322</v>
      </c>
      <c r="B19443" t="s">
        <v>323</v>
      </c>
      <c r="C19443" t="s">
        <v>324</v>
      </c>
      <c r="D19443" s="1">
        <v>44053</v>
      </c>
      <c r="E19443" s="2">
        <v>63</v>
      </c>
      <c r="F19443" t="s">
        <v>325</v>
      </c>
      <c r="G19443" t="s">
        <v>326</v>
      </c>
    </row>
    <row r="19444" spans="1:7" x14ac:dyDescent="0.25">
      <c r="A19444" t="s">
        <v>322</v>
      </c>
      <c r="B19444" t="s">
        <v>323</v>
      </c>
      <c r="C19444" t="s">
        <v>324</v>
      </c>
      <c r="D19444" s="1">
        <v>44053</v>
      </c>
      <c r="E19444" s="2">
        <v>63</v>
      </c>
      <c r="F19444" t="s">
        <v>327</v>
      </c>
      <c r="G19444" t="s">
        <v>326</v>
      </c>
    </row>
    <row r="19445" spans="1:7" x14ac:dyDescent="0.25">
      <c r="A19445" t="s">
        <v>1269</v>
      </c>
      <c r="B19445" t="s">
        <v>1270</v>
      </c>
      <c r="C19445" t="s">
        <v>190</v>
      </c>
      <c r="D19445" s="1">
        <v>44053</v>
      </c>
      <c r="E19445" s="2">
        <v>500</v>
      </c>
      <c r="F19445" t="s">
        <v>1271</v>
      </c>
      <c r="G19445" t="s">
        <v>2663</v>
      </c>
    </row>
    <row r="19446" spans="1:7" x14ac:dyDescent="0.25">
      <c r="A19446" t="s">
        <v>482</v>
      </c>
      <c r="B19446" t="s">
        <v>483</v>
      </c>
      <c r="C19446" t="s">
        <v>484</v>
      </c>
      <c r="D19446" s="1">
        <v>44053</v>
      </c>
      <c r="E19446" s="2">
        <v>41.67</v>
      </c>
      <c r="F19446" t="s">
        <v>485</v>
      </c>
      <c r="G19446" t="s">
        <v>1240</v>
      </c>
    </row>
    <row r="19447" spans="1:7" x14ac:dyDescent="0.25">
      <c r="A19447" t="s">
        <v>482</v>
      </c>
      <c r="B19447" t="s">
        <v>483</v>
      </c>
      <c r="C19447" t="s">
        <v>484</v>
      </c>
      <c r="D19447" s="1">
        <v>44053</v>
      </c>
      <c r="E19447" s="2">
        <v>83.33</v>
      </c>
      <c r="F19447" t="s">
        <v>485</v>
      </c>
      <c r="G19447" t="s">
        <v>34</v>
      </c>
    </row>
    <row r="19448" spans="1:7" x14ac:dyDescent="0.25">
      <c r="A19448" t="s">
        <v>312</v>
      </c>
      <c r="B19448" t="s">
        <v>248</v>
      </c>
      <c r="C19448" t="s">
        <v>313</v>
      </c>
      <c r="D19448" s="1">
        <v>44053</v>
      </c>
      <c r="E19448" s="2">
        <v>50</v>
      </c>
      <c r="F19448" t="s">
        <v>314</v>
      </c>
      <c r="G19448" t="s">
        <v>315</v>
      </c>
    </row>
    <row r="19449" spans="1:7" x14ac:dyDescent="0.25">
      <c r="A19449" t="s">
        <v>87</v>
      </c>
      <c r="B19449" t="s">
        <v>88</v>
      </c>
      <c r="C19449" t="s">
        <v>89</v>
      </c>
      <c r="D19449" s="1">
        <v>44053</v>
      </c>
      <c r="E19449" s="2">
        <v>25</v>
      </c>
      <c r="F19449" t="s">
        <v>90</v>
      </c>
      <c r="G19449" t="s">
        <v>1695</v>
      </c>
    </row>
    <row r="19450" spans="1:7" x14ac:dyDescent="0.25">
      <c r="A19450" t="s">
        <v>87</v>
      </c>
      <c r="B19450" t="s">
        <v>88</v>
      </c>
      <c r="C19450" t="s">
        <v>89</v>
      </c>
      <c r="D19450" s="1">
        <v>44053</v>
      </c>
      <c r="E19450" s="2">
        <v>25</v>
      </c>
      <c r="F19450" t="s">
        <v>91</v>
      </c>
      <c r="G19450" t="s">
        <v>1695</v>
      </c>
    </row>
    <row r="19451" spans="1:7" x14ac:dyDescent="0.25">
      <c r="A19451" t="s">
        <v>87</v>
      </c>
      <c r="B19451" t="s">
        <v>88</v>
      </c>
      <c r="C19451" t="s">
        <v>89</v>
      </c>
      <c r="D19451" s="1">
        <v>44053</v>
      </c>
      <c r="E19451" s="2">
        <v>25</v>
      </c>
      <c r="F19451" t="s">
        <v>91</v>
      </c>
      <c r="G19451" t="s">
        <v>1695</v>
      </c>
    </row>
    <row r="19452" spans="1:7" x14ac:dyDescent="0.25">
      <c r="A19452" t="s">
        <v>87</v>
      </c>
      <c r="B19452" t="s">
        <v>88</v>
      </c>
      <c r="C19452" t="s">
        <v>89</v>
      </c>
      <c r="D19452" s="1">
        <v>44053</v>
      </c>
      <c r="E19452" s="2">
        <v>25</v>
      </c>
      <c r="F19452" t="s">
        <v>92</v>
      </c>
      <c r="G19452" t="s">
        <v>1695</v>
      </c>
    </row>
    <row r="19453" spans="1:7" x14ac:dyDescent="0.25">
      <c r="A19453" t="s">
        <v>87</v>
      </c>
      <c r="B19453" t="s">
        <v>88</v>
      </c>
      <c r="C19453" t="s">
        <v>89</v>
      </c>
      <c r="D19453" s="1">
        <v>44053</v>
      </c>
      <c r="E19453" s="2">
        <v>15</v>
      </c>
      <c r="F19453" t="s">
        <v>90</v>
      </c>
      <c r="G19453" t="s">
        <v>1245</v>
      </c>
    </row>
    <row r="19454" spans="1:7" x14ac:dyDescent="0.25">
      <c r="A19454" t="s">
        <v>87</v>
      </c>
      <c r="B19454" t="s">
        <v>88</v>
      </c>
      <c r="C19454" t="s">
        <v>89</v>
      </c>
      <c r="D19454" s="1">
        <v>44053</v>
      </c>
      <c r="E19454" s="2">
        <v>15</v>
      </c>
      <c r="F19454" t="s">
        <v>91</v>
      </c>
      <c r="G19454" t="s">
        <v>1245</v>
      </c>
    </row>
    <row r="19455" spans="1:7" x14ac:dyDescent="0.25">
      <c r="A19455" t="s">
        <v>87</v>
      </c>
      <c r="B19455" t="s">
        <v>88</v>
      </c>
      <c r="C19455" t="s">
        <v>89</v>
      </c>
      <c r="D19455" s="1">
        <v>44053</v>
      </c>
      <c r="E19455" s="2">
        <v>15</v>
      </c>
      <c r="F19455" t="s">
        <v>91</v>
      </c>
      <c r="G19455" t="s">
        <v>1245</v>
      </c>
    </row>
    <row r="19456" spans="1:7" x14ac:dyDescent="0.25">
      <c r="A19456" t="s">
        <v>87</v>
      </c>
      <c r="B19456" t="s">
        <v>88</v>
      </c>
      <c r="C19456" t="s">
        <v>89</v>
      </c>
      <c r="D19456" s="1">
        <v>44053</v>
      </c>
      <c r="E19456" s="2">
        <v>15</v>
      </c>
      <c r="F19456" t="s">
        <v>92</v>
      </c>
      <c r="G19456" t="s">
        <v>1245</v>
      </c>
    </row>
    <row r="19457" spans="1:7" x14ac:dyDescent="0.25">
      <c r="A19457" t="s">
        <v>4053</v>
      </c>
      <c r="B19457" t="s">
        <v>580</v>
      </c>
      <c r="C19457" t="s">
        <v>4054</v>
      </c>
      <c r="D19457" s="1">
        <v>44053</v>
      </c>
      <c r="E19457" s="2">
        <v>15</v>
      </c>
      <c r="F19457" t="s">
        <v>4055</v>
      </c>
      <c r="G19457" t="s">
        <v>3282</v>
      </c>
    </row>
    <row r="19458" spans="1:7" x14ac:dyDescent="0.25">
      <c r="A19458" t="s">
        <v>4053</v>
      </c>
      <c r="B19458" t="s">
        <v>580</v>
      </c>
      <c r="C19458" t="s">
        <v>4054</v>
      </c>
      <c r="D19458" s="1">
        <v>44053</v>
      </c>
      <c r="E19458" s="2">
        <v>15</v>
      </c>
      <c r="F19458" t="s">
        <v>4055</v>
      </c>
      <c r="G19458" t="s">
        <v>3282</v>
      </c>
    </row>
    <row r="19459" spans="1:7" x14ac:dyDescent="0.25">
      <c r="A19459" t="s">
        <v>4053</v>
      </c>
      <c r="B19459" t="s">
        <v>580</v>
      </c>
      <c r="C19459" t="s">
        <v>4054</v>
      </c>
      <c r="D19459" s="1">
        <v>44053</v>
      </c>
      <c r="E19459" s="2">
        <v>15</v>
      </c>
      <c r="F19459" t="s">
        <v>4056</v>
      </c>
      <c r="G19459" t="s">
        <v>3282</v>
      </c>
    </row>
    <row r="19460" spans="1:7" x14ac:dyDescent="0.25">
      <c r="A19460" t="s">
        <v>2153</v>
      </c>
      <c r="B19460" t="s">
        <v>614</v>
      </c>
      <c r="C19460" t="s">
        <v>1310</v>
      </c>
      <c r="D19460" s="1">
        <v>44053</v>
      </c>
      <c r="E19460" s="2">
        <v>10</v>
      </c>
      <c r="F19460" t="s">
        <v>2154</v>
      </c>
      <c r="G19460" t="s">
        <v>1245</v>
      </c>
    </row>
    <row r="19461" spans="1:7" x14ac:dyDescent="0.25">
      <c r="A19461" t="s">
        <v>529</v>
      </c>
      <c r="B19461" t="s">
        <v>290</v>
      </c>
      <c r="C19461" t="s">
        <v>530</v>
      </c>
      <c r="D19461" s="1">
        <v>44053</v>
      </c>
      <c r="E19461" s="2">
        <v>25</v>
      </c>
      <c r="F19461" t="s">
        <v>531</v>
      </c>
      <c r="G19461" t="s">
        <v>3282</v>
      </c>
    </row>
    <row r="19462" spans="1:7" x14ac:dyDescent="0.25">
      <c r="A19462" t="s">
        <v>1590</v>
      </c>
      <c r="B19462" t="s">
        <v>1591</v>
      </c>
      <c r="C19462" t="s">
        <v>1592</v>
      </c>
      <c r="D19462" s="1">
        <v>44053</v>
      </c>
      <c r="E19462" s="2">
        <v>5</v>
      </c>
      <c r="F19462" t="s">
        <v>1593</v>
      </c>
      <c r="G19462" t="s">
        <v>1245</v>
      </c>
    </row>
    <row r="19463" spans="1:7" x14ac:dyDescent="0.25">
      <c r="A19463" t="s">
        <v>82</v>
      </c>
      <c r="B19463" t="s">
        <v>83</v>
      </c>
      <c r="C19463" t="s">
        <v>84</v>
      </c>
      <c r="D19463" s="1">
        <v>44053</v>
      </c>
      <c r="E19463" s="2">
        <v>10</v>
      </c>
      <c r="F19463" t="s">
        <v>85</v>
      </c>
      <c r="G19463" t="s">
        <v>1245</v>
      </c>
    </row>
    <row r="19464" spans="1:7" x14ac:dyDescent="0.25">
      <c r="A19464" t="s">
        <v>82</v>
      </c>
      <c r="B19464" t="s">
        <v>83</v>
      </c>
      <c r="C19464" t="s">
        <v>84</v>
      </c>
      <c r="D19464" s="1">
        <v>44053</v>
      </c>
      <c r="E19464" s="2">
        <v>10</v>
      </c>
      <c r="F19464" t="s">
        <v>86</v>
      </c>
      <c r="G19464" t="s">
        <v>1245</v>
      </c>
    </row>
    <row r="19465" spans="1:7" x14ac:dyDescent="0.25">
      <c r="A19465" t="s">
        <v>2690</v>
      </c>
      <c r="B19465" t="s">
        <v>2691</v>
      </c>
      <c r="C19465" t="s">
        <v>2692</v>
      </c>
      <c r="D19465" s="1">
        <v>44053</v>
      </c>
      <c r="E19465" s="2">
        <v>50</v>
      </c>
      <c r="F19465" t="s">
        <v>2693</v>
      </c>
      <c r="G19465" t="s">
        <v>1715</v>
      </c>
    </row>
    <row r="19466" spans="1:7" x14ac:dyDescent="0.25">
      <c r="A19466" t="s">
        <v>2690</v>
      </c>
      <c r="B19466" t="s">
        <v>2691</v>
      </c>
      <c r="C19466" t="s">
        <v>2692</v>
      </c>
      <c r="D19466" s="1">
        <v>44053</v>
      </c>
      <c r="E19466" s="2">
        <v>50</v>
      </c>
      <c r="F19466" t="s">
        <v>2693</v>
      </c>
      <c r="G19466" t="s">
        <v>1725</v>
      </c>
    </row>
    <row r="19467" spans="1:7" x14ac:dyDescent="0.25">
      <c r="A19467" t="s">
        <v>636</v>
      </c>
      <c r="B19467" t="s">
        <v>637</v>
      </c>
      <c r="C19467" t="s">
        <v>638</v>
      </c>
      <c r="D19467" s="1">
        <v>44053</v>
      </c>
      <c r="E19467" s="2">
        <v>10</v>
      </c>
      <c r="F19467" t="s">
        <v>639</v>
      </c>
      <c r="G19467" t="s">
        <v>471</v>
      </c>
    </row>
    <row r="19468" spans="1:7" x14ac:dyDescent="0.25">
      <c r="A19468" t="s">
        <v>636</v>
      </c>
      <c r="B19468" t="s">
        <v>637</v>
      </c>
      <c r="C19468" t="s">
        <v>638</v>
      </c>
      <c r="D19468" s="1">
        <v>44053</v>
      </c>
      <c r="E19468" s="2">
        <v>10</v>
      </c>
      <c r="F19468" t="s">
        <v>639</v>
      </c>
      <c r="G19468" t="s">
        <v>1695</v>
      </c>
    </row>
    <row r="19469" spans="1:7" x14ac:dyDescent="0.25">
      <c r="A19469" t="s">
        <v>2686</v>
      </c>
      <c r="B19469" t="s">
        <v>2687</v>
      </c>
      <c r="C19469" t="s">
        <v>2688</v>
      </c>
      <c r="D19469" s="1">
        <v>44053</v>
      </c>
      <c r="E19469" s="2">
        <v>84</v>
      </c>
      <c r="F19469" t="s">
        <v>2689</v>
      </c>
      <c r="G19469" t="s">
        <v>34</v>
      </c>
    </row>
    <row r="19470" spans="1:7" x14ac:dyDescent="0.25">
      <c r="A19470" t="s">
        <v>4617</v>
      </c>
      <c r="B19470" t="s">
        <v>4618</v>
      </c>
      <c r="D19470" s="1">
        <v>44053</v>
      </c>
      <c r="E19470" s="2">
        <v>5000</v>
      </c>
      <c r="F19470" t="s">
        <v>4619</v>
      </c>
      <c r="G19470" t="s">
        <v>2663</v>
      </c>
    </row>
    <row r="19471" spans="1:7" x14ac:dyDescent="0.25">
      <c r="A19471" t="s">
        <v>4617</v>
      </c>
      <c r="B19471" t="s">
        <v>4618</v>
      </c>
      <c r="D19471" s="1">
        <v>44053</v>
      </c>
      <c r="E19471" s="2">
        <v>5000</v>
      </c>
      <c r="F19471" t="s">
        <v>4620</v>
      </c>
      <c r="G19471" t="s">
        <v>2663</v>
      </c>
    </row>
    <row r="19472" spans="1:7" x14ac:dyDescent="0.25">
      <c r="A19472" t="s">
        <v>2303</v>
      </c>
      <c r="B19472" t="s">
        <v>2304</v>
      </c>
      <c r="C19472" t="s">
        <v>2305</v>
      </c>
      <c r="D19472" s="1">
        <v>44056</v>
      </c>
      <c r="E19472" s="2">
        <v>10000</v>
      </c>
      <c r="F19472" t="s">
        <v>2306</v>
      </c>
      <c r="G19472" t="s">
        <v>114</v>
      </c>
    </row>
    <row r="19473" spans="1:7" x14ac:dyDescent="0.25">
      <c r="A19473" t="s">
        <v>4660</v>
      </c>
      <c r="B19473" t="s">
        <v>4661</v>
      </c>
      <c r="C19473" t="s">
        <v>4662</v>
      </c>
      <c r="D19473" s="1">
        <v>44056</v>
      </c>
      <c r="E19473" s="2">
        <v>5</v>
      </c>
      <c r="F19473" t="s">
        <v>4663</v>
      </c>
      <c r="G19473" t="s">
        <v>114</v>
      </c>
    </row>
    <row r="19474" spans="1:7" x14ac:dyDescent="0.25">
      <c r="A19474" t="s">
        <v>3397</v>
      </c>
      <c r="B19474" t="s">
        <v>3398</v>
      </c>
      <c r="C19474" t="s">
        <v>3256</v>
      </c>
      <c r="D19474" s="1">
        <v>44056</v>
      </c>
      <c r="E19474" s="2">
        <v>750</v>
      </c>
      <c r="F19474" t="s">
        <v>3399</v>
      </c>
      <c r="G19474" t="s">
        <v>67</v>
      </c>
    </row>
    <row r="19475" spans="1:7" x14ac:dyDescent="0.25">
      <c r="A19475" t="s">
        <v>3397</v>
      </c>
      <c r="B19475" t="s">
        <v>3398</v>
      </c>
      <c r="C19475" t="s">
        <v>3256</v>
      </c>
      <c r="D19475" s="1">
        <v>44056</v>
      </c>
      <c r="E19475" s="2">
        <v>750</v>
      </c>
      <c r="F19475" t="s">
        <v>3400</v>
      </c>
      <c r="G19475" t="s">
        <v>67</v>
      </c>
    </row>
    <row r="19476" spans="1:7" x14ac:dyDescent="0.25">
      <c r="A19476" t="s">
        <v>4327</v>
      </c>
      <c r="B19476" t="s">
        <v>4328</v>
      </c>
      <c r="C19476" t="s">
        <v>4329</v>
      </c>
      <c r="D19476" s="1">
        <v>44056</v>
      </c>
      <c r="E19476" s="2">
        <v>600</v>
      </c>
      <c r="F19476" t="s">
        <v>4330</v>
      </c>
      <c r="G19476" t="s">
        <v>1695</v>
      </c>
    </row>
    <row r="19477" spans="1:7" x14ac:dyDescent="0.25">
      <c r="A19477" t="s">
        <v>3791</v>
      </c>
      <c r="B19477" t="s">
        <v>3792</v>
      </c>
      <c r="C19477" t="s">
        <v>3793</v>
      </c>
      <c r="D19477" s="1">
        <v>44057</v>
      </c>
      <c r="E19477" s="2">
        <v>84</v>
      </c>
      <c r="F19477" t="s">
        <v>3794</v>
      </c>
      <c r="G19477" t="s">
        <v>34</v>
      </c>
    </row>
    <row r="19478" spans="1:7" x14ac:dyDescent="0.25">
      <c r="A19478" t="s">
        <v>1257</v>
      </c>
      <c r="B19478" t="s">
        <v>1258</v>
      </c>
      <c r="C19478" t="s">
        <v>1259</v>
      </c>
      <c r="D19478" s="1">
        <v>44057</v>
      </c>
      <c r="E19478" s="2">
        <v>83.33</v>
      </c>
      <c r="F19478" t="s">
        <v>1260</v>
      </c>
      <c r="G19478" t="s">
        <v>34</v>
      </c>
    </row>
    <row r="19479" spans="1:7" x14ac:dyDescent="0.25">
      <c r="A19479" t="s">
        <v>1651</v>
      </c>
      <c r="B19479" t="s">
        <v>1652</v>
      </c>
      <c r="C19479" t="s">
        <v>1653</v>
      </c>
      <c r="D19479" s="1">
        <v>44057</v>
      </c>
      <c r="E19479" s="2">
        <v>100</v>
      </c>
      <c r="F19479" t="s">
        <v>1654</v>
      </c>
      <c r="G19479" t="s">
        <v>2663</v>
      </c>
    </row>
    <row r="19480" spans="1:7" x14ac:dyDescent="0.25">
      <c r="A19480" t="s">
        <v>1651</v>
      </c>
      <c r="B19480" t="s">
        <v>1652</v>
      </c>
      <c r="C19480" t="s">
        <v>1653</v>
      </c>
      <c r="D19480" s="1">
        <v>44057</v>
      </c>
      <c r="E19480" s="2">
        <v>100</v>
      </c>
      <c r="F19480" t="s">
        <v>1655</v>
      </c>
      <c r="G19480" t="s">
        <v>2663</v>
      </c>
    </row>
    <row r="19481" spans="1:7" x14ac:dyDescent="0.25">
      <c r="A19481" t="s">
        <v>2714</v>
      </c>
      <c r="B19481" t="s">
        <v>2715</v>
      </c>
      <c r="C19481" t="s">
        <v>488</v>
      </c>
      <c r="D19481" s="1">
        <v>44057</v>
      </c>
      <c r="E19481" s="2">
        <v>84</v>
      </c>
      <c r="F19481" t="s">
        <v>2716</v>
      </c>
      <c r="G19481" t="s">
        <v>34</v>
      </c>
    </row>
    <row r="19482" spans="1:7" x14ac:dyDescent="0.25">
      <c r="A19482">
        <v>157</v>
      </c>
      <c r="B19482" t="s">
        <v>5631</v>
      </c>
      <c r="C19482" t="s">
        <v>5632</v>
      </c>
      <c r="D19482" s="1">
        <v>44057</v>
      </c>
      <c r="E19482" s="2">
        <v>10.5</v>
      </c>
      <c r="F19482" t="s">
        <v>5633</v>
      </c>
      <c r="G19482" t="s">
        <v>5532</v>
      </c>
    </row>
    <row r="19483" spans="1:7" x14ac:dyDescent="0.25">
      <c r="A19483" t="s">
        <v>5403</v>
      </c>
      <c r="B19483" t="s">
        <v>5404</v>
      </c>
      <c r="C19483" t="s">
        <v>758</v>
      </c>
      <c r="D19483" s="1">
        <v>44057</v>
      </c>
      <c r="E19483" s="2">
        <v>84</v>
      </c>
      <c r="F19483" t="s">
        <v>5405</v>
      </c>
      <c r="G19483" t="s">
        <v>34</v>
      </c>
    </row>
    <row r="19484" spans="1:7" x14ac:dyDescent="0.25">
      <c r="A19484" t="s">
        <v>53</v>
      </c>
      <c r="B19484" t="s">
        <v>54</v>
      </c>
      <c r="C19484" t="s">
        <v>55</v>
      </c>
      <c r="D19484" s="1">
        <v>44057</v>
      </c>
      <c r="E19484" s="2">
        <v>84</v>
      </c>
      <c r="F19484" t="s">
        <v>56</v>
      </c>
      <c r="G19484" t="s">
        <v>34</v>
      </c>
    </row>
    <row r="19485" spans="1:7" x14ac:dyDescent="0.25">
      <c r="A19485" t="s">
        <v>53</v>
      </c>
      <c r="B19485" t="s">
        <v>54</v>
      </c>
      <c r="C19485" t="s">
        <v>55</v>
      </c>
      <c r="D19485" s="1">
        <v>44057</v>
      </c>
      <c r="E19485" s="2">
        <v>84</v>
      </c>
      <c r="F19485" t="s">
        <v>57</v>
      </c>
      <c r="G19485" t="s">
        <v>34</v>
      </c>
    </row>
    <row r="19486" spans="1:7" x14ac:dyDescent="0.25">
      <c r="A19486" t="s">
        <v>53</v>
      </c>
      <c r="B19486" t="s">
        <v>54</v>
      </c>
      <c r="C19486" t="s">
        <v>55</v>
      </c>
      <c r="D19486" s="1">
        <v>44057</v>
      </c>
      <c r="E19486" s="2">
        <v>16</v>
      </c>
      <c r="F19486" t="s">
        <v>56</v>
      </c>
      <c r="G19486" t="s">
        <v>2663</v>
      </c>
    </row>
    <row r="19487" spans="1:7" x14ac:dyDescent="0.25">
      <c r="A19487" t="s">
        <v>53</v>
      </c>
      <c r="B19487" t="s">
        <v>54</v>
      </c>
      <c r="C19487" t="s">
        <v>55</v>
      </c>
      <c r="D19487" s="1">
        <v>44057</v>
      </c>
      <c r="E19487" s="2">
        <v>16</v>
      </c>
      <c r="F19487" t="s">
        <v>57</v>
      </c>
      <c r="G19487" t="s">
        <v>2663</v>
      </c>
    </row>
    <row r="19488" spans="1:7" x14ac:dyDescent="0.25">
      <c r="A19488" t="s">
        <v>40</v>
      </c>
      <c r="B19488" t="s">
        <v>41</v>
      </c>
      <c r="C19488" t="s">
        <v>42</v>
      </c>
      <c r="D19488" s="1">
        <v>44057</v>
      </c>
      <c r="E19488" s="2">
        <v>83.32</v>
      </c>
      <c r="F19488" t="s">
        <v>43</v>
      </c>
      <c r="G19488" t="s">
        <v>34</v>
      </c>
    </row>
    <row r="19489" spans="1:7" x14ac:dyDescent="0.25">
      <c r="A19489" t="s">
        <v>40</v>
      </c>
      <c r="B19489" t="s">
        <v>41</v>
      </c>
      <c r="C19489" t="s">
        <v>42</v>
      </c>
      <c r="D19489" s="1">
        <v>44057</v>
      </c>
      <c r="E19489" s="2">
        <v>83.34</v>
      </c>
      <c r="F19489" t="s">
        <v>43</v>
      </c>
      <c r="G19489" t="s">
        <v>2898</v>
      </c>
    </row>
    <row r="19490" spans="1:7" x14ac:dyDescent="0.25">
      <c r="A19490" t="s">
        <v>49</v>
      </c>
      <c r="B19490" t="s">
        <v>50</v>
      </c>
      <c r="C19490" t="s">
        <v>51</v>
      </c>
      <c r="D19490" s="1">
        <v>44057</v>
      </c>
      <c r="E19490" s="2">
        <v>140</v>
      </c>
      <c r="F19490" t="s">
        <v>52</v>
      </c>
      <c r="G19490" t="s">
        <v>2663</v>
      </c>
    </row>
    <row r="19491" spans="1:7" x14ac:dyDescent="0.25">
      <c r="A19491" t="s">
        <v>44</v>
      </c>
      <c r="B19491" t="s">
        <v>45</v>
      </c>
      <c r="C19491" t="s">
        <v>46</v>
      </c>
      <c r="D19491" s="1">
        <v>44057</v>
      </c>
      <c r="E19491" s="2">
        <v>83.33</v>
      </c>
      <c r="F19491" t="s">
        <v>47</v>
      </c>
      <c r="G19491" t="s">
        <v>34</v>
      </c>
    </row>
    <row r="19492" spans="1:7" x14ac:dyDescent="0.25">
      <c r="A19492" t="s">
        <v>44</v>
      </c>
      <c r="B19492" t="s">
        <v>45</v>
      </c>
      <c r="C19492" t="s">
        <v>46</v>
      </c>
      <c r="D19492" s="1">
        <v>44057</v>
      </c>
      <c r="E19492" s="2">
        <v>83.33</v>
      </c>
      <c r="F19492" t="s">
        <v>48</v>
      </c>
      <c r="G19492" t="s">
        <v>34</v>
      </c>
    </row>
    <row r="19493" spans="1:7" x14ac:dyDescent="0.25">
      <c r="A19493" t="s">
        <v>5028</v>
      </c>
      <c r="B19493" t="s">
        <v>4866</v>
      </c>
      <c r="C19493" t="s">
        <v>5029</v>
      </c>
      <c r="D19493" s="1">
        <v>44060</v>
      </c>
      <c r="E19493" s="2">
        <v>83.33</v>
      </c>
      <c r="F19493" t="s">
        <v>5030</v>
      </c>
      <c r="G19493" t="s">
        <v>2663</v>
      </c>
    </row>
    <row r="19494" spans="1:7" x14ac:dyDescent="0.25">
      <c r="A19494" t="s">
        <v>3805</v>
      </c>
      <c r="B19494" t="s">
        <v>3806</v>
      </c>
      <c r="C19494" t="s">
        <v>3807</v>
      </c>
      <c r="D19494" s="1">
        <v>44060</v>
      </c>
      <c r="E19494" s="2">
        <v>42</v>
      </c>
      <c r="F19494" t="s">
        <v>3808</v>
      </c>
      <c r="G19494" t="s">
        <v>67</v>
      </c>
    </row>
    <row r="19495" spans="1:7" x14ac:dyDescent="0.25">
      <c r="A19495" t="s">
        <v>3805</v>
      </c>
      <c r="B19495" t="s">
        <v>3806</v>
      </c>
      <c r="C19495" t="s">
        <v>3807</v>
      </c>
      <c r="D19495" s="1">
        <v>44060</v>
      </c>
      <c r="E19495" s="2">
        <v>42</v>
      </c>
      <c r="F19495" t="s">
        <v>3809</v>
      </c>
      <c r="G19495" t="s">
        <v>67</v>
      </c>
    </row>
    <row r="19496" spans="1:7" x14ac:dyDescent="0.25">
      <c r="A19496" t="s">
        <v>388</v>
      </c>
      <c r="B19496" t="s">
        <v>389</v>
      </c>
      <c r="D19496" s="1">
        <v>44060</v>
      </c>
      <c r="E19496" s="2">
        <v>500</v>
      </c>
      <c r="G19496" t="s">
        <v>1268</v>
      </c>
    </row>
    <row r="19497" spans="1:7" x14ac:dyDescent="0.25">
      <c r="A19497">
        <v>158</v>
      </c>
      <c r="B19497" t="s">
        <v>371</v>
      </c>
      <c r="C19497" t="s">
        <v>5634</v>
      </c>
      <c r="D19497" s="1">
        <v>44060</v>
      </c>
      <c r="E19497" s="2">
        <v>500</v>
      </c>
      <c r="G19497" t="s">
        <v>5635</v>
      </c>
    </row>
    <row r="19498" spans="1:7" x14ac:dyDescent="0.25">
      <c r="A19498">
        <v>159</v>
      </c>
      <c r="B19498" t="s">
        <v>378</v>
      </c>
      <c r="C19498" t="s">
        <v>5634</v>
      </c>
      <c r="D19498" s="1">
        <v>44060</v>
      </c>
      <c r="E19498" s="2">
        <v>500</v>
      </c>
      <c r="G19498" t="s">
        <v>5635</v>
      </c>
    </row>
    <row r="19499" spans="1:7" x14ac:dyDescent="0.25">
      <c r="A19499">
        <v>160</v>
      </c>
      <c r="B19499" t="s">
        <v>5636</v>
      </c>
      <c r="C19499" t="s">
        <v>5637</v>
      </c>
      <c r="D19499" s="1">
        <v>44060</v>
      </c>
      <c r="E19499" s="2">
        <v>50</v>
      </c>
      <c r="G19499" t="s">
        <v>5638</v>
      </c>
    </row>
    <row r="19500" spans="1:7" x14ac:dyDescent="0.25">
      <c r="A19500" t="s">
        <v>229</v>
      </c>
      <c r="B19500" t="s">
        <v>230</v>
      </c>
      <c r="D19500" s="1">
        <v>44060</v>
      </c>
      <c r="E19500" s="2">
        <v>6000</v>
      </c>
      <c r="G19500" t="s">
        <v>231</v>
      </c>
    </row>
    <row r="19501" spans="1:7" x14ac:dyDescent="0.25">
      <c r="A19501" t="s">
        <v>229</v>
      </c>
      <c r="B19501" t="s">
        <v>230</v>
      </c>
      <c r="D19501" s="1">
        <v>44060</v>
      </c>
      <c r="E19501" s="2">
        <v>5400</v>
      </c>
      <c r="G19501" t="s">
        <v>2441</v>
      </c>
    </row>
    <row r="19502" spans="1:7" x14ac:dyDescent="0.25">
      <c r="A19502" t="s">
        <v>2215</v>
      </c>
      <c r="B19502" t="s">
        <v>378</v>
      </c>
      <c r="C19502" t="s">
        <v>2216</v>
      </c>
      <c r="D19502" s="1">
        <v>44061</v>
      </c>
      <c r="E19502" s="2">
        <v>20000</v>
      </c>
      <c r="F19502" t="s">
        <v>2217</v>
      </c>
      <c r="G19502" t="s">
        <v>5639</v>
      </c>
    </row>
    <row r="19503" spans="1:7" x14ac:dyDescent="0.25">
      <c r="A19503" t="s">
        <v>2447</v>
      </c>
      <c r="B19503" t="s">
        <v>2448</v>
      </c>
      <c r="D19503" s="1">
        <v>44063</v>
      </c>
      <c r="E19503" s="2">
        <v>7400</v>
      </c>
      <c r="F19503" t="s">
        <v>2449</v>
      </c>
      <c r="G19503" t="s">
        <v>4684</v>
      </c>
    </row>
    <row r="19504" spans="1:7" x14ac:dyDescent="0.25">
      <c r="A19504" t="s">
        <v>2447</v>
      </c>
      <c r="B19504" t="s">
        <v>2448</v>
      </c>
      <c r="D19504" s="1">
        <v>44063</v>
      </c>
      <c r="E19504" s="2">
        <v>2000</v>
      </c>
      <c r="F19504" t="s">
        <v>2449</v>
      </c>
      <c r="G19504" t="s">
        <v>2897</v>
      </c>
    </row>
    <row r="19505" spans="1:7" x14ac:dyDescent="0.25">
      <c r="A19505" t="s">
        <v>2447</v>
      </c>
      <c r="B19505" t="s">
        <v>2448</v>
      </c>
      <c r="D19505" s="1">
        <v>44063</v>
      </c>
      <c r="E19505" s="2">
        <v>1000</v>
      </c>
      <c r="F19505" t="s">
        <v>2449</v>
      </c>
      <c r="G19505" t="s">
        <v>5640</v>
      </c>
    </row>
    <row r="19506" spans="1:7" x14ac:dyDescent="0.25">
      <c r="A19506" t="s">
        <v>3445</v>
      </c>
      <c r="B19506" t="s">
        <v>2459</v>
      </c>
      <c r="C19506" t="s">
        <v>3446</v>
      </c>
      <c r="D19506" s="1">
        <v>44064</v>
      </c>
      <c r="E19506" s="2">
        <v>1000</v>
      </c>
      <c r="F19506" t="s">
        <v>3447</v>
      </c>
      <c r="G19506" t="s">
        <v>34</v>
      </c>
    </row>
    <row r="19507" spans="1:7" x14ac:dyDescent="0.25">
      <c r="A19507" t="s">
        <v>2192</v>
      </c>
      <c r="B19507" t="s">
        <v>2193</v>
      </c>
      <c r="C19507" t="s">
        <v>2194</v>
      </c>
      <c r="D19507" s="1">
        <v>44067</v>
      </c>
      <c r="E19507" s="2">
        <v>1000</v>
      </c>
      <c r="F19507" t="s">
        <v>2195</v>
      </c>
      <c r="G19507" t="s">
        <v>2663</v>
      </c>
    </row>
    <row r="19508" spans="1:7" x14ac:dyDescent="0.25">
      <c r="A19508" t="s">
        <v>3658</v>
      </c>
      <c r="B19508" t="s">
        <v>3659</v>
      </c>
      <c r="C19508" t="s">
        <v>3660</v>
      </c>
      <c r="D19508" s="1">
        <v>44067</v>
      </c>
      <c r="E19508" s="2">
        <v>100</v>
      </c>
      <c r="F19508" t="s">
        <v>3661</v>
      </c>
      <c r="G19508" t="s">
        <v>2663</v>
      </c>
    </row>
    <row r="19509" spans="1:7" x14ac:dyDescent="0.25">
      <c r="A19509" t="s">
        <v>3651</v>
      </c>
      <c r="B19509" t="s">
        <v>3652</v>
      </c>
      <c r="D19509" s="1">
        <v>44067</v>
      </c>
      <c r="E19509" s="2">
        <v>100</v>
      </c>
      <c r="F19509" t="s">
        <v>3653</v>
      </c>
      <c r="G19509" t="s">
        <v>2663</v>
      </c>
    </row>
    <row r="19510" spans="1:7" x14ac:dyDescent="0.25">
      <c r="A19510" t="s">
        <v>1643</v>
      </c>
      <c r="B19510" t="s">
        <v>1644</v>
      </c>
      <c r="D19510" s="1">
        <v>44070</v>
      </c>
      <c r="E19510" s="2">
        <v>1000</v>
      </c>
      <c r="F19510" t="s">
        <v>1645</v>
      </c>
      <c r="G19510" t="s">
        <v>1646</v>
      </c>
    </row>
    <row r="19511" spans="1:7" x14ac:dyDescent="0.25">
      <c r="A19511" t="s">
        <v>1438</v>
      </c>
      <c r="B19511" t="s">
        <v>1439</v>
      </c>
      <c r="D19511" s="1">
        <v>44070</v>
      </c>
      <c r="E19511" s="2">
        <v>2000</v>
      </c>
      <c r="F19511" t="s">
        <v>39</v>
      </c>
      <c r="G19511" t="s">
        <v>187</v>
      </c>
    </row>
    <row r="19512" spans="1:7" x14ac:dyDescent="0.25">
      <c r="A19512" t="s">
        <v>4348</v>
      </c>
      <c r="B19512" t="s">
        <v>4349</v>
      </c>
      <c r="C19512" t="s">
        <v>1097</v>
      </c>
      <c r="D19512" s="1">
        <v>44070</v>
      </c>
      <c r="E19512" s="2">
        <v>250</v>
      </c>
      <c r="F19512" t="s">
        <v>4350</v>
      </c>
      <c r="G19512" t="s">
        <v>34</v>
      </c>
    </row>
    <row r="19513" spans="1:7" x14ac:dyDescent="0.25">
      <c r="A19513" t="s">
        <v>4680</v>
      </c>
      <c r="B19513" t="s">
        <v>4681</v>
      </c>
      <c r="C19513" t="s">
        <v>4682</v>
      </c>
      <c r="D19513" s="1">
        <v>44073</v>
      </c>
      <c r="E19513" s="2">
        <v>84</v>
      </c>
      <c r="F19513" t="s">
        <v>4683</v>
      </c>
      <c r="G19513" t="s">
        <v>34</v>
      </c>
    </row>
    <row r="19514" spans="1:7" x14ac:dyDescent="0.25">
      <c r="A19514" t="s">
        <v>225</v>
      </c>
      <c r="B19514" t="s">
        <v>226</v>
      </c>
      <c r="C19514" t="s">
        <v>227</v>
      </c>
      <c r="D19514" s="1">
        <v>44073</v>
      </c>
      <c r="E19514" s="2">
        <v>84</v>
      </c>
      <c r="F19514" t="s">
        <v>228</v>
      </c>
      <c r="G19514" t="s">
        <v>34</v>
      </c>
    </row>
    <row r="19515" spans="1:7" x14ac:dyDescent="0.25">
      <c r="A19515" t="s">
        <v>1426</v>
      </c>
      <c r="B19515" t="s">
        <v>1427</v>
      </c>
      <c r="C19515" t="s">
        <v>826</v>
      </c>
      <c r="D19515" s="1">
        <v>44073</v>
      </c>
      <c r="E19515" s="2">
        <v>84</v>
      </c>
      <c r="F19515" t="s">
        <v>1428</v>
      </c>
      <c r="G19515" t="s">
        <v>34</v>
      </c>
    </row>
    <row r="19516" spans="1:7" x14ac:dyDescent="0.25">
      <c r="A19516" t="s">
        <v>2634</v>
      </c>
      <c r="B19516" t="s">
        <v>2635</v>
      </c>
      <c r="C19516" t="s">
        <v>2636</v>
      </c>
      <c r="D19516" s="1">
        <v>44073</v>
      </c>
      <c r="E19516" s="2">
        <v>100</v>
      </c>
      <c r="F19516" t="s">
        <v>2637</v>
      </c>
      <c r="G19516" t="s">
        <v>2638</v>
      </c>
    </row>
    <row r="19517" spans="1:7" x14ac:dyDescent="0.25">
      <c r="A19517" t="s">
        <v>2634</v>
      </c>
      <c r="B19517" t="s">
        <v>2635</v>
      </c>
      <c r="C19517" t="s">
        <v>2636</v>
      </c>
      <c r="D19517" s="1">
        <v>44073</v>
      </c>
      <c r="E19517" s="2">
        <v>100</v>
      </c>
      <c r="F19517" t="s">
        <v>2639</v>
      </c>
      <c r="G19517" t="s">
        <v>2638</v>
      </c>
    </row>
    <row r="19518" spans="1:7" x14ac:dyDescent="0.25">
      <c r="A19518" t="s">
        <v>2634</v>
      </c>
      <c r="B19518" t="s">
        <v>2635</v>
      </c>
      <c r="C19518" t="s">
        <v>2636</v>
      </c>
      <c r="D19518" s="1">
        <v>44073</v>
      </c>
      <c r="E19518" s="2">
        <v>100</v>
      </c>
      <c r="F19518" t="s">
        <v>2639</v>
      </c>
      <c r="G19518" t="s">
        <v>2638</v>
      </c>
    </row>
    <row r="19519" spans="1:7" x14ac:dyDescent="0.25">
      <c r="A19519" t="s">
        <v>2634</v>
      </c>
      <c r="B19519" t="s">
        <v>2635</v>
      </c>
      <c r="C19519" t="s">
        <v>2636</v>
      </c>
      <c r="D19519" s="1">
        <v>44073</v>
      </c>
      <c r="E19519" s="2">
        <v>84</v>
      </c>
      <c r="F19519" t="s">
        <v>2637</v>
      </c>
      <c r="G19519" t="s">
        <v>34</v>
      </c>
    </row>
    <row r="19520" spans="1:7" x14ac:dyDescent="0.25">
      <c r="A19520" t="s">
        <v>2634</v>
      </c>
      <c r="B19520" t="s">
        <v>2635</v>
      </c>
      <c r="C19520" t="s">
        <v>2636</v>
      </c>
      <c r="D19520" s="1">
        <v>44073</v>
      </c>
      <c r="E19520" s="2">
        <v>84</v>
      </c>
      <c r="F19520" t="s">
        <v>2639</v>
      </c>
      <c r="G19520" t="s">
        <v>34</v>
      </c>
    </row>
    <row r="19521" spans="1:7" x14ac:dyDescent="0.25">
      <c r="A19521" t="s">
        <v>2634</v>
      </c>
      <c r="B19521" t="s">
        <v>2635</v>
      </c>
      <c r="C19521" t="s">
        <v>2636</v>
      </c>
      <c r="D19521" s="1">
        <v>44073</v>
      </c>
      <c r="E19521" s="2">
        <v>84</v>
      </c>
      <c r="F19521" t="s">
        <v>2639</v>
      </c>
      <c r="G19521" t="s">
        <v>34</v>
      </c>
    </row>
    <row r="19522" spans="1:7" x14ac:dyDescent="0.25">
      <c r="A19522" t="s">
        <v>4699</v>
      </c>
      <c r="B19522" t="s">
        <v>4700</v>
      </c>
      <c r="C19522" t="s">
        <v>4701</v>
      </c>
      <c r="D19522" s="1">
        <v>44073</v>
      </c>
      <c r="E19522" s="2">
        <v>84</v>
      </c>
      <c r="F19522" t="s">
        <v>4702</v>
      </c>
      <c r="G19522" t="s">
        <v>34</v>
      </c>
    </row>
    <row r="19523" spans="1:7" x14ac:dyDescent="0.25">
      <c r="A19523" t="s">
        <v>2836</v>
      </c>
      <c r="B19523" t="s">
        <v>2837</v>
      </c>
      <c r="C19523" t="s">
        <v>758</v>
      </c>
      <c r="D19523" s="1">
        <v>44074</v>
      </c>
      <c r="E19523" s="2">
        <v>83.34</v>
      </c>
      <c r="F19523" t="s">
        <v>2838</v>
      </c>
      <c r="G19523" t="s">
        <v>2663</v>
      </c>
    </row>
    <row r="19524" spans="1:7" x14ac:dyDescent="0.25">
      <c r="A19524" t="s">
        <v>4058</v>
      </c>
      <c r="B19524" t="s">
        <v>4059</v>
      </c>
      <c r="C19524" t="s">
        <v>4060</v>
      </c>
      <c r="D19524" s="1">
        <v>44075</v>
      </c>
      <c r="E19524" s="2">
        <v>10</v>
      </c>
      <c r="F19524" t="s">
        <v>4061</v>
      </c>
      <c r="G19524" t="s">
        <v>9</v>
      </c>
    </row>
    <row r="19525" spans="1:7" x14ac:dyDescent="0.25">
      <c r="A19525" t="s">
        <v>3686</v>
      </c>
      <c r="B19525" t="s">
        <v>764</v>
      </c>
      <c r="C19525" t="s">
        <v>3687</v>
      </c>
      <c r="D19525" s="1">
        <v>44075</v>
      </c>
      <c r="E19525" s="2">
        <v>5</v>
      </c>
      <c r="F19525" t="s">
        <v>3688</v>
      </c>
      <c r="G19525" t="s">
        <v>97</v>
      </c>
    </row>
    <row r="19526" spans="1:7" x14ac:dyDescent="0.25">
      <c r="A19526" t="s">
        <v>3686</v>
      </c>
      <c r="B19526" t="s">
        <v>764</v>
      </c>
      <c r="C19526" t="s">
        <v>3687</v>
      </c>
      <c r="D19526" s="1">
        <v>44075</v>
      </c>
      <c r="E19526" s="2">
        <v>5</v>
      </c>
      <c r="F19526" t="s">
        <v>3688</v>
      </c>
      <c r="G19526" t="s">
        <v>1245</v>
      </c>
    </row>
    <row r="19527" spans="1:7" x14ac:dyDescent="0.25">
      <c r="A19527" t="s">
        <v>5385</v>
      </c>
      <c r="B19527" t="s">
        <v>2992</v>
      </c>
      <c r="C19527" t="s">
        <v>5386</v>
      </c>
      <c r="D19527" s="1">
        <v>44075</v>
      </c>
      <c r="E19527" s="2">
        <v>50</v>
      </c>
      <c r="F19527" t="s">
        <v>5387</v>
      </c>
      <c r="G19527" t="s">
        <v>1245</v>
      </c>
    </row>
    <row r="19528" spans="1:7" x14ac:dyDescent="0.25">
      <c r="A19528" t="s">
        <v>3689</v>
      </c>
      <c r="B19528" t="s">
        <v>3690</v>
      </c>
      <c r="C19528" t="s">
        <v>3691</v>
      </c>
      <c r="D19528" s="1">
        <v>44075</v>
      </c>
      <c r="E19528" s="2">
        <v>34.96</v>
      </c>
      <c r="F19528" t="s">
        <v>3692</v>
      </c>
      <c r="G19528" t="s">
        <v>97</v>
      </c>
    </row>
    <row r="19529" spans="1:7" x14ac:dyDescent="0.25">
      <c r="A19529" t="s">
        <v>2742</v>
      </c>
      <c r="B19529" t="s">
        <v>2743</v>
      </c>
      <c r="C19529" t="s">
        <v>2744</v>
      </c>
      <c r="D19529" s="1">
        <v>44075</v>
      </c>
      <c r="E19529" s="2">
        <v>150</v>
      </c>
      <c r="F19529" t="s">
        <v>2745</v>
      </c>
      <c r="G19529" t="s">
        <v>2746</v>
      </c>
    </row>
    <row r="19530" spans="1:7" x14ac:dyDescent="0.25">
      <c r="A19530" t="s">
        <v>2742</v>
      </c>
      <c r="B19530" t="s">
        <v>2743</v>
      </c>
      <c r="C19530" t="s">
        <v>2744</v>
      </c>
      <c r="D19530" s="1">
        <v>44075</v>
      </c>
      <c r="E19530" s="2">
        <v>150</v>
      </c>
      <c r="F19530" t="s">
        <v>2747</v>
      </c>
      <c r="G19530" t="s">
        <v>2746</v>
      </c>
    </row>
    <row r="19531" spans="1:7" x14ac:dyDescent="0.25">
      <c r="A19531" t="s">
        <v>1803</v>
      </c>
      <c r="B19531" t="s">
        <v>1804</v>
      </c>
      <c r="C19531" t="s">
        <v>1805</v>
      </c>
      <c r="D19531" s="1">
        <v>44075</v>
      </c>
      <c r="E19531" s="2">
        <v>25</v>
      </c>
      <c r="F19531" t="s">
        <v>1806</v>
      </c>
      <c r="G19531" t="s">
        <v>5422</v>
      </c>
    </row>
    <row r="19532" spans="1:7" x14ac:dyDescent="0.25">
      <c r="A19532" t="s">
        <v>1803</v>
      </c>
      <c r="B19532" t="s">
        <v>1804</v>
      </c>
      <c r="C19532" t="s">
        <v>1805</v>
      </c>
      <c r="D19532" s="1">
        <v>44075</v>
      </c>
      <c r="E19532" s="2">
        <v>25</v>
      </c>
      <c r="F19532" t="s">
        <v>1806</v>
      </c>
      <c r="G19532" t="s">
        <v>271</v>
      </c>
    </row>
    <row r="19533" spans="1:7" x14ac:dyDescent="0.25">
      <c r="A19533" t="s">
        <v>322</v>
      </c>
      <c r="B19533" t="s">
        <v>323</v>
      </c>
      <c r="C19533" t="s">
        <v>324</v>
      </c>
      <c r="D19533" s="1">
        <v>44075</v>
      </c>
      <c r="E19533" s="2">
        <v>63</v>
      </c>
      <c r="F19533" t="s">
        <v>325</v>
      </c>
      <c r="G19533" t="s">
        <v>326</v>
      </c>
    </row>
    <row r="19534" spans="1:7" x14ac:dyDescent="0.25">
      <c r="A19534" t="s">
        <v>322</v>
      </c>
      <c r="B19534" t="s">
        <v>323</v>
      </c>
      <c r="C19534" t="s">
        <v>324</v>
      </c>
      <c r="D19534" s="1">
        <v>44075</v>
      </c>
      <c r="E19534" s="2">
        <v>63</v>
      </c>
      <c r="F19534" t="s">
        <v>327</v>
      </c>
      <c r="G19534" t="s">
        <v>326</v>
      </c>
    </row>
    <row r="19535" spans="1:7" x14ac:dyDescent="0.25">
      <c r="A19535" t="s">
        <v>312</v>
      </c>
      <c r="B19535" t="s">
        <v>248</v>
      </c>
      <c r="C19535" t="s">
        <v>313</v>
      </c>
      <c r="D19535" s="1">
        <v>44075</v>
      </c>
      <c r="E19535" s="2">
        <v>50</v>
      </c>
      <c r="F19535" t="s">
        <v>314</v>
      </c>
      <c r="G19535" t="s">
        <v>315</v>
      </c>
    </row>
    <row r="19536" spans="1:7" x14ac:dyDescent="0.25">
      <c r="A19536" t="s">
        <v>87</v>
      </c>
      <c r="B19536" t="s">
        <v>88</v>
      </c>
      <c r="C19536" t="s">
        <v>89</v>
      </c>
      <c r="D19536" s="1">
        <v>44075</v>
      </c>
      <c r="E19536" s="2">
        <v>25</v>
      </c>
      <c r="F19536" t="s">
        <v>90</v>
      </c>
      <c r="G19536" t="s">
        <v>1695</v>
      </c>
    </row>
    <row r="19537" spans="1:7" x14ac:dyDescent="0.25">
      <c r="A19537" t="s">
        <v>87</v>
      </c>
      <c r="B19537" t="s">
        <v>88</v>
      </c>
      <c r="C19537" t="s">
        <v>89</v>
      </c>
      <c r="D19537" s="1">
        <v>44075</v>
      </c>
      <c r="E19537" s="2">
        <v>25</v>
      </c>
      <c r="F19537" t="s">
        <v>91</v>
      </c>
      <c r="G19537" t="s">
        <v>1695</v>
      </c>
    </row>
    <row r="19538" spans="1:7" x14ac:dyDescent="0.25">
      <c r="A19538" t="s">
        <v>87</v>
      </c>
      <c r="B19538" t="s">
        <v>88</v>
      </c>
      <c r="C19538" t="s">
        <v>89</v>
      </c>
      <c r="D19538" s="1">
        <v>44075</v>
      </c>
      <c r="E19538" s="2">
        <v>25</v>
      </c>
      <c r="F19538" t="s">
        <v>91</v>
      </c>
      <c r="G19538" t="s">
        <v>1695</v>
      </c>
    </row>
    <row r="19539" spans="1:7" x14ac:dyDescent="0.25">
      <c r="A19539" t="s">
        <v>87</v>
      </c>
      <c r="B19539" t="s">
        <v>88</v>
      </c>
      <c r="C19539" t="s">
        <v>89</v>
      </c>
      <c r="D19539" s="1">
        <v>44075</v>
      </c>
      <c r="E19539" s="2">
        <v>25</v>
      </c>
      <c r="F19539" t="s">
        <v>92</v>
      </c>
      <c r="G19539" t="s">
        <v>1695</v>
      </c>
    </row>
    <row r="19540" spans="1:7" x14ac:dyDescent="0.25">
      <c r="A19540" t="s">
        <v>87</v>
      </c>
      <c r="B19540" t="s">
        <v>88</v>
      </c>
      <c r="C19540" t="s">
        <v>89</v>
      </c>
      <c r="D19540" s="1">
        <v>44075</v>
      </c>
      <c r="E19540" s="2">
        <v>15</v>
      </c>
      <c r="F19540" t="s">
        <v>90</v>
      </c>
      <c r="G19540" t="s">
        <v>1245</v>
      </c>
    </row>
    <row r="19541" spans="1:7" x14ac:dyDescent="0.25">
      <c r="A19541" t="s">
        <v>87</v>
      </c>
      <c r="B19541" t="s">
        <v>88</v>
      </c>
      <c r="C19541" t="s">
        <v>89</v>
      </c>
      <c r="D19541" s="1">
        <v>44075</v>
      </c>
      <c r="E19541" s="2">
        <v>15</v>
      </c>
      <c r="F19541" t="s">
        <v>91</v>
      </c>
      <c r="G19541" t="s">
        <v>1245</v>
      </c>
    </row>
    <row r="19542" spans="1:7" x14ac:dyDescent="0.25">
      <c r="A19542" t="s">
        <v>87</v>
      </c>
      <c r="B19542" t="s">
        <v>88</v>
      </c>
      <c r="C19542" t="s">
        <v>89</v>
      </c>
      <c r="D19542" s="1">
        <v>44075</v>
      </c>
      <c r="E19542" s="2">
        <v>15</v>
      </c>
      <c r="F19542" t="s">
        <v>91</v>
      </c>
      <c r="G19542" t="s">
        <v>1245</v>
      </c>
    </row>
    <row r="19543" spans="1:7" x14ac:dyDescent="0.25">
      <c r="A19543" t="s">
        <v>87</v>
      </c>
      <c r="B19543" t="s">
        <v>88</v>
      </c>
      <c r="C19543" t="s">
        <v>89</v>
      </c>
      <c r="D19543" s="1">
        <v>44075</v>
      </c>
      <c r="E19543" s="2">
        <v>15</v>
      </c>
      <c r="F19543" t="s">
        <v>92</v>
      </c>
      <c r="G19543" t="s">
        <v>1245</v>
      </c>
    </row>
    <row r="19544" spans="1:7" x14ac:dyDescent="0.25">
      <c r="A19544" t="s">
        <v>1590</v>
      </c>
      <c r="B19544" t="s">
        <v>1591</v>
      </c>
      <c r="C19544" t="s">
        <v>1592</v>
      </c>
      <c r="D19544" s="1">
        <v>44075</v>
      </c>
      <c r="E19544" s="2">
        <v>5</v>
      </c>
      <c r="F19544" t="s">
        <v>1593</v>
      </c>
      <c r="G19544" t="s">
        <v>1245</v>
      </c>
    </row>
    <row r="19545" spans="1:7" x14ac:dyDescent="0.25">
      <c r="A19545" t="s">
        <v>529</v>
      </c>
      <c r="B19545" t="s">
        <v>290</v>
      </c>
      <c r="C19545" t="s">
        <v>530</v>
      </c>
      <c r="D19545" s="1">
        <v>44075</v>
      </c>
      <c r="E19545" s="2">
        <v>25</v>
      </c>
      <c r="F19545" t="s">
        <v>531</v>
      </c>
      <c r="G19545" t="s">
        <v>3282</v>
      </c>
    </row>
    <row r="19546" spans="1:7" x14ac:dyDescent="0.25">
      <c r="A19546" t="s">
        <v>2153</v>
      </c>
      <c r="B19546" t="s">
        <v>614</v>
      </c>
      <c r="C19546" t="s">
        <v>1310</v>
      </c>
      <c r="D19546" s="1">
        <v>44075</v>
      </c>
      <c r="E19546" s="2">
        <v>10</v>
      </c>
      <c r="F19546" t="s">
        <v>2154</v>
      </c>
      <c r="G19546" t="s">
        <v>1245</v>
      </c>
    </row>
    <row r="19547" spans="1:7" x14ac:dyDescent="0.25">
      <c r="A19547" t="s">
        <v>2000</v>
      </c>
      <c r="B19547" t="s">
        <v>2001</v>
      </c>
      <c r="C19547" t="s">
        <v>2002</v>
      </c>
      <c r="D19547" s="1">
        <v>44075</v>
      </c>
      <c r="E19547" s="2">
        <v>100</v>
      </c>
      <c r="F19547" t="s">
        <v>2003</v>
      </c>
      <c r="G19547" t="s">
        <v>2681</v>
      </c>
    </row>
    <row r="19548" spans="1:7" x14ac:dyDescent="0.25">
      <c r="A19548" t="s">
        <v>2000</v>
      </c>
      <c r="B19548" t="s">
        <v>2001</v>
      </c>
      <c r="C19548" t="s">
        <v>2002</v>
      </c>
      <c r="D19548" s="1">
        <v>44075</v>
      </c>
      <c r="E19548" s="2">
        <v>100</v>
      </c>
      <c r="F19548" t="s">
        <v>2004</v>
      </c>
      <c r="G19548" t="s">
        <v>2681</v>
      </c>
    </row>
    <row r="19549" spans="1:7" x14ac:dyDescent="0.25">
      <c r="A19549" t="s">
        <v>4053</v>
      </c>
      <c r="B19549" t="s">
        <v>580</v>
      </c>
      <c r="C19549" t="s">
        <v>4054</v>
      </c>
      <c r="D19549" s="1">
        <v>44075</v>
      </c>
      <c r="E19549" s="2">
        <v>15</v>
      </c>
      <c r="F19549" t="s">
        <v>4055</v>
      </c>
      <c r="G19549" t="s">
        <v>3282</v>
      </c>
    </row>
    <row r="19550" spans="1:7" x14ac:dyDescent="0.25">
      <c r="A19550" t="s">
        <v>4053</v>
      </c>
      <c r="B19550" t="s">
        <v>580</v>
      </c>
      <c r="C19550" t="s">
        <v>4054</v>
      </c>
      <c r="D19550" s="1">
        <v>44075</v>
      </c>
      <c r="E19550" s="2">
        <v>15</v>
      </c>
      <c r="F19550" t="s">
        <v>4055</v>
      </c>
      <c r="G19550" t="s">
        <v>3282</v>
      </c>
    </row>
    <row r="19551" spans="1:7" x14ac:dyDescent="0.25">
      <c r="A19551" t="s">
        <v>4053</v>
      </c>
      <c r="B19551" t="s">
        <v>580</v>
      </c>
      <c r="C19551" t="s">
        <v>4054</v>
      </c>
      <c r="D19551" s="1">
        <v>44075</v>
      </c>
      <c r="E19551" s="2">
        <v>15</v>
      </c>
      <c r="F19551" t="s">
        <v>4056</v>
      </c>
      <c r="G19551" t="s">
        <v>3282</v>
      </c>
    </row>
    <row r="19552" spans="1:7" x14ac:dyDescent="0.25">
      <c r="A19552" t="s">
        <v>82</v>
      </c>
      <c r="B19552" t="s">
        <v>83</v>
      </c>
      <c r="C19552" t="s">
        <v>84</v>
      </c>
      <c r="D19552" s="1">
        <v>44075</v>
      </c>
      <c r="E19552" s="2">
        <v>10</v>
      </c>
      <c r="F19552" t="s">
        <v>85</v>
      </c>
      <c r="G19552" t="s">
        <v>1245</v>
      </c>
    </row>
    <row r="19553" spans="1:7" x14ac:dyDescent="0.25">
      <c r="A19553" t="s">
        <v>82</v>
      </c>
      <c r="B19553" t="s">
        <v>83</v>
      </c>
      <c r="C19553" t="s">
        <v>84</v>
      </c>
      <c r="D19553" s="1">
        <v>44075</v>
      </c>
      <c r="E19553" s="2">
        <v>10</v>
      </c>
      <c r="F19553" t="s">
        <v>86</v>
      </c>
      <c r="G19553" t="s">
        <v>1245</v>
      </c>
    </row>
    <row r="19554" spans="1:7" x14ac:dyDescent="0.25">
      <c r="A19554" t="s">
        <v>2686</v>
      </c>
      <c r="B19554" t="s">
        <v>2687</v>
      </c>
      <c r="C19554" t="s">
        <v>2688</v>
      </c>
      <c r="D19554" s="1">
        <v>44075</v>
      </c>
      <c r="E19554" s="2">
        <v>84</v>
      </c>
      <c r="F19554" t="s">
        <v>2689</v>
      </c>
      <c r="G19554" t="s">
        <v>34</v>
      </c>
    </row>
    <row r="19555" spans="1:7" x14ac:dyDescent="0.25">
      <c r="A19555" t="s">
        <v>636</v>
      </c>
      <c r="B19555" t="s">
        <v>637</v>
      </c>
      <c r="C19555" t="s">
        <v>638</v>
      </c>
      <c r="D19555" s="1">
        <v>44075</v>
      </c>
      <c r="E19555" s="2">
        <v>10</v>
      </c>
      <c r="F19555" t="s">
        <v>639</v>
      </c>
      <c r="G19555" t="s">
        <v>471</v>
      </c>
    </row>
    <row r="19556" spans="1:7" x14ac:dyDescent="0.25">
      <c r="A19556" t="s">
        <v>636</v>
      </c>
      <c r="B19556" t="s">
        <v>637</v>
      </c>
      <c r="C19556" t="s">
        <v>638</v>
      </c>
      <c r="D19556" s="1">
        <v>44075</v>
      </c>
      <c r="E19556" s="2">
        <v>10</v>
      </c>
      <c r="F19556" t="s">
        <v>639</v>
      </c>
      <c r="G19556" t="s">
        <v>1695</v>
      </c>
    </row>
    <row r="19557" spans="1:7" x14ac:dyDescent="0.25">
      <c r="A19557" t="s">
        <v>2690</v>
      </c>
      <c r="B19557" t="s">
        <v>2691</v>
      </c>
      <c r="C19557" t="s">
        <v>2692</v>
      </c>
      <c r="D19557" s="1">
        <v>44075</v>
      </c>
      <c r="E19557" s="2">
        <v>50</v>
      </c>
      <c r="F19557" t="s">
        <v>2693</v>
      </c>
      <c r="G19557" t="s">
        <v>1715</v>
      </c>
    </row>
    <row r="19558" spans="1:7" x14ac:dyDescent="0.25">
      <c r="A19558" t="s">
        <v>2690</v>
      </c>
      <c r="B19558" t="s">
        <v>2691</v>
      </c>
      <c r="C19558" t="s">
        <v>2692</v>
      </c>
      <c r="D19558" s="1">
        <v>44075</v>
      </c>
      <c r="E19558" s="2">
        <v>50</v>
      </c>
      <c r="F19558" t="s">
        <v>2693</v>
      </c>
      <c r="G19558" t="s">
        <v>1725</v>
      </c>
    </row>
    <row r="19559" spans="1:7" x14ac:dyDescent="0.25">
      <c r="A19559" t="s">
        <v>1100</v>
      </c>
      <c r="B19559" t="s">
        <v>1101</v>
      </c>
      <c r="C19559" t="s">
        <v>1102</v>
      </c>
      <c r="D19559" s="1">
        <v>44075</v>
      </c>
      <c r="E19559" s="2">
        <v>15</v>
      </c>
      <c r="F19559" t="s">
        <v>1103</v>
      </c>
      <c r="G19559" t="s">
        <v>828</v>
      </c>
    </row>
    <row r="19560" spans="1:7" x14ac:dyDescent="0.25">
      <c r="A19560" t="s">
        <v>1100</v>
      </c>
      <c r="B19560" t="s">
        <v>1101</v>
      </c>
      <c r="C19560" t="s">
        <v>1102</v>
      </c>
      <c r="D19560" s="1">
        <v>44075</v>
      </c>
      <c r="E19560" s="2">
        <v>15</v>
      </c>
      <c r="F19560" t="s">
        <v>1104</v>
      </c>
      <c r="G19560" t="s">
        <v>828</v>
      </c>
    </row>
    <row r="19561" spans="1:7" x14ac:dyDescent="0.25">
      <c r="A19561" t="s">
        <v>1100</v>
      </c>
      <c r="B19561" t="s">
        <v>1101</v>
      </c>
      <c r="C19561" t="s">
        <v>1102</v>
      </c>
      <c r="D19561" s="1">
        <v>44075</v>
      </c>
      <c r="E19561" s="2">
        <v>10</v>
      </c>
      <c r="F19561" t="s">
        <v>1103</v>
      </c>
      <c r="G19561" t="s">
        <v>276</v>
      </c>
    </row>
    <row r="19562" spans="1:7" x14ac:dyDescent="0.25">
      <c r="A19562" t="s">
        <v>1100</v>
      </c>
      <c r="B19562" t="s">
        <v>1101</v>
      </c>
      <c r="C19562" t="s">
        <v>1102</v>
      </c>
      <c r="D19562" s="1">
        <v>44075</v>
      </c>
      <c r="E19562" s="2">
        <v>10</v>
      </c>
      <c r="F19562" t="s">
        <v>1104</v>
      </c>
      <c r="G19562" t="s">
        <v>276</v>
      </c>
    </row>
    <row r="19563" spans="1:7" x14ac:dyDescent="0.25">
      <c r="A19563" t="s">
        <v>1450</v>
      </c>
      <c r="B19563" t="s">
        <v>1451</v>
      </c>
      <c r="C19563" t="s">
        <v>1452</v>
      </c>
      <c r="D19563" s="1">
        <v>44075</v>
      </c>
      <c r="E19563" s="2">
        <v>84</v>
      </c>
      <c r="F19563" t="s">
        <v>1453</v>
      </c>
      <c r="G19563" t="s">
        <v>34</v>
      </c>
    </row>
    <row r="19564" spans="1:7" x14ac:dyDescent="0.25">
      <c r="A19564" t="s">
        <v>1450</v>
      </c>
      <c r="B19564" t="s">
        <v>1451</v>
      </c>
      <c r="C19564" t="s">
        <v>1452</v>
      </c>
      <c r="D19564" s="1">
        <v>44075</v>
      </c>
      <c r="E19564" s="2">
        <v>84</v>
      </c>
      <c r="F19564" t="s">
        <v>1454</v>
      </c>
      <c r="G19564" t="s">
        <v>34</v>
      </c>
    </row>
    <row r="19565" spans="1:7" x14ac:dyDescent="0.25">
      <c r="A19565" t="s">
        <v>1450</v>
      </c>
      <c r="B19565" t="s">
        <v>1451</v>
      </c>
      <c r="C19565" t="s">
        <v>1452</v>
      </c>
      <c r="D19565" s="1">
        <v>44075</v>
      </c>
      <c r="E19565" s="2">
        <v>84</v>
      </c>
      <c r="F19565" t="s">
        <v>1454</v>
      </c>
      <c r="G19565" t="s">
        <v>34</v>
      </c>
    </row>
    <row r="19566" spans="1:7" x14ac:dyDescent="0.25">
      <c r="A19566" t="s">
        <v>2475</v>
      </c>
      <c r="B19566" t="s">
        <v>1451</v>
      </c>
      <c r="C19566" t="s">
        <v>2476</v>
      </c>
      <c r="D19566" s="1">
        <v>44075</v>
      </c>
      <c r="E19566" s="2">
        <v>40</v>
      </c>
      <c r="F19566" t="s">
        <v>2477</v>
      </c>
      <c r="G19566" t="s">
        <v>2456</v>
      </c>
    </row>
    <row r="19567" spans="1:7" x14ac:dyDescent="0.25">
      <c r="A19567" t="s">
        <v>546</v>
      </c>
      <c r="B19567" t="s">
        <v>547</v>
      </c>
      <c r="C19567" t="s">
        <v>548</v>
      </c>
      <c r="D19567" s="1">
        <v>44075</v>
      </c>
      <c r="E19567" s="2">
        <v>50</v>
      </c>
      <c r="F19567" t="s">
        <v>549</v>
      </c>
      <c r="G19567" t="s">
        <v>276</v>
      </c>
    </row>
    <row r="19568" spans="1:7" x14ac:dyDescent="0.25">
      <c r="A19568" t="s">
        <v>546</v>
      </c>
      <c r="B19568" t="s">
        <v>547</v>
      </c>
      <c r="C19568" t="s">
        <v>548</v>
      </c>
      <c r="D19568" s="1">
        <v>44075</v>
      </c>
      <c r="E19568" s="2">
        <v>50</v>
      </c>
      <c r="F19568" t="s">
        <v>549</v>
      </c>
      <c r="G19568" t="s">
        <v>1245</v>
      </c>
    </row>
    <row r="19569" spans="1:7" x14ac:dyDescent="0.25">
      <c r="A19569" t="s">
        <v>115</v>
      </c>
      <c r="B19569" t="s">
        <v>116</v>
      </c>
      <c r="C19569" t="s">
        <v>117</v>
      </c>
      <c r="D19569" s="1">
        <v>44075</v>
      </c>
      <c r="E19569" s="2">
        <v>5</v>
      </c>
      <c r="F19569" t="s">
        <v>118</v>
      </c>
      <c r="G19569" t="s">
        <v>1245</v>
      </c>
    </row>
    <row r="19570" spans="1:7" x14ac:dyDescent="0.25">
      <c r="A19570" t="s">
        <v>115</v>
      </c>
      <c r="B19570" t="s">
        <v>116</v>
      </c>
      <c r="C19570" t="s">
        <v>117</v>
      </c>
      <c r="D19570" s="1">
        <v>44075</v>
      </c>
      <c r="E19570" s="2">
        <v>5</v>
      </c>
      <c r="F19570" t="s">
        <v>119</v>
      </c>
      <c r="G19570" t="s">
        <v>1245</v>
      </c>
    </row>
    <row r="19571" spans="1:7" x14ac:dyDescent="0.25">
      <c r="A19571" t="s">
        <v>115</v>
      </c>
      <c r="B19571" t="s">
        <v>116</v>
      </c>
      <c r="C19571" t="s">
        <v>117</v>
      </c>
      <c r="D19571" s="1">
        <v>44075</v>
      </c>
      <c r="E19571" s="2">
        <v>5</v>
      </c>
      <c r="F19571" t="s">
        <v>120</v>
      </c>
      <c r="G19571" t="s">
        <v>1245</v>
      </c>
    </row>
    <row r="19572" spans="1:7" x14ac:dyDescent="0.25">
      <c r="A19572" t="s">
        <v>263</v>
      </c>
      <c r="B19572" t="s">
        <v>264</v>
      </c>
      <c r="C19572" t="s">
        <v>265</v>
      </c>
      <c r="D19572" s="1">
        <v>44075</v>
      </c>
      <c r="E19572" s="2">
        <v>50</v>
      </c>
      <c r="F19572" t="s">
        <v>266</v>
      </c>
      <c r="G19572" t="s">
        <v>1695</v>
      </c>
    </row>
    <row r="19573" spans="1:7" x14ac:dyDescent="0.25">
      <c r="A19573" t="s">
        <v>2748</v>
      </c>
      <c r="B19573" t="s">
        <v>2749</v>
      </c>
      <c r="C19573" t="s">
        <v>2750</v>
      </c>
      <c r="D19573" s="1">
        <v>44075</v>
      </c>
      <c r="E19573" s="2">
        <v>10</v>
      </c>
      <c r="F19573" t="s">
        <v>2751</v>
      </c>
      <c r="G19573" t="s">
        <v>1695</v>
      </c>
    </row>
    <row r="19574" spans="1:7" x14ac:dyDescent="0.25">
      <c r="A19574" t="s">
        <v>2748</v>
      </c>
      <c r="B19574" t="s">
        <v>2749</v>
      </c>
      <c r="C19574" t="s">
        <v>2750</v>
      </c>
      <c r="D19574" s="1">
        <v>44075</v>
      </c>
      <c r="E19574" s="2">
        <v>10</v>
      </c>
      <c r="F19574" t="s">
        <v>2751</v>
      </c>
      <c r="G19574" t="s">
        <v>1695</v>
      </c>
    </row>
    <row r="19575" spans="1:7" x14ac:dyDescent="0.25">
      <c r="A19575" t="s">
        <v>2748</v>
      </c>
      <c r="B19575" t="s">
        <v>2749</v>
      </c>
      <c r="C19575" t="s">
        <v>2750</v>
      </c>
      <c r="D19575" s="1">
        <v>44075</v>
      </c>
      <c r="E19575" s="2">
        <v>10</v>
      </c>
      <c r="F19575" t="s">
        <v>2752</v>
      </c>
      <c r="G19575" t="s">
        <v>1695</v>
      </c>
    </row>
    <row r="19576" spans="1:7" x14ac:dyDescent="0.25">
      <c r="A19576" t="s">
        <v>2748</v>
      </c>
      <c r="B19576" t="s">
        <v>2749</v>
      </c>
      <c r="C19576" t="s">
        <v>2750</v>
      </c>
      <c r="D19576" s="1">
        <v>44075</v>
      </c>
      <c r="E19576" s="2">
        <v>10</v>
      </c>
      <c r="F19576" t="s">
        <v>2751</v>
      </c>
      <c r="G19576" t="s">
        <v>67</v>
      </c>
    </row>
    <row r="19577" spans="1:7" x14ac:dyDescent="0.25">
      <c r="A19577" t="s">
        <v>2748</v>
      </c>
      <c r="B19577" t="s">
        <v>2749</v>
      </c>
      <c r="C19577" t="s">
        <v>2750</v>
      </c>
      <c r="D19577" s="1">
        <v>44075</v>
      </c>
      <c r="E19577" s="2">
        <v>10</v>
      </c>
      <c r="F19577" t="s">
        <v>2751</v>
      </c>
      <c r="G19577" t="s">
        <v>67</v>
      </c>
    </row>
    <row r="19578" spans="1:7" x14ac:dyDescent="0.25">
      <c r="A19578" t="s">
        <v>2748</v>
      </c>
      <c r="B19578" t="s">
        <v>2749</v>
      </c>
      <c r="C19578" t="s">
        <v>2750</v>
      </c>
      <c r="D19578" s="1">
        <v>44075</v>
      </c>
      <c r="E19578" s="2">
        <v>10</v>
      </c>
      <c r="F19578" t="s">
        <v>2752</v>
      </c>
      <c r="G19578" t="s">
        <v>67</v>
      </c>
    </row>
    <row r="19579" spans="1:7" x14ac:dyDescent="0.25">
      <c r="A19579" t="s">
        <v>5031</v>
      </c>
      <c r="B19579" t="s">
        <v>5032</v>
      </c>
      <c r="C19579" t="s">
        <v>5033</v>
      </c>
      <c r="D19579" s="1">
        <v>44075</v>
      </c>
      <c r="E19579" s="2">
        <v>100</v>
      </c>
      <c r="F19579" t="s">
        <v>5034</v>
      </c>
      <c r="G19579" t="s">
        <v>2663</v>
      </c>
    </row>
    <row r="19580" spans="1:7" x14ac:dyDescent="0.25">
      <c r="A19580" t="s">
        <v>4781</v>
      </c>
      <c r="B19580" t="s">
        <v>4782</v>
      </c>
      <c r="C19580" t="s">
        <v>4783</v>
      </c>
      <c r="D19580" s="1">
        <v>44075</v>
      </c>
      <c r="E19580" s="2">
        <v>5</v>
      </c>
      <c r="F19580" t="s">
        <v>4784</v>
      </c>
      <c r="G19580" t="s">
        <v>2663</v>
      </c>
    </row>
    <row r="19581" spans="1:7" x14ac:dyDescent="0.25">
      <c r="A19581" t="s">
        <v>3100</v>
      </c>
      <c r="B19581" t="s">
        <v>3101</v>
      </c>
      <c r="C19581" t="s">
        <v>3102</v>
      </c>
      <c r="D19581" s="1">
        <v>44075</v>
      </c>
      <c r="E19581" s="2">
        <v>50</v>
      </c>
      <c r="F19581" t="s">
        <v>3103</v>
      </c>
      <c r="G19581" t="s">
        <v>67</v>
      </c>
    </row>
    <row r="19582" spans="1:7" x14ac:dyDescent="0.25">
      <c r="A19582" t="s">
        <v>125</v>
      </c>
      <c r="B19582" t="s">
        <v>126</v>
      </c>
      <c r="C19582" t="s">
        <v>127</v>
      </c>
      <c r="D19582" s="1">
        <v>44075</v>
      </c>
      <c r="E19582" s="2">
        <v>5</v>
      </c>
      <c r="F19582" t="s">
        <v>128</v>
      </c>
      <c r="G19582" t="s">
        <v>310</v>
      </c>
    </row>
    <row r="19583" spans="1:7" x14ac:dyDescent="0.25">
      <c r="A19583" t="s">
        <v>2346</v>
      </c>
      <c r="B19583" t="s">
        <v>371</v>
      </c>
      <c r="C19583" t="s">
        <v>2347</v>
      </c>
      <c r="D19583" s="1">
        <v>44075</v>
      </c>
      <c r="E19583" s="2">
        <v>25</v>
      </c>
      <c r="F19583" t="s">
        <v>2348</v>
      </c>
      <c r="G19583" t="s">
        <v>97</v>
      </c>
    </row>
    <row r="19584" spans="1:7" x14ac:dyDescent="0.25">
      <c r="A19584" t="s">
        <v>2346</v>
      </c>
      <c r="B19584" t="s">
        <v>371</v>
      </c>
      <c r="C19584" t="s">
        <v>2347</v>
      </c>
      <c r="D19584" s="1">
        <v>44075</v>
      </c>
      <c r="E19584" s="2">
        <v>25</v>
      </c>
      <c r="F19584" t="s">
        <v>2349</v>
      </c>
      <c r="G19584" t="s">
        <v>97</v>
      </c>
    </row>
    <row r="19585" spans="1:7" x14ac:dyDescent="0.25">
      <c r="A19585" t="s">
        <v>2346</v>
      </c>
      <c r="B19585" t="s">
        <v>371</v>
      </c>
      <c r="C19585" t="s">
        <v>2347</v>
      </c>
      <c r="D19585" s="1">
        <v>44075</v>
      </c>
      <c r="E19585" s="2">
        <v>20</v>
      </c>
      <c r="F19585" t="s">
        <v>2348</v>
      </c>
      <c r="G19585" t="s">
        <v>1245</v>
      </c>
    </row>
    <row r="19586" spans="1:7" x14ac:dyDescent="0.25">
      <c r="A19586" t="s">
        <v>2346</v>
      </c>
      <c r="B19586" t="s">
        <v>371</v>
      </c>
      <c r="C19586" t="s">
        <v>2347</v>
      </c>
      <c r="D19586" s="1">
        <v>44075</v>
      </c>
      <c r="E19586" s="2">
        <v>20</v>
      </c>
      <c r="F19586" t="s">
        <v>2349</v>
      </c>
      <c r="G19586" t="s">
        <v>1245</v>
      </c>
    </row>
    <row r="19587" spans="1:7" x14ac:dyDescent="0.25">
      <c r="A19587" t="s">
        <v>3140</v>
      </c>
      <c r="B19587" t="s">
        <v>3141</v>
      </c>
      <c r="C19587" t="s">
        <v>3142</v>
      </c>
      <c r="D19587" s="1">
        <v>44075</v>
      </c>
      <c r="E19587" s="2">
        <v>30</v>
      </c>
      <c r="F19587" t="s">
        <v>3143</v>
      </c>
      <c r="G19587" t="s">
        <v>1695</v>
      </c>
    </row>
    <row r="19588" spans="1:7" x14ac:dyDescent="0.25">
      <c r="A19588" t="s">
        <v>3140</v>
      </c>
      <c r="B19588" t="s">
        <v>3141</v>
      </c>
      <c r="C19588" t="s">
        <v>3142</v>
      </c>
      <c r="D19588" s="1">
        <v>44075</v>
      </c>
      <c r="E19588" s="2">
        <v>30</v>
      </c>
      <c r="F19588" t="s">
        <v>3143</v>
      </c>
      <c r="G19588" t="s">
        <v>1695</v>
      </c>
    </row>
    <row r="19589" spans="1:7" x14ac:dyDescent="0.25">
      <c r="A19589" t="s">
        <v>3140</v>
      </c>
      <c r="B19589" t="s">
        <v>3141</v>
      </c>
      <c r="C19589" t="s">
        <v>3142</v>
      </c>
      <c r="D19589" s="1">
        <v>44075</v>
      </c>
      <c r="E19589" s="2">
        <v>30</v>
      </c>
      <c r="F19589" t="s">
        <v>3144</v>
      </c>
      <c r="G19589" t="s">
        <v>1695</v>
      </c>
    </row>
    <row r="19590" spans="1:7" x14ac:dyDescent="0.25">
      <c r="A19590" t="s">
        <v>5203</v>
      </c>
      <c r="B19590" t="s">
        <v>15</v>
      </c>
      <c r="C19590" t="s">
        <v>5204</v>
      </c>
      <c r="D19590" s="1">
        <v>44075</v>
      </c>
      <c r="E19590" s="2">
        <v>175</v>
      </c>
      <c r="F19590" t="s">
        <v>5205</v>
      </c>
      <c r="G19590" t="s">
        <v>2663</v>
      </c>
    </row>
    <row r="19591" spans="1:7" x14ac:dyDescent="0.25">
      <c r="A19591" t="s">
        <v>129</v>
      </c>
      <c r="B19591" t="s">
        <v>130</v>
      </c>
      <c r="C19591" t="s">
        <v>131</v>
      </c>
      <c r="D19591" s="1">
        <v>44075</v>
      </c>
      <c r="E19591" s="2">
        <v>10</v>
      </c>
      <c r="F19591" t="s">
        <v>132</v>
      </c>
      <c r="G19591" t="s">
        <v>9</v>
      </c>
    </row>
    <row r="19592" spans="1:7" x14ac:dyDescent="0.25">
      <c r="A19592" t="s">
        <v>138</v>
      </c>
      <c r="B19592" t="s">
        <v>139</v>
      </c>
      <c r="C19592" t="s">
        <v>140</v>
      </c>
      <c r="D19592" s="1">
        <v>44075</v>
      </c>
      <c r="E19592" s="2">
        <v>40</v>
      </c>
      <c r="F19592" t="s">
        <v>141</v>
      </c>
      <c r="G19592" t="s">
        <v>1695</v>
      </c>
    </row>
    <row r="19593" spans="1:7" x14ac:dyDescent="0.25">
      <c r="A19593" t="s">
        <v>2339</v>
      </c>
      <c r="B19593" t="s">
        <v>222</v>
      </c>
      <c r="C19593" t="s">
        <v>2340</v>
      </c>
      <c r="D19593" s="1">
        <v>44075</v>
      </c>
      <c r="E19593" s="2">
        <v>10</v>
      </c>
      <c r="F19593" t="s">
        <v>2341</v>
      </c>
      <c r="G19593" t="s">
        <v>1245</v>
      </c>
    </row>
    <row r="19594" spans="1:7" x14ac:dyDescent="0.25">
      <c r="A19594" t="s">
        <v>2339</v>
      </c>
      <c r="B19594" t="s">
        <v>222</v>
      </c>
      <c r="C19594" t="s">
        <v>2340</v>
      </c>
      <c r="D19594" s="1">
        <v>44075</v>
      </c>
      <c r="E19594" s="2">
        <v>10</v>
      </c>
      <c r="F19594" t="s">
        <v>2342</v>
      </c>
      <c r="G19594" t="s">
        <v>1245</v>
      </c>
    </row>
    <row r="19595" spans="1:7" x14ac:dyDescent="0.25">
      <c r="A19595" t="s">
        <v>1492</v>
      </c>
      <c r="B19595" t="s">
        <v>1493</v>
      </c>
      <c r="C19595" t="s">
        <v>1494</v>
      </c>
      <c r="D19595" s="1">
        <v>44075</v>
      </c>
      <c r="E19595" s="2">
        <v>50</v>
      </c>
      <c r="F19595" t="s">
        <v>1495</v>
      </c>
      <c r="G19595" t="s">
        <v>67</v>
      </c>
    </row>
    <row r="19596" spans="1:7" x14ac:dyDescent="0.25">
      <c r="A19596" t="s">
        <v>1095</v>
      </c>
      <c r="B19596" t="s">
        <v>1096</v>
      </c>
      <c r="C19596" t="s">
        <v>1097</v>
      </c>
      <c r="D19596" s="1">
        <v>44075</v>
      </c>
      <c r="E19596" s="2">
        <v>15</v>
      </c>
      <c r="F19596" t="s">
        <v>1098</v>
      </c>
      <c r="G19596" t="s">
        <v>114</v>
      </c>
    </row>
    <row r="19597" spans="1:7" x14ac:dyDescent="0.25">
      <c r="A19597" t="s">
        <v>1095</v>
      </c>
      <c r="B19597" t="s">
        <v>1096</v>
      </c>
      <c r="C19597" t="s">
        <v>1097</v>
      </c>
      <c r="D19597" s="1">
        <v>44075</v>
      </c>
      <c r="E19597" s="2">
        <v>15</v>
      </c>
      <c r="F19597" t="s">
        <v>1099</v>
      </c>
      <c r="G19597" t="s">
        <v>114</v>
      </c>
    </row>
    <row r="19598" spans="1:7" x14ac:dyDescent="0.25">
      <c r="A19598" t="s">
        <v>1095</v>
      </c>
      <c r="B19598" t="s">
        <v>1096</v>
      </c>
      <c r="C19598" t="s">
        <v>1097</v>
      </c>
      <c r="D19598" s="1">
        <v>44075</v>
      </c>
      <c r="E19598" s="2">
        <v>15</v>
      </c>
      <c r="F19598" t="s">
        <v>1099</v>
      </c>
      <c r="G19598" t="s">
        <v>114</v>
      </c>
    </row>
    <row r="19599" spans="1:7" x14ac:dyDescent="0.25">
      <c r="A19599" t="s">
        <v>1095</v>
      </c>
      <c r="B19599" t="s">
        <v>1096</v>
      </c>
      <c r="C19599" t="s">
        <v>1097</v>
      </c>
      <c r="D19599" s="1">
        <v>44075</v>
      </c>
      <c r="E19599" s="2">
        <v>15</v>
      </c>
      <c r="F19599" t="s">
        <v>1099</v>
      </c>
      <c r="G19599" t="s">
        <v>114</v>
      </c>
    </row>
    <row r="19600" spans="1:7" x14ac:dyDescent="0.25">
      <c r="A19600" t="s">
        <v>1095</v>
      </c>
      <c r="B19600" t="s">
        <v>1096</v>
      </c>
      <c r="C19600" t="s">
        <v>1097</v>
      </c>
      <c r="D19600" s="1">
        <v>44075</v>
      </c>
      <c r="E19600" s="2">
        <v>10</v>
      </c>
      <c r="F19600" t="s">
        <v>1098</v>
      </c>
      <c r="G19600" t="s">
        <v>257</v>
      </c>
    </row>
    <row r="19601" spans="1:7" x14ac:dyDescent="0.25">
      <c r="A19601" t="s">
        <v>1095</v>
      </c>
      <c r="B19601" t="s">
        <v>1096</v>
      </c>
      <c r="C19601" t="s">
        <v>1097</v>
      </c>
      <c r="D19601" s="1">
        <v>44075</v>
      </c>
      <c r="E19601" s="2">
        <v>10</v>
      </c>
      <c r="F19601" t="s">
        <v>1099</v>
      </c>
      <c r="G19601" t="s">
        <v>257</v>
      </c>
    </row>
    <row r="19602" spans="1:7" x14ac:dyDescent="0.25">
      <c r="A19602" t="s">
        <v>1095</v>
      </c>
      <c r="B19602" t="s">
        <v>1096</v>
      </c>
      <c r="C19602" t="s">
        <v>1097</v>
      </c>
      <c r="D19602" s="1">
        <v>44075</v>
      </c>
      <c r="E19602" s="2">
        <v>10</v>
      </c>
      <c r="F19602" t="s">
        <v>1099</v>
      </c>
      <c r="G19602" t="s">
        <v>257</v>
      </c>
    </row>
    <row r="19603" spans="1:7" x14ac:dyDescent="0.25">
      <c r="A19603" t="s">
        <v>1095</v>
      </c>
      <c r="B19603" t="s">
        <v>1096</v>
      </c>
      <c r="C19603" t="s">
        <v>1097</v>
      </c>
      <c r="D19603" s="1">
        <v>44075</v>
      </c>
      <c r="E19603" s="2">
        <v>10</v>
      </c>
      <c r="F19603" t="s">
        <v>1099</v>
      </c>
      <c r="G19603" t="s">
        <v>257</v>
      </c>
    </row>
    <row r="19604" spans="1:7" x14ac:dyDescent="0.25">
      <c r="A19604" t="s">
        <v>1095</v>
      </c>
      <c r="B19604" t="s">
        <v>1096</v>
      </c>
      <c r="C19604" t="s">
        <v>1097</v>
      </c>
      <c r="D19604" s="1">
        <v>44075</v>
      </c>
      <c r="E19604" s="2">
        <v>10</v>
      </c>
      <c r="F19604" t="s">
        <v>1098</v>
      </c>
      <c r="G19604" t="s">
        <v>828</v>
      </c>
    </row>
    <row r="19605" spans="1:7" x14ac:dyDescent="0.25">
      <c r="A19605" t="s">
        <v>1095</v>
      </c>
      <c r="B19605" t="s">
        <v>1096</v>
      </c>
      <c r="C19605" t="s">
        <v>1097</v>
      </c>
      <c r="D19605" s="1">
        <v>44075</v>
      </c>
      <c r="E19605" s="2">
        <v>10</v>
      </c>
      <c r="F19605" t="s">
        <v>1099</v>
      </c>
      <c r="G19605" t="s">
        <v>828</v>
      </c>
    </row>
    <row r="19606" spans="1:7" x14ac:dyDescent="0.25">
      <c r="A19606" t="s">
        <v>1095</v>
      </c>
      <c r="B19606" t="s">
        <v>1096</v>
      </c>
      <c r="C19606" t="s">
        <v>1097</v>
      </c>
      <c r="D19606" s="1">
        <v>44075</v>
      </c>
      <c r="E19606" s="2">
        <v>10</v>
      </c>
      <c r="F19606" t="s">
        <v>1099</v>
      </c>
      <c r="G19606" t="s">
        <v>828</v>
      </c>
    </row>
    <row r="19607" spans="1:7" x14ac:dyDescent="0.25">
      <c r="A19607" t="s">
        <v>1095</v>
      </c>
      <c r="B19607" t="s">
        <v>1096</v>
      </c>
      <c r="C19607" t="s">
        <v>1097</v>
      </c>
      <c r="D19607" s="1">
        <v>44075</v>
      </c>
      <c r="E19607" s="2">
        <v>10</v>
      </c>
      <c r="F19607" t="s">
        <v>1099</v>
      </c>
      <c r="G19607" t="s">
        <v>828</v>
      </c>
    </row>
    <row r="19608" spans="1:7" x14ac:dyDescent="0.25">
      <c r="A19608" t="s">
        <v>1580</v>
      </c>
      <c r="B19608" t="s">
        <v>1581</v>
      </c>
      <c r="C19608" t="s">
        <v>1582</v>
      </c>
      <c r="D19608" s="1">
        <v>44075</v>
      </c>
      <c r="E19608" s="2">
        <v>10</v>
      </c>
      <c r="F19608" t="s">
        <v>1583</v>
      </c>
      <c r="G19608" t="s">
        <v>9</v>
      </c>
    </row>
    <row r="19609" spans="1:7" x14ac:dyDescent="0.25">
      <c r="A19609" t="s">
        <v>1580</v>
      </c>
      <c r="B19609" t="s">
        <v>1581</v>
      </c>
      <c r="C19609" t="s">
        <v>1582</v>
      </c>
      <c r="D19609" s="1">
        <v>44075</v>
      </c>
      <c r="E19609" s="2">
        <v>10</v>
      </c>
      <c r="F19609" t="s">
        <v>1583</v>
      </c>
      <c r="G19609" t="s">
        <v>1245</v>
      </c>
    </row>
    <row r="19610" spans="1:7" x14ac:dyDescent="0.25">
      <c r="A19610" t="s">
        <v>306</v>
      </c>
      <c r="B19610" t="s">
        <v>307</v>
      </c>
      <c r="C19610" t="s">
        <v>308</v>
      </c>
      <c r="D19610" s="1">
        <v>44075</v>
      </c>
      <c r="E19610" s="2">
        <v>10</v>
      </c>
      <c r="F19610" t="s">
        <v>309</v>
      </c>
      <c r="G19610" t="s">
        <v>310</v>
      </c>
    </row>
    <row r="19611" spans="1:7" x14ac:dyDescent="0.25">
      <c r="A19611" t="s">
        <v>306</v>
      </c>
      <c r="B19611" t="s">
        <v>307</v>
      </c>
      <c r="C19611" t="s">
        <v>308</v>
      </c>
      <c r="D19611" s="1">
        <v>44075</v>
      </c>
      <c r="E19611" s="2">
        <v>10</v>
      </c>
      <c r="F19611" t="s">
        <v>311</v>
      </c>
      <c r="G19611" t="s">
        <v>310</v>
      </c>
    </row>
    <row r="19612" spans="1:7" x14ac:dyDescent="0.25">
      <c r="A19612" t="s">
        <v>1584</v>
      </c>
      <c r="B19612" t="s">
        <v>1585</v>
      </c>
      <c r="C19612" t="s">
        <v>1586</v>
      </c>
      <c r="D19612" s="1">
        <v>44075</v>
      </c>
      <c r="E19612" s="2">
        <v>15</v>
      </c>
      <c r="F19612" t="s">
        <v>1587</v>
      </c>
      <c r="G19612" t="s">
        <v>1695</v>
      </c>
    </row>
    <row r="19613" spans="1:7" x14ac:dyDescent="0.25">
      <c r="A19613" t="s">
        <v>1584</v>
      </c>
      <c r="B19613" t="s">
        <v>1585</v>
      </c>
      <c r="C19613" t="s">
        <v>1586</v>
      </c>
      <c r="D19613" s="1">
        <v>44075</v>
      </c>
      <c r="E19613" s="2">
        <v>15</v>
      </c>
      <c r="F19613" t="s">
        <v>1587</v>
      </c>
      <c r="G19613" t="s">
        <v>1245</v>
      </c>
    </row>
    <row r="19614" spans="1:7" x14ac:dyDescent="0.25">
      <c r="A19614" t="s">
        <v>2753</v>
      </c>
      <c r="B19614" t="s">
        <v>740</v>
      </c>
      <c r="C19614" t="s">
        <v>2754</v>
      </c>
      <c r="D19614" s="1">
        <v>44075</v>
      </c>
      <c r="E19614" s="2">
        <v>5</v>
      </c>
      <c r="F19614" t="s">
        <v>2755</v>
      </c>
      <c r="G19614" t="s">
        <v>1440</v>
      </c>
    </row>
    <row r="19615" spans="1:7" x14ac:dyDescent="0.25">
      <c r="A19615" t="s">
        <v>2753</v>
      </c>
      <c r="B19615" t="s">
        <v>740</v>
      </c>
      <c r="C19615" t="s">
        <v>2754</v>
      </c>
      <c r="D19615" s="1">
        <v>44075</v>
      </c>
      <c r="E19615" s="2">
        <v>5</v>
      </c>
      <c r="F19615" t="s">
        <v>2756</v>
      </c>
      <c r="G19615" t="s">
        <v>1440</v>
      </c>
    </row>
    <row r="19616" spans="1:7" x14ac:dyDescent="0.25">
      <c r="A19616" t="s">
        <v>2753</v>
      </c>
      <c r="B19616" t="s">
        <v>740</v>
      </c>
      <c r="C19616" t="s">
        <v>2754</v>
      </c>
      <c r="D19616" s="1">
        <v>44075</v>
      </c>
      <c r="E19616" s="2">
        <v>5</v>
      </c>
      <c r="F19616" t="s">
        <v>2757</v>
      </c>
      <c r="G19616" t="s">
        <v>1440</v>
      </c>
    </row>
    <row r="19617" spans="1:7" x14ac:dyDescent="0.25">
      <c r="A19617" t="s">
        <v>259</v>
      </c>
      <c r="B19617" t="s">
        <v>260</v>
      </c>
      <c r="C19617" t="s">
        <v>261</v>
      </c>
      <c r="D19617" s="1">
        <v>44075</v>
      </c>
      <c r="E19617" s="2">
        <v>10</v>
      </c>
      <c r="F19617" t="s">
        <v>262</v>
      </c>
      <c r="G19617" t="s">
        <v>1695</v>
      </c>
    </row>
    <row r="19618" spans="1:7" x14ac:dyDescent="0.25">
      <c r="A19618" t="s">
        <v>4665</v>
      </c>
      <c r="B19618" t="s">
        <v>4666</v>
      </c>
      <c r="C19618" t="s">
        <v>4667</v>
      </c>
      <c r="D19618" s="1">
        <v>44075</v>
      </c>
      <c r="E19618" s="2">
        <v>20</v>
      </c>
      <c r="F19618" t="s">
        <v>4668</v>
      </c>
      <c r="G19618" t="s">
        <v>1245</v>
      </c>
    </row>
    <row r="19619" spans="1:7" x14ac:dyDescent="0.25">
      <c r="A19619" t="s">
        <v>4665</v>
      </c>
      <c r="B19619" t="s">
        <v>4666</v>
      </c>
      <c r="C19619" t="s">
        <v>4667</v>
      </c>
      <c r="D19619" s="1">
        <v>44075</v>
      </c>
      <c r="E19619" s="2">
        <v>20</v>
      </c>
      <c r="F19619" t="s">
        <v>4669</v>
      </c>
      <c r="G19619" t="s">
        <v>1245</v>
      </c>
    </row>
    <row r="19620" spans="1:7" x14ac:dyDescent="0.25">
      <c r="A19620" t="s">
        <v>4665</v>
      </c>
      <c r="B19620" t="s">
        <v>4666</v>
      </c>
      <c r="C19620" t="s">
        <v>4667</v>
      </c>
      <c r="D19620" s="1">
        <v>44075</v>
      </c>
      <c r="E19620" s="2">
        <v>20</v>
      </c>
      <c r="F19620" t="s">
        <v>4670</v>
      </c>
      <c r="G19620" t="s">
        <v>1245</v>
      </c>
    </row>
    <row r="19621" spans="1:7" x14ac:dyDescent="0.25">
      <c r="A19621" t="s">
        <v>178</v>
      </c>
      <c r="B19621" t="s">
        <v>179</v>
      </c>
      <c r="C19621" t="s">
        <v>180</v>
      </c>
      <c r="D19621" s="1">
        <v>44075</v>
      </c>
      <c r="E19621" s="2">
        <v>5</v>
      </c>
      <c r="F19621" t="s">
        <v>181</v>
      </c>
      <c r="G19621" t="s">
        <v>182</v>
      </c>
    </row>
    <row r="19622" spans="1:7" x14ac:dyDescent="0.25">
      <c r="A19622" t="s">
        <v>1464</v>
      </c>
      <c r="B19622" t="s">
        <v>1465</v>
      </c>
      <c r="C19622" t="s">
        <v>627</v>
      </c>
      <c r="D19622" s="1">
        <v>44075</v>
      </c>
      <c r="E19622" s="2">
        <v>20</v>
      </c>
      <c r="F19622" t="s">
        <v>1466</v>
      </c>
      <c r="G19622" t="s">
        <v>478</v>
      </c>
    </row>
    <row r="19623" spans="1:7" x14ac:dyDescent="0.25">
      <c r="A19623" t="s">
        <v>1464</v>
      </c>
      <c r="B19623" t="s">
        <v>1465</v>
      </c>
      <c r="C19623" t="s">
        <v>627</v>
      </c>
      <c r="D19623" s="1">
        <v>44075</v>
      </c>
      <c r="E19623" s="2">
        <v>20</v>
      </c>
      <c r="F19623" t="s">
        <v>1466</v>
      </c>
      <c r="G19623" t="s">
        <v>478</v>
      </c>
    </row>
    <row r="19624" spans="1:7" x14ac:dyDescent="0.25">
      <c r="A19624" t="s">
        <v>493</v>
      </c>
      <c r="B19624" t="s">
        <v>494</v>
      </c>
      <c r="C19624" t="s">
        <v>495</v>
      </c>
      <c r="D19624" s="1">
        <v>44075</v>
      </c>
      <c r="E19624" s="2">
        <v>20</v>
      </c>
      <c r="F19624" t="s">
        <v>496</v>
      </c>
      <c r="G19624" t="s">
        <v>310</v>
      </c>
    </row>
    <row r="19625" spans="1:7" x14ac:dyDescent="0.25">
      <c r="A19625" t="s">
        <v>493</v>
      </c>
      <c r="B19625" t="s">
        <v>494</v>
      </c>
      <c r="C19625" t="s">
        <v>495</v>
      </c>
      <c r="D19625" s="1">
        <v>44075</v>
      </c>
      <c r="E19625" s="2">
        <v>20</v>
      </c>
      <c r="F19625" t="s">
        <v>497</v>
      </c>
      <c r="G19625" t="s">
        <v>310</v>
      </c>
    </row>
    <row r="19626" spans="1:7" x14ac:dyDescent="0.25">
      <c r="A19626" t="s">
        <v>493</v>
      </c>
      <c r="B19626" t="s">
        <v>494</v>
      </c>
      <c r="C19626" t="s">
        <v>495</v>
      </c>
      <c r="D19626" s="1">
        <v>44075</v>
      </c>
      <c r="E19626" s="2">
        <v>20</v>
      </c>
      <c r="F19626" t="s">
        <v>496</v>
      </c>
      <c r="G19626" t="s">
        <v>2456</v>
      </c>
    </row>
    <row r="19627" spans="1:7" x14ac:dyDescent="0.25">
      <c r="A19627" t="s">
        <v>493</v>
      </c>
      <c r="B19627" t="s">
        <v>494</v>
      </c>
      <c r="C19627" t="s">
        <v>495</v>
      </c>
      <c r="D19627" s="1">
        <v>44075</v>
      </c>
      <c r="E19627" s="2">
        <v>20</v>
      </c>
      <c r="F19627" t="s">
        <v>497</v>
      </c>
      <c r="G19627" t="s">
        <v>2456</v>
      </c>
    </row>
    <row r="19628" spans="1:7" x14ac:dyDescent="0.25">
      <c r="A19628" t="s">
        <v>709</v>
      </c>
      <c r="B19628" t="s">
        <v>710</v>
      </c>
      <c r="C19628" t="s">
        <v>705</v>
      </c>
      <c r="D19628" s="1">
        <v>44075</v>
      </c>
      <c r="E19628" s="2">
        <v>84</v>
      </c>
      <c r="F19628" t="s">
        <v>711</v>
      </c>
      <c r="G19628" t="s">
        <v>3225</v>
      </c>
    </row>
    <row r="19629" spans="1:7" x14ac:dyDescent="0.25">
      <c r="A19629" t="s">
        <v>709</v>
      </c>
      <c r="B19629" t="s">
        <v>710</v>
      </c>
      <c r="C19629" t="s">
        <v>705</v>
      </c>
      <c r="D19629" s="1">
        <v>44075</v>
      </c>
      <c r="E19629" s="2">
        <v>84</v>
      </c>
      <c r="F19629" t="s">
        <v>712</v>
      </c>
      <c r="G19629" t="s">
        <v>3225</v>
      </c>
    </row>
    <row r="19630" spans="1:7" x14ac:dyDescent="0.25">
      <c r="A19630" t="s">
        <v>709</v>
      </c>
      <c r="B19630" t="s">
        <v>710</v>
      </c>
      <c r="C19630" t="s">
        <v>705</v>
      </c>
      <c r="D19630" s="1">
        <v>44075</v>
      </c>
      <c r="E19630" s="2">
        <v>84</v>
      </c>
      <c r="F19630" t="s">
        <v>712</v>
      </c>
      <c r="G19630" t="s">
        <v>3225</v>
      </c>
    </row>
    <row r="19631" spans="1:7" x14ac:dyDescent="0.25">
      <c r="A19631" t="s">
        <v>164</v>
      </c>
      <c r="B19631" t="s">
        <v>165</v>
      </c>
      <c r="C19631" t="s">
        <v>166</v>
      </c>
      <c r="D19631" s="1">
        <v>44075</v>
      </c>
      <c r="E19631" s="2">
        <v>20</v>
      </c>
      <c r="F19631" t="s">
        <v>167</v>
      </c>
      <c r="G19631" t="s">
        <v>97</v>
      </c>
    </row>
    <row r="19632" spans="1:7" x14ac:dyDescent="0.25">
      <c r="A19632" t="s">
        <v>164</v>
      </c>
      <c r="B19632" t="s">
        <v>165</v>
      </c>
      <c r="C19632" t="s">
        <v>166</v>
      </c>
      <c r="D19632" s="1">
        <v>44075</v>
      </c>
      <c r="E19632" s="2">
        <v>20</v>
      </c>
      <c r="F19632" t="s">
        <v>168</v>
      </c>
      <c r="G19632" t="s">
        <v>97</v>
      </c>
    </row>
    <row r="19633" spans="1:7" x14ac:dyDescent="0.25">
      <c r="A19633" t="s">
        <v>164</v>
      </c>
      <c r="B19633" t="s">
        <v>165</v>
      </c>
      <c r="C19633" t="s">
        <v>166</v>
      </c>
      <c r="D19633" s="1">
        <v>44075</v>
      </c>
      <c r="E19633" s="2">
        <v>25</v>
      </c>
      <c r="F19633" t="s">
        <v>167</v>
      </c>
      <c r="G19633" t="s">
        <v>1695</v>
      </c>
    </row>
    <row r="19634" spans="1:7" x14ac:dyDescent="0.25">
      <c r="A19634" t="s">
        <v>164</v>
      </c>
      <c r="B19634" t="s">
        <v>165</v>
      </c>
      <c r="C19634" t="s">
        <v>166</v>
      </c>
      <c r="D19634" s="1">
        <v>44075</v>
      </c>
      <c r="E19634" s="2">
        <v>25</v>
      </c>
      <c r="F19634" t="s">
        <v>168</v>
      </c>
      <c r="G19634" t="s">
        <v>1695</v>
      </c>
    </row>
    <row r="19635" spans="1:7" x14ac:dyDescent="0.25">
      <c r="A19635" t="s">
        <v>164</v>
      </c>
      <c r="B19635" t="s">
        <v>165</v>
      </c>
      <c r="C19635" t="s">
        <v>166</v>
      </c>
      <c r="D19635" s="1">
        <v>44075</v>
      </c>
      <c r="E19635" s="2">
        <v>20</v>
      </c>
      <c r="F19635" t="s">
        <v>167</v>
      </c>
      <c r="G19635" t="s">
        <v>3613</v>
      </c>
    </row>
    <row r="19636" spans="1:7" x14ac:dyDescent="0.25">
      <c r="A19636" t="s">
        <v>164</v>
      </c>
      <c r="B19636" t="s">
        <v>165</v>
      </c>
      <c r="C19636" t="s">
        <v>166</v>
      </c>
      <c r="D19636" s="1">
        <v>44075</v>
      </c>
      <c r="E19636" s="2">
        <v>20</v>
      </c>
      <c r="F19636" t="s">
        <v>168</v>
      </c>
      <c r="G19636" t="s">
        <v>3613</v>
      </c>
    </row>
    <row r="19637" spans="1:7" x14ac:dyDescent="0.25">
      <c r="A19637" t="s">
        <v>169</v>
      </c>
      <c r="B19637" t="s">
        <v>170</v>
      </c>
      <c r="C19637" t="s">
        <v>171</v>
      </c>
      <c r="D19637" s="1">
        <v>44075</v>
      </c>
      <c r="E19637" s="2">
        <v>10</v>
      </c>
      <c r="F19637" t="s">
        <v>172</v>
      </c>
      <c r="G19637" t="s">
        <v>1245</v>
      </c>
    </row>
    <row r="19638" spans="1:7" x14ac:dyDescent="0.25">
      <c r="A19638" t="s">
        <v>169</v>
      </c>
      <c r="B19638" t="s">
        <v>170</v>
      </c>
      <c r="C19638" t="s">
        <v>171</v>
      </c>
      <c r="D19638" s="1">
        <v>44075</v>
      </c>
      <c r="E19638" s="2">
        <v>10</v>
      </c>
      <c r="F19638" t="s">
        <v>173</v>
      </c>
      <c r="G19638" t="s">
        <v>1245</v>
      </c>
    </row>
    <row r="19639" spans="1:7" x14ac:dyDescent="0.25">
      <c r="A19639" t="s">
        <v>1541</v>
      </c>
      <c r="B19639" t="s">
        <v>1542</v>
      </c>
      <c r="C19639" t="s">
        <v>1543</v>
      </c>
      <c r="D19639" s="1">
        <v>44075</v>
      </c>
      <c r="E19639" s="2">
        <v>20</v>
      </c>
      <c r="F19639" t="s">
        <v>1544</v>
      </c>
      <c r="G19639" t="s">
        <v>114</v>
      </c>
    </row>
    <row r="19640" spans="1:7" x14ac:dyDescent="0.25">
      <c r="A19640" t="s">
        <v>1541</v>
      </c>
      <c r="B19640" t="s">
        <v>1542</v>
      </c>
      <c r="C19640" t="s">
        <v>1543</v>
      </c>
      <c r="D19640" s="1">
        <v>44075</v>
      </c>
      <c r="E19640" s="2">
        <v>20</v>
      </c>
      <c r="F19640" t="s">
        <v>1545</v>
      </c>
      <c r="G19640" t="s">
        <v>114</v>
      </c>
    </row>
    <row r="19641" spans="1:7" x14ac:dyDescent="0.25">
      <c r="A19641" t="s">
        <v>3800</v>
      </c>
      <c r="B19641" t="s">
        <v>1430</v>
      </c>
      <c r="C19641" t="s">
        <v>3801</v>
      </c>
      <c r="D19641" s="1">
        <v>44075</v>
      </c>
      <c r="E19641" s="2">
        <v>10</v>
      </c>
      <c r="F19641" t="s">
        <v>3802</v>
      </c>
      <c r="G19641" t="s">
        <v>2700</v>
      </c>
    </row>
    <row r="19642" spans="1:7" x14ac:dyDescent="0.25">
      <c r="A19642" t="s">
        <v>3800</v>
      </c>
      <c r="B19642" t="s">
        <v>1430</v>
      </c>
      <c r="C19642" t="s">
        <v>3801</v>
      </c>
      <c r="D19642" s="1">
        <v>44075</v>
      </c>
      <c r="E19642" s="2">
        <v>10</v>
      </c>
      <c r="F19642" t="s">
        <v>3802</v>
      </c>
      <c r="G19642" t="s">
        <v>1245</v>
      </c>
    </row>
    <row r="19643" spans="1:7" x14ac:dyDescent="0.25">
      <c r="A19643" t="s">
        <v>3247</v>
      </c>
      <c r="B19643" t="s">
        <v>3248</v>
      </c>
      <c r="C19643" t="s">
        <v>3249</v>
      </c>
      <c r="D19643" s="1">
        <v>44075</v>
      </c>
      <c r="E19643" s="2">
        <v>10</v>
      </c>
      <c r="F19643" t="s">
        <v>3250</v>
      </c>
      <c r="G19643" t="s">
        <v>3649</v>
      </c>
    </row>
    <row r="19644" spans="1:7" x14ac:dyDescent="0.25">
      <c r="A19644" t="s">
        <v>4076</v>
      </c>
      <c r="B19644" t="s">
        <v>4077</v>
      </c>
      <c r="C19644" t="s">
        <v>413</v>
      </c>
      <c r="D19644" s="1">
        <v>44075</v>
      </c>
      <c r="E19644" s="2">
        <v>20</v>
      </c>
      <c r="F19644" t="s">
        <v>4078</v>
      </c>
      <c r="G19644" t="s">
        <v>1695</v>
      </c>
    </row>
    <row r="19645" spans="1:7" x14ac:dyDescent="0.25">
      <c r="A19645" t="s">
        <v>4076</v>
      </c>
      <c r="B19645" t="s">
        <v>4077</v>
      </c>
      <c r="C19645" t="s">
        <v>413</v>
      </c>
      <c r="D19645" s="1">
        <v>44075</v>
      </c>
      <c r="E19645" s="2">
        <v>20</v>
      </c>
      <c r="F19645" t="s">
        <v>4078</v>
      </c>
      <c r="G19645" t="s">
        <v>1695</v>
      </c>
    </row>
    <row r="19646" spans="1:7" x14ac:dyDescent="0.25">
      <c r="A19646" t="s">
        <v>4076</v>
      </c>
      <c r="B19646" t="s">
        <v>4077</v>
      </c>
      <c r="C19646" t="s">
        <v>413</v>
      </c>
      <c r="D19646" s="1">
        <v>44075</v>
      </c>
      <c r="E19646" s="2">
        <v>50</v>
      </c>
      <c r="F19646" t="s">
        <v>4078</v>
      </c>
      <c r="G19646" t="s">
        <v>67</v>
      </c>
    </row>
    <row r="19647" spans="1:7" x14ac:dyDescent="0.25">
      <c r="A19647" t="s">
        <v>4076</v>
      </c>
      <c r="B19647" t="s">
        <v>4077</v>
      </c>
      <c r="C19647" t="s">
        <v>413</v>
      </c>
      <c r="D19647" s="1">
        <v>44075</v>
      </c>
      <c r="E19647" s="2">
        <v>50</v>
      </c>
      <c r="F19647" t="s">
        <v>4078</v>
      </c>
      <c r="G19647" t="s">
        <v>67</v>
      </c>
    </row>
    <row r="19648" spans="1:7" x14ac:dyDescent="0.25">
      <c r="A19648" t="s">
        <v>2758</v>
      </c>
      <c r="B19648" t="s">
        <v>2759</v>
      </c>
      <c r="C19648" t="s">
        <v>2760</v>
      </c>
      <c r="D19648" s="1">
        <v>44075</v>
      </c>
      <c r="E19648" s="2">
        <v>15</v>
      </c>
      <c r="F19648" t="s">
        <v>2761</v>
      </c>
      <c r="G19648" t="s">
        <v>3282</v>
      </c>
    </row>
    <row r="19649" spans="1:7" x14ac:dyDescent="0.25">
      <c r="A19649" t="s">
        <v>553</v>
      </c>
      <c r="B19649" t="s">
        <v>554</v>
      </c>
      <c r="C19649" t="s">
        <v>555</v>
      </c>
      <c r="D19649" s="1">
        <v>44075</v>
      </c>
      <c r="E19649" s="2">
        <v>50</v>
      </c>
      <c r="F19649" t="s">
        <v>556</v>
      </c>
      <c r="G19649" t="s">
        <v>2663</v>
      </c>
    </row>
    <row r="19650" spans="1:7" x14ac:dyDescent="0.25">
      <c r="A19650" t="s">
        <v>553</v>
      </c>
      <c r="B19650" t="s">
        <v>554</v>
      </c>
      <c r="C19650" t="s">
        <v>555</v>
      </c>
      <c r="D19650" s="1">
        <v>44075</v>
      </c>
      <c r="E19650" s="2">
        <v>50</v>
      </c>
      <c r="F19650" t="s">
        <v>557</v>
      </c>
      <c r="G19650" t="s">
        <v>2663</v>
      </c>
    </row>
    <row r="19651" spans="1:7" x14ac:dyDescent="0.25">
      <c r="A19651" t="s">
        <v>2803</v>
      </c>
      <c r="B19651" t="s">
        <v>2804</v>
      </c>
      <c r="C19651" t="s">
        <v>2805</v>
      </c>
      <c r="D19651" s="1">
        <v>44075</v>
      </c>
      <c r="E19651" s="2">
        <v>15</v>
      </c>
      <c r="F19651" t="s">
        <v>2806</v>
      </c>
      <c r="G19651" t="s">
        <v>271</v>
      </c>
    </row>
    <row r="19652" spans="1:7" x14ac:dyDescent="0.25">
      <c r="A19652" t="s">
        <v>2803</v>
      </c>
      <c r="B19652" t="s">
        <v>2804</v>
      </c>
      <c r="C19652" t="s">
        <v>2805</v>
      </c>
      <c r="D19652" s="1">
        <v>44075</v>
      </c>
      <c r="E19652" s="2">
        <v>15</v>
      </c>
      <c r="F19652" t="s">
        <v>2807</v>
      </c>
      <c r="G19652" t="s">
        <v>271</v>
      </c>
    </row>
    <row r="19653" spans="1:7" x14ac:dyDescent="0.25">
      <c r="A19653" t="s">
        <v>2803</v>
      </c>
      <c r="B19653" t="s">
        <v>2804</v>
      </c>
      <c r="C19653" t="s">
        <v>2805</v>
      </c>
      <c r="D19653" s="1">
        <v>44075</v>
      </c>
      <c r="E19653" s="2">
        <v>15</v>
      </c>
      <c r="F19653" t="s">
        <v>2806</v>
      </c>
      <c r="G19653" t="s">
        <v>1816</v>
      </c>
    </row>
    <row r="19654" spans="1:7" x14ac:dyDescent="0.25">
      <c r="A19654" t="s">
        <v>2803</v>
      </c>
      <c r="B19654" t="s">
        <v>2804</v>
      </c>
      <c r="C19654" t="s">
        <v>2805</v>
      </c>
      <c r="D19654" s="1">
        <v>44075</v>
      </c>
      <c r="E19654" s="2">
        <v>15</v>
      </c>
      <c r="F19654" t="s">
        <v>2807</v>
      </c>
      <c r="G19654" t="s">
        <v>1816</v>
      </c>
    </row>
    <row r="19655" spans="1:7" x14ac:dyDescent="0.25">
      <c r="A19655" t="s">
        <v>2803</v>
      </c>
      <c r="B19655" t="s">
        <v>2804</v>
      </c>
      <c r="C19655" t="s">
        <v>2805</v>
      </c>
      <c r="D19655" s="1">
        <v>44075</v>
      </c>
      <c r="E19655" s="2">
        <v>15</v>
      </c>
      <c r="F19655" t="s">
        <v>2806</v>
      </c>
      <c r="G19655" t="s">
        <v>2700</v>
      </c>
    </row>
    <row r="19656" spans="1:7" x14ac:dyDescent="0.25">
      <c r="A19656" t="s">
        <v>2803</v>
      </c>
      <c r="B19656" t="s">
        <v>2804</v>
      </c>
      <c r="C19656" t="s">
        <v>2805</v>
      </c>
      <c r="D19656" s="1">
        <v>44075</v>
      </c>
      <c r="E19656" s="2">
        <v>15</v>
      </c>
      <c r="F19656" t="s">
        <v>2807</v>
      </c>
      <c r="G19656" t="s">
        <v>2700</v>
      </c>
    </row>
    <row r="19657" spans="1:7" x14ac:dyDescent="0.25">
      <c r="A19657" t="s">
        <v>4990</v>
      </c>
      <c r="B19657" t="s">
        <v>4991</v>
      </c>
      <c r="C19657" t="s">
        <v>4992</v>
      </c>
      <c r="D19657" s="1">
        <v>44075</v>
      </c>
      <c r="E19657" s="2">
        <v>100</v>
      </c>
      <c r="F19657" t="s">
        <v>4993</v>
      </c>
      <c r="G19657" t="s">
        <v>2663</v>
      </c>
    </row>
    <row r="19658" spans="1:7" x14ac:dyDescent="0.25">
      <c r="A19658" t="s">
        <v>4990</v>
      </c>
      <c r="B19658" t="s">
        <v>4991</v>
      </c>
      <c r="C19658" t="s">
        <v>4992</v>
      </c>
      <c r="D19658" s="1">
        <v>44075</v>
      </c>
      <c r="E19658" s="2">
        <v>100</v>
      </c>
      <c r="F19658" t="s">
        <v>4994</v>
      </c>
      <c r="G19658" t="s">
        <v>2663</v>
      </c>
    </row>
    <row r="19659" spans="1:7" x14ac:dyDescent="0.25">
      <c r="A19659" t="s">
        <v>2272</v>
      </c>
      <c r="B19659" t="s">
        <v>2273</v>
      </c>
      <c r="C19659" t="s">
        <v>2274</v>
      </c>
      <c r="D19659" s="1">
        <v>44075</v>
      </c>
      <c r="E19659" s="2">
        <v>83.33</v>
      </c>
      <c r="F19659" t="s">
        <v>2275</v>
      </c>
      <c r="G19659" t="s">
        <v>34</v>
      </c>
    </row>
    <row r="19660" spans="1:7" x14ac:dyDescent="0.25">
      <c r="A19660" t="s">
        <v>2272</v>
      </c>
      <c r="B19660" t="s">
        <v>2273</v>
      </c>
      <c r="C19660" t="s">
        <v>2274</v>
      </c>
      <c r="D19660" s="1">
        <v>44075</v>
      </c>
      <c r="E19660" s="2">
        <v>83.33</v>
      </c>
      <c r="F19660" t="s">
        <v>2276</v>
      </c>
      <c r="G19660" t="s">
        <v>34</v>
      </c>
    </row>
    <row r="19661" spans="1:7" x14ac:dyDescent="0.25">
      <c r="A19661" t="s">
        <v>2272</v>
      </c>
      <c r="B19661" t="s">
        <v>2273</v>
      </c>
      <c r="C19661" t="s">
        <v>2274</v>
      </c>
      <c r="D19661" s="1">
        <v>44075</v>
      </c>
      <c r="E19661" s="2">
        <v>41.67</v>
      </c>
      <c r="F19661" t="s">
        <v>2275</v>
      </c>
      <c r="G19661" t="s">
        <v>3650</v>
      </c>
    </row>
    <row r="19662" spans="1:7" x14ac:dyDescent="0.25">
      <c r="A19662" t="s">
        <v>2272</v>
      </c>
      <c r="B19662" t="s">
        <v>2273</v>
      </c>
      <c r="C19662" t="s">
        <v>2274</v>
      </c>
      <c r="D19662" s="1">
        <v>44075</v>
      </c>
      <c r="E19662" s="2">
        <v>41.67</v>
      </c>
      <c r="F19662" t="s">
        <v>2276</v>
      </c>
      <c r="G19662" t="s">
        <v>3650</v>
      </c>
    </row>
    <row r="19663" spans="1:7" x14ac:dyDescent="0.25">
      <c r="A19663" t="s">
        <v>4505</v>
      </c>
      <c r="B19663" t="s">
        <v>4506</v>
      </c>
      <c r="D19663" s="1">
        <v>44076</v>
      </c>
      <c r="E19663" s="2">
        <v>1000</v>
      </c>
      <c r="F19663" t="s">
        <v>4507</v>
      </c>
      <c r="G19663" t="s">
        <v>2663</v>
      </c>
    </row>
    <row r="19664" spans="1:7" x14ac:dyDescent="0.25">
      <c r="A19664" t="s">
        <v>1947</v>
      </c>
      <c r="B19664" t="s">
        <v>855</v>
      </c>
      <c r="C19664" t="s">
        <v>1948</v>
      </c>
      <c r="D19664" s="1">
        <v>44077</v>
      </c>
      <c r="E19664" s="2">
        <v>100</v>
      </c>
      <c r="F19664" t="s">
        <v>1949</v>
      </c>
      <c r="G19664" t="s">
        <v>2663</v>
      </c>
    </row>
    <row r="19665" spans="1:7" x14ac:dyDescent="0.25">
      <c r="A19665" t="s">
        <v>1947</v>
      </c>
      <c r="B19665" t="s">
        <v>855</v>
      </c>
      <c r="C19665" t="s">
        <v>1948</v>
      </c>
      <c r="D19665" s="1">
        <v>44077</v>
      </c>
      <c r="E19665" s="2">
        <v>100</v>
      </c>
      <c r="F19665" t="s">
        <v>1950</v>
      </c>
      <c r="G19665" t="s">
        <v>2663</v>
      </c>
    </row>
    <row r="19666" spans="1:7" x14ac:dyDescent="0.25">
      <c r="A19666" t="s">
        <v>2775</v>
      </c>
      <c r="B19666" t="s">
        <v>2776</v>
      </c>
      <c r="C19666" t="s">
        <v>1804</v>
      </c>
      <c r="D19666" s="1">
        <v>44078</v>
      </c>
      <c r="E19666" s="2">
        <v>150</v>
      </c>
      <c r="F19666" t="s">
        <v>2777</v>
      </c>
      <c r="G19666" t="s">
        <v>2663</v>
      </c>
    </row>
    <row r="19667" spans="1:7" x14ac:dyDescent="0.25">
      <c r="A19667" t="s">
        <v>26</v>
      </c>
      <c r="B19667" t="s">
        <v>27</v>
      </c>
      <c r="D19667" s="1">
        <v>44078</v>
      </c>
      <c r="E19667" s="2">
        <v>200000</v>
      </c>
      <c r="F19667" t="s">
        <v>28</v>
      </c>
      <c r="G19667" t="s">
        <v>2663</v>
      </c>
    </row>
    <row r="19668" spans="1:7" x14ac:dyDescent="0.25">
      <c r="A19668" t="s">
        <v>26</v>
      </c>
      <c r="B19668" t="s">
        <v>27</v>
      </c>
      <c r="D19668" s="1">
        <v>44078</v>
      </c>
      <c r="E19668" s="2">
        <v>200000</v>
      </c>
      <c r="F19668" t="s">
        <v>29</v>
      </c>
      <c r="G19668" t="s">
        <v>2663</v>
      </c>
    </row>
    <row r="19669" spans="1:7" x14ac:dyDescent="0.25">
      <c r="A19669">
        <v>166</v>
      </c>
      <c r="B19669" t="s">
        <v>3663</v>
      </c>
      <c r="C19669" t="s">
        <v>5641</v>
      </c>
      <c r="D19669" s="1">
        <v>44078</v>
      </c>
      <c r="E19669" s="2">
        <v>670</v>
      </c>
      <c r="F19669" t="s">
        <v>5642</v>
      </c>
      <c r="G19669" t="s">
        <v>5042</v>
      </c>
    </row>
    <row r="19670" spans="1:7" x14ac:dyDescent="0.25">
      <c r="A19670" t="s">
        <v>5194</v>
      </c>
      <c r="B19670" t="s">
        <v>5195</v>
      </c>
      <c r="D19670" s="1">
        <v>44078</v>
      </c>
      <c r="E19670" s="2">
        <v>10000</v>
      </c>
      <c r="F19670" t="s">
        <v>5196</v>
      </c>
      <c r="G19670" t="s">
        <v>2663</v>
      </c>
    </row>
    <row r="19671" spans="1:7" x14ac:dyDescent="0.25">
      <c r="A19671" t="s">
        <v>773</v>
      </c>
      <c r="B19671" t="s">
        <v>774</v>
      </c>
      <c r="C19671" t="s">
        <v>775</v>
      </c>
      <c r="D19671" s="1">
        <v>44078</v>
      </c>
      <c r="E19671" s="2">
        <v>100</v>
      </c>
      <c r="F19671" t="s">
        <v>776</v>
      </c>
      <c r="G19671" t="s">
        <v>2663</v>
      </c>
    </row>
    <row r="19672" spans="1:7" x14ac:dyDescent="0.25">
      <c r="A19672" t="s">
        <v>1702</v>
      </c>
      <c r="B19672" t="s">
        <v>815</v>
      </c>
      <c r="C19672" t="s">
        <v>1703</v>
      </c>
      <c r="D19672" s="1">
        <v>44078</v>
      </c>
      <c r="E19672" s="2">
        <v>50</v>
      </c>
      <c r="G19672" t="s">
        <v>2663</v>
      </c>
    </row>
    <row r="19673" spans="1:7" x14ac:dyDescent="0.25">
      <c r="A19673" t="s">
        <v>4924</v>
      </c>
      <c r="B19673" t="s">
        <v>4925</v>
      </c>
      <c r="C19673" t="s">
        <v>3663</v>
      </c>
      <c r="D19673" s="1">
        <v>44079</v>
      </c>
      <c r="E19673" s="2">
        <v>1000</v>
      </c>
      <c r="F19673" t="s">
        <v>4926</v>
      </c>
      <c r="G19673" t="s">
        <v>2663</v>
      </c>
    </row>
    <row r="19674" spans="1:7" x14ac:dyDescent="0.25">
      <c r="A19674" t="s">
        <v>4660</v>
      </c>
      <c r="B19674" t="s">
        <v>4661</v>
      </c>
      <c r="C19674" t="s">
        <v>4662</v>
      </c>
      <c r="D19674" s="1">
        <v>44082</v>
      </c>
      <c r="E19674" s="2">
        <v>5</v>
      </c>
      <c r="F19674" t="s">
        <v>4663</v>
      </c>
      <c r="G19674" t="s">
        <v>276</v>
      </c>
    </row>
    <row r="19675" spans="1:7" x14ac:dyDescent="0.25">
      <c r="A19675" t="s">
        <v>5225</v>
      </c>
      <c r="B19675" t="s">
        <v>5226</v>
      </c>
      <c r="C19675" t="s">
        <v>5227</v>
      </c>
      <c r="D19675" s="1">
        <v>44083</v>
      </c>
      <c r="E19675" s="2">
        <v>300</v>
      </c>
      <c r="F19675" t="s">
        <v>5228</v>
      </c>
      <c r="G19675" t="s">
        <v>2663</v>
      </c>
    </row>
    <row r="19676" spans="1:7" x14ac:dyDescent="0.25">
      <c r="A19676" t="s">
        <v>1051</v>
      </c>
      <c r="B19676" t="s">
        <v>1052</v>
      </c>
      <c r="C19676" t="s">
        <v>1053</v>
      </c>
      <c r="D19676" s="1">
        <v>44083</v>
      </c>
      <c r="E19676" s="2">
        <v>1000</v>
      </c>
      <c r="F19676" t="s">
        <v>1054</v>
      </c>
      <c r="G19676" t="s">
        <v>2663</v>
      </c>
    </row>
    <row r="19677" spans="1:7" x14ac:dyDescent="0.25">
      <c r="A19677" t="s">
        <v>1743</v>
      </c>
      <c r="B19677" t="s">
        <v>1744</v>
      </c>
      <c r="C19677" t="s">
        <v>1745</v>
      </c>
      <c r="D19677" s="1">
        <v>44083</v>
      </c>
      <c r="E19677" s="2">
        <v>2500</v>
      </c>
      <c r="F19677" t="s">
        <v>1746</v>
      </c>
      <c r="G19677" t="s">
        <v>2663</v>
      </c>
    </row>
    <row r="19678" spans="1:7" x14ac:dyDescent="0.25">
      <c r="A19678" t="s">
        <v>1820</v>
      </c>
      <c r="B19678" t="s">
        <v>1821</v>
      </c>
      <c r="D19678" s="1">
        <v>44083</v>
      </c>
      <c r="E19678" s="2">
        <v>1500</v>
      </c>
      <c r="G19678" t="s">
        <v>1822</v>
      </c>
    </row>
    <row r="19679" spans="1:7" x14ac:dyDescent="0.25">
      <c r="A19679" t="s">
        <v>482</v>
      </c>
      <c r="B19679" t="s">
        <v>483</v>
      </c>
      <c r="C19679" t="s">
        <v>484</v>
      </c>
      <c r="D19679" s="1">
        <v>44083</v>
      </c>
      <c r="E19679" s="2">
        <v>41.67</v>
      </c>
      <c r="F19679" t="s">
        <v>485</v>
      </c>
      <c r="G19679" t="s">
        <v>1240</v>
      </c>
    </row>
    <row r="19680" spans="1:7" x14ac:dyDescent="0.25">
      <c r="A19680" t="s">
        <v>482</v>
      </c>
      <c r="B19680" t="s">
        <v>483</v>
      </c>
      <c r="C19680" t="s">
        <v>484</v>
      </c>
      <c r="D19680" s="1">
        <v>44083</v>
      </c>
      <c r="E19680" s="2">
        <v>83.33</v>
      </c>
      <c r="F19680" t="s">
        <v>485</v>
      </c>
      <c r="G19680" t="s">
        <v>34</v>
      </c>
    </row>
    <row r="19681" spans="1:7" x14ac:dyDescent="0.25">
      <c r="A19681" t="s">
        <v>1269</v>
      </c>
      <c r="B19681" t="s">
        <v>1270</v>
      </c>
      <c r="C19681" t="s">
        <v>190</v>
      </c>
      <c r="D19681" s="1">
        <v>44083</v>
      </c>
      <c r="E19681" s="2">
        <v>400</v>
      </c>
      <c r="F19681" t="s">
        <v>1271</v>
      </c>
      <c r="G19681" t="s">
        <v>192</v>
      </c>
    </row>
    <row r="19682" spans="1:7" x14ac:dyDescent="0.25">
      <c r="A19682" t="s">
        <v>5643</v>
      </c>
      <c r="B19682" t="s">
        <v>5644</v>
      </c>
      <c r="C19682" t="s">
        <v>576</v>
      </c>
      <c r="D19682" s="1">
        <v>44083</v>
      </c>
      <c r="E19682" s="2">
        <v>250</v>
      </c>
      <c r="F19682" t="s">
        <v>5525</v>
      </c>
      <c r="G19682" t="s">
        <v>2663</v>
      </c>
    </row>
    <row r="19683" spans="1:7" x14ac:dyDescent="0.25">
      <c r="A19683" t="s">
        <v>3594</v>
      </c>
      <c r="B19683" t="s">
        <v>3595</v>
      </c>
      <c r="C19683" t="s">
        <v>826</v>
      </c>
      <c r="D19683" s="1">
        <v>44083</v>
      </c>
      <c r="E19683" s="2">
        <v>1000</v>
      </c>
      <c r="F19683" t="s">
        <v>2212</v>
      </c>
      <c r="G19683" t="s">
        <v>2663</v>
      </c>
    </row>
    <row r="19684" spans="1:7" x14ac:dyDescent="0.25">
      <c r="A19684" t="s">
        <v>4881</v>
      </c>
      <c r="B19684" t="s">
        <v>4882</v>
      </c>
      <c r="C19684" t="s">
        <v>4883</v>
      </c>
      <c r="D19684" s="1">
        <v>44085</v>
      </c>
      <c r="E19684" s="2">
        <v>100</v>
      </c>
      <c r="F19684" t="s">
        <v>4884</v>
      </c>
      <c r="G19684" t="s">
        <v>2663</v>
      </c>
    </row>
    <row r="19685" spans="1:7" x14ac:dyDescent="0.25">
      <c r="A19685" t="s">
        <v>1124</v>
      </c>
      <c r="B19685" t="s">
        <v>1125</v>
      </c>
      <c r="C19685" t="s">
        <v>1126</v>
      </c>
      <c r="D19685" s="1">
        <v>44085</v>
      </c>
      <c r="E19685" s="2">
        <v>1200</v>
      </c>
      <c r="F19685" t="s">
        <v>1127</v>
      </c>
      <c r="G19685" t="s">
        <v>34</v>
      </c>
    </row>
    <row r="19686" spans="1:7" x14ac:dyDescent="0.25">
      <c r="A19686" t="s">
        <v>3286</v>
      </c>
      <c r="B19686" t="s">
        <v>3287</v>
      </c>
      <c r="C19686" t="s">
        <v>3288</v>
      </c>
      <c r="D19686" s="1">
        <v>44085</v>
      </c>
      <c r="E19686" s="2">
        <v>1000</v>
      </c>
      <c r="F19686" t="s">
        <v>3289</v>
      </c>
      <c r="G19686" t="s">
        <v>2663</v>
      </c>
    </row>
    <row r="19687" spans="1:7" x14ac:dyDescent="0.25">
      <c r="A19687" t="s">
        <v>3791</v>
      </c>
      <c r="B19687" t="s">
        <v>3792</v>
      </c>
      <c r="C19687" t="s">
        <v>3793</v>
      </c>
      <c r="D19687" s="1">
        <v>44088</v>
      </c>
      <c r="E19687" s="2">
        <v>84</v>
      </c>
      <c r="F19687" t="s">
        <v>3794</v>
      </c>
      <c r="G19687" t="s">
        <v>34</v>
      </c>
    </row>
    <row r="19688" spans="1:7" x14ac:dyDescent="0.25">
      <c r="A19688" t="s">
        <v>1257</v>
      </c>
      <c r="B19688" t="s">
        <v>1258</v>
      </c>
      <c r="C19688" t="s">
        <v>1259</v>
      </c>
      <c r="D19688" s="1">
        <v>44088</v>
      </c>
      <c r="E19688" s="2">
        <v>83.33</v>
      </c>
      <c r="F19688" t="s">
        <v>1260</v>
      </c>
      <c r="G19688" t="s">
        <v>34</v>
      </c>
    </row>
    <row r="19689" spans="1:7" x14ac:dyDescent="0.25">
      <c r="A19689" t="s">
        <v>1651</v>
      </c>
      <c r="B19689" t="s">
        <v>1652</v>
      </c>
      <c r="C19689" t="s">
        <v>1653</v>
      </c>
      <c r="D19689" s="1">
        <v>44088</v>
      </c>
      <c r="E19689" s="2">
        <v>100</v>
      </c>
      <c r="F19689" t="s">
        <v>1654</v>
      </c>
      <c r="G19689" t="s">
        <v>2663</v>
      </c>
    </row>
    <row r="19690" spans="1:7" x14ac:dyDescent="0.25">
      <c r="A19690" t="s">
        <v>1651</v>
      </c>
      <c r="B19690" t="s">
        <v>1652</v>
      </c>
      <c r="C19690" t="s">
        <v>1653</v>
      </c>
      <c r="D19690" s="1">
        <v>44088</v>
      </c>
      <c r="E19690" s="2">
        <v>100</v>
      </c>
      <c r="F19690" t="s">
        <v>1655</v>
      </c>
      <c r="G19690" t="s">
        <v>2663</v>
      </c>
    </row>
    <row r="19691" spans="1:7" x14ac:dyDescent="0.25">
      <c r="A19691" t="s">
        <v>2714</v>
      </c>
      <c r="B19691" t="s">
        <v>2715</v>
      </c>
      <c r="C19691" t="s">
        <v>488</v>
      </c>
      <c r="D19691" s="1">
        <v>44088</v>
      </c>
      <c r="E19691" s="2">
        <v>84</v>
      </c>
      <c r="F19691" t="s">
        <v>2716</v>
      </c>
      <c r="G19691" t="s">
        <v>34</v>
      </c>
    </row>
    <row r="19692" spans="1:7" x14ac:dyDescent="0.25">
      <c r="A19692" t="s">
        <v>3908</v>
      </c>
      <c r="B19692" t="s">
        <v>3909</v>
      </c>
      <c r="C19692" t="s">
        <v>3910</v>
      </c>
      <c r="D19692" s="1">
        <v>44088</v>
      </c>
      <c r="E19692" s="2">
        <v>500</v>
      </c>
      <c r="F19692" t="s">
        <v>3911</v>
      </c>
      <c r="G19692" t="s">
        <v>2663</v>
      </c>
    </row>
    <row r="19693" spans="1:7" x14ac:dyDescent="0.25">
      <c r="A19693" t="s">
        <v>53</v>
      </c>
      <c r="B19693" t="s">
        <v>54</v>
      </c>
      <c r="C19693" t="s">
        <v>55</v>
      </c>
      <c r="D19693" s="1">
        <v>44088</v>
      </c>
      <c r="E19693" s="2">
        <v>84</v>
      </c>
      <c r="F19693" t="s">
        <v>56</v>
      </c>
      <c r="G19693" t="s">
        <v>34</v>
      </c>
    </row>
    <row r="19694" spans="1:7" x14ac:dyDescent="0.25">
      <c r="A19694" t="s">
        <v>53</v>
      </c>
      <c r="B19694" t="s">
        <v>54</v>
      </c>
      <c r="C19694" t="s">
        <v>55</v>
      </c>
      <c r="D19694" s="1">
        <v>44088</v>
      </c>
      <c r="E19694" s="2">
        <v>84</v>
      </c>
      <c r="F19694" t="s">
        <v>57</v>
      </c>
      <c r="G19694" t="s">
        <v>34</v>
      </c>
    </row>
    <row r="19695" spans="1:7" x14ac:dyDescent="0.25">
      <c r="A19695" t="s">
        <v>53</v>
      </c>
      <c r="B19695" t="s">
        <v>54</v>
      </c>
      <c r="C19695" t="s">
        <v>55</v>
      </c>
      <c r="D19695" s="1">
        <v>44088</v>
      </c>
      <c r="E19695" s="2">
        <v>16</v>
      </c>
      <c r="F19695" t="s">
        <v>56</v>
      </c>
      <c r="G19695" t="s">
        <v>2663</v>
      </c>
    </row>
    <row r="19696" spans="1:7" x14ac:dyDescent="0.25">
      <c r="A19696" t="s">
        <v>53</v>
      </c>
      <c r="B19696" t="s">
        <v>54</v>
      </c>
      <c r="C19696" t="s">
        <v>55</v>
      </c>
      <c r="D19696" s="1">
        <v>44088</v>
      </c>
      <c r="E19696" s="2">
        <v>16</v>
      </c>
      <c r="F19696" t="s">
        <v>57</v>
      </c>
      <c r="G19696" t="s">
        <v>2663</v>
      </c>
    </row>
    <row r="19697" spans="1:7" x14ac:dyDescent="0.25">
      <c r="A19697" t="s">
        <v>40</v>
      </c>
      <c r="B19697" t="s">
        <v>41</v>
      </c>
      <c r="C19697" t="s">
        <v>42</v>
      </c>
      <c r="D19697" s="1">
        <v>44088</v>
      </c>
      <c r="E19697" s="2">
        <v>83.33</v>
      </c>
      <c r="F19697" t="s">
        <v>43</v>
      </c>
      <c r="G19697" t="s">
        <v>2898</v>
      </c>
    </row>
    <row r="19698" spans="1:7" x14ac:dyDescent="0.25">
      <c r="A19698" t="s">
        <v>40</v>
      </c>
      <c r="B19698" t="s">
        <v>41</v>
      </c>
      <c r="C19698" t="s">
        <v>42</v>
      </c>
      <c r="D19698" s="1">
        <v>44088</v>
      </c>
      <c r="E19698" s="2">
        <v>83.33</v>
      </c>
      <c r="F19698" t="s">
        <v>43</v>
      </c>
      <c r="G19698" t="s">
        <v>34</v>
      </c>
    </row>
    <row r="19699" spans="1:7" x14ac:dyDescent="0.25">
      <c r="A19699" t="s">
        <v>49</v>
      </c>
      <c r="B19699" t="s">
        <v>50</v>
      </c>
      <c r="C19699" t="s">
        <v>51</v>
      </c>
      <c r="D19699" s="1">
        <v>44088</v>
      </c>
      <c r="E19699" s="2">
        <v>140</v>
      </c>
      <c r="F19699" t="s">
        <v>52</v>
      </c>
      <c r="G19699" t="s">
        <v>2663</v>
      </c>
    </row>
    <row r="19700" spans="1:7" x14ac:dyDescent="0.25">
      <c r="A19700" t="s">
        <v>4837</v>
      </c>
      <c r="B19700" t="s">
        <v>15</v>
      </c>
      <c r="C19700" t="s">
        <v>4838</v>
      </c>
      <c r="D19700" s="1">
        <v>44088</v>
      </c>
      <c r="E19700" s="2">
        <v>100</v>
      </c>
      <c r="F19700" t="s">
        <v>4839</v>
      </c>
      <c r="G19700" t="s">
        <v>2663</v>
      </c>
    </row>
    <row r="19701" spans="1:7" x14ac:dyDescent="0.25">
      <c r="A19701" t="s">
        <v>44</v>
      </c>
      <c r="B19701" t="s">
        <v>45</v>
      </c>
      <c r="C19701" t="s">
        <v>46</v>
      </c>
      <c r="D19701" s="1">
        <v>44088</v>
      </c>
      <c r="E19701" s="2">
        <v>83.33</v>
      </c>
      <c r="F19701" t="s">
        <v>47</v>
      </c>
      <c r="G19701" t="s">
        <v>34</v>
      </c>
    </row>
    <row r="19702" spans="1:7" x14ac:dyDescent="0.25">
      <c r="A19702" t="s">
        <v>44</v>
      </c>
      <c r="B19702" t="s">
        <v>45</v>
      </c>
      <c r="C19702" t="s">
        <v>46</v>
      </c>
      <c r="D19702" s="1">
        <v>44088</v>
      </c>
      <c r="E19702" s="2">
        <v>83.33</v>
      </c>
      <c r="F19702" t="s">
        <v>48</v>
      </c>
      <c r="G19702" t="s">
        <v>34</v>
      </c>
    </row>
    <row r="19703" spans="1:7" x14ac:dyDescent="0.25">
      <c r="A19703" t="s">
        <v>505</v>
      </c>
      <c r="B19703" t="s">
        <v>506</v>
      </c>
      <c r="D19703" s="1">
        <v>44088</v>
      </c>
      <c r="E19703" s="2">
        <v>4600</v>
      </c>
      <c r="G19703" t="s">
        <v>507</v>
      </c>
    </row>
    <row r="19704" spans="1:7" x14ac:dyDescent="0.25">
      <c r="A19704" t="s">
        <v>5403</v>
      </c>
      <c r="B19704" t="s">
        <v>5404</v>
      </c>
      <c r="C19704" t="s">
        <v>758</v>
      </c>
      <c r="D19704" s="1">
        <v>44088</v>
      </c>
      <c r="E19704" s="2">
        <v>84</v>
      </c>
      <c r="F19704" t="s">
        <v>5405</v>
      </c>
      <c r="G19704" t="s">
        <v>34</v>
      </c>
    </row>
    <row r="19705" spans="1:7" x14ac:dyDescent="0.25">
      <c r="A19705">
        <v>117</v>
      </c>
      <c r="B19705" t="s">
        <v>5566</v>
      </c>
      <c r="C19705" t="s">
        <v>1582</v>
      </c>
      <c r="D19705" s="1">
        <v>44089</v>
      </c>
      <c r="E19705" s="2">
        <v>50</v>
      </c>
      <c r="F19705" t="s">
        <v>5567</v>
      </c>
      <c r="G19705" t="s">
        <v>2663</v>
      </c>
    </row>
    <row r="19706" spans="1:7" x14ac:dyDescent="0.25">
      <c r="A19706" t="s">
        <v>4844</v>
      </c>
      <c r="B19706" t="s">
        <v>4845</v>
      </c>
      <c r="C19706" t="s">
        <v>2712</v>
      </c>
      <c r="D19706" s="1">
        <v>44089</v>
      </c>
      <c r="E19706" s="2">
        <v>100</v>
      </c>
      <c r="F19706" t="s">
        <v>4846</v>
      </c>
      <c r="G19706" t="s">
        <v>2663</v>
      </c>
    </row>
    <row r="19707" spans="1:7" x14ac:dyDescent="0.25">
      <c r="A19707" t="s">
        <v>934</v>
      </c>
      <c r="B19707" t="s">
        <v>935</v>
      </c>
      <c r="C19707" t="s">
        <v>936</v>
      </c>
      <c r="D19707" s="1">
        <v>44089</v>
      </c>
      <c r="E19707" s="2">
        <v>1500</v>
      </c>
      <c r="F19707" t="s">
        <v>937</v>
      </c>
      <c r="G19707" t="s">
        <v>2663</v>
      </c>
    </row>
    <row r="19708" spans="1:7" x14ac:dyDescent="0.25">
      <c r="A19708" t="s">
        <v>2272</v>
      </c>
      <c r="B19708" t="s">
        <v>2273</v>
      </c>
      <c r="C19708" t="s">
        <v>2274</v>
      </c>
      <c r="D19708" s="1">
        <v>44090</v>
      </c>
      <c r="E19708" s="2">
        <v>20000</v>
      </c>
      <c r="F19708" t="s">
        <v>2275</v>
      </c>
      <c r="G19708" t="s">
        <v>2663</v>
      </c>
    </row>
    <row r="19709" spans="1:7" x14ac:dyDescent="0.25">
      <c r="A19709" t="s">
        <v>2272</v>
      </c>
      <c r="B19709" t="s">
        <v>2273</v>
      </c>
      <c r="C19709" t="s">
        <v>2274</v>
      </c>
      <c r="D19709" s="1">
        <v>44090</v>
      </c>
      <c r="E19709" s="2">
        <v>20000</v>
      </c>
      <c r="F19709" t="s">
        <v>2276</v>
      </c>
      <c r="G19709" t="s">
        <v>2663</v>
      </c>
    </row>
    <row r="19710" spans="1:7" x14ac:dyDescent="0.25">
      <c r="A19710" t="s">
        <v>454</v>
      </c>
      <c r="B19710" t="s">
        <v>455</v>
      </c>
      <c r="D19710" s="1">
        <v>44090</v>
      </c>
      <c r="E19710" s="2">
        <v>11000</v>
      </c>
      <c r="G19710" t="s">
        <v>456</v>
      </c>
    </row>
    <row r="19711" spans="1:7" x14ac:dyDescent="0.25">
      <c r="A19711" t="s">
        <v>3805</v>
      </c>
      <c r="B19711" t="s">
        <v>3806</v>
      </c>
      <c r="C19711" t="s">
        <v>3807</v>
      </c>
      <c r="D19711" s="1">
        <v>44091</v>
      </c>
      <c r="E19711" s="2">
        <v>42</v>
      </c>
      <c r="F19711" t="s">
        <v>3808</v>
      </c>
      <c r="G19711" t="s">
        <v>67</v>
      </c>
    </row>
    <row r="19712" spans="1:7" x14ac:dyDescent="0.25">
      <c r="A19712" t="s">
        <v>3805</v>
      </c>
      <c r="B19712" t="s">
        <v>3806</v>
      </c>
      <c r="C19712" t="s">
        <v>3807</v>
      </c>
      <c r="D19712" s="1">
        <v>44091</v>
      </c>
      <c r="E19712" s="2">
        <v>42</v>
      </c>
      <c r="F19712" t="s">
        <v>3809</v>
      </c>
      <c r="G19712" t="s">
        <v>67</v>
      </c>
    </row>
    <row r="19713" spans="1:7" x14ac:dyDescent="0.25">
      <c r="A19713">
        <v>172</v>
      </c>
      <c r="B19713" t="s">
        <v>3339</v>
      </c>
      <c r="C19713" t="s">
        <v>5645</v>
      </c>
      <c r="D19713" s="1">
        <v>44091</v>
      </c>
      <c r="E19713" s="2">
        <v>25</v>
      </c>
      <c r="G19713" t="s">
        <v>2663</v>
      </c>
    </row>
    <row r="19714" spans="1:7" x14ac:dyDescent="0.25">
      <c r="A19714" t="s">
        <v>861</v>
      </c>
      <c r="B19714" t="s">
        <v>862</v>
      </c>
      <c r="D19714" s="1">
        <v>44092</v>
      </c>
      <c r="E19714" s="2">
        <v>10240</v>
      </c>
      <c r="F19714" t="s">
        <v>863</v>
      </c>
      <c r="G19714" t="s">
        <v>2663</v>
      </c>
    </row>
    <row r="19715" spans="1:7" x14ac:dyDescent="0.25">
      <c r="A19715" t="s">
        <v>2192</v>
      </c>
      <c r="B19715" t="s">
        <v>2193</v>
      </c>
      <c r="C19715" t="s">
        <v>2194</v>
      </c>
      <c r="D19715" s="1">
        <v>44092</v>
      </c>
      <c r="E19715" s="2">
        <v>1000</v>
      </c>
      <c r="F19715" t="s">
        <v>2195</v>
      </c>
      <c r="G19715" t="s">
        <v>2663</v>
      </c>
    </row>
    <row r="19716" spans="1:7" x14ac:dyDescent="0.25">
      <c r="A19716" t="s">
        <v>3658</v>
      </c>
      <c r="B19716" t="s">
        <v>3659</v>
      </c>
      <c r="C19716" t="s">
        <v>3660</v>
      </c>
      <c r="D19716" s="1">
        <v>44095</v>
      </c>
      <c r="E19716" s="2">
        <v>100</v>
      </c>
      <c r="F19716" t="s">
        <v>3661</v>
      </c>
      <c r="G19716" t="s">
        <v>2663</v>
      </c>
    </row>
    <row r="19717" spans="1:7" x14ac:dyDescent="0.25">
      <c r="A19717" t="s">
        <v>3651</v>
      </c>
      <c r="B19717" t="s">
        <v>3652</v>
      </c>
      <c r="D19717" s="1">
        <v>44095</v>
      </c>
      <c r="E19717" s="2">
        <v>100</v>
      </c>
      <c r="F19717" t="s">
        <v>3653</v>
      </c>
      <c r="G19717" t="s">
        <v>2663</v>
      </c>
    </row>
    <row r="19718" spans="1:7" x14ac:dyDescent="0.25">
      <c r="A19718" t="s">
        <v>49</v>
      </c>
      <c r="B19718" t="s">
        <v>50</v>
      </c>
      <c r="C19718" t="s">
        <v>51</v>
      </c>
      <c r="D19718" s="1">
        <v>44095</v>
      </c>
      <c r="E19718" s="2">
        <v>4020</v>
      </c>
      <c r="F19718" t="s">
        <v>52</v>
      </c>
      <c r="G19718" t="s">
        <v>2663</v>
      </c>
    </row>
    <row r="19719" spans="1:7" x14ac:dyDescent="0.25">
      <c r="A19719" t="s">
        <v>4548</v>
      </c>
      <c r="B19719" t="s">
        <v>4549</v>
      </c>
      <c r="C19719" t="s">
        <v>4550</v>
      </c>
      <c r="D19719" s="1">
        <v>44097</v>
      </c>
      <c r="E19719" s="2">
        <v>100</v>
      </c>
      <c r="F19719" t="s">
        <v>4551</v>
      </c>
      <c r="G19719" t="s">
        <v>2663</v>
      </c>
    </row>
    <row r="19720" spans="1:7" x14ac:dyDescent="0.25">
      <c r="A19720" t="s">
        <v>4548</v>
      </c>
      <c r="B19720" t="s">
        <v>4549</v>
      </c>
      <c r="C19720" t="s">
        <v>4550</v>
      </c>
      <c r="D19720" s="1">
        <v>44097</v>
      </c>
      <c r="E19720" s="2">
        <v>100</v>
      </c>
      <c r="F19720" t="s">
        <v>4552</v>
      </c>
      <c r="G19720" t="s">
        <v>2663</v>
      </c>
    </row>
    <row r="19721" spans="1:7" x14ac:dyDescent="0.25">
      <c r="A19721" t="s">
        <v>4825</v>
      </c>
      <c r="B19721" t="s">
        <v>4826</v>
      </c>
      <c r="C19721" t="s">
        <v>4827</v>
      </c>
      <c r="D19721" s="1">
        <v>44098</v>
      </c>
      <c r="E19721" s="2">
        <v>100</v>
      </c>
      <c r="F19721" t="s">
        <v>4828</v>
      </c>
      <c r="G19721" t="s">
        <v>2663</v>
      </c>
    </row>
    <row r="19722" spans="1:7" x14ac:dyDescent="0.25">
      <c r="A19722">
        <v>179</v>
      </c>
      <c r="B19722" t="s">
        <v>5646</v>
      </c>
      <c r="D19722" s="1">
        <v>44098</v>
      </c>
      <c r="E19722" s="2">
        <v>3315.94</v>
      </c>
      <c r="G19722" t="s">
        <v>5638</v>
      </c>
    </row>
    <row r="19723" spans="1:7" x14ac:dyDescent="0.25">
      <c r="A19723" t="s">
        <v>2575</v>
      </c>
      <c r="B19723" t="s">
        <v>2576</v>
      </c>
      <c r="D19723" s="1">
        <v>44103</v>
      </c>
      <c r="E19723" s="2">
        <v>10000</v>
      </c>
      <c r="G19723" t="s">
        <v>114</v>
      </c>
    </row>
    <row r="19724" spans="1:7" x14ac:dyDescent="0.25">
      <c r="A19724" t="s">
        <v>2836</v>
      </c>
      <c r="B19724" t="s">
        <v>2837</v>
      </c>
      <c r="C19724" t="s">
        <v>758</v>
      </c>
      <c r="D19724" s="1">
        <v>44103</v>
      </c>
      <c r="E19724" s="2">
        <v>83.34</v>
      </c>
      <c r="F19724" t="s">
        <v>2838</v>
      </c>
      <c r="G19724" t="s">
        <v>2663</v>
      </c>
    </row>
    <row r="19725" spans="1:7" x14ac:dyDescent="0.25">
      <c r="A19725" t="s">
        <v>4680</v>
      </c>
      <c r="B19725" t="s">
        <v>4681</v>
      </c>
      <c r="C19725" t="s">
        <v>4682</v>
      </c>
      <c r="D19725" s="1">
        <v>44104</v>
      </c>
      <c r="E19725" s="2">
        <v>84</v>
      </c>
      <c r="F19725" t="s">
        <v>4683</v>
      </c>
      <c r="G19725" t="s">
        <v>34</v>
      </c>
    </row>
    <row r="19726" spans="1:7" x14ac:dyDescent="0.25">
      <c r="A19726" t="s">
        <v>225</v>
      </c>
      <c r="B19726" t="s">
        <v>226</v>
      </c>
      <c r="C19726" t="s">
        <v>227</v>
      </c>
      <c r="D19726" s="1">
        <v>44104</v>
      </c>
      <c r="E19726" s="2">
        <v>84</v>
      </c>
      <c r="F19726" t="s">
        <v>228</v>
      </c>
      <c r="G19726" t="s">
        <v>34</v>
      </c>
    </row>
    <row r="19727" spans="1:7" x14ac:dyDescent="0.25">
      <c r="A19727" t="s">
        <v>2634</v>
      </c>
      <c r="B19727" t="s">
        <v>2635</v>
      </c>
      <c r="C19727" t="s">
        <v>2636</v>
      </c>
      <c r="D19727" s="1">
        <v>44104</v>
      </c>
      <c r="E19727" s="2">
        <v>84</v>
      </c>
      <c r="F19727" t="s">
        <v>2637</v>
      </c>
      <c r="G19727" t="s">
        <v>34</v>
      </c>
    </row>
    <row r="19728" spans="1:7" x14ac:dyDescent="0.25">
      <c r="A19728" t="s">
        <v>2634</v>
      </c>
      <c r="B19728" t="s">
        <v>2635</v>
      </c>
      <c r="C19728" t="s">
        <v>2636</v>
      </c>
      <c r="D19728" s="1">
        <v>44104</v>
      </c>
      <c r="E19728" s="2">
        <v>84</v>
      </c>
      <c r="F19728" t="s">
        <v>2639</v>
      </c>
      <c r="G19728" t="s">
        <v>34</v>
      </c>
    </row>
    <row r="19729" spans="1:7" x14ac:dyDescent="0.25">
      <c r="A19729" t="s">
        <v>2634</v>
      </c>
      <c r="B19729" t="s">
        <v>2635</v>
      </c>
      <c r="C19729" t="s">
        <v>2636</v>
      </c>
      <c r="D19729" s="1">
        <v>44104</v>
      </c>
      <c r="E19729" s="2">
        <v>84</v>
      </c>
      <c r="F19729" t="s">
        <v>2639</v>
      </c>
      <c r="G19729" t="s">
        <v>34</v>
      </c>
    </row>
    <row r="19730" spans="1:7" x14ac:dyDescent="0.25">
      <c r="A19730" t="s">
        <v>2634</v>
      </c>
      <c r="B19730" t="s">
        <v>2635</v>
      </c>
      <c r="C19730" t="s">
        <v>2636</v>
      </c>
      <c r="D19730" s="1">
        <v>44104</v>
      </c>
      <c r="E19730" s="2">
        <v>100</v>
      </c>
      <c r="F19730" t="s">
        <v>2637</v>
      </c>
      <c r="G19730" t="s">
        <v>2638</v>
      </c>
    </row>
    <row r="19731" spans="1:7" x14ac:dyDescent="0.25">
      <c r="A19731" t="s">
        <v>2634</v>
      </c>
      <c r="B19731" t="s">
        <v>2635</v>
      </c>
      <c r="C19731" t="s">
        <v>2636</v>
      </c>
      <c r="D19731" s="1">
        <v>44104</v>
      </c>
      <c r="E19731" s="2">
        <v>100</v>
      </c>
      <c r="F19731" t="s">
        <v>2639</v>
      </c>
      <c r="G19731" t="s">
        <v>2638</v>
      </c>
    </row>
    <row r="19732" spans="1:7" x14ac:dyDescent="0.25">
      <c r="A19732" t="s">
        <v>2634</v>
      </c>
      <c r="B19732" t="s">
        <v>2635</v>
      </c>
      <c r="C19732" t="s">
        <v>2636</v>
      </c>
      <c r="D19732" s="1">
        <v>44104</v>
      </c>
      <c r="E19732" s="2">
        <v>100</v>
      </c>
      <c r="F19732" t="s">
        <v>2639</v>
      </c>
      <c r="G19732" t="s">
        <v>2638</v>
      </c>
    </row>
    <row r="19733" spans="1:7" x14ac:dyDescent="0.25">
      <c r="A19733" t="s">
        <v>1426</v>
      </c>
      <c r="B19733" t="s">
        <v>1427</v>
      </c>
      <c r="C19733" t="s">
        <v>826</v>
      </c>
      <c r="D19733" s="1">
        <v>44104</v>
      </c>
      <c r="E19733" s="2">
        <v>84</v>
      </c>
      <c r="F19733" t="s">
        <v>1428</v>
      </c>
      <c r="G19733" t="s">
        <v>34</v>
      </c>
    </row>
    <row r="19734" spans="1:7" x14ac:dyDescent="0.25">
      <c r="A19734" t="s">
        <v>4699</v>
      </c>
      <c r="B19734" t="s">
        <v>4700</v>
      </c>
      <c r="C19734" t="s">
        <v>4701</v>
      </c>
      <c r="D19734" s="1">
        <v>44104</v>
      </c>
      <c r="E19734" s="2">
        <v>84</v>
      </c>
      <c r="F19734" t="s">
        <v>4702</v>
      </c>
      <c r="G19734" t="s">
        <v>34</v>
      </c>
    </row>
    <row r="19735" spans="1:7" x14ac:dyDescent="0.25">
      <c r="A19735" t="s">
        <v>1100</v>
      </c>
      <c r="B19735" t="s">
        <v>1101</v>
      </c>
      <c r="C19735" t="s">
        <v>1102</v>
      </c>
      <c r="D19735" s="1">
        <v>44109</v>
      </c>
      <c r="E19735" s="2">
        <v>15</v>
      </c>
      <c r="F19735" t="s">
        <v>1103</v>
      </c>
      <c r="G19735" t="s">
        <v>828</v>
      </c>
    </row>
    <row r="19736" spans="1:7" x14ac:dyDescent="0.25">
      <c r="A19736" t="s">
        <v>1100</v>
      </c>
      <c r="B19736" t="s">
        <v>1101</v>
      </c>
      <c r="C19736" t="s">
        <v>1102</v>
      </c>
      <c r="D19736" s="1">
        <v>44109</v>
      </c>
      <c r="E19736" s="2">
        <v>15</v>
      </c>
      <c r="F19736" t="s">
        <v>1104</v>
      </c>
      <c r="G19736" t="s">
        <v>828</v>
      </c>
    </row>
    <row r="19737" spans="1:7" x14ac:dyDescent="0.25">
      <c r="A19737" t="s">
        <v>1100</v>
      </c>
      <c r="B19737" t="s">
        <v>1101</v>
      </c>
      <c r="C19737" t="s">
        <v>1102</v>
      </c>
      <c r="D19737" s="1">
        <v>44109</v>
      </c>
      <c r="E19737" s="2">
        <v>10</v>
      </c>
      <c r="F19737" t="s">
        <v>1103</v>
      </c>
      <c r="G19737" t="s">
        <v>276</v>
      </c>
    </row>
    <row r="19738" spans="1:7" x14ac:dyDescent="0.25">
      <c r="A19738" t="s">
        <v>1100</v>
      </c>
      <c r="B19738" t="s">
        <v>1101</v>
      </c>
      <c r="C19738" t="s">
        <v>1102</v>
      </c>
      <c r="D19738" s="1">
        <v>44109</v>
      </c>
      <c r="E19738" s="2">
        <v>10</v>
      </c>
      <c r="F19738" t="s">
        <v>1104</v>
      </c>
      <c r="G19738" t="s">
        <v>276</v>
      </c>
    </row>
    <row r="19739" spans="1:7" x14ac:dyDescent="0.25">
      <c r="A19739" t="s">
        <v>2475</v>
      </c>
      <c r="B19739" t="s">
        <v>1451</v>
      </c>
      <c r="C19739" t="s">
        <v>2476</v>
      </c>
      <c r="D19739" s="1">
        <v>44109</v>
      </c>
      <c r="E19739" s="2">
        <v>40</v>
      </c>
      <c r="F19739" t="s">
        <v>2477</v>
      </c>
      <c r="G19739" t="s">
        <v>2456</v>
      </c>
    </row>
    <row r="19740" spans="1:7" x14ac:dyDescent="0.25">
      <c r="A19740" t="s">
        <v>1450</v>
      </c>
      <c r="B19740" t="s">
        <v>1451</v>
      </c>
      <c r="C19740" t="s">
        <v>1452</v>
      </c>
      <c r="D19740" s="1">
        <v>44109</v>
      </c>
      <c r="E19740" s="2">
        <v>84</v>
      </c>
      <c r="F19740" t="s">
        <v>1453</v>
      </c>
      <c r="G19740" t="s">
        <v>34</v>
      </c>
    </row>
    <row r="19741" spans="1:7" x14ac:dyDescent="0.25">
      <c r="A19741" t="s">
        <v>1450</v>
      </c>
      <c r="B19741" t="s">
        <v>1451</v>
      </c>
      <c r="C19741" t="s">
        <v>1452</v>
      </c>
      <c r="D19741" s="1">
        <v>44109</v>
      </c>
      <c r="E19741" s="2">
        <v>84</v>
      </c>
      <c r="F19741" t="s">
        <v>1454</v>
      </c>
      <c r="G19741" t="s">
        <v>34</v>
      </c>
    </row>
    <row r="19742" spans="1:7" x14ac:dyDescent="0.25">
      <c r="A19742" t="s">
        <v>1450</v>
      </c>
      <c r="B19742" t="s">
        <v>1451</v>
      </c>
      <c r="C19742" t="s">
        <v>1452</v>
      </c>
      <c r="D19742" s="1">
        <v>44109</v>
      </c>
      <c r="E19742" s="2">
        <v>84</v>
      </c>
      <c r="F19742" t="s">
        <v>1454</v>
      </c>
      <c r="G19742" t="s">
        <v>34</v>
      </c>
    </row>
    <row r="19743" spans="1:7" x14ac:dyDescent="0.25">
      <c r="A19743" t="s">
        <v>546</v>
      </c>
      <c r="B19743" t="s">
        <v>547</v>
      </c>
      <c r="C19743" t="s">
        <v>548</v>
      </c>
      <c r="D19743" s="1">
        <v>44109</v>
      </c>
      <c r="E19743" s="2">
        <v>50</v>
      </c>
      <c r="F19743" t="s">
        <v>549</v>
      </c>
      <c r="G19743" t="s">
        <v>276</v>
      </c>
    </row>
    <row r="19744" spans="1:7" x14ac:dyDescent="0.25">
      <c r="A19744" t="s">
        <v>546</v>
      </c>
      <c r="B19744" t="s">
        <v>547</v>
      </c>
      <c r="C19744" t="s">
        <v>548</v>
      </c>
      <c r="D19744" s="1">
        <v>44109</v>
      </c>
      <c r="E19744" s="2">
        <v>50</v>
      </c>
      <c r="F19744" t="s">
        <v>549</v>
      </c>
      <c r="G19744" t="s">
        <v>1245</v>
      </c>
    </row>
    <row r="19745" spans="1:7" x14ac:dyDescent="0.25">
      <c r="A19745" t="s">
        <v>263</v>
      </c>
      <c r="B19745" t="s">
        <v>264</v>
      </c>
      <c r="C19745" t="s">
        <v>265</v>
      </c>
      <c r="D19745" s="1">
        <v>44109</v>
      </c>
      <c r="E19745" s="2">
        <v>50</v>
      </c>
      <c r="F19745" t="s">
        <v>266</v>
      </c>
      <c r="G19745" t="s">
        <v>1695</v>
      </c>
    </row>
    <row r="19746" spans="1:7" x14ac:dyDescent="0.25">
      <c r="A19746" t="s">
        <v>115</v>
      </c>
      <c r="B19746" t="s">
        <v>116</v>
      </c>
      <c r="C19746" t="s">
        <v>117</v>
      </c>
      <c r="D19746" s="1">
        <v>44109</v>
      </c>
      <c r="E19746" s="2">
        <v>5</v>
      </c>
      <c r="F19746" t="s">
        <v>118</v>
      </c>
      <c r="G19746" t="s">
        <v>1245</v>
      </c>
    </row>
    <row r="19747" spans="1:7" x14ac:dyDescent="0.25">
      <c r="A19747" t="s">
        <v>115</v>
      </c>
      <c r="B19747" t="s">
        <v>116</v>
      </c>
      <c r="C19747" t="s">
        <v>117</v>
      </c>
      <c r="D19747" s="1">
        <v>44109</v>
      </c>
      <c r="E19747" s="2">
        <v>5</v>
      </c>
      <c r="F19747" t="s">
        <v>119</v>
      </c>
      <c r="G19747" t="s">
        <v>1245</v>
      </c>
    </row>
    <row r="19748" spans="1:7" x14ac:dyDescent="0.25">
      <c r="A19748" t="s">
        <v>115</v>
      </c>
      <c r="B19748" t="s">
        <v>116</v>
      </c>
      <c r="C19748" t="s">
        <v>117</v>
      </c>
      <c r="D19748" s="1">
        <v>44109</v>
      </c>
      <c r="E19748" s="2">
        <v>5</v>
      </c>
      <c r="F19748" t="s">
        <v>120</v>
      </c>
      <c r="G19748" t="s">
        <v>1245</v>
      </c>
    </row>
    <row r="19749" spans="1:7" x14ac:dyDescent="0.25">
      <c r="A19749" t="s">
        <v>3140</v>
      </c>
      <c r="B19749" t="s">
        <v>3141</v>
      </c>
      <c r="C19749" t="s">
        <v>3142</v>
      </c>
      <c r="D19749" s="1">
        <v>44109</v>
      </c>
      <c r="E19749" s="2">
        <v>30</v>
      </c>
      <c r="F19749" t="s">
        <v>3143</v>
      </c>
      <c r="G19749" t="s">
        <v>1695</v>
      </c>
    </row>
    <row r="19750" spans="1:7" x14ac:dyDescent="0.25">
      <c r="A19750" t="s">
        <v>3140</v>
      </c>
      <c r="B19750" t="s">
        <v>3141</v>
      </c>
      <c r="C19750" t="s">
        <v>3142</v>
      </c>
      <c r="D19750" s="1">
        <v>44109</v>
      </c>
      <c r="E19750" s="2">
        <v>30</v>
      </c>
      <c r="F19750" t="s">
        <v>3143</v>
      </c>
      <c r="G19750" t="s">
        <v>1695</v>
      </c>
    </row>
    <row r="19751" spans="1:7" x14ac:dyDescent="0.25">
      <c r="A19751" t="s">
        <v>3140</v>
      </c>
      <c r="B19751" t="s">
        <v>3141</v>
      </c>
      <c r="C19751" t="s">
        <v>3142</v>
      </c>
      <c r="D19751" s="1">
        <v>44109</v>
      </c>
      <c r="E19751" s="2">
        <v>30</v>
      </c>
      <c r="F19751" t="s">
        <v>3144</v>
      </c>
      <c r="G19751" t="s">
        <v>1695</v>
      </c>
    </row>
    <row r="19752" spans="1:7" x14ac:dyDescent="0.25">
      <c r="A19752" t="s">
        <v>2346</v>
      </c>
      <c r="B19752" t="s">
        <v>371</v>
      </c>
      <c r="C19752" t="s">
        <v>2347</v>
      </c>
      <c r="D19752" s="1">
        <v>44109</v>
      </c>
      <c r="E19752" s="2">
        <v>25</v>
      </c>
      <c r="F19752" t="s">
        <v>2348</v>
      </c>
      <c r="G19752" t="s">
        <v>97</v>
      </c>
    </row>
    <row r="19753" spans="1:7" x14ac:dyDescent="0.25">
      <c r="A19753" t="s">
        <v>2346</v>
      </c>
      <c r="B19753" t="s">
        <v>371</v>
      </c>
      <c r="C19753" t="s">
        <v>2347</v>
      </c>
      <c r="D19753" s="1">
        <v>44109</v>
      </c>
      <c r="E19753" s="2">
        <v>25</v>
      </c>
      <c r="F19753" t="s">
        <v>2349</v>
      </c>
      <c r="G19753" t="s">
        <v>97</v>
      </c>
    </row>
    <row r="19754" spans="1:7" x14ac:dyDescent="0.25">
      <c r="A19754" t="s">
        <v>2346</v>
      </c>
      <c r="B19754" t="s">
        <v>371</v>
      </c>
      <c r="C19754" t="s">
        <v>2347</v>
      </c>
      <c r="D19754" s="1">
        <v>44109</v>
      </c>
      <c r="E19754" s="2">
        <v>20</v>
      </c>
      <c r="F19754" t="s">
        <v>2348</v>
      </c>
      <c r="G19754" t="s">
        <v>1245</v>
      </c>
    </row>
    <row r="19755" spans="1:7" x14ac:dyDescent="0.25">
      <c r="A19755" t="s">
        <v>2346</v>
      </c>
      <c r="B19755" t="s">
        <v>371</v>
      </c>
      <c r="C19755" t="s">
        <v>2347</v>
      </c>
      <c r="D19755" s="1">
        <v>44109</v>
      </c>
      <c r="E19755" s="2">
        <v>20</v>
      </c>
      <c r="F19755" t="s">
        <v>2349</v>
      </c>
      <c r="G19755" t="s">
        <v>1245</v>
      </c>
    </row>
    <row r="19756" spans="1:7" x14ac:dyDescent="0.25">
      <c r="A19756" t="s">
        <v>125</v>
      </c>
      <c r="B19756" t="s">
        <v>126</v>
      </c>
      <c r="C19756" t="s">
        <v>127</v>
      </c>
      <c r="D19756" s="1">
        <v>44109</v>
      </c>
      <c r="E19756" s="2">
        <v>5</v>
      </c>
      <c r="F19756" t="s">
        <v>128</v>
      </c>
      <c r="G19756" t="s">
        <v>310</v>
      </c>
    </row>
    <row r="19757" spans="1:7" x14ac:dyDescent="0.25">
      <c r="A19757" t="s">
        <v>3100</v>
      </c>
      <c r="B19757" t="s">
        <v>3101</v>
      </c>
      <c r="C19757" t="s">
        <v>3102</v>
      </c>
      <c r="D19757" s="1">
        <v>44109</v>
      </c>
      <c r="E19757" s="2">
        <v>50</v>
      </c>
      <c r="F19757" t="s">
        <v>3103</v>
      </c>
      <c r="G19757" t="s">
        <v>67</v>
      </c>
    </row>
    <row r="19758" spans="1:7" x14ac:dyDescent="0.25">
      <c r="A19758" t="s">
        <v>4781</v>
      </c>
      <c r="B19758" t="s">
        <v>4782</v>
      </c>
      <c r="C19758" t="s">
        <v>4783</v>
      </c>
      <c r="D19758" s="1">
        <v>44109</v>
      </c>
      <c r="E19758" s="2">
        <v>5</v>
      </c>
      <c r="F19758" t="s">
        <v>4784</v>
      </c>
      <c r="G19758" t="s">
        <v>2663</v>
      </c>
    </row>
    <row r="19759" spans="1:7" x14ac:dyDescent="0.25">
      <c r="A19759" t="s">
        <v>5031</v>
      </c>
      <c r="B19759" t="s">
        <v>5032</v>
      </c>
      <c r="C19759" t="s">
        <v>5033</v>
      </c>
      <c r="D19759" s="1">
        <v>44109</v>
      </c>
      <c r="E19759" s="2">
        <v>100</v>
      </c>
      <c r="F19759" t="s">
        <v>5034</v>
      </c>
      <c r="G19759" t="s">
        <v>2663</v>
      </c>
    </row>
    <row r="19760" spans="1:7" x14ac:dyDescent="0.25">
      <c r="A19760" t="s">
        <v>2748</v>
      </c>
      <c r="B19760" t="s">
        <v>2749</v>
      </c>
      <c r="C19760" t="s">
        <v>2750</v>
      </c>
      <c r="D19760" s="1">
        <v>44109</v>
      </c>
      <c r="E19760" s="2">
        <v>10</v>
      </c>
      <c r="F19760" t="s">
        <v>2751</v>
      </c>
      <c r="G19760" t="s">
        <v>1695</v>
      </c>
    </row>
    <row r="19761" spans="1:7" x14ac:dyDescent="0.25">
      <c r="A19761" t="s">
        <v>2748</v>
      </c>
      <c r="B19761" t="s">
        <v>2749</v>
      </c>
      <c r="C19761" t="s">
        <v>2750</v>
      </c>
      <c r="D19761" s="1">
        <v>44109</v>
      </c>
      <c r="E19761" s="2">
        <v>10</v>
      </c>
      <c r="F19761" t="s">
        <v>2751</v>
      </c>
      <c r="G19761" t="s">
        <v>1695</v>
      </c>
    </row>
    <row r="19762" spans="1:7" x14ac:dyDescent="0.25">
      <c r="A19762" t="s">
        <v>2748</v>
      </c>
      <c r="B19762" t="s">
        <v>2749</v>
      </c>
      <c r="C19762" t="s">
        <v>2750</v>
      </c>
      <c r="D19762" s="1">
        <v>44109</v>
      </c>
      <c r="E19762" s="2">
        <v>10</v>
      </c>
      <c r="F19762" t="s">
        <v>2752</v>
      </c>
      <c r="G19762" t="s">
        <v>1695</v>
      </c>
    </row>
    <row r="19763" spans="1:7" x14ac:dyDescent="0.25">
      <c r="A19763" t="s">
        <v>2748</v>
      </c>
      <c r="B19763" t="s">
        <v>2749</v>
      </c>
      <c r="C19763" t="s">
        <v>2750</v>
      </c>
      <c r="D19763" s="1">
        <v>44109</v>
      </c>
      <c r="E19763" s="2">
        <v>10</v>
      </c>
      <c r="F19763" t="s">
        <v>2751</v>
      </c>
      <c r="G19763" t="s">
        <v>67</v>
      </c>
    </row>
    <row r="19764" spans="1:7" x14ac:dyDescent="0.25">
      <c r="A19764" t="s">
        <v>2748</v>
      </c>
      <c r="B19764" t="s">
        <v>2749</v>
      </c>
      <c r="C19764" t="s">
        <v>2750</v>
      </c>
      <c r="D19764" s="1">
        <v>44109</v>
      </c>
      <c r="E19764" s="2">
        <v>10</v>
      </c>
      <c r="F19764" t="s">
        <v>2751</v>
      </c>
      <c r="G19764" t="s">
        <v>67</v>
      </c>
    </row>
    <row r="19765" spans="1:7" x14ac:dyDescent="0.25">
      <c r="A19765" t="s">
        <v>2748</v>
      </c>
      <c r="B19765" t="s">
        <v>2749</v>
      </c>
      <c r="C19765" t="s">
        <v>2750</v>
      </c>
      <c r="D19765" s="1">
        <v>44109</v>
      </c>
      <c r="E19765" s="2">
        <v>10</v>
      </c>
      <c r="F19765" t="s">
        <v>2752</v>
      </c>
      <c r="G19765" t="s">
        <v>67</v>
      </c>
    </row>
    <row r="19766" spans="1:7" x14ac:dyDescent="0.25">
      <c r="A19766" t="s">
        <v>129</v>
      </c>
      <c r="B19766" t="s">
        <v>130</v>
      </c>
      <c r="C19766" t="s">
        <v>131</v>
      </c>
      <c r="D19766" s="1">
        <v>44109</v>
      </c>
      <c r="E19766" s="2">
        <v>10</v>
      </c>
      <c r="F19766" t="s">
        <v>132</v>
      </c>
      <c r="G19766" t="s">
        <v>9</v>
      </c>
    </row>
    <row r="19767" spans="1:7" x14ac:dyDescent="0.25">
      <c r="A19767" t="s">
        <v>5203</v>
      </c>
      <c r="B19767" t="s">
        <v>15</v>
      </c>
      <c r="C19767" t="s">
        <v>5204</v>
      </c>
      <c r="D19767" s="1">
        <v>44109</v>
      </c>
      <c r="E19767" s="2">
        <v>175</v>
      </c>
      <c r="F19767" t="s">
        <v>5205</v>
      </c>
      <c r="G19767" t="s">
        <v>2663</v>
      </c>
    </row>
    <row r="19768" spans="1:7" x14ac:dyDescent="0.25">
      <c r="A19768" t="s">
        <v>138</v>
      </c>
      <c r="B19768" t="s">
        <v>139</v>
      </c>
      <c r="C19768" t="s">
        <v>140</v>
      </c>
      <c r="D19768" s="1">
        <v>44109</v>
      </c>
      <c r="E19768" s="2">
        <v>40</v>
      </c>
      <c r="F19768" t="s">
        <v>141</v>
      </c>
      <c r="G19768" t="s">
        <v>1695</v>
      </c>
    </row>
    <row r="19769" spans="1:7" x14ac:dyDescent="0.25">
      <c r="A19769" t="s">
        <v>1492</v>
      </c>
      <c r="B19769" t="s">
        <v>1493</v>
      </c>
      <c r="C19769" t="s">
        <v>1494</v>
      </c>
      <c r="D19769" s="1">
        <v>44109</v>
      </c>
      <c r="E19769" s="2">
        <v>100</v>
      </c>
      <c r="F19769" t="s">
        <v>1495</v>
      </c>
      <c r="G19769" t="s">
        <v>67</v>
      </c>
    </row>
    <row r="19770" spans="1:7" x14ac:dyDescent="0.25">
      <c r="A19770" t="s">
        <v>2339</v>
      </c>
      <c r="B19770" t="s">
        <v>222</v>
      </c>
      <c r="C19770" t="s">
        <v>2340</v>
      </c>
      <c r="D19770" s="1">
        <v>44109</v>
      </c>
      <c r="E19770" s="2">
        <v>10</v>
      </c>
      <c r="F19770" t="s">
        <v>2341</v>
      </c>
      <c r="G19770" t="s">
        <v>1245</v>
      </c>
    </row>
    <row r="19771" spans="1:7" x14ac:dyDescent="0.25">
      <c r="A19771" t="s">
        <v>2339</v>
      </c>
      <c r="B19771" t="s">
        <v>222</v>
      </c>
      <c r="C19771" t="s">
        <v>2340</v>
      </c>
      <c r="D19771" s="1">
        <v>44109</v>
      </c>
      <c r="E19771" s="2">
        <v>10</v>
      </c>
      <c r="F19771" t="s">
        <v>2342</v>
      </c>
      <c r="G19771" t="s">
        <v>1245</v>
      </c>
    </row>
    <row r="19772" spans="1:7" x14ac:dyDescent="0.25">
      <c r="A19772" t="s">
        <v>2753</v>
      </c>
      <c r="B19772" t="s">
        <v>740</v>
      </c>
      <c r="C19772" t="s">
        <v>2754</v>
      </c>
      <c r="D19772" s="1">
        <v>44109</v>
      </c>
      <c r="E19772" s="2">
        <v>5</v>
      </c>
      <c r="F19772" t="s">
        <v>2755</v>
      </c>
      <c r="G19772" t="s">
        <v>1440</v>
      </c>
    </row>
    <row r="19773" spans="1:7" x14ac:dyDescent="0.25">
      <c r="A19773" t="s">
        <v>2753</v>
      </c>
      <c r="B19773" t="s">
        <v>740</v>
      </c>
      <c r="C19773" t="s">
        <v>2754</v>
      </c>
      <c r="D19773" s="1">
        <v>44109</v>
      </c>
      <c r="E19773" s="2">
        <v>5</v>
      </c>
      <c r="F19773" t="s">
        <v>2756</v>
      </c>
      <c r="G19773" t="s">
        <v>1440</v>
      </c>
    </row>
    <row r="19774" spans="1:7" x14ac:dyDescent="0.25">
      <c r="A19774" t="s">
        <v>2753</v>
      </c>
      <c r="B19774" t="s">
        <v>740</v>
      </c>
      <c r="C19774" t="s">
        <v>2754</v>
      </c>
      <c r="D19774" s="1">
        <v>44109</v>
      </c>
      <c r="E19774" s="2">
        <v>5</v>
      </c>
      <c r="F19774" t="s">
        <v>2757</v>
      </c>
      <c r="G19774" t="s">
        <v>1440</v>
      </c>
    </row>
    <row r="19775" spans="1:7" x14ac:dyDescent="0.25">
      <c r="A19775" t="s">
        <v>1584</v>
      </c>
      <c r="B19775" t="s">
        <v>1585</v>
      </c>
      <c r="C19775" t="s">
        <v>1586</v>
      </c>
      <c r="D19775" s="1">
        <v>44109</v>
      </c>
      <c r="E19775" s="2">
        <v>15</v>
      </c>
      <c r="F19775" t="s">
        <v>1587</v>
      </c>
      <c r="G19775" t="s">
        <v>1695</v>
      </c>
    </row>
    <row r="19776" spans="1:7" x14ac:dyDescent="0.25">
      <c r="A19776" t="s">
        <v>1584</v>
      </c>
      <c r="B19776" t="s">
        <v>1585</v>
      </c>
      <c r="C19776" t="s">
        <v>1586</v>
      </c>
      <c r="D19776" s="1">
        <v>44109</v>
      </c>
      <c r="E19776" s="2">
        <v>15</v>
      </c>
      <c r="F19776" t="s">
        <v>1587</v>
      </c>
      <c r="G19776" t="s">
        <v>1245</v>
      </c>
    </row>
    <row r="19777" spans="1:7" x14ac:dyDescent="0.25">
      <c r="A19777" t="s">
        <v>306</v>
      </c>
      <c r="B19777" t="s">
        <v>307</v>
      </c>
      <c r="C19777" t="s">
        <v>308</v>
      </c>
      <c r="D19777" s="1">
        <v>44109</v>
      </c>
      <c r="E19777" s="2">
        <v>10</v>
      </c>
      <c r="F19777" t="s">
        <v>309</v>
      </c>
      <c r="G19777" t="s">
        <v>310</v>
      </c>
    </row>
    <row r="19778" spans="1:7" x14ac:dyDescent="0.25">
      <c r="A19778" t="s">
        <v>306</v>
      </c>
      <c r="B19778" t="s">
        <v>307</v>
      </c>
      <c r="C19778" t="s">
        <v>308</v>
      </c>
      <c r="D19778" s="1">
        <v>44109</v>
      </c>
      <c r="E19778" s="2">
        <v>10</v>
      </c>
      <c r="F19778" t="s">
        <v>311</v>
      </c>
      <c r="G19778" t="s">
        <v>310</v>
      </c>
    </row>
    <row r="19779" spans="1:7" x14ac:dyDescent="0.25">
      <c r="A19779" t="s">
        <v>1580</v>
      </c>
      <c r="B19779" t="s">
        <v>1581</v>
      </c>
      <c r="C19779" t="s">
        <v>1582</v>
      </c>
      <c r="D19779" s="1">
        <v>44109</v>
      </c>
      <c r="E19779" s="2">
        <v>10</v>
      </c>
      <c r="F19779" t="s">
        <v>1583</v>
      </c>
      <c r="G19779" t="s">
        <v>9</v>
      </c>
    </row>
    <row r="19780" spans="1:7" x14ac:dyDescent="0.25">
      <c r="A19780" t="s">
        <v>1580</v>
      </c>
      <c r="B19780" t="s">
        <v>1581</v>
      </c>
      <c r="C19780" t="s">
        <v>1582</v>
      </c>
      <c r="D19780" s="1">
        <v>44109</v>
      </c>
      <c r="E19780" s="2">
        <v>10</v>
      </c>
      <c r="F19780" t="s">
        <v>1583</v>
      </c>
      <c r="G19780" t="s">
        <v>1245</v>
      </c>
    </row>
    <row r="19781" spans="1:7" x14ac:dyDescent="0.25">
      <c r="A19781" t="s">
        <v>1095</v>
      </c>
      <c r="B19781" t="s">
        <v>1096</v>
      </c>
      <c r="C19781" t="s">
        <v>1097</v>
      </c>
      <c r="D19781" s="1">
        <v>44109</v>
      </c>
      <c r="E19781" s="2">
        <v>15</v>
      </c>
      <c r="F19781" t="s">
        <v>1098</v>
      </c>
      <c r="G19781" t="s">
        <v>114</v>
      </c>
    </row>
    <row r="19782" spans="1:7" x14ac:dyDescent="0.25">
      <c r="A19782" t="s">
        <v>1095</v>
      </c>
      <c r="B19782" t="s">
        <v>1096</v>
      </c>
      <c r="C19782" t="s">
        <v>1097</v>
      </c>
      <c r="D19782" s="1">
        <v>44109</v>
      </c>
      <c r="E19782" s="2">
        <v>15</v>
      </c>
      <c r="F19782" t="s">
        <v>1099</v>
      </c>
      <c r="G19782" t="s">
        <v>114</v>
      </c>
    </row>
    <row r="19783" spans="1:7" x14ac:dyDescent="0.25">
      <c r="A19783" t="s">
        <v>1095</v>
      </c>
      <c r="B19783" t="s">
        <v>1096</v>
      </c>
      <c r="C19783" t="s">
        <v>1097</v>
      </c>
      <c r="D19783" s="1">
        <v>44109</v>
      </c>
      <c r="E19783" s="2">
        <v>15</v>
      </c>
      <c r="F19783" t="s">
        <v>1099</v>
      </c>
      <c r="G19783" t="s">
        <v>114</v>
      </c>
    </row>
    <row r="19784" spans="1:7" x14ac:dyDescent="0.25">
      <c r="A19784" t="s">
        <v>1095</v>
      </c>
      <c r="B19784" t="s">
        <v>1096</v>
      </c>
      <c r="C19784" t="s">
        <v>1097</v>
      </c>
      <c r="D19784" s="1">
        <v>44109</v>
      </c>
      <c r="E19784" s="2">
        <v>15</v>
      </c>
      <c r="F19784" t="s">
        <v>1099</v>
      </c>
      <c r="G19784" t="s">
        <v>114</v>
      </c>
    </row>
    <row r="19785" spans="1:7" x14ac:dyDescent="0.25">
      <c r="A19785" t="s">
        <v>1095</v>
      </c>
      <c r="B19785" t="s">
        <v>1096</v>
      </c>
      <c r="C19785" t="s">
        <v>1097</v>
      </c>
      <c r="D19785" s="1">
        <v>44109</v>
      </c>
      <c r="E19785" s="2">
        <v>10</v>
      </c>
      <c r="F19785" t="s">
        <v>1098</v>
      </c>
      <c r="G19785" t="s">
        <v>257</v>
      </c>
    </row>
    <row r="19786" spans="1:7" x14ac:dyDescent="0.25">
      <c r="A19786" t="s">
        <v>1095</v>
      </c>
      <c r="B19786" t="s">
        <v>1096</v>
      </c>
      <c r="C19786" t="s">
        <v>1097</v>
      </c>
      <c r="D19786" s="1">
        <v>44109</v>
      </c>
      <c r="E19786" s="2">
        <v>10</v>
      </c>
      <c r="F19786" t="s">
        <v>1099</v>
      </c>
      <c r="G19786" t="s">
        <v>257</v>
      </c>
    </row>
    <row r="19787" spans="1:7" x14ac:dyDescent="0.25">
      <c r="A19787" t="s">
        <v>1095</v>
      </c>
      <c r="B19787" t="s">
        <v>1096</v>
      </c>
      <c r="C19787" t="s">
        <v>1097</v>
      </c>
      <c r="D19787" s="1">
        <v>44109</v>
      </c>
      <c r="E19787" s="2">
        <v>10</v>
      </c>
      <c r="F19787" t="s">
        <v>1099</v>
      </c>
      <c r="G19787" t="s">
        <v>257</v>
      </c>
    </row>
    <row r="19788" spans="1:7" x14ac:dyDescent="0.25">
      <c r="A19788" t="s">
        <v>1095</v>
      </c>
      <c r="B19788" t="s">
        <v>1096</v>
      </c>
      <c r="C19788" t="s">
        <v>1097</v>
      </c>
      <c r="D19788" s="1">
        <v>44109</v>
      </c>
      <c r="E19788" s="2">
        <v>10</v>
      </c>
      <c r="F19788" t="s">
        <v>1099</v>
      </c>
      <c r="G19788" t="s">
        <v>257</v>
      </c>
    </row>
    <row r="19789" spans="1:7" x14ac:dyDescent="0.25">
      <c r="A19789" t="s">
        <v>1095</v>
      </c>
      <c r="B19789" t="s">
        <v>1096</v>
      </c>
      <c r="C19789" t="s">
        <v>1097</v>
      </c>
      <c r="D19789" s="1">
        <v>44109</v>
      </c>
      <c r="E19789" s="2">
        <v>10</v>
      </c>
      <c r="F19789" t="s">
        <v>1098</v>
      </c>
      <c r="G19789" t="s">
        <v>828</v>
      </c>
    </row>
    <row r="19790" spans="1:7" x14ac:dyDescent="0.25">
      <c r="A19790" t="s">
        <v>1095</v>
      </c>
      <c r="B19790" t="s">
        <v>1096</v>
      </c>
      <c r="C19790" t="s">
        <v>1097</v>
      </c>
      <c r="D19790" s="1">
        <v>44109</v>
      </c>
      <c r="E19790" s="2">
        <v>10</v>
      </c>
      <c r="F19790" t="s">
        <v>1099</v>
      </c>
      <c r="G19790" t="s">
        <v>828</v>
      </c>
    </row>
    <row r="19791" spans="1:7" x14ac:dyDescent="0.25">
      <c r="A19791" t="s">
        <v>1095</v>
      </c>
      <c r="B19791" t="s">
        <v>1096</v>
      </c>
      <c r="C19791" t="s">
        <v>1097</v>
      </c>
      <c r="D19791" s="1">
        <v>44109</v>
      </c>
      <c r="E19791" s="2">
        <v>10</v>
      </c>
      <c r="F19791" t="s">
        <v>1099</v>
      </c>
      <c r="G19791" t="s">
        <v>828</v>
      </c>
    </row>
    <row r="19792" spans="1:7" x14ac:dyDescent="0.25">
      <c r="A19792" t="s">
        <v>1095</v>
      </c>
      <c r="B19792" t="s">
        <v>1096</v>
      </c>
      <c r="C19792" t="s">
        <v>1097</v>
      </c>
      <c r="D19792" s="1">
        <v>44109</v>
      </c>
      <c r="E19792" s="2">
        <v>10</v>
      </c>
      <c r="F19792" t="s">
        <v>1099</v>
      </c>
      <c r="G19792" t="s">
        <v>828</v>
      </c>
    </row>
    <row r="19793" spans="1:7" x14ac:dyDescent="0.25">
      <c r="A19793" t="s">
        <v>259</v>
      </c>
      <c r="B19793" t="s">
        <v>260</v>
      </c>
      <c r="C19793" t="s">
        <v>261</v>
      </c>
      <c r="D19793" s="1">
        <v>44109</v>
      </c>
      <c r="E19793" s="2">
        <v>10</v>
      </c>
      <c r="F19793" t="s">
        <v>262</v>
      </c>
      <c r="G19793" t="s">
        <v>1695</v>
      </c>
    </row>
    <row r="19794" spans="1:7" x14ac:dyDescent="0.25">
      <c r="A19794" t="s">
        <v>4665</v>
      </c>
      <c r="B19794" t="s">
        <v>4666</v>
      </c>
      <c r="C19794" t="s">
        <v>4667</v>
      </c>
      <c r="D19794" s="1">
        <v>44109</v>
      </c>
      <c r="E19794" s="2">
        <v>20</v>
      </c>
      <c r="F19794" t="s">
        <v>4668</v>
      </c>
      <c r="G19794" t="s">
        <v>1245</v>
      </c>
    </row>
    <row r="19795" spans="1:7" x14ac:dyDescent="0.25">
      <c r="A19795" t="s">
        <v>4665</v>
      </c>
      <c r="B19795" t="s">
        <v>4666</v>
      </c>
      <c r="C19795" t="s">
        <v>4667</v>
      </c>
      <c r="D19795" s="1">
        <v>44109</v>
      </c>
      <c r="E19795" s="2">
        <v>20</v>
      </c>
      <c r="F19795" t="s">
        <v>4669</v>
      </c>
      <c r="G19795" t="s">
        <v>1245</v>
      </c>
    </row>
    <row r="19796" spans="1:7" x14ac:dyDescent="0.25">
      <c r="A19796" t="s">
        <v>4665</v>
      </c>
      <c r="B19796" t="s">
        <v>4666</v>
      </c>
      <c r="C19796" t="s">
        <v>4667</v>
      </c>
      <c r="D19796" s="1">
        <v>44109</v>
      </c>
      <c r="E19796" s="2">
        <v>20</v>
      </c>
      <c r="F19796" t="s">
        <v>4670</v>
      </c>
      <c r="G19796" t="s">
        <v>1245</v>
      </c>
    </row>
    <row r="19797" spans="1:7" x14ac:dyDescent="0.25">
      <c r="A19797" t="s">
        <v>178</v>
      </c>
      <c r="B19797" t="s">
        <v>179</v>
      </c>
      <c r="C19797" t="s">
        <v>180</v>
      </c>
      <c r="D19797" s="1">
        <v>44109</v>
      </c>
      <c r="E19797" s="2">
        <v>5</v>
      </c>
      <c r="F19797" t="s">
        <v>181</v>
      </c>
      <c r="G19797" t="s">
        <v>182</v>
      </c>
    </row>
    <row r="19798" spans="1:7" x14ac:dyDescent="0.25">
      <c r="A19798" t="s">
        <v>3561</v>
      </c>
      <c r="B19798" t="s">
        <v>3562</v>
      </c>
      <c r="C19798" t="s">
        <v>3563</v>
      </c>
      <c r="D19798" s="1">
        <v>44109</v>
      </c>
      <c r="E19798" s="2">
        <v>100</v>
      </c>
      <c r="F19798" t="s">
        <v>3564</v>
      </c>
      <c r="G19798" t="s">
        <v>2663</v>
      </c>
    </row>
    <row r="19799" spans="1:7" x14ac:dyDescent="0.25">
      <c r="A19799" t="s">
        <v>169</v>
      </c>
      <c r="B19799" t="s">
        <v>170</v>
      </c>
      <c r="C19799" t="s">
        <v>171</v>
      </c>
      <c r="D19799" s="1">
        <v>44109</v>
      </c>
      <c r="E19799" s="2">
        <v>10</v>
      </c>
      <c r="F19799" t="s">
        <v>172</v>
      </c>
      <c r="G19799" t="s">
        <v>1245</v>
      </c>
    </row>
    <row r="19800" spans="1:7" x14ac:dyDescent="0.25">
      <c r="A19800" t="s">
        <v>169</v>
      </c>
      <c r="B19800" t="s">
        <v>170</v>
      </c>
      <c r="C19800" t="s">
        <v>171</v>
      </c>
      <c r="D19800" s="1">
        <v>44109</v>
      </c>
      <c r="E19800" s="2">
        <v>10</v>
      </c>
      <c r="F19800" t="s">
        <v>173</v>
      </c>
      <c r="G19800" t="s">
        <v>1245</v>
      </c>
    </row>
    <row r="19801" spans="1:7" x14ac:dyDescent="0.25">
      <c r="A19801" t="s">
        <v>164</v>
      </c>
      <c r="B19801" t="s">
        <v>165</v>
      </c>
      <c r="C19801" t="s">
        <v>166</v>
      </c>
      <c r="D19801" s="1">
        <v>44109</v>
      </c>
      <c r="E19801" s="2">
        <v>20</v>
      </c>
      <c r="F19801" t="s">
        <v>167</v>
      </c>
      <c r="G19801" t="s">
        <v>97</v>
      </c>
    </row>
    <row r="19802" spans="1:7" x14ac:dyDescent="0.25">
      <c r="A19802" t="s">
        <v>164</v>
      </c>
      <c r="B19802" t="s">
        <v>165</v>
      </c>
      <c r="C19802" t="s">
        <v>166</v>
      </c>
      <c r="D19802" s="1">
        <v>44109</v>
      </c>
      <c r="E19802" s="2">
        <v>20</v>
      </c>
      <c r="F19802" t="s">
        <v>168</v>
      </c>
      <c r="G19802" t="s">
        <v>97</v>
      </c>
    </row>
    <row r="19803" spans="1:7" x14ac:dyDescent="0.25">
      <c r="A19803" t="s">
        <v>164</v>
      </c>
      <c r="B19803" t="s">
        <v>165</v>
      </c>
      <c r="C19803" t="s">
        <v>166</v>
      </c>
      <c r="D19803" s="1">
        <v>44109</v>
      </c>
      <c r="E19803" s="2">
        <v>25</v>
      </c>
      <c r="F19803" t="s">
        <v>167</v>
      </c>
      <c r="G19803" t="s">
        <v>1695</v>
      </c>
    </row>
    <row r="19804" spans="1:7" x14ac:dyDescent="0.25">
      <c r="A19804" t="s">
        <v>164</v>
      </c>
      <c r="B19804" t="s">
        <v>165</v>
      </c>
      <c r="C19804" t="s">
        <v>166</v>
      </c>
      <c r="D19804" s="1">
        <v>44109</v>
      </c>
      <c r="E19804" s="2">
        <v>25</v>
      </c>
      <c r="F19804" t="s">
        <v>168</v>
      </c>
      <c r="G19804" t="s">
        <v>1695</v>
      </c>
    </row>
    <row r="19805" spans="1:7" x14ac:dyDescent="0.25">
      <c r="A19805" t="s">
        <v>164</v>
      </c>
      <c r="B19805" t="s">
        <v>165</v>
      </c>
      <c r="C19805" t="s">
        <v>166</v>
      </c>
      <c r="D19805" s="1">
        <v>44109</v>
      </c>
      <c r="E19805" s="2">
        <v>20</v>
      </c>
      <c r="F19805" t="s">
        <v>167</v>
      </c>
      <c r="G19805" t="s">
        <v>3613</v>
      </c>
    </row>
    <row r="19806" spans="1:7" x14ac:dyDescent="0.25">
      <c r="A19806" t="s">
        <v>164</v>
      </c>
      <c r="B19806" t="s">
        <v>165</v>
      </c>
      <c r="C19806" t="s">
        <v>166</v>
      </c>
      <c r="D19806" s="1">
        <v>44109</v>
      </c>
      <c r="E19806" s="2">
        <v>20</v>
      </c>
      <c r="F19806" t="s">
        <v>168</v>
      </c>
      <c r="G19806" t="s">
        <v>3613</v>
      </c>
    </row>
    <row r="19807" spans="1:7" x14ac:dyDescent="0.25">
      <c r="A19807" t="s">
        <v>709</v>
      </c>
      <c r="B19807" t="s">
        <v>710</v>
      </c>
      <c r="C19807" t="s">
        <v>705</v>
      </c>
      <c r="D19807" s="1">
        <v>44109</v>
      </c>
      <c r="E19807" s="2">
        <v>84</v>
      </c>
      <c r="F19807" t="s">
        <v>711</v>
      </c>
      <c r="G19807" t="s">
        <v>3225</v>
      </c>
    </row>
    <row r="19808" spans="1:7" x14ac:dyDescent="0.25">
      <c r="A19808" t="s">
        <v>709</v>
      </c>
      <c r="B19808" t="s">
        <v>710</v>
      </c>
      <c r="C19808" t="s">
        <v>705</v>
      </c>
      <c r="D19808" s="1">
        <v>44109</v>
      </c>
      <c r="E19808" s="2">
        <v>84</v>
      </c>
      <c r="F19808" t="s">
        <v>712</v>
      </c>
      <c r="G19808" t="s">
        <v>3225</v>
      </c>
    </row>
    <row r="19809" spans="1:7" x14ac:dyDescent="0.25">
      <c r="A19809" t="s">
        <v>709</v>
      </c>
      <c r="B19809" t="s">
        <v>710</v>
      </c>
      <c r="C19809" t="s">
        <v>705</v>
      </c>
      <c r="D19809" s="1">
        <v>44109</v>
      </c>
      <c r="E19809" s="2">
        <v>84</v>
      </c>
      <c r="F19809" t="s">
        <v>712</v>
      </c>
      <c r="G19809" t="s">
        <v>3225</v>
      </c>
    </row>
    <row r="19810" spans="1:7" x14ac:dyDescent="0.25">
      <c r="A19810" t="s">
        <v>493</v>
      </c>
      <c r="B19810" t="s">
        <v>494</v>
      </c>
      <c r="C19810" t="s">
        <v>495</v>
      </c>
      <c r="D19810" s="1">
        <v>44109</v>
      </c>
      <c r="E19810" s="2">
        <v>20</v>
      </c>
      <c r="F19810" t="s">
        <v>496</v>
      </c>
      <c r="G19810" t="s">
        <v>310</v>
      </c>
    </row>
    <row r="19811" spans="1:7" x14ac:dyDescent="0.25">
      <c r="A19811" t="s">
        <v>493</v>
      </c>
      <c r="B19811" t="s">
        <v>494</v>
      </c>
      <c r="C19811" t="s">
        <v>495</v>
      </c>
      <c r="D19811" s="1">
        <v>44109</v>
      </c>
      <c r="E19811" s="2">
        <v>20</v>
      </c>
      <c r="F19811" t="s">
        <v>497</v>
      </c>
      <c r="G19811" t="s">
        <v>310</v>
      </c>
    </row>
    <row r="19812" spans="1:7" x14ac:dyDescent="0.25">
      <c r="A19812" t="s">
        <v>493</v>
      </c>
      <c r="B19812" t="s">
        <v>494</v>
      </c>
      <c r="C19812" t="s">
        <v>495</v>
      </c>
      <c r="D19812" s="1">
        <v>44109</v>
      </c>
      <c r="E19812" s="2">
        <v>20</v>
      </c>
      <c r="F19812" t="s">
        <v>496</v>
      </c>
      <c r="G19812" t="s">
        <v>2456</v>
      </c>
    </row>
    <row r="19813" spans="1:7" x14ac:dyDescent="0.25">
      <c r="A19813" t="s">
        <v>493</v>
      </c>
      <c r="B19813" t="s">
        <v>494</v>
      </c>
      <c r="C19813" t="s">
        <v>495</v>
      </c>
      <c r="D19813" s="1">
        <v>44109</v>
      </c>
      <c r="E19813" s="2">
        <v>20</v>
      </c>
      <c r="F19813" t="s">
        <v>497</v>
      </c>
      <c r="G19813" t="s">
        <v>2456</v>
      </c>
    </row>
    <row r="19814" spans="1:7" x14ac:dyDescent="0.25">
      <c r="A19814" t="s">
        <v>1464</v>
      </c>
      <c r="B19814" t="s">
        <v>1465</v>
      </c>
      <c r="C19814" t="s">
        <v>627</v>
      </c>
      <c r="D19814" s="1">
        <v>44109</v>
      </c>
      <c r="E19814" s="2">
        <v>20</v>
      </c>
      <c r="F19814" t="s">
        <v>1466</v>
      </c>
      <c r="G19814" t="s">
        <v>478</v>
      </c>
    </row>
    <row r="19815" spans="1:7" x14ac:dyDescent="0.25">
      <c r="A19815" t="s">
        <v>1464</v>
      </c>
      <c r="B19815" t="s">
        <v>1465</v>
      </c>
      <c r="C19815" t="s">
        <v>627</v>
      </c>
      <c r="D19815" s="1">
        <v>44109</v>
      </c>
      <c r="E19815" s="2">
        <v>20</v>
      </c>
      <c r="F19815" t="s">
        <v>1466</v>
      </c>
      <c r="G19815" t="s">
        <v>478</v>
      </c>
    </row>
    <row r="19816" spans="1:7" x14ac:dyDescent="0.25">
      <c r="A19816" t="s">
        <v>1541</v>
      </c>
      <c r="B19816" t="s">
        <v>1542</v>
      </c>
      <c r="C19816" t="s">
        <v>1543</v>
      </c>
      <c r="D19816" s="1">
        <v>44109</v>
      </c>
      <c r="E19816" s="2">
        <v>20</v>
      </c>
      <c r="F19816" t="s">
        <v>1544</v>
      </c>
      <c r="G19816" t="s">
        <v>114</v>
      </c>
    </row>
    <row r="19817" spans="1:7" x14ac:dyDescent="0.25">
      <c r="A19817" t="s">
        <v>1541</v>
      </c>
      <c r="B19817" t="s">
        <v>1542</v>
      </c>
      <c r="C19817" t="s">
        <v>1543</v>
      </c>
      <c r="D19817" s="1">
        <v>44109</v>
      </c>
      <c r="E19817" s="2">
        <v>20</v>
      </c>
      <c r="F19817" t="s">
        <v>1545</v>
      </c>
      <c r="G19817" t="s">
        <v>114</v>
      </c>
    </row>
    <row r="19818" spans="1:7" x14ac:dyDescent="0.25">
      <c r="A19818" t="s">
        <v>3800</v>
      </c>
      <c r="B19818" t="s">
        <v>1430</v>
      </c>
      <c r="C19818" t="s">
        <v>3801</v>
      </c>
      <c r="D19818" s="1">
        <v>44109</v>
      </c>
      <c r="E19818" s="2">
        <v>10</v>
      </c>
      <c r="F19818" t="s">
        <v>3802</v>
      </c>
      <c r="G19818" t="s">
        <v>2700</v>
      </c>
    </row>
    <row r="19819" spans="1:7" x14ac:dyDescent="0.25">
      <c r="A19819" t="s">
        <v>3800</v>
      </c>
      <c r="B19819" t="s">
        <v>1430</v>
      </c>
      <c r="C19819" t="s">
        <v>3801</v>
      </c>
      <c r="D19819" s="1">
        <v>44109</v>
      </c>
      <c r="E19819" s="2">
        <v>10</v>
      </c>
      <c r="F19819" t="s">
        <v>3802</v>
      </c>
      <c r="G19819" t="s">
        <v>1245</v>
      </c>
    </row>
    <row r="19820" spans="1:7" x14ac:dyDescent="0.25">
      <c r="A19820" t="s">
        <v>2758</v>
      </c>
      <c r="B19820" t="s">
        <v>2759</v>
      </c>
      <c r="C19820" t="s">
        <v>2760</v>
      </c>
      <c r="D19820" s="1">
        <v>44109</v>
      </c>
      <c r="E19820" s="2">
        <v>15</v>
      </c>
      <c r="F19820" t="s">
        <v>2761</v>
      </c>
      <c r="G19820" t="s">
        <v>3282</v>
      </c>
    </row>
    <row r="19821" spans="1:7" x14ac:dyDescent="0.25">
      <c r="A19821" t="s">
        <v>4076</v>
      </c>
      <c r="B19821" t="s">
        <v>4077</v>
      </c>
      <c r="C19821" t="s">
        <v>413</v>
      </c>
      <c r="D19821" s="1">
        <v>44109</v>
      </c>
      <c r="E19821" s="2">
        <v>20</v>
      </c>
      <c r="F19821" t="s">
        <v>4078</v>
      </c>
      <c r="G19821" t="s">
        <v>1695</v>
      </c>
    </row>
    <row r="19822" spans="1:7" x14ac:dyDescent="0.25">
      <c r="A19822" t="s">
        <v>4076</v>
      </c>
      <c r="B19822" t="s">
        <v>4077</v>
      </c>
      <c r="C19822" t="s">
        <v>413</v>
      </c>
      <c r="D19822" s="1">
        <v>44109</v>
      </c>
      <c r="E19822" s="2">
        <v>20</v>
      </c>
      <c r="F19822" t="s">
        <v>4078</v>
      </c>
      <c r="G19822" t="s">
        <v>1695</v>
      </c>
    </row>
    <row r="19823" spans="1:7" x14ac:dyDescent="0.25">
      <c r="A19823" t="s">
        <v>4076</v>
      </c>
      <c r="B19823" t="s">
        <v>4077</v>
      </c>
      <c r="C19823" t="s">
        <v>413</v>
      </c>
      <c r="D19823" s="1">
        <v>44109</v>
      </c>
      <c r="E19823" s="2">
        <v>50</v>
      </c>
      <c r="F19823" t="s">
        <v>4078</v>
      </c>
      <c r="G19823" t="s">
        <v>67</v>
      </c>
    </row>
    <row r="19824" spans="1:7" x14ac:dyDescent="0.25">
      <c r="A19824" t="s">
        <v>4076</v>
      </c>
      <c r="B19824" t="s">
        <v>4077</v>
      </c>
      <c r="C19824" t="s">
        <v>413</v>
      </c>
      <c r="D19824" s="1">
        <v>44109</v>
      </c>
      <c r="E19824" s="2">
        <v>50</v>
      </c>
      <c r="F19824" t="s">
        <v>4078</v>
      </c>
      <c r="G19824" t="s">
        <v>67</v>
      </c>
    </row>
    <row r="19825" spans="1:7" x14ac:dyDescent="0.25">
      <c r="A19825" t="s">
        <v>3247</v>
      </c>
      <c r="B19825" t="s">
        <v>3248</v>
      </c>
      <c r="C19825" t="s">
        <v>3249</v>
      </c>
      <c r="D19825" s="1">
        <v>44109</v>
      </c>
      <c r="E19825" s="2">
        <v>10</v>
      </c>
      <c r="F19825" t="s">
        <v>3250</v>
      </c>
      <c r="G19825" t="s">
        <v>3649</v>
      </c>
    </row>
    <row r="19826" spans="1:7" x14ac:dyDescent="0.25">
      <c r="A19826" t="s">
        <v>553</v>
      </c>
      <c r="B19826" t="s">
        <v>554</v>
      </c>
      <c r="C19826" t="s">
        <v>555</v>
      </c>
      <c r="D19826" s="1">
        <v>44109</v>
      </c>
      <c r="E19826" s="2">
        <v>50</v>
      </c>
      <c r="F19826" t="s">
        <v>556</v>
      </c>
      <c r="G19826" t="s">
        <v>2663</v>
      </c>
    </row>
    <row r="19827" spans="1:7" x14ac:dyDescent="0.25">
      <c r="A19827" t="s">
        <v>553</v>
      </c>
      <c r="B19827" t="s">
        <v>554</v>
      </c>
      <c r="C19827" t="s">
        <v>555</v>
      </c>
      <c r="D19827" s="1">
        <v>44109</v>
      </c>
      <c r="E19827" s="2">
        <v>50</v>
      </c>
      <c r="F19827" t="s">
        <v>557</v>
      </c>
      <c r="G19827" t="s">
        <v>2663</v>
      </c>
    </row>
    <row r="19828" spans="1:7" x14ac:dyDescent="0.25">
      <c r="A19828" t="s">
        <v>4990</v>
      </c>
      <c r="B19828" t="s">
        <v>4991</v>
      </c>
      <c r="C19828" t="s">
        <v>4992</v>
      </c>
      <c r="D19828" s="1">
        <v>44109</v>
      </c>
      <c r="E19828" s="2">
        <v>100</v>
      </c>
      <c r="F19828" t="s">
        <v>4993</v>
      </c>
      <c r="G19828" t="s">
        <v>2663</v>
      </c>
    </row>
    <row r="19829" spans="1:7" x14ac:dyDescent="0.25">
      <c r="A19829" t="s">
        <v>4990</v>
      </c>
      <c r="B19829" t="s">
        <v>4991</v>
      </c>
      <c r="C19829" t="s">
        <v>4992</v>
      </c>
      <c r="D19829" s="1">
        <v>44109</v>
      </c>
      <c r="E19829" s="2">
        <v>100</v>
      </c>
      <c r="F19829" t="s">
        <v>4994</v>
      </c>
      <c r="G19829" t="s">
        <v>2663</v>
      </c>
    </row>
    <row r="19830" spans="1:7" x14ac:dyDescent="0.25">
      <c r="A19830" t="s">
        <v>2803</v>
      </c>
      <c r="B19830" t="s">
        <v>2804</v>
      </c>
      <c r="C19830" t="s">
        <v>2805</v>
      </c>
      <c r="D19830" s="1">
        <v>44109</v>
      </c>
      <c r="E19830" s="2">
        <v>15</v>
      </c>
      <c r="F19830" t="s">
        <v>2806</v>
      </c>
      <c r="G19830" t="s">
        <v>271</v>
      </c>
    </row>
    <row r="19831" spans="1:7" x14ac:dyDescent="0.25">
      <c r="A19831" t="s">
        <v>2803</v>
      </c>
      <c r="B19831" t="s">
        <v>2804</v>
      </c>
      <c r="C19831" t="s">
        <v>2805</v>
      </c>
      <c r="D19831" s="1">
        <v>44109</v>
      </c>
      <c r="E19831" s="2">
        <v>15</v>
      </c>
      <c r="F19831" t="s">
        <v>2807</v>
      </c>
      <c r="G19831" t="s">
        <v>271</v>
      </c>
    </row>
    <row r="19832" spans="1:7" x14ac:dyDescent="0.25">
      <c r="A19832" t="s">
        <v>2803</v>
      </c>
      <c r="B19832" t="s">
        <v>2804</v>
      </c>
      <c r="C19832" t="s">
        <v>2805</v>
      </c>
      <c r="D19832" s="1">
        <v>44109</v>
      </c>
      <c r="E19832" s="2">
        <v>15</v>
      </c>
      <c r="F19832" t="s">
        <v>2806</v>
      </c>
      <c r="G19832" t="s">
        <v>1816</v>
      </c>
    </row>
    <row r="19833" spans="1:7" x14ac:dyDescent="0.25">
      <c r="A19833" t="s">
        <v>2803</v>
      </c>
      <c r="B19833" t="s">
        <v>2804</v>
      </c>
      <c r="C19833" t="s">
        <v>2805</v>
      </c>
      <c r="D19833" s="1">
        <v>44109</v>
      </c>
      <c r="E19833" s="2">
        <v>15</v>
      </c>
      <c r="F19833" t="s">
        <v>2807</v>
      </c>
      <c r="G19833" t="s">
        <v>1816</v>
      </c>
    </row>
    <row r="19834" spans="1:7" x14ac:dyDescent="0.25">
      <c r="A19834" t="s">
        <v>2803</v>
      </c>
      <c r="B19834" t="s">
        <v>2804</v>
      </c>
      <c r="C19834" t="s">
        <v>2805</v>
      </c>
      <c r="D19834" s="1">
        <v>44109</v>
      </c>
      <c r="E19834" s="2">
        <v>15</v>
      </c>
      <c r="F19834" t="s">
        <v>2806</v>
      </c>
      <c r="G19834" t="s">
        <v>2700</v>
      </c>
    </row>
    <row r="19835" spans="1:7" x14ac:dyDescent="0.25">
      <c r="A19835" t="s">
        <v>2803</v>
      </c>
      <c r="B19835" t="s">
        <v>2804</v>
      </c>
      <c r="C19835" t="s">
        <v>2805</v>
      </c>
      <c r="D19835" s="1">
        <v>44109</v>
      </c>
      <c r="E19835" s="2">
        <v>15</v>
      </c>
      <c r="F19835" t="s">
        <v>2807</v>
      </c>
      <c r="G19835" t="s">
        <v>2700</v>
      </c>
    </row>
    <row r="19836" spans="1:7" x14ac:dyDescent="0.25">
      <c r="A19836" t="s">
        <v>2272</v>
      </c>
      <c r="B19836" t="s">
        <v>2273</v>
      </c>
      <c r="C19836" t="s">
        <v>2274</v>
      </c>
      <c r="D19836" s="1">
        <v>44109</v>
      </c>
      <c r="E19836" s="2">
        <v>83.33</v>
      </c>
      <c r="F19836" t="s">
        <v>2275</v>
      </c>
      <c r="G19836" t="s">
        <v>34</v>
      </c>
    </row>
    <row r="19837" spans="1:7" x14ac:dyDescent="0.25">
      <c r="A19837" t="s">
        <v>2272</v>
      </c>
      <c r="B19837" t="s">
        <v>2273</v>
      </c>
      <c r="C19837" t="s">
        <v>2274</v>
      </c>
      <c r="D19837" s="1">
        <v>44109</v>
      </c>
      <c r="E19837" s="2">
        <v>83.33</v>
      </c>
      <c r="F19837" t="s">
        <v>2276</v>
      </c>
      <c r="G19837" t="s">
        <v>34</v>
      </c>
    </row>
    <row r="19838" spans="1:7" x14ac:dyDescent="0.25">
      <c r="A19838" t="s">
        <v>2272</v>
      </c>
      <c r="B19838" t="s">
        <v>2273</v>
      </c>
      <c r="C19838" t="s">
        <v>2274</v>
      </c>
      <c r="D19838" s="1">
        <v>44109</v>
      </c>
      <c r="E19838" s="2">
        <v>41.67</v>
      </c>
      <c r="F19838" t="s">
        <v>2275</v>
      </c>
      <c r="G19838" t="s">
        <v>3650</v>
      </c>
    </row>
    <row r="19839" spans="1:7" x14ac:dyDescent="0.25">
      <c r="A19839" t="s">
        <v>2272</v>
      </c>
      <c r="B19839" t="s">
        <v>2273</v>
      </c>
      <c r="C19839" t="s">
        <v>2274</v>
      </c>
      <c r="D19839" s="1">
        <v>44109</v>
      </c>
      <c r="E19839" s="2">
        <v>41.67</v>
      </c>
      <c r="F19839" t="s">
        <v>2276</v>
      </c>
      <c r="G19839" t="s">
        <v>3650</v>
      </c>
    </row>
    <row r="19840" spans="1:7" x14ac:dyDescent="0.25">
      <c r="A19840" t="s">
        <v>3689</v>
      </c>
      <c r="B19840" t="s">
        <v>3690</v>
      </c>
      <c r="C19840" t="s">
        <v>3691</v>
      </c>
      <c r="D19840" s="1">
        <v>44109</v>
      </c>
      <c r="E19840" s="2">
        <v>34.96</v>
      </c>
      <c r="F19840" t="s">
        <v>3692</v>
      </c>
      <c r="G19840" t="s">
        <v>97</v>
      </c>
    </row>
    <row r="19841" spans="1:7" x14ac:dyDescent="0.25">
      <c r="A19841" t="s">
        <v>2742</v>
      </c>
      <c r="B19841" t="s">
        <v>2743</v>
      </c>
      <c r="C19841" t="s">
        <v>2744</v>
      </c>
      <c r="D19841" s="1">
        <v>44109</v>
      </c>
      <c r="E19841" s="2">
        <v>150</v>
      </c>
      <c r="F19841" t="s">
        <v>2745</v>
      </c>
      <c r="G19841" t="s">
        <v>2746</v>
      </c>
    </row>
    <row r="19842" spans="1:7" x14ac:dyDescent="0.25">
      <c r="A19842" t="s">
        <v>2742</v>
      </c>
      <c r="B19842" t="s">
        <v>2743</v>
      </c>
      <c r="C19842" t="s">
        <v>2744</v>
      </c>
      <c r="D19842" s="1">
        <v>44109</v>
      </c>
      <c r="E19842" s="2">
        <v>150</v>
      </c>
      <c r="F19842" t="s">
        <v>2747</v>
      </c>
      <c r="G19842" t="s">
        <v>2746</v>
      </c>
    </row>
    <row r="19843" spans="1:7" x14ac:dyDescent="0.25">
      <c r="A19843" t="s">
        <v>4058</v>
      </c>
      <c r="B19843" t="s">
        <v>4059</v>
      </c>
      <c r="C19843" t="s">
        <v>4060</v>
      </c>
      <c r="D19843" s="1">
        <v>44109</v>
      </c>
      <c r="E19843" s="2">
        <v>10</v>
      </c>
      <c r="F19843" t="s">
        <v>4061</v>
      </c>
      <c r="G19843" t="s">
        <v>9</v>
      </c>
    </row>
    <row r="19844" spans="1:7" x14ac:dyDescent="0.25">
      <c r="A19844" t="s">
        <v>3686</v>
      </c>
      <c r="B19844" t="s">
        <v>764</v>
      </c>
      <c r="C19844" t="s">
        <v>3687</v>
      </c>
      <c r="D19844" s="1">
        <v>44109</v>
      </c>
      <c r="E19844" s="2">
        <v>5</v>
      </c>
      <c r="F19844" t="s">
        <v>3688</v>
      </c>
      <c r="G19844" t="s">
        <v>97</v>
      </c>
    </row>
    <row r="19845" spans="1:7" x14ac:dyDescent="0.25">
      <c r="A19845" t="s">
        <v>3686</v>
      </c>
      <c r="B19845" t="s">
        <v>764</v>
      </c>
      <c r="C19845" t="s">
        <v>3687</v>
      </c>
      <c r="D19845" s="1">
        <v>44109</v>
      </c>
      <c r="E19845" s="2">
        <v>5</v>
      </c>
      <c r="F19845" t="s">
        <v>3688</v>
      </c>
      <c r="G19845" t="s">
        <v>1245</v>
      </c>
    </row>
    <row r="19846" spans="1:7" x14ac:dyDescent="0.25">
      <c r="A19846" t="s">
        <v>5385</v>
      </c>
      <c r="B19846" t="s">
        <v>2992</v>
      </c>
      <c r="C19846" t="s">
        <v>5386</v>
      </c>
      <c r="D19846" s="1">
        <v>44109</v>
      </c>
      <c r="E19846" s="2">
        <v>50</v>
      </c>
      <c r="F19846" t="s">
        <v>5387</v>
      </c>
      <c r="G19846" t="s">
        <v>1245</v>
      </c>
    </row>
    <row r="19847" spans="1:7" x14ac:dyDescent="0.25">
      <c r="A19847" t="s">
        <v>482</v>
      </c>
      <c r="B19847" t="s">
        <v>483</v>
      </c>
      <c r="C19847" t="s">
        <v>484</v>
      </c>
      <c r="D19847" s="1">
        <v>44109</v>
      </c>
      <c r="E19847" s="2">
        <v>41.67</v>
      </c>
      <c r="F19847" t="s">
        <v>485</v>
      </c>
      <c r="G19847" t="s">
        <v>1240</v>
      </c>
    </row>
    <row r="19848" spans="1:7" x14ac:dyDescent="0.25">
      <c r="A19848" t="s">
        <v>482</v>
      </c>
      <c r="B19848" t="s">
        <v>483</v>
      </c>
      <c r="C19848" t="s">
        <v>484</v>
      </c>
      <c r="D19848" s="1">
        <v>44109</v>
      </c>
      <c r="E19848" s="2">
        <v>83.33</v>
      </c>
      <c r="F19848" t="s">
        <v>485</v>
      </c>
      <c r="G19848" t="s">
        <v>34</v>
      </c>
    </row>
    <row r="19849" spans="1:7" x14ac:dyDescent="0.25">
      <c r="A19849" t="s">
        <v>312</v>
      </c>
      <c r="B19849" t="s">
        <v>248</v>
      </c>
      <c r="C19849" t="s">
        <v>313</v>
      </c>
      <c r="D19849" s="1">
        <v>44109</v>
      </c>
      <c r="E19849" s="2">
        <v>50</v>
      </c>
      <c r="F19849" t="s">
        <v>314</v>
      </c>
      <c r="G19849" t="s">
        <v>315</v>
      </c>
    </row>
    <row r="19850" spans="1:7" x14ac:dyDescent="0.25">
      <c r="A19850" t="s">
        <v>1803</v>
      </c>
      <c r="B19850" t="s">
        <v>1804</v>
      </c>
      <c r="C19850" t="s">
        <v>1805</v>
      </c>
      <c r="D19850" s="1">
        <v>44109</v>
      </c>
      <c r="E19850" s="2">
        <v>25</v>
      </c>
      <c r="F19850" t="s">
        <v>1806</v>
      </c>
      <c r="G19850" t="s">
        <v>5422</v>
      </c>
    </row>
    <row r="19851" spans="1:7" x14ac:dyDescent="0.25">
      <c r="A19851" t="s">
        <v>1803</v>
      </c>
      <c r="B19851" t="s">
        <v>1804</v>
      </c>
      <c r="C19851" t="s">
        <v>1805</v>
      </c>
      <c r="D19851" s="1">
        <v>44109</v>
      </c>
      <c r="E19851" s="2">
        <v>25</v>
      </c>
      <c r="F19851" t="s">
        <v>1806</v>
      </c>
      <c r="G19851" t="s">
        <v>271</v>
      </c>
    </row>
    <row r="19852" spans="1:7" x14ac:dyDescent="0.25">
      <c r="A19852" t="s">
        <v>322</v>
      </c>
      <c r="B19852" t="s">
        <v>323</v>
      </c>
      <c r="C19852" t="s">
        <v>324</v>
      </c>
      <c r="D19852" s="1">
        <v>44109</v>
      </c>
      <c r="E19852" s="2">
        <v>63</v>
      </c>
      <c r="F19852" t="s">
        <v>325</v>
      </c>
      <c r="G19852" t="s">
        <v>326</v>
      </c>
    </row>
    <row r="19853" spans="1:7" x14ac:dyDescent="0.25">
      <c r="A19853" t="s">
        <v>322</v>
      </c>
      <c r="B19853" t="s">
        <v>323</v>
      </c>
      <c r="C19853" t="s">
        <v>324</v>
      </c>
      <c r="D19853" s="1">
        <v>44109</v>
      </c>
      <c r="E19853" s="2">
        <v>63</v>
      </c>
      <c r="F19853" t="s">
        <v>327</v>
      </c>
      <c r="G19853" t="s">
        <v>326</v>
      </c>
    </row>
    <row r="19854" spans="1:7" x14ac:dyDescent="0.25">
      <c r="A19854" t="s">
        <v>87</v>
      </c>
      <c r="B19854" t="s">
        <v>88</v>
      </c>
      <c r="C19854" t="s">
        <v>89</v>
      </c>
      <c r="D19854" s="1">
        <v>44109</v>
      </c>
      <c r="E19854" s="2">
        <v>25</v>
      </c>
      <c r="F19854" t="s">
        <v>90</v>
      </c>
      <c r="G19854" t="s">
        <v>1695</v>
      </c>
    </row>
    <row r="19855" spans="1:7" x14ac:dyDescent="0.25">
      <c r="A19855" t="s">
        <v>87</v>
      </c>
      <c r="B19855" t="s">
        <v>88</v>
      </c>
      <c r="C19855" t="s">
        <v>89</v>
      </c>
      <c r="D19855" s="1">
        <v>44109</v>
      </c>
      <c r="E19855" s="2">
        <v>25</v>
      </c>
      <c r="F19855" t="s">
        <v>91</v>
      </c>
      <c r="G19855" t="s">
        <v>1695</v>
      </c>
    </row>
    <row r="19856" spans="1:7" x14ac:dyDescent="0.25">
      <c r="A19856" t="s">
        <v>87</v>
      </c>
      <c r="B19856" t="s">
        <v>88</v>
      </c>
      <c r="C19856" t="s">
        <v>89</v>
      </c>
      <c r="D19856" s="1">
        <v>44109</v>
      </c>
      <c r="E19856" s="2">
        <v>25</v>
      </c>
      <c r="F19856" t="s">
        <v>91</v>
      </c>
      <c r="G19856" t="s">
        <v>1695</v>
      </c>
    </row>
    <row r="19857" spans="1:7" x14ac:dyDescent="0.25">
      <c r="A19857" t="s">
        <v>87</v>
      </c>
      <c r="B19857" t="s">
        <v>88</v>
      </c>
      <c r="C19857" t="s">
        <v>89</v>
      </c>
      <c r="D19857" s="1">
        <v>44109</v>
      </c>
      <c r="E19857" s="2">
        <v>25</v>
      </c>
      <c r="F19857" t="s">
        <v>92</v>
      </c>
      <c r="G19857" t="s">
        <v>1695</v>
      </c>
    </row>
    <row r="19858" spans="1:7" x14ac:dyDescent="0.25">
      <c r="A19858" t="s">
        <v>87</v>
      </c>
      <c r="B19858" t="s">
        <v>88</v>
      </c>
      <c r="C19858" t="s">
        <v>89</v>
      </c>
      <c r="D19858" s="1">
        <v>44109</v>
      </c>
      <c r="E19858" s="2">
        <v>15</v>
      </c>
      <c r="F19858" t="s">
        <v>90</v>
      </c>
      <c r="G19858" t="s">
        <v>1245</v>
      </c>
    </row>
    <row r="19859" spans="1:7" x14ac:dyDescent="0.25">
      <c r="A19859" t="s">
        <v>87</v>
      </c>
      <c r="B19859" t="s">
        <v>88</v>
      </c>
      <c r="C19859" t="s">
        <v>89</v>
      </c>
      <c r="D19859" s="1">
        <v>44109</v>
      </c>
      <c r="E19859" s="2">
        <v>15</v>
      </c>
      <c r="F19859" t="s">
        <v>91</v>
      </c>
      <c r="G19859" t="s">
        <v>1245</v>
      </c>
    </row>
    <row r="19860" spans="1:7" x14ac:dyDescent="0.25">
      <c r="A19860" t="s">
        <v>87</v>
      </c>
      <c r="B19860" t="s">
        <v>88</v>
      </c>
      <c r="C19860" t="s">
        <v>89</v>
      </c>
      <c r="D19860" s="1">
        <v>44109</v>
      </c>
      <c r="E19860" s="2">
        <v>15</v>
      </c>
      <c r="F19860" t="s">
        <v>91</v>
      </c>
      <c r="G19860" t="s">
        <v>1245</v>
      </c>
    </row>
    <row r="19861" spans="1:7" x14ac:dyDescent="0.25">
      <c r="A19861" t="s">
        <v>87</v>
      </c>
      <c r="B19861" t="s">
        <v>88</v>
      </c>
      <c r="C19861" t="s">
        <v>89</v>
      </c>
      <c r="D19861" s="1">
        <v>44109</v>
      </c>
      <c r="E19861" s="2">
        <v>15</v>
      </c>
      <c r="F19861" t="s">
        <v>92</v>
      </c>
      <c r="G19861" t="s">
        <v>1245</v>
      </c>
    </row>
    <row r="19862" spans="1:7" x14ac:dyDescent="0.25">
      <c r="A19862" t="s">
        <v>4053</v>
      </c>
      <c r="B19862" t="s">
        <v>580</v>
      </c>
      <c r="C19862" t="s">
        <v>4054</v>
      </c>
      <c r="D19862" s="1">
        <v>44109</v>
      </c>
      <c r="E19862" s="2">
        <v>15</v>
      </c>
      <c r="F19862" t="s">
        <v>4055</v>
      </c>
      <c r="G19862" t="s">
        <v>3282</v>
      </c>
    </row>
    <row r="19863" spans="1:7" x14ac:dyDescent="0.25">
      <c r="A19863" t="s">
        <v>4053</v>
      </c>
      <c r="B19863" t="s">
        <v>580</v>
      </c>
      <c r="C19863" t="s">
        <v>4054</v>
      </c>
      <c r="D19863" s="1">
        <v>44109</v>
      </c>
      <c r="E19863" s="2">
        <v>15</v>
      </c>
      <c r="F19863" t="s">
        <v>4055</v>
      </c>
      <c r="G19863" t="s">
        <v>3282</v>
      </c>
    </row>
    <row r="19864" spans="1:7" x14ac:dyDescent="0.25">
      <c r="A19864" t="s">
        <v>4053</v>
      </c>
      <c r="B19864" t="s">
        <v>580</v>
      </c>
      <c r="C19864" t="s">
        <v>4054</v>
      </c>
      <c r="D19864" s="1">
        <v>44109</v>
      </c>
      <c r="E19864" s="2">
        <v>15</v>
      </c>
      <c r="F19864" t="s">
        <v>4056</v>
      </c>
      <c r="G19864" t="s">
        <v>3282</v>
      </c>
    </row>
    <row r="19865" spans="1:7" x14ac:dyDescent="0.25">
      <c r="A19865" t="s">
        <v>2000</v>
      </c>
      <c r="B19865" t="s">
        <v>2001</v>
      </c>
      <c r="C19865" t="s">
        <v>2002</v>
      </c>
      <c r="D19865" s="1">
        <v>44109</v>
      </c>
      <c r="E19865" s="2">
        <v>100</v>
      </c>
      <c r="F19865" t="s">
        <v>2003</v>
      </c>
      <c r="G19865" t="s">
        <v>2681</v>
      </c>
    </row>
    <row r="19866" spans="1:7" x14ac:dyDescent="0.25">
      <c r="A19866" t="s">
        <v>2000</v>
      </c>
      <c r="B19866" t="s">
        <v>2001</v>
      </c>
      <c r="C19866" t="s">
        <v>2002</v>
      </c>
      <c r="D19866" s="1">
        <v>44109</v>
      </c>
      <c r="E19866" s="2">
        <v>100</v>
      </c>
      <c r="F19866" t="s">
        <v>2004</v>
      </c>
      <c r="G19866" t="s">
        <v>2681</v>
      </c>
    </row>
    <row r="19867" spans="1:7" x14ac:dyDescent="0.25">
      <c r="A19867" t="s">
        <v>529</v>
      </c>
      <c r="B19867" t="s">
        <v>290</v>
      </c>
      <c r="C19867" t="s">
        <v>530</v>
      </c>
      <c r="D19867" s="1">
        <v>44109</v>
      </c>
      <c r="E19867" s="2">
        <v>25</v>
      </c>
      <c r="F19867" t="s">
        <v>531</v>
      </c>
      <c r="G19867" t="s">
        <v>3282</v>
      </c>
    </row>
    <row r="19868" spans="1:7" x14ac:dyDescent="0.25">
      <c r="A19868" t="s">
        <v>1590</v>
      </c>
      <c r="B19868" t="s">
        <v>1591</v>
      </c>
      <c r="C19868" t="s">
        <v>1592</v>
      </c>
      <c r="D19868" s="1">
        <v>44109</v>
      </c>
      <c r="E19868" s="2">
        <v>5</v>
      </c>
      <c r="F19868" t="s">
        <v>1593</v>
      </c>
      <c r="G19868" t="s">
        <v>1245</v>
      </c>
    </row>
    <row r="19869" spans="1:7" x14ac:dyDescent="0.25">
      <c r="A19869" t="s">
        <v>2153</v>
      </c>
      <c r="B19869" t="s">
        <v>614</v>
      </c>
      <c r="C19869" t="s">
        <v>1310</v>
      </c>
      <c r="D19869" s="1">
        <v>44109</v>
      </c>
      <c r="E19869" s="2">
        <v>10</v>
      </c>
      <c r="F19869" t="s">
        <v>2154</v>
      </c>
      <c r="G19869" t="s">
        <v>1245</v>
      </c>
    </row>
    <row r="19870" spans="1:7" x14ac:dyDescent="0.25">
      <c r="A19870" t="s">
        <v>82</v>
      </c>
      <c r="B19870" t="s">
        <v>83</v>
      </c>
      <c r="C19870" t="s">
        <v>84</v>
      </c>
      <c r="D19870" s="1">
        <v>44109</v>
      </c>
      <c r="E19870" s="2">
        <v>10</v>
      </c>
      <c r="F19870" t="s">
        <v>85</v>
      </c>
      <c r="G19870" t="s">
        <v>1245</v>
      </c>
    </row>
    <row r="19871" spans="1:7" x14ac:dyDescent="0.25">
      <c r="A19871" t="s">
        <v>82</v>
      </c>
      <c r="B19871" t="s">
        <v>83</v>
      </c>
      <c r="C19871" t="s">
        <v>84</v>
      </c>
      <c r="D19871" s="1">
        <v>44109</v>
      </c>
      <c r="E19871" s="2">
        <v>10</v>
      </c>
      <c r="F19871" t="s">
        <v>86</v>
      </c>
      <c r="G19871" t="s">
        <v>1245</v>
      </c>
    </row>
    <row r="19872" spans="1:7" x14ac:dyDescent="0.25">
      <c r="A19872" t="s">
        <v>2690</v>
      </c>
      <c r="B19872" t="s">
        <v>2691</v>
      </c>
      <c r="C19872" t="s">
        <v>2692</v>
      </c>
      <c r="D19872" s="1">
        <v>44109</v>
      </c>
      <c r="E19872" s="2">
        <v>50</v>
      </c>
      <c r="F19872" t="s">
        <v>2693</v>
      </c>
      <c r="G19872" t="s">
        <v>1715</v>
      </c>
    </row>
    <row r="19873" spans="1:7" x14ac:dyDescent="0.25">
      <c r="A19873" t="s">
        <v>2690</v>
      </c>
      <c r="B19873" t="s">
        <v>2691</v>
      </c>
      <c r="C19873" t="s">
        <v>2692</v>
      </c>
      <c r="D19873" s="1">
        <v>44109</v>
      </c>
      <c r="E19873" s="2">
        <v>50</v>
      </c>
      <c r="F19873" t="s">
        <v>2693</v>
      </c>
      <c r="G19873" t="s">
        <v>1725</v>
      </c>
    </row>
    <row r="19874" spans="1:7" x14ac:dyDescent="0.25">
      <c r="A19874" t="s">
        <v>636</v>
      </c>
      <c r="B19874" t="s">
        <v>637</v>
      </c>
      <c r="C19874" t="s">
        <v>638</v>
      </c>
      <c r="D19874" s="1">
        <v>44109</v>
      </c>
      <c r="E19874" s="2">
        <v>10</v>
      </c>
      <c r="F19874" t="s">
        <v>639</v>
      </c>
      <c r="G19874" t="s">
        <v>471</v>
      </c>
    </row>
    <row r="19875" spans="1:7" x14ac:dyDescent="0.25">
      <c r="A19875" t="s">
        <v>636</v>
      </c>
      <c r="B19875" t="s">
        <v>637</v>
      </c>
      <c r="C19875" t="s">
        <v>638</v>
      </c>
      <c r="D19875" s="1">
        <v>44109</v>
      </c>
      <c r="E19875" s="2">
        <v>10</v>
      </c>
      <c r="F19875" t="s">
        <v>639</v>
      </c>
      <c r="G19875" t="s">
        <v>1695</v>
      </c>
    </row>
    <row r="19876" spans="1:7" x14ac:dyDescent="0.25">
      <c r="A19876" t="s">
        <v>2686</v>
      </c>
      <c r="B19876" t="s">
        <v>2687</v>
      </c>
      <c r="C19876" t="s">
        <v>2688</v>
      </c>
      <c r="D19876" s="1">
        <v>44109</v>
      </c>
      <c r="E19876" s="2">
        <v>84</v>
      </c>
      <c r="F19876" t="s">
        <v>2689</v>
      </c>
      <c r="G19876" t="s">
        <v>34</v>
      </c>
    </row>
    <row r="19877" spans="1:7" x14ac:dyDescent="0.25">
      <c r="A19877" t="s">
        <v>427</v>
      </c>
      <c r="B19877" t="s">
        <v>428</v>
      </c>
      <c r="D19877" s="1">
        <v>44109</v>
      </c>
      <c r="E19877" s="2">
        <v>6221</v>
      </c>
      <c r="F19877" t="s">
        <v>429</v>
      </c>
      <c r="G19877" t="s">
        <v>114</v>
      </c>
    </row>
    <row r="19878" spans="1:7" x14ac:dyDescent="0.25">
      <c r="A19878" t="s">
        <v>427</v>
      </c>
      <c r="B19878" t="s">
        <v>428</v>
      </c>
      <c r="D19878" s="1">
        <v>44109</v>
      </c>
      <c r="E19878" s="2">
        <v>18662</v>
      </c>
      <c r="F19878" t="s">
        <v>429</v>
      </c>
      <c r="G19878" t="s">
        <v>430</v>
      </c>
    </row>
    <row r="19879" spans="1:7" x14ac:dyDescent="0.25">
      <c r="A19879" t="s">
        <v>989</v>
      </c>
      <c r="B19879" t="s">
        <v>990</v>
      </c>
      <c r="D19879" s="1">
        <v>44109</v>
      </c>
      <c r="E19879" s="2">
        <v>5000</v>
      </c>
      <c r="F19879" t="s">
        <v>991</v>
      </c>
      <c r="G19879" t="s">
        <v>2663</v>
      </c>
    </row>
    <row r="19880" spans="1:7" x14ac:dyDescent="0.25">
      <c r="A19880" t="s">
        <v>989</v>
      </c>
      <c r="B19880" t="s">
        <v>990</v>
      </c>
      <c r="D19880" s="1">
        <v>44109</v>
      </c>
      <c r="E19880" s="2">
        <v>5000</v>
      </c>
      <c r="F19880" t="s">
        <v>992</v>
      </c>
      <c r="G19880" t="s">
        <v>2663</v>
      </c>
    </row>
    <row r="19881" spans="1:7" x14ac:dyDescent="0.25">
      <c r="A19881">
        <v>145</v>
      </c>
      <c r="B19881" t="s">
        <v>5618</v>
      </c>
      <c r="D19881" s="1">
        <v>44110</v>
      </c>
      <c r="E19881" s="2">
        <v>10000</v>
      </c>
      <c r="F19881" t="s">
        <v>5619</v>
      </c>
      <c r="G19881" t="s">
        <v>5647</v>
      </c>
    </row>
    <row r="19882" spans="1:7" x14ac:dyDescent="0.25">
      <c r="A19882" t="s">
        <v>138</v>
      </c>
      <c r="B19882" t="s">
        <v>139</v>
      </c>
      <c r="C19882" t="s">
        <v>140</v>
      </c>
      <c r="D19882" s="1">
        <v>44110</v>
      </c>
      <c r="E19882" s="2">
        <v>204</v>
      </c>
      <c r="F19882" t="s">
        <v>141</v>
      </c>
      <c r="G19882" t="s">
        <v>2663</v>
      </c>
    </row>
    <row r="19883" spans="1:7" x14ac:dyDescent="0.25">
      <c r="A19883">
        <v>185</v>
      </c>
      <c r="B19883" t="s">
        <v>5648</v>
      </c>
      <c r="D19883" s="1">
        <v>44113</v>
      </c>
      <c r="E19883" s="2">
        <v>2000</v>
      </c>
      <c r="F19883" t="s">
        <v>5649</v>
      </c>
      <c r="G19883" t="s">
        <v>5650</v>
      </c>
    </row>
    <row r="19884" spans="1:7" x14ac:dyDescent="0.25">
      <c r="A19884">
        <v>186</v>
      </c>
      <c r="B19884" t="s">
        <v>5651</v>
      </c>
      <c r="C19884" t="s">
        <v>683</v>
      </c>
      <c r="D19884" s="1">
        <v>44113</v>
      </c>
      <c r="E19884" s="2">
        <v>100</v>
      </c>
      <c r="F19884" t="s">
        <v>5652</v>
      </c>
      <c r="G19884" t="s">
        <v>2457</v>
      </c>
    </row>
    <row r="19885" spans="1:7" x14ac:dyDescent="0.25">
      <c r="A19885">
        <v>187</v>
      </c>
      <c r="B19885" t="s">
        <v>5653</v>
      </c>
      <c r="C19885" t="s">
        <v>5654</v>
      </c>
      <c r="D19885" s="1">
        <v>44113</v>
      </c>
      <c r="E19885" s="2">
        <v>100</v>
      </c>
      <c r="F19885" t="s">
        <v>5655</v>
      </c>
      <c r="G19885" t="s">
        <v>2457</v>
      </c>
    </row>
    <row r="19886" spans="1:7" x14ac:dyDescent="0.25">
      <c r="A19886">
        <v>188</v>
      </c>
      <c r="B19886" t="s">
        <v>5656</v>
      </c>
      <c r="C19886" t="s">
        <v>5657</v>
      </c>
      <c r="D19886" s="1">
        <v>44113</v>
      </c>
      <c r="E19886" s="2">
        <v>50</v>
      </c>
      <c r="F19886" t="s">
        <v>5658</v>
      </c>
      <c r="G19886" t="s">
        <v>2457</v>
      </c>
    </row>
    <row r="19887" spans="1:7" x14ac:dyDescent="0.25">
      <c r="A19887">
        <v>189</v>
      </c>
      <c r="B19887" t="s">
        <v>1222</v>
      </c>
      <c r="C19887" t="s">
        <v>4379</v>
      </c>
      <c r="D19887" s="1">
        <v>44114</v>
      </c>
      <c r="E19887" s="2">
        <v>50</v>
      </c>
      <c r="F19887" t="s">
        <v>4380</v>
      </c>
      <c r="G19887" t="s">
        <v>2457</v>
      </c>
    </row>
    <row r="19888" spans="1:7" x14ac:dyDescent="0.25">
      <c r="A19888">
        <v>190</v>
      </c>
      <c r="B19888" t="s">
        <v>5659</v>
      </c>
      <c r="C19888" t="s">
        <v>5660</v>
      </c>
      <c r="D19888" s="1">
        <v>44115</v>
      </c>
      <c r="E19888" s="2">
        <v>50</v>
      </c>
      <c r="F19888" t="s">
        <v>5661</v>
      </c>
      <c r="G19888" t="s">
        <v>2457</v>
      </c>
    </row>
    <row r="19889" spans="1:7" x14ac:dyDescent="0.25">
      <c r="A19889" t="s">
        <v>2397</v>
      </c>
      <c r="B19889" t="s">
        <v>2398</v>
      </c>
      <c r="C19889" t="s">
        <v>2399</v>
      </c>
      <c r="D19889" s="1">
        <v>44115</v>
      </c>
      <c r="E19889" s="2">
        <v>500</v>
      </c>
      <c r="F19889" t="s">
        <v>2400</v>
      </c>
      <c r="G19889" t="s">
        <v>2457</v>
      </c>
    </row>
    <row r="19890" spans="1:7" x14ac:dyDescent="0.25">
      <c r="A19890" t="s">
        <v>36</v>
      </c>
      <c r="B19890" t="s">
        <v>37</v>
      </c>
      <c r="C19890" t="s">
        <v>38</v>
      </c>
      <c r="D19890" s="1">
        <v>44116</v>
      </c>
      <c r="E19890" s="2">
        <v>250</v>
      </c>
      <c r="F19890" t="s">
        <v>39</v>
      </c>
      <c r="G19890" t="s">
        <v>2457</v>
      </c>
    </row>
    <row r="19891" spans="1:7" x14ac:dyDescent="0.25">
      <c r="A19891" t="s">
        <v>2272</v>
      </c>
      <c r="B19891" t="s">
        <v>2273</v>
      </c>
      <c r="C19891" t="s">
        <v>2274</v>
      </c>
      <c r="D19891" s="1">
        <v>44116</v>
      </c>
      <c r="E19891" s="2">
        <v>250</v>
      </c>
      <c r="F19891" t="s">
        <v>2275</v>
      </c>
      <c r="G19891" t="s">
        <v>2457</v>
      </c>
    </row>
    <row r="19892" spans="1:7" x14ac:dyDescent="0.25">
      <c r="A19892" t="s">
        <v>2272</v>
      </c>
      <c r="B19892" t="s">
        <v>2273</v>
      </c>
      <c r="C19892" t="s">
        <v>2274</v>
      </c>
      <c r="D19892" s="1">
        <v>44116</v>
      </c>
      <c r="E19892" s="2">
        <v>250</v>
      </c>
      <c r="F19892" t="s">
        <v>2276</v>
      </c>
      <c r="G19892" t="s">
        <v>2457</v>
      </c>
    </row>
    <row r="19893" spans="1:7" x14ac:dyDescent="0.25">
      <c r="A19893" t="s">
        <v>4699</v>
      </c>
      <c r="B19893" t="s">
        <v>4700</v>
      </c>
      <c r="C19893" t="s">
        <v>4701</v>
      </c>
      <c r="D19893" s="1">
        <v>44117</v>
      </c>
      <c r="E19893" s="2">
        <v>25</v>
      </c>
      <c r="F19893" t="s">
        <v>4702</v>
      </c>
      <c r="G19893" t="s">
        <v>2457</v>
      </c>
    </row>
    <row r="19894" spans="1:7" x14ac:dyDescent="0.25">
      <c r="A19894" t="s">
        <v>4327</v>
      </c>
      <c r="B19894" t="s">
        <v>4328</v>
      </c>
      <c r="C19894" t="s">
        <v>4329</v>
      </c>
      <c r="D19894" s="1">
        <v>44117</v>
      </c>
      <c r="E19894" s="2">
        <v>25</v>
      </c>
      <c r="F19894" t="s">
        <v>4330</v>
      </c>
      <c r="G19894" t="s">
        <v>2457</v>
      </c>
    </row>
    <row r="19895" spans="1:7" x14ac:dyDescent="0.25">
      <c r="A19895" t="s">
        <v>4893</v>
      </c>
      <c r="B19895" t="s">
        <v>4894</v>
      </c>
      <c r="C19895" t="s">
        <v>2744</v>
      </c>
      <c r="D19895" s="1">
        <v>44117</v>
      </c>
      <c r="E19895" s="2">
        <v>100</v>
      </c>
      <c r="F19895" t="s">
        <v>4895</v>
      </c>
      <c r="G19895" t="s">
        <v>2663</v>
      </c>
    </row>
    <row r="19896" spans="1:7" x14ac:dyDescent="0.25">
      <c r="A19896" t="s">
        <v>2686</v>
      </c>
      <c r="B19896" t="s">
        <v>2687</v>
      </c>
      <c r="C19896" t="s">
        <v>2688</v>
      </c>
      <c r="D19896" s="1">
        <v>44117</v>
      </c>
      <c r="E19896" s="2">
        <v>25</v>
      </c>
      <c r="F19896" t="s">
        <v>2689</v>
      </c>
      <c r="G19896" t="s">
        <v>2457</v>
      </c>
    </row>
    <row r="19897" spans="1:7" x14ac:dyDescent="0.25">
      <c r="A19897" t="s">
        <v>5304</v>
      </c>
      <c r="B19897" t="s">
        <v>1918</v>
      </c>
      <c r="C19897" t="s">
        <v>205</v>
      </c>
      <c r="D19897" s="1">
        <v>44117</v>
      </c>
      <c r="E19897" s="2">
        <v>25</v>
      </c>
      <c r="F19897" t="s">
        <v>5305</v>
      </c>
      <c r="G19897" t="s">
        <v>2457</v>
      </c>
    </row>
    <row r="19898" spans="1:7" x14ac:dyDescent="0.25">
      <c r="A19898">
        <v>205</v>
      </c>
      <c r="B19898" t="s">
        <v>5662</v>
      </c>
      <c r="C19898" t="s">
        <v>5663</v>
      </c>
      <c r="D19898" s="1">
        <v>44117</v>
      </c>
      <c r="E19898" s="2">
        <v>25</v>
      </c>
      <c r="F19898" t="s">
        <v>5664</v>
      </c>
      <c r="G19898" t="s">
        <v>2457</v>
      </c>
    </row>
    <row r="19899" spans="1:7" x14ac:dyDescent="0.25">
      <c r="A19899">
        <v>205</v>
      </c>
      <c r="B19899" t="s">
        <v>5662</v>
      </c>
      <c r="C19899" t="s">
        <v>5663</v>
      </c>
      <c r="D19899" s="1">
        <v>44117</v>
      </c>
      <c r="E19899" s="2">
        <v>25</v>
      </c>
      <c r="F19899" t="s">
        <v>5665</v>
      </c>
      <c r="G19899" t="s">
        <v>2457</v>
      </c>
    </row>
    <row r="19900" spans="1:7" x14ac:dyDescent="0.25">
      <c r="A19900" t="s">
        <v>4251</v>
      </c>
      <c r="B19900" t="s">
        <v>792</v>
      </c>
      <c r="C19900" t="s">
        <v>4252</v>
      </c>
      <c r="D19900" s="1">
        <v>44117</v>
      </c>
      <c r="E19900" s="2">
        <v>5000</v>
      </c>
      <c r="F19900" t="s">
        <v>4253</v>
      </c>
      <c r="G19900" t="s">
        <v>4254</v>
      </c>
    </row>
    <row r="19901" spans="1:7" x14ac:dyDescent="0.25">
      <c r="A19901" t="s">
        <v>5403</v>
      </c>
      <c r="B19901" t="s">
        <v>5404</v>
      </c>
      <c r="C19901" t="s">
        <v>758</v>
      </c>
      <c r="D19901" s="1">
        <v>44118</v>
      </c>
      <c r="E19901" s="2">
        <v>83.99</v>
      </c>
      <c r="F19901" t="s">
        <v>5405</v>
      </c>
      <c r="G19901" t="s">
        <v>34</v>
      </c>
    </row>
    <row r="19902" spans="1:7" x14ac:dyDescent="0.25">
      <c r="A19902" t="s">
        <v>44</v>
      </c>
      <c r="B19902" t="s">
        <v>45</v>
      </c>
      <c r="C19902" t="s">
        <v>46</v>
      </c>
      <c r="D19902" s="1">
        <v>44118</v>
      </c>
      <c r="E19902" s="2">
        <v>83.33</v>
      </c>
      <c r="F19902" t="s">
        <v>47</v>
      </c>
      <c r="G19902" t="s">
        <v>34</v>
      </c>
    </row>
    <row r="19903" spans="1:7" x14ac:dyDescent="0.25">
      <c r="A19903" t="s">
        <v>44</v>
      </c>
      <c r="B19903" t="s">
        <v>45</v>
      </c>
      <c r="C19903" t="s">
        <v>46</v>
      </c>
      <c r="D19903" s="1">
        <v>44118</v>
      </c>
      <c r="E19903" s="2">
        <v>83.33</v>
      </c>
      <c r="F19903" t="s">
        <v>48</v>
      </c>
      <c r="G19903" t="s">
        <v>34</v>
      </c>
    </row>
    <row r="19904" spans="1:7" x14ac:dyDescent="0.25">
      <c r="A19904" t="s">
        <v>49</v>
      </c>
      <c r="B19904" t="s">
        <v>50</v>
      </c>
      <c r="C19904" t="s">
        <v>51</v>
      </c>
      <c r="D19904" s="1">
        <v>44118</v>
      </c>
      <c r="E19904" s="2">
        <v>140</v>
      </c>
      <c r="F19904" t="s">
        <v>52</v>
      </c>
      <c r="G19904" t="s">
        <v>2663</v>
      </c>
    </row>
    <row r="19905" spans="1:7" x14ac:dyDescent="0.25">
      <c r="A19905" t="s">
        <v>53</v>
      </c>
      <c r="B19905" t="s">
        <v>54</v>
      </c>
      <c r="C19905" t="s">
        <v>55</v>
      </c>
      <c r="D19905" s="1">
        <v>44118</v>
      </c>
      <c r="E19905" s="2">
        <v>84</v>
      </c>
      <c r="F19905" t="s">
        <v>56</v>
      </c>
      <c r="G19905" t="s">
        <v>34</v>
      </c>
    </row>
    <row r="19906" spans="1:7" x14ac:dyDescent="0.25">
      <c r="A19906" t="s">
        <v>53</v>
      </c>
      <c r="B19906" t="s">
        <v>54</v>
      </c>
      <c r="C19906" t="s">
        <v>55</v>
      </c>
      <c r="D19906" s="1">
        <v>44118</v>
      </c>
      <c r="E19906" s="2">
        <v>84</v>
      </c>
      <c r="F19906" t="s">
        <v>57</v>
      </c>
      <c r="G19906" t="s">
        <v>34</v>
      </c>
    </row>
    <row r="19907" spans="1:7" x14ac:dyDescent="0.25">
      <c r="A19907" t="s">
        <v>53</v>
      </c>
      <c r="B19907" t="s">
        <v>54</v>
      </c>
      <c r="C19907" t="s">
        <v>55</v>
      </c>
      <c r="D19907" s="1">
        <v>44118</v>
      </c>
      <c r="E19907" s="2">
        <v>16</v>
      </c>
      <c r="F19907" t="s">
        <v>56</v>
      </c>
      <c r="G19907" t="s">
        <v>5666</v>
      </c>
    </row>
    <row r="19908" spans="1:7" x14ac:dyDescent="0.25">
      <c r="A19908" t="s">
        <v>53</v>
      </c>
      <c r="B19908" t="s">
        <v>54</v>
      </c>
      <c r="C19908" t="s">
        <v>55</v>
      </c>
      <c r="D19908" s="1">
        <v>44118</v>
      </c>
      <c r="E19908" s="2">
        <v>16</v>
      </c>
      <c r="F19908" t="s">
        <v>57</v>
      </c>
      <c r="G19908" t="s">
        <v>5666</v>
      </c>
    </row>
    <row r="19909" spans="1:7" x14ac:dyDescent="0.25">
      <c r="A19909" t="s">
        <v>40</v>
      </c>
      <c r="B19909" t="s">
        <v>41</v>
      </c>
      <c r="C19909" t="s">
        <v>42</v>
      </c>
      <c r="D19909" s="1">
        <v>44118</v>
      </c>
      <c r="E19909" s="2">
        <v>83.33</v>
      </c>
      <c r="F19909" t="s">
        <v>43</v>
      </c>
      <c r="G19909" t="s">
        <v>34</v>
      </c>
    </row>
    <row r="19910" spans="1:7" x14ac:dyDescent="0.25">
      <c r="A19910" t="s">
        <v>40</v>
      </c>
      <c r="B19910" t="s">
        <v>41</v>
      </c>
      <c r="C19910" t="s">
        <v>42</v>
      </c>
      <c r="D19910" s="1">
        <v>44118</v>
      </c>
      <c r="E19910" s="2">
        <v>83.34</v>
      </c>
      <c r="F19910" t="s">
        <v>43</v>
      </c>
      <c r="G19910" t="s">
        <v>2898</v>
      </c>
    </row>
    <row r="19911" spans="1:7" x14ac:dyDescent="0.25">
      <c r="A19911" t="s">
        <v>1257</v>
      </c>
      <c r="B19911" t="s">
        <v>1258</v>
      </c>
      <c r="C19911" t="s">
        <v>1259</v>
      </c>
      <c r="D19911" s="1">
        <v>44118</v>
      </c>
      <c r="E19911" s="2">
        <v>83.33</v>
      </c>
      <c r="F19911" t="s">
        <v>1260</v>
      </c>
      <c r="G19911" t="s">
        <v>34</v>
      </c>
    </row>
    <row r="19912" spans="1:7" x14ac:dyDescent="0.25">
      <c r="A19912" t="s">
        <v>1651</v>
      </c>
      <c r="B19912" t="s">
        <v>1652</v>
      </c>
      <c r="C19912" t="s">
        <v>1653</v>
      </c>
      <c r="D19912" s="1">
        <v>44118</v>
      </c>
      <c r="E19912" s="2">
        <v>100</v>
      </c>
      <c r="F19912" t="s">
        <v>1654</v>
      </c>
      <c r="G19912" t="s">
        <v>5666</v>
      </c>
    </row>
    <row r="19913" spans="1:7" x14ac:dyDescent="0.25">
      <c r="A19913" t="s">
        <v>1651</v>
      </c>
      <c r="B19913" t="s">
        <v>1652</v>
      </c>
      <c r="C19913" t="s">
        <v>1653</v>
      </c>
      <c r="D19913" s="1">
        <v>44118</v>
      </c>
      <c r="E19913" s="2">
        <v>100</v>
      </c>
      <c r="F19913" t="s">
        <v>1655</v>
      </c>
      <c r="G19913" t="s">
        <v>5666</v>
      </c>
    </row>
    <row r="19914" spans="1:7" x14ac:dyDescent="0.25">
      <c r="A19914" t="s">
        <v>2714</v>
      </c>
      <c r="B19914" t="s">
        <v>2715</v>
      </c>
      <c r="C19914" t="s">
        <v>488</v>
      </c>
      <c r="D19914" s="1">
        <v>44118</v>
      </c>
      <c r="E19914" s="2">
        <v>84</v>
      </c>
      <c r="F19914" t="s">
        <v>2716</v>
      </c>
      <c r="G19914" t="s">
        <v>34</v>
      </c>
    </row>
    <row r="19915" spans="1:7" x14ac:dyDescent="0.25">
      <c r="A19915" t="s">
        <v>4660</v>
      </c>
      <c r="B19915" t="s">
        <v>4661</v>
      </c>
      <c r="C19915" t="s">
        <v>4662</v>
      </c>
      <c r="D19915" s="1">
        <v>44119</v>
      </c>
      <c r="E19915" s="2">
        <v>5</v>
      </c>
      <c r="F19915" t="s">
        <v>4663</v>
      </c>
      <c r="G19915" t="s">
        <v>276</v>
      </c>
    </row>
    <row r="19916" spans="1:7" x14ac:dyDescent="0.25">
      <c r="A19916" t="s">
        <v>1051</v>
      </c>
      <c r="B19916" t="s">
        <v>1052</v>
      </c>
      <c r="C19916" t="s">
        <v>1053</v>
      </c>
      <c r="D19916" s="1">
        <v>44119</v>
      </c>
      <c r="E19916" s="2">
        <v>100</v>
      </c>
      <c r="F19916" t="s">
        <v>1054</v>
      </c>
      <c r="G19916" t="s">
        <v>2457</v>
      </c>
    </row>
    <row r="19917" spans="1:7" x14ac:dyDescent="0.25">
      <c r="A19917" t="s">
        <v>3658</v>
      </c>
      <c r="B19917" t="s">
        <v>3659</v>
      </c>
      <c r="C19917" t="s">
        <v>3660</v>
      </c>
      <c r="D19917" s="1">
        <v>44119</v>
      </c>
      <c r="E19917" s="2">
        <v>100</v>
      </c>
      <c r="F19917" t="s">
        <v>3661</v>
      </c>
      <c r="G19917" t="s">
        <v>2663</v>
      </c>
    </row>
    <row r="19918" spans="1:7" x14ac:dyDescent="0.25">
      <c r="A19918" t="s">
        <v>3805</v>
      </c>
      <c r="B19918" t="s">
        <v>3806</v>
      </c>
      <c r="C19918" t="s">
        <v>3807</v>
      </c>
      <c r="D19918" s="1">
        <v>44119</v>
      </c>
      <c r="E19918" s="2">
        <v>42</v>
      </c>
      <c r="F19918" t="s">
        <v>3808</v>
      </c>
      <c r="G19918" t="s">
        <v>67</v>
      </c>
    </row>
    <row r="19919" spans="1:7" x14ac:dyDescent="0.25">
      <c r="A19919" t="s">
        <v>3805</v>
      </c>
      <c r="B19919" t="s">
        <v>3806</v>
      </c>
      <c r="C19919" t="s">
        <v>3807</v>
      </c>
      <c r="D19919" s="1">
        <v>44119</v>
      </c>
      <c r="E19919" s="2">
        <v>42</v>
      </c>
      <c r="F19919" t="s">
        <v>3809</v>
      </c>
      <c r="G19919" t="s">
        <v>67</v>
      </c>
    </row>
    <row r="19920" spans="1:7" x14ac:dyDescent="0.25">
      <c r="A19920" t="s">
        <v>3651</v>
      </c>
      <c r="B19920" t="s">
        <v>3652</v>
      </c>
      <c r="D19920" s="1">
        <v>44119</v>
      </c>
      <c r="E19920" s="2">
        <v>100</v>
      </c>
      <c r="F19920" t="s">
        <v>3653</v>
      </c>
      <c r="G19920" t="s">
        <v>2663</v>
      </c>
    </row>
    <row r="19921" spans="1:7" x14ac:dyDescent="0.25">
      <c r="A19921">
        <v>208</v>
      </c>
      <c r="B19921" t="s">
        <v>5667</v>
      </c>
      <c r="C19921" t="s">
        <v>5668</v>
      </c>
      <c r="D19921" s="1">
        <v>44119</v>
      </c>
      <c r="E19921" s="2">
        <v>50</v>
      </c>
      <c r="G19921" t="s">
        <v>2457</v>
      </c>
    </row>
    <row r="19922" spans="1:7" x14ac:dyDescent="0.25">
      <c r="A19922">
        <v>206</v>
      </c>
      <c r="B19922" t="s">
        <v>5669</v>
      </c>
      <c r="C19922" t="s">
        <v>205</v>
      </c>
      <c r="D19922" s="1">
        <v>44123</v>
      </c>
      <c r="E19922" s="2">
        <v>100</v>
      </c>
      <c r="G19922" t="s">
        <v>2457</v>
      </c>
    </row>
    <row r="19923" spans="1:7" x14ac:dyDescent="0.25">
      <c r="A19923" t="s">
        <v>989</v>
      </c>
      <c r="B19923" t="s">
        <v>990</v>
      </c>
      <c r="D19923" s="1">
        <v>44123</v>
      </c>
      <c r="E19923" s="2">
        <v>250</v>
      </c>
      <c r="F19923" t="s">
        <v>991</v>
      </c>
      <c r="G19923" t="s">
        <v>2457</v>
      </c>
    </row>
    <row r="19924" spans="1:7" x14ac:dyDescent="0.25">
      <c r="A19924" t="s">
        <v>989</v>
      </c>
      <c r="B19924" t="s">
        <v>990</v>
      </c>
      <c r="D19924" s="1">
        <v>44123</v>
      </c>
      <c r="E19924" s="2">
        <v>250</v>
      </c>
      <c r="F19924" t="s">
        <v>992</v>
      </c>
      <c r="G19924" t="s">
        <v>2457</v>
      </c>
    </row>
    <row r="19925" spans="1:7" x14ac:dyDescent="0.25">
      <c r="A19925" t="s">
        <v>1241</v>
      </c>
      <c r="B19925" t="s">
        <v>351</v>
      </c>
      <c r="C19925" t="s">
        <v>1242</v>
      </c>
      <c r="D19925" s="1">
        <v>44123</v>
      </c>
      <c r="E19925" s="2">
        <v>650</v>
      </c>
      <c r="F19925" t="s">
        <v>1243</v>
      </c>
      <c r="G19925" t="s">
        <v>5670</v>
      </c>
    </row>
    <row r="19926" spans="1:7" x14ac:dyDescent="0.25">
      <c r="A19926" t="s">
        <v>1025</v>
      </c>
      <c r="B19926" t="s">
        <v>1026</v>
      </c>
      <c r="C19926" t="s">
        <v>1027</v>
      </c>
      <c r="D19926" s="1">
        <v>44123</v>
      </c>
      <c r="E19926" s="2">
        <v>100</v>
      </c>
      <c r="F19926" t="s">
        <v>1028</v>
      </c>
      <c r="G19926" t="s">
        <v>2457</v>
      </c>
    </row>
    <row r="19927" spans="1:7" x14ac:dyDescent="0.25">
      <c r="A19927" t="s">
        <v>934</v>
      </c>
      <c r="B19927" t="s">
        <v>935</v>
      </c>
      <c r="C19927" t="s">
        <v>936</v>
      </c>
      <c r="D19927" s="1">
        <v>44123</v>
      </c>
      <c r="E19927" s="2">
        <v>100</v>
      </c>
      <c r="F19927" t="s">
        <v>937</v>
      </c>
      <c r="G19927" t="s">
        <v>2457</v>
      </c>
    </row>
    <row r="19928" spans="1:7" x14ac:dyDescent="0.25">
      <c r="A19928" t="s">
        <v>3535</v>
      </c>
      <c r="B19928" t="s">
        <v>3536</v>
      </c>
      <c r="C19928" t="s">
        <v>681</v>
      </c>
      <c r="D19928" s="1">
        <v>44123</v>
      </c>
      <c r="E19928" s="2">
        <v>2400</v>
      </c>
      <c r="F19928" t="s">
        <v>3537</v>
      </c>
      <c r="G19928" t="s">
        <v>5671</v>
      </c>
    </row>
    <row r="19929" spans="1:7" x14ac:dyDescent="0.25">
      <c r="A19929" t="s">
        <v>3535</v>
      </c>
      <c r="B19929" t="s">
        <v>3536</v>
      </c>
      <c r="C19929" t="s">
        <v>681</v>
      </c>
      <c r="D19929" s="1">
        <v>44123</v>
      </c>
      <c r="E19929" s="2">
        <v>2400</v>
      </c>
      <c r="F19929" t="s">
        <v>3538</v>
      </c>
      <c r="G19929" t="s">
        <v>5671</v>
      </c>
    </row>
    <row r="19930" spans="1:7" x14ac:dyDescent="0.25">
      <c r="A19930" t="s">
        <v>3535</v>
      </c>
      <c r="B19930" t="s">
        <v>3536</v>
      </c>
      <c r="C19930" t="s">
        <v>681</v>
      </c>
      <c r="D19930" s="1">
        <v>44123</v>
      </c>
      <c r="E19930" s="2">
        <v>2400</v>
      </c>
      <c r="F19930" t="s">
        <v>3539</v>
      </c>
      <c r="G19930" t="s">
        <v>5671</v>
      </c>
    </row>
    <row r="19931" spans="1:7" x14ac:dyDescent="0.25">
      <c r="A19931" t="s">
        <v>3702</v>
      </c>
      <c r="B19931" t="s">
        <v>3703</v>
      </c>
      <c r="C19931" t="s">
        <v>823</v>
      </c>
      <c r="D19931" s="1">
        <v>44123</v>
      </c>
      <c r="E19931" s="2">
        <v>2000</v>
      </c>
      <c r="F19931" t="s">
        <v>3704</v>
      </c>
      <c r="G19931" t="s">
        <v>4775</v>
      </c>
    </row>
    <row r="19932" spans="1:7" x14ac:dyDescent="0.25">
      <c r="A19932" t="s">
        <v>5203</v>
      </c>
      <c r="B19932" t="s">
        <v>15</v>
      </c>
      <c r="C19932" t="s">
        <v>5204</v>
      </c>
      <c r="D19932" s="1">
        <v>44123</v>
      </c>
      <c r="E19932" s="2">
        <v>50</v>
      </c>
      <c r="F19932" t="s">
        <v>5205</v>
      </c>
      <c r="G19932" t="s">
        <v>471</v>
      </c>
    </row>
    <row r="19933" spans="1:7" x14ac:dyDescent="0.25">
      <c r="A19933" t="s">
        <v>1584</v>
      </c>
      <c r="B19933" t="s">
        <v>1585</v>
      </c>
      <c r="C19933" t="s">
        <v>1586</v>
      </c>
      <c r="D19933" s="1">
        <v>44126</v>
      </c>
      <c r="E19933" s="2">
        <v>35</v>
      </c>
      <c r="F19933" t="s">
        <v>1587</v>
      </c>
      <c r="G19933" t="s">
        <v>471</v>
      </c>
    </row>
    <row r="19934" spans="1:7" x14ac:dyDescent="0.25">
      <c r="A19934" t="s">
        <v>529</v>
      </c>
      <c r="B19934" t="s">
        <v>290</v>
      </c>
      <c r="C19934" t="s">
        <v>530</v>
      </c>
      <c r="D19934" s="1">
        <v>44126</v>
      </c>
      <c r="E19934" s="2">
        <v>35</v>
      </c>
      <c r="F19934" t="s">
        <v>531</v>
      </c>
      <c r="G19934" t="s">
        <v>471</v>
      </c>
    </row>
    <row r="19935" spans="1:7" x14ac:dyDescent="0.25">
      <c r="A19935">
        <v>211</v>
      </c>
      <c r="B19935" t="s">
        <v>3901</v>
      </c>
      <c r="C19935" t="s">
        <v>5672</v>
      </c>
      <c r="D19935" s="1">
        <v>44126</v>
      </c>
      <c r="E19935" s="2">
        <v>3000</v>
      </c>
      <c r="F19935" t="s">
        <v>5673</v>
      </c>
      <c r="G19935" t="s">
        <v>3678</v>
      </c>
    </row>
    <row r="19936" spans="1:7" x14ac:dyDescent="0.25">
      <c r="A19936">
        <v>212</v>
      </c>
      <c r="B19936" t="s">
        <v>2743</v>
      </c>
      <c r="C19936" t="s">
        <v>5674</v>
      </c>
      <c r="D19936" s="1">
        <v>44126</v>
      </c>
      <c r="E19936" s="2">
        <v>50</v>
      </c>
      <c r="F19936" t="s">
        <v>5675</v>
      </c>
      <c r="G19936" t="s">
        <v>471</v>
      </c>
    </row>
    <row r="19937" spans="1:7" x14ac:dyDescent="0.25">
      <c r="A19937">
        <v>27</v>
      </c>
      <c r="B19937" t="s">
        <v>1493</v>
      </c>
      <c r="C19937" t="s">
        <v>5477</v>
      </c>
      <c r="D19937" s="1">
        <v>44126</v>
      </c>
      <c r="E19937" s="2">
        <v>25</v>
      </c>
      <c r="F19937" t="s">
        <v>5478</v>
      </c>
      <c r="G19937" t="s">
        <v>471</v>
      </c>
    </row>
    <row r="19938" spans="1:7" x14ac:dyDescent="0.25">
      <c r="A19938" t="s">
        <v>2659</v>
      </c>
      <c r="B19938" t="s">
        <v>2660</v>
      </c>
      <c r="C19938" t="s">
        <v>2661</v>
      </c>
      <c r="D19938" s="1">
        <v>44127</v>
      </c>
      <c r="E19938" s="2">
        <v>35</v>
      </c>
      <c r="F19938" t="s">
        <v>2662</v>
      </c>
      <c r="G19938" t="s">
        <v>471</v>
      </c>
    </row>
    <row r="19939" spans="1:7" x14ac:dyDescent="0.25">
      <c r="A19939" t="s">
        <v>1095</v>
      </c>
      <c r="B19939" t="s">
        <v>1096</v>
      </c>
      <c r="C19939" t="s">
        <v>1097</v>
      </c>
      <c r="D19939" s="1">
        <v>44127</v>
      </c>
      <c r="E19939" s="2">
        <v>35</v>
      </c>
      <c r="F19939" t="s">
        <v>1098</v>
      </c>
      <c r="G19939" t="s">
        <v>471</v>
      </c>
    </row>
    <row r="19940" spans="1:7" x14ac:dyDescent="0.25">
      <c r="A19940" t="s">
        <v>1095</v>
      </c>
      <c r="B19940" t="s">
        <v>1096</v>
      </c>
      <c r="C19940" t="s">
        <v>1097</v>
      </c>
      <c r="D19940" s="1">
        <v>44127</v>
      </c>
      <c r="E19940" s="2">
        <v>35</v>
      </c>
      <c r="F19940" t="s">
        <v>1099</v>
      </c>
      <c r="G19940" t="s">
        <v>471</v>
      </c>
    </row>
    <row r="19941" spans="1:7" x14ac:dyDescent="0.25">
      <c r="A19941" t="s">
        <v>1095</v>
      </c>
      <c r="B19941" t="s">
        <v>1096</v>
      </c>
      <c r="C19941" t="s">
        <v>1097</v>
      </c>
      <c r="D19941" s="1">
        <v>44127</v>
      </c>
      <c r="E19941" s="2">
        <v>35</v>
      </c>
      <c r="F19941" t="s">
        <v>1099</v>
      </c>
      <c r="G19941" t="s">
        <v>471</v>
      </c>
    </row>
    <row r="19942" spans="1:7" x14ac:dyDescent="0.25">
      <c r="A19942" t="s">
        <v>1095</v>
      </c>
      <c r="B19942" t="s">
        <v>1096</v>
      </c>
      <c r="C19942" t="s">
        <v>1097</v>
      </c>
      <c r="D19942" s="1">
        <v>44127</v>
      </c>
      <c r="E19942" s="2">
        <v>35</v>
      </c>
      <c r="F19942" t="s">
        <v>1099</v>
      </c>
      <c r="G19942" t="s">
        <v>471</v>
      </c>
    </row>
    <row r="19943" spans="1:7" x14ac:dyDescent="0.25">
      <c r="A19943" t="s">
        <v>3921</v>
      </c>
      <c r="B19943" t="s">
        <v>673</v>
      </c>
      <c r="C19943" t="s">
        <v>3922</v>
      </c>
      <c r="D19943" s="1">
        <v>44127</v>
      </c>
      <c r="E19943" s="2">
        <v>50</v>
      </c>
      <c r="F19943" t="s">
        <v>3923</v>
      </c>
      <c r="G19943" t="s">
        <v>471</v>
      </c>
    </row>
    <row r="19944" spans="1:7" x14ac:dyDescent="0.25">
      <c r="A19944" t="s">
        <v>3921</v>
      </c>
      <c r="B19944" t="s">
        <v>673</v>
      </c>
      <c r="C19944" t="s">
        <v>3922</v>
      </c>
      <c r="D19944" s="1">
        <v>44127</v>
      </c>
      <c r="E19944" s="2">
        <v>50</v>
      </c>
      <c r="F19944" t="s">
        <v>3924</v>
      </c>
      <c r="G19944" t="s">
        <v>471</v>
      </c>
    </row>
    <row r="19945" spans="1:7" x14ac:dyDescent="0.25">
      <c r="A19945" t="s">
        <v>2339</v>
      </c>
      <c r="B19945" t="s">
        <v>222</v>
      </c>
      <c r="C19945" t="s">
        <v>2340</v>
      </c>
      <c r="D19945" s="1">
        <v>44127</v>
      </c>
      <c r="E19945" s="2">
        <v>35</v>
      </c>
      <c r="F19945" t="s">
        <v>2341</v>
      </c>
      <c r="G19945" t="s">
        <v>471</v>
      </c>
    </row>
    <row r="19946" spans="1:7" x14ac:dyDescent="0.25">
      <c r="A19946" t="s">
        <v>2339</v>
      </c>
      <c r="B19946" t="s">
        <v>222</v>
      </c>
      <c r="C19946" t="s">
        <v>2340</v>
      </c>
      <c r="D19946" s="1">
        <v>44127</v>
      </c>
      <c r="E19946" s="2">
        <v>35</v>
      </c>
      <c r="F19946" t="s">
        <v>2342</v>
      </c>
      <c r="G19946" t="s">
        <v>471</v>
      </c>
    </row>
    <row r="19947" spans="1:7" x14ac:dyDescent="0.25">
      <c r="A19947" t="s">
        <v>4598</v>
      </c>
      <c r="B19947" t="s">
        <v>4599</v>
      </c>
      <c r="C19947" t="s">
        <v>3751</v>
      </c>
      <c r="D19947" s="1">
        <v>44127</v>
      </c>
      <c r="E19947" s="2">
        <v>50</v>
      </c>
      <c r="F19947" t="s">
        <v>4600</v>
      </c>
      <c r="G19947" t="s">
        <v>471</v>
      </c>
    </row>
    <row r="19948" spans="1:7" x14ac:dyDescent="0.25">
      <c r="A19948" t="s">
        <v>4598</v>
      </c>
      <c r="B19948" t="s">
        <v>4599</v>
      </c>
      <c r="C19948" t="s">
        <v>3751</v>
      </c>
      <c r="D19948" s="1">
        <v>44127</v>
      </c>
      <c r="E19948" s="2">
        <v>50</v>
      </c>
      <c r="F19948" t="s">
        <v>4601</v>
      </c>
      <c r="G19948" t="s">
        <v>471</v>
      </c>
    </row>
    <row r="19949" spans="1:7" x14ac:dyDescent="0.25">
      <c r="A19949">
        <v>214</v>
      </c>
      <c r="B19949" t="s">
        <v>903</v>
      </c>
      <c r="C19949" t="s">
        <v>3245</v>
      </c>
      <c r="D19949" s="1">
        <v>44128</v>
      </c>
      <c r="E19949" s="2">
        <v>175</v>
      </c>
      <c r="F19949" t="s">
        <v>5676</v>
      </c>
      <c r="G19949" t="s">
        <v>471</v>
      </c>
    </row>
    <row r="19950" spans="1:7" x14ac:dyDescent="0.25">
      <c r="A19950" t="s">
        <v>3779</v>
      </c>
      <c r="B19950" t="s">
        <v>580</v>
      </c>
      <c r="C19950" t="s">
        <v>3780</v>
      </c>
      <c r="D19950" s="1">
        <v>44129</v>
      </c>
      <c r="E19950" s="2">
        <v>35</v>
      </c>
      <c r="F19950" t="s">
        <v>3781</v>
      </c>
      <c r="G19950" t="s">
        <v>471</v>
      </c>
    </row>
    <row r="19951" spans="1:7" x14ac:dyDescent="0.25">
      <c r="A19951" t="s">
        <v>2071</v>
      </c>
      <c r="B19951" t="s">
        <v>189</v>
      </c>
      <c r="C19951" t="s">
        <v>2072</v>
      </c>
      <c r="D19951" s="1">
        <v>44130</v>
      </c>
      <c r="E19951" s="2">
        <v>35</v>
      </c>
      <c r="F19951" t="s">
        <v>2073</v>
      </c>
      <c r="G19951" t="s">
        <v>471</v>
      </c>
    </row>
    <row r="19952" spans="1:7" x14ac:dyDescent="0.25">
      <c r="A19952" t="s">
        <v>2803</v>
      </c>
      <c r="B19952" t="s">
        <v>2804</v>
      </c>
      <c r="C19952" t="s">
        <v>2805</v>
      </c>
      <c r="D19952" s="1">
        <v>44131</v>
      </c>
      <c r="E19952" s="2">
        <v>100</v>
      </c>
      <c r="F19952" t="s">
        <v>2806</v>
      </c>
      <c r="G19952" t="s">
        <v>2700</v>
      </c>
    </row>
    <row r="19953" spans="1:7" x14ac:dyDescent="0.25">
      <c r="A19953" t="s">
        <v>2803</v>
      </c>
      <c r="B19953" t="s">
        <v>2804</v>
      </c>
      <c r="C19953" t="s">
        <v>2805</v>
      </c>
      <c r="D19953" s="1">
        <v>44131</v>
      </c>
      <c r="E19953" s="2">
        <v>100</v>
      </c>
      <c r="F19953" t="s">
        <v>2807</v>
      </c>
      <c r="G19953" t="s">
        <v>2700</v>
      </c>
    </row>
    <row r="19954" spans="1:7" x14ac:dyDescent="0.25">
      <c r="A19954" t="s">
        <v>4707</v>
      </c>
      <c r="B19954" t="s">
        <v>2289</v>
      </c>
      <c r="C19954" t="s">
        <v>2805</v>
      </c>
      <c r="D19954" s="1">
        <v>44131</v>
      </c>
      <c r="E19954" s="2">
        <v>35</v>
      </c>
      <c r="F19954" t="s">
        <v>4708</v>
      </c>
      <c r="G19954" t="s">
        <v>471</v>
      </c>
    </row>
    <row r="19955" spans="1:7" x14ac:dyDescent="0.25">
      <c r="A19955" t="s">
        <v>178</v>
      </c>
      <c r="B19955" t="s">
        <v>179</v>
      </c>
      <c r="C19955" t="s">
        <v>180</v>
      </c>
      <c r="D19955" s="1">
        <v>44132</v>
      </c>
      <c r="E19955" s="2">
        <v>35</v>
      </c>
      <c r="F19955" t="s">
        <v>181</v>
      </c>
      <c r="G19955" t="s">
        <v>471</v>
      </c>
    </row>
    <row r="19956" spans="1:7" x14ac:dyDescent="0.25">
      <c r="A19956" t="s">
        <v>1767</v>
      </c>
      <c r="B19956" t="s">
        <v>1768</v>
      </c>
      <c r="C19956" t="s">
        <v>1769</v>
      </c>
      <c r="D19956" s="1">
        <v>44132</v>
      </c>
      <c r="E19956" s="2">
        <v>50</v>
      </c>
      <c r="F19956" t="s">
        <v>1770</v>
      </c>
      <c r="G19956" t="s">
        <v>186</v>
      </c>
    </row>
    <row r="19957" spans="1:7" x14ac:dyDescent="0.25">
      <c r="A19957">
        <v>210</v>
      </c>
      <c r="B19957" t="s">
        <v>5677</v>
      </c>
      <c r="D19957" s="1">
        <v>44132</v>
      </c>
      <c r="E19957" s="2">
        <v>150</v>
      </c>
      <c r="G19957" t="s">
        <v>114</v>
      </c>
    </row>
    <row r="19958" spans="1:7" x14ac:dyDescent="0.25">
      <c r="A19958">
        <v>215</v>
      </c>
      <c r="B19958" t="s">
        <v>580</v>
      </c>
      <c r="C19958" t="s">
        <v>5678</v>
      </c>
      <c r="D19958" s="1">
        <v>44132</v>
      </c>
      <c r="E19958" s="2">
        <v>35</v>
      </c>
      <c r="F19958" t="s">
        <v>5679</v>
      </c>
      <c r="G19958" t="s">
        <v>471</v>
      </c>
    </row>
    <row r="19959" spans="1:7" x14ac:dyDescent="0.25">
      <c r="A19959">
        <v>216</v>
      </c>
      <c r="B19959" t="s">
        <v>5680</v>
      </c>
      <c r="C19959" t="s">
        <v>642</v>
      </c>
      <c r="D19959" s="1">
        <v>44132</v>
      </c>
      <c r="E19959" s="2">
        <v>35</v>
      </c>
      <c r="F19959" t="s">
        <v>5681</v>
      </c>
      <c r="G19959" t="s">
        <v>97</v>
      </c>
    </row>
    <row r="19960" spans="1:7" x14ac:dyDescent="0.25">
      <c r="A19960">
        <v>216</v>
      </c>
      <c r="B19960" t="s">
        <v>5680</v>
      </c>
      <c r="C19960" t="s">
        <v>642</v>
      </c>
      <c r="D19960" s="1">
        <v>44132</v>
      </c>
      <c r="E19960" s="2">
        <v>35</v>
      </c>
      <c r="F19960" t="s">
        <v>5682</v>
      </c>
      <c r="G19960" t="s">
        <v>97</v>
      </c>
    </row>
    <row r="19961" spans="1:7" x14ac:dyDescent="0.25">
      <c r="A19961">
        <v>213</v>
      </c>
      <c r="B19961" t="s">
        <v>2028</v>
      </c>
      <c r="C19961" t="s">
        <v>5683</v>
      </c>
      <c r="D19961" s="1">
        <v>44132</v>
      </c>
      <c r="E19961" s="2">
        <v>50</v>
      </c>
      <c r="G19961" t="s">
        <v>2457</v>
      </c>
    </row>
    <row r="19962" spans="1:7" x14ac:dyDescent="0.25">
      <c r="A19962" t="s">
        <v>4656</v>
      </c>
      <c r="B19962" t="s">
        <v>4657</v>
      </c>
      <c r="D19962" s="1">
        <v>44132</v>
      </c>
      <c r="E19962" s="2">
        <v>2499</v>
      </c>
      <c r="F19962" t="s">
        <v>4658</v>
      </c>
      <c r="G19962" t="s">
        <v>5684</v>
      </c>
    </row>
    <row r="19963" spans="1:7" x14ac:dyDescent="0.25">
      <c r="A19963" t="s">
        <v>4656</v>
      </c>
      <c r="B19963" t="s">
        <v>4657</v>
      </c>
      <c r="D19963" s="1">
        <v>44132</v>
      </c>
      <c r="E19963" s="2">
        <v>2499</v>
      </c>
      <c r="F19963" t="s">
        <v>4659</v>
      </c>
      <c r="G19963" t="s">
        <v>5684</v>
      </c>
    </row>
    <row r="19964" spans="1:7" x14ac:dyDescent="0.25">
      <c r="A19964" t="s">
        <v>380</v>
      </c>
      <c r="B19964" t="s">
        <v>381</v>
      </c>
      <c r="D19964" s="1">
        <v>44132</v>
      </c>
      <c r="E19964" s="2">
        <v>500</v>
      </c>
      <c r="F19964" t="s">
        <v>382</v>
      </c>
      <c r="G19964" t="s">
        <v>114</v>
      </c>
    </row>
    <row r="19965" spans="1:7" x14ac:dyDescent="0.25">
      <c r="A19965" t="s">
        <v>2189</v>
      </c>
      <c r="B19965" t="s">
        <v>2190</v>
      </c>
      <c r="D19965" s="1">
        <v>44132</v>
      </c>
      <c r="E19965" s="2">
        <v>250</v>
      </c>
      <c r="F19965" t="s">
        <v>2191</v>
      </c>
      <c r="G19965" t="s">
        <v>2457</v>
      </c>
    </row>
    <row r="19966" spans="1:7" x14ac:dyDescent="0.25">
      <c r="A19966" t="s">
        <v>524</v>
      </c>
      <c r="B19966" t="s">
        <v>525</v>
      </c>
      <c r="C19966" t="s">
        <v>526</v>
      </c>
      <c r="D19966" s="1">
        <v>44133</v>
      </c>
      <c r="E19966" s="2">
        <v>50</v>
      </c>
      <c r="F19966" t="s">
        <v>527</v>
      </c>
      <c r="G19966" t="s">
        <v>97</v>
      </c>
    </row>
    <row r="19967" spans="1:7" x14ac:dyDescent="0.25">
      <c r="A19967" t="s">
        <v>524</v>
      </c>
      <c r="B19967" t="s">
        <v>525</v>
      </c>
      <c r="C19967" t="s">
        <v>526</v>
      </c>
      <c r="D19967" s="1">
        <v>44133</v>
      </c>
      <c r="E19967" s="2">
        <v>50</v>
      </c>
      <c r="F19967" t="s">
        <v>528</v>
      </c>
      <c r="G19967" t="s">
        <v>97</v>
      </c>
    </row>
    <row r="19968" spans="1:7" x14ac:dyDescent="0.25">
      <c r="A19968" t="s">
        <v>5321</v>
      </c>
      <c r="B19968" t="s">
        <v>5322</v>
      </c>
      <c r="C19968" t="s">
        <v>5323</v>
      </c>
      <c r="D19968" s="1">
        <v>44133</v>
      </c>
      <c r="E19968" s="2">
        <v>50</v>
      </c>
      <c r="F19968" t="s">
        <v>5324</v>
      </c>
      <c r="G19968" t="s">
        <v>471</v>
      </c>
    </row>
    <row r="19969" spans="1:7" x14ac:dyDescent="0.25">
      <c r="A19969" t="s">
        <v>5321</v>
      </c>
      <c r="B19969" t="s">
        <v>5322</v>
      </c>
      <c r="C19969" t="s">
        <v>5323</v>
      </c>
      <c r="D19969" s="1">
        <v>44133</v>
      </c>
      <c r="E19969" s="2">
        <v>50</v>
      </c>
      <c r="F19969" t="s">
        <v>5325</v>
      </c>
      <c r="G19969" t="s">
        <v>471</v>
      </c>
    </row>
    <row r="19970" spans="1:7" x14ac:dyDescent="0.25">
      <c r="A19970" t="s">
        <v>5203</v>
      </c>
      <c r="B19970" t="s">
        <v>15</v>
      </c>
      <c r="C19970" t="s">
        <v>5204</v>
      </c>
      <c r="D19970" s="1">
        <v>44134</v>
      </c>
      <c r="E19970" s="2">
        <v>175</v>
      </c>
      <c r="F19970" t="s">
        <v>5205</v>
      </c>
      <c r="G19970" t="s">
        <v>2663</v>
      </c>
    </row>
    <row r="19971" spans="1:7" x14ac:dyDescent="0.25">
      <c r="A19971" t="s">
        <v>129</v>
      </c>
      <c r="B19971" t="s">
        <v>130</v>
      </c>
      <c r="C19971" t="s">
        <v>131</v>
      </c>
      <c r="D19971" s="1">
        <v>44134</v>
      </c>
      <c r="E19971" s="2">
        <v>10</v>
      </c>
      <c r="F19971" t="s">
        <v>132</v>
      </c>
      <c r="G19971" t="s">
        <v>9</v>
      </c>
    </row>
    <row r="19972" spans="1:7" x14ac:dyDescent="0.25">
      <c r="A19972" t="s">
        <v>5203</v>
      </c>
      <c r="B19972" t="s">
        <v>15</v>
      </c>
      <c r="C19972" t="s">
        <v>5204</v>
      </c>
      <c r="D19972" s="1">
        <v>44134</v>
      </c>
      <c r="E19972" s="2">
        <v>100</v>
      </c>
      <c r="F19972" t="s">
        <v>5205</v>
      </c>
      <c r="G19972" t="s">
        <v>2700</v>
      </c>
    </row>
    <row r="19973" spans="1:7" x14ac:dyDescent="0.25">
      <c r="A19973" t="s">
        <v>1492</v>
      </c>
      <c r="B19973" t="s">
        <v>1493</v>
      </c>
      <c r="C19973" t="s">
        <v>1494</v>
      </c>
      <c r="D19973" s="1">
        <v>44134</v>
      </c>
      <c r="E19973" s="2">
        <v>100</v>
      </c>
      <c r="F19973" t="s">
        <v>1495</v>
      </c>
      <c r="G19973" t="s">
        <v>67</v>
      </c>
    </row>
    <row r="19974" spans="1:7" x14ac:dyDescent="0.25">
      <c r="A19974" t="s">
        <v>2339</v>
      </c>
      <c r="B19974" t="s">
        <v>222</v>
      </c>
      <c r="C19974" t="s">
        <v>2340</v>
      </c>
      <c r="D19974" s="1">
        <v>44134</v>
      </c>
      <c r="E19974" s="2">
        <v>10</v>
      </c>
      <c r="F19974" t="s">
        <v>2341</v>
      </c>
      <c r="G19974" t="s">
        <v>1245</v>
      </c>
    </row>
    <row r="19975" spans="1:7" x14ac:dyDescent="0.25">
      <c r="A19975" t="s">
        <v>2339</v>
      </c>
      <c r="B19975" t="s">
        <v>222</v>
      </c>
      <c r="C19975" t="s">
        <v>2340</v>
      </c>
      <c r="D19975" s="1">
        <v>44134</v>
      </c>
      <c r="E19975" s="2">
        <v>10</v>
      </c>
      <c r="F19975" t="s">
        <v>2342</v>
      </c>
      <c r="G19975" t="s">
        <v>1245</v>
      </c>
    </row>
    <row r="19976" spans="1:7" x14ac:dyDescent="0.25">
      <c r="A19976" t="s">
        <v>138</v>
      </c>
      <c r="B19976" t="s">
        <v>139</v>
      </c>
      <c r="C19976" t="s">
        <v>140</v>
      </c>
      <c r="D19976" s="1">
        <v>44134</v>
      </c>
      <c r="E19976" s="2">
        <v>40</v>
      </c>
      <c r="F19976" t="s">
        <v>141</v>
      </c>
      <c r="G19976" t="s">
        <v>1695</v>
      </c>
    </row>
    <row r="19977" spans="1:7" x14ac:dyDescent="0.25">
      <c r="A19977" t="s">
        <v>1095</v>
      </c>
      <c r="B19977" t="s">
        <v>1096</v>
      </c>
      <c r="C19977" t="s">
        <v>1097</v>
      </c>
      <c r="D19977" s="1">
        <v>44134</v>
      </c>
      <c r="E19977" s="2">
        <v>15</v>
      </c>
      <c r="F19977" t="s">
        <v>1098</v>
      </c>
      <c r="G19977" t="s">
        <v>114</v>
      </c>
    </row>
    <row r="19978" spans="1:7" x14ac:dyDescent="0.25">
      <c r="A19978" t="s">
        <v>1095</v>
      </c>
      <c r="B19978" t="s">
        <v>1096</v>
      </c>
      <c r="C19978" t="s">
        <v>1097</v>
      </c>
      <c r="D19978" s="1">
        <v>44134</v>
      </c>
      <c r="E19978" s="2">
        <v>15</v>
      </c>
      <c r="F19978" t="s">
        <v>1099</v>
      </c>
      <c r="G19978" t="s">
        <v>114</v>
      </c>
    </row>
    <row r="19979" spans="1:7" x14ac:dyDescent="0.25">
      <c r="A19979" t="s">
        <v>1095</v>
      </c>
      <c r="B19979" t="s">
        <v>1096</v>
      </c>
      <c r="C19979" t="s">
        <v>1097</v>
      </c>
      <c r="D19979" s="1">
        <v>44134</v>
      </c>
      <c r="E19979" s="2">
        <v>15</v>
      </c>
      <c r="F19979" t="s">
        <v>1099</v>
      </c>
      <c r="G19979" t="s">
        <v>114</v>
      </c>
    </row>
    <row r="19980" spans="1:7" x14ac:dyDescent="0.25">
      <c r="A19980" t="s">
        <v>1095</v>
      </c>
      <c r="B19980" t="s">
        <v>1096</v>
      </c>
      <c r="C19980" t="s">
        <v>1097</v>
      </c>
      <c r="D19980" s="1">
        <v>44134</v>
      </c>
      <c r="E19980" s="2">
        <v>15</v>
      </c>
      <c r="F19980" t="s">
        <v>1099</v>
      </c>
      <c r="G19980" t="s">
        <v>114</v>
      </c>
    </row>
    <row r="19981" spans="1:7" x14ac:dyDescent="0.25">
      <c r="A19981" t="s">
        <v>1095</v>
      </c>
      <c r="B19981" t="s">
        <v>1096</v>
      </c>
      <c r="C19981" t="s">
        <v>1097</v>
      </c>
      <c r="D19981" s="1">
        <v>44134</v>
      </c>
      <c r="E19981" s="2">
        <v>10</v>
      </c>
      <c r="F19981" t="s">
        <v>1098</v>
      </c>
      <c r="G19981" t="s">
        <v>257</v>
      </c>
    </row>
    <row r="19982" spans="1:7" x14ac:dyDescent="0.25">
      <c r="A19982" t="s">
        <v>1095</v>
      </c>
      <c r="B19982" t="s">
        <v>1096</v>
      </c>
      <c r="C19982" t="s">
        <v>1097</v>
      </c>
      <c r="D19982" s="1">
        <v>44134</v>
      </c>
      <c r="E19982" s="2">
        <v>10</v>
      </c>
      <c r="F19982" t="s">
        <v>1099</v>
      </c>
      <c r="G19982" t="s">
        <v>257</v>
      </c>
    </row>
    <row r="19983" spans="1:7" x14ac:dyDescent="0.25">
      <c r="A19983" t="s">
        <v>1095</v>
      </c>
      <c r="B19983" t="s">
        <v>1096</v>
      </c>
      <c r="C19983" t="s">
        <v>1097</v>
      </c>
      <c r="D19983" s="1">
        <v>44134</v>
      </c>
      <c r="E19983" s="2">
        <v>10</v>
      </c>
      <c r="F19983" t="s">
        <v>1099</v>
      </c>
      <c r="G19983" t="s">
        <v>257</v>
      </c>
    </row>
    <row r="19984" spans="1:7" x14ac:dyDescent="0.25">
      <c r="A19984" t="s">
        <v>1095</v>
      </c>
      <c r="B19984" t="s">
        <v>1096</v>
      </c>
      <c r="C19984" t="s">
        <v>1097</v>
      </c>
      <c r="D19984" s="1">
        <v>44134</v>
      </c>
      <c r="E19984" s="2">
        <v>10</v>
      </c>
      <c r="F19984" t="s">
        <v>1099</v>
      </c>
      <c r="G19984" t="s">
        <v>257</v>
      </c>
    </row>
    <row r="19985" spans="1:7" x14ac:dyDescent="0.25">
      <c r="A19985" t="s">
        <v>1095</v>
      </c>
      <c r="B19985" t="s">
        <v>1096</v>
      </c>
      <c r="C19985" t="s">
        <v>1097</v>
      </c>
      <c r="D19985" s="1">
        <v>44134</v>
      </c>
      <c r="E19985" s="2">
        <v>10</v>
      </c>
      <c r="F19985" t="s">
        <v>1098</v>
      </c>
      <c r="G19985" t="s">
        <v>828</v>
      </c>
    </row>
    <row r="19986" spans="1:7" x14ac:dyDescent="0.25">
      <c r="A19986" t="s">
        <v>1095</v>
      </c>
      <c r="B19986" t="s">
        <v>1096</v>
      </c>
      <c r="C19986" t="s">
        <v>1097</v>
      </c>
      <c r="D19986" s="1">
        <v>44134</v>
      </c>
      <c r="E19986" s="2">
        <v>10</v>
      </c>
      <c r="F19986" t="s">
        <v>1099</v>
      </c>
      <c r="G19986" t="s">
        <v>828</v>
      </c>
    </row>
    <row r="19987" spans="1:7" x14ac:dyDescent="0.25">
      <c r="A19987" t="s">
        <v>1095</v>
      </c>
      <c r="B19987" t="s">
        <v>1096</v>
      </c>
      <c r="C19987" t="s">
        <v>1097</v>
      </c>
      <c r="D19987" s="1">
        <v>44134</v>
      </c>
      <c r="E19987" s="2">
        <v>10</v>
      </c>
      <c r="F19987" t="s">
        <v>1099</v>
      </c>
      <c r="G19987" t="s">
        <v>828</v>
      </c>
    </row>
    <row r="19988" spans="1:7" x14ac:dyDescent="0.25">
      <c r="A19988" t="s">
        <v>1095</v>
      </c>
      <c r="B19988" t="s">
        <v>1096</v>
      </c>
      <c r="C19988" t="s">
        <v>1097</v>
      </c>
      <c r="D19988" s="1">
        <v>44134</v>
      </c>
      <c r="E19988" s="2">
        <v>10</v>
      </c>
      <c r="F19988" t="s">
        <v>1099</v>
      </c>
      <c r="G19988" t="s">
        <v>828</v>
      </c>
    </row>
    <row r="19989" spans="1:7" x14ac:dyDescent="0.25">
      <c r="A19989" t="s">
        <v>1584</v>
      </c>
      <c r="B19989" t="s">
        <v>1585</v>
      </c>
      <c r="C19989" t="s">
        <v>1586</v>
      </c>
      <c r="D19989" s="1">
        <v>44134</v>
      </c>
      <c r="E19989" s="2">
        <v>15</v>
      </c>
      <c r="F19989" t="s">
        <v>1587</v>
      </c>
      <c r="G19989" t="s">
        <v>1695</v>
      </c>
    </row>
    <row r="19990" spans="1:7" x14ac:dyDescent="0.25">
      <c r="A19990" t="s">
        <v>1584</v>
      </c>
      <c r="B19990" t="s">
        <v>1585</v>
      </c>
      <c r="C19990" t="s">
        <v>1586</v>
      </c>
      <c r="D19990" s="1">
        <v>44134</v>
      </c>
      <c r="E19990" s="2">
        <v>15</v>
      </c>
      <c r="F19990" t="s">
        <v>1587</v>
      </c>
      <c r="G19990" t="s">
        <v>1245</v>
      </c>
    </row>
    <row r="19991" spans="1:7" x14ac:dyDescent="0.25">
      <c r="A19991" t="s">
        <v>2753</v>
      </c>
      <c r="B19991" t="s">
        <v>740</v>
      </c>
      <c r="C19991" t="s">
        <v>2754</v>
      </c>
      <c r="D19991" s="1">
        <v>44134</v>
      </c>
      <c r="E19991" s="2">
        <v>5</v>
      </c>
      <c r="F19991" t="s">
        <v>2755</v>
      </c>
      <c r="G19991" t="s">
        <v>1440</v>
      </c>
    </row>
    <row r="19992" spans="1:7" x14ac:dyDescent="0.25">
      <c r="A19992" t="s">
        <v>2753</v>
      </c>
      <c r="B19992" t="s">
        <v>740</v>
      </c>
      <c r="C19992" t="s">
        <v>2754</v>
      </c>
      <c r="D19992" s="1">
        <v>44134</v>
      </c>
      <c r="E19992" s="2">
        <v>5</v>
      </c>
      <c r="F19992" t="s">
        <v>2756</v>
      </c>
      <c r="G19992" t="s">
        <v>1440</v>
      </c>
    </row>
    <row r="19993" spans="1:7" x14ac:dyDescent="0.25">
      <c r="A19993" t="s">
        <v>2753</v>
      </c>
      <c r="B19993" t="s">
        <v>740</v>
      </c>
      <c r="C19993" t="s">
        <v>2754</v>
      </c>
      <c r="D19993" s="1">
        <v>44134</v>
      </c>
      <c r="E19993" s="2">
        <v>5</v>
      </c>
      <c r="F19993" t="s">
        <v>2757</v>
      </c>
      <c r="G19993" t="s">
        <v>1440</v>
      </c>
    </row>
    <row r="19994" spans="1:7" x14ac:dyDescent="0.25">
      <c r="A19994" t="s">
        <v>1580</v>
      </c>
      <c r="B19994" t="s">
        <v>1581</v>
      </c>
      <c r="C19994" t="s">
        <v>1582</v>
      </c>
      <c r="D19994" s="1">
        <v>44134</v>
      </c>
      <c r="E19994" s="2">
        <v>10</v>
      </c>
      <c r="F19994" t="s">
        <v>1583</v>
      </c>
      <c r="G19994" t="s">
        <v>9</v>
      </c>
    </row>
    <row r="19995" spans="1:7" x14ac:dyDescent="0.25">
      <c r="A19995" t="s">
        <v>1580</v>
      </c>
      <c r="B19995" t="s">
        <v>1581</v>
      </c>
      <c r="C19995" t="s">
        <v>1582</v>
      </c>
      <c r="D19995" s="1">
        <v>44134</v>
      </c>
      <c r="E19995" s="2">
        <v>10</v>
      </c>
      <c r="F19995" t="s">
        <v>1583</v>
      </c>
      <c r="G19995" t="s">
        <v>1245</v>
      </c>
    </row>
    <row r="19996" spans="1:7" x14ac:dyDescent="0.25">
      <c r="A19996" t="s">
        <v>306</v>
      </c>
      <c r="B19996" t="s">
        <v>307</v>
      </c>
      <c r="C19996" t="s">
        <v>308</v>
      </c>
      <c r="D19996" s="1">
        <v>44134</v>
      </c>
      <c r="E19996" s="2">
        <v>10</v>
      </c>
      <c r="F19996" t="s">
        <v>309</v>
      </c>
      <c r="G19996" t="s">
        <v>310</v>
      </c>
    </row>
    <row r="19997" spans="1:7" x14ac:dyDescent="0.25">
      <c r="A19997" t="s">
        <v>306</v>
      </c>
      <c r="B19997" t="s">
        <v>307</v>
      </c>
      <c r="C19997" t="s">
        <v>308</v>
      </c>
      <c r="D19997" s="1">
        <v>44134</v>
      </c>
      <c r="E19997" s="2">
        <v>10</v>
      </c>
      <c r="F19997" t="s">
        <v>311</v>
      </c>
      <c r="G19997" t="s">
        <v>310</v>
      </c>
    </row>
    <row r="19998" spans="1:7" x14ac:dyDescent="0.25">
      <c r="A19998" t="s">
        <v>4699</v>
      </c>
      <c r="B19998" t="s">
        <v>4700</v>
      </c>
      <c r="C19998" t="s">
        <v>4701</v>
      </c>
      <c r="D19998" s="1">
        <v>44134</v>
      </c>
      <c r="E19998" s="2">
        <v>84</v>
      </c>
      <c r="F19998" t="s">
        <v>4702</v>
      </c>
      <c r="G19998" t="s">
        <v>34</v>
      </c>
    </row>
    <row r="19999" spans="1:7" x14ac:dyDescent="0.25">
      <c r="A19999" t="s">
        <v>1100</v>
      </c>
      <c r="B19999" t="s">
        <v>1101</v>
      </c>
      <c r="C19999" t="s">
        <v>1102</v>
      </c>
      <c r="D19999" s="1">
        <v>44134</v>
      </c>
      <c r="E19999" s="2">
        <v>15</v>
      </c>
      <c r="F19999" t="s">
        <v>1103</v>
      </c>
      <c r="G19999" t="s">
        <v>828</v>
      </c>
    </row>
    <row r="20000" spans="1:7" x14ac:dyDescent="0.25">
      <c r="A20000" t="s">
        <v>1100</v>
      </c>
      <c r="B20000" t="s">
        <v>1101</v>
      </c>
      <c r="C20000" t="s">
        <v>1102</v>
      </c>
      <c r="D20000" s="1">
        <v>44134</v>
      </c>
      <c r="E20000" s="2">
        <v>15</v>
      </c>
      <c r="F20000" t="s">
        <v>1104</v>
      </c>
      <c r="G20000" t="s">
        <v>828</v>
      </c>
    </row>
    <row r="20001" spans="1:7" x14ac:dyDescent="0.25">
      <c r="A20001" t="s">
        <v>1100</v>
      </c>
      <c r="B20001" t="s">
        <v>1101</v>
      </c>
      <c r="C20001" t="s">
        <v>1102</v>
      </c>
      <c r="D20001" s="1">
        <v>44134</v>
      </c>
      <c r="E20001" s="2">
        <v>10</v>
      </c>
      <c r="F20001" t="s">
        <v>1103</v>
      </c>
      <c r="G20001" t="s">
        <v>276</v>
      </c>
    </row>
    <row r="20002" spans="1:7" x14ac:dyDescent="0.25">
      <c r="A20002" t="s">
        <v>1100</v>
      </c>
      <c r="B20002" t="s">
        <v>1101</v>
      </c>
      <c r="C20002" t="s">
        <v>1102</v>
      </c>
      <c r="D20002" s="1">
        <v>44134</v>
      </c>
      <c r="E20002" s="2">
        <v>10</v>
      </c>
      <c r="F20002" t="s">
        <v>1104</v>
      </c>
      <c r="G20002" t="s">
        <v>276</v>
      </c>
    </row>
    <row r="20003" spans="1:7" x14ac:dyDescent="0.25">
      <c r="A20003" t="s">
        <v>1450</v>
      </c>
      <c r="B20003" t="s">
        <v>1451</v>
      </c>
      <c r="C20003" t="s">
        <v>1452</v>
      </c>
      <c r="D20003" s="1">
        <v>44134</v>
      </c>
      <c r="E20003" s="2">
        <v>84</v>
      </c>
      <c r="F20003" t="s">
        <v>1453</v>
      </c>
      <c r="G20003" t="s">
        <v>34</v>
      </c>
    </row>
    <row r="20004" spans="1:7" x14ac:dyDescent="0.25">
      <c r="A20004" t="s">
        <v>1450</v>
      </c>
      <c r="B20004" t="s">
        <v>1451</v>
      </c>
      <c r="C20004" t="s">
        <v>1452</v>
      </c>
      <c r="D20004" s="1">
        <v>44134</v>
      </c>
      <c r="E20004" s="2">
        <v>84</v>
      </c>
      <c r="F20004" t="s">
        <v>1454</v>
      </c>
      <c r="G20004" t="s">
        <v>34</v>
      </c>
    </row>
    <row r="20005" spans="1:7" x14ac:dyDescent="0.25">
      <c r="A20005" t="s">
        <v>1450</v>
      </c>
      <c r="B20005" t="s">
        <v>1451</v>
      </c>
      <c r="C20005" t="s">
        <v>1452</v>
      </c>
      <c r="D20005" s="1">
        <v>44134</v>
      </c>
      <c r="E20005" s="2">
        <v>84</v>
      </c>
      <c r="F20005" t="s">
        <v>1454</v>
      </c>
      <c r="G20005" t="s">
        <v>34</v>
      </c>
    </row>
    <row r="20006" spans="1:7" x14ac:dyDescent="0.25">
      <c r="A20006" t="s">
        <v>2475</v>
      </c>
      <c r="B20006" t="s">
        <v>1451</v>
      </c>
      <c r="C20006" t="s">
        <v>2476</v>
      </c>
      <c r="D20006" s="1">
        <v>44134</v>
      </c>
      <c r="E20006" s="2">
        <v>40</v>
      </c>
      <c r="F20006" t="s">
        <v>2477</v>
      </c>
      <c r="G20006" t="s">
        <v>2456</v>
      </c>
    </row>
    <row r="20007" spans="1:7" x14ac:dyDescent="0.25">
      <c r="A20007" t="s">
        <v>546</v>
      </c>
      <c r="B20007" t="s">
        <v>547</v>
      </c>
      <c r="C20007" t="s">
        <v>548</v>
      </c>
      <c r="D20007" s="1">
        <v>44134</v>
      </c>
      <c r="E20007" s="2">
        <v>50</v>
      </c>
      <c r="F20007" t="s">
        <v>549</v>
      </c>
      <c r="G20007" t="s">
        <v>276</v>
      </c>
    </row>
    <row r="20008" spans="1:7" x14ac:dyDescent="0.25">
      <c r="A20008" t="s">
        <v>546</v>
      </c>
      <c r="B20008" t="s">
        <v>547</v>
      </c>
      <c r="C20008" t="s">
        <v>548</v>
      </c>
      <c r="D20008" s="1">
        <v>44134</v>
      </c>
      <c r="E20008" s="2">
        <v>50</v>
      </c>
      <c r="F20008" t="s">
        <v>549</v>
      </c>
      <c r="G20008" t="s">
        <v>1245</v>
      </c>
    </row>
    <row r="20009" spans="1:7" x14ac:dyDescent="0.25">
      <c r="A20009" t="s">
        <v>115</v>
      </c>
      <c r="B20009" t="s">
        <v>116</v>
      </c>
      <c r="C20009" t="s">
        <v>117</v>
      </c>
      <c r="D20009" s="1">
        <v>44134</v>
      </c>
      <c r="E20009" s="2">
        <v>5</v>
      </c>
      <c r="F20009" t="s">
        <v>118</v>
      </c>
      <c r="G20009" t="s">
        <v>1245</v>
      </c>
    </row>
    <row r="20010" spans="1:7" x14ac:dyDescent="0.25">
      <c r="A20010" t="s">
        <v>115</v>
      </c>
      <c r="B20010" t="s">
        <v>116</v>
      </c>
      <c r="C20010" t="s">
        <v>117</v>
      </c>
      <c r="D20010" s="1">
        <v>44134</v>
      </c>
      <c r="E20010" s="2">
        <v>5</v>
      </c>
      <c r="F20010" t="s">
        <v>119</v>
      </c>
      <c r="G20010" t="s">
        <v>1245</v>
      </c>
    </row>
    <row r="20011" spans="1:7" x14ac:dyDescent="0.25">
      <c r="A20011" t="s">
        <v>115</v>
      </c>
      <c r="B20011" t="s">
        <v>116</v>
      </c>
      <c r="C20011" t="s">
        <v>117</v>
      </c>
      <c r="D20011" s="1">
        <v>44134</v>
      </c>
      <c r="E20011" s="2">
        <v>5</v>
      </c>
      <c r="F20011" t="s">
        <v>120</v>
      </c>
      <c r="G20011" t="s">
        <v>1245</v>
      </c>
    </row>
    <row r="20012" spans="1:7" x14ac:dyDescent="0.25">
      <c r="A20012" t="s">
        <v>263</v>
      </c>
      <c r="B20012" t="s">
        <v>264</v>
      </c>
      <c r="C20012" t="s">
        <v>265</v>
      </c>
      <c r="D20012" s="1">
        <v>44134</v>
      </c>
      <c r="E20012" s="2">
        <v>50</v>
      </c>
      <c r="F20012" t="s">
        <v>266</v>
      </c>
      <c r="G20012" t="s">
        <v>1695</v>
      </c>
    </row>
    <row r="20013" spans="1:7" x14ac:dyDescent="0.25">
      <c r="A20013" t="s">
        <v>2748</v>
      </c>
      <c r="B20013" t="s">
        <v>2749</v>
      </c>
      <c r="C20013" t="s">
        <v>2750</v>
      </c>
      <c r="D20013" s="1">
        <v>44134</v>
      </c>
      <c r="E20013" s="2">
        <v>10</v>
      </c>
      <c r="F20013" t="s">
        <v>2751</v>
      </c>
      <c r="G20013" t="s">
        <v>1695</v>
      </c>
    </row>
    <row r="20014" spans="1:7" x14ac:dyDescent="0.25">
      <c r="A20014" t="s">
        <v>2748</v>
      </c>
      <c r="B20014" t="s">
        <v>2749</v>
      </c>
      <c r="C20014" t="s">
        <v>2750</v>
      </c>
      <c r="D20014" s="1">
        <v>44134</v>
      </c>
      <c r="E20014" s="2">
        <v>10</v>
      </c>
      <c r="F20014" t="s">
        <v>2751</v>
      </c>
      <c r="G20014" t="s">
        <v>1695</v>
      </c>
    </row>
    <row r="20015" spans="1:7" x14ac:dyDescent="0.25">
      <c r="A20015" t="s">
        <v>2748</v>
      </c>
      <c r="B20015" t="s">
        <v>2749</v>
      </c>
      <c r="C20015" t="s">
        <v>2750</v>
      </c>
      <c r="D20015" s="1">
        <v>44134</v>
      </c>
      <c r="E20015" s="2">
        <v>10</v>
      </c>
      <c r="F20015" t="s">
        <v>2752</v>
      </c>
      <c r="G20015" t="s">
        <v>1695</v>
      </c>
    </row>
    <row r="20016" spans="1:7" x14ac:dyDescent="0.25">
      <c r="A20016" t="s">
        <v>2748</v>
      </c>
      <c r="B20016" t="s">
        <v>2749</v>
      </c>
      <c r="C20016" t="s">
        <v>2750</v>
      </c>
      <c r="D20016" s="1">
        <v>44134</v>
      </c>
      <c r="E20016" s="2">
        <v>10</v>
      </c>
      <c r="F20016" t="s">
        <v>2751</v>
      </c>
      <c r="G20016" t="s">
        <v>67</v>
      </c>
    </row>
    <row r="20017" spans="1:7" x14ac:dyDescent="0.25">
      <c r="A20017" t="s">
        <v>2748</v>
      </c>
      <c r="B20017" t="s">
        <v>2749</v>
      </c>
      <c r="C20017" t="s">
        <v>2750</v>
      </c>
      <c r="D20017" s="1">
        <v>44134</v>
      </c>
      <c r="E20017" s="2">
        <v>10</v>
      </c>
      <c r="F20017" t="s">
        <v>2751</v>
      </c>
      <c r="G20017" t="s">
        <v>67</v>
      </c>
    </row>
    <row r="20018" spans="1:7" x14ac:dyDescent="0.25">
      <c r="A20018" t="s">
        <v>2748</v>
      </c>
      <c r="B20018" t="s">
        <v>2749</v>
      </c>
      <c r="C20018" t="s">
        <v>2750</v>
      </c>
      <c r="D20018" s="1">
        <v>44134</v>
      </c>
      <c r="E20018" s="2">
        <v>10</v>
      </c>
      <c r="F20018" t="s">
        <v>2752</v>
      </c>
      <c r="G20018" t="s">
        <v>67</v>
      </c>
    </row>
    <row r="20019" spans="1:7" x14ac:dyDescent="0.25">
      <c r="A20019" t="s">
        <v>5031</v>
      </c>
      <c r="B20019" t="s">
        <v>5032</v>
      </c>
      <c r="C20019" t="s">
        <v>5033</v>
      </c>
      <c r="D20019" s="1">
        <v>44134</v>
      </c>
      <c r="E20019" s="2">
        <v>100</v>
      </c>
      <c r="F20019" t="s">
        <v>5034</v>
      </c>
      <c r="G20019" t="s">
        <v>5666</v>
      </c>
    </row>
    <row r="20020" spans="1:7" x14ac:dyDescent="0.25">
      <c r="A20020" t="s">
        <v>3100</v>
      </c>
      <c r="B20020" t="s">
        <v>3101</v>
      </c>
      <c r="C20020" t="s">
        <v>3102</v>
      </c>
      <c r="D20020" s="1">
        <v>44134</v>
      </c>
      <c r="E20020" s="2">
        <v>50</v>
      </c>
      <c r="F20020" t="s">
        <v>3103</v>
      </c>
      <c r="G20020" t="s">
        <v>67</v>
      </c>
    </row>
    <row r="20021" spans="1:7" x14ac:dyDescent="0.25">
      <c r="A20021" t="s">
        <v>4781</v>
      </c>
      <c r="B20021" t="s">
        <v>4782</v>
      </c>
      <c r="C20021" t="s">
        <v>4783</v>
      </c>
      <c r="D20021" s="1">
        <v>44134</v>
      </c>
      <c r="E20021" s="2">
        <v>5</v>
      </c>
      <c r="F20021" t="s">
        <v>4784</v>
      </c>
      <c r="G20021" t="s">
        <v>5666</v>
      </c>
    </row>
    <row r="20022" spans="1:7" x14ac:dyDescent="0.25">
      <c r="A20022" t="s">
        <v>125</v>
      </c>
      <c r="B20022" t="s">
        <v>126</v>
      </c>
      <c r="C20022" t="s">
        <v>127</v>
      </c>
      <c r="D20022" s="1">
        <v>44134</v>
      </c>
      <c r="E20022" s="2">
        <v>5</v>
      </c>
      <c r="F20022" t="s">
        <v>128</v>
      </c>
      <c r="G20022" t="s">
        <v>310</v>
      </c>
    </row>
    <row r="20023" spans="1:7" x14ac:dyDescent="0.25">
      <c r="A20023" t="s">
        <v>2346</v>
      </c>
      <c r="B20023" t="s">
        <v>371</v>
      </c>
      <c r="C20023" t="s">
        <v>2347</v>
      </c>
      <c r="D20023" s="1">
        <v>44134</v>
      </c>
      <c r="E20023" s="2">
        <v>25</v>
      </c>
      <c r="F20023" t="s">
        <v>2348</v>
      </c>
      <c r="G20023" t="s">
        <v>97</v>
      </c>
    </row>
    <row r="20024" spans="1:7" x14ac:dyDescent="0.25">
      <c r="A20024" t="s">
        <v>2346</v>
      </c>
      <c r="B20024" t="s">
        <v>371</v>
      </c>
      <c r="C20024" t="s">
        <v>2347</v>
      </c>
      <c r="D20024" s="1">
        <v>44134</v>
      </c>
      <c r="E20024" s="2">
        <v>25</v>
      </c>
      <c r="F20024" t="s">
        <v>2349</v>
      </c>
      <c r="G20024" t="s">
        <v>97</v>
      </c>
    </row>
    <row r="20025" spans="1:7" x14ac:dyDescent="0.25">
      <c r="A20025" t="s">
        <v>2346</v>
      </c>
      <c r="B20025" t="s">
        <v>371</v>
      </c>
      <c r="C20025" t="s">
        <v>2347</v>
      </c>
      <c r="D20025" s="1">
        <v>44134</v>
      </c>
      <c r="E20025" s="2">
        <v>20</v>
      </c>
      <c r="F20025" t="s">
        <v>2348</v>
      </c>
      <c r="G20025" t="s">
        <v>1245</v>
      </c>
    </row>
    <row r="20026" spans="1:7" x14ac:dyDescent="0.25">
      <c r="A20026" t="s">
        <v>2346</v>
      </c>
      <c r="B20026" t="s">
        <v>371</v>
      </c>
      <c r="C20026" t="s">
        <v>2347</v>
      </c>
      <c r="D20026" s="1">
        <v>44134</v>
      </c>
      <c r="E20026" s="2">
        <v>20</v>
      </c>
      <c r="F20026" t="s">
        <v>2349</v>
      </c>
      <c r="G20026" t="s">
        <v>1245</v>
      </c>
    </row>
    <row r="20027" spans="1:7" x14ac:dyDescent="0.25">
      <c r="A20027" t="s">
        <v>3140</v>
      </c>
      <c r="B20027" t="s">
        <v>3141</v>
      </c>
      <c r="C20027" t="s">
        <v>3142</v>
      </c>
      <c r="D20027" s="1">
        <v>44134</v>
      </c>
      <c r="E20027" s="2">
        <v>30</v>
      </c>
      <c r="F20027" t="s">
        <v>3143</v>
      </c>
      <c r="G20027" t="s">
        <v>1695</v>
      </c>
    </row>
    <row r="20028" spans="1:7" x14ac:dyDescent="0.25">
      <c r="A20028" t="s">
        <v>3140</v>
      </c>
      <c r="B20028" t="s">
        <v>3141</v>
      </c>
      <c r="C20028" t="s">
        <v>3142</v>
      </c>
      <c r="D20028" s="1">
        <v>44134</v>
      </c>
      <c r="E20028" s="2">
        <v>30</v>
      </c>
      <c r="F20028" t="s">
        <v>3143</v>
      </c>
      <c r="G20028" t="s">
        <v>1695</v>
      </c>
    </row>
    <row r="20029" spans="1:7" x14ac:dyDescent="0.25">
      <c r="A20029" t="s">
        <v>3140</v>
      </c>
      <c r="B20029" t="s">
        <v>3141</v>
      </c>
      <c r="C20029" t="s">
        <v>3142</v>
      </c>
      <c r="D20029" s="1">
        <v>44134</v>
      </c>
      <c r="E20029" s="2">
        <v>30</v>
      </c>
      <c r="F20029" t="s">
        <v>3144</v>
      </c>
      <c r="G20029" t="s">
        <v>1695</v>
      </c>
    </row>
    <row r="20030" spans="1:7" x14ac:dyDescent="0.25">
      <c r="A20030" t="s">
        <v>178</v>
      </c>
      <c r="B20030" t="s">
        <v>179</v>
      </c>
      <c r="C20030" t="s">
        <v>180</v>
      </c>
      <c r="D20030" s="1">
        <v>44134</v>
      </c>
      <c r="E20030" s="2">
        <v>5</v>
      </c>
      <c r="F20030" t="s">
        <v>181</v>
      </c>
      <c r="G20030" t="s">
        <v>182</v>
      </c>
    </row>
    <row r="20031" spans="1:7" x14ac:dyDescent="0.25">
      <c r="A20031" t="s">
        <v>259</v>
      </c>
      <c r="B20031" t="s">
        <v>260</v>
      </c>
      <c r="C20031" t="s">
        <v>261</v>
      </c>
      <c r="D20031" s="1">
        <v>44134</v>
      </c>
      <c r="E20031" s="2">
        <v>10</v>
      </c>
      <c r="F20031" t="s">
        <v>262</v>
      </c>
      <c r="G20031" t="s">
        <v>1695</v>
      </c>
    </row>
    <row r="20032" spans="1:7" x14ac:dyDescent="0.25">
      <c r="A20032" t="s">
        <v>1426</v>
      </c>
      <c r="B20032" t="s">
        <v>1427</v>
      </c>
      <c r="C20032" t="s">
        <v>826</v>
      </c>
      <c r="D20032" s="1">
        <v>44134</v>
      </c>
      <c r="E20032" s="2">
        <v>84</v>
      </c>
      <c r="F20032" t="s">
        <v>1428</v>
      </c>
      <c r="G20032" t="s">
        <v>34</v>
      </c>
    </row>
    <row r="20033" spans="1:7" x14ac:dyDescent="0.25">
      <c r="A20033" t="s">
        <v>2634</v>
      </c>
      <c r="B20033" t="s">
        <v>2635</v>
      </c>
      <c r="C20033" t="s">
        <v>2636</v>
      </c>
      <c r="D20033" s="1">
        <v>44134</v>
      </c>
      <c r="E20033" s="2">
        <v>100</v>
      </c>
      <c r="F20033" t="s">
        <v>2637</v>
      </c>
      <c r="G20033" t="s">
        <v>2638</v>
      </c>
    </row>
    <row r="20034" spans="1:7" x14ac:dyDescent="0.25">
      <c r="A20034" t="s">
        <v>2634</v>
      </c>
      <c r="B20034" t="s">
        <v>2635</v>
      </c>
      <c r="C20034" t="s">
        <v>2636</v>
      </c>
      <c r="D20034" s="1">
        <v>44134</v>
      </c>
      <c r="E20034" s="2">
        <v>100</v>
      </c>
      <c r="F20034" t="s">
        <v>2639</v>
      </c>
      <c r="G20034" t="s">
        <v>2638</v>
      </c>
    </row>
    <row r="20035" spans="1:7" x14ac:dyDescent="0.25">
      <c r="A20035" t="s">
        <v>2634</v>
      </c>
      <c r="B20035" t="s">
        <v>2635</v>
      </c>
      <c r="C20035" t="s">
        <v>2636</v>
      </c>
      <c r="D20035" s="1">
        <v>44134</v>
      </c>
      <c r="E20035" s="2">
        <v>100</v>
      </c>
      <c r="F20035" t="s">
        <v>2639</v>
      </c>
      <c r="G20035" t="s">
        <v>2638</v>
      </c>
    </row>
    <row r="20036" spans="1:7" x14ac:dyDescent="0.25">
      <c r="A20036" t="s">
        <v>2634</v>
      </c>
      <c r="B20036" t="s">
        <v>2635</v>
      </c>
      <c r="C20036" t="s">
        <v>2636</v>
      </c>
      <c r="D20036" s="1">
        <v>44134</v>
      </c>
      <c r="E20036" s="2">
        <v>84</v>
      </c>
      <c r="F20036" t="s">
        <v>2637</v>
      </c>
      <c r="G20036" t="s">
        <v>34</v>
      </c>
    </row>
    <row r="20037" spans="1:7" x14ac:dyDescent="0.25">
      <c r="A20037" t="s">
        <v>2634</v>
      </c>
      <c r="B20037" t="s">
        <v>2635</v>
      </c>
      <c r="C20037" t="s">
        <v>2636</v>
      </c>
      <c r="D20037" s="1">
        <v>44134</v>
      </c>
      <c r="E20037" s="2">
        <v>84</v>
      </c>
      <c r="F20037" t="s">
        <v>2639</v>
      </c>
      <c r="G20037" t="s">
        <v>34</v>
      </c>
    </row>
    <row r="20038" spans="1:7" x14ac:dyDescent="0.25">
      <c r="A20038" t="s">
        <v>2634</v>
      </c>
      <c r="B20038" t="s">
        <v>2635</v>
      </c>
      <c r="C20038" t="s">
        <v>2636</v>
      </c>
      <c r="D20038" s="1">
        <v>44134</v>
      </c>
      <c r="E20038" s="2">
        <v>84</v>
      </c>
      <c r="F20038" t="s">
        <v>2639</v>
      </c>
      <c r="G20038" t="s">
        <v>34</v>
      </c>
    </row>
    <row r="20039" spans="1:7" x14ac:dyDescent="0.25">
      <c r="A20039" t="s">
        <v>4665</v>
      </c>
      <c r="B20039" t="s">
        <v>4666</v>
      </c>
      <c r="C20039" t="s">
        <v>4667</v>
      </c>
      <c r="D20039" s="1">
        <v>44134</v>
      </c>
      <c r="E20039" s="2">
        <v>20</v>
      </c>
      <c r="F20039" t="s">
        <v>4668</v>
      </c>
      <c r="G20039" t="s">
        <v>1245</v>
      </c>
    </row>
    <row r="20040" spans="1:7" x14ac:dyDescent="0.25">
      <c r="A20040" t="s">
        <v>4665</v>
      </c>
      <c r="B20040" t="s">
        <v>4666</v>
      </c>
      <c r="C20040" t="s">
        <v>4667</v>
      </c>
      <c r="D20040" s="1">
        <v>44134</v>
      </c>
      <c r="E20040" s="2">
        <v>20</v>
      </c>
      <c r="F20040" t="s">
        <v>4669</v>
      </c>
      <c r="G20040" t="s">
        <v>1245</v>
      </c>
    </row>
    <row r="20041" spans="1:7" x14ac:dyDescent="0.25">
      <c r="A20041" t="s">
        <v>4665</v>
      </c>
      <c r="B20041" t="s">
        <v>4666</v>
      </c>
      <c r="C20041" t="s">
        <v>4667</v>
      </c>
      <c r="D20041" s="1">
        <v>44134</v>
      </c>
      <c r="E20041" s="2">
        <v>20</v>
      </c>
      <c r="F20041" t="s">
        <v>4670</v>
      </c>
      <c r="G20041" t="s">
        <v>1245</v>
      </c>
    </row>
    <row r="20042" spans="1:7" x14ac:dyDescent="0.25">
      <c r="A20042" t="s">
        <v>1464</v>
      </c>
      <c r="B20042" t="s">
        <v>1465</v>
      </c>
      <c r="C20042" t="s">
        <v>627</v>
      </c>
      <c r="D20042" s="1">
        <v>44134</v>
      </c>
      <c r="E20042" s="2">
        <v>20</v>
      </c>
      <c r="F20042" t="s">
        <v>1466</v>
      </c>
      <c r="G20042" t="s">
        <v>478</v>
      </c>
    </row>
    <row r="20043" spans="1:7" x14ac:dyDescent="0.25">
      <c r="A20043" t="s">
        <v>1464</v>
      </c>
      <c r="B20043" t="s">
        <v>1465</v>
      </c>
      <c r="C20043" t="s">
        <v>627</v>
      </c>
      <c r="D20043" s="1">
        <v>44134</v>
      </c>
      <c r="E20043" s="2">
        <v>20</v>
      </c>
      <c r="F20043" t="s">
        <v>1466</v>
      </c>
      <c r="G20043" t="s">
        <v>478</v>
      </c>
    </row>
    <row r="20044" spans="1:7" x14ac:dyDescent="0.25">
      <c r="A20044" t="s">
        <v>493</v>
      </c>
      <c r="B20044" t="s">
        <v>494</v>
      </c>
      <c r="C20044" t="s">
        <v>495</v>
      </c>
      <c r="D20044" s="1">
        <v>44134</v>
      </c>
      <c r="E20044" s="2">
        <v>20</v>
      </c>
      <c r="F20044" t="s">
        <v>496</v>
      </c>
      <c r="G20044" t="s">
        <v>310</v>
      </c>
    </row>
    <row r="20045" spans="1:7" x14ac:dyDescent="0.25">
      <c r="A20045" t="s">
        <v>493</v>
      </c>
      <c r="B20045" t="s">
        <v>494</v>
      </c>
      <c r="C20045" t="s">
        <v>495</v>
      </c>
      <c r="D20045" s="1">
        <v>44134</v>
      </c>
      <c r="E20045" s="2">
        <v>20</v>
      </c>
      <c r="F20045" t="s">
        <v>497</v>
      </c>
      <c r="G20045" t="s">
        <v>310</v>
      </c>
    </row>
    <row r="20046" spans="1:7" x14ac:dyDescent="0.25">
      <c r="A20046" t="s">
        <v>493</v>
      </c>
      <c r="B20046" t="s">
        <v>494</v>
      </c>
      <c r="C20046" t="s">
        <v>495</v>
      </c>
      <c r="D20046" s="1">
        <v>44134</v>
      </c>
      <c r="E20046" s="2">
        <v>20</v>
      </c>
      <c r="F20046" t="s">
        <v>496</v>
      </c>
      <c r="G20046" t="s">
        <v>2456</v>
      </c>
    </row>
    <row r="20047" spans="1:7" x14ac:dyDescent="0.25">
      <c r="A20047" t="s">
        <v>493</v>
      </c>
      <c r="B20047" t="s">
        <v>494</v>
      </c>
      <c r="C20047" t="s">
        <v>495</v>
      </c>
      <c r="D20047" s="1">
        <v>44134</v>
      </c>
      <c r="E20047" s="2">
        <v>20</v>
      </c>
      <c r="F20047" t="s">
        <v>497</v>
      </c>
      <c r="G20047" t="s">
        <v>2456</v>
      </c>
    </row>
    <row r="20048" spans="1:7" x14ac:dyDescent="0.25">
      <c r="A20048" t="s">
        <v>709</v>
      </c>
      <c r="B20048" t="s">
        <v>710</v>
      </c>
      <c r="C20048" t="s">
        <v>705</v>
      </c>
      <c r="D20048" s="1">
        <v>44134</v>
      </c>
      <c r="E20048" s="2">
        <v>84</v>
      </c>
      <c r="F20048" t="s">
        <v>711</v>
      </c>
      <c r="G20048" t="s">
        <v>3225</v>
      </c>
    </row>
    <row r="20049" spans="1:7" x14ac:dyDescent="0.25">
      <c r="A20049" t="s">
        <v>709</v>
      </c>
      <c r="B20049" t="s">
        <v>710</v>
      </c>
      <c r="C20049" t="s">
        <v>705</v>
      </c>
      <c r="D20049" s="1">
        <v>44134</v>
      </c>
      <c r="E20049" s="2">
        <v>84</v>
      </c>
      <c r="F20049" t="s">
        <v>712</v>
      </c>
      <c r="G20049" t="s">
        <v>3225</v>
      </c>
    </row>
    <row r="20050" spans="1:7" x14ac:dyDescent="0.25">
      <c r="A20050" t="s">
        <v>709</v>
      </c>
      <c r="B20050" t="s">
        <v>710</v>
      </c>
      <c r="C20050" t="s">
        <v>705</v>
      </c>
      <c r="D20050" s="1">
        <v>44134</v>
      </c>
      <c r="E20050" s="2">
        <v>84</v>
      </c>
      <c r="F20050" t="s">
        <v>712</v>
      </c>
      <c r="G20050" t="s">
        <v>3225</v>
      </c>
    </row>
    <row r="20051" spans="1:7" x14ac:dyDescent="0.25">
      <c r="A20051" t="s">
        <v>164</v>
      </c>
      <c r="B20051" t="s">
        <v>165</v>
      </c>
      <c r="C20051" t="s">
        <v>166</v>
      </c>
      <c r="D20051" s="1">
        <v>44134</v>
      </c>
      <c r="E20051" s="2">
        <v>20</v>
      </c>
      <c r="F20051" t="s">
        <v>167</v>
      </c>
      <c r="G20051" t="s">
        <v>97</v>
      </c>
    </row>
    <row r="20052" spans="1:7" x14ac:dyDescent="0.25">
      <c r="A20052" t="s">
        <v>164</v>
      </c>
      <c r="B20052" t="s">
        <v>165</v>
      </c>
      <c r="C20052" t="s">
        <v>166</v>
      </c>
      <c r="D20052" s="1">
        <v>44134</v>
      </c>
      <c r="E20052" s="2">
        <v>20</v>
      </c>
      <c r="F20052" t="s">
        <v>168</v>
      </c>
      <c r="G20052" t="s">
        <v>97</v>
      </c>
    </row>
    <row r="20053" spans="1:7" x14ac:dyDescent="0.25">
      <c r="A20053" t="s">
        <v>164</v>
      </c>
      <c r="B20053" t="s">
        <v>165</v>
      </c>
      <c r="C20053" t="s">
        <v>166</v>
      </c>
      <c r="D20053" s="1">
        <v>44134</v>
      </c>
      <c r="E20053" s="2">
        <v>25</v>
      </c>
      <c r="F20053" t="s">
        <v>167</v>
      </c>
      <c r="G20053" t="s">
        <v>1695</v>
      </c>
    </row>
    <row r="20054" spans="1:7" x14ac:dyDescent="0.25">
      <c r="A20054" t="s">
        <v>164</v>
      </c>
      <c r="B20054" t="s">
        <v>165</v>
      </c>
      <c r="C20054" t="s">
        <v>166</v>
      </c>
      <c r="D20054" s="1">
        <v>44134</v>
      </c>
      <c r="E20054" s="2">
        <v>25</v>
      </c>
      <c r="F20054" t="s">
        <v>168</v>
      </c>
      <c r="G20054" t="s">
        <v>1695</v>
      </c>
    </row>
    <row r="20055" spans="1:7" x14ac:dyDescent="0.25">
      <c r="A20055" t="s">
        <v>164</v>
      </c>
      <c r="B20055" t="s">
        <v>165</v>
      </c>
      <c r="C20055" t="s">
        <v>166</v>
      </c>
      <c r="D20055" s="1">
        <v>44134</v>
      </c>
      <c r="E20055" s="2">
        <v>20</v>
      </c>
      <c r="F20055" t="s">
        <v>167</v>
      </c>
      <c r="G20055" t="s">
        <v>3613</v>
      </c>
    </row>
    <row r="20056" spans="1:7" x14ac:dyDescent="0.25">
      <c r="A20056" t="s">
        <v>164</v>
      </c>
      <c r="B20056" t="s">
        <v>165</v>
      </c>
      <c r="C20056" t="s">
        <v>166</v>
      </c>
      <c r="D20056" s="1">
        <v>44134</v>
      </c>
      <c r="E20056" s="2">
        <v>20</v>
      </c>
      <c r="F20056" t="s">
        <v>168</v>
      </c>
      <c r="G20056" t="s">
        <v>3613</v>
      </c>
    </row>
    <row r="20057" spans="1:7" x14ac:dyDescent="0.25">
      <c r="A20057" t="s">
        <v>169</v>
      </c>
      <c r="B20057" t="s">
        <v>170</v>
      </c>
      <c r="C20057" t="s">
        <v>171</v>
      </c>
      <c r="D20057" s="1">
        <v>44134</v>
      </c>
      <c r="E20057" s="2">
        <v>10</v>
      </c>
      <c r="F20057" t="s">
        <v>172</v>
      </c>
      <c r="G20057" t="s">
        <v>1245</v>
      </c>
    </row>
    <row r="20058" spans="1:7" x14ac:dyDescent="0.25">
      <c r="A20058" t="s">
        <v>169</v>
      </c>
      <c r="B20058" t="s">
        <v>170</v>
      </c>
      <c r="C20058" t="s">
        <v>171</v>
      </c>
      <c r="D20058" s="1">
        <v>44134</v>
      </c>
      <c r="E20058" s="2">
        <v>10</v>
      </c>
      <c r="F20058" t="s">
        <v>173</v>
      </c>
      <c r="G20058" t="s">
        <v>1245</v>
      </c>
    </row>
    <row r="20059" spans="1:7" x14ac:dyDescent="0.25">
      <c r="A20059" t="s">
        <v>2803</v>
      </c>
      <c r="B20059" t="s">
        <v>2804</v>
      </c>
      <c r="C20059" t="s">
        <v>2805</v>
      </c>
      <c r="D20059" s="1">
        <v>44134</v>
      </c>
      <c r="E20059" s="2">
        <v>15</v>
      </c>
      <c r="F20059" t="s">
        <v>2806</v>
      </c>
      <c r="G20059" t="s">
        <v>271</v>
      </c>
    </row>
    <row r="20060" spans="1:7" x14ac:dyDescent="0.25">
      <c r="A20060" t="s">
        <v>2803</v>
      </c>
      <c r="B20060" t="s">
        <v>2804</v>
      </c>
      <c r="C20060" t="s">
        <v>2805</v>
      </c>
      <c r="D20060" s="1">
        <v>44134</v>
      </c>
      <c r="E20060" s="2">
        <v>15</v>
      </c>
      <c r="F20060" t="s">
        <v>2807</v>
      </c>
      <c r="G20060" t="s">
        <v>271</v>
      </c>
    </row>
    <row r="20061" spans="1:7" x14ac:dyDescent="0.25">
      <c r="A20061" t="s">
        <v>2803</v>
      </c>
      <c r="B20061" t="s">
        <v>2804</v>
      </c>
      <c r="C20061" t="s">
        <v>2805</v>
      </c>
      <c r="D20061" s="1">
        <v>44134</v>
      </c>
      <c r="E20061" s="2">
        <v>15</v>
      </c>
      <c r="F20061" t="s">
        <v>2806</v>
      </c>
      <c r="G20061" t="s">
        <v>1816</v>
      </c>
    </row>
    <row r="20062" spans="1:7" x14ac:dyDescent="0.25">
      <c r="A20062" t="s">
        <v>2803</v>
      </c>
      <c r="B20062" t="s">
        <v>2804</v>
      </c>
      <c r="C20062" t="s">
        <v>2805</v>
      </c>
      <c r="D20062" s="1">
        <v>44134</v>
      </c>
      <c r="E20062" s="2">
        <v>15</v>
      </c>
      <c r="F20062" t="s">
        <v>2807</v>
      </c>
      <c r="G20062" t="s">
        <v>1816</v>
      </c>
    </row>
    <row r="20063" spans="1:7" x14ac:dyDescent="0.25">
      <c r="A20063" t="s">
        <v>2803</v>
      </c>
      <c r="B20063" t="s">
        <v>2804</v>
      </c>
      <c r="C20063" t="s">
        <v>2805</v>
      </c>
      <c r="D20063" s="1">
        <v>44134</v>
      </c>
      <c r="E20063" s="2">
        <v>15</v>
      </c>
      <c r="F20063" t="s">
        <v>2806</v>
      </c>
      <c r="G20063" t="s">
        <v>2700</v>
      </c>
    </row>
    <row r="20064" spans="1:7" x14ac:dyDescent="0.25">
      <c r="A20064" t="s">
        <v>2803</v>
      </c>
      <c r="B20064" t="s">
        <v>2804</v>
      </c>
      <c r="C20064" t="s">
        <v>2805</v>
      </c>
      <c r="D20064" s="1">
        <v>44134</v>
      </c>
      <c r="E20064" s="2">
        <v>15</v>
      </c>
      <c r="F20064" t="s">
        <v>2807</v>
      </c>
      <c r="G20064" t="s">
        <v>2700</v>
      </c>
    </row>
    <row r="20065" spans="1:7" x14ac:dyDescent="0.25">
      <c r="A20065" t="s">
        <v>4990</v>
      </c>
      <c r="B20065" t="s">
        <v>4991</v>
      </c>
      <c r="C20065" t="s">
        <v>4992</v>
      </c>
      <c r="D20065" s="1">
        <v>44134</v>
      </c>
      <c r="E20065" s="2">
        <v>100</v>
      </c>
      <c r="F20065" t="s">
        <v>4993</v>
      </c>
      <c r="G20065" t="s">
        <v>5666</v>
      </c>
    </row>
    <row r="20066" spans="1:7" x14ac:dyDescent="0.25">
      <c r="A20066" t="s">
        <v>4990</v>
      </c>
      <c r="B20066" t="s">
        <v>4991</v>
      </c>
      <c r="C20066" t="s">
        <v>4992</v>
      </c>
      <c r="D20066" s="1">
        <v>44134</v>
      </c>
      <c r="E20066" s="2">
        <v>100</v>
      </c>
      <c r="F20066" t="s">
        <v>4994</v>
      </c>
      <c r="G20066" t="s">
        <v>5666</v>
      </c>
    </row>
    <row r="20067" spans="1:7" x14ac:dyDescent="0.25">
      <c r="A20067" t="s">
        <v>2272</v>
      </c>
      <c r="B20067" t="s">
        <v>2273</v>
      </c>
      <c r="C20067" t="s">
        <v>2274</v>
      </c>
      <c r="D20067" s="1">
        <v>44134</v>
      </c>
      <c r="E20067" s="2">
        <v>83.33</v>
      </c>
      <c r="F20067" t="s">
        <v>2275</v>
      </c>
      <c r="G20067" t="s">
        <v>34</v>
      </c>
    </row>
    <row r="20068" spans="1:7" x14ac:dyDescent="0.25">
      <c r="A20068" t="s">
        <v>2272</v>
      </c>
      <c r="B20068" t="s">
        <v>2273</v>
      </c>
      <c r="C20068" t="s">
        <v>2274</v>
      </c>
      <c r="D20068" s="1">
        <v>44134</v>
      </c>
      <c r="E20068" s="2">
        <v>83.33</v>
      </c>
      <c r="F20068" t="s">
        <v>2276</v>
      </c>
      <c r="G20068" t="s">
        <v>34</v>
      </c>
    </row>
    <row r="20069" spans="1:7" x14ac:dyDescent="0.25">
      <c r="A20069" t="s">
        <v>2272</v>
      </c>
      <c r="B20069" t="s">
        <v>2273</v>
      </c>
      <c r="C20069" t="s">
        <v>2274</v>
      </c>
      <c r="D20069" s="1">
        <v>44134</v>
      </c>
      <c r="E20069" s="2">
        <v>41.67</v>
      </c>
      <c r="F20069" t="s">
        <v>2275</v>
      </c>
      <c r="G20069" t="s">
        <v>3650</v>
      </c>
    </row>
    <row r="20070" spans="1:7" x14ac:dyDescent="0.25">
      <c r="A20070" t="s">
        <v>2272</v>
      </c>
      <c r="B20070" t="s">
        <v>2273</v>
      </c>
      <c r="C20070" t="s">
        <v>2274</v>
      </c>
      <c r="D20070" s="1">
        <v>44134</v>
      </c>
      <c r="E20070" s="2">
        <v>41.67</v>
      </c>
      <c r="F20070" t="s">
        <v>2276</v>
      </c>
      <c r="G20070" t="s">
        <v>3650</v>
      </c>
    </row>
    <row r="20071" spans="1:7" x14ac:dyDescent="0.25">
      <c r="A20071" t="s">
        <v>553</v>
      </c>
      <c r="B20071" t="s">
        <v>554</v>
      </c>
      <c r="C20071" t="s">
        <v>555</v>
      </c>
      <c r="D20071" s="1">
        <v>44134</v>
      </c>
      <c r="E20071" s="2">
        <v>50</v>
      </c>
      <c r="F20071" t="s">
        <v>556</v>
      </c>
      <c r="G20071" t="s">
        <v>5666</v>
      </c>
    </row>
    <row r="20072" spans="1:7" x14ac:dyDescent="0.25">
      <c r="A20072" t="s">
        <v>553</v>
      </c>
      <c r="B20072" t="s">
        <v>554</v>
      </c>
      <c r="C20072" t="s">
        <v>555</v>
      </c>
      <c r="D20072" s="1">
        <v>44134</v>
      </c>
      <c r="E20072" s="2">
        <v>50</v>
      </c>
      <c r="F20072" t="s">
        <v>557</v>
      </c>
      <c r="G20072" t="s">
        <v>5666</v>
      </c>
    </row>
    <row r="20073" spans="1:7" x14ac:dyDescent="0.25">
      <c r="A20073" t="s">
        <v>3800</v>
      </c>
      <c r="B20073" t="s">
        <v>1430</v>
      </c>
      <c r="C20073" t="s">
        <v>3801</v>
      </c>
      <c r="D20073" s="1">
        <v>44134</v>
      </c>
      <c r="E20073" s="2">
        <v>10</v>
      </c>
      <c r="F20073" t="s">
        <v>3802</v>
      </c>
      <c r="G20073" t="s">
        <v>2700</v>
      </c>
    </row>
    <row r="20074" spans="1:7" x14ac:dyDescent="0.25">
      <c r="A20074" t="s">
        <v>3800</v>
      </c>
      <c r="B20074" t="s">
        <v>1430</v>
      </c>
      <c r="C20074" t="s">
        <v>3801</v>
      </c>
      <c r="D20074" s="1">
        <v>44134</v>
      </c>
      <c r="E20074" s="2">
        <v>10</v>
      </c>
      <c r="F20074" t="s">
        <v>3802</v>
      </c>
      <c r="G20074" t="s">
        <v>1245</v>
      </c>
    </row>
    <row r="20075" spans="1:7" x14ac:dyDescent="0.25">
      <c r="A20075" t="s">
        <v>1541</v>
      </c>
      <c r="B20075" t="s">
        <v>1542</v>
      </c>
      <c r="C20075" t="s">
        <v>1543</v>
      </c>
      <c r="D20075" s="1">
        <v>44134</v>
      </c>
      <c r="E20075" s="2">
        <v>20</v>
      </c>
      <c r="F20075" t="s">
        <v>1544</v>
      </c>
      <c r="G20075" t="s">
        <v>114</v>
      </c>
    </row>
    <row r="20076" spans="1:7" x14ac:dyDescent="0.25">
      <c r="A20076" t="s">
        <v>1541</v>
      </c>
      <c r="B20076" t="s">
        <v>1542</v>
      </c>
      <c r="C20076" t="s">
        <v>1543</v>
      </c>
      <c r="D20076" s="1">
        <v>44134</v>
      </c>
      <c r="E20076" s="2">
        <v>20</v>
      </c>
      <c r="F20076" t="s">
        <v>1545</v>
      </c>
      <c r="G20076" t="s">
        <v>114</v>
      </c>
    </row>
    <row r="20077" spans="1:7" x14ac:dyDescent="0.25">
      <c r="A20077" t="s">
        <v>225</v>
      </c>
      <c r="B20077" t="s">
        <v>226</v>
      </c>
      <c r="C20077" t="s">
        <v>227</v>
      </c>
      <c r="D20077" s="1">
        <v>44134</v>
      </c>
      <c r="E20077" s="2">
        <v>84</v>
      </c>
      <c r="F20077" t="s">
        <v>228</v>
      </c>
      <c r="G20077" t="s">
        <v>34</v>
      </c>
    </row>
    <row r="20078" spans="1:7" x14ac:dyDescent="0.25">
      <c r="A20078" t="s">
        <v>3247</v>
      </c>
      <c r="B20078" t="s">
        <v>3248</v>
      </c>
      <c r="C20078" t="s">
        <v>3249</v>
      </c>
      <c r="D20078" s="1">
        <v>44134</v>
      </c>
      <c r="E20078" s="2">
        <v>10</v>
      </c>
      <c r="F20078" t="s">
        <v>3250</v>
      </c>
      <c r="G20078" t="s">
        <v>3649</v>
      </c>
    </row>
    <row r="20079" spans="1:7" x14ac:dyDescent="0.25">
      <c r="A20079" t="s">
        <v>4076</v>
      </c>
      <c r="B20079" t="s">
        <v>4077</v>
      </c>
      <c r="C20079" t="s">
        <v>413</v>
      </c>
      <c r="D20079" s="1">
        <v>44134</v>
      </c>
      <c r="E20079" s="2">
        <v>20</v>
      </c>
      <c r="F20079" t="s">
        <v>4078</v>
      </c>
      <c r="G20079" t="s">
        <v>1695</v>
      </c>
    </row>
    <row r="20080" spans="1:7" x14ac:dyDescent="0.25">
      <c r="A20080" t="s">
        <v>4076</v>
      </c>
      <c r="B20080" t="s">
        <v>4077</v>
      </c>
      <c r="C20080" t="s">
        <v>413</v>
      </c>
      <c r="D20080" s="1">
        <v>44134</v>
      </c>
      <c r="E20080" s="2">
        <v>20</v>
      </c>
      <c r="F20080" t="s">
        <v>4078</v>
      </c>
      <c r="G20080" t="s">
        <v>1695</v>
      </c>
    </row>
    <row r="20081" spans="1:7" x14ac:dyDescent="0.25">
      <c r="A20081" t="s">
        <v>4076</v>
      </c>
      <c r="B20081" t="s">
        <v>4077</v>
      </c>
      <c r="C20081" t="s">
        <v>413</v>
      </c>
      <c r="D20081" s="1">
        <v>44134</v>
      </c>
      <c r="E20081" s="2">
        <v>50</v>
      </c>
      <c r="F20081" t="s">
        <v>4078</v>
      </c>
      <c r="G20081" t="s">
        <v>67</v>
      </c>
    </row>
    <row r="20082" spans="1:7" x14ac:dyDescent="0.25">
      <c r="A20082" t="s">
        <v>4076</v>
      </c>
      <c r="B20082" t="s">
        <v>4077</v>
      </c>
      <c r="C20082" t="s">
        <v>413</v>
      </c>
      <c r="D20082" s="1">
        <v>44134</v>
      </c>
      <c r="E20082" s="2">
        <v>50</v>
      </c>
      <c r="F20082" t="s">
        <v>4078</v>
      </c>
      <c r="G20082" t="s">
        <v>67</v>
      </c>
    </row>
    <row r="20083" spans="1:7" x14ac:dyDescent="0.25">
      <c r="A20083" t="s">
        <v>2758</v>
      </c>
      <c r="B20083" t="s">
        <v>2759</v>
      </c>
      <c r="C20083" t="s">
        <v>2760</v>
      </c>
      <c r="D20083" s="1">
        <v>44134</v>
      </c>
      <c r="E20083" s="2">
        <v>15</v>
      </c>
      <c r="F20083" t="s">
        <v>2761</v>
      </c>
      <c r="G20083" t="s">
        <v>3282</v>
      </c>
    </row>
    <row r="20084" spans="1:7" x14ac:dyDescent="0.25">
      <c r="A20084">
        <v>218</v>
      </c>
      <c r="B20084" t="s">
        <v>580</v>
      </c>
      <c r="C20084" t="s">
        <v>5685</v>
      </c>
      <c r="D20084" s="1">
        <v>44134</v>
      </c>
      <c r="E20084" s="2">
        <v>70</v>
      </c>
      <c r="F20084" t="s">
        <v>5686</v>
      </c>
      <c r="G20084" t="s">
        <v>471</v>
      </c>
    </row>
    <row r="20085" spans="1:7" x14ac:dyDescent="0.25">
      <c r="A20085" t="s">
        <v>2742</v>
      </c>
      <c r="B20085" t="s">
        <v>2743</v>
      </c>
      <c r="C20085" t="s">
        <v>2744</v>
      </c>
      <c r="D20085" s="1">
        <v>44134</v>
      </c>
      <c r="E20085" s="2">
        <v>150</v>
      </c>
      <c r="F20085" t="s">
        <v>2745</v>
      </c>
      <c r="G20085" t="s">
        <v>2746</v>
      </c>
    </row>
    <row r="20086" spans="1:7" x14ac:dyDescent="0.25">
      <c r="A20086" t="s">
        <v>2742</v>
      </c>
      <c r="B20086" t="s">
        <v>2743</v>
      </c>
      <c r="C20086" t="s">
        <v>2744</v>
      </c>
      <c r="D20086" s="1">
        <v>44134</v>
      </c>
      <c r="E20086" s="2">
        <v>150</v>
      </c>
      <c r="F20086" t="s">
        <v>2747</v>
      </c>
      <c r="G20086" t="s">
        <v>2746</v>
      </c>
    </row>
    <row r="20087" spans="1:7" x14ac:dyDescent="0.25">
      <c r="A20087" t="s">
        <v>3689</v>
      </c>
      <c r="B20087" t="s">
        <v>3690</v>
      </c>
      <c r="C20087" t="s">
        <v>3691</v>
      </c>
      <c r="D20087" s="1">
        <v>44134</v>
      </c>
      <c r="E20087" s="2">
        <v>34.96</v>
      </c>
      <c r="F20087" t="s">
        <v>3692</v>
      </c>
      <c r="G20087" t="s">
        <v>97</v>
      </c>
    </row>
    <row r="20088" spans="1:7" x14ac:dyDescent="0.25">
      <c r="A20088" t="s">
        <v>4680</v>
      </c>
      <c r="B20088" t="s">
        <v>4681</v>
      </c>
      <c r="C20088" t="s">
        <v>4682</v>
      </c>
      <c r="D20088" s="1">
        <v>44134</v>
      </c>
      <c r="E20088" s="2">
        <v>84</v>
      </c>
      <c r="F20088" t="s">
        <v>4683</v>
      </c>
      <c r="G20088" t="s">
        <v>34</v>
      </c>
    </row>
    <row r="20089" spans="1:7" x14ac:dyDescent="0.25">
      <c r="A20089" t="s">
        <v>4084</v>
      </c>
      <c r="B20089" t="s">
        <v>4085</v>
      </c>
      <c r="C20089" t="s">
        <v>3079</v>
      </c>
      <c r="D20089" s="1">
        <v>44134</v>
      </c>
      <c r="E20089" s="2">
        <v>50</v>
      </c>
      <c r="F20089" t="s">
        <v>4086</v>
      </c>
      <c r="G20089" t="s">
        <v>34</v>
      </c>
    </row>
    <row r="20090" spans="1:7" x14ac:dyDescent="0.25">
      <c r="A20090" t="s">
        <v>4084</v>
      </c>
      <c r="B20090" t="s">
        <v>4085</v>
      </c>
      <c r="C20090" t="s">
        <v>3079</v>
      </c>
      <c r="D20090" s="1">
        <v>44134</v>
      </c>
      <c r="E20090" s="2">
        <v>50</v>
      </c>
      <c r="F20090" t="s">
        <v>4087</v>
      </c>
      <c r="G20090" t="s">
        <v>34</v>
      </c>
    </row>
    <row r="20091" spans="1:7" x14ac:dyDescent="0.25">
      <c r="A20091" t="s">
        <v>5385</v>
      </c>
      <c r="B20091" t="s">
        <v>2992</v>
      </c>
      <c r="C20091" t="s">
        <v>5386</v>
      </c>
      <c r="D20091" s="1">
        <v>44134</v>
      </c>
      <c r="E20091" s="2">
        <v>50</v>
      </c>
      <c r="F20091" t="s">
        <v>5387</v>
      </c>
      <c r="G20091" t="s">
        <v>1245</v>
      </c>
    </row>
    <row r="20092" spans="1:7" x14ac:dyDescent="0.25">
      <c r="A20092" t="s">
        <v>3686</v>
      </c>
      <c r="B20092" t="s">
        <v>764</v>
      </c>
      <c r="C20092" t="s">
        <v>3687</v>
      </c>
      <c r="D20092" s="1">
        <v>44134</v>
      </c>
      <c r="E20092" s="2">
        <v>5</v>
      </c>
      <c r="F20092" t="s">
        <v>3688</v>
      </c>
      <c r="G20092" t="s">
        <v>1245</v>
      </c>
    </row>
    <row r="20093" spans="1:7" x14ac:dyDescent="0.25">
      <c r="A20093" t="s">
        <v>3686</v>
      </c>
      <c r="B20093" t="s">
        <v>764</v>
      </c>
      <c r="C20093" t="s">
        <v>3687</v>
      </c>
      <c r="D20093" s="1">
        <v>44134</v>
      </c>
      <c r="E20093" s="2">
        <v>5</v>
      </c>
      <c r="F20093" t="s">
        <v>3688</v>
      </c>
      <c r="G20093" t="s">
        <v>97</v>
      </c>
    </row>
    <row r="20094" spans="1:7" x14ac:dyDescent="0.25">
      <c r="A20094" t="s">
        <v>4058</v>
      </c>
      <c r="B20094" t="s">
        <v>4059</v>
      </c>
      <c r="C20094" t="s">
        <v>4060</v>
      </c>
      <c r="D20094" s="1">
        <v>44134</v>
      </c>
      <c r="E20094" s="2">
        <v>10</v>
      </c>
      <c r="F20094" t="s">
        <v>4061</v>
      </c>
      <c r="G20094" t="s">
        <v>9</v>
      </c>
    </row>
    <row r="20095" spans="1:7" x14ac:dyDescent="0.25">
      <c r="A20095" t="s">
        <v>1803</v>
      </c>
      <c r="B20095" t="s">
        <v>1804</v>
      </c>
      <c r="C20095" t="s">
        <v>1805</v>
      </c>
      <c r="D20095" s="1">
        <v>44134</v>
      </c>
      <c r="E20095" s="2">
        <v>25</v>
      </c>
      <c r="F20095" t="s">
        <v>1806</v>
      </c>
      <c r="G20095" t="s">
        <v>5422</v>
      </c>
    </row>
    <row r="20096" spans="1:7" x14ac:dyDescent="0.25">
      <c r="A20096" t="s">
        <v>1803</v>
      </c>
      <c r="B20096" t="s">
        <v>1804</v>
      </c>
      <c r="C20096" t="s">
        <v>1805</v>
      </c>
      <c r="D20096" s="1">
        <v>44134</v>
      </c>
      <c r="E20096" s="2">
        <v>25</v>
      </c>
      <c r="F20096" t="s">
        <v>1806</v>
      </c>
      <c r="G20096" t="s">
        <v>271</v>
      </c>
    </row>
    <row r="20097" spans="1:7" x14ac:dyDescent="0.25">
      <c r="A20097" t="s">
        <v>322</v>
      </c>
      <c r="B20097" t="s">
        <v>323</v>
      </c>
      <c r="C20097" t="s">
        <v>324</v>
      </c>
      <c r="D20097" s="1">
        <v>44134</v>
      </c>
      <c r="E20097" s="2">
        <v>63</v>
      </c>
      <c r="F20097" t="s">
        <v>325</v>
      </c>
      <c r="G20097" t="s">
        <v>326</v>
      </c>
    </row>
    <row r="20098" spans="1:7" x14ac:dyDescent="0.25">
      <c r="A20098" t="s">
        <v>322</v>
      </c>
      <c r="B20098" t="s">
        <v>323</v>
      </c>
      <c r="C20098" t="s">
        <v>324</v>
      </c>
      <c r="D20098" s="1">
        <v>44134</v>
      </c>
      <c r="E20098" s="2">
        <v>63</v>
      </c>
      <c r="F20098" t="s">
        <v>327</v>
      </c>
      <c r="G20098" t="s">
        <v>326</v>
      </c>
    </row>
    <row r="20099" spans="1:7" x14ac:dyDescent="0.25">
      <c r="A20099" t="s">
        <v>312</v>
      </c>
      <c r="B20099" t="s">
        <v>248</v>
      </c>
      <c r="C20099" t="s">
        <v>313</v>
      </c>
      <c r="D20099" s="1">
        <v>44134</v>
      </c>
      <c r="E20099" s="2">
        <v>50</v>
      </c>
      <c r="F20099" t="s">
        <v>314</v>
      </c>
      <c r="G20099" t="s">
        <v>315</v>
      </c>
    </row>
    <row r="20100" spans="1:7" x14ac:dyDescent="0.25">
      <c r="A20100" t="s">
        <v>4053</v>
      </c>
      <c r="B20100" t="s">
        <v>580</v>
      </c>
      <c r="C20100" t="s">
        <v>4054</v>
      </c>
      <c r="D20100" s="1">
        <v>44134</v>
      </c>
      <c r="E20100" s="2">
        <v>15</v>
      </c>
      <c r="F20100" t="s">
        <v>4055</v>
      </c>
      <c r="G20100" t="s">
        <v>3282</v>
      </c>
    </row>
    <row r="20101" spans="1:7" x14ac:dyDescent="0.25">
      <c r="A20101" t="s">
        <v>4053</v>
      </c>
      <c r="B20101" t="s">
        <v>580</v>
      </c>
      <c r="C20101" t="s">
        <v>4054</v>
      </c>
      <c r="D20101" s="1">
        <v>44134</v>
      </c>
      <c r="E20101" s="2">
        <v>15</v>
      </c>
      <c r="F20101" t="s">
        <v>4055</v>
      </c>
      <c r="G20101" t="s">
        <v>3282</v>
      </c>
    </row>
    <row r="20102" spans="1:7" x14ac:dyDescent="0.25">
      <c r="A20102" t="s">
        <v>4053</v>
      </c>
      <c r="B20102" t="s">
        <v>580</v>
      </c>
      <c r="C20102" t="s">
        <v>4054</v>
      </c>
      <c r="D20102" s="1">
        <v>44134</v>
      </c>
      <c r="E20102" s="2">
        <v>15</v>
      </c>
      <c r="F20102" t="s">
        <v>4056</v>
      </c>
      <c r="G20102" t="s">
        <v>3282</v>
      </c>
    </row>
    <row r="20103" spans="1:7" x14ac:dyDescent="0.25">
      <c r="A20103" t="s">
        <v>2000</v>
      </c>
      <c r="B20103" t="s">
        <v>2001</v>
      </c>
      <c r="C20103" t="s">
        <v>2002</v>
      </c>
      <c r="D20103" s="1">
        <v>44134</v>
      </c>
      <c r="E20103" s="2">
        <v>100</v>
      </c>
      <c r="F20103" t="s">
        <v>2003</v>
      </c>
      <c r="G20103" t="s">
        <v>2681</v>
      </c>
    </row>
    <row r="20104" spans="1:7" x14ac:dyDescent="0.25">
      <c r="A20104" t="s">
        <v>2000</v>
      </c>
      <c r="B20104" t="s">
        <v>2001</v>
      </c>
      <c r="C20104" t="s">
        <v>2002</v>
      </c>
      <c r="D20104" s="1">
        <v>44134</v>
      </c>
      <c r="E20104" s="2">
        <v>100</v>
      </c>
      <c r="F20104" t="s">
        <v>2004</v>
      </c>
      <c r="G20104" t="s">
        <v>2681</v>
      </c>
    </row>
    <row r="20105" spans="1:7" x14ac:dyDescent="0.25">
      <c r="A20105" t="s">
        <v>529</v>
      </c>
      <c r="B20105" t="s">
        <v>290</v>
      </c>
      <c r="C20105" t="s">
        <v>530</v>
      </c>
      <c r="D20105" s="1">
        <v>44134</v>
      </c>
      <c r="E20105" s="2">
        <v>25</v>
      </c>
      <c r="F20105" t="s">
        <v>531</v>
      </c>
      <c r="G20105" t="s">
        <v>3282</v>
      </c>
    </row>
    <row r="20106" spans="1:7" x14ac:dyDescent="0.25">
      <c r="A20106" t="s">
        <v>1590</v>
      </c>
      <c r="B20106" t="s">
        <v>1591</v>
      </c>
      <c r="C20106" t="s">
        <v>1592</v>
      </c>
      <c r="D20106" s="1">
        <v>44134</v>
      </c>
      <c r="E20106" s="2">
        <v>5</v>
      </c>
      <c r="F20106" t="s">
        <v>1593</v>
      </c>
      <c r="G20106" t="s">
        <v>1245</v>
      </c>
    </row>
    <row r="20107" spans="1:7" x14ac:dyDescent="0.25">
      <c r="A20107" t="s">
        <v>2153</v>
      </c>
      <c r="B20107" t="s">
        <v>614</v>
      </c>
      <c r="C20107" t="s">
        <v>1310</v>
      </c>
      <c r="D20107" s="1">
        <v>44134</v>
      </c>
      <c r="E20107" s="2">
        <v>10</v>
      </c>
      <c r="F20107" t="s">
        <v>2154</v>
      </c>
      <c r="G20107" t="s">
        <v>1245</v>
      </c>
    </row>
    <row r="20108" spans="1:7" x14ac:dyDescent="0.25">
      <c r="A20108" t="s">
        <v>87</v>
      </c>
      <c r="B20108" t="s">
        <v>88</v>
      </c>
      <c r="C20108" t="s">
        <v>89</v>
      </c>
      <c r="D20108" s="1">
        <v>44134</v>
      </c>
      <c r="E20108" s="2">
        <v>25</v>
      </c>
      <c r="F20108" t="s">
        <v>90</v>
      </c>
      <c r="G20108" t="s">
        <v>1695</v>
      </c>
    </row>
    <row r="20109" spans="1:7" x14ac:dyDescent="0.25">
      <c r="A20109" t="s">
        <v>87</v>
      </c>
      <c r="B20109" t="s">
        <v>88</v>
      </c>
      <c r="C20109" t="s">
        <v>89</v>
      </c>
      <c r="D20109" s="1">
        <v>44134</v>
      </c>
      <c r="E20109" s="2">
        <v>25</v>
      </c>
      <c r="F20109" t="s">
        <v>91</v>
      </c>
      <c r="G20109" t="s">
        <v>1695</v>
      </c>
    </row>
    <row r="20110" spans="1:7" x14ac:dyDescent="0.25">
      <c r="A20110" t="s">
        <v>87</v>
      </c>
      <c r="B20110" t="s">
        <v>88</v>
      </c>
      <c r="C20110" t="s">
        <v>89</v>
      </c>
      <c r="D20110" s="1">
        <v>44134</v>
      </c>
      <c r="E20110" s="2">
        <v>25</v>
      </c>
      <c r="F20110" t="s">
        <v>91</v>
      </c>
      <c r="G20110" t="s">
        <v>1695</v>
      </c>
    </row>
    <row r="20111" spans="1:7" x14ac:dyDescent="0.25">
      <c r="A20111" t="s">
        <v>87</v>
      </c>
      <c r="B20111" t="s">
        <v>88</v>
      </c>
      <c r="C20111" t="s">
        <v>89</v>
      </c>
      <c r="D20111" s="1">
        <v>44134</v>
      </c>
      <c r="E20111" s="2">
        <v>25</v>
      </c>
      <c r="F20111" t="s">
        <v>92</v>
      </c>
      <c r="G20111" t="s">
        <v>1695</v>
      </c>
    </row>
    <row r="20112" spans="1:7" x14ac:dyDescent="0.25">
      <c r="A20112" t="s">
        <v>87</v>
      </c>
      <c r="B20112" t="s">
        <v>88</v>
      </c>
      <c r="C20112" t="s">
        <v>89</v>
      </c>
      <c r="D20112" s="1">
        <v>44134</v>
      </c>
      <c r="E20112" s="2">
        <v>15</v>
      </c>
      <c r="F20112" t="s">
        <v>90</v>
      </c>
      <c r="G20112" t="s">
        <v>1245</v>
      </c>
    </row>
    <row r="20113" spans="1:7" x14ac:dyDescent="0.25">
      <c r="A20113" t="s">
        <v>87</v>
      </c>
      <c r="B20113" t="s">
        <v>88</v>
      </c>
      <c r="C20113" t="s">
        <v>89</v>
      </c>
      <c r="D20113" s="1">
        <v>44134</v>
      </c>
      <c r="E20113" s="2">
        <v>15</v>
      </c>
      <c r="F20113" t="s">
        <v>91</v>
      </c>
      <c r="G20113" t="s">
        <v>1245</v>
      </c>
    </row>
    <row r="20114" spans="1:7" x14ac:dyDescent="0.25">
      <c r="A20114" t="s">
        <v>87</v>
      </c>
      <c r="B20114" t="s">
        <v>88</v>
      </c>
      <c r="C20114" t="s">
        <v>89</v>
      </c>
      <c r="D20114" s="1">
        <v>44134</v>
      </c>
      <c r="E20114" s="2">
        <v>15</v>
      </c>
      <c r="F20114" t="s">
        <v>91</v>
      </c>
      <c r="G20114" t="s">
        <v>1245</v>
      </c>
    </row>
    <row r="20115" spans="1:7" x14ac:dyDescent="0.25">
      <c r="A20115" t="s">
        <v>87</v>
      </c>
      <c r="B20115" t="s">
        <v>88</v>
      </c>
      <c r="C20115" t="s">
        <v>89</v>
      </c>
      <c r="D20115" s="1">
        <v>44134</v>
      </c>
      <c r="E20115" s="2">
        <v>15</v>
      </c>
      <c r="F20115" t="s">
        <v>92</v>
      </c>
      <c r="G20115" t="s">
        <v>1245</v>
      </c>
    </row>
    <row r="20116" spans="1:7" x14ac:dyDescent="0.25">
      <c r="A20116" t="s">
        <v>82</v>
      </c>
      <c r="B20116" t="s">
        <v>83</v>
      </c>
      <c r="C20116" t="s">
        <v>84</v>
      </c>
      <c r="D20116" s="1">
        <v>44134</v>
      </c>
      <c r="E20116" s="2">
        <v>10</v>
      </c>
      <c r="F20116" t="s">
        <v>85</v>
      </c>
      <c r="G20116" t="s">
        <v>1245</v>
      </c>
    </row>
    <row r="20117" spans="1:7" x14ac:dyDescent="0.25">
      <c r="A20117" t="s">
        <v>82</v>
      </c>
      <c r="B20117" t="s">
        <v>83</v>
      </c>
      <c r="C20117" t="s">
        <v>84</v>
      </c>
      <c r="D20117" s="1">
        <v>44134</v>
      </c>
      <c r="E20117" s="2">
        <v>10</v>
      </c>
      <c r="F20117" t="s">
        <v>86</v>
      </c>
      <c r="G20117" t="s">
        <v>1245</v>
      </c>
    </row>
    <row r="20118" spans="1:7" x14ac:dyDescent="0.25">
      <c r="A20118" t="s">
        <v>2686</v>
      </c>
      <c r="B20118" t="s">
        <v>2687</v>
      </c>
      <c r="C20118" t="s">
        <v>2688</v>
      </c>
      <c r="D20118" s="1">
        <v>44134</v>
      </c>
      <c r="E20118" s="2">
        <v>84</v>
      </c>
      <c r="F20118" t="s">
        <v>2689</v>
      </c>
      <c r="G20118" t="s">
        <v>34</v>
      </c>
    </row>
    <row r="20119" spans="1:7" x14ac:dyDescent="0.25">
      <c r="A20119" t="s">
        <v>636</v>
      </c>
      <c r="B20119" t="s">
        <v>637</v>
      </c>
      <c r="C20119" t="s">
        <v>638</v>
      </c>
      <c r="D20119" s="1">
        <v>44134</v>
      </c>
      <c r="E20119" s="2">
        <v>10</v>
      </c>
      <c r="F20119" t="s">
        <v>639</v>
      </c>
      <c r="G20119" t="s">
        <v>471</v>
      </c>
    </row>
    <row r="20120" spans="1:7" x14ac:dyDescent="0.25">
      <c r="A20120" t="s">
        <v>636</v>
      </c>
      <c r="B20120" t="s">
        <v>637</v>
      </c>
      <c r="C20120" t="s">
        <v>638</v>
      </c>
      <c r="D20120" s="1">
        <v>44134</v>
      </c>
      <c r="E20120" s="2">
        <v>10</v>
      </c>
      <c r="F20120" t="s">
        <v>639</v>
      </c>
      <c r="G20120" t="s">
        <v>1695</v>
      </c>
    </row>
    <row r="20121" spans="1:7" x14ac:dyDescent="0.25">
      <c r="A20121" t="s">
        <v>2690</v>
      </c>
      <c r="B20121" t="s">
        <v>2691</v>
      </c>
      <c r="C20121" t="s">
        <v>2692</v>
      </c>
      <c r="D20121" s="1">
        <v>44134</v>
      </c>
      <c r="E20121" s="2">
        <v>50</v>
      </c>
      <c r="F20121" t="s">
        <v>2693</v>
      </c>
      <c r="G20121" t="s">
        <v>1715</v>
      </c>
    </row>
    <row r="20122" spans="1:7" x14ac:dyDescent="0.25">
      <c r="A20122" t="s">
        <v>2690</v>
      </c>
      <c r="B20122" t="s">
        <v>2691</v>
      </c>
      <c r="C20122" t="s">
        <v>2692</v>
      </c>
      <c r="D20122" s="1">
        <v>44134</v>
      </c>
      <c r="E20122" s="2">
        <v>50</v>
      </c>
      <c r="F20122" t="s">
        <v>2693</v>
      </c>
      <c r="G20122" t="s">
        <v>1725</v>
      </c>
    </row>
    <row r="20123" spans="1:7" x14ac:dyDescent="0.25">
      <c r="A20123" t="s">
        <v>2192</v>
      </c>
      <c r="B20123" t="s">
        <v>2193</v>
      </c>
      <c r="C20123" t="s">
        <v>2194</v>
      </c>
      <c r="D20123" s="1">
        <v>44135</v>
      </c>
      <c r="E20123" s="2">
        <v>1000</v>
      </c>
      <c r="F20123" t="s">
        <v>2195</v>
      </c>
      <c r="G20123" t="s">
        <v>2663</v>
      </c>
    </row>
    <row r="20124" spans="1:7" x14ac:dyDescent="0.25">
      <c r="A20124" t="s">
        <v>2584</v>
      </c>
      <c r="B20124" t="s">
        <v>2585</v>
      </c>
      <c r="C20124" t="s">
        <v>758</v>
      </c>
      <c r="D20124" s="1">
        <v>44137</v>
      </c>
      <c r="E20124" s="2">
        <v>1000</v>
      </c>
      <c r="F20124" t="s">
        <v>2586</v>
      </c>
      <c r="G20124" t="s">
        <v>5666</v>
      </c>
    </row>
    <row r="20125" spans="1:7" x14ac:dyDescent="0.25">
      <c r="A20125" t="s">
        <v>40</v>
      </c>
      <c r="B20125" t="s">
        <v>41</v>
      </c>
      <c r="C20125" t="s">
        <v>42</v>
      </c>
      <c r="D20125" s="1">
        <v>44137</v>
      </c>
      <c r="E20125" s="2">
        <v>10000</v>
      </c>
      <c r="F20125" t="s">
        <v>43</v>
      </c>
      <c r="G20125" t="s">
        <v>5666</v>
      </c>
    </row>
    <row r="20126" spans="1:7" x14ac:dyDescent="0.25">
      <c r="A20126" t="s">
        <v>2836</v>
      </c>
      <c r="B20126" t="s">
        <v>2837</v>
      </c>
      <c r="C20126" t="s">
        <v>758</v>
      </c>
      <c r="D20126" s="1">
        <v>44137</v>
      </c>
      <c r="E20126" s="2">
        <v>83.34</v>
      </c>
      <c r="F20126" t="s">
        <v>2838</v>
      </c>
      <c r="G20126" t="s">
        <v>5666</v>
      </c>
    </row>
    <row r="20127" spans="1:7" x14ac:dyDescent="0.25">
      <c r="A20127" t="s">
        <v>457</v>
      </c>
      <c r="B20127" t="s">
        <v>458</v>
      </c>
      <c r="C20127" t="s">
        <v>459</v>
      </c>
      <c r="D20127" s="1">
        <v>44138</v>
      </c>
      <c r="E20127" s="2">
        <v>35</v>
      </c>
      <c r="F20127" t="s">
        <v>460</v>
      </c>
      <c r="G20127" t="s">
        <v>471</v>
      </c>
    </row>
    <row r="20128" spans="1:7" x14ac:dyDescent="0.25">
      <c r="A20128" t="s">
        <v>457</v>
      </c>
      <c r="B20128" t="s">
        <v>458</v>
      </c>
      <c r="C20128" t="s">
        <v>459</v>
      </c>
      <c r="D20128" s="1">
        <v>44138</v>
      </c>
      <c r="E20128" s="2">
        <v>35</v>
      </c>
      <c r="F20128" t="s">
        <v>461</v>
      </c>
      <c r="G20128" t="s">
        <v>471</v>
      </c>
    </row>
    <row r="20129" spans="1:7" x14ac:dyDescent="0.25">
      <c r="A20129" t="s">
        <v>482</v>
      </c>
      <c r="B20129" t="s">
        <v>483</v>
      </c>
      <c r="C20129" t="s">
        <v>484</v>
      </c>
      <c r="D20129" s="1">
        <v>44138</v>
      </c>
      <c r="E20129" s="2">
        <v>83.33</v>
      </c>
      <c r="F20129" t="s">
        <v>485</v>
      </c>
      <c r="G20129" t="s">
        <v>34</v>
      </c>
    </row>
    <row r="20130" spans="1:7" x14ac:dyDescent="0.25">
      <c r="A20130" t="s">
        <v>482</v>
      </c>
      <c r="B20130" t="s">
        <v>483</v>
      </c>
      <c r="C20130" t="s">
        <v>484</v>
      </c>
      <c r="D20130" s="1">
        <v>44138</v>
      </c>
      <c r="E20130" s="2">
        <v>41.67</v>
      </c>
      <c r="F20130" t="s">
        <v>485</v>
      </c>
      <c r="G20130" t="s">
        <v>1240</v>
      </c>
    </row>
    <row r="20131" spans="1:7" x14ac:dyDescent="0.25">
      <c r="A20131" t="s">
        <v>2000</v>
      </c>
      <c r="B20131" t="s">
        <v>2001</v>
      </c>
      <c r="C20131" t="s">
        <v>2002</v>
      </c>
      <c r="D20131" s="1">
        <v>44138</v>
      </c>
      <c r="E20131" s="2">
        <v>20</v>
      </c>
      <c r="F20131" t="s">
        <v>2003</v>
      </c>
      <c r="G20131" t="s">
        <v>471</v>
      </c>
    </row>
    <row r="20132" spans="1:7" x14ac:dyDescent="0.25">
      <c r="A20132" t="s">
        <v>2000</v>
      </c>
      <c r="B20132" t="s">
        <v>2001</v>
      </c>
      <c r="C20132" t="s">
        <v>2002</v>
      </c>
      <c r="D20132" s="1">
        <v>44138</v>
      </c>
      <c r="E20132" s="2">
        <v>20</v>
      </c>
      <c r="F20132" t="s">
        <v>2004</v>
      </c>
      <c r="G20132" t="s">
        <v>471</v>
      </c>
    </row>
    <row r="20133" spans="1:7" x14ac:dyDescent="0.25">
      <c r="A20133" t="s">
        <v>2463</v>
      </c>
      <c r="B20133" t="s">
        <v>2464</v>
      </c>
      <c r="C20133" t="s">
        <v>2465</v>
      </c>
      <c r="D20133" s="1">
        <v>44138</v>
      </c>
      <c r="E20133" s="2">
        <v>1000</v>
      </c>
      <c r="F20133" t="s">
        <v>2466</v>
      </c>
      <c r="G20133" t="s">
        <v>34</v>
      </c>
    </row>
    <row r="20134" spans="1:7" x14ac:dyDescent="0.25">
      <c r="A20134" t="s">
        <v>2463</v>
      </c>
      <c r="B20134" t="s">
        <v>2464</v>
      </c>
      <c r="C20134" t="s">
        <v>2465</v>
      </c>
      <c r="D20134" s="1">
        <v>44138</v>
      </c>
      <c r="E20134" s="2">
        <v>1000</v>
      </c>
      <c r="F20134" t="s">
        <v>2467</v>
      </c>
      <c r="G20134" t="s">
        <v>34</v>
      </c>
    </row>
    <row r="20135" spans="1:7" x14ac:dyDescent="0.25">
      <c r="A20135">
        <v>220</v>
      </c>
      <c r="B20135" t="s">
        <v>5687</v>
      </c>
      <c r="C20135" t="s">
        <v>5688</v>
      </c>
      <c r="D20135" s="1">
        <v>44138</v>
      </c>
      <c r="E20135" s="2">
        <v>70</v>
      </c>
      <c r="F20135" t="s">
        <v>5689</v>
      </c>
      <c r="G20135" t="s">
        <v>471</v>
      </c>
    </row>
    <row r="20136" spans="1:7" x14ac:dyDescent="0.25">
      <c r="A20136">
        <v>221</v>
      </c>
      <c r="B20136" t="s">
        <v>5690</v>
      </c>
      <c r="C20136" t="s">
        <v>3343</v>
      </c>
      <c r="D20136" s="1">
        <v>44138</v>
      </c>
      <c r="E20136" s="2">
        <v>25</v>
      </c>
      <c r="F20136" t="s">
        <v>5691</v>
      </c>
      <c r="G20136" t="s">
        <v>471</v>
      </c>
    </row>
    <row r="20137" spans="1:7" x14ac:dyDescent="0.25">
      <c r="A20137">
        <v>221</v>
      </c>
      <c r="B20137" t="s">
        <v>5690</v>
      </c>
      <c r="C20137" t="s">
        <v>3343</v>
      </c>
      <c r="D20137" s="1">
        <v>44138</v>
      </c>
      <c r="E20137" s="2">
        <v>25</v>
      </c>
      <c r="F20137" t="s">
        <v>5692</v>
      </c>
      <c r="G20137" t="s">
        <v>471</v>
      </c>
    </row>
    <row r="20138" spans="1:7" x14ac:dyDescent="0.25">
      <c r="A20138">
        <v>225</v>
      </c>
      <c r="B20138" t="s">
        <v>5693</v>
      </c>
      <c r="D20138" s="1">
        <v>44138</v>
      </c>
      <c r="E20138" s="2">
        <v>100</v>
      </c>
      <c r="F20138" t="s">
        <v>5694</v>
      </c>
      <c r="G20138" t="s">
        <v>114</v>
      </c>
    </row>
    <row r="20139" spans="1:7" x14ac:dyDescent="0.25">
      <c r="A20139" t="s">
        <v>2438</v>
      </c>
      <c r="B20139" t="s">
        <v>2439</v>
      </c>
      <c r="D20139" s="1">
        <v>44138</v>
      </c>
      <c r="E20139" s="2">
        <v>500</v>
      </c>
      <c r="F20139" t="s">
        <v>2440</v>
      </c>
      <c r="G20139" t="s">
        <v>2831</v>
      </c>
    </row>
    <row r="20140" spans="1:7" x14ac:dyDescent="0.25">
      <c r="A20140" t="s">
        <v>4990</v>
      </c>
      <c r="B20140" t="s">
        <v>4991</v>
      </c>
      <c r="C20140" t="s">
        <v>4992</v>
      </c>
      <c r="D20140" s="1">
        <v>44138</v>
      </c>
      <c r="E20140" s="2">
        <v>25</v>
      </c>
      <c r="F20140" t="s">
        <v>4993</v>
      </c>
      <c r="G20140" t="s">
        <v>2457</v>
      </c>
    </row>
    <row r="20141" spans="1:7" x14ac:dyDescent="0.25">
      <c r="A20141" t="s">
        <v>4990</v>
      </c>
      <c r="B20141" t="s">
        <v>4991</v>
      </c>
      <c r="C20141" t="s">
        <v>4992</v>
      </c>
      <c r="D20141" s="1">
        <v>44138</v>
      </c>
      <c r="E20141" s="2">
        <v>25</v>
      </c>
      <c r="F20141" t="s">
        <v>4994</v>
      </c>
      <c r="G20141" t="s">
        <v>2457</v>
      </c>
    </row>
    <row r="20142" spans="1:7" x14ac:dyDescent="0.25">
      <c r="A20142" t="s">
        <v>1499</v>
      </c>
      <c r="B20142" t="s">
        <v>1500</v>
      </c>
      <c r="C20142" t="s">
        <v>1501</v>
      </c>
      <c r="D20142" s="1">
        <v>44138</v>
      </c>
      <c r="E20142" s="2">
        <v>100</v>
      </c>
      <c r="F20142" t="s">
        <v>1502</v>
      </c>
      <c r="G20142" t="s">
        <v>471</v>
      </c>
    </row>
    <row r="20143" spans="1:7" x14ac:dyDescent="0.25">
      <c r="A20143" t="s">
        <v>1499</v>
      </c>
      <c r="B20143" t="s">
        <v>1500</v>
      </c>
      <c r="C20143" t="s">
        <v>1501</v>
      </c>
      <c r="D20143" s="1">
        <v>44138</v>
      </c>
      <c r="E20143" s="2">
        <v>100</v>
      </c>
      <c r="F20143" t="s">
        <v>1503</v>
      </c>
      <c r="G20143" t="s">
        <v>471</v>
      </c>
    </row>
    <row r="20144" spans="1:7" x14ac:dyDescent="0.25">
      <c r="A20144" t="s">
        <v>5289</v>
      </c>
      <c r="B20144" t="s">
        <v>2095</v>
      </c>
      <c r="C20144" t="s">
        <v>5290</v>
      </c>
      <c r="D20144" s="1">
        <v>44139</v>
      </c>
      <c r="E20144" s="2">
        <v>140</v>
      </c>
      <c r="F20144" t="s">
        <v>5291</v>
      </c>
      <c r="G20144" t="s">
        <v>471</v>
      </c>
    </row>
    <row r="20145" spans="1:7" x14ac:dyDescent="0.25">
      <c r="A20145" t="s">
        <v>4707</v>
      </c>
      <c r="B20145" t="s">
        <v>2289</v>
      </c>
      <c r="C20145" t="s">
        <v>2805</v>
      </c>
      <c r="D20145" s="1">
        <v>44140</v>
      </c>
      <c r="E20145" s="2">
        <v>35</v>
      </c>
      <c r="F20145" t="s">
        <v>4708</v>
      </c>
      <c r="G20145" t="s">
        <v>2700</v>
      </c>
    </row>
    <row r="20146" spans="1:7" x14ac:dyDescent="0.25">
      <c r="A20146" t="s">
        <v>5292</v>
      </c>
      <c r="B20146" t="s">
        <v>5293</v>
      </c>
      <c r="C20146" t="s">
        <v>5294</v>
      </c>
      <c r="D20146" s="1">
        <v>44140</v>
      </c>
      <c r="E20146" s="2">
        <v>100</v>
      </c>
      <c r="F20146" t="s">
        <v>5295</v>
      </c>
      <c r="G20146" t="s">
        <v>471</v>
      </c>
    </row>
    <row r="20147" spans="1:7" x14ac:dyDescent="0.25">
      <c r="A20147">
        <v>224</v>
      </c>
      <c r="B20147" t="s">
        <v>5695</v>
      </c>
      <c r="D20147" s="1">
        <v>44140</v>
      </c>
      <c r="E20147" s="2">
        <v>250</v>
      </c>
      <c r="G20147" t="s">
        <v>114</v>
      </c>
    </row>
    <row r="20148" spans="1:7" x14ac:dyDescent="0.25">
      <c r="A20148" t="s">
        <v>82</v>
      </c>
      <c r="B20148" t="s">
        <v>83</v>
      </c>
      <c r="C20148" t="s">
        <v>84</v>
      </c>
      <c r="D20148" s="1">
        <v>44140</v>
      </c>
      <c r="E20148" s="2">
        <v>100</v>
      </c>
      <c r="F20148" t="s">
        <v>85</v>
      </c>
      <c r="G20148" t="s">
        <v>2700</v>
      </c>
    </row>
    <row r="20149" spans="1:7" x14ac:dyDescent="0.25">
      <c r="A20149" t="s">
        <v>82</v>
      </c>
      <c r="B20149" t="s">
        <v>83</v>
      </c>
      <c r="C20149" t="s">
        <v>84</v>
      </c>
      <c r="D20149" s="1">
        <v>44140</v>
      </c>
      <c r="E20149" s="2">
        <v>100</v>
      </c>
      <c r="F20149" t="s">
        <v>86</v>
      </c>
      <c r="G20149" t="s">
        <v>2700</v>
      </c>
    </row>
    <row r="20150" spans="1:7" x14ac:dyDescent="0.25">
      <c r="A20150">
        <v>228</v>
      </c>
      <c r="B20150" t="s">
        <v>4141</v>
      </c>
      <c r="C20150" t="s">
        <v>352</v>
      </c>
      <c r="D20150" s="1">
        <v>44141</v>
      </c>
      <c r="E20150" s="2">
        <v>1000</v>
      </c>
      <c r="F20150" t="s">
        <v>1295</v>
      </c>
      <c r="G20150" t="s">
        <v>781</v>
      </c>
    </row>
    <row r="20151" spans="1:7" x14ac:dyDescent="0.25">
      <c r="A20151">
        <v>232</v>
      </c>
      <c r="B20151" t="s">
        <v>5696</v>
      </c>
      <c r="D20151" s="1">
        <v>44141</v>
      </c>
      <c r="E20151" s="2">
        <v>100</v>
      </c>
      <c r="F20151" t="s">
        <v>5354</v>
      </c>
      <c r="G20151" t="s">
        <v>114</v>
      </c>
    </row>
    <row r="20152" spans="1:7" x14ac:dyDescent="0.25">
      <c r="A20152" t="s">
        <v>1293</v>
      </c>
      <c r="B20152" t="s">
        <v>1294</v>
      </c>
      <c r="D20152" s="1">
        <v>44141</v>
      </c>
      <c r="E20152" s="2">
        <v>3000</v>
      </c>
      <c r="F20152" t="s">
        <v>1295</v>
      </c>
      <c r="G20152" t="s">
        <v>781</v>
      </c>
    </row>
    <row r="20153" spans="1:7" x14ac:dyDescent="0.25">
      <c r="A20153" t="s">
        <v>2849</v>
      </c>
      <c r="B20153" t="s">
        <v>2850</v>
      </c>
      <c r="C20153" t="s">
        <v>2851</v>
      </c>
      <c r="D20153" s="1">
        <v>44141</v>
      </c>
      <c r="E20153" s="2">
        <v>105</v>
      </c>
      <c r="F20153" t="s">
        <v>2852</v>
      </c>
      <c r="G20153" t="s">
        <v>471</v>
      </c>
    </row>
    <row r="20154" spans="1:7" x14ac:dyDescent="0.25">
      <c r="A20154" t="s">
        <v>146</v>
      </c>
      <c r="B20154" t="s">
        <v>147</v>
      </c>
      <c r="C20154" t="s">
        <v>148</v>
      </c>
      <c r="D20154" s="1">
        <v>44144</v>
      </c>
      <c r="E20154" s="2">
        <v>25</v>
      </c>
      <c r="F20154" t="s">
        <v>149</v>
      </c>
      <c r="G20154" t="s">
        <v>4958</v>
      </c>
    </row>
    <row r="20155" spans="1:7" x14ac:dyDescent="0.25">
      <c r="A20155" t="s">
        <v>146</v>
      </c>
      <c r="B20155" t="s">
        <v>147</v>
      </c>
      <c r="C20155" t="s">
        <v>148</v>
      </c>
      <c r="D20155" s="1">
        <v>44144</v>
      </c>
      <c r="E20155" s="2">
        <v>25</v>
      </c>
      <c r="F20155" t="s">
        <v>150</v>
      </c>
      <c r="G20155" t="s">
        <v>4958</v>
      </c>
    </row>
    <row r="20156" spans="1:7" x14ac:dyDescent="0.25">
      <c r="A20156" t="s">
        <v>146</v>
      </c>
      <c r="B20156" t="s">
        <v>147</v>
      </c>
      <c r="C20156" t="s">
        <v>148</v>
      </c>
      <c r="D20156" s="1">
        <v>44144</v>
      </c>
      <c r="E20156" s="2">
        <v>50</v>
      </c>
      <c r="F20156" t="s">
        <v>149</v>
      </c>
      <c r="G20156" t="s">
        <v>5638</v>
      </c>
    </row>
    <row r="20157" spans="1:7" x14ac:dyDescent="0.25">
      <c r="A20157" t="s">
        <v>146</v>
      </c>
      <c r="B20157" t="s">
        <v>147</v>
      </c>
      <c r="C20157" t="s">
        <v>148</v>
      </c>
      <c r="D20157" s="1">
        <v>44144</v>
      </c>
      <c r="E20157" s="2">
        <v>50</v>
      </c>
      <c r="F20157" t="s">
        <v>150</v>
      </c>
      <c r="G20157" t="s">
        <v>5638</v>
      </c>
    </row>
    <row r="20158" spans="1:7" x14ac:dyDescent="0.25">
      <c r="A20158" t="s">
        <v>146</v>
      </c>
      <c r="B20158" t="s">
        <v>147</v>
      </c>
      <c r="C20158" t="s">
        <v>148</v>
      </c>
      <c r="D20158" s="1">
        <v>44144</v>
      </c>
      <c r="E20158" s="2">
        <v>50</v>
      </c>
      <c r="F20158" t="s">
        <v>149</v>
      </c>
      <c r="G20158" t="s">
        <v>2457</v>
      </c>
    </row>
    <row r="20159" spans="1:7" x14ac:dyDescent="0.25">
      <c r="A20159" t="s">
        <v>146</v>
      </c>
      <c r="B20159" t="s">
        <v>147</v>
      </c>
      <c r="C20159" t="s">
        <v>148</v>
      </c>
      <c r="D20159" s="1">
        <v>44144</v>
      </c>
      <c r="E20159" s="2">
        <v>50</v>
      </c>
      <c r="F20159" t="s">
        <v>150</v>
      </c>
      <c r="G20159" t="s">
        <v>2457</v>
      </c>
    </row>
    <row r="20160" spans="1:7" x14ac:dyDescent="0.25">
      <c r="A20160" t="s">
        <v>146</v>
      </c>
      <c r="B20160" t="s">
        <v>147</v>
      </c>
      <c r="C20160" t="s">
        <v>148</v>
      </c>
      <c r="D20160" s="1">
        <v>44144</v>
      </c>
      <c r="E20160" s="2">
        <v>50</v>
      </c>
      <c r="F20160" t="s">
        <v>149</v>
      </c>
      <c r="G20160" t="s">
        <v>5697</v>
      </c>
    </row>
    <row r="20161" spans="1:7" x14ac:dyDescent="0.25">
      <c r="A20161" t="s">
        <v>146</v>
      </c>
      <c r="B20161" t="s">
        <v>147</v>
      </c>
      <c r="C20161" t="s">
        <v>148</v>
      </c>
      <c r="D20161" s="1">
        <v>44144</v>
      </c>
      <c r="E20161" s="2">
        <v>50</v>
      </c>
      <c r="F20161" t="s">
        <v>150</v>
      </c>
      <c r="G20161" t="s">
        <v>5697</v>
      </c>
    </row>
    <row r="20162" spans="1:7" x14ac:dyDescent="0.25">
      <c r="A20162" t="s">
        <v>3662</v>
      </c>
      <c r="B20162" t="s">
        <v>2028</v>
      </c>
      <c r="C20162" t="s">
        <v>3663</v>
      </c>
      <c r="D20162" s="1">
        <v>44144</v>
      </c>
      <c r="E20162" s="2">
        <v>100</v>
      </c>
      <c r="G20162" t="s">
        <v>5666</v>
      </c>
    </row>
    <row r="20163" spans="1:7" x14ac:dyDescent="0.25">
      <c r="A20163">
        <v>227</v>
      </c>
      <c r="B20163" t="s">
        <v>5698</v>
      </c>
      <c r="C20163" t="s">
        <v>5699</v>
      </c>
      <c r="D20163" s="1">
        <v>44144</v>
      </c>
      <c r="E20163" s="2">
        <v>20</v>
      </c>
      <c r="G20163" t="s">
        <v>1233</v>
      </c>
    </row>
    <row r="20164" spans="1:7" x14ac:dyDescent="0.25">
      <c r="A20164">
        <v>229</v>
      </c>
      <c r="B20164" t="s">
        <v>5700</v>
      </c>
      <c r="C20164" t="s">
        <v>826</v>
      </c>
      <c r="D20164" s="1">
        <v>44145</v>
      </c>
      <c r="E20164" s="2">
        <v>10000</v>
      </c>
      <c r="F20164" t="s">
        <v>5701</v>
      </c>
      <c r="G20164" t="s">
        <v>2457</v>
      </c>
    </row>
    <row r="20165" spans="1:7" x14ac:dyDescent="0.25">
      <c r="A20165">
        <v>230</v>
      </c>
      <c r="B20165" t="s">
        <v>5702</v>
      </c>
      <c r="C20165" t="s">
        <v>5703</v>
      </c>
      <c r="D20165" s="1">
        <v>44145</v>
      </c>
      <c r="E20165" s="2">
        <v>1000</v>
      </c>
      <c r="F20165" t="s">
        <v>5704</v>
      </c>
      <c r="G20165" t="s">
        <v>34</v>
      </c>
    </row>
    <row r="20166" spans="1:7" x14ac:dyDescent="0.25">
      <c r="A20166" t="s">
        <v>1380</v>
      </c>
      <c r="B20166" t="s">
        <v>1381</v>
      </c>
      <c r="C20166" t="s">
        <v>1382</v>
      </c>
      <c r="D20166" s="1">
        <v>44145</v>
      </c>
      <c r="E20166" s="2">
        <v>175</v>
      </c>
      <c r="F20166" t="s">
        <v>1383</v>
      </c>
      <c r="G20166" t="s">
        <v>471</v>
      </c>
    </row>
    <row r="20167" spans="1:7" x14ac:dyDescent="0.25">
      <c r="A20167" t="s">
        <v>1515</v>
      </c>
      <c r="B20167" t="s">
        <v>1516</v>
      </c>
      <c r="C20167" t="s">
        <v>762</v>
      </c>
      <c r="D20167" s="1">
        <v>44145</v>
      </c>
      <c r="E20167" s="2">
        <v>35</v>
      </c>
      <c r="F20167" t="s">
        <v>1517</v>
      </c>
      <c r="G20167" t="s">
        <v>471</v>
      </c>
    </row>
    <row r="20168" spans="1:7" x14ac:dyDescent="0.25">
      <c r="A20168" t="s">
        <v>1515</v>
      </c>
      <c r="B20168" t="s">
        <v>1516</v>
      </c>
      <c r="C20168" t="s">
        <v>762</v>
      </c>
      <c r="D20168" s="1">
        <v>44145</v>
      </c>
      <c r="E20168" s="2">
        <v>35</v>
      </c>
      <c r="F20168" t="s">
        <v>1518</v>
      </c>
      <c r="G20168" t="s">
        <v>471</v>
      </c>
    </row>
    <row r="20169" spans="1:7" x14ac:dyDescent="0.25">
      <c r="A20169" t="s">
        <v>4440</v>
      </c>
      <c r="B20169" t="s">
        <v>4441</v>
      </c>
      <c r="C20169" t="s">
        <v>2822</v>
      </c>
      <c r="D20169" s="1">
        <v>44145</v>
      </c>
      <c r="E20169" s="2">
        <v>2400</v>
      </c>
      <c r="F20169" t="s">
        <v>4442</v>
      </c>
      <c r="G20169" t="s">
        <v>2663</v>
      </c>
    </row>
    <row r="20170" spans="1:7" x14ac:dyDescent="0.25">
      <c r="A20170" t="s">
        <v>4440</v>
      </c>
      <c r="B20170" t="s">
        <v>4441</v>
      </c>
      <c r="C20170" t="s">
        <v>2822</v>
      </c>
      <c r="D20170" s="1">
        <v>44145</v>
      </c>
      <c r="E20170" s="2">
        <v>2400</v>
      </c>
      <c r="F20170" t="s">
        <v>4444</v>
      </c>
      <c r="G20170" t="s">
        <v>2663</v>
      </c>
    </row>
    <row r="20171" spans="1:7" x14ac:dyDescent="0.25">
      <c r="A20171" t="s">
        <v>2272</v>
      </c>
      <c r="B20171" t="s">
        <v>2273</v>
      </c>
      <c r="C20171" t="s">
        <v>2274</v>
      </c>
      <c r="D20171" s="1">
        <v>44145</v>
      </c>
      <c r="E20171" s="2">
        <v>100</v>
      </c>
      <c r="F20171" t="s">
        <v>2275</v>
      </c>
      <c r="G20171" t="s">
        <v>471</v>
      </c>
    </row>
    <row r="20172" spans="1:7" x14ac:dyDescent="0.25">
      <c r="A20172" t="s">
        <v>2272</v>
      </c>
      <c r="B20172" t="s">
        <v>2273</v>
      </c>
      <c r="C20172" t="s">
        <v>2274</v>
      </c>
      <c r="D20172" s="1">
        <v>44145</v>
      </c>
      <c r="E20172" s="2">
        <v>100</v>
      </c>
      <c r="F20172" t="s">
        <v>2276</v>
      </c>
      <c r="G20172" t="s">
        <v>471</v>
      </c>
    </row>
    <row r="20173" spans="1:7" x14ac:dyDescent="0.25">
      <c r="A20173" t="s">
        <v>4557</v>
      </c>
      <c r="B20173" t="s">
        <v>4558</v>
      </c>
      <c r="C20173" t="s">
        <v>4559</v>
      </c>
      <c r="D20173" s="1">
        <v>44145</v>
      </c>
      <c r="E20173" s="2">
        <v>25</v>
      </c>
      <c r="F20173" t="s">
        <v>4560</v>
      </c>
      <c r="G20173" t="s">
        <v>2700</v>
      </c>
    </row>
    <row r="20174" spans="1:7" x14ac:dyDescent="0.25">
      <c r="A20174" t="s">
        <v>4660</v>
      </c>
      <c r="B20174" t="s">
        <v>4661</v>
      </c>
      <c r="C20174" t="s">
        <v>4662</v>
      </c>
      <c r="D20174" s="1">
        <v>44145</v>
      </c>
      <c r="E20174" s="2">
        <v>5</v>
      </c>
      <c r="F20174" t="s">
        <v>4663</v>
      </c>
      <c r="G20174" t="s">
        <v>276</v>
      </c>
    </row>
    <row r="20175" spans="1:7" x14ac:dyDescent="0.25">
      <c r="A20175" t="s">
        <v>225</v>
      </c>
      <c r="B20175" t="s">
        <v>226</v>
      </c>
      <c r="C20175" t="s">
        <v>227</v>
      </c>
      <c r="D20175" s="1">
        <v>44146</v>
      </c>
      <c r="E20175" s="2">
        <v>35</v>
      </c>
      <c r="F20175" t="s">
        <v>228</v>
      </c>
      <c r="G20175" t="s">
        <v>471</v>
      </c>
    </row>
    <row r="20176" spans="1:7" x14ac:dyDescent="0.25">
      <c r="A20176" t="s">
        <v>2192</v>
      </c>
      <c r="B20176" t="s">
        <v>2193</v>
      </c>
      <c r="C20176" t="s">
        <v>2194</v>
      </c>
      <c r="D20176" s="1">
        <v>44146</v>
      </c>
      <c r="E20176" s="2">
        <v>35</v>
      </c>
      <c r="F20176" t="s">
        <v>2195</v>
      </c>
      <c r="G20176" t="s">
        <v>471</v>
      </c>
    </row>
    <row r="20177" spans="1:7" x14ac:dyDescent="0.25">
      <c r="A20177" t="s">
        <v>3535</v>
      </c>
      <c r="B20177" t="s">
        <v>3536</v>
      </c>
      <c r="C20177" t="s">
        <v>681</v>
      </c>
      <c r="D20177" s="1">
        <v>44146</v>
      </c>
      <c r="E20177" s="2">
        <v>70</v>
      </c>
      <c r="F20177" t="s">
        <v>3537</v>
      </c>
      <c r="G20177" t="s">
        <v>471</v>
      </c>
    </row>
    <row r="20178" spans="1:7" x14ac:dyDescent="0.25">
      <c r="A20178" t="s">
        <v>3535</v>
      </c>
      <c r="B20178" t="s">
        <v>3536</v>
      </c>
      <c r="C20178" t="s">
        <v>681</v>
      </c>
      <c r="D20178" s="1">
        <v>44146</v>
      </c>
      <c r="E20178" s="2">
        <v>70</v>
      </c>
      <c r="F20178" t="s">
        <v>3538</v>
      </c>
      <c r="G20178" t="s">
        <v>471</v>
      </c>
    </row>
    <row r="20179" spans="1:7" x14ac:dyDescent="0.25">
      <c r="A20179" t="s">
        <v>3535</v>
      </c>
      <c r="B20179" t="s">
        <v>3536</v>
      </c>
      <c r="C20179" t="s">
        <v>681</v>
      </c>
      <c r="D20179" s="1">
        <v>44146</v>
      </c>
      <c r="E20179" s="2">
        <v>70</v>
      </c>
      <c r="F20179" t="s">
        <v>3539</v>
      </c>
      <c r="G20179" t="s">
        <v>471</v>
      </c>
    </row>
    <row r="20180" spans="1:7" x14ac:dyDescent="0.25">
      <c r="A20180" t="s">
        <v>1426</v>
      </c>
      <c r="B20180" t="s">
        <v>1427</v>
      </c>
      <c r="C20180" t="s">
        <v>826</v>
      </c>
      <c r="D20180" s="1">
        <v>44146</v>
      </c>
      <c r="E20180" s="2">
        <v>100</v>
      </c>
      <c r="F20180" t="s">
        <v>1428</v>
      </c>
      <c r="G20180" t="s">
        <v>471</v>
      </c>
    </row>
    <row r="20181" spans="1:7" x14ac:dyDescent="0.25">
      <c r="A20181" t="s">
        <v>3956</v>
      </c>
      <c r="B20181" t="s">
        <v>3957</v>
      </c>
      <c r="C20181" t="s">
        <v>2744</v>
      </c>
      <c r="D20181" s="1">
        <v>44146</v>
      </c>
      <c r="E20181" s="2">
        <v>35</v>
      </c>
      <c r="F20181" t="s">
        <v>3958</v>
      </c>
      <c r="G20181" t="s">
        <v>471</v>
      </c>
    </row>
    <row r="20182" spans="1:7" x14ac:dyDescent="0.25">
      <c r="A20182" t="s">
        <v>3956</v>
      </c>
      <c r="B20182" t="s">
        <v>3957</v>
      </c>
      <c r="C20182" t="s">
        <v>2744</v>
      </c>
      <c r="D20182" s="1">
        <v>44146</v>
      </c>
      <c r="E20182" s="2">
        <v>35</v>
      </c>
      <c r="F20182" t="s">
        <v>3959</v>
      </c>
      <c r="G20182" t="s">
        <v>471</v>
      </c>
    </row>
    <row r="20183" spans="1:7" x14ac:dyDescent="0.25">
      <c r="A20183" t="s">
        <v>5036</v>
      </c>
      <c r="B20183" t="s">
        <v>5037</v>
      </c>
      <c r="C20183" t="s">
        <v>3544</v>
      </c>
      <c r="D20183" s="1">
        <v>44146</v>
      </c>
      <c r="E20183" s="2">
        <v>35</v>
      </c>
      <c r="F20183" t="s">
        <v>5038</v>
      </c>
      <c r="G20183" t="s">
        <v>471</v>
      </c>
    </row>
    <row r="20184" spans="1:7" x14ac:dyDescent="0.25">
      <c r="A20184" t="s">
        <v>221</v>
      </c>
      <c r="B20184" t="s">
        <v>222</v>
      </c>
      <c r="C20184" t="s">
        <v>223</v>
      </c>
      <c r="D20184" s="1">
        <v>44146</v>
      </c>
      <c r="E20184" s="2">
        <v>350</v>
      </c>
      <c r="F20184" t="s">
        <v>224</v>
      </c>
      <c r="G20184" t="s">
        <v>471</v>
      </c>
    </row>
    <row r="20185" spans="1:7" x14ac:dyDescent="0.25">
      <c r="A20185" t="s">
        <v>2463</v>
      </c>
      <c r="B20185" t="s">
        <v>2464</v>
      </c>
      <c r="C20185" t="s">
        <v>2465</v>
      </c>
      <c r="D20185" s="1">
        <v>44146</v>
      </c>
      <c r="E20185" s="2">
        <v>35</v>
      </c>
      <c r="F20185" t="s">
        <v>2466</v>
      </c>
      <c r="G20185" t="s">
        <v>471</v>
      </c>
    </row>
    <row r="20186" spans="1:7" x14ac:dyDescent="0.25">
      <c r="A20186" t="s">
        <v>2463</v>
      </c>
      <c r="B20186" t="s">
        <v>2464</v>
      </c>
      <c r="C20186" t="s">
        <v>2465</v>
      </c>
      <c r="D20186" s="1">
        <v>44146</v>
      </c>
      <c r="E20186" s="2">
        <v>35</v>
      </c>
      <c r="F20186" t="s">
        <v>2467</v>
      </c>
      <c r="G20186" t="s">
        <v>471</v>
      </c>
    </row>
    <row r="20187" spans="1:7" x14ac:dyDescent="0.25">
      <c r="A20187" t="s">
        <v>53</v>
      </c>
      <c r="B20187" t="s">
        <v>54</v>
      </c>
      <c r="C20187" t="s">
        <v>55</v>
      </c>
      <c r="D20187" s="1">
        <v>44146</v>
      </c>
      <c r="E20187" s="2">
        <v>35</v>
      </c>
      <c r="F20187" t="s">
        <v>56</v>
      </c>
      <c r="G20187" t="s">
        <v>471</v>
      </c>
    </row>
    <row r="20188" spans="1:7" x14ac:dyDescent="0.25">
      <c r="A20188" t="s">
        <v>53</v>
      </c>
      <c r="B20188" t="s">
        <v>54</v>
      </c>
      <c r="C20188" t="s">
        <v>55</v>
      </c>
      <c r="D20188" s="1">
        <v>44146</v>
      </c>
      <c r="E20188" s="2">
        <v>35</v>
      </c>
      <c r="F20188" t="s">
        <v>57</v>
      </c>
      <c r="G20188" t="s">
        <v>471</v>
      </c>
    </row>
    <row r="20189" spans="1:7" x14ac:dyDescent="0.25">
      <c r="A20189">
        <v>150</v>
      </c>
      <c r="B20189" t="s">
        <v>5253</v>
      </c>
      <c r="C20189" t="s">
        <v>5705</v>
      </c>
      <c r="D20189" s="1">
        <v>44146</v>
      </c>
      <c r="E20189" s="2">
        <v>35</v>
      </c>
      <c r="F20189" t="s">
        <v>5706</v>
      </c>
      <c r="G20189" t="s">
        <v>471</v>
      </c>
    </row>
    <row r="20190" spans="1:7" x14ac:dyDescent="0.25">
      <c r="A20190">
        <v>10</v>
      </c>
      <c r="B20190" t="s">
        <v>5707</v>
      </c>
      <c r="C20190" t="s">
        <v>4623</v>
      </c>
      <c r="D20190" s="1">
        <v>44146</v>
      </c>
      <c r="E20190" s="2">
        <v>70</v>
      </c>
      <c r="F20190" t="s">
        <v>5708</v>
      </c>
      <c r="G20190" t="s">
        <v>471</v>
      </c>
    </row>
    <row r="20191" spans="1:7" x14ac:dyDescent="0.25">
      <c r="A20191" t="s">
        <v>4588</v>
      </c>
      <c r="B20191" t="s">
        <v>4589</v>
      </c>
      <c r="C20191" t="s">
        <v>4590</v>
      </c>
      <c r="D20191" s="1">
        <v>44147</v>
      </c>
      <c r="E20191" s="2">
        <v>175</v>
      </c>
      <c r="F20191" t="s">
        <v>4591</v>
      </c>
      <c r="G20191" t="s">
        <v>471</v>
      </c>
    </row>
    <row r="20192" spans="1:7" x14ac:dyDescent="0.25">
      <c r="A20192" t="s">
        <v>195</v>
      </c>
      <c r="B20192" t="s">
        <v>196</v>
      </c>
      <c r="C20192" t="s">
        <v>197</v>
      </c>
      <c r="D20192" s="1">
        <v>44147</v>
      </c>
      <c r="E20192" s="2">
        <v>100</v>
      </c>
      <c r="F20192" t="s">
        <v>198</v>
      </c>
      <c r="G20192" t="s">
        <v>471</v>
      </c>
    </row>
    <row r="20193" spans="1:7" x14ac:dyDescent="0.25">
      <c r="A20193" t="s">
        <v>4209</v>
      </c>
      <c r="B20193" t="s">
        <v>4210</v>
      </c>
      <c r="C20193" t="s">
        <v>4211</v>
      </c>
      <c r="D20193" s="1">
        <v>44147</v>
      </c>
      <c r="E20193" s="2">
        <v>70</v>
      </c>
      <c r="F20193" t="s">
        <v>4212</v>
      </c>
      <c r="G20193" t="s">
        <v>471</v>
      </c>
    </row>
    <row r="20194" spans="1:7" x14ac:dyDescent="0.25">
      <c r="A20194" t="s">
        <v>4209</v>
      </c>
      <c r="B20194" t="s">
        <v>4210</v>
      </c>
      <c r="C20194" t="s">
        <v>4211</v>
      </c>
      <c r="D20194" s="1">
        <v>44147</v>
      </c>
      <c r="E20194" s="2">
        <v>70</v>
      </c>
      <c r="F20194" t="s">
        <v>4213</v>
      </c>
      <c r="G20194" t="s">
        <v>471</v>
      </c>
    </row>
    <row r="20195" spans="1:7" x14ac:dyDescent="0.25">
      <c r="A20195" t="s">
        <v>4209</v>
      </c>
      <c r="B20195" t="s">
        <v>4210</v>
      </c>
      <c r="C20195" t="s">
        <v>4211</v>
      </c>
      <c r="D20195" s="1">
        <v>44147</v>
      </c>
      <c r="E20195" s="2">
        <v>70</v>
      </c>
      <c r="F20195" t="s">
        <v>4214</v>
      </c>
      <c r="G20195" t="s">
        <v>471</v>
      </c>
    </row>
    <row r="20196" spans="1:7" x14ac:dyDescent="0.25">
      <c r="A20196" t="s">
        <v>3643</v>
      </c>
      <c r="B20196" t="s">
        <v>3644</v>
      </c>
      <c r="C20196" t="s">
        <v>1768</v>
      </c>
      <c r="D20196" s="1">
        <v>44147</v>
      </c>
      <c r="E20196" s="2">
        <v>35</v>
      </c>
      <c r="F20196" t="s">
        <v>3645</v>
      </c>
      <c r="G20196" t="s">
        <v>471</v>
      </c>
    </row>
    <row r="20197" spans="1:7" x14ac:dyDescent="0.25">
      <c r="A20197" t="s">
        <v>3643</v>
      </c>
      <c r="B20197" t="s">
        <v>3644</v>
      </c>
      <c r="C20197" t="s">
        <v>1768</v>
      </c>
      <c r="D20197" s="1">
        <v>44147</v>
      </c>
      <c r="E20197" s="2">
        <v>35</v>
      </c>
      <c r="F20197" t="s">
        <v>3646</v>
      </c>
      <c r="G20197" t="s">
        <v>471</v>
      </c>
    </row>
    <row r="20198" spans="1:7" x14ac:dyDescent="0.25">
      <c r="A20198" t="s">
        <v>1784</v>
      </c>
      <c r="B20198" t="s">
        <v>15</v>
      </c>
      <c r="C20198" t="s">
        <v>1039</v>
      </c>
      <c r="D20198" s="1">
        <v>44147</v>
      </c>
      <c r="E20198" s="2">
        <v>100</v>
      </c>
      <c r="F20198" t="s">
        <v>1785</v>
      </c>
      <c r="G20198" t="s">
        <v>471</v>
      </c>
    </row>
    <row r="20199" spans="1:7" x14ac:dyDescent="0.25">
      <c r="A20199" t="s">
        <v>2634</v>
      </c>
      <c r="B20199" t="s">
        <v>2635</v>
      </c>
      <c r="C20199" t="s">
        <v>2636</v>
      </c>
      <c r="D20199" s="1">
        <v>44147</v>
      </c>
      <c r="E20199" s="2">
        <v>35</v>
      </c>
      <c r="F20199" t="s">
        <v>2637</v>
      </c>
      <c r="G20199" t="s">
        <v>471</v>
      </c>
    </row>
    <row r="20200" spans="1:7" x14ac:dyDescent="0.25">
      <c r="A20200" t="s">
        <v>2634</v>
      </c>
      <c r="B20200" t="s">
        <v>2635</v>
      </c>
      <c r="C20200" t="s">
        <v>2636</v>
      </c>
      <c r="D20200" s="1">
        <v>44147</v>
      </c>
      <c r="E20200" s="2">
        <v>35</v>
      </c>
      <c r="F20200" t="s">
        <v>2639</v>
      </c>
      <c r="G20200" t="s">
        <v>471</v>
      </c>
    </row>
    <row r="20201" spans="1:7" x14ac:dyDescent="0.25">
      <c r="A20201" t="s">
        <v>2634</v>
      </c>
      <c r="B20201" t="s">
        <v>2635</v>
      </c>
      <c r="C20201" t="s">
        <v>2636</v>
      </c>
      <c r="D20201" s="1">
        <v>44147</v>
      </c>
      <c r="E20201" s="2">
        <v>35</v>
      </c>
      <c r="F20201" t="s">
        <v>2639</v>
      </c>
      <c r="G20201" t="s">
        <v>471</v>
      </c>
    </row>
    <row r="20202" spans="1:7" x14ac:dyDescent="0.25">
      <c r="A20202" t="s">
        <v>493</v>
      </c>
      <c r="B20202" t="s">
        <v>494</v>
      </c>
      <c r="C20202" t="s">
        <v>495</v>
      </c>
      <c r="D20202" s="1">
        <v>44148</v>
      </c>
      <c r="E20202" s="2">
        <v>35</v>
      </c>
      <c r="F20202" t="s">
        <v>496</v>
      </c>
      <c r="G20202" t="s">
        <v>471</v>
      </c>
    </row>
    <row r="20203" spans="1:7" x14ac:dyDescent="0.25">
      <c r="A20203" t="s">
        <v>493</v>
      </c>
      <c r="B20203" t="s">
        <v>494</v>
      </c>
      <c r="C20203" t="s">
        <v>495</v>
      </c>
      <c r="D20203" s="1">
        <v>44148</v>
      </c>
      <c r="E20203" s="2">
        <v>35</v>
      </c>
      <c r="F20203" t="s">
        <v>497</v>
      </c>
      <c r="G20203" t="s">
        <v>471</v>
      </c>
    </row>
    <row r="20204" spans="1:7" x14ac:dyDescent="0.25">
      <c r="A20204" t="s">
        <v>691</v>
      </c>
      <c r="B20204" t="s">
        <v>692</v>
      </c>
      <c r="C20204" t="s">
        <v>693</v>
      </c>
      <c r="D20204" s="1">
        <v>44148</v>
      </c>
      <c r="E20204" s="2">
        <v>50</v>
      </c>
      <c r="F20204" t="s">
        <v>694</v>
      </c>
      <c r="G20204" t="s">
        <v>67</v>
      </c>
    </row>
    <row r="20205" spans="1:7" x14ac:dyDescent="0.25">
      <c r="A20205" t="s">
        <v>691</v>
      </c>
      <c r="B20205" t="s">
        <v>692</v>
      </c>
      <c r="C20205" t="s">
        <v>693</v>
      </c>
      <c r="D20205" s="1">
        <v>44148</v>
      </c>
      <c r="E20205" s="2">
        <v>70</v>
      </c>
      <c r="F20205" t="s">
        <v>694</v>
      </c>
      <c r="G20205" t="s">
        <v>471</v>
      </c>
    </row>
    <row r="20206" spans="1:7" x14ac:dyDescent="0.25">
      <c r="A20206" t="s">
        <v>1037</v>
      </c>
      <c r="B20206" t="s">
        <v>1038</v>
      </c>
      <c r="C20206" t="s">
        <v>1039</v>
      </c>
      <c r="D20206" s="1">
        <v>44150</v>
      </c>
      <c r="E20206" s="2">
        <v>100</v>
      </c>
      <c r="F20206" t="s">
        <v>1040</v>
      </c>
      <c r="G20206" t="s">
        <v>2457</v>
      </c>
    </row>
    <row r="20207" spans="1:7" x14ac:dyDescent="0.25">
      <c r="A20207" t="s">
        <v>2714</v>
      </c>
      <c r="B20207" t="s">
        <v>2715</v>
      </c>
      <c r="C20207" t="s">
        <v>488</v>
      </c>
      <c r="D20207" s="1">
        <v>44151</v>
      </c>
      <c r="E20207" s="2">
        <v>84</v>
      </c>
      <c r="F20207" t="s">
        <v>2716</v>
      </c>
      <c r="G20207" t="s">
        <v>34</v>
      </c>
    </row>
    <row r="20208" spans="1:7" x14ac:dyDescent="0.25">
      <c r="A20208" t="s">
        <v>1651</v>
      </c>
      <c r="B20208" t="s">
        <v>1652</v>
      </c>
      <c r="C20208" t="s">
        <v>1653</v>
      </c>
      <c r="D20208" s="1">
        <v>44151</v>
      </c>
      <c r="E20208" s="2">
        <v>100</v>
      </c>
      <c r="F20208" t="s">
        <v>1654</v>
      </c>
      <c r="G20208" t="s">
        <v>2663</v>
      </c>
    </row>
    <row r="20209" spans="1:7" x14ac:dyDescent="0.25">
      <c r="A20209" t="s">
        <v>1651</v>
      </c>
      <c r="B20209" t="s">
        <v>1652</v>
      </c>
      <c r="C20209" t="s">
        <v>1653</v>
      </c>
      <c r="D20209" s="1">
        <v>44151</v>
      </c>
      <c r="E20209" s="2">
        <v>100</v>
      </c>
      <c r="F20209" t="s">
        <v>1655</v>
      </c>
      <c r="G20209" t="s">
        <v>2663</v>
      </c>
    </row>
    <row r="20210" spans="1:7" x14ac:dyDescent="0.25">
      <c r="A20210" t="s">
        <v>1257</v>
      </c>
      <c r="B20210" t="s">
        <v>1258</v>
      </c>
      <c r="C20210" t="s">
        <v>1259</v>
      </c>
      <c r="D20210" s="1">
        <v>44151</v>
      </c>
      <c r="E20210" s="2">
        <v>83.33</v>
      </c>
      <c r="F20210" t="s">
        <v>1260</v>
      </c>
      <c r="G20210" t="s">
        <v>34</v>
      </c>
    </row>
    <row r="20211" spans="1:7" x14ac:dyDescent="0.25">
      <c r="A20211" t="s">
        <v>5403</v>
      </c>
      <c r="B20211" t="s">
        <v>5404</v>
      </c>
      <c r="C20211" t="s">
        <v>758</v>
      </c>
      <c r="D20211" s="1">
        <v>44151</v>
      </c>
      <c r="E20211" s="2">
        <v>84</v>
      </c>
      <c r="F20211" t="s">
        <v>5405</v>
      </c>
      <c r="G20211" t="s">
        <v>34</v>
      </c>
    </row>
    <row r="20212" spans="1:7" x14ac:dyDescent="0.25">
      <c r="A20212" t="s">
        <v>2652</v>
      </c>
      <c r="B20212" t="s">
        <v>2653</v>
      </c>
      <c r="D20212" s="1">
        <v>44151</v>
      </c>
      <c r="E20212" s="2">
        <v>25000</v>
      </c>
      <c r="F20212" t="s">
        <v>2654</v>
      </c>
    </row>
    <row r="20213" spans="1:7" x14ac:dyDescent="0.25">
      <c r="A20213" t="s">
        <v>53</v>
      </c>
      <c r="B20213" t="s">
        <v>54</v>
      </c>
      <c r="C20213" t="s">
        <v>55</v>
      </c>
      <c r="D20213" s="1">
        <v>44151</v>
      </c>
      <c r="E20213" s="2">
        <v>84</v>
      </c>
      <c r="F20213" t="s">
        <v>56</v>
      </c>
      <c r="G20213" t="s">
        <v>34</v>
      </c>
    </row>
    <row r="20214" spans="1:7" x14ac:dyDescent="0.25">
      <c r="A20214" t="s">
        <v>53</v>
      </c>
      <c r="B20214" t="s">
        <v>54</v>
      </c>
      <c r="C20214" t="s">
        <v>55</v>
      </c>
      <c r="D20214" s="1">
        <v>44151</v>
      </c>
      <c r="E20214" s="2">
        <v>84</v>
      </c>
      <c r="F20214" t="s">
        <v>57</v>
      </c>
      <c r="G20214" t="s">
        <v>34</v>
      </c>
    </row>
    <row r="20215" spans="1:7" x14ac:dyDescent="0.25">
      <c r="A20215" t="s">
        <v>53</v>
      </c>
      <c r="B20215" t="s">
        <v>54</v>
      </c>
      <c r="C20215" t="s">
        <v>55</v>
      </c>
      <c r="D20215" s="1">
        <v>44151</v>
      </c>
      <c r="E20215" s="2">
        <v>16</v>
      </c>
      <c r="F20215" t="s">
        <v>56</v>
      </c>
      <c r="G20215" t="s">
        <v>2663</v>
      </c>
    </row>
    <row r="20216" spans="1:7" x14ac:dyDescent="0.25">
      <c r="A20216" t="s">
        <v>53</v>
      </c>
      <c r="B20216" t="s">
        <v>54</v>
      </c>
      <c r="C20216" t="s">
        <v>55</v>
      </c>
      <c r="D20216" s="1">
        <v>44151</v>
      </c>
      <c r="E20216" s="2">
        <v>16</v>
      </c>
      <c r="F20216" t="s">
        <v>57</v>
      </c>
      <c r="G20216" t="s">
        <v>2663</v>
      </c>
    </row>
    <row r="20217" spans="1:7" x14ac:dyDescent="0.25">
      <c r="A20217" t="s">
        <v>40</v>
      </c>
      <c r="B20217" t="s">
        <v>41</v>
      </c>
      <c r="C20217" t="s">
        <v>42</v>
      </c>
      <c r="D20217" s="1">
        <v>44151</v>
      </c>
      <c r="E20217" s="2">
        <v>83.32</v>
      </c>
      <c r="F20217" t="s">
        <v>43</v>
      </c>
      <c r="G20217" t="s">
        <v>34</v>
      </c>
    </row>
    <row r="20218" spans="1:7" x14ac:dyDescent="0.25">
      <c r="A20218" t="s">
        <v>40</v>
      </c>
      <c r="B20218" t="s">
        <v>41</v>
      </c>
      <c r="C20218" t="s">
        <v>42</v>
      </c>
      <c r="D20218" s="1">
        <v>44151</v>
      </c>
      <c r="E20218" s="2">
        <v>83.34</v>
      </c>
      <c r="F20218" t="s">
        <v>43</v>
      </c>
      <c r="G20218" t="s">
        <v>2898</v>
      </c>
    </row>
    <row r="20219" spans="1:7" x14ac:dyDescent="0.25">
      <c r="A20219" t="s">
        <v>49</v>
      </c>
      <c r="B20219" t="s">
        <v>50</v>
      </c>
      <c r="C20219" t="s">
        <v>51</v>
      </c>
      <c r="D20219" s="1">
        <v>44151</v>
      </c>
      <c r="E20219" s="2">
        <v>140</v>
      </c>
      <c r="F20219" t="s">
        <v>52</v>
      </c>
      <c r="G20219" t="s">
        <v>2663</v>
      </c>
    </row>
    <row r="20220" spans="1:7" x14ac:dyDescent="0.25">
      <c r="A20220" t="s">
        <v>44</v>
      </c>
      <c r="B20220" t="s">
        <v>45</v>
      </c>
      <c r="C20220" t="s">
        <v>46</v>
      </c>
      <c r="D20220" s="1">
        <v>44151</v>
      </c>
      <c r="E20220" s="2">
        <v>83.33</v>
      </c>
      <c r="F20220" t="s">
        <v>47</v>
      </c>
      <c r="G20220" t="s">
        <v>34</v>
      </c>
    </row>
    <row r="20221" spans="1:7" x14ac:dyDescent="0.25">
      <c r="A20221" t="s">
        <v>44</v>
      </c>
      <c r="B20221" t="s">
        <v>45</v>
      </c>
      <c r="C20221" t="s">
        <v>46</v>
      </c>
      <c r="D20221" s="1">
        <v>44151</v>
      </c>
      <c r="E20221" s="2">
        <v>83.33</v>
      </c>
      <c r="F20221" t="s">
        <v>48</v>
      </c>
      <c r="G20221" t="s">
        <v>34</v>
      </c>
    </row>
    <row r="20222" spans="1:7" x14ac:dyDescent="0.25">
      <c r="A20222" t="s">
        <v>4605</v>
      </c>
      <c r="B20222" t="s">
        <v>3339</v>
      </c>
      <c r="C20222" t="s">
        <v>1884</v>
      </c>
      <c r="D20222" s="1">
        <v>44152</v>
      </c>
      <c r="E20222" s="2">
        <v>200</v>
      </c>
      <c r="F20222" t="s">
        <v>4606</v>
      </c>
      <c r="G20222" t="s">
        <v>5666</v>
      </c>
    </row>
    <row r="20223" spans="1:7" x14ac:dyDescent="0.25">
      <c r="A20223" t="s">
        <v>2929</v>
      </c>
      <c r="B20223" t="s">
        <v>2930</v>
      </c>
      <c r="D20223" s="1">
        <v>44152</v>
      </c>
      <c r="E20223" s="2">
        <v>500</v>
      </c>
      <c r="F20223" t="s">
        <v>2931</v>
      </c>
      <c r="G20223" t="s">
        <v>1179</v>
      </c>
    </row>
    <row r="20224" spans="1:7" x14ac:dyDescent="0.25">
      <c r="A20224" t="s">
        <v>2929</v>
      </c>
      <c r="B20224" t="s">
        <v>2930</v>
      </c>
      <c r="D20224" s="1">
        <v>44152</v>
      </c>
      <c r="E20224" s="2">
        <v>500</v>
      </c>
      <c r="F20224" t="s">
        <v>2932</v>
      </c>
      <c r="G20224" t="s">
        <v>1179</v>
      </c>
    </row>
    <row r="20225" spans="1:7" x14ac:dyDescent="0.25">
      <c r="A20225" t="s">
        <v>3805</v>
      </c>
      <c r="B20225" t="s">
        <v>3806</v>
      </c>
      <c r="C20225" t="s">
        <v>3807</v>
      </c>
      <c r="D20225" s="1">
        <v>44152</v>
      </c>
      <c r="E20225" s="2">
        <v>42</v>
      </c>
      <c r="F20225" t="s">
        <v>3808</v>
      </c>
      <c r="G20225" t="s">
        <v>67</v>
      </c>
    </row>
    <row r="20226" spans="1:7" x14ac:dyDescent="0.25">
      <c r="A20226" t="s">
        <v>3805</v>
      </c>
      <c r="B20226" t="s">
        <v>3806</v>
      </c>
      <c r="C20226" t="s">
        <v>3807</v>
      </c>
      <c r="D20226" s="1">
        <v>44152</v>
      </c>
      <c r="E20226" s="2">
        <v>42</v>
      </c>
      <c r="F20226" t="s">
        <v>3809</v>
      </c>
      <c r="G20226" t="s">
        <v>67</v>
      </c>
    </row>
    <row r="20227" spans="1:7" x14ac:dyDescent="0.25">
      <c r="A20227" t="s">
        <v>2482</v>
      </c>
      <c r="B20227" t="s">
        <v>2483</v>
      </c>
      <c r="D20227" s="1">
        <v>44152</v>
      </c>
      <c r="E20227" s="2">
        <v>2000</v>
      </c>
      <c r="F20227" t="s">
        <v>2484</v>
      </c>
      <c r="G20227" t="s">
        <v>1292</v>
      </c>
    </row>
    <row r="20228" spans="1:7" x14ac:dyDescent="0.25">
      <c r="A20228">
        <v>235</v>
      </c>
      <c r="B20228" t="s">
        <v>5709</v>
      </c>
      <c r="C20228" t="s">
        <v>5710</v>
      </c>
      <c r="D20228" s="1">
        <v>44152</v>
      </c>
      <c r="E20228" s="2">
        <v>35</v>
      </c>
      <c r="F20228" t="s">
        <v>5711</v>
      </c>
      <c r="G20228" t="s">
        <v>471</v>
      </c>
    </row>
    <row r="20229" spans="1:7" x14ac:dyDescent="0.25">
      <c r="A20229">
        <v>236</v>
      </c>
      <c r="B20229" t="s">
        <v>5712</v>
      </c>
      <c r="C20229" t="s">
        <v>5713</v>
      </c>
      <c r="D20229" s="1">
        <v>44152</v>
      </c>
      <c r="E20229" s="2">
        <v>100</v>
      </c>
      <c r="G20229" t="s">
        <v>114</v>
      </c>
    </row>
    <row r="20230" spans="1:7" x14ac:dyDescent="0.25">
      <c r="A20230" t="s">
        <v>931</v>
      </c>
      <c r="B20230" t="s">
        <v>932</v>
      </c>
      <c r="C20230" t="s">
        <v>933</v>
      </c>
      <c r="D20230" s="1">
        <v>44152</v>
      </c>
      <c r="E20230" s="2">
        <v>2000</v>
      </c>
      <c r="G20230" t="s">
        <v>114</v>
      </c>
    </row>
    <row r="20231" spans="1:7" x14ac:dyDescent="0.25">
      <c r="A20231" t="s">
        <v>1784</v>
      </c>
      <c r="B20231" t="s">
        <v>15</v>
      </c>
      <c r="C20231" t="s">
        <v>1039</v>
      </c>
      <c r="D20231" s="1">
        <v>44152</v>
      </c>
      <c r="E20231" s="2">
        <v>6000</v>
      </c>
      <c r="F20231" t="s">
        <v>1785</v>
      </c>
      <c r="G20231" t="s">
        <v>2663</v>
      </c>
    </row>
    <row r="20232" spans="1:7" x14ac:dyDescent="0.25">
      <c r="A20232" t="s">
        <v>591</v>
      </c>
      <c r="B20232" t="s">
        <v>592</v>
      </c>
      <c r="C20232" t="s">
        <v>593</v>
      </c>
      <c r="D20232" s="1">
        <v>44152</v>
      </c>
      <c r="E20232" s="2">
        <v>50</v>
      </c>
      <c r="F20232" t="s">
        <v>594</v>
      </c>
      <c r="G20232" t="s">
        <v>471</v>
      </c>
    </row>
    <row r="20233" spans="1:7" x14ac:dyDescent="0.25">
      <c r="A20233" t="s">
        <v>146</v>
      </c>
      <c r="B20233" t="s">
        <v>147</v>
      </c>
      <c r="C20233" t="s">
        <v>148</v>
      </c>
      <c r="D20233" s="1">
        <v>44152</v>
      </c>
      <c r="E20233" s="2">
        <v>50</v>
      </c>
      <c r="F20233" t="s">
        <v>149</v>
      </c>
      <c r="G20233" t="s">
        <v>34</v>
      </c>
    </row>
    <row r="20234" spans="1:7" x14ac:dyDescent="0.25">
      <c r="A20234" t="s">
        <v>146</v>
      </c>
      <c r="B20234" t="s">
        <v>147</v>
      </c>
      <c r="C20234" t="s">
        <v>148</v>
      </c>
      <c r="D20234" s="1">
        <v>44152</v>
      </c>
      <c r="E20234" s="2">
        <v>50</v>
      </c>
      <c r="F20234" t="s">
        <v>150</v>
      </c>
      <c r="G20234" t="s">
        <v>34</v>
      </c>
    </row>
    <row r="20235" spans="1:7" x14ac:dyDescent="0.25">
      <c r="A20235" t="s">
        <v>146</v>
      </c>
      <c r="B20235" t="s">
        <v>147</v>
      </c>
      <c r="C20235" t="s">
        <v>148</v>
      </c>
      <c r="D20235" s="1">
        <v>44152</v>
      </c>
      <c r="E20235" s="2">
        <v>35</v>
      </c>
      <c r="F20235" t="s">
        <v>149</v>
      </c>
      <c r="G20235" t="s">
        <v>471</v>
      </c>
    </row>
    <row r="20236" spans="1:7" x14ac:dyDescent="0.25">
      <c r="A20236" t="s">
        <v>146</v>
      </c>
      <c r="B20236" t="s">
        <v>147</v>
      </c>
      <c r="C20236" t="s">
        <v>148</v>
      </c>
      <c r="D20236" s="1">
        <v>44152</v>
      </c>
      <c r="E20236" s="2">
        <v>35</v>
      </c>
      <c r="F20236" t="s">
        <v>150</v>
      </c>
      <c r="G20236" t="s">
        <v>471</v>
      </c>
    </row>
    <row r="20237" spans="1:7" x14ac:dyDescent="0.25">
      <c r="A20237" t="s">
        <v>2892</v>
      </c>
      <c r="B20237" t="s">
        <v>2893</v>
      </c>
      <c r="C20237" t="s">
        <v>2894</v>
      </c>
      <c r="D20237" s="1">
        <v>44152</v>
      </c>
      <c r="E20237" s="2">
        <v>20</v>
      </c>
      <c r="F20237" t="s">
        <v>2895</v>
      </c>
      <c r="G20237" t="s">
        <v>471</v>
      </c>
    </row>
    <row r="20238" spans="1:7" x14ac:dyDescent="0.25">
      <c r="A20238" t="s">
        <v>2892</v>
      </c>
      <c r="B20238" t="s">
        <v>2893</v>
      </c>
      <c r="C20238" t="s">
        <v>2894</v>
      </c>
      <c r="D20238" s="1">
        <v>44152</v>
      </c>
      <c r="E20238" s="2">
        <v>20</v>
      </c>
      <c r="F20238" t="s">
        <v>2896</v>
      </c>
      <c r="G20238" t="s">
        <v>471</v>
      </c>
    </row>
    <row r="20239" spans="1:7" x14ac:dyDescent="0.25">
      <c r="A20239" t="s">
        <v>195</v>
      </c>
      <c r="B20239" t="s">
        <v>196</v>
      </c>
      <c r="C20239" t="s">
        <v>197</v>
      </c>
      <c r="D20239" s="1">
        <v>44152</v>
      </c>
      <c r="E20239" s="2">
        <v>1000</v>
      </c>
      <c r="F20239" t="s">
        <v>198</v>
      </c>
      <c r="G20239" t="s">
        <v>938</v>
      </c>
    </row>
    <row r="20240" spans="1:7" x14ac:dyDescent="0.25">
      <c r="A20240" t="s">
        <v>4665</v>
      </c>
      <c r="B20240" t="s">
        <v>4666</v>
      </c>
      <c r="C20240" t="s">
        <v>4667</v>
      </c>
      <c r="D20240" s="1">
        <v>44153</v>
      </c>
      <c r="E20240" s="2">
        <v>70</v>
      </c>
      <c r="F20240" t="s">
        <v>4668</v>
      </c>
      <c r="G20240" t="s">
        <v>471</v>
      </c>
    </row>
    <row r="20241" spans="1:7" x14ac:dyDescent="0.25">
      <c r="A20241" t="s">
        <v>4665</v>
      </c>
      <c r="B20241" t="s">
        <v>4666</v>
      </c>
      <c r="C20241" t="s">
        <v>4667</v>
      </c>
      <c r="D20241" s="1">
        <v>44153</v>
      </c>
      <c r="E20241" s="2">
        <v>70</v>
      </c>
      <c r="F20241" t="s">
        <v>4669</v>
      </c>
      <c r="G20241" t="s">
        <v>471</v>
      </c>
    </row>
    <row r="20242" spans="1:7" x14ac:dyDescent="0.25">
      <c r="A20242" t="s">
        <v>4665</v>
      </c>
      <c r="B20242" t="s">
        <v>4666</v>
      </c>
      <c r="C20242" t="s">
        <v>4667</v>
      </c>
      <c r="D20242" s="1">
        <v>44153</v>
      </c>
      <c r="E20242" s="2">
        <v>70</v>
      </c>
      <c r="F20242" t="s">
        <v>4670</v>
      </c>
      <c r="G20242" t="s">
        <v>471</v>
      </c>
    </row>
    <row r="20243" spans="1:7" x14ac:dyDescent="0.25">
      <c r="A20243" t="s">
        <v>618</v>
      </c>
      <c r="B20243" t="s">
        <v>619</v>
      </c>
      <c r="C20243" t="s">
        <v>620</v>
      </c>
      <c r="D20243" s="1">
        <v>44153</v>
      </c>
      <c r="E20243" s="2">
        <v>35</v>
      </c>
      <c r="F20243" t="s">
        <v>621</v>
      </c>
      <c r="G20243" t="s">
        <v>471</v>
      </c>
    </row>
    <row r="20244" spans="1:7" x14ac:dyDescent="0.25">
      <c r="A20244" t="s">
        <v>618</v>
      </c>
      <c r="B20244" t="s">
        <v>619</v>
      </c>
      <c r="C20244" t="s">
        <v>620</v>
      </c>
      <c r="D20244" s="1">
        <v>44153</v>
      </c>
      <c r="E20244" s="2">
        <v>35</v>
      </c>
      <c r="F20244" t="s">
        <v>622</v>
      </c>
      <c r="G20244" t="s">
        <v>471</v>
      </c>
    </row>
    <row r="20245" spans="1:7" x14ac:dyDescent="0.25">
      <c r="A20245">
        <v>163</v>
      </c>
      <c r="B20245" t="s">
        <v>5714</v>
      </c>
      <c r="C20245" t="s">
        <v>5715</v>
      </c>
      <c r="D20245" s="1">
        <v>44153</v>
      </c>
      <c r="E20245" s="2">
        <v>2500</v>
      </c>
      <c r="F20245" t="s">
        <v>5716</v>
      </c>
      <c r="G20245" t="s">
        <v>2663</v>
      </c>
    </row>
    <row r="20246" spans="1:7" x14ac:dyDescent="0.25">
      <c r="A20246">
        <v>37</v>
      </c>
      <c r="B20246" t="s">
        <v>371</v>
      </c>
      <c r="C20246" t="s">
        <v>5504</v>
      </c>
      <c r="D20246" s="1">
        <v>44153</v>
      </c>
      <c r="E20246" s="2">
        <v>100</v>
      </c>
      <c r="F20246" t="s">
        <v>5505</v>
      </c>
      <c r="G20246" t="s">
        <v>114</v>
      </c>
    </row>
    <row r="20247" spans="1:7" x14ac:dyDescent="0.25">
      <c r="A20247">
        <v>56</v>
      </c>
      <c r="B20247" t="s">
        <v>5533</v>
      </c>
      <c r="C20247" t="s">
        <v>5534</v>
      </c>
      <c r="D20247" s="1">
        <v>44153</v>
      </c>
      <c r="E20247" s="2">
        <v>35</v>
      </c>
      <c r="F20247" t="s">
        <v>5535</v>
      </c>
      <c r="G20247" t="s">
        <v>471</v>
      </c>
    </row>
    <row r="20248" spans="1:7" x14ac:dyDescent="0.25">
      <c r="A20248" t="s">
        <v>4972</v>
      </c>
      <c r="B20248" t="s">
        <v>4973</v>
      </c>
      <c r="C20248" t="s">
        <v>4974</v>
      </c>
      <c r="D20248" s="1">
        <v>44154</v>
      </c>
      <c r="E20248" s="2">
        <v>2500</v>
      </c>
      <c r="F20248" t="s">
        <v>4975</v>
      </c>
      <c r="G20248" t="s">
        <v>5666</v>
      </c>
    </row>
    <row r="20249" spans="1:7" x14ac:dyDescent="0.25">
      <c r="A20249" t="s">
        <v>4779</v>
      </c>
      <c r="B20249" t="s">
        <v>2075</v>
      </c>
      <c r="C20249" t="s">
        <v>4780</v>
      </c>
      <c r="D20249" s="1">
        <v>44154</v>
      </c>
      <c r="E20249" s="2">
        <v>1000</v>
      </c>
      <c r="F20249" t="s">
        <v>3849</v>
      </c>
      <c r="G20249" t="s">
        <v>34</v>
      </c>
    </row>
    <row r="20250" spans="1:7" x14ac:dyDescent="0.25">
      <c r="A20250" t="s">
        <v>178</v>
      </c>
      <c r="B20250" t="s">
        <v>179</v>
      </c>
      <c r="C20250" t="s">
        <v>180</v>
      </c>
      <c r="D20250" s="1">
        <v>44155</v>
      </c>
      <c r="E20250" s="2">
        <v>25</v>
      </c>
      <c r="F20250" t="s">
        <v>181</v>
      </c>
      <c r="G20250" t="s">
        <v>145</v>
      </c>
    </row>
    <row r="20251" spans="1:7" x14ac:dyDescent="0.25">
      <c r="A20251" t="s">
        <v>1426</v>
      </c>
      <c r="B20251" t="s">
        <v>1427</v>
      </c>
      <c r="C20251" t="s">
        <v>826</v>
      </c>
      <c r="D20251" s="1">
        <v>44155</v>
      </c>
      <c r="E20251" s="2">
        <v>100</v>
      </c>
      <c r="F20251" t="s">
        <v>1428</v>
      </c>
      <c r="G20251" t="s">
        <v>145</v>
      </c>
    </row>
    <row r="20252" spans="1:7" x14ac:dyDescent="0.25">
      <c r="A20252" t="s">
        <v>1541</v>
      </c>
      <c r="B20252" t="s">
        <v>1542</v>
      </c>
      <c r="C20252" t="s">
        <v>1543</v>
      </c>
      <c r="D20252" s="1">
        <v>44155</v>
      </c>
      <c r="E20252" s="2">
        <v>25</v>
      </c>
      <c r="F20252" t="s">
        <v>1544</v>
      </c>
      <c r="G20252" t="s">
        <v>145</v>
      </c>
    </row>
    <row r="20253" spans="1:7" x14ac:dyDescent="0.25">
      <c r="A20253" t="s">
        <v>1541</v>
      </c>
      <c r="B20253" t="s">
        <v>1542</v>
      </c>
      <c r="C20253" t="s">
        <v>1543</v>
      </c>
      <c r="D20253" s="1">
        <v>44155</v>
      </c>
      <c r="E20253" s="2">
        <v>25</v>
      </c>
      <c r="F20253" t="s">
        <v>1545</v>
      </c>
      <c r="G20253" t="s">
        <v>145</v>
      </c>
    </row>
    <row r="20254" spans="1:7" x14ac:dyDescent="0.25">
      <c r="A20254" t="s">
        <v>4557</v>
      </c>
      <c r="B20254" t="s">
        <v>4558</v>
      </c>
      <c r="C20254" t="s">
        <v>4559</v>
      </c>
      <c r="D20254" s="1">
        <v>44155</v>
      </c>
      <c r="E20254" s="2">
        <v>35</v>
      </c>
      <c r="F20254" t="s">
        <v>4560</v>
      </c>
      <c r="G20254" t="s">
        <v>471</v>
      </c>
    </row>
    <row r="20255" spans="1:7" x14ac:dyDescent="0.25">
      <c r="A20255" t="s">
        <v>2346</v>
      </c>
      <c r="B20255" t="s">
        <v>371</v>
      </c>
      <c r="C20255" t="s">
        <v>2347</v>
      </c>
      <c r="D20255" s="1">
        <v>44155</v>
      </c>
      <c r="E20255" s="2">
        <v>25</v>
      </c>
      <c r="F20255" t="s">
        <v>2348</v>
      </c>
      <c r="G20255" t="s">
        <v>145</v>
      </c>
    </row>
    <row r="20256" spans="1:7" x14ac:dyDescent="0.25">
      <c r="A20256" t="s">
        <v>2346</v>
      </c>
      <c r="B20256" t="s">
        <v>371</v>
      </c>
      <c r="C20256" t="s">
        <v>2347</v>
      </c>
      <c r="D20256" s="1">
        <v>44155</v>
      </c>
      <c r="E20256" s="2">
        <v>25</v>
      </c>
      <c r="F20256" t="s">
        <v>2349</v>
      </c>
      <c r="G20256" t="s">
        <v>145</v>
      </c>
    </row>
    <row r="20257" spans="1:7" x14ac:dyDescent="0.25">
      <c r="A20257" t="s">
        <v>4084</v>
      </c>
      <c r="B20257" t="s">
        <v>4085</v>
      </c>
      <c r="C20257" t="s">
        <v>3079</v>
      </c>
      <c r="D20257" s="1">
        <v>44155</v>
      </c>
      <c r="E20257" s="2">
        <v>25</v>
      </c>
      <c r="F20257" t="s">
        <v>4086</v>
      </c>
      <c r="G20257" t="s">
        <v>145</v>
      </c>
    </row>
    <row r="20258" spans="1:7" x14ac:dyDescent="0.25">
      <c r="A20258" t="s">
        <v>4084</v>
      </c>
      <c r="B20258" t="s">
        <v>4085</v>
      </c>
      <c r="C20258" t="s">
        <v>3079</v>
      </c>
      <c r="D20258" s="1">
        <v>44155</v>
      </c>
      <c r="E20258" s="2">
        <v>25</v>
      </c>
      <c r="F20258" t="s">
        <v>4087</v>
      </c>
      <c r="G20258" t="s">
        <v>145</v>
      </c>
    </row>
    <row r="20259" spans="1:7" x14ac:dyDescent="0.25">
      <c r="A20259" t="s">
        <v>2000</v>
      </c>
      <c r="B20259" t="s">
        <v>2001</v>
      </c>
      <c r="C20259" t="s">
        <v>2002</v>
      </c>
      <c r="D20259" s="1">
        <v>44155</v>
      </c>
      <c r="E20259" s="2">
        <v>50</v>
      </c>
      <c r="F20259" t="s">
        <v>2003</v>
      </c>
      <c r="G20259" t="s">
        <v>145</v>
      </c>
    </row>
    <row r="20260" spans="1:7" x14ac:dyDescent="0.25">
      <c r="A20260" t="s">
        <v>2000</v>
      </c>
      <c r="B20260" t="s">
        <v>2001</v>
      </c>
      <c r="C20260" t="s">
        <v>2002</v>
      </c>
      <c r="D20260" s="1">
        <v>44155</v>
      </c>
      <c r="E20260" s="2">
        <v>50</v>
      </c>
      <c r="F20260" t="s">
        <v>2004</v>
      </c>
      <c r="G20260" t="s">
        <v>145</v>
      </c>
    </row>
    <row r="20261" spans="1:7" x14ac:dyDescent="0.25">
      <c r="A20261">
        <v>237</v>
      </c>
      <c r="B20261" t="s">
        <v>5717</v>
      </c>
      <c r="C20261" t="s">
        <v>5718</v>
      </c>
      <c r="D20261" s="1">
        <v>44155</v>
      </c>
      <c r="E20261" s="2">
        <v>25</v>
      </c>
      <c r="F20261" t="s">
        <v>5719</v>
      </c>
      <c r="G20261" t="s">
        <v>145</v>
      </c>
    </row>
    <row r="20262" spans="1:7" x14ac:dyDescent="0.25">
      <c r="A20262">
        <v>237</v>
      </c>
      <c r="B20262" t="s">
        <v>5717</v>
      </c>
      <c r="C20262" t="s">
        <v>5718</v>
      </c>
      <c r="D20262" s="1">
        <v>44155</v>
      </c>
      <c r="E20262" s="2">
        <v>25</v>
      </c>
      <c r="F20262" t="s">
        <v>5720</v>
      </c>
      <c r="G20262" t="s">
        <v>145</v>
      </c>
    </row>
    <row r="20263" spans="1:7" x14ac:dyDescent="0.25">
      <c r="A20263">
        <v>238</v>
      </c>
      <c r="B20263" t="s">
        <v>5721</v>
      </c>
      <c r="C20263" t="s">
        <v>4054</v>
      </c>
      <c r="D20263" s="1">
        <v>44155</v>
      </c>
      <c r="E20263" s="2">
        <v>25</v>
      </c>
      <c r="F20263" t="s">
        <v>5722</v>
      </c>
      <c r="G20263" t="s">
        <v>145</v>
      </c>
    </row>
    <row r="20264" spans="1:7" x14ac:dyDescent="0.25">
      <c r="A20264">
        <v>239</v>
      </c>
      <c r="B20264" t="s">
        <v>2992</v>
      </c>
      <c r="C20264" t="s">
        <v>5114</v>
      </c>
      <c r="D20264" s="1">
        <v>44155</v>
      </c>
      <c r="E20264" s="2">
        <v>20</v>
      </c>
      <c r="F20264" t="s">
        <v>5723</v>
      </c>
      <c r="G20264" t="s">
        <v>145</v>
      </c>
    </row>
    <row r="20265" spans="1:7" x14ac:dyDescent="0.25">
      <c r="A20265" t="s">
        <v>1743</v>
      </c>
      <c r="B20265" t="s">
        <v>1744</v>
      </c>
      <c r="C20265" t="s">
        <v>1745</v>
      </c>
      <c r="D20265" s="1">
        <v>44156</v>
      </c>
      <c r="E20265" s="2">
        <v>500</v>
      </c>
      <c r="F20265" t="s">
        <v>1746</v>
      </c>
      <c r="G20265" t="s">
        <v>5666</v>
      </c>
    </row>
    <row r="20266" spans="1:7" x14ac:dyDescent="0.25">
      <c r="A20266" t="s">
        <v>5256</v>
      </c>
      <c r="B20266" t="s">
        <v>5257</v>
      </c>
      <c r="C20266" t="s">
        <v>5232</v>
      </c>
      <c r="D20266" s="1">
        <v>44157</v>
      </c>
      <c r="E20266" s="2">
        <v>150</v>
      </c>
      <c r="F20266" t="s">
        <v>5233</v>
      </c>
      <c r="G20266" t="s">
        <v>5666</v>
      </c>
    </row>
    <row r="20267" spans="1:7" x14ac:dyDescent="0.25">
      <c r="A20267" t="s">
        <v>2775</v>
      </c>
      <c r="B20267" t="s">
        <v>2776</v>
      </c>
      <c r="C20267" t="s">
        <v>1804</v>
      </c>
      <c r="D20267" s="1">
        <v>44158</v>
      </c>
      <c r="E20267" s="2">
        <v>100</v>
      </c>
      <c r="F20267" t="s">
        <v>2777</v>
      </c>
      <c r="G20267" t="s">
        <v>5666</v>
      </c>
    </row>
    <row r="20268" spans="1:7" x14ac:dyDescent="0.25">
      <c r="A20268" t="s">
        <v>2832</v>
      </c>
      <c r="B20268" t="s">
        <v>2833</v>
      </c>
      <c r="C20268" t="s">
        <v>2173</v>
      </c>
      <c r="D20268" s="1">
        <v>44158</v>
      </c>
      <c r="E20268" s="2">
        <v>35</v>
      </c>
      <c r="F20268" t="s">
        <v>2834</v>
      </c>
      <c r="G20268" t="s">
        <v>145</v>
      </c>
    </row>
    <row r="20269" spans="1:7" x14ac:dyDescent="0.25">
      <c r="A20269" t="s">
        <v>2832</v>
      </c>
      <c r="B20269" t="s">
        <v>2833</v>
      </c>
      <c r="C20269" t="s">
        <v>2173</v>
      </c>
      <c r="D20269" s="1">
        <v>44158</v>
      </c>
      <c r="E20269" s="2">
        <v>35</v>
      </c>
      <c r="F20269" t="s">
        <v>2835</v>
      </c>
      <c r="G20269" t="s">
        <v>145</v>
      </c>
    </row>
    <row r="20270" spans="1:7" x14ac:dyDescent="0.25">
      <c r="A20270" t="s">
        <v>847</v>
      </c>
      <c r="B20270" t="s">
        <v>744</v>
      </c>
      <c r="C20270" t="s">
        <v>848</v>
      </c>
      <c r="D20270" s="1">
        <v>44158</v>
      </c>
      <c r="E20270" s="2">
        <v>1000</v>
      </c>
      <c r="F20270" t="s">
        <v>849</v>
      </c>
      <c r="G20270" t="s">
        <v>850</v>
      </c>
    </row>
    <row r="20271" spans="1:7" x14ac:dyDescent="0.25">
      <c r="A20271">
        <v>241</v>
      </c>
      <c r="B20271" t="s">
        <v>5724</v>
      </c>
      <c r="C20271" t="s">
        <v>5725</v>
      </c>
      <c r="D20271" s="1">
        <v>44158</v>
      </c>
      <c r="E20271" s="2">
        <v>25</v>
      </c>
      <c r="F20271" t="s">
        <v>5726</v>
      </c>
      <c r="G20271" t="s">
        <v>145</v>
      </c>
    </row>
    <row r="20272" spans="1:7" x14ac:dyDescent="0.25">
      <c r="A20272">
        <v>241</v>
      </c>
      <c r="B20272" t="s">
        <v>5724</v>
      </c>
      <c r="C20272" t="s">
        <v>5725</v>
      </c>
      <c r="D20272" s="1">
        <v>44158</v>
      </c>
      <c r="E20272" s="2">
        <v>25</v>
      </c>
      <c r="F20272" t="s">
        <v>5727</v>
      </c>
      <c r="G20272" t="s">
        <v>145</v>
      </c>
    </row>
    <row r="20273" spans="1:7" x14ac:dyDescent="0.25">
      <c r="A20273">
        <v>212</v>
      </c>
      <c r="B20273" t="s">
        <v>2743</v>
      </c>
      <c r="C20273" t="s">
        <v>5674</v>
      </c>
      <c r="D20273" s="1">
        <v>44158</v>
      </c>
      <c r="E20273" s="2">
        <v>25</v>
      </c>
      <c r="F20273" t="s">
        <v>5675</v>
      </c>
      <c r="G20273" t="s">
        <v>145</v>
      </c>
    </row>
    <row r="20274" spans="1:7" x14ac:dyDescent="0.25">
      <c r="A20274" t="s">
        <v>388</v>
      </c>
      <c r="B20274" t="s">
        <v>389</v>
      </c>
      <c r="D20274" s="1">
        <v>44158</v>
      </c>
      <c r="E20274" s="2">
        <v>500</v>
      </c>
      <c r="G20274" t="s">
        <v>1268</v>
      </c>
    </row>
    <row r="20275" spans="1:7" x14ac:dyDescent="0.25">
      <c r="A20275" t="s">
        <v>5728</v>
      </c>
      <c r="B20275" t="s">
        <v>5729</v>
      </c>
      <c r="D20275" s="1">
        <v>44158</v>
      </c>
      <c r="E20275" s="2">
        <v>100</v>
      </c>
      <c r="F20275" t="s">
        <v>3534</v>
      </c>
      <c r="G20275" t="s">
        <v>5666</v>
      </c>
    </row>
    <row r="20276" spans="1:7" x14ac:dyDescent="0.25">
      <c r="A20276" t="s">
        <v>2339</v>
      </c>
      <c r="B20276" t="s">
        <v>222</v>
      </c>
      <c r="C20276" t="s">
        <v>2340</v>
      </c>
      <c r="D20276" s="1">
        <v>44158</v>
      </c>
      <c r="E20276" s="2">
        <v>35</v>
      </c>
      <c r="F20276" t="s">
        <v>2341</v>
      </c>
      <c r="G20276" t="s">
        <v>145</v>
      </c>
    </row>
    <row r="20277" spans="1:7" x14ac:dyDescent="0.25">
      <c r="A20277" t="s">
        <v>2339</v>
      </c>
      <c r="B20277" t="s">
        <v>222</v>
      </c>
      <c r="C20277" t="s">
        <v>2340</v>
      </c>
      <c r="D20277" s="1">
        <v>44158</v>
      </c>
      <c r="E20277" s="2">
        <v>35</v>
      </c>
      <c r="F20277" t="s">
        <v>2342</v>
      </c>
      <c r="G20277" t="s">
        <v>145</v>
      </c>
    </row>
    <row r="20278" spans="1:7" x14ac:dyDescent="0.25">
      <c r="A20278" t="s">
        <v>259</v>
      </c>
      <c r="B20278" t="s">
        <v>260</v>
      </c>
      <c r="C20278" t="s">
        <v>261</v>
      </c>
      <c r="D20278" s="1">
        <v>44158</v>
      </c>
      <c r="E20278" s="2">
        <v>35</v>
      </c>
      <c r="F20278" t="s">
        <v>262</v>
      </c>
      <c r="G20278" t="s">
        <v>145</v>
      </c>
    </row>
    <row r="20279" spans="1:7" x14ac:dyDescent="0.25">
      <c r="A20279" t="s">
        <v>5342</v>
      </c>
      <c r="B20279" t="s">
        <v>2162</v>
      </c>
      <c r="C20279" t="s">
        <v>5343</v>
      </c>
      <c r="D20279" s="1">
        <v>44158</v>
      </c>
      <c r="E20279" s="2">
        <v>5000</v>
      </c>
      <c r="F20279" t="s">
        <v>5344</v>
      </c>
      <c r="G20279" t="s">
        <v>2663</v>
      </c>
    </row>
    <row r="20280" spans="1:7" x14ac:dyDescent="0.25">
      <c r="A20280" t="s">
        <v>5378</v>
      </c>
      <c r="B20280" t="s">
        <v>5379</v>
      </c>
      <c r="D20280" s="1">
        <v>44159</v>
      </c>
      <c r="E20280" s="2">
        <v>300</v>
      </c>
      <c r="G20280" t="s">
        <v>114</v>
      </c>
    </row>
    <row r="20281" spans="1:7" x14ac:dyDescent="0.25">
      <c r="A20281" t="s">
        <v>5256</v>
      </c>
      <c r="B20281" t="s">
        <v>5257</v>
      </c>
      <c r="C20281" t="s">
        <v>5232</v>
      </c>
      <c r="D20281" s="1">
        <v>44159</v>
      </c>
      <c r="E20281" s="2">
        <v>250</v>
      </c>
      <c r="F20281" t="s">
        <v>5233</v>
      </c>
      <c r="G20281" t="s">
        <v>67</v>
      </c>
    </row>
    <row r="20282" spans="1:7" x14ac:dyDescent="0.25">
      <c r="A20282" t="s">
        <v>3651</v>
      </c>
      <c r="B20282" t="s">
        <v>3652</v>
      </c>
      <c r="D20282" s="1">
        <v>44160</v>
      </c>
      <c r="E20282" s="2">
        <v>100</v>
      </c>
      <c r="F20282" t="s">
        <v>3653</v>
      </c>
      <c r="G20282" t="s">
        <v>5666</v>
      </c>
    </row>
    <row r="20283" spans="1:7" x14ac:dyDescent="0.25">
      <c r="A20283" t="s">
        <v>1229</v>
      </c>
      <c r="B20283" t="s">
        <v>1230</v>
      </c>
      <c r="D20283" s="1">
        <v>44160</v>
      </c>
      <c r="E20283" s="2">
        <v>2500</v>
      </c>
      <c r="G20283" t="s">
        <v>5666</v>
      </c>
    </row>
    <row r="20284" spans="1:7" x14ac:dyDescent="0.25">
      <c r="A20284" t="s">
        <v>3658</v>
      </c>
      <c r="B20284" t="s">
        <v>3659</v>
      </c>
      <c r="C20284" t="s">
        <v>3660</v>
      </c>
      <c r="D20284" s="1">
        <v>44160</v>
      </c>
      <c r="E20284" s="2">
        <v>100</v>
      </c>
      <c r="F20284" t="s">
        <v>3661</v>
      </c>
      <c r="G20284" t="s">
        <v>5666</v>
      </c>
    </row>
    <row r="20285" spans="1:7" x14ac:dyDescent="0.25">
      <c r="A20285" t="s">
        <v>1499</v>
      </c>
      <c r="B20285" t="s">
        <v>1500</v>
      </c>
      <c r="C20285" t="s">
        <v>1501</v>
      </c>
      <c r="D20285" s="1">
        <v>44160</v>
      </c>
      <c r="E20285" s="2">
        <v>100</v>
      </c>
      <c r="F20285" t="s">
        <v>1502</v>
      </c>
      <c r="G20285" t="s">
        <v>145</v>
      </c>
    </row>
    <row r="20286" spans="1:7" x14ac:dyDescent="0.25">
      <c r="A20286" t="s">
        <v>1499</v>
      </c>
      <c r="B20286" t="s">
        <v>1500</v>
      </c>
      <c r="C20286" t="s">
        <v>1501</v>
      </c>
      <c r="D20286" s="1">
        <v>44160</v>
      </c>
      <c r="E20286" s="2">
        <v>100</v>
      </c>
      <c r="F20286" t="s">
        <v>1503</v>
      </c>
      <c r="G20286" t="s">
        <v>145</v>
      </c>
    </row>
    <row r="20287" spans="1:7" x14ac:dyDescent="0.25">
      <c r="A20287" t="s">
        <v>4377</v>
      </c>
      <c r="B20287" t="s">
        <v>4378</v>
      </c>
      <c r="C20287" t="s">
        <v>4379</v>
      </c>
      <c r="D20287" s="1">
        <v>44163</v>
      </c>
      <c r="E20287" s="2">
        <v>50</v>
      </c>
      <c r="F20287" t="s">
        <v>4380</v>
      </c>
      <c r="G20287" t="s">
        <v>5666</v>
      </c>
    </row>
    <row r="20288" spans="1:7" x14ac:dyDescent="0.25">
      <c r="A20288">
        <v>245</v>
      </c>
      <c r="B20288" t="s">
        <v>4446</v>
      </c>
      <c r="C20288" t="s">
        <v>5730</v>
      </c>
      <c r="D20288" s="1">
        <v>44163</v>
      </c>
      <c r="E20288" s="2">
        <v>50</v>
      </c>
      <c r="F20288" t="s">
        <v>5731</v>
      </c>
      <c r="G20288" t="s">
        <v>838</v>
      </c>
    </row>
    <row r="20289" spans="1:7" x14ac:dyDescent="0.25">
      <c r="A20289" t="s">
        <v>2659</v>
      </c>
      <c r="B20289" t="s">
        <v>2660</v>
      </c>
      <c r="C20289" t="s">
        <v>2661</v>
      </c>
      <c r="D20289" s="1">
        <v>44164</v>
      </c>
      <c r="E20289" s="2">
        <v>25</v>
      </c>
      <c r="F20289" t="s">
        <v>2662</v>
      </c>
      <c r="G20289" t="s">
        <v>145</v>
      </c>
    </row>
    <row r="20290" spans="1:7" x14ac:dyDescent="0.25">
      <c r="A20290" t="s">
        <v>3594</v>
      </c>
      <c r="B20290" t="s">
        <v>3595</v>
      </c>
      <c r="C20290" t="s">
        <v>826</v>
      </c>
      <c r="D20290" s="1">
        <v>44165</v>
      </c>
      <c r="E20290" s="2">
        <v>100</v>
      </c>
      <c r="F20290" t="s">
        <v>2212</v>
      </c>
      <c r="G20290" t="s">
        <v>5666</v>
      </c>
    </row>
    <row r="20291" spans="1:7" x14ac:dyDescent="0.25">
      <c r="A20291" t="s">
        <v>4680</v>
      </c>
      <c r="B20291" t="s">
        <v>4681</v>
      </c>
      <c r="C20291" t="s">
        <v>4682</v>
      </c>
      <c r="D20291" s="1">
        <v>44165</v>
      </c>
      <c r="E20291" s="2">
        <v>84</v>
      </c>
      <c r="F20291" t="s">
        <v>4683</v>
      </c>
      <c r="G20291" t="s">
        <v>34</v>
      </c>
    </row>
    <row r="20292" spans="1:7" x14ac:dyDescent="0.25">
      <c r="A20292">
        <v>246</v>
      </c>
      <c r="B20292" t="s">
        <v>5732</v>
      </c>
      <c r="C20292" t="s">
        <v>5733</v>
      </c>
      <c r="D20292" s="1">
        <v>44165</v>
      </c>
      <c r="E20292" s="2">
        <v>30</v>
      </c>
      <c r="F20292" t="s">
        <v>5734</v>
      </c>
      <c r="G20292" t="s">
        <v>838</v>
      </c>
    </row>
    <row r="20293" spans="1:7" x14ac:dyDescent="0.25">
      <c r="A20293">
        <v>248</v>
      </c>
      <c r="B20293" t="s">
        <v>2992</v>
      </c>
      <c r="C20293" t="s">
        <v>5735</v>
      </c>
      <c r="D20293" s="1">
        <v>44165</v>
      </c>
      <c r="E20293" s="2">
        <v>100</v>
      </c>
      <c r="F20293" t="s">
        <v>5736</v>
      </c>
      <c r="G20293" t="s">
        <v>838</v>
      </c>
    </row>
    <row r="20294" spans="1:7" x14ac:dyDescent="0.25">
      <c r="A20294">
        <v>244</v>
      </c>
      <c r="B20294" t="s">
        <v>5737</v>
      </c>
      <c r="C20294" t="s">
        <v>5738</v>
      </c>
      <c r="D20294" s="1">
        <v>44165</v>
      </c>
      <c r="E20294" s="2">
        <v>100</v>
      </c>
      <c r="G20294" t="s">
        <v>5666</v>
      </c>
    </row>
    <row r="20295" spans="1:7" x14ac:dyDescent="0.25">
      <c r="A20295">
        <v>53</v>
      </c>
      <c r="B20295" t="s">
        <v>2028</v>
      </c>
      <c r="C20295" t="s">
        <v>4701</v>
      </c>
      <c r="D20295" s="1">
        <v>44165</v>
      </c>
      <c r="E20295" s="2">
        <v>250</v>
      </c>
      <c r="F20295" t="s">
        <v>5519</v>
      </c>
      <c r="G20295" t="s">
        <v>97</v>
      </c>
    </row>
    <row r="20296" spans="1:7" x14ac:dyDescent="0.25">
      <c r="A20296">
        <v>53</v>
      </c>
      <c r="B20296" t="s">
        <v>2028</v>
      </c>
      <c r="C20296" t="s">
        <v>4701</v>
      </c>
      <c r="D20296" s="1">
        <v>44165</v>
      </c>
      <c r="E20296" s="2">
        <v>250</v>
      </c>
      <c r="F20296" t="s">
        <v>5520</v>
      </c>
      <c r="G20296" t="s">
        <v>97</v>
      </c>
    </row>
    <row r="20297" spans="1:7" x14ac:dyDescent="0.25">
      <c r="A20297" t="s">
        <v>985</v>
      </c>
      <c r="B20297" t="s">
        <v>986</v>
      </c>
      <c r="D20297" s="1">
        <v>44165</v>
      </c>
      <c r="E20297" s="2">
        <v>2800</v>
      </c>
      <c r="F20297" t="s">
        <v>987</v>
      </c>
      <c r="G20297" t="s">
        <v>988</v>
      </c>
    </row>
    <row r="20298" spans="1:7" x14ac:dyDescent="0.25">
      <c r="A20298" t="s">
        <v>4699</v>
      </c>
      <c r="B20298" t="s">
        <v>4700</v>
      </c>
      <c r="C20298" t="s">
        <v>4701</v>
      </c>
      <c r="D20298" s="1">
        <v>44165</v>
      </c>
      <c r="E20298" s="2">
        <v>84</v>
      </c>
      <c r="F20298" t="s">
        <v>4702</v>
      </c>
      <c r="G20298" t="s">
        <v>34</v>
      </c>
    </row>
    <row r="20299" spans="1:7" x14ac:dyDescent="0.25">
      <c r="A20299" t="s">
        <v>4115</v>
      </c>
      <c r="B20299" t="s">
        <v>4116</v>
      </c>
      <c r="C20299" t="s">
        <v>947</v>
      </c>
      <c r="D20299" s="1">
        <v>44165</v>
      </c>
      <c r="E20299" s="2">
        <v>100</v>
      </c>
      <c r="F20299" t="s">
        <v>4117</v>
      </c>
      <c r="G20299" t="s">
        <v>5666</v>
      </c>
    </row>
    <row r="20300" spans="1:7" x14ac:dyDescent="0.25">
      <c r="A20300" t="s">
        <v>4115</v>
      </c>
      <c r="B20300" t="s">
        <v>4116</v>
      </c>
      <c r="C20300" t="s">
        <v>947</v>
      </c>
      <c r="D20300" s="1">
        <v>44165</v>
      </c>
      <c r="E20300" s="2">
        <v>100</v>
      </c>
      <c r="F20300" t="s">
        <v>4118</v>
      </c>
      <c r="G20300" t="s">
        <v>5666</v>
      </c>
    </row>
    <row r="20301" spans="1:7" x14ac:dyDescent="0.25">
      <c r="A20301" t="s">
        <v>121</v>
      </c>
      <c r="B20301" t="s">
        <v>122</v>
      </c>
      <c r="C20301" t="s">
        <v>123</v>
      </c>
      <c r="D20301" s="1">
        <v>44165</v>
      </c>
      <c r="E20301" s="2">
        <v>500</v>
      </c>
      <c r="F20301" t="s">
        <v>124</v>
      </c>
      <c r="G20301" t="s">
        <v>5666</v>
      </c>
    </row>
    <row r="20302" spans="1:7" x14ac:dyDescent="0.25">
      <c r="A20302" t="s">
        <v>1584</v>
      </c>
      <c r="B20302" t="s">
        <v>1585</v>
      </c>
      <c r="C20302" t="s">
        <v>1586</v>
      </c>
      <c r="D20302" s="1">
        <v>44165</v>
      </c>
      <c r="E20302" s="2">
        <v>25</v>
      </c>
      <c r="F20302" t="s">
        <v>1587</v>
      </c>
      <c r="G20302" t="s">
        <v>145</v>
      </c>
    </row>
    <row r="20303" spans="1:7" x14ac:dyDescent="0.25">
      <c r="A20303" t="s">
        <v>518</v>
      </c>
      <c r="B20303" t="s">
        <v>519</v>
      </c>
      <c r="C20303" t="s">
        <v>520</v>
      </c>
      <c r="D20303" s="1">
        <v>44165</v>
      </c>
      <c r="E20303" s="2">
        <v>150</v>
      </c>
      <c r="F20303" t="s">
        <v>521</v>
      </c>
      <c r="G20303" t="s">
        <v>5666</v>
      </c>
    </row>
    <row r="20304" spans="1:7" x14ac:dyDescent="0.25">
      <c r="A20304" t="s">
        <v>2192</v>
      </c>
      <c r="B20304" t="s">
        <v>2193</v>
      </c>
      <c r="C20304" t="s">
        <v>2194</v>
      </c>
      <c r="D20304" s="1">
        <v>44165</v>
      </c>
      <c r="E20304" s="2">
        <v>1000</v>
      </c>
      <c r="F20304" t="s">
        <v>2195</v>
      </c>
      <c r="G20304" t="s">
        <v>2663</v>
      </c>
    </row>
    <row r="20305" spans="1:7" x14ac:dyDescent="0.25">
      <c r="A20305" t="s">
        <v>151</v>
      </c>
      <c r="B20305" t="s">
        <v>152</v>
      </c>
      <c r="C20305" t="s">
        <v>153</v>
      </c>
      <c r="D20305" s="1">
        <v>44165</v>
      </c>
      <c r="E20305" s="2">
        <v>100</v>
      </c>
      <c r="F20305" t="s">
        <v>154</v>
      </c>
      <c r="G20305" t="s">
        <v>5666</v>
      </c>
    </row>
    <row r="20306" spans="1:7" x14ac:dyDescent="0.25">
      <c r="A20306" t="s">
        <v>225</v>
      </c>
      <c r="B20306" t="s">
        <v>226</v>
      </c>
      <c r="C20306" t="s">
        <v>227</v>
      </c>
      <c r="D20306" s="1">
        <v>44165</v>
      </c>
      <c r="E20306" s="2">
        <v>84</v>
      </c>
      <c r="F20306" t="s">
        <v>228</v>
      </c>
      <c r="G20306" t="s">
        <v>34</v>
      </c>
    </row>
    <row r="20307" spans="1:7" x14ac:dyDescent="0.25">
      <c r="A20307" t="s">
        <v>3445</v>
      </c>
      <c r="B20307" t="s">
        <v>2459</v>
      </c>
      <c r="C20307" t="s">
        <v>3446</v>
      </c>
      <c r="D20307" s="1">
        <v>44165</v>
      </c>
      <c r="E20307" s="2">
        <v>250</v>
      </c>
      <c r="F20307" t="s">
        <v>3447</v>
      </c>
      <c r="G20307" t="s">
        <v>3596</v>
      </c>
    </row>
    <row r="20308" spans="1:7" x14ac:dyDescent="0.25">
      <c r="A20308" t="s">
        <v>1426</v>
      </c>
      <c r="B20308" t="s">
        <v>1427</v>
      </c>
      <c r="C20308" t="s">
        <v>826</v>
      </c>
      <c r="D20308" s="1">
        <v>44165</v>
      </c>
      <c r="E20308" s="2">
        <v>84</v>
      </c>
      <c r="F20308" t="s">
        <v>1428</v>
      </c>
      <c r="G20308" t="s">
        <v>34</v>
      </c>
    </row>
    <row r="20309" spans="1:7" x14ac:dyDescent="0.25">
      <c r="A20309" t="s">
        <v>727</v>
      </c>
      <c r="B20309" t="s">
        <v>728</v>
      </c>
      <c r="C20309" t="s">
        <v>729</v>
      </c>
      <c r="D20309" s="1">
        <v>44165</v>
      </c>
      <c r="E20309" s="2">
        <v>1000</v>
      </c>
      <c r="F20309" t="s">
        <v>730</v>
      </c>
      <c r="G20309" t="s">
        <v>5666</v>
      </c>
    </row>
    <row r="20310" spans="1:7" x14ac:dyDescent="0.25">
      <c r="A20310" t="s">
        <v>2634</v>
      </c>
      <c r="B20310" t="s">
        <v>2635</v>
      </c>
      <c r="C20310" t="s">
        <v>2636</v>
      </c>
      <c r="D20310" s="1">
        <v>44165</v>
      </c>
      <c r="E20310" s="2">
        <v>100</v>
      </c>
      <c r="F20310" t="s">
        <v>2637</v>
      </c>
      <c r="G20310" t="s">
        <v>2638</v>
      </c>
    </row>
    <row r="20311" spans="1:7" x14ac:dyDescent="0.25">
      <c r="A20311" t="s">
        <v>2634</v>
      </c>
      <c r="B20311" t="s">
        <v>2635</v>
      </c>
      <c r="C20311" t="s">
        <v>2636</v>
      </c>
      <c r="D20311" s="1">
        <v>44165</v>
      </c>
      <c r="E20311" s="2">
        <v>100</v>
      </c>
      <c r="F20311" t="s">
        <v>2639</v>
      </c>
      <c r="G20311" t="s">
        <v>2638</v>
      </c>
    </row>
    <row r="20312" spans="1:7" x14ac:dyDescent="0.25">
      <c r="A20312" t="s">
        <v>2634</v>
      </c>
      <c r="B20312" t="s">
        <v>2635</v>
      </c>
      <c r="C20312" t="s">
        <v>2636</v>
      </c>
      <c r="D20312" s="1">
        <v>44165</v>
      </c>
      <c r="E20312" s="2">
        <v>100</v>
      </c>
      <c r="F20312" t="s">
        <v>2639</v>
      </c>
      <c r="G20312" t="s">
        <v>2638</v>
      </c>
    </row>
    <row r="20313" spans="1:7" x14ac:dyDescent="0.25">
      <c r="A20313" t="s">
        <v>2634</v>
      </c>
      <c r="B20313" t="s">
        <v>2635</v>
      </c>
      <c r="C20313" t="s">
        <v>2636</v>
      </c>
      <c r="D20313" s="1">
        <v>44165</v>
      </c>
      <c r="E20313" s="2">
        <v>84</v>
      </c>
      <c r="F20313" t="s">
        <v>2637</v>
      </c>
      <c r="G20313" t="s">
        <v>34</v>
      </c>
    </row>
    <row r="20314" spans="1:7" x14ac:dyDescent="0.25">
      <c r="A20314" t="s">
        <v>2634</v>
      </c>
      <c r="B20314" t="s">
        <v>2635</v>
      </c>
      <c r="C20314" t="s">
        <v>2636</v>
      </c>
      <c r="D20314" s="1">
        <v>44165</v>
      </c>
      <c r="E20314" s="2">
        <v>84</v>
      </c>
      <c r="F20314" t="s">
        <v>2639</v>
      </c>
      <c r="G20314" t="s">
        <v>34</v>
      </c>
    </row>
    <row r="20315" spans="1:7" x14ac:dyDescent="0.25">
      <c r="A20315" t="s">
        <v>2634</v>
      </c>
      <c r="B20315" t="s">
        <v>2635</v>
      </c>
      <c r="C20315" t="s">
        <v>2636</v>
      </c>
      <c r="D20315" s="1">
        <v>44165</v>
      </c>
      <c r="E20315" s="2">
        <v>84</v>
      </c>
      <c r="F20315" t="s">
        <v>2639</v>
      </c>
      <c r="G20315" t="s">
        <v>34</v>
      </c>
    </row>
    <row r="20316" spans="1:7" x14ac:dyDescent="0.25">
      <c r="A20316" t="s">
        <v>493</v>
      </c>
      <c r="B20316" t="s">
        <v>494</v>
      </c>
      <c r="C20316" t="s">
        <v>495</v>
      </c>
      <c r="D20316" s="1">
        <v>44165</v>
      </c>
      <c r="E20316" s="2">
        <v>50</v>
      </c>
      <c r="F20316" t="s">
        <v>496</v>
      </c>
      <c r="G20316" t="s">
        <v>145</v>
      </c>
    </row>
    <row r="20317" spans="1:7" x14ac:dyDescent="0.25">
      <c r="A20317" t="s">
        <v>493</v>
      </c>
      <c r="B20317" t="s">
        <v>494</v>
      </c>
      <c r="C20317" t="s">
        <v>495</v>
      </c>
      <c r="D20317" s="1">
        <v>44165</v>
      </c>
      <c r="E20317" s="2">
        <v>50</v>
      </c>
      <c r="F20317" t="s">
        <v>497</v>
      </c>
      <c r="G20317" t="s">
        <v>145</v>
      </c>
    </row>
    <row r="20318" spans="1:7" x14ac:dyDescent="0.25">
      <c r="A20318" t="s">
        <v>3643</v>
      </c>
      <c r="B20318" t="s">
        <v>3644</v>
      </c>
      <c r="C20318" t="s">
        <v>1768</v>
      </c>
      <c r="D20318" s="1">
        <v>44166</v>
      </c>
      <c r="E20318" s="2">
        <v>35</v>
      </c>
      <c r="F20318" t="s">
        <v>3645</v>
      </c>
      <c r="G20318" t="s">
        <v>145</v>
      </c>
    </row>
    <row r="20319" spans="1:7" x14ac:dyDescent="0.25">
      <c r="A20319" t="s">
        <v>3643</v>
      </c>
      <c r="B20319" t="s">
        <v>3644</v>
      </c>
      <c r="C20319" t="s">
        <v>1768</v>
      </c>
      <c r="D20319" s="1">
        <v>44166</v>
      </c>
      <c r="E20319" s="2">
        <v>35</v>
      </c>
      <c r="F20319" t="s">
        <v>3646</v>
      </c>
      <c r="G20319" t="s">
        <v>145</v>
      </c>
    </row>
    <row r="20320" spans="1:7" x14ac:dyDescent="0.25">
      <c r="A20320" t="s">
        <v>4327</v>
      </c>
      <c r="B20320" t="s">
        <v>4328</v>
      </c>
      <c r="C20320" t="s">
        <v>4329</v>
      </c>
      <c r="D20320" s="1">
        <v>44166</v>
      </c>
      <c r="E20320" s="2">
        <v>500</v>
      </c>
      <c r="F20320" t="s">
        <v>4330</v>
      </c>
      <c r="G20320" t="s">
        <v>1695</v>
      </c>
    </row>
    <row r="20321" spans="1:7" x14ac:dyDescent="0.25">
      <c r="A20321" t="s">
        <v>5203</v>
      </c>
      <c r="B20321" t="s">
        <v>15</v>
      </c>
      <c r="C20321" t="s">
        <v>5204</v>
      </c>
      <c r="D20321" s="1">
        <v>44166</v>
      </c>
      <c r="E20321" s="2">
        <v>50</v>
      </c>
      <c r="F20321" t="s">
        <v>5205</v>
      </c>
      <c r="G20321" t="s">
        <v>145</v>
      </c>
    </row>
    <row r="20322" spans="1:7" x14ac:dyDescent="0.25">
      <c r="A20322" t="s">
        <v>479</v>
      </c>
      <c r="B20322" t="s">
        <v>480</v>
      </c>
      <c r="D20322" s="1">
        <v>44166</v>
      </c>
      <c r="E20322" s="2">
        <v>3000</v>
      </c>
      <c r="F20322" t="s">
        <v>481</v>
      </c>
      <c r="G20322" t="s">
        <v>97</v>
      </c>
    </row>
    <row r="20323" spans="1:7" x14ac:dyDescent="0.25">
      <c r="A20323" t="s">
        <v>402</v>
      </c>
      <c r="B20323" t="s">
        <v>403</v>
      </c>
      <c r="D20323" s="1">
        <v>44166</v>
      </c>
      <c r="E20323" s="2">
        <v>10000</v>
      </c>
      <c r="F20323" t="s">
        <v>404</v>
      </c>
      <c r="G20323" t="s">
        <v>888</v>
      </c>
    </row>
    <row r="20324" spans="1:7" x14ac:dyDescent="0.25">
      <c r="A20324">
        <v>23</v>
      </c>
      <c r="B20324" t="s">
        <v>5445</v>
      </c>
      <c r="D20324" s="1">
        <v>44166</v>
      </c>
      <c r="E20324" s="2">
        <v>500</v>
      </c>
      <c r="G20324" t="s">
        <v>1113</v>
      </c>
    </row>
    <row r="20325" spans="1:7" x14ac:dyDescent="0.25">
      <c r="A20325">
        <v>9</v>
      </c>
      <c r="B20325" t="s">
        <v>5488</v>
      </c>
      <c r="C20325" t="s">
        <v>5489</v>
      </c>
      <c r="D20325" s="1">
        <v>44166</v>
      </c>
      <c r="E20325" s="2">
        <v>25</v>
      </c>
      <c r="F20325" t="s">
        <v>5490</v>
      </c>
      <c r="G20325" t="s">
        <v>145</v>
      </c>
    </row>
    <row r="20326" spans="1:7" x14ac:dyDescent="0.25">
      <c r="A20326">
        <v>117</v>
      </c>
      <c r="B20326" t="s">
        <v>5566</v>
      </c>
      <c r="C20326" t="s">
        <v>1582</v>
      </c>
      <c r="D20326" s="1">
        <v>44166</v>
      </c>
      <c r="E20326" s="2">
        <v>10</v>
      </c>
      <c r="F20326" t="s">
        <v>5567</v>
      </c>
      <c r="G20326" t="s">
        <v>5666</v>
      </c>
    </row>
    <row r="20327" spans="1:7" x14ac:dyDescent="0.25">
      <c r="A20327">
        <v>252</v>
      </c>
      <c r="B20327" t="s">
        <v>3339</v>
      </c>
      <c r="C20327" t="s">
        <v>318</v>
      </c>
      <c r="D20327" s="1">
        <v>44166</v>
      </c>
      <c r="E20327" s="2">
        <v>100</v>
      </c>
      <c r="F20327" t="s">
        <v>5739</v>
      </c>
      <c r="G20327" t="s">
        <v>838</v>
      </c>
    </row>
    <row r="20328" spans="1:7" x14ac:dyDescent="0.25">
      <c r="A20328">
        <v>253</v>
      </c>
      <c r="B20328" t="s">
        <v>5740</v>
      </c>
      <c r="C20328" t="s">
        <v>5741</v>
      </c>
      <c r="D20328" s="1">
        <v>44166</v>
      </c>
      <c r="E20328" s="2">
        <v>25</v>
      </c>
      <c r="F20328" t="s">
        <v>5742</v>
      </c>
      <c r="G20328" t="s">
        <v>145</v>
      </c>
    </row>
    <row r="20329" spans="1:7" x14ac:dyDescent="0.25">
      <c r="A20329">
        <v>255</v>
      </c>
      <c r="B20329" t="s">
        <v>5743</v>
      </c>
      <c r="C20329" t="s">
        <v>157</v>
      </c>
      <c r="D20329" s="1">
        <v>44166</v>
      </c>
      <c r="E20329" s="2">
        <v>35</v>
      </c>
      <c r="F20329" t="s">
        <v>5744</v>
      </c>
      <c r="G20329" t="s">
        <v>145</v>
      </c>
    </row>
    <row r="20330" spans="1:7" x14ac:dyDescent="0.25">
      <c r="A20330">
        <v>256</v>
      </c>
      <c r="B20330" t="s">
        <v>2001</v>
      </c>
      <c r="C20330" t="s">
        <v>5745</v>
      </c>
      <c r="D20330" s="1">
        <v>44166</v>
      </c>
      <c r="E20330" s="2">
        <v>25</v>
      </c>
      <c r="F20330" t="s">
        <v>5746</v>
      </c>
      <c r="G20330" t="s">
        <v>145</v>
      </c>
    </row>
    <row r="20331" spans="1:7" x14ac:dyDescent="0.25">
      <c r="A20331">
        <v>259</v>
      </c>
      <c r="B20331" t="s">
        <v>1389</v>
      </c>
      <c r="C20331" t="s">
        <v>5747</v>
      </c>
      <c r="D20331" s="1">
        <v>44166</v>
      </c>
      <c r="E20331" s="2">
        <v>50</v>
      </c>
      <c r="F20331" t="s">
        <v>5748</v>
      </c>
      <c r="G20331" t="s">
        <v>145</v>
      </c>
    </row>
    <row r="20332" spans="1:7" x14ac:dyDescent="0.25">
      <c r="A20332">
        <v>260</v>
      </c>
      <c r="B20332" t="s">
        <v>5749</v>
      </c>
      <c r="C20332" t="s">
        <v>950</v>
      </c>
      <c r="D20332" s="1">
        <v>44166</v>
      </c>
      <c r="E20332" s="2">
        <v>25</v>
      </c>
      <c r="F20332" t="s">
        <v>5750</v>
      </c>
      <c r="G20332" t="s">
        <v>145</v>
      </c>
    </row>
    <row r="20333" spans="1:7" x14ac:dyDescent="0.25">
      <c r="A20333">
        <v>261</v>
      </c>
      <c r="B20333" t="s">
        <v>580</v>
      </c>
      <c r="C20333" t="s">
        <v>5751</v>
      </c>
      <c r="D20333" s="1">
        <v>44166</v>
      </c>
      <c r="E20333" s="2">
        <v>50</v>
      </c>
      <c r="F20333" t="s">
        <v>5752</v>
      </c>
      <c r="G20333" t="s">
        <v>145</v>
      </c>
    </row>
    <row r="20334" spans="1:7" x14ac:dyDescent="0.25">
      <c r="A20334">
        <v>285</v>
      </c>
      <c r="B20334" t="s">
        <v>744</v>
      </c>
      <c r="C20334" t="s">
        <v>5753</v>
      </c>
      <c r="D20334" s="1">
        <v>44166</v>
      </c>
      <c r="E20334" s="2">
        <v>500</v>
      </c>
      <c r="F20334" t="s">
        <v>5754</v>
      </c>
      <c r="G20334" t="s">
        <v>1113</v>
      </c>
    </row>
    <row r="20335" spans="1:7" x14ac:dyDescent="0.25">
      <c r="A20335" t="s">
        <v>2836</v>
      </c>
      <c r="B20335" t="s">
        <v>2837</v>
      </c>
      <c r="C20335" t="s">
        <v>758</v>
      </c>
      <c r="D20335" s="1">
        <v>44166</v>
      </c>
      <c r="E20335" s="2">
        <v>83.34</v>
      </c>
      <c r="F20335" t="s">
        <v>2838</v>
      </c>
      <c r="G20335" t="s">
        <v>5666</v>
      </c>
    </row>
    <row r="20336" spans="1:7" x14ac:dyDescent="0.25">
      <c r="A20336" t="s">
        <v>3779</v>
      </c>
      <c r="B20336" t="s">
        <v>580</v>
      </c>
      <c r="C20336" t="s">
        <v>3780</v>
      </c>
      <c r="D20336" s="1">
        <v>44166</v>
      </c>
      <c r="E20336" s="2">
        <v>25</v>
      </c>
      <c r="F20336" t="s">
        <v>3781</v>
      </c>
      <c r="G20336" t="s">
        <v>145</v>
      </c>
    </row>
    <row r="20337" spans="1:7" x14ac:dyDescent="0.25">
      <c r="A20337" t="s">
        <v>4348</v>
      </c>
      <c r="B20337" t="s">
        <v>4349</v>
      </c>
      <c r="C20337" t="s">
        <v>1097</v>
      </c>
      <c r="D20337" s="1">
        <v>44166</v>
      </c>
      <c r="E20337" s="2">
        <v>250</v>
      </c>
      <c r="F20337" t="s">
        <v>4350</v>
      </c>
      <c r="G20337" t="s">
        <v>34</v>
      </c>
    </row>
    <row r="20338" spans="1:7" x14ac:dyDescent="0.25">
      <c r="A20338" t="s">
        <v>2134</v>
      </c>
      <c r="B20338" t="s">
        <v>2135</v>
      </c>
      <c r="C20338" t="s">
        <v>2136</v>
      </c>
      <c r="D20338" s="1">
        <v>44166</v>
      </c>
      <c r="E20338" s="2">
        <v>1000</v>
      </c>
      <c r="F20338" t="s">
        <v>2137</v>
      </c>
      <c r="G20338" t="s">
        <v>114</v>
      </c>
    </row>
    <row r="20339" spans="1:7" x14ac:dyDescent="0.25">
      <c r="A20339">
        <v>267</v>
      </c>
      <c r="B20339" t="s">
        <v>1062</v>
      </c>
      <c r="C20339" t="s">
        <v>5614</v>
      </c>
      <c r="D20339" s="1">
        <v>44167</v>
      </c>
      <c r="E20339" s="2">
        <v>25</v>
      </c>
      <c r="F20339" t="s">
        <v>5755</v>
      </c>
      <c r="G20339" t="s">
        <v>145</v>
      </c>
    </row>
    <row r="20340" spans="1:7" x14ac:dyDescent="0.25">
      <c r="A20340">
        <v>268</v>
      </c>
      <c r="B20340" t="s">
        <v>371</v>
      </c>
      <c r="C20340" t="s">
        <v>3737</v>
      </c>
      <c r="D20340" s="1">
        <v>44167</v>
      </c>
      <c r="E20340" s="2">
        <v>25</v>
      </c>
      <c r="F20340" t="s">
        <v>5756</v>
      </c>
      <c r="G20340" t="s">
        <v>145</v>
      </c>
    </row>
    <row r="20341" spans="1:7" x14ac:dyDescent="0.25">
      <c r="A20341">
        <v>269</v>
      </c>
      <c r="B20341" t="s">
        <v>4570</v>
      </c>
      <c r="C20341" t="s">
        <v>5541</v>
      </c>
      <c r="D20341" s="1">
        <v>44167</v>
      </c>
      <c r="E20341" s="2">
        <v>25</v>
      </c>
      <c r="F20341" t="s">
        <v>5542</v>
      </c>
      <c r="G20341" t="s">
        <v>145</v>
      </c>
    </row>
    <row r="20342" spans="1:7" x14ac:dyDescent="0.25">
      <c r="A20342">
        <v>269</v>
      </c>
      <c r="B20342" t="s">
        <v>4570</v>
      </c>
      <c r="C20342" t="s">
        <v>5541</v>
      </c>
      <c r="D20342" s="1">
        <v>44167</v>
      </c>
      <c r="E20342" s="2">
        <v>25</v>
      </c>
      <c r="F20342" t="s">
        <v>5543</v>
      </c>
      <c r="G20342" t="s">
        <v>145</v>
      </c>
    </row>
    <row r="20343" spans="1:7" x14ac:dyDescent="0.25">
      <c r="A20343" t="s">
        <v>4588</v>
      </c>
      <c r="B20343" t="s">
        <v>4589</v>
      </c>
      <c r="C20343" t="s">
        <v>4590</v>
      </c>
      <c r="D20343" s="1">
        <v>44167</v>
      </c>
      <c r="E20343" s="2">
        <v>1000</v>
      </c>
      <c r="F20343" t="s">
        <v>4591</v>
      </c>
      <c r="G20343" t="s">
        <v>34</v>
      </c>
    </row>
    <row r="20344" spans="1:7" x14ac:dyDescent="0.25">
      <c r="A20344" t="s">
        <v>4781</v>
      </c>
      <c r="B20344" t="s">
        <v>4782</v>
      </c>
      <c r="C20344" t="s">
        <v>4783</v>
      </c>
      <c r="D20344" s="1">
        <v>44168</v>
      </c>
      <c r="E20344" s="2">
        <v>5</v>
      </c>
      <c r="F20344" t="s">
        <v>4784</v>
      </c>
      <c r="G20344" t="s">
        <v>5666</v>
      </c>
    </row>
    <row r="20345" spans="1:7" x14ac:dyDescent="0.25">
      <c r="A20345" t="s">
        <v>3100</v>
      </c>
      <c r="B20345" t="s">
        <v>3101</v>
      </c>
      <c r="C20345" t="s">
        <v>3102</v>
      </c>
      <c r="D20345" s="1">
        <v>44168</v>
      </c>
      <c r="E20345" s="2">
        <v>50</v>
      </c>
      <c r="F20345" t="s">
        <v>3103</v>
      </c>
      <c r="G20345" t="s">
        <v>67</v>
      </c>
    </row>
    <row r="20346" spans="1:7" x14ac:dyDescent="0.25">
      <c r="A20346" t="s">
        <v>125</v>
      </c>
      <c r="B20346" t="s">
        <v>126</v>
      </c>
      <c r="C20346" t="s">
        <v>127</v>
      </c>
      <c r="D20346" s="1">
        <v>44168</v>
      </c>
      <c r="E20346" s="2">
        <v>5</v>
      </c>
      <c r="F20346" t="s">
        <v>128</v>
      </c>
      <c r="G20346" t="s">
        <v>310</v>
      </c>
    </row>
    <row r="20347" spans="1:7" x14ac:dyDescent="0.25">
      <c r="A20347" t="s">
        <v>3140</v>
      </c>
      <c r="B20347" t="s">
        <v>3141</v>
      </c>
      <c r="C20347" t="s">
        <v>3142</v>
      </c>
      <c r="D20347" s="1">
        <v>44168</v>
      </c>
      <c r="E20347" s="2">
        <v>30</v>
      </c>
      <c r="F20347" t="s">
        <v>3143</v>
      </c>
      <c r="G20347" t="s">
        <v>1695</v>
      </c>
    </row>
    <row r="20348" spans="1:7" x14ac:dyDescent="0.25">
      <c r="A20348" t="s">
        <v>3140</v>
      </c>
      <c r="B20348" t="s">
        <v>3141</v>
      </c>
      <c r="C20348" t="s">
        <v>3142</v>
      </c>
      <c r="D20348" s="1">
        <v>44168</v>
      </c>
      <c r="E20348" s="2">
        <v>30</v>
      </c>
      <c r="F20348" t="s">
        <v>3143</v>
      </c>
      <c r="G20348" t="s">
        <v>1695</v>
      </c>
    </row>
    <row r="20349" spans="1:7" x14ac:dyDescent="0.25">
      <c r="A20349" t="s">
        <v>3140</v>
      </c>
      <c r="B20349" t="s">
        <v>3141</v>
      </c>
      <c r="C20349" t="s">
        <v>3142</v>
      </c>
      <c r="D20349" s="1">
        <v>44168</v>
      </c>
      <c r="E20349" s="2">
        <v>30</v>
      </c>
      <c r="F20349" t="s">
        <v>3144</v>
      </c>
      <c r="G20349" t="s">
        <v>1695</v>
      </c>
    </row>
    <row r="20350" spans="1:7" x14ac:dyDescent="0.25">
      <c r="A20350" t="s">
        <v>2346</v>
      </c>
      <c r="B20350" t="s">
        <v>371</v>
      </c>
      <c r="C20350" t="s">
        <v>2347</v>
      </c>
      <c r="D20350" s="1">
        <v>44168</v>
      </c>
      <c r="E20350" s="2">
        <v>25</v>
      </c>
      <c r="F20350" t="s">
        <v>2348</v>
      </c>
      <c r="G20350" t="s">
        <v>97</v>
      </c>
    </row>
    <row r="20351" spans="1:7" x14ac:dyDescent="0.25">
      <c r="A20351" t="s">
        <v>2346</v>
      </c>
      <c r="B20351" t="s">
        <v>371</v>
      </c>
      <c r="C20351" t="s">
        <v>2347</v>
      </c>
      <c r="D20351" s="1">
        <v>44168</v>
      </c>
      <c r="E20351" s="2">
        <v>25</v>
      </c>
      <c r="F20351" t="s">
        <v>2349</v>
      </c>
      <c r="G20351" t="s">
        <v>97</v>
      </c>
    </row>
    <row r="20352" spans="1:7" x14ac:dyDescent="0.25">
      <c r="A20352" t="s">
        <v>2346</v>
      </c>
      <c r="B20352" t="s">
        <v>371</v>
      </c>
      <c r="C20352" t="s">
        <v>2347</v>
      </c>
      <c r="D20352" s="1">
        <v>44168</v>
      </c>
      <c r="E20352" s="2">
        <v>20</v>
      </c>
      <c r="F20352" t="s">
        <v>2348</v>
      </c>
      <c r="G20352" t="s">
        <v>1245</v>
      </c>
    </row>
    <row r="20353" spans="1:7" x14ac:dyDescent="0.25">
      <c r="A20353" t="s">
        <v>2346</v>
      </c>
      <c r="B20353" t="s">
        <v>371</v>
      </c>
      <c r="C20353" t="s">
        <v>2347</v>
      </c>
      <c r="D20353" s="1">
        <v>44168</v>
      </c>
      <c r="E20353" s="2">
        <v>20</v>
      </c>
      <c r="F20353" t="s">
        <v>2349</v>
      </c>
      <c r="G20353" t="s">
        <v>1245</v>
      </c>
    </row>
    <row r="20354" spans="1:7" x14ac:dyDescent="0.25">
      <c r="A20354" t="s">
        <v>2748</v>
      </c>
      <c r="B20354" t="s">
        <v>2749</v>
      </c>
      <c r="C20354" t="s">
        <v>2750</v>
      </c>
      <c r="D20354" s="1">
        <v>44168</v>
      </c>
      <c r="E20354" s="2">
        <v>10</v>
      </c>
      <c r="F20354" t="s">
        <v>2751</v>
      </c>
      <c r="G20354" t="s">
        <v>1695</v>
      </c>
    </row>
    <row r="20355" spans="1:7" x14ac:dyDescent="0.25">
      <c r="A20355" t="s">
        <v>2748</v>
      </c>
      <c r="B20355" t="s">
        <v>2749</v>
      </c>
      <c r="C20355" t="s">
        <v>2750</v>
      </c>
      <c r="D20355" s="1">
        <v>44168</v>
      </c>
      <c r="E20355" s="2">
        <v>10</v>
      </c>
      <c r="F20355" t="s">
        <v>2751</v>
      </c>
      <c r="G20355" t="s">
        <v>1695</v>
      </c>
    </row>
    <row r="20356" spans="1:7" x14ac:dyDescent="0.25">
      <c r="A20356" t="s">
        <v>2748</v>
      </c>
      <c r="B20356" t="s">
        <v>2749</v>
      </c>
      <c r="C20356" t="s">
        <v>2750</v>
      </c>
      <c r="D20356" s="1">
        <v>44168</v>
      </c>
      <c r="E20356" s="2">
        <v>10</v>
      </c>
      <c r="F20356" t="s">
        <v>2752</v>
      </c>
      <c r="G20356" t="s">
        <v>1695</v>
      </c>
    </row>
    <row r="20357" spans="1:7" x14ac:dyDescent="0.25">
      <c r="A20357" t="s">
        <v>2748</v>
      </c>
      <c r="B20357" t="s">
        <v>2749</v>
      </c>
      <c r="C20357" t="s">
        <v>2750</v>
      </c>
      <c r="D20357" s="1">
        <v>44168</v>
      </c>
      <c r="E20357" s="2">
        <v>10</v>
      </c>
      <c r="F20357" t="s">
        <v>2751</v>
      </c>
      <c r="G20357" t="s">
        <v>67</v>
      </c>
    </row>
    <row r="20358" spans="1:7" x14ac:dyDescent="0.25">
      <c r="A20358" t="s">
        <v>2748</v>
      </c>
      <c r="B20358" t="s">
        <v>2749</v>
      </c>
      <c r="C20358" t="s">
        <v>2750</v>
      </c>
      <c r="D20358" s="1">
        <v>44168</v>
      </c>
      <c r="E20358" s="2">
        <v>10</v>
      </c>
      <c r="F20358" t="s">
        <v>2751</v>
      </c>
      <c r="G20358" t="s">
        <v>67</v>
      </c>
    </row>
    <row r="20359" spans="1:7" x14ac:dyDescent="0.25">
      <c r="A20359" t="s">
        <v>2748</v>
      </c>
      <c r="B20359" t="s">
        <v>2749</v>
      </c>
      <c r="C20359" t="s">
        <v>2750</v>
      </c>
      <c r="D20359" s="1">
        <v>44168</v>
      </c>
      <c r="E20359" s="2">
        <v>10</v>
      </c>
      <c r="F20359" t="s">
        <v>2752</v>
      </c>
      <c r="G20359" t="s">
        <v>67</v>
      </c>
    </row>
    <row r="20360" spans="1:7" x14ac:dyDescent="0.25">
      <c r="A20360" t="s">
        <v>5031</v>
      </c>
      <c r="B20360" t="s">
        <v>5032</v>
      </c>
      <c r="C20360" t="s">
        <v>5033</v>
      </c>
      <c r="D20360" s="1">
        <v>44168</v>
      </c>
      <c r="E20360" s="2">
        <v>100</v>
      </c>
      <c r="F20360" t="s">
        <v>5034</v>
      </c>
      <c r="G20360" t="s">
        <v>5666</v>
      </c>
    </row>
    <row r="20361" spans="1:7" x14ac:dyDescent="0.25">
      <c r="A20361" t="s">
        <v>4699</v>
      </c>
      <c r="B20361" t="s">
        <v>4700</v>
      </c>
      <c r="C20361" t="s">
        <v>4701</v>
      </c>
      <c r="D20361" s="1">
        <v>44168</v>
      </c>
      <c r="E20361" s="2">
        <v>25</v>
      </c>
      <c r="F20361" t="s">
        <v>4702</v>
      </c>
      <c r="G20361" t="s">
        <v>145</v>
      </c>
    </row>
    <row r="20362" spans="1:7" x14ac:dyDescent="0.25">
      <c r="A20362" t="s">
        <v>1100</v>
      </c>
      <c r="B20362" t="s">
        <v>1101</v>
      </c>
      <c r="C20362" t="s">
        <v>1102</v>
      </c>
      <c r="D20362" s="1">
        <v>44168</v>
      </c>
      <c r="E20362" s="2">
        <v>15</v>
      </c>
      <c r="F20362" t="s">
        <v>1103</v>
      </c>
      <c r="G20362" t="s">
        <v>828</v>
      </c>
    </row>
    <row r="20363" spans="1:7" x14ac:dyDescent="0.25">
      <c r="A20363" t="s">
        <v>1100</v>
      </c>
      <c r="B20363" t="s">
        <v>1101</v>
      </c>
      <c r="C20363" t="s">
        <v>1102</v>
      </c>
      <c r="D20363" s="1">
        <v>44168</v>
      </c>
      <c r="E20363" s="2">
        <v>15</v>
      </c>
      <c r="F20363" t="s">
        <v>1104</v>
      </c>
      <c r="G20363" t="s">
        <v>828</v>
      </c>
    </row>
    <row r="20364" spans="1:7" x14ac:dyDescent="0.25">
      <c r="A20364" t="s">
        <v>1100</v>
      </c>
      <c r="B20364" t="s">
        <v>1101</v>
      </c>
      <c r="C20364" t="s">
        <v>1102</v>
      </c>
      <c r="D20364" s="1">
        <v>44168</v>
      </c>
      <c r="E20364" s="2">
        <v>10</v>
      </c>
      <c r="F20364" t="s">
        <v>1103</v>
      </c>
      <c r="G20364" t="s">
        <v>276</v>
      </c>
    </row>
    <row r="20365" spans="1:7" x14ac:dyDescent="0.25">
      <c r="A20365" t="s">
        <v>1100</v>
      </c>
      <c r="B20365" t="s">
        <v>1101</v>
      </c>
      <c r="C20365" t="s">
        <v>1102</v>
      </c>
      <c r="D20365" s="1">
        <v>44168</v>
      </c>
      <c r="E20365" s="2">
        <v>10</v>
      </c>
      <c r="F20365" t="s">
        <v>1104</v>
      </c>
      <c r="G20365" t="s">
        <v>276</v>
      </c>
    </row>
    <row r="20366" spans="1:7" x14ac:dyDescent="0.25">
      <c r="A20366" t="s">
        <v>2475</v>
      </c>
      <c r="B20366" t="s">
        <v>1451</v>
      </c>
      <c r="C20366" t="s">
        <v>2476</v>
      </c>
      <c r="D20366" s="1">
        <v>44168</v>
      </c>
      <c r="E20366" s="2">
        <v>40</v>
      </c>
      <c r="F20366" t="s">
        <v>2477</v>
      </c>
      <c r="G20366" t="s">
        <v>2456</v>
      </c>
    </row>
    <row r="20367" spans="1:7" x14ac:dyDescent="0.25">
      <c r="A20367" t="s">
        <v>1450</v>
      </c>
      <c r="B20367" t="s">
        <v>1451</v>
      </c>
      <c r="C20367" t="s">
        <v>1452</v>
      </c>
      <c r="D20367" s="1">
        <v>44168</v>
      </c>
      <c r="E20367" s="2">
        <v>84</v>
      </c>
      <c r="F20367" t="s">
        <v>1453</v>
      </c>
      <c r="G20367" t="s">
        <v>34</v>
      </c>
    </row>
    <row r="20368" spans="1:7" x14ac:dyDescent="0.25">
      <c r="A20368" t="s">
        <v>1450</v>
      </c>
      <c r="B20368" t="s">
        <v>1451</v>
      </c>
      <c r="C20368" t="s">
        <v>1452</v>
      </c>
      <c r="D20368" s="1">
        <v>44168</v>
      </c>
      <c r="E20368" s="2">
        <v>84</v>
      </c>
      <c r="F20368" t="s">
        <v>1454</v>
      </c>
      <c r="G20368" t="s">
        <v>34</v>
      </c>
    </row>
    <row r="20369" spans="1:7" x14ac:dyDescent="0.25">
      <c r="A20369" t="s">
        <v>1450</v>
      </c>
      <c r="B20369" t="s">
        <v>1451</v>
      </c>
      <c r="C20369" t="s">
        <v>1452</v>
      </c>
      <c r="D20369" s="1">
        <v>44168</v>
      </c>
      <c r="E20369" s="2">
        <v>84</v>
      </c>
      <c r="F20369" t="s">
        <v>1454</v>
      </c>
      <c r="G20369" t="s">
        <v>34</v>
      </c>
    </row>
    <row r="20370" spans="1:7" x14ac:dyDescent="0.25">
      <c r="A20370" t="s">
        <v>546</v>
      </c>
      <c r="B20370" t="s">
        <v>547</v>
      </c>
      <c r="C20370" t="s">
        <v>548</v>
      </c>
      <c r="D20370" s="1">
        <v>44168</v>
      </c>
      <c r="E20370" s="2">
        <v>50</v>
      </c>
      <c r="F20370" t="s">
        <v>549</v>
      </c>
      <c r="G20370" t="s">
        <v>276</v>
      </c>
    </row>
    <row r="20371" spans="1:7" x14ac:dyDescent="0.25">
      <c r="A20371" t="s">
        <v>546</v>
      </c>
      <c r="B20371" t="s">
        <v>547</v>
      </c>
      <c r="C20371" t="s">
        <v>548</v>
      </c>
      <c r="D20371" s="1">
        <v>44168</v>
      </c>
      <c r="E20371" s="2">
        <v>50</v>
      </c>
      <c r="F20371" t="s">
        <v>549</v>
      </c>
      <c r="G20371" t="s">
        <v>1245</v>
      </c>
    </row>
    <row r="20372" spans="1:7" x14ac:dyDescent="0.25">
      <c r="A20372" t="s">
        <v>263</v>
      </c>
      <c r="B20372" t="s">
        <v>264</v>
      </c>
      <c r="C20372" t="s">
        <v>265</v>
      </c>
      <c r="D20372" s="1">
        <v>44168</v>
      </c>
      <c r="E20372" s="2">
        <v>50</v>
      </c>
      <c r="F20372" t="s">
        <v>266</v>
      </c>
      <c r="G20372" t="s">
        <v>1695</v>
      </c>
    </row>
    <row r="20373" spans="1:7" x14ac:dyDescent="0.25">
      <c r="A20373" t="s">
        <v>115</v>
      </c>
      <c r="B20373" t="s">
        <v>116</v>
      </c>
      <c r="C20373" t="s">
        <v>117</v>
      </c>
      <c r="D20373" s="1">
        <v>44168</v>
      </c>
      <c r="E20373" s="2">
        <v>5</v>
      </c>
      <c r="F20373" t="s">
        <v>118</v>
      </c>
      <c r="G20373" t="s">
        <v>1245</v>
      </c>
    </row>
    <row r="20374" spans="1:7" x14ac:dyDescent="0.25">
      <c r="A20374" t="s">
        <v>115</v>
      </c>
      <c r="B20374" t="s">
        <v>116</v>
      </c>
      <c r="C20374" t="s">
        <v>117</v>
      </c>
      <c r="D20374" s="1">
        <v>44168</v>
      </c>
      <c r="E20374" s="2">
        <v>5</v>
      </c>
      <c r="F20374" t="s">
        <v>119</v>
      </c>
      <c r="G20374" t="s">
        <v>1245</v>
      </c>
    </row>
    <row r="20375" spans="1:7" x14ac:dyDescent="0.25">
      <c r="A20375" t="s">
        <v>115</v>
      </c>
      <c r="B20375" t="s">
        <v>116</v>
      </c>
      <c r="C20375" t="s">
        <v>117</v>
      </c>
      <c r="D20375" s="1">
        <v>44168</v>
      </c>
      <c r="E20375" s="2">
        <v>5</v>
      </c>
      <c r="F20375" t="s">
        <v>120</v>
      </c>
      <c r="G20375" t="s">
        <v>1245</v>
      </c>
    </row>
    <row r="20376" spans="1:7" x14ac:dyDescent="0.25">
      <c r="A20376" t="s">
        <v>5203</v>
      </c>
      <c r="B20376" t="s">
        <v>15</v>
      </c>
      <c r="C20376" t="s">
        <v>5204</v>
      </c>
      <c r="D20376" s="1">
        <v>44168</v>
      </c>
      <c r="E20376" s="2">
        <v>175</v>
      </c>
      <c r="F20376" t="s">
        <v>5205</v>
      </c>
      <c r="G20376" t="s">
        <v>2663</v>
      </c>
    </row>
    <row r="20377" spans="1:7" x14ac:dyDescent="0.25">
      <c r="A20377" t="s">
        <v>129</v>
      </c>
      <c r="B20377" t="s">
        <v>130</v>
      </c>
      <c r="C20377" t="s">
        <v>131</v>
      </c>
      <c r="D20377" s="1">
        <v>44168</v>
      </c>
      <c r="E20377" s="2">
        <v>10</v>
      </c>
      <c r="F20377" t="s">
        <v>132</v>
      </c>
      <c r="G20377" t="s">
        <v>9</v>
      </c>
    </row>
    <row r="20378" spans="1:7" x14ac:dyDescent="0.25">
      <c r="A20378" t="s">
        <v>138</v>
      </c>
      <c r="B20378" t="s">
        <v>139</v>
      </c>
      <c r="C20378" t="s">
        <v>140</v>
      </c>
      <c r="D20378" s="1">
        <v>44168</v>
      </c>
      <c r="E20378" s="2">
        <v>40</v>
      </c>
      <c r="F20378" t="s">
        <v>141</v>
      </c>
      <c r="G20378" t="s">
        <v>1695</v>
      </c>
    </row>
    <row r="20379" spans="1:7" x14ac:dyDescent="0.25">
      <c r="A20379" t="s">
        <v>2339</v>
      </c>
      <c r="B20379" t="s">
        <v>222</v>
      </c>
      <c r="C20379" t="s">
        <v>2340</v>
      </c>
      <c r="D20379" s="1">
        <v>44168</v>
      </c>
      <c r="E20379" s="2">
        <v>10</v>
      </c>
      <c r="F20379" t="s">
        <v>2341</v>
      </c>
      <c r="G20379" t="s">
        <v>1245</v>
      </c>
    </row>
    <row r="20380" spans="1:7" x14ac:dyDescent="0.25">
      <c r="A20380" t="s">
        <v>2339</v>
      </c>
      <c r="B20380" t="s">
        <v>222</v>
      </c>
      <c r="C20380" t="s">
        <v>2340</v>
      </c>
      <c r="D20380" s="1">
        <v>44168</v>
      </c>
      <c r="E20380" s="2">
        <v>10</v>
      </c>
      <c r="F20380" t="s">
        <v>2342</v>
      </c>
      <c r="G20380" t="s">
        <v>1245</v>
      </c>
    </row>
    <row r="20381" spans="1:7" x14ac:dyDescent="0.25">
      <c r="A20381" t="s">
        <v>4594</v>
      </c>
      <c r="B20381" t="s">
        <v>4595</v>
      </c>
      <c r="C20381" t="s">
        <v>4596</v>
      </c>
      <c r="D20381" s="1">
        <v>44168</v>
      </c>
      <c r="E20381" s="2">
        <v>500</v>
      </c>
      <c r="F20381" t="s">
        <v>4597</v>
      </c>
      <c r="G20381" t="s">
        <v>67</v>
      </c>
    </row>
    <row r="20382" spans="1:7" x14ac:dyDescent="0.25">
      <c r="A20382" t="s">
        <v>1492</v>
      </c>
      <c r="B20382" t="s">
        <v>1493</v>
      </c>
      <c r="C20382" t="s">
        <v>1494</v>
      </c>
      <c r="D20382" s="1">
        <v>44168</v>
      </c>
      <c r="E20382" s="2">
        <v>100</v>
      </c>
      <c r="F20382" t="s">
        <v>1495</v>
      </c>
      <c r="G20382" t="s">
        <v>67</v>
      </c>
    </row>
    <row r="20383" spans="1:7" x14ac:dyDescent="0.25">
      <c r="A20383" t="s">
        <v>1580</v>
      </c>
      <c r="B20383" t="s">
        <v>1581</v>
      </c>
      <c r="C20383" t="s">
        <v>1582</v>
      </c>
      <c r="D20383" s="1">
        <v>44168</v>
      </c>
      <c r="E20383" s="2">
        <v>10</v>
      </c>
      <c r="F20383" t="s">
        <v>1583</v>
      </c>
      <c r="G20383" t="s">
        <v>9</v>
      </c>
    </row>
    <row r="20384" spans="1:7" x14ac:dyDescent="0.25">
      <c r="A20384" t="s">
        <v>1580</v>
      </c>
      <c r="B20384" t="s">
        <v>1581</v>
      </c>
      <c r="C20384" t="s">
        <v>1582</v>
      </c>
      <c r="D20384" s="1">
        <v>44168</v>
      </c>
      <c r="E20384" s="2">
        <v>10</v>
      </c>
      <c r="F20384" t="s">
        <v>1583</v>
      </c>
      <c r="G20384" t="s">
        <v>1245</v>
      </c>
    </row>
    <row r="20385" spans="1:7" x14ac:dyDescent="0.25">
      <c r="A20385" t="s">
        <v>306</v>
      </c>
      <c r="B20385" t="s">
        <v>307</v>
      </c>
      <c r="C20385" t="s">
        <v>308</v>
      </c>
      <c r="D20385" s="1">
        <v>44168</v>
      </c>
      <c r="E20385" s="2">
        <v>10</v>
      </c>
      <c r="F20385" t="s">
        <v>309</v>
      </c>
      <c r="G20385" t="s">
        <v>310</v>
      </c>
    </row>
    <row r="20386" spans="1:7" x14ac:dyDescent="0.25">
      <c r="A20386" t="s">
        <v>306</v>
      </c>
      <c r="B20386" t="s">
        <v>307</v>
      </c>
      <c r="C20386" t="s">
        <v>308</v>
      </c>
      <c r="D20386" s="1">
        <v>44168</v>
      </c>
      <c r="E20386" s="2">
        <v>10</v>
      </c>
      <c r="F20386" t="s">
        <v>311</v>
      </c>
      <c r="G20386" t="s">
        <v>310</v>
      </c>
    </row>
    <row r="20387" spans="1:7" x14ac:dyDescent="0.25">
      <c r="A20387" t="s">
        <v>1584</v>
      </c>
      <c r="B20387" t="s">
        <v>1585</v>
      </c>
      <c r="C20387" t="s">
        <v>1586</v>
      </c>
      <c r="D20387" s="1">
        <v>44168</v>
      </c>
      <c r="E20387" s="2">
        <v>15</v>
      </c>
      <c r="F20387" t="s">
        <v>1587</v>
      </c>
      <c r="G20387" t="s">
        <v>1695</v>
      </c>
    </row>
    <row r="20388" spans="1:7" x14ac:dyDescent="0.25">
      <c r="A20388" t="s">
        <v>1584</v>
      </c>
      <c r="B20388" t="s">
        <v>1585</v>
      </c>
      <c r="C20388" t="s">
        <v>1586</v>
      </c>
      <c r="D20388" s="1">
        <v>44168</v>
      </c>
      <c r="E20388" s="2">
        <v>15</v>
      </c>
      <c r="F20388" t="s">
        <v>1587</v>
      </c>
      <c r="G20388" t="s">
        <v>1245</v>
      </c>
    </row>
    <row r="20389" spans="1:7" x14ac:dyDescent="0.25">
      <c r="A20389" t="s">
        <v>2753</v>
      </c>
      <c r="B20389" t="s">
        <v>740</v>
      </c>
      <c r="C20389" t="s">
        <v>2754</v>
      </c>
      <c r="D20389" s="1">
        <v>44168</v>
      </c>
      <c r="E20389" s="2">
        <v>5</v>
      </c>
      <c r="F20389" t="s">
        <v>2755</v>
      </c>
      <c r="G20389" t="s">
        <v>1440</v>
      </c>
    </row>
    <row r="20390" spans="1:7" x14ac:dyDescent="0.25">
      <c r="A20390" t="s">
        <v>2753</v>
      </c>
      <c r="B20390" t="s">
        <v>740</v>
      </c>
      <c r="C20390" t="s">
        <v>2754</v>
      </c>
      <c r="D20390" s="1">
        <v>44168</v>
      </c>
      <c r="E20390" s="2">
        <v>5</v>
      </c>
      <c r="F20390" t="s">
        <v>2756</v>
      </c>
      <c r="G20390" t="s">
        <v>1440</v>
      </c>
    </row>
    <row r="20391" spans="1:7" x14ac:dyDescent="0.25">
      <c r="A20391" t="s">
        <v>2753</v>
      </c>
      <c r="B20391" t="s">
        <v>740</v>
      </c>
      <c r="C20391" t="s">
        <v>2754</v>
      </c>
      <c r="D20391" s="1">
        <v>44168</v>
      </c>
      <c r="E20391" s="2">
        <v>5</v>
      </c>
      <c r="F20391" t="s">
        <v>2757</v>
      </c>
      <c r="G20391" t="s">
        <v>1440</v>
      </c>
    </row>
    <row r="20392" spans="1:7" x14ac:dyDescent="0.25">
      <c r="A20392" t="s">
        <v>1095</v>
      </c>
      <c r="B20392" t="s">
        <v>1096</v>
      </c>
      <c r="C20392" t="s">
        <v>1097</v>
      </c>
      <c r="D20392" s="1">
        <v>44168</v>
      </c>
      <c r="E20392" s="2">
        <v>15</v>
      </c>
      <c r="F20392" t="s">
        <v>1098</v>
      </c>
      <c r="G20392" t="s">
        <v>114</v>
      </c>
    </row>
    <row r="20393" spans="1:7" x14ac:dyDescent="0.25">
      <c r="A20393" t="s">
        <v>1095</v>
      </c>
      <c r="B20393" t="s">
        <v>1096</v>
      </c>
      <c r="C20393" t="s">
        <v>1097</v>
      </c>
      <c r="D20393" s="1">
        <v>44168</v>
      </c>
      <c r="E20393" s="2">
        <v>15</v>
      </c>
      <c r="F20393" t="s">
        <v>1099</v>
      </c>
      <c r="G20393" t="s">
        <v>114</v>
      </c>
    </row>
    <row r="20394" spans="1:7" x14ac:dyDescent="0.25">
      <c r="A20394" t="s">
        <v>1095</v>
      </c>
      <c r="B20394" t="s">
        <v>1096</v>
      </c>
      <c r="C20394" t="s">
        <v>1097</v>
      </c>
      <c r="D20394" s="1">
        <v>44168</v>
      </c>
      <c r="E20394" s="2">
        <v>15</v>
      </c>
      <c r="F20394" t="s">
        <v>1099</v>
      </c>
      <c r="G20394" t="s">
        <v>114</v>
      </c>
    </row>
    <row r="20395" spans="1:7" x14ac:dyDescent="0.25">
      <c r="A20395" t="s">
        <v>1095</v>
      </c>
      <c r="B20395" t="s">
        <v>1096</v>
      </c>
      <c r="C20395" t="s">
        <v>1097</v>
      </c>
      <c r="D20395" s="1">
        <v>44168</v>
      </c>
      <c r="E20395" s="2">
        <v>15</v>
      </c>
      <c r="F20395" t="s">
        <v>1099</v>
      </c>
      <c r="G20395" t="s">
        <v>114</v>
      </c>
    </row>
    <row r="20396" spans="1:7" x14ac:dyDescent="0.25">
      <c r="A20396" t="s">
        <v>1095</v>
      </c>
      <c r="B20396" t="s">
        <v>1096</v>
      </c>
      <c r="C20396" t="s">
        <v>1097</v>
      </c>
      <c r="D20396" s="1">
        <v>44168</v>
      </c>
      <c r="E20396" s="2">
        <v>10</v>
      </c>
      <c r="F20396" t="s">
        <v>1098</v>
      </c>
      <c r="G20396" t="s">
        <v>257</v>
      </c>
    </row>
    <row r="20397" spans="1:7" x14ac:dyDescent="0.25">
      <c r="A20397" t="s">
        <v>1095</v>
      </c>
      <c r="B20397" t="s">
        <v>1096</v>
      </c>
      <c r="C20397" t="s">
        <v>1097</v>
      </c>
      <c r="D20397" s="1">
        <v>44168</v>
      </c>
      <c r="E20397" s="2">
        <v>10</v>
      </c>
      <c r="F20397" t="s">
        <v>1099</v>
      </c>
      <c r="G20397" t="s">
        <v>257</v>
      </c>
    </row>
    <row r="20398" spans="1:7" x14ac:dyDescent="0.25">
      <c r="A20398" t="s">
        <v>1095</v>
      </c>
      <c r="B20398" t="s">
        <v>1096</v>
      </c>
      <c r="C20398" t="s">
        <v>1097</v>
      </c>
      <c r="D20398" s="1">
        <v>44168</v>
      </c>
      <c r="E20398" s="2">
        <v>10</v>
      </c>
      <c r="F20398" t="s">
        <v>1099</v>
      </c>
      <c r="G20398" t="s">
        <v>257</v>
      </c>
    </row>
    <row r="20399" spans="1:7" x14ac:dyDescent="0.25">
      <c r="A20399" t="s">
        <v>1095</v>
      </c>
      <c r="B20399" t="s">
        <v>1096</v>
      </c>
      <c r="C20399" t="s">
        <v>1097</v>
      </c>
      <c r="D20399" s="1">
        <v>44168</v>
      </c>
      <c r="E20399" s="2">
        <v>10</v>
      </c>
      <c r="F20399" t="s">
        <v>1099</v>
      </c>
      <c r="G20399" t="s">
        <v>257</v>
      </c>
    </row>
    <row r="20400" spans="1:7" x14ac:dyDescent="0.25">
      <c r="A20400" t="s">
        <v>1095</v>
      </c>
      <c r="B20400" t="s">
        <v>1096</v>
      </c>
      <c r="C20400" t="s">
        <v>1097</v>
      </c>
      <c r="D20400" s="1">
        <v>44168</v>
      </c>
      <c r="E20400" s="2">
        <v>10</v>
      </c>
      <c r="F20400" t="s">
        <v>1098</v>
      </c>
      <c r="G20400" t="s">
        <v>828</v>
      </c>
    </row>
    <row r="20401" spans="1:7" x14ac:dyDescent="0.25">
      <c r="A20401" t="s">
        <v>1095</v>
      </c>
      <c r="B20401" t="s">
        <v>1096</v>
      </c>
      <c r="C20401" t="s">
        <v>1097</v>
      </c>
      <c r="D20401" s="1">
        <v>44168</v>
      </c>
      <c r="E20401" s="2">
        <v>10</v>
      </c>
      <c r="F20401" t="s">
        <v>1099</v>
      </c>
      <c r="G20401" t="s">
        <v>828</v>
      </c>
    </row>
    <row r="20402" spans="1:7" x14ac:dyDescent="0.25">
      <c r="A20402" t="s">
        <v>1095</v>
      </c>
      <c r="B20402" t="s">
        <v>1096</v>
      </c>
      <c r="C20402" t="s">
        <v>1097</v>
      </c>
      <c r="D20402" s="1">
        <v>44168</v>
      </c>
      <c r="E20402" s="2">
        <v>10</v>
      </c>
      <c r="F20402" t="s">
        <v>1099</v>
      </c>
      <c r="G20402" t="s">
        <v>828</v>
      </c>
    </row>
    <row r="20403" spans="1:7" x14ac:dyDescent="0.25">
      <c r="A20403" t="s">
        <v>1095</v>
      </c>
      <c r="B20403" t="s">
        <v>1096</v>
      </c>
      <c r="C20403" t="s">
        <v>1097</v>
      </c>
      <c r="D20403" s="1">
        <v>44168</v>
      </c>
      <c r="E20403" s="2">
        <v>10</v>
      </c>
      <c r="F20403" t="s">
        <v>1099</v>
      </c>
      <c r="G20403" t="s">
        <v>828</v>
      </c>
    </row>
    <row r="20404" spans="1:7" x14ac:dyDescent="0.25">
      <c r="A20404" t="s">
        <v>553</v>
      </c>
      <c r="B20404" t="s">
        <v>554</v>
      </c>
      <c r="C20404" t="s">
        <v>555</v>
      </c>
      <c r="D20404" s="1">
        <v>44168</v>
      </c>
      <c r="E20404" s="2">
        <v>50</v>
      </c>
      <c r="F20404" t="s">
        <v>556</v>
      </c>
      <c r="G20404" t="s">
        <v>5666</v>
      </c>
    </row>
    <row r="20405" spans="1:7" x14ac:dyDescent="0.25">
      <c r="A20405" t="s">
        <v>553</v>
      </c>
      <c r="B20405" t="s">
        <v>554</v>
      </c>
      <c r="C20405" t="s">
        <v>555</v>
      </c>
      <c r="D20405" s="1">
        <v>44168</v>
      </c>
      <c r="E20405" s="2">
        <v>50</v>
      </c>
      <c r="F20405" t="s">
        <v>557</v>
      </c>
      <c r="G20405" t="s">
        <v>5666</v>
      </c>
    </row>
    <row r="20406" spans="1:7" x14ac:dyDescent="0.25">
      <c r="A20406" t="s">
        <v>4990</v>
      </c>
      <c r="B20406" t="s">
        <v>4991</v>
      </c>
      <c r="C20406" t="s">
        <v>4992</v>
      </c>
      <c r="D20406" s="1">
        <v>44168</v>
      </c>
      <c r="E20406" s="2">
        <v>100</v>
      </c>
      <c r="F20406" t="s">
        <v>4993</v>
      </c>
      <c r="G20406" t="s">
        <v>5666</v>
      </c>
    </row>
    <row r="20407" spans="1:7" x14ac:dyDescent="0.25">
      <c r="A20407" t="s">
        <v>4990</v>
      </c>
      <c r="B20407" t="s">
        <v>4991</v>
      </c>
      <c r="C20407" t="s">
        <v>4992</v>
      </c>
      <c r="D20407" s="1">
        <v>44168</v>
      </c>
      <c r="E20407" s="2">
        <v>100</v>
      </c>
      <c r="F20407" t="s">
        <v>4994</v>
      </c>
      <c r="G20407" t="s">
        <v>5666</v>
      </c>
    </row>
    <row r="20408" spans="1:7" x14ac:dyDescent="0.25">
      <c r="A20408" t="s">
        <v>2803</v>
      </c>
      <c r="B20408" t="s">
        <v>2804</v>
      </c>
      <c r="C20408" t="s">
        <v>2805</v>
      </c>
      <c r="D20408" s="1">
        <v>44168</v>
      </c>
      <c r="E20408" s="2">
        <v>15</v>
      </c>
      <c r="F20408" t="s">
        <v>2806</v>
      </c>
      <c r="G20408" t="s">
        <v>271</v>
      </c>
    </row>
    <row r="20409" spans="1:7" x14ac:dyDescent="0.25">
      <c r="A20409" t="s">
        <v>2803</v>
      </c>
      <c r="B20409" t="s">
        <v>2804</v>
      </c>
      <c r="C20409" t="s">
        <v>2805</v>
      </c>
      <c r="D20409" s="1">
        <v>44168</v>
      </c>
      <c r="E20409" s="2">
        <v>15</v>
      </c>
      <c r="F20409" t="s">
        <v>2807</v>
      </c>
      <c r="G20409" t="s">
        <v>271</v>
      </c>
    </row>
    <row r="20410" spans="1:7" x14ac:dyDescent="0.25">
      <c r="A20410" t="s">
        <v>2803</v>
      </c>
      <c r="B20410" t="s">
        <v>2804</v>
      </c>
      <c r="C20410" t="s">
        <v>2805</v>
      </c>
      <c r="D20410" s="1">
        <v>44168</v>
      </c>
      <c r="E20410" s="2">
        <v>15</v>
      </c>
      <c r="F20410" t="s">
        <v>2806</v>
      </c>
      <c r="G20410" t="s">
        <v>1816</v>
      </c>
    </row>
    <row r="20411" spans="1:7" x14ac:dyDescent="0.25">
      <c r="A20411" t="s">
        <v>2803</v>
      </c>
      <c r="B20411" t="s">
        <v>2804</v>
      </c>
      <c r="C20411" t="s">
        <v>2805</v>
      </c>
      <c r="D20411" s="1">
        <v>44168</v>
      </c>
      <c r="E20411" s="2">
        <v>15</v>
      </c>
      <c r="F20411" t="s">
        <v>2807</v>
      </c>
      <c r="G20411" t="s">
        <v>1816</v>
      </c>
    </row>
    <row r="20412" spans="1:7" x14ac:dyDescent="0.25">
      <c r="A20412" t="s">
        <v>2803</v>
      </c>
      <c r="B20412" t="s">
        <v>2804</v>
      </c>
      <c r="C20412" t="s">
        <v>2805</v>
      </c>
      <c r="D20412" s="1">
        <v>44168</v>
      </c>
      <c r="E20412" s="2">
        <v>15</v>
      </c>
      <c r="F20412" t="s">
        <v>2806</v>
      </c>
      <c r="G20412" t="s">
        <v>2700</v>
      </c>
    </row>
    <row r="20413" spans="1:7" x14ac:dyDescent="0.25">
      <c r="A20413" t="s">
        <v>2803</v>
      </c>
      <c r="B20413" t="s">
        <v>2804</v>
      </c>
      <c r="C20413" t="s">
        <v>2805</v>
      </c>
      <c r="D20413" s="1">
        <v>44168</v>
      </c>
      <c r="E20413" s="2">
        <v>15</v>
      </c>
      <c r="F20413" t="s">
        <v>2807</v>
      </c>
      <c r="G20413" t="s">
        <v>2700</v>
      </c>
    </row>
    <row r="20414" spans="1:7" x14ac:dyDescent="0.25">
      <c r="A20414" t="s">
        <v>2272</v>
      </c>
      <c r="B20414" t="s">
        <v>2273</v>
      </c>
      <c r="C20414" t="s">
        <v>2274</v>
      </c>
      <c r="D20414" s="1">
        <v>44168</v>
      </c>
      <c r="E20414" s="2">
        <v>83.33</v>
      </c>
      <c r="F20414" t="s">
        <v>2275</v>
      </c>
      <c r="G20414" t="s">
        <v>34</v>
      </c>
    </row>
    <row r="20415" spans="1:7" x14ac:dyDescent="0.25">
      <c r="A20415" t="s">
        <v>2272</v>
      </c>
      <c r="B20415" t="s">
        <v>2273</v>
      </c>
      <c r="C20415" t="s">
        <v>2274</v>
      </c>
      <c r="D20415" s="1">
        <v>44168</v>
      </c>
      <c r="E20415" s="2">
        <v>83.33</v>
      </c>
      <c r="F20415" t="s">
        <v>2276</v>
      </c>
      <c r="G20415" t="s">
        <v>34</v>
      </c>
    </row>
    <row r="20416" spans="1:7" x14ac:dyDescent="0.25">
      <c r="A20416" t="s">
        <v>2272</v>
      </c>
      <c r="B20416" t="s">
        <v>2273</v>
      </c>
      <c r="C20416" t="s">
        <v>2274</v>
      </c>
      <c r="D20416" s="1">
        <v>44168</v>
      </c>
      <c r="E20416" s="2">
        <v>41.67</v>
      </c>
      <c r="F20416" t="s">
        <v>2275</v>
      </c>
      <c r="G20416" t="s">
        <v>3650</v>
      </c>
    </row>
    <row r="20417" spans="1:7" x14ac:dyDescent="0.25">
      <c r="A20417" t="s">
        <v>2272</v>
      </c>
      <c r="B20417" t="s">
        <v>2273</v>
      </c>
      <c r="C20417" t="s">
        <v>2274</v>
      </c>
      <c r="D20417" s="1">
        <v>44168</v>
      </c>
      <c r="E20417" s="2">
        <v>41.67</v>
      </c>
      <c r="F20417" t="s">
        <v>2276</v>
      </c>
      <c r="G20417" t="s">
        <v>3650</v>
      </c>
    </row>
    <row r="20418" spans="1:7" x14ac:dyDescent="0.25">
      <c r="A20418" t="s">
        <v>1541</v>
      </c>
      <c r="B20418" t="s">
        <v>1542</v>
      </c>
      <c r="C20418" t="s">
        <v>1543</v>
      </c>
      <c r="D20418" s="1">
        <v>44168</v>
      </c>
      <c r="E20418" s="2">
        <v>20</v>
      </c>
      <c r="F20418" t="s">
        <v>1544</v>
      </c>
      <c r="G20418" t="s">
        <v>114</v>
      </c>
    </row>
    <row r="20419" spans="1:7" x14ac:dyDescent="0.25">
      <c r="A20419" t="s">
        <v>1541</v>
      </c>
      <c r="B20419" t="s">
        <v>1542</v>
      </c>
      <c r="C20419" t="s">
        <v>1543</v>
      </c>
      <c r="D20419" s="1">
        <v>44168</v>
      </c>
      <c r="E20419" s="2">
        <v>20</v>
      </c>
      <c r="F20419" t="s">
        <v>1545</v>
      </c>
      <c r="G20419" t="s">
        <v>114</v>
      </c>
    </row>
    <row r="20420" spans="1:7" x14ac:dyDescent="0.25">
      <c r="A20420" t="s">
        <v>3800</v>
      </c>
      <c r="B20420" t="s">
        <v>1430</v>
      </c>
      <c r="C20420" t="s">
        <v>3801</v>
      </c>
      <c r="D20420" s="1">
        <v>44168</v>
      </c>
      <c r="E20420" s="2">
        <v>10</v>
      </c>
      <c r="F20420" t="s">
        <v>3802</v>
      </c>
      <c r="G20420" t="s">
        <v>2700</v>
      </c>
    </row>
    <row r="20421" spans="1:7" x14ac:dyDescent="0.25">
      <c r="A20421" t="s">
        <v>3800</v>
      </c>
      <c r="B20421" t="s">
        <v>1430</v>
      </c>
      <c r="C20421" t="s">
        <v>3801</v>
      </c>
      <c r="D20421" s="1">
        <v>44168</v>
      </c>
      <c r="E20421" s="2">
        <v>10</v>
      </c>
      <c r="F20421" t="s">
        <v>3802</v>
      </c>
      <c r="G20421" t="s">
        <v>1245</v>
      </c>
    </row>
    <row r="20422" spans="1:7" x14ac:dyDescent="0.25">
      <c r="A20422" t="s">
        <v>2758</v>
      </c>
      <c r="B20422" t="s">
        <v>2759</v>
      </c>
      <c r="C20422" t="s">
        <v>2760</v>
      </c>
      <c r="D20422" s="1">
        <v>44168</v>
      </c>
      <c r="E20422" s="2">
        <v>15</v>
      </c>
      <c r="F20422" t="s">
        <v>2761</v>
      </c>
      <c r="G20422" t="s">
        <v>3282</v>
      </c>
    </row>
    <row r="20423" spans="1:7" x14ac:dyDescent="0.25">
      <c r="A20423" t="s">
        <v>4076</v>
      </c>
      <c r="B20423" t="s">
        <v>4077</v>
      </c>
      <c r="C20423" t="s">
        <v>413</v>
      </c>
      <c r="D20423" s="1">
        <v>44168</v>
      </c>
      <c r="E20423" s="2">
        <v>20</v>
      </c>
      <c r="F20423" t="s">
        <v>4078</v>
      </c>
      <c r="G20423" t="s">
        <v>1695</v>
      </c>
    </row>
    <row r="20424" spans="1:7" x14ac:dyDescent="0.25">
      <c r="A20424" t="s">
        <v>4076</v>
      </c>
      <c r="B20424" t="s">
        <v>4077</v>
      </c>
      <c r="C20424" t="s">
        <v>413</v>
      </c>
      <c r="D20424" s="1">
        <v>44168</v>
      </c>
      <c r="E20424" s="2">
        <v>20</v>
      </c>
      <c r="F20424" t="s">
        <v>4078</v>
      </c>
      <c r="G20424" t="s">
        <v>1695</v>
      </c>
    </row>
    <row r="20425" spans="1:7" x14ac:dyDescent="0.25">
      <c r="A20425" t="s">
        <v>4076</v>
      </c>
      <c r="B20425" t="s">
        <v>4077</v>
      </c>
      <c r="C20425" t="s">
        <v>413</v>
      </c>
      <c r="D20425" s="1">
        <v>44168</v>
      </c>
      <c r="E20425" s="2">
        <v>50</v>
      </c>
      <c r="F20425" t="s">
        <v>4078</v>
      </c>
      <c r="G20425" t="s">
        <v>67</v>
      </c>
    </row>
    <row r="20426" spans="1:7" x14ac:dyDescent="0.25">
      <c r="A20426" t="s">
        <v>4076</v>
      </c>
      <c r="B20426" t="s">
        <v>4077</v>
      </c>
      <c r="C20426" t="s">
        <v>413</v>
      </c>
      <c r="D20426" s="1">
        <v>44168</v>
      </c>
      <c r="E20426" s="2">
        <v>50</v>
      </c>
      <c r="F20426" t="s">
        <v>4078</v>
      </c>
      <c r="G20426" t="s">
        <v>67</v>
      </c>
    </row>
    <row r="20427" spans="1:7" x14ac:dyDescent="0.25">
      <c r="A20427" t="s">
        <v>3247</v>
      </c>
      <c r="B20427" t="s">
        <v>3248</v>
      </c>
      <c r="C20427" t="s">
        <v>3249</v>
      </c>
      <c r="D20427" s="1">
        <v>44168</v>
      </c>
      <c r="E20427" s="2">
        <v>10</v>
      </c>
      <c r="F20427" t="s">
        <v>3250</v>
      </c>
      <c r="G20427" t="s">
        <v>3649</v>
      </c>
    </row>
    <row r="20428" spans="1:7" x14ac:dyDescent="0.25">
      <c r="A20428" t="s">
        <v>493</v>
      </c>
      <c r="B20428" t="s">
        <v>494</v>
      </c>
      <c r="C20428" t="s">
        <v>495</v>
      </c>
      <c r="D20428" s="1">
        <v>44168</v>
      </c>
      <c r="E20428" s="2">
        <v>20</v>
      </c>
      <c r="F20428" t="s">
        <v>496</v>
      </c>
      <c r="G20428" t="s">
        <v>310</v>
      </c>
    </row>
    <row r="20429" spans="1:7" x14ac:dyDescent="0.25">
      <c r="A20429" t="s">
        <v>493</v>
      </c>
      <c r="B20429" t="s">
        <v>494</v>
      </c>
      <c r="C20429" t="s">
        <v>495</v>
      </c>
      <c r="D20429" s="1">
        <v>44168</v>
      </c>
      <c r="E20429" s="2">
        <v>20</v>
      </c>
      <c r="F20429" t="s">
        <v>497</v>
      </c>
      <c r="G20429" t="s">
        <v>310</v>
      </c>
    </row>
    <row r="20430" spans="1:7" x14ac:dyDescent="0.25">
      <c r="A20430" t="s">
        <v>493</v>
      </c>
      <c r="B20430" t="s">
        <v>494</v>
      </c>
      <c r="C20430" t="s">
        <v>495</v>
      </c>
      <c r="D20430" s="1">
        <v>44168</v>
      </c>
      <c r="E20430" s="2">
        <v>20</v>
      </c>
      <c r="F20430" t="s">
        <v>496</v>
      </c>
      <c r="G20430" t="s">
        <v>2456</v>
      </c>
    </row>
    <row r="20431" spans="1:7" x14ac:dyDescent="0.25">
      <c r="A20431" t="s">
        <v>493</v>
      </c>
      <c r="B20431" t="s">
        <v>494</v>
      </c>
      <c r="C20431" t="s">
        <v>495</v>
      </c>
      <c r="D20431" s="1">
        <v>44168</v>
      </c>
      <c r="E20431" s="2">
        <v>20</v>
      </c>
      <c r="F20431" t="s">
        <v>497</v>
      </c>
      <c r="G20431" t="s">
        <v>2456</v>
      </c>
    </row>
    <row r="20432" spans="1:7" x14ac:dyDescent="0.25">
      <c r="A20432" t="s">
        <v>709</v>
      </c>
      <c r="B20432" t="s">
        <v>710</v>
      </c>
      <c r="C20432" t="s">
        <v>705</v>
      </c>
      <c r="D20432" s="1">
        <v>44168</v>
      </c>
      <c r="E20432" s="2">
        <v>84</v>
      </c>
      <c r="F20432" t="s">
        <v>711</v>
      </c>
      <c r="G20432" t="s">
        <v>3225</v>
      </c>
    </row>
    <row r="20433" spans="1:7" x14ac:dyDescent="0.25">
      <c r="A20433" t="s">
        <v>709</v>
      </c>
      <c r="B20433" t="s">
        <v>710</v>
      </c>
      <c r="C20433" t="s">
        <v>705</v>
      </c>
      <c r="D20433" s="1">
        <v>44168</v>
      </c>
      <c r="E20433" s="2">
        <v>84</v>
      </c>
      <c r="F20433" t="s">
        <v>712</v>
      </c>
      <c r="G20433" t="s">
        <v>3225</v>
      </c>
    </row>
    <row r="20434" spans="1:7" x14ac:dyDescent="0.25">
      <c r="A20434" t="s">
        <v>709</v>
      </c>
      <c r="B20434" t="s">
        <v>710</v>
      </c>
      <c r="C20434" t="s">
        <v>705</v>
      </c>
      <c r="D20434" s="1">
        <v>44168</v>
      </c>
      <c r="E20434" s="2">
        <v>84</v>
      </c>
      <c r="F20434" t="s">
        <v>712</v>
      </c>
      <c r="G20434" t="s">
        <v>3225</v>
      </c>
    </row>
    <row r="20435" spans="1:7" x14ac:dyDescent="0.25">
      <c r="A20435" t="s">
        <v>1464</v>
      </c>
      <c r="B20435" t="s">
        <v>1465</v>
      </c>
      <c r="C20435" t="s">
        <v>627</v>
      </c>
      <c r="D20435" s="1">
        <v>44168</v>
      </c>
      <c r="E20435" s="2">
        <v>20</v>
      </c>
      <c r="F20435" t="s">
        <v>1466</v>
      </c>
      <c r="G20435" t="s">
        <v>478</v>
      </c>
    </row>
    <row r="20436" spans="1:7" x14ac:dyDescent="0.25">
      <c r="A20436" t="s">
        <v>1464</v>
      </c>
      <c r="B20436" t="s">
        <v>1465</v>
      </c>
      <c r="C20436" t="s">
        <v>627</v>
      </c>
      <c r="D20436" s="1">
        <v>44168</v>
      </c>
      <c r="E20436" s="2">
        <v>20</v>
      </c>
      <c r="F20436" t="s">
        <v>1466</v>
      </c>
      <c r="G20436" t="s">
        <v>478</v>
      </c>
    </row>
    <row r="20437" spans="1:7" x14ac:dyDescent="0.25">
      <c r="A20437" t="s">
        <v>169</v>
      </c>
      <c r="B20437" t="s">
        <v>170</v>
      </c>
      <c r="C20437" t="s">
        <v>171</v>
      </c>
      <c r="D20437" s="1">
        <v>44168</v>
      </c>
      <c r="E20437" s="2">
        <v>10</v>
      </c>
      <c r="F20437" t="s">
        <v>172</v>
      </c>
      <c r="G20437" t="s">
        <v>1245</v>
      </c>
    </row>
    <row r="20438" spans="1:7" x14ac:dyDescent="0.25">
      <c r="A20438" t="s">
        <v>169</v>
      </c>
      <c r="B20438" t="s">
        <v>170</v>
      </c>
      <c r="C20438" t="s">
        <v>171</v>
      </c>
      <c r="D20438" s="1">
        <v>44168</v>
      </c>
      <c r="E20438" s="2">
        <v>10</v>
      </c>
      <c r="F20438" t="s">
        <v>173</v>
      </c>
      <c r="G20438" t="s">
        <v>1245</v>
      </c>
    </row>
    <row r="20439" spans="1:7" x14ac:dyDescent="0.25">
      <c r="A20439" t="s">
        <v>164</v>
      </c>
      <c r="B20439" t="s">
        <v>165</v>
      </c>
      <c r="C20439" t="s">
        <v>166</v>
      </c>
      <c r="D20439" s="1">
        <v>44168</v>
      </c>
      <c r="E20439" s="2">
        <v>20</v>
      </c>
      <c r="F20439" t="s">
        <v>167</v>
      </c>
      <c r="G20439" t="s">
        <v>97</v>
      </c>
    </row>
    <row r="20440" spans="1:7" x14ac:dyDescent="0.25">
      <c r="A20440" t="s">
        <v>164</v>
      </c>
      <c r="B20440" t="s">
        <v>165</v>
      </c>
      <c r="C20440" t="s">
        <v>166</v>
      </c>
      <c r="D20440" s="1">
        <v>44168</v>
      </c>
      <c r="E20440" s="2">
        <v>20</v>
      </c>
      <c r="F20440" t="s">
        <v>168</v>
      </c>
      <c r="G20440" t="s">
        <v>97</v>
      </c>
    </row>
    <row r="20441" spans="1:7" x14ac:dyDescent="0.25">
      <c r="A20441" t="s">
        <v>164</v>
      </c>
      <c r="B20441" t="s">
        <v>165</v>
      </c>
      <c r="C20441" t="s">
        <v>166</v>
      </c>
      <c r="D20441" s="1">
        <v>44168</v>
      </c>
      <c r="E20441" s="2">
        <v>25</v>
      </c>
      <c r="F20441" t="s">
        <v>167</v>
      </c>
      <c r="G20441" t="s">
        <v>1695</v>
      </c>
    </row>
    <row r="20442" spans="1:7" x14ac:dyDescent="0.25">
      <c r="A20442" t="s">
        <v>164</v>
      </c>
      <c r="B20442" t="s">
        <v>165</v>
      </c>
      <c r="C20442" t="s">
        <v>166</v>
      </c>
      <c r="D20442" s="1">
        <v>44168</v>
      </c>
      <c r="E20442" s="2">
        <v>25</v>
      </c>
      <c r="F20442" t="s">
        <v>168</v>
      </c>
      <c r="G20442" t="s">
        <v>1695</v>
      </c>
    </row>
    <row r="20443" spans="1:7" x14ac:dyDescent="0.25">
      <c r="A20443" t="s">
        <v>164</v>
      </c>
      <c r="B20443" t="s">
        <v>165</v>
      </c>
      <c r="C20443" t="s">
        <v>166</v>
      </c>
      <c r="D20443" s="1">
        <v>44168</v>
      </c>
      <c r="E20443" s="2">
        <v>20</v>
      </c>
      <c r="F20443" t="s">
        <v>167</v>
      </c>
      <c r="G20443" t="s">
        <v>3613</v>
      </c>
    </row>
    <row r="20444" spans="1:7" x14ac:dyDescent="0.25">
      <c r="A20444" t="s">
        <v>164</v>
      </c>
      <c r="B20444" t="s">
        <v>165</v>
      </c>
      <c r="C20444" t="s">
        <v>166</v>
      </c>
      <c r="D20444" s="1">
        <v>44168</v>
      </c>
      <c r="E20444" s="2">
        <v>20</v>
      </c>
      <c r="F20444" t="s">
        <v>168</v>
      </c>
      <c r="G20444" t="s">
        <v>3613</v>
      </c>
    </row>
    <row r="20445" spans="1:7" x14ac:dyDescent="0.25">
      <c r="A20445" t="s">
        <v>259</v>
      </c>
      <c r="B20445" t="s">
        <v>260</v>
      </c>
      <c r="C20445" t="s">
        <v>261</v>
      </c>
      <c r="D20445" s="1">
        <v>44168</v>
      </c>
      <c r="E20445" s="2">
        <v>10</v>
      </c>
      <c r="F20445" t="s">
        <v>262</v>
      </c>
      <c r="G20445" t="s">
        <v>1695</v>
      </c>
    </row>
    <row r="20446" spans="1:7" x14ac:dyDescent="0.25">
      <c r="A20446" t="s">
        <v>4665</v>
      </c>
      <c r="B20446" t="s">
        <v>4666</v>
      </c>
      <c r="C20446" t="s">
        <v>4667</v>
      </c>
      <c r="D20446" s="1">
        <v>44168</v>
      </c>
      <c r="E20446" s="2">
        <v>20</v>
      </c>
      <c r="F20446" t="s">
        <v>4668</v>
      </c>
      <c r="G20446" t="s">
        <v>1245</v>
      </c>
    </row>
    <row r="20447" spans="1:7" x14ac:dyDescent="0.25">
      <c r="A20447" t="s">
        <v>4665</v>
      </c>
      <c r="B20447" t="s">
        <v>4666</v>
      </c>
      <c r="C20447" t="s">
        <v>4667</v>
      </c>
      <c r="D20447" s="1">
        <v>44168</v>
      </c>
      <c r="E20447" s="2">
        <v>20</v>
      </c>
      <c r="F20447" t="s">
        <v>4669</v>
      </c>
      <c r="G20447" t="s">
        <v>1245</v>
      </c>
    </row>
    <row r="20448" spans="1:7" x14ac:dyDescent="0.25">
      <c r="A20448" t="s">
        <v>4665</v>
      </c>
      <c r="B20448" t="s">
        <v>4666</v>
      </c>
      <c r="C20448" t="s">
        <v>4667</v>
      </c>
      <c r="D20448" s="1">
        <v>44168</v>
      </c>
      <c r="E20448" s="2">
        <v>20</v>
      </c>
      <c r="F20448" t="s">
        <v>4670</v>
      </c>
      <c r="G20448" t="s">
        <v>1245</v>
      </c>
    </row>
    <row r="20449" spans="1:7" x14ac:dyDescent="0.25">
      <c r="A20449" t="s">
        <v>178</v>
      </c>
      <c r="B20449" t="s">
        <v>179</v>
      </c>
      <c r="C20449" t="s">
        <v>180</v>
      </c>
      <c r="D20449" s="1">
        <v>44168</v>
      </c>
      <c r="E20449" s="2">
        <v>5</v>
      </c>
      <c r="F20449" t="s">
        <v>181</v>
      </c>
      <c r="G20449" t="s">
        <v>182</v>
      </c>
    </row>
    <row r="20450" spans="1:7" x14ac:dyDescent="0.25">
      <c r="A20450">
        <v>270</v>
      </c>
      <c r="B20450" t="s">
        <v>5667</v>
      </c>
      <c r="C20450" t="s">
        <v>5757</v>
      </c>
      <c r="D20450" s="1">
        <v>44168</v>
      </c>
      <c r="E20450" s="2">
        <v>20</v>
      </c>
      <c r="G20450" t="s">
        <v>838</v>
      </c>
    </row>
    <row r="20451" spans="1:7" x14ac:dyDescent="0.25">
      <c r="A20451" t="s">
        <v>2313</v>
      </c>
      <c r="B20451" t="s">
        <v>2314</v>
      </c>
      <c r="D20451" s="1">
        <v>44168</v>
      </c>
      <c r="E20451" s="2">
        <v>1000</v>
      </c>
      <c r="F20451" t="s">
        <v>2315</v>
      </c>
      <c r="G20451" t="s">
        <v>5666</v>
      </c>
    </row>
    <row r="20452" spans="1:7" x14ac:dyDescent="0.25">
      <c r="A20452" t="s">
        <v>2690</v>
      </c>
      <c r="B20452" t="s">
        <v>2691</v>
      </c>
      <c r="C20452" t="s">
        <v>2692</v>
      </c>
      <c r="D20452" s="1">
        <v>44168</v>
      </c>
      <c r="E20452" s="2">
        <v>50</v>
      </c>
      <c r="F20452" t="s">
        <v>2693</v>
      </c>
      <c r="G20452" t="s">
        <v>1715</v>
      </c>
    </row>
    <row r="20453" spans="1:7" x14ac:dyDescent="0.25">
      <c r="A20453" t="s">
        <v>2690</v>
      </c>
      <c r="B20453" t="s">
        <v>2691</v>
      </c>
      <c r="C20453" t="s">
        <v>2692</v>
      </c>
      <c r="D20453" s="1">
        <v>44168</v>
      </c>
      <c r="E20453" s="2">
        <v>50</v>
      </c>
      <c r="F20453" t="s">
        <v>2693</v>
      </c>
      <c r="G20453" t="s">
        <v>1725</v>
      </c>
    </row>
    <row r="20454" spans="1:7" x14ac:dyDescent="0.25">
      <c r="A20454" t="s">
        <v>636</v>
      </c>
      <c r="B20454" t="s">
        <v>637</v>
      </c>
      <c r="C20454" t="s">
        <v>638</v>
      </c>
      <c r="D20454" s="1">
        <v>44168</v>
      </c>
      <c r="E20454" s="2">
        <v>10</v>
      </c>
      <c r="F20454" t="s">
        <v>639</v>
      </c>
      <c r="G20454" t="s">
        <v>471</v>
      </c>
    </row>
    <row r="20455" spans="1:7" x14ac:dyDescent="0.25">
      <c r="A20455" t="s">
        <v>636</v>
      </c>
      <c r="B20455" t="s">
        <v>637</v>
      </c>
      <c r="C20455" t="s">
        <v>638</v>
      </c>
      <c r="D20455" s="1">
        <v>44168</v>
      </c>
      <c r="E20455" s="2">
        <v>10</v>
      </c>
      <c r="F20455" t="s">
        <v>639</v>
      </c>
      <c r="G20455" t="s">
        <v>1695</v>
      </c>
    </row>
    <row r="20456" spans="1:7" x14ac:dyDescent="0.25">
      <c r="A20456" t="s">
        <v>2686</v>
      </c>
      <c r="B20456" t="s">
        <v>2687</v>
      </c>
      <c r="C20456" t="s">
        <v>2688</v>
      </c>
      <c r="D20456" s="1">
        <v>44168</v>
      </c>
      <c r="E20456" s="2">
        <v>84</v>
      </c>
      <c r="F20456" t="s">
        <v>2689</v>
      </c>
      <c r="G20456" t="s">
        <v>34</v>
      </c>
    </row>
    <row r="20457" spans="1:7" x14ac:dyDescent="0.25">
      <c r="A20457" t="s">
        <v>82</v>
      </c>
      <c r="B20457" t="s">
        <v>83</v>
      </c>
      <c r="C20457" t="s">
        <v>84</v>
      </c>
      <c r="D20457" s="1">
        <v>44168</v>
      </c>
      <c r="E20457" s="2">
        <v>10</v>
      </c>
      <c r="F20457" t="s">
        <v>85</v>
      </c>
      <c r="G20457" t="s">
        <v>1245</v>
      </c>
    </row>
    <row r="20458" spans="1:7" x14ac:dyDescent="0.25">
      <c r="A20458" t="s">
        <v>82</v>
      </c>
      <c r="B20458" t="s">
        <v>83</v>
      </c>
      <c r="C20458" t="s">
        <v>84</v>
      </c>
      <c r="D20458" s="1">
        <v>44168</v>
      </c>
      <c r="E20458" s="2">
        <v>10</v>
      </c>
      <c r="F20458" t="s">
        <v>86</v>
      </c>
      <c r="G20458" t="s">
        <v>1245</v>
      </c>
    </row>
    <row r="20459" spans="1:7" x14ac:dyDescent="0.25">
      <c r="A20459" t="s">
        <v>4053</v>
      </c>
      <c r="B20459" t="s">
        <v>580</v>
      </c>
      <c r="C20459" t="s">
        <v>4054</v>
      </c>
      <c r="D20459" s="1">
        <v>44168</v>
      </c>
      <c r="E20459" s="2">
        <v>15</v>
      </c>
      <c r="F20459" t="s">
        <v>4055</v>
      </c>
      <c r="G20459" t="s">
        <v>3282</v>
      </c>
    </row>
    <row r="20460" spans="1:7" x14ac:dyDescent="0.25">
      <c r="A20460" t="s">
        <v>4053</v>
      </c>
      <c r="B20460" t="s">
        <v>580</v>
      </c>
      <c r="C20460" t="s">
        <v>4054</v>
      </c>
      <c r="D20460" s="1">
        <v>44168</v>
      </c>
      <c r="E20460" s="2">
        <v>15</v>
      </c>
      <c r="F20460" t="s">
        <v>4055</v>
      </c>
      <c r="G20460" t="s">
        <v>3282</v>
      </c>
    </row>
    <row r="20461" spans="1:7" x14ac:dyDescent="0.25">
      <c r="A20461" t="s">
        <v>4053</v>
      </c>
      <c r="B20461" t="s">
        <v>580</v>
      </c>
      <c r="C20461" t="s">
        <v>4054</v>
      </c>
      <c r="D20461" s="1">
        <v>44168</v>
      </c>
      <c r="E20461" s="2">
        <v>15</v>
      </c>
      <c r="F20461" t="s">
        <v>4056</v>
      </c>
      <c r="G20461" t="s">
        <v>3282</v>
      </c>
    </row>
    <row r="20462" spans="1:7" x14ac:dyDescent="0.25">
      <c r="A20462" t="s">
        <v>2000</v>
      </c>
      <c r="B20462" t="s">
        <v>2001</v>
      </c>
      <c r="C20462" t="s">
        <v>2002</v>
      </c>
      <c r="D20462" s="1">
        <v>44168</v>
      </c>
      <c r="E20462" s="2">
        <v>100</v>
      </c>
      <c r="F20462" t="s">
        <v>2003</v>
      </c>
      <c r="G20462" t="s">
        <v>2681</v>
      </c>
    </row>
    <row r="20463" spans="1:7" x14ac:dyDescent="0.25">
      <c r="A20463" t="s">
        <v>2000</v>
      </c>
      <c r="B20463" t="s">
        <v>2001</v>
      </c>
      <c r="C20463" t="s">
        <v>2002</v>
      </c>
      <c r="D20463" s="1">
        <v>44168</v>
      </c>
      <c r="E20463" s="2">
        <v>100</v>
      </c>
      <c r="F20463" t="s">
        <v>2004</v>
      </c>
      <c r="G20463" t="s">
        <v>2681</v>
      </c>
    </row>
    <row r="20464" spans="1:7" x14ac:dyDescent="0.25">
      <c r="A20464" t="s">
        <v>2153</v>
      </c>
      <c r="B20464" t="s">
        <v>614</v>
      </c>
      <c r="C20464" t="s">
        <v>1310</v>
      </c>
      <c r="D20464" s="1">
        <v>44168</v>
      </c>
      <c r="E20464" s="2">
        <v>10</v>
      </c>
      <c r="F20464" t="s">
        <v>2154</v>
      </c>
      <c r="G20464" t="s">
        <v>1245</v>
      </c>
    </row>
    <row r="20465" spans="1:7" x14ac:dyDescent="0.25">
      <c r="A20465" t="s">
        <v>1590</v>
      </c>
      <c r="B20465" t="s">
        <v>1591</v>
      </c>
      <c r="C20465" t="s">
        <v>1592</v>
      </c>
      <c r="D20465" s="1">
        <v>44168</v>
      </c>
      <c r="E20465" s="2">
        <v>5</v>
      </c>
      <c r="F20465" t="s">
        <v>1593</v>
      </c>
      <c r="G20465" t="s">
        <v>1245</v>
      </c>
    </row>
    <row r="20466" spans="1:7" x14ac:dyDescent="0.25">
      <c r="A20466" t="s">
        <v>529</v>
      </c>
      <c r="B20466" t="s">
        <v>290</v>
      </c>
      <c r="C20466" t="s">
        <v>530</v>
      </c>
      <c r="D20466" s="1">
        <v>44168</v>
      </c>
      <c r="E20466" s="2">
        <v>25</v>
      </c>
      <c r="F20466" t="s">
        <v>531</v>
      </c>
      <c r="G20466" t="s">
        <v>3282</v>
      </c>
    </row>
    <row r="20467" spans="1:7" x14ac:dyDescent="0.25">
      <c r="A20467" t="s">
        <v>87</v>
      </c>
      <c r="B20467" t="s">
        <v>88</v>
      </c>
      <c r="C20467" t="s">
        <v>89</v>
      </c>
      <c r="D20467" s="1">
        <v>44168</v>
      </c>
      <c r="E20467" s="2">
        <v>25</v>
      </c>
      <c r="F20467" t="s">
        <v>90</v>
      </c>
      <c r="G20467" t="s">
        <v>1695</v>
      </c>
    </row>
    <row r="20468" spans="1:7" x14ac:dyDescent="0.25">
      <c r="A20468" t="s">
        <v>87</v>
      </c>
      <c r="B20468" t="s">
        <v>88</v>
      </c>
      <c r="C20468" t="s">
        <v>89</v>
      </c>
      <c r="D20468" s="1">
        <v>44168</v>
      </c>
      <c r="E20468" s="2">
        <v>25</v>
      </c>
      <c r="F20468" t="s">
        <v>91</v>
      </c>
      <c r="G20468" t="s">
        <v>1695</v>
      </c>
    </row>
    <row r="20469" spans="1:7" x14ac:dyDescent="0.25">
      <c r="A20469" t="s">
        <v>87</v>
      </c>
      <c r="B20469" t="s">
        <v>88</v>
      </c>
      <c r="C20469" t="s">
        <v>89</v>
      </c>
      <c r="D20469" s="1">
        <v>44168</v>
      </c>
      <c r="E20469" s="2">
        <v>25</v>
      </c>
      <c r="F20469" t="s">
        <v>91</v>
      </c>
      <c r="G20469" t="s">
        <v>1695</v>
      </c>
    </row>
    <row r="20470" spans="1:7" x14ac:dyDescent="0.25">
      <c r="A20470" t="s">
        <v>87</v>
      </c>
      <c r="B20470" t="s">
        <v>88</v>
      </c>
      <c r="C20470" t="s">
        <v>89</v>
      </c>
      <c r="D20470" s="1">
        <v>44168</v>
      </c>
      <c r="E20470" s="2">
        <v>25</v>
      </c>
      <c r="F20470" t="s">
        <v>92</v>
      </c>
      <c r="G20470" t="s">
        <v>1695</v>
      </c>
    </row>
    <row r="20471" spans="1:7" x14ac:dyDescent="0.25">
      <c r="A20471" t="s">
        <v>87</v>
      </c>
      <c r="B20471" t="s">
        <v>88</v>
      </c>
      <c r="C20471" t="s">
        <v>89</v>
      </c>
      <c r="D20471" s="1">
        <v>44168</v>
      </c>
      <c r="E20471" s="2">
        <v>15</v>
      </c>
      <c r="F20471" t="s">
        <v>90</v>
      </c>
      <c r="G20471" t="s">
        <v>1245</v>
      </c>
    </row>
    <row r="20472" spans="1:7" x14ac:dyDescent="0.25">
      <c r="A20472" t="s">
        <v>87</v>
      </c>
      <c r="B20472" t="s">
        <v>88</v>
      </c>
      <c r="C20472" t="s">
        <v>89</v>
      </c>
      <c r="D20472" s="1">
        <v>44168</v>
      </c>
      <c r="E20472" s="2">
        <v>15</v>
      </c>
      <c r="F20472" t="s">
        <v>91</v>
      </c>
      <c r="G20472" t="s">
        <v>1245</v>
      </c>
    </row>
    <row r="20473" spans="1:7" x14ac:dyDescent="0.25">
      <c r="A20473" t="s">
        <v>87</v>
      </c>
      <c r="B20473" t="s">
        <v>88</v>
      </c>
      <c r="C20473" t="s">
        <v>89</v>
      </c>
      <c r="D20473" s="1">
        <v>44168</v>
      </c>
      <c r="E20473" s="2">
        <v>15</v>
      </c>
      <c r="F20473" t="s">
        <v>91</v>
      </c>
      <c r="G20473" t="s">
        <v>1245</v>
      </c>
    </row>
    <row r="20474" spans="1:7" x14ac:dyDescent="0.25">
      <c r="A20474" t="s">
        <v>87</v>
      </c>
      <c r="B20474" t="s">
        <v>88</v>
      </c>
      <c r="C20474" t="s">
        <v>89</v>
      </c>
      <c r="D20474" s="1">
        <v>44168</v>
      </c>
      <c r="E20474" s="2">
        <v>15</v>
      </c>
      <c r="F20474" t="s">
        <v>92</v>
      </c>
      <c r="G20474" t="s">
        <v>1245</v>
      </c>
    </row>
    <row r="20475" spans="1:7" x14ac:dyDescent="0.25">
      <c r="A20475" t="s">
        <v>1803</v>
      </c>
      <c r="B20475" t="s">
        <v>1804</v>
      </c>
      <c r="C20475" t="s">
        <v>1805</v>
      </c>
      <c r="D20475" s="1">
        <v>44168</v>
      </c>
      <c r="E20475" s="2">
        <v>25</v>
      </c>
      <c r="F20475" t="s">
        <v>1806</v>
      </c>
      <c r="G20475" t="s">
        <v>5422</v>
      </c>
    </row>
    <row r="20476" spans="1:7" x14ac:dyDescent="0.25">
      <c r="A20476" t="s">
        <v>1803</v>
      </c>
      <c r="B20476" t="s">
        <v>1804</v>
      </c>
      <c r="C20476" t="s">
        <v>1805</v>
      </c>
      <c r="D20476" s="1">
        <v>44168</v>
      </c>
      <c r="E20476" s="2">
        <v>25</v>
      </c>
      <c r="F20476" t="s">
        <v>1806</v>
      </c>
      <c r="G20476" t="s">
        <v>271</v>
      </c>
    </row>
    <row r="20477" spans="1:7" x14ac:dyDescent="0.25">
      <c r="A20477" t="s">
        <v>322</v>
      </c>
      <c r="B20477" t="s">
        <v>323</v>
      </c>
      <c r="C20477" t="s">
        <v>324</v>
      </c>
      <c r="D20477" s="1">
        <v>44168</v>
      </c>
      <c r="E20477" s="2">
        <v>63</v>
      </c>
      <c r="F20477" t="s">
        <v>325</v>
      </c>
      <c r="G20477" t="s">
        <v>326</v>
      </c>
    </row>
    <row r="20478" spans="1:7" x14ac:dyDescent="0.25">
      <c r="A20478" t="s">
        <v>322</v>
      </c>
      <c r="B20478" t="s">
        <v>323</v>
      </c>
      <c r="C20478" t="s">
        <v>324</v>
      </c>
      <c r="D20478" s="1">
        <v>44168</v>
      </c>
      <c r="E20478" s="2">
        <v>63</v>
      </c>
      <c r="F20478" t="s">
        <v>327</v>
      </c>
      <c r="G20478" t="s">
        <v>326</v>
      </c>
    </row>
    <row r="20479" spans="1:7" x14ac:dyDescent="0.25">
      <c r="A20479" t="s">
        <v>482</v>
      </c>
      <c r="B20479" t="s">
        <v>483</v>
      </c>
      <c r="C20479" t="s">
        <v>484</v>
      </c>
      <c r="D20479" s="1">
        <v>44168</v>
      </c>
      <c r="E20479" s="2">
        <v>83.33</v>
      </c>
      <c r="F20479" t="s">
        <v>485</v>
      </c>
      <c r="G20479" t="s">
        <v>34</v>
      </c>
    </row>
    <row r="20480" spans="1:7" x14ac:dyDescent="0.25">
      <c r="A20480" t="s">
        <v>482</v>
      </c>
      <c r="B20480" t="s">
        <v>483</v>
      </c>
      <c r="C20480" t="s">
        <v>484</v>
      </c>
      <c r="D20480" s="1">
        <v>44168</v>
      </c>
      <c r="E20480" s="2">
        <v>41.67</v>
      </c>
      <c r="F20480" t="s">
        <v>485</v>
      </c>
      <c r="G20480" t="s">
        <v>1240</v>
      </c>
    </row>
    <row r="20481" spans="1:7" x14ac:dyDescent="0.25">
      <c r="A20481" t="s">
        <v>312</v>
      </c>
      <c r="B20481" t="s">
        <v>248</v>
      </c>
      <c r="C20481" t="s">
        <v>313</v>
      </c>
      <c r="D20481" s="1">
        <v>44168</v>
      </c>
      <c r="E20481" s="2">
        <v>50</v>
      </c>
      <c r="F20481" t="s">
        <v>314</v>
      </c>
      <c r="G20481" t="s">
        <v>315</v>
      </c>
    </row>
    <row r="20482" spans="1:7" x14ac:dyDescent="0.25">
      <c r="A20482" t="s">
        <v>3686</v>
      </c>
      <c r="B20482" t="s">
        <v>764</v>
      </c>
      <c r="C20482" t="s">
        <v>3687</v>
      </c>
      <c r="D20482" s="1">
        <v>44168</v>
      </c>
      <c r="E20482" s="2">
        <v>5</v>
      </c>
      <c r="F20482" t="s">
        <v>3688</v>
      </c>
      <c r="G20482" t="s">
        <v>97</v>
      </c>
    </row>
    <row r="20483" spans="1:7" x14ac:dyDescent="0.25">
      <c r="A20483" t="s">
        <v>3686</v>
      </c>
      <c r="B20483" t="s">
        <v>764</v>
      </c>
      <c r="C20483" t="s">
        <v>3687</v>
      </c>
      <c r="D20483" s="1">
        <v>44168</v>
      </c>
      <c r="E20483" s="2">
        <v>5</v>
      </c>
      <c r="F20483" t="s">
        <v>3688</v>
      </c>
      <c r="G20483" t="s">
        <v>1245</v>
      </c>
    </row>
    <row r="20484" spans="1:7" x14ac:dyDescent="0.25">
      <c r="A20484" t="s">
        <v>5385</v>
      </c>
      <c r="B20484" t="s">
        <v>2992</v>
      </c>
      <c r="C20484" t="s">
        <v>5386</v>
      </c>
      <c r="D20484" s="1">
        <v>44168</v>
      </c>
      <c r="E20484" s="2">
        <v>50</v>
      </c>
      <c r="F20484" t="s">
        <v>5387</v>
      </c>
      <c r="G20484" t="s">
        <v>67</v>
      </c>
    </row>
    <row r="20485" spans="1:7" x14ac:dyDescent="0.25">
      <c r="A20485" t="s">
        <v>3689</v>
      </c>
      <c r="B20485" t="s">
        <v>3690</v>
      </c>
      <c r="C20485" t="s">
        <v>3691</v>
      </c>
      <c r="D20485" s="1">
        <v>44168</v>
      </c>
      <c r="E20485" s="2">
        <v>34.96</v>
      </c>
      <c r="F20485" t="s">
        <v>3692</v>
      </c>
      <c r="G20485" t="s">
        <v>97</v>
      </c>
    </row>
    <row r="20486" spans="1:7" x14ac:dyDescent="0.25">
      <c r="A20486" t="s">
        <v>2742</v>
      </c>
      <c r="B20486" t="s">
        <v>2743</v>
      </c>
      <c r="C20486" t="s">
        <v>2744</v>
      </c>
      <c r="D20486" s="1">
        <v>44168</v>
      </c>
      <c r="E20486" s="2">
        <v>150</v>
      </c>
      <c r="F20486" t="s">
        <v>2745</v>
      </c>
      <c r="G20486" t="s">
        <v>2746</v>
      </c>
    </row>
    <row r="20487" spans="1:7" x14ac:dyDescent="0.25">
      <c r="A20487" t="s">
        <v>2742</v>
      </c>
      <c r="B20487" t="s">
        <v>2743</v>
      </c>
      <c r="C20487" t="s">
        <v>2744</v>
      </c>
      <c r="D20487" s="1">
        <v>44168</v>
      </c>
      <c r="E20487" s="2">
        <v>150</v>
      </c>
      <c r="F20487" t="s">
        <v>2747</v>
      </c>
      <c r="G20487" t="s">
        <v>2746</v>
      </c>
    </row>
    <row r="20488" spans="1:7" x14ac:dyDescent="0.25">
      <c r="A20488" t="s">
        <v>2141</v>
      </c>
      <c r="B20488" t="s">
        <v>2142</v>
      </c>
      <c r="C20488" t="s">
        <v>2143</v>
      </c>
      <c r="D20488" s="1">
        <v>44169</v>
      </c>
      <c r="E20488" s="2">
        <v>1000</v>
      </c>
      <c r="G20488" t="s">
        <v>2253</v>
      </c>
    </row>
    <row r="20489" spans="1:7" x14ac:dyDescent="0.25">
      <c r="A20489" t="s">
        <v>221</v>
      </c>
      <c r="B20489" t="s">
        <v>222</v>
      </c>
      <c r="C20489" t="s">
        <v>223</v>
      </c>
      <c r="D20489" s="1">
        <v>44169</v>
      </c>
      <c r="E20489" s="2">
        <v>2940</v>
      </c>
      <c r="F20489" t="s">
        <v>224</v>
      </c>
      <c r="G20489" t="s">
        <v>2663</v>
      </c>
    </row>
    <row r="20490" spans="1:7" x14ac:dyDescent="0.25">
      <c r="A20490" t="s">
        <v>221</v>
      </c>
      <c r="B20490" t="s">
        <v>222</v>
      </c>
      <c r="C20490" t="s">
        <v>223</v>
      </c>
      <c r="D20490" s="1">
        <v>44169</v>
      </c>
      <c r="E20490" s="2">
        <v>2000</v>
      </c>
      <c r="F20490" t="s">
        <v>224</v>
      </c>
      <c r="G20490" t="s">
        <v>1519</v>
      </c>
    </row>
    <row r="20491" spans="1:7" x14ac:dyDescent="0.25">
      <c r="A20491" t="s">
        <v>221</v>
      </c>
      <c r="B20491" t="s">
        <v>222</v>
      </c>
      <c r="C20491" t="s">
        <v>223</v>
      </c>
      <c r="D20491" s="1">
        <v>44169</v>
      </c>
      <c r="E20491" s="2">
        <v>250</v>
      </c>
      <c r="F20491" t="s">
        <v>224</v>
      </c>
      <c r="G20491" t="s">
        <v>5666</v>
      </c>
    </row>
    <row r="20492" spans="1:7" x14ac:dyDescent="0.25">
      <c r="A20492">
        <v>293</v>
      </c>
      <c r="B20492" t="s">
        <v>5758</v>
      </c>
      <c r="C20492" t="s">
        <v>5759</v>
      </c>
      <c r="D20492" s="1">
        <v>44169</v>
      </c>
      <c r="E20492" s="2">
        <v>100</v>
      </c>
      <c r="F20492" t="s">
        <v>5760</v>
      </c>
      <c r="G20492" t="s">
        <v>5666</v>
      </c>
    </row>
    <row r="20493" spans="1:7" x14ac:dyDescent="0.25">
      <c r="A20493" t="s">
        <v>174</v>
      </c>
      <c r="B20493" t="s">
        <v>175</v>
      </c>
      <c r="C20493" t="s">
        <v>176</v>
      </c>
      <c r="D20493" s="1">
        <v>44169</v>
      </c>
      <c r="E20493" s="2">
        <v>100</v>
      </c>
      <c r="F20493" t="s">
        <v>177</v>
      </c>
      <c r="G20493" t="s">
        <v>5666</v>
      </c>
    </row>
    <row r="20494" spans="1:7" x14ac:dyDescent="0.25">
      <c r="A20494" t="s">
        <v>4516</v>
      </c>
      <c r="B20494" t="s">
        <v>4517</v>
      </c>
      <c r="C20494" t="s">
        <v>4518</v>
      </c>
      <c r="D20494" s="1">
        <v>44169</v>
      </c>
      <c r="E20494" s="2">
        <v>2000</v>
      </c>
      <c r="F20494" t="s">
        <v>4519</v>
      </c>
      <c r="G20494" t="s">
        <v>2663</v>
      </c>
    </row>
    <row r="20495" spans="1:7" x14ac:dyDescent="0.25">
      <c r="A20495" t="s">
        <v>908</v>
      </c>
      <c r="B20495" t="s">
        <v>909</v>
      </c>
      <c r="C20495" t="s">
        <v>910</v>
      </c>
      <c r="D20495" s="1">
        <v>44169</v>
      </c>
      <c r="E20495" s="2">
        <v>1000</v>
      </c>
      <c r="F20495" t="s">
        <v>911</v>
      </c>
      <c r="G20495" t="s">
        <v>912</v>
      </c>
    </row>
    <row r="20496" spans="1:7" x14ac:dyDescent="0.25">
      <c r="A20496" t="s">
        <v>3726</v>
      </c>
      <c r="B20496" t="s">
        <v>3727</v>
      </c>
      <c r="C20496" t="s">
        <v>3728</v>
      </c>
      <c r="D20496" s="1">
        <v>44170</v>
      </c>
      <c r="E20496" s="2">
        <v>50</v>
      </c>
      <c r="F20496" t="s">
        <v>3729</v>
      </c>
      <c r="G20496" t="s">
        <v>145</v>
      </c>
    </row>
    <row r="20497" spans="1:7" x14ac:dyDescent="0.25">
      <c r="A20497">
        <v>271</v>
      </c>
      <c r="B20497" t="s">
        <v>204</v>
      </c>
      <c r="C20497" t="s">
        <v>745</v>
      </c>
      <c r="D20497" s="1">
        <v>44170</v>
      </c>
      <c r="E20497" s="2">
        <v>100</v>
      </c>
      <c r="F20497" t="s">
        <v>5761</v>
      </c>
      <c r="G20497" t="s">
        <v>5666</v>
      </c>
    </row>
    <row r="20498" spans="1:7" x14ac:dyDescent="0.25">
      <c r="A20498">
        <v>272</v>
      </c>
      <c r="B20498" t="s">
        <v>2893</v>
      </c>
      <c r="C20498" t="s">
        <v>5762</v>
      </c>
      <c r="D20498" s="1">
        <v>44170</v>
      </c>
      <c r="E20498" s="2">
        <v>35</v>
      </c>
      <c r="F20498" t="s">
        <v>5763</v>
      </c>
      <c r="G20498" t="s">
        <v>145</v>
      </c>
    </row>
    <row r="20499" spans="1:7" x14ac:dyDescent="0.25">
      <c r="A20499">
        <v>273</v>
      </c>
      <c r="B20499" t="s">
        <v>2893</v>
      </c>
      <c r="C20499" t="s">
        <v>5764</v>
      </c>
      <c r="D20499" s="1">
        <v>44171</v>
      </c>
      <c r="E20499" s="2">
        <v>100</v>
      </c>
      <c r="F20499" t="s">
        <v>5765</v>
      </c>
      <c r="G20499" t="s">
        <v>145</v>
      </c>
    </row>
    <row r="20500" spans="1:7" x14ac:dyDescent="0.25">
      <c r="A20500">
        <v>273</v>
      </c>
      <c r="B20500" t="s">
        <v>2893</v>
      </c>
      <c r="C20500" t="s">
        <v>5764</v>
      </c>
      <c r="D20500" s="1">
        <v>44171</v>
      </c>
      <c r="E20500" s="2">
        <v>100</v>
      </c>
      <c r="F20500" t="s">
        <v>5766</v>
      </c>
      <c r="G20500" t="s">
        <v>145</v>
      </c>
    </row>
    <row r="20501" spans="1:7" x14ac:dyDescent="0.25">
      <c r="A20501" t="s">
        <v>874</v>
      </c>
      <c r="B20501" t="s">
        <v>15</v>
      </c>
      <c r="C20501" t="s">
        <v>875</v>
      </c>
      <c r="D20501" s="1">
        <v>44171</v>
      </c>
      <c r="E20501" s="2">
        <v>1000</v>
      </c>
      <c r="F20501" t="s">
        <v>876</v>
      </c>
      <c r="G20501" t="s">
        <v>275</v>
      </c>
    </row>
    <row r="20502" spans="1:7" x14ac:dyDescent="0.25">
      <c r="A20502" t="s">
        <v>2562</v>
      </c>
      <c r="B20502" t="s">
        <v>2563</v>
      </c>
      <c r="C20502" t="s">
        <v>2564</v>
      </c>
      <c r="D20502" s="1">
        <v>44172</v>
      </c>
      <c r="E20502" s="2">
        <v>500</v>
      </c>
      <c r="F20502" t="s">
        <v>2565</v>
      </c>
      <c r="G20502" t="s">
        <v>97</v>
      </c>
    </row>
    <row r="20503" spans="1:7" x14ac:dyDescent="0.25">
      <c r="A20503" t="s">
        <v>2562</v>
      </c>
      <c r="B20503" t="s">
        <v>2563</v>
      </c>
      <c r="C20503" t="s">
        <v>2564</v>
      </c>
      <c r="D20503" s="1">
        <v>44172</v>
      </c>
      <c r="E20503" s="2">
        <v>500</v>
      </c>
      <c r="F20503" t="s">
        <v>2566</v>
      </c>
      <c r="G20503" t="s">
        <v>97</v>
      </c>
    </row>
    <row r="20504" spans="1:7" x14ac:dyDescent="0.25">
      <c r="A20504" t="s">
        <v>2562</v>
      </c>
      <c r="B20504" t="s">
        <v>2563</v>
      </c>
      <c r="C20504" t="s">
        <v>2564</v>
      </c>
      <c r="D20504" s="1">
        <v>44172</v>
      </c>
      <c r="E20504" s="2">
        <v>500</v>
      </c>
      <c r="F20504" t="s">
        <v>2566</v>
      </c>
      <c r="G20504" t="s">
        <v>97</v>
      </c>
    </row>
    <row r="20505" spans="1:7" x14ac:dyDescent="0.25">
      <c r="A20505" t="s">
        <v>2562</v>
      </c>
      <c r="B20505" t="s">
        <v>2563</v>
      </c>
      <c r="C20505" t="s">
        <v>2564</v>
      </c>
      <c r="D20505" s="1">
        <v>44172</v>
      </c>
      <c r="E20505" s="2">
        <v>500</v>
      </c>
      <c r="F20505" t="s">
        <v>2567</v>
      </c>
      <c r="G20505" t="s">
        <v>97</v>
      </c>
    </row>
    <row r="20506" spans="1:7" x14ac:dyDescent="0.25">
      <c r="A20506">
        <v>33</v>
      </c>
      <c r="B20506" t="s">
        <v>5493</v>
      </c>
      <c r="C20506" t="s">
        <v>5494</v>
      </c>
      <c r="D20506" s="1">
        <v>44172</v>
      </c>
      <c r="E20506" s="2">
        <v>100</v>
      </c>
      <c r="F20506" t="s">
        <v>5495</v>
      </c>
      <c r="G20506" t="s">
        <v>5666</v>
      </c>
    </row>
    <row r="20507" spans="1:7" x14ac:dyDescent="0.25">
      <c r="A20507">
        <v>9</v>
      </c>
      <c r="B20507" t="s">
        <v>5488</v>
      </c>
      <c r="C20507" t="s">
        <v>5489</v>
      </c>
      <c r="D20507" s="1">
        <v>44173</v>
      </c>
      <c r="E20507" s="2">
        <v>100</v>
      </c>
      <c r="F20507" t="s">
        <v>5490</v>
      </c>
      <c r="G20507" t="s">
        <v>5666</v>
      </c>
    </row>
    <row r="20508" spans="1:7" x14ac:dyDescent="0.25">
      <c r="A20508">
        <v>54</v>
      </c>
      <c r="B20508" t="s">
        <v>744</v>
      </c>
      <c r="C20508" t="s">
        <v>5530</v>
      </c>
      <c r="D20508" s="1">
        <v>44173</v>
      </c>
      <c r="E20508" s="2">
        <v>50</v>
      </c>
      <c r="G20508" t="s">
        <v>4684</v>
      </c>
    </row>
    <row r="20509" spans="1:7" x14ac:dyDescent="0.25">
      <c r="A20509">
        <v>275</v>
      </c>
      <c r="B20509" t="s">
        <v>5767</v>
      </c>
      <c r="C20509" t="s">
        <v>5768</v>
      </c>
      <c r="D20509" s="1">
        <v>44173</v>
      </c>
      <c r="E20509" s="2">
        <v>300</v>
      </c>
      <c r="F20509" t="s">
        <v>5769</v>
      </c>
      <c r="G20509" t="s">
        <v>145</v>
      </c>
    </row>
    <row r="20510" spans="1:7" x14ac:dyDescent="0.25">
      <c r="A20510">
        <v>281</v>
      </c>
      <c r="B20510" t="s">
        <v>3510</v>
      </c>
      <c r="C20510" t="s">
        <v>5770</v>
      </c>
      <c r="D20510" s="1">
        <v>44173</v>
      </c>
      <c r="E20510" s="2">
        <v>1000</v>
      </c>
      <c r="G20510" t="s">
        <v>2457</v>
      </c>
    </row>
    <row r="20511" spans="1:7" x14ac:dyDescent="0.25">
      <c r="A20511">
        <v>283</v>
      </c>
      <c r="B20511" t="s">
        <v>3365</v>
      </c>
      <c r="C20511" t="s">
        <v>5771</v>
      </c>
      <c r="D20511" s="1">
        <v>44173</v>
      </c>
      <c r="E20511" s="2">
        <v>40</v>
      </c>
      <c r="G20511" t="s">
        <v>838</v>
      </c>
    </row>
    <row r="20512" spans="1:7" x14ac:dyDescent="0.25">
      <c r="A20512" t="s">
        <v>2717</v>
      </c>
      <c r="B20512" t="s">
        <v>2718</v>
      </c>
      <c r="C20512" t="s">
        <v>2425</v>
      </c>
      <c r="D20512" s="1">
        <v>44173</v>
      </c>
      <c r="E20512" s="2">
        <v>300</v>
      </c>
      <c r="F20512" t="s">
        <v>2719</v>
      </c>
      <c r="G20512" t="s">
        <v>2456</v>
      </c>
    </row>
    <row r="20513" spans="1:7" x14ac:dyDescent="0.25">
      <c r="A20513" t="s">
        <v>2717</v>
      </c>
      <c r="B20513" t="s">
        <v>2718</v>
      </c>
      <c r="C20513" t="s">
        <v>2425</v>
      </c>
      <c r="D20513" s="1">
        <v>44173</v>
      </c>
      <c r="E20513" s="2">
        <v>300</v>
      </c>
      <c r="F20513" t="s">
        <v>2720</v>
      </c>
      <c r="G20513" t="s">
        <v>2456</v>
      </c>
    </row>
    <row r="20514" spans="1:7" x14ac:dyDescent="0.25">
      <c r="A20514" t="s">
        <v>2717</v>
      </c>
      <c r="B20514" t="s">
        <v>2718</v>
      </c>
      <c r="C20514" t="s">
        <v>2425</v>
      </c>
      <c r="D20514" s="1">
        <v>44173</v>
      </c>
      <c r="E20514" s="2">
        <v>100</v>
      </c>
      <c r="F20514" t="s">
        <v>2719</v>
      </c>
      <c r="G20514" t="s">
        <v>5666</v>
      </c>
    </row>
    <row r="20515" spans="1:7" x14ac:dyDescent="0.25">
      <c r="A20515" t="s">
        <v>2717</v>
      </c>
      <c r="B20515" t="s">
        <v>2718</v>
      </c>
      <c r="C20515" t="s">
        <v>2425</v>
      </c>
      <c r="D20515" s="1">
        <v>44173</v>
      </c>
      <c r="E20515" s="2">
        <v>100</v>
      </c>
      <c r="F20515" t="s">
        <v>2720</v>
      </c>
      <c r="G20515" t="s">
        <v>5666</v>
      </c>
    </row>
    <row r="20516" spans="1:7" x14ac:dyDescent="0.25">
      <c r="A20516" t="s">
        <v>954</v>
      </c>
      <c r="B20516" t="s">
        <v>955</v>
      </c>
      <c r="C20516" t="s">
        <v>956</v>
      </c>
      <c r="D20516" s="1">
        <v>44173</v>
      </c>
      <c r="E20516" s="2">
        <v>4000</v>
      </c>
      <c r="G20516" t="s">
        <v>522</v>
      </c>
    </row>
    <row r="20517" spans="1:7" x14ac:dyDescent="0.25">
      <c r="A20517" t="s">
        <v>489</v>
      </c>
      <c r="B20517" t="s">
        <v>490</v>
      </c>
      <c r="C20517" t="s">
        <v>491</v>
      </c>
      <c r="D20517" s="1">
        <v>44173</v>
      </c>
      <c r="E20517" s="2">
        <v>50</v>
      </c>
      <c r="F20517" t="s">
        <v>492</v>
      </c>
      <c r="G20517" t="s">
        <v>114</v>
      </c>
    </row>
    <row r="20518" spans="1:7" x14ac:dyDescent="0.25">
      <c r="A20518" t="s">
        <v>14</v>
      </c>
      <c r="B20518" t="s">
        <v>15</v>
      </c>
      <c r="C20518" t="s">
        <v>16</v>
      </c>
      <c r="D20518" s="1">
        <v>44173</v>
      </c>
      <c r="E20518" s="2">
        <v>1000</v>
      </c>
      <c r="F20518" t="s">
        <v>17</v>
      </c>
      <c r="G20518" t="s">
        <v>1133</v>
      </c>
    </row>
    <row r="20519" spans="1:7" x14ac:dyDescent="0.25">
      <c r="A20519" t="s">
        <v>1445</v>
      </c>
      <c r="B20519" t="s">
        <v>607</v>
      </c>
      <c r="C20519" t="s">
        <v>796</v>
      </c>
      <c r="D20519" s="1">
        <v>44173</v>
      </c>
      <c r="E20519" s="2">
        <v>100</v>
      </c>
      <c r="G20519" t="s">
        <v>523</v>
      </c>
    </row>
    <row r="20520" spans="1:7" x14ac:dyDescent="0.25">
      <c r="A20520" t="s">
        <v>4460</v>
      </c>
      <c r="B20520" t="s">
        <v>4461</v>
      </c>
      <c r="C20520" t="s">
        <v>4462</v>
      </c>
      <c r="D20520" s="1">
        <v>44173</v>
      </c>
      <c r="E20520" s="2">
        <v>2000</v>
      </c>
      <c r="G20520" t="s">
        <v>2663</v>
      </c>
    </row>
    <row r="20521" spans="1:7" x14ac:dyDescent="0.25">
      <c r="A20521" t="s">
        <v>2748</v>
      </c>
      <c r="B20521" t="s">
        <v>2749</v>
      </c>
      <c r="C20521" t="s">
        <v>2750</v>
      </c>
      <c r="D20521" s="1">
        <v>44174</v>
      </c>
      <c r="E20521" s="2">
        <v>50</v>
      </c>
      <c r="F20521" t="s">
        <v>2751</v>
      </c>
      <c r="G20521" t="s">
        <v>145</v>
      </c>
    </row>
    <row r="20522" spans="1:7" x14ac:dyDescent="0.25">
      <c r="A20522" t="s">
        <v>2748</v>
      </c>
      <c r="B20522" t="s">
        <v>2749</v>
      </c>
      <c r="C20522" t="s">
        <v>2750</v>
      </c>
      <c r="D20522" s="1">
        <v>44174</v>
      </c>
      <c r="E20522" s="2">
        <v>50</v>
      </c>
      <c r="F20522" t="s">
        <v>2751</v>
      </c>
      <c r="G20522" t="s">
        <v>145</v>
      </c>
    </row>
    <row r="20523" spans="1:7" x14ac:dyDescent="0.25">
      <c r="A20523" t="s">
        <v>2748</v>
      </c>
      <c r="B20523" t="s">
        <v>2749</v>
      </c>
      <c r="C20523" t="s">
        <v>2750</v>
      </c>
      <c r="D20523" s="1">
        <v>44174</v>
      </c>
      <c r="E20523" s="2">
        <v>50</v>
      </c>
      <c r="F20523" t="s">
        <v>2752</v>
      </c>
      <c r="G20523" t="s">
        <v>145</v>
      </c>
    </row>
    <row r="20524" spans="1:7" x14ac:dyDescent="0.25">
      <c r="A20524" t="s">
        <v>1803</v>
      </c>
      <c r="B20524" t="s">
        <v>1804</v>
      </c>
      <c r="C20524" t="s">
        <v>1805</v>
      </c>
      <c r="D20524" s="1">
        <v>44174</v>
      </c>
      <c r="E20524" s="2">
        <v>25</v>
      </c>
      <c r="F20524" t="s">
        <v>1806</v>
      </c>
      <c r="G20524" t="s">
        <v>145</v>
      </c>
    </row>
    <row r="20525" spans="1:7" x14ac:dyDescent="0.25">
      <c r="A20525">
        <v>284</v>
      </c>
      <c r="B20525" t="s">
        <v>5772</v>
      </c>
      <c r="C20525" t="s">
        <v>5773</v>
      </c>
      <c r="D20525" s="1">
        <v>44174</v>
      </c>
      <c r="E20525" s="2">
        <v>50</v>
      </c>
      <c r="F20525" t="s">
        <v>5774</v>
      </c>
      <c r="G20525" t="s">
        <v>145</v>
      </c>
    </row>
    <row r="20526" spans="1:7" x14ac:dyDescent="0.25">
      <c r="A20526">
        <v>284</v>
      </c>
      <c r="B20526" t="s">
        <v>5772</v>
      </c>
      <c r="C20526" t="s">
        <v>5773</v>
      </c>
      <c r="D20526" s="1">
        <v>44174</v>
      </c>
      <c r="E20526" s="2">
        <v>50</v>
      </c>
      <c r="F20526" t="s">
        <v>5775</v>
      </c>
      <c r="G20526" t="s">
        <v>145</v>
      </c>
    </row>
    <row r="20527" spans="1:7" x14ac:dyDescent="0.25">
      <c r="A20527">
        <v>286</v>
      </c>
      <c r="B20527" t="s">
        <v>5776</v>
      </c>
      <c r="C20527" t="s">
        <v>1772</v>
      </c>
      <c r="D20527" s="1">
        <v>44174</v>
      </c>
      <c r="E20527" s="2">
        <v>100</v>
      </c>
      <c r="F20527" t="s">
        <v>5777</v>
      </c>
      <c r="G20527" t="s">
        <v>145</v>
      </c>
    </row>
    <row r="20528" spans="1:7" x14ac:dyDescent="0.25">
      <c r="A20528" t="s">
        <v>4950</v>
      </c>
      <c r="B20528" t="s">
        <v>4951</v>
      </c>
      <c r="D20528" s="1">
        <v>44175</v>
      </c>
      <c r="E20528" s="2">
        <v>78300</v>
      </c>
      <c r="G20528" t="s">
        <v>4944</v>
      </c>
    </row>
    <row r="20529" spans="1:7" x14ac:dyDescent="0.25">
      <c r="A20529" t="s">
        <v>1400</v>
      </c>
      <c r="B20529" t="s">
        <v>1401</v>
      </c>
      <c r="D20529" s="1">
        <v>44175</v>
      </c>
      <c r="E20529" s="2">
        <v>5000</v>
      </c>
      <c r="F20529" t="s">
        <v>1402</v>
      </c>
      <c r="G20529" t="s">
        <v>1403</v>
      </c>
    </row>
    <row r="20530" spans="1:7" x14ac:dyDescent="0.25">
      <c r="A20530" t="s">
        <v>1400</v>
      </c>
      <c r="B20530" t="s">
        <v>1401</v>
      </c>
      <c r="D20530" s="1">
        <v>44175</v>
      </c>
      <c r="E20530" s="2">
        <v>5000</v>
      </c>
      <c r="F20530" t="s">
        <v>1404</v>
      </c>
      <c r="G20530" t="s">
        <v>1403</v>
      </c>
    </row>
    <row r="20531" spans="1:7" x14ac:dyDescent="0.25">
      <c r="A20531" t="s">
        <v>4675</v>
      </c>
      <c r="B20531" t="s">
        <v>4676</v>
      </c>
      <c r="C20531" t="s">
        <v>4677</v>
      </c>
      <c r="D20531" s="1">
        <v>44175</v>
      </c>
      <c r="E20531" s="2">
        <v>1000</v>
      </c>
      <c r="G20531" t="s">
        <v>34</v>
      </c>
    </row>
    <row r="20532" spans="1:7" x14ac:dyDescent="0.25">
      <c r="A20532" t="s">
        <v>2941</v>
      </c>
      <c r="B20532" t="s">
        <v>2942</v>
      </c>
      <c r="D20532" s="1">
        <v>44175</v>
      </c>
      <c r="E20532" s="2">
        <v>25000</v>
      </c>
      <c r="G20532" t="s">
        <v>2943</v>
      </c>
    </row>
    <row r="20533" spans="1:7" x14ac:dyDescent="0.25">
      <c r="A20533" t="s">
        <v>4348</v>
      </c>
      <c r="B20533" t="s">
        <v>4349</v>
      </c>
      <c r="C20533" t="s">
        <v>1097</v>
      </c>
      <c r="D20533" s="1">
        <v>44175</v>
      </c>
      <c r="E20533" s="2">
        <v>250</v>
      </c>
      <c r="F20533" t="s">
        <v>4350</v>
      </c>
      <c r="G20533" t="s">
        <v>34</v>
      </c>
    </row>
    <row r="20534" spans="1:7" x14ac:dyDescent="0.25">
      <c r="A20534" t="s">
        <v>457</v>
      </c>
      <c r="B20534" t="s">
        <v>458</v>
      </c>
      <c r="C20534" t="s">
        <v>459</v>
      </c>
      <c r="D20534" s="1">
        <v>44175</v>
      </c>
      <c r="E20534" s="2">
        <v>300</v>
      </c>
      <c r="F20534" t="s">
        <v>460</v>
      </c>
      <c r="G20534" t="s">
        <v>97</v>
      </c>
    </row>
    <row r="20535" spans="1:7" x14ac:dyDescent="0.25">
      <c r="A20535" t="s">
        <v>457</v>
      </c>
      <c r="B20535" t="s">
        <v>458</v>
      </c>
      <c r="C20535" t="s">
        <v>459</v>
      </c>
      <c r="D20535" s="1">
        <v>44175</v>
      </c>
      <c r="E20535" s="2">
        <v>300</v>
      </c>
      <c r="F20535" t="s">
        <v>461</v>
      </c>
      <c r="G20535" t="s">
        <v>97</v>
      </c>
    </row>
    <row r="20536" spans="1:7" x14ac:dyDescent="0.25">
      <c r="A20536" t="s">
        <v>5304</v>
      </c>
      <c r="B20536" t="s">
        <v>1918</v>
      </c>
      <c r="C20536" t="s">
        <v>205</v>
      </c>
      <c r="D20536" s="1">
        <v>44175</v>
      </c>
      <c r="E20536" s="2">
        <v>50</v>
      </c>
      <c r="F20536" t="s">
        <v>5305</v>
      </c>
      <c r="G20536" t="s">
        <v>145</v>
      </c>
    </row>
    <row r="20537" spans="1:7" x14ac:dyDescent="0.25">
      <c r="A20537" t="s">
        <v>3493</v>
      </c>
      <c r="B20537" t="s">
        <v>152</v>
      </c>
      <c r="C20537" t="s">
        <v>3494</v>
      </c>
      <c r="D20537" s="1">
        <v>44175</v>
      </c>
      <c r="E20537" s="2">
        <v>100</v>
      </c>
      <c r="F20537" t="s">
        <v>3495</v>
      </c>
      <c r="G20537" t="s">
        <v>2663</v>
      </c>
    </row>
    <row r="20538" spans="1:7" x14ac:dyDescent="0.25">
      <c r="A20538" t="s">
        <v>3493</v>
      </c>
      <c r="B20538" t="s">
        <v>152</v>
      </c>
      <c r="C20538" t="s">
        <v>3494</v>
      </c>
      <c r="D20538" s="1">
        <v>44175</v>
      </c>
      <c r="E20538" s="2">
        <v>100</v>
      </c>
      <c r="F20538" t="s">
        <v>3496</v>
      </c>
      <c r="G20538" t="s">
        <v>2663</v>
      </c>
    </row>
    <row r="20539" spans="1:7" x14ac:dyDescent="0.25">
      <c r="A20539" t="s">
        <v>5279</v>
      </c>
      <c r="B20539" t="s">
        <v>1026</v>
      </c>
      <c r="C20539" t="s">
        <v>5280</v>
      </c>
      <c r="D20539" s="1">
        <v>44175</v>
      </c>
      <c r="E20539" s="2">
        <v>6667</v>
      </c>
      <c r="F20539" t="s">
        <v>5281</v>
      </c>
      <c r="G20539" t="s">
        <v>2663</v>
      </c>
    </row>
    <row r="20540" spans="1:7" x14ac:dyDescent="0.25">
      <c r="A20540" t="s">
        <v>5279</v>
      </c>
      <c r="B20540" t="s">
        <v>1026</v>
      </c>
      <c r="C20540" t="s">
        <v>5280</v>
      </c>
      <c r="D20540" s="1">
        <v>44175</v>
      </c>
      <c r="E20540" s="2">
        <v>26666</v>
      </c>
      <c r="F20540" t="s">
        <v>5281</v>
      </c>
      <c r="G20540" t="s">
        <v>2663</v>
      </c>
    </row>
    <row r="20541" spans="1:7" x14ac:dyDescent="0.25">
      <c r="A20541" t="s">
        <v>283</v>
      </c>
      <c r="B20541" t="s">
        <v>284</v>
      </c>
      <c r="C20541" t="s">
        <v>285</v>
      </c>
      <c r="D20541" s="1">
        <v>44175</v>
      </c>
      <c r="E20541" s="2">
        <v>500</v>
      </c>
      <c r="F20541" t="s">
        <v>286</v>
      </c>
      <c r="G20541" t="s">
        <v>4651</v>
      </c>
    </row>
    <row r="20542" spans="1:7" x14ac:dyDescent="0.25">
      <c r="A20542" t="s">
        <v>283</v>
      </c>
      <c r="B20542" t="s">
        <v>284</v>
      </c>
      <c r="C20542" t="s">
        <v>285</v>
      </c>
      <c r="D20542" s="1">
        <v>44175</v>
      </c>
      <c r="E20542" s="2">
        <v>500</v>
      </c>
      <c r="F20542" t="s">
        <v>288</v>
      </c>
      <c r="G20542" t="s">
        <v>4651</v>
      </c>
    </row>
    <row r="20543" spans="1:7" x14ac:dyDescent="0.25">
      <c r="A20543" t="s">
        <v>877</v>
      </c>
      <c r="B20543" t="s">
        <v>559</v>
      </c>
      <c r="C20543" t="s">
        <v>878</v>
      </c>
      <c r="D20543" s="1">
        <v>44176</v>
      </c>
      <c r="E20543" s="2">
        <v>1000</v>
      </c>
      <c r="F20543" t="s">
        <v>879</v>
      </c>
      <c r="G20543" t="s">
        <v>34</v>
      </c>
    </row>
    <row r="20544" spans="1:7" x14ac:dyDescent="0.25">
      <c r="A20544" t="s">
        <v>877</v>
      </c>
      <c r="B20544" t="s">
        <v>559</v>
      </c>
      <c r="C20544" t="s">
        <v>878</v>
      </c>
      <c r="D20544" s="1">
        <v>44176</v>
      </c>
      <c r="E20544" s="2">
        <v>1000</v>
      </c>
      <c r="F20544" t="s">
        <v>881</v>
      </c>
      <c r="G20544" t="s">
        <v>34</v>
      </c>
    </row>
    <row r="20545" spans="1:7" x14ac:dyDescent="0.25">
      <c r="A20545" t="s">
        <v>2167</v>
      </c>
      <c r="B20545" t="s">
        <v>2168</v>
      </c>
      <c r="C20545" t="s">
        <v>2169</v>
      </c>
      <c r="D20545" s="1">
        <v>44176</v>
      </c>
      <c r="E20545" s="2">
        <v>100</v>
      </c>
      <c r="F20545" t="s">
        <v>2170</v>
      </c>
      <c r="G20545" t="s">
        <v>245</v>
      </c>
    </row>
    <row r="20546" spans="1:7" x14ac:dyDescent="0.25">
      <c r="A20546" t="s">
        <v>2167</v>
      </c>
      <c r="B20546" t="s">
        <v>2168</v>
      </c>
      <c r="C20546" t="s">
        <v>2169</v>
      </c>
      <c r="D20546" s="1">
        <v>44176</v>
      </c>
      <c r="E20546" s="2">
        <v>100</v>
      </c>
      <c r="F20546" t="s">
        <v>2170</v>
      </c>
      <c r="G20546" t="s">
        <v>2199</v>
      </c>
    </row>
    <row r="20547" spans="1:7" x14ac:dyDescent="0.25">
      <c r="A20547" t="s">
        <v>1580</v>
      </c>
      <c r="B20547" t="s">
        <v>1581</v>
      </c>
      <c r="C20547" t="s">
        <v>1582</v>
      </c>
      <c r="D20547" s="1">
        <v>44177</v>
      </c>
      <c r="E20547" s="2">
        <v>50</v>
      </c>
      <c r="F20547" t="s">
        <v>1583</v>
      </c>
      <c r="G20547" t="s">
        <v>145</v>
      </c>
    </row>
    <row r="20548" spans="1:7" x14ac:dyDescent="0.25">
      <c r="A20548" t="s">
        <v>146</v>
      </c>
      <c r="B20548" t="s">
        <v>147</v>
      </c>
      <c r="C20548" t="s">
        <v>148</v>
      </c>
      <c r="D20548" s="1">
        <v>44179</v>
      </c>
      <c r="E20548" s="2">
        <v>25</v>
      </c>
      <c r="F20548" t="s">
        <v>149</v>
      </c>
      <c r="G20548" t="s">
        <v>838</v>
      </c>
    </row>
    <row r="20549" spans="1:7" x14ac:dyDescent="0.25">
      <c r="A20549" t="s">
        <v>146</v>
      </c>
      <c r="B20549" t="s">
        <v>147</v>
      </c>
      <c r="C20549" t="s">
        <v>148</v>
      </c>
      <c r="D20549" s="1">
        <v>44179</v>
      </c>
      <c r="E20549" s="2">
        <v>25</v>
      </c>
      <c r="F20549" t="s">
        <v>150</v>
      </c>
      <c r="G20549" t="s">
        <v>838</v>
      </c>
    </row>
    <row r="20550" spans="1:7" x14ac:dyDescent="0.25">
      <c r="A20550" t="s">
        <v>146</v>
      </c>
      <c r="B20550" t="s">
        <v>147</v>
      </c>
      <c r="C20550" t="s">
        <v>148</v>
      </c>
      <c r="D20550" s="1">
        <v>44179</v>
      </c>
      <c r="E20550" s="2">
        <v>25</v>
      </c>
      <c r="F20550" t="s">
        <v>149</v>
      </c>
      <c r="G20550" t="s">
        <v>5666</v>
      </c>
    </row>
    <row r="20551" spans="1:7" x14ac:dyDescent="0.25">
      <c r="A20551" t="s">
        <v>146</v>
      </c>
      <c r="B20551" t="s">
        <v>147</v>
      </c>
      <c r="C20551" t="s">
        <v>148</v>
      </c>
      <c r="D20551" s="1">
        <v>44179</v>
      </c>
      <c r="E20551" s="2">
        <v>25</v>
      </c>
      <c r="F20551" t="s">
        <v>150</v>
      </c>
      <c r="G20551" t="s">
        <v>5666</v>
      </c>
    </row>
    <row r="20552" spans="1:7" x14ac:dyDescent="0.25">
      <c r="A20552" t="s">
        <v>146</v>
      </c>
      <c r="B20552" t="s">
        <v>147</v>
      </c>
      <c r="C20552" t="s">
        <v>148</v>
      </c>
      <c r="D20552" s="1">
        <v>44179</v>
      </c>
      <c r="E20552" s="2">
        <v>25</v>
      </c>
      <c r="F20552" t="s">
        <v>149</v>
      </c>
      <c r="G20552" t="s">
        <v>67</v>
      </c>
    </row>
    <row r="20553" spans="1:7" x14ac:dyDescent="0.25">
      <c r="A20553" t="s">
        <v>146</v>
      </c>
      <c r="B20553" t="s">
        <v>147</v>
      </c>
      <c r="C20553" t="s">
        <v>148</v>
      </c>
      <c r="D20553" s="1">
        <v>44179</v>
      </c>
      <c r="E20553" s="2">
        <v>25</v>
      </c>
      <c r="F20553" t="s">
        <v>150</v>
      </c>
      <c r="G20553" t="s">
        <v>67</v>
      </c>
    </row>
    <row r="20554" spans="1:7" x14ac:dyDescent="0.25">
      <c r="A20554" t="s">
        <v>146</v>
      </c>
      <c r="B20554" t="s">
        <v>147</v>
      </c>
      <c r="C20554" t="s">
        <v>148</v>
      </c>
      <c r="D20554" s="1">
        <v>44179</v>
      </c>
      <c r="E20554" s="2">
        <v>25</v>
      </c>
      <c r="F20554" t="s">
        <v>149</v>
      </c>
      <c r="G20554" t="s">
        <v>67</v>
      </c>
    </row>
    <row r="20555" spans="1:7" x14ac:dyDescent="0.25">
      <c r="A20555" t="s">
        <v>146</v>
      </c>
      <c r="B20555" t="s">
        <v>147</v>
      </c>
      <c r="C20555" t="s">
        <v>148</v>
      </c>
      <c r="D20555" s="1">
        <v>44179</v>
      </c>
      <c r="E20555" s="2">
        <v>25</v>
      </c>
      <c r="F20555" t="s">
        <v>150</v>
      </c>
      <c r="G20555" t="s">
        <v>67</v>
      </c>
    </row>
    <row r="20556" spans="1:7" x14ac:dyDescent="0.25">
      <c r="A20556" t="s">
        <v>713</v>
      </c>
      <c r="B20556" t="s">
        <v>714</v>
      </c>
      <c r="C20556" t="s">
        <v>715</v>
      </c>
      <c r="D20556" s="1">
        <v>44179</v>
      </c>
      <c r="E20556" s="2">
        <v>5500</v>
      </c>
      <c r="F20556" t="s">
        <v>716</v>
      </c>
      <c r="G20556" t="s">
        <v>5016</v>
      </c>
    </row>
    <row r="20557" spans="1:7" x14ac:dyDescent="0.25">
      <c r="A20557" t="s">
        <v>4358</v>
      </c>
      <c r="B20557" t="s">
        <v>4359</v>
      </c>
      <c r="C20557" t="s">
        <v>4360</v>
      </c>
      <c r="D20557" s="1">
        <v>44179</v>
      </c>
      <c r="E20557" s="2">
        <v>1000</v>
      </c>
      <c r="F20557" t="s">
        <v>4361</v>
      </c>
      <c r="G20557" t="s">
        <v>5778</v>
      </c>
    </row>
    <row r="20558" spans="1:7" x14ac:dyDescent="0.25">
      <c r="A20558" t="s">
        <v>1198</v>
      </c>
      <c r="B20558" t="s">
        <v>1199</v>
      </c>
      <c r="D20558" s="1">
        <v>44179</v>
      </c>
      <c r="E20558" s="2">
        <v>1000</v>
      </c>
      <c r="F20558" t="s">
        <v>1200</v>
      </c>
      <c r="G20558" t="s">
        <v>34</v>
      </c>
    </row>
    <row r="20559" spans="1:7" x14ac:dyDescent="0.25">
      <c r="A20559" t="s">
        <v>4122</v>
      </c>
      <c r="B20559" t="s">
        <v>4123</v>
      </c>
      <c r="D20559" s="1">
        <v>44180</v>
      </c>
      <c r="E20559" s="2">
        <v>1000</v>
      </c>
      <c r="F20559" t="s">
        <v>4124</v>
      </c>
      <c r="G20559" t="s">
        <v>34</v>
      </c>
    </row>
    <row r="20560" spans="1:7" x14ac:dyDescent="0.25">
      <c r="A20560" t="s">
        <v>3805</v>
      </c>
      <c r="B20560" t="s">
        <v>3806</v>
      </c>
      <c r="C20560" t="s">
        <v>3807</v>
      </c>
      <c r="D20560" s="1">
        <v>44180</v>
      </c>
      <c r="E20560" s="2">
        <v>42</v>
      </c>
      <c r="F20560" t="s">
        <v>3808</v>
      </c>
      <c r="G20560" t="s">
        <v>67</v>
      </c>
    </row>
    <row r="20561" spans="1:7" x14ac:dyDescent="0.25">
      <c r="A20561" t="s">
        <v>3805</v>
      </c>
      <c r="B20561" t="s">
        <v>3806</v>
      </c>
      <c r="C20561" t="s">
        <v>3807</v>
      </c>
      <c r="D20561" s="1">
        <v>44180</v>
      </c>
      <c r="E20561" s="2">
        <v>42</v>
      </c>
      <c r="F20561" t="s">
        <v>3809</v>
      </c>
      <c r="G20561" t="s">
        <v>67</v>
      </c>
    </row>
    <row r="20562" spans="1:7" x14ac:dyDescent="0.25">
      <c r="A20562" t="s">
        <v>2189</v>
      </c>
      <c r="B20562" t="s">
        <v>2190</v>
      </c>
      <c r="D20562" s="1">
        <v>44180</v>
      </c>
      <c r="E20562" s="2">
        <v>1000</v>
      </c>
      <c r="F20562" t="s">
        <v>2191</v>
      </c>
      <c r="G20562" t="s">
        <v>34</v>
      </c>
    </row>
    <row r="20563" spans="1:7" x14ac:dyDescent="0.25">
      <c r="A20563" t="s">
        <v>4972</v>
      </c>
      <c r="B20563" t="s">
        <v>4973</v>
      </c>
      <c r="C20563" t="s">
        <v>4974</v>
      </c>
      <c r="D20563" s="1">
        <v>44180</v>
      </c>
      <c r="E20563" s="2">
        <v>7500</v>
      </c>
      <c r="F20563" t="s">
        <v>4975</v>
      </c>
      <c r="G20563" t="s">
        <v>2663</v>
      </c>
    </row>
    <row r="20564" spans="1:7" x14ac:dyDescent="0.25">
      <c r="A20564" t="s">
        <v>2463</v>
      </c>
      <c r="B20564" t="s">
        <v>2464</v>
      </c>
      <c r="C20564" t="s">
        <v>2465</v>
      </c>
      <c r="D20564" s="1">
        <v>44180</v>
      </c>
      <c r="E20564" s="2">
        <v>100</v>
      </c>
      <c r="F20564" t="s">
        <v>2466</v>
      </c>
      <c r="G20564" t="s">
        <v>2663</v>
      </c>
    </row>
    <row r="20565" spans="1:7" x14ac:dyDescent="0.25">
      <c r="A20565" t="s">
        <v>2463</v>
      </c>
      <c r="B20565" t="s">
        <v>2464</v>
      </c>
      <c r="C20565" t="s">
        <v>2465</v>
      </c>
      <c r="D20565" s="1">
        <v>44180</v>
      </c>
      <c r="E20565" s="2">
        <v>100</v>
      </c>
      <c r="F20565" t="s">
        <v>2467</v>
      </c>
      <c r="G20565" t="s">
        <v>2663</v>
      </c>
    </row>
    <row r="20566" spans="1:7" x14ac:dyDescent="0.25">
      <c r="A20566" t="s">
        <v>2463</v>
      </c>
      <c r="B20566" t="s">
        <v>2464</v>
      </c>
      <c r="C20566" t="s">
        <v>2465</v>
      </c>
      <c r="D20566" s="1">
        <v>44180</v>
      </c>
      <c r="E20566" s="2">
        <v>100</v>
      </c>
      <c r="F20566" t="s">
        <v>2466</v>
      </c>
      <c r="G20566" t="s">
        <v>5666</v>
      </c>
    </row>
    <row r="20567" spans="1:7" x14ac:dyDescent="0.25">
      <c r="A20567" t="s">
        <v>2463</v>
      </c>
      <c r="B20567" t="s">
        <v>2464</v>
      </c>
      <c r="C20567" t="s">
        <v>2465</v>
      </c>
      <c r="D20567" s="1">
        <v>44180</v>
      </c>
      <c r="E20567" s="2">
        <v>100</v>
      </c>
      <c r="F20567" t="s">
        <v>2467</v>
      </c>
      <c r="G20567" t="s">
        <v>5666</v>
      </c>
    </row>
    <row r="20568" spans="1:7" x14ac:dyDescent="0.25">
      <c r="A20568" t="s">
        <v>1380</v>
      </c>
      <c r="B20568" t="s">
        <v>1381</v>
      </c>
      <c r="C20568" t="s">
        <v>1382</v>
      </c>
      <c r="D20568" s="1">
        <v>44180</v>
      </c>
      <c r="E20568" s="2">
        <v>1000</v>
      </c>
      <c r="F20568" t="s">
        <v>1383</v>
      </c>
      <c r="G20568" t="s">
        <v>2277</v>
      </c>
    </row>
    <row r="20569" spans="1:7" x14ac:dyDescent="0.25">
      <c r="A20569" t="s">
        <v>1051</v>
      </c>
      <c r="B20569" t="s">
        <v>1052</v>
      </c>
      <c r="C20569" t="s">
        <v>1053</v>
      </c>
      <c r="D20569" s="1">
        <v>44180</v>
      </c>
      <c r="E20569" s="2">
        <v>1000</v>
      </c>
      <c r="F20569" t="s">
        <v>1054</v>
      </c>
      <c r="G20569" t="s">
        <v>34</v>
      </c>
    </row>
    <row r="20570" spans="1:7" x14ac:dyDescent="0.25">
      <c r="A20570" t="s">
        <v>913</v>
      </c>
      <c r="B20570" t="s">
        <v>914</v>
      </c>
      <c r="C20570" t="s">
        <v>46</v>
      </c>
      <c r="D20570" s="1">
        <v>44180</v>
      </c>
      <c r="E20570" s="2">
        <v>150</v>
      </c>
      <c r="F20570" t="s">
        <v>915</v>
      </c>
      <c r="G20570" t="s">
        <v>523</v>
      </c>
    </row>
    <row r="20571" spans="1:7" x14ac:dyDescent="0.25">
      <c r="A20571" t="s">
        <v>1257</v>
      </c>
      <c r="B20571" t="s">
        <v>1258</v>
      </c>
      <c r="C20571" t="s">
        <v>1259</v>
      </c>
      <c r="D20571" s="1">
        <v>44181</v>
      </c>
      <c r="E20571" s="2">
        <v>83.33</v>
      </c>
      <c r="F20571" t="s">
        <v>1260</v>
      </c>
      <c r="G20571" t="s">
        <v>34</v>
      </c>
    </row>
    <row r="20572" spans="1:7" x14ac:dyDescent="0.25">
      <c r="A20572" t="s">
        <v>5416</v>
      </c>
      <c r="B20572" t="s">
        <v>5417</v>
      </c>
      <c r="C20572" t="s">
        <v>5418</v>
      </c>
      <c r="D20572" s="1">
        <v>44181</v>
      </c>
      <c r="E20572" s="2">
        <v>1000</v>
      </c>
      <c r="F20572" t="s">
        <v>5419</v>
      </c>
      <c r="G20572" t="s">
        <v>34</v>
      </c>
    </row>
    <row r="20573" spans="1:7" x14ac:dyDescent="0.25">
      <c r="A20573" t="s">
        <v>1539</v>
      </c>
      <c r="B20573" t="s">
        <v>1540</v>
      </c>
      <c r="C20573" t="s">
        <v>1540</v>
      </c>
      <c r="D20573" s="1">
        <v>44181</v>
      </c>
      <c r="E20573" s="2">
        <v>70</v>
      </c>
      <c r="G20573" t="s">
        <v>145</v>
      </c>
    </row>
    <row r="20574" spans="1:7" x14ac:dyDescent="0.25">
      <c r="A20574" t="s">
        <v>1651</v>
      </c>
      <c r="B20574" t="s">
        <v>1652</v>
      </c>
      <c r="C20574" t="s">
        <v>1653</v>
      </c>
      <c r="D20574" s="1">
        <v>44181</v>
      </c>
      <c r="E20574" s="2">
        <v>100</v>
      </c>
      <c r="F20574" t="s">
        <v>1654</v>
      </c>
      <c r="G20574" t="s">
        <v>5666</v>
      </c>
    </row>
    <row r="20575" spans="1:7" x14ac:dyDescent="0.25">
      <c r="A20575" t="s">
        <v>1651</v>
      </c>
      <c r="B20575" t="s">
        <v>1652</v>
      </c>
      <c r="C20575" t="s">
        <v>1653</v>
      </c>
      <c r="D20575" s="1">
        <v>44181</v>
      </c>
      <c r="E20575" s="2">
        <v>100</v>
      </c>
      <c r="F20575" t="s">
        <v>1655</v>
      </c>
      <c r="G20575" t="s">
        <v>5666</v>
      </c>
    </row>
    <row r="20576" spans="1:7" x14ac:dyDescent="0.25">
      <c r="A20576" t="s">
        <v>2714</v>
      </c>
      <c r="B20576" t="s">
        <v>2715</v>
      </c>
      <c r="C20576" t="s">
        <v>488</v>
      </c>
      <c r="D20576" s="1">
        <v>44181</v>
      </c>
      <c r="E20576" s="2">
        <v>84</v>
      </c>
      <c r="F20576" t="s">
        <v>2716</v>
      </c>
      <c r="G20576" t="s">
        <v>34</v>
      </c>
    </row>
    <row r="20577" spans="1:7" x14ac:dyDescent="0.25">
      <c r="A20577" t="s">
        <v>3059</v>
      </c>
      <c r="B20577" t="s">
        <v>3060</v>
      </c>
      <c r="C20577" t="s">
        <v>3061</v>
      </c>
      <c r="D20577" s="1">
        <v>44181</v>
      </c>
      <c r="E20577" s="2">
        <v>1000</v>
      </c>
      <c r="F20577" t="s">
        <v>3062</v>
      </c>
      <c r="G20577" t="s">
        <v>34</v>
      </c>
    </row>
    <row r="20578" spans="1:7" x14ac:dyDescent="0.25">
      <c r="A20578" t="s">
        <v>941</v>
      </c>
      <c r="B20578" t="s">
        <v>942</v>
      </c>
      <c r="C20578" t="s">
        <v>943</v>
      </c>
      <c r="D20578" s="1">
        <v>44181</v>
      </c>
      <c r="E20578" s="2">
        <v>1000</v>
      </c>
      <c r="F20578" t="s">
        <v>944</v>
      </c>
      <c r="G20578" t="s">
        <v>5666</v>
      </c>
    </row>
    <row r="20579" spans="1:7" x14ac:dyDescent="0.25">
      <c r="A20579" t="s">
        <v>53</v>
      </c>
      <c r="B20579" t="s">
        <v>54</v>
      </c>
      <c r="C20579" t="s">
        <v>55</v>
      </c>
      <c r="D20579" s="1">
        <v>44181</v>
      </c>
      <c r="E20579" s="2">
        <v>84</v>
      </c>
      <c r="F20579" t="s">
        <v>56</v>
      </c>
      <c r="G20579" t="s">
        <v>34</v>
      </c>
    </row>
    <row r="20580" spans="1:7" x14ac:dyDescent="0.25">
      <c r="A20580" t="s">
        <v>53</v>
      </c>
      <c r="B20580" t="s">
        <v>54</v>
      </c>
      <c r="C20580" t="s">
        <v>55</v>
      </c>
      <c r="D20580" s="1">
        <v>44181</v>
      </c>
      <c r="E20580" s="2">
        <v>84</v>
      </c>
      <c r="F20580" t="s">
        <v>57</v>
      </c>
      <c r="G20580" t="s">
        <v>34</v>
      </c>
    </row>
    <row r="20581" spans="1:7" x14ac:dyDescent="0.25">
      <c r="A20581" t="s">
        <v>53</v>
      </c>
      <c r="B20581" t="s">
        <v>54</v>
      </c>
      <c r="C20581" t="s">
        <v>55</v>
      </c>
      <c r="D20581" s="1">
        <v>44181</v>
      </c>
      <c r="E20581" s="2">
        <v>16</v>
      </c>
      <c r="F20581" t="s">
        <v>56</v>
      </c>
      <c r="G20581" t="s">
        <v>5666</v>
      </c>
    </row>
    <row r="20582" spans="1:7" x14ac:dyDescent="0.25">
      <c r="A20582" t="s">
        <v>53</v>
      </c>
      <c r="B20582" t="s">
        <v>54</v>
      </c>
      <c r="C20582" t="s">
        <v>55</v>
      </c>
      <c r="D20582" s="1">
        <v>44181</v>
      </c>
      <c r="E20582" s="2">
        <v>16</v>
      </c>
      <c r="F20582" t="s">
        <v>57</v>
      </c>
      <c r="G20582" t="s">
        <v>5666</v>
      </c>
    </row>
    <row r="20583" spans="1:7" x14ac:dyDescent="0.25">
      <c r="A20583" t="s">
        <v>40</v>
      </c>
      <c r="B20583" t="s">
        <v>41</v>
      </c>
      <c r="C20583" t="s">
        <v>42</v>
      </c>
      <c r="D20583" s="1">
        <v>44181</v>
      </c>
      <c r="E20583" s="2">
        <v>83.32</v>
      </c>
      <c r="F20583" t="s">
        <v>43</v>
      </c>
      <c r="G20583" t="s">
        <v>34</v>
      </c>
    </row>
    <row r="20584" spans="1:7" x14ac:dyDescent="0.25">
      <c r="A20584" t="s">
        <v>40</v>
      </c>
      <c r="B20584" t="s">
        <v>41</v>
      </c>
      <c r="C20584" t="s">
        <v>42</v>
      </c>
      <c r="D20584" s="1">
        <v>44181</v>
      </c>
      <c r="E20584" s="2">
        <v>83.34</v>
      </c>
      <c r="F20584" t="s">
        <v>43</v>
      </c>
      <c r="G20584" t="s">
        <v>2898</v>
      </c>
    </row>
    <row r="20585" spans="1:7" x14ac:dyDescent="0.25">
      <c r="A20585" t="s">
        <v>44</v>
      </c>
      <c r="B20585" t="s">
        <v>45</v>
      </c>
      <c r="C20585" t="s">
        <v>46</v>
      </c>
      <c r="D20585" s="1">
        <v>44181</v>
      </c>
      <c r="E20585" s="2">
        <v>83.33</v>
      </c>
      <c r="F20585" t="s">
        <v>47</v>
      </c>
      <c r="G20585" t="s">
        <v>34</v>
      </c>
    </row>
    <row r="20586" spans="1:7" x14ac:dyDescent="0.25">
      <c r="A20586" t="s">
        <v>44</v>
      </c>
      <c r="B20586" t="s">
        <v>45</v>
      </c>
      <c r="C20586" t="s">
        <v>46</v>
      </c>
      <c r="D20586" s="1">
        <v>44181</v>
      </c>
      <c r="E20586" s="2">
        <v>83.33</v>
      </c>
      <c r="F20586" t="s">
        <v>48</v>
      </c>
      <c r="G20586" t="s">
        <v>34</v>
      </c>
    </row>
    <row r="20587" spans="1:7" x14ac:dyDescent="0.25">
      <c r="A20587" t="s">
        <v>49</v>
      </c>
      <c r="B20587" t="s">
        <v>50</v>
      </c>
      <c r="C20587" t="s">
        <v>51</v>
      </c>
      <c r="D20587" s="1">
        <v>44181</v>
      </c>
      <c r="E20587" s="2">
        <v>140</v>
      </c>
      <c r="F20587" t="s">
        <v>52</v>
      </c>
      <c r="G20587" t="s">
        <v>2663</v>
      </c>
    </row>
    <row r="20588" spans="1:7" x14ac:dyDescent="0.25">
      <c r="A20588" t="s">
        <v>5403</v>
      </c>
      <c r="B20588" t="s">
        <v>5404</v>
      </c>
      <c r="C20588" t="s">
        <v>758</v>
      </c>
      <c r="D20588" s="1">
        <v>44181</v>
      </c>
      <c r="E20588" s="2">
        <v>84</v>
      </c>
      <c r="F20588" t="s">
        <v>5405</v>
      </c>
      <c r="G20588" t="s">
        <v>34</v>
      </c>
    </row>
    <row r="20589" spans="1:7" x14ac:dyDescent="0.25">
      <c r="A20589" t="s">
        <v>4510</v>
      </c>
      <c r="B20589" t="s">
        <v>4511</v>
      </c>
      <c r="C20589" t="s">
        <v>4512</v>
      </c>
      <c r="D20589" s="1">
        <v>44182</v>
      </c>
      <c r="E20589" s="2">
        <v>2000</v>
      </c>
      <c r="F20589" t="s">
        <v>4513</v>
      </c>
      <c r="G20589" t="s">
        <v>2663</v>
      </c>
    </row>
    <row r="20590" spans="1:7" x14ac:dyDescent="0.25">
      <c r="A20590" t="s">
        <v>4645</v>
      </c>
      <c r="B20590" t="s">
        <v>4646</v>
      </c>
      <c r="C20590" t="s">
        <v>4647</v>
      </c>
      <c r="D20590" s="1">
        <v>44182</v>
      </c>
      <c r="E20590" s="2">
        <v>1000</v>
      </c>
      <c r="F20590" t="s">
        <v>4648</v>
      </c>
      <c r="G20590" t="s">
        <v>34</v>
      </c>
    </row>
    <row r="20591" spans="1:7" x14ac:dyDescent="0.25">
      <c r="A20591" t="s">
        <v>4645</v>
      </c>
      <c r="B20591" t="s">
        <v>4646</v>
      </c>
      <c r="C20591" t="s">
        <v>4647</v>
      </c>
      <c r="D20591" s="1">
        <v>44182</v>
      </c>
      <c r="E20591" s="2">
        <v>600</v>
      </c>
      <c r="F20591" t="s">
        <v>4648</v>
      </c>
      <c r="G20591" t="s">
        <v>5666</v>
      </c>
    </row>
    <row r="20592" spans="1:7" x14ac:dyDescent="0.25">
      <c r="A20592" t="s">
        <v>4660</v>
      </c>
      <c r="B20592" t="s">
        <v>4661</v>
      </c>
      <c r="C20592" t="s">
        <v>4662</v>
      </c>
      <c r="D20592" s="1">
        <v>44182</v>
      </c>
      <c r="E20592" s="2">
        <v>5</v>
      </c>
      <c r="F20592" t="s">
        <v>4663</v>
      </c>
      <c r="G20592" t="s">
        <v>276</v>
      </c>
    </row>
    <row r="20593" spans="1:7" x14ac:dyDescent="0.25">
      <c r="A20593" t="s">
        <v>3610</v>
      </c>
      <c r="B20593" t="s">
        <v>1965</v>
      </c>
      <c r="C20593" t="s">
        <v>3611</v>
      </c>
      <c r="D20593" s="1">
        <v>44182</v>
      </c>
      <c r="E20593" s="2">
        <v>500</v>
      </c>
      <c r="G20593" t="s">
        <v>3612</v>
      </c>
    </row>
    <row r="20594" spans="1:7" x14ac:dyDescent="0.25">
      <c r="A20594" t="s">
        <v>1743</v>
      </c>
      <c r="B20594" t="s">
        <v>1744</v>
      </c>
      <c r="C20594" t="s">
        <v>1745</v>
      </c>
      <c r="D20594" s="1">
        <v>44182</v>
      </c>
      <c r="E20594" s="2">
        <v>1000</v>
      </c>
      <c r="F20594" t="s">
        <v>1746</v>
      </c>
      <c r="G20594" t="s">
        <v>34</v>
      </c>
    </row>
    <row r="20595" spans="1:7" x14ac:dyDescent="0.25">
      <c r="A20595" t="s">
        <v>1539</v>
      </c>
      <c r="B20595" t="s">
        <v>1540</v>
      </c>
      <c r="C20595" t="s">
        <v>1540</v>
      </c>
      <c r="D20595" s="1">
        <v>44183</v>
      </c>
      <c r="E20595" s="2">
        <v>35</v>
      </c>
      <c r="G20595" t="s">
        <v>114</v>
      </c>
    </row>
    <row r="20596" spans="1:7" x14ac:dyDescent="0.25">
      <c r="A20596" t="s">
        <v>4499</v>
      </c>
      <c r="B20596" t="s">
        <v>4500</v>
      </c>
      <c r="C20596" t="s">
        <v>4501</v>
      </c>
      <c r="D20596" s="1">
        <v>44183</v>
      </c>
      <c r="E20596" s="2">
        <v>2000</v>
      </c>
      <c r="F20596" t="s">
        <v>4502</v>
      </c>
      <c r="G20596" t="s">
        <v>2663</v>
      </c>
    </row>
    <row r="20597" spans="1:7" x14ac:dyDescent="0.25">
      <c r="A20597" t="s">
        <v>877</v>
      </c>
      <c r="B20597" t="s">
        <v>559</v>
      </c>
      <c r="C20597" t="s">
        <v>878</v>
      </c>
      <c r="D20597" s="1">
        <v>44183</v>
      </c>
      <c r="E20597" s="2">
        <v>2000</v>
      </c>
      <c r="F20597" t="s">
        <v>879</v>
      </c>
      <c r="G20597" t="s">
        <v>883</v>
      </c>
    </row>
    <row r="20598" spans="1:7" x14ac:dyDescent="0.25">
      <c r="A20598" t="s">
        <v>877</v>
      </c>
      <c r="B20598" t="s">
        <v>559</v>
      </c>
      <c r="C20598" t="s">
        <v>878</v>
      </c>
      <c r="D20598" s="1">
        <v>44183</v>
      </c>
      <c r="E20598" s="2">
        <v>2000</v>
      </c>
      <c r="F20598" t="s">
        <v>881</v>
      </c>
      <c r="G20598" t="s">
        <v>883</v>
      </c>
    </row>
    <row r="20599" spans="1:7" x14ac:dyDescent="0.25">
      <c r="A20599" t="s">
        <v>5397</v>
      </c>
      <c r="B20599" t="s">
        <v>5398</v>
      </c>
      <c r="C20599" t="s">
        <v>5399</v>
      </c>
      <c r="D20599" s="1">
        <v>44183</v>
      </c>
      <c r="E20599" s="2">
        <v>150</v>
      </c>
      <c r="F20599" t="s">
        <v>5400</v>
      </c>
      <c r="G20599" t="s">
        <v>5666</v>
      </c>
    </row>
    <row r="20600" spans="1:7" x14ac:dyDescent="0.25">
      <c r="A20600" t="s">
        <v>4322</v>
      </c>
      <c r="B20600" t="s">
        <v>4323</v>
      </c>
      <c r="C20600" t="s">
        <v>4324</v>
      </c>
      <c r="D20600" s="1">
        <v>44186</v>
      </c>
      <c r="E20600" s="2">
        <v>1000</v>
      </c>
      <c r="G20600" t="s">
        <v>5666</v>
      </c>
    </row>
    <row r="20601" spans="1:7" x14ac:dyDescent="0.25">
      <c r="A20601" t="s">
        <v>3651</v>
      </c>
      <c r="B20601" t="s">
        <v>3652</v>
      </c>
      <c r="D20601" s="1">
        <v>44186</v>
      </c>
      <c r="E20601" s="2">
        <v>100</v>
      </c>
      <c r="F20601" t="s">
        <v>3653</v>
      </c>
      <c r="G20601" t="s">
        <v>5666</v>
      </c>
    </row>
    <row r="20602" spans="1:7" x14ac:dyDescent="0.25">
      <c r="A20602">
        <v>294</v>
      </c>
      <c r="B20602" t="s">
        <v>4933</v>
      </c>
      <c r="C20602" t="s">
        <v>5779</v>
      </c>
      <c r="D20602" s="1">
        <v>44186</v>
      </c>
      <c r="E20602" s="2">
        <v>50</v>
      </c>
      <c r="F20602" t="s">
        <v>5780</v>
      </c>
      <c r="G20602" t="s">
        <v>2199</v>
      </c>
    </row>
    <row r="20603" spans="1:7" x14ac:dyDescent="0.25">
      <c r="A20603">
        <v>295</v>
      </c>
      <c r="B20603" t="s">
        <v>903</v>
      </c>
      <c r="C20603" t="s">
        <v>683</v>
      </c>
      <c r="D20603" s="1">
        <v>44186</v>
      </c>
      <c r="E20603" s="2">
        <v>100</v>
      </c>
      <c r="G20603" t="s">
        <v>186</v>
      </c>
    </row>
    <row r="20604" spans="1:7" x14ac:dyDescent="0.25">
      <c r="A20604">
        <v>164</v>
      </c>
      <c r="B20604" t="s">
        <v>5781</v>
      </c>
      <c r="C20604" t="s">
        <v>5782</v>
      </c>
      <c r="D20604" s="1">
        <v>44186</v>
      </c>
      <c r="E20604" s="2">
        <v>25</v>
      </c>
      <c r="F20604" t="s">
        <v>4507</v>
      </c>
      <c r="G20604" t="s">
        <v>34</v>
      </c>
    </row>
    <row r="20605" spans="1:7" x14ac:dyDescent="0.25">
      <c r="A20605">
        <v>164</v>
      </c>
      <c r="B20605" t="s">
        <v>5781</v>
      </c>
      <c r="C20605" t="s">
        <v>5782</v>
      </c>
      <c r="D20605" s="1">
        <v>44186</v>
      </c>
      <c r="E20605" s="2">
        <v>225</v>
      </c>
      <c r="F20605" t="s">
        <v>4507</v>
      </c>
      <c r="G20605" t="s">
        <v>34</v>
      </c>
    </row>
    <row r="20606" spans="1:7" x14ac:dyDescent="0.25">
      <c r="A20606" t="s">
        <v>989</v>
      </c>
      <c r="B20606" t="s">
        <v>990</v>
      </c>
      <c r="D20606" s="1">
        <v>44186</v>
      </c>
      <c r="E20606" s="2">
        <v>1000</v>
      </c>
      <c r="F20606" t="s">
        <v>991</v>
      </c>
      <c r="G20606" t="s">
        <v>34</v>
      </c>
    </row>
    <row r="20607" spans="1:7" x14ac:dyDescent="0.25">
      <c r="A20607" t="s">
        <v>989</v>
      </c>
      <c r="B20607" t="s">
        <v>990</v>
      </c>
      <c r="D20607" s="1">
        <v>44186</v>
      </c>
      <c r="E20607" s="2">
        <v>1000</v>
      </c>
      <c r="F20607" t="s">
        <v>992</v>
      </c>
      <c r="G20607" t="s">
        <v>34</v>
      </c>
    </row>
    <row r="20608" spans="1:7" x14ac:dyDescent="0.25">
      <c r="A20608" t="s">
        <v>3658</v>
      </c>
      <c r="B20608" t="s">
        <v>3659</v>
      </c>
      <c r="C20608" t="s">
        <v>3660</v>
      </c>
      <c r="D20608" s="1">
        <v>44186</v>
      </c>
      <c r="E20608" s="2">
        <v>100</v>
      </c>
      <c r="F20608" t="s">
        <v>3661</v>
      </c>
      <c r="G20608" t="s">
        <v>5666</v>
      </c>
    </row>
    <row r="20609" spans="1:7" x14ac:dyDescent="0.25">
      <c r="A20609" t="s">
        <v>4042</v>
      </c>
      <c r="B20609" t="s">
        <v>1918</v>
      </c>
      <c r="C20609" t="s">
        <v>3828</v>
      </c>
      <c r="D20609" s="1">
        <v>44186</v>
      </c>
      <c r="E20609" s="2">
        <v>10000</v>
      </c>
      <c r="F20609" t="s">
        <v>4043</v>
      </c>
      <c r="G20609" t="s">
        <v>4239</v>
      </c>
    </row>
    <row r="20610" spans="1:7" x14ac:dyDescent="0.25">
      <c r="A20610">
        <v>296</v>
      </c>
      <c r="B20610" t="s">
        <v>5783</v>
      </c>
      <c r="D20610" s="1">
        <v>44187</v>
      </c>
      <c r="E20610" s="2">
        <v>1000</v>
      </c>
      <c r="G20610" t="s">
        <v>34</v>
      </c>
    </row>
    <row r="20611" spans="1:7" x14ac:dyDescent="0.25">
      <c r="A20611" t="s">
        <v>3002</v>
      </c>
      <c r="B20611" t="s">
        <v>3003</v>
      </c>
      <c r="D20611" s="1">
        <v>44187</v>
      </c>
      <c r="E20611" s="2">
        <v>5000</v>
      </c>
      <c r="F20611" t="s">
        <v>3004</v>
      </c>
      <c r="G20611" t="s">
        <v>3005</v>
      </c>
    </row>
    <row r="20612" spans="1:7" x14ac:dyDescent="0.25">
      <c r="A20612" t="s">
        <v>2659</v>
      </c>
      <c r="B20612" t="s">
        <v>2660</v>
      </c>
      <c r="C20612" t="s">
        <v>2661</v>
      </c>
      <c r="D20612" s="1">
        <v>44188</v>
      </c>
      <c r="E20612" s="2">
        <v>600</v>
      </c>
      <c r="F20612" t="s">
        <v>2662</v>
      </c>
      <c r="G20612" t="s">
        <v>1440</v>
      </c>
    </row>
    <row r="20613" spans="1:7" x14ac:dyDescent="0.25">
      <c r="A20613" t="s">
        <v>1923</v>
      </c>
      <c r="B20613" t="s">
        <v>1924</v>
      </c>
      <c r="C20613" t="s">
        <v>1206</v>
      </c>
      <c r="D20613" s="1">
        <v>44188</v>
      </c>
      <c r="E20613" s="2">
        <v>500</v>
      </c>
      <c r="F20613" t="s">
        <v>1925</v>
      </c>
      <c r="G20613" t="s">
        <v>2253</v>
      </c>
    </row>
    <row r="20614" spans="1:7" x14ac:dyDescent="0.25">
      <c r="A20614" t="s">
        <v>2836</v>
      </c>
      <c r="B20614" t="s">
        <v>2837</v>
      </c>
      <c r="C20614" t="s">
        <v>758</v>
      </c>
      <c r="D20614" s="1">
        <v>44189</v>
      </c>
      <c r="E20614" s="2">
        <v>83.34</v>
      </c>
      <c r="F20614" t="s">
        <v>2838</v>
      </c>
      <c r="G20614" t="s">
        <v>5666</v>
      </c>
    </row>
    <row r="20615" spans="1:7" x14ac:dyDescent="0.25">
      <c r="A20615">
        <v>22</v>
      </c>
      <c r="B20615" t="s">
        <v>1062</v>
      </c>
      <c r="C20615" t="s">
        <v>5443</v>
      </c>
      <c r="D20615" s="1">
        <v>44189</v>
      </c>
      <c r="E20615" s="2">
        <v>2210</v>
      </c>
      <c r="F20615" t="s">
        <v>5444</v>
      </c>
      <c r="G20615" t="s">
        <v>1113</v>
      </c>
    </row>
    <row r="20616" spans="1:7" x14ac:dyDescent="0.25">
      <c r="A20616" t="s">
        <v>283</v>
      </c>
      <c r="B20616" t="s">
        <v>284</v>
      </c>
      <c r="C20616" t="s">
        <v>285</v>
      </c>
      <c r="D20616" s="1">
        <v>44191</v>
      </c>
      <c r="E20616" s="2">
        <v>1000</v>
      </c>
      <c r="F20616" t="s">
        <v>286</v>
      </c>
      <c r="G20616" t="s">
        <v>2889</v>
      </c>
    </row>
    <row r="20617" spans="1:7" x14ac:dyDescent="0.25">
      <c r="A20617" t="s">
        <v>283</v>
      </c>
      <c r="B20617" t="s">
        <v>284</v>
      </c>
      <c r="C20617" t="s">
        <v>285</v>
      </c>
      <c r="D20617" s="1">
        <v>44191</v>
      </c>
      <c r="E20617" s="2">
        <v>1000</v>
      </c>
      <c r="F20617" t="s">
        <v>288</v>
      </c>
      <c r="G20617" t="s">
        <v>2889</v>
      </c>
    </row>
    <row r="20618" spans="1:7" x14ac:dyDescent="0.25">
      <c r="A20618" t="s">
        <v>5012</v>
      </c>
      <c r="B20618" t="s">
        <v>5013</v>
      </c>
      <c r="C20618" t="s">
        <v>2945</v>
      </c>
      <c r="D20618" s="1">
        <v>44191</v>
      </c>
      <c r="E20618" s="2">
        <v>50</v>
      </c>
      <c r="F20618" t="s">
        <v>5014</v>
      </c>
      <c r="G20618" t="s">
        <v>114</v>
      </c>
    </row>
    <row r="20619" spans="1:7" x14ac:dyDescent="0.25">
      <c r="A20619" t="s">
        <v>5012</v>
      </c>
      <c r="B20619" t="s">
        <v>5013</v>
      </c>
      <c r="C20619" t="s">
        <v>2945</v>
      </c>
      <c r="D20619" s="1">
        <v>44191</v>
      </c>
      <c r="E20619" s="2">
        <v>50</v>
      </c>
      <c r="F20619" t="s">
        <v>5015</v>
      </c>
      <c r="G20619" t="s">
        <v>114</v>
      </c>
    </row>
    <row r="20620" spans="1:7" x14ac:dyDescent="0.25">
      <c r="A20620" t="s">
        <v>606</v>
      </c>
      <c r="B20620" t="s">
        <v>607</v>
      </c>
      <c r="C20620" t="s">
        <v>608</v>
      </c>
      <c r="D20620" s="1">
        <v>44192</v>
      </c>
      <c r="E20620" s="2">
        <v>1000</v>
      </c>
      <c r="F20620" t="s">
        <v>609</v>
      </c>
      <c r="G20620" t="s">
        <v>34</v>
      </c>
    </row>
    <row r="20621" spans="1:7" x14ac:dyDescent="0.25">
      <c r="A20621" t="s">
        <v>1100</v>
      </c>
      <c r="B20621" t="s">
        <v>1101</v>
      </c>
      <c r="C20621" t="s">
        <v>1102</v>
      </c>
      <c r="D20621" s="1">
        <v>44193</v>
      </c>
      <c r="E20621" s="2">
        <v>100</v>
      </c>
      <c r="F20621" t="s">
        <v>1103</v>
      </c>
      <c r="G20621" t="s">
        <v>5666</v>
      </c>
    </row>
    <row r="20622" spans="1:7" x14ac:dyDescent="0.25">
      <c r="A20622" t="s">
        <v>1100</v>
      </c>
      <c r="B20622" t="s">
        <v>1101</v>
      </c>
      <c r="C20622" t="s">
        <v>1102</v>
      </c>
      <c r="D20622" s="1">
        <v>44193</v>
      </c>
      <c r="E20622" s="2">
        <v>100</v>
      </c>
      <c r="F20622" t="s">
        <v>1104</v>
      </c>
      <c r="G20622" t="s">
        <v>5666</v>
      </c>
    </row>
    <row r="20623" spans="1:7" x14ac:dyDescent="0.25">
      <c r="A20623" t="s">
        <v>3292</v>
      </c>
      <c r="B20623" t="s">
        <v>3293</v>
      </c>
      <c r="C20623" t="s">
        <v>997</v>
      </c>
      <c r="D20623" s="1">
        <v>44193</v>
      </c>
      <c r="E20623" s="2">
        <v>1000</v>
      </c>
      <c r="F20623" t="s">
        <v>3294</v>
      </c>
      <c r="G20623" t="s">
        <v>5666</v>
      </c>
    </row>
    <row r="20624" spans="1:7" x14ac:dyDescent="0.25">
      <c r="A20624" t="s">
        <v>2192</v>
      </c>
      <c r="B20624" t="s">
        <v>2193</v>
      </c>
      <c r="C20624" t="s">
        <v>2194</v>
      </c>
      <c r="D20624" s="1">
        <v>44193</v>
      </c>
      <c r="E20624" s="2">
        <v>1500</v>
      </c>
      <c r="F20624" t="s">
        <v>2195</v>
      </c>
      <c r="G20624" t="s">
        <v>2663</v>
      </c>
    </row>
    <row r="20625" spans="1:7" x14ac:dyDescent="0.25">
      <c r="A20625" t="s">
        <v>241</v>
      </c>
      <c r="B20625" t="s">
        <v>242</v>
      </c>
      <c r="C20625" t="s">
        <v>243</v>
      </c>
      <c r="D20625" s="1">
        <v>44193</v>
      </c>
      <c r="E20625" s="2">
        <v>4000</v>
      </c>
      <c r="F20625" t="s">
        <v>244</v>
      </c>
      <c r="G20625" t="s">
        <v>245</v>
      </c>
    </row>
    <row r="20626" spans="1:7" x14ac:dyDescent="0.25">
      <c r="A20626" t="s">
        <v>241</v>
      </c>
      <c r="B20626" t="s">
        <v>242</v>
      </c>
      <c r="C20626" t="s">
        <v>243</v>
      </c>
      <c r="D20626" s="1">
        <v>44193</v>
      </c>
      <c r="E20626" s="2">
        <v>4000</v>
      </c>
      <c r="F20626" t="s">
        <v>246</v>
      </c>
      <c r="G20626" t="s">
        <v>245</v>
      </c>
    </row>
    <row r="20627" spans="1:7" x14ac:dyDescent="0.25">
      <c r="A20627">
        <v>297</v>
      </c>
      <c r="B20627" t="s">
        <v>5784</v>
      </c>
      <c r="C20627" t="s">
        <v>157</v>
      </c>
      <c r="D20627" s="1">
        <v>44193</v>
      </c>
      <c r="E20627" s="2">
        <v>500</v>
      </c>
      <c r="F20627" t="s">
        <v>5785</v>
      </c>
      <c r="G20627" t="s">
        <v>1440</v>
      </c>
    </row>
    <row r="20628" spans="1:7" x14ac:dyDescent="0.25">
      <c r="A20628">
        <v>297</v>
      </c>
      <c r="B20628" t="s">
        <v>5784</v>
      </c>
      <c r="C20628" t="s">
        <v>157</v>
      </c>
      <c r="D20628" s="1">
        <v>44193</v>
      </c>
      <c r="E20628" s="2">
        <v>100</v>
      </c>
      <c r="F20628" t="s">
        <v>5785</v>
      </c>
      <c r="G20628" t="s">
        <v>1440</v>
      </c>
    </row>
    <row r="20629" spans="1:7" x14ac:dyDescent="0.25">
      <c r="A20629" t="s">
        <v>5006</v>
      </c>
      <c r="B20629" t="s">
        <v>5007</v>
      </c>
      <c r="D20629" s="1">
        <v>44193</v>
      </c>
      <c r="E20629" s="2">
        <v>500</v>
      </c>
      <c r="G20629" t="s">
        <v>67</v>
      </c>
    </row>
    <row r="20630" spans="1:7" x14ac:dyDescent="0.25">
      <c r="A20630" t="s">
        <v>4381</v>
      </c>
      <c r="B20630" t="s">
        <v>4382</v>
      </c>
      <c r="C20630" t="s">
        <v>4383</v>
      </c>
      <c r="D20630" s="1">
        <v>44193</v>
      </c>
      <c r="E20630" s="2">
        <v>200</v>
      </c>
      <c r="F20630" t="s">
        <v>4384</v>
      </c>
      <c r="G20630" t="s">
        <v>5786</v>
      </c>
    </row>
    <row r="20631" spans="1:7" x14ac:dyDescent="0.25">
      <c r="A20631" t="s">
        <v>1595</v>
      </c>
      <c r="B20631" t="s">
        <v>1596</v>
      </c>
      <c r="D20631" s="1">
        <v>44193</v>
      </c>
      <c r="E20631" s="2">
        <v>600</v>
      </c>
      <c r="F20631" t="s">
        <v>1597</v>
      </c>
      <c r="G20631" t="s">
        <v>1598</v>
      </c>
    </row>
    <row r="20632" spans="1:7" x14ac:dyDescent="0.25">
      <c r="A20632" t="s">
        <v>2858</v>
      </c>
      <c r="B20632" t="s">
        <v>2859</v>
      </c>
      <c r="C20632" t="s">
        <v>2860</v>
      </c>
      <c r="D20632" s="1">
        <v>44193</v>
      </c>
      <c r="E20632" s="2">
        <v>500</v>
      </c>
      <c r="F20632" t="s">
        <v>2861</v>
      </c>
      <c r="G20632" t="s">
        <v>5666</v>
      </c>
    </row>
    <row r="20633" spans="1:7" x14ac:dyDescent="0.25">
      <c r="A20633" t="s">
        <v>1947</v>
      </c>
      <c r="B20633" t="s">
        <v>855</v>
      </c>
      <c r="C20633" t="s">
        <v>1948</v>
      </c>
      <c r="D20633" s="1">
        <v>44194</v>
      </c>
      <c r="E20633" s="2">
        <v>100</v>
      </c>
      <c r="F20633" t="s">
        <v>1949</v>
      </c>
      <c r="G20633" t="s">
        <v>2663</v>
      </c>
    </row>
    <row r="20634" spans="1:7" x14ac:dyDescent="0.25">
      <c r="A20634" t="s">
        <v>1947</v>
      </c>
      <c r="B20634" t="s">
        <v>855</v>
      </c>
      <c r="C20634" t="s">
        <v>1948</v>
      </c>
      <c r="D20634" s="1">
        <v>44194</v>
      </c>
      <c r="E20634" s="2">
        <v>100</v>
      </c>
      <c r="F20634" t="s">
        <v>1950</v>
      </c>
      <c r="G20634" t="s">
        <v>2663</v>
      </c>
    </row>
    <row r="20635" spans="1:7" x14ac:dyDescent="0.25">
      <c r="A20635">
        <v>304</v>
      </c>
      <c r="B20635" t="s">
        <v>4492</v>
      </c>
      <c r="C20635" t="s">
        <v>5787</v>
      </c>
      <c r="D20635" s="1">
        <v>44194</v>
      </c>
      <c r="E20635" s="2">
        <v>250</v>
      </c>
      <c r="F20635" t="s">
        <v>5788</v>
      </c>
      <c r="G20635" t="s">
        <v>67</v>
      </c>
    </row>
    <row r="20636" spans="1:7" x14ac:dyDescent="0.25">
      <c r="A20636">
        <v>214</v>
      </c>
      <c r="B20636" t="s">
        <v>903</v>
      </c>
      <c r="C20636" t="s">
        <v>3245</v>
      </c>
      <c r="D20636" s="1">
        <v>44195</v>
      </c>
      <c r="E20636" s="2">
        <v>100</v>
      </c>
      <c r="F20636" t="s">
        <v>5676</v>
      </c>
      <c r="G20636" t="s">
        <v>114</v>
      </c>
    </row>
    <row r="20637" spans="1:7" x14ac:dyDescent="0.25">
      <c r="A20637" t="s">
        <v>4680</v>
      </c>
      <c r="B20637" t="s">
        <v>4681</v>
      </c>
      <c r="C20637" t="s">
        <v>4682</v>
      </c>
      <c r="D20637" s="1">
        <v>44195</v>
      </c>
      <c r="E20637" s="2">
        <v>84</v>
      </c>
      <c r="F20637" t="s">
        <v>4683</v>
      </c>
      <c r="G20637" t="s">
        <v>34</v>
      </c>
    </row>
    <row r="20638" spans="1:7" x14ac:dyDescent="0.25">
      <c r="A20638" t="s">
        <v>2634</v>
      </c>
      <c r="B20638" t="s">
        <v>2635</v>
      </c>
      <c r="C20638" t="s">
        <v>2636</v>
      </c>
      <c r="D20638" s="1">
        <v>44195</v>
      </c>
      <c r="E20638" s="2">
        <v>100</v>
      </c>
      <c r="F20638" t="s">
        <v>2637</v>
      </c>
      <c r="G20638" t="s">
        <v>2638</v>
      </c>
    </row>
    <row r="20639" spans="1:7" x14ac:dyDescent="0.25">
      <c r="A20639" t="s">
        <v>2634</v>
      </c>
      <c r="B20639" t="s">
        <v>2635</v>
      </c>
      <c r="C20639" t="s">
        <v>2636</v>
      </c>
      <c r="D20639" s="1">
        <v>44195</v>
      </c>
      <c r="E20639" s="2">
        <v>100</v>
      </c>
      <c r="F20639" t="s">
        <v>2639</v>
      </c>
      <c r="G20639" t="s">
        <v>2638</v>
      </c>
    </row>
    <row r="20640" spans="1:7" x14ac:dyDescent="0.25">
      <c r="A20640" t="s">
        <v>2634</v>
      </c>
      <c r="B20640" t="s">
        <v>2635</v>
      </c>
      <c r="C20640" t="s">
        <v>2636</v>
      </c>
      <c r="D20640" s="1">
        <v>44195</v>
      </c>
      <c r="E20640" s="2">
        <v>100</v>
      </c>
      <c r="F20640" t="s">
        <v>2639</v>
      </c>
      <c r="G20640" t="s">
        <v>2638</v>
      </c>
    </row>
    <row r="20641" spans="1:7" x14ac:dyDescent="0.25">
      <c r="A20641" t="s">
        <v>2634</v>
      </c>
      <c r="B20641" t="s">
        <v>2635</v>
      </c>
      <c r="C20641" t="s">
        <v>2636</v>
      </c>
      <c r="D20641" s="1">
        <v>44195</v>
      </c>
      <c r="E20641" s="2">
        <v>84</v>
      </c>
      <c r="F20641" t="s">
        <v>2637</v>
      </c>
      <c r="G20641" t="s">
        <v>34</v>
      </c>
    </row>
    <row r="20642" spans="1:7" x14ac:dyDescent="0.25">
      <c r="A20642" t="s">
        <v>2634</v>
      </c>
      <c r="B20642" t="s">
        <v>2635</v>
      </c>
      <c r="C20642" t="s">
        <v>2636</v>
      </c>
      <c r="D20642" s="1">
        <v>44195</v>
      </c>
      <c r="E20642" s="2">
        <v>84</v>
      </c>
      <c r="F20642" t="s">
        <v>2639</v>
      </c>
      <c r="G20642" t="s">
        <v>34</v>
      </c>
    </row>
    <row r="20643" spans="1:7" x14ac:dyDescent="0.25">
      <c r="A20643" t="s">
        <v>2634</v>
      </c>
      <c r="B20643" t="s">
        <v>2635</v>
      </c>
      <c r="C20643" t="s">
        <v>2636</v>
      </c>
      <c r="D20643" s="1">
        <v>44195</v>
      </c>
      <c r="E20643" s="2">
        <v>84</v>
      </c>
      <c r="F20643" t="s">
        <v>2639</v>
      </c>
      <c r="G20643" t="s">
        <v>34</v>
      </c>
    </row>
    <row r="20644" spans="1:7" x14ac:dyDescent="0.25">
      <c r="A20644" t="s">
        <v>1426</v>
      </c>
      <c r="B20644" t="s">
        <v>1427</v>
      </c>
      <c r="C20644" t="s">
        <v>826</v>
      </c>
      <c r="D20644" s="1">
        <v>44195</v>
      </c>
      <c r="E20644" s="2">
        <v>84</v>
      </c>
      <c r="F20644" t="s">
        <v>1428</v>
      </c>
      <c r="G20644" t="s">
        <v>34</v>
      </c>
    </row>
    <row r="20645" spans="1:7" x14ac:dyDescent="0.25">
      <c r="A20645" t="s">
        <v>225</v>
      </c>
      <c r="B20645" t="s">
        <v>226</v>
      </c>
      <c r="C20645" t="s">
        <v>227</v>
      </c>
      <c r="D20645" s="1">
        <v>44195</v>
      </c>
      <c r="E20645" s="2">
        <v>84</v>
      </c>
      <c r="F20645" t="s">
        <v>228</v>
      </c>
      <c r="G20645" t="s">
        <v>34</v>
      </c>
    </row>
    <row r="20646" spans="1:7" x14ac:dyDescent="0.25">
      <c r="A20646" t="s">
        <v>4699</v>
      </c>
      <c r="B20646" t="s">
        <v>4700</v>
      </c>
      <c r="C20646" t="s">
        <v>4701</v>
      </c>
      <c r="D20646" s="1">
        <v>44195</v>
      </c>
      <c r="E20646" s="2">
        <v>84</v>
      </c>
      <c r="F20646" t="s">
        <v>4702</v>
      </c>
      <c r="G20646" t="s">
        <v>34</v>
      </c>
    </row>
    <row r="20647" spans="1:7" x14ac:dyDescent="0.25">
      <c r="A20647" t="s">
        <v>1499</v>
      </c>
      <c r="B20647" t="s">
        <v>1500</v>
      </c>
      <c r="C20647" t="s">
        <v>1501</v>
      </c>
      <c r="D20647" s="1">
        <v>44195</v>
      </c>
      <c r="E20647" s="2">
        <v>100</v>
      </c>
      <c r="F20647" t="s">
        <v>1502</v>
      </c>
      <c r="G20647" t="s">
        <v>5666</v>
      </c>
    </row>
    <row r="20648" spans="1:7" x14ac:dyDescent="0.25">
      <c r="A20648" t="s">
        <v>1499</v>
      </c>
      <c r="B20648" t="s">
        <v>1500</v>
      </c>
      <c r="C20648" t="s">
        <v>1501</v>
      </c>
      <c r="D20648" s="1">
        <v>44195</v>
      </c>
      <c r="E20648" s="2">
        <v>100</v>
      </c>
      <c r="F20648" t="s">
        <v>1503</v>
      </c>
      <c r="G20648" t="s">
        <v>5666</v>
      </c>
    </row>
    <row r="20649" spans="1:7" x14ac:dyDescent="0.25">
      <c r="A20649" t="s">
        <v>1584</v>
      </c>
      <c r="B20649" t="s">
        <v>1585</v>
      </c>
      <c r="C20649" t="s">
        <v>1586</v>
      </c>
      <c r="D20649" s="1">
        <v>44196</v>
      </c>
      <c r="E20649" s="2">
        <v>15</v>
      </c>
      <c r="F20649" t="s">
        <v>1587</v>
      </c>
      <c r="G20649" t="s">
        <v>1695</v>
      </c>
    </row>
    <row r="20650" spans="1:7" x14ac:dyDescent="0.25">
      <c r="A20650" t="s">
        <v>1584</v>
      </c>
      <c r="B20650" t="s">
        <v>1585</v>
      </c>
      <c r="C20650" t="s">
        <v>1586</v>
      </c>
      <c r="D20650" s="1">
        <v>44196</v>
      </c>
      <c r="E20650" s="2">
        <v>15</v>
      </c>
      <c r="F20650" t="s">
        <v>1587</v>
      </c>
      <c r="G20650" t="s">
        <v>1245</v>
      </c>
    </row>
    <row r="20651" spans="1:7" x14ac:dyDescent="0.25">
      <c r="A20651" t="s">
        <v>2753</v>
      </c>
      <c r="B20651" t="s">
        <v>740</v>
      </c>
      <c r="C20651" t="s">
        <v>2754</v>
      </c>
      <c r="D20651" s="1">
        <v>44196</v>
      </c>
      <c r="E20651" s="2">
        <v>5</v>
      </c>
      <c r="F20651" t="s">
        <v>2755</v>
      </c>
      <c r="G20651" t="s">
        <v>1440</v>
      </c>
    </row>
    <row r="20652" spans="1:7" x14ac:dyDescent="0.25">
      <c r="A20652" t="s">
        <v>2753</v>
      </c>
      <c r="B20652" t="s">
        <v>740</v>
      </c>
      <c r="C20652" t="s">
        <v>2754</v>
      </c>
      <c r="D20652" s="1">
        <v>44196</v>
      </c>
      <c r="E20652" s="2">
        <v>5</v>
      </c>
      <c r="F20652" t="s">
        <v>2756</v>
      </c>
      <c r="G20652" t="s">
        <v>1440</v>
      </c>
    </row>
    <row r="20653" spans="1:7" x14ac:dyDescent="0.25">
      <c r="A20653" t="s">
        <v>2753</v>
      </c>
      <c r="B20653" t="s">
        <v>740</v>
      </c>
      <c r="C20653" t="s">
        <v>2754</v>
      </c>
      <c r="D20653" s="1">
        <v>44196</v>
      </c>
      <c r="E20653" s="2">
        <v>5</v>
      </c>
      <c r="F20653" t="s">
        <v>2757</v>
      </c>
      <c r="G20653" t="s">
        <v>1440</v>
      </c>
    </row>
    <row r="20654" spans="1:7" x14ac:dyDescent="0.25">
      <c r="A20654" t="s">
        <v>306</v>
      </c>
      <c r="B20654" t="s">
        <v>307</v>
      </c>
      <c r="C20654" t="s">
        <v>308</v>
      </c>
      <c r="D20654" s="1">
        <v>44196</v>
      </c>
      <c r="E20654" s="2">
        <v>10</v>
      </c>
      <c r="F20654" t="s">
        <v>309</v>
      </c>
      <c r="G20654" t="s">
        <v>310</v>
      </c>
    </row>
    <row r="20655" spans="1:7" x14ac:dyDescent="0.25">
      <c r="A20655" t="s">
        <v>306</v>
      </c>
      <c r="B20655" t="s">
        <v>307</v>
      </c>
      <c r="C20655" t="s">
        <v>308</v>
      </c>
      <c r="D20655" s="1">
        <v>44196</v>
      </c>
      <c r="E20655" s="2">
        <v>10</v>
      </c>
      <c r="F20655" t="s">
        <v>311</v>
      </c>
      <c r="G20655" t="s">
        <v>310</v>
      </c>
    </row>
    <row r="20656" spans="1:7" x14ac:dyDescent="0.25">
      <c r="A20656" t="s">
        <v>1580</v>
      </c>
      <c r="B20656" t="s">
        <v>1581</v>
      </c>
      <c r="C20656" t="s">
        <v>1582</v>
      </c>
      <c r="D20656" s="1">
        <v>44196</v>
      </c>
      <c r="E20656" s="2">
        <v>10</v>
      </c>
      <c r="F20656" t="s">
        <v>1583</v>
      </c>
      <c r="G20656" t="s">
        <v>9</v>
      </c>
    </row>
    <row r="20657" spans="1:7" x14ac:dyDescent="0.25">
      <c r="A20657" t="s">
        <v>1580</v>
      </c>
      <c r="B20657" t="s">
        <v>1581</v>
      </c>
      <c r="C20657" t="s">
        <v>1582</v>
      </c>
      <c r="D20657" s="1">
        <v>44196</v>
      </c>
      <c r="E20657" s="2">
        <v>10</v>
      </c>
      <c r="F20657" t="s">
        <v>1583</v>
      </c>
      <c r="G20657" t="s">
        <v>1245</v>
      </c>
    </row>
    <row r="20658" spans="1:7" x14ac:dyDescent="0.25">
      <c r="A20658" t="s">
        <v>1095</v>
      </c>
      <c r="B20658" t="s">
        <v>1096</v>
      </c>
      <c r="C20658" t="s">
        <v>1097</v>
      </c>
      <c r="D20658" s="1">
        <v>44196</v>
      </c>
      <c r="E20658" s="2">
        <v>15</v>
      </c>
      <c r="F20658" t="s">
        <v>1098</v>
      </c>
      <c r="G20658" t="s">
        <v>114</v>
      </c>
    </row>
    <row r="20659" spans="1:7" x14ac:dyDescent="0.25">
      <c r="A20659" t="s">
        <v>1095</v>
      </c>
      <c r="B20659" t="s">
        <v>1096</v>
      </c>
      <c r="C20659" t="s">
        <v>1097</v>
      </c>
      <c r="D20659" s="1">
        <v>44196</v>
      </c>
      <c r="E20659" s="2">
        <v>15</v>
      </c>
      <c r="F20659" t="s">
        <v>1099</v>
      </c>
      <c r="G20659" t="s">
        <v>114</v>
      </c>
    </row>
    <row r="20660" spans="1:7" x14ac:dyDescent="0.25">
      <c r="A20660" t="s">
        <v>1095</v>
      </c>
      <c r="B20660" t="s">
        <v>1096</v>
      </c>
      <c r="C20660" t="s">
        <v>1097</v>
      </c>
      <c r="D20660" s="1">
        <v>44196</v>
      </c>
      <c r="E20660" s="2">
        <v>15</v>
      </c>
      <c r="F20660" t="s">
        <v>1099</v>
      </c>
      <c r="G20660" t="s">
        <v>114</v>
      </c>
    </row>
    <row r="20661" spans="1:7" x14ac:dyDescent="0.25">
      <c r="A20661" t="s">
        <v>1095</v>
      </c>
      <c r="B20661" t="s">
        <v>1096</v>
      </c>
      <c r="C20661" t="s">
        <v>1097</v>
      </c>
      <c r="D20661" s="1">
        <v>44196</v>
      </c>
      <c r="E20661" s="2">
        <v>15</v>
      </c>
      <c r="F20661" t="s">
        <v>1099</v>
      </c>
      <c r="G20661" t="s">
        <v>114</v>
      </c>
    </row>
    <row r="20662" spans="1:7" x14ac:dyDescent="0.25">
      <c r="A20662" t="s">
        <v>1095</v>
      </c>
      <c r="B20662" t="s">
        <v>1096</v>
      </c>
      <c r="C20662" t="s">
        <v>1097</v>
      </c>
      <c r="D20662" s="1">
        <v>44196</v>
      </c>
      <c r="E20662" s="2">
        <v>10</v>
      </c>
      <c r="F20662" t="s">
        <v>1098</v>
      </c>
      <c r="G20662" t="s">
        <v>257</v>
      </c>
    </row>
    <row r="20663" spans="1:7" x14ac:dyDescent="0.25">
      <c r="A20663" t="s">
        <v>1095</v>
      </c>
      <c r="B20663" t="s">
        <v>1096</v>
      </c>
      <c r="C20663" t="s">
        <v>1097</v>
      </c>
      <c r="D20663" s="1">
        <v>44196</v>
      </c>
      <c r="E20663" s="2">
        <v>10</v>
      </c>
      <c r="F20663" t="s">
        <v>1099</v>
      </c>
      <c r="G20663" t="s">
        <v>257</v>
      </c>
    </row>
    <row r="20664" spans="1:7" x14ac:dyDescent="0.25">
      <c r="A20664" t="s">
        <v>1095</v>
      </c>
      <c r="B20664" t="s">
        <v>1096</v>
      </c>
      <c r="C20664" t="s">
        <v>1097</v>
      </c>
      <c r="D20664" s="1">
        <v>44196</v>
      </c>
      <c r="E20664" s="2">
        <v>10</v>
      </c>
      <c r="F20664" t="s">
        <v>1099</v>
      </c>
      <c r="G20664" t="s">
        <v>257</v>
      </c>
    </row>
    <row r="20665" spans="1:7" x14ac:dyDescent="0.25">
      <c r="A20665" t="s">
        <v>1095</v>
      </c>
      <c r="B20665" t="s">
        <v>1096</v>
      </c>
      <c r="C20665" t="s">
        <v>1097</v>
      </c>
      <c r="D20665" s="1">
        <v>44196</v>
      </c>
      <c r="E20665" s="2">
        <v>10</v>
      </c>
      <c r="F20665" t="s">
        <v>1099</v>
      </c>
      <c r="G20665" t="s">
        <v>257</v>
      </c>
    </row>
    <row r="20666" spans="1:7" x14ac:dyDescent="0.25">
      <c r="A20666" t="s">
        <v>1095</v>
      </c>
      <c r="B20666" t="s">
        <v>1096</v>
      </c>
      <c r="C20666" t="s">
        <v>1097</v>
      </c>
      <c r="D20666" s="1">
        <v>44196</v>
      </c>
      <c r="E20666" s="2">
        <v>10</v>
      </c>
      <c r="F20666" t="s">
        <v>1098</v>
      </c>
      <c r="G20666" t="s">
        <v>828</v>
      </c>
    </row>
    <row r="20667" spans="1:7" x14ac:dyDescent="0.25">
      <c r="A20667" t="s">
        <v>1095</v>
      </c>
      <c r="B20667" t="s">
        <v>1096</v>
      </c>
      <c r="C20667" t="s">
        <v>1097</v>
      </c>
      <c r="D20667" s="1">
        <v>44196</v>
      </c>
      <c r="E20667" s="2">
        <v>10</v>
      </c>
      <c r="F20667" t="s">
        <v>1099</v>
      </c>
      <c r="G20667" t="s">
        <v>828</v>
      </c>
    </row>
    <row r="20668" spans="1:7" x14ac:dyDescent="0.25">
      <c r="A20668" t="s">
        <v>1095</v>
      </c>
      <c r="B20668" t="s">
        <v>1096</v>
      </c>
      <c r="C20668" t="s">
        <v>1097</v>
      </c>
      <c r="D20668" s="1">
        <v>44196</v>
      </c>
      <c r="E20668" s="2">
        <v>10</v>
      </c>
      <c r="F20668" t="s">
        <v>1099</v>
      </c>
      <c r="G20668" t="s">
        <v>828</v>
      </c>
    </row>
    <row r="20669" spans="1:7" x14ac:dyDescent="0.25">
      <c r="A20669" t="s">
        <v>1095</v>
      </c>
      <c r="B20669" t="s">
        <v>1096</v>
      </c>
      <c r="C20669" t="s">
        <v>1097</v>
      </c>
      <c r="D20669" s="1">
        <v>44196</v>
      </c>
      <c r="E20669" s="2">
        <v>10</v>
      </c>
      <c r="F20669" t="s">
        <v>1099</v>
      </c>
      <c r="G20669" t="s">
        <v>828</v>
      </c>
    </row>
    <row r="20670" spans="1:7" x14ac:dyDescent="0.25">
      <c r="A20670" t="s">
        <v>5203</v>
      </c>
      <c r="B20670" t="s">
        <v>15</v>
      </c>
      <c r="C20670" t="s">
        <v>5204</v>
      </c>
      <c r="D20670" s="1">
        <v>44196</v>
      </c>
      <c r="E20670" s="2">
        <v>175</v>
      </c>
      <c r="F20670" t="s">
        <v>5205</v>
      </c>
      <c r="G20670" t="s">
        <v>2663</v>
      </c>
    </row>
    <row r="20671" spans="1:7" x14ac:dyDescent="0.25">
      <c r="A20671" t="s">
        <v>129</v>
      </c>
      <c r="B20671" t="s">
        <v>130</v>
      </c>
      <c r="C20671" t="s">
        <v>131</v>
      </c>
      <c r="D20671" s="1">
        <v>44196</v>
      </c>
      <c r="E20671" s="2">
        <v>10</v>
      </c>
      <c r="F20671" t="s">
        <v>132</v>
      </c>
      <c r="G20671" t="s">
        <v>9</v>
      </c>
    </row>
    <row r="20672" spans="1:7" x14ac:dyDescent="0.25">
      <c r="A20672" t="s">
        <v>5203</v>
      </c>
      <c r="B20672" t="s">
        <v>15</v>
      </c>
      <c r="C20672" t="s">
        <v>5204</v>
      </c>
      <c r="D20672" s="1">
        <v>44196</v>
      </c>
      <c r="E20672" s="2">
        <v>5</v>
      </c>
      <c r="F20672" t="s">
        <v>5205</v>
      </c>
      <c r="G20672" t="s">
        <v>5789</v>
      </c>
    </row>
    <row r="20673" spans="1:7" x14ac:dyDescent="0.25">
      <c r="A20673" t="s">
        <v>138</v>
      </c>
      <c r="B20673" t="s">
        <v>139</v>
      </c>
      <c r="C20673" t="s">
        <v>140</v>
      </c>
      <c r="D20673" s="1">
        <v>44196</v>
      </c>
      <c r="E20673" s="2">
        <v>40</v>
      </c>
      <c r="F20673" t="s">
        <v>141</v>
      </c>
      <c r="G20673" t="s">
        <v>1695</v>
      </c>
    </row>
    <row r="20674" spans="1:7" x14ac:dyDescent="0.25">
      <c r="A20674" t="s">
        <v>1492</v>
      </c>
      <c r="B20674" t="s">
        <v>1493</v>
      </c>
      <c r="C20674" t="s">
        <v>1494</v>
      </c>
      <c r="D20674" s="1">
        <v>44196</v>
      </c>
      <c r="E20674" s="2">
        <v>100</v>
      </c>
      <c r="F20674" t="s">
        <v>1495</v>
      </c>
      <c r="G20674" t="s">
        <v>67</v>
      </c>
    </row>
    <row r="20675" spans="1:7" x14ac:dyDescent="0.25">
      <c r="A20675" t="s">
        <v>2339</v>
      </c>
      <c r="B20675" t="s">
        <v>222</v>
      </c>
      <c r="C20675" t="s">
        <v>2340</v>
      </c>
      <c r="D20675" s="1">
        <v>44196</v>
      </c>
      <c r="E20675" s="2">
        <v>10</v>
      </c>
      <c r="F20675" t="s">
        <v>2341</v>
      </c>
      <c r="G20675" t="s">
        <v>1245</v>
      </c>
    </row>
    <row r="20676" spans="1:7" x14ac:dyDescent="0.25">
      <c r="A20676" t="s">
        <v>2339</v>
      </c>
      <c r="B20676" t="s">
        <v>222</v>
      </c>
      <c r="C20676" t="s">
        <v>2340</v>
      </c>
      <c r="D20676" s="1">
        <v>44196</v>
      </c>
      <c r="E20676" s="2">
        <v>10</v>
      </c>
      <c r="F20676" t="s">
        <v>2342</v>
      </c>
      <c r="G20676" t="s">
        <v>1245</v>
      </c>
    </row>
    <row r="20677" spans="1:7" x14ac:dyDescent="0.25">
      <c r="A20677" t="s">
        <v>1100</v>
      </c>
      <c r="B20677" t="s">
        <v>1101</v>
      </c>
      <c r="C20677" t="s">
        <v>1102</v>
      </c>
      <c r="D20677" s="1">
        <v>44196</v>
      </c>
      <c r="E20677" s="2">
        <v>15</v>
      </c>
      <c r="F20677" t="s">
        <v>1103</v>
      </c>
      <c r="G20677" t="s">
        <v>828</v>
      </c>
    </row>
    <row r="20678" spans="1:7" x14ac:dyDescent="0.25">
      <c r="A20678" t="s">
        <v>1100</v>
      </c>
      <c r="B20678" t="s">
        <v>1101</v>
      </c>
      <c r="C20678" t="s">
        <v>1102</v>
      </c>
      <c r="D20678" s="1">
        <v>44196</v>
      </c>
      <c r="E20678" s="2">
        <v>15</v>
      </c>
      <c r="F20678" t="s">
        <v>1104</v>
      </c>
      <c r="G20678" t="s">
        <v>828</v>
      </c>
    </row>
    <row r="20679" spans="1:7" x14ac:dyDescent="0.25">
      <c r="A20679" t="s">
        <v>1100</v>
      </c>
      <c r="B20679" t="s">
        <v>1101</v>
      </c>
      <c r="C20679" t="s">
        <v>1102</v>
      </c>
      <c r="D20679" s="1">
        <v>44196</v>
      </c>
      <c r="E20679" s="2">
        <v>10</v>
      </c>
      <c r="F20679" t="s">
        <v>1103</v>
      </c>
      <c r="G20679" t="s">
        <v>276</v>
      </c>
    </row>
    <row r="20680" spans="1:7" x14ac:dyDescent="0.25">
      <c r="A20680" t="s">
        <v>1100</v>
      </c>
      <c r="B20680" t="s">
        <v>1101</v>
      </c>
      <c r="C20680" t="s">
        <v>1102</v>
      </c>
      <c r="D20680" s="1">
        <v>44196</v>
      </c>
      <c r="E20680" s="2">
        <v>10</v>
      </c>
      <c r="F20680" t="s">
        <v>1104</v>
      </c>
      <c r="G20680" t="s">
        <v>276</v>
      </c>
    </row>
    <row r="20681" spans="1:7" x14ac:dyDescent="0.25">
      <c r="A20681" t="s">
        <v>2475</v>
      </c>
      <c r="B20681" t="s">
        <v>1451</v>
      </c>
      <c r="C20681" t="s">
        <v>2476</v>
      </c>
      <c r="D20681" s="1">
        <v>44196</v>
      </c>
      <c r="E20681" s="2">
        <v>40</v>
      </c>
      <c r="F20681" t="s">
        <v>2477</v>
      </c>
      <c r="G20681" t="s">
        <v>2456</v>
      </c>
    </row>
    <row r="20682" spans="1:7" x14ac:dyDescent="0.25">
      <c r="A20682" t="s">
        <v>1450</v>
      </c>
      <c r="B20682" t="s">
        <v>1451</v>
      </c>
      <c r="C20682" t="s">
        <v>1452</v>
      </c>
      <c r="D20682" s="1">
        <v>44196</v>
      </c>
      <c r="E20682" s="2">
        <v>84</v>
      </c>
      <c r="F20682" t="s">
        <v>1453</v>
      </c>
      <c r="G20682" t="s">
        <v>34</v>
      </c>
    </row>
    <row r="20683" spans="1:7" x14ac:dyDescent="0.25">
      <c r="A20683" t="s">
        <v>1450</v>
      </c>
      <c r="B20683" t="s">
        <v>1451</v>
      </c>
      <c r="C20683" t="s">
        <v>1452</v>
      </c>
      <c r="D20683" s="1">
        <v>44196</v>
      </c>
      <c r="E20683" s="2">
        <v>84</v>
      </c>
      <c r="F20683" t="s">
        <v>1454</v>
      </c>
      <c r="G20683" t="s">
        <v>34</v>
      </c>
    </row>
    <row r="20684" spans="1:7" x14ac:dyDescent="0.25">
      <c r="A20684" t="s">
        <v>1450</v>
      </c>
      <c r="B20684" t="s">
        <v>1451</v>
      </c>
      <c r="C20684" t="s">
        <v>1452</v>
      </c>
      <c r="D20684" s="1">
        <v>44196</v>
      </c>
      <c r="E20684" s="2">
        <v>84</v>
      </c>
      <c r="F20684" t="s">
        <v>1454</v>
      </c>
      <c r="G20684" t="s">
        <v>34</v>
      </c>
    </row>
    <row r="20685" spans="1:7" x14ac:dyDescent="0.25">
      <c r="A20685" t="s">
        <v>36</v>
      </c>
      <c r="B20685" t="s">
        <v>37</v>
      </c>
      <c r="C20685" t="s">
        <v>38</v>
      </c>
      <c r="D20685" s="1">
        <v>44196</v>
      </c>
      <c r="E20685" s="2">
        <v>2000</v>
      </c>
      <c r="F20685" t="s">
        <v>39</v>
      </c>
      <c r="G20685" t="s">
        <v>187</v>
      </c>
    </row>
    <row r="20686" spans="1:7" x14ac:dyDescent="0.25">
      <c r="A20686" t="s">
        <v>546</v>
      </c>
      <c r="B20686" t="s">
        <v>547</v>
      </c>
      <c r="C20686" t="s">
        <v>548</v>
      </c>
      <c r="D20686" s="1">
        <v>44196</v>
      </c>
      <c r="E20686" s="2">
        <v>50</v>
      </c>
      <c r="F20686" t="s">
        <v>549</v>
      </c>
      <c r="G20686" t="s">
        <v>276</v>
      </c>
    </row>
    <row r="20687" spans="1:7" x14ac:dyDescent="0.25">
      <c r="A20687" t="s">
        <v>546</v>
      </c>
      <c r="B20687" t="s">
        <v>547</v>
      </c>
      <c r="C20687" t="s">
        <v>548</v>
      </c>
      <c r="D20687" s="1">
        <v>44196</v>
      </c>
      <c r="E20687" s="2">
        <v>50</v>
      </c>
      <c r="F20687" t="s">
        <v>549</v>
      </c>
      <c r="G20687" t="s">
        <v>1245</v>
      </c>
    </row>
    <row r="20688" spans="1:7" x14ac:dyDescent="0.25">
      <c r="A20688" t="s">
        <v>263</v>
      </c>
      <c r="B20688" t="s">
        <v>264</v>
      </c>
      <c r="C20688" t="s">
        <v>265</v>
      </c>
      <c r="D20688" s="1">
        <v>44196</v>
      </c>
      <c r="E20688" s="2">
        <v>50</v>
      </c>
      <c r="F20688" t="s">
        <v>266</v>
      </c>
      <c r="G20688" t="s">
        <v>1695</v>
      </c>
    </row>
    <row r="20689" spans="1:7" x14ac:dyDescent="0.25">
      <c r="A20689" t="s">
        <v>115</v>
      </c>
      <c r="B20689" t="s">
        <v>116</v>
      </c>
      <c r="C20689" t="s">
        <v>117</v>
      </c>
      <c r="D20689" s="1">
        <v>44196</v>
      </c>
      <c r="E20689" s="2">
        <v>5</v>
      </c>
      <c r="F20689" t="s">
        <v>118</v>
      </c>
      <c r="G20689" t="s">
        <v>1245</v>
      </c>
    </row>
    <row r="20690" spans="1:7" x14ac:dyDescent="0.25">
      <c r="A20690" t="s">
        <v>115</v>
      </c>
      <c r="B20690" t="s">
        <v>116</v>
      </c>
      <c r="C20690" t="s">
        <v>117</v>
      </c>
      <c r="D20690" s="1">
        <v>44196</v>
      </c>
      <c r="E20690" s="2">
        <v>5</v>
      </c>
      <c r="F20690" t="s">
        <v>119</v>
      </c>
      <c r="G20690" t="s">
        <v>1245</v>
      </c>
    </row>
    <row r="20691" spans="1:7" x14ac:dyDescent="0.25">
      <c r="A20691" t="s">
        <v>115</v>
      </c>
      <c r="B20691" t="s">
        <v>116</v>
      </c>
      <c r="C20691" t="s">
        <v>117</v>
      </c>
      <c r="D20691" s="1">
        <v>44196</v>
      </c>
      <c r="E20691" s="2">
        <v>5</v>
      </c>
      <c r="F20691" t="s">
        <v>120</v>
      </c>
      <c r="G20691" t="s">
        <v>1245</v>
      </c>
    </row>
    <row r="20692" spans="1:7" x14ac:dyDescent="0.25">
      <c r="A20692" t="s">
        <v>115</v>
      </c>
      <c r="B20692" t="s">
        <v>116</v>
      </c>
      <c r="C20692" t="s">
        <v>117</v>
      </c>
      <c r="D20692" s="1">
        <v>44196</v>
      </c>
      <c r="E20692" s="2">
        <v>5</v>
      </c>
      <c r="F20692" t="s">
        <v>118</v>
      </c>
      <c r="G20692" t="s">
        <v>5789</v>
      </c>
    </row>
    <row r="20693" spans="1:7" x14ac:dyDescent="0.25">
      <c r="A20693" t="s">
        <v>115</v>
      </c>
      <c r="B20693" t="s">
        <v>116</v>
      </c>
      <c r="C20693" t="s">
        <v>117</v>
      </c>
      <c r="D20693" s="1">
        <v>44196</v>
      </c>
      <c r="E20693" s="2">
        <v>5</v>
      </c>
      <c r="F20693" t="s">
        <v>119</v>
      </c>
      <c r="G20693" t="s">
        <v>5789</v>
      </c>
    </row>
    <row r="20694" spans="1:7" x14ac:dyDescent="0.25">
      <c r="A20694" t="s">
        <v>115</v>
      </c>
      <c r="B20694" t="s">
        <v>116</v>
      </c>
      <c r="C20694" t="s">
        <v>117</v>
      </c>
      <c r="D20694" s="1">
        <v>44196</v>
      </c>
      <c r="E20694" s="2">
        <v>5</v>
      </c>
      <c r="F20694" t="s">
        <v>120</v>
      </c>
      <c r="G20694" t="s">
        <v>5789</v>
      </c>
    </row>
    <row r="20695" spans="1:7" x14ac:dyDescent="0.25">
      <c r="A20695" t="s">
        <v>2748</v>
      </c>
      <c r="B20695" t="s">
        <v>2749</v>
      </c>
      <c r="C20695" t="s">
        <v>2750</v>
      </c>
      <c r="D20695" s="1">
        <v>44196</v>
      </c>
      <c r="E20695" s="2">
        <v>10</v>
      </c>
      <c r="F20695" t="s">
        <v>2751</v>
      </c>
      <c r="G20695" t="s">
        <v>1695</v>
      </c>
    </row>
    <row r="20696" spans="1:7" x14ac:dyDescent="0.25">
      <c r="A20696" t="s">
        <v>2748</v>
      </c>
      <c r="B20696" t="s">
        <v>2749</v>
      </c>
      <c r="C20696" t="s">
        <v>2750</v>
      </c>
      <c r="D20696" s="1">
        <v>44196</v>
      </c>
      <c r="E20696" s="2">
        <v>10</v>
      </c>
      <c r="F20696" t="s">
        <v>2751</v>
      </c>
      <c r="G20696" t="s">
        <v>1695</v>
      </c>
    </row>
    <row r="20697" spans="1:7" x14ac:dyDescent="0.25">
      <c r="A20697" t="s">
        <v>2748</v>
      </c>
      <c r="B20697" t="s">
        <v>2749</v>
      </c>
      <c r="C20697" t="s">
        <v>2750</v>
      </c>
      <c r="D20697" s="1">
        <v>44196</v>
      </c>
      <c r="E20697" s="2">
        <v>10</v>
      </c>
      <c r="F20697" t="s">
        <v>2752</v>
      </c>
      <c r="G20697" t="s">
        <v>1695</v>
      </c>
    </row>
    <row r="20698" spans="1:7" x14ac:dyDescent="0.25">
      <c r="A20698" t="s">
        <v>2748</v>
      </c>
      <c r="B20698" t="s">
        <v>2749</v>
      </c>
      <c r="C20698" t="s">
        <v>2750</v>
      </c>
      <c r="D20698" s="1">
        <v>44196</v>
      </c>
      <c r="E20698" s="2">
        <v>10</v>
      </c>
      <c r="F20698" t="s">
        <v>2751</v>
      </c>
      <c r="G20698" t="s">
        <v>67</v>
      </c>
    </row>
    <row r="20699" spans="1:7" x14ac:dyDescent="0.25">
      <c r="A20699" t="s">
        <v>2748</v>
      </c>
      <c r="B20699" t="s">
        <v>2749</v>
      </c>
      <c r="C20699" t="s">
        <v>2750</v>
      </c>
      <c r="D20699" s="1">
        <v>44196</v>
      </c>
      <c r="E20699" s="2">
        <v>10</v>
      </c>
      <c r="F20699" t="s">
        <v>2751</v>
      </c>
      <c r="G20699" t="s">
        <v>67</v>
      </c>
    </row>
    <row r="20700" spans="1:7" x14ac:dyDescent="0.25">
      <c r="A20700" t="s">
        <v>2748</v>
      </c>
      <c r="B20700" t="s">
        <v>2749</v>
      </c>
      <c r="C20700" t="s">
        <v>2750</v>
      </c>
      <c r="D20700" s="1">
        <v>44196</v>
      </c>
      <c r="E20700" s="2">
        <v>10</v>
      </c>
      <c r="F20700" t="s">
        <v>2752</v>
      </c>
      <c r="G20700" t="s">
        <v>67</v>
      </c>
    </row>
    <row r="20701" spans="1:7" x14ac:dyDescent="0.25">
      <c r="A20701" t="s">
        <v>5031</v>
      </c>
      <c r="B20701" t="s">
        <v>5032</v>
      </c>
      <c r="C20701" t="s">
        <v>5033</v>
      </c>
      <c r="D20701" s="1">
        <v>44196</v>
      </c>
      <c r="E20701" s="2">
        <v>100</v>
      </c>
      <c r="F20701" t="s">
        <v>5034</v>
      </c>
      <c r="G20701" t="s">
        <v>5666</v>
      </c>
    </row>
    <row r="20702" spans="1:7" x14ac:dyDescent="0.25">
      <c r="A20702" t="s">
        <v>4478</v>
      </c>
      <c r="B20702" t="s">
        <v>4479</v>
      </c>
      <c r="C20702" t="s">
        <v>355</v>
      </c>
      <c r="D20702" s="1">
        <v>44196</v>
      </c>
      <c r="E20702" s="2">
        <v>250</v>
      </c>
      <c r="F20702" t="s">
        <v>4480</v>
      </c>
      <c r="G20702" t="s">
        <v>5666</v>
      </c>
    </row>
    <row r="20703" spans="1:7" x14ac:dyDescent="0.25">
      <c r="A20703" t="s">
        <v>4478</v>
      </c>
      <c r="B20703" t="s">
        <v>4479</v>
      </c>
      <c r="C20703" t="s">
        <v>355</v>
      </c>
      <c r="D20703" s="1">
        <v>44196</v>
      </c>
      <c r="E20703" s="2">
        <v>250</v>
      </c>
      <c r="F20703" t="s">
        <v>4481</v>
      </c>
      <c r="G20703" t="s">
        <v>5666</v>
      </c>
    </row>
    <row r="20704" spans="1:7" x14ac:dyDescent="0.25">
      <c r="A20704" t="s">
        <v>3140</v>
      </c>
      <c r="B20704" t="s">
        <v>3141</v>
      </c>
      <c r="C20704" t="s">
        <v>3142</v>
      </c>
      <c r="D20704" s="1">
        <v>44196</v>
      </c>
      <c r="E20704" s="2">
        <v>30</v>
      </c>
      <c r="F20704" t="s">
        <v>3143</v>
      </c>
      <c r="G20704" t="s">
        <v>1695</v>
      </c>
    </row>
    <row r="20705" spans="1:7" x14ac:dyDescent="0.25">
      <c r="A20705" t="s">
        <v>3140</v>
      </c>
      <c r="B20705" t="s">
        <v>3141</v>
      </c>
      <c r="C20705" t="s">
        <v>3142</v>
      </c>
      <c r="D20705" s="1">
        <v>44196</v>
      </c>
      <c r="E20705" s="2">
        <v>30</v>
      </c>
      <c r="F20705" t="s">
        <v>3143</v>
      </c>
      <c r="G20705" t="s">
        <v>1695</v>
      </c>
    </row>
    <row r="20706" spans="1:7" x14ac:dyDescent="0.25">
      <c r="A20706" t="s">
        <v>3140</v>
      </c>
      <c r="B20706" t="s">
        <v>3141</v>
      </c>
      <c r="C20706" t="s">
        <v>3142</v>
      </c>
      <c r="D20706" s="1">
        <v>44196</v>
      </c>
      <c r="E20706" s="2">
        <v>30</v>
      </c>
      <c r="F20706" t="s">
        <v>3144</v>
      </c>
      <c r="G20706" t="s">
        <v>1695</v>
      </c>
    </row>
    <row r="20707" spans="1:7" x14ac:dyDescent="0.25">
      <c r="A20707" t="s">
        <v>2346</v>
      </c>
      <c r="B20707" t="s">
        <v>371</v>
      </c>
      <c r="C20707" t="s">
        <v>2347</v>
      </c>
      <c r="D20707" s="1">
        <v>44196</v>
      </c>
      <c r="E20707" s="2">
        <v>25</v>
      </c>
      <c r="F20707" t="s">
        <v>2348</v>
      </c>
      <c r="G20707" t="s">
        <v>97</v>
      </c>
    </row>
    <row r="20708" spans="1:7" x14ac:dyDescent="0.25">
      <c r="A20708" t="s">
        <v>2346</v>
      </c>
      <c r="B20708" t="s">
        <v>371</v>
      </c>
      <c r="C20708" t="s">
        <v>2347</v>
      </c>
      <c r="D20708" s="1">
        <v>44196</v>
      </c>
      <c r="E20708" s="2">
        <v>25</v>
      </c>
      <c r="F20708" t="s">
        <v>2349</v>
      </c>
      <c r="G20708" t="s">
        <v>97</v>
      </c>
    </row>
    <row r="20709" spans="1:7" x14ac:dyDescent="0.25">
      <c r="A20709" t="s">
        <v>2346</v>
      </c>
      <c r="B20709" t="s">
        <v>371</v>
      </c>
      <c r="C20709" t="s">
        <v>2347</v>
      </c>
      <c r="D20709" s="1">
        <v>44196</v>
      </c>
      <c r="E20709" s="2">
        <v>20</v>
      </c>
      <c r="F20709" t="s">
        <v>2348</v>
      </c>
      <c r="G20709" t="s">
        <v>1245</v>
      </c>
    </row>
    <row r="20710" spans="1:7" x14ac:dyDescent="0.25">
      <c r="A20710" t="s">
        <v>2346</v>
      </c>
      <c r="B20710" t="s">
        <v>371</v>
      </c>
      <c r="C20710" t="s">
        <v>2347</v>
      </c>
      <c r="D20710" s="1">
        <v>44196</v>
      </c>
      <c r="E20710" s="2">
        <v>20</v>
      </c>
      <c r="F20710" t="s">
        <v>2349</v>
      </c>
      <c r="G20710" t="s">
        <v>1245</v>
      </c>
    </row>
    <row r="20711" spans="1:7" x14ac:dyDescent="0.25">
      <c r="A20711" t="s">
        <v>4781</v>
      </c>
      <c r="B20711" t="s">
        <v>4782</v>
      </c>
      <c r="C20711" t="s">
        <v>4783</v>
      </c>
      <c r="D20711" s="1">
        <v>44196</v>
      </c>
      <c r="E20711" s="2">
        <v>5</v>
      </c>
      <c r="F20711" t="s">
        <v>4784</v>
      </c>
      <c r="G20711" t="s">
        <v>5666</v>
      </c>
    </row>
    <row r="20712" spans="1:7" x14ac:dyDescent="0.25">
      <c r="A20712" t="s">
        <v>3100</v>
      </c>
      <c r="B20712" t="s">
        <v>3101</v>
      </c>
      <c r="C20712" t="s">
        <v>3102</v>
      </c>
      <c r="D20712" s="1">
        <v>44196</v>
      </c>
      <c r="E20712" s="2">
        <v>50</v>
      </c>
      <c r="F20712" t="s">
        <v>3103</v>
      </c>
      <c r="G20712" t="s">
        <v>67</v>
      </c>
    </row>
    <row r="20713" spans="1:7" x14ac:dyDescent="0.25">
      <c r="A20713" t="s">
        <v>3826</v>
      </c>
      <c r="B20713" t="s">
        <v>3827</v>
      </c>
      <c r="C20713" t="s">
        <v>3828</v>
      </c>
      <c r="D20713" s="1">
        <v>44196</v>
      </c>
      <c r="E20713" s="2">
        <v>5000</v>
      </c>
      <c r="F20713" t="s">
        <v>3829</v>
      </c>
      <c r="G20713" t="s">
        <v>4239</v>
      </c>
    </row>
    <row r="20714" spans="1:7" x14ac:dyDescent="0.25">
      <c r="A20714" t="s">
        <v>3826</v>
      </c>
      <c r="B20714" t="s">
        <v>3827</v>
      </c>
      <c r="C20714" t="s">
        <v>3828</v>
      </c>
      <c r="D20714" s="1">
        <v>44196</v>
      </c>
      <c r="E20714" s="2">
        <v>2500</v>
      </c>
      <c r="F20714" t="s">
        <v>3829</v>
      </c>
      <c r="G20714" t="s">
        <v>5666</v>
      </c>
    </row>
    <row r="20715" spans="1:7" x14ac:dyDescent="0.25">
      <c r="A20715" t="s">
        <v>3826</v>
      </c>
      <c r="B20715" t="s">
        <v>3827</v>
      </c>
      <c r="C20715" t="s">
        <v>3828</v>
      </c>
      <c r="D20715" s="1">
        <v>44196</v>
      </c>
      <c r="E20715" s="2">
        <v>2500</v>
      </c>
      <c r="F20715" t="s">
        <v>3829</v>
      </c>
      <c r="G20715" t="s">
        <v>114</v>
      </c>
    </row>
    <row r="20716" spans="1:7" x14ac:dyDescent="0.25">
      <c r="A20716" t="s">
        <v>125</v>
      </c>
      <c r="B20716" t="s">
        <v>126</v>
      </c>
      <c r="C20716" t="s">
        <v>127</v>
      </c>
      <c r="D20716" s="1">
        <v>44196</v>
      </c>
      <c r="E20716" s="2">
        <v>5</v>
      </c>
      <c r="F20716" t="s">
        <v>128</v>
      </c>
      <c r="G20716" t="s">
        <v>310</v>
      </c>
    </row>
    <row r="20717" spans="1:7" x14ac:dyDescent="0.25">
      <c r="A20717" t="s">
        <v>1541</v>
      </c>
      <c r="B20717" t="s">
        <v>1542</v>
      </c>
      <c r="C20717" t="s">
        <v>1543</v>
      </c>
      <c r="D20717" s="1">
        <v>44196</v>
      </c>
      <c r="E20717" s="2">
        <v>20</v>
      </c>
      <c r="F20717" t="s">
        <v>1544</v>
      </c>
      <c r="G20717" t="s">
        <v>114</v>
      </c>
    </row>
    <row r="20718" spans="1:7" x14ac:dyDescent="0.25">
      <c r="A20718" t="s">
        <v>1541</v>
      </c>
      <c r="B20718" t="s">
        <v>1542</v>
      </c>
      <c r="C20718" t="s">
        <v>1543</v>
      </c>
      <c r="D20718" s="1">
        <v>44196</v>
      </c>
      <c r="E20718" s="2">
        <v>20</v>
      </c>
      <c r="F20718" t="s">
        <v>1545</v>
      </c>
      <c r="G20718" t="s">
        <v>114</v>
      </c>
    </row>
    <row r="20719" spans="1:7" x14ac:dyDescent="0.25">
      <c r="A20719" t="s">
        <v>3800</v>
      </c>
      <c r="B20719" t="s">
        <v>1430</v>
      </c>
      <c r="C20719" t="s">
        <v>3801</v>
      </c>
      <c r="D20719" s="1">
        <v>44196</v>
      </c>
      <c r="E20719" s="2">
        <v>10</v>
      </c>
      <c r="F20719" t="s">
        <v>3802</v>
      </c>
      <c r="G20719" t="s">
        <v>2700</v>
      </c>
    </row>
    <row r="20720" spans="1:7" x14ac:dyDescent="0.25">
      <c r="A20720" t="s">
        <v>3800</v>
      </c>
      <c r="B20720" t="s">
        <v>1430</v>
      </c>
      <c r="C20720" t="s">
        <v>3801</v>
      </c>
      <c r="D20720" s="1">
        <v>44196</v>
      </c>
      <c r="E20720" s="2">
        <v>10</v>
      </c>
      <c r="F20720" t="s">
        <v>3802</v>
      </c>
      <c r="G20720" t="s">
        <v>1245</v>
      </c>
    </row>
    <row r="20721" spans="1:7" x14ac:dyDescent="0.25">
      <c r="A20721" t="s">
        <v>155</v>
      </c>
      <c r="B20721" t="s">
        <v>156</v>
      </c>
      <c r="C20721" t="s">
        <v>157</v>
      </c>
      <c r="D20721" s="1">
        <v>44196</v>
      </c>
      <c r="E20721" s="2">
        <v>5</v>
      </c>
      <c r="F20721" t="s">
        <v>158</v>
      </c>
      <c r="G20721" t="s">
        <v>5789</v>
      </c>
    </row>
    <row r="20722" spans="1:7" x14ac:dyDescent="0.25">
      <c r="A20722" t="s">
        <v>155</v>
      </c>
      <c r="B20722" t="s">
        <v>156</v>
      </c>
      <c r="C20722" t="s">
        <v>157</v>
      </c>
      <c r="D20722" s="1">
        <v>44196</v>
      </c>
      <c r="E20722" s="2">
        <v>5</v>
      </c>
      <c r="F20722" t="s">
        <v>158</v>
      </c>
      <c r="G20722" t="s">
        <v>5789</v>
      </c>
    </row>
    <row r="20723" spans="1:7" x14ac:dyDescent="0.25">
      <c r="A20723" t="s">
        <v>2758</v>
      </c>
      <c r="B20723" t="s">
        <v>2759</v>
      </c>
      <c r="C20723" t="s">
        <v>2760</v>
      </c>
      <c r="D20723" s="1">
        <v>44196</v>
      </c>
      <c r="E20723" s="2">
        <v>15</v>
      </c>
      <c r="F20723" t="s">
        <v>2761</v>
      </c>
      <c r="G20723" t="s">
        <v>3282</v>
      </c>
    </row>
    <row r="20724" spans="1:7" x14ac:dyDescent="0.25">
      <c r="A20724" t="s">
        <v>3247</v>
      </c>
      <c r="B20724" t="s">
        <v>3248</v>
      </c>
      <c r="C20724" t="s">
        <v>3249</v>
      </c>
      <c r="D20724" s="1">
        <v>44196</v>
      </c>
      <c r="E20724" s="2">
        <v>10</v>
      </c>
      <c r="F20724" t="s">
        <v>3250</v>
      </c>
      <c r="G20724" t="s">
        <v>3649</v>
      </c>
    </row>
    <row r="20725" spans="1:7" x14ac:dyDescent="0.25">
      <c r="A20725" t="s">
        <v>4076</v>
      </c>
      <c r="B20725" t="s">
        <v>4077</v>
      </c>
      <c r="C20725" t="s">
        <v>413</v>
      </c>
      <c r="D20725" s="1">
        <v>44196</v>
      </c>
      <c r="E20725" s="2">
        <v>20</v>
      </c>
      <c r="F20725" t="s">
        <v>4078</v>
      </c>
      <c r="G20725" t="s">
        <v>1695</v>
      </c>
    </row>
    <row r="20726" spans="1:7" x14ac:dyDescent="0.25">
      <c r="A20726" t="s">
        <v>4076</v>
      </c>
      <c r="B20726" t="s">
        <v>4077</v>
      </c>
      <c r="C20726" t="s">
        <v>413</v>
      </c>
      <c r="D20726" s="1">
        <v>44196</v>
      </c>
      <c r="E20726" s="2">
        <v>20</v>
      </c>
      <c r="F20726" t="s">
        <v>4078</v>
      </c>
      <c r="G20726" t="s">
        <v>1695</v>
      </c>
    </row>
    <row r="20727" spans="1:7" x14ac:dyDescent="0.25">
      <c r="A20727" t="s">
        <v>4076</v>
      </c>
      <c r="B20727" t="s">
        <v>4077</v>
      </c>
      <c r="C20727" t="s">
        <v>413</v>
      </c>
      <c r="D20727" s="1">
        <v>44196</v>
      </c>
      <c r="E20727" s="2">
        <v>50</v>
      </c>
      <c r="F20727" t="s">
        <v>4078</v>
      </c>
      <c r="G20727" t="s">
        <v>67</v>
      </c>
    </row>
    <row r="20728" spans="1:7" x14ac:dyDescent="0.25">
      <c r="A20728" t="s">
        <v>4076</v>
      </c>
      <c r="B20728" t="s">
        <v>4077</v>
      </c>
      <c r="C20728" t="s">
        <v>413</v>
      </c>
      <c r="D20728" s="1">
        <v>44196</v>
      </c>
      <c r="E20728" s="2">
        <v>50</v>
      </c>
      <c r="F20728" t="s">
        <v>4078</v>
      </c>
      <c r="G20728" t="s">
        <v>67</v>
      </c>
    </row>
    <row r="20729" spans="1:7" x14ac:dyDescent="0.25">
      <c r="A20729" t="s">
        <v>4990</v>
      </c>
      <c r="B20729" t="s">
        <v>4991</v>
      </c>
      <c r="C20729" t="s">
        <v>4992</v>
      </c>
      <c r="D20729" s="1">
        <v>44196</v>
      </c>
      <c r="E20729" s="2">
        <v>100</v>
      </c>
      <c r="F20729" t="s">
        <v>4993</v>
      </c>
      <c r="G20729" t="s">
        <v>5666</v>
      </c>
    </row>
    <row r="20730" spans="1:7" x14ac:dyDescent="0.25">
      <c r="A20730" t="s">
        <v>4990</v>
      </c>
      <c r="B20730" t="s">
        <v>4991</v>
      </c>
      <c r="C20730" t="s">
        <v>4992</v>
      </c>
      <c r="D20730" s="1">
        <v>44196</v>
      </c>
      <c r="E20730" s="2">
        <v>100</v>
      </c>
      <c r="F20730" t="s">
        <v>4994</v>
      </c>
      <c r="G20730" t="s">
        <v>5666</v>
      </c>
    </row>
    <row r="20731" spans="1:7" x14ac:dyDescent="0.25">
      <c r="A20731" t="s">
        <v>2803</v>
      </c>
      <c r="B20731" t="s">
        <v>2804</v>
      </c>
      <c r="C20731" t="s">
        <v>2805</v>
      </c>
      <c r="D20731" s="1">
        <v>44196</v>
      </c>
      <c r="E20731" s="2">
        <v>15</v>
      </c>
      <c r="F20731" t="s">
        <v>2806</v>
      </c>
      <c r="G20731" t="s">
        <v>271</v>
      </c>
    </row>
    <row r="20732" spans="1:7" x14ac:dyDescent="0.25">
      <c r="A20732" t="s">
        <v>2803</v>
      </c>
      <c r="B20732" t="s">
        <v>2804</v>
      </c>
      <c r="C20732" t="s">
        <v>2805</v>
      </c>
      <c r="D20732" s="1">
        <v>44196</v>
      </c>
      <c r="E20732" s="2">
        <v>15</v>
      </c>
      <c r="F20732" t="s">
        <v>2807</v>
      </c>
      <c r="G20732" t="s">
        <v>271</v>
      </c>
    </row>
    <row r="20733" spans="1:7" x14ac:dyDescent="0.25">
      <c r="A20733" t="s">
        <v>2803</v>
      </c>
      <c r="B20733" t="s">
        <v>2804</v>
      </c>
      <c r="C20733" t="s">
        <v>2805</v>
      </c>
      <c r="D20733" s="1">
        <v>44196</v>
      </c>
      <c r="E20733" s="2">
        <v>15</v>
      </c>
      <c r="F20733" t="s">
        <v>2806</v>
      </c>
      <c r="G20733" t="s">
        <v>1816</v>
      </c>
    </row>
    <row r="20734" spans="1:7" x14ac:dyDescent="0.25">
      <c r="A20734" t="s">
        <v>2803</v>
      </c>
      <c r="B20734" t="s">
        <v>2804</v>
      </c>
      <c r="C20734" t="s">
        <v>2805</v>
      </c>
      <c r="D20734" s="1">
        <v>44196</v>
      </c>
      <c r="E20734" s="2">
        <v>15</v>
      </c>
      <c r="F20734" t="s">
        <v>2807</v>
      </c>
      <c r="G20734" t="s">
        <v>1816</v>
      </c>
    </row>
    <row r="20735" spans="1:7" x14ac:dyDescent="0.25">
      <c r="A20735" t="s">
        <v>2803</v>
      </c>
      <c r="B20735" t="s">
        <v>2804</v>
      </c>
      <c r="C20735" t="s">
        <v>2805</v>
      </c>
      <c r="D20735" s="1">
        <v>44196</v>
      </c>
      <c r="E20735" s="2">
        <v>15</v>
      </c>
      <c r="F20735" t="s">
        <v>2806</v>
      </c>
      <c r="G20735" t="s">
        <v>2700</v>
      </c>
    </row>
    <row r="20736" spans="1:7" x14ac:dyDescent="0.25">
      <c r="A20736" t="s">
        <v>2803</v>
      </c>
      <c r="B20736" t="s">
        <v>2804</v>
      </c>
      <c r="C20736" t="s">
        <v>2805</v>
      </c>
      <c r="D20736" s="1">
        <v>44196</v>
      </c>
      <c r="E20736" s="2">
        <v>15</v>
      </c>
      <c r="F20736" t="s">
        <v>2807</v>
      </c>
      <c r="G20736" t="s">
        <v>2700</v>
      </c>
    </row>
    <row r="20737" spans="1:7" x14ac:dyDescent="0.25">
      <c r="A20737" t="s">
        <v>2272</v>
      </c>
      <c r="B20737" t="s">
        <v>2273</v>
      </c>
      <c r="C20737" t="s">
        <v>2274</v>
      </c>
      <c r="D20737" s="1">
        <v>44196</v>
      </c>
      <c r="E20737" s="2">
        <v>41.67</v>
      </c>
      <c r="F20737" t="s">
        <v>2275</v>
      </c>
      <c r="G20737" t="s">
        <v>3650</v>
      </c>
    </row>
    <row r="20738" spans="1:7" x14ac:dyDescent="0.25">
      <c r="A20738" t="s">
        <v>2272</v>
      </c>
      <c r="B20738" t="s">
        <v>2273</v>
      </c>
      <c r="C20738" t="s">
        <v>2274</v>
      </c>
      <c r="D20738" s="1">
        <v>44196</v>
      </c>
      <c r="E20738" s="2">
        <v>41.67</v>
      </c>
      <c r="F20738" t="s">
        <v>2276</v>
      </c>
      <c r="G20738" t="s">
        <v>3650</v>
      </c>
    </row>
    <row r="20739" spans="1:7" x14ac:dyDescent="0.25">
      <c r="A20739" t="s">
        <v>2272</v>
      </c>
      <c r="B20739" t="s">
        <v>2273</v>
      </c>
      <c r="C20739" t="s">
        <v>2274</v>
      </c>
      <c r="D20739" s="1">
        <v>44196</v>
      </c>
      <c r="E20739" s="2">
        <v>83.33</v>
      </c>
      <c r="F20739" t="s">
        <v>2275</v>
      </c>
      <c r="G20739" t="s">
        <v>34</v>
      </c>
    </row>
    <row r="20740" spans="1:7" x14ac:dyDescent="0.25">
      <c r="A20740" t="s">
        <v>2272</v>
      </c>
      <c r="B20740" t="s">
        <v>2273</v>
      </c>
      <c r="C20740" t="s">
        <v>2274</v>
      </c>
      <c r="D20740" s="1">
        <v>44196</v>
      </c>
      <c r="E20740" s="2">
        <v>83.33</v>
      </c>
      <c r="F20740" t="s">
        <v>2276</v>
      </c>
      <c r="G20740" t="s">
        <v>34</v>
      </c>
    </row>
    <row r="20741" spans="1:7" x14ac:dyDescent="0.25">
      <c r="A20741" t="s">
        <v>2272</v>
      </c>
      <c r="B20741" t="s">
        <v>2273</v>
      </c>
      <c r="C20741" t="s">
        <v>2274</v>
      </c>
      <c r="D20741" s="1">
        <v>44196</v>
      </c>
      <c r="E20741" s="2">
        <v>350</v>
      </c>
      <c r="F20741" t="s">
        <v>2275</v>
      </c>
      <c r="G20741" t="s">
        <v>2663</v>
      </c>
    </row>
    <row r="20742" spans="1:7" x14ac:dyDescent="0.25">
      <c r="A20742" t="s">
        <v>2272</v>
      </c>
      <c r="B20742" t="s">
        <v>2273</v>
      </c>
      <c r="C20742" t="s">
        <v>2274</v>
      </c>
      <c r="D20742" s="1">
        <v>44196</v>
      </c>
      <c r="E20742" s="2">
        <v>350</v>
      </c>
      <c r="F20742" t="s">
        <v>2276</v>
      </c>
      <c r="G20742" t="s">
        <v>2663</v>
      </c>
    </row>
    <row r="20743" spans="1:7" x14ac:dyDescent="0.25">
      <c r="A20743" t="s">
        <v>146</v>
      </c>
      <c r="B20743" t="s">
        <v>147</v>
      </c>
      <c r="C20743" t="s">
        <v>148</v>
      </c>
      <c r="D20743" s="1">
        <v>44196</v>
      </c>
      <c r="E20743" s="2">
        <v>100</v>
      </c>
      <c r="F20743" t="s">
        <v>149</v>
      </c>
      <c r="G20743" t="s">
        <v>5666</v>
      </c>
    </row>
    <row r="20744" spans="1:7" x14ac:dyDescent="0.25">
      <c r="A20744" t="s">
        <v>146</v>
      </c>
      <c r="B20744" t="s">
        <v>147</v>
      </c>
      <c r="C20744" t="s">
        <v>148</v>
      </c>
      <c r="D20744" s="1">
        <v>44196</v>
      </c>
      <c r="E20744" s="2">
        <v>100</v>
      </c>
      <c r="F20744" t="s">
        <v>150</v>
      </c>
      <c r="G20744" t="s">
        <v>5666</v>
      </c>
    </row>
    <row r="20745" spans="1:7" x14ac:dyDescent="0.25">
      <c r="A20745" t="s">
        <v>553</v>
      </c>
      <c r="B20745" t="s">
        <v>554</v>
      </c>
      <c r="C20745" t="s">
        <v>555</v>
      </c>
      <c r="D20745" s="1">
        <v>44196</v>
      </c>
      <c r="E20745" s="2">
        <v>50</v>
      </c>
      <c r="F20745" t="s">
        <v>556</v>
      </c>
      <c r="G20745" t="s">
        <v>5666</v>
      </c>
    </row>
    <row r="20746" spans="1:7" x14ac:dyDescent="0.25">
      <c r="A20746" t="s">
        <v>553</v>
      </c>
      <c r="B20746" t="s">
        <v>554</v>
      </c>
      <c r="C20746" t="s">
        <v>555</v>
      </c>
      <c r="D20746" s="1">
        <v>44196</v>
      </c>
      <c r="E20746" s="2">
        <v>50</v>
      </c>
      <c r="F20746" t="s">
        <v>557</v>
      </c>
      <c r="G20746" t="s">
        <v>5666</v>
      </c>
    </row>
    <row r="20747" spans="1:7" x14ac:dyDescent="0.25">
      <c r="A20747" t="s">
        <v>259</v>
      </c>
      <c r="B20747" t="s">
        <v>260</v>
      </c>
      <c r="C20747" t="s">
        <v>261</v>
      </c>
      <c r="D20747" s="1">
        <v>44196</v>
      </c>
      <c r="E20747" s="2">
        <v>10</v>
      </c>
      <c r="F20747" t="s">
        <v>262</v>
      </c>
      <c r="G20747" t="s">
        <v>1695</v>
      </c>
    </row>
    <row r="20748" spans="1:7" x14ac:dyDescent="0.25">
      <c r="A20748" t="s">
        <v>1356</v>
      </c>
      <c r="B20748" t="s">
        <v>307</v>
      </c>
      <c r="C20748" t="s">
        <v>1357</v>
      </c>
      <c r="D20748" s="1">
        <v>44196</v>
      </c>
      <c r="E20748" s="2">
        <v>500</v>
      </c>
      <c r="F20748" t="s">
        <v>1358</v>
      </c>
      <c r="G20748" t="s">
        <v>67</v>
      </c>
    </row>
    <row r="20749" spans="1:7" x14ac:dyDescent="0.25">
      <c r="A20749" t="s">
        <v>4665</v>
      </c>
      <c r="B20749" t="s">
        <v>4666</v>
      </c>
      <c r="C20749" t="s">
        <v>4667</v>
      </c>
      <c r="D20749" s="1">
        <v>44196</v>
      </c>
      <c r="E20749" s="2">
        <v>20</v>
      </c>
      <c r="F20749" t="s">
        <v>4668</v>
      </c>
      <c r="G20749" t="s">
        <v>1245</v>
      </c>
    </row>
    <row r="20750" spans="1:7" x14ac:dyDescent="0.25">
      <c r="A20750" t="s">
        <v>4665</v>
      </c>
      <c r="B20750" t="s">
        <v>4666</v>
      </c>
      <c r="C20750" t="s">
        <v>4667</v>
      </c>
      <c r="D20750" s="1">
        <v>44196</v>
      </c>
      <c r="E20750" s="2">
        <v>20</v>
      </c>
      <c r="F20750" t="s">
        <v>4669</v>
      </c>
      <c r="G20750" t="s">
        <v>1245</v>
      </c>
    </row>
    <row r="20751" spans="1:7" x14ac:dyDescent="0.25">
      <c r="A20751" t="s">
        <v>4665</v>
      </c>
      <c r="B20751" t="s">
        <v>4666</v>
      </c>
      <c r="C20751" t="s">
        <v>4667</v>
      </c>
      <c r="D20751" s="1">
        <v>44196</v>
      </c>
      <c r="E20751" s="2">
        <v>20</v>
      </c>
      <c r="F20751" t="s">
        <v>4670</v>
      </c>
      <c r="G20751" t="s">
        <v>1245</v>
      </c>
    </row>
    <row r="20752" spans="1:7" x14ac:dyDescent="0.25">
      <c r="A20752" t="s">
        <v>5313</v>
      </c>
      <c r="B20752" t="s">
        <v>5314</v>
      </c>
      <c r="C20752" t="s">
        <v>5315</v>
      </c>
      <c r="D20752" s="1">
        <v>44196</v>
      </c>
      <c r="E20752" s="2">
        <v>1000</v>
      </c>
      <c r="F20752" t="s">
        <v>5316</v>
      </c>
      <c r="G20752" t="s">
        <v>67</v>
      </c>
    </row>
    <row r="20753" spans="1:7" x14ac:dyDescent="0.25">
      <c r="A20753" t="s">
        <v>2226</v>
      </c>
      <c r="B20753" t="s">
        <v>2227</v>
      </c>
      <c r="C20753" t="s">
        <v>1737</v>
      </c>
      <c r="D20753" s="1">
        <v>44196</v>
      </c>
      <c r="E20753" s="2">
        <v>50</v>
      </c>
      <c r="G20753" t="s">
        <v>2663</v>
      </c>
    </row>
    <row r="20754" spans="1:7" x14ac:dyDescent="0.25">
      <c r="A20754" t="s">
        <v>178</v>
      </c>
      <c r="B20754" t="s">
        <v>179</v>
      </c>
      <c r="C20754" t="s">
        <v>180</v>
      </c>
      <c r="D20754" s="1">
        <v>44196</v>
      </c>
      <c r="E20754" s="2">
        <v>5</v>
      </c>
      <c r="F20754" t="s">
        <v>181</v>
      </c>
      <c r="G20754" t="s">
        <v>182</v>
      </c>
    </row>
    <row r="20755" spans="1:7" x14ac:dyDescent="0.25">
      <c r="A20755" t="s">
        <v>164</v>
      </c>
      <c r="B20755" t="s">
        <v>165</v>
      </c>
      <c r="C20755" t="s">
        <v>166</v>
      </c>
      <c r="D20755" s="1">
        <v>44196</v>
      </c>
      <c r="E20755" s="2">
        <v>20</v>
      </c>
      <c r="F20755" t="s">
        <v>167</v>
      </c>
      <c r="G20755" t="s">
        <v>97</v>
      </c>
    </row>
    <row r="20756" spans="1:7" x14ac:dyDescent="0.25">
      <c r="A20756" t="s">
        <v>164</v>
      </c>
      <c r="B20756" t="s">
        <v>165</v>
      </c>
      <c r="C20756" t="s">
        <v>166</v>
      </c>
      <c r="D20756" s="1">
        <v>44196</v>
      </c>
      <c r="E20756" s="2">
        <v>20</v>
      </c>
      <c r="F20756" t="s">
        <v>168</v>
      </c>
      <c r="G20756" t="s">
        <v>97</v>
      </c>
    </row>
    <row r="20757" spans="1:7" x14ac:dyDescent="0.25">
      <c r="A20757" t="s">
        <v>164</v>
      </c>
      <c r="B20757" t="s">
        <v>165</v>
      </c>
      <c r="C20757" t="s">
        <v>166</v>
      </c>
      <c r="D20757" s="1">
        <v>44196</v>
      </c>
      <c r="E20757" s="2">
        <v>25</v>
      </c>
      <c r="F20757" t="s">
        <v>167</v>
      </c>
      <c r="G20757" t="s">
        <v>1695</v>
      </c>
    </row>
    <row r="20758" spans="1:7" x14ac:dyDescent="0.25">
      <c r="A20758" t="s">
        <v>164</v>
      </c>
      <c r="B20758" t="s">
        <v>165</v>
      </c>
      <c r="C20758" t="s">
        <v>166</v>
      </c>
      <c r="D20758" s="1">
        <v>44196</v>
      </c>
      <c r="E20758" s="2">
        <v>25</v>
      </c>
      <c r="F20758" t="s">
        <v>168</v>
      </c>
      <c r="G20758" t="s">
        <v>1695</v>
      </c>
    </row>
    <row r="20759" spans="1:7" x14ac:dyDescent="0.25">
      <c r="A20759" t="s">
        <v>164</v>
      </c>
      <c r="B20759" t="s">
        <v>165</v>
      </c>
      <c r="C20759" t="s">
        <v>166</v>
      </c>
      <c r="D20759" s="1">
        <v>44196</v>
      </c>
      <c r="E20759" s="2">
        <v>20</v>
      </c>
      <c r="F20759" t="s">
        <v>167</v>
      </c>
      <c r="G20759" t="s">
        <v>3613</v>
      </c>
    </row>
    <row r="20760" spans="1:7" x14ac:dyDescent="0.25">
      <c r="A20760" t="s">
        <v>164</v>
      </c>
      <c r="B20760" t="s">
        <v>165</v>
      </c>
      <c r="C20760" t="s">
        <v>166</v>
      </c>
      <c r="D20760" s="1">
        <v>44196</v>
      </c>
      <c r="E20760" s="2">
        <v>20</v>
      </c>
      <c r="F20760" t="s">
        <v>168</v>
      </c>
      <c r="G20760" t="s">
        <v>3613</v>
      </c>
    </row>
    <row r="20761" spans="1:7" x14ac:dyDescent="0.25">
      <c r="A20761" t="s">
        <v>169</v>
      </c>
      <c r="B20761" t="s">
        <v>170</v>
      </c>
      <c r="C20761" t="s">
        <v>171</v>
      </c>
      <c r="D20761" s="1">
        <v>44196</v>
      </c>
      <c r="E20761" s="2">
        <v>10</v>
      </c>
      <c r="F20761" t="s">
        <v>172</v>
      </c>
      <c r="G20761" t="s">
        <v>1245</v>
      </c>
    </row>
    <row r="20762" spans="1:7" x14ac:dyDescent="0.25">
      <c r="A20762" t="s">
        <v>169</v>
      </c>
      <c r="B20762" t="s">
        <v>170</v>
      </c>
      <c r="C20762" t="s">
        <v>171</v>
      </c>
      <c r="D20762" s="1">
        <v>44196</v>
      </c>
      <c r="E20762" s="2">
        <v>10</v>
      </c>
      <c r="F20762" t="s">
        <v>173</v>
      </c>
      <c r="G20762" t="s">
        <v>1245</v>
      </c>
    </row>
    <row r="20763" spans="1:7" x14ac:dyDescent="0.25">
      <c r="A20763" t="s">
        <v>1464</v>
      </c>
      <c r="B20763" t="s">
        <v>1465</v>
      </c>
      <c r="C20763" t="s">
        <v>627</v>
      </c>
      <c r="D20763" s="1">
        <v>44196</v>
      </c>
      <c r="E20763" s="2">
        <v>20</v>
      </c>
      <c r="F20763" t="s">
        <v>1466</v>
      </c>
      <c r="G20763" t="s">
        <v>478</v>
      </c>
    </row>
    <row r="20764" spans="1:7" x14ac:dyDescent="0.25">
      <c r="A20764" t="s">
        <v>1464</v>
      </c>
      <c r="B20764" t="s">
        <v>1465</v>
      </c>
      <c r="C20764" t="s">
        <v>627</v>
      </c>
      <c r="D20764" s="1">
        <v>44196</v>
      </c>
      <c r="E20764" s="2">
        <v>20</v>
      </c>
      <c r="F20764" t="s">
        <v>1466</v>
      </c>
      <c r="G20764" t="s">
        <v>478</v>
      </c>
    </row>
    <row r="20765" spans="1:7" x14ac:dyDescent="0.25">
      <c r="A20765" t="s">
        <v>709</v>
      </c>
      <c r="B20765" t="s">
        <v>710</v>
      </c>
      <c r="C20765" t="s">
        <v>705</v>
      </c>
      <c r="D20765" s="1">
        <v>44196</v>
      </c>
      <c r="E20765" s="2">
        <v>84</v>
      </c>
      <c r="F20765" t="s">
        <v>711</v>
      </c>
      <c r="G20765" t="s">
        <v>3225</v>
      </c>
    </row>
    <row r="20766" spans="1:7" x14ac:dyDescent="0.25">
      <c r="A20766" t="s">
        <v>709</v>
      </c>
      <c r="B20766" t="s">
        <v>710</v>
      </c>
      <c r="C20766" t="s">
        <v>705</v>
      </c>
      <c r="D20766" s="1">
        <v>44196</v>
      </c>
      <c r="E20766" s="2">
        <v>84</v>
      </c>
      <c r="F20766" t="s">
        <v>712</v>
      </c>
      <c r="G20766" t="s">
        <v>3225</v>
      </c>
    </row>
    <row r="20767" spans="1:7" x14ac:dyDescent="0.25">
      <c r="A20767" t="s">
        <v>709</v>
      </c>
      <c r="B20767" t="s">
        <v>710</v>
      </c>
      <c r="C20767" t="s">
        <v>705</v>
      </c>
      <c r="D20767" s="1">
        <v>44196</v>
      </c>
      <c r="E20767" s="2">
        <v>84</v>
      </c>
      <c r="F20767" t="s">
        <v>712</v>
      </c>
      <c r="G20767" t="s">
        <v>3225</v>
      </c>
    </row>
    <row r="20768" spans="1:7" x14ac:dyDescent="0.25">
      <c r="A20768" t="s">
        <v>493</v>
      </c>
      <c r="B20768" t="s">
        <v>494</v>
      </c>
      <c r="C20768" t="s">
        <v>495</v>
      </c>
      <c r="D20768" s="1">
        <v>44196</v>
      </c>
      <c r="E20768" s="2">
        <v>20</v>
      </c>
      <c r="F20768" t="s">
        <v>496</v>
      </c>
      <c r="G20768" t="s">
        <v>310</v>
      </c>
    </row>
    <row r="20769" spans="1:7" x14ac:dyDescent="0.25">
      <c r="A20769" t="s">
        <v>493</v>
      </c>
      <c r="B20769" t="s">
        <v>494</v>
      </c>
      <c r="C20769" t="s">
        <v>495</v>
      </c>
      <c r="D20769" s="1">
        <v>44196</v>
      </c>
      <c r="E20769" s="2">
        <v>20</v>
      </c>
      <c r="F20769" t="s">
        <v>497</v>
      </c>
      <c r="G20769" t="s">
        <v>310</v>
      </c>
    </row>
    <row r="20770" spans="1:7" x14ac:dyDescent="0.25">
      <c r="A20770" t="s">
        <v>493</v>
      </c>
      <c r="B20770" t="s">
        <v>494</v>
      </c>
      <c r="C20770" t="s">
        <v>495</v>
      </c>
      <c r="D20770" s="1">
        <v>44196</v>
      </c>
      <c r="E20770" s="2">
        <v>20</v>
      </c>
      <c r="F20770" t="s">
        <v>496</v>
      </c>
      <c r="G20770" t="s">
        <v>2456</v>
      </c>
    </row>
    <row r="20771" spans="1:7" x14ac:dyDescent="0.25">
      <c r="A20771" t="s">
        <v>493</v>
      </c>
      <c r="B20771" t="s">
        <v>494</v>
      </c>
      <c r="C20771" t="s">
        <v>495</v>
      </c>
      <c r="D20771" s="1">
        <v>44196</v>
      </c>
      <c r="E20771" s="2">
        <v>20</v>
      </c>
      <c r="F20771" t="s">
        <v>497</v>
      </c>
      <c r="G20771" t="s">
        <v>2456</v>
      </c>
    </row>
    <row r="20772" spans="1:7" x14ac:dyDescent="0.25">
      <c r="A20772" t="s">
        <v>3689</v>
      </c>
      <c r="B20772" t="s">
        <v>3690</v>
      </c>
      <c r="C20772" t="s">
        <v>3691</v>
      </c>
      <c r="D20772" s="1">
        <v>44196</v>
      </c>
      <c r="E20772" s="2">
        <v>34.96</v>
      </c>
      <c r="F20772" t="s">
        <v>3692</v>
      </c>
      <c r="G20772" t="s">
        <v>97</v>
      </c>
    </row>
    <row r="20773" spans="1:7" x14ac:dyDescent="0.25">
      <c r="A20773" t="s">
        <v>2742</v>
      </c>
      <c r="B20773" t="s">
        <v>2743</v>
      </c>
      <c r="C20773" t="s">
        <v>2744</v>
      </c>
      <c r="D20773" s="1">
        <v>44196</v>
      </c>
      <c r="E20773" s="2">
        <v>150</v>
      </c>
      <c r="F20773" t="s">
        <v>2745</v>
      </c>
      <c r="G20773" t="s">
        <v>2746</v>
      </c>
    </row>
    <row r="20774" spans="1:7" x14ac:dyDescent="0.25">
      <c r="A20774" t="s">
        <v>2742</v>
      </c>
      <c r="B20774" t="s">
        <v>2743</v>
      </c>
      <c r="C20774" t="s">
        <v>2744</v>
      </c>
      <c r="D20774" s="1">
        <v>44196</v>
      </c>
      <c r="E20774" s="2">
        <v>150</v>
      </c>
      <c r="F20774" t="s">
        <v>2747</v>
      </c>
      <c r="G20774" t="s">
        <v>2746</v>
      </c>
    </row>
    <row r="20775" spans="1:7" x14ac:dyDescent="0.25">
      <c r="A20775" t="s">
        <v>3686</v>
      </c>
      <c r="B20775" t="s">
        <v>764</v>
      </c>
      <c r="C20775" t="s">
        <v>3687</v>
      </c>
      <c r="D20775" s="1">
        <v>44196</v>
      </c>
      <c r="E20775" s="2">
        <v>5</v>
      </c>
      <c r="F20775" t="s">
        <v>3688</v>
      </c>
      <c r="G20775" t="s">
        <v>1245</v>
      </c>
    </row>
    <row r="20776" spans="1:7" x14ac:dyDescent="0.25">
      <c r="A20776" t="s">
        <v>3686</v>
      </c>
      <c r="B20776" t="s">
        <v>764</v>
      </c>
      <c r="C20776" t="s">
        <v>3687</v>
      </c>
      <c r="D20776" s="1">
        <v>44196</v>
      </c>
      <c r="E20776" s="2">
        <v>5</v>
      </c>
      <c r="F20776" t="s">
        <v>3688</v>
      </c>
      <c r="G20776" t="s">
        <v>97</v>
      </c>
    </row>
    <row r="20777" spans="1:7" x14ac:dyDescent="0.25">
      <c r="A20777" t="s">
        <v>4423</v>
      </c>
      <c r="B20777" t="s">
        <v>4424</v>
      </c>
      <c r="C20777" t="s">
        <v>4425</v>
      </c>
      <c r="D20777" s="1">
        <v>44196</v>
      </c>
      <c r="E20777" s="2">
        <v>100</v>
      </c>
      <c r="F20777" t="s">
        <v>4426</v>
      </c>
      <c r="G20777" t="s">
        <v>5666</v>
      </c>
    </row>
    <row r="20778" spans="1:7" x14ac:dyDescent="0.25">
      <c r="A20778" t="s">
        <v>5385</v>
      </c>
      <c r="B20778" t="s">
        <v>2992</v>
      </c>
      <c r="C20778" t="s">
        <v>5386</v>
      </c>
      <c r="D20778" s="1">
        <v>44196</v>
      </c>
      <c r="E20778" s="2">
        <v>50</v>
      </c>
      <c r="F20778" t="s">
        <v>5387</v>
      </c>
      <c r="G20778" t="s">
        <v>67</v>
      </c>
    </row>
    <row r="20779" spans="1:7" x14ac:dyDescent="0.25">
      <c r="A20779" t="s">
        <v>328</v>
      </c>
      <c r="B20779" t="s">
        <v>329</v>
      </c>
      <c r="C20779" t="s">
        <v>330</v>
      </c>
      <c r="D20779" s="1">
        <v>44196</v>
      </c>
      <c r="E20779" s="2">
        <v>500</v>
      </c>
      <c r="F20779" t="s">
        <v>331</v>
      </c>
      <c r="G20779" t="s">
        <v>97</v>
      </c>
    </row>
    <row r="20780" spans="1:7" x14ac:dyDescent="0.25">
      <c r="A20780" t="s">
        <v>328</v>
      </c>
      <c r="B20780" t="s">
        <v>329</v>
      </c>
      <c r="C20780" t="s">
        <v>330</v>
      </c>
      <c r="D20780" s="1">
        <v>44196</v>
      </c>
      <c r="E20780" s="2">
        <v>500</v>
      </c>
      <c r="F20780" t="s">
        <v>332</v>
      </c>
      <c r="G20780" t="s">
        <v>97</v>
      </c>
    </row>
    <row r="20781" spans="1:7" x14ac:dyDescent="0.25">
      <c r="A20781" t="s">
        <v>2326</v>
      </c>
      <c r="B20781" t="s">
        <v>2327</v>
      </c>
      <c r="C20781" t="s">
        <v>997</v>
      </c>
      <c r="D20781" s="1">
        <v>44196</v>
      </c>
      <c r="E20781" s="2">
        <v>200</v>
      </c>
      <c r="F20781" t="s">
        <v>2328</v>
      </c>
      <c r="G20781" t="s">
        <v>5666</v>
      </c>
    </row>
    <row r="20782" spans="1:7" x14ac:dyDescent="0.25">
      <c r="A20782" t="s">
        <v>4840</v>
      </c>
      <c r="B20782" t="s">
        <v>4841</v>
      </c>
      <c r="C20782" t="s">
        <v>4842</v>
      </c>
      <c r="D20782" s="1">
        <v>44196</v>
      </c>
      <c r="E20782" s="2">
        <v>250</v>
      </c>
      <c r="F20782" t="s">
        <v>4843</v>
      </c>
      <c r="G20782" t="s">
        <v>5666</v>
      </c>
    </row>
    <row r="20783" spans="1:7" x14ac:dyDescent="0.25">
      <c r="A20783" t="s">
        <v>1803</v>
      </c>
      <c r="B20783" t="s">
        <v>1804</v>
      </c>
      <c r="C20783" t="s">
        <v>1805</v>
      </c>
      <c r="D20783" s="1">
        <v>44196</v>
      </c>
      <c r="E20783" s="2">
        <v>25</v>
      </c>
      <c r="F20783" t="s">
        <v>1806</v>
      </c>
      <c r="G20783" t="s">
        <v>5422</v>
      </c>
    </row>
    <row r="20784" spans="1:7" x14ac:dyDescent="0.25">
      <c r="A20784" t="s">
        <v>1803</v>
      </c>
      <c r="B20784" t="s">
        <v>1804</v>
      </c>
      <c r="C20784" t="s">
        <v>1805</v>
      </c>
      <c r="D20784" s="1">
        <v>44196</v>
      </c>
      <c r="E20784" s="2">
        <v>25</v>
      </c>
      <c r="F20784" t="s">
        <v>1806</v>
      </c>
      <c r="G20784" t="s">
        <v>271</v>
      </c>
    </row>
    <row r="20785" spans="1:7" x14ac:dyDescent="0.25">
      <c r="A20785" t="s">
        <v>322</v>
      </c>
      <c r="B20785" t="s">
        <v>323</v>
      </c>
      <c r="C20785" t="s">
        <v>324</v>
      </c>
      <c r="D20785" s="1">
        <v>44196</v>
      </c>
      <c r="E20785" s="2">
        <v>63</v>
      </c>
      <c r="F20785" t="s">
        <v>325</v>
      </c>
      <c r="G20785" t="s">
        <v>326</v>
      </c>
    </row>
    <row r="20786" spans="1:7" x14ac:dyDescent="0.25">
      <c r="A20786" t="s">
        <v>322</v>
      </c>
      <c r="B20786" t="s">
        <v>323</v>
      </c>
      <c r="C20786" t="s">
        <v>324</v>
      </c>
      <c r="D20786" s="1">
        <v>44196</v>
      </c>
      <c r="E20786" s="2">
        <v>63</v>
      </c>
      <c r="F20786" t="s">
        <v>327</v>
      </c>
      <c r="G20786" t="s">
        <v>326</v>
      </c>
    </row>
    <row r="20787" spans="1:7" x14ac:dyDescent="0.25">
      <c r="A20787" t="s">
        <v>817</v>
      </c>
      <c r="B20787" t="s">
        <v>818</v>
      </c>
      <c r="C20787" t="s">
        <v>819</v>
      </c>
      <c r="D20787" s="1">
        <v>44196</v>
      </c>
      <c r="E20787" s="2">
        <v>500</v>
      </c>
      <c r="F20787" t="s">
        <v>820</v>
      </c>
      <c r="G20787" t="s">
        <v>5666</v>
      </c>
    </row>
    <row r="20788" spans="1:7" x14ac:dyDescent="0.25">
      <c r="A20788" t="s">
        <v>99</v>
      </c>
      <c r="B20788" t="s">
        <v>100</v>
      </c>
      <c r="C20788" t="s">
        <v>101</v>
      </c>
      <c r="D20788" s="1">
        <v>44196</v>
      </c>
      <c r="E20788" s="2">
        <v>5</v>
      </c>
      <c r="F20788" t="s">
        <v>102</v>
      </c>
      <c r="G20788" t="s">
        <v>5789</v>
      </c>
    </row>
    <row r="20789" spans="1:7" x14ac:dyDescent="0.25">
      <c r="A20789" t="s">
        <v>99</v>
      </c>
      <c r="B20789" t="s">
        <v>100</v>
      </c>
      <c r="C20789" t="s">
        <v>101</v>
      </c>
      <c r="D20789" s="1">
        <v>44196</v>
      </c>
      <c r="E20789" s="2">
        <v>5</v>
      </c>
      <c r="F20789" t="s">
        <v>103</v>
      </c>
      <c r="G20789" t="s">
        <v>5789</v>
      </c>
    </row>
    <row r="20790" spans="1:7" x14ac:dyDescent="0.25">
      <c r="A20790" t="s">
        <v>99</v>
      </c>
      <c r="B20790" t="s">
        <v>100</v>
      </c>
      <c r="C20790" t="s">
        <v>101</v>
      </c>
      <c r="D20790" s="1">
        <v>44196</v>
      </c>
      <c r="E20790" s="2">
        <v>5</v>
      </c>
      <c r="F20790" t="s">
        <v>104</v>
      </c>
      <c r="G20790" t="s">
        <v>5789</v>
      </c>
    </row>
    <row r="20791" spans="1:7" x14ac:dyDescent="0.25">
      <c r="A20791" t="s">
        <v>312</v>
      </c>
      <c r="B20791" t="s">
        <v>248</v>
      </c>
      <c r="C20791" t="s">
        <v>313</v>
      </c>
      <c r="D20791" s="1">
        <v>44196</v>
      </c>
      <c r="E20791" s="2">
        <v>50</v>
      </c>
      <c r="F20791" t="s">
        <v>314</v>
      </c>
      <c r="G20791" t="s">
        <v>315</v>
      </c>
    </row>
    <row r="20792" spans="1:7" x14ac:dyDescent="0.25">
      <c r="A20792" t="s">
        <v>4053</v>
      </c>
      <c r="B20792" t="s">
        <v>580</v>
      </c>
      <c r="C20792" t="s">
        <v>4054</v>
      </c>
      <c r="D20792" s="1">
        <v>44196</v>
      </c>
      <c r="E20792" s="2">
        <v>15</v>
      </c>
      <c r="F20792" t="s">
        <v>4055</v>
      </c>
      <c r="G20792" t="s">
        <v>3282</v>
      </c>
    </row>
    <row r="20793" spans="1:7" x14ac:dyDescent="0.25">
      <c r="A20793" t="s">
        <v>4053</v>
      </c>
      <c r="B20793" t="s">
        <v>580</v>
      </c>
      <c r="C20793" t="s">
        <v>4054</v>
      </c>
      <c r="D20793" s="1">
        <v>44196</v>
      </c>
      <c r="E20793" s="2">
        <v>15</v>
      </c>
      <c r="F20793" t="s">
        <v>4055</v>
      </c>
      <c r="G20793" t="s">
        <v>3282</v>
      </c>
    </row>
    <row r="20794" spans="1:7" x14ac:dyDescent="0.25">
      <c r="A20794" t="s">
        <v>4053</v>
      </c>
      <c r="B20794" t="s">
        <v>580</v>
      </c>
      <c r="C20794" t="s">
        <v>4054</v>
      </c>
      <c r="D20794" s="1">
        <v>44196</v>
      </c>
      <c r="E20794" s="2">
        <v>15</v>
      </c>
      <c r="F20794" t="s">
        <v>4056</v>
      </c>
      <c r="G20794" t="s">
        <v>3282</v>
      </c>
    </row>
    <row r="20795" spans="1:7" x14ac:dyDescent="0.25">
      <c r="A20795" t="s">
        <v>2000</v>
      </c>
      <c r="B20795" t="s">
        <v>2001</v>
      </c>
      <c r="C20795" t="s">
        <v>2002</v>
      </c>
      <c r="D20795" s="1">
        <v>44196</v>
      </c>
      <c r="E20795" s="2">
        <v>100</v>
      </c>
      <c r="F20795" t="s">
        <v>2003</v>
      </c>
      <c r="G20795" t="s">
        <v>2681</v>
      </c>
    </row>
    <row r="20796" spans="1:7" x14ac:dyDescent="0.25">
      <c r="A20796" t="s">
        <v>2000</v>
      </c>
      <c r="B20796" t="s">
        <v>2001</v>
      </c>
      <c r="C20796" t="s">
        <v>2002</v>
      </c>
      <c r="D20796" s="1">
        <v>44196</v>
      </c>
      <c r="E20796" s="2">
        <v>100</v>
      </c>
      <c r="F20796" t="s">
        <v>2004</v>
      </c>
      <c r="G20796" t="s">
        <v>2681</v>
      </c>
    </row>
    <row r="20797" spans="1:7" x14ac:dyDescent="0.25">
      <c r="A20797" t="s">
        <v>529</v>
      </c>
      <c r="B20797" t="s">
        <v>290</v>
      </c>
      <c r="C20797" t="s">
        <v>530</v>
      </c>
      <c r="D20797" s="1">
        <v>44196</v>
      </c>
      <c r="E20797" s="2">
        <v>25</v>
      </c>
      <c r="F20797" t="s">
        <v>531</v>
      </c>
      <c r="G20797" t="s">
        <v>3282</v>
      </c>
    </row>
    <row r="20798" spans="1:7" x14ac:dyDescent="0.25">
      <c r="A20798" t="s">
        <v>1590</v>
      </c>
      <c r="B20798" t="s">
        <v>1591</v>
      </c>
      <c r="C20798" t="s">
        <v>1592</v>
      </c>
      <c r="D20798" s="1">
        <v>44196</v>
      </c>
      <c r="E20798" s="2">
        <v>5</v>
      </c>
      <c r="F20798" t="s">
        <v>1593</v>
      </c>
      <c r="G20798" t="s">
        <v>1245</v>
      </c>
    </row>
    <row r="20799" spans="1:7" x14ac:dyDescent="0.25">
      <c r="A20799" t="s">
        <v>2153</v>
      </c>
      <c r="B20799" t="s">
        <v>614</v>
      </c>
      <c r="C20799" t="s">
        <v>1310</v>
      </c>
      <c r="D20799" s="1">
        <v>44196</v>
      </c>
      <c r="E20799" s="2">
        <v>10</v>
      </c>
      <c r="F20799" t="s">
        <v>2154</v>
      </c>
      <c r="G20799" t="s">
        <v>1245</v>
      </c>
    </row>
    <row r="20800" spans="1:7" x14ac:dyDescent="0.25">
      <c r="A20800" t="s">
        <v>2397</v>
      </c>
      <c r="B20800" t="s">
        <v>2398</v>
      </c>
      <c r="C20800" t="s">
        <v>2399</v>
      </c>
      <c r="D20800" s="1">
        <v>44196</v>
      </c>
      <c r="E20800" s="2">
        <v>1000</v>
      </c>
      <c r="F20800" t="s">
        <v>2400</v>
      </c>
      <c r="G20800" t="s">
        <v>34</v>
      </c>
    </row>
    <row r="20801" spans="1:7" x14ac:dyDescent="0.25">
      <c r="A20801" t="s">
        <v>87</v>
      </c>
      <c r="B20801" t="s">
        <v>88</v>
      </c>
      <c r="C20801" t="s">
        <v>89</v>
      </c>
      <c r="D20801" s="1">
        <v>44196</v>
      </c>
      <c r="E20801" s="2">
        <v>25</v>
      </c>
      <c r="F20801" t="s">
        <v>90</v>
      </c>
      <c r="G20801" t="s">
        <v>1695</v>
      </c>
    </row>
    <row r="20802" spans="1:7" x14ac:dyDescent="0.25">
      <c r="A20802" t="s">
        <v>87</v>
      </c>
      <c r="B20802" t="s">
        <v>88</v>
      </c>
      <c r="C20802" t="s">
        <v>89</v>
      </c>
      <c r="D20802" s="1">
        <v>44196</v>
      </c>
      <c r="E20802" s="2">
        <v>25</v>
      </c>
      <c r="F20802" t="s">
        <v>91</v>
      </c>
      <c r="G20802" t="s">
        <v>1695</v>
      </c>
    </row>
    <row r="20803" spans="1:7" x14ac:dyDescent="0.25">
      <c r="A20803" t="s">
        <v>87</v>
      </c>
      <c r="B20803" t="s">
        <v>88</v>
      </c>
      <c r="C20803" t="s">
        <v>89</v>
      </c>
      <c r="D20803" s="1">
        <v>44196</v>
      </c>
      <c r="E20803" s="2">
        <v>25</v>
      </c>
      <c r="F20803" t="s">
        <v>91</v>
      </c>
      <c r="G20803" t="s">
        <v>1695</v>
      </c>
    </row>
    <row r="20804" spans="1:7" x14ac:dyDescent="0.25">
      <c r="A20804" t="s">
        <v>87</v>
      </c>
      <c r="B20804" t="s">
        <v>88</v>
      </c>
      <c r="C20804" t="s">
        <v>89</v>
      </c>
      <c r="D20804" s="1">
        <v>44196</v>
      </c>
      <c r="E20804" s="2">
        <v>25</v>
      </c>
      <c r="F20804" t="s">
        <v>92</v>
      </c>
      <c r="G20804" t="s">
        <v>1695</v>
      </c>
    </row>
    <row r="20805" spans="1:7" x14ac:dyDescent="0.25">
      <c r="A20805" t="s">
        <v>87</v>
      </c>
      <c r="B20805" t="s">
        <v>88</v>
      </c>
      <c r="C20805" t="s">
        <v>89</v>
      </c>
      <c r="D20805" s="1">
        <v>44196</v>
      </c>
      <c r="E20805" s="2">
        <v>15</v>
      </c>
      <c r="F20805" t="s">
        <v>90</v>
      </c>
      <c r="G20805" t="s">
        <v>1245</v>
      </c>
    </row>
    <row r="20806" spans="1:7" x14ac:dyDescent="0.25">
      <c r="A20806" t="s">
        <v>87</v>
      </c>
      <c r="B20806" t="s">
        <v>88</v>
      </c>
      <c r="C20806" t="s">
        <v>89</v>
      </c>
      <c r="D20806" s="1">
        <v>44196</v>
      </c>
      <c r="E20806" s="2">
        <v>15</v>
      </c>
      <c r="F20806" t="s">
        <v>91</v>
      </c>
      <c r="G20806" t="s">
        <v>1245</v>
      </c>
    </row>
    <row r="20807" spans="1:7" x14ac:dyDescent="0.25">
      <c r="A20807" t="s">
        <v>87</v>
      </c>
      <c r="B20807" t="s">
        <v>88</v>
      </c>
      <c r="C20807" t="s">
        <v>89</v>
      </c>
      <c r="D20807" s="1">
        <v>44196</v>
      </c>
      <c r="E20807" s="2">
        <v>15</v>
      </c>
      <c r="F20807" t="s">
        <v>91</v>
      </c>
      <c r="G20807" t="s">
        <v>1245</v>
      </c>
    </row>
    <row r="20808" spans="1:7" x14ac:dyDescent="0.25">
      <c r="A20808" t="s">
        <v>87</v>
      </c>
      <c r="B20808" t="s">
        <v>88</v>
      </c>
      <c r="C20808" t="s">
        <v>89</v>
      </c>
      <c r="D20808" s="1">
        <v>44196</v>
      </c>
      <c r="E20808" s="2">
        <v>15</v>
      </c>
      <c r="F20808" t="s">
        <v>92</v>
      </c>
      <c r="G20808" t="s">
        <v>1245</v>
      </c>
    </row>
    <row r="20809" spans="1:7" x14ac:dyDescent="0.25">
      <c r="A20809" t="s">
        <v>82</v>
      </c>
      <c r="B20809" t="s">
        <v>83</v>
      </c>
      <c r="C20809" t="s">
        <v>84</v>
      </c>
      <c r="D20809" s="1">
        <v>44196</v>
      </c>
      <c r="E20809" s="2">
        <v>10</v>
      </c>
      <c r="F20809" t="s">
        <v>85</v>
      </c>
      <c r="G20809" t="s">
        <v>1245</v>
      </c>
    </row>
    <row r="20810" spans="1:7" x14ac:dyDescent="0.25">
      <c r="A20810" t="s">
        <v>82</v>
      </c>
      <c r="B20810" t="s">
        <v>83</v>
      </c>
      <c r="C20810" t="s">
        <v>84</v>
      </c>
      <c r="D20810" s="1">
        <v>44196</v>
      </c>
      <c r="E20810" s="2">
        <v>10</v>
      </c>
      <c r="F20810" t="s">
        <v>86</v>
      </c>
      <c r="G20810" t="s">
        <v>1245</v>
      </c>
    </row>
    <row r="20811" spans="1:7" x14ac:dyDescent="0.25">
      <c r="A20811" t="s">
        <v>2686</v>
      </c>
      <c r="B20811" t="s">
        <v>2687</v>
      </c>
      <c r="C20811" t="s">
        <v>2688</v>
      </c>
      <c r="D20811" s="1">
        <v>44196</v>
      </c>
      <c r="E20811" s="2">
        <v>84</v>
      </c>
      <c r="F20811" t="s">
        <v>2689</v>
      </c>
      <c r="G20811" t="s">
        <v>34</v>
      </c>
    </row>
    <row r="20812" spans="1:7" x14ac:dyDescent="0.25">
      <c r="A20812" t="s">
        <v>2690</v>
      </c>
      <c r="B20812" t="s">
        <v>2691</v>
      </c>
      <c r="C20812" t="s">
        <v>2692</v>
      </c>
      <c r="D20812" s="1">
        <v>44196</v>
      </c>
      <c r="E20812" s="2">
        <v>50</v>
      </c>
      <c r="F20812" t="s">
        <v>2693</v>
      </c>
      <c r="G20812" t="s">
        <v>1715</v>
      </c>
    </row>
    <row r="20813" spans="1:7" x14ac:dyDescent="0.25">
      <c r="A20813" t="s">
        <v>2690</v>
      </c>
      <c r="B20813" t="s">
        <v>2691</v>
      </c>
      <c r="C20813" t="s">
        <v>2692</v>
      </c>
      <c r="D20813" s="1">
        <v>44196</v>
      </c>
      <c r="E20813" s="2">
        <v>50</v>
      </c>
      <c r="F20813" t="s">
        <v>2693</v>
      </c>
      <c r="G20813" t="s">
        <v>1725</v>
      </c>
    </row>
    <row r="20814" spans="1:7" x14ac:dyDescent="0.25">
      <c r="A20814" t="s">
        <v>636</v>
      </c>
      <c r="B20814" t="s">
        <v>637</v>
      </c>
      <c r="C20814" t="s">
        <v>638</v>
      </c>
      <c r="D20814" s="1">
        <v>44196</v>
      </c>
      <c r="E20814" s="2">
        <v>10</v>
      </c>
      <c r="F20814" t="s">
        <v>639</v>
      </c>
      <c r="G20814" t="s">
        <v>471</v>
      </c>
    </row>
    <row r="20815" spans="1:7" x14ac:dyDescent="0.25">
      <c r="A20815" t="s">
        <v>636</v>
      </c>
      <c r="B20815" t="s">
        <v>637</v>
      </c>
      <c r="C20815" t="s">
        <v>638</v>
      </c>
      <c r="D20815" s="1">
        <v>44196</v>
      </c>
      <c r="E20815" s="2">
        <v>10</v>
      </c>
      <c r="F20815" t="s">
        <v>639</v>
      </c>
      <c r="G20815" t="s">
        <v>1695</v>
      </c>
    </row>
    <row r="20816" spans="1:7" x14ac:dyDescent="0.25">
      <c r="A20816" t="s">
        <v>916</v>
      </c>
      <c r="B20816" t="s">
        <v>15</v>
      </c>
      <c r="C20816" t="s">
        <v>917</v>
      </c>
      <c r="D20816" s="1">
        <v>44196</v>
      </c>
      <c r="E20816" s="2">
        <v>1000</v>
      </c>
      <c r="F20816" t="s">
        <v>918</v>
      </c>
      <c r="G20816" t="s">
        <v>34</v>
      </c>
    </row>
    <row r="20817" spans="1:7" x14ac:dyDescent="0.25">
      <c r="A20817" t="s">
        <v>916</v>
      </c>
      <c r="B20817" t="s">
        <v>15</v>
      </c>
      <c r="C20817" t="s">
        <v>917</v>
      </c>
      <c r="D20817" s="1">
        <v>44196</v>
      </c>
      <c r="E20817" s="2">
        <v>1000</v>
      </c>
      <c r="F20817" t="s">
        <v>918</v>
      </c>
      <c r="G20817" t="s">
        <v>5666</v>
      </c>
    </row>
    <row r="20818" spans="1:7" x14ac:dyDescent="0.25">
      <c r="A20818">
        <v>243</v>
      </c>
      <c r="B20818" t="s">
        <v>2992</v>
      </c>
      <c r="C20818" t="s">
        <v>758</v>
      </c>
      <c r="D20818" s="1">
        <v>44196</v>
      </c>
      <c r="E20818" s="2">
        <v>100</v>
      </c>
      <c r="F20818" t="s">
        <v>846</v>
      </c>
      <c r="G20818" t="s">
        <v>2457</v>
      </c>
    </row>
    <row r="20819" spans="1:7" x14ac:dyDescent="0.25">
      <c r="A20819">
        <v>57</v>
      </c>
      <c r="B20819" t="s">
        <v>5536</v>
      </c>
      <c r="C20819" t="s">
        <v>5537</v>
      </c>
      <c r="D20819" s="1">
        <v>44196</v>
      </c>
      <c r="E20819" s="2">
        <v>1000</v>
      </c>
      <c r="F20819" t="s">
        <v>5538</v>
      </c>
      <c r="G20819" t="s">
        <v>97</v>
      </c>
    </row>
    <row r="20820" spans="1:7" x14ac:dyDescent="0.25">
      <c r="A20820" t="s">
        <v>4626</v>
      </c>
      <c r="B20820" t="s">
        <v>4627</v>
      </c>
      <c r="D20820" s="1">
        <v>44196</v>
      </c>
      <c r="E20820" s="2">
        <v>14000</v>
      </c>
      <c r="G20820" t="s">
        <v>1665</v>
      </c>
    </row>
    <row r="20821" spans="1:7" x14ac:dyDescent="0.25">
      <c r="A20821" t="s">
        <v>4626</v>
      </c>
      <c r="B20821" t="s">
        <v>4627</v>
      </c>
      <c r="D20821" s="1">
        <v>44196</v>
      </c>
      <c r="E20821" s="2">
        <v>7000</v>
      </c>
      <c r="G20821" t="s">
        <v>1665</v>
      </c>
    </row>
    <row r="20822" spans="1:7" x14ac:dyDescent="0.25">
      <c r="A20822" t="s">
        <v>2447</v>
      </c>
      <c r="B20822" t="s">
        <v>2448</v>
      </c>
      <c r="D20822" s="1">
        <v>44196</v>
      </c>
      <c r="E20822" s="2">
        <v>30</v>
      </c>
      <c r="F20822" t="s">
        <v>2449</v>
      </c>
      <c r="G20822" t="s">
        <v>4684</v>
      </c>
    </row>
    <row r="20823" spans="1:7" x14ac:dyDescent="0.25">
      <c r="A20823">
        <v>299</v>
      </c>
      <c r="B20823" t="s">
        <v>5790</v>
      </c>
      <c r="D20823" s="1">
        <v>44196</v>
      </c>
      <c r="E20823" s="2">
        <v>100000</v>
      </c>
      <c r="F20823" t="s">
        <v>5791</v>
      </c>
      <c r="G20823" t="s">
        <v>5792</v>
      </c>
    </row>
    <row r="20824" spans="1:7" x14ac:dyDescent="0.25">
      <c r="A20824">
        <v>303</v>
      </c>
      <c r="B20824" t="s">
        <v>4352</v>
      </c>
      <c r="C20824" t="s">
        <v>5793</v>
      </c>
      <c r="D20824" s="1">
        <v>44196</v>
      </c>
      <c r="E20824" s="2">
        <v>100</v>
      </c>
      <c r="F20824" t="s">
        <v>5794</v>
      </c>
      <c r="G20824" t="s">
        <v>5666</v>
      </c>
    </row>
    <row r="20825" spans="1:7" x14ac:dyDescent="0.25">
      <c r="A20825">
        <v>279</v>
      </c>
      <c r="B20825" t="s">
        <v>2156</v>
      </c>
      <c r="C20825" t="s">
        <v>4978</v>
      </c>
      <c r="D20825" s="1">
        <v>44196</v>
      </c>
      <c r="E20825" s="2">
        <v>5</v>
      </c>
      <c r="F20825" t="s">
        <v>5795</v>
      </c>
      <c r="G20825" t="s">
        <v>5789</v>
      </c>
    </row>
    <row r="20826" spans="1:7" x14ac:dyDescent="0.25">
      <c r="A20826">
        <v>280</v>
      </c>
      <c r="B20826" t="s">
        <v>3901</v>
      </c>
      <c r="C20826" t="s">
        <v>5796</v>
      </c>
      <c r="D20826" s="1">
        <v>44196</v>
      </c>
      <c r="E20826" s="2">
        <v>5</v>
      </c>
      <c r="F20826" t="s">
        <v>5797</v>
      </c>
      <c r="G20826" t="s">
        <v>5789</v>
      </c>
    </row>
    <row r="20827" spans="1:7" x14ac:dyDescent="0.25">
      <c r="A20827">
        <v>277</v>
      </c>
      <c r="B20827" t="s">
        <v>3840</v>
      </c>
      <c r="C20827" t="s">
        <v>5798</v>
      </c>
      <c r="D20827" s="1">
        <v>44196</v>
      </c>
      <c r="E20827" s="2">
        <v>5</v>
      </c>
      <c r="F20827" t="s">
        <v>5799</v>
      </c>
      <c r="G20827" t="s">
        <v>5789</v>
      </c>
    </row>
    <row r="20828" spans="1:7" x14ac:dyDescent="0.25">
      <c r="A20828">
        <v>277</v>
      </c>
      <c r="B20828" t="s">
        <v>3840</v>
      </c>
      <c r="C20828" t="s">
        <v>5798</v>
      </c>
      <c r="D20828" s="1">
        <v>44196</v>
      </c>
      <c r="E20828" s="2">
        <v>5</v>
      </c>
      <c r="F20828" t="s">
        <v>5800</v>
      </c>
      <c r="G20828" t="s">
        <v>5789</v>
      </c>
    </row>
    <row r="20829" spans="1:7" x14ac:dyDescent="0.25">
      <c r="A20829">
        <v>278</v>
      </c>
      <c r="B20829" t="s">
        <v>2822</v>
      </c>
      <c r="C20829" t="s">
        <v>779</v>
      </c>
      <c r="D20829" s="1">
        <v>44196</v>
      </c>
      <c r="E20829" s="2">
        <v>5</v>
      </c>
      <c r="F20829" t="s">
        <v>5801</v>
      </c>
      <c r="G20829" t="s">
        <v>5789</v>
      </c>
    </row>
    <row r="20830" spans="1:7" x14ac:dyDescent="0.25">
      <c r="A20830">
        <v>276</v>
      </c>
      <c r="B20830" t="s">
        <v>5802</v>
      </c>
      <c r="C20830" t="s">
        <v>5803</v>
      </c>
      <c r="D20830" s="1">
        <v>44196</v>
      </c>
      <c r="E20830" s="2">
        <v>5</v>
      </c>
      <c r="G20830" t="s">
        <v>5789</v>
      </c>
    </row>
    <row r="20831" spans="1:7" x14ac:dyDescent="0.25">
      <c r="A20831">
        <v>241</v>
      </c>
      <c r="B20831" t="s">
        <v>5724</v>
      </c>
      <c r="C20831" t="s">
        <v>5725</v>
      </c>
      <c r="D20831" s="1">
        <v>44196</v>
      </c>
      <c r="E20831" s="2">
        <v>5</v>
      </c>
      <c r="F20831" t="s">
        <v>5726</v>
      </c>
      <c r="G20831" t="s">
        <v>5789</v>
      </c>
    </row>
    <row r="20832" spans="1:7" x14ac:dyDescent="0.25">
      <c r="A20832">
        <v>241</v>
      </c>
      <c r="B20832" t="s">
        <v>5724</v>
      </c>
      <c r="C20832" t="s">
        <v>5725</v>
      </c>
      <c r="D20832" s="1">
        <v>44196</v>
      </c>
      <c r="E20832" s="2">
        <v>5</v>
      </c>
      <c r="F20832" t="s">
        <v>5727</v>
      </c>
      <c r="G20832" t="s">
        <v>5789</v>
      </c>
    </row>
    <row r="20833" spans="1:7" x14ac:dyDescent="0.25">
      <c r="A20833" t="s">
        <v>925</v>
      </c>
      <c r="B20833" t="s">
        <v>926</v>
      </c>
      <c r="D20833" s="1">
        <v>44196</v>
      </c>
      <c r="E20833" s="2">
        <v>2000</v>
      </c>
      <c r="G20833" t="s">
        <v>927</v>
      </c>
    </row>
    <row r="20834" spans="1:7" x14ac:dyDescent="0.25">
      <c r="A20834" t="s">
        <v>3190</v>
      </c>
      <c r="B20834" t="s">
        <v>3191</v>
      </c>
      <c r="C20834" t="s">
        <v>3192</v>
      </c>
      <c r="D20834" s="1">
        <v>44197</v>
      </c>
      <c r="E20834" s="2">
        <v>100</v>
      </c>
      <c r="F20834" t="s">
        <v>3193</v>
      </c>
      <c r="G20834" t="s">
        <v>5666</v>
      </c>
    </row>
    <row r="20835" spans="1:7" x14ac:dyDescent="0.25">
      <c r="A20835" t="s">
        <v>601</v>
      </c>
      <c r="B20835" t="s">
        <v>602</v>
      </c>
      <c r="C20835" t="s">
        <v>603</v>
      </c>
      <c r="D20835" s="1">
        <v>44199</v>
      </c>
      <c r="E20835" s="2">
        <v>2000</v>
      </c>
      <c r="F20835" t="s">
        <v>604</v>
      </c>
      <c r="G20835" t="s">
        <v>5804</v>
      </c>
    </row>
    <row r="20836" spans="1:7" x14ac:dyDescent="0.25">
      <c r="A20836" t="s">
        <v>601</v>
      </c>
      <c r="B20836" t="s">
        <v>602</v>
      </c>
      <c r="C20836" t="s">
        <v>603</v>
      </c>
      <c r="D20836" s="1">
        <v>44199</v>
      </c>
      <c r="E20836" s="2">
        <v>2000</v>
      </c>
      <c r="F20836" t="s">
        <v>604</v>
      </c>
      <c r="G20836" t="s">
        <v>5804</v>
      </c>
    </row>
    <row r="20837" spans="1:7" x14ac:dyDescent="0.25">
      <c r="A20837" t="s">
        <v>601</v>
      </c>
      <c r="B20837" t="s">
        <v>602</v>
      </c>
      <c r="C20837" t="s">
        <v>603</v>
      </c>
      <c r="D20837" s="1">
        <v>44199</v>
      </c>
      <c r="E20837" s="2">
        <v>2000</v>
      </c>
      <c r="F20837" t="s">
        <v>605</v>
      </c>
      <c r="G20837" t="s">
        <v>5804</v>
      </c>
    </row>
    <row r="20838" spans="1:7" x14ac:dyDescent="0.25">
      <c r="A20838" t="s">
        <v>427</v>
      </c>
      <c r="B20838" t="s">
        <v>428</v>
      </c>
      <c r="D20838" s="1">
        <v>44200</v>
      </c>
      <c r="E20838" s="2">
        <v>6221</v>
      </c>
      <c r="F20838" t="s">
        <v>429</v>
      </c>
      <c r="G20838" t="s">
        <v>114</v>
      </c>
    </row>
    <row r="20839" spans="1:7" x14ac:dyDescent="0.25">
      <c r="A20839" t="s">
        <v>427</v>
      </c>
      <c r="B20839" t="s">
        <v>428</v>
      </c>
      <c r="D20839" s="1">
        <v>44200</v>
      </c>
      <c r="E20839" s="2">
        <v>18662</v>
      </c>
      <c r="F20839" t="s">
        <v>429</v>
      </c>
      <c r="G20839" t="s">
        <v>430</v>
      </c>
    </row>
    <row r="20840" spans="1:7" x14ac:dyDescent="0.25">
      <c r="A20840" t="s">
        <v>482</v>
      </c>
      <c r="B20840" t="s">
        <v>483</v>
      </c>
      <c r="C20840" t="s">
        <v>484</v>
      </c>
      <c r="D20840" s="1">
        <v>44201</v>
      </c>
      <c r="E20840" s="2">
        <v>83.33</v>
      </c>
      <c r="F20840" t="s">
        <v>485</v>
      </c>
      <c r="G20840" t="s">
        <v>34</v>
      </c>
    </row>
    <row r="20841" spans="1:7" x14ac:dyDescent="0.25">
      <c r="A20841" t="s">
        <v>482</v>
      </c>
      <c r="B20841" t="s">
        <v>483</v>
      </c>
      <c r="C20841" t="s">
        <v>484</v>
      </c>
      <c r="D20841" s="1">
        <v>44201</v>
      </c>
      <c r="E20841" s="2">
        <v>41.67</v>
      </c>
      <c r="F20841" t="s">
        <v>485</v>
      </c>
      <c r="G20841" t="s">
        <v>1240</v>
      </c>
    </row>
    <row r="20842" spans="1:7" x14ac:dyDescent="0.25">
      <c r="A20842" t="s">
        <v>3891</v>
      </c>
      <c r="B20842" t="s">
        <v>3892</v>
      </c>
      <c r="C20842" t="s">
        <v>2928</v>
      </c>
      <c r="D20842" s="1">
        <v>44206</v>
      </c>
      <c r="E20842" s="2">
        <v>100</v>
      </c>
      <c r="F20842" t="s">
        <v>3893</v>
      </c>
      <c r="G20842" t="s">
        <v>34</v>
      </c>
    </row>
    <row r="20843" spans="1:7" x14ac:dyDescent="0.25">
      <c r="A20843">
        <v>305</v>
      </c>
      <c r="B20843" t="s">
        <v>5805</v>
      </c>
      <c r="D20843" s="1">
        <v>44207</v>
      </c>
      <c r="E20843" s="2">
        <v>200</v>
      </c>
      <c r="G20843" t="s">
        <v>114</v>
      </c>
    </row>
    <row r="20844" spans="1:7" x14ac:dyDescent="0.25">
      <c r="A20844" t="s">
        <v>2904</v>
      </c>
      <c r="B20844" t="s">
        <v>2905</v>
      </c>
      <c r="D20844" s="1">
        <v>44208</v>
      </c>
      <c r="E20844" s="2">
        <v>450</v>
      </c>
      <c r="G20844" t="s">
        <v>114</v>
      </c>
    </row>
    <row r="20845" spans="1:7" x14ac:dyDescent="0.25">
      <c r="A20845" t="s">
        <v>877</v>
      </c>
      <c r="B20845" t="s">
        <v>559</v>
      </c>
      <c r="C20845" t="s">
        <v>878</v>
      </c>
      <c r="D20845" s="1">
        <v>44208</v>
      </c>
      <c r="E20845" s="2">
        <v>1000</v>
      </c>
      <c r="F20845" t="s">
        <v>879</v>
      </c>
      <c r="G20845" t="s">
        <v>5666</v>
      </c>
    </row>
    <row r="20846" spans="1:7" x14ac:dyDescent="0.25">
      <c r="A20846" t="s">
        <v>877</v>
      </c>
      <c r="B20846" t="s">
        <v>559</v>
      </c>
      <c r="C20846" t="s">
        <v>878</v>
      </c>
      <c r="D20846" s="1">
        <v>44208</v>
      </c>
      <c r="E20846" s="2">
        <v>1000</v>
      </c>
      <c r="F20846" t="s">
        <v>881</v>
      </c>
      <c r="G20846" t="s">
        <v>5666</v>
      </c>
    </row>
    <row r="20847" spans="1:7" x14ac:dyDescent="0.25">
      <c r="A20847" t="s">
        <v>5390</v>
      </c>
      <c r="B20847" t="s">
        <v>5391</v>
      </c>
      <c r="C20847" t="s">
        <v>2801</v>
      </c>
      <c r="D20847" s="1">
        <v>44208</v>
      </c>
      <c r="E20847" s="2">
        <v>195.2</v>
      </c>
      <c r="F20847" t="s">
        <v>5392</v>
      </c>
      <c r="G20847" t="s">
        <v>114</v>
      </c>
    </row>
    <row r="20848" spans="1:7" x14ac:dyDescent="0.25">
      <c r="A20848" t="s">
        <v>945</v>
      </c>
      <c r="B20848" t="s">
        <v>946</v>
      </c>
      <c r="C20848" t="s">
        <v>947</v>
      </c>
      <c r="D20848" s="1">
        <v>44214</v>
      </c>
      <c r="E20848" s="2">
        <v>500</v>
      </c>
      <c r="G20848" t="s">
        <v>1629</v>
      </c>
    </row>
    <row r="20849" spans="1:7" x14ac:dyDescent="0.25">
      <c r="A20849" t="s">
        <v>518</v>
      </c>
      <c r="B20849" t="s">
        <v>519</v>
      </c>
      <c r="C20849" t="s">
        <v>520</v>
      </c>
      <c r="D20849" s="1">
        <v>44214</v>
      </c>
      <c r="E20849" s="2">
        <v>2000</v>
      </c>
      <c r="F20849" t="s">
        <v>521</v>
      </c>
      <c r="G20849" t="s">
        <v>522</v>
      </c>
    </row>
    <row r="20850" spans="1:7" x14ac:dyDescent="0.25">
      <c r="A20850" t="s">
        <v>1065</v>
      </c>
      <c r="B20850" t="s">
        <v>1066</v>
      </c>
      <c r="D20850" s="1">
        <v>44214</v>
      </c>
      <c r="E20850" s="2">
        <v>3000</v>
      </c>
      <c r="F20850" t="s">
        <v>1067</v>
      </c>
      <c r="G20850" t="s">
        <v>1068</v>
      </c>
    </row>
    <row r="20851" spans="1:7" x14ac:dyDescent="0.25">
      <c r="A20851" t="s">
        <v>4660</v>
      </c>
      <c r="B20851" t="s">
        <v>4661</v>
      </c>
      <c r="C20851" t="s">
        <v>4662</v>
      </c>
      <c r="D20851" s="1">
        <v>44215</v>
      </c>
      <c r="E20851" s="2">
        <v>5</v>
      </c>
      <c r="F20851" t="s">
        <v>4663</v>
      </c>
      <c r="G20851" t="s">
        <v>276</v>
      </c>
    </row>
    <row r="20852" spans="1:7" x14ac:dyDescent="0.25">
      <c r="A20852">
        <v>324</v>
      </c>
      <c r="B20852" t="s">
        <v>1062</v>
      </c>
      <c r="C20852" t="s">
        <v>5806</v>
      </c>
      <c r="D20852" s="1">
        <v>44216</v>
      </c>
      <c r="E20852" s="2">
        <v>100</v>
      </c>
      <c r="F20852" t="s">
        <v>5807</v>
      </c>
      <c r="G20852" t="s">
        <v>97</v>
      </c>
    </row>
    <row r="20853" spans="1:7" x14ac:dyDescent="0.25">
      <c r="A20853">
        <v>339</v>
      </c>
      <c r="B20853" t="s">
        <v>5808</v>
      </c>
      <c r="D20853" s="1">
        <v>44216</v>
      </c>
      <c r="E20853" s="2">
        <v>19904.34</v>
      </c>
      <c r="G20853" t="s">
        <v>5666</v>
      </c>
    </row>
    <row r="20854" spans="1:7" x14ac:dyDescent="0.25">
      <c r="A20854" t="s">
        <v>3651</v>
      </c>
      <c r="B20854" t="s">
        <v>3652</v>
      </c>
      <c r="D20854" s="1">
        <v>44217</v>
      </c>
      <c r="E20854" s="2">
        <v>100</v>
      </c>
      <c r="F20854" t="s">
        <v>3653</v>
      </c>
      <c r="G20854" t="s">
        <v>2663</v>
      </c>
    </row>
    <row r="20855" spans="1:7" x14ac:dyDescent="0.25">
      <c r="A20855" t="s">
        <v>3658</v>
      </c>
      <c r="B20855" t="s">
        <v>3659</v>
      </c>
      <c r="C20855" t="s">
        <v>3660</v>
      </c>
      <c r="D20855" s="1">
        <v>44217</v>
      </c>
      <c r="E20855" s="2">
        <v>100</v>
      </c>
      <c r="F20855" t="s">
        <v>3661</v>
      </c>
      <c r="G20855" t="s">
        <v>2663</v>
      </c>
    </row>
    <row r="20856" spans="1:7" x14ac:dyDescent="0.25">
      <c r="A20856" t="s">
        <v>3985</v>
      </c>
      <c r="B20856" t="s">
        <v>3986</v>
      </c>
      <c r="C20856" t="s">
        <v>3987</v>
      </c>
      <c r="D20856" s="1">
        <v>44218</v>
      </c>
      <c r="E20856" s="2">
        <v>100</v>
      </c>
      <c r="F20856" t="s">
        <v>3988</v>
      </c>
      <c r="G20856" t="s">
        <v>2663</v>
      </c>
    </row>
    <row r="20857" spans="1:7" x14ac:dyDescent="0.25">
      <c r="A20857" t="s">
        <v>3805</v>
      </c>
      <c r="B20857" t="s">
        <v>3806</v>
      </c>
      <c r="C20857" t="s">
        <v>3807</v>
      </c>
      <c r="D20857" s="1">
        <v>44221</v>
      </c>
      <c r="E20857" s="2">
        <v>42</v>
      </c>
      <c r="F20857" t="s">
        <v>3808</v>
      </c>
      <c r="G20857" t="s">
        <v>67</v>
      </c>
    </row>
    <row r="20858" spans="1:7" x14ac:dyDescent="0.25">
      <c r="A20858" t="s">
        <v>3805</v>
      </c>
      <c r="B20858" t="s">
        <v>3806</v>
      </c>
      <c r="C20858" t="s">
        <v>3807</v>
      </c>
      <c r="D20858" s="1">
        <v>44221</v>
      </c>
      <c r="E20858" s="2">
        <v>42</v>
      </c>
      <c r="F20858" t="s">
        <v>3809</v>
      </c>
      <c r="G20858" t="s">
        <v>67</v>
      </c>
    </row>
    <row r="20859" spans="1:7" x14ac:dyDescent="0.25">
      <c r="A20859" t="s">
        <v>229</v>
      </c>
      <c r="B20859" t="s">
        <v>230</v>
      </c>
      <c r="D20859" s="1">
        <v>44221</v>
      </c>
      <c r="E20859" s="2">
        <v>6000</v>
      </c>
      <c r="G20859" t="s">
        <v>231</v>
      </c>
    </row>
    <row r="20860" spans="1:7" x14ac:dyDescent="0.25">
      <c r="A20860" t="s">
        <v>229</v>
      </c>
      <c r="B20860" t="s">
        <v>230</v>
      </c>
      <c r="D20860" s="1">
        <v>44221</v>
      </c>
      <c r="E20860" s="2">
        <v>5400</v>
      </c>
      <c r="G20860" t="s">
        <v>2441</v>
      </c>
    </row>
    <row r="20861" spans="1:7" x14ac:dyDescent="0.25">
      <c r="A20861">
        <v>92</v>
      </c>
      <c r="B20861" t="s">
        <v>3532</v>
      </c>
      <c r="C20861" t="s">
        <v>5809</v>
      </c>
      <c r="D20861" s="1">
        <v>44221</v>
      </c>
      <c r="E20861" s="2">
        <v>16567.98</v>
      </c>
      <c r="F20861" t="s">
        <v>5810</v>
      </c>
      <c r="G20861" t="s">
        <v>5666</v>
      </c>
    </row>
    <row r="20862" spans="1:7" x14ac:dyDescent="0.25">
      <c r="A20862">
        <v>92</v>
      </c>
      <c r="B20862" t="s">
        <v>3532</v>
      </c>
      <c r="C20862" t="s">
        <v>5809</v>
      </c>
      <c r="D20862" s="1">
        <v>44221</v>
      </c>
      <c r="E20862" s="2">
        <v>13432.02</v>
      </c>
      <c r="F20862" t="s">
        <v>5810</v>
      </c>
      <c r="G20862" t="s">
        <v>2663</v>
      </c>
    </row>
    <row r="20863" spans="1:7" x14ac:dyDescent="0.25">
      <c r="A20863" t="s">
        <v>5811</v>
      </c>
      <c r="B20863" t="s">
        <v>5812</v>
      </c>
      <c r="D20863" s="1">
        <v>44222</v>
      </c>
      <c r="E20863" s="2">
        <v>250</v>
      </c>
      <c r="G20863" t="s">
        <v>1288</v>
      </c>
    </row>
    <row r="20864" spans="1:7" x14ac:dyDescent="0.25">
      <c r="A20864" t="s">
        <v>462</v>
      </c>
      <c r="B20864" t="s">
        <v>463</v>
      </c>
      <c r="C20864" t="s">
        <v>464</v>
      </c>
      <c r="D20864" s="1">
        <v>44222</v>
      </c>
      <c r="E20864" s="2">
        <v>1000</v>
      </c>
      <c r="F20864" t="s">
        <v>465</v>
      </c>
      <c r="G20864" t="s">
        <v>34</v>
      </c>
    </row>
    <row r="20865" spans="1:7" x14ac:dyDescent="0.25">
      <c r="A20865" t="s">
        <v>462</v>
      </c>
      <c r="B20865" t="s">
        <v>463</v>
      </c>
      <c r="C20865" t="s">
        <v>464</v>
      </c>
      <c r="D20865" s="1">
        <v>44222</v>
      </c>
      <c r="E20865" s="2">
        <v>5000</v>
      </c>
      <c r="F20865" t="s">
        <v>465</v>
      </c>
      <c r="G20865" t="s">
        <v>2663</v>
      </c>
    </row>
    <row r="20866" spans="1:7" x14ac:dyDescent="0.25">
      <c r="A20866" t="s">
        <v>49</v>
      </c>
      <c r="B20866" t="s">
        <v>50</v>
      </c>
      <c r="C20866" t="s">
        <v>51</v>
      </c>
      <c r="D20866" s="1">
        <v>44224</v>
      </c>
      <c r="E20866" s="2">
        <v>140</v>
      </c>
      <c r="F20866" t="s">
        <v>52</v>
      </c>
      <c r="G20866" t="s">
        <v>2663</v>
      </c>
    </row>
    <row r="20867" spans="1:7" x14ac:dyDescent="0.25">
      <c r="A20867" t="s">
        <v>44</v>
      </c>
      <c r="B20867" t="s">
        <v>45</v>
      </c>
      <c r="C20867" t="s">
        <v>46</v>
      </c>
      <c r="D20867" s="1">
        <v>44224</v>
      </c>
      <c r="E20867" s="2">
        <v>83.33</v>
      </c>
      <c r="F20867" t="s">
        <v>47</v>
      </c>
      <c r="G20867" t="s">
        <v>34</v>
      </c>
    </row>
    <row r="20868" spans="1:7" x14ac:dyDescent="0.25">
      <c r="A20868" t="s">
        <v>44</v>
      </c>
      <c r="B20868" t="s">
        <v>45</v>
      </c>
      <c r="C20868" t="s">
        <v>46</v>
      </c>
      <c r="D20868" s="1">
        <v>44224</v>
      </c>
      <c r="E20868" s="2">
        <v>83.33</v>
      </c>
      <c r="F20868" t="s">
        <v>48</v>
      </c>
      <c r="G20868" t="s">
        <v>34</v>
      </c>
    </row>
    <row r="20869" spans="1:7" x14ac:dyDescent="0.25">
      <c r="A20869" t="s">
        <v>53</v>
      </c>
      <c r="B20869" t="s">
        <v>54</v>
      </c>
      <c r="C20869" t="s">
        <v>55</v>
      </c>
      <c r="D20869" s="1">
        <v>44224</v>
      </c>
      <c r="E20869" s="2">
        <v>84</v>
      </c>
      <c r="F20869" t="s">
        <v>56</v>
      </c>
      <c r="G20869" t="s">
        <v>34</v>
      </c>
    </row>
    <row r="20870" spans="1:7" x14ac:dyDescent="0.25">
      <c r="A20870" t="s">
        <v>53</v>
      </c>
      <c r="B20870" t="s">
        <v>54</v>
      </c>
      <c r="C20870" t="s">
        <v>55</v>
      </c>
      <c r="D20870" s="1">
        <v>44224</v>
      </c>
      <c r="E20870" s="2">
        <v>84</v>
      </c>
      <c r="F20870" t="s">
        <v>57</v>
      </c>
      <c r="G20870" t="s">
        <v>34</v>
      </c>
    </row>
    <row r="20871" spans="1:7" x14ac:dyDescent="0.25">
      <c r="A20871" t="s">
        <v>53</v>
      </c>
      <c r="B20871" t="s">
        <v>54</v>
      </c>
      <c r="C20871" t="s">
        <v>55</v>
      </c>
      <c r="D20871" s="1">
        <v>44224</v>
      </c>
      <c r="E20871" s="2">
        <v>16</v>
      </c>
      <c r="F20871" t="s">
        <v>56</v>
      </c>
      <c r="G20871" t="s">
        <v>2663</v>
      </c>
    </row>
    <row r="20872" spans="1:7" x14ac:dyDescent="0.25">
      <c r="A20872" t="s">
        <v>53</v>
      </c>
      <c r="B20872" t="s">
        <v>54</v>
      </c>
      <c r="C20872" t="s">
        <v>55</v>
      </c>
      <c r="D20872" s="1">
        <v>44224</v>
      </c>
      <c r="E20872" s="2">
        <v>16</v>
      </c>
      <c r="F20872" t="s">
        <v>57</v>
      </c>
      <c r="G20872" t="s">
        <v>2663</v>
      </c>
    </row>
    <row r="20873" spans="1:7" x14ac:dyDescent="0.25">
      <c r="A20873" t="s">
        <v>40</v>
      </c>
      <c r="B20873" t="s">
        <v>41</v>
      </c>
      <c r="C20873" t="s">
        <v>42</v>
      </c>
      <c r="D20873" s="1">
        <v>44224</v>
      </c>
      <c r="E20873" s="2">
        <v>83.32</v>
      </c>
      <c r="F20873" t="s">
        <v>43</v>
      </c>
      <c r="G20873" t="s">
        <v>34</v>
      </c>
    </row>
    <row r="20874" spans="1:7" x14ac:dyDescent="0.25">
      <c r="A20874" t="s">
        <v>40</v>
      </c>
      <c r="B20874" t="s">
        <v>41</v>
      </c>
      <c r="C20874" t="s">
        <v>42</v>
      </c>
      <c r="D20874" s="1">
        <v>44224</v>
      </c>
      <c r="E20874" s="2">
        <v>83.34</v>
      </c>
      <c r="F20874" t="s">
        <v>43</v>
      </c>
      <c r="G20874" t="s">
        <v>2898</v>
      </c>
    </row>
    <row r="20875" spans="1:7" x14ac:dyDescent="0.25">
      <c r="A20875" t="s">
        <v>5403</v>
      </c>
      <c r="B20875" t="s">
        <v>5404</v>
      </c>
      <c r="C20875" t="s">
        <v>758</v>
      </c>
      <c r="D20875" s="1">
        <v>44224</v>
      </c>
      <c r="E20875" s="2">
        <v>84</v>
      </c>
      <c r="F20875" t="s">
        <v>5405</v>
      </c>
      <c r="G20875" t="s">
        <v>34</v>
      </c>
    </row>
    <row r="20876" spans="1:7" x14ac:dyDescent="0.25">
      <c r="A20876">
        <v>339</v>
      </c>
      <c r="B20876" t="s">
        <v>5808</v>
      </c>
      <c r="D20876" s="1">
        <v>44224</v>
      </c>
      <c r="E20876" s="2">
        <v>30095.66</v>
      </c>
      <c r="G20876" t="s">
        <v>5666</v>
      </c>
    </row>
    <row r="20877" spans="1:7" x14ac:dyDescent="0.25">
      <c r="A20877" t="s">
        <v>2714</v>
      </c>
      <c r="B20877" t="s">
        <v>2715</v>
      </c>
      <c r="C20877" t="s">
        <v>488</v>
      </c>
      <c r="D20877" s="1">
        <v>44224</v>
      </c>
      <c r="E20877" s="2">
        <v>84</v>
      </c>
      <c r="F20877" t="s">
        <v>2716</v>
      </c>
      <c r="G20877" t="s">
        <v>34</v>
      </c>
    </row>
    <row r="20878" spans="1:7" x14ac:dyDescent="0.25">
      <c r="A20878" t="s">
        <v>1257</v>
      </c>
      <c r="B20878" t="s">
        <v>1258</v>
      </c>
      <c r="C20878" t="s">
        <v>1259</v>
      </c>
      <c r="D20878" s="1">
        <v>44224</v>
      </c>
      <c r="E20878" s="2">
        <v>83.33</v>
      </c>
      <c r="F20878" t="s">
        <v>1260</v>
      </c>
      <c r="G20878" t="s">
        <v>34</v>
      </c>
    </row>
    <row r="20879" spans="1:7" x14ac:dyDescent="0.25">
      <c r="A20879" t="s">
        <v>1651</v>
      </c>
      <c r="B20879" t="s">
        <v>1652</v>
      </c>
      <c r="C20879" t="s">
        <v>1653</v>
      </c>
      <c r="D20879" s="1">
        <v>44224</v>
      </c>
      <c r="E20879" s="2">
        <v>100</v>
      </c>
      <c r="F20879" t="s">
        <v>1654</v>
      </c>
      <c r="G20879" t="s">
        <v>2663</v>
      </c>
    </row>
    <row r="20880" spans="1:7" x14ac:dyDescent="0.25">
      <c r="A20880" t="s">
        <v>1651</v>
      </c>
      <c r="B20880" t="s">
        <v>1652</v>
      </c>
      <c r="C20880" t="s">
        <v>1653</v>
      </c>
      <c r="D20880" s="1">
        <v>44224</v>
      </c>
      <c r="E20880" s="2">
        <v>100</v>
      </c>
      <c r="F20880" t="s">
        <v>1655</v>
      </c>
      <c r="G20880" t="s">
        <v>2663</v>
      </c>
    </row>
    <row r="20881" spans="1:7" x14ac:dyDescent="0.25">
      <c r="A20881" t="s">
        <v>4699</v>
      </c>
      <c r="B20881" t="s">
        <v>4700</v>
      </c>
      <c r="C20881" t="s">
        <v>4701</v>
      </c>
      <c r="D20881" s="1">
        <v>44226</v>
      </c>
      <c r="E20881" s="2">
        <v>84</v>
      </c>
      <c r="F20881" t="s">
        <v>4702</v>
      </c>
      <c r="G20881" t="s">
        <v>34</v>
      </c>
    </row>
    <row r="20882" spans="1:7" x14ac:dyDescent="0.25">
      <c r="A20882" t="s">
        <v>225</v>
      </c>
      <c r="B20882" t="s">
        <v>226</v>
      </c>
      <c r="C20882" t="s">
        <v>227</v>
      </c>
      <c r="D20882" s="1">
        <v>44226</v>
      </c>
      <c r="E20882" s="2">
        <v>84</v>
      </c>
      <c r="F20882" t="s">
        <v>228</v>
      </c>
      <c r="G20882" t="s">
        <v>34</v>
      </c>
    </row>
    <row r="20883" spans="1:7" x14ac:dyDescent="0.25">
      <c r="A20883" t="s">
        <v>1426</v>
      </c>
      <c r="B20883" t="s">
        <v>1427</v>
      </c>
      <c r="C20883" t="s">
        <v>826</v>
      </c>
      <c r="D20883" s="1">
        <v>44226</v>
      </c>
      <c r="E20883" s="2">
        <v>84</v>
      </c>
      <c r="F20883" t="s">
        <v>1428</v>
      </c>
      <c r="G20883" t="s">
        <v>34</v>
      </c>
    </row>
    <row r="20884" spans="1:7" x14ac:dyDescent="0.25">
      <c r="A20884" t="s">
        <v>2634</v>
      </c>
      <c r="B20884" t="s">
        <v>2635</v>
      </c>
      <c r="C20884" t="s">
        <v>2636</v>
      </c>
      <c r="D20884" s="1">
        <v>44226</v>
      </c>
      <c r="E20884" s="2">
        <v>84</v>
      </c>
      <c r="F20884" t="s">
        <v>2637</v>
      </c>
      <c r="G20884" t="s">
        <v>34</v>
      </c>
    </row>
    <row r="20885" spans="1:7" x14ac:dyDescent="0.25">
      <c r="A20885" t="s">
        <v>2634</v>
      </c>
      <c r="B20885" t="s">
        <v>2635</v>
      </c>
      <c r="C20885" t="s">
        <v>2636</v>
      </c>
      <c r="D20885" s="1">
        <v>44226</v>
      </c>
      <c r="E20885" s="2">
        <v>84</v>
      </c>
      <c r="F20885" t="s">
        <v>2639</v>
      </c>
      <c r="G20885" t="s">
        <v>34</v>
      </c>
    </row>
    <row r="20886" spans="1:7" x14ac:dyDescent="0.25">
      <c r="A20886" t="s">
        <v>2634</v>
      </c>
      <c r="B20886" t="s">
        <v>2635</v>
      </c>
      <c r="C20886" t="s">
        <v>2636</v>
      </c>
      <c r="D20886" s="1">
        <v>44226</v>
      </c>
      <c r="E20886" s="2">
        <v>84</v>
      </c>
      <c r="F20886" t="s">
        <v>2639</v>
      </c>
      <c r="G20886" t="s">
        <v>34</v>
      </c>
    </row>
    <row r="20887" spans="1:7" x14ac:dyDescent="0.25">
      <c r="A20887" t="s">
        <v>2634</v>
      </c>
      <c r="B20887" t="s">
        <v>2635</v>
      </c>
      <c r="C20887" t="s">
        <v>2636</v>
      </c>
      <c r="D20887" s="1">
        <v>44226</v>
      </c>
      <c r="E20887" s="2">
        <v>100</v>
      </c>
      <c r="F20887" t="s">
        <v>2637</v>
      </c>
      <c r="G20887" t="s">
        <v>2638</v>
      </c>
    </row>
    <row r="20888" spans="1:7" x14ac:dyDescent="0.25">
      <c r="A20888" t="s">
        <v>2634</v>
      </c>
      <c r="B20888" t="s">
        <v>2635</v>
      </c>
      <c r="C20888" t="s">
        <v>2636</v>
      </c>
      <c r="D20888" s="1">
        <v>44226</v>
      </c>
      <c r="E20888" s="2">
        <v>100</v>
      </c>
      <c r="F20888" t="s">
        <v>2639</v>
      </c>
      <c r="G20888" t="s">
        <v>2638</v>
      </c>
    </row>
    <row r="20889" spans="1:7" x14ac:dyDescent="0.25">
      <c r="A20889" t="s">
        <v>2634</v>
      </c>
      <c r="B20889" t="s">
        <v>2635</v>
      </c>
      <c r="C20889" t="s">
        <v>2636</v>
      </c>
      <c r="D20889" s="1">
        <v>44226</v>
      </c>
      <c r="E20889" s="2">
        <v>100</v>
      </c>
      <c r="F20889" t="s">
        <v>2639</v>
      </c>
      <c r="G20889" t="s">
        <v>2638</v>
      </c>
    </row>
    <row r="20890" spans="1:7" x14ac:dyDescent="0.25">
      <c r="A20890" t="s">
        <v>4680</v>
      </c>
      <c r="B20890" t="s">
        <v>4681</v>
      </c>
      <c r="C20890" t="s">
        <v>4682</v>
      </c>
      <c r="D20890" s="1">
        <v>44226</v>
      </c>
      <c r="E20890" s="2">
        <v>84</v>
      </c>
      <c r="F20890" t="s">
        <v>4683</v>
      </c>
      <c r="G20890" t="s">
        <v>34</v>
      </c>
    </row>
    <row r="20891" spans="1:7" x14ac:dyDescent="0.25">
      <c r="A20891" t="s">
        <v>2836</v>
      </c>
      <c r="B20891" t="s">
        <v>2837</v>
      </c>
      <c r="C20891" t="s">
        <v>758</v>
      </c>
      <c r="D20891" s="1">
        <v>44228</v>
      </c>
      <c r="E20891" s="2">
        <v>83.34</v>
      </c>
      <c r="F20891" t="s">
        <v>2838</v>
      </c>
      <c r="G20891" t="s">
        <v>2663</v>
      </c>
    </row>
    <row r="20892" spans="1:7" x14ac:dyDescent="0.25">
      <c r="A20892" t="s">
        <v>4660</v>
      </c>
      <c r="B20892" t="s">
        <v>4661</v>
      </c>
      <c r="C20892" t="s">
        <v>4662</v>
      </c>
      <c r="D20892" s="1">
        <v>44228</v>
      </c>
      <c r="E20892" s="2">
        <v>5</v>
      </c>
      <c r="F20892" t="s">
        <v>4663</v>
      </c>
      <c r="G20892" t="s">
        <v>276</v>
      </c>
    </row>
    <row r="20893" spans="1:7" x14ac:dyDescent="0.25">
      <c r="A20893" t="s">
        <v>1539</v>
      </c>
      <c r="B20893" t="s">
        <v>1540</v>
      </c>
      <c r="C20893" t="s">
        <v>1540</v>
      </c>
      <c r="D20893" s="1">
        <v>44228</v>
      </c>
      <c r="E20893" s="2">
        <v>2716.7</v>
      </c>
      <c r="G20893" t="s">
        <v>2663</v>
      </c>
    </row>
    <row r="20894" spans="1:7" x14ac:dyDescent="0.25">
      <c r="A20894" t="s">
        <v>2748</v>
      </c>
      <c r="B20894" t="s">
        <v>2749</v>
      </c>
      <c r="C20894" t="s">
        <v>2750</v>
      </c>
      <c r="D20894" s="1">
        <v>44229</v>
      </c>
      <c r="E20894" s="2">
        <v>10</v>
      </c>
      <c r="F20894" t="s">
        <v>2751</v>
      </c>
      <c r="G20894" t="s">
        <v>1695</v>
      </c>
    </row>
    <row r="20895" spans="1:7" x14ac:dyDescent="0.25">
      <c r="A20895" t="s">
        <v>2748</v>
      </c>
      <c r="B20895" t="s">
        <v>2749</v>
      </c>
      <c r="C20895" t="s">
        <v>2750</v>
      </c>
      <c r="D20895" s="1">
        <v>44229</v>
      </c>
      <c r="E20895" s="2">
        <v>10</v>
      </c>
      <c r="F20895" t="s">
        <v>2751</v>
      </c>
      <c r="G20895" t="s">
        <v>1695</v>
      </c>
    </row>
    <row r="20896" spans="1:7" x14ac:dyDescent="0.25">
      <c r="A20896" t="s">
        <v>2748</v>
      </c>
      <c r="B20896" t="s">
        <v>2749</v>
      </c>
      <c r="C20896" t="s">
        <v>2750</v>
      </c>
      <c r="D20896" s="1">
        <v>44229</v>
      </c>
      <c r="E20896" s="2">
        <v>10</v>
      </c>
      <c r="F20896" t="s">
        <v>2752</v>
      </c>
      <c r="G20896" t="s">
        <v>1695</v>
      </c>
    </row>
    <row r="20897" spans="1:7" x14ac:dyDescent="0.25">
      <c r="A20897" t="s">
        <v>2748</v>
      </c>
      <c r="B20897" t="s">
        <v>2749</v>
      </c>
      <c r="C20897" t="s">
        <v>2750</v>
      </c>
      <c r="D20897" s="1">
        <v>44229</v>
      </c>
      <c r="E20897" s="2">
        <v>10</v>
      </c>
      <c r="F20897" t="s">
        <v>2751</v>
      </c>
      <c r="G20897" t="s">
        <v>67</v>
      </c>
    </row>
    <row r="20898" spans="1:7" x14ac:dyDescent="0.25">
      <c r="A20898" t="s">
        <v>2748</v>
      </c>
      <c r="B20898" t="s">
        <v>2749</v>
      </c>
      <c r="C20898" t="s">
        <v>2750</v>
      </c>
      <c r="D20898" s="1">
        <v>44229</v>
      </c>
      <c r="E20898" s="2">
        <v>10</v>
      </c>
      <c r="F20898" t="s">
        <v>2751</v>
      </c>
      <c r="G20898" t="s">
        <v>67</v>
      </c>
    </row>
    <row r="20899" spans="1:7" x14ac:dyDescent="0.25">
      <c r="A20899" t="s">
        <v>2748</v>
      </c>
      <c r="B20899" t="s">
        <v>2749</v>
      </c>
      <c r="C20899" t="s">
        <v>2750</v>
      </c>
      <c r="D20899" s="1">
        <v>44229</v>
      </c>
      <c r="E20899" s="2">
        <v>10</v>
      </c>
      <c r="F20899" t="s">
        <v>2752</v>
      </c>
      <c r="G20899" t="s">
        <v>67</v>
      </c>
    </row>
    <row r="20900" spans="1:7" x14ac:dyDescent="0.25">
      <c r="A20900" t="s">
        <v>5031</v>
      </c>
      <c r="B20900" t="s">
        <v>5032</v>
      </c>
      <c r="C20900" t="s">
        <v>5033</v>
      </c>
      <c r="D20900" s="1">
        <v>44229</v>
      </c>
      <c r="E20900" s="2">
        <v>100</v>
      </c>
      <c r="F20900" t="s">
        <v>5034</v>
      </c>
      <c r="G20900" t="s">
        <v>2663</v>
      </c>
    </row>
    <row r="20901" spans="1:7" x14ac:dyDescent="0.25">
      <c r="A20901" t="s">
        <v>125</v>
      </c>
      <c r="B20901" t="s">
        <v>126</v>
      </c>
      <c r="C20901" t="s">
        <v>127</v>
      </c>
      <c r="D20901" s="1">
        <v>44229</v>
      </c>
      <c r="E20901" s="2">
        <v>5</v>
      </c>
      <c r="F20901" t="s">
        <v>128</v>
      </c>
      <c r="G20901" t="s">
        <v>310</v>
      </c>
    </row>
    <row r="20902" spans="1:7" x14ac:dyDescent="0.25">
      <c r="A20902" t="s">
        <v>3100</v>
      </c>
      <c r="B20902" t="s">
        <v>3101</v>
      </c>
      <c r="C20902" t="s">
        <v>3102</v>
      </c>
      <c r="D20902" s="1">
        <v>44229</v>
      </c>
      <c r="E20902" s="2">
        <v>50</v>
      </c>
      <c r="F20902" t="s">
        <v>3103</v>
      </c>
      <c r="G20902" t="s">
        <v>67</v>
      </c>
    </row>
    <row r="20903" spans="1:7" x14ac:dyDescent="0.25">
      <c r="A20903" t="s">
        <v>4781</v>
      </c>
      <c r="B20903" t="s">
        <v>4782</v>
      </c>
      <c r="C20903" t="s">
        <v>4783</v>
      </c>
      <c r="D20903" s="1">
        <v>44229</v>
      </c>
      <c r="E20903" s="2">
        <v>5</v>
      </c>
      <c r="F20903" t="s">
        <v>4784</v>
      </c>
      <c r="G20903" t="s">
        <v>2663</v>
      </c>
    </row>
    <row r="20904" spans="1:7" x14ac:dyDescent="0.25">
      <c r="A20904" t="s">
        <v>2346</v>
      </c>
      <c r="B20904" t="s">
        <v>371</v>
      </c>
      <c r="C20904" t="s">
        <v>2347</v>
      </c>
      <c r="D20904" s="1">
        <v>44229</v>
      </c>
      <c r="E20904" s="2">
        <v>25</v>
      </c>
      <c r="F20904" t="s">
        <v>2348</v>
      </c>
      <c r="G20904" t="s">
        <v>97</v>
      </c>
    </row>
    <row r="20905" spans="1:7" x14ac:dyDescent="0.25">
      <c r="A20905" t="s">
        <v>2346</v>
      </c>
      <c r="B20905" t="s">
        <v>371</v>
      </c>
      <c r="C20905" t="s">
        <v>2347</v>
      </c>
      <c r="D20905" s="1">
        <v>44229</v>
      </c>
      <c r="E20905" s="2">
        <v>25</v>
      </c>
      <c r="F20905" t="s">
        <v>2349</v>
      </c>
      <c r="G20905" t="s">
        <v>97</v>
      </c>
    </row>
    <row r="20906" spans="1:7" x14ac:dyDescent="0.25">
      <c r="A20906" t="s">
        <v>2346</v>
      </c>
      <c r="B20906" t="s">
        <v>371</v>
      </c>
      <c r="C20906" t="s">
        <v>2347</v>
      </c>
      <c r="D20906" s="1">
        <v>44229</v>
      </c>
      <c r="E20906" s="2">
        <v>20</v>
      </c>
      <c r="F20906" t="s">
        <v>2348</v>
      </c>
      <c r="G20906" t="s">
        <v>1245</v>
      </c>
    </row>
    <row r="20907" spans="1:7" x14ac:dyDescent="0.25">
      <c r="A20907" t="s">
        <v>2346</v>
      </c>
      <c r="B20907" t="s">
        <v>371</v>
      </c>
      <c r="C20907" t="s">
        <v>2347</v>
      </c>
      <c r="D20907" s="1">
        <v>44229</v>
      </c>
      <c r="E20907" s="2">
        <v>20</v>
      </c>
      <c r="F20907" t="s">
        <v>2349</v>
      </c>
      <c r="G20907" t="s">
        <v>1245</v>
      </c>
    </row>
    <row r="20908" spans="1:7" x14ac:dyDescent="0.25">
      <c r="A20908" t="s">
        <v>3140</v>
      </c>
      <c r="B20908" t="s">
        <v>3141</v>
      </c>
      <c r="C20908" t="s">
        <v>3142</v>
      </c>
      <c r="D20908" s="1">
        <v>44229</v>
      </c>
      <c r="E20908" s="2">
        <v>30</v>
      </c>
      <c r="F20908" t="s">
        <v>3143</v>
      </c>
      <c r="G20908" t="s">
        <v>1695</v>
      </c>
    </row>
    <row r="20909" spans="1:7" x14ac:dyDescent="0.25">
      <c r="A20909" t="s">
        <v>3140</v>
      </c>
      <c r="B20909" t="s">
        <v>3141</v>
      </c>
      <c r="C20909" t="s">
        <v>3142</v>
      </c>
      <c r="D20909" s="1">
        <v>44229</v>
      </c>
      <c r="E20909" s="2">
        <v>30</v>
      </c>
      <c r="F20909" t="s">
        <v>3143</v>
      </c>
      <c r="G20909" t="s">
        <v>1695</v>
      </c>
    </row>
    <row r="20910" spans="1:7" x14ac:dyDescent="0.25">
      <c r="A20910" t="s">
        <v>3140</v>
      </c>
      <c r="B20910" t="s">
        <v>3141</v>
      </c>
      <c r="C20910" t="s">
        <v>3142</v>
      </c>
      <c r="D20910" s="1">
        <v>44229</v>
      </c>
      <c r="E20910" s="2">
        <v>30</v>
      </c>
      <c r="F20910" t="s">
        <v>3144</v>
      </c>
      <c r="G20910" t="s">
        <v>1695</v>
      </c>
    </row>
    <row r="20911" spans="1:7" x14ac:dyDescent="0.25">
      <c r="A20911" t="s">
        <v>1100</v>
      </c>
      <c r="B20911" t="s">
        <v>1101</v>
      </c>
      <c r="C20911" t="s">
        <v>1102</v>
      </c>
      <c r="D20911" s="1">
        <v>44229</v>
      </c>
      <c r="E20911" s="2">
        <v>15</v>
      </c>
      <c r="F20911" t="s">
        <v>1103</v>
      </c>
      <c r="G20911" t="s">
        <v>828</v>
      </c>
    </row>
    <row r="20912" spans="1:7" x14ac:dyDescent="0.25">
      <c r="A20912" t="s">
        <v>1100</v>
      </c>
      <c r="B20912" t="s">
        <v>1101</v>
      </c>
      <c r="C20912" t="s">
        <v>1102</v>
      </c>
      <c r="D20912" s="1">
        <v>44229</v>
      </c>
      <c r="E20912" s="2">
        <v>15</v>
      </c>
      <c r="F20912" t="s">
        <v>1104</v>
      </c>
      <c r="G20912" t="s">
        <v>828</v>
      </c>
    </row>
    <row r="20913" spans="1:7" x14ac:dyDescent="0.25">
      <c r="A20913" t="s">
        <v>1100</v>
      </c>
      <c r="B20913" t="s">
        <v>1101</v>
      </c>
      <c r="C20913" t="s">
        <v>1102</v>
      </c>
      <c r="D20913" s="1">
        <v>44229</v>
      </c>
      <c r="E20913" s="2">
        <v>10</v>
      </c>
      <c r="F20913" t="s">
        <v>1103</v>
      </c>
      <c r="G20913" t="s">
        <v>276</v>
      </c>
    </row>
    <row r="20914" spans="1:7" x14ac:dyDescent="0.25">
      <c r="A20914" t="s">
        <v>1100</v>
      </c>
      <c r="B20914" t="s">
        <v>1101</v>
      </c>
      <c r="C20914" t="s">
        <v>1102</v>
      </c>
      <c r="D20914" s="1">
        <v>44229</v>
      </c>
      <c r="E20914" s="2">
        <v>10</v>
      </c>
      <c r="F20914" t="s">
        <v>1104</v>
      </c>
      <c r="G20914" t="s">
        <v>276</v>
      </c>
    </row>
    <row r="20915" spans="1:7" x14ac:dyDescent="0.25">
      <c r="A20915" t="s">
        <v>1450</v>
      </c>
      <c r="B20915" t="s">
        <v>1451</v>
      </c>
      <c r="C20915" t="s">
        <v>1452</v>
      </c>
      <c r="D20915" s="1">
        <v>44229</v>
      </c>
      <c r="E20915" s="2">
        <v>84</v>
      </c>
      <c r="F20915" t="s">
        <v>1453</v>
      </c>
      <c r="G20915" t="s">
        <v>34</v>
      </c>
    </row>
    <row r="20916" spans="1:7" x14ac:dyDescent="0.25">
      <c r="A20916" t="s">
        <v>1450</v>
      </c>
      <c r="B20916" t="s">
        <v>1451</v>
      </c>
      <c r="C20916" t="s">
        <v>1452</v>
      </c>
      <c r="D20916" s="1">
        <v>44229</v>
      </c>
      <c r="E20916" s="2">
        <v>84</v>
      </c>
      <c r="F20916" t="s">
        <v>1454</v>
      </c>
      <c r="G20916" t="s">
        <v>34</v>
      </c>
    </row>
    <row r="20917" spans="1:7" x14ac:dyDescent="0.25">
      <c r="A20917" t="s">
        <v>1450</v>
      </c>
      <c r="B20917" t="s">
        <v>1451</v>
      </c>
      <c r="C20917" t="s">
        <v>1452</v>
      </c>
      <c r="D20917" s="1">
        <v>44229</v>
      </c>
      <c r="E20917" s="2">
        <v>84</v>
      </c>
      <c r="F20917" t="s">
        <v>1454</v>
      </c>
      <c r="G20917" t="s">
        <v>34</v>
      </c>
    </row>
    <row r="20918" spans="1:7" x14ac:dyDescent="0.25">
      <c r="A20918" t="s">
        <v>2475</v>
      </c>
      <c r="B20918" t="s">
        <v>1451</v>
      </c>
      <c r="C20918" t="s">
        <v>2476</v>
      </c>
      <c r="D20918" s="1">
        <v>44229</v>
      </c>
      <c r="E20918" s="2">
        <v>40</v>
      </c>
      <c r="F20918" t="s">
        <v>2477</v>
      </c>
      <c r="G20918" t="s">
        <v>2456</v>
      </c>
    </row>
    <row r="20919" spans="1:7" x14ac:dyDescent="0.25">
      <c r="A20919" t="s">
        <v>546</v>
      </c>
      <c r="B20919" t="s">
        <v>547</v>
      </c>
      <c r="C20919" t="s">
        <v>548</v>
      </c>
      <c r="D20919" s="1">
        <v>44229</v>
      </c>
      <c r="E20919" s="2">
        <v>50</v>
      </c>
      <c r="F20919" t="s">
        <v>549</v>
      </c>
      <c r="G20919" t="s">
        <v>276</v>
      </c>
    </row>
    <row r="20920" spans="1:7" x14ac:dyDescent="0.25">
      <c r="A20920" t="s">
        <v>546</v>
      </c>
      <c r="B20920" t="s">
        <v>547</v>
      </c>
      <c r="C20920" t="s">
        <v>548</v>
      </c>
      <c r="D20920" s="1">
        <v>44229</v>
      </c>
      <c r="E20920" s="2">
        <v>50</v>
      </c>
      <c r="F20920" t="s">
        <v>549</v>
      </c>
      <c r="G20920" t="s">
        <v>1245</v>
      </c>
    </row>
    <row r="20921" spans="1:7" x14ac:dyDescent="0.25">
      <c r="A20921" t="s">
        <v>115</v>
      </c>
      <c r="B20921" t="s">
        <v>116</v>
      </c>
      <c r="C20921" t="s">
        <v>117</v>
      </c>
      <c r="D20921" s="1">
        <v>44229</v>
      </c>
      <c r="E20921" s="2">
        <v>5</v>
      </c>
      <c r="F20921" t="s">
        <v>118</v>
      </c>
      <c r="G20921" t="s">
        <v>1245</v>
      </c>
    </row>
    <row r="20922" spans="1:7" x14ac:dyDescent="0.25">
      <c r="A20922" t="s">
        <v>115</v>
      </c>
      <c r="B20922" t="s">
        <v>116</v>
      </c>
      <c r="C20922" t="s">
        <v>117</v>
      </c>
      <c r="D20922" s="1">
        <v>44229</v>
      </c>
      <c r="E20922" s="2">
        <v>5</v>
      </c>
      <c r="F20922" t="s">
        <v>119</v>
      </c>
      <c r="G20922" t="s">
        <v>1245</v>
      </c>
    </row>
    <row r="20923" spans="1:7" x14ac:dyDescent="0.25">
      <c r="A20923" t="s">
        <v>115</v>
      </c>
      <c r="B20923" t="s">
        <v>116</v>
      </c>
      <c r="C20923" t="s">
        <v>117</v>
      </c>
      <c r="D20923" s="1">
        <v>44229</v>
      </c>
      <c r="E20923" s="2">
        <v>5</v>
      </c>
      <c r="F20923" t="s">
        <v>120</v>
      </c>
      <c r="G20923" t="s">
        <v>1245</v>
      </c>
    </row>
    <row r="20924" spans="1:7" x14ac:dyDescent="0.25">
      <c r="A20924" t="s">
        <v>115</v>
      </c>
      <c r="B20924" t="s">
        <v>116</v>
      </c>
      <c r="C20924" t="s">
        <v>117</v>
      </c>
      <c r="D20924" s="1">
        <v>44229</v>
      </c>
      <c r="E20924" s="2">
        <v>5</v>
      </c>
      <c r="F20924" t="s">
        <v>118</v>
      </c>
      <c r="G20924" t="s">
        <v>5789</v>
      </c>
    </row>
    <row r="20925" spans="1:7" x14ac:dyDescent="0.25">
      <c r="A20925" t="s">
        <v>115</v>
      </c>
      <c r="B20925" t="s">
        <v>116</v>
      </c>
      <c r="C20925" t="s">
        <v>117</v>
      </c>
      <c r="D20925" s="1">
        <v>44229</v>
      </c>
      <c r="E20925" s="2">
        <v>5</v>
      </c>
      <c r="F20925" t="s">
        <v>119</v>
      </c>
      <c r="G20925" t="s">
        <v>5789</v>
      </c>
    </row>
    <row r="20926" spans="1:7" x14ac:dyDescent="0.25">
      <c r="A20926" t="s">
        <v>115</v>
      </c>
      <c r="B20926" t="s">
        <v>116</v>
      </c>
      <c r="C20926" t="s">
        <v>117</v>
      </c>
      <c r="D20926" s="1">
        <v>44229</v>
      </c>
      <c r="E20926" s="2">
        <v>5</v>
      </c>
      <c r="F20926" t="s">
        <v>120</v>
      </c>
      <c r="G20926" t="s">
        <v>5789</v>
      </c>
    </row>
    <row r="20927" spans="1:7" x14ac:dyDescent="0.25">
      <c r="A20927" t="s">
        <v>263</v>
      </c>
      <c r="B20927" t="s">
        <v>264</v>
      </c>
      <c r="C20927" t="s">
        <v>265</v>
      </c>
      <c r="D20927" s="1">
        <v>44229</v>
      </c>
      <c r="E20927" s="2">
        <v>50</v>
      </c>
      <c r="F20927" t="s">
        <v>266</v>
      </c>
      <c r="G20927" t="s">
        <v>1695</v>
      </c>
    </row>
    <row r="20928" spans="1:7" x14ac:dyDescent="0.25">
      <c r="A20928" t="s">
        <v>5203</v>
      </c>
      <c r="B20928" t="s">
        <v>15</v>
      </c>
      <c r="C20928" t="s">
        <v>5204</v>
      </c>
      <c r="D20928" s="1">
        <v>44229</v>
      </c>
      <c r="E20928" s="2">
        <v>5</v>
      </c>
      <c r="F20928" t="s">
        <v>5205</v>
      </c>
      <c r="G20928" t="s">
        <v>5789</v>
      </c>
    </row>
    <row r="20929" spans="1:7" x14ac:dyDescent="0.25">
      <c r="A20929" t="s">
        <v>129</v>
      </c>
      <c r="B20929" t="s">
        <v>130</v>
      </c>
      <c r="C20929" t="s">
        <v>131</v>
      </c>
      <c r="D20929" s="1">
        <v>44229</v>
      </c>
      <c r="E20929" s="2">
        <v>10</v>
      </c>
      <c r="F20929" t="s">
        <v>132</v>
      </c>
      <c r="G20929" t="s">
        <v>9</v>
      </c>
    </row>
    <row r="20930" spans="1:7" x14ac:dyDescent="0.25">
      <c r="A20930" t="s">
        <v>5203</v>
      </c>
      <c r="B20930" t="s">
        <v>15</v>
      </c>
      <c r="C20930" t="s">
        <v>5204</v>
      </c>
      <c r="D20930" s="1">
        <v>44229</v>
      </c>
      <c r="E20930" s="2">
        <v>175</v>
      </c>
      <c r="F20930" t="s">
        <v>5205</v>
      </c>
      <c r="G20930" t="s">
        <v>2663</v>
      </c>
    </row>
    <row r="20931" spans="1:7" x14ac:dyDescent="0.25">
      <c r="A20931" t="s">
        <v>2339</v>
      </c>
      <c r="B20931" t="s">
        <v>222</v>
      </c>
      <c r="C20931" t="s">
        <v>2340</v>
      </c>
      <c r="D20931" s="1">
        <v>44229</v>
      </c>
      <c r="E20931" s="2">
        <v>10</v>
      </c>
      <c r="F20931" t="s">
        <v>2341</v>
      </c>
      <c r="G20931" t="s">
        <v>1245</v>
      </c>
    </row>
    <row r="20932" spans="1:7" x14ac:dyDescent="0.25">
      <c r="A20932" t="s">
        <v>2339</v>
      </c>
      <c r="B20932" t="s">
        <v>222</v>
      </c>
      <c r="C20932" t="s">
        <v>2340</v>
      </c>
      <c r="D20932" s="1">
        <v>44229</v>
      </c>
      <c r="E20932" s="2">
        <v>10</v>
      </c>
      <c r="F20932" t="s">
        <v>2342</v>
      </c>
      <c r="G20932" t="s">
        <v>1245</v>
      </c>
    </row>
    <row r="20933" spans="1:7" x14ac:dyDescent="0.25">
      <c r="A20933" t="s">
        <v>1492</v>
      </c>
      <c r="B20933" t="s">
        <v>1493</v>
      </c>
      <c r="C20933" t="s">
        <v>1494</v>
      </c>
      <c r="D20933" s="1">
        <v>44229</v>
      </c>
      <c r="E20933" s="2">
        <v>100</v>
      </c>
      <c r="F20933" t="s">
        <v>1495</v>
      </c>
      <c r="G20933" t="s">
        <v>67</v>
      </c>
    </row>
    <row r="20934" spans="1:7" x14ac:dyDescent="0.25">
      <c r="A20934" t="s">
        <v>138</v>
      </c>
      <c r="B20934" t="s">
        <v>139</v>
      </c>
      <c r="C20934" t="s">
        <v>140</v>
      </c>
      <c r="D20934" s="1">
        <v>44229</v>
      </c>
      <c r="E20934" s="2">
        <v>40</v>
      </c>
      <c r="F20934" t="s">
        <v>141</v>
      </c>
      <c r="G20934" t="s">
        <v>1695</v>
      </c>
    </row>
    <row r="20935" spans="1:7" x14ac:dyDescent="0.25">
      <c r="A20935" t="s">
        <v>1580</v>
      </c>
      <c r="B20935" t="s">
        <v>1581</v>
      </c>
      <c r="C20935" t="s">
        <v>1582</v>
      </c>
      <c r="D20935" s="1">
        <v>44229</v>
      </c>
      <c r="E20935" s="2">
        <v>10</v>
      </c>
      <c r="F20935" t="s">
        <v>1583</v>
      </c>
      <c r="G20935" t="s">
        <v>9</v>
      </c>
    </row>
    <row r="20936" spans="1:7" x14ac:dyDescent="0.25">
      <c r="A20936" t="s">
        <v>1580</v>
      </c>
      <c r="B20936" t="s">
        <v>1581</v>
      </c>
      <c r="C20936" t="s">
        <v>1582</v>
      </c>
      <c r="D20936" s="1">
        <v>44229</v>
      </c>
      <c r="E20936" s="2">
        <v>10</v>
      </c>
      <c r="F20936" t="s">
        <v>1583</v>
      </c>
      <c r="G20936" t="s">
        <v>1245</v>
      </c>
    </row>
    <row r="20937" spans="1:7" x14ac:dyDescent="0.25">
      <c r="A20937" t="s">
        <v>306</v>
      </c>
      <c r="B20937" t="s">
        <v>307</v>
      </c>
      <c r="C20937" t="s">
        <v>308</v>
      </c>
      <c r="D20937" s="1">
        <v>44229</v>
      </c>
      <c r="E20937" s="2">
        <v>10</v>
      </c>
      <c r="F20937" t="s">
        <v>309</v>
      </c>
      <c r="G20937" t="s">
        <v>310</v>
      </c>
    </row>
    <row r="20938" spans="1:7" x14ac:dyDescent="0.25">
      <c r="A20938" t="s">
        <v>306</v>
      </c>
      <c r="B20938" t="s">
        <v>307</v>
      </c>
      <c r="C20938" t="s">
        <v>308</v>
      </c>
      <c r="D20938" s="1">
        <v>44229</v>
      </c>
      <c r="E20938" s="2">
        <v>10</v>
      </c>
      <c r="F20938" t="s">
        <v>311</v>
      </c>
      <c r="G20938" t="s">
        <v>310</v>
      </c>
    </row>
    <row r="20939" spans="1:7" x14ac:dyDescent="0.25">
      <c r="A20939" t="s">
        <v>2753</v>
      </c>
      <c r="B20939" t="s">
        <v>740</v>
      </c>
      <c r="C20939" t="s">
        <v>2754</v>
      </c>
      <c r="D20939" s="1">
        <v>44229</v>
      </c>
      <c r="E20939" s="2">
        <v>5</v>
      </c>
      <c r="F20939" t="s">
        <v>2755</v>
      </c>
      <c r="G20939" t="s">
        <v>1440</v>
      </c>
    </row>
    <row r="20940" spans="1:7" x14ac:dyDescent="0.25">
      <c r="A20940" t="s">
        <v>2753</v>
      </c>
      <c r="B20940" t="s">
        <v>740</v>
      </c>
      <c r="C20940" t="s">
        <v>2754</v>
      </c>
      <c r="D20940" s="1">
        <v>44229</v>
      </c>
      <c r="E20940" s="2">
        <v>5</v>
      </c>
      <c r="F20940" t="s">
        <v>2756</v>
      </c>
      <c r="G20940" t="s">
        <v>1440</v>
      </c>
    </row>
    <row r="20941" spans="1:7" x14ac:dyDescent="0.25">
      <c r="A20941" t="s">
        <v>2753</v>
      </c>
      <c r="B20941" t="s">
        <v>740</v>
      </c>
      <c r="C20941" t="s">
        <v>2754</v>
      </c>
      <c r="D20941" s="1">
        <v>44229</v>
      </c>
      <c r="E20941" s="2">
        <v>5</v>
      </c>
      <c r="F20941" t="s">
        <v>2757</v>
      </c>
      <c r="G20941" t="s">
        <v>1440</v>
      </c>
    </row>
    <row r="20942" spans="1:7" x14ac:dyDescent="0.25">
      <c r="A20942" t="s">
        <v>1584</v>
      </c>
      <c r="B20942" t="s">
        <v>1585</v>
      </c>
      <c r="C20942" t="s">
        <v>1586</v>
      </c>
      <c r="D20942" s="1">
        <v>44229</v>
      </c>
      <c r="E20942" s="2">
        <v>15</v>
      </c>
      <c r="F20942" t="s">
        <v>1587</v>
      </c>
      <c r="G20942" t="s">
        <v>1695</v>
      </c>
    </row>
    <row r="20943" spans="1:7" x14ac:dyDescent="0.25">
      <c r="A20943" t="s">
        <v>1584</v>
      </c>
      <c r="B20943" t="s">
        <v>1585</v>
      </c>
      <c r="C20943" t="s">
        <v>1586</v>
      </c>
      <c r="D20943" s="1">
        <v>44229</v>
      </c>
      <c r="E20943" s="2">
        <v>15</v>
      </c>
      <c r="F20943" t="s">
        <v>1587</v>
      </c>
      <c r="G20943" t="s">
        <v>1245</v>
      </c>
    </row>
    <row r="20944" spans="1:7" x14ac:dyDescent="0.25">
      <c r="A20944" t="s">
        <v>1095</v>
      </c>
      <c r="B20944" t="s">
        <v>1096</v>
      </c>
      <c r="C20944" t="s">
        <v>1097</v>
      </c>
      <c r="D20944" s="1">
        <v>44229</v>
      </c>
      <c r="E20944" s="2">
        <v>15</v>
      </c>
      <c r="F20944" t="s">
        <v>1098</v>
      </c>
      <c r="G20944" t="s">
        <v>114</v>
      </c>
    </row>
    <row r="20945" spans="1:7" x14ac:dyDescent="0.25">
      <c r="A20945" t="s">
        <v>1095</v>
      </c>
      <c r="B20945" t="s">
        <v>1096</v>
      </c>
      <c r="C20945" t="s">
        <v>1097</v>
      </c>
      <c r="D20945" s="1">
        <v>44229</v>
      </c>
      <c r="E20945" s="2">
        <v>15</v>
      </c>
      <c r="F20945" t="s">
        <v>1099</v>
      </c>
      <c r="G20945" t="s">
        <v>114</v>
      </c>
    </row>
    <row r="20946" spans="1:7" x14ac:dyDescent="0.25">
      <c r="A20946" t="s">
        <v>1095</v>
      </c>
      <c r="B20946" t="s">
        <v>1096</v>
      </c>
      <c r="C20946" t="s">
        <v>1097</v>
      </c>
      <c r="D20946" s="1">
        <v>44229</v>
      </c>
      <c r="E20946" s="2">
        <v>15</v>
      </c>
      <c r="F20946" t="s">
        <v>1099</v>
      </c>
      <c r="G20946" t="s">
        <v>114</v>
      </c>
    </row>
    <row r="20947" spans="1:7" x14ac:dyDescent="0.25">
      <c r="A20947" t="s">
        <v>1095</v>
      </c>
      <c r="B20947" t="s">
        <v>1096</v>
      </c>
      <c r="C20947" t="s">
        <v>1097</v>
      </c>
      <c r="D20947" s="1">
        <v>44229</v>
      </c>
      <c r="E20947" s="2">
        <v>15</v>
      </c>
      <c r="F20947" t="s">
        <v>1099</v>
      </c>
      <c r="G20947" t="s">
        <v>114</v>
      </c>
    </row>
    <row r="20948" spans="1:7" x14ac:dyDescent="0.25">
      <c r="A20948" t="s">
        <v>1095</v>
      </c>
      <c r="B20948" t="s">
        <v>1096</v>
      </c>
      <c r="C20948" t="s">
        <v>1097</v>
      </c>
      <c r="D20948" s="1">
        <v>44229</v>
      </c>
      <c r="E20948" s="2">
        <v>10</v>
      </c>
      <c r="F20948" t="s">
        <v>1098</v>
      </c>
      <c r="G20948" t="s">
        <v>257</v>
      </c>
    </row>
    <row r="20949" spans="1:7" x14ac:dyDescent="0.25">
      <c r="A20949" t="s">
        <v>1095</v>
      </c>
      <c r="B20949" t="s">
        <v>1096</v>
      </c>
      <c r="C20949" t="s">
        <v>1097</v>
      </c>
      <c r="D20949" s="1">
        <v>44229</v>
      </c>
      <c r="E20949" s="2">
        <v>10</v>
      </c>
      <c r="F20949" t="s">
        <v>1099</v>
      </c>
      <c r="G20949" t="s">
        <v>257</v>
      </c>
    </row>
    <row r="20950" spans="1:7" x14ac:dyDescent="0.25">
      <c r="A20950" t="s">
        <v>1095</v>
      </c>
      <c r="B20950" t="s">
        <v>1096</v>
      </c>
      <c r="C20950" t="s">
        <v>1097</v>
      </c>
      <c r="D20950" s="1">
        <v>44229</v>
      </c>
      <c r="E20950" s="2">
        <v>10</v>
      </c>
      <c r="F20950" t="s">
        <v>1099</v>
      </c>
      <c r="G20950" t="s">
        <v>257</v>
      </c>
    </row>
    <row r="20951" spans="1:7" x14ac:dyDescent="0.25">
      <c r="A20951" t="s">
        <v>1095</v>
      </c>
      <c r="B20951" t="s">
        <v>1096</v>
      </c>
      <c r="C20951" t="s">
        <v>1097</v>
      </c>
      <c r="D20951" s="1">
        <v>44229</v>
      </c>
      <c r="E20951" s="2">
        <v>10</v>
      </c>
      <c r="F20951" t="s">
        <v>1099</v>
      </c>
      <c r="G20951" t="s">
        <v>257</v>
      </c>
    </row>
    <row r="20952" spans="1:7" x14ac:dyDescent="0.25">
      <c r="A20952" t="s">
        <v>1095</v>
      </c>
      <c r="B20952" t="s">
        <v>1096</v>
      </c>
      <c r="C20952" t="s">
        <v>1097</v>
      </c>
      <c r="D20952" s="1">
        <v>44229</v>
      </c>
      <c r="E20952" s="2">
        <v>10</v>
      </c>
      <c r="F20952" t="s">
        <v>1098</v>
      </c>
      <c r="G20952" t="s">
        <v>828</v>
      </c>
    </row>
    <row r="20953" spans="1:7" x14ac:dyDescent="0.25">
      <c r="A20953" t="s">
        <v>1095</v>
      </c>
      <c r="B20953" t="s">
        <v>1096</v>
      </c>
      <c r="C20953" t="s">
        <v>1097</v>
      </c>
      <c r="D20953" s="1">
        <v>44229</v>
      </c>
      <c r="E20953" s="2">
        <v>10</v>
      </c>
      <c r="F20953" t="s">
        <v>1099</v>
      </c>
      <c r="G20953" t="s">
        <v>828</v>
      </c>
    </row>
    <row r="20954" spans="1:7" x14ac:dyDescent="0.25">
      <c r="A20954" t="s">
        <v>1095</v>
      </c>
      <c r="B20954" t="s">
        <v>1096</v>
      </c>
      <c r="C20954" t="s">
        <v>1097</v>
      </c>
      <c r="D20954" s="1">
        <v>44229</v>
      </c>
      <c r="E20954" s="2">
        <v>10</v>
      </c>
      <c r="F20954" t="s">
        <v>1099</v>
      </c>
      <c r="G20954" t="s">
        <v>828</v>
      </c>
    </row>
    <row r="20955" spans="1:7" x14ac:dyDescent="0.25">
      <c r="A20955" t="s">
        <v>1095</v>
      </c>
      <c r="B20955" t="s">
        <v>1096</v>
      </c>
      <c r="C20955" t="s">
        <v>1097</v>
      </c>
      <c r="D20955" s="1">
        <v>44229</v>
      </c>
      <c r="E20955" s="2">
        <v>10</v>
      </c>
      <c r="F20955" t="s">
        <v>1099</v>
      </c>
      <c r="G20955" t="s">
        <v>828</v>
      </c>
    </row>
    <row r="20956" spans="1:7" x14ac:dyDescent="0.25">
      <c r="A20956" t="s">
        <v>3800</v>
      </c>
      <c r="B20956" t="s">
        <v>1430</v>
      </c>
      <c r="C20956" t="s">
        <v>3801</v>
      </c>
      <c r="D20956" s="1">
        <v>44229</v>
      </c>
      <c r="E20956" s="2">
        <v>10</v>
      </c>
      <c r="F20956" t="s">
        <v>3802</v>
      </c>
      <c r="G20956" t="s">
        <v>2700</v>
      </c>
    </row>
    <row r="20957" spans="1:7" x14ac:dyDescent="0.25">
      <c r="A20957" t="s">
        <v>3800</v>
      </c>
      <c r="B20957" t="s">
        <v>1430</v>
      </c>
      <c r="C20957" t="s">
        <v>3801</v>
      </c>
      <c r="D20957" s="1">
        <v>44229</v>
      </c>
      <c r="E20957" s="2">
        <v>10</v>
      </c>
      <c r="F20957" t="s">
        <v>3802</v>
      </c>
      <c r="G20957" t="s">
        <v>1245</v>
      </c>
    </row>
    <row r="20958" spans="1:7" x14ac:dyDescent="0.25">
      <c r="A20958" t="s">
        <v>1541</v>
      </c>
      <c r="B20958" t="s">
        <v>1542</v>
      </c>
      <c r="C20958" t="s">
        <v>1543</v>
      </c>
      <c r="D20958" s="1">
        <v>44229</v>
      </c>
      <c r="E20958" s="2">
        <v>20</v>
      </c>
      <c r="F20958" t="s">
        <v>1544</v>
      </c>
      <c r="G20958" t="s">
        <v>114</v>
      </c>
    </row>
    <row r="20959" spans="1:7" x14ac:dyDescent="0.25">
      <c r="A20959" t="s">
        <v>1541</v>
      </c>
      <c r="B20959" t="s">
        <v>1542</v>
      </c>
      <c r="C20959" t="s">
        <v>1543</v>
      </c>
      <c r="D20959" s="1">
        <v>44229</v>
      </c>
      <c r="E20959" s="2">
        <v>20</v>
      </c>
      <c r="F20959" t="s">
        <v>1545</v>
      </c>
      <c r="G20959" t="s">
        <v>114</v>
      </c>
    </row>
    <row r="20960" spans="1:7" x14ac:dyDescent="0.25">
      <c r="A20960" t="s">
        <v>155</v>
      </c>
      <c r="B20960" t="s">
        <v>156</v>
      </c>
      <c r="C20960" t="s">
        <v>157</v>
      </c>
      <c r="D20960" s="1">
        <v>44229</v>
      </c>
      <c r="E20960" s="2">
        <v>5</v>
      </c>
      <c r="F20960" t="s">
        <v>158</v>
      </c>
      <c r="G20960" t="s">
        <v>5789</v>
      </c>
    </row>
    <row r="20961" spans="1:7" x14ac:dyDescent="0.25">
      <c r="A20961" t="s">
        <v>155</v>
      </c>
      <c r="B20961" t="s">
        <v>156</v>
      </c>
      <c r="C20961" t="s">
        <v>157</v>
      </c>
      <c r="D20961" s="1">
        <v>44229</v>
      </c>
      <c r="E20961" s="2">
        <v>5</v>
      </c>
      <c r="F20961" t="s">
        <v>158</v>
      </c>
      <c r="G20961" t="s">
        <v>5789</v>
      </c>
    </row>
    <row r="20962" spans="1:7" x14ac:dyDescent="0.25">
      <c r="A20962" t="s">
        <v>2758</v>
      </c>
      <c r="B20962" t="s">
        <v>2759</v>
      </c>
      <c r="C20962" t="s">
        <v>2760</v>
      </c>
      <c r="D20962" s="1">
        <v>44229</v>
      </c>
      <c r="E20962" s="2">
        <v>15</v>
      </c>
      <c r="F20962" t="s">
        <v>2761</v>
      </c>
      <c r="G20962" t="s">
        <v>3282</v>
      </c>
    </row>
    <row r="20963" spans="1:7" x14ac:dyDescent="0.25">
      <c r="A20963" t="s">
        <v>4076</v>
      </c>
      <c r="B20963" t="s">
        <v>4077</v>
      </c>
      <c r="C20963" t="s">
        <v>413</v>
      </c>
      <c r="D20963" s="1">
        <v>44229</v>
      </c>
      <c r="E20963" s="2">
        <v>20</v>
      </c>
      <c r="F20963" t="s">
        <v>4078</v>
      </c>
      <c r="G20963" t="s">
        <v>1695</v>
      </c>
    </row>
    <row r="20964" spans="1:7" x14ac:dyDescent="0.25">
      <c r="A20964" t="s">
        <v>4076</v>
      </c>
      <c r="B20964" t="s">
        <v>4077</v>
      </c>
      <c r="C20964" t="s">
        <v>413</v>
      </c>
      <c r="D20964" s="1">
        <v>44229</v>
      </c>
      <c r="E20964" s="2">
        <v>20</v>
      </c>
      <c r="F20964" t="s">
        <v>4078</v>
      </c>
      <c r="G20964" t="s">
        <v>1695</v>
      </c>
    </row>
    <row r="20965" spans="1:7" x14ac:dyDescent="0.25">
      <c r="A20965" t="s">
        <v>4076</v>
      </c>
      <c r="B20965" t="s">
        <v>4077</v>
      </c>
      <c r="C20965" t="s">
        <v>413</v>
      </c>
      <c r="D20965" s="1">
        <v>44229</v>
      </c>
      <c r="E20965" s="2">
        <v>50</v>
      </c>
      <c r="F20965" t="s">
        <v>4078</v>
      </c>
      <c r="G20965" t="s">
        <v>67</v>
      </c>
    </row>
    <row r="20966" spans="1:7" x14ac:dyDescent="0.25">
      <c r="A20966" t="s">
        <v>4076</v>
      </c>
      <c r="B20966" t="s">
        <v>4077</v>
      </c>
      <c r="C20966" t="s">
        <v>413</v>
      </c>
      <c r="D20966" s="1">
        <v>44229</v>
      </c>
      <c r="E20966" s="2">
        <v>50</v>
      </c>
      <c r="F20966" t="s">
        <v>4078</v>
      </c>
      <c r="G20966" t="s">
        <v>67</v>
      </c>
    </row>
    <row r="20967" spans="1:7" x14ac:dyDescent="0.25">
      <c r="A20967" t="s">
        <v>3247</v>
      </c>
      <c r="B20967" t="s">
        <v>3248</v>
      </c>
      <c r="C20967" t="s">
        <v>3249</v>
      </c>
      <c r="D20967" s="1">
        <v>44229</v>
      </c>
      <c r="E20967" s="2">
        <v>10</v>
      </c>
      <c r="F20967" t="s">
        <v>3250</v>
      </c>
      <c r="G20967" t="s">
        <v>3649</v>
      </c>
    </row>
    <row r="20968" spans="1:7" x14ac:dyDescent="0.25">
      <c r="A20968" t="s">
        <v>553</v>
      </c>
      <c r="B20968" t="s">
        <v>554</v>
      </c>
      <c r="C20968" t="s">
        <v>555</v>
      </c>
      <c r="D20968" s="1">
        <v>44229</v>
      </c>
      <c r="E20968" s="2">
        <v>50</v>
      </c>
      <c r="F20968" t="s">
        <v>556</v>
      </c>
      <c r="G20968" t="s">
        <v>2663</v>
      </c>
    </row>
    <row r="20969" spans="1:7" x14ac:dyDescent="0.25">
      <c r="A20969" t="s">
        <v>553</v>
      </c>
      <c r="B20969" t="s">
        <v>554</v>
      </c>
      <c r="C20969" t="s">
        <v>555</v>
      </c>
      <c r="D20969" s="1">
        <v>44229</v>
      </c>
      <c r="E20969" s="2">
        <v>50</v>
      </c>
      <c r="F20969" t="s">
        <v>557</v>
      </c>
      <c r="G20969" t="s">
        <v>2663</v>
      </c>
    </row>
    <row r="20970" spans="1:7" x14ac:dyDescent="0.25">
      <c r="A20970" t="s">
        <v>2272</v>
      </c>
      <c r="B20970" t="s">
        <v>2273</v>
      </c>
      <c r="C20970" t="s">
        <v>2274</v>
      </c>
      <c r="D20970" s="1">
        <v>44229</v>
      </c>
      <c r="E20970" s="2">
        <v>350</v>
      </c>
      <c r="F20970" t="s">
        <v>2275</v>
      </c>
      <c r="G20970" t="s">
        <v>2663</v>
      </c>
    </row>
    <row r="20971" spans="1:7" x14ac:dyDescent="0.25">
      <c r="A20971" t="s">
        <v>2272</v>
      </c>
      <c r="B20971" t="s">
        <v>2273</v>
      </c>
      <c r="C20971" t="s">
        <v>2274</v>
      </c>
      <c r="D20971" s="1">
        <v>44229</v>
      </c>
      <c r="E20971" s="2">
        <v>350</v>
      </c>
      <c r="F20971" t="s">
        <v>2276</v>
      </c>
      <c r="G20971" t="s">
        <v>2663</v>
      </c>
    </row>
    <row r="20972" spans="1:7" x14ac:dyDescent="0.25">
      <c r="A20972" t="s">
        <v>2272</v>
      </c>
      <c r="B20972" t="s">
        <v>2273</v>
      </c>
      <c r="C20972" t="s">
        <v>2274</v>
      </c>
      <c r="D20972" s="1">
        <v>44229</v>
      </c>
      <c r="E20972" s="2">
        <v>41.67</v>
      </c>
      <c r="F20972" t="s">
        <v>2275</v>
      </c>
      <c r="G20972" t="s">
        <v>3650</v>
      </c>
    </row>
    <row r="20973" spans="1:7" x14ac:dyDescent="0.25">
      <c r="A20973" t="s">
        <v>2272</v>
      </c>
      <c r="B20973" t="s">
        <v>2273</v>
      </c>
      <c r="C20973" t="s">
        <v>2274</v>
      </c>
      <c r="D20973" s="1">
        <v>44229</v>
      </c>
      <c r="E20973" s="2">
        <v>41.67</v>
      </c>
      <c r="F20973" t="s">
        <v>2276</v>
      </c>
      <c r="G20973" t="s">
        <v>3650</v>
      </c>
    </row>
    <row r="20974" spans="1:7" x14ac:dyDescent="0.25">
      <c r="A20974" t="s">
        <v>2272</v>
      </c>
      <c r="B20974" t="s">
        <v>2273</v>
      </c>
      <c r="C20974" t="s">
        <v>2274</v>
      </c>
      <c r="D20974" s="1">
        <v>44229</v>
      </c>
      <c r="E20974" s="2">
        <v>83.33</v>
      </c>
      <c r="F20974" t="s">
        <v>2275</v>
      </c>
      <c r="G20974" t="s">
        <v>34</v>
      </c>
    </row>
    <row r="20975" spans="1:7" x14ac:dyDescent="0.25">
      <c r="A20975" t="s">
        <v>2272</v>
      </c>
      <c r="B20975" t="s">
        <v>2273</v>
      </c>
      <c r="C20975" t="s">
        <v>2274</v>
      </c>
      <c r="D20975" s="1">
        <v>44229</v>
      </c>
      <c r="E20975" s="2">
        <v>83.33</v>
      </c>
      <c r="F20975" t="s">
        <v>2276</v>
      </c>
      <c r="G20975" t="s">
        <v>34</v>
      </c>
    </row>
    <row r="20976" spans="1:7" x14ac:dyDescent="0.25">
      <c r="A20976" t="s">
        <v>4990</v>
      </c>
      <c r="B20976" t="s">
        <v>4991</v>
      </c>
      <c r="C20976" t="s">
        <v>4992</v>
      </c>
      <c r="D20976" s="1">
        <v>44229</v>
      </c>
      <c r="E20976" s="2">
        <v>100</v>
      </c>
      <c r="F20976" t="s">
        <v>4993</v>
      </c>
      <c r="G20976" t="s">
        <v>2663</v>
      </c>
    </row>
    <row r="20977" spans="1:7" x14ac:dyDescent="0.25">
      <c r="A20977" t="s">
        <v>4990</v>
      </c>
      <c r="B20977" t="s">
        <v>4991</v>
      </c>
      <c r="C20977" t="s">
        <v>4992</v>
      </c>
      <c r="D20977" s="1">
        <v>44229</v>
      </c>
      <c r="E20977" s="2">
        <v>100</v>
      </c>
      <c r="F20977" t="s">
        <v>4994</v>
      </c>
      <c r="G20977" t="s">
        <v>2663</v>
      </c>
    </row>
    <row r="20978" spans="1:7" x14ac:dyDescent="0.25">
      <c r="A20978" t="s">
        <v>259</v>
      </c>
      <c r="B20978" t="s">
        <v>260</v>
      </c>
      <c r="C20978" t="s">
        <v>261</v>
      </c>
      <c r="D20978" s="1">
        <v>44229</v>
      </c>
      <c r="E20978" s="2">
        <v>10</v>
      </c>
      <c r="F20978" t="s">
        <v>262</v>
      </c>
      <c r="G20978" t="s">
        <v>1695</v>
      </c>
    </row>
    <row r="20979" spans="1:7" x14ac:dyDescent="0.25">
      <c r="A20979" t="s">
        <v>4665</v>
      </c>
      <c r="B20979" t="s">
        <v>4666</v>
      </c>
      <c r="C20979" t="s">
        <v>4667</v>
      </c>
      <c r="D20979" s="1">
        <v>44229</v>
      </c>
      <c r="E20979" s="2">
        <v>20</v>
      </c>
      <c r="F20979" t="s">
        <v>4668</v>
      </c>
      <c r="G20979" t="s">
        <v>1245</v>
      </c>
    </row>
    <row r="20980" spans="1:7" x14ac:dyDescent="0.25">
      <c r="A20980" t="s">
        <v>4665</v>
      </c>
      <c r="B20980" t="s">
        <v>4666</v>
      </c>
      <c r="C20980" t="s">
        <v>4667</v>
      </c>
      <c r="D20980" s="1">
        <v>44229</v>
      </c>
      <c r="E20980" s="2">
        <v>20</v>
      </c>
      <c r="F20980" t="s">
        <v>4669</v>
      </c>
      <c r="G20980" t="s">
        <v>1245</v>
      </c>
    </row>
    <row r="20981" spans="1:7" x14ac:dyDescent="0.25">
      <c r="A20981" t="s">
        <v>4665</v>
      </c>
      <c r="B20981" t="s">
        <v>4666</v>
      </c>
      <c r="C20981" t="s">
        <v>4667</v>
      </c>
      <c r="D20981" s="1">
        <v>44229</v>
      </c>
      <c r="E20981" s="2">
        <v>20</v>
      </c>
      <c r="F20981" t="s">
        <v>4670</v>
      </c>
      <c r="G20981" t="s">
        <v>1245</v>
      </c>
    </row>
    <row r="20982" spans="1:7" x14ac:dyDescent="0.25">
      <c r="A20982" t="s">
        <v>178</v>
      </c>
      <c r="B20982" t="s">
        <v>179</v>
      </c>
      <c r="C20982" t="s">
        <v>180</v>
      </c>
      <c r="D20982" s="1">
        <v>44229</v>
      </c>
      <c r="E20982" s="2">
        <v>5</v>
      </c>
      <c r="F20982" t="s">
        <v>181</v>
      </c>
      <c r="G20982" t="s">
        <v>182</v>
      </c>
    </row>
    <row r="20983" spans="1:7" x14ac:dyDescent="0.25">
      <c r="A20983" t="s">
        <v>1464</v>
      </c>
      <c r="B20983" t="s">
        <v>1465</v>
      </c>
      <c r="C20983" t="s">
        <v>627</v>
      </c>
      <c r="D20983" s="1">
        <v>44229</v>
      </c>
      <c r="E20983" s="2">
        <v>20</v>
      </c>
      <c r="F20983" t="s">
        <v>1466</v>
      </c>
      <c r="G20983" t="s">
        <v>478</v>
      </c>
    </row>
    <row r="20984" spans="1:7" x14ac:dyDescent="0.25">
      <c r="A20984" t="s">
        <v>1464</v>
      </c>
      <c r="B20984" t="s">
        <v>1465</v>
      </c>
      <c r="C20984" t="s">
        <v>627</v>
      </c>
      <c r="D20984" s="1">
        <v>44229</v>
      </c>
      <c r="E20984" s="2">
        <v>20</v>
      </c>
      <c r="F20984" t="s">
        <v>1466</v>
      </c>
      <c r="G20984" t="s">
        <v>478</v>
      </c>
    </row>
    <row r="20985" spans="1:7" x14ac:dyDescent="0.25">
      <c r="A20985" t="s">
        <v>493</v>
      </c>
      <c r="B20985" t="s">
        <v>494</v>
      </c>
      <c r="C20985" t="s">
        <v>495</v>
      </c>
      <c r="D20985" s="1">
        <v>44229</v>
      </c>
      <c r="E20985" s="2">
        <v>20</v>
      </c>
      <c r="F20985" t="s">
        <v>496</v>
      </c>
      <c r="G20985" t="s">
        <v>310</v>
      </c>
    </row>
    <row r="20986" spans="1:7" x14ac:dyDescent="0.25">
      <c r="A20986" t="s">
        <v>493</v>
      </c>
      <c r="B20986" t="s">
        <v>494</v>
      </c>
      <c r="C20986" t="s">
        <v>495</v>
      </c>
      <c r="D20986" s="1">
        <v>44229</v>
      </c>
      <c r="E20986" s="2">
        <v>20</v>
      </c>
      <c r="F20986" t="s">
        <v>497</v>
      </c>
      <c r="G20986" t="s">
        <v>310</v>
      </c>
    </row>
    <row r="20987" spans="1:7" x14ac:dyDescent="0.25">
      <c r="A20987" t="s">
        <v>493</v>
      </c>
      <c r="B20987" t="s">
        <v>494</v>
      </c>
      <c r="C20987" t="s">
        <v>495</v>
      </c>
      <c r="D20987" s="1">
        <v>44229</v>
      </c>
      <c r="E20987" s="2">
        <v>20</v>
      </c>
      <c r="F20987" t="s">
        <v>496</v>
      </c>
      <c r="G20987" t="s">
        <v>2456</v>
      </c>
    </row>
    <row r="20988" spans="1:7" x14ac:dyDescent="0.25">
      <c r="A20988" t="s">
        <v>493</v>
      </c>
      <c r="B20988" t="s">
        <v>494</v>
      </c>
      <c r="C20988" t="s">
        <v>495</v>
      </c>
      <c r="D20988" s="1">
        <v>44229</v>
      </c>
      <c r="E20988" s="2">
        <v>20</v>
      </c>
      <c r="F20988" t="s">
        <v>497</v>
      </c>
      <c r="G20988" t="s">
        <v>2456</v>
      </c>
    </row>
    <row r="20989" spans="1:7" x14ac:dyDescent="0.25">
      <c r="A20989" t="s">
        <v>709</v>
      </c>
      <c r="B20989" t="s">
        <v>710</v>
      </c>
      <c r="C20989" t="s">
        <v>705</v>
      </c>
      <c r="D20989" s="1">
        <v>44229</v>
      </c>
      <c r="E20989" s="2">
        <v>84</v>
      </c>
      <c r="F20989" t="s">
        <v>711</v>
      </c>
      <c r="G20989" t="s">
        <v>3225</v>
      </c>
    </row>
    <row r="20990" spans="1:7" x14ac:dyDescent="0.25">
      <c r="A20990" t="s">
        <v>709</v>
      </c>
      <c r="B20990" t="s">
        <v>710</v>
      </c>
      <c r="C20990" t="s">
        <v>705</v>
      </c>
      <c r="D20990" s="1">
        <v>44229</v>
      </c>
      <c r="E20990" s="2">
        <v>84</v>
      </c>
      <c r="F20990" t="s">
        <v>712</v>
      </c>
      <c r="G20990" t="s">
        <v>3225</v>
      </c>
    </row>
    <row r="20991" spans="1:7" x14ac:dyDescent="0.25">
      <c r="A20991" t="s">
        <v>709</v>
      </c>
      <c r="B20991" t="s">
        <v>710</v>
      </c>
      <c r="C20991" t="s">
        <v>705</v>
      </c>
      <c r="D20991" s="1">
        <v>44229</v>
      </c>
      <c r="E20991" s="2">
        <v>84</v>
      </c>
      <c r="F20991" t="s">
        <v>712</v>
      </c>
      <c r="G20991" t="s">
        <v>3225</v>
      </c>
    </row>
    <row r="20992" spans="1:7" x14ac:dyDescent="0.25">
      <c r="A20992" t="s">
        <v>169</v>
      </c>
      <c r="B20992" t="s">
        <v>170</v>
      </c>
      <c r="C20992" t="s">
        <v>171</v>
      </c>
      <c r="D20992" s="1">
        <v>44229</v>
      </c>
      <c r="E20992" s="2">
        <v>10</v>
      </c>
      <c r="F20992" t="s">
        <v>172</v>
      </c>
      <c r="G20992" t="s">
        <v>1245</v>
      </c>
    </row>
    <row r="20993" spans="1:7" x14ac:dyDescent="0.25">
      <c r="A20993" t="s">
        <v>169</v>
      </c>
      <c r="B20993" t="s">
        <v>170</v>
      </c>
      <c r="C20993" t="s">
        <v>171</v>
      </c>
      <c r="D20993" s="1">
        <v>44229</v>
      </c>
      <c r="E20993" s="2">
        <v>10</v>
      </c>
      <c r="F20993" t="s">
        <v>173</v>
      </c>
      <c r="G20993" t="s">
        <v>1245</v>
      </c>
    </row>
    <row r="20994" spans="1:7" x14ac:dyDescent="0.25">
      <c r="A20994" t="s">
        <v>164</v>
      </c>
      <c r="B20994" t="s">
        <v>165</v>
      </c>
      <c r="C20994" t="s">
        <v>166</v>
      </c>
      <c r="D20994" s="1">
        <v>44229</v>
      </c>
      <c r="E20994" s="2">
        <v>20</v>
      </c>
      <c r="F20994" t="s">
        <v>167</v>
      </c>
      <c r="G20994" t="s">
        <v>97</v>
      </c>
    </row>
    <row r="20995" spans="1:7" x14ac:dyDescent="0.25">
      <c r="A20995" t="s">
        <v>164</v>
      </c>
      <c r="B20995" t="s">
        <v>165</v>
      </c>
      <c r="C20995" t="s">
        <v>166</v>
      </c>
      <c r="D20995" s="1">
        <v>44229</v>
      </c>
      <c r="E20995" s="2">
        <v>20</v>
      </c>
      <c r="F20995" t="s">
        <v>168</v>
      </c>
      <c r="G20995" t="s">
        <v>97</v>
      </c>
    </row>
    <row r="20996" spans="1:7" x14ac:dyDescent="0.25">
      <c r="A20996" t="s">
        <v>164</v>
      </c>
      <c r="B20996" t="s">
        <v>165</v>
      </c>
      <c r="C20996" t="s">
        <v>166</v>
      </c>
      <c r="D20996" s="1">
        <v>44229</v>
      </c>
      <c r="E20996" s="2">
        <v>25</v>
      </c>
      <c r="F20996" t="s">
        <v>167</v>
      </c>
      <c r="G20996" t="s">
        <v>1695</v>
      </c>
    </row>
    <row r="20997" spans="1:7" x14ac:dyDescent="0.25">
      <c r="A20997" t="s">
        <v>164</v>
      </c>
      <c r="B20997" t="s">
        <v>165</v>
      </c>
      <c r="C20997" t="s">
        <v>166</v>
      </c>
      <c r="D20997" s="1">
        <v>44229</v>
      </c>
      <c r="E20997" s="2">
        <v>25</v>
      </c>
      <c r="F20997" t="s">
        <v>168</v>
      </c>
      <c r="G20997" t="s">
        <v>1695</v>
      </c>
    </row>
    <row r="20998" spans="1:7" x14ac:dyDescent="0.25">
      <c r="A20998" t="s">
        <v>164</v>
      </c>
      <c r="B20998" t="s">
        <v>165</v>
      </c>
      <c r="C20998" t="s">
        <v>166</v>
      </c>
      <c r="D20998" s="1">
        <v>44229</v>
      </c>
      <c r="E20998" s="2">
        <v>20</v>
      </c>
      <c r="F20998" t="s">
        <v>167</v>
      </c>
      <c r="G20998" t="s">
        <v>3613</v>
      </c>
    </row>
    <row r="20999" spans="1:7" x14ac:dyDescent="0.25">
      <c r="A20999" t="s">
        <v>164</v>
      </c>
      <c r="B20999" t="s">
        <v>165</v>
      </c>
      <c r="C20999" t="s">
        <v>166</v>
      </c>
      <c r="D20999" s="1">
        <v>44229</v>
      </c>
      <c r="E20999" s="2">
        <v>20</v>
      </c>
      <c r="F20999" t="s">
        <v>168</v>
      </c>
      <c r="G20999" t="s">
        <v>3613</v>
      </c>
    </row>
    <row r="21000" spans="1:7" x14ac:dyDescent="0.25">
      <c r="A21000" t="s">
        <v>3686</v>
      </c>
      <c r="B21000" t="s">
        <v>764</v>
      </c>
      <c r="C21000" t="s">
        <v>3687</v>
      </c>
      <c r="D21000" s="1">
        <v>44229</v>
      </c>
      <c r="E21000" s="2">
        <v>5</v>
      </c>
      <c r="F21000" t="s">
        <v>3688</v>
      </c>
      <c r="G21000" t="s">
        <v>1245</v>
      </c>
    </row>
    <row r="21001" spans="1:7" x14ac:dyDescent="0.25">
      <c r="A21001" t="s">
        <v>5385</v>
      </c>
      <c r="B21001" t="s">
        <v>2992</v>
      </c>
      <c r="C21001" t="s">
        <v>5386</v>
      </c>
      <c r="D21001" s="1">
        <v>44229</v>
      </c>
      <c r="E21001" s="2">
        <v>50</v>
      </c>
      <c r="F21001" t="s">
        <v>5387</v>
      </c>
      <c r="G21001" t="s">
        <v>67</v>
      </c>
    </row>
    <row r="21002" spans="1:7" x14ac:dyDescent="0.25">
      <c r="A21002" t="s">
        <v>3686</v>
      </c>
      <c r="B21002" t="s">
        <v>764</v>
      </c>
      <c r="C21002" t="s">
        <v>3687</v>
      </c>
      <c r="D21002" s="1">
        <v>44229</v>
      </c>
      <c r="E21002" s="2">
        <v>5</v>
      </c>
      <c r="F21002" t="s">
        <v>3688</v>
      </c>
      <c r="G21002" t="s">
        <v>97</v>
      </c>
    </row>
    <row r="21003" spans="1:7" x14ac:dyDescent="0.25">
      <c r="A21003" t="s">
        <v>3689</v>
      </c>
      <c r="B21003" t="s">
        <v>3690</v>
      </c>
      <c r="C21003" t="s">
        <v>3691</v>
      </c>
      <c r="D21003" s="1">
        <v>44229</v>
      </c>
      <c r="E21003" s="2">
        <v>34.96</v>
      </c>
      <c r="F21003" t="s">
        <v>3692</v>
      </c>
      <c r="G21003" t="s">
        <v>97</v>
      </c>
    </row>
    <row r="21004" spans="1:7" x14ac:dyDescent="0.25">
      <c r="A21004" t="s">
        <v>2742</v>
      </c>
      <c r="B21004" t="s">
        <v>2743</v>
      </c>
      <c r="C21004" t="s">
        <v>2744</v>
      </c>
      <c r="D21004" s="1">
        <v>44229</v>
      </c>
      <c r="E21004" s="2">
        <v>150</v>
      </c>
      <c r="F21004" t="s">
        <v>2745</v>
      </c>
      <c r="G21004" t="s">
        <v>2746</v>
      </c>
    </row>
    <row r="21005" spans="1:7" x14ac:dyDescent="0.25">
      <c r="A21005" t="s">
        <v>2742</v>
      </c>
      <c r="B21005" t="s">
        <v>2743</v>
      </c>
      <c r="C21005" t="s">
        <v>2744</v>
      </c>
      <c r="D21005" s="1">
        <v>44229</v>
      </c>
      <c r="E21005" s="2">
        <v>150</v>
      </c>
      <c r="F21005" t="s">
        <v>2747</v>
      </c>
      <c r="G21005" t="s">
        <v>2746</v>
      </c>
    </row>
    <row r="21006" spans="1:7" x14ac:dyDescent="0.25">
      <c r="A21006" t="s">
        <v>99</v>
      </c>
      <c r="B21006" t="s">
        <v>100</v>
      </c>
      <c r="C21006" t="s">
        <v>101</v>
      </c>
      <c r="D21006" s="1">
        <v>44229</v>
      </c>
      <c r="E21006" s="2">
        <v>5</v>
      </c>
      <c r="F21006" t="s">
        <v>102</v>
      </c>
      <c r="G21006" t="s">
        <v>5789</v>
      </c>
    </row>
    <row r="21007" spans="1:7" x14ac:dyDescent="0.25">
      <c r="A21007" t="s">
        <v>99</v>
      </c>
      <c r="B21007" t="s">
        <v>100</v>
      </c>
      <c r="C21007" t="s">
        <v>101</v>
      </c>
      <c r="D21007" s="1">
        <v>44229</v>
      </c>
      <c r="E21007" s="2">
        <v>5</v>
      </c>
      <c r="F21007" t="s">
        <v>103</v>
      </c>
      <c r="G21007" t="s">
        <v>5789</v>
      </c>
    </row>
    <row r="21008" spans="1:7" x14ac:dyDescent="0.25">
      <c r="A21008" t="s">
        <v>99</v>
      </c>
      <c r="B21008" t="s">
        <v>100</v>
      </c>
      <c r="C21008" t="s">
        <v>101</v>
      </c>
      <c r="D21008" s="1">
        <v>44229</v>
      </c>
      <c r="E21008" s="2">
        <v>5</v>
      </c>
      <c r="F21008" t="s">
        <v>104</v>
      </c>
      <c r="G21008" t="s">
        <v>5789</v>
      </c>
    </row>
    <row r="21009" spans="1:7" x14ac:dyDescent="0.25">
      <c r="A21009" t="s">
        <v>312</v>
      </c>
      <c r="B21009" t="s">
        <v>248</v>
      </c>
      <c r="C21009" t="s">
        <v>313</v>
      </c>
      <c r="D21009" s="1">
        <v>44229</v>
      </c>
      <c r="E21009" s="2">
        <v>50</v>
      </c>
      <c r="F21009" t="s">
        <v>314</v>
      </c>
      <c r="G21009" t="s">
        <v>315</v>
      </c>
    </row>
    <row r="21010" spans="1:7" x14ac:dyDescent="0.25">
      <c r="A21010" t="s">
        <v>1803</v>
      </c>
      <c r="B21010" t="s">
        <v>1804</v>
      </c>
      <c r="C21010" t="s">
        <v>1805</v>
      </c>
      <c r="D21010" s="1">
        <v>44229</v>
      </c>
      <c r="E21010" s="2">
        <v>25</v>
      </c>
      <c r="F21010" t="s">
        <v>1806</v>
      </c>
      <c r="G21010" t="s">
        <v>5422</v>
      </c>
    </row>
    <row r="21011" spans="1:7" x14ac:dyDescent="0.25">
      <c r="A21011" t="s">
        <v>1803</v>
      </c>
      <c r="B21011" t="s">
        <v>1804</v>
      </c>
      <c r="C21011" t="s">
        <v>1805</v>
      </c>
      <c r="D21011" s="1">
        <v>44229</v>
      </c>
      <c r="E21011" s="2">
        <v>25</v>
      </c>
      <c r="F21011" t="s">
        <v>1806</v>
      </c>
      <c r="G21011" t="s">
        <v>271</v>
      </c>
    </row>
    <row r="21012" spans="1:7" x14ac:dyDescent="0.25">
      <c r="A21012" t="s">
        <v>322</v>
      </c>
      <c r="B21012" t="s">
        <v>323</v>
      </c>
      <c r="C21012" t="s">
        <v>324</v>
      </c>
      <c r="D21012" s="1">
        <v>44229</v>
      </c>
      <c r="E21012" s="2">
        <v>63</v>
      </c>
      <c r="F21012" t="s">
        <v>325</v>
      </c>
      <c r="G21012" t="s">
        <v>326</v>
      </c>
    </row>
    <row r="21013" spans="1:7" x14ac:dyDescent="0.25">
      <c r="A21013" t="s">
        <v>322</v>
      </c>
      <c r="B21013" t="s">
        <v>323</v>
      </c>
      <c r="C21013" t="s">
        <v>324</v>
      </c>
      <c r="D21013" s="1">
        <v>44229</v>
      </c>
      <c r="E21013" s="2">
        <v>63</v>
      </c>
      <c r="F21013" t="s">
        <v>327</v>
      </c>
      <c r="G21013" t="s">
        <v>326</v>
      </c>
    </row>
    <row r="21014" spans="1:7" x14ac:dyDescent="0.25">
      <c r="A21014" t="s">
        <v>87</v>
      </c>
      <c r="B21014" t="s">
        <v>88</v>
      </c>
      <c r="C21014" t="s">
        <v>89</v>
      </c>
      <c r="D21014" s="1">
        <v>44229</v>
      </c>
      <c r="E21014" s="2">
        <v>25</v>
      </c>
      <c r="F21014" t="s">
        <v>90</v>
      </c>
      <c r="G21014" t="s">
        <v>1695</v>
      </c>
    </row>
    <row r="21015" spans="1:7" x14ac:dyDescent="0.25">
      <c r="A21015" t="s">
        <v>87</v>
      </c>
      <c r="B21015" t="s">
        <v>88</v>
      </c>
      <c r="C21015" t="s">
        <v>89</v>
      </c>
      <c r="D21015" s="1">
        <v>44229</v>
      </c>
      <c r="E21015" s="2">
        <v>25</v>
      </c>
      <c r="F21015" t="s">
        <v>91</v>
      </c>
      <c r="G21015" t="s">
        <v>1695</v>
      </c>
    </row>
    <row r="21016" spans="1:7" x14ac:dyDescent="0.25">
      <c r="A21016" t="s">
        <v>87</v>
      </c>
      <c r="B21016" t="s">
        <v>88</v>
      </c>
      <c r="C21016" t="s">
        <v>89</v>
      </c>
      <c r="D21016" s="1">
        <v>44229</v>
      </c>
      <c r="E21016" s="2">
        <v>25</v>
      </c>
      <c r="F21016" t="s">
        <v>91</v>
      </c>
      <c r="G21016" t="s">
        <v>1695</v>
      </c>
    </row>
    <row r="21017" spans="1:7" x14ac:dyDescent="0.25">
      <c r="A21017" t="s">
        <v>87</v>
      </c>
      <c r="B21017" t="s">
        <v>88</v>
      </c>
      <c r="C21017" t="s">
        <v>89</v>
      </c>
      <c r="D21017" s="1">
        <v>44229</v>
      </c>
      <c r="E21017" s="2">
        <v>25</v>
      </c>
      <c r="F21017" t="s">
        <v>92</v>
      </c>
      <c r="G21017" t="s">
        <v>1695</v>
      </c>
    </row>
    <row r="21018" spans="1:7" x14ac:dyDescent="0.25">
      <c r="A21018" t="s">
        <v>87</v>
      </c>
      <c r="B21018" t="s">
        <v>88</v>
      </c>
      <c r="C21018" t="s">
        <v>89</v>
      </c>
      <c r="D21018" s="1">
        <v>44229</v>
      </c>
      <c r="E21018" s="2">
        <v>15</v>
      </c>
      <c r="F21018" t="s">
        <v>90</v>
      </c>
      <c r="G21018" t="s">
        <v>1245</v>
      </c>
    </row>
    <row r="21019" spans="1:7" x14ac:dyDescent="0.25">
      <c r="A21019" t="s">
        <v>87</v>
      </c>
      <c r="B21019" t="s">
        <v>88</v>
      </c>
      <c r="C21019" t="s">
        <v>89</v>
      </c>
      <c r="D21019" s="1">
        <v>44229</v>
      </c>
      <c r="E21019" s="2">
        <v>15</v>
      </c>
      <c r="F21019" t="s">
        <v>91</v>
      </c>
      <c r="G21019" t="s">
        <v>1245</v>
      </c>
    </row>
    <row r="21020" spans="1:7" x14ac:dyDescent="0.25">
      <c r="A21020" t="s">
        <v>87</v>
      </c>
      <c r="B21020" t="s">
        <v>88</v>
      </c>
      <c r="C21020" t="s">
        <v>89</v>
      </c>
      <c r="D21020" s="1">
        <v>44229</v>
      </c>
      <c r="E21020" s="2">
        <v>15</v>
      </c>
      <c r="F21020" t="s">
        <v>91</v>
      </c>
      <c r="G21020" t="s">
        <v>1245</v>
      </c>
    </row>
    <row r="21021" spans="1:7" x14ac:dyDescent="0.25">
      <c r="A21021" t="s">
        <v>87</v>
      </c>
      <c r="B21021" t="s">
        <v>88</v>
      </c>
      <c r="C21021" t="s">
        <v>89</v>
      </c>
      <c r="D21021" s="1">
        <v>44229</v>
      </c>
      <c r="E21021" s="2">
        <v>15</v>
      </c>
      <c r="F21021" t="s">
        <v>92</v>
      </c>
      <c r="G21021" t="s">
        <v>1245</v>
      </c>
    </row>
    <row r="21022" spans="1:7" x14ac:dyDescent="0.25">
      <c r="A21022" t="s">
        <v>2153</v>
      </c>
      <c r="B21022" t="s">
        <v>614</v>
      </c>
      <c r="C21022" t="s">
        <v>1310</v>
      </c>
      <c r="D21022" s="1">
        <v>44229</v>
      </c>
      <c r="E21022" s="2">
        <v>10</v>
      </c>
      <c r="F21022" t="s">
        <v>2154</v>
      </c>
      <c r="G21022" t="s">
        <v>1245</v>
      </c>
    </row>
    <row r="21023" spans="1:7" x14ac:dyDescent="0.25">
      <c r="A21023" t="s">
        <v>1590</v>
      </c>
      <c r="B21023" t="s">
        <v>1591</v>
      </c>
      <c r="C21023" t="s">
        <v>1592</v>
      </c>
      <c r="D21023" s="1">
        <v>44229</v>
      </c>
      <c r="E21023" s="2">
        <v>5</v>
      </c>
      <c r="F21023" t="s">
        <v>1593</v>
      </c>
      <c r="G21023" t="s">
        <v>1245</v>
      </c>
    </row>
    <row r="21024" spans="1:7" x14ac:dyDescent="0.25">
      <c r="A21024" t="s">
        <v>529</v>
      </c>
      <c r="B21024" t="s">
        <v>290</v>
      </c>
      <c r="C21024" t="s">
        <v>530</v>
      </c>
      <c r="D21024" s="1">
        <v>44229</v>
      </c>
      <c r="E21024" s="2">
        <v>25</v>
      </c>
      <c r="F21024" t="s">
        <v>531</v>
      </c>
      <c r="G21024" t="s">
        <v>3282</v>
      </c>
    </row>
    <row r="21025" spans="1:7" x14ac:dyDescent="0.25">
      <c r="A21025" t="s">
        <v>2000</v>
      </c>
      <c r="B21025" t="s">
        <v>2001</v>
      </c>
      <c r="C21025" t="s">
        <v>2002</v>
      </c>
      <c r="D21025" s="1">
        <v>44229</v>
      </c>
      <c r="E21025" s="2">
        <v>100</v>
      </c>
      <c r="F21025" t="s">
        <v>2003</v>
      </c>
      <c r="G21025" t="s">
        <v>2681</v>
      </c>
    </row>
    <row r="21026" spans="1:7" x14ac:dyDescent="0.25">
      <c r="A21026" t="s">
        <v>2000</v>
      </c>
      <c r="B21026" t="s">
        <v>2001</v>
      </c>
      <c r="C21026" t="s">
        <v>2002</v>
      </c>
      <c r="D21026" s="1">
        <v>44229</v>
      </c>
      <c r="E21026" s="2">
        <v>100</v>
      </c>
      <c r="F21026" t="s">
        <v>2004</v>
      </c>
      <c r="G21026" t="s">
        <v>2681</v>
      </c>
    </row>
    <row r="21027" spans="1:7" x14ac:dyDescent="0.25">
      <c r="A21027" t="s">
        <v>4053</v>
      </c>
      <c r="B21027" t="s">
        <v>580</v>
      </c>
      <c r="C21027" t="s">
        <v>4054</v>
      </c>
      <c r="D21027" s="1">
        <v>44229</v>
      </c>
      <c r="E21027" s="2">
        <v>15</v>
      </c>
      <c r="F21027" t="s">
        <v>4055</v>
      </c>
      <c r="G21027" t="s">
        <v>3282</v>
      </c>
    </row>
    <row r="21028" spans="1:7" x14ac:dyDescent="0.25">
      <c r="A21028" t="s">
        <v>4053</v>
      </c>
      <c r="B21028" t="s">
        <v>580</v>
      </c>
      <c r="C21028" t="s">
        <v>4054</v>
      </c>
      <c r="D21028" s="1">
        <v>44229</v>
      </c>
      <c r="E21028" s="2">
        <v>15</v>
      </c>
      <c r="F21028" t="s">
        <v>4055</v>
      </c>
      <c r="G21028" t="s">
        <v>3282</v>
      </c>
    </row>
    <row r="21029" spans="1:7" x14ac:dyDescent="0.25">
      <c r="A21029" t="s">
        <v>4053</v>
      </c>
      <c r="B21029" t="s">
        <v>580</v>
      </c>
      <c r="C21029" t="s">
        <v>4054</v>
      </c>
      <c r="D21029" s="1">
        <v>44229</v>
      </c>
      <c r="E21029" s="2">
        <v>15</v>
      </c>
      <c r="F21029" t="s">
        <v>4056</v>
      </c>
      <c r="G21029" t="s">
        <v>3282</v>
      </c>
    </row>
    <row r="21030" spans="1:7" x14ac:dyDescent="0.25">
      <c r="A21030" t="s">
        <v>82</v>
      </c>
      <c r="B21030" t="s">
        <v>83</v>
      </c>
      <c r="C21030" t="s">
        <v>84</v>
      </c>
      <c r="D21030" s="1">
        <v>44229</v>
      </c>
      <c r="E21030" s="2">
        <v>10</v>
      </c>
      <c r="F21030" t="s">
        <v>85</v>
      </c>
      <c r="G21030" t="s">
        <v>1245</v>
      </c>
    </row>
    <row r="21031" spans="1:7" x14ac:dyDescent="0.25">
      <c r="A21031" t="s">
        <v>82</v>
      </c>
      <c r="B21031" t="s">
        <v>83</v>
      </c>
      <c r="C21031" t="s">
        <v>84</v>
      </c>
      <c r="D21031" s="1">
        <v>44229</v>
      </c>
      <c r="E21031" s="2">
        <v>10</v>
      </c>
      <c r="F21031" t="s">
        <v>86</v>
      </c>
      <c r="G21031" t="s">
        <v>1245</v>
      </c>
    </row>
    <row r="21032" spans="1:7" x14ac:dyDescent="0.25">
      <c r="A21032" t="s">
        <v>636</v>
      </c>
      <c r="B21032" t="s">
        <v>637</v>
      </c>
      <c r="C21032" t="s">
        <v>638</v>
      </c>
      <c r="D21032" s="1">
        <v>44229</v>
      </c>
      <c r="E21032" s="2">
        <v>10</v>
      </c>
      <c r="F21032" t="s">
        <v>639</v>
      </c>
      <c r="G21032" t="s">
        <v>471</v>
      </c>
    </row>
    <row r="21033" spans="1:7" x14ac:dyDescent="0.25">
      <c r="A21033" t="s">
        <v>636</v>
      </c>
      <c r="B21033" t="s">
        <v>637</v>
      </c>
      <c r="C21033" t="s">
        <v>638</v>
      </c>
      <c r="D21033" s="1">
        <v>44229</v>
      </c>
      <c r="E21033" s="2">
        <v>10</v>
      </c>
      <c r="F21033" t="s">
        <v>639</v>
      </c>
      <c r="G21033" t="s">
        <v>1695</v>
      </c>
    </row>
    <row r="21034" spans="1:7" x14ac:dyDescent="0.25">
      <c r="A21034" t="s">
        <v>2690</v>
      </c>
      <c r="B21034" t="s">
        <v>2691</v>
      </c>
      <c r="C21034" t="s">
        <v>2692</v>
      </c>
      <c r="D21034" s="1">
        <v>44229</v>
      </c>
      <c r="E21034" s="2">
        <v>50</v>
      </c>
      <c r="F21034" t="s">
        <v>2693</v>
      </c>
      <c r="G21034" t="s">
        <v>1715</v>
      </c>
    </row>
    <row r="21035" spans="1:7" x14ac:dyDescent="0.25">
      <c r="A21035" t="s">
        <v>2690</v>
      </c>
      <c r="B21035" t="s">
        <v>2691</v>
      </c>
      <c r="C21035" t="s">
        <v>2692</v>
      </c>
      <c r="D21035" s="1">
        <v>44229</v>
      </c>
      <c r="E21035" s="2">
        <v>50</v>
      </c>
      <c r="F21035" t="s">
        <v>2693</v>
      </c>
      <c r="G21035" t="s">
        <v>1725</v>
      </c>
    </row>
    <row r="21036" spans="1:7" x14ac:dyDescent="0.25">
      <c r="A21036" t="s">
        <v>2686</v>
      </c>
      <c r="B21036" t="s">
        <v>2687</v>
      </c>
      <c r="C21036" t="s">
        <v>2688</v>
      </c>
      <c r="D21036" s="1">
        <v>44229</v>
      </c>
      <c r="E21036" s="2">
        <v>84</v>
      </c>
      <c r="F21036" t="s">
        <v>2689</v>
      </c>
      <c r="G21036" t="s">
        <v>34</v>
      </c>
    </row>
    <row r="21037" spans="1:7" x14ac:dyDescent="0.25">
      <c r="A21037">
        <v>332</v>
      </c>
      <c r="B21037" t="s">
        <v>1215</v>
      </c>
      <c r="C21037" t="s">
        <v>1573</v>
      </c>
      <c r="D21037" s="1">
        <v>44229</v>
      </c>
      <c r="E21037" s="2">
        <v>500</v>
      </c>
      <c r="F21037" t="s">
        <v>5813</v>
      </c>
      <c r="G21037" t="s">
        <v>838</v>
      </c>
    </row>
    <row r="21038" spans="1:7" x14ac:dyDescent="0.25">
      <c r="A21038">
        <v>279</v>
      </c>
      <c r="B21038" t="s">
        <v>2156</v>
      </c>
      <c r="C21038" t="s">
        <v>4978</v>
      </c>
      <c r="D21038" s="1">
        <v>44229</v>
      </c>
      <c r="E21038" s="2">
        <v>5</v>
      </c>
      <c r="F21038" t="s">
        <v>5795</v>
      </c>
      <c r="G21038" t="s">
        <v>5789</v>
      </c>
    </row>
    <row r="21039" spans="1:7" x14ac:dyDescent="0.25">
      <c r="A21039">
        <v>280</v>
      </c>
      <c r="B21039" t="s">
        <v>3901</v>
      </c>
      <c r="C21039" t="s">
        <v>5796</v>
      </c>
      <c r="D21039" s="1">
        <v>44229</v>
      </c>
      <c r="E21039" s="2">
        <v>5</v>
      </c>
      <c r="F21039" t="s">
        <v>5797</v>
      </c>
      <c r="G21039" t="s">
        <v>5789</v>
      </c>
    </row>
    <row r="21040" spans="1:7" x14ac:dyDescent="0.25">
      <c r="A21040">
        <v>278</v>
      </c>
      <c r="B21040" t="s">
        <v>2822</v>
      </c>
      <c r="C21040" t="s">
        <v>779</v>
      </c>
      <c r="D21040" s="1">
        <v>44229</v>
      </c>
      <c r="E21040" s="2">
        <v>5</v>
      </c>
      <c r="F21040" t="s">
        <v>5801</v>
      </c>
      <c r="G21040" t="s">
        <v>5789</v>
      </c>
    </row>
    <row r="21041" spans="1:7" x14ac:dyDescent="0.25">
      <c r="A21041">
        <v>277</v>
      </c>
      <c r="B21041" t="s">
        <v>3840</v>
      </c>
      <c r="C21041" t="s">
        <v>5798</v>
      </c>
      <c r="D21041" s="1">
        <v>44229</v>
      </c>
      <c r="E21041" s="2">
        <v>5</v>
      </c>
      <c r="F21041" t="s">
        <v>5799</v>
      </c>
      <c r="G21041" t="s">
        <v>5789</v>
      </c>
    </row>
    <row r="21042" spans="1:7" x14ac:dyDescent="0.25">
      <c r="A21042">
        <v>277</v>
      </c>
      <c r="B21042" t="s">
        <v>3840</v>
      </c>
      <c r="C21042" t="s">
        <v>5798</v>
      </c>
      <c r="D21042" s="1">
        <v>44229</v>
      </c>
      <c r="E21042" s="2">
        <v>5</v>
      </c>
      <c r="F21042" t="s">
        <v>5800</v>
      </c>
      <c r="G21042" t="s">
        <v>5789</v>
      </c>
    </row>
    <row r="21043" spans="1:7" x14ac:dyDescent="0.25">
      <c r="A21043">
        <v>241</v>
      </c>
      <c r="B21043" t="s">
        <v>5724</v>
      </c>
      <c r="C21043" t="s">
        <v>5725</v>
      </c>
      <c r="D21043" s="1">
        <v>44229</v>
      </c>
      <c r="E21043" s="2">
        <v>5</v>
      </c>
      <c r="F21043" t="s">
        <v>5726</v>
      </c>
      <c r="G21043" t="s">
        <v>5789</v>
      </c>
    </row>
    <row r="21044" spans="1:7" x14ac:dyDescent="0.25">
      <c r="A21044">
        <v>241</v>
      </c>
      <c r="B21044" t="s">
        <v>5724</v>
      </c>
      <c r="C21044" t="s">
        <v>5725</v>
      </c>
      <c r="D21044" s="1">
        <v>44229</v>
      </c>
      <c r="E21044" s="2">
        <v>5</v>
      </c>
      <c r="F21044" t="s">
        <v>5727</v>
      </c>
      <c r="G21044" t="s">
        <v>5789</v>
      </c>
    </row>
    <row r="21045" spans="1:7" x14ac:dyDescent="0.25">
      <c r="A21045">
        <v>276</v>
      </c>
      <c r="B21045" t="s">
        <v>5802</v>
      </c>
      <c r="C21045" t="s">
        <v>5803</v>
      </c>
      <c r="D21045" s="1">
        <v>44229</v>
      </c>
      <c r="E21045" s="2">
        <v>5</v>
      </c>
      <c r="G21045" t="s">
        <v>5789</v>
      </c>
    </row>
    <row r="21046" spans="1:7" x14ac:dyDescent="0.25">
      <c r="A21046" t="s">
        <v>1009</v>
      </c>
      <c r="B21046" t="s">
        <v>1010</v>
      </c>
      <c r="D21046" s="1">
        <v>44230</v>
      </c>
      <c r="E21046" s="2">
        <v>1000</v>
      </c>
      <c r="F21046" t="s">
        <v>1011</v>
      </c>
      <c r="G21046" t="s">
        <v>1012</v>
      </c>
    </row>
    <row r="21047" spans="1:7" x14ac:dyDescent="0.25">
      <c r="A21047" t="s">
        <v>5256</v>
      </c>
      <c r="B21047" t="s">
        <v>5257</v>
      </c>
      <c r="C21047" t="s">
        <v>5232</v>
      </c>
      <c r="D21047" s="1">
        <v>44230</v>
      </c>
      <c r="E21047" s="2">
        <v>250</v>
      </c>
      <c r="F21047" t="s">
        <v>5233</v>
      </c>
      <c r="G21047" t="s">
        <v>67</v>
      </c>
    </row>
    <row r="21048" spans="1:7" x14ac:dyDescent="0.25">
      <c r="A21048" t="s">
        <v>3565</v>
      </c>
      <c r="B21048" t="s">
        <v>3566</v>
      </c>
      <c r="C21048" t="s">
        <v>3567</v>
      </c>
      <c r="D21048" s="1">
        <v>44230</v>
      </c>
      <c r="E21048" s="2">
        <v>100</v>
      </c>
      <c r="F21048" t="s">
        <v>3568</v>
      </c>
      <c r="G21048" t="s">
        <v>114</v>
      </c>
    </row>
    <row r="21049" spans="1:7" x14ac:dyDescent="0.25">
      <c r="A21049" t="s">
        <v>1009</v>
      </c>
      <c r="B21049" t="s">
        <v>1010</v>
      </c>
      <c r="D21049" s="1">
        <v>44231</v>
      </c>
      <c r="E21049" s="2">
        <v>6000</v>
      </c>
      <c r="F21049" t="s">
        <v>1011</v>
      </c>
      <c r="G21049" t="s">
        <v>2663</v>
      </c>
    </row>
    <row r="21050" spans="1:7" x14ac:dyDescent="0.25">
      <c r="A21050" t="s">
        <v>2239</v>
      </c>
      <c r="B21050" t="s">
        <v>2240</v>
      </c>
      <c r="D21050" s="1">
        <v>44235</v>
      </c>
      <c r="E21050" s="2">
        <v>500</v>
      </c>
      <c r="F21050" t="s">
        <v>2241</v>
      </c>
      <c r="G21050" t="s">
        <v>251</v>
      </c>
    </row>
    <row r="21051" spans="1:7" x14ac:dyDescent="0.25">
      <c r="A21051" t="s">
        <v>482</v>
      </c>
      <c r="B21051" t="s">
        <v>483</v>
      </c>
      <c r="C21051" t="s">
        <v>484</v>
      </c>
      <c r="D21051" s="1">
        <v>44235</v>
      </c>
      <c r="E21051" s="2">
        <v>83.33</v>
      </c>
      <c r="F21051" t="s">
        <v>485</v>
      </c>
      <c r="G21051" t="s">
        <v>34</v>
      </c>
    </row>
    <row r="21052" spans="1:7" x14ac:dyDescent="0.25">
      <c r="A21052" t="s">
        <v>482</v>
      </c>
      <c r="B21052" t="s">
        <v>483</v>
      </c>
      <c r="C21052" t="s">
        <v>484</v>
      </c>
      <c r="D21052" s="1">
        <v>44235</v>
      </c>
      <c r="E21052" s="2">
        <v>41.67</v>
      </c>
      <c r="F21052" t="s">
        <v>485</v>
      </c>
      <c r="G21052" t="s">
        <v>1240</v>
      </c>
    </row>
    <row r="21053" spans="1:7" x14ac:dyDescent="0.25">
      <c r="A21053" t="s">
        <v>3933</v>
      </c>
      <c r="B21053" t="s">
        <v>3934</v>
      </c>
      <c r="C21053" t="s">
        <v>3935</v>
      </c>
      <c r="D21053" s="1">
        <v>44235</v>
      </c>
      <c r="E21053" s="2">
        <v>2500</v>
      </c>
      <c r="F21053" t="s">
        <v>3883</v>
      </c>
      <c r="G21053" t="s">
        <v>2663</v>
      </c>
    </row>
    <row r="21054" spans="1:7" x14ac:dyDescent="0.25">
      <c r="A21054" t="s">
        <v>5429</v>
      </c>
      <c r="B21054" t="s">
        <v>5430</v>
      </c>
      <c r="C21054" t="s">
        <v>5431</v>
      </c>
      <c r="D21054" s="1">
        <v>44238</v>
      </c>
      <c r="E21054" s="2">
        <v>500</v>
      </c>
      <c r="F21054" t="s">
        <v>5432</v>
      </c>
      <c r="G21054" t="s">
        <v>5814</v>
      </c>
    </row>
    <row r="21055" spans="1:7" x14ac:dyDescent="0.25">
      <c r="A21055" t="s">
        <v>3698</v>
      </c>
      <c r="B21055" t="s">
        <v>3699</v>
      </c>
      <c r="C21055" t="s">
        <v>3700</v>
      </c>
      <c r="D21055" s="1">
        <v>44238</v>
      </c>
      <c r="E21055" s="2">
        <v>470</v>
      </c>
      <c r="F21055" t="s">
        <v>3701</v>
      </c>
      <c r="G21055" t="s">
        <v>34</v>
      </c>
    </row>
    <row r="21056" spans="1:7" x14ac:dyDescent="0.25">
      <c r="A21056" t="s">
        <v>2463</v>
      </c>
      <c r="B21056" t="s">
        <v>2464</v>
      </c>
      <c r="C21056" t="s">
        <v>2465</v>
      </c>
      <c r="D21056" s="1">
        <v>44242</v>
      </c>
      <c r="E21056" s="2">
        <v>100</v>
      </c>
      <c r="F21056" t="s">
        <v>2466</v>
      </c>
      <c r="G21056" t="s">
        <v>2663</v>
      </c>
    </row>
    <row r="21057" spans="1:7" x14ac:dyDescent="0.25">
      <c r="A21057" t="s">
        <v>2463</v>
      </c>
      <c r="B21057" t="s">
        <v>2464</v>
      </c>
      <c r="C21057" t="s">
        <v>2465</v>
      </c>
      <c r="D21057" s="1">
        <v>44242</v>
      </c>
      <c r="E21057" s="2">
        <v>100</v>
      </c>
      <c r="F21057" t="s">
        <v>2467</v>
      </c>
      <c r="G21057" t="s">
        <v>2663</v>
      </c>
    </row>
    <row r="21058" spans="1:7" x14ac:dyDescent="0.25">
      <c r="A21058" t="s">
        <v>53</v>
      </c>
      <c r="B21058" t="s">
        <v>54</v>
      </c>
      <c r="C21058" t="s">
        <v>55</v>
      </c>
      <c r="D21058" s="1">
        <v>44243</v>
      </c>
      <c r="E21058" s="2">
        <v>84</v>
      </c>
      <c r="F21058" t="s">
        <v>56</v>
      </c>
      <c r="G21058" t="s">
        <v>34</v>
      </c>
    </row>
    <row r="21059" spans="1:7" x14ac:dyDescent="0.25">
      <c r="A21059" t="s">
        <v>53</v>
      </c>
      <c r="B21059" t="s">
        <v>54</v>
      </c>
      <c r="C21059" t="s">
        <v>55</v>
      </c>
      <c r="D21059" s="1">
        <v>44243</v>
      </c>
      <c r="E21059" s="2">
        <v>84</v>
      </c>
      <c r="F21059" t="s">
        <v>57</v>
      </c>
      <c r="G21059" t="s">
        <v>34</v>
      </c>
    </row>
    <row r="21060" spans="1:7" x14ac:dyDescent="0.25">
      <c r="A21060" t="s">
        <v>53</v>
      </c>
      <c r="B21060" t="s">
        <v>54</v>
      </c>
      <c r="C21060" t="s">
        <v>55</v>
      </c>
      <c r="D21060" s="1">
        <v>44243</v>
      </c>
      <c r="E21060" s="2">
        <v>16</v>
      </c>
      <c r="F21060" t="s">
        <v>56</v>
      </c>
      <c r="G21060" t="s">
        <v>2663</v>
      </c>
    </row>
    <row r="21061" spans="1:7" x14ac:dyDescent="0.25">
      <c r="A21061" t="s">
        <v>53</v>
      </c>
      <c r="B21061" t="s">
        <v>54</v>
      </c>
      <c r="C21061" t="s">
        <v>55</v>
      </c>
      <c r="D21061" s="1">
        <v>44243</v>
      </c>
      <c r="E21061" s="2">
        <v>16</v>
      </c>
      <c r="F21061" t="s">
        <v>57</v>
      </c>
      <c r="G21061" t="s">
        <v>2663</v>
      </c>
    </row>
    <row r="21062" spans="1:7" x14ac:dyDescent="0.25">
      <c r="A21062" t="s">
        <v>40</v>
      </c>
      <c r="B21062" t="s">
        <v>41</v>
      </c>
      <c r="C21062" t="s">
        <v>42</v>
      </c>
      <c r="D21062" s="1">
        <v>44243</v>
      </c>
      <c r="E21062" s="2">
        <v>83.32</v>
      </c>
      <c r="F21062" t="s">
        <v>43</v>
      </c>
      <c r="G21062" t="s">
        <v>34</v>
      </c>
    </row>
    <row r="21063" spans="1:7" x14ac:dyDescent="0.25">
      <c r="A21063" t="s">
        <v>40</v>
      </c>
      <c r="B21063" t="s">
        <v>41</v>
      </c>
      <c r="C21063" t="s">
        <v>42</v>
      </c>
      <c r="D21063" s="1">
        <v>44243</v>
      </c>
      <c r="E21063" s="2">
        <v>83.34</v>
      </c>
      <c r="F21063" t="s">
        <v>43</v>
      </c>
      <c r="G21063" t="s">
        <v>2898</v>
      </c>
    </row>
    <row r="21064" spans="1:7" x14ac:dyDescent="0.25">
      <c r="A21064" t="s">
        <v>49</v>
      </c>
      <c r="B21064" t="s">
        <v>50</v>
      </c>
      <c r="C21064" t="s">
        <v>51</v>
      </c>
      <c r="D21064" s="1">
        <v>44243</v>
      </c>
      <c r="E21064" s="2">
        <v>140</v>
      </c>
      <c r="F21064" t="s">
        <v>52</v>
      </c>
      <c r="G21064" t="s">
        <v>2663</v>
      </c>
    </row>
    <row r="21065" spans="1:7" x14ac:dyDescent="0.25">
      <c r="A21065" t="s">
        <v>44</v>
      </c>
      <c r="B21065" t="s">
        <v>45</v>
      </c>
      <c r="C21065" t="s">
        <v>46</v>
      </c>
      <c r="D21065" s="1">
        <v>44243</v>
      </c>
      <c r="E21065" s="2">
        <v>83.33</v>
      </c>
      <c r="F21065" t="s">
        <v>47</v>
      </c>
      <c r="G21065" t="s">
        <v>34</v>
      </c>
    </row>
    <row r="21066" spans="1:7" x14ac:dyDescent="0.25">
      <c r="A21066" t="s">
        <v>44</v>
      </c>
      <c r="B21066" t="s">
        <v>45</v>
      </c>
      <c r="C21066" t="s">
        <v>46</v>
      </c>
      <c r="D21066" s="1">
        <v>44243</v>
      </c>
      <c r="E21066" s="2">
        <v>83.33</v>
      </c>
      <c r="F21066" t="s">
        <v>48</v>
      </c>
      <c r="G21066" t="s">
        <v>34</v>
      </c>
    </row>
    <row r="21067" spans="1:7" x14ac:dyDescent="0.25">
      <c r="A21067" t="s">
        <v>3810</v>
      </c>
      <c r="B21067" t="s">
        <v>3811</v>
      </c>
      <c r="D21067" s="1">
        <v>44243</v>
      </c>
      <c r="E21067" s="2">
        <v>43000</v>
      </c>
      <c r="G21067" t="s">
        <v>2663</v>
      </c>
    </row>
    <row r="21068" spans="1:7" x14ac:dyDescent="0.25">
      <c r="A21068" t="s">
        <v>5403</v>
      </c>
      <c r="B21068" t="s">
        <v>5404</v>
      </c>
      <c r="C21068" t="s">
        <v>758</v>
      </c>
      <c r="D21068" s="1">
        <v>44243</v>
      </c>
      <c r="E21068" s="2">
        <v>84</v>
      </c>
      <c r="F21068" t="s">
        <v>5405</v>
      </c>
      <c r="G21068" t="s">
        <v>34</v>
      </c>
    </row>
    <row r="21069" spans="1:7" x14ac:dyDescent="0.25">
      <c r="A21069" t="s">
        <v>1257</v>
      </c>
      <c r="B21069" t="s">
        <v>1258</v>
      </c>
      <c r="C21069" t="s">
        <v>1259</v>
      </c>
      <c r="D21069" s="1">
        <v>44243</v>
      </c>
      <c r="E21069" s="2">
        <v>83.33</v>
      </c>
      <c r="F21069" t="s">
        <v>1260</v>
      </c>
      <c r="G21069" t="s">
        <v>34</v>
      </c>
    </row>
    <row r="21070" spans="1:7" x14ac:dyDescent="0.25">
      <c r="A21070" t="s">
        <v>1651</v>
      </c>
      <c r="B21070" t="s">
        <v>1652</v>
      </c>
      <c r="C21070" t="s">
        <v>1653</v>
      </c>
      <c r="D21070" s="1">
        <v>44243</v>
      </c>
      <c r="E21070" s="2">
        <v>100</v>
      </c>
      <c r="F21070" t="s">
        <v>1654</v>
      </c>
      <c r="G21070" t="s">
        <v>2663</v>
      </c>
    </row>
    <row r="21071" spans="1:7" x14ac:dyDescent="0.25">
      <c r="A21071" t="s">
        <v>1651</v>
      </c>
      <c r="B21071" t="s">
        <v>1652</v>
      </c>
      <c r="C21071" t="s">
        <v>1653</v>
      </c>
      <c r="D21071" s="1">
        <v>44243</v>
      </c>
      <c r="E21071" s="2">
        <v>100</v>
      </c>
      <c r="F21071" t="s">
        <v>1655</v>
      </c>
      <c r="G21071" t="s">
        <v>2663</v>
      </c>
    </row>
    <row r="21072" spans="1:7" x14ac:dyDescent="0.25">
      <c r="A21072" t="s">
        <v>2714</v>
      </c>
      <c r="B21072" t="s">
        <v>2715</v>
      </c>
      <c r="C21072" t="s">
        <v>488</v>
      </c>
      <c r="D21072" s="1">
        <v>44243</v>
      </c>
      <c r="E21072" s="2">
        <v>84</v>
      </c>
      <c r="F21072" t="s">
        <v>2716</v>
      </c>
      <c r="G21072" t="s">
        <v>34</v>
      </c>
    </row>
    <row r="21073" spans="1:7" x14ac:dyDescent="0.25">
      <c r="A21073">
        <v>340</v>
      </c>
      <c r="B21073" t="s">
        <v>5815</v>
      </c>
      <c r="D21073" s="1">
        <v>44245</v>
      </c>
      <c r="E21073" s="2">
        <v>15447.74</v>
      </c>
      <c r="F21073" t="s">
        <v>5816</v>
      </c>
      <c r="G21073" t="s">
        <v>5817</v>
      </c>
    </row>
    <row r="21074" spans="1:7" x14ac:dyDescent="0.25">
      <c r="A21074" t="s">
        <v>3805</v>
      </c>
      <c r="B21074" t="s">
        <v>3806</v>
      </c>
      <c r="C21074" t="s">
        <v>3807</v>
      </c>
      <c r="D21074" s="1">
        <v>44246</v>
      </c>
      <c r="E21074" s="2">
        <v>42</v>
      </c>
      <c r="F21074" t="s">
        <v>3808</v>
      </c>
      <c r="G21074" t="s">
        <v>67</v>
      </c>
    </row>
    <row r="21075" spans="1:7" x14ac:dyDescent="0.25">
      <c r="A21075" t="s">
        <v>3805</v>
      </c>
      <c r="B21075" t="s">
        <v>3806</v>
      </c>
      <c r="C21075" t="s">
        <v>3807</v>
      </c>
      <c r="D21075" s="1">
        <v>44246</v>
      </c>
      <c r="E21075" s="2">
        <v>42</v>
      </c>
      <c r="F21075" t="s">
        <v>3809</v>
      </c>
      <c r="G21075" t="s">
        <v>67</v>
      </c>
    </row>
    <row r="21076" spans="1:7" x14ac:dyDescent="0.25">
      <c r="A21076" t="s">
        <v>747</v>
      </c>
      <c r="B21076" t="s">
        <v>748</v>
      </c>
      <c r="C21076" t="s">
        <v>749</v>
      </c>
      <c r="D21076" s="1">
        <v>44246</v>
      </c>
      <c r="E21076" s="2">
        <v>200</v>
      </c>
      <c r="G21076" t="s">
        <v>5818</v>
      </c>
    </row>
    <row r="21077" spans="1:7" x14ac:dyDescent="0.25">
      <c r="A21077" t="s">
        <v>2155</v>
      </c>
      <c r="B21077" t="s">
        <v>2156</v>
      </c>
      <c r="C21077" t="s">
        <v>2157</v>
      </c>
      <c r="D21077" s="1">
        <v>44246</v>
      </c>
      <c r="E21077" s="2">
        <v>400</v>
      </c>
      <c r="F21077" t="s">
        <v>2158</v>
      </c>
      <c r="G21077" t="s">
        <v>2127</v>
      </c>
    </row>
    <row r="21078" spans="1:7" x14ac:dyDescent="0.25">
      <c r="A21078">
        <v>341</v>
      </c>
      <c r="B21078" t="s">
        <v>5819</v>
      </c>
      <c r="C21078" t="s">
        <v>5820</v>
      </c>
      <c r="D21078" s="1">
        <v>44250</v>
      </c>
      <c r="E21078" s="2">
        <v>50</v>
      </c>
      <c r="F21078" t="s">
        <v>5821</v>
      </c>
      <c r="G21078" t="s">
        <v>5638</v>
      </c>
    </row>
    <row r="21079" spans="1:7" x14ac:dyDescent="0.25">
      <c r="A21079" t="s">
        <v>2397</v>
      </c>
      <c r="B21079" t="s">
        <v>2398</v>
      </c>
      <c r="C21079" t="s">
        <v>2399</v>
      </c>
      <c r="D21079" s="1">
        <v>44250</v>
      </c>
      <c r="E21079" s="2">
        <v>150</v>
      </c>
      <c r="F21079" t="s">
        <v>2400</v>
      </c>
      <c r="G21079" t="s">
        <v>2401</v>
      </c>
    </row>
    <row r="21080" spans="1:7" x14ac:dyDescent="0.25">
      <c r="A21080" t="s">
        <v>4680</v>
      </c>
      <c r="B21080" t="s">
        <v>4681</v>
      </c>
      <c r="C21080" t="s">
        <v>4682</v>
      </c>
      <c r="D21080" s="1">
        <v>44255</v>
      </c>
      <c r="E21080" s="2">
        <v>84</v>
      </c>
      <c r="F21080" t="s">
        <v>4683</v>
      </c>
      <c r="G21080" t="s">
        <v>34</v>
      </c>
    </row>
    <row r="21081" spans="1:7" x14ac:dyDescent="0.25">
      <c r="A21081" t="s">
        <v>225</v>
      </c>
      <c r="B21081" t="s">
        <v>226</v>
      </c>
      <c r="C21081" t="s">
        <v>227</v>
      </c>
      <c r="D21081" s="1">
        <v>44255</v>
      </c>
      <c r="E21081" s="2">
        <v>84</v>
      </c>
      <c r="F21081" t="s">
        <v>228</v>
      </c>
      <c r="G21081" t="s">
        <v>34</v>
      </c>
    </row>
    <row r="21082" spans="1:7" x14ac:dyDescent="0.25">
      <c r="A21082" t="s">
        <v>2192</v>
      </c>
      <c r="B21082" t="s">
        <v>2193</v>
      </c>
      <c r="C21082" t="s">
        <v>2194</v>
      </c>
      <c r="D21082" s="1">
        <v>44255</v>
      </c>
      <c r="E21082" s="2">
        <v>500</v>
      </c>
      <c r="F21082" t="s">
        <v>2195</v>
      </c>
      <c r="G21082" t="s">
        <v>34</v>
      </c>
    </row>
    <row r="21083" spans="1:7" x14ac:dyDescent="0.25">
      <c r="A21083" t="s">
        <v>1426</v>
      </c>
      <c r="B21083" t="s">
        <v>1427</v>
      </c>
      <c r="C21083" t="s">
        <v>826</v>
      </c>
      <c r="D21083" s="1">
        <v>44255</v>
      </c>
      <c r="E21083" s="2">
        <v>84</v>
      </c>
      <c r="F21083" t="s">
        <v>1428</v>
      </c>
      <c r="G21083" t="s">
        <v>34</v>
      </c>
    </row>
    <row r="21084" spans="1:7" x14ac:dyDescent="0.25">
      <c r="A21084" t="s">
        <v>2634</v>
      </c>
      <c r="B21084" t="s">
        <v>2635</v>
      </c>
      <c r="C21084" t="s">
        <v>2636</v>
      </c>
      <c r="D21084" s="1">
        <v>44255</v>
      </c>
      <c r="E21084" s="2">
        <v>100</v>
      </c>
      <c r="F21084" t="s">
        <v>2637</v>
      </c>
      <c r="G21084" t="s">
        <v>2638</v>
      </c>
    </row>
    <row r="21085" spans="1:7" x14ac:dyDescent="0.25">
      <c r="A21085" t="s">
        <v>2634</v>
      </c>
      <c r="B21085" t="s">
        <v>2635</v>
      </c>
      <c r="C21085" t="s">
        <v>2636</v>
      </c>
      <c r="D21085" s="1">
        <v>44255</v>
      </c>
      <c r="E21085" s="2">
        <v>100</v>
      </c>
      <c r="F21085" t="s">
        <v>2639</v>
      </c>
      <c r="G21085" t="s">
        <v>2638</v>
      </c>
    </row>
    <row r="21086" spans="1:7" x14ac:dyDescent="0.25">
      <c r="A21086" t="s">
        <v>2634</v>
      </c>
      <c r="B21086" t="s">
        <v>2635</v>
      </c>
      <c r="C21086" t="s">
        <v>2636</v>
      </c>
      <c r="D21086" s="1">
        <v>44255</v>
      </c>
      <c r="E21086" s="2">
        <v>100</v>
      </c>
      <c r="F21086" t="s">
        <v>2639</v>
      </c>
      <c r="G21086" t="s">
        <v>2638</v>
      </c>
    </row>
    <row r="21087" spans="1:7" x14ac:dyDescent="0.25">
      <c r="A21087" t="s">
        <v>2634</v>
      </c>
      <c r="B21087" t="s">
        <v>2635</v>
      </c>
      <c r="C21087" t="s">
        <v>2636</v>
      </c>
      <c r="D21087" s="1">
        <v>44255</v>
      </c>
      <c r="E21087" s="2">
        <v>84</v>
      </c>
      <c r="F21087" t="s">
        <v>2637</v>
      </c>
      <c r="G21087" t="s">
        <v>34</v>
      </c>
    </row>
    <row r="21088" spans="1:7" x14ac:dyDescent="0.25">
      <c r="A21088" t="s">
        <v>2634</v>
      </c>
      <c r="B21088" t="s">
        <v>2635</v>
      </c>
      <c r="C21088" t="s">
        <v>2636</v>
      </c>
      <c r="D21088" s="1">
        <v>44255</v>
      </c>
      <c r="E21088" s="2">
        <v>84</v>
      </c>
      <c r="F21088" t="s">
        <v>2639</v>
      </c>
      <c r="G21088" t="s">
        <v>34</v>
      </c>
    </row>
    <row r="21089" spans="1:7" x14ac:dyDescent="0.25">
      <c r="A21089" t="s">
        <v>2634</v>
      </c>
      <c r="B21089" t="s">
        <v>2635</v>
      </c>
      <c r="C21089" t="s">
        <v>2636</v>
      </c>
      <c r="D21089" s="1">
        <v>44255</v>
      </c>
      <c r="E21089" s="2">
        <v>84</v>
      </c>
      <c r="F21089" t="s">
        <v>2639</v>
      </c>
      <c r="G21089" t="s">
        <v>34</v>
      </c>
    </row>
    <row r="21090" spans="1:7" x14ac:dyDescent="0.25">
      <c r="A21090" t="s">
        <v>259</v>
      </c>
      <c r="B21090" t="s">
        <v>260</v>
      </c>
      <c r="C21090" t="s">
        <v>261</v>
      </c>
      <c r="D21090" s="1">
        <v>44256</v>
      </c>
      <c r="E21090" s="2">
        <v>10</v>
      </c>
      <c r="F21090" t="s">
        <v>262</v>
      </c>
      <c r="G21090" t="s">
        <v>1695</v>
      </c>
    </row>
    <row r="21091" spans="1:7" x14ac:dyDescent="0.25">
      <c r="A21091" t="s">
        <v>4665</v>
      </c>
      <c r="B21091" t="s">
        <v>4666</v>
      </c>
      <c r="C21091" t="s">
        <v>4667</v>
      </c>
      <c r="D21091" s="1">
        <v>44256</v>
      </c>
      <c r="E21091" s="2">
        <v>20</v>
      </c>
      <c r="F21091" t="s">
        <v>4668</v>
      </c>
      <c r="G21091" t="s">
        <v>1245</v>
      </c>
    </row>
    <row r="21092" spans="1:7" x14ac:dyDescent="0.25">
      <c r="A21092" t="s">
        <v>4665</v>
      </c>
      <c r="B21092" t="s">
        <v>4666</v>
      </c>
      <c r="C21092" t="s">
        <v>4667</v>
      </c>
      <c r="D21092" s="1">
        <v>44256</v>
      </c>
      <c r="E21092" s="2">
        <v>20</v>
      </c>
      <c r="F21092" t="s">
        <v>4669</v>
      </c>
      <c r="G21092" t="s">
        <v>1245</v>
      </c>
    </row>
    <row r="21093" spans="1:7" x14ac:dyDescent="0.25">
      <c r="A21093" t="s">
        <v>4665</v>
      </c>
      <c r="B21093" t="s">
        <v>4666</v>
      </c>
      <c r="C21093" t="s">
        <v>4667</v>
      </c>
      <c r="D21093" s="1">
        <v>44256</v>
      </c>
      <c r="E21093" s="2">
        <v>20</v>
      </c>
      <c r="F21093" t="s">
        <v>4670</v>
      </c>
      <c r="G21093" t="s">
        <v>1245</v>
      </c>
    </row>
    <row r="21094" spans="1:7" x14ac:dyDescent="0.25">
      <c r="A21094" t="s">
        <v>178</v>
      </c>
      <c r="B21094" t="s">
        <v>179</v>
      </c>
      <c r="C21094" t="s">
        <v>180</v>
      </c>
      <c r="D21094" s="1">
        <v>44256</v>
      </c>
      <c r="E21094" s="2">
        <v>5</v>
      </c>
      <c r="F21094" t="s">
        <v>181</v>
      </c>
      <c r="G21094" t="s">
        <v>182</v>
      </c>
    </row>
    <row r="21095" spans="1:7" x14ac:dyDescent="0.25">
      <c r="A21095" t="s">
        <v>164</v>
      </c>
      <c r="B21095" t="s">
        <v>165</v>
      </c>
      <c r="C21095" t="s">
        <v>166</v>
      </c>
      <c r="D21095" s="1">
        <v>44256</v>
      </c>
      <c r="E21095" s="2">
        <v>20</v>
      </c>
      <c r="F21095" t="s">
        <v>167</v>
      </c>
      <c r="G21095" t="s">
        <v>97</v>
      </c>
    </row>
    <row r="21096" spans="1:7" x14ac:dyDescent="0.25">
      <c r="A21096" t="s">
        <v>164</v>
      </c>
      <c r="B21096" t="s">
        <v>165</v>
      </c>
      <c r="C21096" t="s">
        <v>166</v>
      </c>
      <c r="D21096" s="1">
        <v>44256</v>
      </c>
      <c r="E21096" s="2">
        <v>20</v>
      </c>
      <c r="F21096" t="s">
        <v>168</v>
      </c>
      <c r="G21096" t="s">
        <v>97</v>
      </c>
    </row>
    <row r="21097" spans="1:7" x14ac:dyDescent="0.25">
      <c r="A21097" t="s">
        <v>164</v>
      </c>
      <c r="B21097" t="s">
        <v>165</v>
      </c>
      <c r="C21097" t="s">
        <v>166</v>
      </c>
      <c r="D21097" s="1">
        <v>44256</v>
      </c>
      <c r="E21097" s="2">
        <v>25</v>
      </c>
      <c r="F21097" t="s">
        <v>167</v>
      </c>
      <c r="G21097" t="s">
        <v>1695</v>
      </c>
    </row>
    <row r="21098" spans="1:7" x14ac:dyDescent="0.25">
      <c r="A21098" t="s">
        <v>164</v>
      </c>
      <c r="B21098" t="s">
        <v>165</v>
      </c>
      <c r="C21098" t="s">
        <v>166</v>
      </c>
      <c r="D21098" s="1">
        <v>44256</v>
      </c>
      <c r="E21098" s="2">
        <v>25</v>
      </c>
      <c r="F21098" t="s">
        <v>168</v>
      </c>
      <c r="G21098" t="s">
        <v>1695</v>
      </c>
    </row>
    <row r="21099" spans="1:7" x14ac:dyDescent="0.25">
      <c r="A21099" t="s">
        <v>164</v>
      </c>
      <c r="B21099" t="s">
        <v>165</v>
      </c>
      <c r="C21099" t="s">
        <v>166</v>
      </c>
      <c r="D21099" s="1">
        <v>44256</v>
      </c>
      <c r="E21099" s="2">
        <v>20</v>
      </c>
      <c r="F21099" t="s">
        <v>167</v>
      </c>
      <c r="G21099" t="s">
        <v>3613</v>
      </c>
    </row>
    <row r="21100" spans="1:7" x14ac:dyDescent="0.25">
      <c r="A21100" t="s">
        <v>164</v>
      </c>
      <c r="B21100" t="s">
        <v>165</v>
      </c>
      <c r="C21100" t="s">
        <v>166</v>
      </c>
      <c r="D21100" s="1">
        <v>44256</v>
      </c>
      <c r="E21100" s="2">
        <v>20</v>
      </c>
      <c r="F21100" t="s">
        <v>168</v>
      </c>
      <c r="G21100" t="s">
        <v>3613</v>
      </c>
    </row>
    <row r="21101" spans="1:7" x14ac:dyDescent="0.25">
      <c r="A21101" t="s">
        <v>169</v>
      </c>
      <c r="B21101" t="s">
        <v>170</v>
      </c>
      <c r="C21101" t="s">
        <v>171</v>
      </c>
      <c r="D21101" s="1">
        <v>44256</v>
      </c>
      <c r="E21101" s="2">
        <v>10</v>
      </c>
      <c r="F21101" t="s">
        <v>172</v>
      </c>
      <c r="G21101" t="s">
        <v>1245</v>
      </c>
    </row>
    <row r="21102" spans="1:7" x14ac:dyDescent="0.25">
      <c r="A21102" t="s">
        <v>169</v>
      </c>
      <c r="B21102" t="s">
        <v>170</v>
      </c>
      <c r="C21102" t="s">
        <v>171</v>
      </c>
      <c r="D21102" s="1">
        <v>44256</v>
      </c>
      <c r="E21102" s="2">
        <v>10</v>
      </c>
      <c r="F21102" t="s">
        <v>173</v>
      </c>
      <c r="G21102" t="s">
        <v>1245</v>
      </c>
    </row>
    <row r="21103" spans="1:7" x14ac:dyDescent="0.25">
      <c r="A21103" t="s">
        <v>709</v>
      </c>
      <c r="B21103" t="s">
        <v>710</v>
      </c>
      <c r="C21103" t="s">
        <v>705</v>
      </c>
      <c r="D21103" s="1">
        <v>44256</v>
      </c>
      <c r="E21103" s="2">
        <v>84</v>
      </c>
      <c r="F21103" t="s">
        <v>711</v>
      </c>
      <c r="G21103" t="s">
        <v>3225</v>
      </c>
    </row>
    <row r="21104" spans="1:7" x14ac:dyDescent="0.25">
      <c r="A21104" t="s">
        <v>709</v>
      </c>
      <c r="B21104" t="s">
        <v>710</v>
      </c>
      <c r="C21104" t="s">
        <v>705</v>
      </c>
      <c r="D21104" s="1">
        <v>44256</v>
      </c>
      <c r="E21104" s="2">
        <v>84</v>
      </c>
      <c r="F21104" t="s">
        <v>712</v>
      </c>
      <c r="G21104" t="s">
        <v>3225</v>
      </c>
    </row>
    <row r="21105" spans="1:7" x14ac:dyDescent="0.25">
      <c r="A21105" t="s">
        <v>709</v>
      </c>
      <c r="B21105" t="s">
        <v>710</v>
      </c>
      <c r="C21105" t="s">
        <v>705</v>
      </c>
      <c r="D21105" s="1">
        <v>44256</v>
      </c>
      <c r="E21105" s="2">
        <v>84</v>
      </c>
      <c r="F21105" t="s">
        <v>712</v>
      </c>
      <c r="G21105" t="s">
        <v>3225</v>
      </c>
    </row>
    <row r="21106" spans="1:7" x14ac:dyDescent="0.25">
      <c r="A21106" t="s">
        <v>493</v>
      </c>
      <c r="B21106" t="s">
        <v>494</v>
      </c>
      <c r="C21106" t="s">
        <v>495</v>
      </c>
      <c r="D21106" s="1">
        <v>44256</v>
      </c>
      <c r="E21106" s="2">
        <v>20</v>
      </c>
      <c r="F21106" t="s">
        <v>496</v>
      </c>
      <c r="G21106" t="s">
        <v>310</v>
      </c>
    </row>
    <row r="21107" spans="1:7" x14ac:dyDescent="0.25">
      <c r="A21107" t="s">
        <v>493</v>
      </c>
      <c r="B21107" t="s">
        <v>494</v>
      </c>
      <c r="C21107" t="s">
        <v>495</v>
      </c>
      <c r="D21107" s="1">
        <v>44256</v>
      </c>
      <c r="E21107" s="2">
        <v>20</v>
      </c>
      <c r="F21107" t="s">
        <v>497</v>
      </c>
      <c r="G21107" t="s">
        <v>310</v>
      </c>
    </row>
    <row r="21108" spans="1:7" x14ac:dyDescent="0.25">
      <c r="A21108" t="s">
        <v>493</v>
      </c>
      <c r="B21108" t="s">
        <v>494</v>
      </c>
      <c r="C21108" t="s">
        <v>495</v>
      </c>
      <c r="D21108" s="1">
        <v>44256</v>
      </c>
      <c r="E21108" s="2">
        <v>20</v>
      </c>
      <c r="F21108" t="s">
        <v>496</v>
      </c>
      <c r="G21108" t="s">
        <v>2456</v>
      </c>
    </row>
    <row r="21109" spans="1:7" x14ac:dyDescent="0.25">
      <c r="A21109" t="s">
        <v>493</v>
      </c>
      <c r="B21109" t="s">
        <v>494</v>
      </c>
      <c r="C21109" t="s">
        <v>495</v>
      </c>
      <c r="D21109" s="1">
        <v>44256</v>
      </c>
      <c r="E21109" s="2">
        <v>20</v>
      </c>
      <c r="F21109" t="s">
        <v>497</v>
      </c>
      <c r="G21109" t="s">
        <v>2456</v>
      </c>
    </row>
    <row r="21110" spans="1:7" x14ac:dyDescent="0.25">
      <c r="A21110" t="s">
        <v>1464</v>
      </c>
      <c r="B21110" t="s">
        <v>1465</v>
      </c>
      <c r="C21110" t="s">
        <v>627</v>
      </c>
      <c r="D21110" s="1">
        <v>44256</v>
      </c>
      <c r="E21110" s="2">
        <v>20</v>
      </c>
      <c r="F21110" t="s">
        <v>1466</v>
      </c>
      <c r="G21110" t="s">
        <v>478</v>
      </c>
    </row>
    <row r="21111" spans="1:7" x14ac:dyDescent="0.25">
      <c r="A21111" t="s">
        <v>1464</v>
      </c>
      <c r="B21111" t="s">
        <v>1465</v>
      </c>
      <c r="C21111" t="s">
        <v>627</v>
      </c>
      <c r="D21111" s="1">
        <v>44256</v>
      </c>
      <c r="E21111" s="2">
        <v>20</v>
      </c>
      <c r="F21111" t="s">
        <v>1466</v>
      </c>
      <c r="G21111" t="s">
        <v>478</v>
      </c>
    </row>
    <row r="21112" spans="1:7" x14ac:dyDescent="0.25">
      <c r="A21112" t="s">
        <v>4990</v>
      </c>
      <c r="B21112" t="s">
        <v>4991</v>
      </c>
      <c r="C21112" t="s">
        <v>4992</v>
      </c>
      <c r="D21112" s="1">
        <v>44256</v>
      </c>
      <c r="E21112" s="2">
        <v>100</v>
      </c>
      <c r="F21112" t="s">
        <v>4993</v>
      </c>
      <c r="G21112" t="s">
        <v>2663</v>
      </c>
    </row>
    <row r="21113" spans="1:7" x14ac:dyDescent="0.25">
      <c r="A21113" t="s">
        <v>4990</v>
      </c>
      <c r="B21113" t="s">
        <v>4991</v>
      </c>
      <c r="C21113" t="s">
        <v>4992</v>
      </c>
      <c r="D21113" s="1">
        <v>44256</v>
      </c>
      <c r="E21113" s="2">
        <v>100</v>
      </c>
      <c r="F21113" t="s">
        <v>4994</v>
      </c>
      <c r="G21113" t="s">
        <v>2663</v>
      </c>
    </row>
    <row r="21114" spans="1:7" x14ac:dyDescent="0.25">
      <c r="A21114" t="s">
        <v>2803</v>
      </c>
      <c r="B21114" t="s">
        <v>2804</v>
      </c>
      <c r="C21114" t="s">
        <v>2805</v>
      </c>
      <c r="D21114" s="1">
        <v>44256</v>
      </c>
      <c r="E21114" s="2">
        <v>15</v>
      </c>
      <c r="F21114" t="s">
        <v>2806</v>
      </c>
      <c r="G21114" t="s">
        <v>2700</v>
      </c>
    </row>
    <row r="21115" spans="1:7" x14ac:dyDescent="0.25">
      <c r="A21115" t="s">
        <v>2803</v>
      </c>
      <c r="B21115" t="s">
        <v>2804</v>
      </c>
      <c r="C21115" t="s">
        <v>2805</v>
      </c>
      <c r="D21115" s="1">
        <v>44256</v>
      </c>
      <c r="E21115" s="2">
        <v>15</v>
      </c>
      <c r="F21115" t="s">
        <v>2807</v>
      </c>
      <c r="G21115" t="s">
        <v>2700</v>
      </c>
    </row>
    <row r="21116" spans="1:7" x14ac:dyDescent="0.25">
      <c r="A21116" t="s">
        <v>2803</v>
      </c>
      <c r="B21116" t="s">
        <v>2804</v>
      </c>
      <c r="C21116" t="s">
        <v>2805</v>
      </c>
      <c r="D21116" s="1">
        <v>44256</v>
      </c>
      <c r="E21116" s="2">
        <v>15</v>
      </c>
      <c r="F21116" t="s">
        <v>2806</v>
      </c>
      <c r="G21116" t="s">
        <v>1816</v>
      </c>
    </row>
    <row r="21117" spans="1:7" x14ac:dyDescent="0.25">
      <c r="A21117" t="s">
        <v>2803</v>
      </c>
      <c r="B21117" t="s">
        <v>2804</v>
      </c>
      <c r="C21117" t="s">
        <v>2805</v>
      </c>
      <c r="D21117" s="1">
        <v>44256</v>
      </c>
      <c r="E21117" s="2">
        <v>15</v>
      </c>
      <c r="F21117" t="s">
        <v>2807</v>
      </c>
      <c r="G21117" t="s">
        <v>1816</v>
      </c>
    </row>
    <row r="21118" spans="1:7" x14ac:dyDescent="0.25">
      <c r="A21118" t="s">
        <v>2803</v>
      </c>
      <c r="B21118" t="s">
        <v>2804</v>
      </c>
      <c r="C21118" t="s">
        <v>2805</v>
      </c>
      <c r="D21118" s="1">
        <v>44256</v>
      </c>
      <c r="E21118" s="2">
        <v>15</v>
      </c>
      <c r="F21118" t="s">
        <v>2806</v>
      </c>
      <c r="G21118" t="s">
        <v>271</v>
      </c>
    </row>
    <row r="21119" spans="1:7" x14ac:dyDescent="0.25">
      <c r="A21119" t="s">
        <v>2803</v>
      </c>
      <c r="B21119" t="s">
        <v>2804</v>
      </c>
      <c r="C21119" t="s">
        <v>2805</v>
      </c>
      <c r="D21119" s="1">
        <v>44256</v>
      </c>
      <c r="E21119" s="2">
        <v>15</v>
      </c>
      <c r="F21119" t="s">
        <v>2807</v>
      </c>
      <c r="G21119" t="s">
        <v>271</v>
      </c>
    </row>
    <row r="21120" spans="1:7" x14ac:dyDescent="0.25">
      <c r="A21120" t="s">
        <v>2272</v>
      </c>
      <c r="B21120" t="s">
        <v>2273</v>
      </c>
      <c r="C21120" t="s">
        <v>2274</v>
      </c>
      <c r="D21120" s="1">
        <v>44256</v>
      </c>
      <c r="E21120" s="2">
        <v>83.33</v>
      </c>
      <c r="F21120" t="s">
        <v>2275</v>
      </c>
      <c r="G21120" t="s">
        <v>34</v>
      </c>
    </row>
    <row r="21121" spans="1:7" x14ac:dyDescent="0.25">
      <c r="A21121" t="s">
        <v>2272</v>
      </c>
      <c r="B21121" t="s">
        <v>2273</v>
      </c>
      <c r="C21121" t="s">
        <v>2274</v>
      </c>
      <c r="D21121" s="1">
        <v>44256</v>
      </c>
      <c r="E21121" s="2">
        <v>83.33</v>
      </c>
      <c r="F21121" t="s">
        <v>2276</v>
      </c>
      <c r="G21121" t="s">
        <v>34</v>
      </c>
    </row>
    <row r="21122" spans="1:7" x14ac:dyDescent="0.25">
      <c r="A21122" t="s">
        <v>2272</v>
      </c>
      <c r="B21122" t="s">
        <v>2273</v>
      </c>
      <c r="C21122" t="s">
        <v>2274</v>
      </c>
      <c r="D21122" s="1">
        <v>44256</v>
      </c>
      <c r="E21122" s="2">
        <v>41.67</v>
      </c>
      <c r="F21122" t="s">
        <v>2275</v>
      </c>
      <c r="G21122" t="s">
        <v>3650</v>
      </c>
    </row>
    <row r="21123" spans="1:7" x14ac:dyDescent="0.25">
      <c r="A21123" t="s">
        <v>2272</v>
      </c>
      <c r="B21123" t="s">
        <v>2273</v>
      </c>
      <c r="C21123" t="s">
        <v>2274</v>
      </c>
      <c r="D21123" s="1">
        <v>44256</v>
      </c>
      <c r="E21123" s="2">
        <v>41.67</v>
      </c>
      <c r="F21123" t="s">
        <v>2276</v>
      </c>
      <c r="G21123" t="s">
        <v>3650</v>
      </c>
    </row>
    <row r="21124" spans="1:7" x14ac:dyDescent="0.25">
      <c r="A21124" t="s">
        <v>2272</v>
      </c>
      <c r="B21124" t="s">
        <v>2273</v>
      </c>
      <c r="C21124" t="s">
        <v>2274</v>
      </c>
      <c r="D21124" s="1">
        <v>44256</v>
      </c>
      <c r="E21124" s="2">
        <v>350</v>
      </c>
      <c r="F21124" t="s">
        <v>2275</v>
      </c>
      <c r="G21124" t="s">
        <v>2663</v>
      </c>
    </row>
    <row r="21125" spans="1:7" x14ac:dyDescent="0.25">
      <c r="A21125" t="s">
        <v>2272</v>
      </c>
      <c r="B21125" t="s">
        <v>2273</v>
      </c>
      <c r="C21125" t="s">
        <v>2274</v>
      </c>
      <c r="D21125" s="1">
        <v>44256</v>
      </c>
      <c r="E21125" s="2">
        <v>350</v>
      </c>
      <c r="F21125" t="s">
        <v>2276</v>
      </c>
      <c r="G21125" t="s">
        <v>2663</v>
      </c>
    </row>
    <row r="21126" spans="1:7" x14ac:dyDescent="0.25">
      <c r="A21126" t="s">
        <v>553</v>
      </c>
      <c r="B21126" t="s">
        <v>554</v>
      </c>
      <c r="C21126" t="s">
        <v>555</v>
      </c>
      <c r="D21126" s="1">
        <v>44256</v>
      </c>
      <c r="E21126" s="2">
        <v>50</v>
      </c>
      <c r="F21126" t="s">
        <v>556</v>
      </c>
      <c r="G21126" t="s">
        <v>2663</v>
      </c>
    </row>
    <row r="21127" spans="1:7" x14ac:dyDescent="0.25">
      <c r="A21127" t="s">
        <v>553</v>
      </c>
      <c r="B21127" t="s">
        <v>554</v>
      </c>
      <c r="C21127" t="s">
        <v>555</v>
      </c>
      <c r="D21127" s="1">
        <v>44256</v>
      </c>
      <c r="E21127" s="2">
        <v>50</v>
      </c>
      <c r="F21127" t="s">
        <v>557</v>
      </c>
      <c r="G21127" t="s">
        <v>2663</v>
      </c>
    </row>
    <row r="21128" spans="1:7" x14ac:dyDescent="0.25">
      <c r="A21128" t="s">
        <v>3658</v>
      </c>
      <c r="B21128" t="s">
        <v>3659</v>
      </c>
      <c r="C21128" t="s">
        <v>3660</v>
      </c>
      <c r="D21128" s="1">
        <v>44256</v>
      </c>
      <c r="E21128" s="2">
        <v>100</v>
      </c>
      <c r="F21128" t="s">
        <v>3661</v>
      </c>
      <c r="G21128" t="s">
        <v>2663</v>
      </c>
    </row>
    <row r="21129" spans="1:7" x14ac:dyDescent="0.25">
      <c r="A21129" t="s">
        <v>1541</v>
      </c>
      <c r="B21129" t="s">
        <v>1542</v>
      </c>
      <c r="C21129" t="s">
        <v>1543</v>
      </c>
      <c r="D21129" s="1">
        <v>44256</v>
      </c>
      <c r="E21129" s="2">
        <v>20</v>
      </c>
      <c r="F21129" t="s">
        <v>1544</v>
      </c>
      <c r="G21129" t="s">
        <v>114</v>
      </c>
    </row>
    <row r="21130" spans="1:7" x14ac:dyDescent="0.25">
      <c r="A21130" t="s">
        <v>1541</v>
      </c>
      <c r="B21130" t="s">
        <v>1542</v>
      </c>
      <c r="C21130" t="s">
        <v>1543</v>
      </c>
      <c r="D21130" s="1">
        <v>44256</v>
      </c>
      <c r="E21130" s="2">
        <v>20</v>
      </c>
      <c r="F21130" t="s">
        <v>1545</v>
      </c>
      <c r="G21130" t="s">
        <v>114</v>
      </c>
    </row>
    <row r="21131" spans="1:7" x14ac:dyDescent="0.25">
      <c r="A21131" t="s">
        <v>3800</v>
      </c>
      <c r="B21131" t="s">
        <v>1430</v>
      </c>
      <c r="C21131" t="s">
        <v>3801</v>
      </c>
      <c r="D21131" s="1">
        <v>44256</v>
      </c>
      <c r="E21131" s="2">
        <v>10</v>
      </c>
      <c r="F21131" t="s">
        <v>3802</v>
      </c>
      <c r="G21131" t="s">
        <v>2700</v>
      </c>
    </row>
    <row r="21132" spans="1:7" x14ac:dyDescent="0.25">
      <c r="A21132" t="s">
        <v>3800</v>
      </c>
      <c r="B21132" t="s">
        <v>1430</v>
      </c>
      <c r="C21132" t="s">
        <v>3801</v>
      </c>
      <c r="D21132" s="1">
        <v>44256</v>
      </c>
      <c r="E21132" s="2">
        <v>10</v>
      </c>
      <c r="F21132" t="s">
        <v>3802</v>
      </c>
      <c r="G21132" t="s">
        <v>1245</v>
      </c>
    </row>
    <row r="21133" spans="1:7" x14ac:dyDescent="0.25">
      <c r="A21133" t="s">
        <v>3247</v>
      </c>
      <c r="B21133" t="s">
        <v>3248</v>
      </c>
      <c r="C21133" t="s">
        <v>3249</v>
      </c>
      <c r="D21133" s="1">
        <v>44256</v>
      </c>
      <c r="E21133" s="2">
        <v>10</v>
      </c>
      <c r="F21133" t="s">
        <v>3250</v>
      </c>
      <c r="G21133" t="s">
        <v>3649</v>
      </c>
    </row>
    <row r="21134" spans="1:7" x14ac:dyDescent="0.25">
      <c r="A21134" t="s">
        <v>4076</v>
      </c>
      <c r="B21134" t="s">
        <v>4077</v>
      </c>
      <c r="C21134" t="s">
        <v>413</v>
      </c>
      <c r="D21134" s="1">
        <v>44256</v>
      </c>
      <c r="E21134" s="2">
        <v>20</v>
      </c>
      <c r="F21134" t="s">
        <v>4078</v>
      </c>
      <c r="G21134" t="s">
        <v>1695</v>
      </c>
    </row>
    <row r="21135" spans="1:7" x14ac:dyDescent="0.25">
      <c r="A21135" t="s">
        <v>4076</v>
      </c>
      <c r="B21135" t="s">
        <v>4077</v>
      </c>
      <c r="C21135" t="s">
        <v>413</v>
      </c>
      <c r="D21135" s="1">
        <v>44256</v>
      </c>
      <c r="E21135" s="2">
        <v>20</v>
      </c>
      <c r="F21135" t="s">
        <v>4078</v>
      </c>
      <c r="G21135" t="s">
        <v>1695</v>
      </c>
    </row>
    <row r="21136" spans="1:7" x14ac:dyDescent="0.25">
      <c r="A21136" t="s">
        <v>4076</v>
      </c>
      <c r="B21136" t="s">
        <v>4077</v>
      </c>
      <c r="C21136" t="s">
        <v>413</v>
      </c>
      <c r="D21136" s="1">
        <v>44256</v>
      </c>
      <c r="E21136" s="2">
        <v>50</v>
      </c>
      <c r="F21136" t="s">
        <v>4078</v>
      </c>
      <c r="G21136" t="s">
        <v>67</v>
      </c>
    </row>
    <row r="21137" spans="1:7" x14ac:dyDescent="0.25">
      <c r="A21137" t="s">
        <v>4076</v>
      </c>
      <c r="B21137" t="s">
        <v>4077</v>
      </c>
      <c r="C21137" t="s">
        <v>413</v>
      </c>
      <c r="D21137" s="1">
        <v>44256</v>
      </c>
      <c r="E21137" s="2">
        <v>50</v>
      </c>
      <c r="F21137" t="s">
        <v>4078</v>
      </c>
      <c r="G21137" t="s">
        <v>67</v>
      </c>
    </row>
    <row r="21138" spans="1:7" x14ac:dyDescent="0.25">
      <c r="A21138" t="s">
        <v>2758</v>
      </c>
      <c r="B21138" t="s">
        <v>2759</v>
      </c>
      <c r="C21138" t="s">
        <v>2760</v>
      </c>
      <c r="D21138" s="1">
        <v>44256</v>
      </c>
      <c r="E21138" s="2">
        <v>15</v>
      </c>
      <c r="F21138" t="s">
        <v>2761</v>
      </c>
      <c r="G21138" t="s">
        <v>3282</v>
      </c>
    </row>
    <row r="21139" spans="1:7" x14ac:dyDescent="0.25">
      <c r="A21139" t="s">
        <v>155</v>
      </c>
      <c r="B21139" t="s">
        <v>156</v>
      </c>
      <c r="C21139" t="s">
        <v>157</v>
      </c>
      <c r="D21139" s="1">
        <v>44256</v>
      </c>
      <c r="E21139" s="2">
        <v>5</v>
      </c>
      <c r="F21139" t="s">
        <v>158</v>
      </c>
      <c r="G21139" t="s">
        <v>5789</v>
      </c>
    </row>
    <row r="21140" spans="1:7" x14ac:dyDescent="0.25">
      <c r="A21140" t="s">
        <v>155</v>
      </c>
      <c r="B21140" t="s">
        <v>156</v>
      </c>
      <c r="C21140" t="s">
        <v>157</v>
      </c>
      <c r="D21140" s="1">
        <v>44256</v>
      </c>
      <c r="E21140" s="2">
        <v>5</v>
      </c>
      <c r="F21140" t="s">
        <v>158</v>
      </c>
      <c r="G21140" t="s">
        <v>5789</v>
      </c>
    </row>
    <row r="21141" spans="1:7" x14ac:dyDescent="0.25">
      <c r="A21141" t="s">
        <v>3891</v>
      </c>
      <c r="B21141" t="s">
        <v>3892</v>
      </c>
      <c r="C21141" t="s">
        <v>2928</v>
      </c>
      <c r="D21141" s="1">
        <v>44256</v>
      </c>
      <c r="E21141" s="2">
        <v>100</v>
      </c>
      <c r="F21141" t="s">
        <v>3893</v>
      </c>
      <c r="G21141" t="s">
        <v>34</v>
      </c>
    </row>
    <row r="21142" spans="1:7" x14ac:dyDescent="0.25">
      <c r="A21142" t="s">
        <v>138</v>
      </c>
      <c r="B21142" t="s">
        <v>139</v>
      </c>
      <c r="C21142" t="s">
        <v>140</v>
      </c>
      <c r="D21142" s="1">
        <v>44256</v>
      </c>
      <c r="E21142" s="2">
        <v>40</v>
      </c>
      <c r="F21142" t="s">
        <v>141</v>
      </c>
      <c r="G21142" t="s">
        <v>1695</v>
      </c>
    </row>
    <row r="21143" spans="1:7" x14ac:dyDescent="0.25">
      <c r="A21143" t="s">
        <v>1492</v>
      </c>
      <c r="B21143" t="s">
        <v>1493</v>
      </c>
      <c r="C21143" t="s">
        <v>1494</v>
      </c>
      <c r="D21143" s="1">
        <v>44256</v>
      </c>
      <c r="E21143" s="2">
        <v>100</v>
      </c>
      <c r="F21143" t="s">
        <v>1495</v>
      </c>
      <c r="G21143" t="s">
        <v>67</v>
      </c>
    </row>
    <row r="21144" spans="1:7" x14ac:dyDescent="0.25">
      <c r="A21144" t="s">
        <v>2339</v>
      </c>
      <c r="B21144" t="s">
        <v>222</v>
      </c>
      <c r="C21144" t="s">
        <v>2340</v>
      </c>
      <c r="D21144" s="1">
        <v>44256</v>
      </c>
      <c r="E21144" s="2">
        <v>10</v>
      </c>
      <c r="F21144" t="s">
        <v>2341</v>
      </c>
      <c r="G21144" t="s">
        <v>1245</v>
      </c>
    </row>
    <row r="21145" spans="1:7" x14ac:dyDescent="0.25">
      <c r="A21145" t="s">
        <v>2339</v>
      </c>
      <c r="B21145" t="s">
        <v>222</v>
      </c>
      <c r="C21145" t="s">
        <v>2340</v>
      </c>
      <c r="D21145" s="1">
        <v>44256</v>
      </c>
      <c r="E21145" s="2">
        <v>10</v>
      </c>
      <c r="F21145" t="s">
        <v>2342</v>
      </c>
      <c r="G21145" t="s">
        <v>1245</v>
      </c>
    </row>
    <row r="21146" spans="1:7" x14ac:dyDescent="0.25">
      <c r="A21146" t="s">
        <v>5203</v>
      </c>
      <c r="B21146" t="s">
        <v>15</v>
      </c>
      <c r="C21146" t="s">
        <v>5204</v>
      </c>
      <c r="D21146" s="1">
        <v>44256</v>
      </c>
      <c r="E21146" s="2">
        <v>175</v>
      </c>
      <c r="F21146" t="s">
        <v>5205</v>
      </c>
      <c r="G21146" t="s">
        <v>2663</v>
      </c>
    </row>
    <row r="21147" spans="1:7" x14ac:dyDescent="0.25">
      <c r="A21147" t="s">
        <v>129</v>
      </c>
      <c r="B21147" t="s">
        <v>130</v>
      </c>
      <c r="C21147" t="s">
        <v>131</v>
      </c>
      <c r="D21147" s="1">
        <v>44256</v>
      </c>
      <c r="E21147" s="2">
        <v>10</v>
      </c>
      <c r="F21147" t="s">
        <v>132</v>
      </c>
      <c r="G21147" t="s">
        <v>9</v>
      </c>
    </row>
    <row r="21148" spans="1:7" x14ac:dyDescent="0.25">
      <c r="A21148" t="s">
        <v>5203</v>
      </c>
      <c r="B21148" t="s">
        <v>15</v>
      </c>
      <c r="C21148" t="s">
        <v>5204</v>
      </c>
      <c r="D21148" s="1">
        <v>44256</v>
      </c>
      <c r="E21148" s="2">
        <v>5</v>
      </c>
      <c r="F21148" t="s">
        <v>5205</v>
      </c>
      <c r="G21148" t="s">
        <v>5789</v>
      </c>
    </row>
    <row r="21149" spans="1:7" x14ac:dyDescent="0.25">
      <c r="A21149" t="s">
        <v>1095</v>
      </c>
      <c r="B21149" t="s">
        <v>1096</v>
      </c>
      <c r="C21149" t="s">
        <v>1097</v>
      </c>
      <c r="D21149" s="1">
        <v>44256</v>
      </c>
      <c r="E21149" s="2">
        <v>15</v>
      </c>
      <c r="F21149" t="s">
        <v>1098</v>
      </c>
      <c r="G21149" t="s">
        <v>114</v>
      </c>
    </row>
    <row r="21150" spans="1:7" x14ac:dyDescent="0.25">
      <c r="A21150" t="s">
        <v>1095</v>
      </c>
      <c r="B21150" t="s">
        <v>1096</v>
      </c>
      <c r="C21150" t="s">
        <v>1097</v>
      </c>
      <c r="D21150" s="1">
        <v>44256</v>
      </c>
      <c r="E21150" s="2">
        <v>15</v>
      </c>
      <c r="F21150" t="s">
        <v>1099</v>
      </c>
      <c r="G21150" t="s">
        <v>114</v>
      </c>
    </row>
    <row r="21151" spans="1:7" x14ac:dyDescent="0.25">
      <c r="A21151" t="s">
        <v>1095</v>
      </c>
      <c r="B21151" t="s">
        <v>1096</v>
      </c>
      <c r="C21151" t="s">
        <v>1097</v>
      </c>
      <c r="D21151" s="1">
        <v>44256</v>
      </c>
      <c r="E21151" s="2">
        <v>15</v>
      </c>
      <c r="F21151" t="s">
        <v>1099</v>
      </c>
      <c r="G21151" t="s">
        <v>114</v>
      </c>
    </row>
    <row r="21152" spans="1:7" x14ac:dyDescent="0.25">
      <c r="A21152" t="s">
        <v>1095</v>
      </c>
      <c r="B21152" t="s">
        <v>1096</v>
      </c>
      <c r="C21152" t="s">
        <v>1097</v>
      </c>
      <c r="D21152" s="1">
        <v>44256</v>
      </c>
      <c r="E21152" s="2">
        <v>15</v>
      </c>
      <c r="F21152" t="s">
        <v>1099</v>
      </c>
      <c r="G21152" t="s">
        <v>114</v>
      </c>
    </row>
    <row r="21153" spans="1:7" x14ac:dyDescent="0.25">
      <c r="A21153" t="s">
        <v>1095</v>
      </c>
      <c r="B21153" t="s">
        <v>1096</v>
      </c>
      <c r="C21153" t="s">
        <v>1097</v>
      </c>
      <c r="D21153" s="1">
        <v>44256</v>
      </c>
      <c r="E21153" s="2">
        <v>10</v>
      </c>
      <c r="F21153" t="s">
        <v>1098</v>
      </c>
      <c r="G21153" t="s">
        <v>257</v>
      </c>
    </row>
    <row r="21154" spans="1:7" x14ac:dyDescent="0.25">
      <c r="A21154" t="s">
        <v>1095</v>
      </c>
      <c r="B21154" t="s">
        <v>1096</v>
      </c>
      <c r="C21154" t="s">
        <v>1097</v>
      </c>
      <c r="D21154" s="1">
        <v>44256</v>
      </c>
      <c r="E21154" s="2">
        <v>10</v>
      </c>
      <c r="F21154" t="s">
        <v>1099</v>
      </c>
      <c r="G21154" t="s">
        <v>257</v>
      </c>
    </row>
    <row r="21155" spans="1:7" x14ac:dyDescent="0.25">
      <c r="A21155" t="s">
        <v>1095</v>
      </c>
      <c r="B21155" t="s">
        <v>1096</v>
      </c>
      <c r="C21155" t="s">
        <v>1097</v>
      </c>
      <c r="D21155" s="1">
        <v>44256</v>
      </c>
      <c r="E21155" s="2">
        <v>10</v>
      </c>
      <c r="F21155" t="s">
        <v>1099</v>
      </c>
      <c r="G21155" t="s">
        <v>257</v>
      </c>
    </row>
    <row r="21156" spans="1:7" x14ac:dyDescent="0.25">
      <c r="A21156" t="s">
        <v>1095</v>
      </c>
      <c r="B21156" t="s">
        <v>1096</v>
      </c>
      <c r="C21156" t="s">
        <v>1097</v>
      </c>
      <c r="D21156" s="1">
        <v>44256</v>
      </c>
      <c r="E21156" s="2">
        <v>10</v>
      </c>
      <c r="F21156" t="s">
        <v>1099</v>
      </c>
      <c r="G21156" t="s">
        <v>257</v>
      </c>
    </row>
    <row r="21157" spans="1:7" x14ac:dyDescent="0.25">
      <c r="A21157" t="s">
        <v>1095</v>
      </c>
      <c r="B21157" t="s">
        <v>1096</v>
      </c>
      <c r="C21157" t="s">
        <v>1097</v>
      </c>
      <c r="D21157" s="1">
        <v>44256</v>
      </c>
      <c r="E21157" s="2">
        <v>10</v>
      </c>
      <c r="F21157" t="s">
        <v>1098</v>
      </c>
      <c r="G21157" t="s">
        <v>828</v>
      </c>
    </row>
    <row r="21158" spans="1:7" x14ac:dyDescent="0.25">
      <c r="A21158" t="s">
        <v>1095</v>
      </c>
      <c r="B21158" t="s">
        <v>1096</v>
      </c>
      <c r="C21158" t="s">
        <v>1097</v>
      </c>
      <c r="D21158" s="1">
        <v>44256</v>
      </c>
      <c r="E21158" s="2">
        <v>10</v>
      </c>
      <c r="F21158" t="s">
        <v>1099</v>
      </c>
      <c r="G21158" t="s">
        <v>828</v>
      </c>
    </row>
    <row r="21159" spans="1:7" x14ac:dyDescent="0.25">
      <c r="A21159" t="s">
        <v>1095</v>
      </c>
      <c r="B21159" t="s">
        <v>1096</v>
      </c>
      <c r="C21159" t="s">
        <v>1097</v>
      </c>
      <c r="D21159" s="1">
        <v>44256</v>
      </c>
      <c r="E21159" s="2">
        <v>10</v>
      </c>
      <c r="F21159" t="s">
        <v>1099</v>
      </c>
      <c r="G21159" t="s">
        <v>828</v>
      </c>
    </row>
    <row r="21160" spans="1:7" x14ac:dyDescent="0.25">
      <c r="A21160" t="s">
        <v>1095</v>
      </c>
      <c r="B21160" t="s">
        <v>1096</v>
      </c>
      <c r="C21160" t="s">
        <v>1097</v>
      </c>
      <c r="D21160" s="1">
        <v>44256</v>
      </c>
      <c r="E21160" s="2">
        <v>10</v>
      </c>
      <c r="F21160" t="s">
        <v>1099</v>
      </c>
      <c r="G21160" t="s">
        <v>828</v>
      </c>
    </row>
    <row r="21161" spans="1:7" x14ac:dyDescent="0.25">
      <c r="A21161" t="s">
        <v>1584</v>
      </c>
      <c r="B21161" t="s">
        <v>1585</v>
      </c>
      <c r="C21161" t="s">
        <v>1586</v>
      </c>
      <c r="D21161" s="1">
        <v>44256</v>
      </c>
      <c r="E21161" s="2">
        <v>15</v>
      </c>
      <c r="F21161" t="s">
        <v>1587</v>
      </c>
      <c r="G21161" t="s">
        <v>1695</v>
      </c>
    </row>
    <row r="21162" spans="1:7" x14ac:dyDescent="0.25">
      <c r="A21162" t="s">
        <v>1584</v>
      </c>
      <c r="B21162" t="s">
        <v>1585</v>
      </c>
      <c r="C21162" t="s">
        <v>1586</v>
      </c>
      <c r="D21162" s="1">
        <v>44256</v>
      </c>
      <c r="E21162" s="2">
        <v>15</v>
      </c>
      <c r="F21162" t="s">
        <v>1587</v>
      </c>
      <c r="G21162" t="s">
        <v>1245</v>
      </c>
    </row>
    <row r="21163" spans="1:7" x14ac:dyDescent="0.25">
      <c r="A21163" t="s">
        <v>2753</v>
      </c>
      <c r="B21163" t="s">
        <v>740</v>
      </c>
      <c r="C21163" t="s">
        <v>2754</v>
      </c>
      <c r="D21163" s="1">
        <v>44256</v>
      </c>
      <c r="E21163" s="2">
        <v>5</v>
      </c>
      <c r="F21163" t="s">
        <v>2755</v>
      </c>
      <c r="G21163" t="s">
        <v>1440</v>
      </c>
    </row>
    <row r="21164" spans="1:7" x14ac:dyDescent="0.25">
      <c r="A21164" t="s">
        <v>2753</v>
      </c>
      <c r="B21164" t="s">
        <v>740</v>
      </c>
      <c r="C21164" t="s">
        <v>2754</v>
      </c>
      <c r="D21164" s="1">
        <v>44256</v>
      </c>
      <c r="E21164" s="2">
        <v>5</v>
      </c>
      <c r="F21164" t="s">
        <v>2756</v>
      </c>
      <c r="G21164" t="s">
        <v>1440</v>
      </c>
    </row>
    <row r="21165" spans="1:7" x14ac:dyDescent="0.25">
      <c r="A21165" t="s">
        <v>2753</v>
      </c>
      <c r="B21165" t="s">
        <v>740</v>
      </c>
      <c r="C21165" t="s">
        <v>2754</v>
      </c>
      <c r="D21165" s="1">
        <v>44256</v>
      </c>
      <c r="E21165" s="2">
        <v>5</v>
      </c>
      <c r="F21165" t="s">
        <v>2757</v>
      </c>
      <c r="G21165" t="s">
        <v>1440</v>
      </c>
    </row>
    <row r="21166" spans="1:7" x14ac:dyDescent="0.25">
      <c r="A21166" t="s">
        <v>306</v>
      </c>
      <c r="B21166" t="s">
        <v>307</v>
      </c>
      <c r="C21166" t="s">
        <v>308</v>
      </c>
      <c r="D21166" s="1">
        <v>44256</v>
      </c>
      <c r="E21166" s="2">
        <v>10</v>
      </c>
      <c r="F21166" t="s">
        <v>309</v>
      </c>
      <c r="G21166" t="s">
        <v>310</v>
      </c>
    </row>
    <row r="21167" spans="1:7" x14ac:dyDescent="0.25">
      <c r="A21167" t="s">
        <v>306</v>
      </c>
      <c r="B21167" t="s">
        <v>307</v>
      </c>
      <c r="C21167" t="s">
        <v>308</v>
      </c>
      <c r="D21167" s="1">
        <v>44256</v>
      </c>
      <c r="E21167" s="2">
        <v>10</v>
      </c>
      <c r="F21167" t="s">
        <v>311</v>
      </c>
      <c r="G21167" t="s">
        <v>310</v>
      </c>
    </row>
    <row r="21168" spans="1:7" x14ac:dyDescent="0.25">
      <c r="A21168" t="s">
        <v>1580</v>
      </c>
      <c r="B21168" t="s">
        <v>1581</v>
      </c>
      <c r="C21168" t="s">
        <v>1582</v>
      </c>
      <c r="D21168" s="1">
        <v>44256</v>
      </c>
      <c r="E21168" s="2">
        <v>10</v>
      </c>
      <c r="F21168" t="s">
        <v>1583</v>
      </c>
      <c r="G21168" t="s">
        <v>9</v>
      </c>
    </row>
    <row r="21169" spans="1:7" x14ac:dyDescent="0.25">
      <c r="A21169" t="s">
        <v>1580</v>
      </c>
      <c r="B21169" t="s">
        <v>1581</v>
      </c>
      <c r="C21169" t="s">
        <v>1582</v>
      </c>
      <c r="D21169" s="1">
        <v>44256</v>
      </c>
      <c r="E21169" s="2">
        <v>10</v>
      </c>
      <c r="F21169" t="s">
        <v>1583</v>
      </c>
      <c r="G21169" t="s">
        <v>1245</v>
      </c>
    </row>
    <row r="21170" spans="1:7" x14ac:dyDescent="0.25">
      <c r="A21170" t="s">
        <v>546</v>
      </c>
      <c r="B21170" t="s">
        <v>547</v>
      </c>
      <c r="C21170" t="s">
        <v>548</v>
      </c>
      <c r="D21170" s="1">
        <v>44256</v>
      </c>
      <c r="E21170" s="2">
        <v>50</v>
      </c>
      <c r="F21170" t="s">
        <v>549</v>
      </c>
      <c r="G21170" t="s">
        <v>276</v>
      </c>
    </row>
    <row r="21171" spans="1:7" x14ac:dyDescent="0.25">
      <c r="A21171" t="s">
        <v>546</v>
      </c>
      <c r="B21171" t="s">
        <v>547</v>
      </c>
      <c r="C21171" t="s">
        <v>548</v>
      </c>
      <c r="D21171" s="1">
        <v>44256</v>
      </c>
      <c r="E21171" s="2">
        <v>50</v>
      </c>
      <c r="F21171" t="s">
        <v>549</v>
      </c>
      <c r="G21171" t="s">
        <v>1245</v>
      </c>
    </row>
    <row r="21172" spans="1:7" x14ac:dyDescent="0.25">
      <c r="A21172" t="s">
        <v>263</v>
      </c>
      <c r="B21172" t="s">
        <v>264</v>
      </c>
      <c r="C21172" t="s">
        <v>265</v>
      </c>
      <c r="D21172" s="1">
        <v>44256</v>
      </c>
      <c r="E21172" s="2">
        <v>50</v>
      </c>
      <c r="F21172" t="s">
        <v>266</v>
      </c>
      <c r="G21172" t="s">
        <v>1695</v>
      </c>
    </row>
    <row r="21173" spans="1:7" x14ac:dyDescent="0.25">
      <c r="A21173" t="s">
        <v>115</v>
      </c>
      <c r="B21173" t="s">
        <v>116</v>
      </c>
      <c r="C21173" t="s">
        <v>117</v>
      </c>
      <c r="D21173" s="1">
        <v>44256</v>
      </c>
      <c r="E21173" s="2">
        <v>5</v>
      </c>
      <c r="F21173" t="s">
        <v>118</v>
      </c>
      <c r="G21173" t="s">
        <v>1245</v>
      </c>
    </row>
    <row r="21174" spans="1:7" x14ac:dyDescent="0.25">
      <c r="A21174" t="s">
        <v>115</v>
      </c>
      <c r="B21174" t="s">
        <v>116</v>
      </c>
      <c r="C21174" t="s">
        <v>117</v>
      </c>
      <c r="D21174" s="1">
        <v>44256</v>
      </c>
      <c r="E21174" s="2">
        <v>5</v>
      </c>
      <c r="F21174" t="s">
        <v>119</v>
      </c>
      <c r="G21174" t="s">
        <v>1245</v>
      </c>
    </row>
    <row r="21175" spans="1:7" x14ac:dyDescent="0.25">
      <c r="A21175" t="s">
        <v>115</v>
      </c>
      <c r="B21175" t="s">
        <v>116</v>
      </c>
      <c r="C21175" t="s">
        <v>117</v>
      </c>
      <c r="D21175" s="1">
        <v>44256</v>
      </c>
      <c r="E21175" s="2">
        <v>5</v>
      </c>
      <c r="F21175" t="s">
        <v>120</v>
      </c>
      <c r="G21175" t="s">
        <v>1245</v>
      </c>
    </row>
    <row r="21176" spans="1:7" x14ac:dyDescent="0.25">
      <c r="A21176" t="s">
        <v>115</v>
      </c>
      <c r="B21176" t="s">
        <v>116</v>
      </c>
      <c r="C21176" t="s">
        <v>117</v>
      </c>
      <c r="D21176" s="1">
        <v>44256</v>
      </c>
      <c r="E21176" s="2">
        <v>5</v>
      </c>
      <c r="F21176" t="s">
        <v>118</v>
      </c>
      <c r="G21176" t="s">
        <v>5789</v>
      </c>
    </row>
    <row r="21177" spans="1:7" x14ac:dyDescent="0.25">
      <c r="A21177" t="s">
        <v>115</v>
      </c>
      <c r="B21177" t="s">
        <v>116</v>
      </c>
      <c r="C21177" t="s">
        <v>117</v>
      </c>
      <c r="D21177" s="1">
        <v>44256</v>
      </c>
      <c r="E21177" s="2">
        <v>5</v>
      </c>
      <c r="F21177" t="s">
        <v>119</v>
      </c>
      <c r="G21177" t="s">
        <v>5789</v>
      </c>
    </row>
    <row r="21178" spans="1:7" x14ac:dyDescent="0.25">
      <c r="A21178" t="s">
        <v>115</v>
      </c>
      <c r="B21178" t="s">
        <v>116</v>
      </c>
      <c r="C21178" t="s">
        <v>117</v>
      </c>
      <c r="D21178" s="1">
        <v>44256</v>
      </c>
      <c r="E21178" s="2">
        <v>5</v>
      </c>
      <c r="F21178" t="s">
        <v>120</v>
      </c>
      <c r="G21178" t="s">
        <v>5789</v>
      </c>
    </row>
    <row r="21179" spans="1:7" x14ac:dyDescent="0.25">
      <c r="A21179" t="s">
        <v>2475</v>
      </c>
      <c r="B21179" t="s">
        <v>1451</v>
      </c>
      <c r="C21179" t="s">
        <v>2476</v>
      </c>
      <c r="D21179" s="1">
        <v>44256</v>
      </c>
      <c r="E21179" s="2">
        <v>40</v>
      </c>
      <c r="F21179" t="s">
        <v>2477</v>
      </c>
      <c r="G21179" t="s">
        <v>2456</v>
      </c>
    </row>
    <row r="21180" spans="1:7" x14ac:dyDescent="0.25">
      <c r="A21180" t="s">
        <v>1450</v>
      </c>
      <c r="B21180" t="s">
        <v>1451</v>
      </c>
      <c r="C21180" t="s">
        <v>1452</v>
      </c>
      <c r="D21180" s="1">
        <v>44256</v>
      </c>
      <c r="E21180" s="2">
        <v>84</v>
      </c>
      <c r="F21180" t="s">
        <v>1453</v>
      </c>
      <c r="G21180" t="s">
        <v>34</v>
      </c>
    </row>
    <row r="21181" spans="1:7" x14ac:dyDescent="0.25">
      <c r="A21181" t="s">
        <v>1450</v>
      </c>
      <c r="B21181" t="s">
        <v>1451</v>
      </c>
      <c r="C21181" t="s">
        <v>1452</v>
      </c>
      <c r="D21181" s="1">
        <v>44256</v>
      </c>
      <c r="E21181" s="2">
        <v>84</v>
      </c>
      <c r="F21181" t="s">
        <v>1454</v>
      </c>
      <c r="G21181" t="s">
        <v>34</v>
      </c>
    </row>
    <row r="21182" spans="1:7" x14ac:dyDescent="0.25">
      <c r="A21182" t="s">
        <v>1450</v>
      </c>
      <c r="B21182" t="s">
        <v>1451</v>
      </c>
      <c r="C21182" t="s">
        <v>1452</v>
      </c>
      <c r="D21182" s="1">
        <v>44256</v>
      </c>
      <c r="E21182" s="2">
        <v>84</v>
      </c>
      <c r="F21182" t="s">
        <v>1454</v>
      </c>
      <c r="G21182" t="s">
        <v>34</v>
      </c>
    </row>
    <row r="21183" spans="1:7" x14ac:dyDescent="0.25">
      <c r="A21183" t="s">
        <v>1100</v>
      </c>
      <c r="B21183" t="s">
        <v>1101</v>
      </c>
      <c r="C21183" t="s">
        <v>1102</v>
      </c>
      <c r="D21183" s="1">
        <v>44256</v>
      </c>
      <c r="E21183" s="2">
        <v>15</v>
      </c>
      <c r="F21183" t="s">
        <v>1103</v>
      </c>
      <c r="G21183" t="s">
        <v>828</v>
      </c>
    </row>
    <row r="21184" spans="1:7" x14ac:dyDescent="0.25">
      <c r="A21184" t="s">
        <v>1100</v>
      </c>
      <c r="B21184" t="s">
        <v>1101</v>
      </c>
      <c r="C21184" t="s">
        <v>1102</v>
      </c>
      <c r="D21184" s="1">
        <v>44256</v>
      </c>
      <c r="E21184" s="2">
        <v>15</v>
      </c>
      <c r="F21184" t="s">
        <v>1104</v>
      </c>
      <c r="G21184" t="s">
        <v>828</v>
      </c>
    </row>
    <row r="21185" spans="1:7" x14ac:dyDescent="0.25">
      <c r="A21185" t="s">
        <v>1100</v>
      </c>
      <c r="B21185" t="s">
        <v>1101</v>
      </c>
      <c r="C21185" t="s">
        <v>1102</v>
      </c>
      <c r="D21185" s="1">
        <v>44256</v>
      </c>
      <c r="E21185" s="2">
        <v>10</v>
      </c>
      <c r="F21185" t="s">
        <v>1103</v>
      </c>
      <c r="G21185" t="s">
        <v>276</v>
      </c>
    </row>
    <row r="21186" spans="1:7" x14ac:dyDescent="0.25">
      <c r="A21186" t="s">
        <v>1100</v>
      </c>
      <c r="B21186" t="s">
        <v>1101</v>
      </c>
      <c r="C21186" t="s">
        <v>1102</v>
      </c>
      <c r="D21186" s="1">
        <v>44256</v>
      </c>
      <c r="E21186" s="2">
        <v>10</v>
      </c>
      <c r="F21186" t="s">
        <v>1104</v>
      </c>
      <c r="G21186" t="s">
        <v>276</v>
      </c>
    </row>
    <row r="21187" spans="1:7" x14ac:dyDescent="0.25">
      <c r="A21187" t="s">
        <v>4699</v>
      </c>
      <c r="B21187" t="s">
        <v>4700</v>
      </c>
      <c r="C21187" t="s">
        <v>4701</v>
      </c>
      <c r="D21187" s="1">
        <v>44256</v>
      </c>
      <c r="E21187" s="2">
        <v>84</v>
      </c>
      <c r="F21187" t="s">
        <v>4702</v>
      </c>
      <c r="G21187" t="s">
        <v>34</v>
      </c>
    </row>
    <row r="21188" spans="1:7" x14ac:dyDescent="0.25">
      <c r="A21188" t="s">
        <v>3140</v>
      </c>
      <c r="B21188" t="s">
        <v>3141</v>
      </c>
      <c r="C21188" t="s">
        <v>3142</v>
      </c>
      <c r="D21188" s="1">
        <v>44256</v>
      </c>
      <c r="E21188" s="2">
        <v>30</v>
      </c>
      <c r="F21188" t="s">
        <v>3143</v>
      </c>
      <c r="G21188" t="s">
        <v>1695</v>
      </c>
    </row>
    <row r="21189" spans="1:7" x14ac:dyDescent="0.25">
      <c r="A21189" t="s">
        <v>3140</v>
      </c>
      <c r="B21189" t="s">
        <v>3141</v>
      </c>
      <c r="C21189" t="s">
        <v>3142</v>
      </c>
      <c r="D21189" s="1">
        <v>44256</v>
      </c>
      <c r="E21189" s="2">
        <v>30</v>
      </c>
      <c r="F21189" t="s">
        <v>3143</v>
      </c>
      <c r="G21189" t="s">
        <v>1695</v>
      </c>
    </row>
    <row r="21190" spans="1:7" x14ac:dyDescent="0.25">
      <c r="A21190" t="s">
        <v>3140</v>
      </c>
      <c r="B21190" t="s">
        <v>3141</v>
      </c>
      <c r="C21190" t="s">
        <v>3142</v>
      </c>
      <c r="D21190" s="1">
        <v>44256</v>
      </c>
      <c r="E21190" s="2">
        <v>30</v>
      </c>
      <c r="F21190" t="s">
        <v>3144</v>
      </c>
      <c r="G21190" t="s">
        <v>1695</v>
      </c>
    </row>
    <row r="21191" spans="1:7" x14ac:dyDescent="0.25">
      <c r="A21191" t="s">
        <v>2346</v>
      </c>
      <c r="B21191" t="s">
        <v>371</v>
      </c>
      <c r="C21191" t="s">
        <v>2347</v>
      </c>
      <c r="D21191" s="1">
        <v>44256</v>
      </c>
      <c r="E21191" s="2">
        <v>25</v>
      </c>
      <c r="F21191" t="s">
        <v>2348</v>
      </c>
      <c r="G21191" t="s">
        <v>97</v>
      </c>
    </row>
    <row r="21192" spans="1:7" x14ac:dyDescent="0.25">
      <c r="A21192" t="s">
        <v>2346</v>
      </c>
      <c r="B21192" t="s">
        <v>371</v>
      </c>
      <c r="C21192" t="s">
        <v>2347</v>
      </c>
      <c r="D21192" s="1">
        <v>44256</v>
      </c>
      <c r="E21192" s="2">
        <v>25</v>
      </c>
      <c r="F21192" t="s">
        <v>2349</v>
      </c>
      <c r="G21192" t="s">
        <v>97</v>
      </c>
    </row>
    <row r="21193" spans="1:7" x14ac:dyDescent="0.25">
      <c r="A21193" t="s">
        <v>2346</v>
      </c>
      <c r="B21193" t="s">
        <v>371</v>
      </c>
      <c r="C21193" t="s">
        <v>2347</v>
      </c>
      <c r="D21193" s="1">
        <v>44256</v>
      </c>
      <c r="E21193" s="2">
        <v>20</v>
      </c>
      <c r="F21193" t="s">
        <v>2348</v>
      </c>
      <c r="G21193" t="s">
        <v>1245</v>
      </c>
    </row>
    <row r="21194" spans="1:7" x14ac:dyDescent="0.25">
      <c r="A21194" t="s">
        <v>2346</v>
      </c>
      <c r="B21194" t="s">
        <v>371</v>
      </c>
      <c r="C21194" t="s">
        <v>2347</v>
      </c>
      <c r="D21194" s="1">
        <v>44256</v>
      </c>
      <c r="E21194" s="2">
        <v>20</v>
      </c>
      <c r="F21194" t="s">
        <v>2349</v>
      </c>
      <c r="G21194" t="s">
        <v>1245</v>
      </c>
    </row>
    <row r="21195" spans="1:7" x14ac:dyDescent="0.25">
      <c r="A21195" t="s">
        <v>3100</v>
      </c>
      <c r="B21195" t="s">
        <v>3101</v>
      </c>
      <c r="C21195" t="s">
        <v>3102</v>
      </c>
      <c r="D21195" s="1">
        <v>44256</v>
      </c>
      <c r="E21195" s="2">
        <v>50</v>
      </c>
      <c r="F21195" t="s">
        <v>3103</v>
      </c>
      <c r="G21195" t="s">
        <v>67</v>
      </c>
    </row>
    <row r="21196" spans="1:7" x14ac:dyDescent="0.25">
      <c r="A21196" t="s">
        <v>4781</v>
      </c>
      <c r="B21196" t="s">
        <v>4782</v>
      </c>
      <c r="C21196" t="s">
        <v>4783</v>
      </c>
      <c r="D21196" s="1">
        <v>44256</v>
      </c>
      <c r="E21196" s="2">
        <v>5</v>
      </c>
      <c r="F21196" t="s">
        <v>4784</v>
      </c>
      <c r="G21196" t="s">
        <v>2663</v>
      </c>
    </row>
    <row r="21197" spans="1:7" x14ac:dyDescent="0.25">
      <c r="A21197" t="s">
        <v>125</v>
      </c>
      <c r="B21197" t="s">
        <v>126</v>
      </c>
      <c r="C21197" t="s">
        <v>127</v>
      </c>
      <c r="D21197" s="1">
        <v>44256</v>
      </c>
      <c r="E21197" s="2">
        <v>5</v>
      </c>
      <c r="F21197" t="s">
        <v>128</v>
      </c>
      <c r="G21197" t="s">
        <v>310</v>
      </c>
    </row>
    <row r="21198" spans="1:7" x14ac:dyDescent="0.25">
      <c r="A21198" t="s">
        <v>5031</v>
      </c>
      <c r="B21198" t="s">
        <v>5032</v>
      </c>
      <c r="C21198" t="s">
        <v>5033</v>
      </c>
      <c r="D21198" s="1">
        <v>44256</v>
      </c>
      <c r="E21198" s="2">
        <v>100</v>
      </c>
      <c r="F21198" t="s">
        <v>5034</v>
      </c>
      <c r="G21198" t="s">
        <v>2663</v>
      </c>
    </row>
    <row r="21199" spans="1:7" x14ac:dyDescent="0.25">
      <c r="A21199" t="s">
        <v>2748</v>
      </c>
      <c r="B21199" t="s">
        <v>2749</v>
      </c>
      <c r="C21199" t="s">
        <v>2750</v>
      </c>
      <c r="D21199" s="1">
        <v>44256</v>
      </c>
      <c r="E21199" s="2">
        <v>10</v>
      </c>
      <c r="F21199" t="s">
        <v>2751</v>
      </c>
      <c r="G21199" t="s">
        <v>1695</v>
      </c>
    </row>
    <row r="21200" spans="1:7" x14ac:dyDescent="0.25">
      <c r="A21200" t="s">
        <v>2748</v>
      </c>
      <c r="B21200" t="s">
        <v>2749</v>
      </c>
      <c r="C21200" t="s">
        <v>2750</v>
      </c>
      <c r="D21200" s="1">
        <v>44256</v>
      </c>
      <c r="E21200" s="2">
        <v>10</v>
      </c>
      <c r="F21200" t="s">
        <v>2751</v>
      </c>
      <c r="G21200" t="s">
        <v>1695</v>
      </c>
    </row>
    <row r="21201" spans="1:7" x14ac:dyDescent="0.25">
      <c r="A21201" t="s">
        <v>2748</v>
      </c>
      <c r="B21201" t="s">
        <v>2749</v>
      </c>
      <c r="C21201" t="s">
        <v>2750</v>
      </c>
      <c r="D21201" s="1">
        <v>44256</v>
      </c>
      <c r="E21201" s="2">
        <v>10</v>
      </c>
      <c r="F21201" t="s">
        <v>2752</v>
      </c>
      <c r="G21201" t="s">
        <v>1695</v>
      </c>
    </row>
    <row r="21202" spans="1:7" x14ac:dyDescent="0.25">
      <c r="A21202" t="s">
        <v>2748</v>
      </c>
      <c r="B21202" t="s">
        <v>2749</v>
      </c>
      <c r="C21202" t="s">
        <v>2750</v>
      </c>
      <c r="D21202" s="1">
        <v>44256</v>
      </c>
      <c r="E21202" s="2">
        <v>10</v>
      </c>
      <c r="F21202" t="s">
        <v>2751</v>
      </c>
      <c r="G21202" t="s">
        <v>67</v>
      </c>
    </row>
    <row r="21203" spans="1:7" x14ac:dyDescent="0.25">
      <c r="A21203" t="s">
        <v>2748</v>
      </c>
      <c r="B21203" t="s">
        <v>2749</v>
      </c>
      <c r="C21203" t="s">
        <v>2750</v>
      </c>
      <c r="D21203" s="1">
        <v>44256</v>
      </c>
      <c r="E21203" s="2">
        <v>10</v>
      </c>
      <c r="F21203" t="s">
        <v>2751</v>
      </c>
      <c r="G21203" t="s">
        <v>67</v>
      </c>
    </row>
    <row r="21204" spans="1:7" x14ac:dyDescent="0.25">
      <c r="A21204" t="s">
        <v>2748</v>
      </c>
      <c r="B21204" t="s">
        <v>2749</v>
      </c>
      <c r="C21204" t="s">
        <v>2750</v>
      </c>
      <c r="D21204" s="1">
        <v>44256</v>
      </c>
      <c r="E21204" s="2">
        <v>10</v>
      </c>
      <c r="F21204" t="s">
        <v>2752</v>
      </c>
      <c r="G21204" t="s">
        <v>67</v>
      </c>
    </row>
    <row r="21205" spans="1:7" x14ac:dyDescent="0.25">
      <c r="A21205" t="s">
        <v>3689</v>
      </c>
      <c r="B21205" t="s">
        <v>3690</v>
      </c>
      <c r="C21205" t="s">
        <v>3691</v>
      </c>
      <c r="D21205" s="1">
        <v>44256</v>
      </c>
      <c r="E21205" s="2">
        <v>34.96</v>
      </c>
      <c r="F21205" t="s">
        <v>3692</v>
      </c>
      <c r="G21205" t="s">
        <v>97</v>
      </c>
    </row>
    <row r="21206" spans="1:7" x14ac:dyDescent="0.25">
      <c r="A21206" t="s">
        <v>30</v>
      </c>
      <c r="B21206" t="s">
        <v>31</v>
      </c>
      <c r="C21206" t="s">
        <v>32</v>
      </c>
      <c r="D21206" s="1">
        <v>44256</v>
      </c>
      <c r="E21206" s="2">
        <v>500</v>
      </c>
      <c r="F21206" t="s">
        <v>33</v>
      </c>
      <c r="G21206" t="s">
        <v>5492</v>
      </c>
    </row>
    <row r="21207" spans="1:7" x14ac:dyDescent="0.25">
      <c r="A21207" t="s">
        <v>30</v>
      </c>
      <c r="B21207" t="s">
        <v>31</v>
      </c>
      <c r="C21207" t="s">
        <v>32</v>
      </c>
      <c r="D21207" s="1">
        <v>44256</v>
      </c>
      <c r="E21207" s="2">
        <v>500</v>
      </c>
      <c r="F21207" t="s">
        <v>35</v>
      </c>
      <c r="G21207" t="s">
        <v>5492</v>
      </c>
    </row>
    <row r="21208" spans="1:7" x14ac:dyDescent="0.25">
      <c r="A21208" t="s">
        <v>2742</v>
      </c>
      <c r="B21208" t="s">
        <v>2743</v>
      </c>
      <c r="C21208" t="s">
        <v>2744</v>
      </c>
      <c r="D21208" s="1">
        <v>44256</v>
      </c>
      <c r="E21208" s="2">
        <v>150</v>
      </c>
      <c r="F21208" t="s">
        <v>2745</v>
      </c>
      <c r="G21208" t="s">
        <v>2746</v>
      </c>
    </row>
    <row r="21209" spans="1:7" x14ac:dyDescent="0.25">
      <c r="A21209" t="s">
        <v>2742</v>
      </c>
      <c r="B21209" t="s">
        <v>2743</v>
      </c>
      <c r="C21209" t="s">
        <v>2744</v>
      </c>
      <c r="D21209" s="1">
        <v>44256</v>
      </c>
      <c r="E21209" s="2">
        <v>150</v>
      </c>
      <c r="F21209" t="s">
        <v>2747</v>
      </c>
      <c r="G21209" t="s">
        <v>2746</v>
      </c>
    </row>
    <row r="21210" spans="1:7" x14ac:dyDescent="0.25">
      <c r="A21210" t="s">
        <v>3686</v>
      </c>
      <c r="B21210" t="s">
        <v>764</v>
      </c>
      <c r="C21210" t="s">
        <v>3687</v>
      </c>
      <c r="D21210" s="1">
        <v>44256</v>
      </c>
      <c r="E21210" s="2">
        <v>5</v>
      </c>
      <c r="F21210" t="s">
        <v>3688</v>
      </c>
      <c r="G21210" t="s">
        <v>97</v>
      </c>
    </row>
    <row r="21211" spans="1:7" x14ac:dyDescent="0.25">
      <c r="A21211" t="s">
        <v>3686</v>
      </c>
      <c r="B21211" t="s">
        <v>764</v>
      </c>
      <c r="C21211" t="s">
        <v>3687</v>
      </c>
      <c r="D21211" s="1">
        <v>44256</v>
      </c>
      <c r="E21211" s="2">
        <v>5</v>
      </c>
      <c r="F21211" t="s">
        <v>3688</v>
      </c>
      <c r="G21211" t="s">
        <v>1245</v>
      </c>
    </row>
    <row r="21212" spans="1:7" x14ac:dyDescent="0.25">
      <c r="A21212" t="s">
        <v>5385</v>
      </c>
      <c r="B21212" t="s">
        <v>2992</v>
      </c>
      <c r="C21212" t="s">
        <v>5386</v>
      </c>
      <c r="D21212" s="1">
        <v>44256</v>
      </c>
      <c r="E21212" s="2">
        <v>50</v>
      </c>
      <c r="F21212" t="s">
        <v>5387</v>
      </c>
      <c r="G21212" t="s">
        <v>67</v>
      </c>
    </row>
    <row r="21213" spans="1:7" x14ac:dyDescent="0.25">
      <c r="A21213" t="s">
        <v>99</v>
      </c>
      <c r="B21213" t="s">
        <v>100</v>
      </c>
      <c r="C21213" t="s">
        <v>101</v>
      </c>
      <c r="D21213" s="1">
        <v>44256</v>
      </c>
      <c r="E21213" s="2">
        <v>5</v>
      </c>
      <c r="F21213" t="s">
        <v>102</v>
      </c>
      <c r="G21213" t="s">
        <v>5789</v>
      </c>
    </row>
    <row r="21214" spans="1:7" x14ac:dyDescent="0.25">
      <c r="A21214" t="s">
        <v>99</v>
      </c>
      <c r="B21214" t="s">
        <v>100</v>
      </c>
      <c r="C21214" t="s">
        <v>101</v>
      </c>
      <c r="D21214" s="1">
        <v>44256</v>
      </c>
      <c r="E21214" s="2">
        <v>5</v>
      </c>
      <c r="F21214" t="s">
        <v>103</v>
      </c>
      <c r="G21214" t="s">
        <v>5789</v>
      </c>
    </row>
    <row r="21215" spans="1:7" x14ac:dyDescent="0.25">
      <c r="A21215" t="s">
        <v>99</v>
      </c>
      <c r="B21215" t="s">
        <v>100</v>
      </c>
      <c r="C21215" t="s">
        <v>101</v>
      </c>
      <c r="D21215" s="1">
        <v>44256</v>
      </c>
      <c r="E21215" s="2">
        <v>5</v>
      </c>
      <c r="F21215" t="s">
        <v>104</v>
      </c>
      <c r="G21215" t="s">
        <v>5789</v>
      </c>
    </row>
    <row r="21216" spans="1:7" x14ac:dyDescent="0.25">
      <c r="A21216" t="s">
        <v>312</v>
      </c>
      <c r="B21216" t="s">
        <v>248</v>
      </c>
      <c r="C21216" t="s">
        <v>313</v>
      </c>
      <c r="D21216" s="1">
        <v>44256</v>
      </c>
      <c r="E21216" s="2">
        <v>50</v>
      </c>
      <c r="F21216" t="s">
        <v>314</v>
      </c>
      <c r="G21216" t="s">
        <v>315</v>
      </c>
    </row>
    <row r="21217" spans="1:7" x14ac:dyDescent="0.25">
      <c r="A21217" t="s">
        <v>322</v>
      </c>
      <c r="B21217" t="s">
        <v>323</v>
      </c>
      <c r="C21217" t="s">
        <v>324</v>
      </c>
      <c r="D21217" s="1">
        <v>44256</v>
      </c>
      <c r="E21217" s="2">
        <v>63</v>
      </c>
      <c r="F21217" t="s">
        <v>325</v>
      </c>
      <c r="G21217" t="s">
        <v>326</v>
      </c>
    </row>
    <row r="21218" spans="1:7" x14ac:dyDescent="0.25">
      <c r="A21218" t="s">
        <v>322</v>
      </c>
      <c r="B21218" t="s">
        <v>323</v>
      </c>
      <c r="C21218" t="s">
        <v>324</v>
      </c>
      <c r="D21218" s="1">
        <v>44256</v>
      </c>
      <c r="E21218" s="2">
        <v>63</v>
      </c>
      <c r="F21218" t="s">
        <v>327</v>
      </c>
      <c r="G21218" t="s">
        <v>326</v>
      </c>
    </row>
    <row r="21219" spans="1:7" x14ac:dyDescent="0.25">
      <c r="A21219" t="s">
        <v>1803</v>
      </c>
      <c r="B21219" t="s">
        <v>1804</v>
      </c>
      <c r="C21219" t="s">
        <v>1805</v>
      </c>
      <c r="D21219" s="1">
        <v>44256</v>
      </c>
      <c r="E21219" s="2">
        <v>25</v>
      </c>
      <c r="F21219" t="s">
        <v>1806</v>
      </c>
      <c r="G21219" t="s">
        <v>5422</v>
      </c>
    </row>
    <row r="21220" spans="1:7" x14ac:dyDescent="0.25">
      <c r="A21220" t="s">
        <v>1803</v>
      </c>
      <c r="B21220" t="s">
        <v>1804</v>
      </c>
      <c r="C21220" t="s">
        <v>1805</v>
      </c>
      <c r="D21220" s="1">
        <v>44256</v>
      </c>
      <c r="E21220" s="2">
        <v>25</v>
      </c>
      <c r="F21220" t="s">
        <v>1806</v>
      </c>
      <c r="G21220" t="s">
        <v>271</v>
      </c>
    </row>
    <row r="21221" spans="1:7" x14ac:dyDescent="0.25">
      <c r="A21221" t="s">
        <v>2153</v>
      </c>
      <c r="B21221" t="s">
        <v>614</v>
      </c>
      <c r="C21221" t="s">
        <v>1310</v>
      </c>
      <c r="D21221" s="1">
        <v>44256</v>
      </c>
      <c r="E21221" s="2">
        <v>10</v>
      </c>
      <c r="F21221" t="s">
        <v>2154</v>
      </c>
      <c r="G21221" t="s">
        <v>1245</v>
      </c>
    </row>
    <row r="21222" spans="1:7" x14ac:dyDescent="0.25">
      <c r="A21222" t="s">
        <v>529</v>
      </c>
      <c r="B21222" t="s">
        <v>290</v>
      </c>
      <c r="C21222" t="s">
        <v>530</v>
      </c>
      <c r="D21222" s="1">
        <v>44256</v>
      </c>
      <c r="E21222" s="2">
        <v>25</v>
      </c>
      <c r="F21222" t="s">
        <v>531</v>
      </c>
      <c r="G21222" t="s">
        <v>3282</v>
      </c>
    </row>
    <row r="21223" spans="1:7" x14ac:dyDescent="0.25">
      <c r="A21223" t="s">
        <v>1590</v>
      </c>
      <c r="B21223" t="s">
        <v>1591</v>
      </c>
      <c r="C21223" t="s">
        <v>1592</v>
      </c>
      <c r="D21223" s="1">
        <v>44256</v>
      </c>
      <c r="E21223" s="2">
        <v>5</v>
      </c>
      <c r="F21223" t="s">
        <v>1593</v>
      </c>
      <c r="G21223" t="s">
        <v>1245</v>
      </c>
    </row>
    <row r="21224" spans="1:7" x14ac:dyDescent="0.25">
      <c r="A21224" t="s">
        <v>4053</v>
      </c>
      <c r="B21224" t="s">
        <v>580</v>
      </c>
      <c r="C21224" t="s">
        <v>4054</v>
      </c>
      <c r="D21224" s="1">
        <v>44256</v>
      </c>
      <c r="E21224" s="2">
        <v>15</v>
      </c>
      <c r="F21224" t="s">
        <v>4055</v>
      </c>
      <c r="G21224" t="s">
        <v>3282</v>
      </c>
    </row>
    <row r="21225" spans="1:7" x14ac:dyDescent="0.25">
      <c r="A21225" t="s">
        <v>4053</v>
      </c>
      <c r="B21225" t="s">
        <v>580</v>
      </c>
      <c r="C21225" t="s">
        <v>4054</v>
      </c>
      <c r="D21225" s="1">
        <v>44256</v>
      </c>
      <c r="E21225" s="2">
        <v>15</v>
      </c>
      <c r="F21225" t="s">
        <v>4055</v>
      </c>
      <c r="G21225" t="s">
        <v>3282</v>
      </c>
    </row>
    <row r="21226" spans="1:7" x14ac:dyDescent="0.25">
      <c r="A21226" t="s">
        <v>4053</v>
      </c>
      <c r="B21226" t="s">
        <v>580</v>
      </c>
      <c r="C21226" t="s">
        <v>4054</v>
      </c>
      <c r="D21226" s="1">
        <v>44256</v>
      </c>
      <c r="E21226" s="2">
        <v>15</v>
      </c>
      <c r="F21226" t="s">
        <v>4056</v>
      </c>
      <c r="G21226" t="s">
        <v>3282</v>
      </c>
    </row>
    <row r="21227" spans="1:7" x14ac:dyDescent="0.25">
      <c r="A21227" t="s">
        <v>2000</v>
      </c>
      <c r="B21227" t="s">
        <v>2001</v>
      </c>
      <c r="C21227" t="s">
        <v>2002</v>
      </c>
      <c r="D21227" s="1">
        <v>44256</v>
      </c>
      <c r="E21227" s="2">
        <v>100</v>
      </c>
      <c r="F21227" t="s">
        <v>2003</v>
      </c>
      <c r="G21227" t="s">
        <v>2681</v>
      </c>
    </row>
    <row r="21228" spans="1:7" x14ac:dyDescent="0.25">
      <c r="A21228" t="s">
        <v>2000</v>
      </c>
      <c r="B21228" t="s">
        <v>2001</v>
      </c>
      <c r="C21228" t="s">
        <v>2002</v>
      </c>
      <c r="D21228" s="1">
        <v>44256</v>
      </c>
      <c r="E21228" s="2">
        <v>100</v>
      </c>
      <c r="F21228" t="s">
        <v>2004</v>
      </c>
      <c r="G21228" t="s">
        <v>2681</v>
      </c>
    </row>
    <row r="21229" spans="1:7" x14ac:dyDescent="0.25">
      <c r="A21229" t="s">
        <v>87</v>
      </c>
      <c r="B21229" t="s">
        <v>88</v>
      </c>
      <c r="C21229" t="s">
        <v>89</v>
      </c>
      <c r="D21229" s="1">
        <v>44256</v>
      </c>
      <c r="E21229" s="2">
        <v>25</v>
      </c>
      <c r="F21229" t="s">
        <v>90</v>
      </c>
      <c r="G21229" t="s">
        <v>1695</v>
      </c>
    </row>
    <row r="21230" spans="1:7" x14ac:dyDescent="0.25">
      <c r="A21230" t="s">
        <v>87</v>
      </c>
      <c r="B21230" t="s">
        <v>88</v>
      </c>
      <c r="C21230" t="s">
        <v>89</v>
      </c>
      <c r="D21230" s="1">
        <v>44256</v>
      </c>
      <c r="E21230" s="2">
        <v>25</v>
      </c>
      <c r="F21230" t="s">
        <v>91</v>
      </c>
      <c r="G21230" t="s">
        <v>1695</v>
      </c>
    </row>
    <row r="21231" spans="1:7" x14ac:dyDescent="0.25">
      <c r="A21231" t="s">
        <v>87</v>
      </c>
      <c r="B21231" t="s">
        <v>88</v>
      </c>
      <c r="C21231" t="s">
        <v>89</v>
      </c>
      <c r="D21231" s="1">
        <v>44256</v>
      </c>
      <c r="E21231" s="2">
        <v>25</v>
      </c>
      <c r="F21231" t="s">
        <v>91</v>
      </c>
      <c r="G21231" t="s">
        <v>1695</v>
      </c>
    </row>
    <row r="21232" spans="1:7" x14ac:dyDescent="0.25">
      <c r="A21232" t="s">
        <v>87</v>
      </c>
      <c r="B21232" t="s">
        <v>88</v>
      </c>
      <c r="C21232" t="s">
        <v>89</v>
      </c>
      <c r="D21232" s="1">
        <v>44256</v>
      </c>
      <c r="E21232" s="2">
        <v>25</v>
      </c>
      <c r="F21232" t="s">
        <v>92</v>
      </c>
      <c r="G21232" t="s">
        <v>1695</v>
      </c>
    </row>
    <row r="21233" spans="1:7" x14ac:dyDescent="0.25">
      <c r="A21233" t="s">
        <v>87</v>
      </c>
      <c r="B21233" t="s">
        <v>88</v>
      </c>
      <c r="C21233" t="s">
        <v>89</v>
      </c>
      <c r="D21233" s="1">
        <v>44256</v>
      </c>
      <c r="E21233" s="2">
        <v>15</v>
      </c>
      <c r="F21233" t="s">
        <v>90</v>
      </c>
      <c r="G21233" t="s">
        <v>1245</v>
      </c>
    </row>
    <row r="21234" spans="1:7" x14ac:dyDescent="0.25">
      <c r="A21234" t="s">
        <v>87</v>
      </c>
      <c r="B21234" t="s">
        <v>88</v>
      </c>
      <c r="C21234" t="s">
        <v>89</v>
      </c>
      <c r="D21234" s="1">
        <v>44256</v>
      </c>
      <c r="E21234" s="2">
        <v>15</v>
      </c>
      <c r="F21234" t="s">
        <v>91</v>
      </c>
      <c r="G21234" t="s">
        <v>1245</v>
      </c>
    </row>
    <row r="21235" spans="1:7" x14ac:dyDescent="0.25">
      <c r="A21235" t="s">
        <v>87</v>
      </c>
      <c r="B21235" t="s">
        <v>88</v>
      </c>
      <c r="C21235" t="s">
        <v>89</v>
      </c>
      <c r="D21235" s="1">
        <v>44256</v>
      </c>
      <c r="E21235" s="2">
        <v>15</v>
      </c>
      <c r="F21235" t="s">
        <v>91</v>
      </c>
      <c r="G21235" t="s">
        <v>1245</v>
      </c>
    </row>
    <row r="21236" spans="1:7" x14ac:dyDescent="0.25">
      <c r="A21236" t="s">
        <v>87</v>
      </c>
      <c r="B21236" t="s">
        <v>88</v>
      </c>
      <c r="C21236" t="s">
        <v>89</v>
      </c>
      <c r="D21236" s="1">
        <v>44256</v>
      </c>
      <c r="E21236" s="2">
        <v>15</v>
      </c>
      <c r="F21236" t="s">
        <v>92</v>
      </c>
      <c r="G21236" t="s">
        <v>1245</v>
      </c>
    </row>
    <row r="21237" spans="1:7" x14ac:dyDescent="0.25">
      <c r="A21237" t="s">
        <v>82</v>
      </c>
      <c r="B21237" t="s">
        <v>83</v>
      </c>
      <c r="C21237" t="s">
        <v>84</v>
      </c>
      <c r="D21237" s="1">
        <v>44256</v>
      </c>
      <c r="E21237" s="2">
        <v>10</v>
      </c>
      <c r="F21237" t="s">
        <v>85</v>
      </c>
      <c r="G21237" t="s">
        <v>1245</v>
      </c>
    </row>
    <row r="21238" spans="1:7" x14ac:dyDescent="0.25">
      <c r="A21238" t="s">
        <v>82</v>
      </c>
      <c r="B21238" t="s">
        <v>83</v>
      </c>
      <c r="C21238" t="s">
        <v>84</v>
      </c>
      <c r="D21238" s="1">
        <v>44256</v>
      </c>
      <c r="E21238" s="2">
        <v>10</v>
      </c>
      <c r="F21238" t="s">
        <v>86</v>
      </c>
      <c r="G21238" t="s">
        <v>1245</v>
      </c>
    </row>
    <row r="21239" spans="1:7" x14ac:dyDescent="0.25">
      <c r="A21239" t="s">
        <v>2686</v>
      </c>
      <c r="B21239" t="s">
        <v>2687</v>
      </c>
      <c r="C21239" t="s">
        <v>2688</v>
      </c>
      <c r="D21239" s="1">
        <v>44256</v>
      </c>
      <c r="E21239" s="2">
        <v>84</v>
      </c>
      <c r="F21239" t="s">
        <v>2689</v>
      </c>
      <c r="G21239" t="s">
        <v>34</v>
      </c>
    </row>
    <row r="21240" spans="1:7" x14ac:dyDescent="0.25">
      <c r="A21240" t="s">
        <v>2690</v>
      </c>
      <c r="B21240" t="s">
        <v>2691</v>
      </c>
      <c r="C21240" t="s">
        <v>2692</v>
      </c>
      <c r="D21240" s="1">
        <v>44256</v>
      </c>
      <c r="E21240" s="2">
        <v>50</v>
      </c>
      <c r="F21240" t="s">
        <v>2693</v>
      </c>
      <c r="G21240" t="s">
        <v>1715</v>
      </c>
    </row>
    <row r="21241" spans="1:7" x14ac:dyDescent="0.25">
      <c r="A21241" t="s">
        <v>2690</v>
      </c>
      <c r="B21241" t="s">
        <v>2691</v>
      </c>
      <c r="C21241" t="s">
        <v>2692</v>
      </c>
      <c r="D21241" s="1">
        <v>44256</v>
      </c>
      <c r="E21241" s="2">
        <v>50</v>
      </c>
      <c r="F21241" t="s">
        <v>2693</v>
      </c>
      <c r="G21241" t="s">
        <v>1725</v>
      </c>
    </row>
    <row r="21242" spans="1:7" x14ac:dyDescent="0.25">
      <c r="A21242" t="s">
        <v>636</v>
      </c>
      <c r="B21242" t="s">
        <v>637</v>
      </c>
      <c r="C21242" t="s">
        <v>638</v>
      </c>
      <c r="D21242" s="1">
        <v>44256</v>
      </c>
      <c r="E21242" s="2">
        <v>10</v>
      </c>
      <c r="F21242" t="s">
        <v>639</v>
      </c>
      <c r="G21242" t="s">
        <v>471</v>
      </c>
    </row>
    <row r="21243" spans="1:7" x14ac:dyDescent="0.25">
      <c r="A21243" t="s">
        <v>636</v>
      </c>
      <c r="B21243" t="s">
        <v>637</v>
      </c>
      <c r="C21243" t="s">
        <v>638</v>
      </c>
      <c r="D21243" s="1">
        <v>44256</v>
      </c>
      <c r="E21243" s="2">
        <v>10</v>
      </c>
      <c r="F21243" t="s">
        <v>639</v>
      </c>
      <c r="G21243" t="s">
        <v>1695</v>
      </c>
    </row>
    <row r="21244" spans="1:7" x14ac:dyDescent="0.25">
      <c r="A21244">
        <v>341</v>
      </c>
      <c r="B21244" t="s">
        <v>5819</v>
      </c>
      <c r="C21244" t="s">
        <v>5820</v>
      </c>
      <c r="D21244" s="1">
        <v>44256</v>
      </c>
      <c r="E21244" s="2">
        <v>50</v>
      </c>
      <c r="F21244" t="s">
        <v>5821</v>
      </c>
      <c r="G21244" t="s">
        <v>5638</v>
      </c>
    </row>
    <row r="21245" spans="1:7" x14ac:dyDescent="0.25">
      <c r="A21245">
        <v>276</v>
      </c>
      <c r="B21245" t="s">
        <v>5802</v>
      </c>
      <c r="C21245" t="s">
        <v>5803</v>
      </c>
      <c r="D21245" s="1">
        <v>44256</v>
      </c>
      <c r="E21245" s="2">
        <v>5</v>
      </c>
      <c r="G21245" t="s">
        <v>5789</v>
      </c>
    </row>
    <row r="21246" spans="1:7" x14ac:dyDescent="0.25">
      <c r="A21246">
        <v>241</v>
      </c>
      <c r="B21246" t="s">
        <v>5724</v>
      </c>
      <c r="C21246" t="s">
        <v>5725</v>
      </c>
      <c r="D21246" s="1">
        <v>44256</v>
      </c>
      <c r="E21246" s="2">
        <v>5</v>
      </c>
      <c r="F21246" t="s">
        <v>5726</v>
      </c>
      <c r="G21246" t="s">
        <v>5789</v>
      </c>
    </row>
    <row r="21247" spans="1:7" x14ac:dyDescent="0.25">
      <c r="A21247">
        <v>241</v>
      </c>
      <c r="B21247" t="s">
        <v>5724</v>
      </c>
      <c r="C21247" t="s">
        <v>5725</v>
      </c>
      <c r="D21247" s="1">
        <v>44256</v>
      </c>
      <c r="E21247" s="2">
        <v>5</v>
      </c>
      <c r="F21247" t="s">
        <v>5727</v>
      </c>
      <c r="G21247" t="s">
        <v>5789</v>
      </c>
    </row>
    <row r="21248" spans="1:7" x14ac:dyDescent="0.25">
      <c r="A21248">
        <v>277</v>
      </c>
      <c r="B21248" t="s">
        <v>3840</v>
      </c>
      <c r="C21248" t="s">
        <v>5798</v>
      </c>
      <c r="D21248" s="1">
        <v>44256</v>
      </c>
      <c r="E21248" s="2">
        <v>5</v>
      </c>
      <c r="F21248" t="s">
        <v>5799</v>
      </c>
      <c r="G21248" t="s">
        <v>5789</v>
      </c>
    </row>
    <row r="21249" spans="1:7" x14ac:dyDescent="0.25">
      <c r="A21249">
        <v>277</v>
      </c>
      <c r="B21249" t="s">
        <v>3840</v>
      </c>
      <c r="C21249" t="s">
        <v>5798</v>
      </c>
      <c r="D21249" s="1">
        <v>44256</v>
      </c>
      <c r="E21249" s="2">
        <v>5</v>
      </c>
      <c r="F21249" t="s">
        <v>5800</v>
      </c>
      <c r="G21249" t="s">
        <v>5789</v>
      </c>
    </row>
    <row r="21250" spans="1:7" x14ac:dyDescent="0.25">
      <c r="A21250">
        <v>278</v>
      </c>
      <c r="B21250" t="s">
        <v>2822</v>
      </c>
      <c r="C21250" t="s">
        <v>779</v>
      </c>
      <c r="D21250" s="1">
        <v>44256</v>
      </c>
      <c r="E21250" s="2">
        <v>5</v>
      </c>
      <c r="F21250" t="s">
        <v>5801</v>
      </c>
      <c r="G21250" t="s">
        <v>5789</v>
      </c>
    </row>
    <row r="21251" spans="1:7" x14ac:dyDescent="0.25">
      <c r="A21251">
        <v>280</v>
      </c>
      <c r="B21251" t="s">
        <v>3901</v>
      </c>
      <c r="C21251" t="s">
        <v>5796</v>
      </c>
      <c r="D21251" s="1">
        <v>44256</v>
      </c>
      <c r="E21251" s="2">
        <v>5</v>
      </c>
      <c r="F21251" t="s">
        <v>5797</v>
      </c>
      <c r="G21251" t="s">
        <v>5789</v>
      </c>
    </row>
    <row r="21252" spans="1:7" x14ac:dyDescent="0.25">
      <c r="A21252">
        <v>279</v>
      </c>
      <c r="B21252" t="s">
        <v>2156</v>
      </c>
      <c r="C21252" t="s">
        <v>4978</v>
      </c>
      <c r="D21252" s="1">
        <v>44256</v>
      </c>
      <c r="E21252" s="2">
        <v>5</v>
      </c>
      <c r="F21252" t="s">
        <v>5795</v>
      </c>
      <c r="G21252" t="s">
        <v>5789</v>
      </c>
    </row>
    <row r="21253" spans="1:7" x14ac:dyDescent="0.25">
      <c r="A21253" t="s">
        <v>3651</v>
      </c>
      <c r="B21253" t="s">
        <v>3652</v>
      </c>
      <c r="D21253" s="1">
        <v>44256</v>
      </c>
      <c r="E21253" s="2">
        <v>100</v>
      </c>
      <c r="F21253" t="s">
        <v>3653</v>
      </c>
      <c r="G21253" t="s">
        <v>2663</v>
      </c>
    </row>
    <row r="21254" spans="1:7" x14ac:dyDescent="0.25">
      <c r="A21254" t="s">
        <v>2514</v>
      </c>
      <c r="B21254" t="s">
        <v>2515</v>
      </c>
      <c r="C21254" t="s">
        <v>837</v>
      </c>
      <c r="D21254" s="1">
        <v>44257</v>
      </c>
      <c r="E21254" s="2">
        <v>800</v>
      </c>
      <c r="F21254" t="s">
        <v>2516</v>
      </c>
      <c r="G21254" t="s">
        <v>838</v>
      </c>
    </row>
    <row r="21255" spans="1:7" x14ac:dyDescent="0.25">
      <c r="A21255" t="s">
        <v>2836</v>
      </c>
      <c r="B21255" t="s">
        <v>2837</v>
      </c>
      <c r="C21255" t="s">
        <v>758</v>
      </c>
      <c r="D21255" s="1">
        <v>44257</v>
      </c>
      <c r="E21255" s="2">
        <v>41.67</v>
      </c>
      <c r="F21255" t="s">
        <v>2838</v>
      </c>
      <c r="G21255" t="s">
        <v>2663</v>
      </c>
    </row>
    <row r="21256" spans="1:7" x14ac:dyDescent="0.25">
      <c r="A21256" t="s">
        <v>4699</v>
      </c>
      <c r="B21256" t="s">
        <v>4700</v>
      </c>
      <c r="C21256" t="s">
        <v>4701</v>
      </c>
      <c r="D21256" s="1">
        <v>44257</v>
      </c>
      <c r="E21256" s="2">
        <v>84</v>
      </c>
      <c r="F21256" t="s">
        <v>4702</v>
      </c>
      <c r="G21256" t="s">
        <v>34</v>
      </c>
    </row>
    <row r="21257" spans="1:7" x14ac:dyDescent="0.25">
      <c r="A21257" t="s">
        <v>2155</v>
      </c>
      <c r="B21257" t="s">
        <v>2156</v>
      </c>
      <c r="C21257" t="s">
        <v>2157</v>
      </c>
      <c r="D21257" s="1">
        <v>44258</v>
      </c>
      <c r="E21257" s="2">
        <v>3000</v>
      </c>
      <c r="F21257" t="s">
        <v>2158</v>
      </c>
      <c r="G21257" t="s">
        <v>4637</v>
      </c>
    </row>
    <row r="21258" spans="1:7" x14ac:dyDescent="0.25">
      <c r="A21258" t="s">
        <v>1221</v>
      </c>
      <c r="B21258" t="s">
        <v>1222</v>
      </c>
      <c r="C21258" t="s">
        <v>1223</v>
      </c>
      <c r="D21258" s="1">
        <v>44258</v>
      </c>
      <c r="E21258" s="2">
        <v>334</v>
      </c>
      <c r="F21258" t="s">
        <v>1224</v>
      </c>
      <c r="G21258" t="s">
        <v>282</v>
      </c>
    </row>
    <row r="21259" spans="1:7" x14ac:dyDescent="0.25">
      <c r="A21259" t="s">
        <v>3610</v>
      </c>
      <c r="B21259" t="s">
        <v>1965</v>
      </c>
      <c r="C21259" t="s">
        <v>3611</v>
      </c>
      <c r="D21259" s="1">
        <v>44258</v>
      </c>
      <c r="E21259" s="2">
        <v>500</v>
      </c>
      <c r="G21259" t="s">
        <v>3612</v>
      </c>
    </row>
    <row r="21260" spans="1:7" x14ac:dyDescent="0.25">
      <c r="A21260" t="s">
        <v>2447</v>
      </c>
      <c r="B21260" t="s">
        <v>2448</v>
      </c>
      <c r="D21260" s="1">
        <v>44258</v>
      </c>
      <c r="E21260" s="2">
        <v>25</v>
      </c>
      <c r="F21260" t="s">
        <v>2449</v>
      </c>
      <c r="G21260" t="s">
        <v>4684</v>
      </c>
    </row>
    <row r="21261" spans="1:7" x14ac:dyDescent="0.25">
      <c r="A21261">
        <v>342</v>
      </c>
      <c r="B21261" t="s">
        <v>5822</v>
      </c>
      <c r="C21261" t="s">
        <v>5823</v>
      </c>
      <c r="D21261" s="1">
        <v>44259</v>
      </c>
      <c r="E21261" s="2">
        <v>6000</v>
      </c>
      <c r="F21261" t="s">
        <v>5824</v>
      </c>
      <c r="G21261" t="s">
        <v>5825</v>
      </c>
    </row>
    <row r="21262" spans="1:7" x14ac:dyDescent="0.25">
      <c r="A21262" t="s">
        <v>1812</v>
      </c>
      <c r="B21262" t="s">
        <v>1813</v>
      </c>
      <c r="D21262" s="1">
        <v>44259</v>
      </c>
      <c r="E21262" s="2">
        <v>1500</v>
      </c>
      <c r="F21262" t="s">
        <v>1814</v>
      </c>
      <c r="G21262" t="s">
        <v>4655</v>
      </c>
    </row>
    <row r="21263" spans="1:7" x14ac:dyDescent="0.25">
      <c r="A21263" t="s">
        <v>1812</v>
      </c>
      <c r="B21263" t="s">
        <v>1813</v>
      </c>
      <c r="D21263" s="1">
        <v>44259</v>
      </c>
      <c r="E21263" s="2">
        <v>1500</v>
      </c>
      <c r="F21263" t="s">
        <v>1815</v>
      </c>
      <c r="G21263" t="s">
        <v>4655</v>
      </c>
    </row>
    <row r="21264" spans="1:7" x14ac:dyDescent="0.25">
      <c r="A21264" t="s">
        <v>5420</v>
      </c>
      <c r="B21264" t="s">
        <v>5421</v>
      </c>
      <c r="D21264" s="1">
        <v>44260</v>
      </c>
      <c r="E21264" s="2">
        <v>350</v>
      </c>
      <c r="G21264" t="s">
        <v>5422</v>
      </c>
    </row>
    <row r="21265" spans="1:7" x14ac:dyDescent="0.25">
      <c r="A21265" t="s">
        <v>3629</v>
      </c>
      <c r="B21265" t="s">
        <v>3630</v>
      </c>
      <c r="D21265" s="1">
        <v>44260</v>
      </c>
      <c r="E21265" s="2">
        <v>500</v>
      </c>
      <c r="G21265" t="s">
        <v>4686</v>
      </c>
    </row>
    <row r="21266" spans="1:7" x14ac:dyDescent="0.25">
      <c r="A21266" t="s">
        <v>4687</v>
      </c>
      <c r="B21266" t="s">
        <v>4688</v>
      </c>
      <c r="C21266" t="s">
        <v>4689</v>
      </c>
      <c r="D21266" s="1">
        <v>44260</v>
      </c>
      <c r="E21266" s="2">
        <v>500</v>
      </c>
      <c r="F21266" t="s">
        <v>4690</v>
      </c>
      <c r="G21266" t="s">
        <v>5464</v>
      </c>
    </row>
    <row r="21267" spans="1:7" x14ac:dyDescent="0.25">
      <c r="A21267" t="s">
        <v>4687</v>
      </c>
      <c r="B21267" t="s">
        <v>4688</v>
      </c>
      <c r="C21267" t="s">
        <v>4689</v>
      </c>
      <c r="D21267" s="1">
        <v>44260</v>
      </c>
      <c r="E21267" s="2">
        <v>500</v>
      </c>
      <c r="F21267" t="s">
        <v>4691</v>
      </c>
      <c r="G21267" t="s">
        <v>5464</v>
      </c>
    </row>
    <row r="21268" spans="1:7" x14ac:dyDescent="0.25">
      <c r="A21268" t="s">
        <v>4660</v>
      </c>
      <c r="B21268" t="s">
        <v>4661</v>
      </c>
      <c r="C21268" t="s">
        <v>4662</v>
      </c>
      <c r="D21268" s="1">
        <v>44263</v>
      </c>
      <c r="E21268" s="2">
        <v>5</v>
      </c>
      <c r="F21268" t="s">
        <v>4663</v>
      </c>
      <c r="G21268" t="s">
        <v>276</v>
      </c>
    </row>
    <row r="21269" spans="1:7" x14ac:dyDescent="0.25">
      <c r="A21269" t="s">
        <v>1784</v>
      </c>
      <c r="B21269" t="s">
        <v>15</v>
      </c>
      <c r="C21269" t="s">
        <v>1039</v>
      </c>
      <c r="D21269" s="1">
        <v>44265</v>
      </c>
      <c r="E21269" s="2">
        <v>1000</v>
      </c>
      <c r="F21269" t="s">
        <v>1785</v>
      </c>
      <c r="G21269" t="s">
        <v>34</v>
      </c>
    </row>
    <row r="21270" spans="1:7" x14ac:dyDescent="0.25">
      <c r="A21270" t="s">
        <v>4348</v>
      </c>
      <c r="B21270" t="s">
        <v>4349</v>
      </c>
      <c r="C21270" t="s">
        <v>1097</v>
      </c>
      <c r="D21270" s="1">
        <v>44265</v>
      </c>
      <c r="E21270" s="2">
        <v>250</v>
      </c>
      <c r="F21270" t="s">
        <v>4350</v>
      </c>
      <c r="G21270" t="s">
        <v>34</v>
      </c>
    </row>
    <row r="21271" spans="1:7" x14ac:dyDescent="0.25">
      <c r="A21271" t="s">
        <v>482</v>
      </c>
      <c r="B21271" t="s">
        <v>483</v>
      </c>
      <c r="C21271" t="s">
        <v>484</v>
      </c>
      <c r="D21271" s="1">
        <v>44265</v>
      </c>
      <c r="E21271" s="2">
        <v>41.67</v>
      </c>
      <c r="F21271" t="s">
        <v>485</v>
      </c>
      <c r="G21271" t="s">
        <v>1240</v>
      </c>
    </row>
    <row r="21272" spans="1:7" x14ac:dyDescent="0.25">
      <c r="A21272" t="s">
        <v>482</v>
      </c>
      <c r="B21272" t="s">
        <v>483</v>
      </c>
      <c r="C21272" t="s">
        <v>484</v>
      </c>
      <c r="D21272" s="1">
        <v>44265</v>
      </c>
      <c r="E21272" s="2">
        <v>83.33</v>
      </c>
      <c r="F21272" t="s">
        <v>485</v>
      </c>
      <c r="G21272" t="s">
        <v>34</v>
      </c>
    </row>
    <row r="21273" spans="1:7" x14ac:dyDescent="0.25">
      <c r="A21273" t="s">
        <v>49</v>
      </c>
      <c r="B21273" t="s">
        <v>50</v>
      </c>
      <c r="C21273" t="s">
        <v>51</v>
      </c>
      <c r="D21273" s="1">
        <v>44270</v>
      </c>
      <c r="E21273" s="2">
        <v>140</v>
      </c>
      <c r="F21273" t="s">
        <v>52</v>
      </c>
      <c r="G21273" t="s">
        <v>2663</v>
      </c>
    </row>
    <row r="21274" spans="1:7" x14ac:dyDescent="0.25">
      <c r="A21274" t="s">
        <v>44</v>
      </c>
      <c r="B21274" t="s">
        <v>45</v>
      </c>
      <c r="C21274" t="s">
        <v>46</v>
      </c>
      <c r="D21274" s="1">
        <v>44270</v>
      </c>
      <c r="E21274" s="2">
        <v>83.33</v>
      </c>
      <c r="F21274" t="s">
        <v>47</v>
      </c>
      <c r="G21274" t="s">
        <v>34</v>
      </c>
    </row>
    <row r="21275" spans="1:7" x14ac:dyDescent="0.25">
      <c r="A21275" t="s">
        <v>44</v>
      </c>
      <c r="B21275" t="s">
        <v>45</v>
      </c>
      <c r="C21275" t="s">
        <v>46</v>
      </c>
      <c r="D21275" s="1">
        <v>44270</v>
      </c>
      <c r="E21275" s="2">
        <v>83.33</v>
      </c>
      <c r="F21275" t="s">
        <v>48</v>
      </c>
      <c r="G21275" t="s">
        <v>34</v>
      </c>
    </row>
    <row r="21276" spans="1:7" x14ac:dyDescent="0.25">
      <c r="A21276" t="s">
        <v>2463</v>
      </c>
      <c r="B21276" t="s">
        <v>2464</v>
      </c>
      <c r="C21276" t="s">
        <v>2465</v>
      </c>
      <c r="D21276" s="1">
        <v>44270</v>
      </c>
      <c r="E21276" s="2">
        <v>100</v>
      </c>
      <c r="F21276" t="s">
        <v>2466</v>
      </c>
      <c r="G21276" t="s">
        <v>2663</v>
      </c>
    </row>
    <row r="21277" spans="1:7" x14ac:dyDescent="0.25">
      <c r="A21277" t="s">
        <v>2463</v>
      </c>
      <c r="B21277" t="s">
        <v>2464</v>
      </c>
      <c r="C21277" t="s">
        <v>2465</v>
      </c>
      <c r="D21277" s="1">
        <v>44270</v>
      </c>
      <c r="E21277" s="2">
        <v>100</v>
      </c>
      <c r="F21277" t="s">
        <v>2467</v>
      </c>
      <c r="G21277" t="s">
        <v>2663</v>
      </c>
    </row>
    <row r="21278" spans="1:7" x14ac:dyDescent="0.25">
      <c r="A21278" t="s">
        <v>53</v>
      </c>
      <c r="B21278" t="s">
        <v>54</v>
      </c>
      <c r="C21278" t="s">
        <v>55</v>
      </c>
      <c r="D21278" s="1">
        <v>44270</v>
      </c>
      <c r="E21278" s="2">
        <v>84</v>
      </c>
      <c r="F21278" t="s">
        <v>56</v>
      </c>
      <c r="G21278" t="s">
        <v>34</v>
      </c>
    </row>
    <row r="21279" spans="1:7" x14ac:dyDescent="0.25">
      <c r="A21279" t="s">
        <v>53</v>
      </c>
      <c r="B21279" t="s">
        <v>54</v>
      </c>
      <c r="C21279" t="s">
        <v>55</v>
      </c>
      <c r="D21279" s="1">
        <v>44270</v>
      </c>
      <c r="E21279" s="2">
        <v>84</v>
      </c>
      <c r="F21279" t="s">
        <v>57</v>
      </c>
      <c r="G21279" t="s">
        <v>34</v>
      </c>
    </row>
    <row r="21280" spans="1:7" x14ac:dyDescent="0.25">
      <c r="A21280" t="s">
        <v>53</v>
      </c>
      <c r="B21280" t="s">
        <v>54</v>
      </c>
      <c r="C21280" t="s">
        <v>55</v>
      </c>
      <c r="D21280" s="1">
        <v>44270</v>
      </c>
      <c r="E21280" s="2">
        <v>16</v>
      </c>
      <c r="F21280" t="s">
        <v>56</v>
      </c>
      <c r="G21280" t="s">
        <v>2663</v>
      </c>
    </row>
    <row r="21281" spans="1:7" x14ac:dyDescent="0.25">
      <c r="A21281" t="s">
        <v>53</v>
      </c>
      <c r="B21281" t="s">
        <v>54</v>
      </c>
      <c r="C21281" t="s">
        <v>55</v>
      </c>
      <c r="D21281" s="1">
        <v>44270</v>
      </c>
      <c r="E21281" s="2">
        <v>16</v>
      </c>
      <c r="F21281" t="s">
        <v>57</v>
      </c>
      <c r="G21281" t="s">
        <v>2663</v>
      </c>
    </row>
    <row r="21282" spans="1:7" x14ac:dyDescent="0.25">
      <c r="A21282" t="s">
        <v>40</v>
      </c>
      <c r="B21282" t="s">
        <v>41</v>
      </c>
      <c r="C21282" t="s">
        <v>42</v>
      </c>
      <c r="D21282" s="1">
        <v>44270</v>
      </c>
      <c r="E21282" s="2">
        <v>83.32</v>
      </c>
      <c r="F21282" t="s">
        <v>43</v>
      </c>
      <c r="G21282" t="s">
        <v>34</v>
      </c>
    </row>
    <row r="21283" spans="1:7" x14ac:dyDescent="0.25">
      <c r="A21283" t="s">
        <v>40</v>
      </c>
      <c r="B21283" t="s">
        <v>41</v>
      </c>
      <c r="C21283" t="s">
        <v>42</v>
      </c>
      <c r="D21283" s="1">
        <v>44270</v>
      </c>
      <c r="E21283" s="2">
        <v>83.34</v>
      </c>
      <c r="F21283" t="s">
        <v>43</v>
      </c>
      <c r="G21283" t="s">
        <v>2898</v>
      </c>
    </row>
    <row r="21284" spans="1:7" x14ac:dyDescent="0.25">
      <c r="A21284" t="s">
        <v>4671</v>
      </c>
      <c r="B21284" t="s">
        <v>4672</v>
      </c>
      <c r="D21284" s="1">
        <v>44270</v>
      </c>
      <c r="E21284" s="2">
        <v>1000</v>
      </c>
      <c r="F21284" t="s">
        <v>4673</v>
      </c>
      <c r="G21284" t="s">
        <v>5826</v>
      </c>
    </row>
    <row r="21285" spans="1:7" x14ac:dyDescent="0.25">
      <c r="A21285" t="s">
        <v>5403</v>
      </c>
      <c r="B21285" t="s">
        <v>5404</v>
      </c>
      <c r="C21285" t="s">
        <v>758</v>
      </c>
      <c r="D21285" s="1">
        <v>44270</v>
      </c>
      <c r="E21285" s="2">
        <v>84</v>
      </c>
      <c r="F21285" t="s">
        <v>5405</v>
      </c>
      <c r="G21285" t="s">
        <v>34</v>
      </c>
    </row>
    <row r="21286" spans="1:7" x14ac:dyDescent="0.25">
      <c r="A21286" t="s">
        <v>183</v>
      </c>
      <c r="B21286" t="s">
        <v>184</v>
      </c>
      <c r="D21286" s="1">
        <v>44270</v>
      </c>
      <c r="E21286" s="2">
        <v>3000</v>
      </c>
      <c r="F21286" t="s">
        <v>185</v>
      </c>
      <c r="G21286" t="s">
        <v>186</v>
      </c>
    </row>
    <row r="21287" spans="1:7" x14ac:dyDescent="0.25">
      <c r="A21287" t="s">
        <v>2714</v>
      </c>
      <c r="B21287" t="s">
        <v>2715</v>
      </c>
      <c r="C21287" t="s">
        <v>488</v>
      </c>
      <c r="D21287" s="1">
        <v>44270</v>
      </c>
      <c r="E21287" s="2">
        <v>84</v>
      </c>
      <c r="F21287" t="s">
        <v>2716</v>
      </c>
      <c r="G21287" t="s">
        <v>34</v>
      </c>
    </row>
    <row r="21288" spans="1:7" x14ac:dyDescent="0.25">
      <c r="A21288" t="s">
        <v>1257</v>
      </c>
      <c r="B21288" t="s">
        <v>1258</v>
      </c>
      <c r="C21288" t="s">
        <v>1259</v>
      </c>
      <c r="D21288" s="1">
        <v>44270</v>
      </c>
      <c r="E21288" s="2">
        <v>83.33</v>
      </c>
      <c r="F21288" t="s">
        <v>1260</v>
      </c>
      <c r="G21288" t="s">
        <v>34</v>
      </c>
    </row>
    <row r="21289" spans="1:7" x14ac:dyDescent="0.25">
      <c r="A21289" t="s">
        <v>1651</v>
      </c>
      <c r="B21289" t="s">
        <v>1652</v>
      </c>
      <c r="C21289" t="s">
        <v>1653</v>
      </c>
      <c r="D21289" s="1">
        <v>44270</v>
      </c>
      <c r="E21289" s="2">
        <v>100</v>
      </c>
      <c r="F21289" t="s">
        <v>1654</v>
      </c>
      <c r="G21289" t="s">
        <v>2663</v>
      </c>
    </row>
    <row r="21290" spans="1:7" x14ac:dyDescent="0.25">
      <c r="A21290" t="s">
        <v>1651</v>
      </c>
      <c r="B21290" t="s">
        <v>1652</v>
      </c>
      <c r="C21290" t="s">
        <v>1653</v>
      </c>
      <c r="D21290" s="1">
        <v>44270</v>
      </c>
      <c r="E21290" s="2">
        <v>100</v>
      </c>
      <c r="F21290" t="s">
        <v>1655</v>
      </c>
      <c r="G21290" t="s">
        <v>2663</v>
      </c>
    </row>
    <row r="21291" spans="1:7" x14ac:dyDescent="0.25">
      <c r="A21291" t="s">
        <v>2714</v>
      </c>
      <c r="B21291" t="s">
        <v>2715</v>
      </c>
      <c r="C21291" t="s">
        <v>488</v>
      </c>
      <c r="D21291" s="1">
        <v>44271</v>
      </c>
      <c r="E21291" s="2">
        <v>100</v>
      </c>
      <c r="F21291" t="s">
        <v>2716</v>
      </c>
      <c r="G21291" t="s">
        <v>5002</v>
      </c>
    </row>
    <row r="21292" spans="1:7" x14ac:dyDescent="0.25">
      <c r="A21292" t="s">
        <v>3247</v>
      </c>
      <c r="B21292" t="s">
        <v>3248</v>
      </c>
      <c r="C21292" t="s">
        <v>3249</v>
      </c>
      <c r="D21292" s="1">
        <v>44271</v>
      </c>
      <c r="E21292" s="2">
        <v>100</v>
      </c>
      <c r="F21292" t="s">
        <v>3250</v>
      </c>
      <c r="G21292" t="s">
        <v>5002</v>
      </c>
    </row>
    <row r="21293" spans="1:7" x14ac:dyDescent="0.25">
      <c r="A21293" t="s">
        <v>4996</v>
      </c>
      <c r="B21293" t="s">
        <v>4997</v>
      </c>
      <c r="D21293" s="1">
        <v>44271</v>
      </c>
      <c r="E21293" s="2">
        <v>1000</v>
      </c>
      <c r="F21293" t="s">
        <v>4998</v>
      </c>
      <c r="G21293" t="s">
        <v>34</v>
      </c>
    </row>
    <row r="21294" spans="1:7" x14ac:dyDescent="0.25">
      <c r="A21294" t="s">
        <v>3805</v>
      </c>
      <c r="B21294" t="s">
        <v>3806</v>
      </c>
      <c r="C21294" t="s">
        <v>3807</v>
      </c>
      <c r="D21294" s="1">
        <v>44271</v>
      </c>
      <c r="E21294" s="2">
        <v>42</v>
      </c>
      <c r="F21294" t="s">
        <v>3808</v>
      </c>
      <c r="G21294" t="s">
        <v>67</v>
      </c>
    </row>
    <row r="21295" spans="1:7" x14ac:dyDescent="0.25">
      <c r="A21295" t="s">
        <v>3805</v>
      </c>
      <c r="B21295" t="s">
        <v>3806</v>
      </c>
      <c r="C21295" t="s">
        <v>3807</v>
      </c>
      <c r="D21295" s="1">
        <v>44271</v>
      </c>
      <c r="E21295" s="2">
        <v>42</v>
      </c>
      <c r="F21295" t="s">
        <v>3809</v>
      </c>
      <c r="G21295" t="s">
        <v>67</v>
      </c>
    </row>
    <row r="21296" spans="1:7" x14ac:dyDescent="0.25">
      <c r="A21296">
        <v>346</v>
      </c>
      <c r="B21296" t="s">
        <v>5827</v>
      </c>
      <c r="D21296" s="1">
        <v>44271</v>
      </c>
      <c r="E21296" s="2">
        <v>2000</v>
      </c>
      <c r="G21296" t="s">
        <v>5828</v>
      </c>
    </row>
    <row r="21297" spans="1:7" x14ac:dyDescent="0.25">
      <c r="A21297">
        <v>347</v>
      </c>
      <c r="B21297" t="s">
        <v>5829</v>
      </c>
      <c r="C21297" t="s">
        <v>5830</v>
      </c>
      <c r="D21297" s="1">
        <v>44271</v>
      </c>
      <c r="E21297" s="2">
        <v>250</v>
      </c>
      <c r="F21297" t="s">
        <v>5831</v>
      </c>
      <c r="G21297" t="s">
        <v>5002</v>
      </c>
    </row>
    <row r="21298" spans="1:7" x14ac:dyDescent="0.25">
      <c r="A21298" t="s">
        <v>2868</v>
      </c>
      <c r="B21298" t="s">
        <v>2869</v>
      </c>
      <c r="D21298" s="1">
        <v>44271</v>
      </c>
      <c r="E21298" s="2">
        <v>5000</v>
      </c>
      <c r="G21298" t="s">
        <v>5666</v>
      </c>
    </row>
    <row r="21299" spans="1:7" x14ac:dyDescent="0.25">
      <c r="A21299">
        <v>349</v>
      </c>
      <c r="B21299" t="s">
        <v>5832</v>
      </c>
      <c r="D21299" s="1">
        <v>44277</v>
      </c>
      <c r="E21299" s="2">
        <v>100</v>
      </c>
      <c r="F21299" t="s">
        <v>5833</v>
      </c>
      <c r="G21299" t="s">
        <v>5002</v>
      </c>
    </row>
    <row r="21300" spans="1:7" x14ac:dyDescent="0.25">
      <c r="A21300">
        <v>349</v>
      </c>
      <c r="B21300" t="s">
        <v>5832</v>
      </c>
      <c r="D21300" s="1">
        <v>44277</v>
      </c>
      <c r="E21300" s="2">
        <v>100</v>
      </c>
      <c r="F21300" t="s">
        <v>5834</v>
      </c>
      <c r="G21300" t="s">
        <v>5002</v>
      </c>
    </row>
    <row r="21301" spans="1:7" x14ac:dyDescent="0.25">
      <c r="A21301" t="s">
        <v>2196</v>
      </c>
      <c r="B21301" t="s">
        <v>2197</v>
      </c>
      <c r="D21301" s="1">
        <v>44277</v>
      </c>
      <c r="E21301" s="2">
        <v>4000</v>
      </c>
      <c r="G21301" t="s">
        <v>2198</v>
      </c>
    </row>
    <row r="21302" spans="1:7" x14ac:dyDescent="0.25">
      <c r="A21302" t="s">
        <v>3493</v>
      </c>
      <c r="B21302" t="s">
        <v>152</v>
      </c>
      <c r="C21302" t="s">
        <v>3494</v>
      </c>
      <c r="D21302" s="1">
        <v>44277</v>
      </c>
      <c r="E21302" s="2">
        <v>250</v>
      </c>
      <c r="F21302" t="s">
        <v>3495</v>
      </c>
      <c r="G21302" t="s">
        <v>5002</v>
      </c>
    </row>
    <row r="21303" spans="1:7" x14ac:dyDescent="0.25">
      <c r="A21303" t="s">
        <v>3493</v>
      </c>
      <c r="B21303" t="s">
        <v>152</v>
      </c>
      <c r="C21303" t="s">
        <v>3494</v>
      </c>
      <c r="D21303" s="1">
        <v>44277</v>
      </c>
      <c r="E21303" s="2">
        <v>250</v>
      </c>
      <c r="F21303" t="s">
        <v>3496</v>
      </c>
      <c r="G21303" t="s">
        <v>5002</v>
      </c>
    </row>
    <row r="21304" spans="1:7" x14ac:dyDescent="0.25">
      <c r="A21304" t="s">
        <v>1985</v>
      </c>
      <c r="B21304" t="s">
        <v>1986</v>
      </c>
      <c r="C21304" t="s">
        <v>1987</v>
      </c>
      <c r="D21304" s="1">
        <v>44277</v>
      </c>
      <c r="E21304" s="2">
        <v>500</v>
      </c>
      <c r="F21304" t="s">
        <v>1988</v>
      </c>
      <c r="G21304" t="s">
        <v>341</v>
      </c>
    </row>
    <row r="21305" spans="1:7" x14ac:dyDescent="0.25">
      <c r="A21305" t="s">
        <v>2097</v>
      </c>
      <c r="B21305" t="s">
        <v>2098</v>
      </c>
      <c r="C21305" t="s">
        <v>2099</v>
      </c>
      <c r="D21305" s="1">
        <v>44278</v>
      </c>
      <c r="E21305" s="2">
        <v>25</v>
      </c>
      <c r="F21305" t="s">
        <v>2100</v>
      </c>
      <c r="G21305" t="s">
        <v>2199</v>
      </c>
    </row>
    <row r="21306" spans="1:7" x14ac:dyDescent="0.25">
      <c r="A21306" t="s">
        <v>3466</v>
      </c>
      <c r="B21306" t="s">
        <v>2381</v>
      </c>
      <c r="C21306" t="s">
        <v>997</v>
      </c>
      <c r="D21306" s="1">
        <v>44279</v>
      </c>
      <c r="E21306" s="2">
        <v>50</v>
      </c>
      <c r="G21306" t="s">
        <v>25</v>
      </c>
    </row>
    <row r="21307" spans="1:7" x14ac:dyDescent="0.25">
      <c r="A21307">
        <v>350</v>
      </c>
      <c r="B21307" t="s">
        <v>5835</v>
      </c>
      <c r="C21307" t="s">
        <v>5836</v>
      </c>
      <c r="D21307" s="1">
        <v>44279</v>
      </c>
      <c r="E21307" s="2">
        <v>2500</v>
      </c>
      <c r="F21307" t="s">
        <v>5837</v>
      </c>
      <c r="G21307" t="s">
        <v>5002</v>
      </c>
    </row>
    <row r="21308" spans="1:7" x14ac:dyDescent="0.25">
      <c r="A21308">
        <v>350</v>
      </c>
      <c r="B21308" t="s">
        <v>5835</v>
      </c>
      <c r="C21308" t="s">
        <v>5836</v>
      </c>
      <c r="D21308" s="1">
        <v>44279</v>
      </c>
      <c r="E21308" s="2">
        <v>2500</v>
      </c>
      <c r="F21308" t="s">
        <v>5838</v>
      </c>
      <c r="G21308" t="s">
        <v>5002</v>
      </c>
    </row>
    <row r="21309" spans="1:7" x14ac:dyDescent="0.25">
      <c r="A21309" t="s">
        <v>225</v>
      </c>
      <c r="B21309" t="s">
        <v>226</v>
      </c>
      <c r="C21309" t="s">
        <v>227</v>
      </c>
      <c r="D21309" s="1">
        <v>44279</v>
      </c>
      <c r="E21309" s="2">
        <v>200</v>
      </c>
      <c r="F21309" t="s">
        <v>228</v>
      </c>
      <c r="G21309" t="s">
        <v>5002</v>
      </c>
    </row>
    <row r="21310" spans="1:7" x14ac:dyDescent="0.25">
      <c r="A21310" t="s">
        <v>4950</v>
      </c>
      <c r="B21310" t="s">
        <v>4951</v>
      </c>
      <c r="D21310" s="1">
        <v>44280</v>
      </c>
      <c r="E21310" s="2">
        <v>53900</v>
      </c>
      <c r="G21310" t="s">
        <v>4944</v>
      </c>
    </row>
    <row r="21311" spans="1:7" x14ac:dyDescent="0.25">
      <c r="A21311" t="s">
        <v>3651</v>
      </c>
      <c r="B21311" t="s">
        <v>3652</v>
      </c>
      <c r="D21311" s="1">
        <v>44281</v>
      </c>
      <c r="E21311" s="2">
        <v>100</v>
      </c>
      <c r="F21311" t="s">
        <v>3653</v>
      </c>
      <c r="G21311" t="s">
        <v>5666</v>
      </c>
    </row>
    <row r="21312" spans="1:7" x14ac:dyDescent="0.25">
      <c r="A21312" t="s">
        <v>82</v>
      </c>
      <c r="B21312" t="s">
        <v>83</v>
      </c>
      <c r="C21312" t="s">
        <v>84</v>
      </c>
      <c r="D21312" s="1">
        <v>44281</v>
      </c>
      <c r="E21312" s="2">
        <v>200</v>
      </c>
      <c r="F21312" t="s">
        <v>85</v>
      </c>
      <c r="G21312" t="s">
        <v>5789</v>
      </c>
    </row>
    <row r="21313" spans="1:7" x14ac:dyDescent="0.25">
      <c r="A21313" t="s">
        <v>82</v>
      </c>
      <c r="B21313" t="s">
        <v>83</v>
      </c>
      <c r="C21313" t="s">
        <v>84</v>
      </c>
      <c r="D21313" s="1">
        <v>44281</v>
      </c>
      <c r="E21313" s="2">
        <v>200</v>
      </c>
      <c r="F21313" t="s">
        <v>86</v>
      </c>
      <c r="G21313" t="s">
        <v>5789</v>
      </c>
    </row>
    <row r="21314" spans="1:7" x14ac:dyDescent="0.25">
      <c r="A21314" t="s">
        <v>3658</v>
      </c>
      <c r="B21314" t="s">
        <v>3659</v>
      </c>
      <c r="C21314" t="s">
        <v>3660</v>
      </c>
      <c r="D21314" s="1">
        <v>44281</v>
      </c>
      <c r="E21314" s="2">
        <v>100</v>
      </c>
      <c r="F21314" t="s">
        <v>3661</v>
      </c>
      <c r="G21314" t="s">
        <v>5666</v>
      </c>
    </row>
    <row r="21315" spans="1:7" x14ac:dyDescent="0.25">
      <c r="A21315" t="s">
        <v>5839</v>
      </c>
      <c r="B21315" t="s">
        <v>5840</v>
      </c>
      <c r="C21315" t="s">
        <v>5841</v>
      </c>
      <c r="D21315" s="1">
        <v>44281</v>
      </c>
      <c r="E21315" s="2">
        <v>100</v>
      </c>
      <c r="F21315" t="s">
        <v>5842</v>
      </c>
      <c r="G21315" t="s">
        <v>5002</v>
      </c>
    </row>
    <row r="21316" spans="1:7" x14ac:dyDescent="0.25">
      <c r="A21316" t="s">
        <v>2192</v>
      </c>
      <c r="B21316" t="s">
        <v>2193</v>
      </c>
      <c r="C21316" t="s">
        <v>2194</v>
      </c>
      <c r="D21316" s="1">
        <v>44284</v>
      </c>
      <c r="E21316" s="2">
        <v>500</v>
      </c>
      <c r="F21316" t="s">
        <v>2195</v>
      </c>
      <c r="G21316" t="s">
        <v>34</v>
      </c>
    </row>
    <row r="21317" spans="1:7" x14ac:dyDescent="0.25">
      <c r="A21317" t="s">
        <v>4192</v>
      </c>
      <c r="B21317" t="s">
        <v>4193</v>
      </c>
      <c r="C21317" t="s">
        <v>4194</v>
      </c>
      <c r="D21317" s="1">
        <v>44284</v>
      </c>
      <c r="E21317" s="2">
        <v>1000</v>
      </c>
      <c r="G21317" t="s">
        <v>34</v>
      </c>
    </row>
    <row r="21318" spans="1:7" x14ac:dyDescent="0.25">
      <c r="A21318" t="s">
        <v>1380</v>
      </c>
      <c r="B21318" t="s">
        <v>1381</v>
      </c>
      <c r="C21318" t="s">
        <v>1382</v>
      </c>
      <c r="D21318" s="1">
        <v>44284</v>
      </c>
      <c r="E21318" s="2">
        <v>250</v>
      </c>
      <c r="F21318" t="s">
        <v>1383</v>
      </c>
      <c r="G21318" t="s">
        <v>5002</v>
      </c>
    </row>
    <row r="21319" spans="1:7" x14ac:dyDescent="0.25">
      <c r="A21319" t="s">
        <v>4084</v>
      </c>
      <c r="B21319" t="s">
        <v>4085</v>
      </c>
      <c r="C21319" t="s">
        <v>3079</v>
      </c>
      <c r="D21319" s="1">
        <v>44284</v>
      </c>
      <c r="E21319" s="2">
        <v>100</v>
      </c>
      <c r="F21319" t="s">
        <v>4086</v>
      </c>
      <c r="G21319" t="s">
        <v>5002</v>
      </c>
    </row>
    <row r="21320" spans="1:7" x14ac:dyDescent="0.25">
      <c r="A21320" t="s">
        <v>4084</v>
      </c>
      <c r="B21320" t="s">
        <v>4085</v>
      </c>
      <c r="C21320" t="s">
        <v>3079</v>
      </c>
      <c r="D21320" s="1">
        <v>44284</v>
      </c>
      <c r="E21320" s="2">
        <v>100</v>
      </c>
      <c r="F21320" t="s">
        <v>4087</v>
      </c>
      <c r="G21320" t="s">
        <v>5002</v>
      </c>
    </row>
    <row r="21321" spans="1:7" x14ac:dyDescent="0.25">
      <c r="A21321" t="s">
        <v>3002</v>
      </c>
      <c r="B21321" t="s">
        <v>3003</v>
      </c>
      <c r="D21321" s="1">
        <v>44284</v>
      </c>
      <c r="E21321" s="2">
        <v>5000</v>
      </c>
      <c r="F21321" t="s">
        <v>3004</v>
      </c>
      <c r="G21321" t="s">
        <v>3005</v>
      </c>
    </row>
    <row r="21322" spans="1:7" x14ac:dyDescent="0.25">
      <c r="A21322" t="s">
        <v>2128</v>
      </c>
      <c r="B21322" t="s">
        <v>2129</v>
      </c>
      <c r="D21322" s="1">
        <v>44285</v>
      </c>
      <c r="E21322" s="2">
        <v>31245</v>
      </c>
      <c r="G21322" t="s">
        <v>5843</v>
      </c>
    </row>
    <row r="21323" spans="1:7" x14ac:dyDescent="0.25">
      <c r="A21323" t="s">
        <v>4680</v>
      </c>
      <c r="B21323" t="s">
        <v>4681</v>
      </c>
      <c r="C21323" t="s">
        <v>4682</v>
      </c>
      <c r="D21323" s="1">
        <v>44285</v>
      </c>
      <c r="E21323" s="2">
        <v>84</v>
      </c>
      <c r="F21323" t="s">
        <v>4683</v>
      </c>
      <c r="G21323" t="s">
        <v>34</v>
      </c>
    </row>
    <row r="21324" spans="1:7" x14ac:dyDescent="0.25">
      <c r="A21324" t="s">
        <v>4699</v>
      </c>
      <c r="B21324" t="s">
        <v>4700</v>
      </c>
      <c r="C21324" t="s">
        <v>4701</v>
      </c>
      <c r="D21324" s="1">
        <v>44285</v>
      </c>
      <c r="E21324" s="2">
        <v>84</v>
      </c>
      <c r="F21324" t="s">
        <v>4702</v>
      </c>
      <c r="G21324" t="s">
        <v>34</v>
      </c>
    </row>
    <row r="21325" spans="1:7" x14ac:dyDescent="0.25">
      <c r="A21325" t="s">
        <v>225</v>
      </c>
      <c r="B21325" t="s">
        <v>226</v>
      </c>
      <c r="C21325" t="s">
        <v>227</v>
      </c>
      <c r="D21325" s="1">
        <v>44285</v>
      </c>
      <c r="E21325" s="2">
        <v>84</v>
      </c>
      <c r="F21325" t="s">
        <v>228</v>
      </c>
      <c r="G21325" t="s">
        <v>34</v>
      </c>
    </row>
    <row r="21326" spans="1:7" x14ac:dyDescent="0.25">
      <c r="A21326" t="s">
        <v>1426</v>
      </c>
      <c r="B21326" t="s">
        <v>1427</v>
      </c>
      <c r="C21326" t="s">
        <v>826</v>
      </c>
      <c r="D21326" s="1">
        <v>44285</v>
      </c>
      <c r="E21326" s="2">
        <v>84</v>
      </c>
      <c r="F21326" t="s">
        <v>1428</v>
      </c>
      <c r="G21326" t="s">
        <v>34</v>
      </c>
    </row>
    <row r="21327" spans="1:7" x14ac:dyDescent="0.25">
      <c r="A21327" t="s">
        <v>2634</v>
      </c>
      <c r="B21327" t="s">
        <v>2635</v>
      </c>
      <c r="C21327" t="s">
        <v>2636</v>
      </c>
      <c r="D21327" s="1">
        <v>44285</v>
      </c>
      <c r="E21327" s="2">
        <v>100</v>
      </c>
      <c r="F21327" t="s">
        <v>2637</v>
      </c>
      <c r="G21327" t="s">
        <v>2638</v>
      </c>
    </row>
    <row r="21328" spans="1:7" x14ac:dyDescent="0.25">
      <c r="A21328" t="s">
        <v>2634</v>
      </c>
      <c r="B21328" t="s">
        <v>2635</v>
      </c>
      <c r="C21328" t="s">
        <v>2636</v>
      </c>
      <c r="D21328" s="1">
        <v>44285</v>
      </c>
      <c r="E21328" s="2">
        <v>100</v>
      </c>
      <c r="F21328" t="s">
        <v>2639</v>
      </c>
      <c r="G21328" t="s">
        <v>2638</v>
      </c>
    </row>
    <row r="21329" spans="1:7" x14ac:dyDescent="0.25">
      <c r="A21329" t="s">
        <v>2634</v>
      </c>
      <c r="B21329" t="s">
        <v>2635</v>
      </c>
      <c r="C21329" t="s">
        <v>2636</v>
      </c>
      <c r="D21329" s="1">
        <v>44285</v>
      </c>
      <c r="E21329" s="2">
        <v>100</v>
      </c>
      <c r="F21329" t="s">
        <v>2639</v>
      </c>
      <c r="G21329" t="s">
        <v>2638</v>
      </c>
    </row>
    <row r="21330" spans="1:7" x14ac:dyDescent="0.25">
      <c r="A21330" t="s">
        <v>2634</v>
      </c>
      <c r="B21330" t="s">
        <v>2635</v>
      </c>
      <c r="C21330" t="s">
        <v>2636</v>
      </c>
      <c r="D21330" s="1">
        <v>44285</v>
      </c>
      <c r="E21330" s="2">
        <v>84</v>
      </c>
      <c r="F21330" t="s">
        <v>2637</v>
      </c>
      <c r="G21330" t="s">
        <v>34</v>
      </c>
    </row>
    <row r="21331" spans="1:7" x14ac:dyDescent="0.25">
      <c r="A21331" t="s">
        <v>2634</v>
      </c>
      <c r="B21331" t="s">
        <v>2635</v>
      </c>
      <c r="C21331" t="s">
        <v>2636</v>
      </c>
      <c r="D21331" s="1">
        <v>44285</v>
      </c>
      <c r="E21331" s="2">
        <v>84</v>
      </c>
      <c r="F21331" t="s">
        <v>2639</v>
      </c>
      <c r="G21331" t="s">
        <v>34</v>
      </c>
    </row>
    <row r="21332" spans="1:7" x14ac:dyDescent="0.25">
      <c r="A21332" t="s">
        <v>2634</v>
      </c>
      <c r="B21332" t="s">
        <v>2635</v>
      </c>
      <c r="C21332" t="s">
        <v>2636</v>
      </c>
      <c r="D21332" s="1">
        <v>44285</v>
      </c>
      <c r="E21332" s="2">
        <v>84</v>
      </c>
      <c r="F21332" t="s">
        <v>2639</v>
      </c>
      <c r="G21332" t="s">
        <v>34</v>
      </c>
    </row>
    <row r="21333" spans="1:7" x14ac:dyDescent="0.25">
      <c r="A21333" t="s">
        <v>259</v>
      </c>
      <c r="B21333" t="s">
        <v>260</v>
      </c>
      <c r="C21333" t="s">
        <v>261</v>
      </c>
      <c r="D21333" s="1">
        <v>44287</v>
      </c>
      <c r="E21333" s="2">
        <v>10</v>
      </c>
      <c r="F21333" t="s">
        <v>262</v>
      </c>
      <c r="G21333" t="s">
        <v>1695</v>
      </c>
    </row>
    <row r="21334" spans="1:7" x14ac:dyDescent="0.25">
      <c r="A21334" t="s">
        <v>4665</v>
      </c>
      <c r="B21334" t="s">
        <v>4666</v>
      </c>
      <c r="C21334" t="s">
        <v>4667</v>
      </c>
      <c r="D21334" s="1">
        <v>44287</v>
      </c>
      <c r="E21334" s="2">
        <v>20</v>
      </c>
      <c r="F21334" t="s">
        <v>4668</v>
      </c>
      <c r="G21334" t="s">
        <v>1245</v>
      </c>
    </row>
    <row r="21335" spans="1:7" x14ac:dyDescent="0.25">
      <c r="A21335" t="s">
        <v>4665</v>
      </c>
      <c r="B21335" t="s">
        <v>4666</v>
      </c>
      <c r="C21335" t="s">
        <v>4667</v>
      </c>
      <c r="D21335" s="1">
        <v>44287</v>
      </c>
      <c r="E21335" s="2">
        <v>20</v>
      </c>
      <c r="F21335" t="s">
        <v>4669</v>
      </c>
      <c r="G21335" t="s">
        <v>1245</v>
      </c>
    </row>
    <row r="21336" spans="1:7" x14ac:dyDescent="0.25">
      <c r="A21336" t="s">
        <v>4665</v>
      </c>
      <c r="B21336" t="s">
        <v>4666</v>
      </c>
      <c r="C21336" t="s">
        <v>4667</v>
      </c>
      <c r="D21336" s="1">
        <v>44287</v>
      </c>
      <c r="E21336" s="2">
        <v>20</v>
      </c>
      <c r="F21336" t="s">
        <v>4670</v>
      </c>
      <c r="G21336" t="s">
        <v>1245</v>
      </c>
    </row>
    <row r="21337" spans="1:7" x14ac:dyDescent="0.25">
      <c r="A21337" t="s">
        <v>4779</v>
      </c>
      <c r="B21337" t="s">
        <v>2075</v>
      </c>
      <c r="C21337" t="s">
        <v>4780</v>
      </c>
      <c r="D21337" s="1">
        <v>44287</v>
      </c>
      <c r="E21337" s="2">
        <v>1000</v>
      </c>
      <c r="F21337" t="s">
        <v>3849</v>
      </c>
      <c r="G21337" t="s">
        <v>5002</v>
      </c>
    </row>
    <row r="21338" spans="1:7" x14ac:dyDescent="0.25">
      <c r="A21338" t="s">
        <v>178</v>
      </c>
      <c r="B21338" t="s">
        <v>179</v>
      </c>
      <c r="C21338" t="s">
        <v>180</v>
      </c>
      <c r="D21338" s="1">
        <v>44287</v>
      </c>
      <c r="E21338" s="2">
        <v>5</v>
      </c>
      <c r="F21338" t="s">
        <v>181</v>
      </c>
      <c r="G21338" t="s">
        <v>182</v>
      </c>
    </row>
    <row r="21339" spans="1:7" x14ac:dyDescent="0.25">
      <c r="A21339" t="s">
        <v>1464</v>
      </c>
      <c r="B21339" t="s">
        <v>1465</v>
      </c>
      <c r="C21339" t="s">
        <v>627</v>
      </c>
      <c r="D21339" s="1">
        <v>44287</v>
      </c>
      <c r="E21339" s="2">
        <v>20</v>
      </c>
      <c r="F21339" t="s">
        <v>1466</v>
      </c>
      <c r="G21339" t="s">
        <v>478</v>
      </c>
    </row>
    <row r="21340" spans="1:7" x14ac:dyDescent="0.25">
      <c r="A21340" t="s">
        <v>1464</v>
      </c>
      <c r="B21340" t="s">
        <v>1465</v>
      </c>
      <c r="C21340" t="s">
        <v>627</v>
      </c>
      <c r="D21340" s="1">
        <v>44287</v>
      </c>
      <c r="E21340" s="2">
        <v>20</v>
      </c>
      <c r="F21340" t="s">
        <v>1466</v>
      </c>
      <c r="G21340" t="s">
        <v>478</v>
      </c>
    </row>
    <row r="21341" spans="1:7" x14ac:dyDescent="0.25">
      <c r="A21341" t="s">
        <v>493</v>
      </c>
      <c r="B21341" t="s">
        <v>494</v>
      </c>
      <c r="C21341" t="s">
        <v>495</v>
      </c>
      <c r="D21341" s="1">
        <v>44287</v>
      </c>
      <c r="E21341" s="2">
        <v>20</v>
      </c>
      <c r="F21341" t="s">
        <v>496</v>
      </c>
      <c r="G21341" t="s">
        <v>310</v>
      </c>
    </row>
    <row r="21342" spans="1:7" x14ac:dyDescent="0.25">
      <c r="A21342" t="s">
        <v>493</v>
      </c>
      <c r="B21342" t="s">
        <v>494</v>
      </c>
      <c r="C21342" t="s">
        <v>495</v>
      </c>
      <c r="D21342" s="1">
        <v>44287</v>
      </c>
      <c r="E21342" s="2">
        <v>20</v>
      </c>
      <c r="F21342" t="s">
        <v>497</v>
      </c>
      <c r="G21342" t="s">
        <v>310</v>
      </c>
    </row>
    <row r="21343" spans="1:7" x14ac:dyDescent="0.25">
      <c r="A21343" t="s">
        <v>493</v>
      </c>
      <c r="B21343" t="s">
        <v>494</v>
      </c>
      <c r="C21343" t="s">
        <v>495</v>
      </c>
      <c r="D21343" s="1">
        <v>44287</v>
      </c>
      <c r="E21343" s="2">
        <v>20</v>
      </c>
      <c r="F21343" t="s">
        <v>496</v>
      </c>
      <c r="G21343" t="s">
        <v>2456</v>
      </c>
    </row>
    <row r="21344" spans="1:7" x14ac:dyDescent="0.25">
      <c r="A21344" t="s">
        <v>493</v>
      </c>
      <c r="B21344" t="s">
        <v>494</v>
      </c>
      <c r="C21344" t="s">
        <v>495</v>
      </c>
      <c r="D21344" s="1">
        <v>44287</v>
      </c>
      <c r="E21344" s="2">
        <v>20</v>
      </c>
      <c r="F21344" t="s">
        <v>497</v>
      </c>
      <c r="G21344" t="s">
        <v>2456</v>
      </c>
    </row>
    <row r="21345" spans="1:7" x14ac:dyDescent="0.25">
      <c r="A21345" t="s">
        <v>709</v>
      </c>
      <c r="B21345" t="s">
        <v>710</v>
      </c>
      <c r="C21345" t="s">
        <v>705</v>
      </c>
      <c r="D21345" s="1">
        <v>44287</v>
      </c>
      <c r="E21345" s="2">
        <v>84</v>
      </c>
      <c r="F21345" t="s">
        <v>711</v>
      </c>
      <c r="G21345" t="s">
        <v>3225</v>
      </c>
    </row>
    <row r="21346" spans="1:7" x14ac:dyDescent="0.25">
      <c r="A21346" t="s">
        <v>709</v>
      </c>
      <c r="B21346" t="s">
        <v>710</v>
      </c>
      <c r="C21346" t="s">
        <v>705</v>
      </c>
      <c r="D21346" s="1">
        <v>44287</v>
      </c>
      <c r="E21346" s="2">
        <v>84</v>
      </c>
      <c r="F21346" t="s">
        <v>712</v>
      </c>
      <c r="G21346" t="s">
        <v>3225</v>
      </c>
    </row>
    <row r="21347" spans="1:7" x14ac:dyDescent="0.25">
      <c r="A21347" t="s">
        <v>709</v>
      </c>
      <c r="B21347" t="s">
        <v>710</v>
      </c>
      <c r="C21347" t="s">
        <v>705</v>
      </c>
      <c r="D21347" s="1">
        <v>44287</v>
      </c>
      <c r="E21347" s="2">
        <v>84</v>
      </c>
      <c r="F21347" t="s">
        <v>712</v>
      </c>
      <c r="G21347" t="s">
        <v>3225</v>
      </c>
    </row>
    <row r="21348" spans="1:7" x14ac:dyDescent="0.25">
      <c r="A21348" t="s">
        <v>169</v>
      </c>
      <c r="B21348" t="s">
        <v>170</v>
      </c>
      <c r="C21348" t="s">
        <v>171</v>
      </c>
      <c r="D21348" s="1">
        <v>44287</v>
      </c>
      <c r="E21348" s="2">
        <v>10</v>
      </c>
      <c r="F21348" t="s">
        <v>172</v>
      </c>
      <c r="G21348" t="s">
        <v>1245</v>
      </c>
    </row>
    <row r="21349" spans="1:7" x14ac:dyDescent="0.25">
      <c r="A21349" t="s">
        <v>169</v>
      </c>
      <c r="B21349" t="s">
        <v>170</v>
      </c>
      <c r="C21349" t="s">
        <v>171</v>
      </c>
      <c r="D21349" s="1">
        <v>44287</v>
      </c>
      <c r="E21349" s="2">
        <v>10</v>
      </c>
      <c r="F21349" t="s">
        <v>173</v>
      </c>
      <c r="G21349" t="s">
        <v>1245</v>
      </c>
    </row>
    <row r="21350" spans="1:7" x14ac:dyDescent="0.25">
      <c r="A21350" t="s">
        <v>164</v>
      </c>
      <c r="B21350" t="s">
        <v>165</v>
      </c>
      <c r="C21350" t="s">
        <v>166</v>
      </c>
      <c r="D21350" s="1">
        <v>44287</v>
      </c>
      <c r="E21350" s="2">
        <v>20</v>
      </c>
      <c r="F21350" t="s">
        <v>167</v>
      </c>
      <c r="G21350" t="s">
        <v>97</v>
      </c>
    </row>
    <row r="21351" spans="1:7" x14ac:dyDescent="0.25">
      <c r="A21351" t="s">
        <v>164</v>
      </c>
      <c r="B21351" t="s">
        <v>165</v>
      </c>
      <c r="C21351" t="s">
        <v>166</v>
      </c>
      <c r="D21351" s="1">
        <v>44287</v>
      </c>
      <c r="E21351" s="2">
        <v>20</v>
      </c>
      <c r="F21351" t="s">
        <v>168</v>
      </c>
      <c r="G21351" t="s">
        <v>97</v>
      </c>
    </row>
    <row r="21352" spans="1:7" x14ac:dyDescent="0.25">
      <c r="A21352" t="s">
        <v>164</v>
      </c>
      <c r="B21352" t="s">
        <v>165</v>
      </c>
      <c r="C21352" t="s">
        <v>166</v>
      </c>
      <c r="D21352" s="1">
        <v>44287</v>
      </c>
      <c r="E21352" s="2">
        <v>25</v>
      </c>
      <c r="F21352" t="s">
        <v>167</v>
      </c>
      <c r="G21352" t="s">
        <v>1695</v>
      </c>
    </row>
    <row r="21353" spans="1:7" x14ac:dyDescent="0.25">
      <c r="A21353" t="s">
        <v>164</v>
      </c>
      <c r="B21353" t="s">
        <v>165</v>
      </c>
      <c r="C21353" t="s">
        <v>166</v>
      </c>
      <c r="D21353" s="1">
        <v>44287</v>
      </c>
      <c r="E21353" s="2">
        <v>25</v>
      </c>
      <c r="F21353" t="s">
        <v>168</v>
      </c>
      <c r="G21353" t="s">
        <v>1695</v>
      </c>
    </row>
    <row r="21354" spans="1:7" x14ac:dyDescent="0.25">
      <c r="A21354" t="s">
        <v>164</v>
      </c>
      <c r="B21354" t="s">
        <v>165</v>
      </c>
      <c r="C21354" t="s">
        <v>166</v>
      </c>
      <c r="D21354" s="1">
        <v>44287</v>
      </c>
      <c r="E21354" s="2">
        <v>20</v>
      </c>
      <c r="F21354" t="s">
        <v>167</v>
      </c>
      <c r="G21354" t="s">
        <v>3613</v>
      </c>
    </row>
    <row r="21355" spans="1:7" x14ac:dyDescent="0.25">
      <c r="A21355" t="s">
        <v>164</v>
      </c>
      <c r="B21355" t="s">
        <v>165</v>
      </c>
      <c r="C21355" t="s">
        <v>166</v>
      </c>
      <c r="D21355" s="1">
        <v>44287</v>
      </c>
      <c r="E21355" s="2">
        <v>20</v>
      </c>
      <c r="F21355" t="s">
        <v>168</v>
      </c>
      <c r="G21355" t="s">
        <v>3613</v>
      </c>
    </row>
    <row r="21356" spans="1:7" x14ac:dyDescent="0.25">
      <c r="A21356" t="s">
        <v>1541</v>
      </c>
      <c r="B21356" t="s">
        <v>1542</v>
      </c>
      <c r="C21356" t="s">
        <v>1543</v>
      </c>
      <c r="D21356" s="1">
        <v>44287</v>
      </c>
      <c r="E21356" s="2">
        <v>20</v>
      </c>
      <c r="F21356" t="s">
        <v>1544</v>
      </c>
      <c r="G21356" t="s">
        <v>114</v>
      </c>
    </row>
    <row r="21357" spans="1:7" x14ac:dyDescent="0.25">
      <c r="A21357" t="s">
        <v>1541</v>
      </c>
      <c r="B21357" t="s">
        <v>1542</v>
      </c>
      <c r="C21357" t="s">
        <v>1543</v>
      </c>
      <c r="D21357" s="1">
        <v>44287</v>
      </c>
      <c r="E21357" s="2">
        <v>20</v>
      </c>
      <c r="F21357" t="s">
        <v>1545</v>
      </c>
      <c r="G21357" t="s">
        <v>114</v>
      </c>
    </row>
    <row r="21358" spans="1:7" x14ac:dyDescent="0.25">
      <c r="A21358" t="s">
        <v>3800</v>
      </c>
      <c r="B21358" t="s">
        <v>1430</v>
      </c>
      <c r="C21358" t="s">
        <v>3801</v>
      </c>
      <c r="D21358" s="1">
        <v>44287</v>
      </c>
      <c r="E21358" s="2">
        <v>10</v>
      </c>
      <c r="F21358" t="s">
        <v>3802</v>
      </c>
      <c r="G21358" t="s">
        <v>2700</v>
      </c>
    </row>
    <row r="21359" spans="1:7" x14ac:dyDescent="0.25">
      <c r="A21359" t="s">
        <v>3800</v>
      </c>
      <c r="B21359" t="s">
        <v>1430</v>
      </c>
      <c r="C21359" t="s">
        <v>3801</v>
      </c>
      <c r="D21359" s="1">
        <v>44287</v>
      </c>
      <c r="E21359" s="2">
        <v>10</v>
      </c>
      <c r="F21359" t="s">
        <v>3802</v>
      </c>
      <c r="G21359" t="s">
        <v>1245</v>
      </c>
    </row>
    <row r="21360" spans="1:7" x14ac:dyDescent="0.25">
      <c r="A21360" t="s">
        <v>3247</v>
      </c>
      <c r="B21360" t="s">
        <v>3248</v>
      </c>
      <c r="C21360" t="s">
        <v>3249</v>
      </c>
      <c r="D21360" s="1">
        <v>44287</v>
      </c>
      <c r="E21360" s="2">
        <v>10</v>
      </c>
      <c r="F21360" t="s">
        <v>3250</v>
      </c>
      <c r="G21360" t="s">
        <v>3649</v>
      </c>
    </row>
    <row r="21361" spans="1:7" x14ac:dyDescent="0.25">
      <c r="A21361" t="s">
        <v>4076</v>
      </c>
      <c r="B21361" t="s">
        <v>4077</v>
      </c>
      <c r="C21361" t="s">
        <v>413</v>
      </c>
      <c r="D21361" s="1">
        <v>44287</v>
      </c>
      <c r="E21361" s="2">
        <v>20</v>
      </c>
      <c r="F21361" t="s">
        <v>4078</v>
      </c>
      <c r="G21361" t="s">
        <v>1695</v>
      </c>
    </row>
    <row r="21362" spans="1:7" x14ac:dyDescent="0.25">
      <c r="A21362" t="s">
        <v>4076</v>
      </c>
      <c r="B21362" t="s">
        <v>4077</v>
      </c>
      <c r="C21362" t="s">
        <v>413</v>
      </c>
      <c r="D21362" s="1">
        <v>44287</v>
      </c>
      <c r="E21362" s="2">
        <v>20</v>
      </c>
      <c r="F21362" t="s">
        <v>4078</v>
      </c>
      <c r="G21362" t="s">
        <v>1695</v>
      </c>
    </row>
    <row r="21363" spans="1:7" x14ac:dyDescent="0.25">
      <c r="A21363" t="s">
        <v>4076</v>
      </c>
      <c r="B21363" t="s">
        <v>4077</v>
      </c>
      <c r="C21363" t="s">
        <v>413</v>
      </c>
      <c r="D21363" s="1">
        <v>44287</v>
      </c>
      <c r="E21363" s="2">
        <v>50</v>
      </c>
      <c r="F21363" t="s">
        <v>4078</v>
      </c>
      <c r="G21363" t="s">
        <v>67</v>
      </c>
    </row>
    <row r="21364" spans="1:7" x14ac:dyDescent="0.25">
      <c r="A21364" t="s">
        <v>4076</v>
      </c>
      <c r="B21364" t="s">
        <v>4077</v>
      </c>
      <c r="C21364" t="s">
        <v>413</v>
      </c>
      <c r="D21364" s="1">
        <v>44287</v>
      </c>
      <c r="E21364" s="2">
        <v>50</v>
      </c>
      <c r="F21364" t="s">
        <v>4078</v>
      </c>
      <c r="G21364" t="s">
        <v>67</v>
      </c>
    </row>
    <row r="21365" spans="1:7" x14ac:dyDescent="0.25">
      <c r="A21365" t="s">
        <v>155</v>
      </c>
      <c r="B21365" t="s">
        <v>156</v>
      </c>
      <c r="C21365" t="s">
        <v>157</v>
      </c>
      <c r="D21365" s="1">
        <v>44287</v>
      </c>
      <c r="E21365" s="2">
        <v>5</v>
      </c>
      <c r="F21365" t="s">
        <v>158</v>
      </c>
      <c r="G21365" t="s">
        <v>5789</v>
      </c>
    </row>
    <row r="21366" spans="1:7" x14ac:dyDescent="0.25">
      <c r="A21366" t="s">
        <v>155</v>
      </c>
      <c r="B21366" t="s">
        <v>156</v>
      </c>
      <c r="C21366" t="s">
        <v>157</v>
      </c>
      <c r="D21366" s="1">
        <v>44287</v>
      </c>
      <c r="E21366" s="2">
        <v>5</v>
      </c>
      <c r="F21366" t="s">
        <v>158</v>
      </c>
      <c r="G21366" t="s">
        <v>5789</v>
      </c>
    </row>
    <row r="21367" spans="1:7" x14ac:dyDescent="0.25">
      <c r="A21367" t="s">
        <v>2758</v>
      </c>
      <c r="B21367" t="s">
        <v>2759</v>
      </c>
      <c r="C21367" t="s">
        <v>2760</v>
      </c>
      <c r="D21367" s="1">
        <v>44287</v>
      </c>
      <c r="E21367" s="2">
        <v>15</v>
      </c>
      <c r="F21367" t="s">
        <v>2761</v>
      </c>
      <c r="G21367" t="s">
        <v>3282</v>
      </c>
    </row>
    <row r="21368" spans="1:7" x14ac:dyDescent="0.25">
      <c r="A21368" t="s">
        <v>3891</v>
      </c>
      <c r="B21368" t="s">
        <v>3892</v>
      </c>
      <c r="C21368" t="s">
        <v>2928</v>
      </c>
      <c r="D21368" s="1">
        <v>44287</v>
      </c>
      <c r="E21368" s="2">
        <v>100</v>
      </c>
      <c r="F21368" t="s">
        <v>3893</v>
      </c>
      <c r="G21368" t="s">
        <v>34</v>
      </c>
    </row>
    <row r="21369" spans="1:7" x14ac:dyDescent="0.25">
      <c r="A21369" t="s">
        <v>2803</v>
      </c>
      <c r="B21369" t="s">
        <v>2804</v>
      </c>
      <c r="C21369" t="s">
        <v>2805</v>
      </c>
      <c r="D21369" s="1">
        <v>44287</v>
      </c>
      <c r="E21369" s="2">
        <v>15</v>
      </c>
      <c r="F21369" t="s">
        <v>2806</v>
      </c>
      <c r="G21369" t="s">
        <v>2700</v>
      </c>
    </row>
    <row r="21370" spans="1:7" x14ac:dyDescent="0.25">
      <c r="A21370" t="s">
        <v>2803</v>
      </c>
      <c r="B21370" t="s">
        <v>2804</v>
      </c>
      <c r="C21370" t="s">
        <v>2805</v>
      </c>
      <c r="D21370" s="1">
        <v>44287</v>
      </c>
      <c r="E21370" s="2">
        <v>15</v>
      </c>
      <c r="F21370" t="s">
        <v>2807</v>
      </c>
      <c r="G21370" t="s">
        <v>2700</v>
      </c>
    </row>
    <row r="21371" spans="1:7" x14ac:dyDescent="0.25">
      <c r="A21371" t="s">
        <v>2803</v>
      </c>
      <c r="B21371" t="s">
        <v>2804</v>
      </c>
      <c r="C21371" t="s">
        <v>2805</v>
      </c>
      <c r="D21371" s="1">
        <v>44287</v>
      </c>
      <c r="E21371" s="2">
        <v>15</v>
      </c>
      <c r="F21371" t="s">
        <v>2806</v>
      </c>
      <c r="G21371" t="s">
        <v>1816</v>
      </c>
    </row>
    <row r="21372" spans="1:7" x14ac:dyDescent="0.25">
      <c r="A21372" t="s">
        <v>2803</v>
      </c>
      <c r="B21372" t="s">
        <v>2804</v>
      </c>
      <c r="C21372" t="s">
        <v>2805</v>
      </c>
      <c r="D21372" s="1">
        <v>44287</v>
      </c>
      <c r="E21372" s="2">
        <v>15</v>
      </c>
      <c r="F21372" t="s">
        <v>2807</v>
      </c>
      <c r="G21372" t="s">
        <v>1816</v>
      </c>
    </row>
    <row r="21373" spans="1:7" x14ac:dyDescent="0.25">
      <c r="A21373" t="s">
        <v>2803</v>
      </c>
      <c r="B21373" t="s">
        <v>2804</v>
      </c>
      <c r="C21373" t="s">
        <v>2805</v>
      </c>
      <c r="D21373" s="1">
        <v>44287</v>
      </c>
      <c r="E21373" s="2">
        <v>15</v>
      </c>
      <c r="F21373" t="s">
        <v>2806</v>
      </c>
      <c r="G21373" t="s">
        <v>271</v>
      </c>
    </row>
    <row r="21374" spans="1:7" x14ac:dyDescent="0.25">
      <c r="A21374" t="s">
        <v>2803</v>
      </c>
      <c r="B21374" t="s">
        <v>2804</v>
      </c>
      <c r="C21374" t="s">
        <v>2805</v>
      </c>
      <c r="D21374" s="1">
        <v>44287</v>
      </c>
      <c r="E21374" s="2">
        <v>15</v>
      </c>
      <c r="F21374" t="s">
        <v>2807</v>
      </c>
      <c r="G21374" t="s">
        <v>271</v>
      </c>
    </row>
    <row r="21375" spans="1:7" x14ac:dyDescent="0.25">
      <c r="A21375" t="s">
        <v>4990</v>
      </c>
      <c r="B21375" t="s">
        <v>4991</v>
      </c>
      <c r="C21375" t="s">
        <v>4992</v>
      </c>
      <c r="D21375" s="1">
        <v>44287</v>
      </c>
      <c r="E21375" s="2">
        <v>100</v>
      </c>
      <c r="F21375" t="s">
        <v>4993</v>
      </c>
      <c r="G21375" t="s">
        <v>5666</v>
      </c>
    </row>
    <row r="21376" spans="1:7" x14ac:dyDescent="0.25">
      <c r="A21376" t="s">
        <v>4990</v>
      </c>
      <c r="B21376" t="s">
        <v>4991</v>
      </c>
      <c r="C21376" t="s">
        <v>4992</v>
      </c>
      <c r="D21376" s="1">
        <v>44287</v>
      </c>
      <c r="E21376" s="2">
        <v>100</v>
      </c>
      <c r="F21376" t="s">
        <v>4994</v>
      </c>
      <c r="G21376" t="s">
        <v>5666</v>
      </c>
    </row>
    <row r="21377" spans="1:7" x14ac:dyDescent="0.25">
      <c r="A21377" t="s">
        <v>2272</v>
      </c>
      <c r="B21377" t="s">
        <v>2273</v>
      </c>
      <c r="C21377" t="s">
        <v>2274</v>
      </c>
      <c r="D21377" s="1">
        <v>44287</v>
      </c>
      <c r="E21377" s="2">
        <v>350</v>
      </c>
      <c r="F21377" t="s">
        <v>2275</v>
      </c>
      <c r="G21377" t="s">
        <v>2663</v>
      </c>
    </row>
    <row r="21378" spans="1:7" x14ac:dyDescent="0.25">
      <c r="A21378" t="s">
        <v>2272</v>
      </c>
      <c r="B21378" t="s">
        <v>2273</v>
      </c>
      <c r="C21378" t="s">
        <v>2274</v>
      </c>
      <c r="D21378" s="1">
        <v>44287</v>
      </c>
      <c r="E21378" s="2">
        <v>350</v>
      </c>
      <c r="F21378" t="s">
        <v>2276</v>
      </c>
      <c r="G21378" t="s">
        <v>2663</v>
      </c>
    </row>
    <row r="21379" spans="1:7" x14ac:dyDescent="0.25">
      <c r="A21379" t="s">
        <v>2272</v>
      </c>
      <c r="B21379" t="s">
        <v>2273</v>
      </c>
      <c r="C21379" t="s">
        <v>2274</v>
      </c>
      <c r="D21379" s="1">
        <v>44287</v>
      </c>
      <c r="E21379" s="2">
        <v>83.33</v>
      </c>
      <c r="F21379" t="s">
        <v>2275</v>
      </c>
      <c r="G21379" t="s">
        <v>34</v>
      </c>
    </row>
    <row r="21380" spans="1:7" x14ac:dyDescent="0.25">
      <c r="A21380" t="s">
        <v>2272</v>
      </c>
      <c r="B21380" t="s">
        <v>2273</v>
      </c>
      <c r="C21380" t="s">
        <v>2274</v>
      </c>
      <c r="D21380" s="1">
        <v>44287</v>
      </c>
      <c r="E21380" s="2">
        <v>83.33</v>
      </c>
      <c r="F21380" t="s">
        <v>2276</v>
      </c>
      <c r="G21380" t="s">
        <v>34</v>
      </c>
    </row>
    <row r="21381" spans="1:7" x14ac:dyDescent="0.25">
      <c r="A21381" t="s">
        <v>2272</v>
      </c>
      <c r="B21381" t="s">
        <v>2273</v>
      </c>
      <c r="C21381" t="s">
        <v>2274</v>
      </c>
      <c r="D21381" s="1">
        <v>44287</v>
      </c>
      <c r="E21381" s="2">
        <v>41.67</v>
      </c>
      <c r="F21381" t="s">
        <v>2275</v>
      </c>
      <c r="G21381" t="s">
        <v>3650</v>
      </c>
    </row>
    <row r="21382" spans="1:7" x14ac:dyDescent="0.25">
      <c r="A21382" t="s">
        <v>2272</v>
      </c>
      <c r="B21382" t="s">
        <v>2273</v>
      </c>
      <c r="C21382" t="s">
        <v>2274</v>
      </c>
      <c r="D21382" s="1">
        <v>44287</v>
      </c>
      <c r="E21382" s="2">
        <v>41.67</v>
      </c>
      <c r="F21382" t="s">
        <v>2276</v>
      </c>
      <c r="G21382" t="s">
        <v>3650</v>
      </c>
    </row>
    <row r="21383" spans="1:7" x14ac:dyDescent="0.25">
      <c r="A21383" t="s">
        <v>553</v>
      </c>
      <c r="B21383" t="s">
        <v>554</v>
      </c>
      <c r="C21383" t="s">
        <v>555</v>
      </c>
      <c r="D21383" s="1">
        <v>44287</v>
      </c>
      <c r="E21383" s="2">
        <v>50</v>
      </c>
      <c r="F21383" t="s">
        <v>556</v>
      </c>
      <c r="G21383" t="s">
        <v>5666</v>
      </c>
    </row>
    <row r="21384" spans="1:7" x14ac:dyDescent="0.25">
      <c r="A21384" t="s">
        <v>553</v>
      </c>
      <c r="B21384" t="s">
        <v>554</v>
      </c>
      <c r="C21384" t="s">
        <v>555</v>
      </c>
      <c r="D21384" s="1">
        <v>44287</v>
      </c>
      <c r="E21384" s="2">
        <v>50</v>
      </c>
      <c r="F21384" t="s">
        <v>557</v>
      </c>
      <c r="G21384" t="s">
        <v>5666</v>
      </c>
    </row>
    <row r="21385" spans="1:7" x14ac:dyDescent="0.25">
      <c r="A21385" t="s">
        <v>1100</v>
      </c>
      <c r="B21385" t="s">
        <v>1101</v>
      </c>
      <c r="C21385" t="s">
        <v>1102</v>
      </c>
      <c r="D21385" s="1">
        <v>44287</v>
      </c>
      <c r="E21385" s="2">
        <v>15</v>
      </c>
      <c r="F21385" t="s">
        <v>1103</v>
      </c>
      <c r="G21385" t="s">
        <v>828</v>
      </c>
    </row>
    <row r="21386" spans="1:7" x14ac:dyDescent="0.25">
      <c r="A21386" t="s">
        <v>1100</v>
      </c>
      <c r="B21386" t="s">
        <v>1101</v>
      </c>
      <c r="C21386" t="s">
        <v>1102</v>
      </c>
      <c r="D21386" s="1">
        <v>44287</v>
      </c>
      <c r="E21386" s="2">
        <v>15</v>
      </c>
      <c r="F21386" t="s">
        <v>1104</v>
      </c>
      <c r="G21386" t="s">
        <v>828</v>
      </c>
    </row>
    <row r="21387" spans="1:7" x14ac:dyDescent="0.25">
      <c r="A21387" t="s">
        <v>1100</v>
      </c>
      <c r="B21387" t="s">
        <v>1101</v>
      </c>
      <c r="C21387" t="s">
        <v>1102</v>
      </c>
      <c r="D21387" s="1">
        <v>44287</v>
      </c>
      <c r="E21387" s="2">
        <v>10</v>
      </c>
      <c r="F21387" t="s">
        <v>1103</v>
      </c>
      <c r="G21387" t="s">
        <v>276</v>
      </c>
    </row>
    <row r="21388" spans="1:7" x14ac:dyDescent="0.25">
      <c r="A21388" t="s">
        <v>1100</v>
      </c>
      <c r="B21388" t="s">
        <v>1101</v>
      </c>
      <c r="C21388" t="s">
        <v>1102</v>
      </c>
      <c r="D21388" s="1">
        <v>44287</v>
      </c>
      <c r="E21388" s="2">
        <v>10</v>
      </c>
      <c r="F21388" t="s">
        <v>1104</v>
      </c>
      <c r="G21388" t="s">
        <v>276</v>
      </c>
    </row>
    <row r="21389" spans="1:7" x14ac:dyDescent="0.25">
      <c r="A21389" t="s">
        <v>1450</v>
      </c>
      <c r="B21389" t="s">
        <v>1451</v>
      </c>
      <c r="C21389" t="s">
        <v>1452</v>
      </c>
      <c r="D21389" s="1">
        <v>44287</v>
      </c>
      <c r="E21389" s="2">
        <v>84</v>
      </c>
      <c r="F21389" t="s">
        <v>1453</v>
      </c>
      <c r="G21389" t="s">
        <v>34</v>
      </c>
    </row>
    <row r="21390" spans="1:7" x14ac:dyDescent="0.25">
      <c r="A21390" t="s">
        <v>1450</v>
      </c>
      <c r="B21390" t="s">
        <v>1451</v>
      </c>
      <c r="C21390" t="s">
        <v>1452</v>
      </c>
      <c r="D21390" s="1">
        <v>44287</v>
      </c>
      <c r="E21390" s="2">
        <v>84</v>
      </c>
      <c r="F21390" t="s">
        <v>1454</v>
      </c>
      <c r="G21390" t="s">
        <v>34</v>
      </c>
    </row>
    <row r="21391" spans="1:7" x14ac:dyDescent="0.25">
      <c r="A21391" t="s">
        <v>1450</v>
      </c>
      <c r="B21391" t="s">
        <v>1451</v>
      </c>
      <c r="C21391" t="s">
        <v>1452</v>
      </c>
      <c r="D21391" s="1">
        <v>44287</v>
      </c>
      <c r="E21391" s="2">
        <v>84</v>
      </c>
      <c r="F21391" t="s">
        <v>1454</v>
      </c>
      <c r="G21391" t="s">
        <v>34</v>
      </c>
    </row>
    <row r="21392" spans="1:7" x14ac:dyDescent="0.25">
      <c r="A21392" t="s">
        <v>2475</v>
      </c>
      <c r="B21392" t="s">
        <v>1451</v>
      </c>
      <c r="C21392" t="s">
        <v>2476</v>
      </c>
      <c r="D21392" s="1">
        <v>44287</v>
      </c>
      <c r="E21392" s="2">
        <v>40</v>
      </c>
      <c r="F21392" t="s">
        <v>2477</v>
      </c>
      <c r="G21392" t="s">
        <v>2456</v>
      </c>
    </row>
    <row r="21393" spans="1:7" x14ac:dyDescent="0.25">
      <c r="A21393" t="s">
        <v>1994</v>
      </c>
      <c r="B21393" t="s">
        <v>1995</v>
      </c>
      <c r="C21393" t="s">
        <v>681</v>
      </c>
      <c r="D21393" s="1">
        <v>44287</v>
      </c>
      <c r="E21393" s="2">
        <v>100</v>
      </c>
      <c r="F21393" t="s">
        <v>1996</v>
      </c>
      <c r="G21393" t="s">
        <v>5002</v>
      </c>
    </row>
    <row r="21394" spans="1:7" x14ac:dyDescent="0.25">
      <c r="A21394" t="s">
        <v>546</v>
      </c>
      <c r="B21394" t="s">
        <v>547</v>
      </c>
      <c r="C21394" t="s">
        <v>548</v>
      </c>
      <c r="D21394" s="1">
        <v>44287</v>
      </c>
      <c r="E21394" s="2">
        <v>50</v>
      </c>
      <c r="F21394" t="s">
        <v>549</v>
      </c>
      <c r="G21394" t="s">
        <v>276</v>
      </c>
    </row>
    <row r="21395" spans="1:7" x14ac:dyDescent="0.25">
      <c r="A21395" t="s">
        <v>546</v>
      </c>
      <c r="B21395" t="s">
        <v>547</v>
      </c>
      <c r="C21395" t="s">
        <v>548</v>
      </c>
      <c r="D21395" s="1">
        <v>44287</v>
      </c>
      <c r="E21395" s="2">
        <v>50</v>
      </c>
      <c r="F21395" t="s">
        <v>549</v>
      </c>
      <c r="G21395" t="s">
        <v>1245</v>
      </c>
    </row>
    <row r="21396" spans="1:7" x14ac:dyDescent="0.25">
      <c r="A21396" t="s">
        <v>115</v>
      </c>
      <c r="B21396" t="s">
        <v>116</v>
      </c>
      <c r="C21396" t="s">
        <v>117</v>
      </c>
      <c r="D21396" s="1">
        <v>44287</v>
      </c>
      <c r="E21396" s="2">
        <v>5</v>
      </c>
      <c r="F21396" t="s">
        <v>118</v>
      </c>
      <c r="G21396" t="s">
        <v>1245</v>
      </c>
    </row>
    <row r="21397" spans="1:7" x14ac:dyDescent="0.25">
      <c r="A21397" t="s">
        <v>115</v>
      </c>
      <c r="B21397" t="s">
        <v>116</v>
      </c>
      <c r="C21397" t="s">
        <v>117</v>
      </c>
      <c r="D21397" s="1">
        <v>44287</v>
      </c>
      <c r="E21397" s="2">
        <v>5</v>
      </c>
      <c r="F21397" t="s">
        <v>119</v>
      </c>
      <c r="G21397" t="s">
        <v>1245</v>
      </c>
    </row>
    <row r="21398" spans="1:7" x14ac:dyDescent="0.25">
      <c r="A21398" t="s">
        <v>115</v>
      </c>
      <c r="B21398" t="s">
        <v>116</v>
      </c>
      <c r="C21398" t="s">
        <v>117</v>
      </c>
      <c r="D21398" s="1">
        <v>44287</v>
      </c>
      <c r="E21398" s="2">
        <v>5</v>
      </c>
      <c r="F21398" t="s">
        <v>120</v>
      </c>
      <c r="G21398" t="s">
        <v>1245</v>
      </c>
    </row>
    <row r="21399" spans="1:7" x14ac:dyDescent="0.25">
      <c r="A21399" t="s">
        <v>115</v>
      </c>
      <c r="B21399" t="s">
        <v>116</v>
      </c>
      <c r="C21399" t="s">
        <v>117</v>
      </c>
      <c r="D21399" s="1">
        <v>44287</v>
      </c>
      <c r="E21399" s="2">
        <v>5</v>
      </c>
      <c r="F21399" t="s">
        <v>118</v>
      </c>
      <c r="G21399" t="s">
        <v>5789</v>
      </c>
    </row>
    <row r="21400" spans="1:7" x14ac:dyDescent="0.25">
      <c r="A21400" t="s">
        <v>115</v>
      </c>
      <c r="B21400" t="s">
        <v>116</v>
      </c>
      <c r="C21400" t="s">
        <v>117</v>
      </c>
      <c r="D21400" s="1">
        <v>44287</v>
      </c>
      <c r="E21400" s="2">
        <v>5</v>
      </c>
      <c r="F21400" t="s">
        <v>119</v>
      </c>
      <c r="G21400" t="s">
        <v>5789</v>
      </c>
    </row>
    <row r="21401" spans="1:7" x14ac:dyDescent="0.25">
      <c r="A21401" t="s">
        <v>115</v>
      </c>
      <c r="B21401" t="s">
        <v>116</v>
      </c>
      <c r="C21401" t="s">
        <v>117</v>
      </c>
      <c r="D21401" s="1">
        <v>44287</v>
      </c>
      <c r="E21401" s="2">
        <v>5</v>
      </c>
      <c r="F21401" t="s">
        <v>120</v>
      </c>
      <c r="G21401" t="s">
        <v>5789</v>
      </c>
    </row>
    <row r="21402" spans="1:7" x14ac:dyDescent="0.25">
      <c r="A21402" t="s">
        <v>263</v>
      </c>
      <c r="B21402" t="s">
        <v>264</v>
      </c>
      <c r="C21402" t="s">
        <v>265</v>
      </c>
      <c r="D21402" s="1">
        <v>44287</v>
      </c>
      <c r="E21402" s="2">
        <v>50</v>
      </c>
      <c r="F21402" t="s">
        <v>266</v>
      </c>
      <c r="G21402" t="s">
        <v>1695</v>
      </c>
    </row>
    <row r="21403" spans="1:7" x14ac:dyDescent="0.25">
      <c r="A21403" t="s">
        <v>5031</v>
      </c>
      <c r="B21403" t="s">
        <v>5032</v>
      </c>
      <c r="C21403" t="s">
        <v>5033</v>
      </c>
      <c r="D21403" s="1">
        <v>44287</v>
      </c>
      <c r="E21403" s="2">
        <v>100</v>
      </c>
      <c r="F21403" t="s">
        <v>5034</v>
      </c>
      <c r="G21403" t="s">
        <v>5666</v>
      </c>
    </row>
    <row r="21404" spans="1:7" x14ac:dyDescent="0.25">
      <c r="A21404" t="s">
        <v>2748</v>
      </c>
      <c r="B21404" t="s">
        <v>2749</v>
      </c>
      <c r="C21404" t="s">
        <v>2750</v>
      </c>
      <c r="D21404" s="1">
        <v>44287</v>
      </c>
      <c r="E21404" s="2">
        <v>10</v>
      </c>
      <c r="F21404" t="s">
        <v>2751</v>
      </c>
      <c r="G21404" t="s">
        <v>1695</v>
      </c>
    </row>
    <row r="21405" spans="1:7" x14ac:dyDescent="0.25">
      <c r="A21405" t="s">
        <v>2748</v>
      </c>
      <c r="B21405" t="s">
        <v>2749</v>
      </c>
      <c r="C21405" t="s">
        <v>2750</v>
      </c>
      <c r="D21405" s="1">
        <v>44287</v>
      </c>
      <c r="E21405" s="2">
        <v>10</v>
      </c>
      <c r="F21405" t="s">
        <v>2751</v>
      </c>
      <c r="G21405" t="s">
        <v>1695</v>
      </c>
    </row>
    <row r="21406" spans="1:7" x14ac:dyDescent="0.25">
      <c r="A21406" t="s">
        <v>2748</v>
      </c>
      <c r="B21406" t="s">
        <v>2749</v>
      </c>
      <c r="C21406" t="s">
        <v>2750</v>
      </c>
      <c r="D21406" s="1">
        <v>44287</v>
      </c>
      <c r="E21406" s="2">
        <v>10</v>
      </c>
      <c r="F21406" t="s">
        <v>2752</v>
      </c>
      <c r="G21406" t="s">
        <v>1695</v>
      </c>
    </row>
    <row r="21407" spans="1:7" x14ac:dyDescent="0.25">
      <c r="A21407" t="s">
        <v>2748</v>
      </c>
      <c r="B21407" t="s">
        <v>2749</v>
      </c>
      <c r="C21407" t="s">
        <v>2750</v>
      </c>
      <c r="D21407" s="1">
        <v>44287</v>
      </c>
      <c r="E21407" s="2">
        <v>10</v>
      </c>
      <c r="F21407" t="s">
        <v>2751</v>
      </c>
      <c r="G21407" t="s">
        <v>67</v>
      </c>
    </row>
    <row r="21408" spans="1:7" x14ac:dyDescent="0.25">
      <c r="A21408" t="s">
        <v>2748</v>
      </c>
      <c r="B21408" t="s">
        <v>2749</v>
      </c>
      <c r="C21408" t="s">
        <v>2750</v>
      </c>
      <c r="D21408" s="1">
        <v>44287</v>
      </c>
      <c r="E21408" s="2">
        <v>10</v>
      </c>
      <c r="F21408" t="s">
        <v>2751</v>
      </c>
      <c r="G21408" t="s">
        <v>67</v>
      </c>
    </row>
    <row r="21409" spans="1:7" x14ac:dyDescent="0.25">
      <c r="A21409" t="s">
        <v>2748</v>
      </c>
      <c r="B21409" t="s">
        <v>2749</v>
      </c>
      <c r="C21409" t="s">
        <v>2750</v>
      </c>
      <c r="D21409" s="1">
        <v>44287</v>
      </c>
      <c r="E21409" s="2">
        <v>10</v>
      </c>
      <c r="F21409" t="s">
        <v>2752</v>
      </c>
      <c r="G21409" t="s">
        <v>67</v>
      </c>
    </row>
    <row r="21410" spans="1:7" x14ac:dyDescent="0.25">
      <c r="A21410" t="s">
        <v>125</v>
      </c>
      <c r="B21410" t="s">
        <v>126</v>
      </c>
      <c r="C21410" t="s">
        <v>127</v>
      </c>
      <c r="D21410" s="1">
        <v>44287</v>
      </c>
      <c r="E21410" s="2">
        <v>5</v>
      </c>
      <c r="F21410" t="s">
        <v>128</v>
      </c>
      <c r="G21410" t="s">
        <v>310</v>
      </c>
    </row>
    <row r="21411" spans="1:7" x14ac:dyDescent="0.25">
      <c r="A21411" t="s">
        <v>3100</v>
      </c>
      <c r="B21411" t="s">
        <v>3101</v>
      </c>
      <c r="C21411" t="s">
        <v>3102</v>
      </c>
      <c r="D21411" s="1">
        <v>44287</v>
      </c>
      <c r="E21411" s="2">
        <v>50</v>
      </c>
      <c r="F21411" t="s">
        <v>3103</v>
      </c>
      <c r="G21411" t="s">
        <v>67</v>
      </c>
    </row>
    <row r="21412" spans="1:7" x14ac:dyDescent="0.25">
      <c r="A21412" t="s">
        <v>4781</v>
      </c>
      <c r="B21412" t="s">
        <v>4782</v>
      </c>
      <c r="C21412" t="s">
        <v>4783</v>
      </c>
      <c r="D21412" s="1">
        <v>44287</v>
      </c>
      <c r="E21412" s="2">
        <v>5</v>
      </c>
      <c r="F21412" t="s">
        <v>4784</v>
      </c>
      <c r="G21412" t="s">
        <v>5666</v>
      </c>
    </row>
    <row r="21413" spans="1:7" x14ac:dyDescent="0.25">
      <c r="A21413" t="s">
        <v>2346</v>
      </c>
      <c r="B21413" t="s">
        <v>371</v>
      </c>
      <c r="C21413" t="s">
        <v>2347</v>
      </c>
      <c r="D21413" s="1">
        <v>44287</v>
      </c>
      <c r="E21413" s="2">
        <v>25</v>
      </c>
      <c r="F21413" t="s">
        <v>2348</v>
      </c>
      <c r="G21413" t="s">
        <v>97</v>
      </c>
    </row>
    <row r="21414" spans="1:7" x14ac:dyDescent="0.25">
      <c r="A21414" t="s">
        <v>2346</v>
      </c>
      <c r="B21414" t="s">
        <v>371</v>
      </c>
      <c r="C21414" t="s">
        <v>2347</v>
      </c>
      <c r="D21414" s="1">
        <v>44287</v>
      </c>
      <c r="E21414" s="2">
        <v>25</v>
      </c>
      <c r="F21414" t="s">
        <v>2349</v>
      </c>
      <c r="G21414" t="s">
        <v>97</v>
      </c>
    </row>
    <row r="21415" spans="1:7" x14ac:dyDescent="0.25">
      <c r="A21415" t="s">
        <v>2346</v>
      </c>
      <c r="B21415" t="s">
        <v>371</v>
      </c>
      <c r="C21415" t="s">
        <v>2347</v>
      </c>
      <c r="D21415" s="1">
        <v>44287</v>
      </c>
      <c r="E21415" s="2">
        <v>20</v>
      </c>
      <c r="F21415" t="s">
        <v>2348</v>
      </c>
      <c r="G21415" t="s">
        <v>1245</v>
      </c>
    </row>
    <row r="21416" spans="1:7" x14ac:dyDescent="0.25">
      <c r="A21416" t="s">
        <v>2346</v>
      </c>
      <c r="B21416" t="s">
        <v>371</v>
      </c>
      <c r="C21416" t="s">
        <v>2347</v>
      </c>
      <c r="D21416" s="1">
        <v>44287</v>
      </c>
      <c r="E21416" s="2">
        <v>20</v>
      </c>
      <c r="F21416" t="s">
        <v>2349</v>
      </c>
      <c r="G21416" t="s">
        <v>1245</v>
      </c>
    </row>
    <row r="21417" spans="1:7" x14ac:dyDescent="0.25">
      <c r="A21417" t="s">
        <v>3140</v>
      </c>
      <c r="B21417" t="s">
        <v>3141</v>
      </c>
      <c r="C21417" t="s">
        <v>3142</v>
      </c>
      <c r="D21417" s="1">
        <v>44287</v>
      </c>
      <c r="E21417" s="2">
        <v>30</v>
      </c>
      <c r="F21417" t="s">
        <v>3143</v>
      </c>
      <c r="G21417" t="s">
        <v>1695</v>
      </c>
    </row>
    <row r="21418" spans="1:7" x14ac:dyDescent="0.25">
      <c r="A21418" t="s">
        <v>3140</v>
      </c>
      <c r="B21418" t="s">
        <v>3141</v>
      </c>
      <c r="C21418" t="s">
        <v>3142</v>
      </c>
      <c r="D21418" s="1">
        <v>44287</v>
      </c>
      <c r="E21418" s="2">
        <v>30</v>
      </c>
      <c r="F21418" t="s">
        <v>3143</v>
      </c>
      <c r="G21418" t="s">
        <v>1695</v>
      </c>
    </row>
    <row r="21419" spans="1:7" x14ac:dyDescent="0.25">
      <c r="A21419" t="s">
        <v>3140</v>
      </c>
      <c r="B21419" t="s">
        <v>3141</v>
      </c>
      <c r="C21419" t="s">
        <v>3142</v>
      </c>
      <c r="D21419" s="1">
        <v>44287</v>
      </c>
      <c r="E21419" s="2">
        <v>30</v>
      </c>
      <c r="F21419" t="s">
        <v>3144</v>
      </c>
      <c r="G21419" t="s">
        <v>1695</v>
      </c>
    </row>
    <row r="21420" spans="1:7" x14ac:dyDescent="0.25">
      <c r="A21420" t="s">
        <v>5203</v>
      </c>
      <c r="B21420" t="s">
        <v>15</v>
      </c>
      <c r="C21420" t="s">
        <v>5204</v>
      </c>
      <c r="D21420" s="1">
        <v>44287</v>
      </c>
      <c r="E21420" s="2">
        <v>175</v>
      </c>
      <c r="F21420" t="s">
        <v>5205</v>
      </c>
      <c r="G21420" t="s">
        <v>2663</v>
      </c>
    </row>
    <row r="21421" spans="1:7" x14ac:dyDescent="0.25">
      <c r="A21421" t="s">
        <v>129</v>
      </c>
      <c r="B21421" t="s">
        <v>130</v>
      </c>
      <c r="C21421" t="s">
        <v>131</v>
      </c>
      <c r="D21421" s="1">
        <v>44287</v>
      </c>
      <c r="E21421" s="2">
        <v>10</v>
      </c>
      <c r="F21421" t="s">
        <v>132</v>
      </c>
      <c r="G21421" t="s">
        <v>9</v>
      </c>
    </row>
    <row r="21422" spans="1:7" x14ac:dyDescent="0.25">
      <c r="A21422" t="s">
        <v>5203</v>
      </c>
      <c r="B21422" t="s">
        <v>15</v>
      </c>
      <c r="C21422" t="s">
        <v>5204</v>
      </c>
      <c r="D21422" s="1">
        <v>44287</v>
      </c>
      <c r="E21422" s="2">
        <v>5</v>
      </c>
      <c r="F21422" t="s">
        <v>5205</v>
      </c>
      <c r="G21422" t="s">
        <v>5789</v>
      </c>
    </row>
    <row r="21423" spans="1:7" x14ac:dyDescent="0.25">
      <c r="A21423" t="s">
        <v>138</v>
      </c>
      <c r="B21423" t="s">
        <v>139</v>
      </c>
      <c r="C21423" t="s">
        <v>140</v>
      </c>
      <c r="D21423" s="1">
        <v>44287</v>
      </c>
      <c r="E21423" s="2">
        <v>40</v>
      </c>
      <c r="F21423" t="s">
        <v>141</v>
      </c>
      <c r="G21423" t="s">
        <v>1695</v>
      </c>
    </row>
    <row r="21424" spans="1:7" x14ac:dyDescent="0.25">
      <c r="A21424" t="s">
        <v>2339</v>
      </c>
      <c r="B21424" t="s">
        <v>222</v>
      </c>
      <c r="C21424" t="s">
        <v>2340</v>
      </c>
      <c r="D21424" s="1">
        <v>44287</v>
      </c>
      <c r="E21424" s="2">
        <v>10</v>
      </c>
      <c r="F21424" t="s">
        <v>2341</v>
      </c>
      <c r="G21424" t="s">
        <v>1245</v>
      </c>
    </row>
    <row r="21425" spans="1:7" x14ac:dyDescent="0.25">
      <c r="A21425" t="s">
        <v>2339</v>
      </c>
      <c r="B21425" t="s">
        <v>222</v>
      </c>
      <c r="C21425" t="s">
        <v>2340</v>
      </c>
      <c r="D21425" s="1">
        <v>44287</v>
      </c>
      <c r="E21425" s="2">
        <v>10</v>
      </c>
      <c r="F21425" t="s">
        <v>2342</v>
      </c>
      <c r="G21425" t="s">
        <v>1245</v>
      </c>
    </row>
    <row r="21426" spans="1:7" x14ac:dyDescent="0.25">
      <c r="A21426" t="s">
        <v>1492</v>
      </c>
      <c r="B21426" t="s">
        <v>1493</v>
      </c>
      <c r="C21426" t="s">
        <v>1494</v>
      </c>
      <c r="D21426" s="1">
        <v>44287</v>
      </c>
      <c r="E21426" s="2">
        <v>100</v>
      </c>
      <c r="F21426" t="s">
        <v>1495</v>
      </c>
      <c r="G21426" t="s">
        <v>67</v>
      </c>
    </row>
    <row r="21427" spans="1:7" x14ac:dyDescent="0.25">
      <c r="A21427" t="s">
        <v>2753</v>
      </c>
      <c r="B21427" t="s">
        <v>740</v>
      </c>
      <c r="C21427" t="s">
        <v>2754</v>
      </c>
      <c r="D21427" s="1">
        <v>44287</v>
      </c>
      <c r="E21427" s="2">
        <v>5</v>
      </c>
      <c r="F21427" t="s">
        <v>2755</v>
      </c>
      <c r="G21427" t="s">
        <v>1440</v>
      </c>
    </row>
    <row r="21428" spans="1:7" x14ac:dyDescent="0.25">
      <c r="A21428" t="s">
        <v>2753</v>
      </c>
      <c r="B21428" t="s">
        <v>740</v>
      </c>
      <c r="C21428" t="s">
        <v>2754</v>
      </c>
      <c r="D21428" s="1">
        <v>44287</v>
      </c>
      <c r="E21428" s="2">
        <v>5</v>
      </c>
      <c r="F21428" t="s">
        <v>2756</v>
      </c>
      <c r="G21428" t="s">
        <v>1440</v>
      </c>
    </row>
    <row r="21429" spans="1:7" x14ac:dyDescent="0.25">
      <c r="A21429" t="s">
        <v>2753</v>
      </c>
      <c r="B21429" t="s">
        <v>740</v>
      </c>
      <c r="C21429" t="s">
        <v>2754</v>
      </c>
      <c r="D21429" s="1">
        <v>44287</v>
      </c>
      <c r="E21429" s="2">
        <v>5</v>
      </c>
      <c r="F21429" t="s">
        <v>2757</v>
      </c>
      <c r="G21429" t="s">
        <v>1440</v>
      </c>
    </row>
    <row r="21430" spans="1:7" x14ac:dyDescent="0.25">
      <c r="A21430" t="s">
        <v>1584</v>
      </c>
      <c r="B21430" t="s">
        <v>1585</v>
      </c>
      <c r="C21430" t="s">
        <v>1586</v>
      </c>
      <c r="D21430" s="1">
        <v>44287</v>
      </c>
      <c r="E21430" s="2">
        <v>15</v>
      </c>
      <c r="F21430" t="s">
        <v>1587</v>
      </c>
      <c r="G21430" t="s">
        <v>1695</v>
      </c>
    </row>
    <row r="21431" spans="1:7" x14ac:dyDescent="0.25">
      <c r="A21431" t="s">
        <v>1584</v>
      </c>
      <c r="B21431" t="s">
        <v>1585</v>
      </c>
      <c r="C21431" t="s">
        <v>1586</v>
      </c>
      <c r="D21431" s="1">
        <v>44287</v>
      </c>
      <c r="E21431" s="2">
        <v>15</v>
      </c>
      <c r="F21431" t="s">
        <v>1587</v>
      </c>
      <c r="G21431" t="s">
        <v>1245</v>
      </c>
    </row>
    <row r="21432" spans="1:7" x14ac:dyDescent="0.25">
      <c r="A21432" t="s">
        <v>1580</v>
      </c>
      <c r="B21432" t="s">
        <v>1581</v>
      </c>
      <c r="C21432" t="s">
        <v>1582</v>
      </c>
      <c r="D21432" s="1">
        <v>44287</v>
      </c>
      <c r="E21432" s="2">
        <v>10</v>
      </c>
      <c r="F21432" t="s">
        <v>1583</v>
      </c>
      <c r="G21432" t="s">
        <v>9</v>
      </c>
    </row>
    <row r="21433" spans="1:7" x14ac:dyDescent="0.25">
      <c r="A21433" t="s">
        <v>1580</v>
      </c>
      <c r="B21433" t="s">
        <v>1581</v>
      </c>
      <c r="C21433" t="s">
        <v>1582</v>
      </c>
      <c r="D21433" s="1">
        <v>44287</v>
      </c>
      <c r="E21433" s="2">
        <v>10</v>
      </c>
      <c r="F21433" t="s">
        <v>1583</v>
      </c>
      <c r="G21433" t="s">
        <v>1245</v>
      </c>
    </row>
    <row r="21434" spans="1:7" x14ac:dyDescent="0.25">
      <c r="A21434" t="s">
        <v>306</v>
      </c>
      <c r="B21434" t="s">
        <v>307</v>
      </c>
      <c r="C21434" t="s">
        <v>308</v>
      </c>
      <c r="D21434" s="1">
        <v>44287</v>
      </c>
      <c r="E21434" s="2">
        <v>10</v>
      </c>
      <c r="F21434" t="s">
        <v>309</v>
      </c>
      <c r="G21434" t="s">
        <v>310</v>
      </c>
    </row>
    <row r="21435" spans="1:7" x14ac:dyDescent="0.25">
      <c r="A21435" t="s">
        <v>306</v>
      </c>
      <c r="B21435" t="s">
        <v>307</v>
      </c>
      <c r="C21435" t="s">
        <v>308</v>
      </c>
      <c r="D21435" s="1">
        <v>44287</v>
      </c>
      <c r="E21435" s="2">
        <v>10</v>
      </c>
      <c r="F21435" t="s">
        <v>311</v>
      </c>
      <c r="G21435" t="s">
        <v>310</v>
      </c>
    </row>
    <row r="21436" spans="1:7" x14ac:dyDescent="0.25">
      <c r="A21436" t="s">
        <v>1095</v>
      </c>
      <c r="B21436" t="s">
        <v>1096</v>
      </c>
      <c r="C21436" t="s">
        <v>1097</v>
      </c>
      <c r="D21436" s="1">
        <v>44287</v>
      </c>
      <c r="E21436" s="2">
        <v>15</v>
      </c>
      <c r="F21436" t="s">
        <v>1098</v>
      </c>
      <c r="G21436" t="s">
        <v>114</v>
      </c>
    </row>
    <row r="21437" spans="1:7" x14ac:dyDescent="0.25">
      <c r="A21437" t="s">
        <v>1095</v>
      </c>
      <c r="B21437" t="s">
        <v>1096</v>
      </c>
      <c r="C21437" t="s">
        <v>1097</v>
      </c>
      <c r="D21437" s="1">
        <v>44287</v>
      </c>
      <c r="E21437" s="2">
        <v>15</v>
      </c>
      <c r="F21437" t="s">
        <v>1099</v>
      </c>
      <c r="G21437" t="s">
        <v>114</v>
      </c>
    </row>
    <row r="21438" spans="1:7" x14ac:dyDescent="0.25">
      <c r="A21438" t="s">
        <v>1095</v>
      </c>
      <c r="B21438" t="s">
        <v>1096</v>
      </c>
      <c r="C21438" t="s">
        <v>1097</v>
      </c>
      <c r="D21438" s="1">
        <v>44287</v>
      </c>
      <c r="E21438" s="2">
        <v>15</v>
      </c>
      <c r="F21438" t="s">
        <v>1099</v>
      </c>
      <c r="G21438" t="s">
        <v>114</v>
      </c>
    </row>
    <row r="21439" spans="1:7" x14ac:dyDescent="0.25">
      <c r="A21439" t="s">
        <v>1095</v>
      </c>
      <c r="B21439" t="s">
        <v>1096</v>
      </c>
      <c r="C21439" t="s">
        <v>1097</v>
      </c>
      <c r="D21439" s="1">
        <v>44287</v>
      </c>
      <c r="E21439" s="2">
        <v>15</v>
      </c>
      <c r="F21439" t="s">
        <v>1099</v>
      </c>
      <c r="G21439" t="s">
        <v>114</v>
      </c>
    </row>
    <row r="21440" spans="1:7" x14ac:dyDescent="0.25">
      <c r="A21440" t="s">
        <v>1095</v>
      </c>
      <c r="B21440" t="s">
        <v>1096</v>
      </c>
      <c r="C21440" t="s">
        <v>1097</v>
      </c>
      <c r="D21440" s="1">
        <v>44287</v>
      </c>
      <c r="E21440" s="2">
        <v>10</v>
      </c>
      <c r="F21440" t="s">
        <v>1098</v>
      </c>
      <c r="G21440" t="s">
        <v>257</v>
      </c>
    </row>
    <row r="21441" spans="1:7" x14ac:dyDescent="0.25">
      <c r="A21441" t="s">
        <v>1095</v>
      </c>
      <c r="B21441" t="s">
        <v>1096</v>
      </c>
      <c r="C21441" t="s">
        <v>1097</v>
      </c>
      <c r="D21441" s="1">
        <v>44287</v>
      </c>
      <c r="E21441" s="2">
        <v>10</v>
      </c>
      <c r="F21441" t="s">
        <v>1099</v>
      </c>
      <c r="G21441" t="s">
        <v>257</v>
      </c>
    </row>
    <row r="21442" spans="1:7" x14ac:dyDescent="0.25">
      <c r="A21442" t="s">
        <v>1095</v>
      </c>
      <c r="B21442" t="s">
        <v>1096</v>
      </c>
      <c r="C21442" t="s">
        <v>1097</v>
      </c>
      <c r="D21442" s="1">
        <v>44287</v>
      </c>
      <c r="E21442" s="2">
        <v>10</v>
      </c>
      <c r="F21442" t="s">
        <v>1099</v>
      </c>
      <c r="G21442" t="s">
        <v>257</v>
      </c>
    </row>
    <row r="21443" spans="1:7" x14ac:dyDescent="0.25">
      <c r="A21443" t="s">
        <v>1095</v>
      </c>
      <c r="B21443" t="s">
        <v>1096</v>
      </c>
      <c r="C21443" t="s">
        <v>1097</v>
      </c>
      <c r="D21443" s="1">
        <v>44287</v>
      </c>
      <c r="E21443" s="2">
        <v>10</v>
      </c>
      <c r="F21443" t="s">
        <v>1099</v>
      </c>
      <c r="G21443" t="s">
        <v>257</v>
      </c>
    </row>
    <row r="21444" spans="1:7" x14ac:dyDescent="0.25">
      <c r="A21444" t="s">
        <v>1095</v>
      </c>
      <c r="B21444" t="s">
        <v>1096</v>
      </c>
      <c r="C21444" t="s">
        <v>1097</v>
      </c>
      <c r="D21444" s="1">
        <v>44287</v>
      </c>
      <c r="E21444" s="2">
        <v>10</v>
      </c>
      <c r="F21444" t="s">
        <v>1098</v>
      </c>
      <c r="G21444" t="s">
        <v>828</v>
      </c>
    </row>
    <row r="21445" spans="1:7" x14ac:dyDescent="0.25">
      <c r="A21445" t="s">
        <v>1095</v>
      </c>
      <c r="B21445" t="s">
        <v>1096</v>
      </c>
      <c r="C21445" t="s">
        <v>1097</v>
      </c>
      <c r="D21445" s="1">
        <v>44287</v>
      </c>
      <c r="E21445" s="2">
        <v>10</v>
      </c>
      <c r="F21445" t="s">
        <v>1099</v>
      </c>
      <c r="G21445" t="s">
        <v>828</v>
      </c>
    </row>
    <row r="21446" spans="1:7" x14ac:dyDescent="0.25">
      <c r="A21446" t="s">
        <v>1095</v>
      </c>
      <c r="B21446" t="s">
        <v>1096</v>
      </c>
      <c r="C21446" t="s">
        <v>1097</v>
      </c>
      <c r="D21446" s="1">
        <v>44287</v>
      </c>
      <c r="E21446" s="2">
        <v>10</v>
      </c>
      <c r="F21446" t="s">
        <v>1099</v>
      </c>
      <c r="G21446" t="s">
        <v>828</v>
      </c>
    </row>
    <row r="21447" spans="1:7" x14ac:dyDescent="0.25">
      <c r="A21447" t="s">
        <v>1095</v>
      </c>
      <c r="B21447" t="s">
        <v>1096</v>
      </c>
      <c r="C21447" t="s">
        <v>1097</v>
      </c>
      <c r="D21447" s="1">
        <v>44287</v>
      </c>
      <c r="E21447" s="2">
        <v>10</v>
      </c>
      <c r="F21447" t="s">
        <v>1099</v>
      </c>
      <c r="G21447" t="s">
        <v>828</v>
      </c>
    </row>
    <row r="21448" spans="1:7" x14ac:dyDescent="0.25">
      <c r="A21448" t="s">
        <v>3689</v>
      </c>
      <c r="B21448" t="s">
        <v>3690</v>
      </c>
      <c r="C21448" t="s">
        <v>3691</v>
      </c>
      <c r="D21448" s="1">
        <v>44287</v>
      </c>
      <c r="E21448" s="2">
        <v>34.96</v>
      </c>
      <c r="F21448" t="s">
        <v>3692</v>
      </c>
      <c r="G21448" t="s">
        <v>97</v>
      </c>
    </row>
    <row r="21449" spans="1:7" x14ac:dyDescent="0.25">
      <c r="A21449" t="s">
        <v>2742</v>
      </c>
      <c r="B21449" t="s">
        <v>2743</v>
      </c>
      <c r="C21449" t="s">
        <v>2744</v>
      </c>
      <c r="D21449" s="1">
        <v>44287</v>
      </c>
      <c r="E21449" s="2">
        <v>150</v>
      </c>
      <c r="F21449" t="s">
        <v>2745</v>
      </c>
      <c r="G21449" t="s">
        <v>2746</v>
      </c>
    </row>
    <row r="21450" spans="1:7" x14ac:dyDescent="0.25">
      <c r="A21450" t="s">
        <v>2742</v>
      </c>
      <c r="B21450" t="s">
        <v>2743</v>
      </c>
      <c r="C21450" t="s">
        <v>2744</v>
      </c>
      <c r="D21450" s="1">
        <v>44287</v>
      </c>
      <c r="E21450" s="2">
        <v>150</v>
      </c>
      <c r="F21450" t="s">
        <v>2747</v>
      </c>
      <c r="G21450" t="s">
        <v>2746</v>
      </c>
    </row>
    <row r="21451" spans="1:7" x14ac:dyDescent="0.25">
      <c r="A21451" t="s">
        <v>5385</v>
      </c>
      <c r="B21451" t="s">
        <v>2992</v>
      </c>
      <c r="C21451" t="s">
        <v>5386</v>
      </c>
      <c r="D21451" s="1">
        <v>44287</v>
      </c>
      <c r="E21451" s="2">
        <v>50</v>
      </c>
      <c r="F21451" t="s">
        <v>5387</v>
      </c>
      <c r="G21451" t="s">
        <v>67</v>
      </c>
    </row>
    <row r="21452" spans="1:7" x14ac:dyDescent="0.25">
      <c r="A21452" t="s">
        <v>3686</v>
      </c>
      <c r="B21452" t="s">
        <v>764</v>
      </c>
      <c r="C21452" t="s">
        <v>3687</v>
      </c>
      <c r="D21452" s="1">
        <v>44287</v>
      </c>
      <c r="E21452" s="2">
        <v>5</v>
      </c>
      <c r="F21452" t="s">
        <v>3688</v>
      </c>
      <c r="G21452" t="s">
        <v>1245</v>
      </c>
    </row>
    <row r="21453" spans="1:7" x14ac:dyDescent="0.25">
      <c r="A21453" t="s">
        <v>3686</v>
      </c>
      <c r="B21453" t="s">
        <v>764</v>
      </c>
      <c r="C21453" t="s">
        <v>3687</v>
      </c>
      <c r="D21453" s="1">
        <v>44287</v>
      </c>
      <c r="E21453" s="2">
        <v>5</v>
      </c>
      <c r="F21453" t="s">
        <v>3688</v>
      </c>
      <c r="G21453" t="s">
        <v>97</v>
      </c>
    </row>
    <row r="21454" spans="1:7" x14ac:dyDescent="0.25">
      <c r="A21454" t="s">
        <v>99</v>
      </c>
      <c r="B21454" t="s">
        <v>100</v>
      </c>
      <c r="C21454" t="s">
        <v>101</v>
      </c>
      <c r="D21454" s="1">
        <v>44287</v>
      </c>
      <c r="E21454" s="2">
        <v>5</v>
      </c>
      <c r="F21454" t="s">
        <v>102</v>
      </c>
      <c r="G21454" t="s">
        <v>5789</v>
      </c>
    </row>
    <row r="21455" spans="1:7" x14ac:dyDescent="0.25">
      <c r="A21455" t="s">
        <v>99</v>
      </c>
      <c r="B21455" t="s">
        <v>100</v>
      </c>
      <c r="C21455" t="s">
        <v>101</v>
      </c>
      <c r="D21455" s="1">
        <v>44287</v>
      </c>
      <c r="E21455" s="2">
        <v>5</v>
      </c>
      <c r="F21455" t="s">
        <v>103</v>
      </c>
      <c r="G21455" t="s">
        <v>5789</v>
      </c>
    </row>
    <row r="21456" spans="1:7" x14ac:dyDescent="0.25">
      <c r="A21456" t="s">
        <v>99</v>
      </c>
      <c r="B21456" t="s">
        <v>100</v>
      </c>
      <c r="C21456" t="s">
        <v>101</v>
      </c>
      <c r="D21456" s="1">
        <v>44287</v>
      </c>
      <c r="E21456" s="2">
        <v>5</v>
      </c>
      <c r="F21456" t="s">
        <v>104</v>
      </c>
      <c r="G21456" t="s">
        <v>5789</v>
      </c>
    </row>
    <row r="21457" spans="1:7" x14ac:dyDescent="0.25">
      <c r="A21457" t="s">
        <v>312</v>
      </c>
      <c r="B21457" t="s">
        <v>248</v>
      </c>
      <c r="C21457" t="s">
        <v>313</v>
      </c>
      <c r="D21457" s="1">
        <v>44287</v>
      </c>
      <c r="E21457" s="2">
        <v>50</v>
      </c>
      <c r="F21457" t="s">
        <v>314</v>
      </c>
      <c r="G21457" t="s">
        <v>315</v>
      </c>
    </row>
    <row r="21458" spans="1:7" x14ac:dyDescent="0.25">
      <c r="A21458" t="s">
        <v>1803</v>
      </c>
      <c r="B21458" t="s">
        <v>1804</v>
      </c>
      <c r="C21458" t="s">
        <v>1805</v>
      </c>
      <c r="D21458" s="1">
        <v>44287</v>
      </c>
      <c r="E21458" s="2">
        <v>25</v>
      </c>
      <c r="F21458" t="s">
        <v>1806</v>
      </c>
      <c r="G21458" t="s">
        <v>5422</v>
      </c>
    </row>
    <row r="21459" spans="1:7" x14ac:dyDescent="0.25">
      <c r="A21459" t="s">
        <v>1803</v>
      </c>
      <c r="B21459" t="s">
        <v>1804</v>
      </c>
      <c r="C21459" t="s">
        <v>1805</v>
      </c>
      <c r="D21459" s="1">
        <v>44287</v>
      </c>
      <c r="E21459" s="2">
        <v>25</v>
      </c>
      <c r="F21459" t="s">
        <v>1806</v>
      </c>
      <c r="G21459" t="s">
        <v>271</v>
      </c>
    </row>
    <row r="21460" spans="1:7" x14ac:dyDescent="0.25">
      <c r="A21460" t="s">
        <v>322</v>
      </c>
      <c r="B21460" t="s">
        <v>323</v>
      </c>
      <c r="C21460" t="s">
        <v>324</v>
      </c>
      <c r="D21460" s="1">
        <v>44287</v>
      </c>
      <c r="E21460" s="2">
        <v>63</v>
      </c>
      <c r="F21460" t="s">
        <v>325</v>
      </c>
      <c r="G21460" t="s">
        <v>326</v>
      </c>
    </row>
    <row r="21461" spans="1:7" x14ac:dyDescent="0.25">
      <c r="A21461" t="s">
        <v>322</v>
      </c>
      <c r="B21461" t="s">
        <v>323</v>
      </c>
      <c r="C21461" t="s">
        <v>324</v>
      </c>
      <c r="D21461" s="1">
        <v>44287</v>
      </c>
      <c r="E21461" s="2">
        <v>63</v>
      </c>
      <c r="F21461" t="s">
        <v>327</v>
      </c>
      <c r="G21461" t="s">
        <v>326</v>
      </c>
    </row>
    <row r="21462" spans="1:7" x14ac:dyDescent="0.25">
      <c r="A21462" t="s">
        <v>2690</v>
      </c>
      <c r="B21462" t="s">
        <v>2691</v>
      </c>
      <c r="C21462" t="s">
        <v>2692</v>
      </c>
      <c r="D21462" s="1">
        <v>44287</v>
      </c>
      <c r="E21462" s="2">
        <v>50</v>
      </c>
      <c r="F21462" t="s">
        <v>2693</v>
      </c>
      <c r="G21462" t="s">
        <v>1715</v>
      </c>
    </row>
    <row r="21463" spans="1:7" x14ac:dyDescent="0.25">
      <c r="A21463" t="s">
        <v>2690</v>
      </c>
      <c r="B21463" t="s">
        <v>2691</v>
      </c>
      <c r="C21463" t="s">
        <v>2692</v>
      </c>
      <c r="D21463" s="1">
        <v>44287</v>
      </c>
      <c r="E21463" s="2">
        <v>50</v>
      </c>
      <c r="F21463" t="s">
        <v>2693</v>
      </c>
      <c r="G21463" t="s">
        <v>1725</v>
      </c>
    </row>
    <row r="21464" spans="1:7" x14ac:dyDescent="0.25">
      <c r="A21464" t="s">
        <v>636</v>
      </c>
      <c r="B21464" t="s">
        <v>637</v>
      </c>
      <c r="C21464" t="s">
        <v>638</v>
      </c>
      <c r="D21464" s="1">
        <v>44287</v>
      </c>
      <c r="E21464" s="2">
        <v>10</v>
      </c>
      <c r="F21464" t="s">
        <v>639</v>
      </c>
      <c r="G21464" t="s">
        <v>471</v>
      </c>
    </row>
    <row r="21465" spans="1:7" x14ac:dyDescent="0.25">
      <c r="A21465" t="s">
        <v>636</v>
      </c>
      <c r="B21465" t="s">
        <v>637</v>
      </c>
      <c r="C21465" t="s">
        <v>638</v>
      </c>
      <c r="D21465" s="1">
        <v>44287</v>
      </c>
      <c r="E21465" s="2">
        <v>10</v>
      </c>
      <c r="F21465" t="s">
        <v>639</v>
      </c>
      <c r="G21465" t="s">
        <v>1695</v>
      </c>
    </row>
    <row r="21466" spans="1:7" x14ac:dyDescent="0.25">
      <c r="A21466" t="s">
        <v>2686</v>
      </c>
      <c r="B21466" t="s">
        <v>2687</v>
      </c>
      <c r="C21466" t="s">
        <v>2688</v>
      </c>
      <c r="D21466" s="1">
        <v>44287</v>
      </c>
      <c r="E21466" s="2">
        <v>84</v>
      </c>
      <c r="F21466" t="s">
        <v>2689</v>
      </c>
      <c r="G21466" t="s">
        <v>34</v>
      </c>
    </row>
    <row r="21467" spans="1:7" x14ac:dyDescent="0.25">
      <c r="A21467" t="s">
        <v>82</v>
      </c>
      <c r="B21467" t="s">
        <v>83</v>
      </c>
      <c r="C21467" t="s">
        <v>84</v>
      </c>
      <c r="D21467" s="1">
        <v>44287</v>
      </c>
      <c r="E21467" s="2">
        <v>10</v>
      </c>
      <c r="F21467" t="s">
        <v>85</v>
      </c>
      <c r="G21467" t="s">
        <v>1245</v>
      </c>
    </row>
    <row r="21468" spans="1:7" x14ac:dyDescent="0.25">
      <c r="A21468" t="s">
        <v>82</v>
      </c>
      <c r="B21468" t="s">
        <v>83</v>
      </c>
      <c r="C21468" t="s">
        <v>84</v>
      </c>
      <c r="D21468" s="1">
        <v>44287</v>
      </c>
      <c r="E21468" s="2">
        <v>10</v>
      </c>
      <c r="F21468" t="s">
        <v>86</v>
      </c>
      <c r="G21468" t="s">
        <v>1245</v>
      </c>
    </row>
    <row r="21469" spans="1:7" x14ac:dyDescent="0.25">
      <c r="A21469" t="s">
        <v>87</v>
      </c>
      <c r="B21469" t="s">
        <v>88</v>
      </c>
      <c r="C21469" t="s">
        <v>89</v>
      </c>
      <c r="D21469" s="1">
        <v>44287</v>
      </c>
      <c r="E21469" s="2">
        <v>25</v>
      </c>
      <c r="F21469" t="s">
        <v>90</v>
      </c>
      <c r="G21469" t="s">
        <v>1695</v>
      </c>
    </row>
    <row r="21470" spans="1:7" x14ac:dyDescent="0.25">
      <c r="A21470" t="s">
        <v>87</v>
      </c>
      <c r="B21470" t="s">
        <v>88</v>
      </c>
      <c r="C21470" t="s">
        <v>89</v>
      </c>
      <c r="D21470" s="1">
        <v>44287</v>
      </c>
      <c r="E21470" s="2">
        <v>25</v>
      </c>
      <c r="F21470" t="s">
        <v>91</v>
      </c>
      <c r="G21470" t="s">
        <v>1695</v>
      </c>
    </row>
    <row r="21471" spans="1:7" x14ac:dyDescent="0.25">
      <c r="A21471" t="s">
        <v>87</v>
      </c>
      <c r="B21471" t="s">
        <v>88</v>
      </c>
      <c r="C21471" t="s">
        <v>89</v>
      </c>
      <c r="D21471" s="1">
        <v>44287</v>
      </c>
      <c r="E21471" s="2">
        <v>25</v>
      </c>
      <c r="F21471" t="s">
        <v>91</v>
      </c>
      <c r="G21471" t="s">
        <v>1695</v>
      </c>
    </row>
    <row r="21472" spans="1:7" x14ac:dyDescent="0.25">
      <c r="A21472" t="s">
        <v>87</v>
      </c>
      <c r="B21472" t="s">
        <v>88</v>
      </c>
      <c r="C21472" t="s">
        <v>89</v>
      </c>
      <c r="D21472" s="1">
        <v>44287</v>
      </c>
      <c r="E21472" s="2">
        <v>25</v>
      </c>
      <c r="F21472" t="s">
        <v>92</v>
      </c>
      <c r="G21472" t="s">
        <v>1695</v>
      </c>
    </row>
    <row r="21473" spans="1:7" x14ac:dyDescent="0.25">
      <c r="A21473" t="s">
        <v>87</v>
      </c>
      <c r="B21473" t="s">
        <v>88</v>
      </c>
      <c r="C21473" t="s">
        <v>89</v>
      </c>
      <c r="D21473" s="1">
        <v>44287</v>
      </c>
      <c r="E21473" s="2">
        <v>15</v>
      </c>
      <c r="F21473" t="s">
        <v>90</v>
      </c>
      <c r="G21473" t="s">
        <v>1245</v>
      </c>
    </row>
    <row r="21474" spans="1:7" x14ac:dyDescent="0.25">
      <c r="A21474" t="s">
        <v>87</v>
      </c>
      <c r="B21474" t="s">
        <v>88</v>
      </c>
      <c r="C21474" t="s">
        <v>89</v>
      </c>
      <c r="D21474" s="1">
        <v>44287</v>
      </c>
      <c r="E21474" s="2">
        <v>15</v>
      </c>
      <c r="F21474" t="s">
        <v>91</v>
      </c>
      <c r="G21474" t="s">
        <v>1245</v>
      </c>
    </row>
    <row r="21475" spans="1:7" x14ac:dyDescent="0.25">
      <c r="A21475" t="s">
        <v>87</v>
      </c>
      <c r="B21475" t="s">
        <v>88</v>
      </c>
      <c r="C21475" t="s">
        <v>89</v>
      </c>
      <c r="D21475" s="1">
        <v>44287</v>
      </c>
      <c r="E21475" s="2">
        <v>15</v>
      </c>
      <c r="F21475" t="s">
        <v>91</v>
      </c>
      <c r="G21475" t="s">
        <v>1245</v>
      </c>
    </row>
    <row r="21476" spans="1:7" x14ac:dyDescent="0.25">
      <c r="A21476" t="s">
        <v>87</v>
      </c>
      <c r="B21476" t="s">
        <v>88</v>
      </c>
      <c r="C21476" t="s">
        <v>89</v>
      </c>
      <c r="D21476" s="1">
        <v>44287</v>
      </c>
      <c r="E21476" s="2">
        <v>15</v>
      </c>
      <c r="F21476" t="s">
        <v>92</v>
      </c>
      <c r="G21476" t="s">
        <v>1245</v>
      </c>
    </row>
    <row r="21477" spans="1:7" x14ac:dyDescent="0.25">
      <c r="A21477" t="s">
        <v>2000</v>
      </c>
      <c r="B21477" t="s">
        <v>2001</v>
      </c>
      <c r="C21477" t="s">
        <v>2002</v>
      </c>
      <c r="D21477" s="1">
        <v>44287</v>
      </c>
      <c r="E21477" s="2">
        <v>100</v>
      </c>
      <c r="F21477" t="s">
        <v>2003</v>
      </c>
      <c r="G21477" t="s">
        <v>2681</v>
      </c>
    </row>
    <row r="21478" spans="1:7" x14ac:dyDescent="0.25">
      <c r="A21478" t="s">
        <v>2000</v>
      </c>
      <c r="B21478" t="s">
        <v>2001</v>
      </c>
      <c r="C21478" t="s">
        <v>2002</v>
      </c>
      <c r="D21478" s="1">
        <v>44287</v>
      </c>
      <c r="E21478" s="2">
        <v>100</v>
      </c>
      <c r="F21478" t="s">
        <v>2004</v>
      </c>
      <c r="G21478" t="s">
        <v>2681</v>
      </c>
    </row>
    <row r="21479" spans="1:7" x14ac:dyDescent="0.25">
      <c r="A21479" t="s">
        <v>4053</v>
      </c>
      <c r="B21479" t="s">
        <v>580</v>
      </c>
      <c r="C21479" t="s">
        <v>4054</v>
      </c>
      <c r="D21479" s="1">
        <v>44287</v>
      </c>
      <c r="E21479" s="2">
        <v>15</v>
      </c>
      <c r="F21479" t="s">
        <v>4055</v>
      </c>
      <c r="G21479" t="s">
        <v>3282</v>
      </c>
    </row>
    <row r="21480" spans="1:7" x14ac:dyDescent="0.25">
      <c r="A21480" t="s">
        <v>4053</v>
      </c>
      <c r="B21480" t="s">
        <v>580</v>
      </c>
      <c r="C21480" t="s">
        <v>4054</v>
      </c>
      <c r="D21480" s="1">
        <v>44287</v>
      </c>
      <c r="E21480" s="2">
        <v>15</v>
      </c>
      <c r="F21480" t="s">
        <v>4055</v>
      </c>
      <c r="G21480" t="s">
        <v>3282</v>
      </c>
    </row>
    <row r="21481" spans="1:7" x14ac:dyDescent="0.25">
      <c r="A21481" t="s">
        <v>4053</v>
      </c>
      <c r="B21481" t="s">
        <v>580</v>
      </c>
      <c r="C21481" t="s">
        <v>4054</v>
      </c>
      <c r="D21481" s="1">
        <v>44287</v>
      </c>
      <c r="E21481" s="2">
        <v>15</v>
      </c>
      <c r="F21481" t="s">
        <v>4056</v>
      </c>
      <c r="G21481" t="s">
        <v>3282</v>
      </c>
    </row>
    <row r="21482" spans="1:7" x14ac:dyDescent="0.25">
      <c r="A21482" t="s">
        <v>1590</v>
      </c>
      <c r="B21482" t="s">
        <v>1591</v>
      </c>
      <c r="C21482" t="s">
        <v>1592</v>
      </c>
      <c r="D21482" s="1">
        <v>44287</v>
      </c>
      <c r="E21482" s="2">
        <v>5</v>
      </c>
      <c r="F21482" t="s">
        <v>1593</v>
      </c>
      <c r="G21482" t="s">
        <v>1245</v>
      </c>
    </row>
    <row r="21483" spans="1:7" x14ac:dyDescent="0.25">
      <c r="A21483" t="s">
        <v>529</v>
      </c>
      <c r="B21483" t="s">
        <v>290</v>
      </c>
      <c r="C21483" t="s">
        <v>530</v>
      </c>
      <c r="D21483" s="1">
        <v>44287</v>
      </c>
      <c r="E21483" s="2">
        <v>25</v>
      </c>
      <c r="F21483" t="s">
        <v>531</v>
      </c>
      <c r="G21483" t="s">
        <v>3282</v>
      </c>
    </row>
    <row r="21484" spans="1:7" x14ac:dyDescent="0.25">
      <c r="A21484" t="s">
        <v>2153</v>
      </c>
      <c r="B21484" t="s">
        <v>614</v>
      </c>
      <c r="C21484" t="s">
        <v>1310</v>
      </c>
      <c r="D21484" s="1">
        <v>44287</v>
      </c>
      <c r="E21484" s="2">
        <v>10</v>
      </c>
      <c r="F21484" t="s">
        <v>2154</v>
      </c>
      <c r="G21484" t="s">
        <v>1245</v>
      </c>
    </row>
    <row r="21485" spans="1:7" x14ac:dyDescent="0.25">
      <c r="A21485" t="s">
        <v>388</v>
      </c>
      <c r="B21485" t="s">
        <v>389</v>
      </c>
      <c r="D21485" s="1">
        <v>44287</v>
      </c>
      <c r="E21485" s="2">
        <v>500</v>
      </c>
      <c r="G21485" t="s">
        <v>1268</v>
      </c>
    </row>
    <row r="21486" spans="1:7" x14ac:dyDescent="0.25">
      <c r="A21486">
        <v>354</v>
      </c>
      <c r="B21486" t="s">
        <v>5844</v>
      </c>
      <c r="D21486" s="1">
        <v>44287</v>
      </c>
      <c r="E21486" s="2">
        <v>5000</v>
      </c>
      <c r="F21486" t="s">
        <v>5845</v>
      </c>
      <c r="G21486" t="s">
        <v>5002</v>
      </c>
    </row>
    <row r="21487" spans="1:7" x14ac:dyDescent="0.25">
      <c r="A21487">
        <v>356</v>
      </c>
      <c r="B21487" t="s">
        <v>5846</v>
      </c>
      <c r="D21487" s="1">
        <v>44287</v>
      </c>
      <c r="E21487" s="2">
        <v>1000</v>
      </c>
      <c r="F21487" t="s">
        <v>5847</v>
      </c>
      <c r="G21487" t="s">
        <v>5002</v>
      </c>
    </row>
    <row r="21488" spans="1:7" x14ac:dyDescent="0.25">
      <c r="A21488">
        <v>341</v>
      </c>
      <c r="B21488" t="s">
        <v>5819</v>
      </c>
      <c r="C21488" t="s">
        <v>5820</v>
      </c>
      <c r="D21488" s="1">
        <v>44287</v>
      </c>
      <c r="E21488" s="2">
        <v>50</v>
      </c>
      <c r="F21488" t="s">
        <v>5821</v>
      </c>
      <c r="G21488" t="s">
        <v>5638</v>
      </c>
    </row>
    <row r="21489" spans="1:7" x14ac:dyDescent="0.25">
      <c r="A21489">
        <v>279</v>
      </c>
      <c r="B21489" t="s">
        <v>2156</v>
      </c>
      <c r="C21489" t="s">
        <v>4978</v>
      </c>
      <c r="D21489" s="1">
        <v>44287</v>
      </c>
      <c r="E21489" s="2">
        <v>5</v>
      </c>
      <c r="F21489" t="s">
        <v>5795</v>
      </c>
      <c r="G21489" t="s">
        <v>5789</v>
      </c>
    </row>
    <row r="21490" spans="1:7" x14ac:dyDescent="0.25">
      <c r="A21490">
        <v>280</v>
      </c>
      <c r="B21490" t="s">
        <v>3901</v>
      </c>
      <c r="C21490" t="s">
        <v>5796</v>
      </c>
      <c r="D21490" s="1">
        <v>44287</v>
      </c>
      <c r="E21490" s="2">
        <v>5</v>
      </c>
      <c r="F21490" t="s">
        <v>5797</v>
      </c>
      <c r="G21490" t="s">
        <v>5789</v>
      </c>
    </row>
    <row r="21491" spans="1:7" x14ac:dyDescent="0.25">
      <c r="A21491">
        <v>277</v>
      </c>
      <c r="B21491" t="s">
        <v>3840</v>
      </c>
      <c r="C21491" t="s">
        <v>5798</v>
      </c>
      <c r="D21491" s="1">
        <v>44287</v>
      </c>
      <c r="E21491" s="2">
        <v>5</v>
      </c>
      <c r="F21491" t="s">
        <v>5799</v>
      </c>
      <c r="G21491" t="s">
        <v>5789</v>
      </c>
    </row>
    <row r="21492" spans="1:7" x14ac:dyDescent="0.25">
      <c r="A21492">
        <v>277</v>
      </c>
      <c r="B21492" t="s">
        <v>3840</v>
      </c>
      <c r="C21492" t="s">
        <v>5798</v>
      </c>
      <c r="D21492" s="1">
        <v>44287</v>
      </c>
      <c r="E21492" s="2">
        <v>5</v>
      </c>
      <c r="F21492" t="s">
        <v>5800</v>
      </c>
      <c r="G21492" t="s">
        <v>5789</v>
      </c>
    </row>
    <row r="21493" spans="1:7" x14ac:dyDescent="0.25">
      <c r="A21493">
        <v>278</v>
      </c>
      <c r="B21493" t="s">
        <v>2822</v>
      </c>
      <c r="C21493" t="s">
        <v>779</v>
      </c>
      <c r="D21493" s="1">
        <v>44287</v>
      </c>
      <c r="E21493" s="2">
        <v>5</v>
      </c>
      <c r="F21493" t="s">
        <v>5801</v>
      </c>
      <c r="G21493" t="s">
        <v>5789</v>
      </c>
    </row>
    <row r="21494" spans="1:7" x14ac:dyDescent="0.25">
      <c r="A21494">
        <v>241</v>
      </c>
      <c r="B21494" t="s">
        <v>5724</v>
      </c>
      <c r="C21494" t="s">
        <v>5725</v>
      </c>
      <c r="D21494" s="1">
        <v>44287</v>
      </c>
      <c r="E21494" s="2">
        <v>5</v>
      </c>
      <c r="F21494" t="s">
        <v>5726</v>
      </c>
      <c r="G21494" t="s">
        <v>5789</v>
      </c>
    </row>
    <row r="21495" spans="1:7" x14ac:dyDescent="0.25">
      <c r="A21495">
        <v>241</v>
      </c>
      <c r="B21495" t="s">
        <v>5724</v>
      </c>
      <c r="C21495" t="s">
        <v>5725</v>
      </c>
      <c r="D21495" s="1">
        <v>44287</v>
      </c>
      <c r="E21495" s="2">
        <v>5</v>
      </c>
      <c r="F21495" t="s">
        <v>5727</v>
      </c>
      <c r="G21495" t="s">
        <v>5789</v>
      </c>
    </row>
    <row r="21496" spans="1:7" x14ac:dyDescent="0.25">
      <c r="A21496">
        <v>276</v>
      </c>
      <c r="B21496" t="s">
        <v>5802</v>
      </c>
      <c r="C21496" t="s">
        <v>5803</v>
      </c>
      <c r="D21496" s="1">
        <v>44287</v>
      </c>
      <c r="E21496" s="2">
        <v>5</v>
      </c>
      <c r="G21496" t="s">
        <v>5789</v>
      </c>
    </row>
    <row r="21497" spans="1:7" x14ac:dyDescent="0.25">
      <c r="A21497">
        <v>361</v>
      </c>
      <c r="B21497" t="s">
        <v>5848</v>
      </c>
      <c r="D21497" s="1">
        <v>44288</v>
      </c>
      <c r="E21497" s="2">
        <v>2500</v>
      </c>
      <c r="F21497" t="s">
        <v>5849</v>
      </c>
      <c r="G21497" t="s">
        <v>5002</v>
      </c>
    </row>
    <row r="21498" spans="1:7" x14ac:dyDescent="0.25">
      <c r="A21498">
        <v>363</v>
      </c>
      <c r="B21498" t="s">
        <v>1096</v>
      </c>
      <c r="C21498" t="s">
        <v>5850</v>
      </c>
      <c r="D21498" s="1">
        <v>44289</v>
      </c>
      <c r="E21498" s="2">
        <v>100</v>
      </c>
      <c r="F21498" t="s">
        <v>5851</v>
      </c>
      <c r="G21498" t="s">
        <v>67</v>
      </c>
    </row>
    <row r="21499" spans="1:7" x14ac:dyDescent="0.25">
      <c r="A21499">
        <v>365</v>
      </c>
      <c r="B21499" t="s">
        <v>5852</v>
      </c>
      <c r="C21499" t="s">
        <v>5853</v>
      </c>
      <c r="D21499" s="1">
        <v>44291</v>
      </c>
      <c r="E21499" s="2">
        <v>100</v>
      </c>
      <c r="F21499" t="s">
        <v>5854</v>
      </c>
      <c r="G21499" t="s">
        <v>67</v>
      </c>
    </row>
    <row r="21500" spans="1:7" x14ac:dyDescent="0.25">
      <c r="A21500">
        <v>359</v>
      </c>
      <c r="B21500" t="s">
        <v>5855</v>
      </c>
      <c r="D21500" s="1">
        <v>44291</v>
      </c>
      <c r="E21500" s="2">
        <v>10000</v>
      </c>
      <c r="F21500" t="s">
        <v>5856</v>
      </c>
      <c r="G21500" t="s">
        <v>5002</v>
      </c>
    </row>
    <row r="21501" spans="1:7" x14ac:dyDescent="0.25">
      <c r="A21501" t="s">
        <v>3605</v>
      </c>
      <c r="B21501" t="s">
        <v>3606</v>
      </c>
      <c r="D21501" s="1">
        <v>44291</v>
      </c>
      <c r="E21501" s="2">
        <v>500</v>
      </c>
      <c r="F21501" t="s">
        <v>3607</v>
      </c>
      <c r="G21501" t="s">
        <v>5002</v>
      </c>
    </row>
    <row r="21502" spans="1:7" x14ac:dyDescent="0.25">
      <c r="A21502" t="s">
        <v>427</v>
      </c>
      <c r="B21502" t="s">
        <v>428</v>
      </c>
      <c r="D21502" s="1">
        <v>44291</v>
      </c>
      <c r="E21502" s="2">
        <v>7002</v>
      </c>
      <c r="F21502" t="s">
        <v>429</v>
      </c>
      <c r="G21502" t="s">
        <v>114</v>
      </c>
    </row>
    <row r="21503" spans="1:7" x14ac:dyDescent="0.25">
      <c r="A21503" t="s">
        <v>427</v>
      </c>
      <c r="B21503" t="s">
        <v>428</v>
      </c>
      <c r="D21503" s="1">
        <v>44291</v>
      </c>
      <c r="E21503" s="2">
        <v>21004</v>
      </c>
      <c r="F21503" t="s">
        <v>429</v>
      </c>
      <c r="G21503" t="s">
        <v>430</v>
      </c>
    </row>
    <row r="21504" spans="1:7" x14ac:dyDescent="0.25">
      <c r="A21504" t="s">
        <v>482</v>
      </c>
      <c r="B21504" t="s">
        <v>483</v>
      </c>
      <c r="C21504" t="s">
        <v>484</v>
      </c>
      <c r="D21504" s="1">
        <v>44291</v>
      </c>
      <c r="E21504" s="2">
        <v>41.67</v>
      </c>
      <c r="F21504" t="s">
        <v>485</v>
      </c>
      <c r="G21504" t="s">
        <v>1240</v>
      </c>
    </row>
    <row r="21505" spans="1:7" x14ac:dyDescent="0.25">
      <c r="A21505" t="s">
        <v>482</v>
      </c>
      <c r="B21505" t="s">
        <v>483</v>
      </c>
      <c r="C21505" t="s">
        <v>484</v>
      </c>
      <c r="D21505" s="1">
        <v>44291</v>
      </c>
      <c r="E21505" s="2">
        <v>83.33</v>
      </c>
      <c r="F21505" t="s">
        <v>485</v>
      </c>
      <c r="G21505" t="s">
        <v>34</v>
      </c>
    </row>
    <row r="21506" spans="1:7" x14ac:dyDescent="0.25">
      <c r="A21506" t="s">
        <v>5256</v>
      </c>
      <c r="B21506" t="s">
        <v>5257</v>
      </c>
      <c r="C21506" t="s">
        <v>5232</v>
      </c>
      <c r="D21506" s="1">
        <v>44291</v>
      </c>
      <c r="E21506" s="2">
        <v>250</v>
      </c>
      <c r="F21506" t="s">
        <v>5233</v>
      </c>
      <c r="G21506" t="s">
        <v>5857</v>
      </c>
    </row>
    <row r="21507" spans="1:7" x14ac:dyDescent="0.25">
      <c r="A21507" t="s">
        <v>5256</v>
      </c>
      <c r="B21507" t="s">
        <v>5257</v>
      </c>
      <c r="C21507" t="s">
        <v>5232</v>
      </c>
      <c r="D21507" s="1">
        <v>44291</v>
      </c>
      <c r="E21507" s="2">
        <v>250</v>
      </c>
      <c r="F21507" t="s">
        <v>5233</v>
      </c>
      <c r="G21507" t="s">
        <v>5857</v>
      </c>
    </row>
    <row r="21508" spans="1:7" x14ac:dyDescent="0.25">
      <c r="A21508" t="s">
        <v>3160</v>
      </c>
      <c r="B21508" t="s">
        <v>3161</v>
      </c>
      <c r="C21508" t="s">
        <v>3162</v>
      </c>
      <c r="D21508" s="1">
        <v>44291</v>
      </c>
      <c r="E21508" s="2">
        <v>500</v>
      </c>
      <c r="F21508" t="s">
        <v>3163</v>
      </c>
      <c r="G21508" t="s">
        <v>3155</v>
      </c>
    </row>
    <row r="21509" spans="1:7" x14ac:dyDescent="0.25">
      <c r="A21509" t="s">
        <v>4322</v>
      </c>
      <c r="B21509" t="s">
        <v>4323</v>
      </c>
      <c r="C21509" t="s">
        <v>4324</v>
      </c>
      <c r="D21509" s="1">
        <v>44292</v>
      </c>
      <c r="E21509" s="2">
        <v>2500</v>
      </c>
      <c r="G21509" t="s">
        <v>5002</v>
      </c>
    </row>
    <row r="21510" spans="1:7" x14ac:dyDescent="0.25">
      <c r="A21510">
        <v>368</v>
      </c>
      <c r="B21510" t="s">
        <v>5858</v>
      </c>
      <c r="D21510" s="1">
        <v>44292</v>
      </c>
      <c r="E21510" s="2">
        <v>1000</v>
      </c>
      <c r="F21510" t="s">
        <v>5859</v>
      </c>
      <c r="G21510" t="s">
        <v>5002</v>
      </c>
    </row>
    <row r="21511" spans="1:7" x14ac:dyDescent="0.25">
      <c r="A21511">
        <v>370</v>
      </c>
      <c r="B21511" t="s">
        <v>5860</v>
      </c>
      <c r="D21511" s="1">
        <v>44292</v>
      </c>
      <c r="E21511" s="2">
        <v>2500</v>
      </c>
      <c r="F21511" t="s">
        <v>5861</v>
      </c>
      <c r="G21511" t="s">
        <v>5002</v>
      </c>
    </row>
    <row r="21512" spans="1:7" x14ac:dyDescent="0.25">
      <c r="A21512" t="s">
        <v>5624</v>
      </c>
      <c r="B21512" t="s">
        <v>5625</v>
      </c>
      <c r="C21512" t="s">
        <v>5626</v>
      </c>
      <c r="D21512" s="1">
        <v>44292</v>
      </c>
      <c r="E21512" s="2">
        <v>250</v>
      </c>
      <c r="F21512" t="s">
        <v>5627</v>
      </c>
      <c r="G21512" t="s">
        <v>67</v>
      </c>
    </row>
    <row r="21513" spans="1:7" x14ac:dyDescent="0.25">
      <c r="A21513" t="s">
        <v>5393</v>
      </c>
      <c r="B21513" t="s">
        <v>5259</v>
      </c>
      <c r="C21513" t="s">
        <v>5394</v>
      </c>
      <c r="D21513" s="1">
        <v>44292</v>
      </c>
      <c r="E21513" s="2">
        <v>100</v>
      </c>
      <c r="G21513" t="s">
        <v>186</v>
      </c>
    </row>
    <row r="21514" spans="1:7" x14ac:dyDescent="0.25">
      <c r="A21514">
        <v>375</v>
      </c>
      <c r="B21514" t="s">
        <v>5862</v>
      </c>
      <c r="C21514" t="s">
        <v>5863</v>
      </c>
      <c r="D21514" s="1">
        <v>44293</v>
      </c>
      <c r="E21514" s="2">
        <v>100</v>
      </c>
      <c r="F21514" t="s">
        <v>5864</v>
      </c>
      <c r="G21514" t="s">
        <v>5002</v>
      </c>
    </row>
    <row r="21515" spans="1:7" x14ac:dyDescent="0.25">
      <c r="A21515" t="s">
        <v>5865</v>
      </c>
      <c r="B21515" t="s">
        <v>1215</v>
      </c>
      <c r="C21515" t="s">
        <v>5866</v>
      </c>
      <c r="D21515" s="1">
        <v>44293</v>
      </c>
      <c r="E21515" s="2">
        <v>100</v>
      </c>
      <c r="F21515" t="s">
        <v>5867</v>
      </c>
      <c r="G21515" t="s">
        <v>5002</v>
      </c>
    </row>
    <row r="21516" spans="1:7" x14ac:dyDescent="0.25">
      <c r="A21516" t="s">
        <v>1651</v>
      </c>
      <c r="B21516" t="s">
        <v>1652</v>
      </c>
      <c r="C21516" t="s">
        <v>1653</v>
      </c>
      <c r="D21516" s="1">
        <v>44294</v>
      </c>
      <c r="E21516" s="2">
        <v>100</v>
      </c>
      <c r="F21516" t="s">
        <v>1654</v>
      </c>
      <c r="G21516" t="s">
        <v>5002</v>
      </c>
    </row>
    <row r="21517" spans="1:7" x14ac:dyDescent="0.25">
      <c r="A21517" t="s">
        <v>1651</v>
      </c>
      <c r="B21517" t="s">
        <v>1652</v>
      </c>
      <c r="C21517" t="s">
        <v>1653</v>
      </c>
      <c r="D21517" s="1">
        <v>44294</v>
      </c>
      <c r="E21517" s="2">
        <v>100</v>
      </c>
      <c r="F21517" t="s">
        <v>1655</v>
      </c>
      <c r="G21517" t="s">
        <v>5002</v>
      </c>
    </row>
    <row r="21518" spans="1:7" x14ac:dyDescent="0.25">
      <c r="A21518" t="s">
        <v>1743</v>
      </c>
      <c r="B21518" t="s">
        <v>1744</v>
      </c>
      <c r="C21518" t="s">
        <v>1745</v>
      </c>
      <c r="D21518" s="1">
        <v>44294</v>
      </c>
      <c r="E21518" s="2">
        <v>500</v>
      </c>
      <c r="F21518" t="s">
        <v>1746</v>
      </c>
      <c r="G21518" t="s">
        <v>5002</v>
      </c>
    </row>
    <row r="21519" spans="1:7" x14ac:dyDescent="0.25">
      <c r="A21519" t="s">
        <v>5868</v>
      </c>
      <c r="B21519" t="s">
        <v>5869</v>
      </c>
      <c r="C21519" t="s">
        <v>2324</v>
      </c>
      <c r="D21519" s="1">
        <v>44295</v>
      </c>
      <c r="E21519" s="2">
        <v>1000</v>
      </c>
      <c r="F21519" t="s">
        <v>5870</v>
      </c>
      <c r="G21519" t="s">
        <v>5002</v>
      </c>
    </row>
    <row r="21520" spans="1:7" x14ac:dyDescent="0.25">
      <c r="A21520" t="s">
        <v>1141</v>
      </c>
      <c r="B21520" t="s">
        <v>1142</v>
      </c>
      <c r="C21520" t="s">
        <v>1143</v>
      </c>
      <c r="D21520" s="1">
        <v>44295</v>
      </c>
      <c r="E21520" s="2">
        <v>335</v>
      </c>
      <c r="F21520" t="s">
        <v>1144</v>
      </c>
      <c r="G21520" t="s">
        <v>282</v>
      </c>
    </row>
    <row r="21521" spans="1:7" x14ac:dyDescent="0.25">
      <c r="A21521" t="s">
        <v>546</v>
      </c>
      <c r="B21521" t="s">
        <v>547</v>
      </c>
      <c r="C21521" t="s">
        <v>548</v>
      </c>
      <c r="D21521" s="1">
        <v>44295</v>
      </c>
      <c r="E21521" s="2">
        <v>250</v>
      </c>
      <c r="F21521" t="s">
        <v>549</v>
      </c>
      <c r="G21521" t="s">
        <v>5002</v>
      </c>
    </row>
    <row r="21522" spans="1:7" x14ac:dyDescent="0.25">
      <c r="A21522" t="s">
        <v>4972</v>
      </c>
      <c r="B21522" t="s">
        <v>4973</v>
      </c>
      <c r="C21522" t="s">
        <v>4974</v>
      </c>
      <c r="D21522" s="1">
        <v>44295</v>
      </c>
      <c r="E21522" s="2">
        <v>2500</v>
      </c>
      <c r="F21522" t="s">
        <v>4975</v>
      </c>
      <c r="G21522" t="s">
        <v>2663</v>
      </c>
    </row>
    <row r="21523" spans="1:7" x14ac:dyDescent="0.25">
      <c r="A21523">
        <v>376</v>
      </c>
      <c r="B21523" t="s">
        <v>5871</v>
      </c>
      <c r="C21523" t="s">
        <v>5872</v>
      </c>
      <c r="D21523" s="1">
        <v>44295</v>
      </c>
      <c r="E21523" s="2">
        <v>50</v>
      </c>
      <c r="G21523" t="s">
        <v>67</v>
      </c>
    </row>
    <row r="21524" spans="1:7" x14ac:dyDescent="0.25">
      <c r="A21524">
        <v>379</v>
      </c>
      <c r="B21524" t="s">
        <v>3918</v>
      </c>
      <c r="C21524" t="s">
        <v>1097</v>
      </c>
      <c r="D21524" s="1">
        <v>44295</v>
      </c>
      <c r="E21524" s="2">
        <v>100</v>
      </c>
      <c r="F21524" t="s">
        <v>5873</v>
      </c>
      <c r="G21524" t="s">
        <v>5002</v>
      </c>
    </row>
    <row r="21525" spans="1:7" x14ac:dyDescent="0.25">
      <c r="A21525">
        <v>431</v>
      </c>
      <c r="B21525" t="s">
        <v>5874</v>
      </c>
      <c r="D21525" s="1">
        <v>44295</v>
      </c>
      <c r="E21525" s="2">
        <v>250</v>
      </c>
      <c r="F21525" t="s">
        <v>5875</v>
      </c>
      <c r="G21525" t="s">
        <v>5002</v>
      </c>
    </row>
    <row r="21526" spans="1:7" x14ac:dyDescent="0.25">
      <c r="A21526" t="s">
        <v>5728</v>
      </c>
      <c r="B21526" t="s">
        <v>5729</v>
      </c>
      <c r="D21526" s="1">
        <v>44295</v>
      </c>
      <c r="E21526" s="2">
        <v>1000</v>
      </c>
      <c r="F21526" t="s">
        <v>3534</v>
      </c>
      <c r="G21526" t="s">
        <v>5002</v>
      </c>
    </row>
    <row r="21527" spans="1:7" x14ac:dyDescent="0.25">
      <c r="A21527">
        <v>383</v>
      </c>
      <c r="B21527" t="s">
        <v>5772</v>
      </c>
      <c r="C21527" t="s">
        <v>5876</v>
      </c>
      <c r="D21527" s="1">
        <v>44298</v>
      </c>
      <c r="E21527" s="2">
        <v>500</v>
      </c>
      <c r="F21527" t="s">
        <v>5877</v>
      </c>
      <c r="G21527" t="s">
        <v>67</v>
      </c>
    </row>
    <row r="21528" spans="1:7" x14ac:dyDescent="0.25">
      <c r="A21528">
        <v>387</v>
      </c>
      <c r="B21528" t="s">
        <v>5878</v>
      </c>
      <c r="C21528" t="s">
        <v>5879</v>
      </c>
      <c r="D21528" s="1">
        <v>44298</v>
      </c>
      <c r="E21528" s="2">
        <v>100</v>
      </c>
      <c r="F21528" t="s">
        <v>5880</v>
      </c>
      <c r="G21528" t="s">
        <v>67</v>
      </c>
    </row>
    <row r="21529" spans="1:7" x14ac:dyDescent="0.25">
      <c r="A21529">
        <v>45</v>
      </c>
      <c r="B21529" t="s">
        <v>1578</v>
      </c>
      <c r="C21529" t="s">
        <v>3033</v>
      </c>
      <c r="D21529" s="1">
        <v>44298</v>
      </c>
      <c r="E21529" s="2">
        <v>100</v>
      </c>
      <c r="F21529" t="s">
        <v>5518</v>
      </c>
      <c r="G21529" t="s">
        <v>5002</v>
      </c>
    </row>
    <row r="21530" spans="1:7" x14ac:dyDescent="0.25">
      <c r="A21530">
        <v>390</v>
      </c>
      <c r="B21530" t="s">
        <v>83</v>
      </c>
      <c r="C21530" t="s">
        <v>5881</v>
      </c>
      <c r="D21530" s="1">
        <v>44299</v>
      </c>
      <c r="E21530" s="2">
        <v>100</v>
      </c>
      <c r="G21530" t="s">
        <v>67</v>
      </c>
    </row>
    <row r="21531" spans="1:7" x14ac:dyDescent="0.25">
      <c r="A21531">
        <v>391</v>
      </c>
      <c r="B21531" t="s">
        <v>5882</v>
      </c>
      <c r="C21531" t="s">
        <v>5883</v>
      </c>
      <c r="D21531" s="1">
        <v>44299</v>
      </c>
      <c r="E21531" s="2">
        <v>50</v>
      </c>
      <c r="G21531" t="s">
        <v>67</v>
      </c>
    </row>
    <row r="21532" spans="1:7" x14ac:dyDescent="0.25">
      <c r="A21532">
        <v>392</v>
      </c>
      <c r="B21532" t="s">
        <v>2064</v>
      </c>
      <c r="C21532" t="s">
        <v>668</v>
      </c>
      <c r="D21532" s="1">
        <v>44299</v>
      </c>
      <c r="E21532" s="2">
        <v>100</v>
      </c>
      <c r="G21532" t="s">
        <v>67</v>
      </c>
    </row>
    <row r="21533" spans="1:7" x14ac:dyDescent="0.25">
      <c r="A21533">
        <v>393</v>
      </c>
      <c r="B21533" t="s">
        <v>5259</v>
      </c>
      <c r="C21533" t="s">
        <v>5884</v>
      </c>
      <c r="D21533" s="1">
        <v>44299</v>
      </c>
      <c r="E21533" s="2">
        <v>30</v>
      </c>
      <c r="G21533" t="s">
        <v>67</v>
      </c>
    </row>
    <row r="21534" spans="1:7" x14ac:dyDescent="0.25">
      <c r="A21534">
        <v>394</v>
      </c>
      <c r="B21534" t="s">
        <v>5885</v>
      </c>
      <c r="D21534" s="1">
        <v>44299</v>
      </c>
      <c r="E21534" s="2">
        <v>100</v>
      </c>
      <c r="G21534" t="s">
        <v>67</v>
      </c>
    </row>
    <row r="21535" spans="1:7" x14ac:dyDescent="0.25">
      <c r="A21535">
        <v>395</v>
      </c>
      <c r="B21535" t="s">
        <v>5886</v>
      </c>
      <c r="D21535" s="1">
        <v>44299</v>
      </c>
      <c r="E21535" s="2">
        <v>1000</v>
      </c>
      <c r="F21535" t="s">
        <v>4544</v>
      </c>
      <c r="G21535" t="s">
        <v>5002</v>
      </c>
    </row>
    <row r="21536" spans="1:7" x14ac:dyDescent="0.25">
      <c r="A21536" t="s">
        <v>2189</v>
      </c>
      <c r="B21536" t="s">
        <v>2190</v>
      </c>
      <c r="D21536" s="1">
        <v>44299</v>
      </c>
      <c r="E21536" s="2">
        <v>1000</v>
      </c>
      <c r="F21536" t="s">
        <v>2191</v>
      </c>
      <c r="G21536" t="s">
        <v>5002</v>
      </c>
    </row>
    <row r="21537" spans="1:7" x14ac:dyDescent="0.25">
      <c r="A21537" t="s">
        <v>832</v>
      </c>
      <c r="B21537" t="s">
        <v>833</v>
      </c>
      <c r="D21537" s="1">
        <v>44299</v>
      </c>
      <c r="E21537" s="2">
        <v>10000</v>
      </c>
      <c r="F21537" t="s">
        <v>834</v>
      </c>
      <c r="G21537" t="s">
        <v>5002</v>
      </c>
    </row>
    <row r="21538" spans="1:7" x14ac:dyDescent="0.25">
      <c r="A21538" t="s">
        <v>2365</v>
      </c>
      <c r="B21538" t="s">
        <v>2366</v>
      </c>
      <c r="C21538" t="s">
        <v>2367</v>
      </c>
      <c r="D21538" s="1">
        <v>44299</v>
      </c>
      <c r="E21538" s="2">
        <v>100</v>
      </c>
      <c r="F21538" t="s">
        <v>2368</v>
      </c>
      <c r="G21538" t="s">
        <v>5002</v>
      </c>
    </row>
    <row r="21539" spans="1:7" x14ac:dyDescent="0.25">
      <c r="A21539" t="s">
        <v>2972</v>
      </c>
      <c r="B21539" t="s">
        <v>2973</v>
      </c>
      <c r="C21539" t="s">
        <v>2974</v>
      </c>
      <c r="D21539" s="1">
        <v>44299</v>
      </c>
      <c r="E21539" s="2">
        <v>100</v>
      </c>
      <c r="F21539" t="s">
        <v>2975</v>
      </c>
      <c r="G21539" t="s">
        <v>5002</v>
      </c>
    </row>
    <row r="21540" spans="1:7" x14ac:dyDescent="0.25">
      <c r="A21540" t="s">
        <v>3956</v>
      </c>
      <c r="B21540" t="s">
        <v>3957</v>
      </c>
      <c r="C21540" t="s">
        <v>2744</v>
      </c>
      <c r="D21540" s="1">
        <v>44299</v>
      </c>
      <c r="E21540" s="2">
        <v>1200</v>
      </c>
      <c r="F21540" t="s">
        <v>3958</v>
      </c>
      <c r="G21540" t="s">
        <v>5666</v>
      </c>
    </row>
    <row r="21541" spans="1:7" x14ac:dyDescent="0.25">
      <c r="A21541" t="s">
        <v>3956</v>
      </c>
      <c r="B21541" t="s">
        <v>3957</v>
      </c>
      <c r="C21541" t="s">
        <v>2744</v>
      </c>
      <c r="D21541" s="1">
        <v>44299</v>
      </c>
      <c r="E21541" s="2">
        <v>1200</v>
      </c>
      <c r="F21541" t="s">
        <v>3959</v>
      </c>
      <c r="G21541" t="s">
        <v>5666</v>
      </c>
    </row>
    <row r="21542" spans="1:7" x14ac:dyDescent="0.25">
      <c r="A21542" t="s">
        <v>3956</v>
      </c>
      <c r="B21542" t="s">
        <v>3957</v>
      </c>
      <c r="C21542" t="s">
        <v>2744</v>
      </c>
      <c r="D21542" s="1">
        <v>44299</v>
      </c>
      <c r="E21542" s="2">
        <v>200</v>
      </c>
      <c r="F21542" t="s">
        <v>3958</v>
      </c>
      <c r="G21542" t="s">
        <v>5002</v>
      </c>
    </row>
    <row r="21543" spans="1:7" x14ac:dyDescent="0.25">
      <c r="A21543" t="s">
        <v>3956</v>
      </c>
      <c r="B21543" t="s">
        <v>3957</v>
      </c>
      <c r="C21543" t="s">
        <v>2744</v>
      </c>
      <c r="D21543" s="1">
        <v>44299</v>
      </c>
      <c r="E21543" s="2">
        <v>200</v>
      </c>
      <c r="F21543" t="s">
        <v>3959</v>
      </c>
      <c r="G21543" t="s">
        <v>5002</v>
      </c>
    </row>
    <row r="21544" spans="1:7" x14ac:dyDescent="0.25">
      <c r="A21544" t="s">
        <v>4125</v>
      </c>
      <c r="B21544" t="s">
        <v>4126</v>
      </c>
      <c r="C21544" t="s">
        <v>4127</v>
      </c>
      <c r="D21544" s="1">
        <v>44300</v>
      </c>
      <c r="E21544" s="2">
        <v>1000</v>
      </c>
      <c r="F21544" t="s">
        <v>4128</v>
      </c>
      <c r="G21544" t="s">
        <v>5002</v>
      </c>
    </row>
    <row r="21545" spans="1:7" x14ac:dyDescent="0.25">
      <c r="A21545" t="s">
        <v>2150</v>
      </c>
      <c r="B21545" t="s">
        <v>2151</v>
      </c>
      <c r="D21545" s="1">
        <v>44300</v>
      </c>
      <c r="E21545" s="2">
        <v>10000</v>
      </c>
      <c r="F21545" t="s">
        <v>2152</v>
      </c>
      <c r="G21545" t="s">
        <v>5002</v>
      </c>
    </row>
    <row r="21546" spans="1:7" x14ac:dyDescent="0.25">
      <c r="A21546">
        <v>397</v>
      </c>
      <c r="B21546" t="s">
        <v>5887</v>
      </c>
      <c r="D21546" s="1">
        <v>44300</v>
      </c>
      <c r="E21546" s="2">
        <v>250</v>
      </c>
      <c r="F21546" t="s">
        <v>5888</v>
      </c>
      <c r="G21546" t="s">
        <v>5002</v>
      </c>
    </row>
    <row r="21547" spans="1:7" x14ac:dyDescent="0.25">
      <c r="A21547">
        <v>401</v>
      </c>
      <c r="B21547" t="s">
        <v>5889</v>
      </c>
      <c r="C21547" t="s">
        <v>5890</v>
      </c>
      <c r="D21547" s="1">
        <v>44301</v>
      </c>
      <c r="E21547" s="2">
        <v>500</v>
      </c>
      <c r="F21547" t="s">
        <v>5891</v>
      </c>
      <c r="G21547" t="s">
        <v>5002</v>
      </c>
    </row>
    <row r="21548" spans="1:7" x14ac:dyDescent="0.25">
      <c r="A21548" t="s">
        <v>4434</v>
      </c>
      <c r="B21548" t="s">
        <v>4435</v>
      </c>
      <c r="D21548" s="1">
        <v>44301</v>
      </c>
      <c r="E21548" s="2">
        <v>500</v>
      </c>
      <c r="F21548" t="s">
        <v>4436</v>
      </c>
      <c r="G21548" t="s">
        <v>5002</v>
      </c>
    </row>
    <row r="21549" spans="1:7" x14ac:dyDescent="0.25">
      <c r="A21549" t="s">
        <v>5403</v>
      </c>
      <c r="B21549" t="s">
        <v>5404</v>
      </c>
      <c r="C21549" t="s">
        <v>758</v>
      </c>
      <c r="D21549" s="1">
        <v>44301</v>
      </c>
      <c r="E21549" s="2">
        <v>84</v>
      </c>
      <c r="F21549" t="s">
        <v>5405</v>
      </c>
      <c r="G21549" t="s">
        <v>34</v>
      </c>
    </row>
    <row r="21550" spans="1:7" x14ac:dyDescent="0.25">
      <c r="A21550" t="s">
        <v>3805</v>
      </c>
      <c r="B21550" t="s">
        <v>3806</v>
      </c>
      <c r="C21550" t="s">
        <v>3807</v>
      </c>
      <c r="D21550" s="1">
        <v>44301</v>
      </c>
      <c r="E21550" s="2">
        <v>42</v>
      </c>
      <c r="F21550" t="s">
        <v>3808</v>
      </c>
      <c r="G21550" t="s">
        <v>5635</v>
      </c>
    </row>
    <row r="21551" spans="1:7" x14ac:dyDescent="0.25">
      <c r="A21551" t="s">
        <v>3805</v>
      </c>
      <c r="B21551" t="s">
        <v>3806</v>
      </c>
      <c r="C21551" t="s">
        <v>3807</v>
      </c>
      <c r="D21551" s="1">
        <v>44301</v>
      </c>
      <c r="E21551" s="2">
        <v>42</v>
      </c>
      <c r="F21551" t="s">
        <v>3809</v>
      </c>
      <c r="G21551" t="s">
        <v>5635</v>
      </c>
    </row>
    <row r="21552" spans="1:7" x14ac:dyDescent="0.25">
      <c r="A21552" t="s">
        <v>53</v>
      </c>
      <c r="B21552" t="s">
        <v>54</v>
      </c>
      <c r="C21552" t="s">
        <v>55</v>
      </c>
      <c r="D21552" s="1">
        <v>44301</v>
      </c>
      <c r="E21552" s="2">
        <v>84</v>
      </c>
      <c r="F21552" t="s">
        <v>56</v>
      </c>
      <c r="G21552" t="s">
        <v>34</v>
      </c>
    </row>
    <row r="21553" spans="1:7" x14ac:dyDescent="0.25">
      <c r="A21553" t="s">
        <v>53</v>
      </c>
      <c r="B21553" t="s">
        <v>54</v>
      </c>
      <c r="C21553" t="s">
        <v>55</v>
      </c>
      <c r="D21553" s="1">
        <v>44301</v>
      </c>
      <c r="E21553" s="2">
        <v>84</v>
      </c>
      <c r="F21553" t="s">
        <v>57</v>
      </c>
      <c r="G21553" t="s">
        <v>34</v>
      </c>
    </row>
    <row r="21554" spans="1:7" x14ac:dyDescent="0.25">
      <c r="A21554" t="s">
        <v>53</v>
      </c>
      <c r="B21554" t="s">
        <v>54</v>
      </c>
      <c r="C21554" t="s">
        <v>55</v>
      </c>
      <c r="D21554" s="1">
        <v>44301</v>
      </c>
      <c r="E21554" s="2">
        <v>16</v>
      </c>
      <c r="F21554" t="s">
        <v>56</v>
      </c>
      <c r="G21554" t="s">
        <v>5666</v>
      </c>
    </row>
    <row r="21555" spans="1:7" x14ac:dyDescent="0.25">
      <c r="A21555" t="s">
        <v>53</v>
      </c>
      <c r="B21555" t="s">
        <v>54</v>
      </c>
      <c r="C21555" t="s">
        <v>55</v>
      </c>
      <c r="D21555" s="1">
        <v>44301</v>
      </c>
      <c r="E21555" s="2">
        <v>16</v>
      </c>
      <c r="F21555" t="s">
        <v>57</v>
      </c>
      <c r="G21555" t="s">
        <v>5666</v>
      </c>
    </row>
    <row r="21556" spans="1:7" x14ac:dyDescent="0.25">
      <c r="A21556" t="s">
        <v>2463</v>
      </c>
      <c r="B21556" t="s">
        <v>2464</v>
      </c>
      <c r="C21556" t="s">
        <v>2465</v>
      </c>
      <c r="D21556" s="1">
        <v>44301</v>
      </c>
      <c r="E21556" s="2">
        <v>100</v>
      </c>
      <c r="F21556" t="s">
        <v>2466</v>
      </c>
      <c r="G21556" t="s">
        <v>5666</v>
      </c>
    </row>
    <row r="21557" spans="1:7" x14ac:dyDescent="0.25">
      <c r="A21557" t="s">
        <v>2463</v>
      </c>
      <c r="B21557" t="s">
        <v>2464</v>
      </c>
      <c r="C21557" t="s">
        <v>2465</v>
      </c>
      <c r="D21557" s="1">
        <v>44301</v>
      </c>
      <c r="E21557" s="2">
        <v>100</v>
      </c>
      <c r="F21557" t="s">
        <v>2467</v>
      </c>
      <c r="G21557" t="s">
        <v>5666</v>
      </c>
    </row>
    <row r="21558" spans="1:7" x14ac:dyDescent="0.25">
      <c r="A21558" t="s">
        <v>40</v>
      </c>
      <c r="B21558" t="s">
        <v>41</v>
      </c>
      <c r="C21558" t="s">
        <v>42</v>
      </c>
      <c r="D21558" s="1">
        <v>44301</v>
      </c>
      <c r="E21558" s="2">
        <v>83.32</v>
      </c>
      <c r="F21558" t="s">
        <v>43</v>
      </c>
      <c r="G21558" t="s">
        <v>34</v>
      </c>
    </row>
    <row r="21559" spans="1:7" x14ac:dyDescent="0.25">
      <c r="A21559" t="s">
        <v>40</v>
      </c>
      <c r="B21559" t="s">
        <v>41</v>
      </c>
      <c r="C21559" t="s">
        <v>42</v>
      </c>
      <c r="D21559" s="1">
        <v>44301</v>
      </c>
      <c r="E21559" s="2">
        <v>83.34</v>
      </c>
      <c r="F21559" t="s">
        <v>43</v>
      </c>
      <c r="G21559" t="s">
        <v>2898</v>
      </c>
    </row>
    <row r="21560" spans="1:7" x14ac:dyDescent="0.25">
      <c r="A21560" t="s">
        <v>44</v>
      </c>
      <c r="B21560" t="s">
        <v>45</v>
      </c>
      <c r="C21560" t="s">
        <v>46</v>
      </c>
      <c r="D21560" s="1">
        <v>44301</v>
      </c>
      <c r="E21560" s="2">
        <v>83.33</v>
      </c>
      <c r="F21560" t="s">
        <v>47</v>
      </c>
      <c r="G21560" t="s">
        <v>34</v>
      </c>
    </row>
    <row r="21561" spans="1:7" x14ac:dyDescent="0.25">
      <c r="A21561" t="s">
        <v>44</v>
      </c>
      <c r="B21561" t="s">
        <v>45</v>
      </c>
      <c r="C21561" t="s">
        <v>46</v>
      </c>
      <c r="D21561" s="1">
        <v>44301</v>
      </c>
      <c r="E21561" s="2">
        <v>83.33</v>
      </c>
      <c r="F21561" t="s">
        <v>48</v>
      </c>
      <c r="G21561" t="s">
        <v>34</v>
      </c>
    </row>
    <row r="21562" spans="1:7" x14ac:dyDescent="0.25">
      <c r="A21562" t="s">
        <v>49</v>
      </c>
      <c r="B21562" t="s">
        <v>50</v>
      </c>
      <c r="C21562" t="s">
        <v>51</v>
      </c>
      <c r="D21562" s="1">
        <v>44301</v>
      </c>
      <c r="E21562" s="2">
        <v>140</v>
      </c>
      <c r="F21562" t="s">
        <v>52</v>
      </c>
      <c r="G21562" t="s">
        <v>2663</v>
      </c>
    </row>
    <row r="21563" spans="1:7" x14ac:dyDescent="0.25">
      <c r="A21563" t="s">
        <v>2714</v>
      </c>
      <c r="B21563" t="s">
        <v>2715</v>
      </c>
      <c r="C21563" t="s">
        <v>488</v>
      </c>
      <c r="D21563" s="1">
        <v>44301</v>
      </c>
      <c r="E21563" s="2">
        <v>84</v>
      </c>
      <c r="F21563" t="s">
        <v>2716</v>
      </c>
      <c r="G21563" t="s">
        <v>34</v>
      </c>
    </row>
    <row r="21564" spans="1:7" x14ac:dyDescent="0.25">
      <c r="A21564" t="s">
        <v>1651</v>
      </c>
      <c r="B21564" t="s">
        <v>1652</v>
      </c>
      <c r="C21564" t="s">
        <v>1653</v>
      </c>
      <c r="D21564" s="1">
        <v>44301</v>
      </c>
      <c r="E21564" s="2">
        <v>100</v>
      </c>
      <c r="F21564" t="s">
        <v>1654</v>
      </c>
      <c r="G21564" t="s">
        <v>5666</v>
      </c>
    </row>
    <row r="21565" spans="1:7" x14ac:dyDescent="0.25">
      <c r="A21565" t="s">
        <v>1651</v>
      </c>
      <c r="B21565" t="s">
        <v>1652</v>
      </c>
      <c r="C21565" t="s">
        <v>1653</v>
      </c>
      <c r="D21565" s="1">
        <v>44301</v>
      </c>
      <c r="E21565" s="2">
        <v>100</v>
      </c>
      <c r="F21565" t="s">
        <v>1655</v>
      </c>
      <c r="G21565" t="s">
        <v>5666</v>
      </c>
    </row>
    <row r="21566" spans="1:7" x14ac:dyDescent="0.25">
      <c r="A21566" t="s">
        <v>1257</v>
      </c>
      <c r="B21566" t="s">
        <v>1258</v>
      </c>
      <c r="C21566" t="s">
        <v>1259</v>
      </c>
      <c r="D21566" s="1">
        <v>44301</v>
      </c>
      <c r="E21566" s="2">
        <v>83.33</v>
      </c>
      <c r="F21566" t="s">
        <v>1260</v>
      </c>
      <c r="G21566" t="s">
        <v>34</v>
      </c>
    </row>
    <row r="21567" spans="1:7" x14ac:dyDescent="0.25">
      <c r="A21567" t="s">
        <v>4660</v>
      </c>
      <c r="B21567" t="s">
        <v>4661</v>
      </c>
      <c r="C21567" t="s">
        <v>4662</v>
      </c>
      <c r="D21567" s="1">
        <v>44303</v>
      </c>
      <c r="E21567" s="2">
        <v>5</v>
      </c>
      <c r="F21567" t="s">
        <v>4663</v>
      </c>
      <c r="G21567" t="s">
        <v>276</v>
      </c>
    </row>
    <row r="21568" spans="1:7" x14ac:dyDescent="0.25">
      <c r="A21568" t="s">
        <v>5624</v>
      </c>
      <c r="B21568" t="s">
        <v>5625</v>
      </c>
      <c r="C21568" t="s">
        <v>5626</v>
      </c>
      <c r="D21568" s="1">
        <v>44304</v>
      </c>
      <c r="E21568" s="2">
        <v>500</v>
      </c>
      <c r="F21568" t="s">
        <v>5627</v>
      </c>
      <c r="G21568" t="s">
        <v>5002</v>
      </c>
    </row>
    <row r="21569" spans="1:7" x14ac:dyDescent="0.25">
      <c r="A21569" t="s">
        <v>5397</v>
      </c>
      <c r="B21569" t="s">
        <v>5398</v>
      </c>
      <c r="C21569" t="s">
        <v>5399</v>
      </c>
      <c r="D21569" s="1">
        <v>44305</v>
      </c>
      <c r="E21569" s="2">
        <v>1000</v>
      </c>
      <c r="F21569" t="s">
        <v>5400</v>
      </c>
      <c r="G21569" t="s">
        <v>5002</v>
      </c>
    </row>
    <row r="21570" spans="1:7" x14ac:dyDescent="0.25">
      <c r="A21570" t="s">
        <v>1293</v>
      </c>
      <c r="B21570" t="s">
        <v>1294</v>
      </c>
      <c r="D21570" s="1">
        <v>44305</v>
      </c>
      <c r="E21570" s="2">
        <v>1000</v>
      </c>
      <c r="F21570" t="s">
        <v>1295</v>
      </c>
      <c r="G21570" t="s">
        <v>5002</v>
      </c>
    </row>
    <row r="21571" spans="1:7" x14ac:dyDescent="0.25">
      <c r="A21571" t="s">
        <v>5892</v>
      </c>
      <c r="B21571" t="s">
        <v>5893</v>
      </c>
      <c r="D21571" s="1">
        <v>44305</v>
      </c>
      <c r="E21571" s="2">
        <v>1000</v>
      </c>
      <c r="F21571" t="s">
        <v>5894</v>
      </c>
      <c r="G21571" t="s">
        <v>5002</v>
      </c>
    </row>
    <row r="21572" spans="1:7" x14ac:dyDescent="0.25">
      <c r="A21572" t="s">
        <v>4454</v>
      </c>
      <c r="B21572" t="s">
        <v>4455</v>
      </c>
      <c r="D21572" s="1">
        <v>44305</v>
      </c>
      <c r="E21572" s="2">
        <v>100</v>
      </c>
      <c r="F21572" t="s">
        <v>4456</v>
      </c>
      <c r="G21572" t="s">
        <v>5002</v>
      </c>
    </row>
    <row r="21573" spans="1:7" x14ac:dyDescent="0.25">
      <c r="A21573" t="s">
        <v>1198</v>
      </c>
      <c r="B21573" t="s">
        <v>1199</v>
      </c>
      <c r="D21573" s="1">
        <v>44305</v>
      </c>
      <c r="E21573" s="2">
        <v>2500</v>
      </c>
      <c r="F21573" t="s">
        <v>1200</v>
      </c>
      <c r="G21573" t="s">
        <v>5002</v>
      </c>
    </row>
    <row r="21574" spans="1:7" x14ac:dyDescent="0.25">
      <c r="A21574" t="s">
        <v>479</v>
      </c>
      <c r="B21574" t="s">
        <v>480</v>
      </c>
      <c r="D21574" s="1">
        <v>44305</v>
      </c>
      <c r="E21574" s="2">
        <v>20000</v>
      </c>
      <c r="F21574" t="s">
        <v>481</v>
      </c>
      <c r="G21574" t="s">
        <v>5002</v>
      </c>
    </row>
    <row r="21575" spans="1:7" x14ac:dyDescent="0.25">
      <c r="A21575" t="s">
        <v>479</v>
      </c>
      <c r="B21575" t="s">
        <v>480</v>
      </c>
      <c r="D21575" s="1">
        <v>44305</v>
      </c>
      <c r="E21575" s="2">
        <v>3000</v>
      </c>
      <c r="F21575" t="s">
        <v>481</v>
      </c>
      <c r="G21575" t="s">
        <v>5002</v>
      </c>
    </row>
    <row r="21576" spans="1:7" x14ac:dyDescent="0.25">
      <c r="A21576" t="s">
        <v>1647</v>
      </c>
      <c r="B21576" t="s">
        <v>1648</v>
      </c>
      <c r="D21576" s="1">
        <v>44305</v>
      </c>
      <c r="E21576" s="2">
        <v>1500</v>
      </c>
      <c r="G21576" t="s">
        <v>507</v>
      </c>
    </row>
    <row r="21577" spans="1:7" x14ac:dyDescent="0.25">
      <c r="A21577" t="s">
        <v>2386</v>
      </c>
      <c r="B21577" t="s">
        <v>2387</v>
      </c>
      <c r="D21577" s="1">
        <v>44305</v>
      </c>
      <c r="E21577" s="2">
        <v>1000</v>
      </c>
      <c r="F21577" t="s">
        <v>2388</v>
      </c>
      <c r="G21577" t="s">
        <v>5002</v>
      </c>
    </row>
    <row r="21578" spans="1:7" x14ac:dyDescent="0.25">
      <c r="A21578" t="s">
        <v>2386</v>
      </c>
      <c r="B21578" t="s">
        <v>2387</v>
      </c>
      <c r="D21578" s="1">
        <v>44305</v>
      </c>
      <c r="E21578" s="2">
        <v>1000</v>
      </c>
      <c r="F21578" t="s">
        <v>2390</v>
      </c>
      <c r="G21578" t="s">
        <v>5002</v>
      </c>
    </row>
    <row r="21579" spans="1:7" x14ac:dyDescent="0.25">
      <c r="A21579">
        <v>406</v>
      </c>
      <c r="B21579" t="s">
        <v>683</v>
      </c>
      <c r="C21579" t="s">
        <v>5895</v>
      </c>
      <c r="D21579" s="1">
        <v>44305</v>
      </c>
      <c r="E21579" s="2">
        <v>500</v>
      </c>
      <c r="F21579" t="s">
        <v>5896</v>
      </c>
      <c r="G21579" t="s">
        <v>5002</v>
      </c>
    </row>
    <row r="21580" spans="1:7" x14ac:dyDescent="0.25">
      <c r="A21580">
        <v>408</v>
      </c>
      <c r="B21580" t="s">
        <v>841</v>
      </c>
      <c r="C21580" t="s">
        <v>5897</v>
      </c>
      <c r="D21580" s="1">
        <v>44305</v>
      </c>
      <c r="E21580" s="2">
        <v>50</v>
      </c>
      <c r="F21580" t="s">
        <v>5898</v>
      </c>
      <c r="G21580" t="s">
        <v>67</v>
      </c>
    </row>
    <row r="21581" spans="1:7" x14ac:dyDescent="0.25">
      <c r="A21581">
        <v>228</v>
      </c>
      <c r="B21581" t="s">
        <v>4141</v>
      </c>
      <c r="C21581" t="s">
        <v>352</v>
      </c>
      <c r="D21581" s="1">
        <v>44305</v>
      </c>
      <c r="E21581" s="2">
        <v>1000</v>
      </c>
      <c r="F21581" t="s">
        <v>1295</v>
      </c>
      <c r="G21581" t="s">
        <v>5002</v>
      </c>
    </row>
    <row r="21582" spans="1:7" x14ac:dyDescent="0.25">
      <c r="A21582" t="s">
        <v>422</v>
      </c>
      <c r="B21582" t="s">
        <v>423</v>
      </c>
      <c r="D21582" s="1">
        <v>44305</v>
      </c>
      <c r="E21582" s="2">
        <v>500</v>
      </c>
      <c r="G21582" t="s">
        <v>5002</v>
      </c>
    </row>
    <row r="21583" spans="1:7" x14ac:dyDescent="0.25">
      <c r="A21583">
        <v>407</v>
      </c>
      <c r="B21583" t="s">
        <v>5899</v>
      </c>
      <c r="D21583" s="1">
        <v>44306</v>
      </c>
      <c r="E21583" s="2">
        <v>5000</v>
      </c>
      <c r="F21583" t="s">
        <v>5900</v>
      </c>
      <c r="G21583" t="s">
        <v>5002</v>
      </c>
    </row>
    <row r="21584" spans="1:7" x14ac:dyDescent="0.25">
      <c r="A21584" t="s">
        <v>1812</v>
      </c>
      <c r="B21584" t="s">
        <v>1813</v>
      </c>
      <c r="D21584" s="1">
        <v>44306</v>
      </c>
      <c r="E21584" s="2">
        <v>2500</v>
      </c>
      <c r="F21584" t="s">
        <v>1814</v>
      </c>
      <c r="G21584" t="s">
        <v>5002</v>
      </c>
    </row>
    <row r="21585" spans="1:7" x14ac:dyDescent="0.25">
      <c r="A21585" t="s">
        <v>1812</v>
      </c>
      <c r="B21585" t="s">
        <v>1813</v>
      </c>
      <c r="D21585" s="1">
        <v>44306</v>
      </c>
      <c r="E21585" s="2">
        <v>2500</v>
      </c>
      <c r="F21585" t="s">
        <v>1815</v>
      </c>
      <c r="G21585" t="s">
        <v>5002</v>
      </c>
    </row>
    <row r="21586" spans="1:7" x14ac:dyDescent="0.25">
      <c r="A21586" t="s">
        <v>5286</v>
      </c>
      <c r="B21586" t="s">
        <v>5287</v>
      </c>
      <c r="D21586" s="1">
        <v>44306</v>
      </c>
      <c r="E21586" s="2">
        <v>5000</v>
      </c>
      <c r="F21586" t="s">
        <v>5288</v>
      </c>
      <c r="G21586" t="s">
        <v>5002</v>
      </c>
    </row>
    <row r="21587" spans="1:7" x14ac:dyDescent="0.25">
      <c r="A21587" t="s">
        <v>5256</v>
      </c>
      <c r="B21587" t="s">
        <v>5257</v>
      </c>
      <c r="C21587" t="s">
        <v>5232</v>
      </c>
      <c r="D21587" s="1">
        <v>44306</v>
      </c>
      <c r="E21587" s="2">
        <v>100</v>
      </c>
      <c r="F21587" t="s">
        <v>5233</v>
      </c>
      <c r="G21587" t="s">
        <v>5002</v>
      </c>
    </row>
    <row r="21588" spans="1:7" x14ac:dyDescent="0.25">
      <c r="A21588" t="s">
        <v>3286</v>
      </c>
      <c r="B21588" t="s">
        <v>3287</v>
      </c>
      <c r="C21588" t="s">
        <v>3288</v>
      </c>
      <c r="D21588" s="1">
        <v>44306</v>
      </c>
      <c r="E21588" s="2">
        <v>1000</v>
      </c>
      <c r="F21588" t="s">
        <v>3289</v>
      </c>
      <c r="G21588" t="s">
        <v>5002</v>
      </c>
    </row>
    <row r="21589" spans="1:7" x14ac:dyDescent="0.25">
      <c r="A21589" t="s">
        <v>1051</v>
      </c>
      <c r="B21589" t="s">
        <v>1052</v>
      </c>
      <c r="C21589" t="s">
        <v>1053</v>
      </c>
      <c r="D21589" s="1">
        <v>44306</v>
      </c>
      <c r="E21589" s="2">
        <v>1000</v>
      </c>
      <c r="F21589" t="s">
        <v>1054</v>
      </c>
      <c r="G21589" t="s">
        <v>5002</v>
      </c>
    </row>
    <row r="21590" spans="1:7" x14ac:dyDescent="0.25">
      <c r="A21590">
        <v>409</v>
      </c>
      <c r="B21590" t="s">
        <v>5901</v>
      </c>
      <c r="D21590" s="1">
        <v>44307</v>
      </c>
      <c r="E21590" s="2">
        <v>100</v>
      </c>
      <c r="F21590" t="s">
        <v>5902</v>
      </c>
      <c r="G21590" t="s">
        <v>5002</v>
      </c>
    </row>
    <row r="21591" spans="1:7" x14ac:dyDescent="0.25">
      <c r="A21591">
        <v>412</v>
      </c>
      <c r="B21591" t="s">
        <v>5903</v>
      </c>
      <c r="D21591" s="1">
        <v>44308</v>
      </c>
      <c r="E21591" s="2">
        <v>500</v>
      </c>
      <c r="F21591" t="s">
        <v>5904</v>
      </c>
      <c r="G21591" t="s">
        <v>5002</v>
      </c>
    </row>
    <row r="21592" spans="1:7" x14ac:dyDescent="0.25">
      <c r="A21592">
        <v>413</v>
      </c>
      <c r="B21592" t="s">
        <v>5905</v>
      </c>
      <c r="D21592" s="1">
        <v>44308</v>
      </c>
      <c r="E21592" s="2">
        <v>250</v>
      </c>
      <c r="F21592" t="s">
        <v>5906</v>
      </c>
      <c r="G21592" t="s">
        <v>5002</v>
      </c>
    </row>
    <row r="21593" spans="1:7" x14ac:dyDescent="0.25">
      <c r="A21593">
        <v>414</v>
      </c>
      <c r="B21593" t="s">
        <v>5907</v>
      </c>
      <c r="D21593" s="1">
        <v>44308</v>
      </c>
      <c r="E21593" s="2">
        <v>100</v>
      </c>
      <c r="G21593" t="s">
        <v>5002</v>
      </c>
    </row>
    <row r="21594" spans="1:7" x14ac:dyDescent="0.25">
      <c r="A21594">
        <v>418</v>
      </c>
      <c r="B21594" t="s">
        <v>4879</v>
      </c>
      <c r="C21594" t="s">
        <v>5908</v>
      </c>
      <c r="D21594" s="1">
        <v>44308</v>
      </c>
      <c r="E21594" s="2">
        <v>100</v>
      </c>
      <c r="F21594" t="s">
        <v>5909</v>
      </c>
      <c r="G21594" t="s">
        <v>5002</v>
      </c>
    </row>
    <row r="21595" spans="1:7" x14ac:dyDescent="0.25">
      <c r="A21595">
        <v>429</v>
      </c>
      <c r="B21595" t="s">
        <v>5910</v>
      </c>
      <c r="D21595" s="1">
        <v>44308</v>
      </c>
      <c r="E21595" s="2">
        <v>2500</v>
      </c>
      <c r="F21595" t="s">
        <v>5911</v>
      </c>
      <c r="G21595" t="s">
        <v>5002</v>
      </c>
    </row>
    <row r="21596" spans="1:7" x14ac:dyDescent="0.25">
      <c r="A21596">
        <v>10</v>
      </c>
      <c r="B21596" t="s">
        <v>5707</v>
      </c>
      <c r="C21596" t="s">
        <v>4623</v>
      </c>
      <c r="D21596" s="1">
        <v>44308</v>
      </c>
      <c r="E21596" s="2">
        <v>500</v>
      </c>
      <c r="F21596" t="s">
        <v>5708</v>
      </c>
      <c r="G21596" t="s">
        <v>5002</v>
      </c>
    </row>
    <row r="21597" spans="1:7" x14ac:dyDescent="0.25">
      <c r="A21597" t="s">
        <v>1643</v>
      </c>
      <c r="B21597" t="s">
        <v>1644</v>
      </c>
      <c r="D21597" s="1">
        <v>44308</v>
      </c>
      <c r="E21597" s="2">
        <v>1000</v>
      </c>
      <c r="F21597" t="s">
        <v>1645</v>
      </c>
      <c r="G21597" t="s">
        <v>1646</v>
      </c>
    </row>
    <row r="21598" spans="1:7" x14ac:dyDescent="0.25">
      <c r="A21598" t="s">
        <v>861</v>
      </c>
      <c r="B21598" t="s">
        <v>862</v>
      </c>
      <c r="D21598" s="1">
        <v>44308</v>
      </c>
      <c r="E21598" s="2">
        <v>1000</v>
      </c>
      <c r="F21598" t="s">
        <v>863</v>
      </c>
      <c r="G21598" t="s">
        <v>5002</v>
      </c>
    </row>
    <row r="21599" spans="1:7" x14ac:dyDescent="0.25">
      <c r="A21599" t="s">
        <v>5912</v>
      </c>
      <c r="B21599" t="s">
        <v>5913</v>
      </c>
      <c r="C21599" t="s">
        <v>5914</v>
      </c>
      <c r="D21599" s="1">
        <v>44308</v>
      </c>
      <c r="E21599" s="2">
        <v>100</v>
      </c>
      <c r="F21599" t="s">
        <v>5915</v>
      </c>
      <c r="G21599" t="s">
        <v>67</v>
      </c>
    </row>
    <row r="21600" spans="1:7" x14ac:dyDescent="0.25">
      <c r="A21600" t="s">
        <v>4209</v>
      </c>
      <c r="B21600" t="s">
        <v>4210</v>
      </c>
      <c r="C21600" t="s">
        <v>4211</v>
      </c>
      <c r="D21600" s="1">
        <v>44308</v>
      </c>
      <c r="E21600" s="2">
        <v>100</v>
      </c>
      <c r="F21600" t="s">
        <v>4212</v>
      </c>
      <c r="G21600" t="s">
        <v>5002</v>
      </c>
    </row>
    <row r="21601" spans="1:7" x14ac:dyDescent="0.25">
      <c r="A21601" t="s">
        <v>4209</v>
      </c>
      <c r="B21601" t="s">
        <v>4210</v>
      </c>
      <c r="C21601" t="s">
        <v>4211</v>
      </c>
      <c r="D21601" s="1">
        <v>44308</v>
      </c>
      <c r="E21601" s="2">
        <v>100</v>
      </c>
      <c r="F21601" t="s">
        <v>4213</v>
      </c>
      <c r="G21601" t="s">
        <v>5002</v>
      </c>
    </row>
    <row r="21602" spans="1:7" x14ac:dyDescent="0.25">
      <c r="A21602" t="s">
        <v>4209</v>
      </c>
      <c r="B21602" t="s">
        <v>4210</v>
      </c>
      <c r="C21602" t="s">
        <v>4211</v>
      </c>
      <c r="D21602" s="1">
        <v>44308</v>
      </c>
      <c r="E21602" s="2">
        <v>100</v>
      </c>
      <c r="F21602" t="s">
        <v>4214</v>
      </c>
      <c r="G21602" t="s">
        <v>5002</v>
      </c>
    </row>
    <row r="21603" spans="1:7" x14ac:dyDescent="0.25">
      <c r="A21603" t="s">
        <v>3565</v>
      </c>
      <c r="B21603" t="s">
        <v>3566</v>
      </c>
      <c r="C21603" t="s">
        <v>3567</v>
      </c>
      <c r="D21603" s="1">
        <v>44308</v>
      </c>
      <c r="E21603" s="2">
        <v>100</v>
      </c>
      <c r="F21603" t="s">
        <v>3568</v>
      </c>
      <c r="G21603" t="s">
        <v>5002</v>
      </c>
    </row>
    <row r="21604" spans="1:7" x14ac:dyDescent="0.25">
      <c r="A21604" t="s">
        <v>4588</v>
      </c>
      <c r="B21604" t="s">
        <v>4589</v>
      </c>
      <c r="C21604" t="s">
        <v>4590</v>
      </c>
      <c r="D21604" s="1">
        <v>44309</v>
      </c>
      <c r="E21604" s="2">
        <v>500</v>
      </c>
      <c r="F21604" t="s">
        <v>4591</v>
      </c>
      <c r="G21604" t="s">
        <v>5002</v>
      </c>
    </row>
    <row r="21605" spans="1:7" x14ac:dyDescent="0.25">
      <c r="A21605" t="s">
        <v>1784</v>
      </c>
      <c r="B21605" t="s">
        <v>15</v>
      </c>
      <c r="C21605" t="s">
        <v>1039</v>
      </c>
      <c r="D21605" s="1">
        <v>44309</v>
      </c>
      <c r="E21605" s="2">
        <v>1000</v>
      </c>
      <c r="F21605" t="s">
        <v>1785</v>
      </c>
      <c r="G21605" t="s">
        <v>5002</v>
      </c>
    </row>
    <row r="21606" spans="1:7" x14ac:dyDescent="0.25">
      <c r="A21606" t="s">
        <v>4410</v>
      </c>
      <c r="B21606" t="s">
        <v>4411</v>
      </c>
      <c r="C21606" t="s">
        <v>627</v>
      </c>
      <c r="D21606" s="1">
        <v>44309</v>
      </c>
      <c r="E21606" s="2">
        <v>500</v>
      </c>
      <c r="F21606" t="s">
        <v>4412</v>
      </c>
      <c r="G21606" t="s">
        <v>5002</v>
      </c>
    </row>
    <row r="21607" spans="1:7" x14ac:dyDescent="0.25">
      <c r="A21607" t="s">
        <v>4525</v>
      </c>
      <c r="B21607" t="s">
        <v>4526</v>
      </c>
      <c r="C21607" t="s">
        <v>3574</v>
      </c>
      <c r="D21607" s="1">
        <v>44311</v>
      </c>
      <c r="E21607" s="2">
        <v>100</v>
      </c>
      <c r="F21607" t="s">
        <v>4527</v>
      </c>
      <c r="G21607" t="s">
        <v>5002</v>
      </c>
    </row>
    <row r="21608" spans="1:7" x14ac:dyDescent="0.25">
      <c r="A21608" t="s">
        <v>3651</v>
      </c>
      <c r="B21608" t="s">
        <v>3652</v>
      </c>
      <c r="D21608" s="1">
        <v>44312</v>
      </c>
      <c r="E21608" s="2">
        <v>100</v>
      </c>
      <c r="F21608" t="s">
        <v>3653</v>
      </c>
      <c r="G21608" t="s">
        <v>5666</v>
      </c>
    </row>
    <row r="21609" spans="1:7" x14ac:dyDescent="0.25">
      <c r="A21609" t="s">
        <v>388</v>
      </c>
      <c r="B21609" t="s">
        <v>389</v>
      </c>
      <c r="D21609" s="1">
        <v>44312</v>
      </c>
      <c r="E21609" s="2">
        <v>500</v>
      </c>
      <c r="G21609" t="s">
        <v>1268</v>
      </c>
    </row>
    <row r="21610" spans="1:7" x14ac:dyDescent="0.25">
      <c r="A21610" t="s">
        <v>1047</v>
      </c>
      <c r="B21610" t="s">
        <v>1048</v>
      </c>
      <c r="D21610" s="1">
        <v>44312</v>
      </c>
      <c r="E21610" s="2">
        <v>3000</v>
      </c>
      <c r="F21610" t="s">
        <v>1049</v>
      </c>
      <c r="G21610" t="s">
        <v>1050</v>
      </c>
    </row>
    <row r="21611" spans="1:7" x14ac:dyDescent="0.25">
      <c r="A21611">
        <v>424</v>
      </c>
      <c r="B21611" t="s">
        <v>5916</v>
      </c>
      <c r="D21611" s="1">
        <v>44312</v>
      </c>
      <c r="E21611" s="2">
        <v>1000</v>
      </c>
      <c r="F21611" t="s">
        <v>5917</v>
      </c>
      <c r="G21611" t="s">
        <v>5002</v>
      </c>
    </row>
    <row r="21612" spans="1:7" x14ac:dyDescent="0.25">
      <c r="A21612">
        <v>425</v>
      </c>
      <c r="B21612" t="s">
        <v>1062</v>
      </c>
      <c r="C21612" t="s">
        <v>212</v>
      </c>
      <c r="D21612" s="1">
        <v>44312</v>
      </c>
      <c r="E21612" s="2">
        <v>500</v>
      </c>
      <c r="F21612" t="s">
        <v>5918</v>
      </c>
      <c r="G21612" t="s">
        <v>5002</v>
      </c>
    </row>
    <row r="21613" spans="1:7" x14ac:dyDescent="0.25">
      <c r="A21613">
        <v>353</v>
      </c>
      <c r="B21613" t="s">
        <v>5919</v>
      </c>
      <c r="D21613" s="1">
        <v>44312</v>
      </c>
      <c r="E21613" s="2">
        <v>1000</v>
      </c>
      <c r="F21613" t="s">
        <v>5920</v>
      </c>
      <c r="G21613" t="s">
        <v>5002</v>
      </c>
    </row>
    <row r="21614" spans="1:7" x14ac:dyDescent="0.25">
      <c r="A21614" t="s">
        <v>3658</v>
      </c>
      <c r="B21614" t="s">
        <v>3659</v>
      </c>
      <c r="C21614" t="s">
        <v>3660</v>
      </c>
      <c r="D21614" s="1">
        <v>44312</v>
      </c>
      <c r="E21614" s="2">
        <v>100</v>
      </c>
      <c r="F21614" t="s">
        <v>3661</v>
      </c>
      <c r="G21614" t="s">
        <v>5666</v>
      </c>
    </row>
    <row r="21615" spans="1:7" x14ac:dyDescent="0.25">
      <c r="A21615" t="s">
        <v>5470</v>
      </c>
      <c r="B21615" t="s">
        <v>5471</v>
      </c>
      <c r="C21615" t="s">
        <v>488</v>
      </c>
      <c r="D21615" s="1">
        <v>44313</v>
      </c>
      <c r="E21615" s="2">
        <v>100</v>
      </c>
      <c r="F21615" t="s">
        <v>5472</v>
      </c>
      <c r="G21615" t="s">
        <v>5002</v>
      </c>
    </row>
    <row r="21616" spans="1:7" x14ac:dyDescent="0.25">
      <c r="A21616" t="s">
        <v>5470</v>
      </c>
      <c r="B21616" t="s">
        <v>5471</v>
      </c>
      <c r="C21616" t="s">
        <v>488</v>
      </c>
      <c r="D21616" s="1">
        <v>44313</v>
      </c>
      <c r="E21616" s="2">
        <v>100</v>
      </c>
      <c r="F21616" t="s">
        <v>5473</v>
      </c>
      <c r="G21616" t="s">
        <v>5002</v>
      </c>
    </row>
    <row r="21617" spans="1:7" x14ac:dyDescent="0.25">
      <c r="A21617" t="s">
        <v>2068</v>
      </c>
      <c r="B21617" t="s">
        <v>751</v>
      </c>
      <c r="C21617" t="s">
        <v>157</v>
      </c>
      <c r="D21617" s="1">
        <v>44313</v>
      </c>
      <c r="E21617" s="2">
        <v>250</v>
      </c>
      <c r="F21617" t="s">
        <v>2069</v>
      </c>
      <c r="G21617" t="s">
        <v>5002</v>
      </c>
    </row>
    <row r="21618" spans="1:7" x14ac:dyDescent="0.25">
      <c r="A21618" t="s">
        <v>2068</v>
      </c>
      <c r="B21618" t="s">
        <v>751</v>
      </c>
      <c r="C21618" t="s">
        <v>157</v>
      </c>
      <c r="D21618" s="1">
        <v>44313</v>
      </c>
      <c r="E21618" s="2">
        <v>250</v>
      </c>
      <c r="F21618" t="s">
        <v>2070</v>
      </c>
      <c r="G21618" t="s">
        <v>5002</v>
      </c>
    </row>
    <row r="21619" spans="1:7" x14ac:dyDescent="0.25">
      <c r="A21619" t="s">
        <v>5036</v>
      </c>
      <c r="B21619" t="s">
        <v>5037</v>
      </c>
      <c r="C21619" t="s">
        <v>3544</v>
      </c>
      <c r="D21619" s="1">
        <v>44313</v>
      </c>
      <c r="E21619" s="2">
        <v>8000</v>
      </c>
      <c r="F21619" t="s">
        <v>5038</v>
      </c>
      <c r="G21619" t="s">
        <v>2663</v>
      </c>
    </row>
    <row r="21620" spans="1:7" x14ac:dyDescent="0.25">
      <c r="A21620" t="s">
        <v>5036</v>
      </c>
      <c r="B21620" t="s">
        <v>5037</v>
      </c>
      <c r="C21620" t="s">
        <v>3544</v>
      </c>
      <c r="D21620" s="1">
        <v>44313</v>
      </c>
      <c r="E21620" s="2">
        <v>2000</v>
      </c>
      <c r="F21620" t="s">
        <v>5038</v>
      </c>
      <c r="G21620" t="s">
        <v>2663</v>
      </c>
    </row>
    <row r="21621" spans="1:7" x14ac:dyDescent="0.25">
      <c r="A21621" t="s">
        <v>5036</v>
      </c>
      <c r="B21621" t="s">
        <v>5037</v>
      </c>
      <c r="C21621" t="s">
        <v>3544</v>
      </c>
      <c r="D21621" s="1">
        <v>44313</v>
      </c>
      <c r="E21621" s="2">
        <v>225</v>
      </c>
      <c r="F21621" t="s">
        <v>5038</v>
      </c>
      <c r="G21621" t="s">
        <v>5002</v>
      </c>
    </row>
    <row r="21622" spans="1:7" x14ac:dyDescent="0.25">
      <c r="A21622" t="s">
        <v>4042</v>
      </c>
      <c r="B21622" t="s">
        <v>1918</v>
      </c>
      <c r="C21622" t="s">
        <v>3828</v>
      </c>
      <c r="D21622" s="1">
        <v>44313</v>
      </c>
      <c r="E21622" s="2">
        <v>1000</v>
      </c>
      <c r="F21622" t="s">
        <v>4043</v>
      </c>
      <c r="G21622" t="s">
        <v>5002</v>
      </c>
    </row>
    <row r="21623" spans="1:7" x14ac:dyDescent="0.25">
      <c r="A21623" t="s">
        <v>1499</v>
      </c>
      <c r="B21623" t="s">
        <v>1500</v>
      </c>
      <c r="C21623" t="s">
        <v>1501</v>
      </c>
      <c r="D21623" s="1">
        <v>44313</v>
      </c>
      <c r="E21623" s="2">
        <v>100</v>
      </c>
      <c r="F21623" t="s">
        <v>1502</v>
      </c>
      <c r="G21623" t="s">
        <v>5002</v>
      </c>
    </row>
    <row r="21624" spans="1:7" x14ac:dyDescent="0.25">
      <c r="A21624" t="s">
        <v>1499</v>
      </c>
      <c r="B21624" t="s">
        <v>1500</v>
      </c>
      <c r="C21624" t="s">
        <v>1501</v>
      </c>
      <c r="D21624" s="1">
        <v>44313</v>
      </c>
      <c r="E21624" s="2">
        <v>100</v>
      </c>
      <c r="F21624" t="s">
        <v>1503</v>
      </c>
      <c r="G21624" t="s">
        <v>5002</v>
      </c>
    </row>
    <row r="21625" spans="1:7" x14ac:dyDescent="0.25">
      <c r="A21625">
        <v>427</v>
      </c>
      <c r="B21625" t="s">
        <v>5921</v>
      </c>
      <c r="D21625" s="1">
        <v>44313</v>
      </c>
      <c r="E21625" s="2">
        <v>1000</v>
      </c>
      <c r="F21625" t="s">
        <v>5922</v>
      </c>
      <c r="G21625" t="s">
        <v>5002</v>
      </c>
    </row>
    <row r="21626" spans="1:7" x14ac:dyDescent="0.25">
      <c r="A21626">
        <v>423</v>
      </c>
      <c r="B21626" t="s">
        <v>5923</v>
      </c>
      <c r="D21626" s="1">
        <v>44313</v>
      </c>
      <c r="E21626" s="2">
        <v>500</v>
      </c>
      <c r="F21626" t="s">
        <v>5924</v>
      </c>
      <c r="G21626" t="s">
        <v>5002</v>
      </c>
    </row>
    <row r="21627" spans="1:7" x14ac:dyDescent="0.25">
      <c r="A21627" t="s">
        <v>2313</v>
      </c>
      <c r="B21627" t="s">
        <v>2314</v>
      </c>
      <c r="D21627" s="1">
        <v>44313</v>
      </c>
      <c r="E21627" s="2">
        <v>1000</v>
      </c>
      <c r="F21627" t="s">
        <v>2315</v>
      </c>
      <c r="G21627" t="s">
        <v>5002</v>
      </c>
    </row>
    <row r="21628" spans="1:7" x14ac:dyDescent="0.25">
      <c r="A21628" t="s">
        <v>5375</v>
      </c>
      <c r="B21628" t="s">
        <v>5376</v>
      </c>
      <c r="D21628" s="1">
        <v>44313</v>
      </c>
      <c r="E21628" s="2">
        <v>500</v>
      </c>
      <c r="F21628" t="s">
        <v>5377</v>
      </c>
      <c r="G21628" t="s">
        <v>5002</v>
      </c>
    </row>
    <row r="21629" spans="1:7" x14ac:dyDescent="0.25">
      <c r="A21629" t="s">
        <v>2233</v>
      </c>
      <c r="B21629" t="s">
        <v>2234</v>
      </c>
      <c r="D21629" s="1">
        <v>44313</v>
      </c>
      <c r="E21629" s="2">
        <v>500</v>
      </c>
      <c r="F21629" t="s">
        <v>2235</v>
      </c>
      <c r="G21629" t="s">
        <v>5002</v>
      </c>
    </row>
    <row r="21630" spans="1:7" x14ac:dyDescent="0.25">
      <c r="A21630" t="s">
        <v>1025</v>
      </c>
      <c r="B21630" t="s">
        <v>1026</v>
      </c>
      <c r="C21630" t="s">
        <v>1027</v>
      </c>
      <c r="D21630" s="1">
        <v>44313</v>
      </c>
      <c r="E21630" s="2">
        <v>1000</v>
      </c>
      <c r="F21630" t="s">
        <v>1028</v>
      </c>
      <c r="G21630" t="s">
        <v>5002</v>
      </c>
    </row>
    <row r="21631" spans="1:7" x14ac:dyDescent="0.25">
      <c r="A21631" t="s">
        <v>1025</v>
      </c>
      <c r="B21631" t="s">
        <v>1026</v>
      </c>
      <c r="C21631" t="s">
        <v>1027</v>
      </c>
      <c r="D21631" s="1">
        <v>44313</v>
      </c>
      <c r="E21631" s="2">
        <v>10000</v>
      </c>
      <c r="F21631" t="s">
        <v>1028</v>
      </c>
      <c r="G21631" t="s">
        <v>5925</v>
      </c>
    </row>
    <row r="21632" spans="1:7" x14ac:dyDescent="0.25">
      <c r="A21632" t="s">
        <v>482</v>
      </c>
      <c r="B21632" t="s">
        <v>483</v>
      </c>
      <c r="C21632" t="s">
        <v>484</v>
      </c>
      <c r="D21632" s="1">
        <v>44314</v>
      </c>
      <c r="E21632" s="2">
        <v>1000</v>
      </c>
      <c r="F21632" t="s">
        <v>485</v>
      </c>
      <c r="G21632" t="s">
        <v>5002</v>
      </c>
    </row>
    <row r="21633" spans="1:7" x14ac:dyDescent="0.25">
      <c r="A21633">
        <v>435</v>
      </c>
      <c r="B21633" t="s">
        <v>5926</v>
      </c>
      <c r="D21633" s="1">
        <v>44314</v>
      </c>
      <c r="E21633" s="2">
        <v>500</v>
      </c>
      <c r="F21633" t="s">
        <v>5927</v>
      </c>
      <c r="G21633" t="s">
        <v>5002</v>
      </c>
    </row>
    <row r="21634" spans="1:7" x14ac:dyDescent="0.25">
      <c r="A21634">
        <v>432</v>
      </c>
      <c r="B21634" t="s">
        <v>5928</v>
      </c>
      <c r="C21634" t="s">
        <v>5929</v>
      </c>
      <c r="D21634" s="1">
        <v>44315</v>
      </c>
      <c r="E21634" s="2">
        <v>100</v>
      </c>
      <c r="F21634" t="s">
        <v>5930</v>
      </c>
      <c r="G21634" t="s">
        <v>5002</v>
      </c>
    </row>
    <row r="21635" spans="1:7" x14ac:dyDescent="0.25">
      <c r="A21635" t="s">
        <v>5206</v>
      </c>
      <c r="B21635" t="s">
        <v>5207</v>
      </c>
      <c r="D21635" s="1">
        <v>44315</v>
      </c>
      <c r="E21635" s="2">
        <v>2500</v>
      </c>
      <c r="F21635" t="s">
        <v>5208</v>
      </c>
      <c r="G21635" t="s">
        <v>5002</v>
      </c>
    </row>
    <row r="21636" spans="1:7" x14ac:dyDescent="0.25">
      <c r="A21636" t="s">
        <v>337</v>
      </c>
      <c r="B21636" t="s">
        <v>338</v>
      </c>
      <c r="C21636" t="s">
        <v>339</v>
      </c>
      <c r="D21636" s="1">
        <v>44315</v>
      </c>
      <c r="E21636" s="2">
        <v>400</v>
      </c>
      <c r="F21636" t="s">
        <v>340</v>
      </c>
      <c r="G21636" t="s">
        <v>282</v>
      </c>
    </row>
    <row r="21637" spans="1:7" x14ac:dyDescent="0.25">
      <c r="A21637" t="s">
        <v>3826</v>
      </c>
      <c r="B21637" t="s">
        <v>3827</v>
      </c>
      <c r="C21637" t="s">
        <v>3828</v>
      </c>
      <c r="D21637" s="1">
        <v>44315</v>
      </c>
      <c r="E21637" s="2">
        <v>2500</v>
      </c>
      <c r="F21637" t="s">
        <v>3829</v>
      </c>
      <c r="G21637" t="s">
        <v>5002</v>
      </c>
    </row>
    <row r="21638" spans="1:7" x14ac:dyDescent="0.25">
      <c r="A21638" t="s">
        <v>4781</v>
      </c>
      <c r="B21638" t="s">
        <v>4782</v>
      </c>
      <c r="C21638" t="s">
        <v>4783</v>
      </c>
      <c r="D21638" s="1">
        <v>44316</v>
      </c>
      <c r="E21638" s="2">
        <v>5</v>
      </c>
      <c r="F21638" t="s">
        <v>4784</v>
      </c>
      <c r="G21638" t="s">
        <v>5666</v>
      </c>
    </row>
    <row r="21639" spans="1:7" x14ac:dyDescent="0.25">
      <c r="A21639" t="s">
        <v>3100</v>
      </c>
      <c r="B21639" t="s">
        <v>3101</v>
      </c>
      <c r="C21639" t="s">
        <v>3102</v>
      </c>
      <c r="D21639" s="1">
        <v>44316</v>
      </c>
      <c r="E21639" s="2">
        <v>50</v>
      </c>
      <c r="F21639" t="s">
        <v>3103</v>
      </c>
      <c r="G21639" t="s">
        <v>67</v>
      </c>
    </row>
    <row r="21640" spans="1:7" x14ac:dyDescent="0.25">
      <c r="A21640" t="s">
        <v>125</v>
      </c>
      <c r="B21640" t="s">
        <v>126</v>
      </c>
      <c r="C21640" t="s">
        <v>127</v>
      </c>
      <c r="D21640" s="1">
        <v>44316</v>
      </c>
      <c r="E21640" s="2">
        <v>5</v>
      </c>
      <c r="F21640" t="s">
        <v>128</v>
      </c>
      <c r="G21640" t="s">
        <v>310</v>
      </c>
    </row>
    <row r="21641" spans="1:7" x14ac:dyDescent="0.25">
      <c r="A21641" t="s">
        <v>3140</v>
      </c>
      <c r="B21641" t="s">
        <v>3141</v>
      </c>
      <c r="C21641" t="s">
        <v>3142</v>
      </c>
      <c r="D21641" s="1">
        <v>44316</v>
      </c>
      <c r="E21641" s="2">
        <v>30</v>
      </c>
      <c r="F21641" t="s">
        <v>3143</v>
      </c>
      <c r="G21641" t="s">
        <v>1695</v>
      </c>
    </row>
    <row r="21642" spans="1:7" x14ac:dyDescent="0.25">
      <c r="A21642" t="s">
        <v>3140</v>
      </c>
      <c r="B21642" t="s">
        <v>3141</v>
      </c>
      <c r="C21642" t="s">
        <v>3142</v>
      </c>
      <c r="D21642" s="1">
        <v>44316</v>
      </c>
      <c r="E21642" s="2">
        <v>30</v>
      </c>
      <c r="F21642" t="s">
        <v>3143</v>
      </c>
      <c r="G21642" t="s">
        <v>1695</v>
      </c>
    </row>
    <row r="21643" spans="1:7" x14ac:dyDescent="0.25">
      <c r="A21643" t="s">
        <v>3140</v>
      </c>
      <c r="B21643" t="s">
        <v>3141</v>
      </c>
      <c r="C21643" t="s">
        <v>3142</v>
      </c>
      <c r="D21643" s="1">
        <v>44316</v>
      </c>
      <c r="E21643" s="2">
        <v>30</v>
      </c>
      <c r="F21643" t="s">
        <v>3144</v>
      </c>
      <c r="G21643" t="s">
        <v>1695</v>
      </c>
    </row>
    <row r="21644" spans="1:7" x14ac:dyDescent="0.25">
      <c r="A21644" t="s">
        <v>2346</v>
      </c>
      <c r="B21644" t="s">
        <v>371</v>
      </c>
      <c r="C21644" t="s">
        <v>2347</v>
      </c>
      <c r="D21644" s="1">
        <v>44316</v>
      </c>
      <c r="E21644" s="2">
        <v>25</v>
      </c>
      <c r="F21644" t="s">
        <v>2348</v>
      </c>
      <c r="G21644" t="s">
        <v>97</v>
      </c>
    </row>
    <row r="21645" spans="1:7" x14ac:dyDescent="0.25">
      <c r="A21645" t="s">
        <v>2346</v>
      </c>
      <c r="B21645" t="s">
        <v>371</v>
      </c>
      <c r="C21645" t="s">
        <v>2347</v>
      </c>
      <c r="D21645" s="1">
        <v>44316</v>
      </c>
      <c r="E21645" s="2">
        <v>25</v>
      </c>
      <c r="F21645" t="s">
        <v>2349</v>
      </c>
      <c r="G21645" t="s">
        <v>97</v>
      </c>
    </row>
    <row r="21646" spans="1:7" x14ac:dyDescent="0.25">
      <c r="A21646" t="s">
        <v>2346</v>
      </c>
      <c r="B21646" t="s">
        <v>371</v>
      </c>
      <c r="C21646" t="s">
        <v>2347</v>
      </c>
      <c r="D21646" s="1">
        <v>44316</v>
      </c>
      <c r="E21646" s="2">
        <v>20</v>
      </c>
      <c r="F21646" t="s">
        <v>2348</v>
      </c>
      <c r="G21646" t="s">
        <v>1245</v>
      </c>
    </row>
    <row r="21647" spans="1:7" x14ac:dyDescent="0.25">
      <c r="A21647" t="s">
        <v>2346</v>
      </c>
      <c r="B21647" t="s">
        <v>371</v>
      </c>
      <c r="C21647" t="s">
        <v>2347</v>
      </c>
      <c r="D21647" s="1">
        <v>44316</v>
      </c>
      <c r="E21647" s="2">
        <v>20</v>
      </c>
      <c r="F21647" t="s">
        <v>2349</v>
      </c>
      <c r="G21647" t="s">
        <v>1245</v>
      </c>
    </row>
    <row r="21648" spans="1:7" x14ac:dyDescent="0.25">
      <c r="A21648" t="s">
        <v>5031</v>
      </c>
      <c r="B21648" t="s">
        <v>5032</v>
      </c>
      <c r="C21648" t="s">
        <v>5033</v>
      </c>
      <c r="D21648" s="1">
        <v>44316</v>
      </c>
      <c r="E21648" s="2">
        <v>100</v>
      </c>
      <c r="F21648" t="s">
        <v>5034</v>
      </c>
      <c r="G21648" t="s">
        <v>5666</v>
      </c>
    </row>
    <row r="21649" spans="1:7" x14ac:dyDescent="0.25">
      <c r="A21649" t="s">
        <v>2748</v>
      </c>
      <c r="B21649" t="s">
        <v>2749</v>
      </c>
      <c r="C21649" t="s">
        <v>2750</v>
      </c>
      <c r="D21649" s="1">
        <v>44316</v>
      </c>
      <c r="E21649" s="2">
        <v>10</v>
      </c>
      <c r="F21649" t="s">
        <v>2751</v>
      </c>
      <c r="G21649" t="s">
        <v>1695</v>
      </c>
    </row>
    <row r="21650" spans="1:7" x14ac:dyDescent="0.25">
      <c r="A21650" t="s">
        <v>2748</v>
      </c>
      <c r="B21650" t="s">
        <v>2749</v>
      </c>
      <c r="C21650" t="s">
        <v>2750</v>
      </c>
      <c r="D21650" s="1">
        <v>44316</v>
      </c>
      <c r="E21650" s="2">
        <v>10</v>
      </c>
      <c r="F21650" t="s">
        <v>2751</v>
      </c>
      <c r="G21650" t="s">
        <v>1695</v>
      </c>
    </row>
    <row r="21651" spans="1:7" x14ac:dyDescent="0.25">
      <c r="A21651" t="s">
        <v>2748</v>
      </c>
      <c r="B21651" t="s">
        <v>2749</v>
      </c>
      <c r="C21651" t="s">
        <v>2750</v>
      </c>
      <c r="D21651" s="1">
        <v>44316</v>
      </c>
      <c r="E21651" s="2">
        <v>10</v>
      </c>
      <c r="F21651" t="s">
        <v>2752</v>
      </c>
      <c r="G21651" t="s">
        <v>1695</v>
      </c>
    </row>
    <row r="21652" spans="1:7" x14ac:dyDescent="0.25">
      <c r="A21652" t="s">
        <v>2748</v>
      </c>
      <c r="B21652" t="s">
        <v>2749</v>
      </c>
      <c r="C21652" t="s">
        <v>2750</v>
      </c>
      <c r="D21652" s="1">
        <v>44316</v>
      </c>
      <c r="E21652" s="2">
        <v>10</v>
      </c>
      <c r="F21652" t="s">
        <v>2751</v>
      </c>
      <c r="G21652" t="s">
        <v>67</v>
      </c>
    </row>
    <row r="21653" spans="1:7" x14ac:dyDescent="0.25">
      <c r="A21653" t="s">
        <v>2748</v>
      </c>
      <c r="B21653" t="s">
        <v>2749</v>
      </c>
      <c r="C21653" t="s">
        <v>2750</v>
      </c>
      <c r="D21653" s="1">
        <v>44316</v>
      </c>
      <c r="E21653" s="2">
        <v>10</v>
      </c>
      <c r="F21653" t="s">
        <v>2751</v>
      </c>
      <c r="G21653" t="s">
        <v>67</v>
      </c>
    </row>
    <row r="21654" spans="1:7" x14ac:dyDescent="0.25">
      <c r="A21654" t="s">
        <v>2748</v>
      </c>
      <c r="B21654" t="s">
        <v>2749</v>
      </c>
      <c r="C21654" t="s">
        <v>2750</v>
      </c>
      <c r="D21654" s="1">
        <v>44316</v>
      </c>
      <c r="E21654" s="2">
        <v>10</v>
      </c>
      <c r="F21654" t="s">
        <v>2752</v>
      </c>
      <c r="G21654" t="s">
        <v>67</v>
      </c>
    </row>
    <row r="21655" spans="1:7" x14ac:dyDescent="0.25">
      <c r="A21655" t="s">
        <v>546</v>
      </c>
      <c r="B21655" t="s">
        <v>547</v>
      </c>
      <c r="C21655" t="s">
        <v>548</v>
      </c>
      <c r="D21655" s="1">
        <v>44316</v>
      </c>
      <c r="E21655" s="2">
        <v>50</v>
      </c>
      <c r="F21655" t="s">
        <v>549</v>
      </c>
      <c r="G21655" t="s">
        <v>276</v>
      </c>
    </row>
    <row r="21656" spans="1:7" x14ac:dyDescent="0.25">
      <c r="A21656" t="s">
        <v>546</v>
      </c>
      <c r="B21656" t="s">
        <v>547</v>
      </c>
      <c r="C21656" t="s">
        <v>548</v>
      </c>
      <c r="D21656" s="1">
        <v>44316</v>
      </c>
      <c r="E21656" s="2">
        <v>50</v>
      </c>
      <c r="F21656" t="s">
        <v>549</v>
      </c>
      <c r="G21656" t="s">
        <v>1245</v>
      </c>
    </row>
    <row r="21657" spans="1:7" x14ac:dyDescent="0.25">
      <c r="A21657" t="s">
        <v>263</v>
      </c>
      <c r="B21657" t="s">
        <v>264</v>
      </c>
      <c r="C21657" t="s">
        <v>265</v>
      </c>
      <c r="D21657" s="1">
        <v>44316</v>
      </c>
      <c r="E21657" s="2">
        <v>50</v>
      </c>
      <c r="F21657" t="s">
        <v>266</v>
      </c>
      <c r="G21657" t="s">
        <v>1695</v>
      </c>
    </row>
    <row r="21658" spans="1:7" x14ac:dyDescent="0.25">
      <c r="A21658" t="s">
        <v>115</v>
      </c>
      <c r="B21658" t="s">
        <v>116</v>
      </c>
      <c r="C21658" t="s">
        <v>117</v>
      </c>
      <c r="D21658" s="1">
        <v>44316</v>
      </c>
      <c r="E21658" s="2">
        <v>5</v>
      </c>
      <c r="F21658" t="s">
        <v>118</v>
      </c>
      <c r="G21658" t="s">
        <v>1245</v>
      </c>
    </row>
    <row r="21659" spans="1:7" x14ac:dyDescent="0.25">
      <c r="A21659" t="s">
        <v>115</v>
      </c>
      <c r="B21659" t="s">
        <v>116</v>
      </c>
      <c r="C21659" t="s">
        <v>117</v>
      </c>
      <c r="D21659" s="1">
        <v>44316</v>
      </c>
      <c r="E21659" s="2">
        <v>5</v>
      </c>
      <c r="F21659" t="s">
        <v>119</v>
      </c>
      <c r="G21659" t="s">
        <v>1245</v>
      </c>
    </row>
    <row r="21660" spans="1:7" x14ac:dyDescent="0.25">
      <c r="A21660" t="s">
        <v>115</v>
      </c>
      <c r="B21660" t="s">
        <v>116</v>
      </c>
      <c r="C21660" t="s">
        <v>117</v>
      </c>
      <c r="D21660" s="1">
        <v>44316</v>
      </c>
      <c r="E21660" s="2">
        <v>5</v>
      </c>
      <c r="F21660" t="s">
        <v>120</v>
      </c>
      <c r="G21660" t="s">
        <v>1245</v>
      </c>
    </row>
    <row r="21661" spans="1:7" x14ac:dyDescent="0.25">
      <c r="A21661" t="s">
        <v>115</v>
      </c>
      <c r="B21661" t="s">
        <v>116</v>
      </c>
      <c r="C21661" t="s">
        <v>117</v>
      </c>
      <c r="D21661" s="1">
        <v>44316</v>
      </c>
      <c r="E21661" s="2">
        <v>5</v>
      </c>
      <c r="F21661" t="s">
        <v>118</v>
      </c>
      <c r="G21661" t="s">
        <v>5789</v>
      </c>
    </row>
    <row r="21662" spans="1:7" x14ac:dyDescent="0.25">
      <c r="A21662" t="s">
        <v>115</v>
      </c>
      <c r="B21662" t="s">
        <v>116</v>
      </c>
      <c r="C21662" t="s">
        <v>117</v>
      </c>
      <c r="D21662" s="1">
        <v>44316</v>
      </c>
      <c r="E21662" s="2">
        <v>5</v>
      </c>
      <c r="F21662" t="s">
        <v>119</v>
      </c>
      <c r="G21662" t="s">
        <v>5789</v>
      </c>
    </row>
    <row r="21663" spans="1:7" x14ac:dyDescent="0.25">
      <c r="A21663" t="s">
        <v>115</v>
      </c>
      <c r="B21663" t="s">
        <v>116</v>
      </c>
      <c r="C21663" t="s">
        <v>117</v>
      </c>
      <c r="D21663" s="1">
        <v>44316</v>
      </c>
      <c r="E21663" s="2">
        <v>5</v>
      </c>
      <c r="F21663" t="s">
        <v>120</v>
      </c>
      <c r="G21663" t="s">
        <v>5789</v>
      </c>
    </row>
    <row r="21664" spans="1:7" x14ac:dyDescent="0.25">
      <c r="A21664" t="s">
        <v>2475</v>
      </c>
      <c r="B21664" t="s">
        <v>1451</v>
      </c>
      <c r="C21664" t="s">
        <v>2476</v>
      </c>
      <c r="D21664" s="1">
        <v>44316</v>
      </c>
      <c r="E21664" s="2">
        <v>40</v>
      </c>
      <c r="F21664" t="s">
        <v>2477</v>
      </c>
      <c r="G21664" t="s">
        <v>2456</v>
      </c>
    </row>
    <row r="21665" spans="1:7" x14ac:dyDescent="0.25">
      <c r="A21665" t="s">
        <v>1450</v>
      </c>
      <c r="B21665" t="s">
        <v>1451</v>
      </c>
      <c r="C21665" t="s">
        <v>1452</v>
      </c>
      <c r="D21665" s="1">
        <v>44316</v>
      </c>
      <c r="E21665" s="2">
        <v>84</v>
      </c>
      <c r="F21665" t="s">
        <v>1453</v>
      </c>
      <c r="G21665" t="s">
        <v>34</v>
      </c>
    </row>
    <row r="21666" spans="1:7" x14ac:dyDescent="0.25">
      <c r="A21666" t="s">
        <v>1450</v>
      </c>
      <c r="B21666" t="s">
        <v>1451</v>
      </c>
      <c r="C21666" t="s">
        <v>1452</v>
      </c>
      <c r="D21666" s="1">
        <v>44316</v>
      </c>
      <c r="E21666" s="2">
        <v>84</v>
      </c>
      <c r="F21666" t="s">
        <v>1454</v>
      </c>
      <c r="G21666" t="s">
        <v>34</v>
      </c>
    </row>
    <row r="21667" spans="1:7" x14ac:dyDescent="0.25">
      <c r="A21667" t="s">
        <v>1450</v>
      </c>
      <c r="B21667" t="s">
        <v>1451</v>
      </c>
      <c r="C21667" t="s">
        <v>1452</v>
      </c>
      <c r="D21667" s="1">
        <v>44316</v>
      </c>
      <c r="E21667" s="2">
        <v>84</v>
      </c>
      <c r="F21667" t="s">
        <v>1454</v>
      </c>
      <c r="G21667" t="s">
        <v>34</v>
      </c>
    </row>
    <row r="21668" spans="1:7" x14ac:dyDescent="0.25">
      <c r="A21668" t="s">
        <v>1100</v>
      </c>
      <c r="B21668" t="s">
        <v>1101</v>
      </c>
      <c r="C21668" t="s">
        <v>1102</v>
      </c>
      <c r="D21668" s="1">
        <v>44316</v>
      </c>
      <c r="E21668" s="2">
        <v>15</v>
      </c>
      <c r="F21668" t="s">
        <v>1103</v>
      </c>
      <c r="G21668" t="s">
        <v>828</v>
      </c>
    </row>
    <row r="21669" spans="1:7" x14ac:dyDescent="0.25">
      <c r="A21669" t="s">
        <v>1100</v>
      </c>
      <c r="B21669" t="s">
        <v>1101</v>
      </c>
      <c r="C21669" t="s">
        <v>1102</v>
      </c>
      <c r="D21669" s="1">
        <v>44316</v>
      </c>
      <c r="E21669" s="2">
        <v>15</v>
      </c>
      <c r="F21669" t="s">
        <v>1104</v>
      </c>
      <c r="G21669" t="s">
        <v>828</v>
      </c>
    </row>
    <row r="21670" spans="1:7" x14ac:dyDescent="0.25">
      <c r="A21670" t="s">
        <v>1100</v>
      </c>
      <c r="B21670" t="s">
        <v>1101</v>
      </c>
      <c r="C21670" t="s">
        <v>1102</v>
      </c>
      <c r="D21670" s="1">
        <v>44316</v>
      </c>
      <c r="E21670" s="2">
        <v>10</v>
      </c>
      <c r="F21670" t="s">
        <v>1103</v>
      </c>
      <c r="G21670" t="s">
        <v>276</v>
      </c>
    </row>
    <row r="21671" spans="1:7" x14ac:dyDescent="0.25">
      <c r="A21671" t="s">
        <v>1100</v>
      </c>
      <c r="B21671" t="s">
        <v>1101</v>
      </c>
      <c r="C21671" t="s">
        <v>1102</v>
      </c>
      <c r="D21671" s="1">
        <v>44316</v>
      </c>
      <c r="E21671" s="2">
        <v>10</v>
      </c>
      <c r="F21671" t="s">
        <v>1104</v>
      </c>
      <c r="G21671" t="s">
        <v>276</v>
      </c>
    </row>
    <row r="21672" spans="1:7" x14ac:dyDescent="0.25">
      <c r="A21672" t="s">
        <v>4699</v>
      </c>
      <c r="B21672" t="s">
        <v>4700</v>
      </c>
      <c r="C21672" t="s">
        <v>4701</v>
      </c>
      <c r="D21672" s="1">
        <v>44316</v>
      </c>
      <c r="E21672" s="2">
        <v>84</v>
      </c>
      <c r="F21672" t="s">
        <v>4702</v>
      </c>
      <c r="G21672" t="s">
        <v>34</v>
      </c>
    </row>
    <row r="21673" spans="1:7" x14ac:dyDescent="0.25">
      <c r="A21673" t="s">
        <v>1584</v>
      </c>
      <c r="B21673" t="s">
        <v>1585</v>
      </c>
      <c r="C21673" t="s">
        <v>1586</v>
      </c>
      <c r="D21673" s="1">
        <v>44316</v>
      </c>
      <c r="E21673" s="2">
        <v>15</v>
      </c>
      <c r="F21673" t="s">
        <v>1587</v>
      </c>
      <c r="G21673" t="s">
        <v>1695</v>
      </c>
    </row>
    <row r="21674" spans="1:7" x14ac:dyDescent="0.25">
      <c r="A21674" t="s">
        <v>1584</v>
      </c>
      <c r="B21674" t="s">
        <v>1585</v>
      </c>
      <c r="C21674" t="s">
        <v>1586</v>
      </c>
      <c r="D21674" s="1">
        <v>44316</v>
      </c>
      <c r="E21674" s="2">
        <v>15</v>
      </c>
      <c r="F21674" t="s">
        <v>1587</v>
      </c>
      <c r="G21674" t="s">
        <v>1245</v>
      </c>
    </row>
    <row r="21675" spans="1:7" x14ac:dyDescent="0.25">
      <c r="A21675" t="s">
        <v>2753</v>
      </c>
      <c r="B21675" t="s">
        <v>740</v>
      </c>
      <c r="C21675" t="s">
        <v>2754</v>
      </c>
      <c r="D21675" s="1">
        <v>44316</v>
      </c>
      <c r="E21675" s="2">
        <v>5</v>
      </c>
      <c r="F21675" t="s">
        <v>2755</v>
      </c>
      <c r="G21675" t="s">
        <v>1440</v>
      </c>
    </row>
    <row r="21676" spans="1:7" x14ac:dyDescent="0.25">
      <c r="A21676" t="s">
        <v>2753</v>
      </c>
      <c r="B21676" t="s">
        <v>740</v>
      </c>
      <c r="C21676" t="s">
        <v>2754</v>
      </c>
      <c r="D21676" s="1">
        <v>44316</v>
      </c>
      <c r="E21676" s="2">
        <v>5</v>
      </c>
      <c r="F21676" t="s">
        <v>2756</v>
      </c>
      <c r="G21676" t="s">
        <v>1440</v>
      </c>
    </row>
    <row r="21677" spans="1:7" x14ac:dyDescent="0.25">
      <c r="A21677" t="s">
        <v>2753</v>
      </c>
      <c r="B21677" t="s">
        <v>740</v>
      </c>
      <c r="C21677" t="s">
        <v>2754</v>
      </c>
      <c r="D21677" s="1">
        <v>44316</v>
      </c>
      <c r="E21677" s="2">
        <v>5</v>
      </c>
      <c r="F21677" t="s">
        <v>2757</v>
      </c>
      <c r="G21677" t="s">
        <v>1440</v>
      </c>
    </row>
    <row r="21678" spans="1:7" x14ac:dyDescent="0.25">
      <c r="A21678" t="s">
        <v>306</v>
      </c>
      <c r="B21678" t="s">
        <v>307</v>
      </c>
      <c r="C21678" t="s">
        <v>308</v>
      </c>
      <c r="D21678" s="1">
        <v>44316</v>
      </c>
      <c r="E21678" s="2">
        <v>10</v>
      </c>
      <c r="F21678" t="s">
        <v>309</v>
      </c>
      <c r="G21678" t="s">
        <v>310</v>
      </c>
    </row>
    <row r="21679" spans="1:7" x14ac:dyDescent="0.25">
      <c r="A21679" t="s">
        <v>306</v>
      </c>
      <c r="B21679" t="s">
        <v>307</v>
      </c>
      <c r="C21679" t="s">
        <v>308</v>
      </c>
      <c r="D21679" s="1">
        <v>44316</v>
      </c>
      <c r="E21679" s="2">
        <v>10</v>
      </c>
      <c r="F21679" t="s">
        <v>311</v>
      </c>
      <c r="G21679" t="s">
        <v>310</v>
      </c>
    </row>
    <row r="21680" spans="1:7" x14ac:dyDescent="0.25">
      <c r="A21680" t="s">
        <v>1580</v>
      </c>
      <c r="B21680" t="s">
        <v>1581</v>
      </c>
      <c r="C21680" t="s">
        <v>1582</v>
      </c>
      <c r="D21680" s="1">
        <v>44316</v>
      </c>
      <c r="E21680" s="2">
        <v>10</v>
      </c>
      <c r="F21680" t="s">
        <v>1583</v>
      </c>
      <c r="G21680" t="s">
        <v>9</v>
      </c>
    </row>
    <row r="21681" spans="1:7" x14ac:dyDescent="0.25">
      <c r="A21681" t="s">
        <v>1580</v>
      </c>
      <c r="B21681" t="s">
        <v>1581</v>
      </c>
      <c r="C21681" t="s">
        <v>1582</v>
      </c>
      <c r="D21681" s="1">
        <v>44316</v>
      </c>
      <c r="E21681" s="2">
        <v>10</v>
      </c>
      <c r="F21681" t="s">
        <v>1583</v>
      </c>
      <c r="G21681" t="s">
        <v>1245</v>
      </c>
    </row>
    <row r="21682" spans="1:7" x14ac:dyDescent="0.25">
      <c r="A21682" t="s">
        <v>1095</v>
      </c>
      <c r="B21682" t="s">
        <v>1096</v>
      </c>
      <c r="C21682" t="s">
        <v>1097</v>
      </c>
      <c r="D21682" s="1">
        <v>44316</v>
      </c>
      <c r="E21682" s="2">
        <v>15</v>
      </c>
      <c r="F21682" t="s">
        <v>1098</v>
      </c>
      <c r="G21682" t="s">
        <v>114</v>
      </c>
    </row>
    <row r="21683" spans="1:7" x14ac:dyDescent="0.25">
      <c r="A21683" t="s">
        <v>1095</v>
      </c>
      <c r="B21683" t="s">
        <v>1096</v>
      </c>
      <c r="C21683" t="s">
        <v>1097</v>
      </c>
      <c r="D21683" s="1">
        <v>44316</v>
      </c>
      <c r="E21683" s="2">
        <v>15</v>
      </c>
      <c r="F21683" t="s">
        <v>1099</v>
      </c>
      <c r="G21683" t="s">
        <v>114</v>
      </c>
    </row>
    <row r="21684" spans="1:7" x14ac:dyDescent="0.25">
      <c r="A21684" t="s">
        <v>1095</v>
      </c>
      <c r="B21684" t="s">
        <v>1096</v>
      </c>
      <c r="C21684" t="s">
        <v>1097</v>
      </c>
      <c r="D21684" s="1">
        <v>44316</v>
      </c>
      <c r="E21684" s="2">
        <v>15</v>
      </c>
      <c r="F21684" t="s">
        <v>1099</v>
      </c>
      <c r="G21684" t="s">
        <v>114</v>
      </c>
    </row>
    <row r="21685" spans="1:7" x14ac:dyDescent="0.25">
      <c r="A21685" t="s">
        <v>1095</v>
      </c>
      <c r="B21685" t="s">
        <v>1096</v>
      </c>
      <c r="C21685" t="s">
        <v>1097</v>
      </c>
      <c r="D21685" s="1">
        <v>44316</v>
      </c>
      <c r="E21685" s="2">
        <v>15</v>
      </c>
      <c r="F21685" t="s">
        <v>1099</v>
      </c>
      <c r="G21685" t="s">
        <v>114</v>
      </c>
    </row>
    <row r="21686" spans="1:7" x14ac:dyDescent="0.25">
      <c r="A21686" t="s">
        <v>1095</v>
      </c>
      <c r="B21686" t="s">
        <v>1096</v>
      </c>
      <c r="C21686" t="s">
        <v>1097</v>
      </c>
      <c r="D21686" s="1">
        <v>44316</v>
      </c>
      <c r="E21686" s="2">
        <v>10</v>
      </c>
      <c r="F21686" t="s">
        <v>1098</v>
      </c>
      <c r="G21686" t="s">
        <v>257</v>
      </c>
    </row>
    <row r="21687" spans="1:7" x14ac:dyDescent="0.25">
      <c r="A21687" t="s">
        <v>1095</v>
      </c>
      <c r="B21687" t="s">
        <v>1096</v>
      </c>
      <c r="C21687" t="s">
        <v>1097</v>
      </c>
      <c r="D21687" s="1">
        <v>44316</v>
      </c>
      <c r="E21687" s="2">
        <v>10</v>
      </c>
      <c r="F21687" t="s">
        <v>1099</v>
      </c>
      <c r="G21687" t="s">
        <v>257</v>
      </c>
    </row>
    <row r="21688" spans="1:7" x14ac:dyDescent="0.25">
      <c r="A21688" t="s">
        <v>1095</v>
      </c>
      <c r="B21688" t="s">
        <v>1096</v>
      </c>
      <c r="C21688" t="s">
        <v>1097</v>
      </c>
      <c r="D21688" s="1">
        <v>44316</v>
      </c>
      <c r="E21688" s="2">
        <v>10</v>
      </c>
      <c r="F21688" t="s">
        <v>1099</v>
      </c>
      <c r="G21688" t="s">
        <v>257</v>
      </c>
    </row>
    <row r="21689" spans="1:7" x14ac:dyDescent="0.25">
      <c r="A21689" t="s">
        <v>1095</v>
      </c>
      <c r="B21689" t="s">
        <v>1096</v>
      </c>
      <c r="C21689" t="s">
        <v>1097</v>
      </c>
      <c r="D21689" s="1">
        <v>44316</v>
      </c>
      <c r="E21689" s="2">
        <v>10</v>
      </c>
      <c r="F21689" t="s">
        <v>1099</v>
      </c>
      <c r="G21689" t="s">
        <v>257</v>
      </c>
    </row>
    <row r="21690" spans="1:7" x14ac:dyDescent="0.25">
      <c r="A21690" t="s">
        <v>1095</v>
      </c>
      <c r="B21690" t="s">
        <v>1096</v>
      </c>
      <c r="C21690" t="s">
        <v>1097</v>
      </c>
      <c r="D21690" s="1">
        <v>44316</v>
      </c>
      <c r="E21690" s="2">
        <v>10</v>
      </c>
      <c r="F21690" t="s">
        <v>1098</v>
      </c>
      <c r="G21690" t="s">
        <v>828</v>
      </c>
    </row>
    <row r="21691" spans="1:7" x14ac:dyDescent="0.25">
      <c r="A21691" t="s">
        <v>1095</v>
      </c>
      <c r="B21691" t="s">
        <v>1096</v>
      </c>
      <c r="C21691" t="s">
        <v>1097</v>
      </c>
      <c r="D21691" s="1">
        <v>44316</v>
      </c>
      <c r="E21691" s="2">
        <v>10</v>
      </c>
      <c r="F21691" t="s">
        <v>1099</v>
      </c>
      <c r="G21691" t="s">
        <v>828</v>
      </c>
    </row>
    <row r="21692" spans="1:7" x14ac:dyDescent="0.25">
      <c r="A21692" t="s">
        <v>1095</v>
      </c>
      <c r="B21692" t="s">
        <v>1096</v>
      </c>
      <c r="C21692" t="s">
        <v>1097</v>
      </c>
      <c r="D21692" s="1">
        <v>44316</v>
      </c>
      <c r="E21692" s="2">
        <v>10</v>
      </c>
      <c r="F21692" t="s">
        <v>1099</v>
      </c>
      <c r="G21692" t="s">
        <v>828</v>
      </c>
    </row>
    <row r="21693" spans="1:7" x14ac:dyDescent="0.25">
      <c r="A21693" t="s">
        <v>1095</v>
      </c>
      <c r="B21693" t="s">
        <v>1096</v>
      </c>
      <c r="C21693" t="s">
        <v>1097</v>
      </c>
      <c r="D21693" s="1">
        <v>44316</v>
      </c>
      <c r="E21693" s="2">
        <v>10</v>
      </c>
      <c r="F21693" t="s">
        <v>1099</v>
      </c>
      <c r="G21693" t="s">
        <v>828</v>
      </c>
    </row>
    <row r="21694" spans="1:7" x14ac:dyDescent="0.25">
      <c r="A21694" t="s">
        <v>138</v>
      </c>
      <c r="B21694" t="s">
        <v>139</v>
      </c>
      <c r="C21694" t="s">
        <v>140</v>
      </c>
      <c r="D21694" s="1">
        <v>44316</v>
      </c>
      <c r="E21694" s="2">
        <v>40</v>
      </c>
      <c r="F21694" t="s">
        <v>141</v>
      </c>
      <c r="G21694" t="s">
        <v>1695</v>
      </c>
    </row>
    <row r="21695" spans="1:7" x14ac:dyDescent="0.25">
      <c r="A21695" t="s">
        <v>1492</v>
      </c>
      <c r="B21695" t="s">
        <v>1493</v>
      </c>
      <c r="C21695" t="s">
        <v>1494</v>
      </c>
      <c r="D21695" s="1">
        <v>44316</v>
      </c>
      <c r="E21695" s="2">
        <v>100</v>
      </c>
      <c r="F21695" t="s">
        <v>1495</v>
      </c>
      <c r="G21695" t="s">
        <v>67</v>
      </c>
    </row>
    <row r="21696" spans="1:7" x14ac:dyDescent="0.25">
      <c r="A21696" t="s">
        <v>2339</v>
      </c>
      <c r="B21696" t="s">
        <v>222</v>
      </c>
      <c r="C21696" t="s">
        <v>2340</v>
      </c>
      <c r="D21696" s="1">
        <v>44316</v>
      </c>
      <c r="E21696" s="2">
        <v>10</v>
      </c>
      <c r="F21696" t="s">
        <v>2341</v>
      </c>
      <c r="G21696" t="s">
        <v>1245</v>
      </c>
    </row>
    <row r="21697" spans="1:7" x14ac:dyDescent="0.25">
      <c r="A21697" t="s">
        <v>2339</v>
      </c>
      <c r="B21697" t="s">
        <v>222</v>
      </c>
      <c r="C21697" t="s">
        <v>2340</v>
      </c>
      <c r="D21697" s="1">
        <v>44316</v>
      </c>
      <c r="E21697" s="2">
        <v>10</v>
      </c>
      <c r="F21697" t="s">
        <v>2342</v>
      </c>
      <c r="G21697" t="s">
        <v>1245</v>
      </c>
    </row>
    <row r="21698" spans="1:7" x14ac:dyDescent="0.25">
      <c r="A21698" t="s">
        <v>5203</v>
      </c>
      <c r="B21698" t="s">
        <v>15</v>
      </c>
      <c r="C21698" t="s">
        <v>5204</v>
      </c>
      <c r="D21698" s="1">
        <v>44316</v>
      </c>
      <c r="E21698" s="2">
        <v>5</v>
      </c>
      <c r="F21698" t="s">
        <v>5205</v>
      </c>
      <c r="G21698" t="s">
        <v>5789</v>
      </c>
    </row>
    <row r="21699" spans="1:7" x14ac:dyDescent="0.25">
      <c r="A21699" t="s">
        <v>129</v>
      </c>
      <c r="B21699" t="s">
        <v>130</v>
      </c>
      <c r="C21699" t="s">
        <v>131</v>
      </c>
      <c r="D21699" s="1">
        <v>44316</v>
      </c>
      <c r="E21699" s="2">
        <v>10</v>
      </c>
      <c r="F21699" t="s">
        <v>132</v>
      </c>
      <c r="G21699" t="s">
        <v>9</v>
      </c>
    </row>
    <row r="21700" spans="1:7" x14ac:dyDescent="0.25">
      <c r="A21700" t="s">
        <v>5203</v>
      </c>
      <c r="B21700" t="s">
        <v>15</v>
      </c>
      <c r="C21700" t="s">
        <v>5204</v>
      </c>
      <c r="D21700" s="1">
        <v>44316</v>
      </c>
      <c r="E21700" s="2">
        <v>175</v>
      </c>
      <c r="F21700" t="s">
        <v>5205</v>
      </c>
      <c r="G21700" t="s">
        <v>2663</v>
      </c>
    </row>
    <row r="21701" spans="1:7" x14ac:dyDescent="0.25">
      <c r="A21701" t="s">
        <v>4665</v>
      </c>
      <c r="B21701" t="s">
        <v>4666</v>
      </c>
      <c r="C21701" t="s">
        <v>4667</v>
      </c>
      <c r="D21701" s="1">
        <v>44316</v>
      </c>
      <c r="E21701" s="2">
        <v>20</v>
      </c>
      <c r="F21701" t="s">
        <v>4668</v>
      </c>
      <c r="G21701" t="s">
        <v>1245</v>
      </c>
    </row>
    <row r="21702" spans="1:7" x14ac:dyDescent="0.25">
      <c r="A21702" t="s">
        <v>4665</v>
      </c>
      <c r="B21702" t="s">
        <v>4666</v>
      </c>
      <c r="C21702" t="s">
        <v>4667</v>
      </c>
      <c r="D21702" s="1">
        <v>44316</v>
      </c>
      <c r="E21702" s="2">
        <v>20</v>
      </c>
      <c r="F21702" t="s">
        <v>4669</v>
      </c>
      <c r="G21702" t="s">
        <v>1245</v>
      </c>
    </row>
    <row r="21703" spans="1:7" x14ac:dyDescent="0.25">
      <c r="A21703" t="s">
        <v>4665</v>
      </c>
      <c r="B21703" t="s">
        <v>4666</v>
      </c>
      <c r="C21703" t="s">
        <v>4667</v>
      </c>
      <c r="D21703" s="1">
        <v>44316</v>
      </c>
      <c r="E21703" s="2">
        <v>20</v>
      </c>
      <c r="F21703" t="s">
        <v>4670</v>
      </c>
      <c r="G21703" t="s">
        <v>1245</v>
      </c>
    </row>
    <row r="21704" spans="1:7" x14ac:dyDescent="0.25">
      <c r="A21704" t="s">
        <v>259</v>
      </c>
      <c r="B21704" t="s">
        <v>260</v>
      </c>
      <c r="C21704" t="s">
        <v>261</v>
      </c>
      <c r="D21704" s="1">
        <v>44316</v>
      </c>
      <c r="E21704" s="2">
        <v>10</v>
      </c>
      <c r="F21704" t="s">
        <v>262</v>
      </c>
      <c r="G21704" t="s">
        <v>1695</v>
      </c>
    </row>
    <row r="21705" spans="1:7" x14ac:dyDescent="0.25">
      <c r="A21705" t="s">
        <v>1426</v>
      </c>
      <c r="B21705" t="s">
        <v>1427</v>
      </c>
      <c r="C21705" t="s">
        <v>826</v>
      </c>
      <c r="D21705" s="1">
        <v>44316</v>
      </c>
      <c r="E21705" s="2">
        <v>84</v>
      </c>
      <c r="F21705" t="s">
        <v>1428</v>
      </c>
      <c r="G21705" t="s">
        <v>34</v>
      </c>
    </row>
    <row r="21706" spans="1:7" x14ac:dyDescent="0.25">
      <c r="A21706" t="s">
        <v>2634</v>
      </c>
      <c r="B21706" t="s">
        <v>2635</v>
      </c>
      <c r="C21706" t="s">
        <v>2636</v>
      </c>
      <c r="D21706" s="1">
        <v>44316</v>
      </c>
      <c r="E21706" s="2">
        <v>100</v>
      </c>
      <c r="F21706" t="s">
        <v>2637</v>
      </c>
      <c r="G21706" t="s">
        <v>2638</v>
      </c>
    </row>
    <row r="21707" spans="1:7" x14ac:dyDescent="0.25">
      <c r="A21707" t="s">
        <v>2634</v>
      </c>
      <c r="B21707" t="s">
        <v>2635</v>
      </c>
      <c r="C21707" t="s">
        <v>2636</v>
      </c>
      <c r="D21707" s="1">
        <v>44316</v>
      </c>
      <c r="E21707" s="2">
        <v>100</v>
      </c>
      <c r="F21707" t="s">
        <v>2639</v>
      </c>
      <c r="G21707" t="s">
        <v>2638</v>
      </c>
    </row>
    <row r="21708" spans="1:7" x14ac:dyDescent="0.25">
      <c r="A21708" t="s">
        <v>2634</v>
      </c>
      <c r="B21708" t="s">
        <v>2635</v>
      </c>
      <c r="C21708" t="s">
        <v>2636</v>
      </c>
      <c r="D21708" s="1">
        <v>44316</v>
      </c>
      <c r="E21708" s="2">
        <v>100</v>
      </c>
      <c r="F21708" t="s">
        <v>2639</v>
      </c>
      <c r="G21708" t="s">
        <v>2638</v>
      </c>
    </row>
    <row r="21709" spans="1:7" x14ac:dyDescent="0.25">
      <c r="A21709" t="s">
        <v>2634</v>
      </c>
      <c r="B21709" t="s">
        <v>2635</v>
      </c>
      <c r="C21709" t="s">
        <v>2636</v>
      </c>
      <c r="D21709" s="1">
        <v>44316</v>
      </c>
      <c r="E21709" s="2">
        <v>84</v>
      </c>
      <c r="F21709" t="s">
        <v>2637</v>
      </c>
      <c r="G21709" t="s">
        <v>34</v>
      </c>
    </row>
    <row r="21710" spans="1:7" x14ac:dyDescent="0.25">
      <c r="A21710" t="s">
        <v>2634</v>
      </c>
      <c r="B21710" t="s">
        <v>2635</v>
      </c>
      <c r="C21710" t="s">
        <v>2636</v>
      </c>
      <c r="D21710" s="1">
        <v>44316</v>
      </c>
      <c r="E21710" s="2">
        <v>84</v>
      </c>
      <c r="F21710" t="s">
        <v>2639</v>
      </c>
      <c r="G21710" t="s">
        <v>34</v>
      </c>
    </row>
    <row r="21711" spans="1:7" x14ac:dyDescent="0.25">
      <c r="A21711" t="s">
        <v>2634</v>
      </c>
      <c r="B21711" t="s">
        <v>2635</v>
      </c>
      <c r="C21711" t="s">
        <v>2636</v>
      </c>
      <c r="D21711" s="1">
        <v>44316</v>
      </c>
      <c r="E21711" s="2">
        <v>84</v>
      </c>
      <c r="F21711" t="s">
        <v>2639</v>
      </c>
      <c r="G21711" t="s">
        <v>34</v>
      </c>
    </row>
    <row r="21712" spans="1:7" x14ac:dyDescent="0.25">
      <c r="A21712" t="s">
        <v>178</v>
      </c>
      <c r="B21712" t="s">
        <v>179</v>
      </c>
      <c r="C21712" t="s">
        <v>180</v>
      </c>
      <c r="D21712" s="1">
        <v>44316</v>
      </c>
      <c r="E21712" s="2">
        <v>5</v>
      </c>
      <c r="F21712" t="s">
        <v>181</v>
      </c>
      <c r="G21712" t="s">
        <v>182</v>
      </c>
    </row>
    <row r="21713" spans="1:7" x14ac:dyDescent="0.25">
      <c r="A21713" t="s">
        <v>709</v>
      </c>
      <c r="B21713" t="s">
        <v>710</v>
      </c>
      <c r="C21713" t="s">
        <v>705</v>
      </c>
      <c r="D21713" s="1">
        <v>44316</v>
      </c>
      <c r="E21713" s="2">
        <v>84</v>
      </c>
      <c r="F21713" t="s">
        <v>711</v>
      </c>
      <c r="G21713" t="s">
        <v>3225</v>
      </c>
    </row>
    <row r="21714" spans="1:7" x14ac:dyDescent="0.25">
      <c r="A21714" t="s">
        <v>709</v>
      </c>
      <c r="B21714" t="s">
        <v>710</v>
      </c>
      <c r="C21714" t="s">
        <v>705</v>
      </c>
      <c r="D21714" s="1">
        <v>44316</v>
      </c>
      <c r="E21714" s="2">
        <v>84</v>
      </c>
      <c r="F21714" t="s">
        <v>712</v>
      </c>
      <c r="G21714" t="s">
        <v>3225</v>
      </c>
    </row>
    <row r="21715" spans="1:7" x14ac:dyDescent="0.25">
      <c r="A21715" t="s">
        <v>709</v>
      </c>
      <c r="B21715" t="s">
        <v>710</v>
      </c>
      <c r="C21715" t="s">
        <v>705</v>
      </c>
      <c r="D21715" s="1">
        <v>44316</v>
      </c>
      <c r="E21715" s="2">
        <v>84</v>
      </c>
      <c r="F21715" t="s">
        <v>712</v>
      </c>
      <c r="G21715" t="s">
        <v>3225</v>
      </c>
    </row>
    <row r="21716" spans="1:7" x14ac:dyDescent="0.25">
      <c r="A21716" t="s">
        <v>169</v>
      </c>
      <c r="B21716" t="s">
        <v>170</v>
      </c>
      <c r="C21716" t="s">
        <v>171</v>
      </c>
      <c r="D21716" s="1">
        <v>44316</v>
      </c>
      <c r="E21716" s="2">
        <v>10</v>
      </c>
      <c r="F21716" t="s">
        <v>172</v>
      </c>
      <c r="G21716" t="s">
        <v>1245</v>
      </c>
    </row>
    <row r="21717" spans="1:7" x14ac:dyDescent="0.25">
      <c r="A21717" t="s">
        <v>169</v>
      </c>
      <c r="B21717" t="s">
        <v>170</v>
      </c>
      <c r="C21717" t="s">
        <v>171</v>
      </c>
      <c r="D21717" s="1">
        <v>44316</v>
      </c>
      <c r="E21717" s="2">
        <v>10</v>
      </c>
      <c r="F21717" t="s">
        <v>173</v>
      </c>
      <c r="G21717" t="s">
        <v>1245</v>
      </c>
    </row>
    <row r="21718" spans="1:7" x14ac:dyDescent="0.25">
      <c r="A21718" t="s">
        <v>164</v>
      </c>
      <c r="B21718" t="s">
        <v>165</v>
      </c>
      <c r="C21718" t="s">
        <v>166</v>
      </c>
      <c r="D21718" s="1">
        <v>44316</v>
      </c>
      <c r="E21718" s="2">
        <v>20</v>
      </c>
      <c r="F21718" t="s">
        <v>167</v>
      </c>
      <c r="G21718" t="s">
        <v>97</v>
      </c>
    </row>
    <row r="21719" spans="1:7" x14ac:dyDescent="0.25">
      <c r="A21719" t="s">
        <v>164</v>
      </c>
      <c r="B21719" t="s">
        <v>165</v>
      </c>
      <c r="C21719" t="s">
        <v>166</v>
      </c>
      <c r="D21719" s="1">
        <v>44316</v>
      </c>
      <c r="E21719" s="2">
        <v>20</v>
      </c>
      <c r="F21719" t="s">
        <v>168</v>
      </c>
      <c r="G21719" t="s">
        <v>97</v>
      </c>
    </row>
    <row r="21720" spans="1:7" x14ac:dyDescent="0.25">
      <c r="A21720" t="s">
        <v>164</v>
      </c>
      <c r="B21720" t="s">
        <v>165</v>
      </c>
      <c r="C21720" t="s">
        <v>166</v>
      </c>
      <c r="D21720" s="1">
        <v>44316</v>
      </c>
      <c r="E21720" s="2">
        <v>25</v>
      </c>
      <c r="F21720" t="s">
        <v>167</v>
      </c>
      <c r="G21720" t="s">
        <v>1695</v>
      </c>
    </row>
    <row r="21721" spans="1:7" x14ac:dyDescent="0.25">
      <c r="A21721" t="s">
        <v>164</v>
      </c>
      <c r="B21721" t="s">
        <v>165</v>
      </c>
      <c r="C21721" t="s">
        <v>166</v>
      </c>
      <c r="D21721" s="1">
        <v>44316</v>
      </c>
      <c r="E21721" s="2">
        <v>25</v>
      </c>
      <c r="F21721" t="s">
        <v>168</v>
      </c>
      <c r="G21721" t="s">
        <v>1695</v>
      </c>
    </row>
    <row r="21722" spans="1:7" x14ac:dyDescent="0.25">
      <c r="A21722" t="s">
        <v>164</v>
      </c>
      <c r="B21722" t="s">
        <v>165</v>
      </c>
      <c r="C21722" t="s">
        <v>166</v>
      </c>
      <c r="D21722" s="1">
        <v>44316</v>
      </c>
      <c r="E21722" s="2">
        <v>20</v>
      </c>
      <c r="F21722" t="s">
        <v>167</v>
      </c>
      <c r="G21722" t="s">
        <v>3613</v>
      </c>
    </row>
    <row r="21723" spans="1:7" x14ac:dyDescent="0.25">
      <c r="A21723" t="s">
        <v>164</v>
      </c>
      <c r="B21723" t="s">
        <v>165</v>
      </c>
      <c r="C21723" t="s">
        <v>166</v>
      </c>
      <c r="D21723" s="1">
        <v>44316</v>
      </c>
      <c r="E21723" s="2">
        <v>20</v>
      </c>
      <c r="F21723" t="s">
        <v>168</v>
      </c>
      <c r="G21723" t="s">
        <v>3613</v>
      </c>
    </row>
    <row r="21724" spans="1:7" x14ac:dyDescent="0.25">
      <c r="A21724" t="s">
        <v>493</v>
      </c>
      <c r="B21724" t="s">
        <v>494</v>
      </c>
      <c r="C21724" t="s">
        <v>495</v>
      </c>
      <c r="D21724" s="1">
        <v>44316</v>
      </c>
      <c r="E21724" s="2">
        <v>20</v>
      </c>
      <c r="F21724" t="s">
        <v>496</v>
      </c>
      <c r="G21724" t="s">
        <v>310</v>
      </c>
    </row>
    <row r="21725" spans="1:7" x14ac:dyDescent="0.25">
      <c r="A21725" t="s">
        <v>493</v>
      </c>
      <c r="B21725" t="s">
        <v>494</v>
      </c>
      <c r="C21725" t="s">
        <v>495</v>
      </c>
      <c r="D21725" s="1">
        <v>44316</v>
      </c>
      <c r="E21725" s="2">
        <v>20</v>
      </c>
      <c r="F21725" t="s">
        <v>497</v>
      </c>
      <c r="G21725" t="s">
        <v>310</v>
      </c>
    </row>
    <row r="21726" spans="1:7" x14ac:dyDescent="0.25">
      <c r="A21726" t="s">
        <v>493</v>
      </c>
      <c r="B21726" t="s">
        <v>494</v>
      </c>
      <c r="C21726" t="s">
        <v>495</v>
      </c>
      <c r="D21726" s="1">
        <v>44316</v>
      </c>
      <c r="E21726" s="2">
        <v>20</v>
      </c>
      <c r="F21726" t="s">
        <v>496</v>
      </c>
      <c r="G21726" t="s">
        <v>2456</v>
      </c>
    </row>
    <row r="21727" spans="1:7" x14ac:dyDescent="0.25">
      <c r="A21727" t="s">
        <v>493</v>
      </c>
      <c r="B21727" t="s">
        <v>494</v>
      </c>
      <c r="C21727" t="s">
        <v>495</v>
      </c>
      <c r="D21727" s="1">
        <v>44316</v>
      </c>
      <c r="E21727" s="2">
        <v>20</v>
      </c>
      <c r="F21727" t="s">
        <v>497</v>
      </c>
      <c r="G21727" t="s">
        <v>2456</v>
      </c>
    </row>
    <row r="21728" spans="1:7" x14ac:dyDescent="0.25">
      <c r="A21728" t="s">
        <v>493</v>
      </c>
      <c r="B21728" t="s">
        <v>494</v>
      </c>
      <c r="C21728" t="s">
        <v>495</v>
      </c>
      <c r="D21728" s="1">
        <v>44316</v>
      </c>
      <c r="E21728" s="2">
        <v>25</v>
      </c>
      <c r="F21728" t="s">
        <v>496</v>
      </c>
      <c r="G21728" t="s">
        <v>5666</v>
      </c>
    </row>
    <row r="21729" spans="1:7" x14ac:dyDescent="0.25">
      <c r="A21729" t="s">
        <v>493</v>
      </c>
      <c r="B21729" t="s">
        <v>494</v>
      </c>
      <c r="C21729" t="s">
        <v>495</v>
      </c>
      <c r="D21729" s="1">
        <v>44316</v>
      </c>
      <c r="E21729" s="2">
        <v>25</v>
      </c>
      <c r="F21729" t="s">
        <v>497</v>
      </c>
      <c r="G21729" t="s">
        <v>5666</v>
      </c>
    </row>
    <row r="21730" spans="1:7" x14ac:dyDescent="0.25">
      <c r="A21730" t="s">
        <v>1464</v>
      </c>
      <c r="B21730" t="s">
        <v>1465</v>
      </c>
      <c r="C21730" t="s">
        <v>627</v>
      </c>
      <c r="D21730" s="1">
        <v>44316</v>
      </c>
      <c r="E21730" s="2">
        <v>20</v>
      </c>
      <c r="F21730" t="s">
        <v>1466</v>
      </c>
      <c r="G21730" t="s">
        <v>478</v>
      </c>
    </row>
    <row r="21731" spans="1:7" x14ac:dyDescent="0.25">
      <c r="A21731" t="s">
        <v>1464</v>
      </c>
      <c r="B21731" t="s">
        <v>1465</v>
      </c>
      <c r="C21731" t="s">
        <v>627</v>
      </c>
      <c r="D21731" s="1">
        <v>44316</v>
      </c>
      <c r="E21731" s="2">
        <v>20</v>
      </c>
      <c r="F21731" t="s">
        <v>1466</v>
      </c>
      <c r="G21731" t="s">
        <v>478</v>
      </c>
    </row>
    <row r="21732" spans="1:7" x14ac:dyDescent="0.25">
      <c r="A21732" t="s">
        <v>553</v>
      </c>
      <c r="B21732" t="s">
        <v>554</v>
      </c>
      <c r="C21732" t="s">
        <v>555</v>
      </c>
      <c r="D21732" s="1">
        <v>44316</v>
      </c>
      <c r="E21732" s="2">
        <v>50</v>
      </c>
      <c r="F21732" t="s">
        <v>556</v>
      </c>
      <c r="G21732" t="s">
        <v>5666</v>
      </c>
    </row>
    <row r="21733" spans="1:7" x14ac:dyDescent="0.25">
      <c r="A21733" t="s">
        <v>553</v>
      </c>
      <c r="B21733" t="s">
        <v>554</v>
      </c>
      <c r="C21733" t="s">
        <v>555</v>
      </c>
      <c r="D21733" s="1">
        <v>44316</v>
      </c>
      <c r="E21733" s="2">
        <v>50</v>
      </c>
      <c r="F21733" t="s">
        <v>557</v>
      </c>
      <c r="G21733" t="s">
        <v>5666</v>
      </c>
    </row>
    <row r="21734" spans="1:7" x14ac:dyDescent="0.25">
      <c r="A21734" t="s">
        <v>2272</v>
      </c>
      <c r="B21734" t="s">
        <v>2273</v>
      </c>
      <c r="C21734" t="s">
        <v>2274</v>
      </c>
      <c r="D21734" s="1">
        <v>44316</v>
      </c>
      <c r="E21734" s="2">
        <v>350</v>
      </c>
      <c r="F21734" t="s">
        <v>2275</v>
      </c>
      <c r="G21734" t="s">
        <v>2663</v>
      </c>
    </row>
    <row r="21735" spans="1:7" x14ac:dyDescent="0.25">
      <c r="A21735" t="s">
        <v>2272</v>
      </c>
      <c r="B21735" t="s">
        <v>2273</v>
      </c>
      <c r="C21735" t="s">
        <v>2274</v>
      </c>
      <c r="D21735" s="1">
        <v>44316</v>
      </c>
      <c r="E21735" s="2">
        <v>350</v>
      </c>
      <c r="F21735" t="s">
        <v>2276</v>
      </c>
      <c r="G21735" t="s">
        <v>2663</v>
      </c>
    </row>
    <row r="21736" spans="1:7" x14ac:dyDescent="0.25">
      <c r="A21736" t="s">
        <v>2272</v>
      </c>
      <c r="B21736" t="s">
        <v>2273</v>
      </c>
      <c r="C21736" t="s">
        <v>2274</v>
      </c>
      <c r="D21736" s="1">
        <v>44316</v>
      </c>
      <c r="E21736" s="2">
        <v>83.33</v>
      </c>
      <c r="F21736" t="s">
        <v>2275</v>
      </c>
      <c r="G21736" t="s">
        <v>34</v>
      </c>
    </row>
    <row r="21737" spans="1:7" x14ac:dyDescent="0.25">
      <c r="A21737" t="s">
        <v>2272</v>
      </c>
      <c r="B21737" t="s">
        <v>2273</v>
      </c>
      <c r="C21737" t="s">
        <v>2274</v>
      </c>
      <c r="D21737" s="1">
        <v>44316</v>
      </c>
      <c r="E21737" s="2">
        <v>83.33</v>
      </c>
      <c r="F21737" t="s">
        <v>2276</v>
      </c>
      <c r="G21737" t="s">
        <v>34</v>
      </c>
    </row>
    <row r="21738" spans="1:7" x14ac:dyDescent="0.25">
      <c r="A21738" t="s">
        <v>2272</v>
      </c>
      <c r="B21738" t="s">
        <v>2273</v>
      </c>
      <c r="C21738" t="s">
        <v>2274</v>
      </c>
      <c r="D21738" s="1">
        <v>44316</v>
      </c>
      <c r="E21738" s="2">
        <v>41.67</v>
      </c>
      <c r="F21738" t="s">
        <v>2275</v>
      </c>
      <c r="G21738" t="s">
        <v>3650</v>
      </c>
    </row>
    <row r="21739" spans="1:7" x14ac:dyDescent="0.25">
      <c r="A21739" t="s">
        <v>2272</v>
      </c>
      <c r="B21739" t="s">
        <v>2273</v>
      </c>
      <c r="C21739" t="s">
        <v>2274</v>
      </c>
      <c r="D21739" s="1">
        <v>44316</v>
      </c>
      <c r="E21739" s="2">
        <v>41.67</v>
      </c>
      <c r="F21739" t="s">
        <v>2276</v>
      </c>
      <c r="G21739" t="s">
        <v>3650</v>
      </c>
    </row>
    <row r="21740" spans="1:7" x14ac:dyDescent="0.25">
      <c r="A21740" t="s">
        <v>2803</v>
      </c>
      <c r="B21740" t="s">
        <v>2804</v>
      </c>
      <c r="C21740" t="s">
        <v>2805</v>
      </c>
      <c r="D21740" s="1">
        <v>44316</v>
      </c>
      <c r="E21740" s="2">
        <v>15</v>
      </c>
      <c r="F21740" t="s">
        <v>2806</v>
      </c>
      <c r="G21740" t="s">
        <v>2700</v>
      </c>
    </row>
    <row r="21741" spans="1:7" x14ac:dyDescent="0.25">
      <c r="A21741" t="s">
        <v>2803</v>
      </c>
      <c r="B21741" t="s">
        <v>2804</v>
      </c>
      <c r="C21741" t="s">
        <v>2805</v>
      </c>
      <c r="D21741" s="1">
        <v>44316</v>
      </c>
      <c r="E21741" s="2">
        <v>15</v>
      </c>
      <c r="F21741" t="s">
        <v>2807</v>
      </c>
      <c r="G21741" t="s">
        <v>2700</v>
      </c>
    </row>
    <row r="21742" spans="1:7" x14ac:dyDescent="0.25">
      <c r="A21742" t="s">
        <v>2803</v>
      </c>
      <c r="B21742" t="s">
        <v>2804</v>
      </c>
      <c r="C21742" t="s">
        <v>2805</v>
      </c>
      <c r="D21742" s="1">
        <v>44316</v>
      </c>
      <c r="E21742" s="2">
        <v>15</v>
      </c>
      <c r="F21742" t="s">
        <v>2806</v>
      </c>
      <c r="G21742" t="s">
        <v>1816</v>
      </c>
    </row>
    <row r="21743" spans="1:7" x14ac:dyDescent="0.25">
      <c r="A21743" t="s">
        <v>2803</v>
      </c>
      <c r="B21743" t="s">
        <v>2804</v>
      </c>
      <c r="C21743" t="s">
        <v>2805</v>
      </c>
      <c r="D21743" s="1">
        <v>44316</v>
      </c>
      <c r="E21743" s="2">
        <v>15</v>
      </c>
      <c r="F21743" t="s">
        <v>2807</v>
      </c>
      <c r="G21743" t="s">
        <v>1816</v>
      </c>
    </row>
    <row r="21744" spans="1:7" x14ac:dyDescent="0.25">
      <c r="A21744" t="s">
        <v>2803</v>
      </c>
      <c r="B21744" t="s">
        <v>2804</v>
      </c>
      <c r="C21744" t="s">
        <v>2805</v>
      </c>
      <c r="D21744" s="1">
        <v>44316</v>
      </c>
      <c r="E21744" s="2">
        <v>15</v>
      </c>
      <c r="F21744" t="s">
        <v>2806</v>
      </c>
      <c r="G21744" t="s">
        <v>271</v>
      </c>
    </row>
    <row r="21745" spans="1:7" x14ac:dyDescent="0.25">
      <c r="A21745" t="s">
        <v>2803</v>
      </c>
      <c r="B21745" t="s">
        <v>2804</v>
      </c>
      <c r="C21745" t="s">
        <v>2805</v>
      </c>
      <c r="D21745" s="1">
        <v>44316</v>
      </c>
      <c r="E21745" s="2">
        <v>15</v>
      </c>
      <c r="F21745" t="s">
        <v>2807</v>
      </c>
      <c r="G21745" t="s">
        <v>271</v>
      </c>
    </row>
    <row r="21746" spans="1:7" x14ac:dyDescent="0.25">
      <c r="A21746" t="s">
        <v>4990</v>
      </c>
      <c r="B21746" t="s">
        <v>4991</v>
      </c>
      <c r="C21746" t="s">
        <v>4992</v>
      </c>
      <c r="D21746" s="1">
        <v>44316</v>
      </c>
      <c r="E21746" s="2">
        <v>100</v>
      </c>
      <c r="F21746" t="s">
        <v>4993</v>
      </c>
      <c r="G21746" t="s">
        <v>5666</v>
      </c>
    </row>
    <row r="21747" spans="1:7" x14ac:dyDescent="0.25">
      <c r="A21747" t="s">
        <v>4990</v>
      </c>
      <c r="B21747" t="s">
        <v>4991</v>
      </c>
      <c r="C21747" t="s">
        <v>4992</v>
      </c>
      <c r="D21747" s="1">
        <v>44316</v>
      </c>
      <c r="E21747" s="2">
        <v>100</v>
      </c>
      <c r="F21747" t="s">
        <v>4994</v>
      </c>
      <c r="G21747" t="s">
        <v>5666</v>
      </c>
    </row>
    <row r="21748" spans="1:7" x14ac:dyDescent="0.25">
      <c r="A21748" t="s">
        <v>3800</v>
      </c>
      <c r="B21748" t="s">
        <v>1430</v>
      </c>
      <c r="C21748" t="s">
        <v>3801</v>
      </c>
      <c r="D21748" s="1">
        <v>44316</v>
      </c>
      <c r="E21748" s="2">
        <v>10</v>
      </c>
      <c r="F21748" t="s">
        <v>3802</v>
      </c>
      <c r="G21748" t="s">
        <v>2700</v>
      </c>
    </row>
    <row r="21749" spans="1:7" x14ac:dyDescent="0.25">
      <c r="A21749" t="s">
        <v>3800</v>
      </c>
      <c r="B21749" t="s">
        <v>1430</v>
      </c>
      <c r="C21749" t="s">
        <v>3801</v>
      </c>
      <c r="D21749" s="1">
        <v>44316</v>
      </c>
      <c r="E21749" s="2">
        <v>10</v>
      </c>
      <c r="F21749" t="s">
        <v>3802</v>
      </c>
      <c r="G21749" t="s">
        <v>1245</v>
      </c>
    </row>
    <row r="21750" spans="1:7" x14ac:dyDescent="0.25">
      <c r="A21750" t="s">
        <v>1541</v>
      </c>
      <c r="B21750" t="s">
        <v>1542</v>
      </c>
      <c r="C21750" t="s">
        <v>1543</v>
      </c>
      <c r="D21750" s="1">
        <v>44316</v>
      </c>
      <c r="E21750" s="2">
        <v>20</v>
      </c>
      <c r="F21750" t="s">
        <v>1544</v>
      </c>
      <c r="G21750" t="s">
        <v>114</v>
      </c>
    </row>
    <row r="21751" spans="1:7" x14ac:dyDescent="0.25">
      <c r="A21751" t="s">
        <v>1541</v>
      </c>
      <c r="B21751" t="s">
        <v>1542</v>
      </c>
      <c r="C21751" t="s">
        <v>1543</v>
      </c>
      <c r="D21751" s="1">
        <v>44316</v>
      </c>
      <c r="E21751" s="2">
        <v>20</v>
      </c>
      <c r="F21751" t="s">
        <v>1545</v>
      </c>
      <c r="G21751" t="s">
        <v>114</v>
      </c>
    </row>
    <row r="21752" spans="1:7" x14ac:dyDescent="0.25">
      <c r="A21752" t="s">
        <v>225</v>
      </c>
      <c r="B21752" t="s">
        <v>226</v>
      </c>
      <c r="C21752" t="s">
        <v>227</v>
      </c>
      <c r="D21752" s="1">
        <v>44316</v>
      </c>
      <c r="E21752" s="2">
        <v>84</v>
      </c>
      <c r="F21752" t="s">
        <v>228</v>
      </c>
      <c r="G21752" t="s">
        <v>34</v>
      </c>
    </row>
    <row r="21753" spans="1:7" x14ac:dyDescent="0.25">
      <c r="A21753" t="s">
        <v>2758</v>
      </c>
      <c r="B21753" t="s">
        <v>2759</v>
      </c>
      <c r="C21753" t="s">
        <v>2760</v>
      </c>
      <c r="D21753" s="1">
        <v>44316</v>
      </c>
      <c r="E21753" s="2">
        <v>15</v>
      </c>
      <c r="F21753" t="s">
        <v>2761</v>
      </c>
      <c r="G21753" t="s">
        <v>3282</v>
      </c>
    </row>
    <row r="21754" spans="1:7" x14ac:dyDescent="0.25">
      <c r="A21754" t="s">
        <v>155</v>
      </c>
      <c r="B21754" t="s">
        <v>156</v>
      </c>
      <c r="C21754" t="s">
        <v>157</v>
      </c>
      <c r="D21754" s="1">
        <v>44316</v>
      </c>
      <c r="E21754" s="2">
        <v>5</v>
      </c>
      <c r="F21754" t="s">
        <v>158</v>
      </c>
      <c r="G21754" t="s">
        <v>5789</v>
      </c>
    </row>
    <row r="21755" spans="1:7" x14ac:dyDescent="0.25">
      <c r="A21755" t="s">
        <v>155</v>
      </c>
      <c r="B21755" t="s">
        <v>156</v>
      </c>
      <c r="C21755" t="s">
        <v>157</v>
      </c>
      <c r="D21755" s="1">
        <v>44316</v>
      </c>
      <c r="E21755" s="2">
        <v>5</v>
      </c>
      <c r="F21755" t="s">
        <v>158</v>
      </c>
      <c r="G21755" t="s">
        <v>5789</v>
      </c>
    </row>
    <row r="21756" spans="1:7" x14ac:dyDescent="0.25">
      <c r="A21756" t="s">
        <v>4076</v>
      </c>
      <c r="B21756" t="s">
        <v>4077</v>
      </c>
      <c r="C21756" t="s">
        <v>413</v>
      </c>
      <c r="D21756" s="1">
        <v>44316</v>
      </c>
      <c r="E21756" s="2">
        <v>20</v>
      </c>
      <c r="F21756" t="s">
        <v>4078</v>
      </c>
      <c r="G21756" t="s">
        <v>1695</v>
      </c>
    </row>
    <row r="21757" spans="1:7" x14ac:dyDescent="0.25">
      <c r="A21757" t="s">
        <v>4076</v>
      </c>
      <c r="B21757" t="s">
        <v>4077</v>
      </c>
      <c r="C21757" t="s">
        <v>413</v>
      </c>
      <c r="D21757" s="1">
        <v>44316</v>
      </c>
      <c r="E21757" s="2">
        <v>20</v>
      </c>
      <c r="F21757" t="s">
        <v>4078</v>
      </c>
      <c r="G21757" t="s">
        <v>1695</v>
      </c>
    </row>
    <row r="21758" spans="1:7" x14ac:dyDescent="0.25">
      <c r="A21758" t="s">
        <v>4076</v>
      </c>
      <c r="B21758" t="s">
        <v>4077</v>
      </c>
      <c r="C21758" t="s">
        <v>413</v>
      </c>
      <c r="D21758" s="1">
        <v>44316</v>
      </c>
      <c r="E21758" s="2">
        <v>50</v>
      </c>
      <c r="F21758" t="s">
        <v>4078</v>
      </c>
      <c r="G21758" t="s">
        <v>67</v>
      </c>
    </row>
    <row r="21759" spans="1:7" x14ac:dyDescent="0.25">
      <c r="A21759" t="s">
        <v>4076</v>
      </c>
      <c r="B21759" t="s">
        <v>4077</v>
      </c>
      <c r="C21759" t="s">
        <v>413</v>
      </c>
      <c r="D21759" s="1">
        <v>44316</v>
      </c>
      <c r="E21759" s="2">
        <v>50</v>
      </c>
      <c r="F21759" t="s">
        <v>4078</v>
      </c>
      <c r="G21759" t="s">
        <v>67</v>
      </c>
    </row>
    <row r="21760" spans="1:7" x14ac:dyDescent="0.25">
      <c r="A21760" t="s">
        <v>3247</v>
      </c>
      <c r="B21760" t="s">
        <v>3248</v>
      </c>
      <c r="C21760" t="s">
        <v>3249</v>
      </c>
      <c r="D21760" s="1">
        <v>44316</v>
      </c>
      <c r="E21760" s="2">
        <v>10</v>
      </c>
      <c r="F21760" t="s">
        <v>3250</v>
      </c>
      <c r="G21760" t="s">
        <v>3649</v>
      </c>
    </row>
    <row r="21761" spans="1:7" x14ac:dyDescent="0.25">
      <c r="A21761" t="s">
        <v>2690</v>
      </c>
      <c r="B21761" t="s">
        <v>2691</v>
      </c>
      <c r="C21761" t="s">
        <v>2692</v>
      </c>
      <c r="D21761" s="1">
        <v>44316</v>
      </c>
      <c r="E21761" s="2">
        <v>50</v>
      </c>
      <c r="F21761" t="s">
        <v>2693</v>
      </c>
      <c r="G21761" t="s">
        <v>1715</v>
      </c>
    </row>
    <row r="21762" spans="1:7" x14ac:dyDescent="0.25">
      <c r="A21762" t="s">
        <v>2690</v>
      </c>
      <c r="B21762" t="s">
        <v>2691</v>
      </c>
      <c r="C21762" t="s">
        <v>2692</v>
      </c>
      <c r="D21762" s="1">
        <v>44316</v>
      </c>
      <c r="E21762" s="2">
        <v>50</v>
      </c>
      <c r="F21762" t="s">
        <v>2693</v>
      </c>
      <c r="G21762" t="s">
        <v>1725</v>
      </c>
    </row>
    <row r="21763" spans="1:7" x14ac:dyDescent="0.25">
      <c r="A21763" t="s">
        <v>636</v>
      </c>
      <c r="B21763" t="s">
        <v>637</v>
      </c>
      <c r="C21763" t="s">
        <v>638</v>
      </c>
      <c r="D21763" s="1">
        <v>44316</v>
      </c>
      <c r="E21763" s="2">
        <v>10</v>
      </c>
      <c r="F21763" t="s">
        <v>639</v>
      </c>
      <c r="G21763" t="s">
        <v>471</v>
      </c>
    </row>
    <row r="21764" spans="1:7" x14ac:dyDescent="0.25">
      <c r="A21764" t="s">
        <v>636</v>
      </c>
      <c r="B21764" t="s">
        <v>637</v>
      </c>
      <c r="C21764" t="s">
        <v>638</v>
      </c>
      <c r="D21764" s="1">
        <v>44316</v>
      </c>
      <c r="E21764" s="2">
        <v>10</v>
      </c>
      <c r="F21764" t="s">
        <v>639</v>
      </c>
      <c r="G21764" t="s">
        <v>1695</v>
      </c>
    </row>
    <row r="21765" spans="1:7" x14ac:dyDescent="0.25">
      <c r="A21765" t="s">
        <v>2686</v>
      </c>
      <c r="B21765" t="s">
        <v>2687</v>
      </c>
      <c r="C21765" t="s">
        <v>2688</v>
      </c>
      <c r="D21765" s="1">
        <v>44316</v>
      </c>
      <c r="E21765" s="2">
        <v>84</v>
      </c>
      <c r="F21765" t="s">
        <v>2689</v>
      </c>
      <c r="G21765" t="s">
        <v>34</v>
      </c>
    </row>
    <row r="21766" spans="1:7" x14ac:dyDescent="0.25">
      <c r="A21766" t="s">
        <v>82</v>
      </c>
      <c r="B21766" t="s">
        <v>83</v>
      </c>
      <c r="C21766" t="s">
        <v>84</v>
      </c>
      <c r="D21766" s="1">
        <v>44316</v>
      </c>
      <c r="E21766" s="2">
        <v>10</v>
      </c>
      <c r="F21766" t="s">
        <v>85</v>
      </c>
      <c r="G21766" t="s">
        <v>1245</v>
      </c>
    </row>
    <row r="21767" spans="1:7" x14ac:dyDescent="0.25">
      <c r="A21767" t="s">
        <v>82</v>
      </c>
      <c r="B21767" t="s">
        <v>83</v>
      </c>
      <c r="C21767" t="s">
        <v>84</v>
      </c>
      <c r="D21767" s="1">
        <v>44316</v>
      </c>
      <c r="E21767" s="2">
        <v>10</v>
      </c>
      <c r="F21767" t="s">
        <v>86</v>
      </c>
      <c r="G21767" t="s">
        <v>1245</v>
      </c>
    </row>
    <row r="21768" spans="1:7" x14ac:dyDescent="0.25">
      <c r="A21768" t="s">
        <v>87</v>
      </c>
      <c r="B21768" t="s">
        <v>88</v>
      </c>
      <c r="C21768" t="s">
        <v>89</v>
      </c>
      <c r="D21768" s="1">
        <v>44316</v>
      </c>
      <c r="E21768" s="2">
        <v>25</v>
      </c>
      <c r="F21768" t="s">
        <v>90</v>
      </c>
      <c r="G21768" t="s">
        <v>1695</v>
      </c>
    </row>
    <row r="21769" spans="1:7" x14ac:dyDescent="0.25">
      <c r="A21769" t="s">
        <v>87</v>
      </c>
      <c r="B21769" t="s">
        <v>88</v>
      </c>
      <c r="C21769" t="s">
        <v>89</v>
      </c>
      <c r="D21769" s="1">
        <v>44316</v>
      </c>
      <c r="E21769" s="2">
        <v>25</v>
      </c>
      <c r="F21769" t="s">
        <v>91</v>
      </c>
      <c r="G21769" t="s">
        <v>1695</v>
      </c>
    </row>
    <row r="21770" spans="1:7" x14ac:dyDescent="0.25">
      <c r="A21770" t="s">
        <v>87</v>
      </c>
      <c r="B21770" t="s">
        <v>88</v>
      </c>
      <c r="C21770" t="s">
        <v>89</v>
      </c>
      <c r="D21770" s="1">
        <v>44316</v>
      </c>
      <c r="E21770" s="2">
        <v>25</v>
      </c>
      <c r="F21770" t="s">
        <v>91</v>
      </c>
      <c r="G21770" t="s">
        <v>1695</v>
      </c>
    </row>
    <row r="21771" spans="1:7" x14ac:dyDescent="0.25">
      <c r="A21771" t="s">
        <v>87</v>
      </c>
      <c r="B21771" t="s">
        <v>88</v>
      </c>
      <c r="C21771" t="s">
        <v>89</v>
      </c>
      <c r="D21771" s="1">
        <v>44316</v>
      </c>
      <c r="E21771" s="2">
        <v>25</v>
      </c>
      <c r="F21771" t="s">
        <v>92</v>
      </c>
      <c r="G21771" t="s">
        <v>1695</v>
      </c>
    </row>
    <row r="21772" spans="1:7" x14ac:dyDescent="0.25">
      <c r="A21772" t="s">
        <v>87</v>
      </c>
      <c r="B21772" t="s">
        <v>88</v>
      </c>
      <c r="C21772" t="s">
        <v>89</v>
      </c>
      <c r="D21772" s="1">
        <v>44316</v>
      </c>
      <c r="E21772" s="2">
        <v>15</v>
      </c>
      <c r="F21772" t="s">
        <v>90</v>
      </c>
      <c r="G21772" t="s">
        <v>1245</v>
      </c>
    </row>
    <row r="21773" spans="1:7" x14ac:dyDescent="0.25">
      <c r="A21773" t="s">
        <v>87</v>
      </c>
      <c r="B21773" t="s">
        <v>88</v>
      </c>
      <c r="C21773" t="s">
        <v>89</v>
      </c>
      <c r="D21773" s="1">
        <v>44316</v>
      </c>
      <c r="E21773" s="2">
        <v>15</v>
      </c>
      <c r="F21773" t="s">
        <v>91</v>
      </c>
      <c r="G21773" t="s">
        <v>1245</v>
      </c>
    </row>
    <row r="21774" spans="1:7" x14ac:dyDescent="0.25">
      <c r="A21774" t="s">
        <v>87</v>
      </c>
      <c r="B21774" t="s">
        <v>88</v>
      </c>
      <c r="C21774" t="s">
        <v>89</v>
      </c>
      <c r="D21774" s="1">
        <v>44316</v>
      </c>
      <c r="E21774" s="2">
        <v>15</v>
      </c>
      <c r="F21774" t="s">
        <v>91</v>
      </c>
      <c r="G21774" t="s">
        <v>1245</v>
      </c>
    </row>
    <row r="21775" spans="1:7" x14ac:dyDescent="0.25">
      <c r="A21775" t="s">
        <v>87</v>
      </c>
      <c r="B21775" t="s">
        <v>88</v>
      </c>
      <c r="C21775" t="s">
        <v>89</v>
      </c>
      <c r="D21775" s="1">
        <v>44316</v>
      </c>
      <c r="E21775" s="2">
        <v>15</v>
      </c>
      <c r="F21775" t="s">
        <v>92</v>
      </c>
      <c r="G21775" t="s">
        <v>1245</v>
      </c>
    </row>
    <row r="21776" spans="1:7" x14ac:dyDescent="0.25">
      <c r="A21776" t="s">
        <v>4053</v>
      </c>
      <c r="B21776" t="s">
        <v>580</v>
      </c>
      <c r="C21776" t="s">
        <v>4054</v>
      </c>
      <c r="D21776" s="1">
        <v>44316</v>
      </c>
      <c r="E21776" s="2">
        <v>15</v>
      </c>
      <c r="F21776" t="s">
        <v>4055</v>
      </c>
      <c r="G21776" t="s">
        <v>3282</v>
      </c>
    </row>
    <row r="21777" spans="1:7" x14ac:dyDescent="0.25">
      <c r="A21777" t="s">
        <v>4053</v>
      </c>
      <c r="B21777" t="s">
        <v>580</v>
      </c>
      <c r="C21777" t="s">
        <v>4054</v>
      </c>
      <c r="D21777" s="1">
        <v>44316</v>
      </c>
      <c r="E21777" s="2">
        <v>15</v>
      </c>
      <c r="F21777" t="s">
        <v>4055</v>
      </c>
      <c r="G21777" t="s">
        <v>3282</v>
      </c>
    </row>
    <row r="21778" spans="1:7" x14ac:dyDescent="0.25">
      <c r="A21778" t="s">
        <v>4053</v>
      </c>
      <c r="B21778" t="s">
        <v>580</v>
      </c>
      <c r="C21778" t="s">
        <v>4054</v>
      </c>
      <c r="D21778" s="1">
        <v>44316</v>
      </c>
      <c r="E21778" s="2">
        <v>15</v>
      </c>
      <c r="F21778" t="s">
        <v>4056</v>
      </c>
      <c r="G21778" t="s">
        <v>3282</v>
      </c>
    </row>
    <row r="21779" spans="1:7" x14ac:dyDescent="0.25">
      <c r="A21779" t="s">
        <v>2000</v>
      </c>
      <c r="B21779" t="s">
        <v>2001</v>
      </c>
      <c r="C21779" t="s">
        <v>2002</v>
      </c>
      <c r="D21779" s="1">
        <v>44316</v>
      </c>
      <c r="E21779" s="2">
        <v>100</v>
      </c>
      <c r="F21779" t="s">
        <v>2003</v>
      </c>
      <c r="G21779" t="s">
        <v>2681</v>
      </c>
    </row>
    <row r="21780" spans="1:7" x14ac:dyDescent="0.25">
      <c r="A21780" t="s">
        <v>2000</v>
      </c>
      <c r="B21780" t="s">
        <v>2001</v>
      </c>
      <c r="C21780" t="s">
        <v>2002</v>
      </c>
      <c r="D21780" s="1">
        <v>44316</v>
      </c>
      <c r="E21780" s="2">
        <v>100</v>
      </c>
      <c r="F21780" t="s">
        <v>2004</v>
      </c>
      <c r="G21780" t="s">
        <v>2681</v>
      </c>
    </row>
    <row r="21781" spans="1:7" x14ac:dyDescent="0.25">
      <c r="A21781" t="s">
        <v>2153</v>
      </c>
      <c r="B21781" t="s">
        <v>614</v>
      </c>
      <c r="C21781" t="s">
        <v>1310</v>
      </c>
      <c r="D21781" s="1">
        <v>44316</v>
      </c>
      <c r="E21781" s="2">
        <v>10</v>
      </c>
      <c r="F21781" t="s">
        <v>2154</v>
      </c>
      <c r="G21781" t="s">
        <v>1245</v>
      </c>
    </row>
    <row r="21782" spans="1:7" x14ac:dyDescent="0.25">
      <c r="A21782" t="s">
        <v>529</v>
      </c>
      <c r="B21782" t="s">
        <v>290</v>
      </c>
      <c r="C21782" t="s">
        <v>530</v>
      </c>
      <c r="D21782" s="1">
        <v>44316</v>
      </c>
      <c r="E21782" s="2">
        <v>25</v>
      </c>
      <c r="F21782" t="s">
        <v>531</v>
      </c>
      <c r="G21782" t="s">
        <v>3282</v>
      </c>
    </row>
    <row r="21783" spans="1:7" x14ac:dyDescent="0.25">
      <c r="A21783" t="s">
        <v>1590</v>
      </c>
      <c r="B21783" t="s">
        <v>1591</v>
      </c>
      <c r="C21783" t="s">
        <v>1592</v>
      </c>
      <c r="D21783" s="1">
        <v>44316</v>
      </c>
      <c r="E21783" s="2">
        <v>5</v>
      </c>
      <c r="F21783" t="s">
        <v>1593</v>
      </c>
      <c r="G21783" t="s">
        <v>1245</v>
      </c>
    </row>
    <row r="21784" spans="1:7" x14ac:dyDescent="0.25">
      <c r="A21784" t="s">
        <v>312</v>
      </c>
      <c r="B21784" t="s">
        <v>248</v>
      </c>
      <c r="C21784" t="s">
        <v>313</v>
      </c>
      <c r="D21784" s="1">
        <v>44316</v>
      </c>
      <c r="E21784" s="2">
        <v>50</v>
      </c>
      <c r="F21784" t="s">
        <v>314</v>
      </c>
      <c r="G21784" t="s">
        <v>315</v>
      </c>
    </row>
    <row r="21785" spans="1:7" x14ac:dyDescent="0.25">
      <c r="A21785" t="s">
        <v>99</v>
      </c>
      <c r="B21785" t="s">
        <v>100</v>
      </c>
      <c r="C21785" t="s">
        <v>101</v>
      </c>
      <c r="D21785" s="1">
        <v>44316</v>
      </c>
      <c r="E21785" s="2">
        <v>5</v>
      </c>
      <c r="F21785" t="s">
        <v>102</v>
      </c>
      <c r="G21785" t="s">
        <v>5789</v>
      </c>
    </row>
    <row r="21786" spans="1:7" x14ac:dyDescent="0.25">
      <c r="A21786" t="s">
        <v>99</v>
      </c>
      <c r="B21786" t="s">
        <v>100</v>
      </c>
      <c r="C21786" t="s">
        <v>101</v>
      </c>
      <c r="D21786" s="1">
        <v>44316</v>
      </c>
      <c r="E21786" s="2">
        <v>5</v>
      </c>
      <c r="F21786" t="s">
        <v>103</v>
      </c>
      <c r="G21786" t="s">
        <v>5789</v>
      </c>
    </row>
    <row r="21787" spans="1:7" x14ac:dyDescent="0.25">
      <c r="A21787" t="s">
        <v>99</v>
      </c>
      <c r="B21787" t="s">
        <v>100</v>
      </c>
      <c r="C21787" t="s">
        <v>101</v>
      </c>
      <c r="D21787" s="1">
        <v>44316</v>
      </c>
      <c r="E21787" s="2">
        <v>5</v>
      </c>
      <c r="F21787" t="s">
        <v>104</v>
      </c>
      <c r="G21787" t="s">
        <v>5789</v>
      </c>
    </row>
    <row r="21788" spans="1:7" x14ac:dyDescent="0.25">
      <c r="A21788" t="s">
        <v>1803</v>
      </c>
      <c r="B21788" t="s">
        <v>1804</v>
      </c>
      <c r="C21788" t="s">
        <v>1805</v>
      </c>
      <c r="D21788" s="1">
        <v>44316</v>
      </c>
      <c r="E21788" s="2">
        <v>25</v>
      </c>
      <c r="F21788" t="s">
        <v>1806</v>
      </c>
      <c r="G21788" t="s">
        <v>5422</v>
      </c>
    </row>
    <row r="21789" spans="1:7" x14ac:dyDescent="0.25">
      <c r="A21789" t="s">
        <v>1803</v>
      </c>
      <c r="B21789" t="s">
        <v>1804</v>
      </c>
      <c r="C21789" t="s">
        <v>1805</v>
      </c>
      <c r="D21789" s="1">
        <v>44316</v>
      </c>
      <c r="E21789" s="2">
        <v>25</v>
      </c>
      <c r="F21789" t="s">
        <v>1806</v>
      </c>
      <c r="G21789" t="s">
        <v>271</v>
      </c>
    </row>
    <row r="21790" spans="1:7" x14ac:dyDescent="0.25">
      <c r="A21790" t="s">
        <v>322</v>
      </c>
      <c r="B21790" t="s">
        <v>323</v>
      </c>
      <c r="C21790" t="s">
        <v>324</v>
      </c>
      <c r="D21790" s="1">
        <v>44316</v>
      </c>
      <c r="E21790" s="2">
        <v>63</v>
      </c>
      <c r="F21790" t="s">
        <v>325</v>
      </c>
      <c r="G21790" t="s">
        <v>326</v>
      </c>
    </row>
    <row r="21791" spans="1:7" x14ac:dyDescent="0.25">
      <c r="A21791" t="s">
        <v>322</v>
      </c>
      <c r="B21791" t="s">
        <v>323</v>
      </c>
      <c r="C21791" t="s">
        <v>324</v>
      </c>
      <c r="D21791" s="1">
        <v>44316</v>
      </c>
      <c r="E21791" s="2">
        <v>63</v>
      </c>
      <c r="F21791" t="s">
        <v>327</v>
      </c>
      <c r="G21791" t="s">
        <v>326</v>
      </c>
    </row>
    <row r="21792" spans="1:7" x14ac:dyDescent="0.25">
      <c r="A21792" t="s">
        <v>3686</v>
      </c>
      <c r="B21792" t="s">
        <v>764</v>
      </c>
      <c r="C21792" t="s">
        <v>3687</v>
      </c>
      <c r="D21792" s="1">
        <v>44316</v>
      </c>
      <c r="E21792" s="2">
        <v>5</v>
      </c>
      <c r="F21792" t="s">
        <v>3688</v>
      </c>
      <c r="G21792" t="s">
        <v>1245</v>
      </c>
    </row>
    <row r="21793" spans="1:7" x14ac:dyDescent="0.25">
      <c r="A21793" t="s">
        <v>3686</v>
      </c>
      <c r="B21793" t="s">
        <v>764</v>
      </c>
      <c r="C21793" t="s">
        <v>3687</v>
      </c>
      <c r="D21793" s="1">
        <v>44316</v>
      </c>
      <c r="E21793" s="2">
        <v>5</v>
      </c>
      <c r="F21793" t="s">
        <v>3688</v>
      </c>
      <c r="G21793" t="s">
        <v>97</v>
      </c>
    </row>
    <row r="21794" spans="1:7" x14ac:dyDescent="0.25">
      <c r="A21794" t="s">
        <v>5385</v>
      </c>
      <c r="B21794" t="s">
        <v>2992</v>
      </c>
      <c r="C21794" t="s">
        <v>5386</v>
      </c>
      <c r="D21794" s="1">
        <v>44316</v>
      </c>
      <c r="E21794" s="2">
        <v>50</v>
      </c>
      <c r="F21794" t="s">
        <v>5387</v>
      </c>
      <c r="G21794" t="s">
        <v>67</v>
      </c>
    </row>
    <row r="21795" spans="1:7" x14ac:dyDescent="0.25">
      <c r="A21795" t="s">
        <v>2742</v>
      </c>
      <c r="B21795" t="s">
        <v>2743</v>
      </c>
      <c r="C21795" t="s">
        <v>2744</v>
      </c>
      <c r="D21795" s="1">
        <v>44316</v>
      </c>
      <c r="E21795" s="2">
        <v>150</v>
      </c>
      <c r="F21795" t="s">
        <v>2745</v>
      </c>
      <c r="G21795" t="s">
        <v>2746</v>
      </c>
    </row>
    <row r="21796" spans="1:7" x14ac:dyDescent="0.25">
      <c r="A21796" t="s">
        <v>2742</v>
      </c>
      <c r="B21796" t="s">
        <v>2743</v>
      </c>
      <c r="C21796" t="s">
        <v>2744</v>
      </c>
      <c r="D21796" s="1">
        <v>44316</v>
      </c>
      <c r="E21796" s="2">
        <v>150</v>
      </c>
      <c r="F21796" t="s">
        <v>2747</v>
      </c>
      <c r="G21796" t="s">
        <v>2746</v>
      </c>
    </row>
    <row r="21797" spans="1:7" x14ac:dyDescent="0.25">
      <c r="A21797" t="s">
        <v>3689</v>
      </c>
      <c r="B21797" t="s">
        <v>3690</v>
      </c>
      <c r="C21797" t="s">
        <v>3691</v>
      </c>
      <c r="D21797" s="1">
        <v>44316</v>
      </c>
      <c r="E21797" s="2">
        <v>34.96</v>
      </c>
      <c r="F21797" t="s">
        <v>3692</v>
      </c>
      <c r="G21797" t="s">
        <v>97</v>
      </c>
    </row>
    <row r="21798" spans="1:7" x14ac:dyDescent="0.25">
      <c r="A21798" t="s">
        <v>4680</v>
      </c>
      <c r="B21798" t="s">
        <v>4681</v>
      </c>
      <c r="C21798" t="s">
        <v>4682</v>
      </c>
      <c r="D21798" s="1">
        <v>44316</v>
      </c>
      <c r="E21798" s="2">
        <v>84</v>
      </c>
      <c r="F21798" t="s">
        <v>4683</v>
      </c>
      <c r="G21798" t="s">
        <v>34</v>
      </c>
    </row>
    <row r="21799" spans="1:7" x14ac:dyDescent="0.25">
      <c r="A21799">
        <v>438</v>
      </c>
      <c r="B21799" t="s">
        <v>242</v>
      </c>
      <c r="C21799" t="s">
        <v>5931</v>
      </c>
      <c r="D21799" s="1">
        <v>44316</v>
      </c>
      <c r="E21799" s="2">
        <v>1500</v>
      </c>
      <c r="F21799" t="s">
        <v>5932</v>
      </c>
      <c r="G21799" t="s">
        <v>5002</v>
      </c>
    </row>
    <row r="21800" spans="1:7" x14ac:dyDescent="0.25">
      <c r="A21800">
        <v>276</v>
      </c>
      <c r="B21800" t="s">
        <v>5802</v>
      </c>
      <c r="C21800" t="s">
        <v>5803</v>
      </c>
      <c r="D21800" s="1">
        <v>44316</v>
      </c>
      <c r="E21800" s="2">
        <v>5</v>
      </c>
      <c r="G21800" t="s">
        <v>5789</v>
      </c>
    </row>
    <row r="21801" spans="1:7" x14ac:dyDescent="0.25">
      <c r="A21801">
        <v>241</v>
      </c>
      <c r="B21801" t="s">
        <v>5724</v>
      </c>
      <c r="C21801" t="s">
        <v>5725</v>
      </c>
      <c r="D21801" s="1">
        <v>44316</v>
      </c>
      <c r="E21801" s="2">
        <v>5</v>
      </c>
      <c r="F21801" t="s">
        <v>5726</v>
      </c>
      <c r="G21801" t="s">
        <v>5789</v>
      </c>
    </row>
    <row r="21802" spans="1:7" x14ac:dyDescent="0.25">
      <c r="A21802">
        <v>241</v>
      </c>
      <c r="B21802" t="s">
        <v>5724</v>
      </c>
      <c r="C21802" t="s">
        <v>5725</v>
      </c>
      <c r="D21802" s="1">
        <v>44316</v>
      </c>
      <c r="E21802" s="2">
        <v>5</v>
      </c>
      <c r="F21802" t="s">
        <v>5727</v>
      </c>
      <c r="G21802" t="s">
        <v>5789</v>
      </c>
    </row>
    <row r="21803" spans="1:7" x14ac:dyDescent="0.25">
      <c r="A21803">
        <v>278</v>
      </c>
      <c r="B21803" t="s">
        <v>2822</v>
      </c>
      <c r="C21803" t="s">
        <v>779</v>
      </c>
      <c r="D21803" s="1">
        <v>44316</v>
      </c>
      <c r="E21803" s="2">
        <v>5</v>
      </c>
      <c r="F21803" t="s">
        <v>5801</v>
      </c>
      <c r="G21803" t="s">
        <v>5789</v>
      </c>
    </row>
    <row r="21804" spans="1:7" x14ac:dyDescent="0.25">
      <c r="A21804">
        <v>277</v>
      </c>
      <c r="B21804" t="s">
        <v>3840</v>
      </c>
      <c r="C21804" t="s">
        <v>5798</v>
      </c>
      <c r="D21804" s="1">
        <v>44316</v>
      </c>
      <c r="E21804" s="2">
        <v>5</v>
      </c>
      <c r="F21804" t="s">
        <v>5799</v>
      </c>
      <c r="G21804" t="s">
        <v>5789</v>
      </c>
    </row>
    <row r="21805" spans="1:7" x14ac:dyDescent="0.25">
      <c r="A21805">
        <v>277</v>
      </c>
      <c r="B21805" t="s">
        <v>3840</v>
      </c>
      <c r="C21805" t="s">
        <v>5798</v>
      </c>
      <c r="D21805" s="1">
        <v>44316</v>
      </c>
      <c r="E21805" s="2">
        <v>5</v>
      </c>
      <c r="F21805" t="s">
        <v>5800</v>
      </c>
      <c r="G21805" t="s">
        <v>5789</v>
      </c>
    </row>
    <row r="21806" spans="1:7" x14ac:dyDescent="0.25">
      <c r="A21806">
        <v>280</v>
      </c>
      <c r="B21806" t="s">
        <v>3901</v>
      </c>
      <c r="C21806" t="s">
        <v>5796</v>
      </c>
      <c r="D21806" s="1">
        <v>44316</v>
      </c>
      <c r="E21806" s="2">
        <v>5</v>
      </c>
      <c r="F21806" t="s">
        <v>5797</v>
      </c>
      <c r="G21806" t="s">
        <v>5789</v>
      </c>
    </row>
    <row r="21807" spans="1:7" x14ac:dyDescent="0.25">
      <c r="A21807">
        <v>279</v>
      </c>
      <c r="B21807" t="s">
        <v>2156</v>
      </c>
      <c r="C21807" t="s">
        <v>4978</v>
      </c>
      <c r="D21807" s="1">
        <v>44316</v>
      </c>
      <c r="E21807" s="2">
        <v>5</v>
      </c>
      <c r="F21807" t="s">
        <v>5795</v>
      </c>
      <c r="G21807" t="s">
        <v>5789</v>
      </c>
    </row>
    <row r="21808" spans="1:7" x14ac:dyDescent="0.25">
      <c r="A21808" t="s">
        <v>2514</v>
      </c>
      <c r="B21808" t="s">
        <v>2515</v>
      </c>
      <c r="C21808" t="s">
        <v>837</v>
      </c>
      <c r="D21808" s="1">
        <v>44316</v>
      </c>
      <c r="E21808" s="2">
        <v>200</v>
      </c>
      <c r="F21808" t="s">
        <v>2516</v>
      </c>
      <c r="G21808" t="s">
        <v>838</v>
      </c>
    </row>
    <row r="21809" spans="1:7" x14ac:dyDescent="0.25">
      <c r="A21809">
        <v>341</v>
      </c>
      <c r="B21809" t="s">
        <v>5819</v>
      </c>
      <c r="C21809" t="s">
        <v>5820</v>
      </c>
      <c r="D21809" s="1">
        <v>44317</v>
      </c>
      <c r="E21809" s="2">
        <v>50</v>
      </c>
      <c r="F21809" t="s">
        <v>5821</v>
      </c>
      <c r="G21809" t="s">
        <v>5638</v>
      </c>
    </row>
    <row r="21810" spans="1:7" x14ac:dyDescent="0.25">
      <c r="A21810" t="s">
        <v>3891</v>
      </c>
      <c r="B21810" t="s">
        <v>3892</v>
      </c>
      <c r="C21810" t="s">
        <v>2928</v>
      </c>
      <c r="D21810" s="1">
        <v>44317</v>
      </c>
      <c r="E21810" s="2">
        <v>100</v>
      </c>
      <c r="F21810" t="s">
        <v>3893</v>
      </c>
      <c r="G21810" t="s">
        <v>34</v>
      </c>
    </row>
    <row r="21811" spans="1:7" x14ac:dyDescent="0.25">
      <c r="A21811">
        <v>443</v>
      </c>
      <c r="B21811" t="s">
        <v>5933</v>
      </c>
      <c r="C21811" t="s">
        <v>856</v>
      </c>
      <c r="D21811" s="1">
        <v>44319</v>
      </c>
      <c r="E21811" s="2">
        <v>100</v>
      </c>
      <c r="F21811" t="s">
        <v>5934</v>
      </c>
      <c r="G21811" t="s">
        <v>5002</v>
      </c>
    </row>
    <row r="21812" spans="1:7" x14ac:dyDescent="0.25">
      <c r="A21812" t="s">
        <v>2451</v>
      </c>
      <c r="B21812" t="s">
        <v>2452</v>
      </c>
      <c r="D21812" s="1">
        <v>44319</v>
      </c>
      <c r="E21812" s="2">
        <v>2500</v>
      </c>
      <c r="F21812" t="s">
        <v>2453</v>
      </c>
      <c r="G21812" t="s">
        <v>5002</v>
      </c>
    </row>
    <row r="21813" spans="1:7" x14ac:dyDescent="0.25">
      <c r="A21813" t="s">
        <v>5935</v>
      </c>
      <c r="B21813" t="s">
        <v>5936</v>
      </c>
      <c r="D21813" s="1">
        <v>44319</v>
      </c>
      <c r="E21813" s="2">
        <v>5000</v>
      </c>
      <c r="F21813" t="s">
        <v>429</v>
      </c>
      <c r="G21813" t="s">
        <v>5002</v>
      </c>
    </row>
    <row r="21814" spans="1:7" x14ac:dyDescent="0.25">
      <c r="A21814" t="s">
        <v>5935</v>
      </c>
      <c r="B21814" t="s">
        <v>5936</v>
      </c>
      <c r="D21814" s="1">
        <v>44319</v>
      </c>
      <c r="E21814" s="2">
        <v>5000</v>
      </c>
      <c r="F21814" t="s">
        <v>5937</v>
      </c>
      <c r="G21814" t="s">
        <v>5002</v>
      </c>
    </row>
    <row r="21815" spans="1:7" x14ac:dyDescent="0.25">
      <c r="A21815">
        <v>230</v>
      </c>
      <c r="B21815" t="s">
        <v>5702</v>
      </c>
      <c r="C21815" t="s">
        <v>5703</v>
      </c>
      <c r="D21815" s="1">
        <v>44319</v>
      </c>
      <c r="E21815" s="2">
        <v>250</v>
      </c>
      <c r="F21815" t="s">
        <v>5704</v>
      </c>
      <c r="G21815" t="s">
        <v>5002</v>
      </c>
    </row>
    <row r="21816" spans="1:7" x14ac:dyDescent="0.25">
      <c r="A21816" t="s">
        <v>4427</v>
      </c>
      <c r="B21816" t="s">
        <v>4428</v>
      </c>
      <c r="D21816" s="1">
        <v>44319</v>
      </c>
      <c r="E21816" s="2">
        <v>1000</v>
      </c>
      <c r="F21816" t="s">
        <v>4429</v>
      </c>
      <c r="G21816" t="s">
        <v>5002</v>
      </c>
    </row>
    <row r="21817" spans="1:7" x14ac:dyDescent="0.25">
      <c r="A21817" t="s">
        <v>4427</v>
      </c>
      <c r="B21817" t="s">
        <v>4428</v>
      </c>
      <c r="D21817" s="1">
        <v>44319</v>
      </c>
      <c r="E21817" s="2">
        <v>1000</v>
      </c>
      <c r="F21817" t="s">
        <v>4430</v>
      </c>
      <c r="G21817" t="s">
        <v>5002</v>
      </c>
    </row>
    <row r="21818" spans="1:7" x14ac:dyDescent="0.25">
      <c r="A21818" t="s">
        <v>2131</v>
      </c>
      <c r="B21818" t="s">
        <v>2132</v>
      </c>
      <c r="D21818" s="1">
        <v>44319</v>
      </c>
      <c r="E21818" s="2">
        <v>2500</v>
      </c>
      <c r="F21818" t="s">
        <v>2133</v>
      </c>
      <c r="G21818" t="s">
        <v>5002</v>
      </c>
    </row>
    <row r="21819" spans="1:7" x14ac:dyDescent="0.25">
      <c r="A21819" t="s">
        <v>482</v>
      </c>
      <c r="B21819" t="s">
        <v>483</v>
      </c>
      <c r="C21819" t="s">
        <v>484</v>
      </c>
      <c r="D21819" s="1">
        <v>44319</v>
      </c>
      <c r="E21819" s="2">
        <v>83.33</v>
      </c>
      <c r="F21819" t="s">
        <v>485</v>
      </c>
      <c r="G21819" t="s">
        <v>34</v>
      </c>
    </row>
    <row r="21820" spans="1:7" x14ac:dyDescent="0.25">
      <c r="A21820" t="s">
        <v>482</v>
      </c>
      <c r="B21820" t="s">
        <v>483</v>
      </c>
      <c r="C21820" t="s">
        <v>484</v>
      </c>
      <c r="D21820" s="1">
        <v>44319</v>
      </c>
      <c r="E21820" s="2">
        <v>41.67</v>
      </c>
      <c r="F21820" t="s">
        <v>485</v>
      </c>
      <c r="G21820" t="s">
        <v>1240</v>
      </c>
    </row>
    <row r="21821" spans="1:7" x14ac:dyDescent="0.25">
      <c r="A21821" t="s">
        <v>3002</v>
      </c>
      <c r="B21821" t="s">
        <v>3003</v>
      </c>
      <c r="D21821" s="1">
        <v>44320</v>
      </c>
      <c r="E21821" s="2">
        <v>50000</v>
      </c>
      <c r="F21821" t="s">
        <v>3004</v>
      </c>
      <c r="G21821" t="s">
        <v>2663</v>
      </c>
    </row>
    <row r="21822" spans="1:7" x14ac:dyDescent="0.25">
      <c r="A21822" t="s">
        <v>5031</v>
      </c>
      <c r="B21822" t="s">
        <v>5032</v>
      </c>
      <c r="C21822" t="s">
        <v>5033</v>
      </c>
      <c r="D21822" s="1">
        <v>44320</v>
      </c>
      <c r="E21822" s="2">
        <v>100</v>
      </c>
      <c r="F21822" t="s">
        <v>5034</v>
      </c>
      <c r="G21822" t="s">
        <v>5002</v>
      </c>
    </row>
    <row r="21823" spans="1:7" x14ac:dyDescent="0.25">
      <c r="A21823">
        <v>127</v>
      </c>
      <c r="B21823" t="s">
        <v>5609</v>
      </c>
      <c r="C21823" t="s">
        <v>1795</v>
      </c>
      <c r="D21823" s="1">
        <v>44321</v>
      </c>
      <c r="E21823" s="2">
        <v>100</v>
      </c>
      <c r="F21823" t="s">
        <v>5610</v>
      </c>
      <c r="G21823" t="s">
        <v>5002</v>
      </c>
    </row>
    <row r="21824" spans="1:7" x14ac:dyDescent="0.25">
      <c r="A21824" t="s">
        <v>4465</v>
      </c>
      <c r="B21824" t="s">
        <v>4466</v>
      </c>
      <c r="D21824" s="1">
        <v>44321</v>
      </c>
      <c r="E21824" s="2">
        <v>10000</v>
      </c>
      <c r="F21824" t="s">
        <v>4467</v>
      </c>
      <c r="G21824" t="s">
        <v>5002</v>
      </c>
    </row>
    <row r="21825" spans="1:7" x14ac:dyDescent="0.25">
      <c r="A21825" t="s">
        <v>53</v>
      </c>
      <c r="B21825" t="s">
        <v>54</v>
      </c>
      <c r="C21825" t="s">
        <v>55</v>
      </c>
      <c r="D21825" s="1">
        <v>44321</v>
      </c>
      <c r="E21825" s="2">
        <v>250</v>
      </c>
      <c r="F21825" t="s">
        <v>56</v>
      </c>
      <c r="G21825" t="s">
        <v>5002</v>
      </c>
    </row>
    <row r="21826" spans="1:7" x14ac:dyDescent="0.25">
      <c r="A21826" t="s">
        <v>53</v>
      </c>
      <c r="B21826" t="s">
        <v>54</v>
      </c>
      <c r="C21826" t="s">
        <v>55</v>
      </c>
      <c r="D21826" s="1">
        <v>44321</v>
      </c>
      <c r="E21826" s="2">
        <v>250</v>
      </c>
      <c r="F21826" t="s">
        <v>57</v>
      </c>
      <c r="G21826" t="s">
        <v>5002</v>
      </c>
    </row>
    <row r="21827" spans="1:7" x14ac:dyDescent="0.25">
      <c r="A21827">
        <v>450</v>
      </c>
      <c r="B21827" t="s">
        <v>5938</v>
      </c>
      <c r="D21827" s="1">
        <v>44322</v>
      </c>
      <c r="E21827" s="2">
        <v>500</v>
      </c>
      <c r="F21827" t="s">
        <v>5939</v>
      </c>
      <c r="G21827" t="s">
        <v>5002</v>
      </c>
    </row>
    <row r="21828" spans="1:7" x14ac:dyDescent="0.25">
      <c r="A21828">
        <v>451</v>
      </c>
      <c r="B21828" t="s">
        <v>5940</v>
      </c>
      <c r="D21828" s="1">
        <v>44322</v>
      </c>
      <c r="E21828" s="2">
        <v>1500</v>
      </c>
      <c r="F21828" t="s">
        <v>5941</v>
      </c>
      <c r="G21828" t="s">
        <v>5002</v>
      </c>
    </row>
    <row r="21829" spans="1:7" x14ac:dyDescent="0.25">
      <c r="A21829" t="s">
        <v>475</v>
      </c>
      <c r="B21829" t="s">
        <v>476</v>
      </c>
      <c r="D21829" s="1">
        <v>44322</v>
      </c>
      <c r="E21829" s="2">
        <v>2500</v>
      </c>
      <c r="F21829" t="s">
        <v>477</v>
      </c>
      <c r="G21829" t="s">
        <v>5002</v>
      </c>
    </row>
    <row r="21830" spans="1:7" x14ac:dyDescent="0.25">
      <c r="A21830" t="s">
        <v>2192</v>
      </c>
      <c r="B21830" t="s">
        <v>2193</v>
      </c>
      <c r="C21830" t="s">
        <v>2194</v>
      </c>
      <c r="D21830" s="1">
        <v>44322</v>
      </c>
      <c r="E21830" s="2">
        <v>500</v>
      </c>
      <c r="F21830" t="s">
        <v>2195</v>
      </c>
      <c r="G21830" t="s">
        <v>5002</v>
      </c>
    </row>
    <row r="21831" spans="1:7" x14ac:dyDescent="0.25">
      <c r="A21831">
        <v>459</v>
      </c>
      <c r="B21831" t="s">
        <v>5942</v>
      </c>
      <c r="C21831" t="s">
        <v>5943</v>
      </c>
      <c r="D21831" s="1">
        <v>44323</v>
      </c>
      <c r="E21831" s="2">
        <v>100</v>
      </c>
      <c r="F21831" t="s">
        <v>5944</v>
      </c>
      <c r="G21831" t="s">
        <v>5002</v>
      </c>
    </row>
    <row r="21832" spans="1:7" x14ac:dyDescent="0.25">
      <c r="A21832">
        <v>460</v>
      </c>
      <c r="B21832" t="s">
        <v>5945</v>
      </c>
      <c r="D21832" s="1">
        <v>44323</v>
      </c>
      <c r="E21832" s="2">
        <v>1000</v>
      </c>
      <c r="F21832" t="s">
        <v>5946</v>
      </c>
      <c r="G21832" t="s">
        <v>5002</v>
      </c>
    </row>
    <row r="21833" spans="1:7" x14ac:dyDescent="0.25">
      <c r="A21833">
        <v>461</v>
      </c>
      <c r="B21833" t="s">
        <v>5947</v>
      </c>
      <c r="D21833" s="1">
        <v>44323</v>
      </c>
      <c r="E21833" s="2">
        <v>1000</v>
      </c>
      <c r="F21833" t="s">
        <v>5948</v>
      </c>
      <c r="G21833" t="s">
        <v>5002</v>
      </c>
    </row>
    <row r="21834" spans="1:7" x14ac:dyDescent="0.25">
      <c r="A21834">
        <v>462</v>
      </c>
      <c r="B21834" t="s">
        <v>5949</v>
      </c>
      <c r="C21834" t="s">
        <v>5950</v>
      </c>
      <c r="D21834" s="1">
        <v>44323</v>
      </c>
      <c r="E21834" s="2">
        <v>250</v>
      </c>
      <c r="F21834" t="s">
        <v>5951</v>
      </c>
      <c r="G21834" t="s">
        <v>5002</v>
      </c>
    </row>
    <row r="21835" spans="1:7" x14ac:dyDescent="0.25">
      <c r="A21835">
        <v>470</v>
      </c>
      <c r="B21835" t="s">
        <v>5952</v>
      </c>
      <c r="D21835" s="1">
        <v>44326</v>
      </c>
      <c r="E21835" s="2">
        <v>2500</v>
      </c>
      <c r="F21835" t="s">
        <v>5953</v>
      </c>
      <c r="G21835" t="s">
        <v>5002</v>
      </c>
    </row>
    <row r="21836" spans="1:7" x14ac:dyDescent="0.25">
      <c r="A21836">
        <v>471</v>
      </c>
      <c r="B21836" t="s">
        <v>5954</v>
      </c>
      <c r="C21836" t="s">
        <v>5955</v>
      </c>
      <c r="D21836" s="1">
        <v>44326</v>
      </c>
      <c r="E21836" s="2">
        <v>70</v>
      </c>
      <c r="G21836" t="s">
        <v>67</v>
      </c>
    </row>
    <row r="21837" spans="1:7" x14ac:dyDescent="0.25">
      <c r="A21837" t="s">
        <v>1623</v>
      </c>
      <c r="B21837" t="s">
        <v>1624</v>
      </c>
      <c r="C21837" t="s">
        <v>1625</v>
      </c>
      <c r="D21837" s="1">
        <v>44326</v>
      </c>
      <c r="E21837" s="2">
        <v>150</v>
      </c>
      <c r="F21837" t="s">
        <v>1626</v>
      </c>
      <c r="G21837" t="s">
        <v>1627</v>
      </c>
    </row>
    <row r="21838" spans="1:7" x14ac:dyDescent="0.25">
      <c r="A21838" t="s">
        <v>4660</v>
      </c>
      <c r="B21838" t="s">
        <v>4661</v>
      </c>
      <c r="C21838" t="s">
        <v>4662</v>
      </c>
      <c r="D21838" s="1">
        <v>44327</v>
      </c>
      <c r="E21838" s="2">
        <v>5</v>
      </c>
      <c r="F21838" t="s">
        <v>4663</v>
      </c>
      <c r="G21838" t="s">
        <v>276</v>
      </c>
    </row>
    <row r="21839" spans="1:7" x14ac:dyDescent="0.25">
      <c r="A21839" t="s">
        <v>1947</v>
      </c>
      <c r="B21839" t="s">
        <v>855</v>
      </c>
      <c r="C21839" t="s">
        <v>1948</v>
      </c>
      <c r="D21839" s="1">
        <v>44328</v>
      </c>
      <c r="E21839" s="2">
        <v>100</v>
      </c>
      <c r="F21839" t="s">
        <v>1949</v>
      </c>
      <c r="G21839" t="s">
        <v>5002</v>
      </c>
    </row>
    <row r="21840" spans="1:7" x14ac:dyDescent="0.25">
      <c r="A21840" t="s">
        <v>1947</v>
      </c>
      <c r="B21840" t="s">
        <v>855</v>
      </c>
      <c r="C21840" t="s">
        <v>1948</v>
      </c>
      <c r="D21840" s="1">
        <v>44328</v>
      </c>
      <c r="E21840" s="2">
        <v>100</v>
      </c>
      <c r="F21840" t="s">
        <v>1950</v>
      </c>
      <c r="G21840" t="s">
        <v>5002</v>
      </c>
    </row>
    <row r="21841" spans="1:7" x14ac:dyDescent="0.25">
      <c r="A21841">
        <v>498</v>
      </c>
      <c r="B21841" t="s">
        <v>5956</v>
      </c>
      <c r="D21841" s="1">
        <v>44328</v>
      </c>
      <c r="E21841" s="2">
        <v>85.16</v>
      </c>
      <c r="G21841" t="s">
        <v>1417</v>
      </c>
    </row>
    <row r="21842" spans="1:7" x14ac:dyDescent="0.25">
      <c r="A21842">
        <v>499</v>
      </c>
      <c r="B21842" t="s">
        <v>5957</v>
      </c>
      <c r="D21842" s="1">
        <v>44329</v>
      </c>
      <c r="E21842" s="2">
        <v>100</v>
      </c>
      <c r="G21842" t="s">
        <v>5002</v>
      </c>
    </row>
    <row r="21843" spans="1:7" x14ac:dyDescent="0.25">
      <c r="A21843">
        <v>492</v>
      </c>
      <c r="B21843" t="s">
        <v>5958</v>
      </c>
      <c r="D21843" s="1">
        <v>44329</v>
      </c>
      <c r="E21843" s="2">
        <v>2500</v>
      </c>
      <c r="G21843" t="s">
        <v>67</v>
      </c>
    </row>
    <row r="21844" spans="1:7" x14ac:dyDescent="0.25">
      <c r="A21844">
        <v>500</v>
      </c>
      <c r="B21844" t="s">
        <v>3339</v>
      </c>
      <c r="C21844" t="s">
        <v>1355</v>
      </c>
      <c r="D21844" s="1">
        <v>44329</v>
      </c>
      <c r="E21844" s="2">
        <v>500</v>
      </c>
      <c r="F21844" t="s">
        <v>5959</v>
      </c>
      <c r="G21844" t="s">
        <v>67</v>
      </c>
    </row>
    <row r="21845" spans="1:7" x14ac:dyDescent="0.25">
      <c r="A21845" t="s">
        <v>767</v>
      </c>
      <c r="B21845" t="s">
        <v>768</v>
      </c>
      <c r="D21845" s="1">
        <v>44329</v>
      </c>
      <c r="E21845" s="2">
        <v>3500</v>
      </c>
      <c r="G21845" t="s">
        <v>1823</v>
      </c>
    </row>
    <row r="21846" spans="1:7" x14ac:dyDescent="0.25">
      <c r="A21846" t="s">
        <v>767</v>
      </c>
      <c r="B21846" t="s">
        <v>768</v>
      </c>
      <c r="D21846" s="1">
        <v>44329</v>
      </c>
      <c r="E21846" s="2">
        <v>3000</v>
      </c>
      <c r="G21846" t="s">
        <v>5002</v>
      </c>
    </row>
    <row r="21847" spans="1:7" x14ac:dyDescent="0.25">
      <c r="A21847" t="s">
        <v>2463</v>
      </c>
      <c r="B21847" t="s">
        <v>2464</v>
      </c>
      <c r="C21847" t="s">
        <v>2465</v>
      </c>
      <c r="D21847" s="1">
        <v>44331</v>
      </c>
      <c r="E21847" s="2">
        <v>100</v>
      </c>
      <c r="F21847" t="s">
        <v>2466</v>
      </c>
      <c r="G21847" t="s">
        <v>5666</v>
      </c>
    </row>
    <row r="21848" spans="1:7" x14ac:dyDescent="0.25">
      <c r="A21848" t="s">
        <v>2463</v>
      </c>
      <c r="B21848" t="s">
        <v>2464</v>
      </c>
      <c r="C21848" t="s">
        <v>2465</v>
      </c>
      <c r="D21848" s="1">
        <v>44331</v>
      </c>
      <c r="E21848" s="2">
        <v>100</v>
      </c>
      <c r="F21848" t="s">
        <v>2467</v>
      </c>
      <c r="G21848" t="s">
        <v>5666</v>
      </c>
    </row>
    <row r="21849" spans="1:7" x14ac:dyDescent="0.25">
      <c r="A21849">
        <v>303</v>
      </c>
      <c r="B21849" t="s">
        <v>4352</v>
      </c>
      <c r="C21849" t="s">
        <v>5793</v>
      </c>
      <c r="D21849" s="1">
        <v>44332</v>
      </c>
      <c r="E21849" s="2">
        <v>100</v>
      </c>
      <c r="F21849" t="s">
        <v>5794</v>
      </c>
      <c r="G21849" t="s">
        <v>5002</v>
      </c>
    </row>
    <row r="21850" spans="1:7" x14ac:dyDescent="0.25">
      <c r="A21850" t="s">
        <v>1651</v>
      </c>
      <c r="B21850" t="s">
        <v>1652</v>
      </c>
      <c r="C21850" t="s">
        <v>1653</v>
      </c>
      <c r="D21850" s="1">
        <v>44332</v>
      </c>
      <c r="E21850" s="2">
        <v>100</v>
      </c>
      <c r="F21850" t="s">
        <v>1654</v>
      </c>
      <c r="G21850" t="s">
        <v>5002</v>
      </c>
    </row>
    <row r="21851" spans="1:7" x14ac:dyDescent="0.25">
      <c r="A21851" t="s">
        <v>1651</v>
      </c>
      <c r="B21851" t="s">
        <v>1652</v>
      </c>
      <c r="C21851" t="s">
        <v>1653</v>
      </c>
      <c r="D21851" s="1">
        <v>44332</v>
      </c>
      <c r="E21851" s="2">
        <v>100</v>
      </c>
      <c r="F21851" t="s">
        <v>1655</v>
      </c>
      <c r="G21851" t="s">
        <v>5002</v>
      </c>
    </row>
    <row r="21852" spans="1:7" x14ac:dyDescent="0.25">
      <c r="A21852">
        <v>452</v>
      </c>
      <c r="B21852" t="s">
        <v>5960</v>
      </c>
      <c r="C21852" t="s">
        <v>5961</v>
      </c>
      <c r="D21852" s="1">
        <v>44333</v>
      </c>
      <c r="E21852" s="2">
        <v>1000</v>
      </c>
      <c r="F21852" t="s">
        <v>5962</v>
      </c>
      <c r="G21852" t="s">
        <v>5002</v>
      </c>
    </row>
    <row r="21853" spans="1:7" x14ac:dyDescent="0.25">
      <c r="A21853">
        <v>523</v>
      </c>
      <c r="B21853" t="s">
        <v>5963</v>
      </c>
      <c r="C21853" t="s">
        <v>5964</v>
      </c>
      <c r="D21853" s="1">
        <v>44333</v>
      </c>
      <c r="E21853" s="2">
        <v>100</v>
      </c>
      <c r="G21853" t="s">
        <v>67</v>
      </c>
    </row>
    <row r="21854" spans="1:7" x14ac:dyDescent="0.25">
      <c r="A21854">
        <v>525</v>
      </c>
      <c r="B21854" t="s">
        <v>5965</v>
      </c>
      <c r="D21854" s="1">
        <v>44333</v>
      </c>
      <c r="E21854" s="2">
        <v>250</v>
      </c>
      <c r="F21854" t="s">
        <v>5966</v>
      </c>
      <c r="G21854" t="s">
        <v>5002</v>
      </c>
    </row>
    <row r="21855" spans="1:7" x14ac:dyDescent="0.25">
      <c r="A21855" t="s">
        <v>2686</v>
      </c>
      <c r="B21855" t="s">
        <v>2687</v>
      </c>
      <c r="C21855" t="s">
        <v>2688</v>
      </c>
      <c r="D21855" s="1">
        <v>44333</v>
      </c>
      <c r="E21855" s="2">
        <v>100</v>
      </c>
      <c r="F21855" t="s">
        <v>2689</v>
      </c>
      <c r="G21855" t="s">
        <v>5002</v>
      </c>
    </row>
    <row r="21856" spans="1:7" x14ac:dyDescent="0.25">
      <c r="A21856" t="s">
        <v>53</v>
      </c>
      <c r="B21856" t="s">
        <v>54</v>
      </c>
      <c r="C21856" t="s">
        <v>55</v>
      </c>
      <c r="D21856" s="1">
        <v>44334</v>
      </c>
      <c r="E21856" s="2">
        <v>84</v>
      </c>
      <c r="F21856" t="s">
        <v>56</v>
      </c>
      <c r="G21856" t="s">
        <v>34</v>
      </c>
    </row>
    <row r="21857" spans="1:7" x14ac:dyDescent="0.25">
      <c r="A21857" t="s">
        <v>53</v>
      </c>
      <c r="B21857" t="s">
        <v>54</v>
      </c>
      <c r="C21857" t="s">
        <v>55</v>
      </c>
      <c r="D21857" s="1">
        <v>44334</v>
      </c>
      <c r="E21857" s="2">
        <v>84</v>
      </c>
      <c r="F21857" t="s">
        <v>57</v>
      </c>
      <c r="G21857" t="s">
        <v>34</v>
      </c>
    </row>
    <row r="21858" spans="1:7" x14ac:dyDescent="0.25">
      <c r="A21858" t="s">
        <v>53</v>
      </c>
      <c r="B21858" t="s">
        <v>54</v>
      </c>
      <c r="C21858" t="s">
        <v>55</v>
      </c>
      <c r="D21858" s="1">
        <v>44334</v>
      </c>
      <c r="E21858" s="2">
        <v>16</v>
      </c>
      <c r="F21858" t="s">
        <v>56</v>
      </c>
      <c r="G21858" t="s">
        <v>5666</v>
      </c>
    </row>
    <row r="21859" spans="1:7" x14ac:dyDescent="0.25">
      <c r="A21859" t="s">
        <v>53</v>
      </c>
      <c r="B21859" t="s">
        <v>54</v>
      </c>
      <c r="C21859" t="s">
        <v>55</v>
      </c>
      <c r="D21859" s="1">
        <v>44334</v>
      </c>
      <c r="E21859" s="2">
        <v>16</v>
      </c>
      <c r="F21859" t="s">
        <v>57</v>
      </c>
      <c r="G21859" t="s">
        <v>5666</v>
      </c>
    </row>
    <row r="21860" spans="1:7" x14ac:dyDescent="0.25">
      <c r="A21860" t="s">
        <v>40</v>
      </c>
      <c r="B21860" t="s">
        <v>41</v>
      </c>
      <c r="C21860" t="s">
        <v>42</v>
      </c>
      <c r="D21860" s="1">
        <v>44334</v>
      </c>
      <c r="E21860" s="2">
        <v>83.32</v>
      </c>
      <c r="F21860" t="s">
        <v>43</v>
      </c>
      <c r="G21860" t="s">
        <v>34</v>
      </c>
    </row>
    <row r="21861" spans="1:7" x14ac:dyDescent="0.25">
      <c r="A21861" t="s">
        <v>40</v>
      </c>
      <c r="B21861" t="s">
        <v>41</v>
      </c>
      <c r="C21861" t="s">
        <v>42</v>
      </c>
      <c r="D21861" s="1">
        <v>44334</v>
      </c>
      <c r="E21861" s="2">
        <v>83.34</v>
      </c>
      <c r="F21861" t="s">
        <v>43</v>
      </c>
      <c r="G21861" t="s">
        <v>2898</v>
      </c>
    </row>
    <row r="21862" spans="1:7" x14ac:dyDescent="0.25">
      <c r="A21862" t="s">
        <v>49</v>
      </c>
      <c r="B21862" t="s">
        <v>50</v>
      </c>
      <c r="C21862" t="s">
        <v>51</v>
      </c>
      <c r="D21862" s="1">
        <v>44334</v>
      </c>
      <c r="E21862" s="2">
        <v>140</v>
      </c>
      <c r="F21862" t="s">
        <v>52</v>
      </c>
      <c r="G21862" t="s">
        <v>2663</v>
      </c>
    </row>
    <row r="21863" spans="1:7" x14ac:dyDescent="0.25">
      <c r="A21863" t="s">
        <v>44</v>
      </c>
      <c r="B21863" t="s">
        <v>45</v>
      </c>
      <c r="C21863" t="s">
        <v>46</v>
      </c>
      <c r="D21863" s="1">
        <v>44334</v>
      </c>
      <c r="E21863" s="2">
        <v>83.33</v>
      </c>
      <c r="F21863" t="s">
        <v>47</v>
      </c>
      <c r="G21863" t="s">
        <v>34</v>
      </c>
    </row>
    <row r="21864" spans="1:7" x14ac:dyDescent="0.25">
      <c r="A21864" t="s">
        <v>44</v>
      </c>
      <c r="B21864" t="s">
        <v>45</v>
      </c>
      <c r="C21864" t="s">
        <v>46</v>
      </c>
      <c r="D21864" s="1">
        <v>44334</v>
      </c>
      <c r="E21864" s="2">
        <v>83.33</v>
      </c>
      <c r="F21864" t="s">
        <v>48</v>
      </c>
      <c r="G21864" t="s">
        <v>34</v>
      </c>
    </row>
    <row r="21865" spans="1:7" x14ac:dyDescent="0.25">
      <c r="A21865">
        <v>530</v>
      </c>
      <c r="B21865" t="s">
        <v>1493</v>
      </c>
      <c r="C21865" t="s">
        <v>2497</v>
      </c>
      <c r="D21865" s="1">
        <v>44334</v>
      </c>
      <c r="E21865" s="2">
        <v>100</v>
      </c>
      <c r="F21865" t="s">
        <v>5967</v>
      </c>
      <c r="G21865" t="s">
        <v>5002</v>
      </c>
    </row>
    <row r="21866" spans="1:7" x14ac:dyDescent="0.25">
      <c r="A21866" t="s">
        <v>5403</v>
      </c>
      <c r="B21866" t="s">
        <v>5404</v>
      </c>
      <c r="C21866" t="s">
        <v>758</v>
      </c>
      <c r="D21866" s="1">
        <v>44334</v>
      </c>
      <c r="E21866" s="2">
        <v>84</v>
      </c>
      <c r="F21866" t="s">
        <v>5405</v>
      </c>
      <c r="G21866" t="s">
        <v>34</v>
      </c>
    </row>
    <row r="21867" spans="1:7" x14ac:dyDescent="0.25">
      <c r="A21867" t="s">
        <v>1651</v>
      </c>
      <c r="B21867" t="s">
        <v>1652</v>
      </c>
      <c r="C21867" t="s">
        <v>1653</v>
      </c>
      <c r="D21867" s="1">
        <v>44334</v>
      </c>
      <c r="E21867" s="2">
        <v>100</v>
      </c>
      <c r="F21867" t="s">
        <v>1654</v>
      </c>
      <c r="G21867" t="s">
        <v>5666</v>
      </c>
    </row>
    <row r="21868" spans="1:7" x14ac:dyDescent="0.25">
      <c r="A21868" t="s">
        <v>1651</v>
      </c>
      <c r="B21868" t="s">
        <v>1652</v>
      </c>
      <c r="C21868" t="s">
        <v>1653</v>
      </c>
      <c r="D21868" s="1">
        <v>44334</v>
      </c>
      <c r="E21868" s="2">
        <v>100</v>
      </c>
      <c r="F21868" t="s">
        <v>1655</v>
      </c>
      <c r="G21868" t="s">
        <v>5666</v>
      </c>
    </row>
    <row r="21869" spans="1:7" x14ac:dyDescent="0.25">
      <c r="A21869" t="s">
        <v>4699</v>
      </c>
      <c r="B21869" t="s">
        <v>4700</v>
      </c>
      <c r="C21869" t="s">
        <v>4701</v>
      </c>
      <c r="D21869" s="1">
        <v>44334</v>
      </c>
      <c r="E21869" s="2">
        <v>100</v>
      </c>
      <c r="F21869" t="s">
        <v>4702</v>
      </c>
      <c r="G21869" t="s">
        <v>5002</v>
      </c>
    </row>
    <row r="21870" spans="1:7" x14ac:dyDescent="0.25">
      <c r="A21870" t="s">
        <v>5868</v>
      </c>
      <c r="B21870" t="s">
        <v>5869</v>
      </c>
      <c r="C21870" t="s">
        <v>2324</v>
      </c>
      <c r="D21870" s="1">
        <v>44334</v>
      </c>
      <c r="E21870" s="2">
        <v>500</v>
      </c>
      <c r="F21870" t="s">
        <v>5870</v>
      </c>
      <c r="G21870" t="s">
        <v>114</v>
      </c>
    </row>
    <row r="21871" spans="1:7" x14ac:dyDescent="0.25">
      <c r="A21871" t="s">
        <v>1257</v>
      </c>
      <c r="B21871" t="s">
        <v>1258</v>
      </c>
      <c r="C21871" t="s">
        <v>1259</v>
      </c>
      <c r="D21871" s="1">
        <v>44334</v>
      </c>
      <c r="E21871" s="2">
        <v>83.33</v>
      </c>
      <c r="F21871" t="s">
        <v>1260</v>
      </c>
      <c r="G21871" t="s">
        <v>34</v>
      </c>
    </row>
    <row r="21872" spans="1:7" x14ac:dyDescent="0.25">
      <c r="A21872" t="s">
        <v>2714</v>
      </c>
      <c r="B21872" t="s">
        <v>2715</v>
      </c>
      <c r="C21872" t="s">
        <v>488</v>
      </c>
      <c r="D21872" s="1">
        <v>44334</v>
      </c>
      <c r="E21872" s="2">
        <v>84</v>
      </c>
      <c r="F21872" t="s">
        <v>2716</v>
      </c>
      <c r="G21872" t="s">
        <v>34</v>
      </c>
    </row>
    <row r="21873" spans="1:7" x14ac:dyDescent="0.25">
      <c r="A21873" t="s">
        <v>1225</v>
      </c>
      <c r="B21873" t="s">
        <v>1226</v>
      </c>
      <c r="D21873" s="1">
        <v>44335</v>
      </c>
      <c r="E21873" s="2">
        <v>705</v>
      </c>
      <c r="F21873" t="s">
        <v>1227</v>
      </c>
      <c r="G21873" t="s">
        <v>1228</v>
      </c>
    </row>
    <row r="21874" spans="1:7" x14ac:dyDescent="0.25">
      <c r="A21874" t="s">
        <v>3810</v>
      </c>
      <c r="B21874" t="s">
        <v>3811</v>
      </c>
      <c r="D21874" s="1">
        <v>44337</v>
      </c>
      <c r="E21874" s="2">
        <v>1733.68</v>
      </c>
      <c r="G21874" t="s">
        <v>2663</v>
      </c>
    </row>
    <row r="21875" spans="1:7" x14ac:dyDescent="0.25">
      <c r="A21875" t="s">
        <v>3025</v>
      </c>
      <c r="B21875" t="s">
        <v>3026</v>
      </c>
      <c r="D21875" s="1">
        <v>44337</v>
      </c>
      <c r="E21875" s="2">
        <v>165</v>
      </c>
      <c r="F21875" t="s">
        <v>3027</v>
      </c>
      <c r="G21875" t="s">
        <v>114</v>
      </c>
    </row>
    <row r="21876" spans="1:7" x14ac:dyDescent="0.25">
      <c r="A21876" t="s">
        <v>4520</v>
      </c>
      <c r="B21876" t="s">
        <v>4521</v>
      </c>
      <c r="D21876" s="1">
        <v>44337</v>
      </c>
      <c r="E21876" s="2">
        <v>1000</v>
      </c>
      <c r="F21876" t="s">
        <v>4522</v>
      </c>
      <c r="G21876" t="s">
        <v>5002</v>
      </c>
    </row>
    <row r="21877" spans="1:7" x14ac:dyDescent="0.25">
      <c r="A21877">
        <v>509</v>
      </c>
      <c r="B21877" t="s">
        <v>5968</v>
      </c>
      <c r="D21877" s="1">
        <v>44337</v>
      </c>
      <c r="E21877" s="2">
        <v>1000</v>
      </c>
      <c r="F21877" t="s">
        <v>5969</v>
      </c>
      <c r="G21877" t="s">
        <v>5002</v>
      </c>
    </row>
    <row r="21878" spans="1:7" x14ac:dyDescent="0.25">
      <c r="A21878">
        <v>509</v>
      </c>
      <c r="B21878" t="s">
        <v>5968</v>
      </c>
      <c r="D21878" s="1">
        <v>44337</v>
      </c>
      <c r="E21878" s="2">
        <v>1000</v>
      </c>
      <c r="F21878" t="s">
        <v>5970</v>
      </c>
      <c r="G21878" t="s">
        <v>5002</v>
      </c>
    </row>
    <row r="21879" spans="1:7" x14ac:dyDescent="0.25">
      <c r="A21879">
        <v>203</v>
      </c>
      <c r="B21879" t="s">
        <v>5971</v>
      </c>
      <c r="C21879" t="s">
        <v>5972</v>
      </c>
      <c r="D21879" s="1">
        <v>44337</v>
      </c>
      <c r="E21879" s="2">
        <v>500</v>
      </c>
      <c r="F21879" t="s">
        <v>5973</v>
      </c>
      <c r="G21879" t="s">
        <v>5002</v>
      </c>
    </row>
    <row r="21880" spans="1:7" x14ac:dyDescent="0.25">
      <c r="A21880" t="s">
        <v>2326</v>
      </c>
      <c r="B21880" t="s">
        <v>2327</v>
      </c>
      <c r="C21880" t="s">
        <v>997</v>
      </c>
      <c r="D21880" s="1">
        <v>44337</v>
      </c>
      <c r="E21880" s="2">
        <v>500</v>
      </c>
      <c r="F21880" t="s">
        <v>2328</v>
      </c>
      <c r="G21880" t="s">
        <v>5002</v>
      </c>
    </row>
    <row r="21881" spans="1:7" x14ac:dyDescent="0.25">
      <c r="A21881" t="s">
        <v>372</v>
      </c>
      <c r="B21881" t="s">
        <v>373</v>
      </c>
      <c r="C21881" t="s">
        <v>374</v>
      </c>
      <c r="D21881" s="1">
        <v>44337</v>
      </c>
      <c r="E21881" s="2">
        <v>100</v>
      </c>
      <c r="F21881" t="s">
        <v>375</v>
      </c>
      <c r="G21881" t="s">
        <v>5002</v>
      </c>
    </row>
    <row r="21882" spans="1:7" x14ac:dyDescent="0.25">
      <c r="A21882" t="s">
        <v>372</v>
      </c>
      <c r="B21882" t="s">
        <v>373</v>
      </c>
      <c r="C21882" t="s">
        <v>374</v>
      </c>
      <c r="D21882" s="1">
        <v>44337</v>
      </c>
      <c r="E21882" s="2">
        <v>100</v>
      </c>
      <c r="F21882" t="s">
        <v>376</v>
      </c>
      <c r="G21882" t="s">
        <v>5002</v>
      </c>
    </row>
    <row r="21883" spans="1:7" x14ac:dyDescent="0.25">
      <c r="A21883" t="s">
        <v>5974</v>
      </c>
      <c r="B21883" t="s">
        <v>5975</v>
      </c>
      <c r="C21883" t="s">
        <v>5976</v>
      </c>
      <c r="D21883" s="1">
        <v>44338</v>
      </c>
      <c r="E21883" s="2">
        <v>250</v>
      </c>
      <c r="F21883" t="s">
        <v>5977</v>
      </c>
      <c r="G21883" t="s">
        <v>5002</v>
      </c>
    </row>
    <row r="21884" spans="1:7" x14ac:dyDescent="0.25">
      <c r="A21884">
        <v>556</v>
      </c>
      <c r="B21884" t="s">
        <v>5669</v>
      </c>
      <c r="C21884" t="s">
        <v>1107</v>
      </c>
      <c r="D21884" s="1">
        <v>44338</v>
      </c>
      <c r="E21884" s="2">
        <v>100</v>
      </c>
      <c r="F21884" t="s">
        <v>5978</v>
      </c>
      <c r="G21884" t="s">
        <v>5002</v>
      </c>
    </row>
    <row r="21885" spans="1:7" x14ac:dyDescent="0.25">
      <c r="A21885">
        <v>613</v>
      </c>
      <c r="B21885" t="s">
        <v>5979</v>
      </c>
      <c r="C21885" t="s">
        <v>5980</v>
      </c>
      <c r="D21885" s="1">
        <v>44338</v>
      </c>
      <c r="E21885" s="2">
        <v>10</v>
      </c>
      <c r="F21885" t="s">
        <v>5981</v>
      </c>
      <c r="G21885" t="s">
        <v>5002</v>
      </c>
    </row>
    <row r="21886" spans="1:7" x14ac:dyDescent="0.25">
      <c r="A21886">
        <v>627</v>
      </c>
      <c r="B21886" t="s">
        <v>5982</v>
      </c>
      <c r="C21886" t="s">
        <v>5983</v>
      </c>
      <c r="D21886" s="1">
        <v>44338</v>
      </c>
      <c r="E21886" s="2">
        <v>100</v>
      </c>
      <c r="F21886" t="s">
        <v>5984</v>
      </c>
      <c r="G21886" t="s">
        <v>5002</v>
      </c>
    </row>
    <row r="21887" spans="1:7" x14ac:dyDescent="0.25">
      <c r="A21887">
        <v>645</v>
      </c>
      <c r="B21887" t="s">
        <v>5985</v>
      </c>
      <c r="C21887" t="s">
        <v>5386</v>
      </c>
      <c r="D21887" s="1">
        <v>44338</v>
      </c>
      <c r="E21887" s="2">
        <v>100</v>
      </c>
      <c r="F21887" t="s">
        <v>5953</v>
      </c>
      <c r="G21887" t="s">
        <v>5002</v>
      </c>
    </row>
    <row r="21888" spans="1:7" x14ac:dyDescent="0.25">
      <c r="A21888">
        <v>646</v>
      </c>
      <c r="B21888" t="s">
        <v>1516</v>
      </c>
      <c r="C21888" t="s">
        <v>5986</v>
      </c>
      <c r="D21888" s="1">
        <v>44338</v>
      </c>
      <c r="E21888" s="2">
        <v>100</v>
      </c>
      <c r="F21888" t="s">
        <v>5987</v>
      </c>
      <c r="G21888" t="s">
        <v>5002</v>
      </c>
    </row>
    <row r="21889" spans="1:7" x14ac:dyDescent="0.25">
      <c r="A21889">
        <v>651</v>
      </c>
      <c r="B21889" t="s">
        <v>5988</v>
      </c>
      <c r="C21889" t="s">
        <v>5989</v>
      </c>
      <c r="D21889" s="1">
        <v>44338</v>
      </c>
      <c r="E21889" s="2">
        <v>200</v>
      </c>
      <c r="F21889" t="s">
        <v>5990</v>
      </c>
      <c r="G21889" t="s">
        <v>114</v>
      </c>
    </row>
    <row r="21890" spans="1:7" x14ac:dyDescent="0.25">
      <c r="A21890">
        <v>644</v>
      </c>
      <c r="B21890" t="s">
        <v>5991</v>
      </c>
      <c r="C21890" t="s">
        <v>5992</v>
      </c>
      <c r="D21890" s="1">
        <v>44338</v>
      </c>
      <c r="E21890" s="2">
        <v>250</v>
      </c>
      <c r="F21890" t="s">
        <v>3502</v>
      </c>
      <c r="G21890" t="s">
        <v>5002</v>
      </c>
    </row>
    <row r="21891" spans="1:7" x14ac:dyDescent="0.25">
      <c r="A21891">
        <v>452</v>
      </c>
      <c r="B21891" t="s">
        <v>5960</v>
      </c>
      <c r="C21891" t="s">
        <v>5961</v>
      </c>
      <c r="D21891" s="1">
        <v>44338</v>
      </c>
      <c r="E21891" s="2">
        <v>20</v>
      </c>
      <c r="F21891" t="s">
        <v>5962</v>
      </c>
      <c r="G21891" t="s">
        <v>5002</v>
      </c>
    </row>
    <row r="21892" spans="1:7" x14ac:dyDescent="0.25">
      <c r="A21892">
        <v>303</v>
      </c>
      <c r="B21892" t="s">
        <v>4352</v>
      </c>
      <c r="C21892" t="s">
        <v>5793</v>
      </c>
      <c r="D21892" s="1">
        <v>44338</v>
      </c>
      <c r="E21892" s="2">
        <v>100</v>
      </c>
      <c r="F21892" t="s">
        <v>5794</v>
      </c>
      <c r="G21892" t="s">
        <v>5002</v>
      </c>
    </row>
    <row r="21893" spans="1:7" x14ac:dyDescent="0.25">
      <c r="A21893">
        <v>272</v>
      </c>
      <c r="B21893" t="s">
        <v>2893</v>
      </c>
      <c r="C21893" t="s">
        <v>5762</v>
      </c>
      <c r="D21893" s="1">
        <v>44338</v>
      </c>
      <c r="E21893" s="2">
        <v>100</v>
      </c>
      <c r="F21893" t="s">
        <v>5763</v>
      </c>
      <c r="G21893" t="s">
        <v>5002</v>
      </c>
    </row>
    <row r="21894" spans="1:7" x14ac:dyDescent="0.25">
      <c r="A21894">
        <v>263</v>
      </c>
      <c r="B21894" t="s">
        <v>5137</v>
      </c>
      <c r="C21894" t="s">
        <v>5993</v>
      </c>
      <c r="D21894" s="1">
        <v>44338</v>
      </c>
      <c r="E21894" s="2">
        <v>100</v>
      </c>
      <c r="F21894" t="s">
        <v>5994</v>
      </c>
      <c r="G21894" t="s">
        <v>5002</v>
      </c>
    </row>
    <row r="21895" spans="1:7" x14ac:dyDescent="0.25">
      <c r="A21895" t="s">
        <v>2714</v>
      </c>
      <c r="B21895" t="s">
        <v>2715</v>
      </c>
      <c r="C21895" t="s">
        <v>488</v>
      </c>
      <c r="D21895" s="1">
        <v>44338</v>
      </c>
      <c r="E21895" s="2">
        <v>100</v>
      </c>
      <c r="F21895" t="s">
        <v>2716</v>
      </c>
      <c r="G21895" t="s">
        <v>5002</v>
      </c>
    </row>
    <row r="21896" spans="1:7" x14ac:dyDescent="0.25">
      <c r="A21896" t="s">
        <v>3190</v>
      </c>
      <c r="B21896" t="s">
        <v>3191</v>
      </c>
      <c r="C21896" t="s">
        <v>3192</v>
      </c>
      <c r="D21896" s="1">
        <v>44338</v>
      </c>
      <c r="E21896" s="2">
        <v>250</v>
      </c>
      <c r="F21896" t="s">
        <v>3193</v>
      </c>
      <c r="G21896" t="s">
        <v>5002</v>
      </c>
    </row>
    <row r="21897" spans="1:7" x14ac:dyDescent="0.25">
      <c r="A21897" t="s">
        <v>159</v>
      </c>
      <c r="B21897" t="s">
        <v>160</v>
      </c>
      <c r="C21897" t="s">
        <v>161</v>
      </c>
      <c r="D21897" s="1">
        <v>44338</v>
      </c>
      <c r="E21897" s="2">
        <v>100</v>
      </c>
      <c r="F21897" t="s">
        <v>162</v>
      </c>
      <c r="G21897" t="s">
        <v>5002</v>
      </c>
    </row>
    <row r="21898" spans="1:7" x14ac:dyDescent="0.25">
      <c r="A21898" t="s">
        <v>5995</v>
      </c>
      <c r="B21898" t="s">
        <v>4782</v>
      </c>
      <c r="C21898" t="s">
        <v>5884</v>
      </c>
      <c r="D21898" s="1">
        <v>44338</v>
      </c>
      <c r="E21898" s="2">
        <v>10</v>
      </c>
      <c r="F21898" t="s">
        <v>5996</v>
      </c>
      <c r="G21898" t="s">
        <v>5002</v>
      </c>
    </row>
    <row r="21899" spans="1:7" x14ac:dyDescent="0.25">
      <c r="A21899" t="s">
        <v>3682</v>
      </c>
      <c r="B21899" t="s">
        <v>3683</v>
      </c>
      <c r="C21899" t="s">
        <v>3684</v>
      </c>
      <c r="D21899" s="1">
        <v>44338</v>
      </c>
      <c r="E21899" s="2">
        <v>100</v>
      </c>
      <c r="F21899" t="s">
        <v>3685</v>
      </c>
      <c r="G21899" t="s">
        <v>5002</v>
      </c>
    </row>
    <row r="21900" spans="1:7" x14ac:dyDescent="0.25">
      <c r="A21900" t="s">
        <v>1150</v>
      </c>
      <c r="B21900" t="s">
        <v>1151</v>
      </c>
      <c r="C21900" t="s">
        <v>865</v>
      </c>
      <c r="D21900" s="1">
        <v>44339</v>
      </c>
      <c r="E21900" s="2">
        <v>250</v>
      </c>
      <c r="F21900" t="s">
        <v>1152</v>
      </c>
      <c r="G21900" t="s">
        <v>5002</v>
      </c>
    </row>
    <row r="21901" spans="1:7" x14ac:dyDescent="0.25">
      <c r="A21901">
        <v>612</v>
      </c>
      <c r="B21901" t="s">
        <v>1568</v>
      </c>
      <c r="C21901" t="s">
        <v>1062</v>
      </c>
      <c r="D21901" s="1">
        <v>44340</v>
      </c>
      <c r="E21901" s="2">
        <v>100</v>
      </c>
      <c r="F21901" t="s">
        <v>5997</v>
      </c>
      <c r="G21901" t="s">
        <v>5002</v>
      </c>
    </row>
    <row r="21902" spans="1:7" x14ac:dyDescent="0.25">
      <c r="A21902">
        <v>502</v>
      </c>
      <c r="B21902" t="s">
        <v>5998</v>
      </c>
      <c r="C21902" t="s">
        <v>4697</v>
      </c>
      <c r="D21902" s="1">
        <v>44340</v>
      </c>
      <c r="E21902" s="2">
        <v>200</v>
      </c>
      <c r="F21902" t="s">
        <v>5999</v>
      </c>
      <c r="G21902" t="s">
        <v>5002</v>
      </c>
    </row>
    <row r="21903" spans="1:7" x14ac:dyDescent="0.25">
      <c r="A21903" t="s">
        <v>4100</v>
      </c>
      <c r="B21903" t="s">
        <v>4101</v>
      </c>
      <c r="D21903" s="1">
        <v>44340</v>
      </c>
      <c r="E21903" s="2">
        <v>1667</v>
      </c>
      <c r="F21903" t="s">
        <v>4102</v>
      </c>
      <c r="G21903" t="s">
        <v>5002</v>
      </c>
    </row>
    <row r="21904" spans="1:7" x14ac:dyDescent="0.25">
      <c r="A21904" t="s">
        <v>4097</v>
      </c>
      <c r="B21904" t="s">
        <v>4098</v>
      </c>
      <c r="D21904" s="1">
        <v>44340</v>
      </c>
      <c r="E21904" s="2">
        <v>1667</v>
      </c>
      <c r="F21904" t="s">
        <v>4099</v>
      </c>
      <c r="G21904" t="s">
        <v>5002</v>
      </c>
    </row>
    <row r="21905" spans="1:7" x14ac:dyDescent="0.25">
      <c r="A21905" t="s">
        <v>5326</v>
      </c>
      <c r="B21905" t="s">
        <v>5327</v>
      </c>
      <c r="C21905" t="s">
        <v>3446</v>
      </c>
      <c r="D21905" s="1">
        <v>44340</v>
      </c>
      <c r="E21905" s="2">
        <v>25</v>
      </c>
      <c r="F21905" t="s">
        <v>5328</v>
      </c>
      <c r="G21905" t="s">
        <v>5002</v>
      </c>
    </row>
    <row r="21906" spans="1:7" x14ac:dyDescent="0.25">
      <c r="A21906" t="s">
        <v>3651</v>
      </c>
      <c r="B21906" t="s">
        <v>3652</v>
      </c>
      <c r="D21906" s="1">
        <v>44343</v>
      </c>
      <c r="E21906" s="2">
        <v>100</v>
      </c>
      <c r="F21906" t="s">
        <v>3653</v>
      </c>
      <c r="G21906" t="s">
        <v>5666</v>
      </c>
    </row>
    <row r="21907" spans="1:7" x14ac:dyDescent="0.25">
      <c r="A21907" t="s">
        <v>767</v>
      </c>
      <c r="B21907" t="s">
        <v>768</v>
      </c>
      <c r="D21907" s="1">
        <v>44343</v>
      </c>
      <c r="E21907" s="2">
        <v>2250</v>
      </c>
      <c r="G21907" t="s">
        <v>1823</v>
      </c>
    </row>
    <row r="21908" spans="1:7" x14ac:dyDescent="0.25">
      <c r="A21908" t="s">
        <v>3658</v>
      </c>
      <c r="B21908" t="s">
        <v>3659</v>
      </c>
      <c r="C21908" t="s">
        <v>3660</v>
      </c>
      <c r="D21908" s="1">
        <v>44343</v>
      </c>
      <c r="E21908" s="2">
        <v>100</v>
      </c>
      <c r="F21908" t="s">
        <v>3661</v>
      </c>
      <c r="G21908" t="s">
        <v>5666</v>
      </c>
    </row>
    <row r="21909" spans="1:7" x14ac:dyDescent="0.25">
      <c r="A21909" t="s">
        <v>553</v>
      </c>
      <c r="B21909" t="s">
        <v>554</v>
      </c>
      <c r="C21909" t="s">
        <v>555</v>
      </c>
      <c r="D21909" s="1">
        <v>44344</v>
      </c>
      <c r="E21909" s="2">
        <v>50</v>
      </c>
      <c r="F21909" t="s">
        <v>556</v>
      </c>
      <c r="G21909" t="s">
        <v>5666</v>
      </c>
    </row>
    <row r="21910" spans="1:7" x14ac:dyDescent="0.25">
      <c r="A21910" t="s">
        <v>553</v>
      </c>
      <c r="B21910" t="s">
        <v>554</v>
      </c>
      <c r="C21910" t="s">
        <v>555</v>
      </c>
      <c r="D21910" s="1">
        <v>44344</v>
      </c>
      <c r="E21910" s="2">
        <v>50</v>
      </c>
      <c r="F21910" t="s">
        <v>557</v>
      </c>
      <c r="G21910" t="s">
        <v>5666</v>
      </c>
    </row>
    <row r="21911" spans="1:7" x14ac:dyDescent="0.25">
      <c r="A21911" t="s">
        <v>2803</v>
      </c>
      <c r="B21911" t="s">
        <v>2804</v>
      </c>
      <c r="C21911" t="s">
        <v>2805</v>
      </c>
      <c r="D21911" s="1">
        <v>44344</v>
      </c>
      <c r="E21911" s="2">
        <v>15</v>
      </c>
      <c r="F21911" t="s">
        <v>2806</v>
      </c>
      <c r="G21911" t="s">
        <v>2700</v>
      </c>
    </row>
    <row r="21912" spans="1:7" x14ac:dyDescent="0.25">
      <c r="A21912" t="s">
        <v>2803</v>
      </c>
      <c r="B21912" t="s">
        <v>2804</v>
      </c>
      <c r="C21912" t="s">
        <v>2805</v>
      </c>
      <c r="D21912" s="1">
        <v>44344</v>
      </c>
      <c r="E21912" s="2">
        <v>15</v>
      </c>
      <c r="F21912" t="s">
        <v>2807</v>
      </c>
      <c r="G21912" t="s">
        <v>2700</v>
      </c>
    </row>
    <row r="21913" spans="1:7" x14ac:dyDescent="0.25">
      <c r="A21913" t="s">
        <v>2803</v>
      </c>
      <c r="B21913" t="s">
        <v>2804</v>
      </c>
      <c r="C21913" t="s">
        <v>2805</v>
      </c>
      <c r="D21913" s="1">
        <v>44344</v>
      </c>
      <c r="E21913" s="2">
        <v>15</v>
      </c>
      <c r="F21913" t="s">
        <v>2806</v>
      </c>
      <c r="G21913" t="s">
        <v>1816</v>
      </c>
    </row>
    <row r="21914" spans="1:7" x14ac:dyDescent="0.25">
      <c r="A21914" t="s">
        <v>2803</v>
      </c>
      <c r="B21914" t="s">
        <v>2804</v>
      </c>
      <c r="C21914" t="s">
        <v>2805</v>
      </c>
      <c r="D21914" s="1">
        <v>44344</v>
      </c>
      <c r="E21914" s="2">
        <v>15</v>
      </c>
      <c r="F21914" t="s">
        <v>2807</v>
      </c>
      <c r="G21914" t="s">
        <v>1816</v>
      </c>
    </row>
    <row r="21915" spans="1:7" x14ac:dyDescent="0.25">
      <c r="A21915" t="s">
        <v>2803</v>
      </c>
      <c r="B21915" t="s">
        <v>2804</v>
      </c>
      <c r="C21915" t="s">
        <v>2805</v>
      </c>
      <c r="D21915" s="1">
        <v>44344</v>
      </c>
      <c r="E21915" s="2">
        <v>15</v>
      </c>
      <c r="F21915" t="s">
        <v>2806</v>
      </c>
      <c r="G21915" t="s">
        <v>271</v>
      </c>
    </row>
    <row r="21916" spans="1:7" x14ac:dyDescent="0.25">
      <c r="A21916" t="s">
        <v>2803</v>
      </c>
      <c r="B21916" t="s">
        <v>2804</v>
      </c>
      <c r="C21916" t="s">
        <v>2805</v>
      </c>
      <c r="D21916" s="1">
        <v>44344</v>
      </c>
      <c r="E21916" s="2">
        <v>15</v>
      </c>
      <c r="F21916" t="s">
        <v>2807</v>
      </c>
      <c r="G21916" t="s">
        <v>271</v>
      </c>
    </row>
    <row r="21917" spans="1:7" x14ac:dyDescent="0.25">
      <c r="A21917" t="s">
        <v>4990</v>
      </c>
      <c r="B21917" t="s">
        <v>4991</v>
      </c>
      <c r="C21917" t="s">
        <v>4992</v>
      </c>
      <c r="D21917" s="1">
        <v>44344</v>
      </c>
      <c r="E21917" s="2">
        <v>100</v>
      </c>
      <c r="F21917" t="s">
        <v>4993</v>
      </c>
      <c r="G21917" t="s">
        <v>5666</v>
      </c>
    </row>
    <row r="21918" spans="1:7" x14ac:dyDescent="0.25">
      <c r="A21918" t="s">
        <v>4990</v>
      </c>
      <c r="B21918" t="s">
        <v>4991</v>
      </c>
      <c r="C21918" t="s">
        <v>4992</v>
      </c>
      <c r="D21918" s="1">
        <v>44344</v>
      </c>
      <c r="E21918" s="2">
        <v>100</v>
      </c>
      <c r="F21918" t="s">
        <v>4994</v>
      </c>
      <c r="G21918" t="s">
        <v>5666</v>
      </c>
    </row>
    <row r="21919" spans="1:7" x14ac:dyDescent="0.25">
      <c r="A21919" t="s">
        <v>2272</v>
      </c>
      <c r="B21919" t="s">
        <v>2273</v>
      </c>
      <c r="C21919" t="s">
        <v>2274</v>
      </c>
      <c r="D21919" s="1">
        <v>44344</v>
      </c>
      <c r="E21919" s="2">
        <v>41.67</v>
      </c>
      <c r="F21919" t="s">
        <v>2275</v>
      </c>
      <c r="G21919" t="s">
        <v>3650</v>
      </c>
    </row>
    <row r="21920" spans="1:7" x14ac:dyDescent="0.25">
      <c r="A21920" t="s">
        <v>2272</v>
      </c>
      <c r="B21920" t="s">
        <v>2273</v>
      </c>
      <c r="C21920" t="s">
        <v>2274</v>
      </c>
      <c r="D21920" s="1">
        <v>44344</v>
      </c>
      <c r="E21920" s="2">
        <v>41.67</v>
      </c>
      <c r="F21920" t="s">
        <v>2276</v>
      </c>
      <c r="G21920" t="s">
        <v>3650</v>
      </c>
    </row>
    <row r="21921" spans="1:7" x14ac:dyDescent="0.25">
      <c r="A21921" t="s">
        <v>2272</v>
      </c>
      <c r="B21921" t="s">
        <v>2273</v>
      </c>
      <c r="C21921" t="s">
        <v>2274</v>
      </c>
      <c r="D21921" s="1">
        <v>44344</v>
      </c>
      <c r="E21921" s="2">
        <v>83.33</v>
      </c>
      <c r="F21921" t="s">
        <v>2275</v>
      </c>
      <c r="G21921" t="s">
        <v>34</v>
      </c>
    </row>
    <row r="21922" spans="1:7" x14ac:dyDescent="0.25">
      <c r="A21922" t="s">
        <v>2272</v>
      </c>
      <c r="B21922" t="s">
        <v>2273</v>
      </c>
      <c r="C21922" t="s">
        <v>2274</v>
      </c>
      <c r="D21922" s="1">
        <v>44344</v>
      </c>
      <c r="E21922" s="2">
        <v>83.33</v>
      </c>
      <c r="F21922" t="s">
        <v>2276</v>
      </c>
      <c r="G21922" t="s">
        <v>34</v>
      </c>
    </row>
    <row r="21923" spans="1:7" x14ac:dyDescent="0.25">
      <c r="A21923" t="s">
        <v>2272</v>
      </c>
      <c r="B21923" t="s">
        <v>2273</v>
      </c>
      <c r="C21923" t="s">
        <v>2274</v>
      </c>
      <c r="D21923" s="1">
        <v>44344</v>
      </c>
      <c r="E21923" s="2">
        <v>350</v>
      </c>
      <c r="F21923" t="s">
        <v>2275</v>
      </c>
      <c r="G21923" t="s">
        <v>2663</v>
      </c>
    </row>
    <row r="21924" spans="1:7" x14ac:dyDescent="0.25">
      <c r="A21924" t="s">
        <v>2272</v>
      </c>
      <c r="B21924" t="s">
        <v>2273</v>
      </c>
      <c r="C21924" t="s">
        <v>2274</v>
      </c>
      <c r="D21924" s="1">
        <v>44344</v>
      </c>
      <c r="E21924" s="2">
        <v>350</v>
      </c>
      <c r="F21924" t="s">
        <v>2276</v>
      </c>
      <c r="G21924" t="s">
        <v>2663</v>
      </c>
    </row>
    <row r="21925" spans="1:7" x14ac:dyDescent="0.25">
      <c r="A21925" t="s">
        <v>155</v>
      </c>
      <c r="B21925" t="s">
        <v>156</v>
      </c>
      <c r="C21925" t="s">
        <v>157</v>
      </c>
      <c r="D21925" s="1">
        <v>44344</v>
      </c>
      <c r="E21925" s="2">
        <v>5</v>
      </c>
      <c r="F21925" t="s">
        <v>158</v>
      </c>
      <c r="G21925" t="s">
        <v>5789</v>
      </c>
    </row>
    <row r="21926" spans="1:7" x14ac:dyDescent="0.25">
      <c r="A21926" t="s">
        <v>155</v>
      </c>
      <c r="B21926" t="s">
        <v>156</v>
      </c>
      <c r="C21926" t="s">
        <v>157</v>
      </c>
      <c r="D21926" s="1">
        <v>44344</v>
      </c>
      <c r="E21926" s="2">
        <v>5</v>
      </c>
      <c r="F21926" t="s">
        <v>158</v>
      </c>
      <c r="G21926" t="s">
        <v>5789</v>
      </c>
    </row>
    <row r="21927" spans="1:7" x14ac:dyDescent="0.25">
      <c r="A21927" t="s">
        <v>2758</v>
      </c>
      <c r="B21927" t="s">
        <v>2759</v>
      </c>
      <c r="C21927" t="s">
        <v>2760</v>
      </c>
      <c r="D21927" s="1">
        <v>44344</v>
      </c>
      <c r="E21927" s="2">
        <v>15</v>
      </c>
      <c r="F21927" t="s">
        <v>2761</v>
      </c>
      <c r="G21927" t="s">
        <v>3282</v>
      </c>
    </row>
    <row r="21928" spans="1:7" x14ac:dyDescent="0.25">
      <c r="A21928" t="s">
        <v>3247</v>
      </c>
      <c r="B21928" t="s">
        <v>3248</v>
      </c>
      <c r="C21928" t="s">
        <v>3249</v>
      </c>
      <c r="D21928" s="1">
        <v>44344</v>
      </c>
      <c r="E21928" s="2">
        <v>10</v>
      </c>
      <c r="F21928" t="s">
        <v>3250</v>
      </c>
      <c r="G21928" t="s">
        <v>3649</v>
      </c>
    </row>
    <row r="21929" spans="1:7" x14ac:dyDescent="0.25">
      <c r="A21929" t="s">
        <v>4076</v>
      </c>
      <c r="B21929" t="s">
        <v>4077</v>
      </c>
      <c r="C21929" t="s">
        <v>413</v>
      </c>
      <c r="D21929" s="1">
        <v>44344</v>
      </c>
      <c r="E21929" s="2">
        <v>20</v>
      </c>
      <c r="F21929" t="s">
        <v>4078</v>
      </c>
      <c r="G21929" t="s">
        <v>1695</v>
      </c>
    </row>
    <row r="21930" spans="1:7" x14ac:dyDescent="0.25">
      <c r="A21930" t="s">
        <v>4076</v>
      </c>
      <c r="B21930" t="s">
        <v>4077</v>
      </c>
      <c r="C21930" t="s">
        <v>413</v>
      </c>
      <c r="D21930" s="1">
        <v>44344</v>
      </c>
      <c r="E21930" s="2">
        <v>20</v>
      </c>
      <c r="F21930" t="s">
        <v>4078</v>
      </c>
      <c r="G21930" t="s">
        <v>1695</v>
      </c>
    </row>
    <row r="21931" spans="1:7" x14ac:dyDescent="0.25">
      <c r="A21931" t="s">
        <v>4076</v>
      </c>
      <c r="B21931" t="s">
        <v>4077</v>
      </c>
      <c r="C21931" t="s">
        <v>413</v>
      </c>
      <c r="D21931" s="1">
        <v>44344</v>
      </c>
      <c r="E21931" s="2">
        <v>50</v>
      </c>
      <c r="F21931" t="s">
        <v>4078</v>
      </c>
      <c r="G21931" t="s">
        <v>67</v>
      </c>
    </row>
    <row r="21932" spans="1:7" x14ac:dyDescent="0.25">
      <c r="A21932" t="s">
        <v>4076</v>
      </c>
      <c r="B21932" t="s">
        <v>4077</v>
      </c>
      <c r="C21932" t="s">
        <v>413</v>
      </c>
      <c r="D21932" s="1">
        <v>44344</v>
      </c>
      <c r="E21932" s="2">
        <v>50</v>
      </c>
      <c r="F21932" t="s">
        <v>4078</v>
      </c>
      <c r="G21932" t="s">
        <v>67</v>
      </c>
    </row>
    <row r="21933" spans="1:7" x14ac:dyDescent="0.25">
      <c r="A21933" t="s">
        <v>1541</v>
      </c>
      <c r="B21933" t="s">
        <v>1542</v>
      </c>
      <c r="C21933" t="s">
        <v>1543</v>
      </c>
      <c r="D21933" s="1">
        <v>44344</v>
      </c>
      <c r="E21933" s="2">
        <v>20</v>
      </c>
      <c r="F21933" t="s">
        <v>1544</v>
      </c>
      <c r="G21933" t="s">
        <v>114</v>
      </c>
    </row>
    <row r="21934" spans="1:7" x14ac:dyDescent="0.25">
      <c r="A21934" t="s">
        <v>1541</v>
      </c>
      <c r="B21934" t="s">
        <v>1542</v>
      </c>
      <c r="C21934" t="s">
        <v>1543</v>
      </c>
      <c r="D21934" s="1">
        <v>44344</v>
      </c>
      <c r="E21934" s="2">
        <v>20</v>
      </c>
      <c r="F21934" t="s">
        <v>1545</v>
      </c>
      <c r="G21934" t="s">
        <v>114</v>
      </c>
    </row>
    <row r="21935" spans="1:7" x14ac:dyDescent="0.25">
      <c r="A21935" t="s">
        <v>3800</v>
      </c>
      <c r="B21935" t="s">
        <v>1430</v>
      </c>
      <c r="C21935" t="s">
        <v>3801</v>
      </c>
      <c r="D21935" s="1">
        <v>44344</v>
      </c>
      <c r="E21935" s="2">
        <v>10</v>
      </c>
      <c r="F21935" t="s">
        <v>3802</v>
      </c>
      <c r="G21935" t="s">
        <v>2700</v>
      </c>
    </row>
    <row r="21936" spans="1:7" x14ac:dyDescent="0.25">
      <c r="A21936" t="s">
        <v>3800</v>
      </c>
      <c r="B21936" t="s">
        <v>1430</v>
      </c>
      <c r="C21936" t="s">
        <v>3801</v>
      </c>
      <c r="D21936" s="1">
        <v>44344</v>
      </c>
      <c r="E21936" s="2">
        <v>10</v>
      </c>
      <c r="F21936" t="s">
        <v>3802</v>
      </c>
      <c r="G21936" t="s">
        <v>1245</v>
      </c>
    </row>
    <row r="21937" spans="1:7" x14ac:dyDescent="0.25">
      <c r="A21937" t="s">
        <v>4665</v>
      </c>
      <c r="B21937" t="s">
        <v>4666</v>
      </c>
      <c r="C21937" t="s">
        <v>4667</v>
      </c>
      <c r="D21937" s="1">
        <v>44344</v>
      </c>
      <c r="E21937" s="2">
        <v>20</v>
      </c>
      <c r="F21937" t="s">
        <v>4668</v>
      </c>
      <c r="G21937" t="s">
        <v>1245</v>
      </c>
    </row>
    <row r="21938" spans="1:7" x14ac:dyDescent="0.25">
      <c r="A21938" t="s">
        <v>4665</v>
      </c>
      <c r="B21938" t="s">
        <v>4666</v>
      </c>
      <c r="C21938" t="s">
        <v>4667</v>
      </c>
      <c r="D21938" s="1">
        <v>44344</v>
      </c>
      <c r="E21938" s="2">
        <v>20</v>
      </c>
      <c r="F21938" t="s">
        <v>4669</v>
      </c>
      <c r="G21938" t="s">
        <v>1245</v>
      </c>
    </row>
    <row r="21939" spans="1:7" x14ac:dyDescent="0.25">
      <c r="A21939" t="s">
        <v>4665</v>
      </c>
      <c r="B21939" t="s">
        <v>4666</v>
      </c>
      <c r="C21939" t="s">
        <v>4667</v>
      </c>
      <c r="D21939" s="1">
        <v>44344</v>
      </c>
      <c r="E21939" s="2">
        <v>20</v>
      </c>
      <c r="F21939" t="s">
        <v>4670</v>
      </c>
      <c r="G21939" t="s">
        <v>1245</v>
      </c>
    </row>
    <row r="21940" spans="1:7" x14ac:dyDescent="0.25">
      <c r="A21940" t="s">
        <v>259</v>
      </c>
      <c r="B21940" t="s">
        <v>260</v>
      </c>
      <c r="C21940" t="s">
        <v>261</v>
      </c>
      <c r="D21940" s="1">
        <v>44344</v>
      </c>
      <c r="E21940" s="2">
        <v>10</v>
      </c>
      <c r="F21940" t="s">
        <v>262</v>
      </c>
      <c r="G21940" t="s">
        <v>1695</v>
      </c>
    </row>
    <row r="21941" spans="1:7" x14ac:dyDescent="0.25">
      <c r="A21941" t="s">
        <v>709</v>
      </c>
      <c r="B21941" t="s">
        <v>710</v>
      </c>
      <c r="C21941" t="s">
        <v>705</v>
      </c>
      <c r="D21941" s="1">
        <v>44344</v>
      </c>
      <c r="E21941" s="2">
        <v>84</v>
      </c>
      <c r="F21941" t="s">
        <v>711</v>
      </c>
      <c r="G21941" t="s">
        <v>3225</v>
      </c>
    </row>
    <row r="21942" spans="1:7" x14ac:dyDescent="0.25">
      <c r="A21942" t="s">
        <v>709</v>
      </c>
      <c r="B21942" t="s">
        <v>710</v>
      </c>
      <c r="C21942" t="s">
        <v>705</v>
      </c>
      <c r="D21942" s="1">
        <v>44344</v>
      </c>
      <c r="E21942" s="2">
        <v>84</v>
      </c>
      <c r="F21942" t="s">
        <v>712</v>
      </c>
      <c r="G21942" t="s">
        <v>3225</v>
      </c>
    </row>
    <row r="21943" spans="1:7" x14ac:dyDescent="0.25">
      <c r="A21943" t="s">
        <v>709</v>
      </c>
      <c r="B21943" t="s">
        <v>710</v>
      </c>
      <c r="C21943" t="s">
        <v>705</v>
      </c>
      <c r="D21943" s="1">
        <v>44344</v>
      </c>
      <c r="E21943" s="2">
        <v>84</v>
      </c>
      <c r="F21943" t="s">
        <v>712</v>
      </c>
      <c r="G21943" t="s">
        <v>3225</v>
      </c>
    </row>
    <row r="21944" spans="1:7" x14ac:dyDescent="0.25">
      <c r="A21944" t="s">
        <v>178</v>
      </c>
      <c r="B21944" t="s">
        <v>179</v>
      </c>
      <c r="C21944" t="s">
        <v>180</v>
      </c>
      <c r="D21944" s="1">
        <v>44344</v>
      </c>
      <c r="E21944" s="2">
        <v>5</v>
      </c>
      <c r="F21944" t="s">
        <v>181</v>
      </c>
      <c r="G21944" t="s">
        <v>182</v>
      </c>
    </row>
    <row r="21945" spans="1:7" x14ac:dyDescent="0.25">
      <c r="A21945" t="s">
        <v>1464</v>
      </c>
      <c r="B21945" t="s">
        <v>1465</v>
      </c>
      <c r="C21945" t="s">
        <v>627</v>
      </c>
      <c r="D21945" s="1">
        <v>44344</v>
      </c>
      <c r="E21945" s="2">
        <v>20</v>
      </c>
      <c r="F21945" t="s">
        <v>1466</v>
      </c>
      <c r="G21945" t="s">
        <v>478</v>
      </c>
    </row>
    <row r="21946" spans="1:7" x14ac:dyDescent="0.25">
      <c r="A21946" t="s">
        <v>1464</v>
      </c>
      <c r="B21946" t="s">
        <v>1465</v>
      </c>
      <c r="C21946" t="s">
        <v>627</v>
      </c>
      <c r="D21946" s="1">
        <v>44344</v>
      </c>
      <c r="E21946" s="2">
        <v>20</v>
      </c>
      <c r="F21946" t="s">
        <v>1466</v>
      </c>
      <c r="G21946" t="s">
        <v>478</v>
      </c>
    </row>
    <row r="21947" spans="1:7" x14ac:dyDescent="0.25">
      <c r="A21947" t="s">
        <v>493</v>
      </c>
      <c r="B21947" t="s">
        <v>494</v>
      </c>
      <c r="C21947" t="s">
        <v>495</v>
      </c>
      <c r="D21947" s="1">
        <v>44344</v>
      </c>
      <c r="E21947" s="2">
        <v>20</v>
      </c>
      <c r="F21947" t="s">
        <v>496</v>
      </c>
      <c r="G21947" t="s">
        <v>310</v>
      </c>
    </row>
    <row r="21948" spans="1:7" x14ac:dyDescent="0.25">
      <c r="A21948" t="s">
        <v>493</v>
      </c>
      <c r="B21948" t="s">
        <v>494</v>
      </c>
      <c r="C21948" t="s">
        <v>495</v>
      </c>
      <c r="D21948" s="1">
        <v>44344</v>
      </c>
      <c r="E21948" s="2">
        <v>20</v>
      </c>
      <c r="F21948" t="s">
        <v>497</v>
      </c>
      <c r="G21948" t="s">
        <v>310</v>
      </c>
    </row>
    <row r="21949" spans="1:7" x14ac:dyDescent="0.25">
      <c r="A21949" t="s">
        <v>493</v>
      </c>
      <c r="B21949" t="s">
        <v>494</v>
      </c>
      <c r="C21949" t="s">
        <v>495</v>
      </c>
      <c r="D21949" s="1">
        <v>44344</v>
      </c>
      <c r="E21949" s="2">
        <v>20</v>
      </c>
      <c r="F21949" t="s">
        <v>496</v>
      </c>
      <c r="G21949" t="s">
        <v>2456</v>
      </c>
    </row>
    <row r="21950" spans="1:7" x14ac:dyDescent="0.25">
      <c r="A21950" t="s">
        <v>493</v>
      </c>
      <c r="B21950" t="s">
        <v>494</v>
      </c>
      <c r="C21950" t="s">
        <v>495</v>
      </c>
      <c r="D21950" s="1">
        <v>44344</v>
      </c>
      <c r="E21950" s="2">
        <v>20</v>
      </c>
      <c r="F21950" t="s">
        <v>497</v>
      </c>
      <c r="G21950" t="s">
        <v>2456</v>
      </c>
    </row>
    <row r="21951" spans="1:7" x14ac:dyDescent="0.25">
      <c r="A21951" t="s">
        <v>493</v>
      </c>
      <c r="B21951" t="s">
        <v>494</v>
      </c>
      <c r="C21951" t="s">
        <v>495</v>
      </c>
      <c r="D21951" s="1">
        <v>44344</v>
      </c>
      <c r="E21951" s="2">
        <v>25</v>
      </c>
      <c r="F21951" t="s">
        <v>496</v>
      </c>
      <c r="G21951" t="s">
        <v>5666</v>
      </c>
    </row>
    <row r="21952" spans="1:7" x14ac:dyDescent="0.25">
      <c r="A21952" t="s">
        <v>493</v>
      </c>
      <c r="B21952" t="s">
        <v>494</v>
      </c>
      <c r="C21952" t="s">
        <v>495</v>
      </c>
      <c r="D21952" s="1">
        <v>44344</v>
      </c>
      <c r="E21952" s="2">
        <v>25</v>
      </c>
      <c r="F21952" t="s">
        <v>497</v>
      </c>
      <c r="G21952" t="s">
        <v>5666</v>
      </c>
    </row>
    <row r="21953" spans="1:7" x14ac:dyDescent="0.25">
      <c r="A21953" t="s">
        <v>164</v>
      </c>
      <c r="B21953" t="s">
        <v>165</v>
      </c>
      <c r="C21953" t="s">
        <v>166</v>
      </c>
      <c r="D21953" s="1">
        <v>44344</v>
      </c>
      <c r="E21953" s="2">
        <v>20</v>
      </c>
      <c r="F21953" t="s">
        <v>167</v>
      </c>
      <c r="G21953" t="s">
        <v>97</v>
      </c>
    </row>
    <row r="21954" spans="1:7" x14ac:dyDescent="0.25">
      <c r="A21954" t="s">
        <v>164</v>
      </c>
      <c r="B21954" t="s">
        <v>165</v>
      </c>
      <c r="C21954" t="s">
        <v>166</v>
      </c>
      <c r="D21954" s="1">
        <v>44344</v>
      </c>
      <c r="E21954" s="2">
        <v>20</v>
      </c>
      <c r="F21954" t="s">
        <v>168</v>
      </c>
      <c r="G21954" t="s">
        <v>97</v>
      </c>
    </row>
    <row r="21955" spans="1:7" x14ac:dyDescent="0.25">
      <c r="A21955" t="s">
        <v>164</v>
      </c>
      <c r="B21955" t="s">
        <v>165</v>
      </c>
      <c r="C21955" t="s">
        <v>166</v>
      </c>
      <c r="D21955" s="1">
        <v>44344</v>
      </c>
      <c r="E21955" s="2">
        <v>25</v>
      </c>
      <c r="F21955" t="s">
        <v>167</v>
      </c>
      <c r="G21955" t="s">
        <v>1695</v>
      </c>
    </row>
    <row r="21956" spans="1:7" x14ac:dyDescent="0.25">
      <c r="A21956" t="s">
        <v>164</v>
      </c>
      <c r="B21956" t="s">
        <v>165</v>
      </c>
      <c r="C21956" t="s">
        <v>166</v>
      </c>
      <c r="D21956" s="1">
        <v>44344</v>
      </c>
      <c r="E21956" s="2">
        <v>25</v>
      </c>
      <c r="F21956" t="s">
        <v>168</v>
      </c>
      <c r="G21956" t="s">
        <v>1695</v>
      </c>
    </row>
    <row r="21957" spans="1:7" x14ac:dyDescent="0.25">
      <c r="A21957" t="s">
        <v>164</v>
      </c>
      <c r="B21957" t="s">
        <v>165</v>
      </c>
      <c r="C21957" t="s">
        <v>166</v>
      </c>
      <c r="D21957" s="1">
        <v>44344</v>
      </c>
      <c r="E21957" s="2">
        <v>20</v>
      </c>
      <c r="F21957" t="s">
        <v>167</v>
      </c>
      <c r="G21957" t="s">
        <v>3613</v>
      </c>
    </row>
    <row r="21958" spans="1:7" x14ac:dyDescent="0.25">
      <c r="A21958" t="s">
        <v>164</v>
      </c>
      <c r="B21958" t="s">
        <v>165</v>
      </c>
      <c r="C21958" t="s">
        <v>166</v>
      </c>
      <c r="D21958" s="1">
        <v>44344</v>
      </c>
      <c r="E21958" s="2">
        <v>20</v>
      </c>
      <c r="F21958" t="s">
        <v>168</v>
      </c>
      <c r="G21958" t="s">
        <v>3613</v>
      </c>
    </row>
    <row r="21959" spans="1:7" x14ac:dyDescent="0.25">
      <c r="A21959" t="s">
        <v>169</v>
      </c>
      <c r="B21959" t="s">
        <v>170</v>
      </c>
      <c r="C21959" t="s">
        <v>171</v>
      </c>
      <c r="D21959" s="1">
        <v>44344</v>
      </c>
      <c r="E21959" s="2">
        <v>10</v>
      </c>
      <c r="F21959" t="s">
        <v>172</v>
      </c>
      <c r="G21959" t="s">
        <v>1245</v>
      </c>
    </row>
    <row r="21960" spans="1:7" x14ac:dyDescent="0.25">
      <c r="A21960" t="s">
        <v>169</v>
      </c>
      <c r="B21960" t="s">
        <v>170</v>
      </c>
      <c r="C21960" t="s">
        <v>171</v>
      </c>
      <c r="D21960" s="1">
        <v>44344</v>
      </c>
      <c r="E21960" s="2">
        <v>10</v>
      </c>
      <c r="F21960" t="s">
        <v>173</v>
      </c>
      <c r="G21960" t="s">
        <v>1245</v>
      </c>
    </row>
    <row r="21961" spans="1:7" x14ac:dyDescent="0.25">
      <c r="A21961" t="s">
        <v>1100</v>
      </c>
      <c r="B21961" t="s">
        <v>1101</v>
      </c>
      <c r="C21961" t="s">
        <v>1102</v>
      </c>
      <c r="D21961" s="1">
        <v>44344</v>
      </c>
      <c r="E21961" s="2">
        <v>15</v>
      </c>
      <c r="F21961" t="s">
        <v>1103</v>
      </c>
      <c r="G21961" t="s">
        <v>828</v>
      </c>
    </row>
    <row r="21962" spans="1:7" x14ac:dyDescent="0.25">
      <c r="A21962" t="s">
        <v>1100</v>
      </c>
      <c r="B21962" t="s">
        <v>1101</v>
      </c>
      <c r="C21962" t="s">
        <v>1102</v>
      </c>
      <c r="D21962" s="1">
        <v>44344</v>
      </c>
      <c r="E21962" s="2">
        <v>15</v>
      </c>
      <c r="F21962" t="s">
        <v>1104</v>
      </c>
      <c r="G21962" t="s">
        <v>828</v>
      </c>
    </row>
    <row r="21963" spans="1:7" x14ac:dyDescent="0.25">
      <c r="A21963" t="s">
        <v>1100</v>
      </c>
      <c r="B21963" t="s">
        <v>1101</v>
      </c>
      <c r="C21963" t="s">
        <v>1102</v>
      </c>
      <c r="D21963" s="1">
        <v>44344</v>
      </c>
      <c r="E21963" s="2">
        <v>10</v>
      </c>
      <c r="F21963" t="s">
        <v>1103</v>
      </c>
      <c r="G21963" t="s">
        <v>276</v>
      </c>
    </row>
    <row r="21964" spans="1:7" x14ac:dyDescent="0.25">
      <c r="A21964" t="s">
        <v>1100</v>
      </c>
      <c r="B21964" t="s">
        <v>1101</v>
      </c>
      <c r="C21964" t="s">
        <v>1102</v>
      </c>
      <c r="D21964" s="1">
        <v>44344</v>
      </c>
      <c r="E21964" s="2">
        <v>10</v>
      </c>
      <c r="F21964" t="s">
        <v>1104</v>
      </c>
      <c r="G21964" t="s">
        <v>276</v>
      </c>
    </row>
    <row r="21965" spans="1:7" x14ac:dyDescent="0.25">
      <c r="A21965" t="s">
        <v>1450</v>
      </c>
      <c r="B21965" t="s">
        <v>1451</v>
      </c>
      <c r="C21965" t="s">
        <v>1452</v>
      </c>
      <c r="D21965" s="1">
        <v>44344</v>
      </c>
      <c r="E21965" s="2">
        <v>84</v>
      </c>
      <c r="F21965" t="s">
        <v>1453</v>
      </c>
      <c r="G21965" t="s">
        <v>34</v>
      </c>
    </row>
    <row r="21966" spans="1:7" x14ac:dyDescent="0.25">
      <c r="A21966" t="s">
        <v>1450</v>
      </c>
      <c r="B21966" t="s">
        <v>1451</v>
      </c>
      <c r="C21966" t="s">
        <v>1452</v>
      </c>
      <c r="D21966" s="1">
        <v>44344</v>
      </c>
      <c r="E21966" s="2">
        <v>84</v>
      </c>
      <c r="F21966" t="s">
        <v>1454</v>
      </c>
      <c r="G21966" t="s">
        <v>34</v>
      </c>
    </row>
    <row r="21967" spans="1:7" x14ac:dyDescent="0.25">
      <c r="A21967" t="s">
        <v>1450</v>
      </c>
      <c r="B21967" t="s">
        <v>1451</v>
      </c>
      <c r="C21967" t="s">
        <v>1452</v>
      </c>
      <c r="D21967" s="1">
        <v>44344</v>
      </c>
      <c r="E21967" s="2">
        <v>84</v>
      </c>
      <c r="F21967" t="s">
        <v>1454</v>
      </c>
      <c r="G21967" t="s">
        <v>34</v>
      </c>
    </row>
    <row r="21968" spans="1:7" x14ac:dyDescent="0.25">
      <c r="A21968" t="s">
        <v>2475</v>
      </c>
      <c r="B21968" t="s">
        <v>1451</v>
      </c>
      <c r="C21968" t="s">
        <v>2476</v>
      </c>
      <c r="D21968" s="1">
        <v>44344</v>
      </c>
      <c r="E21968" s="2">
        <v>40</v>
      </c>
      <c r="F21968" t="s">
        <v>2477</v>
      </c>
      <c r="G21968" t="s">
        <v>2456</v>
      </c>
    </row>
    <row r="21969" spans="1:7" x14ac:dyDescent="0.25">
      <c r="A21969" t="s">
        <v>546</v>
      </c>
      <c r="B21969" t="s">
        <v>547</v>
      </c>
      <c r="C21969" t="s">
        <v>548</v>
      </c>
      <c r="D21969" s="1">
        <v>44344</v>
      </c>
      <c r="E21969" s="2">
        <v>50</v>
      </c>
      <c r="F21969" t="s">
        <v>549</v>
      </c>
      <c r="G21969" t="s">
        <v>276</v>
      </c>
    </row>
    <row r="21970" spans="1:7" x14ac:dyDescent="0.25">
      <c r="A21970" t="s">
        <v>546</v>
      </c>
      <c r="B21970" t="s">
        <v>547</v>
      </c>
      <c r="C21970" t="s">
        <v>548</v>
      </c>
      <c r="D21970" s="1">
        <v>44344</v>
      </c>
      <c r="E21970" s="2">
        <v>50</v>
      </c>
      <c r="F21970" t="s">
        <v>549</v>
      </c>
      <c r="G21970" t="s">
        <v>1245</v>
      </c>
    </row>
    <row r="21971" spans="1:7" x14ac:dyDescent="0.25">
      <c r="A21971" t="s">
        <v>115</v>
      </c>
      <c r="B21971" t="s">
        <v>116</v>
      </c>
      <c r="C21971" t="s">
        <v>117</v>
      </c>
      <c r="D21971" s="1">
        <v>44344</v>
      </c>
      <c r="E21971" s="2">
        <v>5</v>
      </c>
      <c r="F21971" t="s">
        <v>118</v>
      </c>
      <c r="G21971" t="s">
        <v>1245</v>
      </c>
    </row>
    <row r="21972" spans="1:7" x14ac:dyDescent="0.25">
      <c r="A21972" t="s">
        <v>115</v>
      </c>
      <c r="B21972" t="s">
        <v>116</v>
      </c>
      <c r="C21972" t="s">
        <v>117</v>
      </c>
      <c r="D21972" s="1">
        <v>44344</v>
      </c>
      <c r="E21972" s="2">
        <v>5</v>
      </c>
      <c r="F21972" t="s">
        <v>119</v>
      </c>
      <c r="G21972" t="s">
        <v>1245</v>
      </c>
    </row>
    <row r="21973" spans="1:7" x14ac:dyDescent="0.25">
      <c r="A21973" t="s">
        <v>115</v>
      </c>
      <c r="B21973" t="s">
        <v>116</v>
      </c>
      <c r="C21973" t="s">
        <v>117</v>
      </c>
      <c r="D21973" s="1">
        <v>44344</v>
      </c>
      <c r="E21973" s="2">
        <v>5</v>
      </c>
      <c r="F21973" t="s">
        <v>120</v>
      </c>
      <c r="G21973" t="s">
        <v>1245</v>
      </c>
    </row>
    <row r="21974" spans="1:7" x14ac:dyDescent="0.25">
      <c r="A21974" t="s">
        <v>115</v>
      </c>
      <c r="B21974" t="s">
        <v>116</v>
      </c>
      <c r="C21974" t="s">
        <v>117</v>
      </c>
      <c r="D21974" s="1">
        <v>44344</v>
      </c>
      <c r="E21974" s="2">
        <v>5</v>
      </c>
      <c r="F21974" t="s">
        <v>118</v>
      </c>
      <c r="G21974" t="s">
        <v>5789</v>
      </c>
    </row>
    <row r="21975" spans="1:7" x14ac:dyDescent="0.25">
      <c r="A21975" t="s">
        <v>115</v>
      </c>
      <c r="B21975" t="s">
        <v>116</v>
      </c>
      <c r="C21975" t="s">
        <v>117</v>
      </c>
      <c r="D21975" s="1">
        <v>44344</v>
      </c>
      <c r="E21975" s="2">
        <v>5</v>
      </c>
      <c r="F21975" t="s">
        <v>119</v>
      </c>
      <c r="G21975" t="s">
        <v>5789</v>
      </c>
    </row>
    <row r="21976" spans="1:7" x14ac:dyDescent="0.25">
      <c r="A21976" t="s">
        <v>115</v>
      </c>
      <c r="B21976" t="s">
        <v>116</v>
      </c>
      <c r="C21976" t="s">
        <v>117</v>
      </c>
      <c r="D21976" s="1">
        <v>44344</v>
      </c>
      <c r="E21976" s="2">
        <v>5</v>
      </c>
      <c r="F21976" t="s">
        <v>120</v>
      </c>
      <c r="G21976" t="s">
        <v>5789</v>
      </c>
    </row>
    <row r="21977" spans="1:7" x14ac:dyDescent="0.25">
      <c r="A21977" t="s">
        <v>263</v>
      </c>
      <c r="B21977" t="s">
        <v>264</v>
      </c>
      <c r="C21977" t="s">
        <v>265</v>
      </c>
      <c r="D21977" s="1">
        <v>44344</v>
      </c>
      <c r="E21977" s="2">
        <v>50</v>
      </c>
      <c r="F21977" t="s">
        <v>266</v>
      </c>
      <c r="G21977" t="s">
        <v>1695</v>
      </c>
    </row>
    <row r="21978" spans="1:7" x14ac:dyDescent="0.25">
      <c r="A21978" t="s">
        <v>2748</v>
      </c>
      <c r="B21978" t="s">
        <v>2749</v>
      </c>
      <c r="C21978" t="s">
        <v>2750</v>
      </c>
      <c r="D21978" s="1">
        <v>44344</v>
      </c>
      <c r="E21978" s="2">
        <v>10</v>
      </c>
      <c r="F21978" t="s">
        <v>2751</v>
      </c>
      <c r="G21978" t="s">
        <v>1695</v>
      </c>
    </row>
    <row r="21979" spans="1:7" x14ac:dyDescent="0.25">
      <c r="A21979" t="s">
        <v>2748</v>
      </c>
      <c r="B21979" t="s">
        <v>2749</v>
      </c>
      <c r="C21979" t="s">
        <v>2750</v>
      </c>
      <c r="D21979" s="1">
        <v>44344</v>
      </c>
      <c r="E21979" s="2">
        <v>10</v>
      </c>
      <c r="F21979" t="s">
        <v>2751</v>
      </c>
      <c r="G21979" t="s">
        <v>1695</v>
      </c>
    </row>
    <row r="21980" spans="1:7" x14ac:dyDescent="0.25">
      <c r="A21980" t="s">
        <v>2748</v>
      </c>
      <c r="B21980" t="s">
        <v>2749</v>
      </c>
      <c r="C21980" t="s">
        <v>2750</v>
      </c>
      <c r="D21980" s="1">
        <v>44344</v>
      </c>
      <c r="E21980" s="2">
        <v>10</v>
      </c>
      <c r="F21980" t="s">
        <v>2752</v>
      </c>
      <c r="G21980" t="s">
        <v>1695</v>
      </c>
    </row>
    <row r="21981" spans="1:7" x14ac:dyDescent="0.25">
      <c r="A21981" t="s">
        <v>2748</v>
      </c>
      <c r="B21981" t="s">
        <v>2749</v>
      </c>
      <c r="C21981" t="s">
        <v>2750</v>
      </c>
      <c r="D21981" s="1">
        <v>44344</v>
      </c>
      <c r="E21981" s="2">
        <v>10</v>
      </c>
      <c r="F21981" t="s">
        <v>2751</v>
      </c>
      <c r="G21981" t="s">
        <v>67</v>
      </c>
    </row>
    <row r="21982" spans="1:7" x14ac:dyDescent="0.25">
      <c r="A21982" t="s">
        <v>2748</v>
      </c>
      <c r="B21982" t="s">
        <v>2749</v>
      </c>
      <c r="C21982" t="s">
        <v>2750</v>
      </c>
      <c r="D21982" s="1">
        <v>44344</v>
      </c>
      <c r="E21982" s="2">
        <v>10</v>
      </c>
      <c r="F21982" t="s">
        <v>2751</v>
      </c>
      <c r="G21982" t="s">
        <v>67</v>
      </c>
    </row>
    <row r="21983" spans="1:7" x14ac:dyDescent="0.25">
      <c r="A21983" t="s">
        <v>2748</v>
      </c>
      <c r="B21983" t="s">
        <v>2749</v>
      </c>
      <c r="C21983" t="s">
        <v>2750</v>
      </c>
      <c r="D21983" s="1">
        <v>44344</v>
      </c>
      <c r="E21983" s="2">
        <v>10</v>
      </c>
      <c r="F21983" t="s">
        <v>2752</v>
      </c>
      <c r="G21983" t="s">
        <v>67</v>
      </c>
    </row>
    <row r="21984" spans="1:7" x14ac:dyDescent="0.25">
      <c r="A21984" t="s">
        <v>5031</v>
      </c>
      <c r="B21984" t="s">
        <v>5032</v>
      </c>
      <c r="C21984" t="s">
        <v>5033</v>
      </c>
      <c r="D21984" s="1">
        <v>44344</v>
      </c>
      <c r="E21984" s="2">
        <v>100</v>
      </c>
      <c r="F21984" t="s">
        <v>5034</v>
      </c>
      <c r="G21984" t="s">
        <v>5666</v>
      </c>
    </row>
    <row r="21985" spans="1:7" x14ac:dyDescent="0.25">
      <c r="A21985" t="s">
        <v>2346</v>
      </c>
      <c r="B21985" t="s">
        <v>371</v>
      </c>
      <c r="C21985" t="s">
        <v>2347</v>
      </c>
      <c r="D21985" s="1">
        <v>44344</v>
      </c>
      <c r="E21985" s="2">
        <v>25</v>
      </c>
      <c r="F21985" t="s">
        <v>2348</v>
      </c>
      <c r="G21985" t="s">
        <v>97</v>
      </c>
    </row>
    <row r="21986" spans="1:7" x14ac:dyDescent="0.25">
      <c r="A21986" t="s">
        <v>2346</v>
      </c>
      <c r="B21986" t="s">
        <v>371</v>
      </c>
      <c r="C21986" t="s">
        <v>2347</v>
      </c>
      <c r="D21986" s="1">
        <v>44344</v>
      </c>
      <c r="E21986" s="2">
        <v>25</v>
      </c>
      <c r="F21986" t="s">
        <v>2349</v>
      </c>
      <c r="G21986" t="s">
        <v>97</v>
      </c>
    </row>
    <row r="21987" spans="1:7" x14ac:dyDescent="0.25">
      <c r="A21987" t="s">
        <v>2346</v>
      </c>
      <c r="B21987" t="s">
        <v>371</v>
      </c>
      <c r="C21987" t="s">
        <v>2347</v>
      </c>
      <c r="D21987" s="1">
        <v>44344</v>
      </c>
      <c r="E21987" s="2">
        <v>20</v>
      </c>
      <c r="F21987" t="s">
        <v>2348</v>
      </c>
      <c r="G21987" t="s">
        <v>1245</v>
      </c>
    </row>
    <row r="21988" spans="1:7" x14ac:dyDescent="0.25">
      <c r="A21988" t="s">
        <v>2346</v>
      </c>
      <c r="B21988" t="s">
        <v>371</v>
      </c>
      <c r="C21988" t="s">
        <v>2347</v>
      </c>
      <c r="D21988" s="1">
        <v>44344</v>
      </c>
      <c r="E21988" s="2">
        <v>20</v>
      </c>
      <c r="F21988" t="s">
        <v>2349</v>
      </c>
      <c r="G21988" t="s">
        <v>1245</v>
      </c>
    </row>
    <row r="21989" spans="1:7" x14ac:dyDescent="0.25">
      <c r="A21989" t="s">
        <v>3140</v>
      </c>
      <c r="B21989" t="s">
        <v>3141</v>
      </c>
      <c r="C21989" t="s">
        <v>3142</v>
      </c>
      <c r="D21989" s="1">
        <v>44344</v>
      </c>
      <c r="E21989" s="2">
        <v>30</v>
      </c>
      <c r="F21989" t="s">
        <v>3143</v>
      </c>
      <c r="G21989" t="s">
        <v>1695</v>
      </c>
    </row>
    <row r="21990" spans="1:7" x14ac:dyDescent="0.25">
      <c r="A21990" t="s">
        <v>3140</v>
      </c>
      <c r="B21990" t="s">
        <v>3141</v>
      </c>
      <c r="C21990" t="s">
        <v>3142</v>
      </c>
      <c r="D21990" s="1">
        <v>44344</v>
      </c>
      <c r="E21990" s="2">
        <v>30</v>
      </c>
      <c r="F21990" t="s">
        <v>3143</v>
      </c>
      <c r="G21990" t="s">
        <v>1695</v>
      </c>
    </row>
    <row r="21991" spans="1:7" x14ac:dyDescent="0.25">
      <c r="A21991" t="s">
        <v>3140</v>
      </c>
      <c r="B21991" t="s">
        <v>3141</v>
      </c>
      <c r="C21991" t="s">
        <v>3142</v>
      </c>
      <c r="D21991" s="1">
        <v>44344</v>
      </c>
      <c r="E21991" s="2">
        <v>30</v>
      </c>
      <c r="F21991" t="s">
        <v>3144</v>
      </c>
      <c r="G21991" t="s">
        <v>1695</v>
      </c>
    </row>
    <row r="21992" spans="1:7" x14ac:dyDescent="0.25">
      <c r="A21992" t="s">
        <v>125</v>
      </c>
      <c r="B21992" t="s">
        <v>126</v>
      </c>
      <c r="C21992" t="s">
        <v>127</v>
      </c>
      <c r="D21992" s="1">
        <v>44344</v>
      </c>
      <c r="E21992" s="2">
        <v>5</v>
      </c>
      <c r="F21992" t="s">
        <v>128</v>
      </c>
      <c r="G21992" t="s">
        <v>310</v>
      </c>
    </row>
    <row r="21993" spans="1:7" x14ac:dyDescent="0.25">
      <c r="A21993" t="s">
        <v>3100</v>
      </c>
      <c r="B21993" t="s">
        <v>3101</v>
      </c>
      <c r="C21993" t="s">
        <v>3102</v>
      </c>
      <c r="D21993" s="1">
        <v>44344</v>
      </c>
      <c r="E21993" s="2">
        <v>50</v>
      </c>
      <c r="F21993" t="s">
        <v>3103</v>
      </c>
      <c r="G21993" t="s">
        <v>67</v>
      </c>
    </row>
    <row r="21994" spans="1:7" x14ac:dyDescent="0.25">
      <c r="A21994" t="s">
        <v>4781</v>
      </c>
      <c r="B21994" t="s">
        <v>4782</v>
      </c>
      <c r="C21994" t="s">
        <v>4783</v>
      </c>
      <c r="D21994" s="1">
        <v>44344</v>
      </c>
      <c r="E21994" s="2">
        <v>5</v>
      </c>
      <c r="F21994" t="s">
        <v>4784</v>
      </c>
      <c r="G21994" t="s">
        <v>5666</v>
      </c>
    </row>
    <row r="21995" spans="1:7" x14ac:dyDescent="0.25">
      <c r="A21995" t="s">
        <v>5203</v>
      </c>
      <c r="B21995" t="s">
        <v>15</v>
      </c>
      <c r="C21995" t="s">
        <v>5204</v>
      </c>
      <c r="D21995" s="1">
        <v>44344</v>
      </c>
      <c r="E21995" s="2">
        <v>175</v>
      </c>
      <c r="F21995" t="s">
        <v>5205</v>
      </c>
      <c r="G21995" t="s">
        <v>2663</v>
      </c>
    </row>
    <row r="21996" spans="1:7" x14ac:dyDescent="0.25">
      <c r="A21996" t="s">
        <v>129</v>
      </c>
      <c r="B21996" t="s">
        <v>130</v>
      </c>
      <c r="C21996" t="s">
        <v>131</v>
      </c>
      <c r="D21996" s="1">
        <v>44344</v>
      </c>
      <c r="E21996" s="2">
        <v>10</v>
      </c>
      <c r="F21996" t="s">
        <v>132</v>
      </c>
      <c r="G21996" t="s">
        <v>9</v>
      </c>
    </row>
    <row r="21997" spans="1:7" x14ac:dyDescent="0.25">
      <c r="A21997" t="s">
        <v>5203</v>
      </c>
      <c r="B21997" t="s">
        <v>15</v>
      </c>
      <c r="C21997" t="s">
        <v>5204</v>
      </c>
      <c r="D21997" s="1">
        <v>44344</v>
      </c>
      <c r="E21997" s="2">
        <v>5</v>
      </c>
      <c r="F21997" t="s">
        <v>5205</v>
      </c>
      <c r="G21997" t="s">
        <v>5789</v>
      </c>
    </row>
    <row r="21998" spans="1:7" x14ac:dyDescent="0.25">
      <c r="A21998" t="s">
        <v>2339</v>
      </c>
      <c r="B21998" t="s">
        <v>222</v>
      </c>
      <c r="C21998" t="s">
        <v>2340</v>
      </c>
      <c r="D21998" s="1">
        <v>44344</v>
      </c>
      <c r="E21998" s="2">
        <v>10</v>
      </c>
      <c r="F21998" t="s">
        <v>2341</v>
      </c>
      <c r="G21998" t="s">
        <v>1245</v>
      </c>
    </row>
    <row r="21999" spans="1:7" x14ac:dyDescent="0.25">
      <c r="A21999" t="s">
        <v>2339</v>
      </c>
      <c r="B21999" t="s">
        <v>222</v>
      </c>
      <c r="C21999" t="s">
        <v>2340</v>
      </c>
      <c r="D21999" s="1">
        <v>44344</v>
      </c>
      <c r="E21999" s="2">
        <v>10</v>
      </c>
      <c r="F21999" t="s">
        <v>2342</v>
      </c>
      <c r="G21999" t="s">
        <v>1245</v>
      </c>
    </row>
    <row r="22000" spans="1:7" x14ac:dyDescent="0.25">
      <c r="A22000" t="s">
        <v>1492</v>
      </c>
      <c r="B22000" t="s">
        <v>1493</v>
      </c>
      <c r="C22000" t="s">
        <v>1494</v>
      </c>
      <c r="D22000" s="1">
        <v>44344</v>
      </c>
      <c r="E22000" s="2">
        <v>100</v>
      </c>
      <c r="F22000" t="s">
        <v>1495</v>
      </c>
      <c r="G22000" t="s">
        <v>67</v>
      </c>
    </row>
    <row r="22001" spans="1:7" x14ac:dyDescent="0.25">
      <c r="A22001" t="s">
        <v>138</v>
      </c>
      <c r="B22001" t="s">
        <v>139</v>
      </c>
      <c r="C22001" t="s">
        <v>140</v>
      </c>
      <c r="D22001" s="1">
        <v>44344</v>
      </c>
      <c r="E22001" s="2">
        <v>40</v>
      </c>
      <c r="F22001" t="s">
        <v>141</v>
      </c>
      <c r="G22001" t="s">
        <v>1695</v>
      </c>
    </row>
    <row r="22002" spans="1:7" x14ac:dyDescent="0.25">
      <c r="A22002" t="s">
        <v>1095</v>
      </c>
      <c r="B22002" t="s">
        <v>1096</v>
      </c>
      <c r="C22002" t="s">
        <v>1097</v>
      </c>
      <c r="D22002" s="1">
        <v>44344</v>
      </c>
      <c r="E22002" s="2">
        <v>15</v>
      </c>
      <c r="F22002" t="s">
        <v>1098</v>
      </c>
      <c r="G22002" t="s">
        <v>114</v>
      </c>
    </row>
    <row r="22003" spans="1:7" x14ac:dyDescent="0.25">
      <c r="A22003" t="s">
        <v>1095</v>
      </c>
      <c r="B22003" t="s">
        <v>1096</v>
      </c>
      <c r="C22003" t="s">
        <v>1097</v>
      </c>
      <c r="D22003" s="1">
        <v>44344</v>
      </c>
      <c r="E22003" s="2">
        <v>15</v>
      </c>
      <c r="F22003" t="s">
        <v>1099</v>
      </c>
      <c r="G22003" t="s">
        <v>114</v>
      </c>
    </row>
    <row r="22004" spans="1:7" x14ac:dyDescent="0.25">
      <c r="A22004" t="s">
        <v>1095</v>
      </c>
      <c r="B22004" t="s">
        <v>1096</v>
      </c>
      <c r="C22004" t="s">
        <v>1097</v>
      </c>
      <c r="D22004" s="1">
        <v>44344</v>
      </c>
      <c r="E22004" s="2">
        <v>15</v>
      </c>
      <c r="F22004" t="s">
        <v>1099</v>
      </c>
      <c r="G22004" t="s">
        <v>114</v>
      </c>
    </row>
    <row r="22005" spans="1:7" x14ac:dyDescent="0.25">
      <c r="A22005" t="s">
        <v>1095</v>
      </c>
      <c r="B22005" t="s">
        <v>1096</v>
      </c>
      <c r="C22005" t="s">
        <v>1097</v>
      </c>
      <c r="D22005" s="1">
        <v>44344</v>
      </c>
      <c r="E22005" s="2">
        <v>15</v>
      </c>
      <c r="F22005" t="s">
        <v>1099</v>
      </c>
      <c r="G22005" t="s">
        <v>114</v>
      </c>
    </row>
    <row r="22006" spans="1:7" x14ac:dyDescent="0.25">
      <c r="A22006" t="s">
        <v>1095</v>
      </c>
      <c r="B22006" t="s">
        <v>1096</v>
      </c>
      <c r="C22006" t="s">
        <v>1097</v>
      </c>
      <c r="D22006" s="1">
        <v>44344</v>
      </c>
      <c r="E22006" s="2">
        <v>10</v>
      </c>
      <c r="F22006" t="s">
        <v>1098</v>
      </c>
      <c r="G22006" t="s">
        <v>257</v>
      </c>
    </row>
    <row r="22007" spans="1:7" x14ac:dyDescent="0.25">
      <c r="A22007" t="s">
        <v>1095</v>
      </c>
      <c r="B22007" t="s">
        <v>1096</v>
      </c>
      <c r="C22007" t="s">
        <v>1097</v>
      </c>
      <c r="D22007" s="1">
        <v>44344</v>
      </c>
      <c r="E22007" s="2">
        <v>10</v>
      </c>
      <c r="F22007" t="s">
        <v>1099</v>
      </c>
      <c r="G22007" t="s">
        <v>257</v>
      </c>
    </row>
    <row r="22008" spans="1:7" x14ac:dyDescent="0.25">
      <c r="A22008" t="s">
        <v>1095</v>
      </c>
      <c r="B22008" t="s">
        <v>1096</v>
      </c>
      <c r="C22008" t="s">
        <v>1097</v>
      </c>
      <c r="D22008" s="1">
        <v>44344</v>
      </c>
      <c r="E22008" s="2">
        <v>10</v>
      </c>
      <c r="F22008" t="s">
        <v>1099</v>
      </c>
      <c r="G22008" t="s">
        <v>257</v>
      </c>
    </row>
    <row r="22009" spans="1:7" x14ac:dyDescent="0.25">
      <c r="A22009" t="s">
        <v>1095</v>
      </c>
      <c r="B22009" t="s">
        <v>1096</v>
      </c>
      <c r="C22009" t="s">
        <v>1097</v>
      </c>
      <c r="D22009" s="1">
        <v>44344</v>
      </c>
      <c r="E22009" s="2">
        <v>10</v>
      </c>
      <c r="F22009" t="s">
        <v>1099</v>
      </c>
      <c r="G22009" t="s">
        <v>257</v>
      </c>
    </row>
    <row r="22010" spans="1:7" x14ac:dyDescent="0.25">
      <c r="A22010" t="s">
        <v>1095</v>
      </c>
      <c r="B22010" t="s">
        <v>1096</v>
      </c>
      <c r="C22010" t="s">
        <v>1097</v>
      </c>
      <c r="D22010" s="1">
        <v>44344</v>
      </c>
      <c r="E22010" s="2">
        <v>10</v>
      </c>
      <c r="F22010" t="s">
        <v>1098</v>
      </c>
      <c r="G22010" t="s">
        <v>828</v>
      </c>
    </row>
    <row r="22011" spans="1:7" x14ac:dyDescent="0.25">
      <c r="A22011" t="s">
        <v>1095</v>
      </c>
      <c r="B22011" t="s">
        <v>1096</v>
      </c>
      <c r="C22011" t="s">
        <v>1097</v>
      </c>
      <c r="D22011" s="1">
        <v>44344</v>
      </c>
      <c r="E22011" s="2">
        <v>10</v>
      </c>
      <c r="F22011" t="s">
        <v>1099</v>
      </c>
      <c r="G22011" t="s">
        <v>828</v>
      </c>
    </row>
    <row r="22012" spans="1:7" x14ac:dyDescent="0.25">
      <c r="A22012" t="s">
        <v>1095</v>
      </c>
      <c r="B22012" t="s">
        <v>1096</v>
      </c>
      <c r="C22012" t="s">
        <v>1097</v>
      </c>
      <c r="D22012" s="1">
        <v>44344</v>
      </c>
      <c r="E22012" s="2">
        <v>10</v>
      </c>
      <c r="F22012" t="s">
        <v>1099</v>
      </c>
      <c r="G22012" t="s">
        <v>828</v>
      </c>
    </row>
    <row r="22013" spans="1:7" x14ac:dyDescent="0.25">
      <c r="A22013" t="s">
        <v>1095</v>
      </c>
      <c r="B22013" t="s">
        <v>1096</v>
      </c>
      <c r="C22013" t="s">
        <v>1097</v>
      </c>
      <c r="D22013" s="1">
        <v>44344</v>
      </c>
      <c r="E22013" s="2">
        <v>10</v>
      </c>
      <c r="F22013" t="s">
        <v>1099</v>
      </c>
      <c r="G22013" t="s">
        <v>828</v>
      </c>
    </row>
    <row r="22014" spans="1:7" x14ac:dyDescent="0.25">
      <c r="A22014" t="s">
        <v>1580</v>
      </c>
      <c r="B22014" t="s">
        <v>1581</v>
      </c>
      <c r="C22014" t="s">
        <v>1582</v>
      </c>
      <c r="D22014" s="1">
        <v>44344</v>
      </c>
      <c r="E22014" s="2">
        <v>10</v>
      </c>
      <c r="F22014" t="s">
        <v>1583</v>
      </c>
      <c r="G22014" t="s">
        <v>9</v>
      </c>
    </row>
    <row r="22015" spans="1:7" x14ac:dyDescent="0.25">
      <c r="A22015" t="s">
        <v>1580</v>
      </c>
      <c r="B22015" t="s">
        <v>1581</v>
      </c>
      <c r="C22015" t="s">
        <v>1582</v>
      </c>
      <c r="D22015" s="1">
        <v>44344</v>
      </c>
      <c r="E22015" s="2">
        <v>10</v>
      </c>
      <c r="F22015" t="s">
        <v>1583</v>
      </c>
      <c r="G22015" t="s">
        <v>1245</v>
      </c>
    </row>
    <row r="22016" spans="1:7" x14ac:dyDescent="0.25">
      <c r="A22016" t="s">
        <v>306</v>
      </c>
      <c r="B22016" t="s">
        <v>307</v>
      </c>
      <c r="C22016" t="s">
        <v>308</v>
      </c>
      <c r="D22016" s="1">
        <v>44344</v>
      </c>
      <c r="E22016" s="2">
        <v>10</v>
      </c>
      <c r="F22016" t="s">
        <v>309</v>
      </c>
      <c r="G22016" t="s">
        <v>310</v>
      </c>
    </row>
    <row r="22017" spans="1:7" x14ac:dyDescent="0.25">
      <c r="A22017" t="s">
        <v>306</v>
      </c>
      <c r="B22017" t="s">
        <v>307</v>
      </c>
      <c r="C22017" t="s">
        <v>308</v>
      </c>
      <c r="D22017" s="1">
        <v>44344</v>
      </c>
      <c r="E22017" s="2">
        <v>10</v>
      </c>
      <c r="F22017" t="s">
        <v>311</v>
      </c>
      <c r="G22017" t="s">
        <v>310</v>
      </c>
    </row>
    <row r="22018" spans="1:7" x14ac:dyDescent="0.25">
      <c r="A22018" t="s">
        <v>2753</v>
      </c>
      <c r="B22018" t="s">
        <v>740</v>
      </c>
      <c r="C22018" t="s">
        <v>2754</v>
      </c>
      <c r="D22018" s="1">
        <v>44344</v>
      </c>
      <c r="E22018" s="2">
        <v>5</v>
      </c>
      <c r="F22018" t="s">
        <v>2755</v>
      </c>
      <c r="G22018" t="s">
        <v>1440</v>
      </c>
    </row>
    <row r="22019" spans="1:7" x14ac:dyDescent="0.25">
      <c r="A22019" t="s">
        <v>2753</v>
      </c>
      <c r="B22019" t="s">
        <v>740</v>
      </c>
      <c r="C22019" t="s">
        <v>2754</v>
      </c>
      <c r="D22019" s="1">
        <v>44344</v>
      </c>
      <c r="E22019" s="2">
        <v>5</v>
      </c>
      <c r="F22019" t="s">
        <v>2756</v>
      </c>
      <c r="G22019" t="s">
        <v>1440</v>
      </c>
    </row>
    <row r="22020" spans="1:7" x14ac:dyDescent="0.25">
      <c r="A22020" t="s">
        <v>2753</v>
      </c>
      <c r="B22020" t="s">
        <v>740</v>
      </c>
      <c r="C22020" t="s">
        <v>2754</v>
      </c>
      <c r="D22020" s="1">
        <v>44344</v>
      </c>
      <c r="E22020" s="2">
        <v>5</v>
      </c>
      <c r="F22020" t="s">
        <v>2757</v>
      </c>
      <c r="G22020" t="s">
        <v>1440</v>
      </c>
    </row>
    <row r="22021" spans="1:7" x14ac:dyDescent="0.25">
      <c r="A22021" t="s">
        <v>1584</v>
      </c>
      <c r="B22021" t="s">
        <v>1585</v>
      </c>
      <c r="C22021" t="s">
        <v>1586</v>
      </c>
      <c r="D22021" s="1">
        <v>44344</v>
      </c>
      <c r="E22021" s="2">
        <v>15</v>
      </c>
      <c r="F22021" t="s">
        <v>1587</v>
      </c>
      <c r="G22021" t="s">
        <v>1695</v>
      </c>
    </row>
    <row r="22022" spans="1:7" x14ac:dyDescent="0.25">
      <c r="A22022" t="s">
        <v>1584</v>
      </c>
      <c r="B22022" t="s">
        <v>1585</v>
      </c>
      <c r="C22022" t="s">
        <v>1586</v>
      </c>
      <c r="D22022" s="1">
        <v>44344</v>
      </c>
      <c r="E22022" s="2">
        <v>15</v>
      </c>
      <c r="F22022" t="s">
        <v>1587</v>
      </c>
      <c r="G22022" t="s">
        <v>1245</v>
      </c>
    </row>
    <row r="22023" spans="1:7" x14ac:dyDescent="0.25">
      <c r="A22023" t="s">
        <v>3319</v>
      </c>
      <c r="B22023" t="s">
        <v>3320</v>
      </c>
      <c r="D22023" s="1">
        <v>44344</v>
      </c>
      <c r="E22023" s="2">
        <v>7500</v>
      </c>
      <c r="G22023" t="s">
        <v>3613</v>
      </c>
    </row>
    <row r="22024" spans="1:7" x14ac:dyDescent="0.25">
      <c r="A22024">
        <v>652</v>
      </c>
      <c r="B22024" t="s">
        <v>499</v>
      </c>
      <c r="C22024" t="s">
        <v>6000</v>
      </c>
      <c r="D22024" s="1">
        <v>44344</v>
      </c>
      <c r="E22024" s="2">
        <v>100</v>
      </c>
      <c r="G22024" t="s">
        <v>67</v>
      </c>
    </row>
    <row r="22025" spans="1:7" x14ac:dyDescent="0.25">
      <c r="A22025">
        <v>653</v>
      </c>
      <c r="B22025" t="s">
        <v>6001</v>
      </c>
      <c r="C22025" t="s">
        <v>6002</v>
      </c>
      <c r="D22025" s="1">
        <v>44344</v>
      </c>
      <c r="E22025" s="2">
        <v>250</v>
      </c>
      <c r="G22025" t="s">
        <v>67</v>
      </c>
    </row>
    <row r="22026" spans="1:7" x14ac:dyDescent="0.25">
      <c r="A22026">
        <v>241</v>
      </c>
      <c r="B22026" t="s">
        <v>5724</v>
      </c>
      <c r="C22026" t="s">
        <v>5725</v>
      </c>
      <c r="D22026" s="1">
        <v>44344</v>
      </c>
      <c r="E22026" s="2">
        <v>5</v>
      </c>
      <c r="F22026" t="s">
        <v>5726</v>
      </c>
      <c r="G22026" t="s">
        <v>5789</v>
      </c>
    </row>
    <row r="22027" spans="1:7" x14ac:dyDescent="0.25">
      <c r="A22027">
        <v>241</v>
      </c>
      <c r="B22027" t="s">
        <v>5724</v>
      </c>
      <c r="C22027" t="s">
        <v>5725</v>
      </c>
      <c r="D22027" s="1">
        <v>44344</v>
      </c>
      <c r="E22027" s="2">
        <v>5</v>
      </c>
      <c r="F22027" t="s">
        <v>5727</v>
      </c>
      <c r="G22027" t="s">
        <v>5789</v>
      </c>
    </row>
    <row r="22028" spans="1:7" x14ac:dyDescent="0.25">
      <c r="A22028">
        <v>276</v>
      </c>
      <c r="B22028" t="s">
        <v>5802</v>
      </c>
      <c r="C22028" t="s">
        <v>5803</v>
      </c>
      <c r="D22028" s="1">
        <v>44344</v>
      </c>
      <c r="E22028" s="2">
        <v>5</v>
      </c>
      <c r="G22028" t="s">
        <v>5789</v>
      </c>
    </row>
    <row r="22029" spans="1:7" x14ac:dyDescent="0.25">
      <c r="A22029">
        <v>279</v>
      </c>
      <c r="B22029" t="s">
        <v>2156</v>
      </c>
      <c r="C22029" t="s">
        <v>4978</v>
      </c>
      <c r="D22029" s="1">
        <v>44344</v>
      </c>
      <c r="E22029" s="2">
        <v>5</v>
      </c>
      <c r="F22029" t="s">
        <v>5795</v>
      </c>
      <c r="G22029" t="s">
        <v>5789</v>
      </c>
    </row>
    <row r="22030" spans="1:7" x14ac:dyDescent="0.25">
      <c r="A22030">
        <v>280</v>
      </c>
      <c r="B22030" t="s">
        <v>3901</v>
      </c>
      <c r="C22030" t="s">
        <v>5796</v>
      </c>
      <c r="D22030" s="1">
        <v>44344</v>
      </c>
      <c r="E22030" s="2">
        <v>5</v>
      </c>
      <c r="F22030" t="s">
        <v>5797</v>
      </c>
      <c r="G22030" t="s">
        <v>5789</v>
      </c>
    </row>
    <row r="22031" spans="1:7" x14ac:dyDescent="0.25">
      <c r="A22031">
        <v>277</v>
      </c>
      <c r="B22031" t="s">
        <v>3840</v>
      </c>
      <c r="C22031" t="s">
        <v>5798</v>
      </c>
      <c r="D22031" s="1">
        <v>44344</v>
      </c>
      <c r="E22031" s="2">
        <v>5</v>
      </c>
      <c r="F22031" t="s">
        <v>5799</v>
      </c>
      <c r="G22031" t="s">
        <v>5789</v>
      </c>
    </row>
    <row r="22032" spans="1:7" x14ac:dyDescent="0.25">
      <c r="A22032">
        <v>277</v>
      </c>
      <c r="B22032" t="s">
        <v>3840</v>
      </c>
      <c r="C22032" t="s">
        <v>5798</v>
      </c>
      <c r="D22032" s="1">
        <v>44344</v>
      </c>
      <c r="E22032" s="2">
        <v>5</v>
      </c>
      <c r="F22032" t="s">
        <v>5800</v>
      </c>
      <c r="G22032" t="s">
        <v>5789</v>
      </c>
    </row>
    <row r="22033" spans="1:7" x14ac:dyDescent="0.25">
      <c r="A22033">
        <v>278</v>
      </c>
      <c r="B22033" t="s">
        <v>2822</v>
      </c>
      <c r="C22033" t="s">
        <v>779</v>
      </c>
      <c r="D22033" s="1">
        <v>44344</v>
      </c>
      <c r="E22033" s="2">
        <v>5</v>
      </c>
      <c r="F22033" t="s">
        <v>5801</v>
      </c>
      <c r="G22033" t="s">
        <v>5789</v>
      </c>
    </row>
    <row r="22034" spans="1:7" x14ac:dyDescent="0.25">
      <c r="A22034" t="s">
        <v>6003</v>
      </c>
      <c r="B22034" t="s">
        <v>6004</v>
      </c>
      <c r="D22034" s="1">
        <v>44344</v>
      </c>
      <c r="E22034" s="2">
        <v>250</v>
      </c>
      <c r="F22034" t="s">
        <v>6005</v>
      </c>
      <c r="G22034" t="s">
        <v>5002</v>
      </c>
    </row>
    <row r="22035" spans="1:7" x14ac:dyDescent="0.25">
      <c r="A22035" t="s">
        <v>3689</v>
      </c>
      <c r="B22035" t="s">
        <v>3690</v>
      </c>
      <c r="C22035" t="s">
        <v>3691</v>
      </c>
      <c r="D22035" s="1">
        <v>44344</v>
      </c>
      <c r="E22035" s="2">
        <v>34.96</v>
      </c>
      <c r="F22035" t="s">
        <v>3692</v>
      </c>
      <c r="G22035" t="s">
        <v>97</v>
      </c>
    </row>
    <row r="22036" spans="1:7" x14ac:dyDescent="0.25">
      <c r="A22036" t="s">
        <v>2742</v>
      </c>
      <c r="B22036" t="s">
        <v>2743</v>
      </c>
      <c r="C22036" t="s">
        <v>2744</v>
      </c>
      <c r="D22036" s="1">
        <v>44344</v>
      </c>
      <c r="E22036" s="2">
        <v>150</v>
      </c>
      <c r="F22036" t="s">
        <v>2745</v>
      </c>
      <c r="G22036" t="s">
        <v>2746</v>
      </c>
    </row>
    <row r="22037" spans="1:7" x14ac:dyDescent="0.25">
      <c r="A22037" t="s">
        <v>2742</v>
      </c>
      <c r="B22037" t="s">
        <v>2743</v>
      </c>
      <c r="C22037" t="s">
        <v>2744</v>
      </c>
      <c r="D22037" s="1">
        <v>44344</v>
      </c>
      <c r="E22037" s="2">
        <v>150</v>
      </c>
      <c r="F22037" t="s">
        <v>2747</v>
      </c>
      <c r="G22037" t="s">
        <v>2746</v>
      </c>
    </row>
    <row r="22038" spans="1:7" x14ac:dyDescent="0.25">
      <c r="A22038" t="s">
        <v>5385</v>
      </c>
      <c r="B22038" t="s">
        <v>2992</v>
      </c>
      <c r="C22038" t="s">
        <v>5386</v>
      </c>
      <c r="D22038" s="1">
        <v>44344</v>
      </c>
      <c r="E22038" s="2">
        <v>50</v>
      </c>
      <c r="F22038" t="s">
        <v>5387</v>
      </c>
      <c r="G22038" t="s">
        <v>67</v>
      </c>
    </row>
    <row r="22039" spans="1:7" x14ac:dyDescent="0.25">
      <c r="A22039" t="s">
        <v>3686</v>
      </c>
      <c r="B22039" t="s">
        <v>764</v>
      </c>
      <c r="C22039" t="s">
        <v>3687</v>
      </c>
      <c r="D22039" s="1">
        <v>44344</v>
      </c>
      <c r="E22039" s="2">
        <v>5</v>
      </c>
      <c r="F22039" t="s">
        <v>3688</v>
      </c>
      <c r="G22039" t="s">
        <v>97</v>
      </c>
    </row>
    <row r="22040" spans="1:7" x14ac:dyDescent="0.25">
      <c r="A22040" t="s">
        <v>3686</v>
      </c>
      <c r="B22040" t="s">
        <v>764</v>
      </c>
      <c r="C22040" t="s">
        <v>3687</v>
      </c>
      <c r="D22040" s="1">
        <v>44344</v>
      </c>
      <c r="E22040" s="2">
        <v>5</v>
      </c>
      <c r="F22040" t="s">
        <v>3688</v>
      </c>
      <c r="G22040" t="s">
        <v>1245</v>
      </c>
    </row>
    <row r="22041" spans="1:7" x14ac:dyDescent="0.25">
      <c r="A22041" t="s">
        <v>1803</v>
      </c>
      <c r="B22041" t="s">
        <v>1804</v>
      </c>
      <c r="C22041" t="s">
        <v>1805</v>
      </c>
      <c r="D22041" s="1">
        <v>44344</v>
      </c>
      <c r="E22041" s="2">
        <v>25</v>
      </c>
      <c r="F22041" t="s">
        <v>1806</v>
      </c>
      <c r="G22041" t="s">
        <v>5422</v>
      </c>
    </row>
    <row r="22042" spans="1:7" x14ac:dyDescent="0.25">
      <c r="A22042" t="s">
        <v>1803</v>
      </c>
      <c r="B22042" t="s">
        <v>1804</v>
      </c>
      <c r="C22042" t="s">
        <v>1805</v>
      </c>
      <c r="D22042" s="1">
        <v>44344</v>
      </c>
      <c r="E22042" s="2">
        <v>25</v>
      </c>
      <c r="F22042" t="s">
        <v>1806</v>
      </c>
      <c r="G22042" t="s">
        <v>271</v>
      </c>
    </row>
    <row r="22043" spans="1:7" x14ac:dyDescent="0.25">
      <c r="A22043" t="s">
        <v>322</v>
      </c>
      <c r="B22043" t="s">
        <v>323</v>
      </c>
      <c r="C22043" t="s">
        <v>324</v>
      </c>
      <c r="D22043" s="1">
        <v>44344</v>
      </c>
      <c r="E22043" s="2">
        <v>63</v>
      </c>
      <c r="F22043" t="s">
        <v>325</v>
      </c>
      <c r="G22043" t="s">
        <v>326</v>
      </c>
    </row>
    <row r="22044" spans="1:7" x14ac:dyDescent="0.25">
      <c r="A22044" t="s">
        <v>322</v>
      </c>
      <c r="B22044" t="s">
        <v>323</v>
      </c>
      <c r="C22044" t="s">
        <v>324</v>
      </c>
      <c r="D22044" s="1">
        <v>44344</v>
      </c>
      <c r="E22044" s="2">
        <v>63</v>
      </c>
      <c r="F22044" t="s">
        <v>327</v>
      </c>
      <c r="G22044" t="s">
        <v>326</v>
      </c>
    </row>
    <row r="22045" spans="1:7" x14ac:dyDescent="0.25">
      <c r="A22045" t="s">
        <v>99</v>
      </c>
      <c r="B22045" t="s">
        <v>100</v>
      </c>
      <c r="C22045" t="s">
        <v>101</v>
      </c>
      <c r="D22045" s="1">
        <v>44344</v>
      </c>
      <c r="E22045" s="2">
        <v>5</v>
      </c>
      <c r="F22045" t="s">
        <v>102</v>
      </c>
      <c r="G22045" t="s">
        <v>5789</v>
      </c>
    </row>
    <row r="22046" spans="1:7" x14ac:dyDescent="0.25">
      <c r="A22046" t="s">
        <v>99</v>
      </c>
      <c r="B22046" t="s">
        <v>100</v>
      </c>
      <c r="C22046" t="s">
        <v>101</v>
      </c>
      <c r="D22046" s="1">
        <v>44344</v>
      </c>
      <c r="E22046" s="2">
        <v>5</v>
      </c>
      <c r="F22046" t="s">
        <v>103</v>
      </c>
      <c r="G22046" t="s">
        <v>5789</v>
      </c>
    </row>
    <row r="22047" spans="1:7" x14ac:dyDescent="0.25">
      <c r="A22047" t="s">
        <v>99</v>
      </c>
      <c r="B22047" t="s">
        <v>100</v>
      </c>
      <c r="C22047" t="s">
        <v>101</v>
      </c>
      <c r="D22047" s="1">
        <v>44344</v>
      </c>
      <c r="E22047" s="2">
        <v>5</v>
      </c>
      <c r="F22047" t="s">
        <v>104</v>
      </c>
      <c r="G22047" t="s">
        <v>5789</v>
      </c>
    </row>
    <row r="22048" spans="1:7" x14ac:dyDescent="0.25">
      <c r="A22048" t="s">
        <v>312</v>
      </c>
      <c r="B22048" t="s">
        <v>248</v>
      </c>
      <c r="C22048" t="s">
        <v>313</v>
      </c>
      <c r="D22048" s="1">
        <v>44344</v>
      </c>
      <c r="E22048" s="2">
        <v>50</v>
      </c>
      <c r="F22048" t="s">
        <v>314</v>
      </c>
      <c r="G22048" t="s">
        <v>315</v>
      </c>
    </row>
    <row r="22049" spans="1:7" x14ac:dyDescent="0.25">
      <c r="A22049" t="s">
        <v>2690</v>
      </c>
      <c r="B22049" t="s">
        <v>2691</v>
      </c>
      <c r="C22049" t="s">
        <v>2692</v>
      </c>
      <c r="D22049" s="1">
        <v>44344</v>
      </c>
      <c r="E22049" s="2">
        <v>50</v>
      </c>
      <c r="F22049" t="s">
        <v>2693</v>
      </c>
      <c r="G22049" t="s">
        <v>1715</v>
      </c>
    </row>
    <row r="22050" spans="1:7" x14ac:dyDescent="0.25">
      <c r="A22050" t="s">
        <v>2690</v>
      </c>
      <c r="B22050" t="s">
        <v>2691</v>
      </c>
      <c r="C22050" t="s">
        <v>2692</v>
      </c>
      <c r="D22050" s="1">
        <v>44344</v>
      </c>
      <c r="E22050" s="2">
        <v>50</v>
      </c>
      <c r="F22050" t="s">
        <v>2693</v>
      </c>
      <c r="G22050" t="s">
        <v>1725</v>
      </c>
    </row>
    <row r="22051" spans="1:7" x14ac:dyDescent="0.25">
      <c r="A22051" t="s">
        <v>636</v>
      </c>
      <c r="B22051" t="s">
        <v>637</v>
      </c>
      <c r="C22051" t="s">
        <v>638</v>
      </c>
      <c r="D22051" s="1">
        <v>44344</v>
      </c>
      <c r="E22051" s="2">
        <v>10</v>
      </c>
      <c r="F22051" t="s">
        <v>639</v>
      </c>
      <c r="G22051" t="s">
        <v>471</v>
      </c>
    </row>
    <row r="22052" spans="1:7" x14ac:dyDescent="0.25">
      <c r="A22052" t="s">
        <v>636</v>
      </c>
      <c r="B22052" t="s">
        <v>637</v>
      </c>
      <c r="C22052" t="s">
        <v>638</v>
      </c>
      <c r="D22052" s="1">
        <v>44344</v>
      </c>
      <c r="E22052" s="2">
        <v>10</v>
      </c>
      <c r="F22052" t="s">
        <v>639</v>
      </c>
      <c r="G22052" t="s">
        <v>1695</v>
      </c>
    </row>
    <row r="22053" spans="1:7" x14ac:dyDescent="0.25">
      <c r="A22053" t="s">
        <v>2686</v>
      </c>
      <c r="B22053" t="s">
        <v>2687</v>
      </c>
      <c r="C22053" t="s">
        <v>2688</v>
      </c>
      <c r="D22053" s="1">
        <v>44344</v>
      </c>
      <c r="E22053" s="2">
        <v>84</v>
      </c>
      <c r="F22053" t="s">
        <v>2689</v>
      </c>
      <c r="G22053" t="s">
        <v>34</v>
      </c>
    </row>
    <row r="22054" spans="1:7" x14ac:dyDescent="0.25">
      <c r="A22054" t="s">
        <v>3805</v>
      </c>
      <c r="B22054" t="s">
        <v>3806</v>
      </c>
      <c r="C22054" t="s">
        <v>3807</v>
      </c>
      <c r="D22054" s="1">
        <v>44344</v>
      </c>
      <c r="E22054" s="2">
        <v>42</v>
      </c>
      <c r="F22054" t="s">
        <v>3808</v>
      </c>
      <c r="G22054" t="s">
        <v>5635</v>
      </c>
    </row>
    <row r="22055" spans="1:7" x14ac:dyDescent="0.25">
      <c r="A22055" t="s">
        <v>3805</v>
      </c>
      <c r="B22055" t="s">
        <v>3806</v>
      </c>
      <c r="C22055" t="s">
        <v>3807</v>
      </c>
      <c r="D22055" s="1">
        <v>44344</v>
      </c>
      <c r="E22055" s="2">
        <v>42</v>
      </c>
      <c r="F22055" t="s">
        <v>3809</v>
      </c>
      <c r="G22055" t="s">
        <v>5635</v>
      </c>
    </row>
    <row r="22056" spans="1:7" x14ac:dyDescent="0.25">
      <c r="A22056" t="s">
        <v>82</v>
      </c>
      <c r="B22056" t="s">
        <v>83</v>
      </c>
      <c r="C22056" t="s">
        <v>84</v>
      </c>
      <c r="D22056" s="1">
        <v>44344</v>
      </c>
      <c r="E22056" s="2">
        <v>10</v>
      </c>
      <c r="F22056" t="s">
        <v>85</v>
      </c>
      <c r="G22056" t="s">
        <v>1245</v>
      </c>
    </row>
    <row r="22057" spans="1:7" x14ac:dyDescent="0.25">
      <c r="A22057" t="s">
        <v>82</v>
      </c>
      <c r="B22057" t="s">
        <v>83</v>
      </c>
      <c r="C22057" t="s">
        <v>84</v>
      </c>
      <c r="D22057" s="1">
        <v>44344</v>
      </c>
      <c r="E22057" s="2">
        <v>10</v>
      </c>
      <c r="F22057" t="s">
        <v>86</v>
      </c>
      <c r="G22057" t="s">
        <v>1245</v>
      </c>
    </row>
    <row r="22058" spans="1:7" x14ac:dyDescent="0.25">
      <c r="A22058" t="s">
        <v>87</v>
      </c>
      <c r="B22058" t="s">
        <v>88</v>
      </c>
      <c r="C22058" t="s">
        <v>89</v>
      </c>
      <c r="D22058" s="1">
        <v>44344</v>
      </c>
      <c r="E22058" s="2">
        <v>25</v>
      </c>
      <c r="F22058" t="s">
        <v>90</v>
      </c>
      <c r="G22058" t="s">
        <v>1695</v>
      </c>
    </row>
    <row r="22059" spans="1:7" x14ac:dyDescent="0.25">
      <c r="A22059" t="s">
        <v>87</v>
      </c>
      <c r="B22059" t="s">
        <v>88</v>
      </c>
      <c r="C22059" t="s">
        <v>89</v>
      </c>
      <c r="D22059" s="1">
        <v>44344</v>
      </c>
      <c r="E22059" s="2">
        <v>25</v>
      </c>
      <c r="F22059" t="s">
        <v>91</v>
      </c>
      <c r="G22059" t="s">
        <v>1695</v>
      </c>
    </row>
    <row r="22060" spans="1:7" x14ac:dyDescent="0.25">
      <c r="A22060" t="s">
        <v>87</v>
      </c>
      <c r="B22060" t="s">
        <v>88</v>
      </c>
      <c r="C22060" t="s">
        <v>89</v>
      </c>
      <c r="D22060" s="1">
        <v>44344</v>
      </c>
      <c r="E22060" s="2">
        <v>25</v>
      </c>
      <c r="F22060" t="s">
        <v>91</v>
      </c>
      <c r="G22060" t="s">
        <v>1695</v>
      </c>
    </row>
    <row r="22061" spans="1:7" x14ac:dyDescent="0.25">
      <c r="A22061" t="s">
        <v>87</v>
      </c>
      <c r="B22061" t="s">
        <v>88</v>
      </c>
      <c r="C22061" t="s">
        <v>89</v>
      </c>
      <c r="D22061" s="1">
        <v>44344</v>
      </c>
      <c r="E22061" s="2">
        <v>25</v>
      </c>
      <c r="F22061" t="s">
        <v>92</v>
      </c>
      <c r="G22061" t="s">
        <v>1695</v>
      </c>
    </row>
    <row r="22062" spans="1:7" x14ac:dyDescent="0.25">
      <c r="A22062" t="s">
        <v>87</v>
      </c>
      <c r="B22062" t="s">
        <v>88</v>
      </c>
      <c r="C22062" t="s">
        <v>89</v>
      </c>
      <c r="D22062" s="1">
        <v>44344</v>
      </c>
      <c r="E22062" s="2">
        <v>15</v>
      </c>
      <c r="F22062" t="s">
        <v>90</v>
      </c>
      <c r="G22062" t="s">
        <v>1245</v>
      </c>
    </row>
    <row r="22063" spans="1:7" x14ac:dyDescent="0.25">
      <c r="A22063" t="s">
        <v>87</v>
      </c>
      <c r="B22063" t="s">
        <v>88</v>
      </c>
      <c r="C22063" t="s">
        <v>89</v>
      </c>
      <c r="D22063" s="1">
        <v>44344</v>
      </c>
      <c r="E22063" s="2">
        <v>15</v>
      </c>
      <c r="F22063" t="s">
        <v>91</v>
      </c>
      <c r="G22063" t="s">
        <v>1245</v>
      </c>
    </row>
    <row r="22064" spans="1:7" x14ac:dyDescent="0.25">
      <c r="A22064" t="s">
        <v>87</v>
      </c>
      <c r="B22064" t="s">
        <v>88</v>
      </c>
      <c r="C22064" t="s">
        <v>89</v>
      </c>
      <c r="D22064" s="1">
        <v>44344</v>
      </c>
      <c r="E22064" s="2">
        <v>15</v>
      </c>
      <c r="F22064" t="s">
        <v>91</v>
      </c>
      <c r="G22064" t="s">
        <v>1245</v>
      </c>
    </row>
    <row r="22065" spans="1:7" x14ac:dyDescent="0.25">
      <c r="A22065" t="s">
        <v>87</v>
      </c>
      <c r="B22065" t="s">
        <v>88</v>
      </c>
      <c r="C22065" t="s">
        <v>89</v>
      </c>
      <c r="D22065" s="1">
        <v>44344</v>
      </c>
      <c r="E22065" s="2">
        <v>15</v>
      </c>
      <c r="F22065" t="s">
        <v>92</v>
      </c>
      <c r="G22065" t="s">
        <v>1245</v>
      </c>
    </row>
    <row r="22066" spans="1:7" x14ac:dyDescent="0.25">
      <c r="A22066" t="s">
        <v>4053</v>
      </c>
      <c r="B22066" t="s">
        <v>580</v>
      </c>
      <c r="C22066" t="s">
        <v>4054</v>
      </c>
      <c r="D22066" s="1">
        <v>44344</v>
      </c>
      <c r="E22066" s="2">
        <v>15</v>
      </c>
      <c r="F22066" t="s">
        <v>4055</v>
      </c>
      <c r="G22066" t="s">
        <v>3282</v>
      </c>
    </row>
    <row r="22067" spans="1:7" x14ac:dyDescent="0.25">
      <c r="A22067" t="s">
        <v>4053</v>
      </c>
      <c r="B22067" t="s">
        <v>580</v>
      </c>
      <c r="C22067" t="s">
        <v>4054</v>
      </c>
      <c r="D22067" s="1">
        <v>44344</v>
      </c>
      <c r="E22067" s="2">
        <v>15</v>
      </c>
      <c r="F22067" t="s">
        <v>4055</v>
      </c>
      <c r="G22067" t="s">
        <v>3282</v>
      </c>
    </row>
    <row r="22068" spans="1:7" x14ac:dyDescent="0.25">
      <c r="A22068" t="s">
        <v>4053</v>
      </c>
      <c r="B22068" t="s">
        <v>580</v>
      </c>
      <c r="C22068" t="s">
        <v>4054</v>
      </c>
      <c r="D22068" s="1">
        <v>44344</v>
      </c>
      <c r="E22068" s="2">
        <v>15</v>
      </c>
      <c r="F22068" t="s">
        <v>4056</v>
      </c>
      <c r="G22068" t="s">
        <v>3282</v>
      </c>
    </row>
    <row r="22069" spans="1:7" x14ac:dyDescent="0.25">
      <c r="A22069" t="s">
        <v>2153</v>
      </c>
      <c r="B22069" t="s">
        <v>614</v>
      </c>
      <c r="C22069" t="s">
        <v>1310</v>
      </c>
      <c r="D22069" s="1">
        <v>44344</v>
      </c>
      <c r="E22069" s="2">
        <v>10</v>
      </c>
      <c r="F22069" t="s">
        <v>2154</v>
      </c>
      <c r="G22069" t="s">
        <v>1245</v>
      </c>
    </row>
    <row r="22070" spans="1:7" x14ac:dyDescent="0.25">
      <c r="A22070" t="s">
        <v>2000</v>
      </c>
      <c r="B22070" t="s">
        <v>2001</v>
      </c>
      <c r="C22070" t="s">
        <v>2002</v>
      </c>
      <c r="D22070" s="1">
        <v>44344</v>
      </c>
      <c r="E22070" s="2">
        <v>100</v>
      </c>
      <c r="F22070" t="s">
        <v>2003</v>
      </c>
      <c r="G22070" t="s">
        <v>2681</v>
      </c>
    </row>
    <row r="22071" spans="1:7" x14ac:dyDescent="0.25">
      <c r="A22071" t="s">
        <v>2000</v>
      </c>
      <c r="B22071" t="s">
        <v>2001</v>
      </c>
      <c r="C22071" t="s">
        <v>2002</v>
      </c>
      <c r="D22071" s="1">
        <v>44344</v>
      </c>
      <c r="E22071" s="2">
        <v>100</v>
      </c>
      <c r="F22071" t="s">
        <v>2004</v>
      </c>
      <c r="G22071" t="s">
        <v>2681</v>
      </c>
    </row>
    <row r="22072" spans="1:7" x14ac:dyDescent="0.25">
      <c r="A22072" t="s">
        <v>1590</v>
      </c>
      <c r="B22072" t="s">
        <v>1591</v>
      </c>
      <c r="C22072" t="s">
        <v>1592</v>
      </c>
      <c r="D22072" s="1">
        <v>44344</v>
      </c>
      <c r="E22072" s="2">
        <v>5</v>
      </c>
      <c r="F22072" t="s">
        <v>1593</v>
      </c>
      <c r="G22072" t="s">
        <v>1245</v>
      </c>
    </row>
    <row r="22073" spans="1:7" x14ac:dyDescent="0.25">
      <c r="A22073" t="s">
        <v>529</v>
      </c>
      <c r="B22073" t="s">
        <v>290</v>
      </c>
      <c r="C22073" t="s">
        <v>530</v>
      </c>
      <c r="D22073" s="1">
        <v>44344</v>
      </c>
      <c r="E22073" s="2">
        <v>25</v>
      </c>
      <c r="F22073" t="s">
        <v>531</v>
      </c>
      <c r="G22073" t="s">
        <v>3282</v>
      </c>
    </row>
    <row r="22074" spans="1:7" x14ac:dyDescent="0.25">
      <c r="A22074" t="s">
        <v>4680</v>
      </c>
      <c r="B22074" t="s">
        <v>4681</v>
      </c>
      <c r="C22074" t="s">
        <v>4682</v>
      </c>
      <c r="D22074" s="1">
        <v>44346</v>
      </c>
      <c r="E22074" s="2">
        <v>84</v>
      </c>
      <c r="F22074" t="s">
        <v>4683</v>
      </c>
      <c r="G22074" t="s">
        <v>34</v>
      </c>
    </row>
    <row r="22075" spans="1:7" x14ac:dyDescent="0.25">
      <c r="A22075" t="s">
        <v>4699</v>
      </c>
      <c r="B22075" t="s">
        <v>4700</v>
      </c>
      <c r="C22075" t="s">
        <v>4701</v>
      </c>
      <c r="D22075" s="1">
        <v>44346</v>
      </c>
      <c r="E22075" s="2">
        <v>84</v>
      </c>
      <c r="F22075" t="s">
        <v>4702</v>
      </c>
      <c r="G22075" t="s">
        <v>34</v>
      </c>
    </row>
    <row r="22076" spans="1:7" x14ac:dyDescent="0.25">
      <c r="A22076" t="s">
        <v>1426</v>
      </c>
      <c r="B22076" t="s">
        <v>1427</v>
      </c>
      <c r="C22076" t="s">
        <v>826</v>
      </c>
      <c r="D22076" s="1">
        <v>44346</v>
      </c>
      <c r="E22076" s="2">
        <v>84</v>
      </c>
      <c r="F22076" t="s">
        <v>1428</v>
      </c>
      <c r="G22076" t="s">
        <v>34</v>
      </c>
    </row>
    <row r="22077" spans="1:7" x14ac:dyDescent="0.25">
      <c r="A22077" t="s">
        <v>2634</v>
      </c>
      <c r="B22077" t="s">
        <v>2635</v>
      </c>
      <c r="C22077" t="s">
        <v>2636</v>
      </c>
      <c r="D22077" s="1">
        <v>44346</v>
      </c>
      <c r="E22077" s="2">
        <v>100</v>
      </c>
      <c r="F22077" t="s">
        <v>2637</v>
      </c>
      <c r="G22077" t="s">
        <v>2638</v>
      </c>
    </row>
    <row r="22078" spans="1:7" x14ac:dyDescent="0.25">
      <c r="A22078" t="s">
        <v>2634</v>
      </c>
      <c r="B22078" t="s">
        <v>2635</v>
      </c>
      <c r="C22078" t="s">
        <v>2636</v>
      </c>
      <c r="D22078" s="1">
        <v>44346</v>
      </c>
      <c r="E22078" s="2">
        <v>100</v>
      </c>
      <c r="F22078" t="s">
        <v>2639</v>
      </c>
      <c r="G22078" t="s">
        <v>2638</v>
      </c>
    </row>
    <row r="22079" spans="1:7" x14ac:dyDescent="0.25">
      <c r="A22079" t="s">
        <v>2634</v>
      </c>
      <c r="B22079" t="s">
        <v>2635</v>
      </c>
      <c r="C22079" t="s">
        <v>2636</v>
      </c>
      <c r="D22079" s="1">
        <v>44346</v>
      </c>
      <c r="E22079" s="2">
        <v>100</v>
      </c>
      <c r="F22079" t="s">
        <v>2639</v>
      </c>
      <c r="G22079" t="s">
        <v>2638</v>
      </c>
    </row>
    <row r="22080" spans="1:7" x14ac:dyDescent="0.25">
      <c r="A22080" t="s">
        <v>2634</v>
      </c>
      <c r="B22080" t="s">
        <v>2635</v>
      </c>
      <c r="C22080" t="s">
        <v>2636</v>
      </c>
      <c r="D22080" s="1">
        <v>44346</v>
      </c>
      <c r="E22080" s="2">
        <v>84</v>
      </c>
      <c r="F22080" t="s">
        <v>2637</v>
      </c>
      <c r="G22080" t="s">
        <v>34</v>
      </c>
    </row>
    <row r="22081" spans="1:7" x14ac:dyDescent="0.25">
      <c r="A22081" t="s">
        <v>2634</v>
      </c>
      <c r="B22081" t="s">
        <v>2635</v>
      </c>
      <c r="C22081" t="s">
        <v>2636</v>
      </c>
      <c r="D22081" s="1">
        <v>44346</v>
      </c>
      <c r="E22081" s="2">
        <v>84</v>
      </c>
      <c r="F22081" t="s">
        <v>2639</v>
      </c>
      <c r="G22081" t="s">
        <v>34</v>
      </c>
    </row>
    <row r="22082" spans="1:7" x14ac:dyDescent="0.25">
      <c r="A22082" t="s">
        <v>2634</v>
      </c>
      <c r="B22082" t="s">
        <v>2635</v>
      </c>
      <c r="C22082" t="s">
        <v>2636</v>
      </c>
      <c r="D22082" s="1">
        <v>44346</v>
      </c>
      <c r="E22082" s="2">
        <v>84</v>
      </c>
      <c r="F22082" t="s">
        <v>2639</v>
      </c>
      <c r="G22082" t="s">
        <v>34</v>
      </c>
    </row>
    <row r="22083" spans="1:7" x14ac:dyDescent="0.25">
      <c r="A22083" t="s">
        <v>225</v>
      </c>
      <c r="B22083" t="s">
        <v>226</v>
      </c>
      <c r="C22083" t="s">
        <v>227</v>
      </c>
      <c r="D22083" s="1">
        <v>44346</v>
      </c>
      <c r="E22083" s="2">
        <v>84</v>
      </c>
      <c r="F22083" t="s">
        <v>228</v>
      </c>
      <c r="G22083" t="s">
        <v>34</v>
      </c>
    </row>
    <row r="22084" spans="1:7" x14ac:dyDescent="0.25">
      <c r="A22084" t="s">
        <v>3891</v>
      </c>
      <c r="B22084" t="s">
        <v>3892</v>
      </c>
      <c r="C22084" t="s">
        <v>2928</v>
      </c>
      <c r="D22084" s="1">
        <v>44348</v>
      </c>
      <c r="E22084" s="2">
        <v>100</v>
      </c>
      <c r="F22084" t="s">
        <v>3893</v>
      </c>
      <c r="G22084" t="s">
        <v>34</v>
      </c>
    </row>
    <row r="22085" spans="1:7" x14ac:dyDescent="0.25">
      <c r="A22085" t="s">
        <v>4581</v>
      </c>
      <c r="B22085" t="s">
        <v>4582</v>
      </c>
      <c r="D22085" s="1">
        <v>44348</v>
      </c>
      <c r="E22085" s="2">
        <v>2500</v>
      </c>
      <c r="G22085" t="s">
        <v>5002</v>
      </c>
    </row>
    <row r="22086" spans="1:7" x14ac:dyDescent="0.25">
      <c r="A22086" t="s">
        <v>362</v>
      </c>
      <c r="B22086" t="s">
        <v>363</v>
      </c>
      <c r="D22086" s="1">
        <v>44348</v>
      </c>
      <c r="E22086" s="2">
        <v>1667</v>
      </c>
      <c r="F22086" t="s">
        <v>364</v>
      </c>
      <c r="G22086" t="s">
        <v>5002</v>
      </c>
    </row>
    <row r="22087" spans="1:7" x14ac:dyDescent="0.25">
      <c r="A22087" t="s">
        <v>362</v>
      </c>
      <c r="B22087" t="s">
        <v>363</v>
      </c>
      <c r="D22087" s="1">
        <v>44348</v>
      </c>
      <c r="E22087" s="2">
        <v>1667</v>
      </c>
      <c r="F22087" t="s">
        <v>365</v>
      </c>
      <c r="G22087" t="s">
        <v>5002</v>
      </c>
    </row>
    <row r="22088" spans="1:7" x14ac:dyDescent="0.25">
      <c r="A22088">
        <v>341</v>
      </c>
      <c r="B22088" t="s">
        <v>5819</v>
      </c>
      <c r="C22088" t="s">
        <v>5820</v>
      </c>
      <c r="D22088" s="1">
        <v>44348</v>
      </c>
      <c r="E22088" s="2">
        <v>50</v>
      </c>
      <c r="F22088" t="s">
        <v>5821</v>
      </c>
      <c r="G22088" t="s">
        <v>5638</v>
      </c>
    </row>
    <row r="22089" spans="1:7" x14ac:dyDescent="0.25">
      <c r="A22089">
        <v>654</v>
      </c>
      <c r="B22089" t="s">
        <v>6006</v>
      </c>
      <c r="C22089" t="s">
        <v>6007</v>
      </c>
      <c r="D22089" s="1">
        <v>44348</v>
      </c>
      <c r="E22089" s="2">
        <v>300</v>
      </c>
      <c r="F22089" t="s">
        <v>6008</v>
      </c>
      <c r="G22089" t="s">
        <v>5002</v>
      </c>
    </row>
    <row r="22090" spans="1:7" x14ac:dyDescent="0.25">
      <c r="A22090">
        <v>654</v>
      </c>
      <c r="B22090" t="s">
        <v>6006</v>
      </c>
      <c r="C22090" t="s">
        <v>6007</v>
      </c>
      <c r="D22090" s="1">
        <v>44348</v>
      </c>
      <c r="E22090" s="2">
        <v>300</v>
      </c>
      <c r="F22090" t="s">
        <v>6009</v>
      </c>
      <c r="G22090" t="s">
        <v>5002</v>
      </c>
    </row>
    <row r="22091" spans="1:7" x14ac:dyDescent="0.25">
      <c r="A22091" t="s">
        <v>2438</v>
      </c>
      <c r="B22091" t="s">
        <v>2439</v>
      </c>
      <c r="D22091" s="1">
        <v>44348</v>
      </c>
      <c r="E22091" s="2">
        <v>1000</v>
      </c>
      <c r="F22091" t="s">
        <v>2440</v>
      </c>
      <c r="G22091" t="s">
        <v>2831</v>
      </c>
    </row>
    <row r="22092" spans="1:7" x14ac:dyDescent="0.25">
      <c r="A22092">
        <v>655</v>
      </c>
      <c r="B22092" t="s">
        <v>6010</v>
      </c>
      <c r="D22092" s="1">
        <v>44349</v>
      </c>
      <c r="E22092" s="2">
        <v>1000</v>
      </c>
      <c r="F22092" t="s">
        <v>6011</v>
      </c>
      <c r="G22092" t="s">
        <v>34</v>
      </c>
    </row>
    <row r="22093" spans="1:7" x14ac:dyDescent="0.25">
      <c r="A22093">
        <v>656</v>
      </c>
      <c r="B22093" t="s">
        <v>6012</v>
      </c>
      <c r="D22093" s="1">
        <v>44349</v>
      </c>
      <c r="E22093" s="2">
        <v>6.25</v>
      </c>
      <c r="G22093" t="s">
        <v>114</v>
      </c>
    </row>
    <row r="22094" spans="1:7" x14ac:dyDescent="0.25">
      <c r="A22094">
        <v>657</v>
      </c>
      <c r="B22094" t="s">
        <v>2395</v>
      </c>
      <c r="C22094" t="s">
        <v>1679</v>
      </c>
      <c r="D22094" s="1">
        <v>44349</v>
      </c>
      <c r="E22094" s="2">
        <v>100</v>
      </c>
      <c r="G22094" t="s">
        <v>67</v>
      </c>
    </row>
    <row r="22095" spans="1:7" x14ac:dyDescent="0.25">
      <c r="A22095">
        <v>658</v>
      </c>
      <c r="B22095" t="s">
        <v>6013</v>
      </c>
      <c r="D22095" s="1">
        <v>44349</v>
      </c>
      <c r="E22095" s="2">
        <v>1000</v>
      </c>
      <c r="F22095" t="s">
        <v>6014</v>
      </c>
      <c r="G22095" t="s">
        <v>5002</v>
      </c>
    </row>
    <row r="22096" spans="1:7" x14ac:dyDescent="0.25">
      <c r="A22096" t="s">
        <v>3629</v>
      </c>
      <c r="B22096" t="s">
        <v>3630</v>
      </c>
      <c r="D22096" s="1">
        <v>44349</v>
      </c>
      <c r="E22096" s="2">
        <v>500</v>
      </c>
      <c r="G22096" t="s">
        <v>5002</v>
      </c>
    </row>
    <row r="22097" spans="1:7" x14ac:dyDescent="0.25">
      <c r="A22097" t="s">
        <v>6015</v>
      </c>
      <c r="B22097" t="s">
        <v>6016</v>
      </c>
      <c r="D22097" s="1">
        <v>44349</v>
      </c>
      <c r="E22097" s="2">
        <v>10000</v>
      </c>
      <c r="F22097" t="s">
        <v>6017</v>
      </c>
      <c r="G22097" t="s">
        <v>97</v>
      </c>
    </row>
    <row r="22098" spans="1:7" x14ac:dyDescent="0.25">
      <c r="A22098" t="s">
        <v>482</v>
      </c>
      <c r="B22098" t="s">
        <v>483</v>
      </c>
      <c r="C22098" t="s">
        <v>484</v>
      </c>
      <c r="D22098" s="1">
        <v>44349</v>
      </c>
      <c r="E22098" s="2">
        <v>83.33</v>
      </c>
      <c r="F22098" t="s">
        <v>485</v>
      </c>
      <c r="G22098" t="s">
        <v>34</v>
      </c>
    </row>
    <row r="22099" spans="1:7" x14ac:dyDescent="0.25">
      <c r="A22099" t="s">
        <v>482</v>
      </c>
      <c r="B22099" t="s">
        <v>483</v>
      </c>
      <c r="C22099" t="s">
        <v>484</v>
      </c>
      <c r="D22099" s="1">
        <v>44349</v>
      </c>
      <c r="E22099" s="2">
        <v>41.67</v>
      </c>
      <c r="F22099" t="s">
        <v>485</v>
      </c>
      <c r="G22099" t="s">
        <v>1240</v>
      </c>
    </row>
    <row r="22100" spans="1:7" x14ac:dyDescent="0.25">
      <c r="A22100" t="s">
        <v>49</v>
      </c>
      <c r="B22100" t="s">
        <v>50</v>
      </c>
      <c r="C22100" t="s">
        <v>51</v>
      </c>
      <c r="D22100" s="1">
        <v>44349</v>
      </c>
      <c r="E22100" s="2">
        <v>250</v>
      </c>
      <c r="F22100" t="s">
        <v>52</v>
      </c>
      <c r="G22100" t="s">
        <v>2663</v>
      </c>
    </row>
    <row r="22101" spans="1:7" x14ac:dyDescent="0.25">
      <c r="A22101" t="s">
        <v>1051</v>
      </c>
      <c r="B22101" t="s">
        <v>1052</v>
      </c>
      <c r="C22101" t="s">
        <v>1053</v>
      </c>
      <c r="D22101" s="1">
        <v>44349</v>
      </c>
      <c r="E22101" s="2">
        <v>10</v>
      </c>
      <c r="F22101" t="s">
        <v>1054</v>
      </c>
      <c r="G22101" t="s">
        <v>5002</v>
      </c>
    </row>
    <row r="22102" spans="1:7" x14ac:dyDescent="0.25">
      <c r="A22102" t="s">
        <v>1209</v>
      </c>
      <c r="B22102" t="s">
        <v>1210</v>
      </c>
      <c r="C22102" t="s">
        <v>1211</v>
      </c>
      <c r="D22102" s="1">
        <v>44349</v>
      </c>
      <c r="E22102" s="2">
        <v>20000</v>
      </c>
      <c r="F22102" t="s">
        <v>1212</v>
      </c>
      <c r="G22102" t="s">
        <v>1213</v>
      </c>
    </row>
    <row r="22103" spans="1:7" x14ac:dyDescent="0.25">
      <c r="A22103">
        <v>553</v>
      </c>
      <c r="B22103" t="s">
        <v>6018</v>
      </c>
      <c r="C22103" t="s">
        <v>6019</v>
      </c>
      <c r="D22103" s="1">
        <v>44352</v>
      </c>
      <c r="E22103" s="2">
        <v>2500</v>
      </c>
      <c r="F22103" t="s">
        <v>6020</v>
      </c>
      <c r="G22103" t="s">
        <v>2663</v>
      </c>
    </row>
    <row r="22104" spans="1:7" x14ac:dyDescent="0.25">
      <c r="A22104" t="s">
        <v>6021</v>
      </c>
      <c r="B22104" t="s">
        <v>6022</v>
      </c>
      <c r="D22104" s="1">
        <v>44356</v>
      </c>
      <c r="E22104" s="2">
        <v>2180</v>
      </c>
      <c r="G22104" t="s">
        <v>5002</v>
      </c>
    </row>
    <row r="22105" spans="1:7" x14ac:dyDescent="0.25">
      <c r="A22105" t="s">
        <v>6021</v>
      </c>
      <c r="B22105" t="s">
        <v>6022</v>
      </c>
      <c r="D22105" s="1">
        <v>44356</v>
      </c>
      <c r="E22105" s="2">
        <v>320</v>
      </c>
      <c r="G22105" t="s">
        <v>5002</v>
      </c>
    </row>
    <row r="22106" spans="1:7" x14ac:dyDescent="0.25">
      <c r="A22106" t="s">
        <v>4348</v>
      </c>
      <c r="B22106" t="s">
        <v>4349</v>
      </c>
      <c r="C22106" t="s">
        <v>1097</v>
      </c>
      <c r="D22106" s="1">
        <v>44357</v>
      </c>
      <c r="E22106" s="2">
        <v>250</v>
      </c>
      <c r="F22106" t="s">
        <v>4350</v>
      </c>
      <c r="G22106" t="s">
        <v>34</v>
      </c>
    </row>
    <row r="22107" spans="1:7" x14ac:dyDescent="0.25">
      <c r="A22107" t="s">
        <v>4348</v>
      </c>
      <c r="B22107" t="s">
        <v>4349</v>
      </c>
      <c r="C22107" t="s">
        <v>1097</v>
      </c>
      <c r="D22107" s="1">
        <v>44357</v>
      </c>
      <c r="E22107" s="2">
        <v>250</v>
      </c>
      <c r="F22107" t="s">
        <v>4350</v>
      </c>
      <c r="G22107" t="s">
        <v>34</v>
      </c>
    </row>
    <row r="22108" spans="1:7" x14ac:dyDescent="0.25">
      <c r="A22108" t="s">
        <v>44</v>
      </c>
      <c r="B22108" t="s">
        <v>45</v>
      </c>
      <c r="C22108" t="s">
        <v>46</v>
      </c>
      <c r="D22108" s="1">
        <v>44361</v>
      </c>
      <c r="E22108" s="2">
        <v>83.33</v>
      </c>
      <c r="F22108" t="s">
        <v>47</v>
      </c>
      <c r="G22108" t="s">
        <v>34</v>
      </c>
    </row>
    <row r="22109" spans="1:7" x14ac:dyDescent="0.25">
      <c r="A22109" t="s">
        <v>44</v>
      </c>
      <c r="B22109" t="s">
        <v>45</v>
      </c>
      <c r="C22109" t="s">
        <v>46</v>
      </c>
      <c r="D22109" s="1">
        <v>44361</v>
      </c>
      <c r="E22109" s="2">
        <v>83.33</v>
      </c>
      <c r="F22109" t="s">
        <v>48</v>
      </c>
      <c r="G22109" t="s">
        <v>34</v>
      </c>
    </row>
    <row r="22110" spans="1:7" x14ac:dyDescent="0.25">
      <c r="A22110" t="s">
        <v>49</v>
      </c>
      <c r="B22110" t="s">
        <v>50</v>
      </c>
      <c r="C22110" t="s">
        <v>51</v>
      </c>
      <c r="D22110" s="1">
        <v>44361</v>
      </c>
      <c r="E22110" s="2">
        <v>140</v>
      </c>
      <c r="F22110" t="s">
        <v>52</v>
      </c>
      <c r="G22110" t="s">
        <v>2663</v>
      </c>
    </row>
    <row r="22111" spans="1:7" x14ac:dyDescent="0.25">
      <c r="A22111" t="s">
        <v>40</v>
      </c>
      <c r="B22111" t="s">
        <v>41</v>
      </c>
      <c r="C22111" t="s">
        <v>42</v>
      </c>
      <c r="D22111" s="1">
        <v>44361</v>
      </c>
      <c r="E22111" s="2">
        <v>83.32</v>
      </c>
      <c r="F22111" t="s">
        <v>43</v>
      </c>
      <c r="G22111" t="s">
        <v>34</v>
      </c>
    </row>
    <row r="22112" spans="1:7" x14ac:dyDescent="0.25">
      <c r="A22112" t="s">
        <v>40</v>
      </c>
      <c r="B22112" t="s">
        <v>41</v>
      </c>
      <c r="C22112" t="s">
        <v>42</v>
      </c>
      <c r="D22112" s="1">
        <v>44361</v>
      </c>
      <c r="E22112" s="2">
        <v>83.34</v>
      </c>
      <c r="F22112" t="s">
        <v>43</v>
      </c>
      <c r="G22112" t="s">
        <v>2898</v>
      </c>
    </row>
    <row r="22113" spans="1:7" x14ac:dyDescent="0.25">
      <c r="A22113" t="s">
        <v>53</v>
      </c>
      <c r="B22113" t="s">
        <v>54</v>
      </c>
      <c r="C22113" t="s">
        <v>55</v>
      </c>
      <c r="D22113" s="1">
        <v>44361</v>
      </c>
      <c r="E22113" s="2">
        <v>84</v>
      </c>
      <c r="F22113" t="s">
        <v>56</v>
      </c>
      <c r="G22113" t="s">
        <v>34</v>
      </c>
    </row>
    <row r="22114" spans="1:7" x14ac:dyDescent="0.25">
      <c r="A22114" t="s">
        <v>53</v>
      </c>
      <c r="B22114" t="s">
        <v>54</v>
      </c>
      <c r="C22114" t="s">
        <v>55</v>
      </c>
      <c r="D22114" s="1">
        <v>44361</v>
      </c>
      <c r="E22114" s="2">
        <v>84</v>
      </c>
      <c r="F22114" t="s">
        <v>57</v>
      </c>
      <c r="G22114" t="s">
        <v>34</v>
      </c>
    </row>
    <row r="22115" spans="1:7" x14ac:dyDescent="0.25">
      <c r="A22115" t="s">
        <v>53</v>
      </c>
      <c r="B22115" t="s">
        <v>54</v>
      </c>
      <c r="C22115" t="s">
        <v>55</v>
      </c>
      <c r="D22115" s="1">
        <v>44361</v>
      </c>
      <c r="E22115" s="2">
        <v>16</v>
      </c>
      <c r="F22115" t="s">
        <v>56</v>
      </c>
      <c r="G22115" t="s">
        <v>5666</v>
      </c>
    </row>
    <row r="22116" spans="1:7" x14ac:dyDescent="0.25">
      <c r="A22116" t="s">
        <v>53</v>
      </c>
      <c r="B22116" t="s">
        <v>54</v>
      </c>
      <c r="C22116" t="s">
        <v>55</v>
      </c>
      <c r="D22116" s="1">
        <v>44361</v>
      </c>
      <c r="E22116" s="2">
        <v>16</v>
      </c>
      <c r="F22116" t="s">
        <v>57</v>
      </c>
      <c r="G22116" t="s">
        <v>5666</v>
      </c>
    </row>
    <row r="22117" spans="1:7" x14ac:dyDescent="0.25">
      <c r="A22117" t="s">
        <v>5403</v>
      </c>
      <c r="B22117" t="s">
        <v>5404</v>
      </c>
      <c r="C22117" t="s">
        <v>758</v>
      </c>
      <c r="D22117" s="1">
        <v>44361</v>
      </c>
      <c r="E22117" s="2">
        <v>84</v>
      </c>
      <c r="F22117" t="s">
        <v>5405</v>
      </c>
      <c r="G22117" t="s">
        <v>34</v>
      </c>
    </row>
    <row r="22118" spans="1:7" x14ac:dyDescent="0.25">
      <c r="A22118">
        <v>656</v>
      </c>
      <c r="B22118" t="s">
        <v>6012</v>
      </c>
      <c r="D22118" s="1">
        <v>44361</v>
      </c>
      <c r="E22118" s="2">
        <v>1.25</v>
      </c>
      <c r="G22118" t="s">
        <v>114</v>
      </c>
    </row>
    <row r="22119" spans="1:7" x14ac:dyDescent="0.25">
      <c r="A22119" t="s">
        <v>4617</v>
      </c>
      <c r="B22119" t="s">
        <v>4618</v>
      </c>
      <c r="D22119" s="1">
        <v>44361</v>
      </c>
      <c r="E22119" s="2">
        <v>2500</v>
      </c>
      <c r="F22119" t="s">
        <v>4619</v>
      </c>
      <c r="G22119" t="s">
        <v>5002</v>
      </c>
    </row>
    <row r="22120" spans="1:7" x14ac:dyDescent="0.25">
      <c r="A22120" t="s">
        <v>4617</v>
      </c>
      <c r="B22120" t="s">
        <v>4618</v>
      </c>
      <c r="D22120" s="1">
        <v>44361</v>
      </c>
      <c r="E22120" s="2">
        <v>2500</v>
      </c>
      <c r="F22120" t="s">
        <v>4620</v>
      </c>
      <c r="G22120" t="s">
        <v>5002</v>
      </c>
    </row>
    <row r="22121" spans="1:7" x14ac:dyDescent="0.25">
      <c r="A22121">
        <v>179</v>
      </c>
      <c r="B22121" t="s">
        <v>5646</v>
      </c>
      <c r="D22121" s="1">
        <v>44361</v>
      </c>
      <c r="E22121" s="2">
        <v>1391.11</v>
      </c>
      <c r="G22121" t="s">
        <v>6023</v>
      </c>
    </row>
    <row r="22122" spans="1:7" x14ac:dyDescent="0.25">
      <c r="A22122" t="s">
        <v>1651</v>
      </c>
      <c r="B22122" t="s">
        <v>1652</v>
      </c>
      <c r="C22122" t="s">
        <v>1653</v>
      </c>
      <c r="D22122" s="1">
        <v>44361</v>
      </c>
      <c r="E22122" s="2">
        <v>100</v>
      </c>
      <c r="F22122" t="s">
        <v>1654</v>
      </c>
      <c r="G22122" t="s">
        <v>5666</v>
      </c>
    </row>
    <row r="22123" spans="1:7" x14ac:dyDescent="0.25">
      <c r="A22123" t="s">
        <v>1651</v>
      </c>
      <c r="B22123" t="s">
        <v>1652</v>
      </c>
      <c r="C22123" t="s">
        <v>1653</v>
      </c>
      <c r="D22123" s="1">
        <v>44361</v>
      </c>
      <c r="E22123" s="2">
        <v>100</v>
      </c>
      <c r="F22123" t="s">
        <v>1655</v>
      </c>
      <c r="G22123" t="s">
        <v>5666</v>
      </c>
    </row>
    <row r="22124" spans="1:7" x14ac:dyDescent="0.25">
      <c r="A22124" t="s">
        <v>1257</v>
      </c>
      <c r="B22124" t="s">
        <v>1258</v>
      </c>
      <c r="C22124" t="s">
        <v>1259</v>
      </c>
      <c r="D22124" s="1">
        <v>44361</v>
      </c>
      <c r="E22124" s="2">
        <v>83.33</v>
      </c>
      <c r="F22124" t="s">
        <v>1260</v>
      </c>
      <c r="G22124" t="s">
        <v>34</v>
      </c>
    </row>
    <row r="22125" spans="1:7" x14ac:dyDescent="0.25">
      <c r="A22125" t="s">
        <v>2714</v>
      </c>
      <c r="B22125" t="s">
        <v>2715</v>
      </c>
      <c r="C22125" t="s">
        <v>488</v>
      </c>
      <c r="D22125" s="1">
        <v>44361</v>
      </c>
      <c r="E22125" s="2">
        <v>84</v>
      </c>
      <c r="F22125" t="s">
        <v>2716</v>
      </c>
      <c r="G22125" t="s">
        <v>34</v>
      </c>
    </row>
    <row r="22126" spans="1:7" x14ac:dyDescent="0.25">
      <c r="A22126" t="s">
        <v>146</v>
      </c>
      <c r="B22126" t="s">
        <v>147</v>
      </c>
      <c r="C22126" t="s">
        <v>148</v>
      </c>
      <c r="D22126" s="1">
        <v>44361</v>
      </c>
      <c r="E22126" s="2">
        <v>100</v>
      </c>
      <c r="F22126" t="s">
        <v>149</v>
      </c>
      <c r="G22126" t="s">
        <v>1519</v>
      </c>
    </row>
    <row r="22127" spans="1:7" x14ac:dyDescent="0.25">
      <c r="A22127" t="s">
        <v>146</v>
      </c>
      <c r="B22127" t="s">
        <v>147</v>
      </c>
      <c r="C22127" t="s">
        <v>148</v>
      </c>
      <c r="D22127" s="1">
        <v>44361</v>
      </c>
      <c r="E22127" s="2">
        <v>100</v>
      </c>
      <c r="F22127" t="s">
        <v>150</v>
      </c>
      <c r="G22127" t="s">
        <v>1519</v>
      </c>
    </row>
    <row r="22128" spans="1:7" x14ac:dyDescent="0.25">
      <c r="A22128" t="s">
        <v>2463</v>
      </c>
      <c r="B22128" t="s">
        <v>2464</v>
      </c>
      <c r="C22128" t="s">
        <v>2465</v>
      </c>
      <c r="D22128" s="1">
        <v>44362</v>
      </c>
      <c r="E22128" s="2">
        <v>100</v>
      </c>
      <c r="F22128" t="s">
        <v>2466</v>
      </c>
      <c r="G22128" t="s">
        <v>2663</v>
      </c>
    </row>
    <row r="22129" spans="1:7" x14ac:dyDescent="0.25">
      <c r="A22129" t="s">
        <v>2463</v>
      </c>
      <c r="B22129" t="s">
        <v>2464</v>
      </c>
      <c r="C22129" t="s">
        <v>2465</v>
      </c>
      <c r="D22129" s="1">
        <v>44362</v>
      </c>
      <c r="E22129" s="2">
        <v>100</v>
      </c>
      <c r="F22129" t="s">
        <v>2467</v>
      </c>
      <c r="G22129" t="s">
        <v>2663</v>
      </c>
    </row>
    <row r="22130" spans="1:7" x14ac:dyDescent="0.25">
      <c r="A22130" t="s">
        <v>3805</v>
      </c>
      <c r="B22130" t="s">
        <v>3806</v>
      </c>
      <c r="C22130" t="s">
        <v>3807</v>
      </c>
      <c r="D22130" s="1">
        <v>44363</v>
      </c>
      <c r="E22130" s="2">
        <v>21</v>
      </c>
      <c r="F22130" t="s">
        <v>3808</v>
      </c>
      <c r="G22130" t="s">
        <v>5635</v>
      </c>
    </row>
    <row r="22131" spans="1:7" x14ac:dyDescent="0.25">
      <c r="A22131" t="s">
        <v>3805</v>
      </c>
      <c r="B22131" t="s">
        <v>3806</v>
      </c>
      <c r="C22131" t="s">
        <v>3807</v>
      </c>
      <c r="D22131" s="1">
        <v>44363</v>
      </c>
      <c r="E22131" s="2">
        <v>21</v>
      </c>
      <c r="F22131" t="s">
        <v>3809</v>
      </c>
      <c r="G22131" t="s">
        <v>5635</v>
      </c>
    </row>
    <row r="22132" spans="1:7" x14ac:dyDescent="0.25">
      <c r="A22132" t="s">
        <v>3805</v>
      </c>
      <c r="B22132" t="s">
        <v>3806</v>
      </c>
      <c r="C22132" t="s">
        <v>3807</v>
      </c>
      <c r="D22132" s="1">
        <v>44363</v>
      </c>
      <c r="E22132" s="2">
        <v>21</v>
      </c>
      <c r="F22132" t="s">
        <v>3808</v>
      </c>
      <c r="G22132" t="s">
        <v>5638</v>
      </c>
    </row>
    <row r="22133" spans="1:7" x14ac:dyDescent="0.25">
      <c r="A22133" t="s">
        <v>3805</v>
      </c>
      <c r="B22133" t="s">
        <v>3806</v>
      </c>
      <c r="C22133" t="s">
        <v>3807</v>
      </c>
      <c r="D22133" s="1">
        <v>44363</v>
      </c>
      <c r="E22133" s="2">
        <v>21</v>
      </c>
      <c r="F22133" t="s">
        <v>3809</v>
      </c>
      <c r="G22133" t="s">
        <v>5638</v>
      </c>
    </row>
    <row r="22134" spans="1:7" x14ac:dyDescent="0.25">
      <c r="A22134">
        <v>660</v>
      </c>
      <c r="B22134" t="s">
        <v>6024</v>
      </c>
      <c r="C22134" t="s">
        <v>6025</v>
      </c>
      <c r="D22134" s="1">
        <v>44363</v>
      </c>
      <c r="E22134" s="2">
        <v>700</v>
      </c>
      <c r="F22134" t="s">
        <v>6026</v>
      </c>
      <c r="G22134" t="s">
        <v>13</v>
      </c>
    </row>
    <row r="22135" spans="1:7" x14ac:dyDescent="0.25">
      <c r="A22135" t="s">
        <v>1229</v>
      </c>
      <c r="B22135" t="s">
        <v>1230</v>
      </c>
      <c r="D22135" s="1">
        <v>44363</v>
      </c>
      <c r="E22135" s="2">
        <v>1000</v>
      </c>
      <c r="G22135" t="s">
        <v>3155</v>
      </c>
    </row>
    <row r="22136" spans="1:7" x14ac:dyDescent="0.25">
      <c r="A22136" t="s">
        <v>4950</v>
      </c>
      <c r="B22136" t="s">
        <v>4951</v>
      </c>
      <c r="D22136" s="1">
        <v>44363</v>
      </c>
      <c r="E22136" s="2">
        <v>6000</v>
      </c>
      <c r="G22136" t="s">
        <v>4944</v>
      </c>
    </row>
    <row r="22137" spans="1:7" x14ac:dyDescent="0.25">
      <c r="A22137" t="s">
        <v>225</v>
      </c>
      <c r="B22137" t="s">
        <v>226</v>
      </c>
      <c r="C22137" t="s">
        <v>227</v>
      </c>
      <c r="D22137" s="1">
        <v>44363</v>
      </c>
      <c r="E22137" s="2">
        <v>50</v>
      </c>
      <c r="F22137" t="s">
        <v>228</v>
      </c>
      <c r="G22137" t="s">
        <v>5002</v>
      </c>
    </row>
    <row r="22138" spans="1:7" x14ac:dyDescent="0.25">
      <c r="A22138">
        <v>277</v>
      </c>
      <c r="B22138" t="s">
        <v>3840</v>
      </c>
      <c r="C22138" t="s">
        <v>5798</v>
      </c>
      <c r="D22138" s="1">
        <v>44368</v>
      </c>
      <c r="E22138" s="2">
        <v>120</v>
      </c>
      <c r="F22138" t="s">
        <v>5799</v>
      </c>
      <c r="G22138" t="s">
        <v>5789</v>
      </c>
    </row>
    <row r="22139" spans="1:7" x14ac:dyDescent="0.25">
      <c r="A22139">
        <v>277</v>
      </c>
      <c r="B22139" t="s">
        <v>3840</v>
      </c>
      <c r="C22139" t="s">
        <v>5798</v>
      </c>
      <c r="D22139" s="1">
        <v>44368</v>
      </c>
      <c r="E22139" s="2">
        <v>120</v>
      </c>
      <c r="F22139" t="s">
        <v>5800</v>
      </c>
      <c r="G22139" t="s">
        <v>5789</v>
      </c>
    </row>
    <row r="22140" spans="1:7" x14ac:dyDescent="0.25">
      <c r="A22140" t="s">
        <v>2836</v>
      </c>
      <c r="B22140" t="s">
        <v>2837</v>
      </c>
      <c r="C22140" t="s">
        <v>758</v>
      </c>
      <c r="D22140" s="1">
        <v>44368</v>
      </c>
      <c r="E22140" s="2">
        <v>10000</v>
      </c>
      <c r="F22140" t="s">
        <v>2838</v>
      </c>
      <c r="G22140" t="s">
        <v>2663</v>
      </c>
    </row>
    <row r="22141" spans="1:7" x14ac:dyDescent="0.25">
      <c r="A22141" t="s">
        <v>26</v>
      </c>
      <c r="B22141" t="s">
        <v>27</v>
      </c>
      <c r="D22141" s="1">
        <v>44369</v>
      </c>
      <c r="E22141" s="2">
        <v>200000</v>
      </c>
      <c r="F22141" t="s">
        <v>28</v>
      </c>
      <c r="G22141" t="s">
        <v>2663</v>
      </c>
    </row>
    <row r="22142" spans="1:7" x14ac:dyDescent="0.25">
      <c r="A22142" t="s">
        <v>26</v>
      </c>
      <c r="B22142" t="s">
        <v>27</v>
      </c>
      <c r="D22142" s="1">
        <v>44369</v>
      </c>
      <c r="E22142" s="2">
        <v>200000</v>
      </c>
      <c r="F22142" t="s">
        <v>29</v>
      </c>
      <c r="G22142" t="s">
        <v>2663</v>
      </c>
    </row>
    <row r="22143" spans="1:7" x14ac:dyDescent="0.25">
      <c r="A22143" t="s">
        <v>4251</v>
      </c>
      <c r="B22143" t="s">
        <v>792</v>
      </c>
      <c r="C22143" t="s">
        <v>4252</v>
      </c>
      <c r="D22143" s="1">
        <v>44369</v>
      </c>
      <c r="E22143" s="2">
        <v>5008</v>
      </c>
      <c r="F22143" t="s">
        <v>4253</v>
      </c>
      <c r="G22143" t="s">
        <v>4254</v>
      </c>
    </row>
    <row r="22144" spans="1:7" x14ac:dyDescent="0.25">
      <c r="A22144" t="s">
        <v>1539</v>
      </c>
      <c r="B22144" t="s">
        <v>1540</v>
      </c>
      <c r="C22144" t="s">
        <v>1540</v>
      </c>
      <c r="D22144" s="1">
        <v>44369</v>
      </c>
      <c r="E22144" s="2">
        <v>35</v>
      </c>
      <c r="G22144" t="s">
        <v>114</v>
      </c>
    </row>
    <row r="22145" spans="1:7" x14ac:dyDescent="0.25">
      <c r="A22145" t="s">
        <v>4505</v>
      </c>
      <c r="B22145" t="s">
        <v>4506</v>
      </c>
      <c r="D22145" s="1">
        <v>44376</v>
      </c>
      <c r="E22145" s="2">
        <v>1000</v>
      </c>
      <c r="F22145" t="s">
        <v>4507</v>
      </c>
      <c r="G22145" t="s">
        <v>5002</v>
      </c>
    </row>
    <row r="22146" spans="1:7" x14ac:dyDescent="0.25">
      <c r="A22146">
        <v>661</v>
      </c>
      <c r="B22146" t="s">
        <v>6027</v>
      </c>
      <c r="C22146" t="s">
        <v>6028</v>
      </c>
      <c r="D22146" s="1">
        <v>44376</v>
      </c>
      <c r="E22146" s="2">
        <v>1000</v>
      </c>
      <c r="F22146" t="s">
        <v>6029</v>
      </c>
      <c r="G22146" t="s">
        <v>34</v>
      </c>
    </row>
    <row r="22147" spans="1:7" x14ac:dyDescent="0.25">
      <c r="A22147" t="s">
        <v>4680</v>
      </c>
      <c r="B22147" t="s">
        <v>4681</v>
      </c>
      <c r="C22147" t="s">
        <v>4682</v>
      </c>
      <c r="D22147" s="1">
        <v>44377</v>
      </c>
      <c r="E22147" s="2">
        <v>84</v>
      </c>
      <c r="F22147" t="s">
        <v>4683</v>
      </c>
      <c r="G22147" t="s">
        <v>34</v>
      </c>
    </row>
    <row r="22148" spans="1:7" x14ac:dyDescent="0.25">
      <c r="A22148" t="s">
        <v>4699</v>
      </c>
      <c r="B22148" t="s">
        <v>4700</v>
      </c>
      <c r="C22148" t="s">
        <v>4701</v>
      </c>
      <c r="D22148" s="1">
        <v>44377</v>
      </c>
      <c r="E22148" s="2">
        <v>84</v>
      </c>
      <c r="F22148" t="s">
        <v>4702</v>
      </c>
      <c r="G22148" t="s">
        <v>34</v>
      </c>
    </row>
    <row r="22149" spans="1:7" x14ac:dyDescent="0.25">
      <c r="A22149" t="s">
        <v>225</v>
      </c>
      <c r="B22149" t="s">
        <v>226</v>
      </c>
      <c r="C22149" t="s">
        <v>227</v>
      </c>
      <c r="D22149" s="1">
        <v>44377</v>
      </c>
      <c r="E22149" s="2">
        <v>84</v>
      </c>
      <c r="F22149" t="s">
        <v>228</v>
      </c>
      <c r="G22149" t="s">
        <v>34</v>
      </c>
    </row>
    <row r="22150" spans="1:7" x14ac:dyDescent="0.25">
      <c r="A22150" t="s">
        <v>2303</v>
      </c>
      <c r="B22150" t="s">
        <v>2304</v>
      </c>
      <c r="C22150" t="s">
        <v>2305</v>
      </c>
      <c r="D22150" s="1">
        <v>44377</v>
      </c>
      <c r="E22150" s="2">
        <v>20000</v>
      </c>
      <c r="F22150" t="s">
        <v>2306</v>
      </c>
      <c r="G22150" t="s">
        <v>114</v>
      </c>
    </row>
    <row r="22151" spans="1:7" x14ac:dyDescent="0.25">
      <c r="A22151" t="s">
        <v>2634</v>
      </c>
      <c r="B22151" t="s">
        <v>2635</v>
      </c>
      <c r="C22151" t="s">
        <v>2636</v>
      </c>
      <c r="D22151" s="1">
        <v>44377</v>
      </c>
      <c r="E22151" s="2">
        <v>84</v>
      </c>
      <c r="F22151" t="s">
        <v>2637</v>
      </c>
      <c r="G22151" t="s">
        <v>34</v>
      </c>
    </row>
    <row r="22152" spans="1:7" x14ac:dyDescent="0.25">
      <c r="A22152" t="s">
        <v>2634</v>
      </c>
      <c r="B22152" t="s">
        <v>2635</v>
      </c>
      <c r="C22152" t="s">
        <v>2636</v>
      </c>
      <c r="D22152" s="1">
        <v>44377</v>
      </c>
      <c r="E22152" s="2">
        <v>84</v>
      </c>
      <c r="F22152" t="s">
        <v>2639</v>
      </c>
      <c r="G22152" t="s">
        <v>34</v>
      </c>
    </row>
    <row r="22153" spans="1:7" x14ac:dyDescent="0.25">
      <c r="A22153" t="s">
        <v>2634</v>
      </c>
      <c r="B22153" t="s">
        <v>2635</v>
      </c>
      <c r="C22153" t="s">
        <v>2636</v>
      </c>
      <c r="D22153" s="1">
        <v>44377</v>
      </c>
      <c r="E22153" s="2">
        <v>84</v>
      </c>
      <c r="F22153" t="s">
        <v>2639</v>
      </c>
      <c r="G22153" t="s">
        <v>34</v>
      </c>
    </row>
    <row r="22154" spans="1:7" x14ac:dyDescent="0.25">
      <c r="A22154" t="s">
        <v>2634</v>
      </c>
      <c r="B22154" t="s">
        <v>2635</v>
      </c>
      <c r="C22154" t="s">
        <v>2636</v>
      </c>
      <c r="D22154" s="1">
        <v>44377</v>
      </c>
      <c r="E22154" s="2">
        <v>100</v>
      </c>
      <c r="F22154" t="s">
        <v>2637</v>
      </c>
      <c r="G22154" t="s">
        <v>2638</v>
      </c>
    </row>
    <row r="22155" spans="1:7" x14ac:dyDescent="0.25">
      <c r="A22155" t="s">
        <v>2634</v>
      </c>
      <c r="B22155" t="s">
        <v>2635</v>
      </c>
      <c r="C22155" t="s">
        <v>2636</v>
      </c>
      <c r="D22155" s="1">
        <v>44377</v>
      </c>
      <c r="E22155" s="2">
        <v>100</v>
      </c>
      <c r="F22155" t="s">
        <v>2639</v>
      </c>
      <c r="G22155" t="s">
        <v>2638</v>
      </c>
    </row>
    <row r="22156" spans="1:7" x14ac:dyDescent="0.25">
      <c r="A22156" t="s">
        <v>2634</v>
      </c>
      <c r="B22156" t="s">
        <v>2635</v>
      </c>
      <c r="C22156" t="s">
        <v>2636</v>
      </c>
      <c r="D22156" s="1">
        <v>44377</v>
      </c>
      <c r="E22156" s="2">
        <v>100</v>
      </c>
      <c r="F22156" t="s">
        <v>2639</v>
      </c>
      <c r="G22156" t="s">
        <v>2638</v>
      </c>
    </row>
    <row r="22157" spans="1:7" x14ac:dyDescent="0.25">
      <c r="A22157" t="s">
        <v>1426</v>
      </c>
      <c r="B22157" t="s">
        <v>1427</v>
      </c>
      <c r="C22157" t="s">
        <v>826</v>
      </c>
      <c r="D22157" s="1">
        <v>44377</v>
      </c>
      <c r="E22157" s="2">
        <v>0</v>
      </c>
      <c r="F22157" t="s">
        <v>1428</v>
      </c>
      <c r="G22157" t="s">
        <v>34</v>
      </c>
    </row>
    <row r="22158" spans="1:7" x14ac:dyDescent="0.25">
      <c r="A22158" t="s">
        <v>3891</v>
      </c>
      <c r="B22158" t="s">
        <v>3892</v>
      </c>
      <c r="C22158" t="s">
        <v>2928</v>
      </c>
      <c r="D22158" s="1">
        <v>44378</v>
      </c>
      <c r="E22158" s="2">
        <v>100</v>
      </c>
      <c r="F22158" t="s">
        <v>3893</v>
      </c>
      <c r="G22158" t="s">
        <v>34</v>
      </c>
    </row>
    <row r="22159" spans="1:7" x14ac:dyDescent="0.25">
      <c r="A22159" t="s">
        <v>3658</v>
      </c>
      <c r="B22159" t="s">
        <v>3659</v>
      </c>
      <c r="C22159" t="s">
        <v>3660</v>
      </c>
      <c r="D22159" s="1">
        <v>44378</v>
      </c>
      <c r="E22159" s="2">
        <v>100</v>
      </c>
      <c r="F22159" t="s">
        <v>3661</v>
      </c>
      <c r="G22159" t="s">
        <v>2663</v>
      </c>
    </row>
    <row r="22160" spans="1:7" x14ac:dyDescent="0.25">
      <c r="A22160">
        <v>341</v>
      </c>
      <c r="B22160" t="s">
        <v>5819</v>
      </c>
      <c r="C22160" t="s">
        <v>5820</v>
      </c>
      <c r="D22160" s="1">
        <v>44378</v>
      </c>
      <c r="E22160" s="2">
        <v>50</v>
      </c>
      <c r="F22160" t="s">
        <v>5821</v>
      </c>
      <c r="G22160" t="s">
        <v>5638</v>
      </c>
    </row>
    <row r="22161" spans="1:7" x14ac:dyDescent="0.25">
      <c r="A22161" t="s">
        <v>3651</v>
      </c>
      <c r="B22161" t="s">
        <v>3652</v>
      </c>
      <c r="D22161" s="1">
        <v>44378</v>
      </c>
      <c r="E22161" s="2">
        <v>100</v>
      </c>
      <c r="F22161" t="s">
        <v>3653</v>
      </c>
      <c r="G22161" t="s">
        <v>2663</v>
      </c>
    </row>
    <row r="22162" spans="1:7" x14ac:dyDescent="0.25">
      <c r="A22162" t="s">
        <v>1124</v>
      </c>
      <c r="B22162" t="s">
        <v>1125</v>
      </c>
      <c r="C22162" t="s">
        <v>1126</v>
      </c>
      <c r="D22162" s="1">
        <v>44382</v>
      </c>
      <c r="E22162" s="2">
        <v>1200</v>
      </c>
      <c r="F22162" t="s">
        <v>1127</v>
      </c>
      <c r="G22162" t="s">
        <v>34</v>
      </c>
    </row>
    <row r="22163" spans="1:7" x14ac:dyDescent="0.25">
      <c r="A22163" t="s">
        <v>2753</v>
      </c>
      <c r="B22163" t="s">
        <v>740</v>
      </c>
      <c r="C22163" t="s">
        <v>2754</v>
      </c>
      <c r="D22163" s="1">
        <v>44383</v>
      </c>
      <c r="E22163" s="2">
        <v>5</v>
      </c>
      <c r="F22163" t="s">
        <v>2755</v>
      </c>
      <c r="G22163" t="s">
        <v>1440</v>
      </c>
    </row>
    <row r="22164" spans="1:7" x14ac:dyDescent="0.25">
      <c r="A22164" t="s">
        <v>2753</v>
      </c>
      <c r="B22164" t="s">
        <v>740</v>
      </c>
      <c r="C22164" t="s">
        <v>2754</v>
      </c>
      <c r="D22164" s="1">
        <v>44383</v>
      </c>
      <c r="E22164" s="2">
        <v>5</v>
      </c>
      <c r="F22164" t="s">
        <v>2756</v>
      </c>
      <c r="G22164" t="s">
        <v>1440</v>
      </c>
    </row>
    <row r="22165" spans="1:7" x14ac:dyDescent="0.25">
      <c r="A22165" t="s">
        <v>2753</v>
      </c>
      <c r="B22165" t="s">
        <v>740</v>
      </c>
      <c r="C22165" t="s">
        <v>2754</v>
      </c>
      <c r="D22165" s="1">
        <v>44383</v>
      </c>
      <c r="E22165" s="2">
        <v>5</v>
      </c>
      <c r="F22165" t="s">
        <v>2757</v>
      </c>
      <c r="G22165" t="s">
        <v>1440</v>
      </c>
    </row>
    <row r="22166" spans="1:7" x14ac:dyDescent="0.25">
      <c r="A22166" t="s">
        <v>1584</v>
      </c>
      <c r="B22166" t="s">
        <v>1585</v>
      </c>
      <c r="C22166" t="s">
        <v>1586</v>
      </c>
      <c r="D22166" s="1">
        <v>44383</v>
      </c>
      <c r="E22166" s="2">
        <v>15</v>
      </c>
      <c r="F22166" t="s">
        <v>1587</v>
      </c>
      <c r="G22166" t="s">
        <v>1695</v>
      </c>
    </row>
    <row r="22167" spans="1:7" x14ac:dyDescent="0.25">
      <c r="A22167" t="s">
        <v>1584</v>
      </c>
      <c r="B22167" t="s">
        <v>1585</v>
      </c>
      <c r="C22167" t="s">
        <v>1586</v>
      </c>
      <c r="D22167" s="1">
        <v>44383</v>
      </c>
      <c r="E22167" s="2">
        <v>15</v>
      </c>
      <c r="F22167" t="s">
        <v>1587</v>
      </c>
      <c r="G22167" t="s">
        <v>1245</v>
      </c>
    </row>
    <row r="22168" spans="1:7" x14ac:dyDescent="0.25">
      <c r="A22168" t="s">
        <v>1580</v>
      </c>
      <c r="B22168" t="s">
        <v>1581</v>
      </c>
      <c r="C22168" t="s">
        <v>1582</v>
      </c>
      <c r="D22168" s="1">
        <v>44383</v>
      </c>
      <c r="E22168" s="2">
        <v>10</v>
      </c>
      <c r="F22168" t="s">
        <v>1583</v>
      </c>
      <c r="G22168" t="s">
        <v>9</v>
      </c>
    </row>
    <row r="22169" spans="1:7" x14ac:dyDescent="0.25">
      <c r="A22169" t="s">
        <v>1580</v>
      </c>
      <c r="B22169" t="s">
        <v>1581</v>
      </c>
      <c r="C22169" t="s">
        <v>1582</v>
      </c>
      <c r="D22169" s="1">
        <v>44383</v>
      </c>
      <c r="E22169" s="2">
        <v>10</v>
      </c>
      <c r="F22169" t="s">
        <v>1583</v>
      </c>
      <c r="G22169" t="s">
        <v>1245</v>
      </c>
    </row>
    <row r="22170" spans="1:7" x14ac:dyDescent="0.25">
      <c r="A22170" t="s">
        <v>1095</v>
      </c>
      <c r="B22170" t="s">
        <v>1096</v>
      </c>
      <c r="C22170" t="s">
        <v>1097</v>
      </c>
      <c r="D22170" s="1">
        <v>44383</v>
      </c>
      <c r="E22170" s="2">
        <v>15</v>
      </c>
      <c r="F22170" t="s">
        <v>1098</v>
      </c>
      <c r="G22170" t="s">
        <v>114</v>
      </c>
    </row>
    <row r="22171" spans="1:7" x14ac:dyDescent="0.25">
      <c r="A22171" t="s">
        <v>1095</v>
      </c>
      <c r="B22171" t="s">
        <v>1096</v>
      </c>
      <c r="C22171" t="s">
        <v>1097</v>
      </c>
      <c r="D22171" s="1">
        <v>44383</v>
      </c>
      <c r="E22171" s="2">
        <v>15</v>
      </c>
      <c r="F22171" t="s">
        <v>1099</v>
      </c>
      <c r="G22171" t="s">
        <v>114</v>
      </c>
    </row>
    <row r="22172" spans="1:7" x14ac:dyDescent="0.25">
      <c r="A22172" t="s">
        <v>1095</v>
      </c>
      <c r="B22172" t="s">
        <v>1096</v>
      </c>
      <c r="C22172" t="s">
        <v>1097</v>
      </c>
      <c r="D22172" s="1">
        <v>44383</v>
      </c>
      <c r="E22172" s="2">
        <v>15</v>
      </c>
      <c r="F22172" t="s">
        <v>1099</v>
      </c>
      <c r="G22172" t="s">
        <v>114</v>
      </c>
    </row>
    <row r="22173" spans="1:7" x14ac:dyDescent="0.25">
      <c r="A22173" t="s">
        <v>1095</v>
      </c>
      <c r="B22173" t="s">
        <v>1096</v>
      </c>
      <c r="C22173" t="s">
        <v>1097</v>
      </c>
      <c r="D22173" s="1">
        <v>44383</v>
      </c>
      <c r="E22173" s="2">
        <v>15</v>
      </c>
      <c r="F22173" t="s">
        <v>1099</v>
      </c>
      <c r="G22173" t="s">
        <v>114</v>
      </c>
    </row>
    <row r="22174" spans="1:7" x14ac:dyDescent="0.25">
      <c r="A22174" t="s">
        <v>1095</v>
      </c>
      <c r="B22174" t="s">
        <v>1096</v>
      </c>
      <c r="C22174" t="s">
        <v>1097</v>
      </c>
      <c r="D22174" s="1">
        <v>44383</v>
      </c>
      <c r="E22174" s="2">
        <v>10</v>
      </c>
      <c r="F22174" t="s">
        <v>1098</v>
      </c>
      <c r="G22174" t="s">
        <v>257</v>
      </c>
    </row>
    <row r="22175" spans="1:7" x14ac:dyDescent="0.25">
      <c r="A22175" t="s">
        <v>1095</v>
      </c>
      <c r="B22175" t="s">
        <v>1096</v>
      </c>
      <c r="C22175" t="s">
        <v>1097</v>
      </c>
      <c r="D22175" s="1">
        <v>44383</v>
      </c>
      <c r="E22175" s="2">
        <v>10</v>
      </c>
      <c r="F22175" t="s">
        <v>1099</v>
      </c>
      <c r="G22175" t="s">
        <v>257</v>
      </c>
    </row>
    <row r="22176" spans="1:7" x14ac:dyDescent="0.25">
      <c r="A22176" t="s">
        <v>1095</v>
      </c>
      <c r="B22176" t="s">
        <v>1096</v>
      </c>
      <c r="C22176" t="s">
        <v>1097</v>
      </c>
      <c r="D22176" s="1">
        <v>44383</v>
      </c>
      <c r="E22176" s="2">
        <v>10</v>
      </c>
      <c r="F22176" t="s">
        <v>1099</v>
      </c>
      <c r="G22176" t="s">
        <v>257</v>
      </c>
    </row>
    <row r="22177" spans="1:7" x14ac:dyDescent="0.25">
      <c r="A22177" t="s">
        <v>1095</v>
      </c>
      <c r="B22177" t="s">
        <v>1096</v>
      </c>
      <c r="C22177" t="s">
        <v>1097</v>
      </c>
      <c r="D22177" s="1">
        <v>44383</v>
      </c>
      <c r="E22177" s="2">
        <v>10</v>
      </c>
      <c r="F22177" t="s">
        <v>1099</v>
      </c>
      <c r="G22177" t="s">
        <v>257</v>
      </c>
    </row>
    <row r="22178" spans="1:7" x14ac:dyDescent="0.25">
      <c r="A22178" t="s">
        <v>1095</v>
      </c>
      <c r="B22178" t="s">
        <v>1096</v>
      </c>
      <c r="C22178" t="s">
        <v>1097</v>
      </c>
      <c r="D22178" s="1">
        <v>44383</v>
      </c>
      <c r="E22178" s="2">
        <v>10</v>
      </c>
      <c r="F22178" t="s">
        <v>1098</v>
      </c>
      <c r="G22178" t="s">
        <v>828</v>
      </c>
    </row>
    <row r="22179" spans="1:7" x14ac:dyDescent="0.25">
      <c r="A22179" t="s">
        <v>1095</v>
      </c>
      <c r="B22179" t="s">
        <v>1096</v>
      </c>
      <c r="C22179" t="s">
        <v>1097</v>
      </c>
      <c r="D22179" s="1">
        <v>44383</v>
      </c>
      <c r="E22179" s="2">
        <v>10</v>
      </c>
      <c r="F22179" t="s">
        <v>1099</v>
      </c>
      <c r="G22179" t="s">
        <v>828</v>
      </c>
    </row>
    <row r="22180" spans="1:7" x14ac:dyDescent="0.25">
      <c r="A22180" t="s">
        <v>1095</v>
      </c>
      <c r="B22180" t="s">
        <v>1096</v>
      </c>
      <c r="C22180" t="s">
        <v>1097</v>
      </c>
      <c r="D22180" s="1">
        <v>44383</v>
      </c>
      <c r="E22180" s="2">
        <v>10</v>
      </c>
      <c r="F22180" t="s">
        <v>1099</v>
      </c>
      <c r="G22180" t="s">
        <v>828</v>
      </c>
    </row>
    <row r="22181" spans="1:7" x14ac:dyDescent="0.25">
      <c r="A22181" t="s">
        <v>1095</v>
      </c>
      <c r="B22181" t="s">
        <v>1096</v>
      </c>
      <c r="C22181" t="s">
        <v>1097</v>
      </c>
      <c r="D22181" s="1">
        <v>44383</v>
      </c>
      <c r="E22181" s="2">
        <v>10</v>
      </c>
      <c r="F22181" t="s">
        <v>1099</v>
      </c>
      <c r="G22181" t="s">
        <v>828</v>
      </c>
    </row>
    <row r="22182" spans="1:7" x14ac:dyDescent="0.25">
      <c r="A22182" t="s">
        <v>5203</v>
      </c>
      <c r="B22182" t="s">
        <v>15</v>
      </c>
      <c r="C22182" t="s">
        <v>5204</v>
      </c>
      <c r="D22182" s="1">
        <v>44383</v>
      </c>
      <c r="E22182" s="2">
        <v>5</v>
      </c>
      <c r="F22182" t="s">
        <v>5205</v>
      </c>
      <c r="G22182" t="s">
        <v>5789</v>
      </c>
    </row>
    <row r="22183" spans="1:7" x14ac:dyDescent="0.25">
      <c r="A22183" t="s">
        <v>129</v>
      </c>
      <c r="B22183" t="s">
        <v>130</v>
      </c>
      <c r="C22183" t="s">
        <v>131</v>
      </c>
      <c r="D22183" s="1">
        <v>44383</v>
      </c>
      <c r="E22183" s="2">
        <v>10</v>
      </c>
      <c r="F22183" t="s">
        <v>132</v>
      </c>
      <c r="G22183" t="s">
        <v>9</v>
      </c>
    </row>
    <row r="22184" spans="1:7" x14ac:dyDescent="0.25">
      <c r="A22184" t="s">
        <v>5203</v>
      </c>
      <c r="B22184" t="s">
        <v>15</v>
      </c>
      <c r="C22184" t="s">
        <v>5204</v>
      </c>
      <c r="D22184" s="1">
        <v>44383</v>
      </c>
      <c r="E22184" s="2">
        <v>175</v>
      </c>
      <c r="F22184" t="s">
        <v>5205</v>
      </c>
      <c r="G22184" t="s">
        <v>2663</v>
      </c>
    </row>
    <row r="22185" spans="1:7" x14ac:dyDescent="0.25">
      <c r="A22185" t="s">
        <v>138</v>
      </c>
      <c r="B22185" t="s">
        <v>139</v>
      </c>
      <c r="C22185" t="s">
        <v>140</v>
      </c>
      <c r="D22185" s="1">
        <v>44383</v>
      </c>
      <c r="E22185" s="2">
        <v>40</v>
      </c>
      <c r="F22185" t="s">
        <v>141</v>
      </c>
      <c r="G22185" t="s">
        <v>1695</v>
      </c>
    </row>
    <row r="22186" spans="1:7" x14ac:dyDescent="0.25">
      <c r="A22186" t="s">
        <v>1492</v>
      </c>
      <c r="B22186" t="s">
        <v>1493</v>
      </c>
      <c r="C22186" t="s">
        <v>1494</v>
      </c>
      <c r="D22186" s="1">
        <v>44383</v>
      </c>
      <c r="E22186" s="2">
        <v>100</v>
      </c>
      <c r="F22186" t="s">
        <v>1495</v>
      </c>
      <c r="G22186" t="s">
        <v>67</v>
      </c>
    </row>
    <row r="22187" spans="1:7" x14ac:dyDescent="0.25">
      <c r="A22187" t="s">
        <v>2339</v>
      </c>
      <c r="B22187" t="s">
        <v>222</v>
      </c>
      <c r="C22187" t="s">
        <v>2340</v>
      </c>
      <c r="D22187" s="1">
        <v>44383</v>
      </c>
      <c r="E22187" s="2">
        <v>10</v>
      </c>
      <c r="F22187" t="s">
        <v>2341</v>
      </c>
      <c r="G22187" t="s">
        <v>1245</v>
      </c>
    </row>
    <row r="22188" spans="1:7" x14ac:dyDescent="0.25">
      <c r="A22188" t="s">
        <v>2339</v>
      </c>
      <c r="B22188" t="s">
        <v>222</v>
      </c>
      <c r="C22188" t="s">
        <v>2340</v>
      </c>
      <c r="D22188" s="1">
        <v>44383</v>
      </c>
      <c r="E22188" s="2">
        <v>10</v>
      </c>
      <c r="F22188" t="s">
        <v>2342</v>
      </c>
      <c r="G22188" t="s">
        <v>1245</v>
      </c>
    </row>
    <row r="22189" spans="1:7" x14ac:dyDescent="0.25">
      <c r="A22189" t="s">
        <v>1100</v>
      </c>
      <c r="B22189" t="s">
        <v>1101</v>
      </c>
      <c r="C22189" t="s">
        <v>1102</v>
      </c>
      <c r="D22189" s="1">
        <v>44383</v>
      </c>
      <c r="E22189" s="2">
        <v>15</v>
      </c>
      <c r="F22189" t="s">
        <v>1103</v>
      </c>
      <c r="G22189" t="s">
        <v>828</v>
      </c>
    </row>
    <row r="22190" spans="1:7" x14ac:dyDescent="0.25">
      <c r="A22190" t="s">
        <v>1100</v>
      </c>
      <c r="B22190" t="s">
        <v>1101</v>
      </c>
      <c r="C22190" t="s">
        <v>1102</v>
      </c>
      <c r="D22190" s="1">
        <v>44383</v>
      </c>
      <c r="E22190" s="2">
        <v>15</v>
      </c>
      <c r="F22190" t="s">
        <v>1104</v>
      </c>
      <c r="G22190" t="s">
        <v>828</v>
      </c>
    </row>
    <row r="22191" spans="1:7" x14ac:dyDescent="0.25">
      <c r="A22191" t="s">
        <v>1100</v>
      </c>
      <c r="B22191" t="s">
        <v>1101</v>
      </c>
      <c r="C22191" t="s">
        <v>1102</v>
      </c>
      <c r="D22191" s="1">
        <v>44383</v>
      </c>
      <c r="E22191" s="2">
        <v>10</v>
      </c>
      <c r="F22191" t="s">
        <v>1103</v>
      </c>
      <c r="G22191" t="s">
        <v>276</v>
      </c>
    </row>
    <row r="22192" spans="1:7" x14ac:dyDescent="0.25">
      <c r="A22192" t="s">
        <v>1100</v>
      </c>
      <c r="B22192" t="s">
        <v>1101</v>
      </c>
      <c r="C22192" t="s">
        <v>1102</v>
      </c>
      <c r="D22192" s="1">
        <v>44383</v>
      </c>
      <c r="E22192" s="2">
        <v>10</v>
      </c>
      <c r="F22192" t="s">
        <v>1104</v>
      </c>
      <c r="G22192" t="s">
        <v>276</v>
      </c>
    </row>
    <row r="22193" spans="1:7" x14ac:dyDescent="0.25">
      <c r="A22193" t="s">
        <v>1450</v>
      </c>
      <c r="B22193" t="s">
        <v>1451</v>
      </c>
      <c r="C22193" t="s">
        <v>1452</v>
      </c>
      <c r="D22193" s="1">
        <v>44383</v>
      </c>
      <c r="E22193" s="2">
        <v>84</v>
      </c>
      <c r="F22193" t="s">
        <v>1453</v>
      </c>
      <c r="G22193" t="s">
        <v>34</v>
      </c>
    </row>
    <row r="22194" spans="1:7" x14ac:dyDescent="0.25">
      <c r="A22194" t="s">
        <v>1450</v>
      </c>
      <c r="B22194" t="s">
        <v>1451</v>
      </c>
      <c r="C22194" t="s">
        <v>1452</v>
      </c>
      <c r="D22194" s="1">
        <v>44383</v>
      </c>
      <c r="E22194" s="2">
        <v>84</v>
      </c>
      <c r="F22194" t="s">
        <v>1454</v>
      </c>
      <c r="G22194" t="s">
        <v>34</v>
      </c>
    </row>
    <row r="22195" spans="1:7" x14ac:dyDescent="0.25">
      <c r="A22195" t="s">
        <v>1450</v>
      </c>
      <c r="B22195" t="s">
        <v>1451</v>
      </c>
      <c r="C22195" t="s">
        <v>1452</v>
      </c>
      <c r="D22195" s="1">
        <v>44383</v>
      </c>
      <c r="E22195" s="2">
        <v>84</v>
      </c>
      <c r="F22195" t="s">
        <v>1454</v>
      </c>
      <c r="G22195" t="s">
        <v>34</v>
      </c>
    </row>
    <row r="22196" spans="1:7" x14ac:dyDescent="0.25">
      <c r="A22196" t="s">
        <v>546</v>
      </c>
      <c r="B22196" t="s">
        <v>547</v>
      </c>
      <c r="C22196" t="s">
        <v>548</v>
      </c>
      <c r="D22196" s="1">
        <v>44383</v>
      </c>
      <c r="E22196" s="2">
        <v>50</v>
      </c>
      <c r="F22196" t="s">
        <v>549</v>
      </c>
      <c r="G22196" t="s">
        <v>276</v>
      </c>
    </row>
    <row r="22197" spans="1:7" x14ac:dyDescent="0.25">
      <c r="A22197" t="s">
        <v>546</v>
      </c>
      <c r="B22197" t="s">
        <v>547</v>
      </c>
      <c r="C22197" t="s">
        <v>548</v>
      </c>
      <c r="D22197" s="1">
        <v>44383</v>
      </c>
      <c r="E22197" s="2">
        <v>50</v>
      </c>
      <c r="F22197" t="s">
        <v>549</v>
      </c>
      <c r="G22197" t="s">
        <v>1245</v>
      </c>
    </row>
    <row r="22198" spans="1:7" x14ac:dyDescent="0.25">
      <c r="A22198" t="s">
        <v>115</v>
      </c>
      <c r="B22198" t="s">
        <v>116</v>
      </c>
      <c r="C22198" t="s">
        <v>117</v>
      </c>
      <c r="D22198" s="1">
        <v>44383</v>
      </c>
      <c r="E22198" s="2">
        <v>5</v>
      </c>
      <c r="F22198" t="s">
        <v>118</v>
      </c>
      <c r="G22198" t="s">
        <v>1245</v>
      </c>
    </row>
    <row r="22199" spans="1:7" x14ac:dyDescent="0.25">
      <c r="A22199" t="s">
        <v>115</v>
      </c>
      <c r="B22199" t="s">
        <v>116</v>
      </c>
      <c r="C22199" t="s">
        <v>117</v>
      </c>
      <c r="D22199" s="1">
        <v>44383</v>
      </c>
      <c r="E22199" s="2">
        <v>5</v>
      </c>
      <c r="F22199" t="s">
        <v>119</v>
      </c>
      <c r="G22199" t="s">
        <v>1245</v>
      </c>
    </row>
    <row r="22200" spans="1:7" x14ac:dyDescent="0.25">
      <c r="A22200" t="s">
        <v>115</v>
      </c>
      <c r="B22200" t="s">
        <v>116</v>
      </c>
      <c r="C22200" t="s">
        <v>117</v>
      </c>
      <c r="D22200" s="1">
        <v>44383</v>
      </c>
      <c r="E22200" s="2">
        <v>5</v>
      </c>
      <c r="F22200" t="s">
        <v>120</v>
      </c>
      <c r="G22200" t="s">
        <v>1245</v>
      </c>
    </row>
    <row r="22201" spans="1:7" x14ac:dyDescent="0.25">
      <c r="A22201" t="s">
        <v>115</v>
      </c>
      <c r="B22201" t="s">
        <v>116</v>
      </c>
      <c r="C22201" t="s">
        <v>117</v>
      </c>
      <c r="D22201" s="1">
        <v>44383</v>
      </c>
      <c r="E22201" s="2">
        <v>5</v>
      </c>
      <c r="F22201" t="s">
        <v>118</v>
      </c>
      <c r="G22201" t="s">
        <v>5789</v>
      </c>
    </row>
    <row r="22202" spans="1:7" x14ac:dyDescent="0.25">
      <c r="A22202" t="s">
        <v>115</v>
      </c>
      <c r="B22202" t="s">
        <v>116</v>
      </c>
      <c r="C22202" t="s">
        <v>117</v>
      </c>
      <c r="D22202" s="1">
        <v>44383</v>
      </c>
      <c r="E22202" s="2">
        <v>5</v>
      </c>
      <c r="F22202" t="s">
        <v>119</v>
      </c>
      <c r="G22202" t="s">
        <v>5789</v>
      </c>
    </row>
    <row r="22203" spans="1:7" x14ac:dyDescent="0.25">
      <c r="A22203" t="s">
        <v>115</v>
      </c>
      <c r="B22203" t="s">
        <v>116</v>
      </c>
      <c r="C22203" t="s">
        <v>117</v>
      </c>
      <c r="D22203" s="1">
        <v>44383</v>
      </c>
      <c r="E22203" s="2">
        <v>5</v>
      </c>
      <c r="F22203" t="s">
        <v>120</v>
      </c>
      <c r="G22203" t="s">
        <v>5789</v>
      </c>
    </row>
    <row r="22204" spans="1:7" x14ac:dyDescent="0.25">
      <c r="A22204" t="s">
        <v>5031</v>
      </c>
      <c r="B22204" t="s">
        <v>5032</v>
      </c>
      <c r="C22204" t="s">
        <v>5033</v>
      </c>
      <c r="D22204" s="1">
        <v>44383</v>
      </c>
      <c r="E22204" s="2">
        <v>100</v>
      </c>
      <c r="F22204" t="s">
        <v>5034</v>
      </c>
      <c r="G22204" t="s">
        <v>5666</v>
      </c>
    </row>
    <row r="22205" spans="1:7" x14ac:dyDescent="0.25">
      <c r="A22205" t="s">
        <v>2748</v>
      </c>
      <c r="B22205" t="s">
        <v>2749</v>
      </c>
      <c r="C22205" t="s">
        <v>2750</v>
      </c>
      <c r="D22205" s="1">
        <v>44383</v>
      </c>
      <c r="E22205" s="2">
        <v>10</v>
      </c>
      <c r="F22205" t="s">
        <v>2751</v>
      </c>
      <c r="G22205" t="s">
        <v>1695</v>
      </c>
    </row>
    <row r="22206" spans="1:7" x14ac:dyDescent="0.25">
      <c r="A22206" t="s">
        <v>2748</v>
      </c>
      <c r="B22206" t="s">
        <v>2749</v>
      </c>
      <c r="C22206" t="s">
        <v>2750</v>
      </c>
      <c r="D22206" s="1">
        <v>44383</v>
      </c>
      <c r="E22206" s="2">
        <v>10</v>
      </c>
      <c r="F22206" t="s">
        <v>2751</v>
      </c>
      <c r="G22206" t="s">
        <v>1695</v>
      </c>
    </row>
    <row r="22207" spans="1:7" x14ac:dyDescent="0.25">
      <c r="A22207" t="s">
        <v>2748</v>
      </c>
      <c r="B22207" t="s">
        <v>2749</v>
      </c>
      <c r="C22207" t="s">
        <v>2750</v>
      </c>
      <c r="D22207" s="1">
        <v>44383</v>
      </c>
      <c r="E22207" s="2">
        <v>10</v>
      </c>
      <c r="F22207" t="s">
        <v>2752</v>
      </c>
      <c r="G22207" t="s">
        <v>1695</v>
      </c>
    </row>
    <row r="22208" spans="1:7" x14ac:dyDescent="0.25">
      <c r="A22208" t="s">
        <v>2748</v>
      </c>
      <c r="B22208" t="s">
        <v>2749</v>
      </c>
      <c r="C22208" t="s">
        <v>2750</v>
      </c>
      <c r="D22208" s="1">
        <v>44383</v>
      </c>
      <c r="E22208" s="2">
        <v>10</v>
      </c>
      <c r="F22208" t="s">
        <v>2751</v>
      </c>
      <c r="G22208" t="s">
        <v>67</v>
      </c>
    </row>
    <row r="22209" spans="1:7" x14ac:dyDescent="0.25">
      <c r="A22209" t="s">
        <v>2748</v>
      </c>
      <c r="B22209" t="s">
        <v>2749</v>
      </c>
      <c r="C22209" t="s">
        <v>2750</v>
      </c>
      <c r="D22209" s="1">
        <v>44383</v>
      </c>
      <c r="E22209" s="2">
        <v>10</v>
      </c>
      <c r="F22209" t="s">
        <v>2751</v>
      </c>
      <c r="G22209" t="s">
        <v>67</v>
      </c>
    </row>
    <row r="22210" spans="1:7" x14ac:dyDescent="0.25">
      <c r="A22210" t="s">
        <v>2748</v>
      </c>
      <c r="B22210" t="s">
        <v>2749</v>
      </c>
      <c r="C22210" t="s">
        <v>2750</v>
      </c>
      <c r="D22210" s="1">
        <v>44383</v>
      </c>
      <c r="E22210" s="2">
        <v>10</v>
      </c>
      <c r="F22210" t="s">
        <v>2752</v>
      </c>
      <c r="G22210" t="s">
        <v>67</v>
      </c>
    </row>
    <row r="22211" spans="1:7" x14ac:dyDescent="0.25">
      <c r="A22211" t="s">
        <v>4781</v>
      </c>
      <c r="B22211" t="s">
        <v>4782</v>
      </c>
      <c r="C22211" t="s">
        <v>4783</v>
      </c>
      <c r="D22211" s="1">
        <v>44383</v>
      </c>
      <c r="E22211" s="2">
        <v>5</v>
      </c>
      <c r="F22211" t="s">
        <v>4784</v>
      </c>
      <c r="G22211" t="s">
        <v>5666</v>
      </c>
    </row>
    <row r="22212" spans="1:7" x14ac:dyDescent="0.25">
      <c r="A22212" t="s">
        <v>3100</v>
      </c>
      <c r="B22212" t="s">
        <v>3101</v>
      </c>
      <c r="C22212" t="s">
        <v>3102</v>
      </c>
      <c r="D22212" s="1">
        <v>44383</v>
      </c>
      <c r="E22212" s="2">
        <v>50</v>
      </c>
      <c r="F22212" t="s">
        <v>3103</v>
      </c>
      <c r="G22212" t="s">
        <v>67</v>
      </c>
    </row>
    <row r="22213" spans="1:7" x14ac:dyDescent="0.25">
      <c r="A22213" t="s">
        <v>3140</v>
      </c>
      <c r="B22213" t="s">
        <v>3141</v>
      </c>
      <c r="C22213" t="s">
        <v>3142</v>
      </c>
      <c r="D22213" s="1">
        <v>44383</v>
      </c>
      <c r="E22213" s="2">
        <v>30</v>
      </c>
      <c r="F22213" t="s">
        <v>3143</v>
      </c>
      <c r="G22213" t="s">
        <v>1695</v>
      </c>
    </row>
    <row r="22214" spans="1:7" x14ac:dyDescent="0.25">
      <c r="A22214" t="s">
        <v>3140</v>
      </c>
      <c r="B22214" t="s">
        <v>3141</v>
      </c>
      <c r="C22214" t="s">
        <v>3142</v>
      </c>
      <c r="D22214" s="1">
        <v>44383</v>
      </c>
      <c r="E22214" s="2">
        <v>30</v>
      </c>
      <c r="F22214" t="s">
        <v>3143</v>
      </c>
      <c r="G22214" t="s">
        <v>1695</v>
      </c>
    </row>
    <row r="22215" spans="1:7" x14ac:dyDescent="0.25">
      <c r="A22215" t="s">
        <v>3140</v>
      </c>
      <c r="B22215" t="s">
        <v>3141</v>
      </c>
      <c r="C22215" t="s">
        <v>3142</v>
      </c>
      <c r="D22215" s="1">
        <v>44383</v>
      </c>
      <c r="E22215" s="2">
        <v>30</v>
      </c>
      <c r="F22215" t="s">
        <v>3144</v>
      </c>
      <c r="G22215" t="s">
        <v>1695</v>
      </c>
    </row>
    <row r="22216" spans="1:7" x14ac:dyDescent="0.25">
      <c r="A22216" t="s">
        <v>2272</v>
      </c>
      <c r="B22216" t="s">
        <v>2273</v>
      </c>
      <c r="C22216" t="s">
        <v>2274</v>
      </c>
      <c r="D22216" s="1">
        <v>44383</v>
      </c>
      <c r="E22216" s="2">
        <v>350</v>
      </c>
      <c r="F22216" t="s">
        <v>2275</v>
      </c>
      <c r="G22216" t="s">
        <v>2663</v>
      </c>
    </row>
    <row r="22217" spans="1:7" x14ac:dyDescent="0.25">
      <c r="A22217" t="s">
        <v>2272</v>
      </c>
      <c r="B22217" t="s">
        <v>2273</v>
      </c>
      <c r="C22217" t="s">
        <v>2274</v>
      </c>
      <c r="D22217" s="1">
        <v>44383</v>
      </c>
      <c r="E22217" s="2">
        <v>350</v>
      </c>
      <c r="F22217" t="s">
        <v>2276</v>
      </c>
      <c r="G22217" t="s">
        <v>2663</v>
      </c>
    </row>
    <row r="22218" spans="1:7" x14ac:dyDescent="0.25">
      <c r="A22218" t="s">
        <v>2272</v>
      </c>
      <c r="B22218" t="s">
        <v>2273</v>
      </c>
      <c r="C22218" t="s">
        <v>2274</v>
      </c>
      <c r="D22218" s="1">
        <v>44383</v>
      </c>
      <c r="E22218" s="2">
        <v>83.33</v>
      </c>
      <c r="F22218" t="s">
        <v>2275</v>
      </c>
      <c r="G22218" t="s">
        <v>34</v>
      </c>
    </row>
    <row r="22219" spans="1:7" x14ac:dyDescent="0.25">
      <c r="A22219" t="s">
        <v>2272</v>
      </c>
      <c r="B22219" t="s">
        <v>2273</v>
      </c>
      <c r="C22219" t="s">
        <v>2274</v>
      </c>
      <c r="D22219" s="1">
        <v>44383</v>
      </c>
      <c r="E22219" s="2">
        <v>83.33</v>
      </c>
      <c r="F22219" t="s">
        <v>2276</v>
      </c>
      <c r="G22219" t="s">
        <v>34</v>
      </c>
    </row>
    <row r="22220" spans="1:7" x14ac:dyDescent="0.25">
      <c r="A22220" t="s">
        <v>2272</v>
      </c>
      <c r="B22220" t="s">
        <v>2273</v>
      </c>
      <c r="C22220" t="s">
        <v>2274</v>
      </c>
      <c r="D22220" s="1">
        <v>44383</v>
      </c>
      <c r="E22220" s="2">
        <v>41.67</v>
      </c>
      <c r="F22220" t="s">
        <v>2275</v>
      </c>
      <c r="G22220" t="s">
        <v>3650</v>
      </c>
    </row>
    <row r="22221" spans="1:7" x14ac:dyDescent="0.25">
      <c r="A22221" t="s">
        <v>2272</v>
      </c>
      <c r="B22221" t="s">
        <v>2273</v>
      </c>
      <c r="C22221" t="s">
        <v>2274</v>
      </c>
      <c r="D22221" s="1">
        <v>44383</v>
      </c>
      <c r="E22221" s="2">
        <v>41.67</v>
      </c>
      <c r="F22221" t="s">
        <v>2276</v>
      </c>
      <c r="G22221" t="s">
        <v>3650</v>
      </c>
    </row>
    <row r="22222" spans="1:7" x14ac:dyDescent="0.25">
      <c r="A22222" t="s">
        <v>4990</v>
      </c>
      <c r="B22222" t="s">
        <v>4991</v>
      </c>
      <c r="C22222" t="s">
        <v>4992</v>
      </c>
      <c r="D22222" s="1">
        <v>44383</v>
      </c>
      <c r="E22222" s="2">
        <v>100</v>
      </c>
      <c r="F22222" t="s">
        <v>4993</v>
      </c>
      <c r="G22222" t="s">
        <v>5666</v>
      </c>
    </row>
    <row r="22223" spans="1:7" x14ac:dyDescent="0.25">
      <c r="A22223" t="s">
        <v>4990</v>
      </c>
      <c r="B22223" t="s">
        <v>4991</v>
      </c>
      <c r="C22223" t="s">
        <v>4992</v>
      </c>
      <c r="D22223" s="1">
        <v>44383</v>
      </c>
      <c r="E22223" s="2">
        <v>100</v>
      </c>
      <c r="F22223" t="s">
        <v>4994</v>
      </c>
      <c r="G22223" t="s">
        <v>5666</v>
      </c>
    </row>
    <row r="22224" spans="1:7" x14ac:dyDescent="0.25">
      <c r="A22224" t="s">
        <v>155</v>
      </c>
      <c r="B22224" t="s">
        <v>156</v>
      </c>
      <c r="C22224" t="s">
        <v>157</v>
      </c>
      <c r="D22224" s="1">
        <v>44383</v>
      </c>
      <c r="E22224" s="2">
        <v>5</v>
      </c>
      <c r="F22224" t="s">
        <v>158</v>
      </c>
      <c r="G22224" t="s">
        <v>5789</v>
      </c>
    </row>
    <row r="22225" spans="1:7" x14ac:dyDescent="0.25">
      <c r="A22225" t="s">
        <v>155</v>
      </c>
      <c r="B22225" t="s">
        <v>156</v>
      </c>
      <c r="C22225" t="s">
        <v>157</v>
      </c>
      <c r="D22225" s="1">
        <v>44383</v>
      </c>
      <c r="E22225" s="2">
        <v>5</v>
      </c>
      <c r="F22225" t="s">
        <v>158</v>
      </c>
      <c r="G22225" t="s">
        <v>5789</v>
      </c>
    </row>
    <row r="22226" spans="1:7" x14ac:dyDescent="0.25">
      <c r="A22226" t="s">
        <v>3247</v>
      </c>
      <c r="B22226" t="s">
        <v>3248</v>
      </c>
      <c r="C22226" t="s">
        <v>3249</v>
      </c>
      <c r="D22226" s="1">
        <v>44383</v>
      </c>
      <c r="E22226" s="2">
        <v>10</v>
      </c>
      <c r="F22226" t="s">
        <v>3250</v>
      </c>
      <c r="G22226" t="s">
        <v>3649</v>
      </c>
    </row>
    <row r="22227" spans="1:7" x14ac:dyDescent="0.25">
      <c r="A22227" t="s">
        <v>4076</v>
      </c>
      <c r="B22227" t="s">
        <v>4077</v>
      </c>
      <c r="C22227" t="s">
        <v>413</v>
      </c>
      <c r="D22227" s="1">
        <v>44383</v>
      </c>
      <c r="E22227" s="2">
        <v>20</v>
      </c>
      <c r="F22227" t="s">
        <v>4078</v>
      </c>
      <c r="G22227" t="s">
        <v>1695</v>
      </c>
    </row>
    <row r="22228" spans="1:7" x14ac:dyDescent="0.25">
      <c r="A22228" t="s">
        <v>4076</v>
      </c>
      <c r="B22228" t="s">
        <v>4077</v>
      </c>
      <c r="C22228" t="s">
        <v>413</v>
      </c>
      <c r="D22228" s="1">
        <v>44383</v>
      </c>
      <c r="E22228" s="2">
        <v>20</v>
      </c>
      <c r="F22228" t="s">
        <v>4078</v>
      </c>
      <c r="G22228" t="s">
        <v>1695</v>
      </c>
    </row>
    <row r="22229" spans="1:7" x14ac:dyDescent="0.25">
      <c r="A22229" t="s">
        <v>1541</v>
      </c>
      <c r="B22229" t="s">
        <v>1542</v>
      </c>
      <c r="C22229" t="s">
        <v>1543</v>
      </c>
      <c r="D22229" s="1">
        <v>44383</v>
      </c>
      <c r="E22229" s="2">
        <v>20</v>
      </c>
      <c r="F22229" t="s">
        <v>1544</v>
      </c>
      <c r="G22229" t="s">
        <v>114</v>
      </c>
    </row>
    <row r="22230" spans="1:7" x14ac:dyDescent="0.25">
      <c r="A22230" t="s">
        <v>1541</v>
      </c>
      <c r="B22230" t="s">
        <v>1542</v>
      </c>
      <c r="C22230" t="s">
        <v>1543</v>
      </c>
      <c r="D22230" s="1">
        <v>44383</v>
      </c>
      <c r="E22230" s="2">
        <v>20</v>
      </c>
      <c r="F22230" t="s">
        <v>1545</v>
      </c>
      <c r="G22230" t="s">
        <v>114</v>
      </c>
    </row>
    <row r="22231" spans="1:7" x14ac:dyDescent="0.25">
      <c r="A22231" t="s">
        <v>3800</v>
      </c>
      <c r="B22231" t="s">
        <v>1430</v>
      </c>
      <c r="C22231" t="s">
        <v>3801</v>
      </c>
      <c r="D22231" s="1">
        <v>44383</v>
      </c>
      <c r="E22231" s="2">
        <v>10</v>
      </c>
      <c r="F22231" t="s">
        <v>3802</v>
      </c>
      <c r="G22231" t="s">
        <v>2700</v>
      </c>
    </row>
    <row r="22232" spans="1:7" x14ac:dyDescent="0.25">
      <c r="A22232" t="s">
        <v>3800</v>
      </c>
      <c r="B22232" t="s">
        <v>1430</v>
      </c>
      <c r="C22232" t="s">
        <v>3801</v>
      </c>
      <c r="D22232" s="1">
        <v>44383</v>
      </c>
      <c r="E22232" s="2">
        <v>10</v>
      </c>
      <c r="F22232" t="s">
        <v>3802</v>
      </c>
      <c r="G22232" t="s">
        <v>1245</v>
      </c>
    </row>
    <row r="22233" spans="1:7" x14ac:dyDescent="0.25">
      <c r="A22233" t="s">
        <v>259</v>
      </c>
      <c r="B22233" t="s">
        <v>260</v>
      </c>
      <c r="C22233" t="s">
        <v>261</v>
      </c>
      <c r="D22233" s="1">
        <v>44383</v>
      </c>
      <c r="E22233" s="2">
        <v>10</v>
      </c>
      <c r="F22233" t="s">
        <v>262</v>
      </c>
      <c r="G22233" t="s">
        <v>1695</v>
      </c>
    </row>
    <row r="22234" spans="1:7" x14ac:dyDescent="0.25">
      <c r="A22234" t="s">
        <v>4665</v>
      </c>
      <c r="B22234" t="s">
        <v>4666</v>
      </c>
      <c r="C22234" t="s">
        <v>4667</v>
      </c>
      <c r="D22234" s="1">
        <v>44383</v>
      </c>
      <c r="E22234" s="2">
        <v>20</v>
      </c>
      <c r="F22234" t="s">
        <v>4668</v>
      </c>
      <c r="G22234" t="s">
        <v>1245</v>
      </c>
    </row>
    <row r="22235" spans="1:7" x14ac:dyDescent="0.25">
      <c r="A22235" t="s">
        <v>4665</v>
      </c>
      <c r="B22235" t="s">
        <v>4666</v>
      </c>
      <c r="C22235" t="s">
        <v>4667</v>
      </c>
      <c r="D22235" s="1">
        <v>44383</v>
      </c>
      <c r="E22235" s="2">
        <v>20</v>
      </c>
      <c r="F22235" t="s">
        <v>4669</v>
      </c>
      <c r="G22235" t="s">
        <v>1245</v>
      </c>
    </row>
    <row r="22236" spans="1:7" x14ac:dyDescent="0.25">
      <c r="A22236" t="s">
        <v>4665</v>
      </c>
      <c r="B22236" t="s">
        <v>4666</v>
      </c>
      <c r="C22236" t="s">
        <v>4667</v>
      </c>
      <c r="D22236" s="1">
        <v>44383</v>
      </c>
      <c r="E22236" s="2">
        <v>20</v>
      </c>
      <c r="F22236" t="s">
        <v>4670</v>
      </c>
      <c r="G22236" t="s">
        <v>1245</v>
      </c>
    </row>
    <row r="22237" spans="1:7" x14ac:dyDescent="0.25">
      <c r="A22237" t="s">
        <v>178</v>
      </c>
      <c r="B22237" t="s">
        <v>179</v>
      </c>
      <c r="C22237" t="s">
        <v>180</v>
      </c>
      <c r="D22237" s="1">
        <v>44383</v>
      </c>
      <c r="E22237" s="2">
        <v>5</v>
      </c>
      <c r="F22237" t="s">
        <v>181</v>
      </c>
      <c r="G22237" t="s">
        <v>182</v>
      </c>
    </row>
    <row r="22238" spans="1:7" x14ac:dyDescent="0.25">
      <c r="A22238" t="s">
        <v>169</v>
      </c>
      <c r="B22238" t="s">
        <v>170</v>
      </c>
      <c r="C22238" t="s">
        <v>171</v>
      </c>
      <c r="D22238" s="1">
        <v>44383</v>
      </c>
      <c r="E22238" s="2">
        <v>10</v>
      </c>
      <c r="F22238" t="s">
        <v>172</v>
      </c>
      <c r="G22238" t="s">
        <v>1245</v>
      </c>
    </row>
    <row r="22239" spans="1:7" x14ac:dyDescent="0.25">
      <c r="A22239" t="s">
        <v>169</v>
      </c>
      <c r="B22239" t="s">
        <v>170</v>
      </c>
      <c r="C22239" t="s">
        <v>171</v>
      </c>
      <c r="D22239" s="1">
        <v>44383</v>
      </c>
      <c r="E22239" s="2">
        <v>10</v>
      </c>
      <c r="F22239" t="s">
        <v>173</v>
      </c>
      <c r="G22239" t="s">
        <v>1245</v>
      </c>
    </row>
    <row r="22240" spans="1:7" x14ac:dyDescent="0.25">
      <c r="A22240" t="s">
        <v>164</v>
      </c>
      <c r="B22240" t="s">
        <v>165</v>
      </c>
      <c r="C22240" t="s">
        <v>166</v>
      </c>
      <c r="D22240" s="1">
        <v>44383</v>
      </c>
      <c r="E22240" s="2">
        <v>20</v>
      </c>
      <c r="F22240" t="s">
        <v>167</v>
      </c>
      <c r="G22240" t="s">
        <v>97</v>
      </c>
    </row>
    <row r="22241" spans="1:7" x14ac:dyDescent="0.25">
      <c r="A22241" t="s">
        <v>164</v>
      </c>
      <c r="B22241" t="s">
        <v>165</v>
      </c>
      <c r="C22241" t="s">
        <v>166</v>
      </c>
      <c r="D22241" s="1">
        <v>44383</v>
      </c>
      <c r="E22241" s="2">
        <v>20</v>
      </c>
      <c r="F22241" t="s">
        <v>168</v>
      </c>
      <c r="G22241" t="s">
        <v>97</v>
      </c>
    </row>
    <row r="22242" spans="1:7" x14ac:dyDescent="0.25">
      <c r="A22242" t="s">
        <v>164</v>
      </c>
      <c r="B22242" t="s">
        <v>165</v>
      </c>
      <c r="C22242" t="s">
        <v>166</v>
      </c>
      <c r="D22242" s="1">
        <v>44383</v>
      </c>
      <c r="E22242" s="2">
        <v>25</v>
      </c>
      <c r="F22242" t="s">
        <v>167</v>
      </c>
      <c r="G22242" t="s">
        <v>1695</v>
      </c>
    </row>
    <row r="22243" spans="1:7" x14ac:dyDescent="0.25">
      <c r="A22243" t="s">
        <v>164</v>
      </c>
      <c r="B22243" t="s">
        <v>165</v>
      </c>
      <c r="C22243" t="s">
        <v>166</v>
      </c>
      <c r="D22243" s="1">
        <v>44383</v>
      </c>
      <c r="E22243" s="2">
        <v>25</v>
      </c>
      <c r="F22243" t="s">
        <v>168</v>
      </c>
      <c r="G22243" t="s">
        <v>1695</v>
      </c>
    </row>
    <row r="22244" spans="1:7" x14ac:dyDescent="0.25">
      <c r="A22244" t="s">
        <v>164</v>
      </c>
      <c r="B22244" t="s">
        <v>165</v>
      </c>
      <c r="C22244" t="s">
        <v>166</v>
      </c>
      <c r="D22244" s="1">
        <v>44383</v>
      </c>
      <c r="E22244" s="2">
        <v>20</v>
      </c>
      <c r="F22244" t="s">
        <v>167</v>
      </c>
      <c r="G22244" t="s">
        <v>3613</v>
      </c>
    </row>
    <row r="22245" spans="1:7" x14ac:dyDescent="0.25">
      <c r="A22245" t="s">
        <v>164</v>
      </c>
      <c r="B22245" t="s">
        <v>165</v>
      </c>
      <c r="C22245" t="s">
        <v>166</v>
      </c>
      <c r="D22245" s="1">
        <v>44383</v>
      </c>
      <c r="E22245" s="2">
        <v>20</v>
      </c>
      <c r="F22245" t="s">
        <v>168</v>
      </c>
      <c r="G22245" t="s">
        <v>3613</v>
      </c>
    </row>
    <row r="22246" spans="1:7" x14ac:dyDescent="0.25">
      <c r="A22246" t="s">
        <v>493</v>
      </c>
      <c r="B22246" t="s">
        <v>494</v>
      </c>
      <c r="C22246" t="s">
        <v>495</v>
      </c>
      <c r="D22246" s="1">
        <v>44383</v>
      </c>
      <c r="E22246" s="2">
        <v>20</v>
      </c>
      <c r="F22246" t="s">
        <v>496</v>
      </c>
      <c r="G22246" t="s">
        <v>310</v>
      </c>
    </row>
    <row r="22247" spans="1:7" x14ac:dyDescent="0.25">
      <c r="A22247" t="s">
        <v>493</v>
      </c>
      <c r="B22247" t="s">
        <v>494</v>
      </c>
      <c r="C22247" t="s">
        <v>495</v>
      </c>
      <c r="D22247" s="1">
        <v>44383</v>
      </c>
      <c r="E22247" s="2">
        <v>20</v>
      </c>
      <c r="F22247" t="s">
        <v>497</v>
      </c>
      <c r="G22247" t="s">
        <v>310</v>
      </c>
    </row>
    <row r="22248" spans="1:7" x14ac:dyDescent="0.25">
      <c r="A22248" t="s">
        <v>493</v>
      </c>
      <c r="B22248" t="s">
        <v>494</v>
      </c>
      <c r="C22248" t="s">
        <v>495</v>
      </c>
      <c r="D22248" s="1">
        <v>44383</v>
      </c>
      <c r="E22248" s="2">
        <v>20</v>
      </c>
      <c r="F22248" t="s">
        <v>496</v>
      </c>
      <c r="G22248" t="s">
        <v>2456</v>
      </c>
    </row>
    <row r="22249" spans="1:7" x14ac:dyDescent="0.25">
      <c r="A22249" t="s">
        <v>493</v>
      </c>
      <c r="B22249" t="s">
        <v>494</v>
      </c>
      <c r="C22249" t="s">
        <v>495</v>
      </c>
      <c r="D22249" s="1">
        <v>44383</v>
      </c>
      <c r="E22249" s="2">
        <v>20</v>
      </c>
      <c r="F22249" t="s">
        <v>497</v>
      </c>
      <c r="G22249" t="s">
        <v>2456</v>
      </c>
    </row>
    <row r="22250" spans="1:7" x14ac:dyDescent="0.25">
      <c r="A22250" t="s">
        <v>493</v>
      </c>
      <c r="B22250" t="s">
        <v>494</v>
      </c>
      <c r="C22250" t="s">
        <v>495</v>
      </c>
      <c r="D22250" s="1">
        <v>44383</v>
      </c>
      <c r="E22250" s="2">
        <v>25</v>
      </c>
      <c r="F22250" t="s">
        <v>496</v>
      </c>
      <c r="G22250" t="s">
        <v>5666</v>
      </c>
    </row>
    <row r="22251" spans="1:7" x14ac:dyDescent="0.25">
      <c r="A22251" t="s">
        <v>493</v>
      </c>
      <c r="B22251" t="s">
        <v>494</v>
      </c>
      <c r="C22251" t="s">
        <v>495</v>
      </c>
      <c r="D22251" s="1">
        <v>44383</v>
      </c>
      <c r="E22251" s="2">
        <v>25</v>
      </c>
      <c r="F22251" t="s">
        <v>497</v>
      </c>
      <c r="G22251" t="s">
        <v>5666</v>
      </c>
    </row>
    <row r="22252" spans="1:7" x14ac:dyDescent="0.25">
      <c r="A22252" t="s">
        <v>1464</v>
      </c>
      <c r="B22252" t="s">
        <v>1465</v>
      </c>
      <c r="C22252" t="s">
        <v>627</v>
      </c>
      <c r="D22252" s="1">
        <v>44383</v>
      </c>
      <c r="E22252" s="2">
        <v>20</v>
      </c>
      <c r="F22252" t="s">
        <v>1466</v>
      </c>
      <c r="G22252" t="s">
        <v>478</v>
      </c>
    </row>
    <row r="22253" spans="1:7" x14ac:dyDescent="0.25">
      <c r="A22253" t="s">
        <v>1464</v>
      </c>
      <c r="B22253" t="s">
        <v>1465</v>
      </c>
      <c r="C22253" t="s">
        <v>627</v>
      </c>
      <c r="D22253" s="1">
        <v>44383</v>
      </c>
      <c r="E22253" s="2">
        <v>20</v>
      </c>
      <c r="F22253" t="s">
        <v>1466</v>
      </c>
      <c r="G22253" t="s">
        <v>478</v>
      </c>
    </row>
    <row r="22254" spans="1:7" x14ac:dyDescent="0.25">
      <c r="A22254" t="s">
        <v>427</v>
      </c>
      <c r="B22254" t="s">
        <v>428</v>
      </c>
      <c r="D22254" s="1">
        <v>44383</v>
      </c>
      <c r="E22254" s="2">
        <v>21004</v>
      </c>
      <c r="F22254" t="s">
        <v>429</v>
      </c>
      <c r="G22254" t="s">
        <v>430</v>
      </c>
    </row>
    <row r="22255" spans="1:7" x14ac:dyDescent="0.25">
      <c r="A22255" t="s">
        <v>427</v>
      </c>
      <c r="B22255" t="s">
        <v>428</v>
      </c>
      <c r="D22255" s="1">
        <v>44383</v>
      </c>
      <c r="E22255" s="2">
        <v>7002</v>
      </c>
      <c r="F22255" t="s">
        <v>429</v>
      </c>
      <c r="G22255" t="s">
        <v>114</v>
      </c>
    </row>
    <row r="22256" spans="1:7" x14ac:dyDescent="0.25">
      <c r="A22256">
        <v>277</v>
      </c>
      <c r="B22256" t="s">
        <v>3840</v>
      </c>
      <c r="C22256" t="s">
        <v>5798</v>
      </c>
      <c r="D22256" s="1">
        <v>44383</v>
      </c>
      <c r="E22256" s="2">
        <v>5</v>
      </c>
      <c r="F22256" t="s">
        <v>5799</v>
      </c>
      <c r="G22256" t="s">
        <v>5789</v>
      </c>
    </row>
    <row r="22257" spans="1:7" x14ac:dyDescent="0.25">
      <c r="A22257">
        <v>277</v>
      </c>
      <c r="B22257" t="s">
        <v>3840</v>
      </c>
      <c r="C22257" t="s">
        <v>5798</v>
      </c>
      <c r="D22257" s="1">
        <v>44383</v>
      </c>
      <c r="E22257" s="2">
        <v>5</v>
      </c>
      <c r="F22257" t="s">
        <v>5800</v>
      </c>
      <c r="G22257" t="s">
        <v>5789</v>
      </c>
    </row>
    <row r="22258" spans="1:7" x14ac:dyDescent="0.25">
      <c r="A22258">
        <v>278</v>
      </c>
      <c r="B22258" t="s">
        <v>2822</v>
      </c>
      <c r="C22258" t="s">
        <v>779</v>
      </c>
      <c r="D22258" s="1">
        <v>44383</v>
      </c>
      <c r="E22258" s="2">
        <v>5</v>
      </c>
      <c r="F22258" t="s">
        <v>5801</v>
      </c>
      <c r="G22258" t="s">
        <v>5789</v>
      </c>
    </row>
    <row r="22259" spans="1:7" x14ac:dyDescent="0.25">
      <c r="A22259">
        <v>280</v>
      </c>
      <c r="B22259" t="s">
        <v>3901</v>
      </c>
      <c r="C22259" t="s">
        <v>5796</v>
      </c>
      <c r="D22259" s="1">
        <v>44383</v>
      </c>
      <c r="E22259" s="2">
        <v>5</v>
      </c>
      <c r="F22259" t="s">
        <v>5797</v>
      </c>
      <c r="G22259" t="s">
        <v>5789</v>
      </c>
    </row>
    <row r="22260" spans="1:7" x14ac:dyDescent="0.25">
      <c r="A22260">
        <v>279</v>
      </c>
      <c r="B22260" t="s">
        <v>2156</v>
      </c>
      <c r="C22260" t="s">
        <v>4978</v>
      </c>
      <c r="D22260" s="1">
        <v>44383</v>
      </c>
      <c r="E22260" s="2">
        <v>5</v>
      </c>
      <c r="F22260" t="s">
        <v>5795</v>
      </c>
      <c r="G22260" t="s">
        <v>5789</v>
      </c>
    </row>
    <row r="22261" spans="1:7" x14ac:dyDescent="0.25">
      <c r="A22261">
        <v>276</v>
      </c>
      <c r="B22261" t="s">
        <v>5802</v>
      </c>
      <c r="C22261" t="s">
        <v>5803</v>
      </c>
      <c r="D22261" s="1">
        <v>44383</v>
      </c>
      <c r="E22261" s="2">
        <v>5</v>
      </c>
      <c r="G22261" t="s">
        <v>5789</v>
      </c>
    </row>
    <row r="22262" spans="1:7" x14ac:dyDescent="0.25">
      <c r="A22262">
        <v>241</v>
      </c>
      <c r="B22262" t="s">
        <v>5724</v>
      </c>
      <c r="C22262" t="s">
        <v>5725</v>
      </c>
      <c r="D22262" s="1">
        <v>44383</v>
      </c>
      <c r="E22262" s="2">
        <v>5</v>
      </c>
      <c r="F22262" t="s">
        <v>5726</v>
      </c>
      <c r="G22262" t="s">
        <v>5789</v>
      </c>
    </row>
    <row r="22263" spans="1:7" x14ac:dyDescent="0.25">
      <c r="A22263">
        <v>241</v>
      </c>
      <c r="B22263" t="s">
        <v>5724</v>
      </c>
      <c r="C22263" t="s">
        <v>5725</v>
      </c>
      <c r="D22263" s="1">
        <v>44383</v>
      </c>
      <c r="E22263" s="2">
        <v>5</v>
      </c>
      <c r="F22263" t="s">
        <v>5727</v>
      </c>
      <c r="G22263" t="s">
        <v>5789</v>
      </c>
    </row>
    <row r="22264" spans="1:7" x14ac:dyDescent="0.25">
      <c r="A22264">
        <v>662</v>
      </c>
      <c r="B22264" t="s">
        <v>6030</v>
      </c>
      <c r="D22264" s="1">
        <v>44383</v>
      </c>
      <c r="E22264" s="2">
        <v>34.36</v>
      </c>
      <c r="G22264" t="s">
        <v>1417</v>
      </c>
    </row>
    <row r="22265" spans="1:7" x14ac:dyDescent="0.25">
      <c r="A22265">
        <v>45</v>
      </c>
      <c r="B22265" t="s">
        <v>1578</v>
      </c>
      <c r="C22265" t="s">
        <v>3033</v>
      </c>
      <c r="D22265" s="1">
        <v>44383</v>
      </c>
      <c r="E22265" s="2">
        <v>84</v>
      </c>
      <c r="F22265" t="s">
        <v>5518</v>
      </c>
      <c r="G22265" t="s">
        <v>34</v>
      </c>
    </row>
    <row r="22266" spans="1:7" x14ac:dyDescent="0.25">
      <c r="A22266" t="s">
        <v>2742</v>
      </c>
      <c r="B22266" t="s">
        <v>2743</v>
      </c>
      <c r="C22266" t="s">
        <v>2744</v>
      </c>
      <c r="D22266" s="1">
        <v>44383</v>
      </c>
      <c r="E22266" s="2">
        <v>150</v>
      </c>
      <c r="F22266" t="s">
        <v>2745</v>
      </c>
      <c r="G22266" t="s">
        <v>2746</v>
      </c>
    </row>
    <row r="22267" spans="1:7" x14ac:dyDescent="0.25">
      <c r="A22267" t="s">
        <v>2742</v>
      </c>
      <c r="B22267" t="s">
        <v>2743</v>
      </c>
      <c r="C22267" t="s">
        <v>2744</v>
      </c>
      <c r="D22267" s="1">
        <v>44383</v>
      </c>
      <c r="E22267" s="2">
        <v>150</v>
      </c>
      <c r="F22267" t="s">
        <v>2747</v>
      </c>
      <c r="G22267" t="s">
        <v>2746</v>
      </c>
    </row>
    <row r="22268" spans="1:7" x14ac:dyDescent="0.25">
      <c r="A22268" t="s">
        <v>5385</v>
      </c>
      <c r="B22268" t="s">
        <v>2992</v>
      </c>
      <c r="C22268" t="s">
        <v>5386</v>
      </c>
      <c r="D22268" s="1">
        <v>44383</v>
      </c>
      <c r="E22268" s="2">
        <v>50</v>
      </c>
      <c r="F22268" t="s">
        <v>5387</v>
      </c>
      <c r="G22268" t="s">
        <v>67</v>
      </c>
    </row>
    <row r="22269" spans="1:7" x14ac:dyDescent="0.25">
      <c r="A22269" t="s">
        <v>99</v>
      </c>
      <c r="B22269" t="s">
        <v>100</v>
      </c>
      <c r="C22269" t="s">
        <v>101</v>
      </c>
      <c r="D22269" s="1">
        <v>44383</v>
      </c>
      <c r="E22269" s="2">
        <v>5</v>
      </c>
      <c r="F22269" t="s">
        <v>102</v>
      </c>
      <c r="G22269" t="s">
        <v>5789</v>
      </c>
    </row>
    <row r="22270" spans="1:7" x14ac:dyDescent="0.25">
      <c r="A22270" t="s">
        <v>99</v>
      </c>
      <c r="B22270" t="s">
        <v>100</v>
      </c>
      <c r="C22270" t="s">
        <v>101</v>
      </c>
      <c r="D22270" s="1">
        <v>44383</v>
      </c>
      <c r="E22270" s="2">
        <v>5</v>
      </c>
      <c r="F22270" t="s">
        <v>103</v>
      </c>
      <c r="G22270" t="s">
        <v>5789</v>
      </c>
    </row>
    <row r="22271" spans="1:7" x14ac:dyDescent="0.25">
      <c r="A22271" t="s">
        <v>99</v>
      </c>
      <c r="B22271" t="s">
        <v>100</v>
      </c>
      <c r="C22271" t="s">
        <v>101</v>
      </c>
      <c r="D22271" s="1">
        <v>44383</v>
      </c>
      <c r="E22271" s="2">
        <v>5</v>
      </c>
      <c r="F22271" t="s">
        <v>104</v>
      </c>
      <c r="G22271" t="s">
        <v>5789</v>
      </c>
    </row>
    <row r="22272" spans="1:7" x14ac:dyDescent="0.25">
      <c r="A22272" t="s">
        <v>482</v>
      </c>
      <c r="B22272" t="s">
        <v>483</v>
      </c>
      <c r="C22272" t="s">
        <v>484</v>
      </c>
      <c r="D22272" s="1">
        <v>44383</v>
      </c>
      <c r="E22272" s="2">
        <v>83.33</v>
      </c>
      <c r="F22272" t="s">
        <v>485</v>
      </c>
      <c r="G22272" t="s">
        <v>34</v>
      </c>
    </row>
    <row r="22273" spans="1:7" x14ac:dyDescent="0.25">
      <c r="A22273" t="s">
        <v>482</v>
      </c>
      <c r="B22273" t="s">
        <v>483</v>
      </c>
      <c r="C22273" t="s">
        <v>484</v>
      </c>
      <c r="D22273" s="1">
        <v>44383</v>
      </c>
      <c r="E22273" s="2">
        <v>41.67</v>
      </c>
      <c r="F22273" t="s">
        <v>485</v>
      </c>
      <c r="G22273" t="s">
        <v>1240</v>
      </c>
    </row>
    <row r="22274" spans="1:7" x14ac:dyDescent="0.25">
      <c r="A22274" t="s">
        <v>312</v>
      </c>
      <c r="B22274" t="s">
        <v>248</v>
      </c>
      <c r="C22274" t="s">
        <v>313</v>
      </c>
      <c r="D22274" s="1">
        <v>44383</v>
      </c>
      <c r="E22274" s="2">
        <v>50</v>
      </c>
      <c r="F22274" t="s">
        <v>314</v>
      </c>
      <c r="G22274" t="s">
        <v>315</v>
      </c>
    </row>
    <row r="22275" spans="1:7" x14ac:dyDescent="0.25">
      <c r="A22275" t="s">
        <v>322</v>
      </c>
      <c r="B22275" t="s">
        <v>323</v>
      </c>
      <c r="C22275" t="s">
        <v>324</v>
      </c>
      <c r="D22275" s="1">
        <v>44383</v>
      </c>
      <c r="E22275" s="2">
        <v>63</v>
      </c>
      <c r="F22275" t="s">
        <v>325</v>
      </c>
      <c r="G22275" t="s">
        <v>326</v>
      </c>
    </row>
    <row r="22276" spans="1:7" x14ac:dyDescent="0.25">
      <c r="A22276" t="s">
        <v>322</v>
      </c>
      <c r="B22276" t="s">
        <v>323</v>
      </c>
      <c r="C22276" t="s">
        <v>324</v>
      </c>
      <c r="D22276" s="1">
        <v>44383</v>
      </c>
      <c r="E22276" s="2">
        <v>63</v>
      </c>
      <c r="F22276" t="s">
        <v>327</v>
      </c>
      <c r="G22276" t="s">
        <v>326</v>
      </c>
    </row>
    <row r="22277" spans="1:7" x14ac:dyDescent="0.25">
      <c r="A22277" t="s">
        <v>1803</v>
      </c>
      <c r="B22277" t="s">
        <v>1804</v>
      </c>
      <c r="C22277" t="s">
        <v>1805</v>
      </c>
      <c r="D22277" s="1">
        <v>44383</v>
      </c>
      <c r="E22277" s="2">
        <v>25</v>
      </c>
      <c r="F22277" t="s">
        <v>1806</v>
      </c>
      <c r="G22277" t="s">
        <v>5422</v>
      </c>
    </row>
    <row r="22278" spans="1:7" x14ac:dyDescent="0.25">
      <c r="A22278" t="s">
        <v>1803</v>
      </c>
      <c r="B22278" t="s">
        <v>1804</v>
      </c>
      <c r="C22278" t="s">
        <v>1805</v>
      </c>
      <c r="D22278" s="1">
        <v>44383</v>
      </c>
      <c r="E22278" s="2">
        <v>25</v>
      </c>
      <c r="F22278" t="s">
        <v>1806</v>
      </c>
      <c r="G22278" t="s">
        <v>271</v>
      </c>
    </row>
    <row r="22279" spans="1:7" x14ac:dyDescent="0.25">
      <c r="A22279" t="s">
        <v>2686</v>
      </c>
      <c r="B22279" t="s">
        <v>2687</v>
      </c>
      <c r="C22279" t="s">
        <v>2688</v>
      </c>
      <c r="D22279" s="1">
        <v>44383</v>
      </c>
      <c r="E22279" s="2">
        <v>84</v>
      </c>
      <c r="F22279" t="s">
        <v>2689</v>
      </c>
      <c r="G22279" t="s">
        <v>34</v>
      </c>
    </row>
    <row r="22280" spans="1:7" x14ac:dyDescent="0.25">
      <c r="A22280" t="s">
        <v>2690</v>
      </c>
      <c r="B22280" t="s">
        <v>2691</v>
      </c>
      <c r="C22280" t="s">
        <v>2692</v>
      </c>
      <c r="D22280" s="1">
        <v>44383</v>
      </c>
      <c r="E22280" s="2">
        <v>50</v>
      </c>
      <c r="F22280" t="s">
        <v>2693</v>
      </c>
      <c r="G22280" t="s">
        <v>1715</v>
      </c>
    </row>
    <row r="22281" spans="1:7" x14ac:dyDescent="0.25">
      <c r="A22281" t="s">
        <v>2690</v>
      </c>
      <c r="B22281" t="s">
        <v>2691</v>
      </c>
      <c r="C22281" t="s">
        <v>2692</v>
      </c>
      <c r="D22281" s="1">
        <v>44383</v>
      </c>
      <c r="E22281" s="2">
        <v>50</v>
      </c>
      <c r="F22281" t="s">
        <v>2693</v>
      </c>
      <c r="G22281" t="s">
        <v>1725</v>
      </c>
    </row>
    <row r="22282" spans="1:7" x14ac:dyDescent="0.25">
      <c r="A22282" t="s">
        <v>82</v>
      </c>
      <c r="B22282" t="s">
        <v>83</v>
      </c>
      <c r="C22282" t="s">
        <v>84</v>
      </c>
      <c r="D22282" s="1">
        <v>44383</v>
      </c>
      <c r="E22282" s="2">
        <v>10</v>
      </c>
      <c r="F22282" t="s">
        <v>85</v>
      </c>
      <c r="G22282" t="s">
        <v>1245</v>
      </c>
    </row>
    <row r="22283" spans="1:7" x14ac:dyDescent="0.25">
      <c r="A22283" t="s">
        <v>82</v>
      </c>
      <c r="B22283" t="s">
        <v>83</v>
      </c>
      <c r="C22283" t="s">
        <v>84</v>
      </c>
      <c r="D22283" s="1">
        <v>44383</v>
      </c>
      <c r="E22283" s="2">
        <v>10</v>
      </c>
      <c r="F22283" t="s">
        <v>86</v>
      </c>
      <c r="G22283" t="s">
        <v>1245</v>
      </c>
    </row>
    <row r="22284" spans="1:7" x14ac:dyDescent="0.25">
      <c r="A22284" t="s">
        <v>87</v>
      </c>
      <c r="B22284" t="s">
        <v>88</v>
      </c>
      <c r="C22284" t="s">
        <v>89</v>
      </c>
      <c r="D22284" s="1">
        <v>44383</v>
      </c>
      <c r="E22284" s="2">
        <v>25</v>
      </c>
      <c r="F22284" t="s">
        <v>90</v>
      </c>
      <c r="G22284" t="s">
        <v>1695</v>
      </c>
    </row>
    <row r="22285" spans="1:7" x14ac:dyDescent="0.25">
      <c r="A22285" t="s">
        <v>87</v>
      </c>
      <c r="B22285" t="s">
        <v>88</v>
      </c>
      <c r="C22285" t="s">
        <v>89</v>
      </c>
      <c r="D22285" s="1">
        <v>44383</v>
      </c>
      <c r="E22285" s="2">
        <v>25</v>
      </c>
      <c r="F22285" t="s">
        <v>91</v>
      </c>
      <c r="G22285" t="s">
        <v>1695</v>
      </c>
    </row>
    <row r="22286" spans="1:7" x14ac:dyDescent="0.25">
      <c r="A22286" t="s">
        <v>87</v>
      </c>
      <c r="B22286" t="s">
        <v>88</v>
      </c>
      <c r="C22286" t="s">
        <v>89</v>
      </c>
      <c r="D22286" s="1">
        <v>44383</v>
      </c>
      <c r="E22286" s="2">
        <v>25</v>
      </c>
      <c r="F22286" t="s">
        <v>91</v>
      </c>
      <c r="G22286" t="s">
        <v>1695</v>
      </c>
    </row>
    <row r="22287" spans="1:7" x14ac:dyDescent="0.25">
      <c r="A22287" t="s">
        <v>87</v>
      </c>
      <c r="B22287" t="s">
        <v>88</v>
      </c>
      <c r="C22287" t="s">
        <v>89</v>
      </c>
      <c r="D22287" s="1">
        <v>44383</v>
      </c>
      <c r="E22287" s="2">
        <v>25</v>
      </c>
      <c r="F22287" t="s">
        <v>92</v>
      </c>
      <c r="G22287" t="s">
        <v>1695</v>
      </c>
    </row>
    <row r="22288" spans="1:7" x14ac:dyDescent="0.25">
      <c r="A22288" t="s">
        <v>87</v>
      </c>
      <c r="B22288" t="s">
        <v>88</v>
      </c>
      <c r="C22288" t="s">
        <v>89</v>
      </c>
      <c r="D22288" s="1">
        <v>44383</v>
      </c>
      <c r="E22288" s="2">
        <v>15</v>
      </c>
      <c r="F22288" t="s">
        <v>90</v>
      </c>
      <c r="G22288" t="s">
        <v>1245</v>
      </c>
    </row>
    <row r="22289" spans="1:7" x14ac:dyDescent="0.25">
      <c r="A22289" t="s">
        <v>87</v>
      </c>
      <c r="B22289" t="s">
        <v>88</v>
      </c>
      <c r="C22289" t="s">
        <v>89</v>
      </c>
      <c r="D22289" s="1">
        <v>44383</v>
      </c>
      <c r="E22289" s="2">
        <v>15</v>
      </c>
      <c r="F22289" t="s">
        <v>91</v>
      </c>
      <c r="G22289" t="s">
        <v>1245</v>
      </c>
    </row>
    <row r="22290" spans="1:7" x14ac:dyDescent="0.25">
      <c r="A22290" t="s">
        <v>87</v>
      </c>
      <c r="B22290" t="s">
        <v>88</v>
      </c>
      <c r="C22290" t="s">
        <v>89</v>
      </c>
      <c r="D22290" s="1">
        <v>44383</v>
      </c>
      <c r="E22290" s="2">
        <v>15</v>
      </c>
      <c r="F22290" t="s">
        <v>91</v>
      </c>
      <c r="G22290" t="s">
        <v>1245</v>
      </c>
    </row>
    <row r="22291" spans="1:7" x14ac:dyDescent="0.25">
      <c r="A22291" t="s">
        <v>87</v>
      </c>
      <c r="B22291" t="s">
        <v>88</v>
      </c>
      <c r="C22291" t="s">
        <v>89</v>
      </c>
      <c r="D22291" s="1">
        <v>44383</v>
      </c>
      <c r="E22291" s="2">
        <v>15</v>
      </c>
      <c r="F22291" t="s">
        <v>92</v>
      </c>
      <c r="G22291" t="s">
        <v>1245</v>
      </c>
    </row>
    <row r="22292" spans="1:7" x14ac:dyDescent="0.25">
      <c r="A22292" t="s">
        <v>529</v>
      </c>
      <c r="B22292" t="s">
        <v>290</v>
      </c>
      <c r="C22292" t="s">
        <v>530</v>
      </c>
      <c r="D22292" s="1">
        <v>44383</v>
      </c>
      <c r="E22292" s="2">
        <v>25</v>
      </c>
      <c r="F22292" t="s">
        <v>531</v>
      </c>
      <c r="G22292" t="s">
        <v>3282</v>
      </c>
    </row>
    <row r="22293" spans="1:7" x14ac:dyDescent="0.25">
      <c r="A22293" t="s">
        <v>1590</v>
      </c>
      <c r="B22293" t="s">
        <v>1591</v>
      </c>
      <c r="C22293" t="s">
        <v>1592</v>
      </c>
      <c r="D22293" s="1">
        <v>44383</v>
      </c>
      <c r="E22293" s="2">
        <v>5</v>
      </c>
      <c r="F22293" t="s">
        <v>1593</v>
      </c>
      <c r="G22293" t="s">
        <v>1245</v>
      </c>
    </row>
    <row r="22294" spans="1:7" x14ac:dyDescent="0.25">
      <c r="A22294" t="s">
        <v>2153</v>
      </c>
      <c r="B22294" t="s">
        <v>614</v>
      </c>
      <c r="C22294" t="s">
        <v>1310</v>
      </c>
      <c r="D22294" s="1">
        <v>44383</v>
      </c>
      <c r="E22294" s="2">
        <v>10</v>
      </c>
      <c r="F22294" t="s">
        <v>2154</v>
      </c>
      <c r="G22294" t="s">
        <v>1245</v>
      </c>
    </row>
    <row r="22295" spans="1:7" x14ac:dyDescent="0.25">
      <c r="A22295" t="s">
        <v>4053</v>
      </c>
      <c r="B22295" t="s">
        <v>580</v>
      </c>
      <c r="C22295" t="s">
        <v>4054</v>
      </c>
      <c r="D22295" s="1">
        <v>44383</v>
      </c>
      <c r="E22295" s="2">
        <v>15</v>
      </c>
      <c r="F22295" t="s">
        <v>4055</v>
      </c>
      <c r="G22295" t="s">
        <v>3282</v>
      </c>
    </row>
    <row r="22296" spans="1:7" x14ac:dyDescent="0.25">
      <c r="A22296" t="s">
        <v>4053</v>
      </c>
      <c r="B22296" t="s">
        <v>580</v>
      </c>
      <c r="C22296" t="s">
        <v>4054</v>
      </c>
      <c r="D22296" s="1">
        <v>44383</v>
      </c>
      <c r="E22296" s="2">
        <v>15</v>
      </c>
      <c r="F22296" t="s">
        <v>4055</v>
      </c>
      <c r="G22296" t="s">
        <v>3282</v>
      </c>
    </row>
    <row r="22297" spans="1:7" x14ac:dyDescent="0.25">
      <c r="A22297" t="s">
        <v>4053</v>
      </c>
      <c r="B22297" t="s">
        <v>580</v>
      </c>
      <c r="C22297" t="s">
        <v>4054</v>
      </c>
      <c r="D22297" s="1">
        <v>44383</v>
      </c>
      <c r="E22297" s="2">
        <v>15</v>
      </c>
      <c r="F22297" t="s">
        <v>4056</v>
      </c>
      <c r="G22297" t="s">
        <v>3282</v>
      </c>
    </row>
    <row r="22298" spans="1:7" x14ac:dyDescent="0.25">
      <c r="A22298" t="s">
        <v>4525</v>
      </c>
      <c r="B22298" t="s">
        <v>4526</v>
      </c>
      <c r="C22298" t="s">
        <v>3574</v>
      </c>
      <c r="D22298" s="1">
        <v>44384</v>
      </c>
      <c r="E22298" s="2">
        <v>84</v>
      </c>
      <c r="F22298" t="s">
        <v>4527</v>
      </c>
      <c r="G22298" t="s">
        <v>2977</v>
      </c>
    </row>
    <row r="22299" spans="1:7" x14ac:dyDescent="0.25">
      <c r="A22299" t="s">
        <v>388</v>
      </c>
      <c r="B22299" t="s">
        <v>389</v>
      </c>
      <c r="D22299" s="1">
        <v>44386</v>
      </c>
      <c r="E22299" s="2">
        <v>500</v>
      </c>
      <c r="G22299" t="s">
        <v>1268</v>
      </c>
    </row>
    <row r="22300" spans="1:7" x14ac:dyDescent="0.25">
      <c r="A22300" t="s">
        <v>3472</v>
      </c>
      <c r="B22300" t="s">
        <v>3473</v>
      </c>
      <c r="C22300" t="s">
        <v>3474</v>
      </c>
      <c r="D22300" s="1">
        <v>44389</v>
      </c>
      <c r="E22300" s="2">
        <v>500</v>
      </c>
      <c r="F22300" t="s">
        <v>3475</v>
      </c>
      <c r="G22300" t="s">
        <v>34</v>
      </c>
    </row>
    <row r="22301" spans="1:7" x14ac:dyDescent="0.25">
      <c r="A22301" t="s">
        <v>3698</v>
      </c>
      <c r="B22301" t="s">
        <v>3699</v>
      </c>
      <c r="C22301" t="s">
        <v>3700</v>
      </c>
      <c r="D22301" s="1">
        <v>44390</v>
      </c>
      <c r="E22301" s="2">
        <v>500</v>
      </c>
      <c r="F22301" t="s">
        <v>3701</v>
      </c>
      <c r="G22301" t="s">
        <v>34</v>
      </c>
    </row>
    <row r="22302" spans="1:7" x14ac:dyDescent="0.25">
      <c r="A22302" t="s">
        <v>4910</v>
      </c>
      <c r="B22302" t="s">
        <v>624</v>
      </c>
      <c r="C22302" t="s">
        <v>4911</v>
      </c>
      <c r="D22302" s="1">
        <v>44391</v>
      </c>
      <c r="E22302" s="2">
        <v>5000</v>
      </c>
      <c r="F22302" t="s">
        <v>4912</v>
      </c>
      <c r="G22302" t="s">
        <v>6031</v>
      </c>
    </row>
    <row r="22303" spans="1:7" x14ac:dyDescent="0.25">
      <c r="A22303">
        <v>9</v>
      </c>
      <c r="B22303" t="s">
        <v>5488</v>
      </c>
      <c r="C22303" t="s">
        <v>5489</v>
      </c>
      <c r="D22303" s="1">
        <v>44391</v>
      </c>
      <c r="E22303" s="2">
        <v>1000</v>
      </c>
      <c r="F22303" t="s">
        <v>5490</v>
      </c>
      <c r="G22303" t="s">
        <v>2663</v>
      </c>
    </row>
    <row r="22304" spans="1:7" x14ac:dyDescent="0.25">
      <c r="A22304">
        <v>665</v>
      </c>
      <c r="B22304" t="s">
        <v>6032</v>
      </c>
      <c r="D22304" s="1">
        <v>44391</v>
      </c>
      <c r="E22304" s="2">
        <v>500</v>
      </c>
      <c r="G22304" t="s">
        <v>6033</v>
      </c>
    </row>
    <row r="22305" spans="1:7" x14ac:dyDescent="0.25">
      <c r="A22305" t="s">
        <v>3805</v>
      </c>
      <c r="B22305" t="s">
        <v>3806</v>
      </c>
      <c r="C22305" t="s">
        <v>3807</v>
      </c>
      <c r="D22305" s="1">
        <v>44392</v>
      </c>
      <c r="E22305" s="2">
        <v>21</v>
      </c>
      <c r="F22305" t="s">
        <v>3808</v>
      </c>
      <c r="G22305" t="s">
        <v>5638</v>
      </c>
    </row>
    <row r="22306" spans="1:7" x14ac:dyDescent="0.25">
      <c r="A22306" t="s">
        <v>3805</v>
      </c>
      <c r="B22306" t="s">
        <v>3806</v>
      </c>
      <c r="C22306" t="s">
        <v>3807</v>
      </c>
      <c r="D22306" s="1">
        <v>44392</v>
      </c>
      <c r="E22306" s="2">
        <v>21</v>
      </c>
      <c r="F22306" t="s">
        <v>3809</v>
      </c>
      <c r="G22306" t="s">
        <v>5638</v>
      </c>
    </row>
    <row r="22307" spans="1:7" x14ac:dyDescent="0.25">
      <c r="A22307" t="s">
        <v>3805</v>
      </c>
      <c r="B22307" t="s">
        <v>3806</v>
      </c>
      <c r="C22307" t="s">
        <v>3807</v>
      </c>
      <c r="D22307" s="1">
        <v>44392</v>
      </c>
      <c r="E22307" s="2">
        <v>21</v>
      </c>
      <c r="F22307" t="s">
        <v>3808</v>
      </c>
      <c r="G22307" t="s">
        <v>5635</v>
      </c>
    </row>
    <row r="22308" spans="1:7" x14ac:dyDescent="0.25">
      <c r="A22308" t="s">
        <v>3805</v>
      </c>
      <c r="B22308" t="s">
        <v>3806</v>
      </c>
      <c r="C22308" t="s">
        <v>3807</v>
      </c>
      <c r="D22308" s="1">
        <v>44392</v>
      </c>
      <c r="E22308" s="2">
        <v>21</v>
      </c>
      <c r="F22308" t="s">
        <v>3809</v>
      </c>
      <c r="G22308" t="s">
        <v>5635</v>
      </c>
    </row>
    <row r="22309" spans="1:7" x14ac:dyDescent="0.25">
      <c r="A22309" t="s">
        <v>2463</v>
      </c>
      <c r="B22309" t="s">
        <v>2464</v>
      </c>
      <c r="C22309" t="s">
        <v>2465</v>
      </c>
      <c r="D22309" s="1">
        <v>44392</v>
      </c>
      <c r="E22309" s="2">
        <v>100</v>
      </c>
      <c r="F22309" t="s">
        <v>2466</v>
      </c>
      <c r="G22309" t="s">
        <v>2663</v>
      </c>
    </row>
    <row r="22310" spans="1:7" x14ac:dyDescent="0.25">
      <c r="A22310" t="s">
        <v>2463</v>
      </c>
      <c r="B22310" t="s">
        <v>2464</v>
      </c>
      <c r="C22310" t="s">
        <v>2465</v>
      </c>
      <c r="D22310" s="1">
        <v>44392</v>
      </c>
      <c r="E22310" s="2">
        <v>100</v>
      </c>
      <c r="F22310" t="s">
        <v>2467</v>
      </c>
      <c r="G22310" t="s">
        <v>2663</v>
      </c>
    </row>
    <row r="22311" spans="1:7" x14ac:dyDescent="0.25">
      <c r="A22311" t="s">
        <v>847</v>
      </c>
      <c r="B22311" t="s">
        <v>744</v>
      </c>
      <c r="C22311" t="s">
        <v>848</v>
      </c>
      <c r="D22311" s="1">
        <v>44396</v>
      </c>
      <c r="E22311" s="2">
        <v>1500</v>
      </c>
      <c r="F22311" t="s">
        <v>849</v>
      </c>
      <c r="G22311" t="s">
        <v>850</v>
      </c>
    </row>
    <row r="22312" spans="1:7" x14ac:dyDescent="0.25">
      <c r="A22312" t="s">
        <v>68</v>
      </c>
      <c r="B22312" t="s">
        <v>69</v>
      </c>
      <c r="D22312" s="1">
        <v>44397</v>
      </c>
      <c r="E22312" s="2">
        <v>3000</v>
      </c>
      <c r="G22312" t="s">
        <v>71</v>
      </c>
    </row>
    <row r="22313" spans="1:7" x14ac:dyDescent="0.25">
      <c r="A22313" t="s">
        <v>68</v>
      </c>
      <c r="B22313" t="s">
        <v>69</v>
      </c>
      <c r="D22313" s="1">
        <v>44397</v>
      </c>
      <c r="E22313" s="2">
        <v>3000</v>
      </c>
      <c r="G22313" t="s">
        <v>72</v>
      </c>
    </row>
    <row r="22314" spans="1:7" x14ac:dyDescent="0.25">
      <c r="A22314" t="s">
        <v>3535</v>
      </c>
      <c r="B22314" t="s">
        <v>3536</v>
      </c>
      <c r="C22314" t="s">
        <v>681</v>
      </c>
      <c r="D22314" s="1">
        <v>44397</v>
      </c>
      <c r="E22314" s="2">
        <v>250</v>
      </c>
      <c r="F22314" t="s">
        <v>3537</v>
      </c>
      <c r="G22314" t="s">
        <v>2663</v>
      </c>
    </row>
    <row r="22315" spans="1:7" x14ac:dyDescent="0.25">
      <c r="A22315" t="s">
        <v>3535</v>
      </c>
      <c r="B22315" t="s">
        <v>3536</v>
      </c>
      <c r="C22315" t="s">
        <v>681</v>
      </c>
      <c r="D22315" s="1">
        <v>44397</v>
      </c>
      <c r="E22315" s="2">
        <v>250</v>
      </c>
      <c r="F22315" t="s">
        <v>3538</v>
      </c>
      <c r="G22315" t="s">
        <v>2663</v>
      </c>
    </row>
    <row r="22316" spans="1:7" x14ac:dyDescent="0.25">
      <c r="A22316" t="s">
        <v>3535</v>
      </c>
      <c r="B22316" t="s">
        <v>3536</v>
      </c>
      <c r="C22316" t="s">
        <v>681</v>
      </c>
      <c r="D22316" s="1">
        <v>44397</v>
      </c>
      <c r="E22316" s="2">
        <v>250</v>
      </c>
      <c r="F22316" t="s">
        <v>3539</v>
      </c>
      <c r="G22316" t="s">
        <v>2663</v>
      </c>
    </row>
    <row r="22317" spans="1:7" x14ac:dyDescent="0.25">
      <c r="A22317" t="s">
        <v>3658</v>
      </c>
      <c r="B22317" t="s">
        <v>3659</v>
      </c>
      <c r="C22317" t="s">
        <v>3660</v>
      </c>
      <c r="D22317" s="1">
        <v>44400</v>
      </c>
      <c r="E22317" s="2">
        <v>100</v>
      </c>
      <c r="F22317" t="s">
        <v>3661</v>
      </c>
      <c r="G22317" t="s">
        <v>2663</v>
      </c>
    </row>
    <row r="22318" spans="1:7" x14ac:dyDescent="0.25">
      <c r="A22318" t="s">
        <v>2482</v>
      </c>
      <c r="B22318" t="s">
        <v>2483</v>
      </c>
      <c r="D22318" s="1">
        <v>44400</v>
      </c>
      <c r="E22318" s="2">
        <v>1000</v>
      </c>
      <c r="F22318" t="s">
        <v>2484</v>
      </c>
      <c r="G22318" t="s">
        <v>2663</v>
      </c>
    </row>
    <row r="22319" spans="1:7" x14ac:dyDescent="0.25">
      <c r="A22319" t="s">
        <v>3651</v>
      </c>
      <c r="B22319" t="s">
        <v>3652</v>
      </c>
      <c r="D22319" s="1">
        <v>44400</v>
      </c>
      <c r="E22319" s="2">
        <v>100</v>
      </c>
      <c r="F22319" t="s">
        <v>3653</v>
      </c>
      <c r="G22319" t="s">
        <v>2663</v>
      </c>
    </row>
    <row r="22320" spans="1:7" x14ac:dyDescent="0.25">
      <c r="A22320" t="s">
        <v>4122</v>
      </c>
      <c r="B22320" t="s">
        <v>4123</v>
      </c>
      <c r="D22320" s="1">
        <v>44403</v>
      </c>
      <c r="E22320" s="2">
        <v>1000</v>
      </c>
      <c r="F22320" t="s">
        <v>4124</v>
      </c>
      <c r="G22320" t="s">
        <v>2663</v>
      </c>
    </row>
    <row r="22321" spans="1:7" x14ac:dyDescent="0.25">
      <c r="A22321" t="s">
        <v>660</v>
      </c>
      <c r="B22321" t="s">
        <v>661</v>
      </c>
      <c r="D22321" s="1">
        <v>44404</v>
      </c>
      <c r="E22321" s="2">
        <v>0.01</v>
      </c>
      <c r="F22321" t="s">
        <v>662</v>
      </c>
      <c r="G22321" t="s">
        <v>2663</v>
      </c>
    </row>
    <row r="22322" spans="1:7" x14ac:dyDescent="0.25">
      <c r="A22322">
        <v>142</v>
      </c>
      <c r="B22322" t="s">
        <v>5615</v>
      </c>
      <c r="D22322" s="1">
        <v>44404</v>
      </c>
      <c r="E22322" s="2">
        <v>4259</v>
      </c>
      <c r="G22322" t="s">
        <v>2663</v>
      </c>
    </row>
    <row r="22323" spans="1:7" x14ac:dyDescent="0.25">
      <c r="A22323" t="s">
        <v>4656</v>
      </c>
      <c r="B22323" t="s">
        <v>4657</v>
      </c>
      <c r="D22323" s="1">
        <v>44404</v>
      </c>
      <c r="E22323" s="2">
        <v>3000</v>
      </c>
      <c r="F22323" t="s">
        <v>4658</v>
      </c>
      <c r="G22323" t="s">
        <v>5684</v>
      </c>
    </row>
    <row r="22324" spans="1:7" x14ac:dyDescent="0.25">
      <c r="A22324" t="s">
        <v>4656</v>
      </c>
      <c r="B22324" t="s">
        <v>4657</v>
      </c>
      <c r="D22324" s="1">
        <v>44404</v>
      </c>
      <c r="E22324" s="2">
        <v>3000</v>
      </c>
      <c r="F22324" t="s">
        <v>4659</v>
      </c>
      <c r="G22324" t="s">
        <v>5684</v>
      </c>
    </row>
    <row r="22325" spans="1:7" x14ac:dyDescent="0.25">
      <c r="A22325" t="s">
        <v>2397</v>
      </c>
      <c r="B22325" t="s">
        <v>2398</v>
      </c>
      <c r="C22325" t="s">
        <v>2399</v>
      </c>
      <c r="D22325" s="1">
        <v>44404</v>
      </c>
      <c r="E22325" s="2">
        <v>1000</v>
      </c>
      <c r="F22325" t="s">
        <v>2400</v>
      </c>
      <c r="G22325" t="s">
        <v>2663</v>
      </c>
    </row>
    <row r="22326" spans="1:7" x14ac:dyDescent="0.25">
      <c r="A22326" t="s">
        <v>2326</v>
      </c>
      <c r="B22326" t="s">
        <v>2327</v>
      </c>
      <c r="C22326" t="s">
        <v>997</v>
      </c>
      <c r="D22326" s="1">
        <v>44404</v>
      </c>
      <c r="E22326" s="2">
        <v>1000</v>
      </c>
      <c r="F22326" t="s">
        <v>2328</v>
      </c>
      <c r="G22326" t="s">
        <v>34</v>
      </c>
    </row>
    <row r="22327" spans="1:7" x14ac:dyDescent="0.25">
      <c r="A22327" t="s">
        <v>1567</v>
      </c>
      <c r="B22327" t="s">
        <v>1568</v>
      </c>
      <c r="C22327" t="s">
        <v>1569</v>
      </c>
      <c r="D22327" s="1">
        <v>44404</v>
      </c>
      <c r="E22327" s="2">
        <v>1000</v>
      </c>
      <c r="F22327" t="s">
        <v>1570</v>
      </c>
      <c r="G22327" t="s">
        <v>34</v>
      </c>
    </row>
    <row r="22328" spans="1:7" x14ac:dyDescent="0.25">
      <c r="A22328" t="s">
        <v>5624</v>
      </c>
      <c r="B22328" t="s">
        <v>5625</v>
      </c>
      <c r="C22328" t="s">
        <v>5626</v>
      </c>
      <c r="D22328" s="1">
        <v>44404</v>
      </c>
      <c r="E22328" s="2">
        <v>500</v>
      </c>
      <c r="F22328" t="s">
        <v>5627</v>
      </c>
      <c r="G22328" t="s">
        <v>6034</v>
      </c>
    </row>
    <row r="22329" spans="1:7" x14ac:dyDescent="0.25">
      <c r="A22329" t="s">
        <v>5624</v>
      </c>
      <c r="B22329" t="s">
        <v>5625</v>
      </c>
      <c r="C22329" t="s">
        <v>5626</v>
      </c>
      <c r="D22329" s="1">
        <v>44404</v>
      </c>
      <c r="E22329" s="2">
        <v>1000</v>
      </c>
      <c r="F22329" t="s">
        <v>5627</v>
      </c>
      <c r="G22329" t="s">
        <v>34</v>
      </c>
    </row>
    <row r="22330" spans="1:7" x14ac:dyDescent="0.25">
      <c r="A22330" t="s">
        <v>4881</v>
      </c>
      <c r="B22330" t="s">
        <v>4882</v>
      </c>
      <c r="C22330" t="s">
        <v>4883</v>
      </c>
      <c r="D22330" s="1">
        <v>44404</v>
      </c>
      <c r="E22330" s="2">
        <v>50</v>
      </c>
      <c r="F22330" t="s">
        <v>4884</v>
      </c>
      <c r="G22330" t="s">
        <v>2663</v>
      </c>
    </row>
    <row r="22331" spans="1:7" x14ac:dyDescent="0.25">
      <c r="A22331" t="s">
        <v>4660</v>
      </c>
      <c r="B22331" t="s">
        <v>4661</v>
      </c>
      <c r="C22331" t="s">
        <v>4662</v>
      </c>
      <c r="D22331" s="1">
        <v>44406</v>
      </c>
      <c r="E22331" s="2">
        <v>5</v>
      </c>
      <c r="F22331" t="s">
        <v>4663</v>
      </c>
      <c r="G22331" t="s">
        <v>276</v>
      </c>
    </row>
    <row r="22332" spans="1:7" x14ac:dyDescent="0.25">
      <c r="A22332">
        <v>499</v>
      </c>
      <c r="B22332" t="s">
        <v>5957</v>
      </c>
      <c r="D22332" s="1">
        <v>44406</v>
      </c>
      <c r="E22332" s="2">
        <v>500</v>
      </c>
      <c r="G22332" t="s">
        <v>67</v>
      </c>
    </row>
    <row r="22333" spans="1:7" x14ac:dyDescent="0.25">
      <c r="A22333" t="s">
        <v>4680</v>
      </c>
      <c r="B22333" t="s">
        <v>4681</v>
      </c>
      <c r="C22333" t="s">
        <v>4682</v>
      </c>
      <c r="D22333" s="1">
        <v>44407</v>
      </c>
      <c r="E22333" s="2">
        <v>84</v>
      </c>
      <c r="F22333" t="s">
        <v>4683</v>
      </c>
      <c r="G22333" t="s">
        <v>34</v>
      </c>
    </row>
    <row r="22334" spans="1:7" x14ac:dyDescent="0.25">
      <c r="A22334" t="s">
        <v>4525</v>
      </c>
      <c r="B22334" t="s">
        <v>4526</v>
      </c>
      <c r="C22334" t="s">
        <v>3574</v>
      </c>
      <c r="D22334" s="1">
        <v>44407</v>
      </c>
      <c r="E22334" s="2">
        <v>84</v>
      </c>
      <c r="F22334" t="s">
        <v>4527</v>
      </c>
      <c r="G22334" t="s">
        <v>34</v>
      </c>
    </row>
    <row r="22335" spans="1:7" x14ac:dyDescent="0.25">
      <c r="A22335" t="s">
        <v>225</v>
      </c>
      <c r="B22335" t="s">
        <v>226</v>
      </c>
      <c r="C22335" t="s">
        <v>227</v>
      </c>
      <c r="D22335" s="1">
        <v>44407</v>
      </c>
      <c r="E22335" s="2">
        <v>84</v>
      </c>
      <c r="F22335" t="s">
        <v>228</v>
      </c>
      <c r="G22335" t="s">
        <v>34</v>
      </c>
    </row>
    <row r="22336" spans="1:7" x14ac:dyDescent="0.25">
      <c r="A22336" t="s">
        <v>2634</v>
      </c>
      <c r="B22336" t="s">
        <v>2635</v>
      </c>
      <c r="C22336" t="s">
        <v>2636</v>
      </c>
      <c r="D22336" s="1">
        <v>44407</v>
      </c>
      <c r="E22336" s="2">
        <v>84</v>
      </c>
      <c r="F22336" t="s">
        <v>2637</v>
      </c>
      <c r="G22336" t="s">
        <v>34</v>
      </c>
    </row>
    <row r="22337" spans="1:7" x14ac:dyDescent="0.25">
      <c r="A22337" t="s">
        <v>2634</v>
      </c>
      <c r="B22337" t="s">
        <v>2635</v>
      </c>
      <c r="C22337" t="s">
        <v>2636</v>
      </c>
      <c r="D22337" s="1">
        <v>44407</v>
      </c>
      <c r="E22337" s="2">
        <v>84</v>
      </c>
      <c r="F22337" t="s">
        <v>2639</v>
      </c>
      <c r="G22337" t="s">
        <v>34</v>
      </c>
    </row>
    <row r="22338" spans="1:7" x14ac:dyDescent="0.25">
      <c r="A22338" t="s">
        <v>2634</v>
      </c>
      <c r="B22338" t="s">
        <v>2635</v>
      </c>
      <c r="C22338" t="s">
        <v>2636</v>
      </c>
      <c r="D22338" s="1">
        <v>44407</v>
      </c>
      <c r="E22338" s="2">
        <v>84</v>
      </c>
      <c r="F22338" t="s">
        <v>2639</v>
      </c>
      <c r="G22338" t="s">
        <v>34</v>
      </c>
    </row>
    <row r="22339" spans="1:7" x14ac:dyDescent="0.25">
      <c r="A22339" t="s">
        <v>2634</v>
      </c>
      <c r="B22339" t="s">
        <v>2635</v>
      </c>
      <c r="C22339" t="s">
        <v>2636</v>
      </c>
      <c r="D22339" s="1">
        <v>44407</v>
      </c>
      <c r="E22339" s="2">
        <v>100</v>
      </c>
      <c r="F22339" t="s">
        <v>2637</v>
      </c>
      <c r="G22339" t="s">
        <v>2638</v>
      </c>
    </row>
    <row r="22340" spans="1:7" x14ac:dyDescent="0.25">
      <c r="A22340" t="s">
        <v>2634</v>
      </c>
      <c r="B22340" t="s">
        <v>2635</v>
      </c>
      <c r="C22340" t="s">
        <v>2636</v>
      </c>
      <c r="D22340" s="1">
        <v>44407</v>
      </c>
      <c r="E22340" s="2">
        <v>100</v>
      </c>
      <c r="F22340" t="s">
        <v>2639</v>
      </c>
      <c r="G22340" t="s">
        <v>2638</v>
      </c>
    </row>
    <row r="22341" spans="1:7" x14ac:dyDescent="0.25">
      <c r="A22341" t="s">
        <v>2634</v>
      </c>
      <c r="B22341" t="s">
        <v>2635</v>
      </c>
      <c r="C22341" t="s">
        <v>2636</v>
      </c>
      <c r="D22341" s="1">
        <v>44407</v>
      </c>
      <c r="E22341" s="2">
        <v>100</v>
      </c>
      <c r="F22341" t="s">
        <v>2639</v>
      </c>
      <c r="G22341" t="s">
        <v>2638</v>
      </c>
    </row>
    <row r="22342" spans="1:7" x14ac:dyDescent="0.25">
      <c r="A22342" t="s">
        <v>1426</v>
      </c>
      <c r="B22342" t="s">
        <v>1427</v>
      </c>
      <c r="C22342" t="s">
        <v>826</v>
      </c>
      <c r="D22342" s="1">
        <v>44407</v>
      </c>
      <c r="E22342" s="2">
        <v>0</v>
      </c>
      <c r="F22342" t="s">
        <v>1428</v>
      </c>
      <c r="G22342" t="s">
        <v>34</v>
      </c>
    </row>
    <row r="22343" spans="1:7" x14ac:dyDescent="0.25">
      <c r="A22343" t="s">
        <v>4699</v>
      </c>
      <c r="B22343" t="s">
        <v>4700</v>
      </c>
      <c r="C22343" t="s">
        <v>4701</v>
      </c>
      <c r="D22343" s="1">
        <v>44407</v>
      </c>
      <c r="E22343" s="2">
        <v>84</v>
      </c>
      <c r="F22343" t="s">
        <v>4702</v>
      </c>
      <c r="G22343" t="s">
        <v>34</v>
      </c>
    </row>
    <row r="22344" spans="1:7" x14ac:dyDescent="0.25">
      <c r="A22344" t="s">
        <v>3891</v>
      </c>
      <c r="B22344" t="s">
        <v>3892</v>
      </c>
      <c r="C22344" t="s">
        <v>2928</v>
      </c>
      <c r="D22344" s="1">
        <v>44409</v>
      </c>
      <c r="E22344" s="2">
        <v>100</v>
      </c>
      <c r="F22344" t="s">
        <v>3893</v>
      </c>
      <c r="G22344" t="s">
        <v>34</v>
      </c>
    </row>
    <row r="22345" spans="1:7" x14ac:dyDescent="0.25">
      <c r="A22345">
        <v>341</v>
      </c>
      <c r="B22345" t="s">
        <v>5819</v>
      </c>
      <c r="C22345" t="s">
        <v>5820</v>
      </c>
      <c r="D22345" s="1">
        <v>44409</v>
      </c>
      <c r="E22345" s="2">
        <v>50</v>
      </c>
      <c r="F22345" t="s">
        <v>5821</v>
      </c>
      <c r="G22345" t="s">
        <v>5638</v>
      </c>
    </row>
    <row r="22346" spans="1:7" x14ac:dyDescent="0.25">
      <c r="A22346">
        <v>241</v>
      </c>
      <c r="B22346" t="s">
        <v>5724</v>
      </c>
      <c r="C22346" t="s">
        <v>5725</v>
      </c>
      <c r="D22346" s="1">
        <v>44410</v>
      </c>
      <c r="E22346" s="2">
        <v>5</v>
      </c>
      <c r="F22346" t="s">
        <v>5726</v>
      </c>
      <c r="G22346" t="s">
        <v>5789</v>
      </c>
    </row>
    <row r="22347" spans="1:7" x14ac:dyDescent="0.25">
      <c r="A22347">
        <v>241</v>
      </c>
      <c r="B22347" t="s">
        <v>5724</v>
      </c>
      <c r="C22347" t="s">
        <v>5725</v>
      </c>
      <c r="D22347" s="1">
        <v>44410</v>
      </c>
      <c r="E22347" s="2">
        <v>5</v>
      </c>
      <c r="F22347" t="s">
        <v>5727</v>
      </c>
      <c r="G22347" t="s">
        <v>5789</v>
      </c>
    </row>
    <row r="22348" spans="1:7" x14ac:dyDescent="0.25">
      <c r="A22348">
        <v>276</v>
      </c>
      <c r="B22348" t="s">
        <v>5802</v>
      </c>
      <c r="C22348" t="s">
        <v>5803</v>
      </c>
      <c r="D22348" s="1">
        <v>44410</v>
      </c>
      <c r="E22348" s="2">
        <v>5</v>
      </c>
      <c r="G22348" t="s">
        <v>5789</v>
      </c>
    </row>
    <row r="22349" spans="1:7" x14ac:dyDescent="0.25">
      <c r="A22349">
        <v>280</v>
      </c>
      <c r="B22349" t="s">
        <v>3901</v>
      </c>
      <c r="C22349" t="s">
        <v>5796</v>
      </c>
      <c r="D22349" s="1">
        <v>44410</v>
      </c>
      <c r="E22349" s="2">
        <v>5</v>
      </c>
      <c r="F22349" t="s">
        <v>5797</v>
      </c>
      <c r="G22349" t="s">
        <v>5789</v>
      </c>
    </row>
    <row r="22350" spans="1:7" x14ac:dyDescent="0.25">
      <c r="A22350">
        <v>278</v>
      </c>
      <c r="B22350" t="s">
        <v>2822</v>
      </c>
      <c r="C22350" t="s">
        <v>779</v>
      </c>
      <c r="D22350" s="1">
        <v>44410</v>
      </c>
      <c r="E22350" s="2">
        <v>5</v>
      </c>
      <c r="F22350" t="s">
        <v>5801</v>
      </c>
      <c r="G22350" t="s">
        <v>5789</v>
      </c>
    </row>
    <row r="22351" spans="1:7" x14ac:dyDescent="0.25">
      <c r="A22351">
        <v>45</v>
      </c>
      <c r="B22351" t="s">
        <v>1578</v>
      </c>
      <c r="C22351" t="s">
        <v>3033</v>
      </c>
      <c r="D22351" s="1">
        <v>44410</v>
      </c>
      <c r="E22351" s="2">
        <v>84</v>
      </c>
      <c r="F22351" t="s">
        <v>5518</v>
      </c>
      <c r="G22351" t="s">
        <v>34</v>
      </c>
    </row>
    <row r="22352" spans="1:7" x14ac:dyDescent="0.25">
      <c r="A22352" t="s">
        <v>82</v>
      </c>
      <c r="B22352" t="s">
        <v>83</v>
      </c>
      <c r="C22352" t="s">
        <v>84</v>
      </c>
      <c r="D22352" s="1">
        <v>44410</v>
      </c>
      <c r="E22352" s="2">
        <v>10</v>
      </c>
      <c r="F22352" t="s">
        <v>85</v>
      </c>
      <c r="G22352" t="s">
        <v>1245</v>
      </c>
    </row>
    <row r="22353" spans="1:7" x14ac:dyDescent="0.25">
      <c r="A22353" t="s">
        <v>82</v>
      </c>
      <c r="B22353" t="s">
        <v>83</v>
      </c>
      <c r="C22353" t="s">
        <v>84</v>
      </c>
      <c r="D22353" s="1">
        <v>44410</v>
      </c>
      <c r="E22353" s="2">
        <v>10</v>
      </c>
      <c r="F22353" t="s">
        <v>86</v>
      </c>
      <c r="G22353" t="s">
        <v>1245</v>
      </c>
    </row>
    <row r="22354" spans="1:7" x14ac:dyDescent="0.25">
      <c r="A22354" t="s">
        <v>2690</v>
      </c>
      <c r="B22354" t="s">
        <v>2691</v>
      </c>
      <c r="C22354" t="s">
        <v>2692</v>
      </c>
      <c r="D22354" s="1">
        <v>44410</v>
      </c>
      <c r="E22354" s="2">
        <v>50</v>
      </c>
      <c r="F22354" t="s">
        <v>2693</v>
      </c>
      <c r="G22354" t="s">
        <v>1715</v>
      </c>
    </row>
    <row r="22355" spans="1:7" x14ac:dyDescent="0.25">
      <c r="A22355" t="s">
        <v>2690</v>
      </c>
      <c r="B22355" t="s">
        <v>2691</v>
      </c>
      <c r="C22355" t="s">
        <v>2692</v>
      </c>
      <c r="D22355" s="1">
        <v>44410</v>
      </c>
      <c r="E22355" s="2">
        <v>50</v>
      </c>
      <c r="F22355" t="s">
        <v>2693</v>
      </c>
      <c r="G22355" t="s">
        <v>1725</v>
      </c>
    </row>
    <row r="22356" spans="1:7" x14ac:dyDescent="0.25">
      <c r="A22356" t="s">
        <v>2686</v>
      </c>
      <c r="B22356" t="s">
        <v>2687</v>
      </c>
      <c r="C22356" t="s">
        <v>2688</v>
      </c>
      <c r="D22356" s="1">
        <v>44410</v>
      </c>
      <c r="E22356" s="2">
        <v>84</v>
      </c>
      <c r="F22356" t="s">
        <v>2689</v>
      </c>
      <c r="G22356" t="s">
        <v>34</v>
      </c>
    </row>
    <row r="22357" spans="1:7" x14ac:dyDescent="0.25">
      <c r="A22357" t="s">
        <v>1590</v>
      </c>
      <c r="B22357" t="s">
        <v>1591</v>
      </c>
      <c r="C22357" t="s">
        <v>1592</v>
      </c>
      <c r="D22357" s="1">
        <v>44410</v>
      </c>
      <c r="E22357" s="2">
        <v>5</v>
      </c>
      <c r="F22357" t="s">
        <v>1593</v>
      </c>
      <c r="G22357" t="s">
        <v>1245</v>
      </c>
    </row>
    <row r="22358" spans="1:7" x14ac:dyDescent="0.25">
      <c r="A22358" t="s">
        <v>529</v>
      </c>
      <c r="B22358" t="s">
        <v>290</v>
      </c>
      <c r="C22358" t="s">
        <v>530</v>
      </c>
      <c r="D22358" s="1">
        <v>44410</v>
      </c>
      <c r="E22358" s="2">
        <v>25</v>
      </c>
      <c r="F22358" t="s">
        <v>531</v>
      </c>
      <c r="G22358" t="s">
        <v>3282</v>
      </c>
    </row>
    <row r="22359" spans="1:7" x14ac:dyDescent="0.25">
      <c r="A22359" t="s">
        <v>4053</v>
      </c>
      <c r="B22359" t="s">
        <v>580</v>
      </c>
      <c r="C22359" t="s">
        <v>4054</v>
      </c>
      <c r="D22359" s="1">
        <v>44410</v>
      </c>
      <c r="E22359" s="2">
        <v>15</v>
      </c>
      <c r="F22359" t="s">
        <v>4055</v>
      </c>
      <c r="G22359" t="s">
        <v>3282</v>
      </c>
    </row>
    <row r="22360" spans="1:7" x14ac:dyDescent="0.25">
      <c r="A22360" t="s">
        <v>4053</v>
      </c>
      <c r="B22360" t="s">
        <v>580</v>
      </c>
      <c r="C22360" t="s">
        <v>4054</v>
      </c>
      <c r="D22360" s="1">
        <v>44410</v>
      </c>
      <c r="E22360" s="2">
        <v>15</v>
      </c>
      <c r="F22360" t="s">
        <v>4055</v>
      </c>
      <c r="G22360" t="s">
        <v>3282</v>
      </c>
    </row>
    <row r="22361" spans="1:7" x14ac:dyDescent="0.25">
      <c r="A22361" t="s">
        <v>4053</v>
      </c>
      <c r="B22361" t="s">
        <v>580</v>
      </c>
      <c r="C22361" t="s">
        <v>4054</v>
      </c>
      <c r="D22361" s="1">
        <v>44410</v>
      </c>
      <c r="E22361" s="2">
        <v>15</v>
      </c>
      <c r="F22361" t="s">
        <v>4056</v>
      </c>
      <c r="G22361" t="s">
        <v>3282</v>
      </c>
    </row>
    <row r="22362" spans="1:7" x14ac:dyDescent="0.25">
      <c r="A22362" t="s">
        <v>2153</v>
      </c>
      <c r="B22362" t="s">
        <v>614</v>
      </c>
      <c r="C22362" t="s">
        <v>1310</v>
      </c>
      <c r="D22362" s="1">
        <v>44410</v>
      </c>
      <c r="E22362" s="2">
        <v>10</v>
      </c>
      <c r="F22362" t="s">
        <v>2154</v>
      </c>
      <c r="G22362" t="s">
        <v>1245</v>
      </c>
    </row>
    <row r="22363" spans="1:7" x14ac:dyDescent="0.25">
      <c r="A22363" t="s">
        <v>2742</v>
      </c>
      <c r="B22363" t="s">
        <v>2743</v>
      </c>
      <c r="C22363" t="s">
        <v>2744</v>
      </c>
      <c r="D22363" s="1">
        <v>44410</v>
      </c>
      <c r="E22363" s="2">
        <v>150</v>
      </c>
      <c r="F22363" t="s">
        <v>2745</v>
      </c>
      <c r="G22363" t="s">
        <v>2746</v>
      </c>
    </row>
    <row r="22364" spans="1:7" x14ac:dyDescent="0.25">
      <c r="A22364" t="s">
        <v>2742</v>
      </c>
      <c r="B22364" t="s">
        <v>2743</v>
      </c>
      <c r="C22364" t="s">
        <v>2744</v>
      </c>
      <c r="D22364" s="1">
        <v>44410</v>
      </c>
      <c r="E22364" s="2">
        <v>150</v>
      </c>
      <c r="F22364" t="s">
        <v>2747</v>
      </c>
      <c r="G22364" t="s">
        <v>2746</v>
      </c>
    </row>
    <row r="22365" spans="1:7" x14ac:dyDescent="0.25">
      <c r="A22365" t="s">
        <v>5385</v>
      </c>
      <c r="B22365" t="s">
        <v>2992</v>
      </c>
      <c r="C22365" t="s">
        <v>5386</v>
      </c>
      <c r="D22365" s="1">
        <v>44410</v>
      </c>
      <c r="E22365" s="2">
        <v>50</v>
      </c>
      <c r="F22365" t="s">
        <v>5387</v>
      </c>
      <c r="G22365" t="s">
        <v>67</v>
      </c>
    </row>
    <row r="22366" spans="1:7" x14ac:dyDescent="0.25">
      <c r="A22366" t="s">
        <v>3686</v>
      </c>
      <c r="B22366" t="s">
        <v>764</v>
      </c>
      <c r="C22366" t="s">
        <v>3687</v>
      </c>
      <c r="D22366" s="1">
        <v>44410</v>
      </c>
      <c r="E22366" s="2">
        <v>5</v>
      </c>
      <c r="F22366" t="s">
        <v>3688</v>
      </c>
      <c r="G22366" t="s">
        <v>97</v>
      </c>
    </row>
    <row r="22367" spans="1:7" x14ac:dyDescent="0.25">
      <c r="A22367" t="s">
        <v>3686</v>
      </c>
      <c r="B22367" t="s">
        <v>764</v>
      </c>
      <c r="C22367" t="s">
        <v>3687</v>
      </c>
      <c r="D22367" s="1">
        <v>44410</v>
      </c>
      <c r="E22367" s="2">
        <v>5</v>
      </c>
      <c r="F22367" t="s">
        <v>3688</v>
      </c>
      <c r="G22367" t="s">
        <v>1245</v>
      </c>
    </row>
    <row r="22368" spans="1:7" x14ac:dyDescent="0.25">
      <c r="A22368" t="s">
        <v>1803</v>
      </c>
      <c r="B22368" t="s">
        <v>1804</v>
      </c>
      <c r="C22368" t="s">
        <v>1805</v>
      </c>
      <c r="D22368" s="1">
        <v>44410</v>
      </c>
      <c r="E22368" s="2">
        <v>25</v>
      </c>
      <c r="F22368" t="s">
        <v>1806</v>
      </c>
      <c r="G22368" t="s">
        <v>5422</v>
      </c>
    </row>
    <row r="22369" spans="1:7" x14ac:dyDescent="0.25">
      <c r="A22369" t="s">
        <v>1803</v>
      </c>
      <c r="B22369" t="s">
        <v>1804</v>
      </c>
      <c r="C22369" t="s">
        <v>1805</v>
      </c>
      <c r="D22369" s="1">
        <v>44410</v>
      </c>
      <c r="E22369" s="2">
        <v>25</v>
      </c>
      <c r="F22369" t="s">
        <v>1806</v>
      </c>
      <c r="G22369" t="s">
        <v>271</v>
      </c>
    </row>
    <row r="22370" spans="1:7" x14ac:dyDescent="0.25">
      <c r="A22370" t="s">
        <v>322</v>
      </c>
      <c r="B22370" t="s">
        <v>323</v>
      </c>
      <c r="C22370" t="s">
        <v>324</v>
      </c>
      <c r="D22370" s="1">
        <v>44410</v>
      </c>
      <c r="E22370" s="2">
        <v>63</v>
      </c>
      <c r="F22370" t="s">
        <v>325</v>
      </c>
      <c r="G22370" t="s">
        <v>326</v>
      </c>
    </row>
    <row r="22371" spans="1:7" x14ac:dyDescent="0.25">
      <c r="A22371" t="s">
        <v>322</v>
      </c>
      <c r="B22371" t="s">
        <v>323</v>
      </c>
      <c r="C22371" t="s">
        <v>324</v>
      </c>
      <c r="D22371" s="1">
        <v>44410</v>
      </c>
      <c r="E22371" s="2">
        <v>63</v>
      </c>
      <c r="F22371" t="s">
        <v>327</v>
      </c>
      <c r="G22371" t="s">
        <v>326</v>
      </c>
    </row>
    <row r="22372" spans="1:7" x14ac:dyDescent="0.25">
      <c r="A22372" t="s">
        <v>312</v>
      </c>
      <c r="B22372" t="s">
        <v>248</v>
      </c>
      <c r="C22372" t="s">
        <v>313</v>
      </c>
      <c r="D22372" s="1">
        <v>44410</v>
      </c>
      <c r="E22372" s="2">
        <v>50</v>
      </c>
      <c r="F22372" t="s">
        <v>314</v>
      </c>
      <c r="G22372" t="s">
        <v>315</v>
      </c>
    </row>
    <row r="22373" spans="1:7" x14ac:dyDescent="0.25">
      <c r="A22373" t="s">
        <v>99</v>
      </c>
      <c r="B22373" t="s">
        <v>100</v>
      </c>
      <c r="C22373" t="s">
        <v>101</v>
      </c>
      <c r="D22373" s="1">
        <v>44410</v>
      </c>
      <c r="E22373" s="2">
        <v>5</v>
      </c>
      <c r="F22373" t="s">
        <v>102</v>
      </c>
      <c r="G22373" t="s">
        <v>5789</v>
      </c>
    </row>
    <row r="22374" spans="1:7" x14ac:dyDescent="0.25">
      <c r="A22374" t="s">
        <v>99</v>
      </c>
      <c r="B22374" t="s">
        <v>100</v>
      </c>
      <c r="C22374" t="s">
        <v>101</v>
      </c>
      <c r="D22374" s="1">
        <v>44410</v>
      </c>
      <c r="E22374" s="2">
        <v>5</v>
      </c>
      <c r="F22374" t="s">
        <v>103</v>
      </c>
      <c r="G22374" t="s">
        <v>5789</v>
      </c>
    </row>
    <row r="22375" spans="1:7" x14ac:dyDescent="0.25">
      <c r="A22375" t="s">
        <v>99</v>
      </c>
      <c r="B22375" t="s">
        <v>100</v>
      </c>
      <c r="C22375" t="s">
        <v>101</v>
      </c>
      <c r="D22375" s="1">
        <v>44410</v>
      </c>
      <c r="E22375" s="2">
        <v>5</v>
      </c>
      <c r="F22375" t="s">
        <v>104</v>
      </c>
      <c r="G22375" t="s">
        <v>5789</v>
      </c>
    </row>
    <row r="22376" spans="1:7" x14ac:dyDescent="0.25">
      <c r="A22376" t="s">
        <v>155</v>
      </c>
      <c r="B22376" t="s">
        <v>156</v>
      </c>
      <c r="C22376" t="s">
        <v>157</v>
      </c>
      <c r="D22376" s="1">
        <v>44410</v>
      </c>
      <c r="E22376" s="2">
        <v>5</v>
      </c>
      <c r="F22376" t="s">
        <v>158</v>
      </c>
      <c r="G22376" t="s">
        <v>5789</v>
      </c>
    </row>
    <row r="22377" spans="1:7" x14ac:dyDescent="0.25">
      <c r="A22377" t="s">
        <v>155</v>
      </c>
      <c r="B22377" t="s">
        <v>156</v>
      </c>
      <c r="C22377" t="s">
        <v>157</v>
      </c>
      <c r="D22377" s="1">
        <v>44410</v>
      </c>
      <c r="E22377" s="2">
        <v>5</v>
      </c>
      <c r="F22377" t="s">
        <v>158</v>
      </c>
      <c r="G22377" t="s">
        <v>5789</v>
      </c>
    </row>
    <row r="22378" spans="1:7" x14ac:dyDescent="0.25">
      <c r="A22378" t="s">
        <v>2758</v>
      </c>
      <c r="B22378" t="s">
        <v>2759</v>
      </c>
      <c r="C22378" t="s">
        <v>2760</v>
      </c>
      <c r="D22378" s="1">
        <v>44410</v>
      </c>
      <c r="E22378" s="2">
        <v>15</v>
      </c>
      <c r="F22378" t="s">
        <v>2761</v>
      </c>
      <c r="G22378" t="s">
        <v>3282</v>
      </c>
    </row>
    <row r="22379" spans="1:7" x14ac:dyDescent="0.25">
      <c r="A22379" t="s">
        <v>4076</v>
      </c>
      <c r="B22379" t="s">
        <v>4077</v>
      </c>
      <c r="C22379" t="s">
        <v>413</v>
      </c>
      <c r="D22379" s="1">
        <v>44410</v>
      </c>
      <c r="E22379" s="2">
        <v>20</v>
      </c>
      <c r="F22379" t="s">
        <v>4078</v>
      </c>
      <c r="G22379" t="s">
        <v>1695</v>
      </c>
    </row>
    <row r="22380" spans="1:7" x14ac:dyDescent="0.25">
      <c r="A22380" t="s">
        <v>4076</v>
      </c>
      <c r="B22380" t="s">
        <v>4077</v>
      </c>
      <c r="C22380" t="s">
        <v>413</v>
      </c>
      <c r="D22380" s="1">
        <v>44410</v>
      </c>
      <c r="E22380" s="2">
        <v>20</v>
      </c>
      <c r="F22380" t="s">
        <v>4078</v>
      </c>
      <c r="G22380" t="s">
        <v>1695</v>
      </c>
    </row>
    <row r="22381" spans="1:7" x14ac:dyDescent="0.25">
      <c r="A22381" t="s">
        <v>3247</v>
      </c>
      <c r="B22381" t="s">
        <v>3248</v>
      </c>
      <c r="C22381" t="s">
        <v>3249</v>
      </c>
      <c r="D22381" s="1">
        <v>44410</v>
      </c>
      <c r="E22381" s="2">
        <v>10</v>
      </c>
      <c r="F22381" t="s">
        <v>3250</v>
      </c>
      <c r="G22381" t="s">
        <v>3649</v>
      </c>
    </row>
    <row r="22382" spans="1:7" x14ac:dyDescent="0.25">
      <c r="A22382" t="s">
        <v>1541</v>
      </c>
      <c r="B22382" t="s">
        <v>1542</v>
      </c>
      <c r="C22382" t="s">
        <v>1543</v>
      </c>
      <c r="D22382" s="1">
        <v>44410</v>
      </c>
      <c r="E22382" s="2">
        <v>20</v>
      </c>
      <c r="F22382" t="s">
        <v>1544</v>
      </c>
      <c r="G22382" t="s">
        <v>114</v>
      </c>
    </row>
    <row r="22383" spans="1:7" x14ac:dyDescent="0.25">
      <c r="A22383" t="s">
        <v>1541</v>
      </c>
      <c r="B22383" t="s">
        <v>1542</v>
      </c>
      <c r="C22383" t="s">
        <v>1543</v>
      </c>
      <c r="D22383" s="1">
        <v>44410</v>
      </c>
      <c r="E22383" s="2">
        <v>20</v>
      </c>
      <c r="F22383" t="s">
        <v>1545</v>
      </c>
      <c r="G22383" t="s">
        <v>114</v>
      </c>
    </row>
    <row r="22384" spans="1:7" x14ac:dyDescent="0.25">
      <c r="A22384" t="s">
        <v>3800</v>
      </c>
      <c r="B22384" t="s">
        <v>1430</v>
      </c>
      <c r="C22384" t="s">
        <v>3801</v>
      </c>
      <c r="D22384" s="1">
        <v>44410</v>
      </c>
      <c r="E22384" s="2">
        <v>10</v>
      </c>
      <c r="F22384" t="s">
        <v>3802</v>
      </c>
      <c r="G22384" t="s">
        <v>2700</v>
      </c>
    </row>
    <row r="22385" spans="1:7" x14ac:dyDescent="0.25">
      <c r="A22385" t="s">
        <v>3800</v>
      </c>
      <c r="B22385" t="s">
        <v>1430</v>
      </c>
      <c r="C22385" t="s">
        <v>3801</v>
      </c>
      <c r="D22385" s="1">
        <v>44410</v>
      </c>
      <c r="E22385" s="2">
        <v>10</v>
      </c>
      <c r="F22385" t="s">
        <v>3802</v>
      </c>
      <c r="G22385" t="s">
        <v>1245</v>
      </c>
    </row>
    <row r="22386" spans="1:7" x14ac:dyDescent="0.25">
      <c r="A22386" t="s">
        <v>4990</v>
      </c>
      <c r="B22386" t="s">
        <v>4991</v>
      </c>
      <c r="C22386" t="s">
        <v>4992</v>
      </c>
      <c r="D22386" s="1">
        <v>44410</v>
      </c>
      <c r="E22386" s="2">
        <v>100</v>
      </c>
      <c r="F22386" t="s">
        <v>4993</v>
      </c>
      <c r="G22386" t="s">
        <v>2663</v>
      </c>
    </row>
    <row r="22387" spans="1:7" x14ac:dyDescent="0.25">
      <c r="A22387" t="s">
        <v>4990</v>
      </c>
      <c r="B22387" t="s">
        <v>4991</v>
      </c>
      <c r="C22387" t="s">
        <v>4992</v>
      </c>
      <c r="D22387" s="1">
        <v>44410</v>
      </c>
      <c r="E22387" s="2">
        <v>100</v>
      </c>
      <c r="F22387" t="s">
        <v>4994</v>
      </c>
      <c r="G22387" t="s">
        <v>2663</v>
      </c>
    </row>
    <row r="22388" spans="1:7" x14ac:dyDescent="0.25">
      <c r="A22388" t="s">
        <v>2272</v>
      </c>
      <c r="B22388" t="s">
        <v>2273</v>
      </c>
      <c r="C22388" t="s">
        <v>2274</v>
      </c>
      <c r="D22388" s="1">
        <v>44410</v>
      </c>
      <c r="E22388" s="2">
        <v>83.33</v>
      </c>
      <c r="F22388" t="s">
        <v>2275</v>
      </c>
      <c r="G22388" t="s">
        <v>34</v>
      </c>
    </row>
    <row r="22389" spans="1:7" x14ac:dyDescent="0.25">
      <c r="A22389" t="s">
        <v>2272</v>
      </c>
      <c r="B22389" t="s">
        <v>2273</v>
      </c>
      <c r="C22389" t="s">
        <v>2274</v>
      </c>
      <c r="D22389" s="1">
        <v>44410</v>
      </c>
      <c r="E22389" s="2">
        <v>83.33</v>
      </c>
      <c r="F22389" t="s">
        <v>2276</v>
      </c>
      <c r="G22389" t="s">
        <v>34</v>
      </c>
    </row>
    <row r="22390" spans="1:7" x14ac:dyDescent="0.25">
      <c r="A22390" t="s">
        <v>2272</v>
      </c>
      <c r="B22390" t="s">
        <v>2273</v>
      </c>
      <c r="C22390" t="s">
        <v>2274</v>
      </c>
      <c r="D22390" s="1">
        <v>44410</v>
      </c>
      <c r="E22390" s="2">
        <v>41.67</v>
      </c>
      <c r="F22390" t="s">
        <v>2275</v>
      </c>
      <c r="G22390" t="s">
        <v>3650</v>
      </c>
    </row>
    <row r="22391" spans="1:7" x14ac:dyDescent="0.25">
      <c r="A22391" t="s">
        <v>2272</v>
      </c>
      <c r="B22391" t="s">
        <v>2273</v>
      </c>
      <c r="C22391" t="s">
        <v>2274</v>
      </c>
      <c r="D22391" s="1">
        <v>44410</v>
      </c>
      <c r="E22391" s="2">
        <v>41.67</v>
      </c>
      <c r="F22391" t="s">
        <v>2276</v>
      </c>
      <c r="G22391" t="s">
        <v>3650</v>
      </c>
    </row>
    <row r="22392" spans="1:7" x14ac:dyDescent="0.25">
      <c r="A22392" t="s">
        <v>2272</v>
      </c>
      <c r="B22392" t="s">
        <v>2273</v>
      </c>
      <c r="C22392" t="s">
        <v>2274</v>
      </c>
      <c r="D22392" s="1">
        <v>44410</v>
      </c>
      <c r="E22392" s="2">
        <v>350</v>
      </c>
      <c r="F22392" t="s">
        <v>2275</v>
      </c>
      <c r="G22392" t="s">
        <v>2663</v>
      </c>
    </row>
    <row r="22393" spans="1:7" x14ac:dyDescent="0.25">
      <c r="A22393" t="s">
        <v>2272</v>
      </c>
      <c r="B22393" t="s">
        <v>2273</v>
      </c>
      <c r="C22393" t="s">
        <v>2274</v>
      </c>
      <c r="D22393" s="1">
        <v>44410</v>
      </c>
      <c r="E22393" s="2">
        <v>350</v>
      </c>
      <c r="F22393" t="s">
        <v>2276</v>
      </c>
      <c r="G22393" t="s">
        <v>2663</v>
      </c>
    </row>
    <row r="22394" spans="1:7" x14ac:dyDescent="0.25">
      <c r="A22394" t="s">
        <v>259</v>
      </c>
      <c r="B22394" t="s">
        <v>260</v>
      </c>
      <c r="C22394" t="s">
        <v>261</v>
      </c>
      <c r="D22394" s="1">
        <v>44410</v>
      </c>
      <c r="E22394" s="2">
        <v>10</v>
      </c>
      <c r="F22394" t="s">
        <v>262</v>
      </c>
      <c r="G22394" t="s">
        <v>1695</v>
      </c>
    </row>
    <row r="22395" spans="1:7" x14ac:dyDescent="0.25">
      <c r="A22395" t="s">
        <v>4665</v>
      </c>
      <c r="B22395" t="s">
        <v>4666</v>
      </c>
      <c r="C22395" t="s">
        <v>4667</v>
      </c>
      <c r="D22395" s="1">
        <v>44410</v>
      </c>
      <c r="E22395" s="2">
        <v>20</v>
      </c>
      <c r="F22395" t="s">
        <v>4668</v>
      </c>
      <c r="G22395" t="s">
        <v>1245</v>
      </c>
    </row>
    <row r="22396" spans="1:7" x14ac:dyDescent="0.25">
      <c r="A22396" t="s">
        <v>4665</v>
      </c>
      <c r="B22396" t="s">
        <v>4666</v>
      </c>
      <c r="C22396" t="s">
        <v>4667</v>
      </c>
      <c r="D22396" s="1">
        <v>44410</v>
      </c>
      <c r="E22396" s="2">
        <v>20</v>
      </c>
      <c r="F22396" t="s">
        <v>4669</v>
      </c>
      <c r="G22396" t="s">
        <v>1245</v>
      </c>
    </row>
    <row r="22397" spans="1:7" x14ac:dyDescent="0.25">
      <c r="A22397" t="s">
        <v>4665</v>
      </c>
      <c r="B22397" t="s">
        <v>4666</v>
      </c>
      <c r="C22397" t="s">
        <v>4667</v>
      </c>
      <c r="D22397" s="1">
        <v>44410</v>
      </c>
      <c r="E22397" s="2">
        <v>20</v>
      </c>
      <c r="F22397" t="s">
        <v>4670</v>
      </c>
      <c r="G22397" t="s">
        <v>1245</v>
      </c>
    </row>
    <row r="22398" spans="1:7" x14ac:dyDescent="0.25">
      <c r="A22398" t="s">
        <v>178</v>
      </c>
      <c r="B22398" t="s">
        <v>179</v>
      </c>
      <c r="C22398" t="s">
        <v>180</v>
      </c>
      <c r="D22398" s="1">
        <v>44410</v>
      </c>
      <c r="E22398" s="2">
        <v>5</v>
      </c>
      <c r="F22398" t="s">
        <v>181</v>
      </c>
      <c r="G22398" t="s">
        <v>182</v>
      </c>
    </row>
    <row r="22399" spans="1:7" x14ac:dyDescent="0.25">
      <c r="A22399" t="s">
        <v>1464</v>
      </c>
      <c r="B22399" t="s">
        <v>1465</v>
      </c>
      <c r="C22399" t="s">
        <v>627</v>
      </c>
      <c r="D22399" s="1">
        <v>44410</v>
      </c>
      <c r="E22399" s="2">
        <v>20</v>
      </c>
      <c r="F22399" t="s">
        <v>1466</v>
      </c>
      <c r="G22399" t="s">
        <v>478</v>
      </c>
    </row>
    <row r="22400" spans="1:7" x14ac:dyDescent="0.25">
      <c r="A22400" t="s">
        <v>1464</v>
      </c>
      <c r="B22400" t="s">
        <v>1465</v>
      </c>
      <c r="C22400" t="s">
        <v>627</v>
      </c>
      <c r="D22400" s="1">
        <v>44410</v>
      </c>
      <c r="E22400" s="2">
        <v>20</v>
      </c>
      <c r="F22400" t="s">
        <v>1466</v>
      </c>
      <c r="G22400" t="s">
        <v>478</v>
      </c>
    </row>
    <row r="22401" spans="1:7" x14ac:dyDescent="0.25">
      <c r="A22401" t="s">
        <v>493</v>
      </c>
      <c r="B22401" t="s">
        <v>494</v>
      </c>
      <c r="C22401" t="s">
        <v>495</v>
      </c>
      <c r="D22401" s="1">
        <v>44410</v>
      </c>
      <c r="E22401" s="2">
        <v>20</v>
      </c>
      <c r="F22401" t="s">
        <v>496</v>
      </c>
      <c r="G22401" t="s">
        <v>310</v>
      </c>
    </row>
    <row r="22402" spans="1:7" x14ac:dyDescent="0.25">
      <c r="A22402" t="s">
        <v>493</v>
      </c>
      <c r="B22402" t="s">
        <v>494</v>
      </c>
      <c r="C22402" t="s">
        <v>495</v>
      </c>
      <c r="D22402" s="1">
        <v>44410</v>
      </c>
      <c r="E22402" s="2">
        <v>20</v>
      </c>
      <c r="F22402" t="s">
        <v>497</v>
      </c>
      <c r="G22402" t="s">
        <v>310</v>
      </c>
    </row>
    <row r="22403" spans="1:7" x14ac:dyDescent="0.25">
      <c r="A22403" t="s">
        <v>493</v>
      </c>
      <c r="B22403" t="s">
        <v>494</v>
      </c>
      <c r="C22403" t="s">
        <v>495</v>
      </c>
      <c r="D22403" s="1">
        <v>44410</v>
      </c>
      <c r="E22403" s="2">
        <v>20</v>
      </c>
      <c r="F22403" t="s">
        <v>496</v>
      </c>
      <c r="G22403" t="s">
        <v>2456</v>
      </c>
    </row>
    <row r="22404" spans="1:7" x14ac:dyDescent="0.25">
      <c r="A22404" t="s">
        <v>493</v>
      </c>
      <c r="B22404" t="s">
        <v>494</v>
      </c>
      <c r="C22404" t="s">
        <v>495</v>
      </c>
      <c r="D22404" s="1">
        <v>44410</v>
      </c>
      <c r="E22404" s="2">
        <v>20</v>
      </c>
      <c r="F22404" t="s">
        <v>497</v>
      </c>
      <c r="G22404" t="s">
        <v>2456</v>
      </c>
    </row>
    <row r="22405" spans="1:7" x14ac:dyDescent="0.25">
      <c r="A22405" t="s">
        <v>493</v>
      </c>
      <c r="B22405" t="s">
        <v>494</v>
      </c>
      <c r="C22405" t="s">
        <v>495</v>
      </c>
      <c r="D22405" s="1">
        <v>44410</v>
      </c>
      <c r="E22405" s="2">
        <v>25</v>
      </c>
      <c r="F22405" t="s">
        <v>496</v>
      </c>
      <c r="G22405" t="s">
        <v>2663</v>
      </c>
    </row>
    <row r="22406" spans="1:7" x14ac:dyDescent="0.25">
      <c r="A22406" t="s">
        <v>493</v>
      </c>
      <c r="B22406" t="s">
        <v>494</v>
      </c>
      <c r="C22406" t="s">
        <v>495</v>
      </c>
      <c r="D22406" s="1">
        <v>44410</v>
      </c>
      <c r="E22406" s="2">
        <v>25</v>
      </c>
      <c r="F22406" t="s">
        <v>497</v>
      </c>
      <c r="G22406" t="s">
        <v>2663</v>
      </c>
    </row>
    <row r="22407" spans="1:7" x14ac:dyDescent="0.25">
      <c r="A22407" t="s">
        <v>164</v>
      </c>
      <c r="B22407" t="s">
        <v>165</v>
      </c>
      <c r="C22407" t="s">
        <v>166</v>
      </c>
      <c r="D22407" s="1">
        <v>44410</v>
      </c>
      <c r="E22407" s="2">
        <v>20</v>
      </c>
      <c r="F22407" t="s">
        <v>167</v>
      </c>
      <c r="G22407" t="s">
        <v>97</v>
      </c>
    </row>
    <row r="22408" spans="1:7" x14ac:dyDescent="0.25">
      <c r="A22408" t="s">
        <v>164</v>
      </c>
      <c r="B22408" t="s">
        <v>165</v>
      </c>
      <c r="C22408" t="s">
        <v>166</v>
      </c>
      <c r="D22408" s="1">
        <v>44410</v>
      </c>
      <c r="E22408" s="2">
        <v>20</v>
      </c>
      <c r="F22408" t="s">
        <v>168</v>
      </c>
      <c r="G22408" t="s">
        <v>97</v>
      </c>
    </row>
    <row r="22409" spans="1:7" x14ac:dyDescent="0.25">
      <c r="A22409" t="s">
        <v>164</v>
      </c>
      <c r="B22409" t="s">
        <v>165</v>
      </c>
      <c r="C22409" t="s">
        <v>166</v>
      </c>
      <c r="D22409" s="1">
        <v>44410</v>
      </c>
      <c r="E22409" s="2">
        <v>25</v>
      </c>
      <c r="F22409" t="s">
        <v>167</v>
      </c>
      <c r="G22409" t="s">
        <v>1695</v>
      </c>
    </row>
    <row r="22410" spans="1:7" x14ac:dyDescent="0.25">
      <c r="A22410" t="s">
        <v>164</v>
      </c>
      <c r="B22410" t="s">
        <v>165</v>
      </c>
      <c r="C22410" t="s">
        <v>166</v>
      </c>
      <c r="D22410" s="1">
        <v>44410</v>
      </c>
      <c r="E22410" s="2">
        <v>25</v>
      </c>
      <c r="F22410" t="s">
        <v>168</v>
      </c>
      <c r="G22410" t="s">
        <v>1695</v>
      </c>
    </row>
    <row r="22411" spans="1:7" x14ac:dyDescent="0.25">
      <c r="A22411" t="s">
        <v>164</v>
      </c>
      <c r="B22411" t="s">
        <v>165</v>
      </c>
      <c r="C22411" t="s">
        <v>166</v>
      </c>
      <c r="D22411" s="1">
        <v>44410</v>
      </c>
      <c r="E22411" s="2">
        <v>20</v>
      </c>
      <c r="F22411" t="s">
        <v>167</v>
      </c>
      <c r="G22411" t="s">
        <v>3613</v>
      </c>
    </row>
    <row r="22412" spans="1:7" x14ac:dyDescent="0.25">
      <c r="A22412" t="s">
        <v>164</v>
      </c>
      <c r="B22412" t="s">
        <v>165</v>
      </c>
      <c r="C22412" t="s">
        <v>166</v>
      </c>
      <c r="D22412" s="1">
        <v>44410</v>
      </c>
      <c r="E22412" s="2">
        <v>20</v>
      </c>
      <c r="F22412" t="s">
        <v>168</v>
      </c>
      <c r="G22412" t="s">
        <v>3613</v>
      </c>
    </row>
    <row r="22413" spans="1:7" x14ac:dyDescent="0.25">
      <c r="A22413" t="s">
        <v>169</v>
      </c>
      <c r="B22413" t="s">
        <v>170</v>
      </c>
      <c r="C22413" t="s">
        <v>171</v>
      </c>
      <c r="D22413" s="1">
        <v>44410</v>
      </c>
      <c r="E22413" s="2">
        <v>10</v>
      </c>
      <c r="F22413" t="s">
        <v>172</v>
      </c>
      <c r="G22413" t="s">
        <v>1245</v>
      </c>
    </row>
    <row r="22414" spans="1:7" x14ac:dyDescent="0.25">
      <c r="A22414" t="s">
        <v>169</v>
      </c>
      <c r="B22414" t="s">
        <v>170</v>
      </c>
      <c r="C22414" t="s">
        <v>171</v>
      </c>
      <c r="D22414" s="1">
        <v>44410</v>
      </c>
      <c r="E22414" s="2">
        <v>10</v>
      </c>
      <c r="F22414" t="s">
        <v>173</v>
      </c>
      <c r="G22414" t="s">
        <v>1245</v>
      </c>
    </row>
    <row r="22415" spans="1:7" x14ac:dyDescent="0.25">
      <c r="A22415" t="s">
        <v>1100</v>
      </c>
      <c r="B22415" t="s">
        <v>1101</v>
      </c>
      <c r="C22415" t="s">
        <v>1102</v>
      </c>
      <c r="D22415" s="1">
        <v>44410</v>
      </c>
      <c r="E22415" s="2">
        <v>15</v>
      </c>
      <c r="F22415" t="s">
        <v>1103</v>
      </c>
      <c r="G22415" t="s">
        <v>828</v>
      </c>
    </row>
    <row r="22416" spans="1:7" x14ac:dyDescent="0.25">
      <c r="A22416" t="s">
        <v>1100</v>
      </c>
      <c r="B22416" t="s">
        <v>1101</v>
      </c>
      <c r="C22416" t="s">
        <v>1102</v>
      </c>
      <c r="D22416" s="1">
        <v>44410</v>
      </c>
      <c r="E22416" s="2">
        <v>15</v>
      </c>
      <c r="F22416" t="s">
        <v>1104</v>
      </c>
      <c r="G22416" t="s">
        <v>828</v>
      </c>
    </row>
    <row r="22417" spans="1:7" x14ac:dyDescent="0.25">
      <c r="A22417" t="s">
        <v>1100</v>
      </c>
      <c r="B22417" t="s">
        <v>1101</v>
      </c>
      <c r="C22417" t="s">
        <v>1102</v>
      </c>
      <c r="D22417" s="1">
        <v>44410</v>
      </c>
      <c r="E22417" s="2">
        <v>10</v>
      </c>
      <c r="F22417" t="s">
        <v>1103</v>
      </c>
      <c r="G22417" t="s">
        <v>276</v>
      </c>
    </row>
    <row r="22418" spans="1:7" x14ac:dyDescent="0.25">
      <c r="A22418" t="s">
        <v>1100</v>
      </c>
      <c r="B22418" t="s">
        <v>1101</v>
      </c>
      <c r="C22418" t="s">
        <v>1102</v>
      </c>
      <c r="D22418" s="1">
        <v>44410</v>
      </c>
      <c r="E22418" s="2">
        <v>10</v>
      </c>
      <c r="F22418" t="s">
        <v>1104</v>
      </c>
      <c r="G22418" t="s">
        <v>276</v>
      </c>
    </row>
    <row r="22419" spans="1:7" x14ac:dyDescent="0.25">
      <c r="A22419" t="s">
        <v>1450</v>
      </c>
      <c r="B22419" t="s">
        <v>1451</v>
      </c>
      <c r="C22419" t="s">
        <v>1452</v>
      </c>
      <c r="D22419" s="1">
        <v>44410</v>
      </c>
      <c r="E22419" s="2">
        <v>84</v>
      </c>
      <c r="F22419" t="s">
        <v>1453</v>
      </c>
      <c r="G22419" t="s">
        <v>34</v>
      </c>
    </row>
    <row r="22420" spans="1:7" x14ac:dyDescent="0.25">
      <c r="A22420" t="s">
        <v>1450</v>
      </c>
      <c r="B22420" t="s">
        <v>1451</v>
      </c>
      <c r="C22420" t="s">
        <v>1452</v>
      </c>
      <c r="D22420" s="1">
        <v>44410</v>
      </c>
      <c r="E22420" s="2">
        <v>84</v>
      </c>
      <c r="F22420" t="s">
        <v>1454</v>
      </c>
      <c r="G22420" t="s">
        <v>34</v>
      </c>
    </row>
    <row r="22421" spans="1:7" x14ac:dyDescent="0.25">
      <c r="A22421" t="s">
        <v>1450</v>
      </c>
      <c r="B22421" t="s">
        <v>1451</v>
      </c>
      <c r="C22421" t="s">
        <v>1452</v>
      </c>
      <c r="D22421" s="1">
        <v>44410</v>
      </c>
      <c r="E22421" s="2">
        <v>84</v>
      </c>
      <c r="F22421" t="s">
        <v>1454</v>
      </c>
      <c r="G22421" t="s">
        <v>34</v>
      </c>
    </row>
    <row r="22422" spans="1:7" x14ac:dyDescent="0.25">
      <c r="A22422" t="s">
        <v>546</v>
      </c>
      <c r="B22422" t="s">
        <v>547</v>
      </c>
      <c r="C22422" t="s">
        <v>548</v>
      </c>
      <c r="D22422" s="1">
        <v>44410</v>
      </c>
      <c r="E22422" s="2">
        <v>50</v>
      </c>
      <c r="F22422" t="s">
        <v>549</v>
      </c>
      <c r="G22422" t="s">
        <v>276</v>
      </c>
    </row>
    <row r="22423" spans="1:7" x14ac:dyDescent="0.25">
      <c r="A22423" t="s">
        <v>546</v>
      </c>
      <c r="B22423" t="s">
        <v>547</v>
      </c>
      <c r="C22423" t="s">
        <v>548</v>
      </c>
      <c r="D22423" s="1">
        <v>44410</v>
      </c>
      <c r="E22423" s="2">
        <v>50</v>
      </c>
      <c r="F22423" t="s">
        <v>549</v>
      </c>
      <c r="G22423" t="s">
        <v>1245</v>
      </c>
    </row>
    <row r="22424" spans="1:7" x14ac:dyDescent="0.25">
      <c r="A22424" t="s">
        <v>115</v>
      </c>
      <c r="B22424" t="s">
        <v>116</v>
      </c>
      <c r="C22424" t="s">
        <v>117</v>
      </c>
      <c r="D22424" s="1">
        <v>44410</v>
      </c>
      <c r="E22424" s="2">
        <v>5</v>
      </c>
      <c r="F22424" t="s">
        <v>118</v>
      </c>
      <c r="G22424" t="s">
        <v>1245</v>
      </c>
    </row>
    <row r="22425" spans="1:7" x14ac:dyDescent="0.25">
      <c r="A22425" t="s">
        <v>115</v>
      </c>
      <c r="B22425" t="s">
        <v>116</v>
      </c>
      <c r="C22425" t="s">
        <v>117</v>
      </c>
      <c r="D22425" s="1">
        <v>44410</v>
      </c>
      <c r="E22425" s="2">
        <v>5</v>
      </c>
      <c r="F22425" t="s">
        <v>119</v>
      </c>
      <c r="G22425" t="s">
        <v>1245</v>
      </c>
    </row>
    <row r="22426" spans="1:7" x14ac:dyDescent="0.25">
      <c r="A22426" t="s">
        <v>115</v>
      </c>
      <c r="B22426" t="s">
        <v>116</v>
      </c>
      <c r="C22426" t="s">
        <v>117</v>
      </c>
      <c r="D22426" s="1">
        <v>44410</v>
      </c>
      <c r="E22426" s="2">
        <v>5</v>
      </c>
      <c r="F22426" t="s">
        <v>120</v>
      </c>
      <c r="G22426" t="s">
        <v>1245</v>
      </c>
    </row>
    <row r="22427" spans="1:7" x14ac:dyDescent="0.25">
      <c r="A22427" t="s">
        <v>115</v>
      </c>
      <c r="B22427" t="s">
        <v>116</v>
      </c>
      <c r="C22427" t="s">
        <v>117</v>
      </c>
      <c r="D22427" s="1">
        <v>44410</v>
      </c>
      <c r="E22427" s="2">
        <v>5</v>
      </c>
      <c r="F22427" t="s">
        <v>118</v>
      </c>
      <c r="G22427" t="s">
        <v>5789</v>
      </c>
    </row>
    <row r="22428" spans="1:7" x14ac:dyDescent="0.25">
      <c r="A22428" t="s">
        <v>115</v>
      </c>
      <c r="B22428" t="s">
        <v>116</v>
      </c>
      <c r="C22428" t="s">
        <v>117</v>
      </c>
      <c r="D22428" s="1">
        <v>44410</v>
      </c>
      <c r="E22428" s="2">
        <v>5</v>
      </c>
      <c r="F22428" t="s">
        <v>119</v>
      </c>
      <c r="G22428" t="s">
        <v>5789</v>
      </c>
    </row>
    <row r="22429" spans="1:7" x14ac:dyDescent="0.25">
      <c r="A22429" t="s">
        <v>115</v>
      </c>
      <c r="B22429" t="s">
        <v>116</v>
      </c>
      <c r="C22429" t="s">
        <v>117</v>
      </c>
      <c r="D22429" s="1">
        <v>44410</v>
      </c>
      <c r="E22429" s="2">
        <v>5</v>
      </c>
      <c r="F22429" t="s">
        <v>120</v>
      </c>
      <c r="G22429" t="s">
        <v>5789</v>
      </c>
    </row>
    <row r="22430" spans="1:7" x14ac:dyDescent="0.25">
      <c r="A22430" t="s">
        <v>3140</v>
      </c>
      <c r="B22430" t="s">
        <v>3141</v>
      </c>
      <c r="C22430" t="s">
        <v>3142</v>
      </c>
      <c r="D22430" s="1">
        <v>44410</v>
      </c>
      <c r="E22430" s="2">
        <v>30</v>
      </c>
      <c r="F22430" t="s">
        <v>3143</v>
      </c>
      <c r="G22430" t="s">
        <v>1695</v>
      </c>
    </row>
    <row r="22431" spans="1:7" x14ac:dyDescent="0.25">
      <c r="A22431" t="s">
        <v>3140</v>
      </c>
      <c r="B22431" t="s">
        <v>3141</v>
      </c>
      <c r="C22431" t="s">
        <v>3142</v>
      </c>
      <c r="D22431" s="1">
        <v>44410</v>
      </c>
      <c r="E22431" s="2">
        <v>30</v>
      </c>
      <c r="F22431" t="s">
        <v>3143</v>
      </c>
      <c r="G22431" t="s">
        <v>1695</v>
      </c>
    </row>
    <row r="22432" spans="1:7" x14ac:dyDescent="0.25">
      <c r="A22432" t="s">
        <v>3140</v>
      </c>
      <c r="B22432" t="s">
        <v>3141</v>
      </c>
      <c r="C22432" t="s">
        <v>3142</v>
      </c>
      <c r="D22432" s="1">
        <v>44410</v>
      </c>
      <c r="E22432" s="2">
        <v>30</v>
      </c>
      <c r="F22432" t="s">
        <v>3144</v>
      </c>
      <c r="G22432" t="s">
        <v>1695</v>
      </c>
    </row>
    <row r="22433" spans="1:7" x14ac:dyDescent="0.25">
      <c r="A22433" t="s">
        <v>2346</v>
      </c>
      <c r="B22433" t="s">
        <v>371</v>
      </c>
      <c r="C22433" t="s">
        <v>2347</v>
      </c>
      <c r="D22433" s="1">
        <v>44410</v>
      </c>
      <c r="E22433" s="2">
        <v>25</v>
      </c>
      <c r="F22433" t="s">
        <v>2348</v>
      </c>
      <c r="G22433" t="s">
        <v>97</v>
      </c>
    </row>
    <row r="22434" spans="1:7" x14ac:dyDescent="0.25">
      <c r="A22434" t="s">
        <v>2346</v>
      </c>
      <c r="B22434" t="s">
        <v>371</v>
      </c>
      <c r="C22434" t="s">
        <v>2347</v>
      </c>
      <c r="D22434" s="1">
        <v>44410</v>
      </c>
      <c r="E22434" s="2">
        <v>25</v>
      </c>
      <c r="F22434" t="s">
        <v>2349</v>
      </c>
      <c r="G22434" t="s">
        <v>97</v>
      </c>
    </row>
    <row r="22435" spans="1:7" x14ac:dyDescent="0.25">
      <c r="A22435" t="s">
        <v>2346</v>
      </c>
      <c r="B22435" t="s">
        <v>371</v>
      </c>
      <c r="C22435" t="s">
        <v>2347</v>
      </c>
      <c r="D22435" s="1">
        <v>44410</v>
      </c>
      <c r="E22435" s="2">
        <v>20</v>
      </c>
      <c r="F22435" t="s">
        <v>2348</v>
      </c>
      <c r="G22435" t="s">
        <v>1245</v>
      </c>
    </row>
    <row r="22436" spans="1:7" x14ac:dyDescent="0.25">
      <c r="A22436" t="s">
        <v>2346</v>
      </c>
      <c r="B22436" t="s">
        <v>371</v>
      </c>
      <c r="C22436" t="s">
        <v>2347</v>
      </c>
      <c r="D22436" s="1">
        <v>44410</v>
      </c>
      <c r="E22436" s="2">
        <v>20</v>
      </c>
      <c r="F22436" t="s">
        <v>2349</v>
      </c>
      <c r="G22436" t="s">
        <v>1245</v>
      </c>
    </row>
    <row r="22437" spans="1:7" x14ac:dyDescent="0.25">
      <c r="A22437" t="s">
        <v>4781</v>
      </c>
      <c r="B22437" t="s">
        <v>4782</v>
      </c>
      <c r="C22437" t="s">
        <v>4783</v>
      </c>
      <c r="D22437" s="1">
        <v>44410</v>
      </c>
      <c r="E22437" s="2">
        <v>5</v>
      </c>
      <c r="F22437" t="s">
        <v>4784</v>
      </c>
      <c r="G22437" t="s">
        <v>2663</v>
      </c>
    </row>
    <row r="22438" spans="1:7" x14ac:dyDescent="0.25">
      <c r="A22438" t="s">
        <v>2748</v>
      </c>
      <c r="B22438" t="s">
        <v>2749</v>
      </c>
      <c r="C22438" t="s">
        <v>2750</v>
      </c>
      <c r="D22438" s="1">
        <v>44410</v>
      </c>
      <c r="E22438" s="2">
        <v>10</v>
      </c>
      <c r="F22438" t="s">
        <v>2751</v>
      </c>
      <c r="G22438" t="s">
        <v>1695</v>
      </c>
    </row>
    <row r="22439" spans="1:7" x14ac:dyDescent="0.25">
      <c r="A22439" t="s">
        <v>2748</v>
      </c>
      <c r="B22439" t="s">
        <v>2749</v>
      </c>
      <c r="C22439" t="s">
        <v>2750</v>
      </c>
      <c r="D22439" s="1">
        <v>44410</v>
      </c>
      <c r="E22439" s="2">
        <v>10</v>
      </c>
      <c r="F22439" t="s">
        <v>2751</v>
      </c>
      <c r="G22439" t="s">
        <v>1695</v>
      </c>
    </row>
    <row r="22440" spans="1:7" x14ac:dyDescent="0.25">
      <c r="A22440" t="s">
        <v>2748</v>
      </c>
      <c r="B22440" t="s">
        <v>2749</v>
      </c>
      <c r="C22440" t="s">
        <v>2750</v>
      </c>
      <c r="D22440" s="1">
        <v>44410</v>
      </c>
      <c r="E22440" s="2">
        <v>10</v>
      </c>
      <c r="F22440" t="s">
        <v>2752</v>
      </c>
      <c r="G22440" t="s">
        <v>1695</v>
      </c>
    </row>
    <row r="22441" spans="1:7" x14ac:dyDescent="0.25">
      <c r="A22441" t="s">
        <v>2748</v>
      </c>
      <c r="B22441" t="s">
        <v>2749</v>
      </c>
      <c r="C22441" t="s">
        <v>2750</v>
      </c>
      <c r="D22441" s="1">
        <v>44410</v>
      </c>
      <c r="E22441" s="2">
        <v>10</v>
      </c>
      <c r="F22441" t="s">
        <v>2751</v>
      </c>
      <c r="G22441" t="s">
        <v>67</v>
      </c>
    </row>
    <row r="22442" spans="1:7" x14ac:dyDescent="0.25">
      <c r="A22442" t="s">
        <v>2748</v>
      </c>
      <c r="B22442" t="s">
        <v>2749</v>
      </c>
      <c r="C22442" t="s">
        <v>2750</v>
      </c>
      <c r="D22442" s="1">
        <v>44410</v>
      </c>
      <c r="E22442" s="2">
        <v>10</v>
      </c>
      <c r="F22442" t="s">
        <v>2751</v>
      </c>
      <c r="G22442" t="s">
        <v>67</v>
      </c>
    </row>
    <row r="22443" spans="1:7" x14ac:dyDescent="0.25">
      <c r="A22443" t="s">
        <v>2748</v>
      </c>
      <c r="B22443" t="s">
        <v>2749</v>
      </c>
      <c r="C22443" t="s">
        <v>2750</v>
      </c>
      <c r="D22443" s="1">
        <v>44410</v>
      </c>
      <c r="E22443" s="2">
        <v>10</v>
      </c>
      <c r="F22443" t="s">
        <v>2752</v>
      </c>
      <c r="G22443" t="s">
        <v>67</v>
      </c>
    </row>
    <row r="22444" spans="1:7" x14ac:dyDescent="0.25">
      <c r="A22444" t="s">
        <v>5031</v>
      </c>
      <c r="B22444" t="s">
        <v>5032</v>
      </c>
      <c r="C22444" t="s">
        <v>5033</v>
      </c>
      <c r="D22444" s="1">
        <v>44410</v>
      </c>
      <c r="E22444" s="2">
        <v>100</v>
      </c>
      <c r="F22444" t="s">
        <v>5034</v>
      </c>
      <c r="G22444" t="s">
        <v>2663</v>
      </c>
    </row>
    <row r="22445" spans="1:7" x14ac:dyDescent="0.25">
      <c r="A22445" t="s">
        <v>138</v>
      </c>
      <c r="B22445" t="s">
        <v>139</v>
      </c>
      <c r="C22445" t="s">
        <v>140</v>
      </c>
      <c r="D22445" s="1">
        <v>44410</v>
      </c>
      <c r="E22445" s="2">
        <v>40</v>
      </c>
      <c r="F22445" t="s">
        <v>141</v>
      </c>
      <c r="G22445" t="s">
        <v>1695</v>
      </c>
    </row>
    <row r="22446" spans="1:7" x14ac:dyDescent="0.25">
      <c r="A22446" t="s">
        <v>2339</v>
      </c>
      <c r="B22446" t="s">
        <v>222</v>
      </c>
      <c r="C22446" t="s">
        <v>2340</v>
      </c>
      <c r="D22446" s="1">
        <v>44410</v>
      </c>
      <c r="E22446" s="2">
        <v>10</v>
      </c>
      <c r="F22446" t="s">
        <v>2341</v>
      </c>
      <c r="G22446" t="s">
        <v>1245</v>
      </c>
    </row>
    <row r="22447" spans="1:7" x14ac:dyDescent="0.25">
      <c r="A22447" t="s">
        <v>2339</v>
      </c>
      <c r="B22447" t="s">
        <v>222</v>
      </c>
      <c r="C22447" t="s">
        <v>2340</v>
      </c>
      <c r="D22447" s="1">
        <v>44410</v>
      </c>
      <c r="E22447" s="2">
        <v>10</v>
      </c>
      <c r="F22447" t="s">
        <v>2342</v>
      </c>
      <c r="G22447" t="s">
        <v>1245</v>
      </c>
    </row>
    <row r="22448" spans="1:7" x14ac:dyDescent="0.25">
      <c r="A22448" t="s">
        <v>1492</v>
      </c>
      <c r="B22448" t="s">
        <v>1493</v>
      </c>
      <c r="C22448" t="s">
        <v>1494</v>
      </c>
      <c r="D22448" s="1">
        <v>44410</v>
      </c>
      <c r="E22448" s="2">
        <v>100</v>
      </c>
      <c r="F22448" t="s">
        <v>1495</v>
      </c>
      <c r="G22448" t="s">
        <v>67</v>
      </c>
    </row>
    <row r="22449" spans="1:7" x14ac:dyDescent="0.25">
      <c r="A22449" t="s">
        <v>5203</v>
      </c>
      <c r="B22449" t="s">
        <v>15</v>
      </c>
      <c r="C22449" t="s">
        <v>5204</v>
      </c>
      <c r="D22449" s="1">
        <v>44410</v>
      </c>
      <c r="E22449" s="2">
        <v>175</v>
      </c>
      <c r="F22449" t="s">
        <v>5205</v>
      </c>
      <c r="G22449" t="s">
        <v>2663</v>
      </c>
    </row>
    <row r="22450" spans="1:7" x14ac:dyDescent="0.25">
      <c r="A22450" t="s">
        <v>129</v>
      </c>
      <c r="B22450" t="s">
        <v>130</v>
      </c>
      <c r="C22450" t="s">
        <v>131</v>
      </c>
      <c r="D22450" s="1">
        <v>44410</v>
      </c>
      <c r="E22450" s="2">
        <v>10</v>
      </c>
      <c r="F22450" t="s">
        <v>132</v>
      </c>
      <c r="G22450" t="s">
        <v>9</v>
      </c>
    </row>
    <row r="22451" spans="1:7" x14ac:dyDescent="0.25">
      <c r="A22451" t="s">
        <v>5203</v>
      </c>
      <c r="B22451" t="s">
        <v>15</v>
      </c>
      <c r="C22451" t="s">
        <v>5204</v>
      </c>
      <c r="D22451" s="1">
        <v>44410</v>
      </c>
      <c r="E22451" s="2">
        <v>5</v>
      </c>
      <c r="F22451" t="s">
        <v>5205</v>
      </c>
      <c r="G22451" t="s">
        <v>5789</v>
      </c>
    </row>
    <row r="22452" spans="1:7" x14ac:dyDescent="0.25">
      <c r="A22452" t="s">
        <v>1095</v>
      </c>
      <c r="B22452" t="s">
        <v>1096</v>
      </c>
      <c r="C22452" t="s">
        <v>1097</v>
      </c>
      <c r="D22452" s="1">
        <v>44410</v>
      </c>
      <c r="E22452" s="2">
        <v>15</v>
      </c>
      <c r="F22452" t="s">
        <v>1098</v>
      </c>
      <c r="G22452" t="s">
        <v>114</v>
      </c>
    </row>
    <row r="22453" spans="1:7" x14ac:dyDescent="0.25">
      <c r="A22453" t="s">
        <v>1095</v>
      </c>
      <c r="B22453" t="s">
        <v>1096</v>
      </c>
      <c r="C22453" t="s">
        <v>1097</v>
      </c>
      <c r="D22453" s="1">
        <v>44410</v>
      </c>
      <c r="E22453" s="2">
        <v>15</v>
      </c>
      <c r="F22453" t="s">
        <v>1099</v>
      </c>
      <c r="G22453" t="s">
        <v>114</v>
      </c>
    </row>
    <row r="22454" spans="1:7" x14ac:dyDescent="0.25">
      <c r="A22454" t="s">
        <v>1095</v>
      </c>
      <c r="B22454" t="s">
        <v>1096</v>
      </c>
      <c r="C22454" t="s">
        <v>1097</v>
      </c>
      <c r="D22454" s="1">
        <v>44410</v>
      </c>
      <c r="E22454" s="2">
        <v>15</v>
      </c>
      <c r="F22454" t="s">
        <v>1099</v>
      </c>
      <c r="G22454" t="s">
        <v>114</v>
      </c>
    </row>
    <row r="22455" spans="1:7" x14ac:dyDescent="0.25">
      <c r="A22455" t="s">
        <v>1095</v>
      </c>
      <c r="B22455" t="s">
        <v>1096</v>
      </c>
      <c r="C22455" t="s">
        <v>1097</v>
      </c>
      <c r="D22455" s="1">
        <v>44410</v>
      </c>
      <c r="E22455" s="2">
        <v>15</v>
      </c>
      <c r="F22455" t="s">
        <v>1099</v>
      </c>
      <c r="G22455" t="s">
        <v>114</v>
      </c>
    </row>
    <row r="22456" spans="1:7" x14ac:dyDescent="0.25">
      <c r="A22456" t="s">
        <v>1095</v>
      </c>
      <c r="B22456" t="s">
        <v>1096</v>
      </c>
      <c r="C22456" t="s">
        <v>1097</v>
      </c>
      <c r="D22456" s="1">
        <v>44410</v>
      </c>
      <c r="E22456" s="2">
        <v>10</v>
      </c>
      <c r="F22456" t="s">
        <v>1098</v>
      </c>
      <c r="G22456" t="s">
        <v>257</v>
      </c>
    </row>
    <row r="22457" spans="1:7" x14ac:dyDescent="0.25">
      <c r="A22457" t="s">
        <v>1095</v>
      </c>
      <c r="B22457" t="s">
        <v>1096</v>
      </c>
      <c r="C22457" t="s">
        <v>1097</v>
      </c>
      <c r="D22457" s="1">
        <v>44410</v>
      </c>
      <c r="E22457" s="2">
        <v>10</v>
      </c>
      <c r="F22457" t="s">
        <v>1099</v>
      </c>
      <c r="G22457" t="s">
        <v>257</v>
      </c>
    </row>
    <row r="22458" spans="1:7" x14ac:dyDescent="0.25">
      <c r="A22458" t="s">
        <v>1095</v>
      </c>
      <c r="B22458" t="s">
        <v>1096</v>
      </c>
      <c r="C22458" t="s">
        <v>1097</v>
      </c>
      <c r="D22458" s="1">
        <v>44410</v>
      </c>
      <c r="E22458" s="2">
        <v>10</v>
      </c>
      <c r="F22458" t="s">
        <v>1099</v>
      </c>
      <c r="G22458" t="s">
        <v>257</v>
      </c>
    </row>
    <row r="22459" spans="1:7" x14ac:dyDescent="0.25">
      <c r="A22459" t="s">
        <v>1095</v>
      </c>
      <c r="B22459" t="s">
        <v>1096</v>
      </c>
      <c r="C22459" t="s">
        <v>1097</v>
      </c>
      <c r="D22459" s="1">
        <v>44410</v>
      </c>
      <c r="E22459" s="2">
        <v>10</v>
      </c>
      <c r="F22459" t="s">
        <v>1099</v>
      </c>
      <c r="G22459" t="s">
        <v>257</v>
      </c>
    </row>
    <row r="22460" spans="1:7" x14ac:dyDescent="0.25">
      <c r="A22460" t="s">
        <v>1095</v>
      </c>
      <c r="B22460" t="s">
        <v>1096</v>
      </c>
      <c r="C22460" t="s">
        <v>1097</v>
      </c>
      <c r="D22460" s="1">
        <v>44410</v>
      </c>
      <c r="E22460" s="2">
        <v>10</v>
      </c>
      <c r="F22460" t="s">
        <v>1098</v>
      </c>
      <c r="G22460" t="s">
        <v>828</v>
      </c>
    </row>
    <row r="22461" spans="1:7" x14ac:dyDescent="0.25">
      <c r="A22461" t="s">
        <v>1095</v>
      </c>
      <c r="B22461" t="s">
        <v>1096</v>
      </c>
      <c r="C22461" t="s">
        <v>1097</v>
      </c>
      <c r="D22461" s="1">
        <v>44410</v>
      </c>
      <c r="E22461" s="2">
        <v>10</v>
      </c>
      <c r="F22461" t="s">
        <v>1099</v>
      </c>
      <c r="G22461" t="s">
        <v>828</v>
      </c>
    </row>
    <row r="22462" spans="1:7" x14ac:dyDescent="0.25">
      <c r="A22462" t="s">
        <v>1095</v>
      </c>
      <c r="B22462" t="s">
        <v>1096</v>
      </c>
      <c r="C22462" t="s">
        <v>1097</v>
      </c>
      <c r="D22462" s="1">
        <v>44410</v>
      </c>
      <c r="E22462" s="2">
        <v>10</v>
      </c>
      <c r="F22462" t="s">
        <v>1099</v>
      </c>
      <c r="G22462" t="s">
        <v>828</v>
      </c>
    </row>
    <row r="22463" spans="1:7" x14ac:dyDescent="0.25">
      <c r="A22463" t="s">
        <v>1095</v>
      </c>
      <c r="B22463" t="s">
        <v>1096</v>
      </c>
      <c r="C22463" t="s">
        <v>1097</v>
      </c>
      <c r="D22463" s="1">
        <v>44410</v>
      </c>
      <c r="E22463" s="2">
        <v>10</v>
      </c>
      <c r="F22463" t="s">
        <v>1099</v>
      </c>
      <c r="G22463" t="s">
        <v>828</v>
      </c>
    </row>
    <row r="22464" spans="1:7" x14ac:dyDescent="0.25">
      <c r="A22464" t="s">
        <v>1580</v>
      </c>
      <c r="B22464" t="s">
        <v>1581</v>
      </c>
      <c r="C22464" t="s">
        <v>1582</v>
      </c>
      <c r="D22464" s="1">
        <v>44410</v>
      </c>
      <c r="E22464" s="2">
        <v>10</v>
      </c>
      <c r="F22464" t="s">
        <v>1583</v>
      </c>
      <c r="G22464" t="s">
        <v>9</v>
      </c>
    </row>
    <row r="22465" spans="1:7" x14ac:dyDescent="0.25">
      <c r="A22465" t="s">
        <v>1580</v>
      </c>
      <c r="B22465" t="s">
        <v>1581</v>
      </c>
      <c r="C22465" t="s">
        <v>1582</v>
      </c>
      <c r="D22465" s="1">
        <v>44410</v>
      </c>
      <c r="E22465" s="2">
        <v>10</v>
      </c>
      <c r="F22465" t="s">
        <v>1583</v>
      </c>
      <c r="G22465" t="s">
        <v>1245</v>
      </c>
    </row>
    <row r="22466" spans="1:7" x14ac:dyDescent="0.25">
      <c r="A22466" t="s">
        <v>1584</v>
      </c>
      <c r="B22466" t="s">
        <v>1585</v>
      </c>
      <c r="C22466" t="s">
        <v>1586</v>
      </c>
      <c r="D22466" s="1">
        <v>44410</v>
      </c>
      <c r="E22466" s="2">
        <v>15</v>
      </c>
      <c r="F22466" t="s">
        <v>1587</v>
      </c>
      <c r="G22466" t="s">
        <v>1695</v>
      </c>
    </row>
    <row r="22467" spans="1:7" x14ac:dyDescent="0.25">
      <c r="A22467" t="s">
        <v>1584</v>
      </c>
      <c r="B22467" t="s">
        <v>1585</v>
      </c>
      <c r="C22467" t="s">
        <v>1586</v>
      </c>
      <c r="D22467" s="1">
        <v>44410</v>
      </c>
      <c r="E22467" s="2">
        <v>15</v>
      </c>
      <c r="F22467" t="s">
        <v>1587</v>
      </c>
      <c r="G22467" t="s">
        <v>1245</v>
      </c>
    </row>
    <row r="22468" spans="1:7" x14ac:dyDescent="0.25">
      <c r="A22468" t="s">
        <v>2753</v>
      </c>
      <c r="B22468" t="s">
        <v>740</v>
      </c>
      <c r="C22468" t="s">
        <v>2754</v>
      </c>
      <c r="D22468" s="1">
        <v>44410</v>
      </c>
      <c r="E22468" s="2">
        <v>5</v>
      </c>
      <c r="F22468" t="s">
        <v>2755</v>
      </c>
      <c r="G22468" t="s">
        <v>1440</v>
      </c>
    </row>
    <row r="22469" spans="1:7" x14ac:dyDescent="0.25">
      <c r="A22469" t="s">
        <v>2753</v>
      </c>
      <c r="B22469" t="s">
        <v>740</v>
      </c>
      <c r="C22469" t="s">
        <v>2754</v>
      </c>
      <c r="D22469" s="1">
        <v>44410</v>
      </c>
      <c r="E22469" s="2">
        <v>5</v>
      </c>
      <c r="F22469" t="s">
        <v>2756</v>
      </c>
      <c r="G22469" t="s">
        <v>1440</v>
      </c>
    </row>
    <row r="22470" spans="1:7" x14ac:dyDescent="0.25">
      <c r="A22470" t="s">
        <v>2753</v>
      </c>
      <c r="B22470" t="s">
        <v>740</v>
      </c>
      <c r="C22470" t="s">
        <v>2754</v>
      </c>
      <c r="D22470" s="1">
        <v>44410</v>
      </c>
      <c r="E22470" s="2">
        <v>5</v>
      </c>
      <c r="F22470" t="s">
        <v>2757</v>
      </c>
      <c r="G22470" t="s">
        <v>1440</v>
      </c>
    </row>
    <row r="22471" spans="1:7" x14ac:dyDescent="0.25">
      <c r="A22471" t="s">
        <v>482</v>
      </c>
      <c r="B22471" t="s">
        <v>483</v>
      </c>
      <c r="C22471" t="s">
        <v>484</v>
      </c>
      <c r="D22471" s="1">
        <v>44413</v>
      </c>
      <c r="E22471" s="2">
        <v>41.67</v>
      </c>
      <c r="F22471" t="s">
        <v>485</v>
      </c>
      <c r="G22471" t="s">
        <v>1240</v>
      </c>
    </row>
    <row r="22472" spans="1:7" x14ac:dyDescent="0.25">
      <c r="A22472" t="s">
        <v>482</v>
      </c>
      <c r="B22472" t="s">
        <v>483</v>
      </c>
      <c r="C22472" t="s">
        <v>484</v>
      </c>
      <c r="D22472" s="1">
        <v>44413</v>
      </c>
      <c r="E22472" s="2">
        <v>83.33</v>
      </c>
      <c r="F22472" t="s">
        <v>485</v>
      </c>
      <c r="G22472" t="s">
        <v>34</v>
      </c>
    </row>
    <row r="22473" spans="1:7" x14ac:dyDescent="0.25">
      <c r="A22473">
        <v>679</v>
      </c>
      <c r="B22473" t="s">
        <v>1889</v>
      </c>
      <c r="C22473" t="s">
        <v>6035</v>
      </c>
      <c r="D22473" s="1">
        <v>44415</v>
      </c>
      <c r="E22473" s="2">
        <v>25</v>
      </c>
      <c r="F22473" t="s">
        <v>6036</v>
      </c>
      <c r="G22473" t="s">
        <v>276</v>
      </c>
    </row>
    <row r="22474" spans="1:7" x14ac:dyDescent="0.25">
      <c r="A22474">
        <v>680</v>
      </c>
      <c r="B22474" t="s">
        <v>2406</v>
      </c>
      <c r="C22474" t="s">
        <v>6037</v>
      </c>
      <c r="D22474" s="1">
        <v>44417</v>
      </c>
      <c r="E22474" s="2">
        <v>300</v>
      </c>
      <c r="F22474" t="s">
        <v>6038</v>
      </c>
      <c r="G22474" t="s">
        <v>276</v>
      </c>
    </row>
    <row r="22475" spans="1:7" x14ac:dyDescent="0.25">
      <c r="A22475">
        <v>681</v>
      </c>
      <c r="B22475" t="s">
        <v>3398</v>
      </c>
      <c r="C22475" t="s">
        <v>1348</v>
      </c>
      <c r="D22475" s="1">
        <v>44418</v>
      </c>
      <c r="E22475" s="2">
        <v>500</v>
      </c>
      <c r="F22475" t="s">
        <v>6039</v>
      </c>
      <c r="G22475" t="s">
        <v>276</v>
      </c>
    </row>
    <row r="22476" spans="1:7" x14ac:dyDescent="0.25">
      <c r="A22476" t="s">
        <v>2447</v>
      </c>
      <c r="B22476" t="s">
        <v>2448</v>
      </c>
      <c r="D22476" s="1">
        <v>44418</v>
      </c>
      <c r="E22476" s="2">
        <v>805</v>
      </c>
      <c r="F22476" t="s">
        <v>2449</v>
      </c>
      <c r="G22476" t="s">
        <v>4684</v>
      </c>
    </row>
    <row r="22477" spans="1:7" x14ac:dyDescent="0.25">
      <c r="A22477" t="s">
        <v>4660</v>
      </c>
      <c r="B22477" t="s">
        <v>4661</v>
      </c>
      <c r="C22477" t="s">
        <v>4662</v>
      </c>
      <c r="D22477" s="1">
        <v>44418</v>
      </c>
      <c r="E22477" s="2">
        <v>5</v>
      </c>
      <c r="F22477" t="s">
        <v>4663</v>
      </c>
      <c r="G22477" t="s">
        <v>276</v>
      </c>
    </row>
    <row r="22478" spans="1:7" x14ac:dyDescent="0.25">
      <c r="A22478" t="s">
        <v>2463</v>
      </c>
      <c r="B22478" t="s">
        <v>2464</v>
      </c>
      <c r="C22478" t="s">
        <v>2465</v>
      </c>
      <c r="D22478" s="1">
        <v>44423</v>
      </c>
      <c r="E22478" s="2">
        <v>100</v>
      </c>
      <c r="F22478" t="s">
        <v>2466</v>
      </c>
      <c r="G22478" t="s">
        <v>2663</v>
      </c>
    </row>
    <row r="22479" spans="1:7" x14ac:dyDescent="0.25">
      <c r="A22479" t="s">
        <v>2463</v>
      </c>
      <c r="B22479" t="s">
        <v>2464</v>
      </c>
      <c r="C22479" t="s">
        <v>2465</v>
      </c>
      <c r="D22479" s="1">
        <v>44423</v>
      </c>
      <c r="E22479" s="2">
        <v>100</v>
      </c>
      <c r="F22479" t="s">
        <v>2467</v>
      </c>
      <c r="G22479" t="s">
        <v>2663</v>
      </c>
    </row>
    <row r="22480" spans="1:7" x14ac:dyDescent="0.25">
      <c r="A22480" t="s">
        <v>3805</v>
      </c>
      <c r="B22480" t="s">
        <v>3806</v>
      </c>
      <c r="C22480" t="s">
        <v>3807</v>
      </c>
      <c r="D22480" s="1">
        <v>44424</v>
      </c>
      <c r="E22480" s="2">
        <v>21</v>
      </c>
      <c r="F22480" t="s">
        <v>3808</v>
      </c>
      <c r="G22480" t="s">
        <v>5638</v>
      </c>
    </row>
    <row r="22481" spans="1:7" x14ac:dyDescent="0.25">
      <c r="A22481" t="s">
        <v>3805</v>
      </c>
      <c r="B22481" t="s">
        <v>3806</v>
      </c>
      <c r="C22481" t="s">
        <v>3807</v>
      </c>
      <c r="D22481" s="1">
        <v>44424</v>
      </c>
      <c r="E22481" s="2">
        <v>21</v>
      </c>
      <c r="F22481" t="s">
        <v>3809</v>
      </c>
      <c r="G22481" t="s">
        <v>5638</v>
      </c>
    </row>
    <row r="22482" spans="1:7" x14ac:dyDescent="0.25">
      <c r="A22482" t="s">
        <v>3805</v>
      </c>
      <c r="B22482" t="s">
        <v>3806</v>
      </c>
      <c r="C22482" t="s">
        <v>3807</v>
      </c>
      <c r="D22482" s="1">
        <v>44424</v>
      </c>
      <c r="E22482" s="2">
        <v>21</v>
      </c>
      <c r="F22482" t="s">
        <v>3808</v>
      </c>
      <c r="G22482" t="s">
        <v>5635</v>
      </c>
    </row>
    <row r="22483" spans="1:7" x14ac:dyDescent="0.25">
      <c r="A22483" t="s">
        <v>3805</v>
      </c>
      <c r="B22483" t="s">
        <v>3806</v>
      </c>
      <c r="C22483" t="s">
        <v>3807</v>
      </c>
      <c r="D22483" s="1">
        <v>44424</v>
      </c>
      <c r="E22483" s="2">
        <v>21</v>
      </c>
      <c r="F22483" t="s">
        <v>3809</v>
      </c>
      <c r="G22483" t="s">
        <v>5635</v>
      </c>
    </row>
    <row r="22484" spans="1:7" x14ac:dyDescent="0.25">
      <c r="A22484" t="s">
        <v>53</v>
      </c>
      <c r="B22484" t="s">
        <v>54</v>
      </c>
      <c r="C22484" t="s">
        <v>55</v>
      </c>
      <c r="D22484" s="1">
        <v>44424</v>
      </c>
      <c r="E22484" s="2">
        <v>84</v>
      </c>
      <c r="F22484" t="s">
        <v>56</v>
      </c>
      <c r="G22484" t="s">
        <v>34</v>
      </c>
    </row>
    <row r="22485" spans="1:7" x14ac:dyDescent="0.25">
      <c r="A22485" t="s">
        <v>53</v>
      </c>
      <c r="B22485" t="s">
        <v>54</v>
      </c>
      <c r="C22485" t="s">
        <v>55</v>
      </c>
      <c r="D22485" s="1">
        <v>44424</v>
      </c>
      <c r="E22485" s="2">
        <v>84</v>
      </c>
      <c r="F22485" t="s">
        <v>57</v>
      </c>
      <c r="G22485" t="s">
        <v>34</v>
      </c>
    </row>
    <row r="22486" spans="1:7" x14ac:dyDescent="0.25">
      <c r="A22486" t="s">
        <v>53</v>
      </c>
      <c r="B22486" t="s">
        <v>54</v>
      </c>
      <c r="C22486" t="s">
        <v>55</v>
      </c>
      <c r="D22486" s="1">
        <v>44424</v>
      </c>
      <c r="E22486" s="2">
        <v>16</v>
      </c>
      <c r="F22486" t="s">
        <v>56</v>
      </c>
      <c r="G22486" t="s">
        <v>2663</v>
      </c>
    </row>
    <row r="22487" spans="1:7" x14ac:dyDescent="0.25">
      <c r="A22487" t="s">
        <v>53</v>
      </c>
      <c r="B22487" t="s">
        <v>54</v>
      </c>
      <c r="C22487" t="s">
        <v>55</v>
      </c>
      <c r="D22487" s="1">
        <v>44424</v>
      </c>
      <c r="E22487" s="2">
        <v>16</v>
      </c>
      <c r="F22487" t="s">
        <v>57</v>
      </c>
      <c r="G22487" t="s">
        <v>2663</v>
      </c>
    </row>
    <row r="22488" spans="1:7" x14ac:dyDescent="0.25">
      <c r="A22488" t="s">
        <v>40</v>
      </c>
      <c r="B22488" t="s">
        <v>41</v>
      </c>
      <c r="C22488" t="s">
        <v>42</v>
      </c>
      <c r="D22488" s="1">
        <v>44424</v>
      </c>
      <c r="E22488" s="2">
        <v>83.32</v>
      </c>
      <c r="F22488" t="s">
        <v>43</v>
      </c>
      <c r="G22488" t="s">
        <v>34</v>
      </c>
    </row>
    <row r="22489" spans="1:7" x14ac:dyDescent="0.25">
      <c r="A22489" t="s">
        <v>40</v>
      </c>
      <c r="B22489" t="s">
        <v>41</v>
      </c>
      <c r="C22489" t="s">
        <v>42</v>
      </c>
      <c r="D22489" s="1">
        <v>44424</v>
      </c>
      <c r="E22489" s="2">
        <v>83.34</v>
      </c>
      <c r="F22489" t="s">
        <v>43</v>
      </c>
      <c r="G22489" t="s">
        <v>2898</v>
      </c>
    </row>
    <row r="22490" spans="1:7" x14ac:dyDescent="0.25">
      <c r="A22490" t="s">
        <v>49</v>
      </c>
      <c r="B22490" t="s">
        <v>50</v>
      </c>
      <c r="C22490" t="s">
        <v>51</v>
      </c>
      <c r="D22490" s="1">
        <v>44424</v>
      </c>
      <c r="E22490" s="2">
        <v>140</v>
      </c>
      <c r="F22490" t="s">
        <v>52</v>
      </c>
      <c r="G22490" t="s">
        <v>2663</v>
      </c>
    </row>
    <row r="22491" spans="1:7" x14ac:dyDescent="0.25">
      <c r="A22491" t="s">
        <v>44</v>
      </c>
      <c r="B22491" t="s">
        <v>45</v>
      </c>
      <c r="C22491" t="s">
        <v>46</v>
      </c>
      <c r="D22491" s="1">
        <v>44424</v>
      </c>
      <c r="E22491" s="2">
        <v>83.33</v>
      </c>
      <c r="F22491" t="s">
        <v>47</v>
      </c>
      <c r="G22491" t="s">
        <v>34</v>
      </c>
    </row>
    <row r="22492" spans="1:7" x14ac:dyDescent="0.25">
      <c r="A22492" t="s">
        <v>44</v>
      </c>
      <c r="B22492" t="s">
        <v>45</v>
      </c>
      <c r="C22492" t="s">
        <v>46</v>
      </c>
      <c r="D22492" s="1">
        <v>44424</v>
      </c>
      <c r="E22492" s="2">
        <v>83.33</v>
      </c>
      <c r="F22492" t="s">
        <v>48</v>
      </c>
      <c r="G22492" t="s">
        <v>34</v>
      </c>
    </row>
    <row r="22493" spans="1:7" x14ac:dyDescent="0.25">
      <c r="A22493" t="s">
        <v>229</v>
      </c>
      <c r="B22493" t="s">
        <v>230</v>
      </c>
      <c r="D22493" s="1">
        <v>44424</v>
      </c>
      <c r="E22493" s="2">
        <v>4800</v>
      </c>
      <c r="G22493" t="s">
        <v>231</v>
      </c>
    </row>
    <row r="22494" spans="1:7" x14ac:dyDescent="0.25">
      <c r="A22494" t="s">
        <v>229</v>
      </c>
      <c r="B22494" t="s">
        <v>230</v>
      </c>
      <c r="D22494" s="1">
        <v>44424</v>
      </c>
      <c r="E22494" s="2">
        <v>4800</v>
      </c>
      <c r="G22494" t="s">
        <v>2441</v>
      </c>
    </row>
    <row r="22495" spans="1:7" x14ac:dyDescent="0.25">
      <c r="A22495" t="s">
        <v>5403</v>
      </c>
      <c r="B22495" t="s">
        <v>5404</v>
      </c>
      <c r="C22495" t="s">
        <v>758</v>
      </c>
      <c r="D22495" s="1">
        <v>44424</v>
      </c>
      <c r="E22495" s="2">
        <v>84</v>
      </c>
      <c r="F22495" t="s">
        <v>5405</v>
      </c>
      <c r="G22495" t="s">
        <v>34</v>
      </c>
    </row>
    <row r="22496" spans="1:7" x14ac:dyDescent="0.25">
      <c r="A22496" t="s">
        <v>2714</v>
      </c>
      <c r="B22496" t="s">
        <v>2715</v>
      </c>
      <c r="C22496" t="s">
        <v>488</v>
      </c>
      <c r="D22496" s="1">
        <v>44424</v>
      </c>
      <c r="E22496" s="2">
        <v>84</v>
      </c>
      <c r="F22496" t="s">
        <v>2716</v>
      </c>
      <c r="G22496" t="s">
        <v>34</v>
      </c>
    </row>
    <row r="22497" spans="1:7" x14ac:dyDescent="0.25">
      <c r="A22497" t="s">
        <v>1257</v>
      </c>
      <c r="B22497" t="s">
        <v>1258</v>
      </c>
      <c r="C22497" t="s">
        <v>1259</v>
      </c>
      <c r="D22497" s="1">
        <v>44424</v>
      </c>
      <c r="E22497" s="2">
        <v>83.33</v>
      </c>
      <c r="F22497" t="s">
        <v>1260</v>
      </c>
      <c r="G22497" t="s">
        <v>34</v>
      </c>
    </row>
    <row r="22498" spans="1:7" x14ac:dyDescent="0.25">
      <c r="A22498" t="s">
        <v>1651</v>
      </c>
      <c r="B22498" t="s">
        <v>1652</v>
      </c>
      <c r="C22498" t="s">
        <v>1653</v>
      </c>
      <c r="D22498" s="1">
        <v>44424</v>
      </c>
      <c r="E22498" s="2">
        <v>100</v>
      </c>
      <c r="F22498" t="s">
        <v>1654</v>
      </c>
      <c r="G22498" t="s">
        <v>2663</v>
      </c>
    </row>
    <row r="22499" spans="1:7" x14ac:dyDescent="0.25">
      <c r="A22499" t="s">
        <v>1651</v>
      </c>
      <c r="B22499" t="s">
        <v>1652</v>
      </c>
      <c r="C22499" t="s">
        <v>1653</v>
      </c>
      <c r="D22499" s="1">
        <v>44424</v>
      </c>
      <c r="E22499" s="2">
        <v>100</v>
      </c>
      <c r="F22499" t="s">
        <v>1655</v>
      </c>
      <c r="G22499" t="s">
        <v>2663</v>
      </c>
    </row>
    <row r="22500" spans="1:7" x14ac:dyDescent="0.25">
      <c r="A22500" t="s">
        <v>1651</v>
      </c>
      <c r="B22500" t="s">
        <v>1652</v>
      </c>
      <c r="C22500" t="s">
        <v>1653</v>
      </c>
      <c r="D22500" s="1">
        <v>44426</v>
      </c>
      <c r="E22500" s="2">
        <v>100</v>
      </c>
      <c r="F22500" t="s">
        <v>1654</v>
      </c>
      <c r="G22500" t="s">
        <v>2663</v>
      </c>
    </row>
    <row r="22501" spans="1:7" x14ac:dyDescent="0.25">
      <c r="A22501" t="s">
        <v>1651</v>
      </c>
      <c r="B22501" t="s">
        <v>1652</v>
      </c>
      <c r="C22501" t="s">
        <v>1653</v>
      </c>
      <c r="D22501" s="1">
        <v>44426</v>
      </c>
      <c r="E22501" s="2">
        <v>100</v>
      </c>
      <c r="F22501" t="s">
        <v>1655</v>
      </c>
      <c r="G22501" t="s">
        <v>2663</v>
      </c>
    </row>
    <row r="22502" spans="1:7" x14ac:dyDescent="0.25">
      <c r="A22502" t="s">
        <v>1257</v>
      </c>
      <c r="B22502" t="s">
        <v>1258</v>
      </c>
      <c r="C22502" t="s">
        <v>1259</v>
      </c>
      <c r="D22502" s="1">
        <v>44426</v>
      </c>
      <c r="E22502" s="2">
        <v>83.33</v>
      </c>
      <c r="F22502" t="s">
        <v>1260</v>
      </c>
      <c r="G22502" t="s">
        <v>34</v>
      </c>
    </row>
    <row r="22503" spans="1:7" x14ac:dyDescent="0.25">
      <c r="A22503" t="s">
        <v>2714</v>
      </c>
      <c r="B22503" t="s">
        <v>2715</v>
      </c>
      <c r="C22503" t="s">
        <v>488</v>
      </c>
      <c r="D22503" s="1">
        <v>44426</v>
      </c>
      <c r="E22503" s="2">
        <v>84</v>
      </c>
      <c r="F22503" t="s">
        <v>2716</v>
      </c>
      <c r="G22503" t="s">
        <v>34</v>
      </c>
    </row>
    <row r="22504" spans="1:7" x14ac:dyDescent="0.25">
      <c r="A22504" t="s">
        <v>44</v>
      </c>
      <c r="B22504" t="s">
        <v>45</v>
      </c>
      <c r="C22504" t="s">
        <v>46</v>
      </c>
      <c r="D22504" s="1">
        <v>44426</v>
      </c>
      <c r="E22504" s="2">
        <v>83.33</v>
      </c>
      <c r="F22504" t="s">
        <v>47</v>
      </c>
      <c r="G22504" t="s">
        <v>34</v>
      </c>
    </row>
    <row r="22505" spans="1:7" x14ac:dyDescent="0.25">
      <c r="A22505" t="s">
        <v>44</v>
      </c>
      <c r="B22505" t="s">
        <v>45</v>
      </c>
      <c r="C22505" t="s">
        <v>46</v>
      </c>
      <c r="D22505" s="1">
        <v>44426</v>
      </c>
      <c r="E22505" s="2">
        <v>83.33</v>
      </c>
      <c r="F22505" t="s">
        <v>48</v>
      </c>
      <c r="G22505" t="s">
        <v>34</v>
      </c>
    </row>
    <row r="22506" spans="1:7" x14ac:dyDescent="0.25">
      <c r="A22506" t="s">
        <v>49</v>
      </c>
      <c r="B22506" t="s">
        <v>50</v>
      </c>
      <c r="C22506" t="s">
        <v>51</v>
      </c>
      <c r="D22506" s="1">
        <v>44426</v>
      </c>
      <c r="E22506" s="2">
        <v>140</v>
      </c>
      <c r="F22506" t="s">
        <v>52</v>
      </c>
      <c r="G22506" t="s">
        <v>2663</v>
      </c>
    </row>
    <row r="22507" spans="1:7" x14ac:dyDescent="0.25">
      <c r="A22507" t="s">
        <v>40</v>
      </c>
      <c r="B22507" t="s">
        <v>41</v>
      </c>
      <c r="C22507" t="s">
        <v>42</v>
      </c>
      <c r="D22507" s="1">
        <v>44426</v>
      </c>
      <c r="E22507" s="2">
        <v>83.32</v>
      </c>
      <c r="F22507" t="s">
        <v>43</v>
      </c>
      <c r="G22507" t="s">
        <v>2898</v>
      </c>
    </row>
    <row r="22508" spans="1:7" x14ac:dyDescent="0.25">
      <c r="A22508" t="s">
        <v>40</v>
      </c>
      <c r="B22508" t="s">
        <v>41</v>
      </c>
      <c r="C22508" t="s">
        <v>42</v>
      </c>
      <c r="D22508" s="1">
        <v>44426</v>
      </c>
      <c r="E22508" s="2">
        <v>83.34</v>
      </c>
      <c r="F22508" t="s">
        <v>43</v>
      </c>
      <c r="G22508" t="s">
        <v>34</v>
      </c>
    </row>
    <row r="22509" spans="1:7" x14ac:dyDescent="0.25">
      <c r="A22509" t="s">
        <v>53</v>
      </c>
      <c r="B22509" t="s">
        <v>54</v>
      </c>
      <c r="C22509" t="s">
        <v>55</v>
      </c>
      <c r="D22509" s="1">
        <v>44426</v>
      </c>
      <c r="E22509" s="2">
        <v>84</v>
      </c>
      <c r="F22509" t="s">
        <v>56</v>
      </c>
      <c r="G22509" t="s">
        <v>34</v>
      </c>
    </row>
    <row r="22510" spans="1:7" x14ac:dyDescent="0.25">
      <c r="A22510" t="s">
        <v>53</v>
      </c>
      <c r="B22510" t="s">
        <v>54</v>
      </c>
      <c r="C22510" t="s">
        <v>55</v>
      </c>
      <c r="D22510" s="1">
        <v>44426</v>
      </c>
      <c r="E22510" s="2">
        <v>84</v>
      </c>
      <c r="F22510" t="s">
        <v>57</v>
      </c>
      <c r="G22510" t="s">
        <v>34</v>
      </c>
    </row>
    <row r="22511" spans="1:7" x14ac:dyDescent="0.25">
      <c r="A22511" t="s">
        <v>53</v>
      </c>
      <c r="B22511" t="s">
        <v>54</v>
      </c>
      <c r="C22511" t="s">
        <v>55</v>
      </c>
      <c r="D22511" s="1">
        <v>44426</v>
      </c>
      <c r="E22511" s="2">
        <v>16</v>
      </c>
      <c r="F22511" t="s">
        <v>56</v>
      </c>
      <c r="G22511" t="s">
        <v>2663</v>
      </c>
    </row>
    <row r="22512" spans="1:7" x14ac:dyDescent="0.25">
      <c r="A22512" t="s">
        <v>53</v>
      </c>
      <c r="B22512" t="s">
        <v>54</v>
      </c>
      <c r="C22512" t="s">
        <v>55</v>
      </c>
      <c r="D22512" s="1">
        <v>44426</v>
      </c>
      <c r="E22512" s="2">
        <v>16</v>
      </c>
      <c r="F22512" t="s">
        <v>57</v>
      </c>
      <c r="G22512" t="s">
        <v>2663</v>
      </c>
    </row>
    <row r="22513" spans="1:7" x14ac:dyDescent="0.25">
      <c r="A22513" t="s">
        <v>6003</v>
      </c>
      <c r="B22513" t="s">
        <v>6004</v>
      </c>
      <c r="D22513" s="1">
        <v>44427</v>
      </c>
      <c r="E22513" s="2">
        <v>500</v>
      </c>
      <c r="F22513" t="s">
        <v>6005</v>
      </c>
      <c r="G22513" t="s">
        <v>276</v>
      </c>
    </row>
    <row r="22514" spans="1:7" x14ac:dyDescent="0.25">
      <c r="A22514" t="s">
        <v>3702</v>
      </c>
      <c r="B22514" t="s">
        <v>3703</v>
      </c>
      <c r="C22514" t="s">
        <v>823</v>
      </c>
      <c r="D22514" s="1">
        <v>44427</v>
      </c>
      <c r="E22514" s="2">
        <v>2000</v>
      </c>
      <c r="F22514" t="s">
        <v>3704</v>
      </c>
      <c r="G22514" t="s">
        <v>4775</v>
      </c>
    </row>
    <row r="22515" spans="1:7" x14ac:dyDescent="0.25">
      <c r="A22515" t="s">
        <v>388</v>
      </c>
      <c r="B22515" t="s">
        <v>389</v>
      </c>
      <c r="D22515" s="1">
        <v>44428</v>
      </c>
      <c r="E22515" s="2">
        <v>500</v>
      </c>
      <c r="G22515" t="s">
        <v>1268</v>
      </c>
    </row>
    <row r="22516" spans="1:7" x14ac:dyDescent="0.25">
      <c r="A22516" t="s">
        <v>3651</v>
      </c>
      <c r="B22516" t="s">
        <v>3652</v>
      </c>
      <c r="D22516" s="1">
        <v>44432</v>
      </c>
      <c r="E22516" s="2">
        <v>100</v>
      </c>
      <c r="F22516" t="s">
        <v>3653</v>
      </c>
      <c r="G22516" t="s">
        <v>2663</v>
      </c>
    </row>
    <row r="22517" spans="1:7" x14ac:dyDescent="0.25">
      <c r="A22517" t="s">
        <v>3658</v>
      </c>
      <c r="B22517" t="s">
        <v>3659</v>
      </c>
      <c r="C22517" t="s">
        <v>3660</v>
      </c>
      <c r="D22517" s="1">
        <v>44432</v>
      </c>
      <c r="E22517" s="2">
        <v>100</v>
      </c>
      <c r="F22517" t="s">
        <v>3661</v>
      </c>
      <c r="G22517" t="s">
        <v>2663</v>
      </c>
    </row>
    <row r="22518" spans="1:7" x14ac:dyDescent="0.25">
      <c r="A22518" t="s">
        <v>1426</v>
      </c>
      <c r="B22518" t="s">
        <v>1427</v>
      </c>
      <c r="C22518" t="s">
        <v>826</v>
      </c>
      <c r="D22518" s="1">
        <v>44433</v>
      </c>
      <c r="E22518" s="2">
        <v>84</v>
      </c>
      <c r="F22518" t="s">
        <v>1428</v>
      </c>
      <c r="G22518" t="s">
        <v>34</v>
      </c>
    </row>
    <row r="22519" spans="1:7" x14ac:dyDescent="0.25">
      <c r="A22519" t="s">
        <v>660</v>
      </c>
      <c r="B22519" t="s">
        <v>661</v>
      </c>
      <c r="D22519" s="1">
        <v>44435</v>
      </c>
      <c r="E22519" s="2">
        <v>2500</v>
      </c>
      <c r="F22519" t="s">
        <v>662</v>
      </c>
      <c r="G22519" t="s">
        <v>67</v>
      </c>
    </row>
    <row r="22520" spans="1:7" x14ac:dyDescent="0.25">
      <c r="A22520" t="s">
        <v>4525</v>
      </c>
      <c r="B22520" t="s">
        <v>4526</v>
      </c>
      <c r="C22520" t="s">
        <v>3574</v>
      </c>
      <c r="D22520" s="1">
        <v>44438</v>
      </c>
      <c r="E22520" s="2">
        <v>84</v>
      </c>
      <c r="F22520" t="s">
        <v>4527</v>
      </c>
      <c r="G22520" t="s">
        <v>34</v>
      </c>
    </row>
    <row r="22521" spans="1:7" x14ac:dyDescent="0.25">
      <c r="A22521" t="s">
        <v>4680</v>
      </c>
      <c r="B22521" t="s">
        <v>4681</v>
      </c>
      <c r="C22521" t="s">
        <v>4682</v>
      </c>
      <c r="D22521" s="1">
        <v>44438</v>
      </c>
      <c r="E22521" s="2">
        <v>84</v>
      </c>
      <c r="F22521" t="s">
        <v>4683</v>
      </c>
      <c r="G22521" t="s">
        <v>34</v>
      </c>
    </row>
    <row r="22522" spans="1:7" x14ac:dyDescent="0.25">
      <c r="A22522" t="s">
        <v>1426</v>
      </c>
      <c r="B22522" t="s">
        <v>1427</v>
      </c>
      <c r="C22522" t="s">
        <v>826</v>
      </c>
      <c r="D22522" s="1">
        <v>44438</v>
      </c>
      <c r="E22522" s="2">
        <v>84</v>
      </c>
      <c r="F22522" t="s">
        <v>1428</v>
      </c>
      <c r="G22522" t="s">
        <v>34</v>
      </c>
    </row>
    <row r="22523" spans="1:7" x14ac:dyDescent="0.25">
      <c r="A22523" t="s">
        <v>225</v>
      </c>
      <c r="B22523" t="s">
        <v>226</v>
      </c>
      <c r="C22523" t="s">
        <v>227</v>
      </c>
      <c r="D22523" s="1">
        <v>44438</v>
      </c>
      <c r="E22523" s="2">
        <v>84</v>
      </c>
      <c r="F22523" t="s">
        <v>228</v>
      </c>
      <c r="G22523" t="s">
        <v>34</v>
      </c>
    </row>
    <row r="22524" spans="1:7" x14ac:dyDescent="0.25">
      <c r="A22524" t="s">
        <v>2634</v>
      </c>
      <c r="B22524" t="s">
        <v>2635</v>
      </c>
      <c r="C22524" t="s">
        <v>2636</v>
      </c>
      <c r="D22524" s="1">
        <v>44438</v>
      </c>
      <c r="E22524" s="2">
        <v>100</v>
      </c>
      <c r="F22524" t="s">
        <v>2637</v>
      </c>
      <c r="G22524" t="s">
        <v>2638</v>
      </c>
    </row>
    <row r="22525" spans="1:7" x14ac:dyDescent="0.25">
      <c r="A22525" t="s">
        <v>2634</v>
      </c>
      <c r="B22525" t="s">
        <v>2635</v>
      </c>
      <c r="C22525" t="s">
        <v>2636</v>
      </c>
      <c r="D22525" s="1">
        <v>44438</v>
      </c>
      <c r="E22525" s="2">
        <v>100</v>
      </c>
      <c r="F22525" t="s">
        <v>2639</v>
      </c>
      <c r="G22525" t="s">
        <v>2638</v>
      </c>
    </row>
    <row r="22526" spans="1:7" x14ac:dyDescent="0.25">
      <c r="A22526" t="s">
        <v>2634</v>
      </c>
      <c r="B22526" t="s">
        <v>2635</v>
      </c>
      <c r="C22526" t="s">
        <v>2636</v>
      </c>
      <c r="D22526" s="1">
        <v>44438</v>
      </c>
      <c r="E22526" s="2">
        <v>100</v>
      </c>
      <c r="F22526" t="s">
        <v>2639</v>
      </c>
      <c r="G22526" t="s">
        <v>2638</v>
      </c>
    </row>
    <row r="22527" spans="1:7" x14ac:dyDescent="0.25">
      <c r="A22527" t="s">
        <v>2634</v>
      </c>
      <c r="B22527" t="s">
        <v>2635</v>
      </c>
      <c r="C22527" t="s">
        <v>2636</v>
      </c>
      <c r="D22527" s="1">
        <v>44438</v>
      </c>
      <c r="E22527" s="2">
        <v>84</v>
      </c>
      <c r="F22527" t="s">
        <v>2637</v>
      </c>
      <c r="G22527" t="s">
        <v>34</v>
      </c>
    </row>
    <row r="22528" spans="1:7" x14ac:dyDescent="0.25">
      <c r="A22528" t="s">
        <v>2634</v>
      </c>
      <c r="B22528" t="s">
        <v>2635</v>
      </c>
      <c r="C22528" t="s">
        <v>2636</v>
      </c>
      <c r="D22528" s="1">
        <v>44438</v>
      </c>
      <c r="E22528" s="2">
        <v>84</v>
      </c>
      <c r="F22528" t="s">
        <v>2639</v>
      </c>
      <c r="G22528" t="s">
        <v>34</v>
      </c>
    </row>
    <row r="22529" spans="1:7" x14ac:dyDescent="0.25">
      <c r="A22529" t="s">
        <v>2634</v>
      </c>
      <c r="B22529" t="s">
        <v>2635</v>
      </c>
      <c r="C22529" t="s">
        <v>2636</v>
      </c>
      <c r="D22529" s="1">
        <v>44438</v>
      </c>
      <c r="E22529" s="2">
        <v>84</v>
      </c>
      <c r="F22529" t="s">
        <v>2639</v>
      </c>
      <c r="G22529" t="s">
        <v>34</v>
      </c>
    </row>
    <row r="22530" spans="1:7" x14ac:dyDescent="0.25">
      <c r="A22530" t="s">
        <v>4699</v>
      </c>
      <c r="B22530" t="s">
        <v>4700</v>
      </c>
      <c r="C22530" t="s">
        <v>4701</v>
      </c>
      <c r="D22530" s="1">
        <v>44438</v>
      </c>
      <c r="E22530" s="2">
        <v>84</v>
      </c>
      <c r="F22530" t="s">
        <v>4702</v>
      </c>
      <c r="G22530" t="s">
        <v>34</v>
      </c>
    </row>
    <row r="22531" spans="1:7" x14ac:dyDescent="0.25">
      <c r="A22531" t="s">
        <v>3445</v>
      </c>
      <c r="B22531" t="s">
        <v>2459</v>
      </c>
      <c r="C22531" t="s">
        <v>3446</v>
      </c>
      <c r="D22531" s="1">
        <v>44439</v>
      </c>
      <c r="E22531" s="2">
        <v>1000</v>
      </c>
      <c r="F22531" t="s">
        <v>3447</v>
      </c>
      <c r="G22531" t="s">
        <v>34</v>
      </c>
    </row>
    <row r="22532" spans="1:7" x14ac:dyDescent="0.25">
      <c r="A22532" t="s">
        <v>4505</v>
      </c>
      <c r="B22532" t="s">
        <v>4506</v>
      </c>
      <c r="D22532" s="1">
        <v>44439</v>
      </c>
      <c r="E22532" s="2">
        <v>500</v>
      </c>
      <c r="F22532" t="s">
        <v>4507</v>
      </c>
      <c r="G22532" t="s">
        <v>34</v>
      </c>
    </row>
    <row r="22533" spans="1:7" x14ac:dyDescent="0.25">
      <c r="A22533">
        <v>179</v>
      </c>
      <c r="B22533" t="s">
        <v>5646</v>
      </c>
      <c r="D22533" s="1">
        <v>44439</v>
      </c>
      <c r="E22533" s="2">
        <v>38.82</v>
      </c>
      <c r="G22533" t="s">
        <v>114</v>
      </c>
    </row>
    <row r="22534" spans="1:7" x14ac:dyDescent="0.25">
      <c r="A22534">
        <v>341</v>
      </c>
      <c r="B22534" t="s">
        <v>5819</v>
      </c>
      <c r="C22534" t="s">
        <v>5820</v>
      </c>
      <c r="D22534" s="1">
        <v>44440</v>
      </c>
      <c r="E22534" s="2">
        <v>50</v>
      </c>
      <c r="F22534" t="s">
        <v>5821</v>
      </c>
      <c r="G22534" t="s">
        <v>5638</v>
      </c>
    </row>
    <row r="22535" spans="1:7" x14ac:dyDescent="0.25">
      <c r="A22535" t="s">
        <v>3891</v>
      </c>
      <c r="B22535" t="s">
        <v>3892</v>
      </c>
      <c r="C22535" t="s">
        <v>2928</v>
      </c>
      <c r="D22535" s="1">
        <v>44440</v>
      </c>
      <c r="E22535" s="2">
        <v>100</v>
      </c>
      <c r="F22535" t="s">
        <v>3893</v>
      </c>
      <c r="G22535" t="s">
        <v>34</v>
      </c>
    </row>
    <row r="22536" spans="1:7" x14ac:dyDescent="0.25">
      <c r="A22536" t="s">
        <v>2758</v>
      </c>
      <c r="B22536" t="s">
        <v>2759</v>
      </c>
      <c r="C22536" t="s">
        <v>2760</v>
      </c>
      <c r="D22536" s="1">
        <v>44442</v>
      </c>
      <c r="E22536" s="2">
        <v>15</v>
      </c>
      <c r="F22536" t="s">
        <v>2761</v>
      </c>
      <c r="G22536" t="s">
        <v>3282</v>
      </c>
    </row>
    <row r="22537" spans="1:7" x14ac:dyDescent="0.25">
      <c r="A22537" t="s">
        <v>155</v>
      </c>
      <c r="B22537" t="s">
        <v>156</v>
      </c>
      <c r="C22537" t="s">
        <v>157</v>
      </c>
      <c r="D22537" s="1">
        <v>44442</v>
      </c>
      <c r="E22537" s="2">
        <v>5</v>
      </c>
      <c r="F22537" t="s">
        <v>158</v>
      </c>
      <c r="G22537" t="s">
        <v>5789</v>
      </c>
    </row>
    <row r="22538" spans="1:7" x14ac:dyDescent="0.25">
      <c r="A22538" t="s">
        <v>155</v>
      </c>
      <c r="B22538" t="s">
        <v>156</v>
      </c>
      <c r="C22538" t="s">
        <v>157</v>
      </c>
      <c r="D22538" s="1">
        <v>44442</v>
      </c>
      <c r="E22538" s="2">
        <v>5</v>
      </c>
      <c r="F22538" t="s">
        <v>158</v>
      </c>
      <c r="G22538" t="s">
        <v>5789</v>
      </c>
    </row>
    <row r="22539" spans="1:7" x14ac:dyDescent="0.25">
      <c r="A22539" t="s">
        <v>3247</v>
      </c>
      <c r="B22539" t="s">
        <v>3248</v>
      </c>
      <c r="C22539" t="s">
        <v>3249</v>
      </c>
      <c r="D22539" s="1">
        <v>44442</v>
      </c>
      <c r="E22539" s="2">
        <v>10</v>
      </c>
      <c r="F22539" t="s">
        <v>3250</v>
      </c>
      <c r="G22539" t="s">
        <v>3649</v>
      </c>
    </row>
    <row r="22540" spans="1:7" x14ac:dyDescent="0.25">
      <c r="A22540" t="s">
        <v>4076</v>
      </c>
      <c r="B22540" t="s">
        <v>4077</v>
      </c>
      <c r="C22540" t="s">
        <v>413</v>
      </c>
      <c r="D22540" s="1">
        <v>44442</v>
      </c>
      <c r="E22540" s="2">
        <v>20</v>
      </c>
      <c r="F22540" t="s">
        <v>4078</v>
      </c>
      <c r="G22540" t="s">
        <v>67</v>
      </c>
    </row>
    <row r="22541" spans="1:7" x14ac:dyDescent="0.25">
      <c r="A22541" t="s">
        <v>4076</v>
      </c>
      <c r="B22541" t="s">
        <v>4077</v>
      </c>
      <c r="C22541" t="s">
        <v>413</v>
      </c>
      <c r="D22541" s="1">
        <v>44442</v>
      </c>
      <c r="E22541" s="2">
        <v>20</v>
      </c>
      <c r="F22541" t="s">
        <v>4078</v>
      </c>
      <c r="G22541" t="s">
        <v>67</v>
      </c>
    </row>
    <row r="22542" spans="1:7" x14ac:dyDescent="0.25">
      <c r="A22542" t="s">
        <v>1541</v>
      </c>
      <c r="B22542" t="s">
        <v>1542</v>
      </c>
      <c r="C22542" t="s">
        <v>1543</v>
      </c>
      <c r="D22542" s="1">
        <v>44442</v>
      </c>
      <c r="E22542" s="2">
        <v>20</v>
      </c>
      <c r="F22542" t="s">
        <v>1544</v>
      </c>
      <c r="G22542" t="s">
        <v>114</v>
      </c>
    </row>
    <row r="22543" spans="1:7" x14ac:dyDescent="0.25">
      <c r="A22543" t="s">
        <v>1541</v>
      </c>
      <c r="B22543" t="s">
        <v>1542</v>
      </c>
      <c r="C22543" t="s">
        <v>1543</v>
      </c>
      <c r="D22543" s="1">
        <v>44442</v>
      </c>
      <c r="E22543" s="2">
        <v>20</v>
      </c>
      <c r="F22543" t="s">
        <v>1545</v>
      </c>
      <c r="G22543" t="s">
        <v>114</v>
      </c>
    </row>
    <row r="22544" spans="1:7" x14ac:dyDescent="0.25">
      <c r="A22544" t="s">
        <v>973</v>
      </c>
      <c r="B22544" t="s">
        <v>974</v>
      </c>
      <c r="C22544" t="s">
        <v>975</v>
      </c>
      <c r="D22544" s="1">
        <v>44442</v>
      </c>
      <c r="E22544" s="2">
        <v>300</v>
      </c>
      <c r="G22544" t="s">
        <v>114</v>
      </c>
    </row>
    <row r="22545" spans="1:7" x14ac:dyDescent="0.25">
      <c r="A22545" t="s">
        <v>3800</v>
      </c>
      <c r="B22545" t="s">
        <v>1430</v>
      </c>
      <c r="C22545" t="s">
        <v>3801</v>
      </c>
      <c r="D22545" s="1">
        <v>44442</v>
      </c>
      <c r="E22545" s="2">
        <v>10</v>
      </c>
      <c r="F22545" t="s">
        <v>3802</v>
      </c>
      <c r="G22545" t="s">
        <v>2700</v>
      </c>
    </row>
    <row r="22546" spans="1:7" x14ac:dyDescent="0.25">
      <c r="A22546" t="s">
        <v>3800</v>
      </c>
      <c r="B22546" t="s">
        <v>1430</v>
      </c>
      <c r="C22546" t="s">
        <v>3801</v>
      </c>
      <c r="D22546" s="1">
        <v>44442</v>
      </c>
      <c r="E22546" s="2">
        <v>10</v>
      </c>
      <c r="F22546" t="s">
        <v>3802</v>
      </c>
      <c r="G22546" t="s">
        <v>1245</v>
      </c>
    </row>
    <row r="22547" spans="1:7" x14ac:dyDescent="0.25">
      <c r="A22547" t="s">
        <v>553</v>
      </c>
      <c r="B22547" t="s">
        <v>554</v>
      </c>
      <c r="C22547" t="s">
        <v>555</v>
      </c>
      <c r="D22547" s="1">
        <v>44442</v>
      </c>
      <c r="E22547" s="2">
        <v>50</v>
      </c>
      <c r="F22547" t="s">
        <v>556</v>
      </c>
      <c r="G22547" t="s">
        <v>2663</v>
      </c>
    </row>
    <row r="22548" spans="1:7" x14ac:dyDescent="0.25">
      <c r="A22548" t="s">
        <v>553</v>
      </c>
      <c r="B22548" t="s">
        <v>554</v>
      </c>
      <c r="C22548" t="s">
        <v>555</v>
      </c>
      <c r="D22548" s="1">
        <v>44442</v>
      </c>
      <c r="E22548" s="2">
        <v>50</v>
      </c>
      <c r="F22548" t="s">
        <v>557</v>
      </c>
      <c r="G22548" t="s">
        <v>2663</v>
      </c>
    </row>
    <row r="22549" spans="1:7" x14ac:dyDescent="0.25">
      <c r="A22549" t="s">
        <v>2272</v>
      </c>
      <c r="B22549" t="s">
        <v>2273</v>
      </c>
      <c r="C22549" t="s">
        <v>2274</v>
      </c>
      <c r="D22549" s="1">
        <v>44442</v>
      </c>
      <c r="E22549" s="2">
        <v>350</v>
      </c>
      <c r="F22549" t="s">
        <v>2275</v>
      </c>
      <c r="G22549" t="s">
        <v>2663</v>
      </c>
    </row>
    <row r="22550" spans="1:7" x14ac:dyDescent="0.25">
      <c r="A22550" t="s">
        <v>2272</v>
      </c>
      <c r="B22550" t="s">
        <v>2273</v>
      </c>
      <c r="C22550" t="s">
        <v>2274</v>
      </c>
      <c r="D22550" s="1">
        <v>44442</v>
      </c>
      <c r="E22550" s="2">
        <v>350</v>
      </c>
      <c r="F22550" t="s">
        <v>2276</v>
      </c>
      <c r="G22550" t="s">
        <v>2663</v>
      </c>
    </row>
    <row r="22551" spans="1:7" x14ac:dyDescent="0.25">
      <c r="A22551" t="s">
        <v>2272</v>
      </c>
      <c r="B22551" t="s">
        <v>2273</v>
      </c>
      <c r="C22551" t="s">
        <v>2274</v>
      </c>
      <c r="D22551" s="1">
        <v>44442</v>
      </c>
      <c r="E22551" s="2">
        <v>41.67</v>
      </c>
      <c r="F22551" t="s">
        <v>2275</v>
      </c>
      <c r="G22551" t="s">
        <v>3650</v>
      </c>
    </row>
    <row r="22552" spans="1:7" x14ac:dyDescent="0.25">
      <c r="A22552" t="s">
        <v>2272</v>
      </c>
      <c r="B22552" t="s">
        <v>2273</v>
      </c>
      <c r="C22552" t="s">
        <v>2274</v>
      </c>
      <c r="D22552" s="1">
        <v>44442</v>
      </c>
      <c r="E22552" s="2">
        <v>41.67</v>
      </c>
      <c r="F22552" t="s">
        <v>2276</v>
      </c>
      <c r="G22552" t="s">
        <v>3650</v>
      </c>
    </row>
    <row r="22553" spans="1:7" x14ac:dyDescent="0.25">
      <c r="A22553" t="s">
        <v>2272</v>
      </c>
      <c r="B22553" t="s">
        <v>2273</v>
      </c>
      <c r="C22553" t="s">
        <v>2274</v>
      </c>
      <c r="D22553" s="1">
        <v>44442</v>
      </c>
      <c r="E22553" s="2">
        <v>83.33</v>
      </c>
      <c r="F22553" t="s">
        <v>2275</v>
      </c>
      <c r="G22553" t="s">
        <v>34</v>
      </c>
    </row>
    <row r="22554" spans="1:7" x14ac:dyDescent="0.25">
      <c r="A22554" t="s">
        <v>2272</v>
      </c>
      <c r="B22554" t="s">
        <v>2273</v>
      </c>
      <c r="C22554" t="s">
        <v>2274</v>
      </c>
      <c r="D22554" s="1">
        <v>44442</v>
      </c>
      <c r="E22554" s="2">
        <v>83.33</v>
      </c>
      <c r="F22554" t="s">
        <v>2276</v>
      </c>
      <c r="G22554" t="s">
        <v>34</v>
      </c>
    </row>
    <row r="22555" spans="1:7" x14ac:dyDescent="0.25">
      <c r="A22555" t="s">
        <v>4990</v>
      </c>
      <c r="B22555" t="s">
        <v>4991</v>
      </c>
      <c r="C22555" t="s">
        <v>4992</v>
      </c>
      <c r="D22555" s="1">
        <v>44442</v>
      </c>
      <c r="E22555" s="2">
        <v>100</v>
      </c>
      <c r="F22555" t="s">
        <v>4993</v>
      </c>
      <c r="G22555" t="s">
        <v>2663</v>
      </c>
    </row>
    <row r="22556" spans="1:7" x14ac:dyDescent="0.25">
      <c r="A22556" t="s">
        <v>4990</v>
      </c>
      <c r="B22556" t="s">
        <v>4991</v>
      </c>
      <c r="C22556" t="s">
        <v>4992</v>
      </c>
      <c r="D22556" s="1">
        <v>44442</v>
      </c>
      <c r="E22556" s="2">
        <v>100</v>
      </c>
      <c r="F22556" t="s">
        <v>4994</v>
      </c>
      <c r="G22556" t="s">
        <v>2663</v>
      </c>
    </row>
    <row r="22557" spans="1:7" x14ac:dyDescent="0.25">
      <c r="A22557" t="s">
        <v>709</v>
      </c>
      <c r="B22557" t="s">
        <v>710</v>
      </c>
      <c r="C22557" t="s">
        <v>705</v>
      </c>
      <c r="D22557" s="1">
        <v>44442</v>
      </c>
      <c r="E22557" s="2">
        <v>84</v>
      </c>
      <c r="F22557" t="s">
        <v>711</v>
      </c>
      <c r="G22557" t="s">
        <v>3225</v>
      </c>
    </row>
    <row r="22558" spans="1:7" x14ac:dyDescent="0.25">
      <c r="A22558" t="s">
        <v>709</v>
      </c>
      <c r="B22558" t="s">
        <v>710</v>
      </c>
      <c r="C22558" t="s">
        <v>705</v>
      </c>
      <c r="D22558" s="1">
        <v>44442</v>
      </c>
      <c r="E22558" s="2">
        <v>84</v>
      </c>
      <c r="F22558" t="s">
        <v>712</v>
      </c>
      <c r="G22558" t="s">
        <v>3225</v>
      </c>
    </row>
    <row r="22559" spans="1:7" x14ac:dyDescent="0.25">
      <c r="A22559" t="s">
        <v>709</v>
      </c>
      <c r="B22559" t="s">
        <v>710</v>
      </c>
      <c r="C22559" t="s">
        <v>705</v>
      </c>
      <c r="D22559" s="1">
        <v>44442</v>
      </c>
      <c r="E22559" s="2">
        <v>84</v>
      </c>
      <c r="F22559" t="s">
        <v>712</v>
      </c>
      <c r="G22559" t="s">
        <v>3225</v>
      </c>
    </row>
    <row r="22560" spans="1:7" x14ac:dyDescent="0.25">
      <c r="A22560" t="s">
        <v>178</v>
      </c>
      <c r="B22560" t="s">
        <v>179</v>
      </c>
      <c r="C22560" t="s">
        <v>180</v>
      </c>
      <c r="D22560" s="1">
        <v>44442</v>
      </c>
      <c r="E22560" s="2">
        <v>5</v>
      </c>
      <c r="F22560" t="s">
        <v>181</v>
      </c>
      <c r="G22560" t="s">
        <v>182</v>
      </c>
    </row>
    <row r="22561" spans="1:7" x14ac:dyDescent="0.25">
      <c r="A22561" t="s">
        <v>259</v>
      </c>
      <c r="B22561" t="s">
        <v>260</v>
      </c>
      <c r="C22561" t="s">
        <v>261</v>
      </c>
      <c r="D22561" s="1">
        <v>44442</v>
      </c>
      <c r="E22561" s="2">
        <v>10</v>
      </c>
      <c r="F22561" t="s">
        <v>262</v>
      </c>
      <c r="G22561" t="s">
        <v>1695</v>
      </c>
    </row>
    <row r="22562" spans="1:7" x14ac:dyDescent="0.25">
      <c r="A22562" t="s">
        <v>4665</v>
      </c>
      <c r="B22562" t="s">
        <v>4666</v>
      </c>
      <c r="C22562" t="s">
        <v>4667</v>
      </c>
      <c r="D22562" s="1">
        <v>44442</v>
      </c>
      <c r="E22562" s="2">
        <v>20</v>
      </c>
      <c r="F22562" t="s">
        <v>4668</v>
      </c>
      <c r="G22562" t="s">
        <v>1245</v>
      </c>
    </row>
    <row r="22563" spans="1:7" x14ac:dyDescent="0.25">
      <c r="A22563" t="s">
        <v>4665</v>
      </c>
      <c r="B22563" t="s">
        <v>4666</v>
      </c>
      <c r="C22563" t="s">
        <v>4667</v>
      </c>
      <c r="D22563" s="1">
        <v>44442</v>
      </c>
      <c r="E22563" s="2">
        <v>20</v>
      </c>
      <c r="F22563" t="s">
        <v>4669</v>
      </c>
      <c r="G22563" t="s">
        <v>1245</v>
      </c>
    </row>
    <row r="22564" spans="1:7" x14ac:dyDescent="0.25">
      <c r="A22564" t="s">
        <v>4665</v>
      </c>
      <c r="B22564" t="s">
        <v>4666</v>
      </c>
      <c r="C22564" t="s">
        <v>4667</v>
      </c>
      <c r="D22564" s="1">
        <v>44442</v>
      </c>
      <c r="E22564" s="2">
        <v>20</v>
      </c>
      <c r="F22564" t="s">
        <v>4670</v>
      </c>
      <c r="G22564" t="s">
        <v>1245</v>
      </c>
    </row>
    <row r="22565" spans="1:7" x14ac:dyDescent="0.25">
      <c r="A22565" t="s">
        <v>169</v>
      </c>
      <c r="B22565" t="s">
        <v>170</v>
      </c>
      <c r="C22565" t="s">
        <v>171</v>
      </c>
      <c r="D22565" s="1">
        <v>44442</v>
      </c>
      <c r="E22565" s="2">
        <v>10</v>
      </c>
      <c r="F22565" t="s">
        <v>172</v>
      </c>
      <c r="G22565" t="s">
        <v>1245</v>
      </c>
    </row>
    <row r="22566" spans="1:7" x14ac:dyDescent="0.25">
      <c r="A22566" t="s">
        <v>169</v>
      </c>
      <c r="B22566" t="s">
        <v>170</v>
      </c>
      <c r="C22566" t="s">
        <v>171</v>
      </c>
      <c r="D22566" s="1">
        <v>44442</v>
      </c>
      <c r="E22566" s="2">
        <v>10</v>
      </c>
      <c r="F22566" t="s">
        <v>173</v>
      </c>
      <c r="G22566" t="s">
        <v>1245</v>
      </c>
    </row>
    <row r="22567" spans="1:7" x14ac:dyDescent="0.25">
      <c r="A22567" t="s">
        <v>164</v>
      </c>
      <c r="B22567" t="s">
        <v>165</v>
      </c>
      <c r="C22567" t="s">
        <v>166</v>
      </c>
      <c r="D22567" s="1">
        <v>44442</v>
      </c>
      <c r="E22567" s="2">
        <v>20</v>
      </c>
      <c r="F22567" t="s">
        <v>167</v>
      </c>
      <c r="G22567" t="s">
        <v>97</v>
      </c>
    </row>
    <row r="22568" spans="1:7" x14ac:dyDescent="0.25">
      <c r="A22568" t="s">
        <v>164</v>
      </c>
      <c r="B22568" t="s">
        <v>165</v>
      </c>
      <c r="C22568" t="s">
        <v>166</v>
      </c>
      <c r="D22568" s="1">
        <v>44442</v>
      </c>
      <c r="E22568" s="2">
        <v>20</v>
      </c>
      <c r="F22568" t="s">
        <v>168</v>
      </c>
      <c r="G22568" t="s">
        <v>97</v>
      </c>
    </row>
    <row r="22569" spans="1:7" x14ac:dyDescent="0.25">
      <c r="A22569" t="s">
        <v>164</v>
      </c>
      <c r="B22569" t="s">
        <v>165</v>
      </c>
      <c r="C22569" t="s">
        <v>166</v>
      </c>
      <c r="D22569" s="1">
        <v>44442</v>
      </c>
      <c r="E22569" s="2">
        <v>25</v>
      </c>
      <c r="F22569" t="s">
        <v>167</v>
      </c>
      <c r="G22569" t="s">
        <v>1695</v>
      </c>
    </row>
    <row r="22570" spans="1:7" x14ac:dyDescent="0.25">
      <c r="A22570" t="s">
        <v>164</v>
      </c>
      <c r="B22570" t="s">
        <v>165</v>
      </c>
      <c r="C22570" t="s">
        <v>166</v>
      </c>
      <c r="D22570" s="1">
        <v>44442</v>
      </c>
      <c r="E22570" s="2">
        <v>25</v>
      </c>
      <c r="F22570" t="s">
        <v>168</v>
      </c>
      <c r="G22570" t="s">
        <v>1695</v>
      </c>
    </row>
    <row r="22571" spans="1:7" x14ac:dyDescent="0.25">
      <c r="A22571" t="s">
        <v>164</v>
      </c>
      <c r="B22571" t="s">
        <v>165</v>
      </c>
      <c r="C22571" t="s">
        <v>166</v>
      </c>
      <c r="D22571" s="1">
        <v>44442</v>
      </c>
      <c r="E22571" s="2">
        <v>20</v>
      </c>
      <c r="F22571" t="s">
        <v>167</v>
      </c>
      <c r="G22571" t="s">
        <v>3613</v>
      </c>
    </row>
    <row r="22572" spans="1:7" x14ac:dyDescent="0.25">
      <c r="A22572" t="s">
        <v>164</v>
      </c>
      <c r="B22572" t="s">
        <v>165</v>
      </c>
      <c r="C22572" t="s">
        <v>166</v>
      </c>
      <c r="D22572" s="1">
        <v>44442</v>
      </c>
      <c r="E22572" s="2">
        <v>20</v>
      </c>
      <c r="F22572" t="s">
        <v>168</v>
      </c>
      <c r="G22572" t="s">
        <v>3613</v>
      </c>
    </row>
    <row r="22573" spans="1:7" x14ac:dyDescent="0.25">
      <c r="A22573" t="s">
        <v>493</v>
      </c>
      <c r="B22573" t="s">
        <v>494</v>
      </c>
      <c r="C22573" t="s">
        <v>495</v>
      </c>
      <c r="D22573" s="1">
        <v>44442</v>
      </c>
      <c r="E22573" s="2">
        <v>20</v>
      </c>
      <c r="F22573" t="s">
        <v>496</v>
      </c>
      <c r="G22573" t="s">
        <v>310</v>
      </c>
    </row>
    <row r="22574" spans="1:7" x14ac:dyDescent="0.25">
      <c r="A22574" t="s">
        <v>493</v>
      </c>
      <c r="B22574" t="s">
        <v>494</v>
      </c>
      <c r="C22574" t="s">
        <v>495</v>
      </c>
      <c r="D22574" s="1">
        <v>44442</v>
      </c>
      <c r="E22574" s="2">
        <v>20</v>
      </c>
      <c r="F22574" t="s">
        <v>497</v>
      </c>
      <c r="G22574" t="s">
        <v>310</v>
      </c>
    </row>
    <row r="22575" spans="1:7" x14ac:dyDescent="0.25">
      <c r="A22575" t="s">
        <v>493</v>
      </c>
      <c r="B22575" t="s">
        <v>494</v>
      </c>
      <c r="C22575" t="s">
        <v>495</v>
      </c>
      <c r="D22575" s="1">
        <v>44442</v>
      </c>
      <c r="E22575" s="2">
        <v>20</v>
      </c>
      <c r="F22575" t="s">
        <v>496</v>
      </c>
      <c r="G22575" t="s">
        <v>2456</v>
      </c>
    </row>
    <row r="22576" spans="1:7" x14ac:dyDescent="0.25">
      <c r="A22576" t="s">
        <v>493</v>
      </c>
      <c r="B22576" t="s">
        <v>494</v>
      </c>
      <c r="C22576" t="s">
        <v>495</v>
      </c>
      <c r="D22576" s="1">
        <v>44442</v>
      </c>
      <c r="E22576" s="2">
        <v>20</v>
      </c>
      <c r="F22576" t="s">
        <v>497</v>
      </c>
      <c r="G22576" t="s">
        <v>2456</v>
      </c>
    </row>
    <row r="22577" spans="1:7" x14ac:dyDescent="0.25">
      <c r="A22577" t="s">
        <v>493</v>
      </c>
      <c r="B22577" t="s">
        <v>494</v>
      </c>
      <c r="C22577" t="s">
        <v>495</v>
      </c>
      <c r="D22577" s="1">
        <v>44442</v>
      </c>
      <c r="E22577" s="2">
        <v>25</v>
      </c>
      <c r="F22577" t="s">
        <v>496</v>
      </c>
      <c r="G22577" t="s">
        <v>2663</v>
      </c>
    </row>
    <row r="22578" spans="1:7" x14ac:dyDescent="0.25">
      <c r="A22578" t="s">
        <v>493</v>
      </c>
      <c r="B22578" t="s">
        <v>494</v>
      </c>
      <c r="C22578" t="s">
        <v>495</v>
      </c>
      <c r="D22578" s="1">
        <v>44442</v>
      </c>
      <c r="E22578" s="2">
        <v>25</v>
      </c>
      <c r="F22578" t="s">
        <v>497</v>
      </c>
      <c r="G22578" t="s">
        <v>2663</v>
      </c>
    </row>
    <row r="22579" spans="1:7" x14ac:dyDescent="0.25">
      <c r="A22579" t="s">
        <v>1464</v>
      </c>
      <c r="B22579" t="s">
        <v>1465</v>
      </c>
      <c r="C22579" t="s">
        <v>627</v>
      </c>
      <c r="D22579" s="1">
        <v>44442</v>
      </c>
      <c r="E22579" s="2">
        <v>20</v>
      </c>
      <c r="F22579" t="s">
        <v>1466</v>
      </c>
      <c r="G22579" t="s">
        <v>478</v>
      </c>
    </row>
    <row r="22580" spans="1:7" x14ac:dyDescent="0.25">
      <c r="A22580" t="s">
        <v>1464</v>
      </c>
      <c r="B22580" t="s">
        <v>1465</v>
      </c>
      <c r="C22580" t="s">
        <v>627</v>
      </c>
      <c r="D22580" s="1">
        <v>44442</v>
      </c>
      <c r="E22580" s="2">
        <v>20</v>
      </c>
      <c r="F22580" t="s">
        <v>1466</v>
      </c>
      <c r="G22580" t="s">
        <v>478</v>
      </c>
    </row>
    <row r="22581" spans="1:7" x14ac:dyDescent="0.25">
      <c r="A22581" t="s">
        <v>1100</v>
      </c>
      <c r="B22581" t="s">
        <v>1101</v>
      </c>
      <c r="C22581" t="s">
        <v>1102</v>
      </c>
      <c r="D22581" s="1">
        <v>44442</v>
      </c>
      <c r="E22581" s="2">
        <v>15</v>
      </c>
      <c r="F22581" t="s">
        <v>1103</v>
      </c>
      <c r="G22581" t="s">
        <v>828</v>
      </c>
    </row>
    <row r="22582" spans="1:7" x14ac:dyDescent="0.25">
      <c r="A22582" t="s">
        <v>1100</v>
      </c>
      <c r="B22582" t="s">
        <v>1101</v>
      </c>
      <c r="C22582" t="s">
        <v>1102</v>
      </c>
      <c r="D22582" s="1">
        <v>44442</v>
      </c>
      <c r="E22582" s="2">
        <v>15</v>
      </c>
      <c r="F22582" t="s">
        <v>1104</v>
      </c>
      <c r="G22582" t="s">
        <v>828</v>
      </c>
    </row>
    <row r="22583" spans="1:7" x14ac:dyDescent="0.25">
      <c r="A22583" t="s">
        <v>1100</v>
      </c>
      <c r="B22583" t="s">
        <v>1101</v>
      </c>
      <c r="C22583" t="s">
        <v>1102</v>
      </c>
      <c r="D22583" s="1">
        <v>44442</v>
      </c>
      <c r="E22583" s="2">
        <v>10</v>
      </c>
      <c r="F22583" t="s">
        <v>1103</v>
      </c>
      <c r="G22583" t="s">
        <v>276</v>
      </c>
    </row>
    <row r="22584" spans="1:7" x14ac:dyDescent="0.25">
      <c r="A22584" t="s">
        <v>1100</v>
      </c>
      <c r="B22584" t="s">
        <v>1101</v>
      </c>
      <c r="C22584" t="s">
        <v>1102</v>
      </c>
      <c r="D22584" s="1">
        <v>44442</v>
      </c>
      <c r="E22584" s="2">
        <v>10</v>
      </c>
      <c r="F22584" t="s">
        <v>1104</v>
      </c>
      <c r="G22584" t="s">
        <v>276</v>
      </c>
    </row>
    <row r="22585" spans="1:7" x14ac:dyDescent="0.25">
      <c r="A22585" t="s">
        <v>1450</v>
      </c>
      <c r="B22585" t="s">
        <v>1451</v>
      </c>
      <c r="C22585" t="s">
        <v>1452</v>
      </c>
      <c r="D22585" s="1">
        <v>44442</v>
      </c>
      <c r="E22585" s="2">
        <v>84</v>
      </c>
      <c r="F22585" t="s">
        <v>1453</v>
      </c>
      <c r="G22585" t="s">
        <v>34</v>
      </c>
    </row>
    <row r="22586" spans="1:7" x14ac:dyDescent="0.25">
      <c r="A22586" t="s">
        <v>1450</v>
      </c>
      <c r="B22586" t="s">
        <v>1451</v>
      </c>
      <c r="C22586" t="s">
        <v>1452</v>
      </c>
      <c r="D22586" s="1">
        <v>44442</v>
      </c>
      <c r="E22586" s="2">
        <v>84</v>
      </c>
      <c r="F22586" t="s">
        <v>1454</v>
      </c>
      <c r="G22586" t="s">
        <v>34</v>
      </c>
    </row>
    <row r="22587" spans="1:7" x14ac:dyDescent="0.25">
      <c r="A22587" t="s">
        <v>1450</v>
      </c>
      <c r="B22587" t="s">
        <v>1451</v>
      </c>
      <c r="C22587" t="s">
        <v>1452</v>
      </c>
      <c r="D22587" s="1">
        <v>44442</v>
      </c>
      <c r="E22587" s="2">
        <v>84</v>
      </c>
      <c r="F22587" t="s">
        <v>1454</v>
      </c>
      <c r="G22587" t="s">
        <v>34</v>
      </c>
    </row>
    <row r="22588" spans="1:7" x14ac:dyDescent="0.25">
      <c r="A22588" t="s">
        <v>2475</v>
      </c>
      <c r="B22588" t="s">
        <v>1451</v>
      </c>
      <c r="C22588" t="s">
        <v>2476</v>
      </c>
      <c r="D22588" s="1">
        <v>44442</v>
      </c>
      <c r="E22588" s="2">
        <v>40</v>
      </c>
      <c r="F22588" t="s">
        <v>2477</v>
      </c>
      <c r="G22588" t="s">
        <v>2456</v>
      </c>
    </row>
    <row r="22589" spans="1:7" x14ac:dyDescent="0.25">
      <c r="A22589" t="s">
        <v>546</v>
      </c>
      <c r="B22589" t="s">
        <v>547</v>
      </c>
      <c r="C22589" t="s">
        <v>548</v>
      </c>
      <c r="D22589" s="1">
        <v>44442</v>
      </c>
      <c r="E22589" s="2">
        <v>50</v>
      </c>
      <c r="F22589" t="s">
        <v>549</v>
      </c>
      <c r="G22589" t="s">
        <v>276</v>
      </c>
    </row>
    <row r="22590" spans="1:7" x14ac:dyDescent="0.25">
      <c r="A22590" t="s">
        <v>546</v>
      </c>
      <c r="B22590" t="s">
        <v>547</v>
      </c>
      <c r="C22590" t="s">
        <v>548</v>
      </c>
      <c r="D22590" s="1">
        <v>44442</v>
      </c>
      <c r="E22590" s="2">
        <v>50</v>
      </c>
      <c r="F22590" t="s">
        <v>549</v>
      </c>
      <c r="G22590" t="s">
        <v>1245</v>
      </c>
    </row>
    <row r="22591" spans="1:7" x14ac:dyDescent="0.25">
      <c r="A22591" t="s">
        <v>115</v>
      </c>
      <c r="B22591" t="s">
        <v>116</v>
      </c>
      <c r="C22591" t="s">
        <v>117</v>
      </c>
      <c r="D22591" s="1">
        <v>44442</v>
      </c>
      <c r="E22591" s="2">
        <v>5</v>
      </c>
      <c r="F22591" t="s">
        <v>118</v>
      </c>
      <c r="G22591" t="s">
        <v>1245</v>
      </c>
    </row>
    <row r="22592" spans="1:7" x14ac:dyDescent="0.25">
      <c r="A22592" t="s">
        <v>115</v>
      </c>
      <c r="B22592" t="s">
        <v>116</v>
      </c>
      <c r="C22592" t="s">
        <v>117</v>
      </c>
      <c r="D22592" s="1">
        <v>44442</v>
      </c>
      <c r="E22592" s="2">
        <v>5</v>
      </c>
      <c r="F22592" t="s">
        <v>119</v>
      </c>
      <c r="G22592" t="s">
        <v>1245</v>
      </c>
    </row>
    <row r="22593" spans="1:7" x14ac:dyDescent="0.25">
      <c r="A22593" t="s">
        <v>115</v>
      </c>
      <c r="B22593" t="s">
        <v>116</v>
      </c>
      <c r="C22593" t="s">
        <v>117</v>
      </c>
      <c r="D22593" s="1">
        <v>44442</v>
      </c>
      <c r="E22593" s="2">
        <v>5</v>
      </c>
      <c r="F22593" t="s">
        <v>120</v>
      </c>
      <c r="G22593" t="s">
        <v>1245</v>
      </c>
    </row>
    <row r="22594" spans="1:7" x14ac:dyDescent="0.25">
      <c r="A22594" t="s">
        <v>115</v>
      </c>
      <c r="B22594" t="s">
        <v>116</v>
      </c>
      <c r="C22594" t="s">
        <v>117</v>
      </c>
      <c r="D22594" s="1">
        <v>44442</v>
      </c>
      <c r="E22594" s="2">
        <v>5</v>
      </c>
      <c r="F22594" t="s">
        <v>118</v>
      </c>
      <c r="G22594" t="s">
        <v>5789</v>
      </c>
    </row>
    <row r="22595" spans="1:7" x14ac:dyDescent="0.25">
      <c r="A22595" t="s">
        <v>115</v>
      </c>
      <c r="B22595" t="s">
        <v>116</v>
      </c>
      <c r="C22595" t="s">
        <v>117</v>
      </c>
      <c r="D22595" s="1">
        <v>44442</v>
      </c>
      <c r="E22595" s="2">
        <v>5</v>
      </c>
      <c r="F22595" t="s">
        <v>119</v>
      </c>
      <c r="G22595" t="s">
        <v>5789</v>
      </c>
    </row>
    <row r="22596" spans="1:7" x14ac:dyDescent="0.25">
      <c r="A22596" t="s">
        <v>115</v>
      </c>
      <c r="B22596" t="s">
        <v>116</v>
      </c>
      <c r="C22596" t="s">
        <v>117</v>
      </c>
      <c r="D22596" s="1">
        <v>44442</v>
      </c>
      <c r="E22596" s="2">
        <v>5</v>
      </c>
      <c r="F22596" t="s">
        <v>120</v>
      </c>
      <c r="G22596" t="s">
        <v>5789</v>
      </c>
    </row>
    <row r="22597" spans="1:7" x14ac:dyDescent="0.25">
      <c r="A22597" t="s">
        <v>263</v>
      </c>
      <c r="B22597" t="s">
        <v>264</v>
      </c>
      <c r="C22597" t="s">
        <v>265</v>
      </c>
      <c r="D22597" s="1">
        <v>44442</v>
      </c>
      <c r="E22597" s="2">
        <v>50</v>
      </c>
      <c r="F22597" t="s">
        <v>266</v>
      </c>
      <c r="G22597" t="s">
        <v>1695</v>
      </c>
    </row>
    <row r="22598" spans="1:7" x14ac:dyDescent="0.25">
      <c r="A22598" t="s">
        <v>5031</v>
      </c>
      <c r="B22598" t="s">
        <v>5032</v>
      </c>
      <c r="C22598" t="s">
        <v>5033</v>
      </c>
      <c r="D22598" s="1">
        <v>44442</v>
      </c>
      <c r="E22598" s="2">
        <v>100</v>
      </c>
      <c r="F22598" t="s">
        <v>5034</v>
      </c>
      <c r="G22598" t="s">
        <v>2663</v>
      </c>
    </row>
    <row r="22599" spans="1:7" x14ac:dyDescent="0.25">
      <c r="A22599" t="s">
        <v>2748</v>
      </c>
      <c r="B22599" t="s">
        <v>2749</v>
      </c>
      <c r="C22599" t="s">
        <v>2750</v>
      </c>
      <c r="D22599" s="1">
        <v>44442</v>
      </c>
      <c r="E22599" s="2">
        <v>10</v>
      </c>
      <c r="F22599" t="s">
        <v>2751</v>
      </c>
      <c r="G22599" t="s">
        <v>67</v>
      </c>
    </row>
    <row r="22600" spans="1:7" x14ac:dyDescent="0.25">
      <c r="A22600" t="s">
        <v>2748</v>
      </c>
      <c r="B22600" t="s">
        <v>2749</v>
      </c>
      <c r="C22600" t="s">
        <v>2750</v>
      </c>
      <c r="D22600" s="1">
        <v>44442</v>
      </c>
      <c r="E22600" s="2">
        <v>10</v>
      </c>
      <c r="F22600" t="s">
        <v>2751</v>
      </c>
      <c r="G22600" t="s">
        <v>67</v>
      </c>
    </row>
    <row r="22601" spans="1:7" x14ac:dyDescent="0.25">
      <c r="A22601" t="s">
        <v>2748</v>
      </c>
      <c r="B22601" t="s">
        <v>2749</v>
      </c>
      <c r="C22601" t="s">
        <v>2750</v>
      </c>
      <c r="D22601" s="1">
        <v>44442</v>
      </c>
      <c r="E22601" s="2">
        <v>10</v>
      </c>
      <c r="F22601" t="s">
        <v>2752</v>
      </c>
      <c r="G22601" t="s">
        <v>67</v>
      </c>
    </row>
    <row r="22602" spans="1:7" x14ac:dyDescent="0.25">
      <c r="A22602" t="s">
        <v>2748</v>
      </c>
      <c r="B22602" t="s">
        <v>2749</v>
      </c>
      <c r="C22602" t="s">
        <v>2750</v>
      </c>
      <c r="D22602" s="1">
        <v>44442</v>
      </c>
      <c r="E22602" s="2">
        <v>10</v>
      </c>
      <c r="F22602" t="s">
        <v>2751</v>
      </c>
      <c r="G22602" t="s">
        <v>1695</v>
      </c>
    </row>
    <row r="22603" spans="1:7" x14ac:dyDescent="0.25">
      <c r="A22603" t="s">
        <v>2748</v>
      </c>
      <c r="B22603" t="s">
        <v>2749</v>
      </c>
      <c r="C22603" t="s">
        <v>2750</v>
      </c>
      <c r="D22603" s="1">
        <v>44442</v>
      </c>
      <c r="E22603" s="2">
        <v>10</v>
      </c>
      <c r="F22603" t="s">
        <v>2751</v>
      </c>
      <c r="G22603" t="s">
        <v>1695</v>
      </c>
    </row>
    <row r="22604" spans="1:7" x14ac:dyDescent="0.25">
      <c r="A22604" t="s">
        <v>2748</v>
      </c>
      <c r="B22604" t="s">
        <v>2749</v>
      </c>
      <c r="C22604" t="s">
        <v>2750</v>
      </c>
      <c r="D22604" s="1">
        <v>44442</v>
      </c>
      <c r="E22604" s="2">
        <v>10</v>
      </c>
      <c r="F22604" t="s">
        <v>2752</v>
      </c>
      <c r="G22604" t="s">
        <v>1695</v>
      </c>
    </row>
    <row r="22605" spans="1:7" x14ac:dyDescent="0.25">
      <c r="A22605" t="s">
        <v>4781</v>
      </c>
      <c r="B22605" t="s">
        <v>4782</v>
      </c>
      <c r="C22605" t="s">
        <v>4783</v>
      </c>
      <c r="D22605" s="1">
        <v>44442</v>
      </c>
      <c r="E22605" s="2">
        <v>5</v>
      </c>
      <c r="F22605" t="s">
        <v>4784</v>
      </c>
      <c r="G22605" t="s">
        <v>2663</v>
      </c>
    </row>
    <row r="22606" spans="1:7" x14ac:dyDescent="0.25">
      <c r="A22606" t="s">
        <v>3100</v>
      </c>
      <c r="B22606" t="s">
        <v>3101</v>
      </c>
      <c r="C22606" t="s">
        <v>3102</v>
      </c>
      <c r="D22606" s="1">
        <v>44442</v>
      </c>
      <c r="E22606" s="2">
        <v>50</v>
      </c>
      <c r="F22606" t="s">
        <v>3103</v>
      </c>
      <c r="G22606" t="s">
        <v>67</v>
      </c>
    </row>
    <row r="22607" spans="1:7" x14ac:dyDescent="0.25">
      <c r="A22607" t="s">
        <v>125</v>
      </c>
      <c r="B22607" t="s">
        <v>126</v>
      </c>
      <c r="C22607" t="s">
        <v>127</v>
      </c>
      <c r="D22607" s="1">
        <v>44442</v>
      </c>
      <c r="E22607" s="2">
        <v>5</v>
      </c>
      <c r="F22607" t="s">
        <v>128</v>
      </c>
      <c r="G22607" t="s">
        <v>310</v>
      </c>
    </row>
    <row r="22608" spans="1:7" x14ac:dyDescent="0.25">
      <c r="A22608" t="s">
        <v>2346</v>
      </c>
      <c r="B22608" t="s">
        <v>371</v>
      </c>
      <c r="C22608" t="s">
        <v>2347</v>
      </c>
      <c r="D22608" s="1">
        <v>44442</v>
      </c>
      <c r="E22608" s="2">
        <v>25</v>
      </c>
      <c r="F22608" t="s">
        <v>2348</v>
      </c>
      <c r="G22608" t="s">
        <v>97</v>
      </c>
    </row>
    <row r="22609" spans="1:7" x14ac:dyDescent="0.25">
      <c r="A22609" t="s">
        <v>2346</v>
      </c>
      <c r="B22609" t="s">
        <v>371</v>
      </c>
      <c r="C22609" t="s">
        <v>2347</v>
      </c>
      <c r="D22609" s="1">
        <v>44442</v>
      </c>
      <c r="E22609" s="2">
        <v>25</v>
      </c>
      <c r="F22609" t="s">
        <v>2349</v>
      </c>
      <c r="G22609" t="s">
        <v>97</v>
      </c>
    </row>
    <row r="22610" spans="1:7" x14ac:dyDescent="0.25">
      <c r="A22610" t="s">
        <v>2346</v>
      </c>
      <c r="B22610" t="s">
        <v>371</v>
      </c>
      <c r="C22610" t="s">
        <v>2347</v>
      </c>
      <c r="D22610" s="1">
        <v>44442</v>
      </c>
      <c r="E22610" s="2">
        <v>20</v>
      </c>
      <c r="F22610" t="s">
        <v>2348</v>
      </c>
      <c r="G22610" t="s">
        <v>1245</v>
      </c>
    </row>
    <row r="22611" spans="1:7" x14ac:dyDescent="0.25">
      <c r="A22611" t="s">
        <v>2346</v>
      </c>
      <c r="B22611" t="s">
        <v>371</v>
      </c>
      <c r="C22611" t="s">
        <v>2347</v>
      </c>
      <c r="D22611" s="1">
        <v>44442</v>
      </c>
      <c r="E22611" s="2">
        <v>20</v>
      </c>
      <c r="F22611" t="s">
        <v>2349</v>
      </c>
      <c r="G22611" t="s">
        <v>1245</v>
      </c>
    </row>
    <row r="22612" spans="1:7" x14ac:dyDescent="0.25">
      <c r="A22612" t="s">
        <v>3140</v>
      </c>
      <c r="B22612" t="s">
        <v>3141</v>
      </c>
      <c r="C22612" t="s">
        <v>3142</v>
      </c>
      <c r="D22612" s="1">
        <v>44442</v>
      </c>
      <c r="E22612" s="2">
        <v>30</v>
      </c>
      <c r="F22612" t="s">
        <v>3143</v>
      </c>
      <c r="G22612" t="s">
        <v>1695</v>
      </c>
    </row>
    <row r="22613" spans="1:7" x14ac:dyDescent="0.25">
      <c r="A22613" t="s">
        <v>3140</v>
      </c>
      <c r="B22613" t="s">
        <v>3141</v>
      </c>
      <c r="C22613" t="s">
        <v>3142</v>
      </c>
      <c r="D22613" s="1">
        <v>44442</v>
      </c>
      <c r="E22613" s="2">
        <v>30</v>
      </c>
      <c r="F22613" t="s">
        <v>3143</v>
      </c>
      <c r="G22613" t="s">
        <v>1695</v>
      </c>
    </row>
    <row r="22614" spans="1:7" x14ac:dyDescent="0.25">
      <c r="A22614" t="s">
        <v>3140</v>
      </c>
      <c r="B22614" t="s">
        <v>3141</v>
      </c>
      <c r="C22614" t="s">
        <v>3142</v>
      </c>
      <c r="D22614" s="1">
        <v>44442</v>
      </c>
      <c r="E22614" s="2">
        <v>30</v>
      </c>
      <c r="F22614" t="s">
        <v>3144</v>
      </c>
      <c r="G22614" t="s">
        <v>1695</v>
      </c>
    </row>
    <row r="22615" spans="1:7" x14ac:dyDescent="0.25">
      <c r="A22615" t="s">
        <v>5203</v>
      </c>
      <c r="B22615" t="s">
        <v>15</v>
      </c>
      <c r="C22615" t="s">
        <v>5204</v>
      </c>
      <c r="D22615" s="1">
        <v>44442</v>
      </c>
      <c r="E22615" s="2">
        <v>5</v>
      </c>
      <c r="F22615" t="s">
        <v>5205</v>
      </c>
      <c r="G22615" t="s">
        <v>5789</v>
      </c>
    </row>
    <row r="22616" spans="1:7" x14ac:dyDescent="0.25">
      <c r="A22616" t="s">
        <v>129</v>
      </c>
      <c r="B22616" t="s">
        <v>130</v>
      </c>
      <c r="C22616" t="s">
        <v>131</v>
      </c>
      <c r="D22616" s="1">
        <v>44442</v>
      </c>
      <c r="E22616" s="2">
        <v>10</v>
      </c>
      <c r="F22616" t="s">
        <v>132</v>
      </c>
      <c r="G22616" t="s">
        <v>9</v>
      </c>
    </row>
    <row r="22617" spans="1:7" x14ac:dyDescent="0.25">
      <c r="A22617" t="s">
        <v>5203</v>
      </c>
      <c r="B22617" t="s">
        <v>15</v>
      </c>
      <c r="C22617" t="s">
        <v>5204</v>
      </c>
      <c r="D22617" s="1">
        <v>44442</v>
      </c>
      <c r="E22617" s="2">
        <v>175</v>
      </c>
      <c r="F22617" t="s">
        <v>5205</v>
      </c>
      <c r="G22617" t="s">
        <v>2663</v>
      </c>
    </row>
    <row r="22618" spans="1:7" x14ac:dyDescent="0.25">
      <c r="A22618" t="s">
        <v>1492</v>
      </c>
      <c r="B22618" t="s">
        <v>1493</v>
      </c>
      <c r="C22618" t="s">
        <v>1494</v>
      </c>
      <c r="D22618" s="1">
        <v>44442</v>
      </c>
      <c r="E22618" s="2">
        <v>100</v>
      </c>
      <c r="F22618" t="s">
        <v>1495</v>
      </c>
      <c r="G22618" t="s">
        <v>67</v>
      </c>
    </row>
    <row r="22619" spans="1:7" x14ac:dyDescent="0.25">
      <c r="A22619" t="s">
        <v>2339</v>
      </c>
      <c r="B22619" t="s">
        <v>222</v>
      </c>
      <c r="C22619" t="s">
        <v>2340</v>
      </c>
      <c r="D22619" s="1">
        <v>44442</v>
      </c>
      <c r="E22619" s="2">
        <v>10</v>
      </c>
      <c r="F22619" t="s">
        <v>2341</v>
      </c>
      <c r="G22619" t="s">
        <v>1245</v>
      </c>
    </row>
    <row r="22620" spans="1:7" x14ac:dyDescent="0.25">
      <c r="A22620" t="s">
        <v>2339</v>
      </c>
      <c r="B22620" t="s">
        <v>222</v>
      </c>
      <c r="C22620" t="s">
        <v>2340</v>
      </c>
      <c r="D22620" s="1">
        <v>44442</v>
      </c>
      <c r="E22620" s="2">
        <v>10</v>
      </c>
      <c r="F22620" t="s">
        <v>2342</v>
      </c>
      <c r="G22620" t="s">
        <v>1245</v>
      </c>
    </row>
    <row r="22621" spans="1:7" x14ac:dyDescent="0.25">
      <c r="A22621" t="s">
        <v>138</v>
      </c>
      <c r="B22621" t="s">
        <v>139</v>
      </c>
      <c r="C22621" t="s">
        <v>140</v>
      </c>
      <c r="D22621" s="1">
        <v>44442</v>
      </c>
      <c r="E22621" s="2">
        <v>40</v>
      </c>
      <c r="F22621" t="s">
        <v>141</v>
      </c>
      <c r="G22621" t="s">
        <v>1695</v>
      </c>
    </row>
    <row r="22622" spans="1:7" x14ac:dyDescent="0.25">
      <c r="A22622" t="s">
        <v>2753</v>
      </c>
      <c r="B22622" t="s">
        <v>740</v>
      </c>
      <c r="C22622" t="s">
        <v>2754</v>
      </c>
      <c r="D22622" s="1">
        <v>44442</v>
      </c>
      <c r="E22622" s="2">
        <v>5</v>
      </c>
      <c r="F22622" t="s">
        <v>2755</v>
      </c>
      <c r="G22622" t="s">
        <v>1440</v>
      </c>
    </row>
    <row r="22623" spans="1:7" x14ac:dyDescent="0.25">
      <c r="A22623" t="s">
        <v>2753</v>
      </c>
      <c r="B22623" t="s">
        <v>740</v>
      </c>
      <c r="C22623" t="s">
        <v>2754</v>
      </c>
      <c r="D22623" s="1">
        <v>44442</v>
      </c>
      <c r="E22623" s="2">
        <v>5</v>
      </c>
      <c r="F22623" t="s">
        <v>2756</v>
      </c>
      <c r="G22623" t="s">
        <v>1440</v>
      </c>
    </row>
    <row r="22624" spans="1:7" x14ac:dyDescent="0.25">
      <c r="A22624" t="s">
        <v>2753</v>
      </c>
      <c r="B22624" t="s">
        <v>740</v>
      </c>
      <c r="C22624" t="s">
        <v>2754</v>
      </c>
      <c r="D22624" s="1">
        <v>44442</v>
      </c>
      <c r="E22624" s="2">
        <v>5</v>
      </c>
      <c r="F22624" t="s">
        <v>2757</v>
      </c>
      <c r="G22624" t="s">
        <v>1440</v>
      </c>
    </row>
    <row r="22625" spans="1:7" x14ac:dyDescent="0.25">
      <c r="A22625" t="s">
        <v>1584</v>
      </c>
      <c r="B22625" t="s">
        <v>1585</v>
      </c>
      <c r="C22625" t="s">
        <v>1586</v>
      </c>
      <c r="D22625" s="1">
        <v>44442</v>
      </c>
      <c r="E22625" s="2">
        <v>15</v>
      </c>
      <c r="F22625" t="s">
        <v>1587</v>
      </c>
      <c r="G22625" t="s">
        <v>1695</v>
      </c>
    </row>
    <row r="22626" spans="1:7" x14ac:dyDescent="0.25">
      <c r="A22626" t="s">
        <v>1584</v>
      </c>
      <c r="B22626" t="s">
        <v>1585</v>
      </c>
      <c r="C22626" t="s">
        <v>1586</v>
      </c>
      <c r="D22626" s="1">
        <v>44442</v>
      </c>
      <c r="E22626" s="2">
        <v>15</v>
      </c>
      <c r="F22626" t="s">
        <v>1587</v>
      </c>
      <c r="G22626" t="s">
        <v>1245</v>
      </c>
    </row>
    <row r="22627" spans="1:7" x14ac:dyDescent="0.25">
      <c r="A22627" t="s">
        <v>1580</v>
      </c>
      <c r="B22627" t="s">
        <v>1581</v>
      </c>
      <c r="C22627" t="s">
        <v>1582</v>
      </c>
      <c r="D22627" s="1">
        <v>44442</v>
      </c>
      <c r="E22627" s="2">
        <v>20</v>
      </c>
      <c r="F22627" t="s">
        <v>1583</v>
      </c>
      <c r="G22627" t="s">
        <v>9</v>
      </c>
    </row>
    <row r="22628" spans="1:7" x14ac:dyDescent="0.25">
      <c r="A22628" t="s">
        <v>1095</v>
      </c>
      <c r="B22628" t="s">
        <v>1096</v>
      </c>
      <c r="C22628" t="s">
        <v>1097</v>
      </c>
      <c r="D22628" s="1">
        <v>44442</v>
      </c>
      <c r="E22628" s="2">
        <v>15</v>
      </c>
      <c r="F22628" t="s">
        <v>1098</v>
      </c>
      <c r="G22628" t="s">
        <v>114</v>
      </c>
    </row>
    <row r="22629" spans="1:7" x14ac:dyDescent="0.25">
      <c r="A22629" t="s">
        <v>1095</v>
      </c>
      <c r="B22629" t="s">
        <v>1096</v>
      </c>
      <c r="C22629" t="s">
        <v>1097</v>
      </c>
      <c r="D22629" s="1">
        <v>44442</v>
      </c>
      <c r="E22629" s="2">
        <v>15</v>
      </c>
      <c r="F22629" t="s">
        <v>1099</v>
      </c>
      <c r="G22629" t="s">
        <v>114</v>
      </c>
    </row>
    <row r="22630" spans="1:7" x14ac:dyDescent="0.25">
      <c r="A22630" t="s">
        <v>1095</v>
      </c>
      <c r="B22630" t="s">
        <v>1096</v>
      </c>
      <c r="C22630" t="s">
        <v>1097</v>
      </c>
      <c r="D22630" s="1">
        <v>44442</v>
      </c>
      <c r="E22630" s="2">
        <v>15</v>
      </c>
      <c r="F22630" t="s">
        <v>1099</v>
      </c>
      <c r="G22630" t="s">
        <v>114</v>
      </c>
    </row>
    <row r="22631" spans="1:7" x14ac:dyDescent="0.25">
      <c r="A22631" t="s">
        <v>1095</v>
      </c>
      <c r="B22631" t="s">
        <v>1096</v>
      </c>
      <c r="C22631" t="s">
        <v>1097</v>
      </c>
      <c r="D22631" s="1">
        <v>44442</v>
      </c>
      <c r="E22631" s="2">
        <v>15</v>
      </c>
      <c r="F22631" t="s">
        <v>1099</v>
      </c>
      <c r="G22631" t="s">
        <v>114</v>
      </c>
    </row>
    <row r="22632" spans="1:7" x14ac:dyDescent="0.25">
      <c r="A22632" t="s">
        <v>1095</v>
      </c>
      <c r="B22632" t="s">
        <v>1096</v>
      </c>
      <c r="C22632" t="s">
        <v>1097</v>
      </c>
      <c r="D22632" s="1">
        <v>44442</v>
      </c>
      <c r="E22632" s="2">
        <v>10</v>
      </c>
      <c r="F22632" t="s">
        <v>1098</v>
      </c>
      <c r="G22632" t="s">
        <v>257</v>
      </c>
    </row>
    <row r="22633" spans="1:7" x14ac:dyDescent="0.25">
      <c r="A22633" t="s">
        <v>1095</v>
      </c>
      <c r="B22633" t="s">
        <v>1096</v>
      </c>
      <c r="C22633" t="s">
        <v>1097</v>
      </c>
      <c r="D22633" s="1">
        <v>44442</v>
      </c>
      <c r="E22633" s="2">
        <v>10</v>
      </c>
      <c r="F22633" t="s">
        <v>1099</v>
      </c>
      <c r="G22633" t="s">
        <v>257</v>
      </c>
    </row>
    <row r="22634" spans="1:7" x14ac:dyDescent="0.25">
      <c r="A22634" t="s">
        <v>1095</v>
      </c>
      <c r="B22634" t="s">
        <v>1096</v>
      </c>
      <c r="C22634" t="s">
        <v>1097</v>
      </c>
      <c r="D22634" s="1">
        <v>44442</v>
      </c>
      <c r="E22634" s="2">
        <v>10</v>
      </c>
      <c r="F22634" t="s">
        <v>1099</v>
      </c>
      <c r="G22634" t="s">
        <v>257</v>
      </c>
    </row>
    <row r="22635" spans="1:7" x14ac:dyDescent="0.25">
      <c r="A22635" t="s">
        <v>1095</v>
      </c>
      <c r="B22635" t="s">
        <v>1096</v>
      </c>
      <c r="C22635" t="s">
        <v>1097</v>
      </c>
      <c r="D22635" s="1">
        <v>44442</v>
      </c>
      <c r="E22635" s="2">
        <v>10</v>
      </c>
      <c r="F22635" t="s">
        <v>1099</v>
      </c>
      <c r="G22635" t="s">
        <v>257</v>
      </c>
    </row>
    <row r="22636" spans="1:7" x14ac:dyDescent="0.25">
      <c r="A22636" t="s">
        <v>1095</v>
      </c>
      <c r="B22636" t="s">
        <v>1096</v>
      </c>
      <c r="C22636" t="s">
        <v>1097</v>
      </c>
      <c r="D22636" s="1">
        <v>44442</v>
      </c>
      <c r="E22636" s="2">
        <v>10</v>
      </c>
      <c r="F22636" t="s">
        <v>1098</v>
      </c>
      <c r="G22636" t="s">
        <v>828</v>
      </c>
    </row>
    <row r="22637" spans="1:7" x14ac:dyDescent="0.25">
      <c r="A22637" t="s">
        <v>1095</v>
      </c>
      <c r="B22637" t="s">
        <v>1096</v>
      </c>
      <c r="C22637" t="s">
        <v>1097</v>
      </c>
      <c r="D22637" s="1">
        <v>44442</v>
      </c>
      <c r="E22637" s="2">
        <v>10</v>
      </c>
      <c r="F22637" t="s">
        <v>1099</v>
      </c>
      <c r="G22637" t="s">
        <v>828</v>
      </c>
    </row>
    <row r="22638" spans="1:7" x14ac:dyDescent="0.25">
      <c r="A22638" t="s">
        <v>1095</v>
      </c>
      <c r="B22638" t="s">
        <v>1096</v>
      </c>
      <c r="C22638" t="s">
        <v>1097</v>
      </c>
      <c r="D22638" s="1">
        <v>44442</v>
      </c>
      <c r="E22638" s="2">
        <v>10</v>
      </c>
      <c r="F22638" t="s">
        <v>1099</v>
      </c>
      <c r="G22638" t="s">
        <v>828</v>
      </c>
    </row>
    <row r="22639" spans="1:7" x14ac:dyDescent="0.25">
      <c r="A22639" t="s">
        <v>1095</v>
      </c>
      <c r="B22639" t="s">
        <v>1096</v>
      </c>
      <c r="C22639" t="s">
        <v>1097</v>
      </c>
      <c r="D22639" s="1">
        <v>44442</v>
      </c>
      <c r="E22639" s="2">
        <v>10</v>
      </c>
      <c r="F22639" t="s">
        <v>1099</v>
      </c>
      <c r="G22639" t="s">
        <v>828</v>
      </c>
    </row>
    <row r="22640" spans="1:7" x14ac:dyDescent="0.25">
      <c r="A22640">
        <v>278</v>
      </c>
      <c r="B22640" t="s">
        <v>2822</v>
      </c>
      <c r="C22640" t="s">
        <v>779</v>
      </c>
      <c r="D22640" s="1">
        <v>44442</v>
      </c>
      <c r="E22640" s="2">
        <v>5</v>
      </c>
      <c r="F22640" t="s">
        <v>5801</v>
      </c>
      <c r="G22640" t="s">
        <v>5789</v>
      </c>
    </row>
    <row r="22641" spans="1:7" x14ac:dyDescent="0.25">
      <c r="A22641">
        <v>280</v>
      </c>
      <c r="B22641" t="s">
        <v>3901</v>
      </c>
      <c r="C22641" t="s">
        <v>5796</v>
      </c>
      <c r="D22641" s="1">
        <v>44442</v>
      </c>
      <c r="E22641" s="2">
        <v>5</v>
      </c>
      <c r="F22641" t="s">
        <v>5797</v>
      </c>
      <c r="G22641" t="s">
        <v>5789</v>
      </c>
    </row>
    <row r="22642" spans="1:7" x14ac:dyDescent="0.25">
      <c r="A22642">
        <v>276</v>
      </c>
      <c r="B22642" t="s">
        <v>5802</v>
      </c>
      <c r="C22642" t="s">
        <v>5803</v>
      </c>
      <c r="D22642" s="1">
        <v>44442</v>
      </c>
      <c r="E22642" s="2">
        <v>5</v>
      </c>
      <c r="G22642" t="s">
        <v>5789</v>
      </c>
    </row>
    <row r="22643" spans="1:7" x14ac:dyDescent="0.25">
      <c r="A22643">
        <v>241</v>
      </c>
      <c r="B22643" t="s">
        <v>5724</v>
      </c>
      <c r="C22643" t="s">
        <v>5725</v>
      </c>
      <c r="D22643" s="1">
        <v>44442</v>
      </c>
      <c r="E22643" s="2">
        <v>5</v>
      </c>
      <c r="F22643" t="s">
        <v>5726</v>
      </c>
      <c r="G22643" t="s">
        <v>5789</v>
      </c>
    </row>
    <row r="22644" spans="1:7" x14ac:dyDescent="0.25">
      <c r="A22644">
        <v>241</v>
      </c>
      <c r="B22644" t="s">
        <v>5724</v>
      </c>
      <c r="C22644" t="s">
        <v>5725</v>
      </c>
      <c r="D22644" s="1">
        <v>44442</v>
      </c>
      <c r="E22644" s="2">
        <v>5</v>
      </c>
      <c r="F22644" t="s">
        <v>5727</v>
      </c>
      <c r="G22644" t="s">
        <v>5789</v>
      </c>
    </row>
    <row r="22645" spans="1:7" x14ac:dyDescent="0.25">
      <c r="A22645">
        <v>45</v>
      </c>
      <c r="B22645" t="s">
        <v>1578</v>
      </c>
      <c r="C22645" t="s">
        <v>3033</v>
      </c>
      <c r="D22645" s="1">
        <v>44442</v>
      </c>
      <c r="E22645" s="2">
        <v>84</v>
      </c>
      <c r="F22645" t="s">
        <v>5518</v>
      </c>
      <c r="G22645" t="s">
        <v>34</v>
      </c>
    </row>
    <row r="22646" spans="1:7" x14ac:dyDescent="0.25">
      <c r="A22646" t="s">
        <v>1643</v>
      </c>
      <c r="B22646" t="s">
        <v>1644</v>
      </c>
      <c r="D22646" s="1">
        <v>44442</v>
      </c>
      <c r="E22646" s="2">
        <v>1000</v>
      </c>
      <c r="F22646" t="s">
        <v>1645</v>
      </c>
      <c r="G22646" t="s">
        <v>2663</v>
      </c>
    </row>
    <row r="22647" spans="1:7" x14ac:dyDescent="0.25">
      <c r="A22647" t="s">
        <v>3689</v>
      </c>
      <c r="B22647" t="s">
        <v>3690</v>
      </c>
      <c r="C22647" t="s">
        <v>3691</v>
      </c>
      <c r="D22647" s="1">
        <v>44442</v>
      </c>
      <c r="E22647" s="2">
        <v>34.96</v>
      </c>
      <c r="F22647" t="s">
        <v>3692</v>
      </c>
      <c r="G22647" t="s">
        <v>97</v>
      </c>
    </row>
    <row r="22648" spans="1:7" x14ac:dyDescent="0.25">
      <c r="A22648" t="s">
        <v>2742</v>
      </c>
      <c r="B22648" t="s">
        <v>2743</v>
      </c>
      <c r="C22648" t="s">
        <v>2744</v>
      </c>
      <c r="D22648" s="1">
        <v>44442</v>
      </c>
      <c r="E22648" s="2">
        <v>150</v>
      </c>
      <c r="F22648" t="s">
        <v>2745</v>
      </c>
      <c r="G22648" t="s">
        <v>2746</v>
      </c>
    </row>
    <row r="22649" spans="1:7" x14ac:dyDescent="0.25">
      <c r="A22649" t="s">
        <v>2742</v>
      </c>
      <c r="B22649" t="s">
        <v>2743</v>
      </c>
      <c r="C22649" t="s">
        <v>2744</v>
      </c>
      <c r="D22649" s="1">
        <v>44442</v>
      </c>
      <c r="E22649" s="2">
        <v>150</v>
      </c>
      <c r="F22649" t="s">
        <v>2747</v>
      </c>
      <c r="G22649" t="s">
        <v>2746</v>
      </c>
    </row>
    <row r="22650" spans="1:7" x14ac:dyDescent="0.25">
      <c r="A22650" t="s">
        <v>3686</v>
      </c>
      <c r="B22650" t="s">
        <v>764</v>
      </c>
      <c r="C22650" t="s">
        <v>3687</v>
      </c>
      <c r="D22650" s="1">
        <v>44442</v>
      </c>
      <c r="E22650" s="2">
        <v>5</v>
      </c>
      <c r="F22650" t="s">
        <v>3688</v>
      </c>
      <c r="G22650" t="s">
        <v>97</v>
      </c>
    </row>
    <row r="22651" spans="1:7" x14ac:dyDescent="0.25">
      <c r="A22651" t="s">
        <v>3686</v>
      </c>
      <c r="B22651" t="s">
        <v>764</v>
      </c>
      <c r="C22651" t="s">
        <v>3687</v>
      </c>
      <c r="D22651" s="1">
        <v>44442</v>
      </c>
      <c r="E22651" s="2">
        <v>5</v>
      </c>
      <c r="F22651" t="s">
        <v>3688</v>
      </c>
      <c r="G22651" t="s">
        <v>1245</v>
      </c>
    </row>
    <row r="22652" spans="1:7" x14ac:dyDescent="0.25">
      <c r="A22652" t="s">
        <v>5385</v>
      </c>
      <c r="B22652" t="s">
        <v>2992</v>
      </c>
      <c r="C22652" t="s">
        <v>5386</v>
      </c>
      <c r="D22652" s="1">
        <v>44442</v>
      </c>
      <c r="E22652" s="2">
        <v>50</v>
      </c>
      <c r="F22652" t="s">
        <v>5387</v>
      </c>
      <c r="G22652" t="s">
        <v>67</v>
      </c>
    </row>
    <row r="22653" spans="1:7" x14ac:dyDescent="0.25">
      <c r="A22653" t="s">
        <v>99</v>
      </c>
      <c r="B22653" t="s">
        <v>100</v>
      </c>
      <c r="C22653" t="s">
        <v>101</v>
      </c>
      <c r="D22653" s="1">
        <v>44442</v>
      </c>
      <c r="E22653" s="2">
        <v>5</v>
      </c>
      <c r="F22653" t="s">
        <v>102</v>
      </c>
      <c r="G22653" t="s">
        <v>5789</v>
      </c>
    </row>
    <row r="22654" spans="1:7" x14ac:dyDescent="0.25">
      <c r="A22654" t="s">
        <v>99</v>
      </c>
      <c r="B22654" t="s">
        <v>100</v>
      </c>
      <c r="C22654" t="s">
        <v>101</v>
      </c>
      <c r="D22654" s="1">
        <v>44442</v>
      </c>
      <c r="E22654" s="2">
        <v>5</v>
      </c>
      <c r="F22654" t="s">
        <v>103</v>
      </c>
      <c r="G22654" t="s">
        <v>5789</v>
      </c>
    </row>
    <row r="22655" spans="1:7" x14ac:dyDescent="0.25">
      <c r="A22655" t="s">
        <v>99</v>
      </c>
      <c r="B22655" t="s">
        <v>100</v>
      </c>
      <c r="C22655" t="s">
        <v>101</v>
      </c>
      <c r="D22655" s="1">
        <v>44442</v>
      </c>
      <c r="E22655" s="2">
        <v>5</v>
      </c>
      <c r="F22655" t="s">
        <v>104</v>
      </c>
      <c r="G22655" t="s">
        <v>5789</v>
      </c>
    </row>
    <row r="22656" spans="1:7" x14ac:dyDescent="0.25">
      <c r="A22656" t="s">
        <v>312</v>
      </c>
      <c r="B22656" t="s">
        <v>248</v>
      </c>
      <c r="C22656" t="s">
        <v>313</v>
      </c>
      <c r="D22656" s="1">
        <v>44442</v>
      </c>
      <c r="E22656" s="2">
        <v>50</v>
      </c>
      <c r="F22656" t="s">
        <v>314</v>
      </c>
      <c r="G22656" t="s">
        <v>315</v>
      </c>
    </row>
    <row r="22657" spans="1:7" x14ac:dyDescent="0.25">
      <c r="A22657" t="s">
        <v>322</v>
      </c>
      <c r="B22657" t="s">
        <v>323</v>
      </c>
      <c r="C22657" t="s">
        <v>324</v>
      </c>
      <c r="D22657" s="1">
        <v>44442</v>
      </c>
      <c r="E22657" s="2">
        <v>63</v>
      </c>
      <c r="F22657" t="s">
        <v>325</v>
      </c>
      <c r="G22657" t="s">
        <v>326</v>
      </c>
    </row>
    <row r="22658" spans="1:7" x14ac:dyDescent="0.25">
      <c r="A22658" t="s">
        <v>322</v>
      </c>
      <c r="B22658" t="s">
        <v>323</v>
      </c>
      <c r="C22658" t="s">
        <v>324</v>
      </c>
      <c r="D22658" s="1">
        <v>44442</v>
      </c>
      <c r="E22658" s="2">
        <v>63</v>
      </c>
      <c r="F22658" t="s">
        <v>327</v>
      </c>
      <c r="G22658" t="s">
        <v>326</v>
      </c>
    </row>
    <row r="22659" spans="1:7" x14ac:dyDescent="0.25">
      <c r="A22659" t="s">
        <v>1803</v>
      </c>
      <c r="B22659" t="s">
        <v>1804</v>
      </c>
      <c r="C22659" t="s">
        <v>1805</v>
      </c>
      <c r="D22659" s="1">
        <v>44442</v>
      </c>
      <c r="E22659" s="2">
        <v>25</v>
      </c>
      <c r="F22659" t="s">
        <v>1806</v>
      </c>
      <c r="G22659" t="s">
        <v>271</v>
      </c>
    </row>
    <row r="22660" spans="1:7" x14ac:dyDescent="0.25">
      <c r="A22660" t="s">
        <v>1803</v>
      </c>
      <c r="B22660" t="s">
        <v>1804</v>
      </c>
      <c r="C22660" t="s">
        <v>1805</v>
      </c>
      <c r="D22660" s="1">
        <v>44442</v>
      </c>
      <c r="E22660" s="2">
        <v>25</v>
      </c>
      <c r="F22660" t="s">
        <v>1806</v>
      </c>
      <c r="G22660" t="s">
        <v>5422</v>
      </c>
    </row>
    <row r="22661" spans="1:7" x14ac:dyDescent="0.25">
      <c r="A22661" t="s">
        <v>82</v>
      </c>
      <c r="B22661" t="s">
        <v>83</v>
      </c>
      <c r="C22661" t="s">
        <v>84</v>
      </c>
      <c r="D22661" s="1">
        <v>44442</v>
      </c>
      <c r="E22661" s="2">
        <v>10</v>
      </c>
      <c r="F22661" t="s">
        <v>85</v>
      </c>
      <c r="G22661" t="s">
        <v>1245</v>
      </c>
    </row>
    <row r="22662" spans="1:7" x14ac:dyDescent="0.25">
      <c r="A22662" t="s">
        <v>82</v>
      </c>
      <c r="B22662" t="s">
        <v>83</v>
      </c>
      <c r="C22662" t="s">
        <v>84</v>
      </c>
      <c r="D22662" s="1">
        <v>44442</v>
      </c>
      <c r="E22662" s="2">
        <v>10</v>
      </c>
      <c r="F22662" t="s">
        <v>86</v>
      </c>
      <c r="G22662" t="s">
        <v>1245</v>
      </c>
    </row>
    <row r="22663" spans="1:7" x14ac:dyDescent="0.25">
      <c r="A22663" t="s">
        <v>2686</v>
      </c>
      <c r="B22663" t="s">
        <v>2687</v>
      </c>
      <c r="C22663" t="s">
        <v>2688</v>
      </c>
      <c r="D22663" s="1">
        <v>44442</v>
      </c>
      <c r="E22663" s="2">
        <v>84</v>
      </c>
      <c r="F22663" t="s">
        <v>2689</v>
      </c>
      <c r="G22663" t="s">
        <v>34</v>
      </c>
    </row>
    <row r="22664" spans="1:7" x14ac:dyDescent="0.25">
      <c r="A22664" t="s">
        <v>2690</v>
      </c>
      <c r="B22664" t="s">
        <v>2691</v>
      </c>
      <c r="C22664" t="s">
        <v>2692</v>
      </c>
      <c r="D22664" s="1">
        <v>44442</v>
      </c>
      <c r="E22664" s="2">
        <v>50</v>
      </c>
      <c r="F22664" t="s">
        <v>2693</v>
      </c>
      <c r="G22664" t="s">
        <v>1715</v>
      </c>
    </row>
    <row r="22665" spans="1:7" x14ac:dyDescent="0.25">
      <c r="A22665" t="s">
        <v>2690</v>
      </c>
      <c r="B22665" t="s">
        <v>2691</v>
      </c>
      <c r="C22665" t="s">
        <v>2692</v>
      </c>
      <c r="D22665" s="1">
        <v>44442</v>
      </c>
      <c r="E22665" s="2">
        <v>50</v>
      </c>
      <c r="F22665" t="s">
        <v>2693</v>
      </c>
      <c r="G22665" t="s">
        <v>1725</v>
      </c>
    </row>
    <row r="22666" spans="1:7" x14ac:dyDescent="0.25">
      <c r="A22666" t="s">
        <v>636</v>
      </c>
      <c r="B22666" t="s">
        <v>637</v>
      </c>
      <c r="C22666" t="s">
        <v>638</v>
      </c>
      <c r="D22666" s="1">
        <v>44442</v>
      </c>
      <c r="E22666" s="2">
        <v>10</v>
      </c>
      <c r="F22666" t="s">
        <v>639</v>
      </c>
      <c r="G22666" t="s">
        <v>471</v>
      </c>
    </row>
    <row r="22667" spans="1:7" x14ac:dyDescent="0.25">
      <c r="A22667" t="s">
        <v>636</v>
      </c>
      <c r="B22667" t="s">
        <v>637</v>
      </c>
      <c r="C22667" t="s">
        <v>638</v>
      </c>
      <c r="D22667" s="1">
        <v>44442</v>
      </c>
      <c r="E22667" s="2">
        <v>10</v>
      </c>
      <c r="F22667" t="s">
        <v>639</v>
      </c>
      <c r="G22667" t="s">
        <v>1695</v>
      </c>
    </row>
    <row r="22668" spans="1:7" x14ac:dyDescent="0.25">
      <c r="A22668" t="s">
        <v>87</v>
      </c>
      <c r="B22668" t="s">
        <v>88</v>
      </c>
      <c r="C22668" t="s">
        <v>89</v>
      </c>
      <c r="D22668" s="1">
        <v>44442</v>
      </c>
      <c r="E22668" s="2">
        <v>25</v>
      </c>
      <c r="F22668" t="s">
        <v>90</v>
      </c>
      <c r="G22668" t="s">
        <v>1695</v>
      </c>
    </row>
    <row r="22669" spans="1:7" x14ac:dyDescent="0.25">
      <c r="A22669" t="s">
        <v>87</v>
      </c>
      <c r="B22669" t="s">
        <v>88</v>
      </c>
      <c r="C22669" t="s">
        <v>89</v>
      </c>
      <c r="D22669" s="1">
        <v>44442</v>
      </c>
      <c r="E22669" s="2">
        <v>25</v>
      </c>
      <c r="F22669" t="s">
        <v>91</v>
      </c>
      <c r="G22669" t="s">
        <v>1695</v>
      </c>
    </row>
    <row r="22670" spans="1:7" x14ac:dyDescent="0.25">
      <c r="A22670" t="s">
        <v>87</v>
      </c>
      <c r="B22670" t="s">
        <v>88</v>
      </c>
      <c r="C22670" t="s">
        <v>89</v>
      </c>
      <c r="D22670" s="1">
        <v>44442</v>
      </c>
      <c r="E22670" s="2">
        <v>25</v>
      </c>
      <c r="F22670" t="s">
        <v>91</v>
      </c>
      <c r="G22670" t="s">
        <v>1695</v>
      </c>
    </row>
    <row r="22671" spans="1:7" x14ac:dyDescent="0.25">
      <c r="A22671" t="s">
        <v>87</v>
      </c>
      <c r="B22671" t="s">
        <v>88</v>
      </c>
      <c r="C22671" t="s">
        <v>89</v>
      </c>
      <c r="D22671" s="1">
        <v>44442</v>
      </c>
      <c r="E22671" s="2">
        <v>25</v>
      </c>
      <c r="F22671" t="s">
        <v>92</v>
      </c>
      <c r="G22671" t="s">
        <v>1695</v>
      </c>
    </row>
    <row r="22672" spans="1:7" x14ac:dyDescent="0.25">
      <c r="A22672" t="s">
        <v>87</v>
      </c>
      <c r="B22672" t="s">
        <v>88</v>
      </c>
      <c r="C22672" t="s">
        <v>89</v>
      </c>
      <c r="D22672" s="1">
        <v>44442</v>
      </c>
      <c r="E22672" s="2">
        <v>15</v>
      </c>
      <c r="F22672" t="s">
        <v>90</v>
      </c>
      <c r="G22672" t="s">
        <v>1245</v>
      </c>
    </row>
    <row r="22673" spans="1:7" x14ac:dyDescent="0.25">
      <c r="A22673" t="s">
        <v>87</v>
      </c>
      <c r="B22673" t="s">
        <v>88</v>
      </c>
      <c r="C22673" t="s">
        <v>89</v>
      </c>
      <c r="D22673" s="1">
        <v>44442</v>
      </c>
      <c r="E22673" s="2">
        <v>15</v>
      </c>
      <c r="F22673" t="s">
        <v>91</v>
      </c>
      <c r="G22673" t="s">
        <v>1245</v>
      </c>
    </row>
    <row r="22674" spans="1:7" x14ac:dyDescent="0.25">
      <c r="A22674" t="s">
        <v>87</v>
      </c>
      <c r="B22674" t="s">
        <v>88</v>
      </c>
      <c r="C22674" t="s">
        <v>89</v>
      </c>
      <c r="D22674" s="1">
        <v>44442</v>
      </c>
      <c r="E22674" s="2">
        <v>15</v>
      </c>
      <c r="F22674" t="s">
        <v>91</v>
      </c>
      <c r="G22674" t="s">
        <v>1245</v>
      </c>
    </row>
    <row r="22675" spans="1:7" x14ac:dyDescent="0.25">
      <c r="A22675" t="s">
        <v>87</v>
      </c>
      <c r="B22675" t="s">
        <v>88</v>
      </c>
      <c r="C22675" t="s">
        <v>89</v>
      </c>
      <c r="D22675" s="1">
        <v>44442</v>
      </c>
      <c r="E22675" s="2">
        <v>15</v>
      </c>
      <c r="F22675" t="s">
        <v>92</v>
      </c>
      <c r="G22675" t="s">
        <v>1245</v>
      </c>
    </row>
    <row r="22676" spans="1:7" x14ac:dyDescent="0.25">
      <c r="A22676" t="s">
        <v>2153</v>
      </c>
      <c r="B22676" t="s">
        <v>614</v>
      </c>
      <c r="C22676" t="s">
        <v>1310</v>
      </c>
      <c r="D22676" s="1">
        <v>44442</v>
      </c>
      <c r="E22676" s="2">
        <v>10</v>
      </c>
      <c r="F22676" t="s">
        <v>2154</v>
      </c>
      <c r="G22676" t="s">
        <v>1245</v>
      </c>
    </row>
    <row r="22677" spans="1:7" x14ac:dyDescent="0.25">
      <c r="A22677" t="s">
        <v>2000</v>
      </c>
      <c r="B22677" t="s">
        <v>2001</v>
      </c>
      <c r="C22677" t="s">
        <v>2002</v>
      </c>
      <c r="D22677" s="1">
        <v>44442</v>
      </c>
      <c r="E22677" s="2">
        <v>100</v>
      </c>
      <c r="F22677" t="s">
        <v>2003</v>
      </c>
      <c r="G22677" t="s">
        <v>2681</v>
      </c>
    </row>
    <row r="22678" spans="1:7" x14ac:dyDescent="0.25">
      <c r="A22678" t="s">
        <v>2000</v>
      </c>
      <c r="B22678" t="s">
        <v>2001</v>
      </c>
      <c r="C22678" t="s">
        <v>2002</v>
      </c>
      <c r="D22678" s="1">
        <v>44442</v>
      </c>
      <c r="E22678" s="2">
        <v>100</v>
      </c>
      <c r="F22678" t="s">
        <v>2004</v>
      </c>
      <c r="G22678" t="s">
        <v>2681</v>
      </c>
    </row>
    <row r="22679" spans="1:7" x14ac:dyDescent="0.25">
      <c r="A22679" t="s">
        <v>4053</v>
      </c>
      <c r="B22679" t="s">
        <v>580</v>
      </c>
      <c r="C22679" t="s">
        <v>4054</v>
      </c>
      <c r="D22679" s="1">
        <v>44442</v>
      </c>
      <c r="E22679" s="2">
        <v>15</v>
      </c>
      <c r="F22679" t="s">
        <v>4055</v>
      </c>
      <c r="G22679" t="s">
        <v>3282</v>
      </c>
    </row>
    <row r="22680" spans="1:7" x14ac:dyDescent="0.25">
      <c r="A22680" t="s">
        <v>4053</v>
      </c>
      <c r="B22680" t="s">
        <v>580</v>
      </c>
      <c r="C22680" t="s">
        <v>4054</v>
      </c>
      <c r="D22680" s="1">
        <v>44442</v>
      </c>
      <c r="E22680" s="2">
        <v>15</v>
      </c>
      <c r="F22680" t="s">
        <v>4055</v>
      </c>
      <c r="G22680" t="s">
        <v>3282</v>
      </c>
    </row>
    <row r="22681" spans="1:7" x14ac:dyDescent="0.25">
      <c r="A22681" t="s">
        <v>4053</v>
      </c>
      <c r="B22681" t="s">
        <v>580</v>
      </c>
      <c r="C22681" t="s">
        <v>4054</v>
      </c>
      <c r="D22681" s="1">
        <v>44442</v>
      </c>
      <c r="E22681" s="2">
        <v>15</v>
      </c>
      <c r="F22681" t="s">
        <v>4056</v>
      </c>
      <c r="G22681" t="s">
        <v>3282</v>
      </c>
    </row>
    <row r="22682" spans="1:7" x14ac:dyDescent="0.25">
      <c r="A22682" t="s">
        <v>529</v>
      </c>
      <c r="B22682" t="s">
        <v>290</v>
      </c>
      <c r="C22682" t="s">
        <v>530</v>
      </c>
      <c r="D22682" s="1">
        <v>44442</v>
      </c>
      <c r="E22682" s="2">
        <v>25</v>
      </c>
      <c r="F22682" t="s">
        <v>531</v>
      </c>
      <c r="G22682" t="s">
        <v>3282</v>
      </c>
    </row>
    <row r="22683" spans="1:7" x14ac:dyDescent="0.25">
      <c r="A22683" t="s">
        <v>1590</v>
      </c>
      <c r="B22683" t="s">
        <v>1591</v>
      </c>
      <c r="C22683" t="s">
        <v>1592</v>
      </c>
      <c r="D22683" s="1">
        <v>44442</v>
      </c>
      <c r="E22683" s="2">
        <v>5</v>
      </c>
      <c r="F22683" t="s">
        <v>1593</v>
      </c>
      <c r="G22683" t="s">
        <v>1245</v>
      </c>
    </row>
    <row r="22684" spans="1:7" x14ac:dyDescent="0.25">
      <c r="A22684" t="s">
        <v>4660</v>
      </c>
      <c r="B22684" t="s">
        <v>4661</v>
      </c>
      <c r="C22684" t="s">
        <v>4662</v>
      </c>
      <c r="D22684" s="1">
        <v>44444</v>
      </c>
      <c r="E22684" s="2">
        <v>5</v>
      </c>
      <c r="F22684" t="s">
        <v>4663</v>
      </c>
      <c r="G22684" t="s">
        <v>276</v>
      </c>
    </row>
    <row r="22685" spans="1:7" x14ac:dyDescent="0.25">
      <c r="A22685" t="s">
        <v>482</v>
      </c>
      <c r="B22685" t="s">
        <v>483</v>
      </c>
      <c r="C22685" t="s">
        <v>484</v>
      </c>
      <c r="D22685" s="1">
        <v>44447</v>
      </c>
      <c r="E22685" s="2">
        <v>83.33</v>
      </c>
      <c r="F22685" t="s">
        <v>485</v>
      </c>
      <c r="G22685" t="s">
        <v>34</v>
      </c>
    </row>
    <row r="22686" spans="1:7" x14ac:dyDescent="0.25">
      <c r="A22686" t="s">
        <v>482</v>
      </c>
      <c r="B22686" t="s">
        <v>483</v>
      </c>
      <c r="C22686" t="s">
        <v>484</v>
      </c>
      <c r="D22686" s="1">
        <v>44447</v>
      </c>
      <c r="E22686" s="2">
        <v>41.67</v>
      </c>
      <c r="F22686" t="s">
        <v>485</v>
      </c>
      <c r="G22686" t="s">
        <v>1240</v>
      </c>
    </row>
    <row r="22687" spans="1:7" x14ac:dyDescent="0.25">
      <c r="A22687" t="s">
        <v>1647</v>
      </c>
      <c r="B22687" t="s">
        <v>1648</v>
      </c>
      <c r="D22687" s="1">
        <v>44447</v>
      </c>
      <c r="E22687" s="2">
        <v>1000</v>
      </c>
      <c r="G22687" t="s">
        <v>507</v>
      </c>
    </row>
    <row r="22688" spans="1:7" x14ac:dyDescent="0.25">
      <c r="A22688" t="s">
        <v>3676</v>
      </c>
      <c r="B22688" t="s">
        <v>3677</v>
      </c>
      <c r="D22688" s="1">
        <v>44447</v>
      </c>
      <c r="E22688" s="2">
        <v>3000</v>
      </c>
      <c r="G22688" t="s">
        <v>3678</v>
      </c>
    </row>
    <row r="22689" spans="1:7" x14ac:dyDescent="0.25">
      <c r="A22689" t="s">
        <v>4348</v>
      </c>
      <c r="B22689" t="s">
        <v>4349</v>
      </c>
      <c r="C22689" t="s">
        <v>1097</v>
      </c>
      <c r="D22689" s="1">
        <v>44449</v>
      </c>
      <c r="E22689" s="2">
        <v>250</v>
      </c>
      <c r="F22689" t="s">
        <v>4350</v>
      </c>
      <c r="G22689" t="s">
        <v>34</v>
      </c>
    </row>
    <row r="22690" spans="1:7" x14ac:dyDescent="0.25">
      <c r="A22690" t="s">
        <v>3397</v>
      </c>
      <c r="B22690" t="s">
        <v>3398</v>
      </c>
      <c r="C22690" t="s">
        <v>3256</v>
      </c>
      <c r="D22690" s="1">
        <v>44451</v>
      </c>
      <c r="E22690" s="2">
        <v>750</v>
      </c>
      <c r="F22690" t="s">
        <v>3399</v>
      </c>
      <c r="G22690" t="s">
        <v>6040</v>
      </c>
    </row>
    <row r="22691" spans="1:7" x14ac:dyDescent="0.25">
      <c r="A22691" t="s">
        <v>3397</v>
      </c>
      <c r="B22691" t="s">
        <v>3398</v>
      </c>
      <c r="C22691" t="s">
        <v>3256</v>
      </c>
      <c r="D22691" s="1">
        <v>44451</v>
      </c>
      <c r="E22691" s="2">
        <v>750</v>
      </c>
      <c r="F22691" t="s">
        <v>3400</v>
      </c>
      <c r="G22691" t="s">
        <v>6040</v>
      </c>
    </row>
    <row r="22692" spans="1:7" x14ac:dyDescent="0.25">
      <c r="A22692" t="s">
        <v>1257</v>
      </c>
      <c r="B22692" t="s">
        <v>1258</v>
      </c>
      <c r="C22692" t="s">
        <v>1259</v>
      </c>
      <c r="D22692" s="1">
        <v>44454</v>
      </c>
      <c r="E22692" s="2">
        <v>83.33</v>
      </c>
      <c r="F22692" t="s">
        <v>1260</v>
      </c>
      <c r="G22692" t="s">
        <v>34</v>
      </c>
    </row>
    <row r="22693" spans="1:7" x14ac:dyDescent="0.25">
      <c r="A22693" t="s">
        <v>1651</v>
      </c>
      <c r="B22693" t="s">
        <v>1652</v>
      </c>
      <c r="C22693" t="s">
        <v>1653</v>
      </c>
      <c r="D22693" s="1">
        <v>44454</v>
      </c>
      <c r="E22693" s="2">
        <v>100</v>
      </c>
      <c r="F22693" t="s">
        <v>1654</v>
      </c>
      <c r="G22693" t="s">
        <v>2663</v>
      </c>
    </row>
    <row r="22694" spans="1:7" x14ac:dyDescent="0.25">
      <c r="A22694" t="s">
        <v>1651</v>
      </c>
      <c r="B22694" t="s">
        <v>1652</v>
      </c>
      <c r="C22694" t="s">
        <v>1653</v>
      </c>
      <c r="D22694" s="1">
        <v>44454</v>
      </c>
      <c r="E22694" s="2">
        <v>100</v>
      </c>
      <c r="F22694" t="s">
        <v>1655</v>
      </c>
      <c r="G22694" t="s">
        <v>2663</v>
      </c>
    </row>
    <row r="22695" spans="1:7" x14ac:dyDescent="0.25">
      <c r="A22695" t="s">
        <v>2714</v>
      </c>
      <c r="B22695" t="s">
        <v>2715</v>
      </c>
      <c r="C22695" t="s">
        <v>488</v>
      </c>
      <c r="D22695" s="1">
        <v>44454</v>
      </c>
      <c r="E22695" s="2">
        <v>84</v>
      </c>
      <c r="F22695" t="s">
        <v>2716</v>
      </c>
      <c r="G22695" t="s">
        <v>34</v>
      </c>
    </row>
    <row r="22696" spans="1:7" x14ac:dyDescent="0.25">
      <c r="A22696" t="s">
        <v>4440</v>
      </c>
      <c r="B22696" t="s">
        <v>4441</v>
      </c>
      <c r="C22696" t="s">
        <v>2822</v>
      </c>
      <c r="D22696" s="1">
        <v>44454</v>
      </c>
      <c r="E22696" s="2">
        <v>2400</v>
      </c>
      <c r="F22696" t="s">
        <v>4442</v>
      </c>
      <c r="G22696" t="s">
        <v>2663</v>
      </c>
    </row>
    <row r="22697" spans="1:7" x14ac:dyDescent="0.25">
      <c r="A22697" t="s">
        <v>4440</v>
      </c>
      <c r="B22697" t="s">
        <v>4441</v>
      </c>
      <c r="C22697" t="s">
        <v>2822</v>
      </c>
      <c r="D22697" s="1">
        <v>44454</v>
      </c>
      <c r="E22697" s="2">
        <v>2400</v>
      </c>
      <c r="F22697" t="s">
        <v>4444</v>
      </c>
      <c r="G22697" t="s">
        <v>2663</v>
      </c>
    </row>
    <row r="22698" spans="1:7" x14ac:dyDescent="0.25">
      <c r="A22698" t="s">
        <v>44</v>
      </c>
      <c r="B22698" t="s">
        <v>45</v>
      </c>
      <c r="C22698" t="s">
        <v>46</v>
      </c>
      <c r="D22698" s="1">
        <v>44454</v>
      </c>
      <c r="E22698" s="2">
        <v>83.33</v>
      </c>
      <c r="F22698" t="s">
        <v>47</v>
      </c>
      <c r="G22698" t="s">
        <v>34</v>
      </c>
    </row>
    <row r="22699" spans="1:7" x14ac:dyDescent="0.25">
      <c r="A22699" t="s">
        <v>44</v>
      </c>
      <c r="B22699" t="s">
        <v>45</v>
      </c>
      <c r="C22699" t="s">
        <v>46</v>
      </c>
      <c r="D22699" s="1">
        <v>44454</v>
      </c>
      <c r="E22699" s="2">
        <v>83.33</v>
      </c>
      <c r="F22699" t="s">
        <v>48</v>
      </c>
      <c r="G22699" t="s">
        <v>34</v>
      </c>
    </row>
    <row r="22700" spans="1:7" x14ac:dyDescent="0.25">
      <c r="A22700" t="s">
        <v>49</v>
      </c>
      <c r="B22700" t="s">
        <v>50</v>
      </c>
      <c r="C22700" t="s">
        <v>51</v>
      </c>
      <c r="D22700" s="1">
        <v>44454</v>
      </c>
      <c r="E22700" s="2">
        <v>140</v>
      </c>
      <c r="F22700" t="s">
        <v>52</v>
      </c>
      <c r="G22700" t="s">
        <v>2663</v>
      </c>
    </row>
    <row r="22701" spans="1:7" x14ac:dyDescent="0.25">
      <c r="A22701" t="s">
        <v>40</v>
      </c>
      <c r="B22701" t="s">
        <v>41</v>
      </c>
      <c r="C22701" t="s">
        <v>42</v>
      </c>
      <c r="D22701" s="1">
        <v>44454</v>
      </c>
      <c r="E22701" s="2">
        <v>83.34</v>
      </c>
      <c r="F22701" t="s">
        <v>43</v>
      </c>
      <c r="G22701" t="s">
        <v>2898</v>
      </c>
    </row>
    <row r="22702" spans="1:7" x14ac:dyDescent="0.25">
      <c r="A22702" t="s">
        <v>40</v>
      </c>
      <c r="B22702" t="s">
        <v>41</v>
      </c>
      <c r="C22702" t="s">
        <v>42</v>
      </c>
      <c r="D22702" s="1">
        <v>44454</v>
      </c>
      <c r="E22702" s="2">
        <v>83.32</v>
      </c>
      <c r="F22702" t="s">
        <v>43</v>
      </c>
      <c r="G22702" t="s">
        <v>34</v>
      </c>
    </row>
    <row r="22703" spans="1:7" x14ac:dyDescent="0.25">
      <c r="A22703" t="s">
        <v>3805</v>
      </c>
      <c r="B22703" t="s">
        <v>3806</v>
      </c>
      <c r="C22703" t="s">
        <v>3807</v>
      </c>
      <c r="D22703" s="1">
        <v>44454</v>
      </c>
      <c r="E22703" s="2">
        <v>21</v>
      </c>
      <c r="F22703" t="s">
        <v>3808</v>
      </c>
      <c r="G22703" t="s">
        <v>5635</v>
      </c>
    </row>
    <row r="22704" spans="1:7" x14ac:dyDescent="0.25">
      <c r="A22704" t="s">
        <v>3805</v>
      </c>
      <c r="B22704" t="s">
        <v>3806</v>
      </c>
      <c r="C22704" t="s">
        <v>3807</v>
      </c>
      <c r="D22704" s="1">
        <v>44454</v>
      </c>
      <c r="E22704" s="2">
        <v>21</v>
      </c>
      <c r="F22704" t="s">
        <v>3809</v>
      </c>
      <c r="G22704" t="s">
        <v>5635</v>
      </c>
    </row>
    <row r="22705" spans="1:7" x14ac:dyDescent="0.25">
      <c r="A22705" t="s">
        <v>3805</v>
      </c>
      <c r="B22705" t="s">
        <v>3806</v>
      </c>
      <c r="C22705" t="s">
        <v>3807</v>
      </c>
      <c r="D22705" s="1">
        <v>44454</v>
      </c>
      <c r="E22705" s="2">
        <v>21</v>
      </c>
      <c r="F22705" t="s">
        <v>3808</v>
      </c>
      <c r="G22705" t="s">
        <v>5638</v>
      </c>
    </row>
    <row r="22706" spans="1:7" x14ac:dyDescent="0.25">
      <c r="A22706" t="s">
        <v>3805</v>
      </c>
      <c r="B22706" t="s">
        <v>3806</v>
      </c>
      <c r="C22706" t="s">
        <v>3807</v>
      </c>
      <c r="D22706" s="1">
        <v>44454</v>
      </c>
      <c r="E22706" s="2">
        <v>21</v>
      </c>
      <c r="F22706" t="s">
        <v>3809</v>
      </c>
      <c r="G22706" t="s">
        <v>5638</v>
      </c>
    </row>
    <row r="22707" spans="1:7" x14ac:dyDescent="0.25">
      <c r="A22707" t="s">
        <v>2463</v>
      </c>
      <c r="B22707" t="s">
        <v>2464</v>
      </c>
      <c r="C22707" t="s">
        <v>2465</v>
      </c>
      <c r="D22707" s="1">
        <v>44454</v>
      </c>
      <c r="E22707" s="2">
        <v>100</v>
      </c>
      <c r="F22707" t="s">
        <v>2466</v>
      </c>
      <c r="G22707" t="s">
        <v>2663</v>
      </c>
    </row>
    <row r="22708" spans="1:7" x14ac:dyDescent="0.25">
      <c r="A22708" t="s">
        <v>2463</v>
      </c>
      <c r="B22708" t="s">
        <v>2464</v>
      </c>
      <c r="C22708" t="s">
        <v>2465</v>
      </c>
      <c r="D22708" s="1">
        <v>44454</v>
      </c>
      <c r="E22708" s="2">
        <v>100</v>
      </c>
      <c r="F22708" t="s">
        <v>2467</v>
      </c>
      <c r="G22708" t="s">
        <v>2663</v>
      </c>
    </row>
    <row r="22709" spans="1:7" x14ac:dyDescent="0.25">
      <c r="A22709" t="s">
        <v>53</v>
      </c>
      <c r="B22709" t="s">
        <v>54</v>
      </c>
      <c r="C22709" t="s">
        <v>55</v>
      </c>
      <c r="D22709" s="1">
        <v>44454</v>
      </c>
      <c r="E22709" s="2">
        <v>84</v>
      </c>
      <c r="F22709" t="s">
        <v>56</v>
      </c>
      <c r="G22709" t="s">
        <v>34</v>
      </c>
    </row>
    <row r="22710" spans="1:7" x14ac:dyDescent="0.25">
      <c r="A22710" t="s">
        <v>53</v>
      </c>
      <c r="B22710" t="s">
        <v>54</v>
      </c>
      <c r="C22710" t="s">
        <v>55</v>
      </c>
      <c r="D22710" s="1">
        <v>44454</v>
      </c>
      <c r="E22710" s="2">
        <v>84</v>
      </c>
      <c r="F22710" t="s">
        <v>57</v>
      </c>
      <c r="G22710" t="s">
        <v>34</v>
      </c>
    </row>
    <row r="22711" spans="1:7" x14ac:dyDescent="0.25">
      <c r="A22711" t="s">
        <v>53</v>
      </c>
      <c r="B22711" t="s">
        <v>54</v>
      </c>
      <c r="C22711" t="s">
        <v>55</v>
      </c>
      <c r="D22711" s="1">
        <v>44454</v>
      </c>
      <c r="E22711" s="2">
        <v>16</v>
      </c>
      <c r="F22711" t="s">
        <v>56</v>
      </c>
      <c r="G22711" t="s">
        <v>2663</v>
      </c>
    </row>
    <row r="22712" spans="1:7" x14ac:dyDescent="0.25">
      <c r="A22712" t="s">
        <v>53</v>
      </c>
      <c r="B22712" t="s">
        <v>54</v>
      </c>
      <c r="C22712" t="s">
        <v>55</v>
      </c>
      <c r="D22712" s="1">
        <v>44454</v>
      </c>
      <c r="E22712" s="2">
        <v>16</v>
      </c>
      <c r="F22712" t="s">
        <v>57</v>
      </c>
      <c r="G22712" t="s">
        <v>2663</v>
      </c>
    </row>
    <row r="22713" spans="1:7" x14ac:dyDescent="0.25">
      <c r="A22713">
        <v>684</v>
      </c>
      <c r="B22713" t="s">
        <v>152</v>
      </c>
      <c r="C22713" t="s">
        <v>6041</v>
      </c>
      <c r="D22713" s="1">
        <v>44454</v>
      </c>
      <c r="E22713" s="2">
        <v>52.5</v>
      </c>
      <c r="F22713" t="s">
        <v>6042</v>
      </c>
      <c r="G22713" t="s">
        <v>5532</v>
      </c>
    </row>
    <row r="22714" spans="1:7" x14ac:dyDescent="0.25">
      <c r="A22714" t="s">
        <v>2189</v>
      </c>
      <c r="B22714" t="s">
        <v>2190</v>
      </c>
      <c r="D22714" s="1">
        <v>44454</v>
      </c>
      <c r="E22714" s="2">
        <v>500</v>
      </c>
      <c r="F22714" t="s">
        <v>2191</v>
      </c>
      <c r="G22714" t="s">
        <v>276</v>
      </c>
    </row>
    <row r="22715" spans="1:7" x14ac:dyDescent="0.25">
      <c r="A22715" t="s">
        <v>5403</v>
      </c>
      <c r="B22715" t="s">
        <v>5404</v>
      </c>
      <c r="C22715" t="s">
        <v>758</v>
      </c>
      <c r="D22715" s="1">
        <v>44454</v>
      </c>
      <c r="E22715" s="2">
        <v>84</v>
      </c>
      <c r="F22715" t="s">
        <v>5405</v>
      </c>
      <c r="G22715" t="s">
        <v>34</v>
      </c>
    </row>
    <row r="22716" spans="1:7" x14ac:dyDescent="0.25">
      <c r="A22716" t="s">
        <v>2167</v>
      </c>
      <c r="B22716" t="s">
        <v>2168</v>
      </c>
      <c r="C22716" t="s">
        <v>2169</v>
      </c>
      <c r="D22716" s="1">
        <v>44455</v>
      </c>
      <c r="E22716" s="2">
        <v>100</v>
      </c>
      <c r="F22716" t="s">
        <v>2170</v>
      </c>
      <c r="G22716" t="s">
        <v>2199</v>
      </c>
    </row>
    <row r="22717" spans="1:7" x14ac:dyDescent="0.25">
      <c r="A22717" t="s">
        <v>2167</v>
      </c>
      <c r="B22717" t="s">
        <v>2168</v>
      </c>
      <c r="C22717" t="s">
        <v>2169</v>
      </c>
      <c r="D22717" s="1">
        <v>44455</v>
      </c>
      <c r="E22717" s="2">
        <v>100</v>
      </c>
      <c r="F22717" t="s">
        <v>2170</v>
      </c>
      <c r="G22717" t="s">
        <v>245</v>
      </c>
    </row>
    <row r="22718" spans="1:7" x14ac:dyDescent="0.25">
      <c r="A22718" t="s">
        <v>454</v>
      </c>
      <c r="B22718" t="s">
        <v>455</v>
      </c>
      <c r="D22718" s="1">
        <v>44459</v>
      </c>
      <c r="E22718" s="2">
        <v>11500</v>
      </c>
      <c r="G22718" t="s">
        <v>456</v>
      </c>
    </row>
    <row r="22719" spans="1:7" x14ac:dyDescent="0.25">
      <c r="A22719">
        <v>685</v>
      </c>
      <c r="B22719" t="s">
        <v>6043</v>
      </c>
      <c r="C22719" t="s">
        <v>6044</v>
      </c>
      <c r="D22719" s="1">
        <v>44460</v>
      </c>
      <c r="E22719" s="2">
        <v>150</v>
      </c>
      <c r="G22719" t="s">
        <v>276</v>
      </c>
    </row>
    <row r="22720" spans="1:7" x14ac:dyDescent="0.25">
      <c r="A22720">
        <v>514</v>
      </c>
      <c r="B22720" t="s">
        <v>6045</v>
      </c>
      <c r="D22720" s="1">
        <v>44460</v>
      </c>
      <c r="E22720" s="2">
        <v>100</v>
      </c>
      <c r="F22720" t="s">
        <v>6046</v>
      </c>
      <c r="G22720" t="s">
        <v>2663</v>
      </c>
    </row>
    <row r="22721" spans="1:7" x14ac:dyDescent="0.25">
      <c r="A22721" t="s">
        <v>5302</v>
      </c>
      <c r="B22721" t="s">
        <v>5303</v>
      </c>
      <c r="D22721" s="1">
        <v>44462</v>
      </c>
      <c r="E22721" s="2">
        <v>115673</v>
      </c>
      <c r="G22721" t="s">
        <v>6047</v>
      </c>
    </row>
    <row r="22722" spans="1:7" x14ac:dyDescent="0.25">
      <c r="A22722" t="s">
        <v>380</v>
      </c>
      <c r="B22722" t="s">
        <v>381</v>
      </c>
      <c r="D22722" s="1">
        <v>44466</v>
      </c>
      <c r="E22722" s="2">
        <v>500</v>
      </c>
      <c r="F22722" t="s">
        <v>382</v>
      </c>
      <c r="G22722" t="s">
        <v>1417</v>
      </c>
    </row>
    <row r="22723" spans="1:7" x14ac:dyDescent="0.25">
      <c r="A22723" t="s">
        <v>4434</v>
      </c>
      <c r="B22723" t="s">
        <v>4435</v>
      </c>
      <c r="D22723" s="1">
        <v>44466</v>
      </c>
      <c r="E22723" s="2">
        <v>1000</v>
      </c>
      <c r="F22723" t="s">
        <v>4436</v>
      </c>
      <c r="G22723" t="s">
        <v>1417</v>
      </c>
    </row>
    <row r="22724" spans="1:7" x14ac:dyDescent="0.25">
      <c r="A22724">
        <v>686</v>
      </c>
      <c r="B22724" t="s">
        <v>6048</v>
      </c>
      <c r="D22724" s="1">
        <v>44466</v>
      </c>
      <c r="E22724" s="2">
        <v>250</v>
      </c>
      <c r="G22724" t="s">
        <v>1417</v>
      </c>
    </row>
    <row r="22725" spans="1:7" x14ac:dyDescent="0.25">
      <c r="A22725">
        <v>687</v>
      </c>
      <c r="B22725" t="s">
        <v>6049</v>
      </c>
      <c r="D22725" s="1">
        <v>44466</v>
      </c>
      <c r="E22725" s="2">
        <v>250</v>
      </c>
      <c r="G22725" t="s">
        <v>1417</v>
      </c>
    </row>
    <row r="22726" spans="1:7" x14ac:dyDescent="0.25">
      <c r="A22726">
        <v>688</v>
      </c>
      <c r="B22726" t="s">
        <v>6050</v>
      </c>
      <c r="C22726" t="s">
        <v>6051</v>
      </c>
      <c r="D22726" s="1">
        <v>44466</v>
      </c>
      <c r="E22726" s="2">
        <v>100</v>
      </c>
      <c r="G22726" t="s">
        <v>1417</v>
      </c>
    </row>
    <row r="22727" spans="1:7" x14ac:dyDescent="0.25">
      <c r="A22727">
        <v>209</v>
      </c>
      <c r="B22727" t="s">
        <v>6052</v>
      </c>
      <c r="C22727" t="s">
        <v>6053</v>
      </c>
      <c r="D22727" s="1">
        <v>44469</v>
      </c>
      <c r="E22727" s="2">
        <v>600</v>
      </c>
      <c r="F22727" t="s">
        <v>6054</v>
      </c>
      <c r="G22727" t="s">
        <v>34</v>
      </c>
    </row>
    <row r="22728" spans="1:7" x14ac:dyDescent="0.25">
      <c r="A22728" t="s">
        <v>6055</v>
      </c>
      <c r="B22728" t="s">
        <v>6056</v>
      </c>
      <c r="D22728" s="1">
        <v>44469</v>
      </c>
      <c r="E22728" s="2">
        <v>400</v>
      </c>
      <c r="G22728" t="s">
        <v>34</v>
      </c>
    </row>
    <row r="22729" spans="1:7" x14ac:dyDescent="0.25">
      <c r="A22729" t="s">
        <v>6055</v>
      </c>
      <c r="B22729" t="s">
        <v>6056</v>
      </c>
      <c r="D22729" s="1">
        <v>44469</v>
      </c>
      <c r="E22729" s="2">
        <v>200</v>
      </c>
      <c r="G22729" t="s">
        <v>2663</v>
      </c>
    </row>
    <row r="22730" spans="1:7" x14ac:dyDescent="0.25">
      <c r="A22730" t="s">
        <v>3651</v>
      </c>
      <c r="B22730" t="s">
        <v>3652</v>
      </c>
      <c r="D22730" s="1">
        <v>44469</v>
      </c>
      <c r="E22730" s="2">
        <v>100</v>
      </c>
      <c r="F22730" t="s">
        <v>3653</v>
      </c>
      <c r="G22730" t="s">
        <v>2663</v>
      </c>
    </row>
    <row r="22731" spans="1:7" x14ac:dyDescent="0.25">
      <c r="A22731" t="s">
        <v>4680</v>
      </c>
      <c r="B22731" t="s">
        <v>4681</v>
      </c>
      <c r="C22731" t="s">
        <v>4682</v>
      </c>
      <c r="D22731" s="1">
        <v>44469</v>
      </c>
      <c r="E22731" s="2">
        <v>84</v>
      </c>
      <c r="F22731" t="s">
        <v>4683</v>
      </c>
      <c r="G22731" t="s">
        <v>34</v>
      </c>
    </row>
    <row r="22732" spans="1:7" x14ac:dyDescent="0.25">
      <c r="A22732" t="s">
        <v>4525</v>
      </c>
      <c r="B22732" t="s">
        <v>4526</v>
      </c>
      <c r="C22732" t="s">
        <v>3574</v>
      </c>
      <c r="D22732" s="1">
        <v>44469</v>
      </c>
      <c r="E22732" s="2">
        <v>84</v>
      </c>
      <c r="F22732" t="s">
        <v>4527</v>
      </c>
      <c r="G22732" t="s">
        <v>34</v>
      </c>
    </row>
    <row r="22733" spans="1:7" x14ac:dyDescent="0.25">
      <c r="A22733" t="s">
        <v>225</v>
      </c>
      <c r="B22733" t="s">
        <v>226</v>
      </c>
      <c r="C22733" t="s">
        <v>227</v>
      </c>
      <c r="D22733" s="1">
        <v>44469</v>
      </c>
      <c r="E22733" s="2">
        <v>84</v>
      </c>
      <c r="F22733" t="s">
        <v>228</v>
      </c>
      <c r="G22733" t="s">
        <v>34</v>
      </c>
    </row>
    <row r="22734" spans="1:7" x14ac:dyDescent="0.25">
      <c r="A22734" t="s">
        <v>2634</v>
      </c>
      <c r="B22734" t="s">
        <v>2635</v>
      </c>
      <c r="C22734" t="s">
        <v>2636</v>
      </c>
      <c r="D22734" s="1">
        <v>44469</v>
      </c>
      <c r="E22734" s="2">
        <v>100</v>
      </c>
      <c r="F22734" t="s">
        <v>2637</v>
      </c>
      <c r="G22734" t="s">
        <v>2638</v>
      </c>
    </row>
    <row r="22735" spans="1:7" x14ac:dyDescent="0.25">
      <c r="A22735" t="s">
        <v>2634</v>
      </c>
      <c r="B22735" t="s">
        <v>2635</v>
      </c>
      <c r="C22735" t="s">
        <v>2636</v>
      </c>
      <c r="D22735" s="1">
        <v>44469</v>
      </c>
      <c r="E22735" s="2">
        <v>100</v>
      </c>
      <c r="F22735" t="s">
        <v>2639</v>
      </c>
      <c r="G22735" t="s">
        <v>2638</v>
      </c>
    </row>
    <row r="22736" spans="1:7" x14ac:dyDescent="0.25">
      <c r="A22736" t="s">
        <v>2634</v>
      </c>
      <c r="B22736" t="s">
        <v>2635</v>
      </c>
      <c r="C22736" t="s">
        <v>2636</v>
      </c>
      <c r="D22736" s="1">
        <v>44469</v>
      </c>
      <c r="E22736" s="2">
        <v>100</v>
      </c>
      <c r="F22736" t="s">
        <v>2639</v>
      </c>
      <c r="G22736" t="s">
        <v>2638</v>
      </c>
    </row>
    <row r="22737" spans="1:7" x14ac:dyDescent="0.25">
      <c r="A22737" t="s">
        <v>2634</v>
      </c>
      <c r="B22737" t="s">
        <v>2635</v>
      </c>
      <c r="C22737" t="s">
        <v>2636</v>
      </c>
      <c r="D22737" s="1">
        <v>44469</v>
      </c>
      <c r="E22737" s="2">
        <v>84</v>
      </c>
      <c r="F22737" t="s">
        <v>2637</v>
      </c>
      <c r="G22737" t="s">
        <v>34</v>
      </c>
    </row>
    <row r="22738" spans="1:7" x14ac:dyDescent="0.25">
      <c r="A22738" t="s">
        <v>2634</v>
      </c>
      <c r="B22738" t="s">
        <v>2635</v>
      </c>
      <c r="C22738" t="s">
        <v>2636</v>
      </c>
      <c r="D22738" s="1">
        <v>44469</v>
      </c>
      <c r="E22738" s="2">
        <v>84</v>
      </c>
      <c r="F22738" t="s">
        <v>2639</v>
      </c>
      <c r="G22738" t="s">
        <v>34</v>
      </c>
    </row>
    <row r="22739" spans="1:7" x14ac:dyDescent="0.25">
      <c r="A22739" t="s">
        <v>2634</v>
      </c>
      <c r="B22739" t="s">
        <v>2635</v>
      </c>
      <c r="C22739" t="s">
        <v>2636</v>
      </c>
      <c r="D22739" s="1">
        <v>44469</v>
      </c>
      <c r="E22739" s="2">
        <v>84</v>
      </c>
      <c r="F22739" t="s">
        <v>2639</v>
      </c>
      <c r="G22739" t="s">
        <v>34</v>
      </c>
    </row>
    <row r="22740" spans="1:7" x14ac:dyDescent="0.25">
      <c r="A22740" t="s">
        <v>3658</v>
      </c>
      <c r="B22740" t="s">
        <v>3659</v>
      </c>
      <c r="C22740" t="s">
        <v>3660</v>
      </c>
      <c r="D22740" s="1">
        <v>44469</v>
      </c>
      <c r="E22740" s="2">
        <v>100</v>
      </c>
      <c r="F22740" t="s">
        <v>3661</v>
      </c>
      <c r="G22740" t="s">
        <v>2663</v>
      </c>
    </row>
    <row r="22741" spans="1:7" x14ac:dyDescent="0.25">
      <c r="A22741" t="s">
        <v>1426</v>
      </c>
      <c r="B22741" t="s">
        <v>1427</v>
      </c>
      <c r="C22741" t="s">
        <v>826</v>
      </c>
      <c r="D22741" s="1">
        <v>44469</v>
      </c>
      <c r="E22741" s="2">
        <v>84</v>
      </c>
      <c r="F22741" t="s">
        <v>1428</v>
      </c>
      <c r="G22741" t="s">
        <v>34</v>
      </c>
    </row>
    <row r="22742" spans="1:7" x14ac:dyDescent="0.25">
      <c r="A22742" t="s">
        <v>4699</v>
      </c>
      <c r="B22742" t="s">
        <v>4700</v>
      </c>
      <c r="C22742" t="s">
        <v>4701</v>
      </c>
      <c r="D22742" s="1">
        <v>44469</v>
      </c>
      <c r="E22742" s="2">
        <v>84</v>
      </c>
      <c r="F22742" t="s">
        <v>4702</v>
      </c>
      <c r="G22742" t="s">
        <v>34</v>
      </c>
    </row>
    <row r="22743" spans="1:7" x14ac:dyDescent="0.25">
      <c r="A22743" t="s">
        <v>877</v>
      </c>
      <c r="B22743" t="s">
        <v>559</v>
      </c>
      <c r="C22743" t="s">
        <v>878</v>
      </c>
      <c r="D22743" s="1">
        <v>44470</v>
      </c>
      <c r="E22743" s="2">
        <v>1000</v>
      </c>
      <c r="F22743" t="s">
        <v>879</v>
      </c>
      <c r="G22743" t="s">
        <v>34</v>
      </c>
    </row>
    <row r="22744" spans="1:7" x14ac:dyDescent="0.25">
      <c r="A22744" t="s">
        <v>877</v>
      </c>
      <c r="B22744" t="s">
        <v>559</v>
      </c>
      <c r="C22744" t="s">
        <v>878</v>
      </c>
      <c r="D22744" s="1">
        <v>44470</v>
      </c>
      <c r="E22744" s="2">
        <v>1000</v>
      </c>
      <c r="F22744" t="s">
        <v>881</v>
      </c>
      <c r="G22744" t="s">
        <v>34</v>
      </c>
    </row>
    <row r="22745" spans="1:7" x14ac:dyDescent="0.25">
      <c r="A22745" t="s">
        <v>877</v>
      </c>
      <c r="B22745" t="s">
        <v>559</v>
      </c>
      <c r="C22745" t="s">
        <v>878</v>
      </c>
      <c r="D22745" s="1">
        <v>44470</v>
      </c>
      <c r="E22745" s="2">
        <v>2000</v>
      </c>
      <c r="F22745" t="s">
        <v>879</v>
      </c>
      <c r="G22745" t="s">
        <v>2663</v>
      </c>
    </row>
    <row r="22746" spans="1:7" x14ac:dyDescent="0.25">
      <c r="A22746" t="s">
        <v>877</v>
      </c>
      <c r="B22746" t="s">
        <v>559</v>
      </c>
      <c r="C22746" t="s">
        <v>878</v>
      </c>
      <c r="D22746" s="1">
        <v>44470</v>
      </c>
      <c r="E22746" s="2">
        <v>2000</v>
      </c>
      <c r="F22746" t="s">
        <v>881</v>
      </c>
      <c r="G22746" t="s">
        <v>2663</v>
      </c>
    </row>
    <row r="22747" spans="1:7" x14ac:dyDescent="0.25">
      <c r="A22747" t="s">
        <v>877</v>
      </c>
      <c r="B22747" t="s">
        <v>559</v>
      </c>
      <c r="C22747" t="s">
        <v>878</v>
      </c>
      <c r="D22747" s="1">
        <v>44470</v>
      </c>
      <c r="E22747" s="2">
        <v>4000</v>
      </c>
      <c r="F22747" t="s">
        <v>879</v>
      </c>
      <c r="G22747" t="s">
        <v>883</v>
      </c>
    </row>
    <row r="22748" spans="1:7" x14ac:dyDescent="0.25">
      <c r="A22748" t="s">
        <v>877</v>
      </c>
      <c r="B22748" t="s">
        <v>559</v>
      </c>
      <c r="C22748" t="s">
        <v>878</v>
      </c>
      <c r="D22748" s="1">
        <v>44470</v>
      </c>
      <c r="E22748" s="2">
        <v>4000</v>
      </c>
      <c r="F22748" t="s">
        <v>881</v>
      </c>
      <c r="G22748" t="s">
        <v>883</v>
      </c>
    </row>
    <row r="22749" spans="1:7" x14ac:dyDescent="0.25">
      <c r="A22749" t="s">
        <v>3891</v>
      </c>
      <c r="B22749" t="s">
        <v>3892</v>
      </c>
      <c r="C22749" t="s">
        <v>2928</v>
      </c>
      <c r="D22749" s="1">
        <v>44470</v>
      </c>
      <c r="E22749" s="2">
        <v>100</v>
      </c>
      <c r="F22749" t="s">
        <v>3893</v>
      </c>
      <c r="G22749" t="s">
        <v>34</v>
      </c>
    </row>
    <row r="22750" spans="1:7" x14ac:dyDescent="0.25">
      <c r="A22750" t="s">
        <v>2134</v>
      </c>
      <c r="B22750" t="s">
        <v>2135</v>
      </c>
      <c r="C22750" t="s">
        <v>2136</v>
      </c>
      <c r="D22750" s="1">
        <v>44470</v>
      </c>
      <c r="E22750" s="2">
        <v>1000</v>
      </c>
      <c r="F22750" t="s">
        <v>2137</v>
      </c>
      <c r="G22750" t="s">
        <v>2663</v>
      </c>
    </row>
    <row r="22751" spans="1:7" x14ac:dyDescent="0.25">
      <c r="A22751">
        <v>689</v>
      </c>
      <c r="B22751" t="s">
        <v>6057</v>
      </c>
      <c r="C22751" t="s">
        <v>6058</v>
      </c>
      <c r="D22751" s="1">
        <v>44470</v>
      </c>
      <c r="E22751" s="2">
        <v>150</v>
      </c>
      <c r="G22751" t="s">
        <v>988</v>
      </c>
    </row>
    <row r="22752" spans="1:7" x14ac:dyDescent="0.25">
      <c r="A22752">
        <v>341</v>
      </c>
      <c r="B22752" t="s">
        <v>5819</v>
      </c>
      <c r="C22752" t="s">
        <v>5820</v>
      </c>
      <c r="D22752" s="1">
        <v>44470</v>
      </c>
      <c r="E22752" s="2">
        <v>50</v>
      </c>
      <c r="F22752" t="s">
        <v>5821</v>
      </c>
      <c r="G22752" t="s">
        <v>5638</v>
      </c>
    </row>
    <row r="22753" spans="1:7" x14ac:dyDescent="0.25">
      <c r="A22753" t="s">
        <v>427</v>
      </c>
      <c r="B22753" t="s">
        <v>428</v>
      </c>
      <c r="D22753" s="1">
        <v>44473</v>
      </c>
      <c r="E22753" s="2">
        <v>7002</v>
      </c>
      <c r="F22753" t="s">
        <v>429</v>
      </c>
      <c r="G22753" t="s">
        <v>114</v>
      </c>
    </row>
    <row r="22754" spans="1:7" x14ac:dyDescent="0.25">
      <c r="A22754" t="s">
        <v>427</v>
      </c>
      <c r="B22754" t="s">
        <v>428</v>
      </c>
      <c r="D22754" s="1">
        <v>44473</v>
      </c>
      <c r="E22754" s="2">
        <v>21004</v>
      </c>
      <c r="F22754" t="s">
        <v>429</v>
      </c>
      <c r="G22754" t="s">
        <v>430</v>
      </c>
    </row>
    <row r="22755" spans="1:7" x14ac:dyDescent="0.25">
      <c r="A22755" t="s">
        <v>482</v>
      </c>
      <c r="B22755" t="s">
        <v>483</v>
      </c>
      <c r="C22755" t="s">
        <v>484</v>
      </c>
      <c r="D22755" s="1">
        <v>44473</v>
      </c>
      <c r="E22755" s="2">
        <v>41.67</v>
      </c>
      <c r="F22755" t="s">
        <v>485</v>
      </c>
      <c r="G22755" t="s">
        <v>1240</v>
      </c>
    </row>
    <row r="22756" spans="1:7" x14ac:dyDescent="0.25">
      <c r="A22756" t="s">
        <v>482</v>
      </c>
      <c r="B22756" t="s">
        <v>483</v>
      </c>
      <c r="C22756" t="s">
        <v>484</v>
      </c>
      <c r="D22756" s="1">
        <v>44473</v>
      </c>
      <c r="E22756" s="2">
        <v>83.33</v>
      </c>
      <c r="F22756" t="s">
        <v>485</v>
      </c>
      <c r="G22756" t="s">
        <v>34</v>
      </c>
    </row>
    <row r="22757" spans="1:7" x14ac:dyDescent="0.25">
      <c r="A22757">
        <v>690</v>
      </c>
      <c r="B22757" t="s">
        <v>2048</v>
      </c>
      <c r="C22757" t="s">
        <v>6059</v>
      </c>
      <c r="D22757" s="1">
        <v>44474</v>
      </c>
      <c r="E22757" s="2">
        <v>100</v>
      </c>
      <c r="G22757" t="s">
        <v>186</v>
      </c>
    </row>
    <row r="22758" spans="1:7" x14ac:dyDescent="0.25">
      <c r="A22758">
        <v>691</v>
      </c>
      <c r="B22758" t="s">
        <v>3146</v>
      </c>
      <c r="C22758" t="s">
        <v>4536</v>
      </c>
      <c r="D22758" s="1">
        <v>44474</v>
      </c>
      <c r="E22758" s="2">
        <v>50</v>
      </c>
      <c r="G22758" t="s">
        <v>186</v>
      </c>
    </row>
    <row r="22759" spans="1:7" x14ac:dyDescent="0.25">
      <c r="A22759">
        <v>691</v>
      </c>
      <c r="B22759" t="s">
        <v>3146</v>
      </c>
      <c r="C22759" t="s">
        <v>4536</v>
      </c>
      <c r="D22759" s="1">
        <v>44474</v>
      </c>
      <c r="E22759" s="2">
        <v>100</v>
      </c>
      <c r="G22759" t="s">
        <v>186</v>
      </c>
    </row>
    <row r="22760" spans="1:7" x14ac:dyDescent="0.25">
      <c r="A22760" t="s">
        <v>4115</v>
      </c>
      <c r="B22760" t="s">
        <v>4116</v>
      </c>
      <c r="C22760" t="s">
        <v>947</v>
      </c>
      <c r="D22760" s="1">
        <v>44474</v>
      </c>
      <c r="E22760" s="2">
        <v>100</v>
      </c>
      <c r="F22760" t="s">
        <v>4117</v>
      </c>
      <c r="G22760" t="s">
        <v>2663</v>
      </c>
    </row>
    <row r="22761" spans="1:7" x14ac:dyDescent="0.25">
      <c r="A22761" t="s">
        <v>4115</v>
      </c>
      <c r="B22761" t="s">
        <v>4116</v>
      </c>
      <c r="C22761" t="s">
        <v>947</v>
      </c>
      <c r="D22761" s="1">
        <v>44474</v>
      </c>
      <c r="E22761" s="2">
        <v>100</v>
      </c>
      <c r="F22761" t="s">
        <v>4118</v>
      </c>
      <c r="G22761" t="s">
        <v>2663</v>
      </c>
    </row>
    <row r="22762" spans="1:7" x14ac:dyDescent="0.25">
      <c r="A22762" t="s">
        <v>747</v>
      </c>
      <c r="B22762" t="s">
        <v>748</v>
      </c>
      <c r="C22762" t="s">
        <v>749</v>
      </c>
      <c r="D22762" s="1">
        <v>44475</v>
      </c>
      <c r="E22762" s="2">
        <v>250</v>
      </c>
      <c r="G22762" t="s">
        <v>5818</v>
      </c>
    </row>
    <row r="22763" spans="1:7" x14ac:dyDescent="0.25">
      <c r="A22763" t="s">
        <v>1492</v>
      </c>
      <c r="B22763" t="s">
        <v>1493</v>
      </c>
      <c r="C22763" t="s">
        <v>1494</v>
      </c>
      <c r="D22763" s="1">
        <v>44480</v>
      </c>
      <c r="E22763" s="2">
        <v>100</v>
      </c>
      <c r="F22763" t="s">
        <v>1495</v>
      </c>
      <c r="G22763" t="s">
        <v>67</v>
      </c>
    </row>
    <row r="22764" spans="1:7" x14ac:dyDescent="0.25">
      <c r="A22764" t="s">
        <v>2339</v>
      </c>
      <c r="B22764" t="s">
        <v>222</v>
      </c>
      <c r="C22764" t="s">
        <v>2340</v>
      </c>
      <c r="D22764" s="1">
        <v>44480</v>
      </c>
      <c r="E22764" s="2">
        <v>10</v>
      </c>
      <c r="F22764" t="s">
        <v>2341</v>
      </c>
      <c r="G22764" t="s">
        <v>1245</v>
      </c>
    </row>
    <row r="22765" spans="1:7" x14ac:dyDescent="0.25">
      <c r="A22765" t="s">
        <v>2339</v>
      </c>
      <c r="B22765" t="s">
        <v>222</v>
      </c>
      <c r="C22765" t="s">
        <v>2340</v>
      </c>
      <c r="D22765" s="1">
        <v>44480</v>
      </c>
      <c r="E22765" s="2">
        <v>10</v>
      </c>
      <c r="F22765" t="s">
        <v>2342</v>
      </c>
      <c r="G22765" t="s">
        <v>1245</v>
      </c>
    </row>
    <row r="22766" spans="1:7" x14ac:dyDescent="0.25">
      <c r="A22766" t="s">
        <v>138</v>
      </c>
      <c r="B22766" t="s">
        <v>139</v>
      </c>
      <c r="C22766" t="s">
        <v>140</v>
      </c>
      <c r="D22766" s="1">
        <v>44480</v>
      </c>
      <c r="E22766" s="2">
        <v>40</v>
      </c>
      <c r="F22766" t="s">
        <v>141</v>
      </c>
      <c r="G22766" t="s">
        <v>1695</v>
      </c>
    </row>
    <row r="22767" spans="1:7" x14ac:dyDescent="0.25">
      <c r="A22767" t="s">
        <v>5203</v>
      </c>
      <c r="B22767" t="s">
        <v>15</v>
      </c>
      <c r="C22767" t="s">
        <v>5204</v>
      </c>
      <c r="D22767" s="1">
        <v>44480</v>
      </c>
      <c r="E22767" s="2">
        <v>175</v>
      </c>
      <c r="F22767" t="s">
        <v>5205</v>
      </c>
      <c r="G22767" t="s">
        <v>2663</v>
      </c>
    </row>
    <row r="22768" spans="1:7" x14ac:dyDescent="0.25">
      <c r="A22768" t="s">
        <v>129</v>
      </c>
      <c r="B22768" t="s">
        <v>130</v>
      </c>
      <c r="C22768" t="s">
        <v>131</v>
      </c>
      <c r="D22768" s="1">
        <v>44480</v>
      </c>
      <c r="E22768" s="2">
        <v>10</v>
      </c>
      <c r="F22768" t="s">
        <v>132</v>
      </c>
      <c r="G22768" t="s">
        <v>9</v>
      </c>
    </row>
    <row r="22769" spans="1:7" x14ac:dyDescent="0.25">
      <c r="A22769" t="s">
        <v>5203</v>
      </c>
      <c r="B22769" t="s">
        <v>15</v>
      </c>
      <c r="C22769" t="s">
        <v>5204</v>
      </c>
      <c r="D22769" s="1">
        <v>44480</v>
      </c>
      <c r="E22769" s="2">
        <v>5</v>
      </c>
      <c r="F22769" t="s">
        <v>5205</v>
      </c>
      <c r="G22769" t="s">
        <v>5789</v>
      </c>
    </row>
    <row r="22770" spans="1:7" x14ac:dyDescent="0.25">
      <c r="A22770" t="s">
        <v>1095</v>
      </c>
      <c r="B22770" t="s">
        <v>1096</v>
      </c>
      <c r="C22770" t="s">
        <v>1097</v>
      </c>
      <c r="D22770" s="1">
        <v>44480</v>
      </c>
      <c r="E22770" s="2">
        <v>15</v>
      </c>
      <c r="F22770" t="s">
        <v>1098</v>
      </c>
      <c r="G22770" t="s">
        <v>114</v>
      </c>
    </row>
    <row r="22771" spans="1:7" x14ac:dyDescent="0.25">
      <c r="A22771" t="s">
        <v>1095</v>
      </c>
      <c r="B22771" t="s">
        <v>1096</v>
      </c>
      <c r="C22771" t="s">
        <v>1097</v>
      </c>
      <c r="D22771" s="1">
        <v>44480</v>
      </c>
      <c r="E22771" s="2">
        <v>15</v>
      </c>
      <c r="F22771" t="s">
        <v>1099</v>
      </c>
      <c r="G22771" t="s">
        <v>114</v>
      </c>
    </row>
    <row r="22772" spans="1:7" x14ac:dyDescent="0.25">
      <c r="A22772" t="s">
        <v>1095</v>
      </c>
      <c r="B22772" t="s">
        <v>1096</v>
      </c>
      <c r="C22772" t="s">
        <v>1097</v>
      </c>
      <c r="D22772" s="1">
        <v>44480</v>
      </c>
      <c r="E22772" s="2">
        <v>15</v>
      </c>
      <c r="F22772" t="s">
        <v>1099</v>
      </c>
      <c r="G22772" t="s">
        <v>114</v>
      </c>
    </row>
    <row r="22773" spans="1:7" x14ac:dyDescent="0.25">
      <c r="A22773" t="s">
        <v>1095</v>
      </c>
      <c r="B22773" t="s">
        <v>1096</v>
      </c>
      <c r="C22773" t="s">
        <v>1097</v>
      </c>
      <c r="D22773" s="1">
        <v>44480</v>
      </c>
      <c r="E22773" s="2">
        <v>15</v>
      </c>
      <c r="F22773" t="s">
        <v>1099</v>
      </c>
      <c r="G22773" t="s">
        <v>114</v>
      </c>
    </row>
    <row r="22774" spans="1:7" x14ac:dyDescent="0.25">
      <c r="A22774" t="s">
        <v>1095</v>
      </c>
      <c r="B22774" t="s">
        <v>1096</v>
      </c>
      <c r="C22774" t="s">
        <v>1097</v>
      </c>
      <c r="D22774" s="1">
        <v>44480</v>
      </c>
      <c r="E22774" s="2">
        <v>10</v>
      </c>
      <c r="F22774" t="s">
        <v>1098</v>
      </c>
      <c r="G22774" t="s">
        <v>257</v>
      </c>
    </row>
    <row r="22775" spans="1:7" x14ac:dyDescent="0.25">
      <c r="A22775" t="s">
        <v>1095</v>
      </c>
      <c r="B22775" t="s">
        <v>1096</v>
      </c>
      <c r="C22775" t="s">
        <v>1097</v>
      </c>
      <c r="D22775" s="1">
        <v>44480</v>
      </c>
      <c r="E22775" s="2">
        <v>10</v>
      </c>
      <c r="F22775" t="s">
        <v>1099</v>
      </c>
      <c r="G22775" t="s">
        <v>257</v>
      </c>
    </row>
    <row r="22776" spans="1:7" x14ac:dyDescent="0.25">
      <c r="A22776" t="s">
        <v>1095</v>
      </c>
      <c r="B22776" t="s">
        <v>1096</v>
      </c>
      <c r="C22776" t="s">
        <v>1097</v>
      </c>
      <c r="D22776" s="1">
        <v>44480</v>
      </c>
      <c r="E22776" s="2">
        <v>10</v>
      </c>
      <c r="F22776" t="s">
        <v>1099</v>
      </c>
      <c r="G22776" t="s">
        <v>257</v>
      </c>
    </row>
    <row r="22777" spans="1:7" x14ac:dyDescent="0.25">
      <c r="A22777" t="s">
        <v>1095</v>
      </c>
      <c r="B22777" t="s">
        <v>1096</v>
      </c>
      <c r="C22777" t="s">
        <v>1097</v>
      </c>
      <c r="D22777" s="1">
        <v>44480</v>
      </c>
      <c r="E22777" s="2">
        <v>10</v>
      </c>
      <c r="F22777" t="s">
        <v>1099</v>
      </c>
      <c r="G22777" t="s">
        <v>257</v>
      </c>
    </row>
    <row r="22778" spans="1:7" x14ac:dyDescent="0.25">
      <c r="A22778" t="s">
        <v>1095</v>
      </c>
      <c r="B22778" t="s">
        <v>1096</v>
      </c>
      <c r="C22778" t="s">
        <v>1097</v>
      </c>
      <c r="D22778" s="1">
        <v>44480</v>
      </c>
      <c r="E22778" s="2">
        <v>10</v>
      </c>
      <c r="F22778" t="s">
        <v>1098</v>
      </c>
      <c r="G22778" t="s">
        <v>828</v>
      </c>
    </row>
    <row r="22779" spans="1:7" x14ac:dyDescent="0.25">
      <c r="A22779" t="s">
        <v>1095</v>
      </c>
      <c r="B22779" t="s">
        <v>1096</v>
      </c>
      <c r="C22779" t="s">
        <v>1097</v>
      </c>
      <c r="D22779" s="1">
        <v>44480</v>
      </c>
      <c r="E22779" s="2">
        <v>10</v>
      </c>
      <c r="F22779" t="s">
        <v>1099</v>
      </c>
      <c r="G22779" t="s">
        <v>828</v>
      </c>
    </row>
    <row r="22780" spans="1:7" x14ac:dyDescent="0.25">
      <c r="A22780" t="s">
        <v>1095</v>
      </c>
      <c r="B22780" t="s">
        <v>1096</v>
      </c>
      <c r="C22780" t="s">
        <v>1097</v>
      </c>
      <c r="D22780" s="1">
        <v>44480</v>
      </c>
      <c r="E22780" s="2">
        <v>10</v>
      </c>
      <c r="F22780" t="s">
        <v>1099</v>
      </c>
      <c r="G22780" t="s">
        <v>828</v>
      </c>
    </row>
    <row r="22781" spans="1:7" x14ac:dyDescent="0.25">
      <c r="A22781" t="s">
        <v>1095</v>
      </c>
      <c r="B22781" t="s">
        <v>1096</v>
      </c>
      <c r="C22781" t="s">
        <v>1097</v>
      </c>
      <c r="D22781" s="1">
        <v>44480</v>
      </c>
      <c r="E22781" s="2">
        <v>10</v>
      </c>
      <c r="F22781" t="s">
        <v>1099</v>
      </c>
      <c r="G22781" t="s">
        <v>828</v>
      </c>
    </row>
    <row r="22782" spans="1:7" x14ac:dyDescent="0.25">
      <c r="A22782" t="s">
        <v>1580</v>
      </c>
      <c r="B22782" t="s">
        <v>1581</v>
      </c>
      <c r="C22782" t="s">
        <v>1582</v>
      </c>
      <c r="D22782" s="1">
        <v>44480</v>
      </c>
      <c r="E22782" s="2">
        <v>20</v>
      </c>
      <c r="F22782" t="s">
        <v>1583</v>
      </c>
      <c r="G22782" t="s">
        <v>9</v>
      </c>
    </row>
    <row r="22783" spans="1:7" x14ac:dyDescent="0.25">
      <c r="A22783" t="s">
        <v>1584</v>
      </c>
      <c r="B22783" t="s">
        <v>1585</v>
      </c>
      <c r="C22783" t="s">
        <v>1586</v>
      </c>
      <c r="D22783" s="1">
        <v>44480</v>
      </c>
      <c r="E22783" s="2">
        <v>15</v>
      </c>
      <c r="F22783" t="s">
        <v>1587</v>
      </c>
      <c r="G22783" t="s">
        <v>1695</v>
      </c>
    </row>
    <row r="22784" spans="1:7" x14ac:dyDescent="0.25">
      <c r="A22784" t="s">
        <v>1584</v>
      </c>
      <c r="B22784" t="s">
        <v>1585</v>
      </c>
      <c r="C22784" t="s">
        <v>1586</v>
      </c>
      <c r="D22784" s="1">
        <v>44480</v>
      </c>
      <c r="E22784" s="2">
        <v>15</v>
      </c>
      <c r="F22784" t="s">
        <v>1587</v>
      </c>
      <c r="G22784" t="s">
        <v>1245</v>
      </c>
    </row>
    <row r="22785" spans="1:7" x14ac:dyDescent="0.25">
      <c r="A22785" t="s">
        <v>2753</v>
      </c>
      <c r="B22785" t="s">
        <v>740</v>
      </c>
      <c r="C22785" t="s">
        <v>2754</v>
      </c>
      <c r="D22785" s="1">
        <v>44480</v>
      </c>
      <c r="E22785" s="2">
        <v>5</v>
      </c>
      <c r="F22785" t="s">
        <v>2755</v>
      </c>
      <c r="G22785" t="s">
        <v>1440</v>
      </c>
    </row>
    <row r="22786" spans="1:7" x14ac:dyDescent="0.25">
      <c r="A22786" t="s">
        <v>2753</v>
      </c>
      <c r="B22786" t="s">
        <v>740</v>
      </c>
      <c r="C22786" t="s">
        <v>2754</v>
      </c>
      <c r="D22786" s="1">
        <v>44480</v>
      </c>
      <c r="E22786" s="2">
        <v>5</v>
      </c>
      <c r="F22786" t="s">
        <v>2756</v>
      </c>
      <c r="G22786" t="s">
        <v>1440</v>
      </c>
    </row>
    <row r="22787" spans="1:7" x14ac:dyDescent="0.25">
      <c r="A22787" t="s">
        <v>2753</v>
      </c>
      <c r="B22787" t="s">
        <v>740</v>
      </c>
      <c r="C22787" t="s">
        <v>2754</v>
      </c>
      <c r="D22787" s="1">
        <v>44480</v>
      </c>
      <c r="E22787" s="2">
        <v>5</v>
      </c>
      <c r="F22787" t="s">
        <v>2757</v>
      </c>
      <c r="G22787" t="s">
        <v>1440</v>
      </c>
    </row>
    <row r="22788" spans="1:7" x14ac:dyDescent="0.25">
      <c r="A22788" t="s">
        <v>3100</v>
      </c>
      <c r="B22788" t="s">
        <v>3101</v>
      </c>
      <c r="C22788" t="s">
        <v>3102</v>
      </c>
      <c r="D22788" s="1">
        <v>44480</v>
      </c>
      <c r="E22788" s="2">
        <v>50</v>
      </c>
      <c r="F22788" t="s">
        <v>3103</v>
      </c>
      <c r="G22788" t="s">
        <v>67</v>
      </c>
    </row>
    <row r="22789" spans="1:7" x14ac:dyDescent="0.25">
      <c r="A22789" t="s">
        <v>4781</v>
      </c>
      <c r="B22789" t="s">
        <v>4782</v>
      </c>
      <c r="C22789" t="s">
        <v>4783</v>
      </c>
      <c r="D22789" s="1">
        <v>44480</v>
      </c>
      <c r="E22789" s="2">
        <v>5</v>
      </c>
      <c r="F22789" t="s">
        <v>4784</v>
      </c>
      <c r="G22789" t="s">
        <v>2663</v>
      </c>
    </row>
    <row r="22790" spans="1:7" x14ac:dyDescent="0.25">
      <c r="A22790" t="s">
        <v>125</v>
      </c>
      <c r="B22790" t="s">
        <v>126</v>
      </c>
      <c r="C22790" t="s">
        <v>127</v>
      </c>
      <c r="D22790" s="1">
        <v>44480</v>
      </c>
      <c r="E22790" s="2">
        <v>5</v>
      </c>
      <c r="F22790" t="s">
        <v>128</v>
      </c>
      <c r="G22790" t="s">
        <v>310</v>
      </c>
    </row>
    <row r="22791" spans="1:7" x14ac:dyDescent="0.25">
      <c r="A22791" t="s">
        <v>3140</v>
      </c>
      <c r="B22791" t="s">
        <v>3141</v>
      </c>
      <c r="C22791" t="s">
        <v>3142</v>
      </c>
      <c r="D22791" s="1">
        <v>44480</v>
      </c>
      <c r="E22791" s="2">
        <v>30</v>
      </c>
      <c r="F22791" t="s">
        <v>3143</v>
      </c>
      <c r="G22791" t="s">
        <v>1695</v>
      </c>
    </row>
    <row r="22792" spans="1:7" x14ac:dyDescent="0.25">
      <c r="A22792" t="s">
        <v>3140</v>
      </c>
      <c r="B22792" t="s">
        <v>3141</v>
      </c>
      <c r="C22792" t="s">
        <v>3142</v>
      </c>
      <c r="D22792" s="1">
        <v>44480</v>
      </c>
      <c r="E22792" s="2">
        <v>30</v>
      </c>
      <c r="F22792" t="s">
        <v>3143</v>
      </c>
      <c r="G22792" t="s">
        <v>1695</v>
      </c>
    </row>
    <row r="22793" spans="1:7" x14ac:dyDescent="0.25">
      <c r="A22793" t="s">
        <v>3140</v>
      </c>
      <c r="B22793" t="s">
        <v>3141</v>
      </c>
      <c r="C22793" t="s">
        <v>3142</v>
      </c>
      <c r="D22793" s="1">
        <v>44480</v>
      </c>
      <c r="E22793" s="2">
        <v>30</v>
      </c>
      <c r="F22793" t="s">
        <v>3144</v>
      </c>
      <c r="G22793" t="s">
        <v>1695</v>
      </c>
    </row>
    <row r="22794" spans="1:7" x14ac:dyDescent="0.25">
      <c r="A22794" t="s">
        <v>2346</v>
      </c>
      <c r="B22794" t="s">
        <v>371</v>
      </c>
      <c r="C22794" t="s">
        <v>2347</v>
      </c>
      <c r="D22794" s="1">
        <v>44480</v>
      </c>
      <c r="E22794" s="2">
        <v>25</v>
      </c>
      <c r="F22794" t="s">
        <v>2348</v>
      </c>
      <c r="G22794" t="s">
        <v>97</v>
      </c>
    </row>
    <row r="22795" spans="1:7" x14ac:dyDescent="0.25">
      <c r="A22795" t="s">
        <v>2346</v>
      </c>
      <c r="B22795" t="s">
        <v>371</v>
      </c>
      <c r="C22795" t="s">
        <v>2347</v>
      </c>
      <c r="D22795" s="1">
        <v>44480</v>
      </c>
      <c r="E22795" s="2">
        <v>25</v>
      </c>
      <c r="F22795" t="s">
        <v>2349</v>
      </c>
      <c r="G22795" t="s">
        <v>97</v>
      </c>
    </row>
    <row r="22796" spans="1:7" x14ac:dyDescent="0.25">
      <c r="A22796" t="s">
        <v>2346</v>
      </c>
      <c r="B22796" t="s">
        <v>371</v>
      </c>
      <c r="C22796" t="s">
        <v>2347</v>
      </c>
      <c r="D22796" s="1">
        <v>44480</v>
      </c>
      <c r="E22796" s="2">
        <v>20</v>
      </c>
      <c r="F22796" t="s">
        <v>2348</v>
      </c>
      <c r="G22796" t="s">
        <v>1245</v>
      </c>
    </row>
    <row r="22797" spans="1:7" x14ac:dyDescent="0.25">
      <c r="A22797" t="s">
        <v>2346</v>
      </c>
      <c r="B22797" t="s">
        <v>371</v>
      </c>
      <c r="C22797" t="s">
        <v>2347</v>
      </c>
      <c r="D22797" s="1">
        <v>44480</v>
      </c>
      <c r="E22797" s="2">
        <v>20</v>
      </c>
      <c r="F22797" t="s">
        <v>2349</v>
      </c>
      <c r="G22797" t="s">
        <v>1245</v>
      </c>
    </row>
    <row r="22798" spans="1:7" x14ac:dyDescent="0.25">
      <c r="A22798" t="s">
        <v>2748</v>
      </c>
      <c r="B22798" t="s">
        <v>2749</v>
      </c>
      <c r="C22798" t="s">
        <v>2750</v>
      </c>
      <c r="D22798" s="1">
        <v>44480</v>
      </c>
      <c r="E22798" s="2">
        <v>10</v>
      </c>
      <c r="F22798" t="s">
        <v>2751</v>
      </c>
      <c r="G22798" t="s">
        <v>67</v>
      </c>
    </row>
    <row r="22799" spans="1:7" x14ac:dyDescent="0.25">
      <c r="A22799" t="s">
        <v>2748</v>
      </c>
      <c r="B22799" t="s">
        <v>2749</v>
      </c>
      <c r="C22799" t="s">
        <v>2750</v>
      </c>
      <c r="D22799" s="1">
        <v>44480</v>
      </c>
      <c r="E22799" s="2">
        <v>10</v>
      </c>
      <c r="F22799" t="s">
        <v>2751</v>
      </c>
      <c r="G22799" t="s">
        <v>67</v>
      </c>
    </row>
    <row r="22800" spans="1:7" x14ac:dyDescent="0.25">
      <c r="A22800" t="s">
        <v>2748</v>
      </c>
      <c r="B22800" t="s">
        <v>2749</v>
      </c>
      <c r="C22800" t="s">
        <v>2750</v>
      </c>
      <c r="D22800" s="1">
        <v>44480</v>
      </c>
      <c r="E22800" s="2">
        <v>10</v>
      </c>
      <c r="F22800" t="s">
        <v>2752</v>
      </c>
      <c r="G22800" t="s">
        <v>67</v>
      </c>
    </row>
    <row r="22801" spans="1:7" x14ac:dyDescent="0.25">
      <c r="A22801" t="s">
        <v>2748</v>
      </c>
      <c r="B22801" t="s">
        <v>2749</v>
      </c>
      <c r="C22801" t="s">
        <v>2750</v>
      </c>
      <c r="D22801" s="1">
        <v>44480</v>
      </c>
      <c r="E22801" s="2">
        <v>10</v>
      </c>
      <c r="F22801" t="s">
        <v>2751</v>
      </c>
      <c r="G22801" t="s">
        <v>1695</v>
      </c>
    </row>
    <row r="22802" spans="1:7" x14ac:dyDescent="0.25">
      <c r="A22802" t="s">
        <v>2748</v>
      </c>
      <c r="B22802" t="s">
        <v>2749</v>
      </c>
      <c r="C22802" t="s">
        <v>2750</v>
      </c>
      <c r="D22802" s="1">
        <v>44480</v>
      </c>
      <c r="E22802" s="2">
        <v>10</v>
      </c>
      <c r="F22802" t="s">
        <v>2751</v>
      </c>
      <c r="G22802" t="s">
        <v>1695</v>
      </c>
    </row>
    <row r="22803" spans="1:7" x14ac:dyDescent="0.25">
      <c r="A22803" t="s">
        <v>2748</v>
      </c>
      <c r="B22803" t="s">
        <v>2749</v>
      </c>
      <c r="C22803" t="s">
        <v>2750</v>
      </c>
      <c r="D22803" s="1">
        <v>44480</v>
      </c>
      <c r="E22803" s="2">
        <v>10</v>
      </c>
      <c r="F22803" t="s">
        <v>2752</v>
      </c>
      <c r="G22803" t="s">
        <v>1695</v>
      </c>
    </row>
    <row r="22804" spans="1:7" x14ac:dyDescent="0.25">
      <c r="A22804" t="s">
        <v>5031</v>
      </c>
      <c r="B22804" t="s">
        <v>5032</v>
      </c>
      <c r="C22804" t="s">
        <v>5033</v>
      </c>
      <c r="D22804" s="1">
        <v>44480</v>
      </c>
      <c r="E22804" s="2">
        <v>100</v>
      </c>
      <c r="F22804" t="s">
        <v>5034</v>
      </c>
      <c r="G22804" t="s">
        <v>2663</v>
      </c>
    </row>
    <row r="22805" spans="1:7" x14ac:dyDescent="0.25">
      <c r="A22805" t="s">
        <v>1100</v>
      </c>
      <c r="B22805" t="s">
        <v>1101</v>
      </c>
      <c r="C22805" t="s">
        <v>1102</v>
      </c>
      <c r="D22805" s="1">
        <v>44480</v>
      </c>
      <c r="E22805" s="2">
        <v>15</v>
      </c>
      <c r="F22805" t="s">
        <v>1103</v>
      </c>
      <c r="G22805" t="s">
        <v>828</v>
      </c>
    </row>
    <row r="22806" spans="1:7" x14ac:dyDescent="0.25">
      <c r="A22806" t="s">
        <v>1100</v>
      </c>
      <c r="B22806" t="s">
        <v>1101</v>
      </c>
      <c r="C22806" t="s">
        <v>1102</v>
      </c>
      <c r="D22806" s="1">
        <v>44480</v>
      </c>
      <c r="E22806" s="2">
        <v>15</v>
      </c>
      <c r="F22806" t="s">
        <v>1104</v>
      </c>
      <c r="G22806" t="s">
        <v>828</v>
      </c>
    </row>
    <row r="22807" spans="1:7" x14ac:dyDescent="0.25">
      <c r="A22807" t="s">
        <v>1100</v>
      </c>
      <c r="B22807" t="s">
        <v>1101</v>
      </c>
      <c r="C22807" t="s">
        <v>1102</v>
      </c>
      <c r="D22807" s="1">
        <v>44480</v>
      </c>
      <c r="E22807" s="2">
        <v>10</v>
      </c>
      <c r="F22807" t="s">
        <v>1103</v>
      </c>
      <c r="G22807" t="s">
        <v>276</v>
      </c>
    </row>
    <row r="22808" spans="1:7" x14ac:dyDescent="0.25">
      <c r="A22808" t="s">
        <v>1100</v>
      </c>
      <c r="B22808" t="s">
        <v>1101</v>
      </c>
      <c r="C22808" t="s">
        <v>1102</v>
      </c>
      <c r="D22808" s="1">
        <v>44480</v>
      </c>
      <c r="E22808" s="2">
        <v>10</v>
      </c>
      <c r="F22808" t="s">
        <v>1104</v>
      </c>
      <c r="G22808" t="s">
        <v>276</v>
      </c>
    </row>
    <row r="22809" spans="1:7" x14ac:dyDescent="0.25">
      <c r="A22809" t="s">
        <v>2475</v>
      </c>
      <c r="B22809" t="s">
        <v>1451</v>
      </c>
      <c r="C22809" t="s">
        <v>2476</v>
      </c>
      <c r="D22809" s="1">
        <v>44480</v>
      </c>
      <c r="E22809" s="2">
        <v>40</v>
      </c>
      <c r="F22809" t="s">
        <v>2477</v>
      </c>
      <c r="G22809" t="s">
        <v>2456</v>
      </c>
    </row>
    <row r="22810" spans="1:7" x14ac:dyDescent="0.25">
      <c r="A22810" t="s">
        <v>1450</v>
      </c>
      <c r="B22810" t="s">
        <v>1451</v>
      </c>
      <c r="C22810" t="s">
        <v>1452</v>
      </c>
      <c r="D22810" s="1">
        <v>44480</v>
      </c>
      <c r="E22810" s="2">
        <v>84</v>
      </c>
      <c r="F22810" t="s">
        <v>1453</v>
      </c>
      <c r="G22810" t="s">
        <v>34</v>
      </c>
    </row>
    <row r="22811" spans="1:7" x14ac:dyDescent="0.25">
      <c r="A22811" t="s">
        <v>1450</v>
      </c>
      <c r="B22811" t="s">
        <v>1451</v>
      </c>
      <c r="C22811" t="s">
        <v>1452</v>
      </c>
      <c r="D22811" s="1">
        <v>44480</v>
      </c>
      <c r="E22811" s="2">
        <v>84</v>
      </c>
      <c r="F22811" t="s">
        <v>1454</v>
      </c>
      <c r="G22811" t="s">
        <v>34</v>
      </c>
    </row>
    <row r="22812" spans="1:7" x14ac:dyDescent="0.25">
      <c r="A22812" t="s">
        <v>1450</v>
      </c>
      <c r="B22812" t="s">
        <v>1451</v>
      </c>
      <c r="C22812" t="s">
        <v>1452</v>
      </c>
      <c r="D22812" s="1">
        <v>44480</v>
      </c>
      <c r="E22812" s="2">
        <v>84</v>
      </c>
      <c r="F22812" t="s">
        <v>1454</v>
      </c>
      <c r="G22812" t="s">
        <v>34</v>
      </c>
    </row>
    <row r="22813" spans="1:7" x14ac:dyDescent="0.25">
      <c r="A22813" t="s">
        <v>546</v>
      </c>
      <c r="B22813" t="s">
        <v>547</v>
      </c>
      <c r="C22813" t="s">
        <v>548</v>
      </c>
      <c r="D22813" s="1">
        <v>44480</v>
      </c>
      <c r="E22813" s="2">
        <v>50</v>
      </c>
      <c r="F22813" t="s">
        <v>549</v>
      </c>
      <c r="G22813" t="s">
        <v>276</v>
      </c>
    </row>
    <row r="22814" spans="1:7" x14ac:dyDescent="0.25">
      <c r="A22814" t="s">
        <v>546</v>
      </c>
      <c r="B22814" t="s">
        <v>547</v>
      </c>
      <c r="C22814" t="s">
        <v>548</v>
      </c>
      <c r="D22814" s="1">
        <v>44480</v>
      </c>
      <c r="E22814" s="2">
        <v>50</v>
      </c>
      <c r="F22814" t="s">
        <v>549</v>
      </c>
      <c r="G22814" t="s">
        <v>1245</v>
      </c>
    </row>
    <row r="22815" spans="1:7" x14ac:dyDescent="0.25">
      <c r="A22815" t="s">
        <v>263</v>
      </c>
      <c r="B22815" t="s">
        <v>264</v>
      </c>
      <c r="C22815" t="s">
        <v>265</v>
      </c>
      <c r="D22815" s="1">
        <v>44480</v>
      </c>
      <c r="E22815" s="2">
        <v>50</v>
      </c>
      <c r="F22815" t="s">
        <v>266</v>
      </c>
      <c r="G22815" t="s">
        <v>1695</v>
      </c>
    </row>
    <row r="22816" spans="1:7" x14ac:dyDescent="0.25">
      <c r="A22816" t="s">
        <v>115</v>
      </c>
      <c r="B22816" t="s">
        <v>116</v>
      </c>
      <c r="C22816" t="s">
        <v>117</v>
      </c>
      <c r="D22816" s="1">
        <v>44480</v>
      </c>
      <c r="E22816" s="2">
        <v>5</v>
      </c>
      <c r="F22816" t="s">
        <v>118</v>
      </c>
      <c r="G22816" t="s">
        <v>1245</v>
      </c>
    </row>
    <row r="22817" spans="1:7" x14ac:dyDescent="0.25">
      <c r="A22817" t="s">
        <v>115</v>
      </c>
      <c r="B22817" t="s">
        <v>116</v>
      </c>
      <c r="C22817" t="s">
        <v>117</v>
      </c>
      <c r="D22817" s="1">
        <v>44480</v>
      </c>
      <c r="E22817" s="2">
        <v>5</v>
      </c>
      <c r="F22817" t="s">
        <v>119</v>
      </c>
      <c r="G22817" t="s">
        <v>1245</v>
      </c>
    </row>
    <row r="22818" spans="1:7" x14ac:dyDescent="0.25">
      <c r="A22818" t="s">
        <v>115</v>
      </c>
      <c r="B22818" t="s">
        <v>116</v>
      </c>
      <c r="C22818" t="s">
        <v>117</v>
      </c>
      <c r="D22818" s="1">
        <v>44480</v>
      </c>
      <c r="E22818" s="2">
        <v>5</v>
      </c>
      <c r="F22818" t="s">
        <v>120</v>
      </c>
      <c r="G22818" t="s">
        <v>1245</v>
      </c>
    </row>
    <row r="22819" spans="1:7" x14ac:dyDescent="0.25">
      <c r="A22819" t="s">
        <v>115</v>
      </c>
      <c r="B22819" t="s">
        <v>116</v>
      </c>
      <c r="C22819" t="s">
        <v>117</v>
      </c>
      <c r="D22819" s="1">
        <v>44480</v>
      </c>
      <c r="E22819" s="2">
        <v>5</v>
      </c>
      <c r="F22819" t="s">
        <v>118</v>
      </c>
      <c r="G22819" t="s">
        <v>5789</v>
      </c>
    </row>
    <row r="22820" spans="1:7" x14ac:dyDescent="0.25">
      <c r="A22820" t="s">
        <v>115</v>
      </c>
      <c r="B22820" t="s">
        <v>116</v>
      </c>
      <c r="C22820" t="s">
        <v>117</v>
      </c>
      <c r="D22820" s="1">
        <v>44480</v>
      </c>
      <c r="E22820" s="2">
        <v>5</v>
      </c>
      <c r="F22820" t="s">
        <v>119</v>
      </c>
      <c r="G22820" t="s">
        <v>5789</v>
      </c>
    </row>
    <row r="22821" spans="1:7" x14ac:dyDescent="0.25">
      <c r="A22821" t="s">
        <v>115</v>
      </c>
      <c r="B22821" t="s">
        <v>116</v>
      </c>
      <c r="C22821" t="s">
        <v>117</v>
      </c>
      <c r="D22821" s="1">
        <v>44480</v>
      </c>
      <c r="E22821" s="2">
        <v>5</v>
      </c>
      <c r="F22821" t="s">
        <v>120</v>
      </c>
      <c r="G22821" t="s">
        <v>5789</v>
      </c>
    </row>
    <row r="22822" spans="1:7" x14ac:dyDescent="0.25">
      <c r="A22822" t="s">
        <v>155</v>
      </c>
      <c r="B22822" t="s">
        <v>156</v>
      </c>
      <c r="C22822" t="s">
        <v>157</v>
      </c>
      <c r="D22822" s="1">
        <v>44480</v>
      </c>
      <c r="E22822" s="2">
        <v>5</v>
      </c>
      <c r="F22822" t="s">
        <v>158</v>
      </c>
      <c r="G22822" t="s">
        <v>5789</v>
      </c>
    </row>
    <row r="22823" spans="1:7" x14ac:dyDescent="0.25">
      <c r="A22823" t="s">
        <v>155</v>
      </c>
      <c r="B22823" t="s">
        <v>156</v>
      </c>
      <c r="C22823" t="s">
        <v>157</v>
      </c>
      <c r="D22823" s="1">
        <v>44480</v>
      </c>
      <c r="E22823" s="2">
        <v>5</v>
      </c>
      <c r="F22823" t="s">
        <v>158</v>
      </c>
      <c r="G22823" t="s">
        <v>5789</v>
      </c>
    </row>
    <row r="22824" spans="1:7" x14ac:dyDescent="0.25">
      <c r="A22824" t="s">
        <v>2758</v>
      </c>
      <c r="B22824" t="s">
        <v>2759</v>
      </c>
      <c r="C22824" t="s">
        <v>2760</v>
      </c>
      <c r="D22824" s="1">
        <v>44480</v>
      </c>
      <c r="E22824" s="2">
        <v>15</v>
      </c>
      <c r="F22824" t="s">
        <v>2761</v>
      </c>
      <c r="G22824" t="s">
        <v>3282</v>
      </c>
    </row>
    <row r="22825" spans="1:7" x14ac:dyDescent="0.25">
      <c r="A22825" t="s">
        <v>4076</v>
      </c>
      <c r="B22825" t="s">
        <v>4077</v>
      </c>
      <c r="C22825" t="s">
        <v>413</v>
      </c>
      <c r="D22825" s="1">
        <v>44480</v>
      </c>
      <c r="E22825" s="2">
        <v>50</v>
      </c>
      <c r="F22825" t="s">
        <v>4078</v>
      </c>
      <c r="G22825" t="s">
        <v>67</v>
      </c>
    </row>
    <row r="22826" spans="1:7" x14ac:dyDescent="0.25">
      <c r="A22826" t="s">
        <v>4076</v>
      </c>
      <c r="B22826" t="s">
        <v>4077</v>
      </c>
      <c r="C22826" t="s">
        <v>413</v>
      </c>
      <c r="D22826" s="1">
        <v>44480</v>
      </c>
      <c r="E22826" s="2">
        <v>50</v>
      </c>
      <c r="F22826" t="s">
        <v>4078</v>
      </c>
      <c r="G22826" t="s">
        <v>67</v>
      </c>
    </row>
    <row r="22827" spans="1:7" x14ac:dyDescent="0.25">
      <c r="A22827" t="s">
        <v>3247</v>
      </c>
      <c r="B22827" t="s">
        <v>3248</v>
      </c>
      <c r="C22827" t="s">
        <v>3249</v>
      </c>
      <c r="D22827" s="1">
        <v>44480</v>
      </c>
      <c r="E22827" s="2">
        <v>10</v>
      </c>
      <c r="F22827" t="s">
        <v>3250</v>
      </c>
      <c r="G22827" t="s">
        <v>3649</v>
      </c>
    </row>
    <row r="22828" spans="1:7" x14ac:dyDescent="0.25">
      <c r="A22828" t="s">
        <v>1541</v>
      </c>
      <c r="B22828" t="s">
        <v>1542</v>
      </c>
      <c r="C22828" t="s">
        <v>1543</v>
      </c>
      <c r="D22828" s="1">
        <v>44480</v>
      </c>
      <c r="E22828" s="2">
        <v>20</v>
      </c>
      <c r="F22828" t="s">
        <v>1544</v>
      </c>
      <c r="G22828" t="s">
        <v>114</v>
      </c>
    </row>
    <row r="22829" spans="1:7" x14ac:dyDescent="0.25">
      <c r="A22829" t="s">
        <v>1541</v>
      </c>
      <c r="B22829" t="s">
        <v>1542</v>
      </c>
      <c r="C22829" t="s">
        <v>1543</v>
      </c>
      <c r="D22829" s="1">
        <v>44480</v>
      </c>
      <c r="E22829" s="2">
        <v>20</v>
      </c>
      <c r="F22829" t="s">
        <v>1545</v>
      </c>
      <c r="G22829" t="s">
        <v>114</v>
      </c>
    </row>
    <row r="22830" spans="1:7" x14ac:dyDescent="0.25">
      <c r="A22830" t="s">
        <v>3800</v>
      </c>
      <c r="B22830" t="s">
        <v>1430</v>
      </c>
      <c r="C22830" t="s">
        <v>3801</v>
      </c>
      <c r="D22830" s="1">
        <v>44480</v>
      </c>
      <c r="E22830" s="2">
        <v>10</v>
      </c>
      <c r="F22830" t="s">
        <v>3802</v>
      </c>
      <c r="G22830" t="s">
        <v>2700</v>
      </c>
    </row>
    <row r="22831" spans="1:7" x14ac:dyDescent="0.25">
      <c r="A22831" t="s">
        <v>3800</v>
      </c>
      <c r="B22831" t="s">
        <v>1430</v>
      </c>
      <c r="C22831" t="s">
        <v>3801</v>
      </c>
      <c r="D22831" s="1">
        <v>44480</v>
      </c>
      <c r="E22831" s="2">
        <v>10</v>
      </c>
      <c r="F22831" t="s">
        <v>3802</v>
      </c>
      <c r="G22831" t="s">
        <v>1245</v>
      </c>
    </row>
    <row r="22832" spans="1:7" x14ac:dyDescent="0.25">
      <c r="A22832" t="s">
        <v>4660</v>
      </c>
      <c r="B22832" t="s">
        <v>4661</v>
      </c>
      <c r="C22832" t="s">
        <v>4662</v>
      </c>
      <c r="D22832" s="1">
        <v>44480</v>
      </c>
      <c r="E22832" s="2">
        <v>5</v>
      </c>
      <c r="F22832" t="s">
        <v>4663</v>
      </c>
      <c r="G22832" t="s">
        <v>276</v>
      </c>
    </row>
    <row r="22833" spans="1:7" x14ac:dyDescent="0.25">
      <c r="A22833" t="s">
        <v>553</v>
      </c>
      <c r="B22833" t="s">
        <v>554</v>
      </c>
      <c r="C22833" t="s">
        <v>555</v>
      </c>
      <c r="D22833" s="1">
        <v>44480</v>
      </c>
      <c r="E22833" s="2">
        <v>50</v>
      </c>
      <c r="F22833" t="s">
        <v>556</v>
      </c>
      <c r="G22833" t="s">
        <v>2663</v>
      </c>
    </row>
    <row r="22834" spans="1:7" x14ac:dyDescent="0.25">
      <c r="A22834" t="s">
        <v>553</v>
      </c>
      <c r="B22834" t="s">
        <v>554</v>
      </c>
      <c r="C22834" t="s">
        <v>555</v>
      </c>
      <c r="D22834" s="1">
        <v>44480</v>
      </c>
      <c r="E22834" s="2">
        <v>50</v>
      </c>
      <c r="F22834" t="s">
        <v>557</v>
      </c>
      <c r="G22834" t="s">
        <v>2663</v>
      </c>
    </row>
    <row r="22835" spans="1:7" x14ac:dyDescent="0.25">
      <c r="A22835" t="s">
        <v>4990</v>
      </c>
      <c r="B22835" t="s">
        <v>4991</v>
      </c>
      <c r="C22835" t="s">
        <v>4992</v>
      </c>
      <c r="D22835" s="1">
        <v>44480</v>
      </c>
      <c r="E22835" s="2">
        <v>100</v>
      </c>
      <c r="F22835" t="s">
        <v>4993</v>
      </c>
      <c r="G22835" t="s">
        <v>2663</v>
      </c>
    </row>
    <row r="22836" spans="1:7" x14ac:dyDescent="0.25">
      <c r="A22836" t="s">
        <v>4990</v>
      </c>
      <c r="B22836" t="s">
        <v>4991</v>
      </c>
      <c r="C22836" t="s">
        <v>4992</v>
      </c>
      <c r="D22836" s="1">
        <v>44480</v>
      </c>
      <c r="E22836" s="2">
        <v>100</v>
      </c>
      <c r="F22836" t="s">
        <v>4994</v>
      </c>
      <c r="G22836" t="s">
        <v>2663</v>
      </c>
    </row>
    <row r="22837" spans="1:7" x14ac:dyDescent="0.25">
      <c r="A22837" t="s">
        <v>2272</v>
      </c>
      <c r="B22837" t="s">
        <v>2273</v>
      </c>
      <c r="C22837" t="s">
        <v>2274</v>
      </c>
      <c r="D22837" s="1">
        <v>44480</v>
      </c>
      <c r="E22837" s="2">
        <v>41.67</v>
      </c>
      <c r="F22837" t="s">
        <v>2275</v>
      </c>
      <c r="G22837" t="s">
        <v>3650</v>
      </c>
    </row>
    <row r="22838" spans="1:7" x14ac:dyDescent="0.25">
      <c r="A22838" t="s">
        <v>2272</v>
      </c>
      <c r="B22838" t="s">
        <v>2273</v>
      </c>
      <c r="C22838" t="s">
        <v>2274</v>
      </c>
      <c r="D22838" s="1">
        <v>44480</v>
      </c>
      <c r="E22838" s="2">
        <v>41.67</v>
      </c>
      <c r="F22838" t="s">
        <v>2276</v>
      </c>
      <c r="G22838" t="s">
        <v>3650</v>
      </c>
    </row>
    <row r="22839" spans="1:7" x14ac:dyDescent="0.25">
      <c r="A22839" t="s">
        <v>2272</v>
      </c>
      <c r="B22839" t="s">
        <v>2273</v>
      </c>
      <c r="C22839" t="s">
        <v>2274</v>
      </c>
      <c r="D22839" s="1">
        <v>44480</v>
      </c>
      <c r="E22839" s="2">
        <v>83.33</v>
      </c>
      <c r="F22839" t="s">
        <v>2275</v>
      </c>
      <c r="G22839" t="s">
        <v>34</v>
      </c>
    </row>
    <row r="22840" spans="1:7" x14ac:dyDescent="0.25">
      <c r="A22840" t="s">
        <v>2272</v>
      </c>
      <c r="B22840" t="s">
        <v>2273</v>
      </c>
      <c r="C22840" t="s">
        <v>2274</v>
      </c>
      <c r="D22840" s="1">
        <v>44480</v>
      </c>
      <c r="E22840" s="2">
        <v>83.33</v>
      </c>
      <c r="F22840" t="s">
        <v>2276</v>
      </c>
      <c r="G22840" t="s">
        <v>34</v>
      </c>
    </row>
    <row r="22841" spans="1:7" x14ac:dyDescent="0.25">
      <c r="A22841" t="s">
        <v>2272</v>
      </c>
      <c r="B22841" t="s">
        <v>2273</v>
      </c>
      <c r="C22841" t="s">
        <v>2274</v>
      </c>
      <c r="D22841" s="1">
        <v>44480</v>
      </c>
      <c r="E22841" s="2">
        <v>350</v>
      </c>
      <c r="F22841" t="s">
        <v>2275</v>
      </c>
      <c r="G22841" t="s">
        <v>2663</v>
      </c>
    </row>
    <row r="22842" spans="1:7" x14ac:dyDescent="0.25">
      <c r="A22842" t="s">
        <v>2272</v>
      </c>
      <c r="B22842" t="s">
        <v>2273</v>
      </c>
      <c r="C22842" t="s">
        <v>2274</v>
      </c>
      <c r="D22842" s="1">
        <v>44480</v>
      </c>
      <c r="E22842" s="2">
        <v>350</v>
      </c>
      <c r="F22842" t="s">
        <v>2276</v>
      </c>
      <c r="G22842" t="s">
        <v>2663</v>
      </c>
    </row>
    <row r="22843" spans="1:7" x14ac:dyDescent="0.25">
      <c r="A22843" t="s">
        <v>1464</v>
      </c>
      <c r="B22843" t="s">
        <v>1465</v>
      </c>
      <c r="C22843" t="s">
        <v>627</v>
      </c>
      <c r="D22843" s="1">
        <v>44480</v>
      </c>
      <c r="E22843" s="2">
        <v>20</v>
      </c>
      <c r="F22843" t="s">
        <v>1466</v>
      </c>
      <c r="G22843" t="s">
        <v>478</v>
      </c>
    </row>
    <row r="22844" spans="1:7" x14ac:dyDescent="0.25">
      <c r="A22844" t="s">
        <v>1464</v>
      </c>
      <c r="B22844" t="s">
        <v>1465</v>
      </c>
      <c r="C22844" t="s">
        <v>627</v>
      </c>
      <c r="D22844" s="1">
        <v>44480</v>
      </c>
      <c r="E22844" s="2">
        <v>20</v>
      </c>
      <c r="F22844" t="s">
        <v>1466</v>
      </c>
      <c r="G22844" t="s">
        <v>478</v>
      </c>
    </row>
    <row r="22845" spans="1:7" x14ac:dyDescent="0.25">
      <c r="A22845" t="s">
        <v>493</v>
      </c>
      <c r="B22845" t="s">
        <v>494</v>
      </c>
      <c r="C22845" t="s">
        <v>495</v>
      </c>
      <c r="D22845" s="1">
        <v>44480</v>
      </c>
      <c r="E22845" s="2">
        <v>20</v>
      </c>
      <c r="F22845" t="s">
        <v>496</v>
      </c>
      <c r="G22845" t="s">
        <v>310</v>
      </c>
    </row>
    <row r="22846" spans="1:7" x14ac:dyDescent="0.25">
      <c r="A22846" t="s">
        <v>493</v>
      </c>
      <c r="B22846" t="s">
        <v>494</v>
      </c>
      <c r="C22846" t="s">
        <v>495</v>
      </c>
      <c r="D22846" s="1">
        <v>44480</v>
      </c>
      <c r="E22846" s="2">
        <v>20</v>
      </c>
      <c r="F22846" t="s">
        <v>497</v>
      </c>
      <c r="G22846" t="s">
        <v>310</v>
      </c>
    </row>
    <row r="22847" spans="1:7" x14ac:dyDescent="0.25">
      <c r="A22847" t="s">
        <v>493</v>
      </c>
      <c r="B22847" t="s">
        <v>494</v>
      </c>
      <c r="C22847" t="s">
        <v>495</v>
      </c>
      <c r="D22847" s="1">
        <v>44480</v>
      </c>
      <c r="E22847" s="2">
        <v>20</v>
      </c>
      <c r="F22847" t="s">
        <v>496</v>
      </c>
      <c r="G22847" t="s">
        <v>2456</v>
      </c>
    </row>
    <row r="22848" spans="1:7" x14ac:dyDescent="0.25">
      <c r="A22848" t="s">
        <v>493</v>
      </c>
      <c r="B22848" t="s">
        <v>494</v>
      </c>
      <c r="C22848" t="s">
        <v>495</v>
      </c>
      <c r="D22848" s="1">
        <v>44480</v>
      </c>
      <c r="E22848" s="2">
        <v>20</v>
      </c>
      <c r="F22848" t="s">
        <v>497</v>
      </c>
      <c r="G22848" t="s">
        <v>2456</v>
      </c>
    </row>
    <row r="22849" spans="1:7" x14ac:dyDescent="0.25">
      <c r="A22849" t="s">
        <v>493</v>
      </c>
      <c r="B22849" t="s">
        <v>494</v>
      </c>
      <c r="C22849" t="s">
        <v>495</v>
      </c>
      <c r="D22849" s="1">
        <v>44480</v>
      </c>
      <c r="E22849" s="2">
        <v>25</v>
      </c>
      <c r="F22849" t="s">
        <v>496</v>
      </c>
      <c r="G22849" t="s">
        <v>2663</v>
      </c>
    </row>
    <row r="22850" spans="1:7" x14ac:dyDescent="0.25">
      <c r="A22850" t="s">
        <v>493</v>
      </c>
      <c r="B22850" t="s">
        <v>494</v>
      </c>
      <c r="C22850" t="s">
        <v>495</v>
      </c>
      <c r="D22850" s="1">
        <v>44480</v>
      </c>
      <c r="E22850" s="2">
        <v>25</v>
      </c>
      <c r="F22850" t="s">
        <v>497</v>
      </c>
      <c r="G22850" t="s">
        <v>2663</v>
      </c>
    </row>
    <row r="22851" spans="1:7" x14ac:dyDescent="0.25">
      <c r="A22851" t="s">
        <v>164</v>
      </c>
      <c r="B22851" t="s">
        <v>165</v>
      </c>
      <c r="C22851" t="s">
        <v>166</v>
      </c>
      <c r="D22851" s="1">
        <v>44480</v>
      </c>
      <c r="E22851" s="2">
        <v>20</v>
      </c>
      <c r="F22851" t="s">
        <v>167</v>
      </c>
      <c r="G22851" t="s">
        <v>97</v>
      </c>
    </row>
    <row r="22852" spans="1:7" x14ac:dyDescent="0.25">
      <c r="A22852" t="s">
        <v>164</v>
      </c>
      <c r="B22852" t="s">
        <v>165</v>
      </c>
      <c r="C22852" t="s">
        <v>166</v>
      </c>
      <c r="D22852" s="1">
        <v>44480</v>
      </c>
      <c r="E22852" s="2">
        <v>20</v>
      </c>
      <c r="F22852" t="s">
        <v>168</v>
      </c>
      <c r="G22852" t="s">
        <v>97</v>
      </c>
    </row>
    <row r="22853" spans="1:7" x14ac:dyDescent="0.25">
      <c r="A22853" t="s">
        <v>164</v>
      </c>
      <c r="B22853" t="s">
        <v>165</v>
      </c>
      <c r="C22853" t="s">
        <v>166</v>
      </c>
      <c r="D22853" s="1">
        <v>44480</v>
      </c>
      <c r="E22853" s="2">
        <v>25</v>
      </c>
      <c r="F22853" t="s">
        <v>167</v>
      </c>
      <c r="G22853" t="s">
        <v>1695</v>
      </c>
    </row>
    <row r="22854" spans="1:7" x14ac:dyDescent="0.25">
      <c r="A22854" t="s">
        <v>164</v>
      </c>
      <c r="B22854" t="s">
        <v>165</v>
      </c>
      <c r="C22854" t="s">
        <v>166</v>
      </c>
      <c r="D22854" s="1">
        <v>44480</v>
      </c>
      <c r="E22854" s="2">
        <v>25</v>
      </c>
      <c r="F22854" t="s">
        <v>168</v>
      </c>
      <c r="G22854" t="s">
        <v>1695</v>
      </c>
    </row>
    <row r="22855" spans="1:7" x14ac:dyDescent="0.25">
      <c r="A22855" t="s">
        <v>164</v>
      </c>
      <c r="B22855" t="s">
        <v>165</v>
      </c>
      <c r="C22855" t="s">
        <v>166</v>
      </c>
      <c r="D22855" s="1">
        <v>44480</v>
      </c>
      <c r="E22855" s="2">
        <v>20</v>
      </c>
      <c r="F22855" t="s">
        <v>167</v>
      </c>
      <c r="G22855" t="s">
        <v>3613</v>
      </c>
    </row>
    <row r="22856" spans="1:7" x14ac:dyDescent="0.25">
      <c r="A22856" t="s">
        <v>164</v>
      </c>
      <c r="B22856" t="s">
        <v>165</v>
      </c>
      <c r="C22856" t="s">
        <v>166</v>
      </c>
      <c r="D22856" s="1">
        <v>44480</v>
      </c>
      <c r="E22856" s="2">
        <v>20</v>
      </c>
      <c r="F22856" t="s">
        <v>168</v>
      </c>
      <c r="G22856" t="s">
        <v>3613</v>
      </c>
    </row>
    <row r="22857" spans="1:7" x14ac:dyDescent="0.25">
      <c r="A22857" t="s">
        <v>169</v>
      </c>
      <c r="B22857" t="s">
        <v>170</v>
      </c>
      <c r="C22857" t="s">
        <v>171</v>
      </c>
      <c r="D22857" s="1">
        <v>44480</v>
      </c>
      <c r="E22857" s="2">
        <v>10</v>
      </c>
      <c r="F22857" t="s">
        <v>172</v>
      </c>
      <c r="G22857" t="s">
        <v>1245</v>
      </c>
    </row>
    <row r="22858" spans="1:7" x14ac:dyDescent="0.25">
      <c r="A22858" t="s">
        <v>169</v>
      </c>
      <c r="B22858" t="s">
        <v>170</v>
      </c>
      <c r="C22858" t="s">
        <v>171</v>
      </c>
      <c r="D22858" s="1">
        <v>44480</v>
      </c>
      <c r="E22858" s="2">
        <v>10</v>
      </c>
      <c r="F22858" t="s">
        <v>173</v>
      </c>
      <c r="G22858" t="s">
        <v>1245</v>
      </c>
    </row>
    <row r="22859" spans="1:7" x14ac:dyDescent="0.25">
      <c r="A22859" t="s">
        <v>259</v>
      </c>
      <c r="B22859" t="s">
        <v>260</v>
      </c>
      <c r="C22859" t="s">
        <v>261</v>
      </c>
      <c r="D22859" s="1">
        <v>44480</v>
      </c>
      <c r="E22859" s="2">
        <v>10</v>
      </c>
      <c r="F22859" t="s">
        <v>262</v>
      </c>
      <c r="G22859" t="s">
        <v>1695</v>
      </c>
    </row>
    <row r="22860" spans="1:7" x14ac:dyDescent="0.25">
      <c r="A22860" t="s">
        <v>4665</v>
      </c>
      <c r="B22860" t="s">
        <v>4666</v>
      </c>
      <c r="C22860" t="s">
        <v>4667</v>
      </c>
      <c r="D22860" s="1">
        <v>44480</v>
      </c>
      <c r="E22860" s="2">
        <v>20</v>
      </c>
      <c r="F22860" t="s">
        <v>4668</v>
      </c>
      <c r="G22860" t="s">
        <v>1245</v>
      </c>
    </row>
    <row r="22861" spans="1:7" x14ac:dyDescent="0.25">
      <c r="A22861" t="s">
        <v>4665</v>
      </c>
      <c r="B22861" t="s">
        <v>4666</v>
      </c>
      <c r="C22861" t="s">
        <v>4667</v>
      </c>
      <c r="D22861" s="1">
        <v>44480</v>
      </c>
      <c r="E22861" s="2">
        <v>20</v>
      </c>
      <c r="F22861" t="s">
        <v>4669</v>
      </c>
      <c r="G22861" t="s">
        <v>1245</v>
      </c>
    </row>
    <row r="22862" spans="1:7" x14ac:dyDescent="0.25">
      <c r="A22862" t="s">
        <v>4665</v>
      </c>
      <c r="B22862" t="s">
        <v>4666</v>
      </c>
      <c r="C22862" t="s">
        <v>4667</v>
      </c>
      <c r="D22862" s="1">
        <v>44480</v>
      </c>
      <c r="E22862" s="2">
        <v>20</v>
      </c>
      <c r="F22862" t="s">
        <v>4670</v>
      </c>
      <c r="G22862" t="s">
        <v>1245</v>
      </c>
    </row>
    <row r="22863" spans="1:7" x14ac:dyDescent="0.25">
      <c r="A22863" t="s">
        <v>178</v>
      </c>
      <c r="B22863" t="s">
        <v>179</v>
      </c>
      <c r="C22863" t="s">
        <v>180</v>
      </c>
      <c r="D22863" s="1">
        <v>44480</v>
      </c>
      <c r="E22863" s="2">
        <v>5</v>
      </c>
      <c r="F22863" t="s">
        <v>181</v>
      </c>
      <c r="G22863" t="s">
        <v>182</v>
      </c>
    </row>
    <row r="22864" spans="1:7" x14ac:dyDescent="0.25">
      <c r="A22864" t="s">
        <v>709</v>
      </c>
      <c r="B22864" t="s">
        <v>710</v>
      </c>
      <c r="C22864" t="s">
        <v>705</v>
      </c>
      <c r="D22864" s="1">
        <v>44480</v>
      </c>
      <c r="E22864" s="2">
        <v>84</v>
      </c>
      <c r="F22864" t="s">
        <v>711</v>
      </c>
      <c r="G22864" t="s">
        <v>3225</v>
      </c>
    </row>
    <row r="22865" spans="1:7" x14ac:dyDescent="0.25">
      <c r="A22865" t="s">
        <v>709</v>
      </c>
      <c r="B22865" t="s">
        <v>710</v>
      </c>
      <c r="C22865" t="s">
        <v>705</v>
      </c>
      <c r="D22865" s="1">
        <v>44480</v>
      </c>
      <c r="E22865" s="2">
        <v>84</v>
      </c>
      <c r="F22865" t="s">
        <v>712</v>
      </c>
      <c r="G22865" t="s">
        <v>3225</v>
      </c>
    </row>
    <row r="22866" spans="1:7" x14ac:dyDescent="0.25">
      <c r="A22866" t="s">
        <v>709</v>
      </c>
      <c r="B22866" t="s">
        <v>710</v>
      </c>
      <c r="C22866" t="s">
        <v>705</v>
      </c>
      <c r="D22866" s="1">
        <v>44480</v>
      </c>
      <c r="E22866" s="2">
        <v>84</v>
      </c>
      <c r="F22866" t="s">
        <v>712</v>
      </c>
      <c r="G22866" t="s">
        <v>3225</v>
      </c>
    </row>
    <row r="22867" spans="1:7" x14ac:dyDescent="0.25">
      <c r="A22867">
        <v>241</v>
      </c>
      <c r="B22867" t="s">
        <v>5724</v>
      </c>
      <c r="C22867" t="s">
        <v>5725</v>
      </c>
      <c r="D22867" s="1">
        <v>44480</v>
      </c>
      <c r="E22867" s="2">
        <v>5</v>
      </c>
      <c r="F22867" t="s">
        <v>5726</v>
      </c>
      <c r="G22867" t="s">
        <v>5789</v>
      </c>
    </row>
    <row r="22868" spans="1:7" x14ac:dyDescent="0.25">
      <c r="A22868">
        <v>241</v>
      </c>
      <c r="B22868" t="s">
        <v>5724</v>
      </c>
      <c r="C22868" t="s">
        <v>5725</v>
      </c>
      <c r="D22868" s="1">
        <v>44480</v>
      </c>
      <c r="E22868" s="2">
        <v>5</v>
      </c>
      <c r="F22868" t="s">
        <v>5727</v>
      </c>
      <c r="G22868" t="s">
        <v>5789</v>
      </c>
    </row>
    <row r="22869" spans="1:7" x14ac:dyDescent="0.25">
      <c r="A22869">
        <v>276</v>
      </c>
      <c r="B22869" t="s">
        <v>5802</v>
      </c>
      <c r="C22869" t="s">
        <v>5803</v>
      </c>
      <c r="D22869" s="1">
        <v>44480</v>
      </c>
      <c r="E22869" s="2">
        <v>5</v>
      </c>
      <c r="G22869" t="s">
        <v>5789</v>
      </c>
    </row>
    <row r="22870" spans="1:7" x14ac:dyDescent="0.25">
      <c r="A22870">
        <v>280</v>
      </c>
      <c r="B22870" t="s">
        <v>3901</v>
      </c>
      <c r="C22870" t="s">
        <v>5796</v>
      </c>
      <c r="D22870" s="1">
        <v>44480</v>
      </c>
      <c r="E22870" s="2">
        <v>5</v>
      </c>
      <c r="F22870" t="s">
        <v>5797</v>
      </c>
      <c r="G22870" t="s">
        <v>5789</v>
      </c>
    </row>
    <row r="22871" spans="1:7" x14ac:dyDescent="0.25">
      <c r="A22871">
        <v>278</v>
      </c>
      <c r="B22871" t="s">
        <v>2822</v>
      </c>
      <c r="C22871" t="s">
        <v>779</v>
      </c>
      <c r="D22871" s="1">
        <v>44480</v>
      </c>
      <c r="E22871" s="2">
        <v>5</v>
      </c>
      <c r="F22871" t="s">
        <v>5801</v>
      </c>
      <c r="G22871" t="s">
        <v>5789</v>
      </c>
    </row>
    <row r="22872" spans="1:7" x14ac:dyDescent="0.25">
      <c r="A22872">
        <v>45</v>
      </c>
      <c r="B22872" t="s">
        <v>1578</v>
      </c>
      <c r="C22872" t="s">
        <v>3033</v>
      </c>
      <c r="D22872" s="1">
        <v>44480</v>
      </c>
      <c r="E22872" s="2">
        <v>84</v>
      </c>
      <c r="F22872" t="s">
        <v>5518</v>
      </c>
      <c r="G22872" t="s">
        <v>34</v>
      </c>
    </row>
    <row r="22873" spans="1:7" x14ac:dyDescent="0.25">
      <c r="A22873" t="s">
        <v>312</v>
      </c>
      <c r="B22873" t="s">
        <v>248</v>
      </c>
      <c r="C22873" t="s">
        <v>313</v>
      </c>
      <c r="D22873" s="1">
        <v>44480</v>
      </c>
      <c r="E22873" s="2">
        <v>50</v>
      </c>
      <c r="F22873" t="s">
        <v>314</v>
      </c>
      <c r="G22873" t="s">
        <v>315</v>
      </c>
    </row>
    <row r="22874" spans="1:7" x14ac:dyDescent="0.25">
      <c r="A22874" t="s">
        <v>99</v>
      </c>
      <c r="B22874" t="s">
        <v>100</v>
      </c>
      <c r="C22874" t="s">
        <v>101</v>
      </c>
      <c r="D22874" s="1">
        <v>44480</v>
      </c>
      <c r="E22874" s="2">
        <v>5</v>
      </c>
      <c r="F22874" t="s">
        <v>102</v>
      </c>
      <c r="G22874" t="s">
        <v>5789</v>
      </c>
    </row>
    <row r="22875" spans="1:7" x14ac:dyDescent="0.25">
      <c r="A22875" t="s">
        <v>99</v>
      </c>
      <c r="B22875" t="s">
        <v>100</v>
      </c>
      <c r="C22875" t="s">
        <v>101</v>
      </c>
      <c r="D22875" s="1">
        <v>44480</v>
      </c>
      <c r="E22875" s="2">
        <v>5</v>
      </c>
      <c r="F22875" t="s">
        <v>103</v>
      </c>
      <c r="G22875" t="s">
        <v>5789</v>
      </c>
    </row>
    <row r="22876" spans="1:7" x14ac:dyDescent="0.25">
      <c r="A22876" t="s">
        <v>99</v>
      </c>
      <c r="B22876" t="s">
        <v>100</v>
      </c>
      <c r="C22876" t="s">
        <v>101</v>
      </c>
      <c r="D22876" s="1">
        <v>44480</v>
      </c>
      <c r="E22876" s="2">
        <v>5</v>
      </c>
      <c r="F22876" t="s">
        <v>104</v>
      </c>
      <c r="G22876" t="s">
        <v>5789</v>
      </c>
    </row>
    <row r="22877" spans="1:7" x14ac:dyDescent="0.25">
      <c r="A22877" t="s">
        <v>1803</v>
      </c>
      <c r="B22877" t="s">
        <v>1804</v>
      </c>
      <c r="C22877" t="s">
        <v>1805</v>
      </c>
      <c r="D22877" s="1">
        <v>44480</v>
      </c>
      <c r="E22877" s="2">
        <v>25</v>
      </c>
      <c r="F22877" t="s">
        <v>1806</v>
      </c>
      <c r="G22877" t="s">
        <v>271</v>
      </c>
    </row>
    <row r="22878" spans="1:7" x14ac:dyDescent="0.25">
      <c r="A22878" t="s">
        <v>1803</v>
      </c>
      <c r="B22878" t="s">
        <v>1804</v>
      </c>
      <c r="C22878" t="s">
        <v>1805</v>
      </c>
      <c r="D22878" s="1">
        <v>44480</v>
      </c>
      <c r="E22878" s="2">
        <v>25</v>
      </c>
      <c r="F22878" t="s">
        <v>1806</v>
      </c>
      <c r="G22878" t="s">
        <v>5422</v>
      </c>
    </row>
    <row r="22879" spans="1:7" x14ac:dyDescent="0.25">
      <c r="A22879" t="s">
        <v>322</v>
      </c>
      <c r="B22879" t="s">
        <v>323</v>
      </c>
      <c r="C22879" t="s">
        <v>324</v>
      </c>
      <c r="D22879" s="1">
        <v>44480</v>
      </c>
      <c r="E22879" s="2">
        <v>63</v>
      </c>
      <c r="F22879" t="s">
        <v>325</v>
      </c>
      <c r="G22879" t="s">
        <v>326</v>
      </c>
    </row>
    <row r="22880" spans="1:7" x14ac:dyDescent="0.25">
      <c r="A22880" t="s">
        <v>322</v>
      </c>
      <c r="B22880" t="s">
        <v>323</v>
      </c>
      <c r="C22880" t="s">
        <v>324</v>
      </c>
      <c r="D22880" s="1">
        <v>44480</v>
      </c>
      <c r="E22880" s="2">
        <v>63</v>
      </c>
      <c r="F22880" t="s">
        <v>327</v>
      </c>
      <c r="G22880" t="s">
        <v>326</v>
      </c>
    </row>
    <row r="22881" spans="1:7" x14ac:dyDescent="0.25">
      <c r="A22881" t="s">
        <v>3689</v>
      </c>
      <c r="B22881" t="s">
        <v>3690</v>
      </c>
      <c r="C22881" t="s">
        <v>3691</v>
      </c>
      <c r="D22881" s="1">
        <v>44480</v>
      </c>
      <c r="E22881" s="2">
        <v>34.96</v>
      </c>
      <c r="F22881" t="s">
        <v>3692</v>
      </c>
      <c r="G22881" t="s">
        <v>97</v>
      </c>
    </row>
    <row r="22882" spans="1:7" x14ac:dyDescent="0.25">
      <c r="A22882" t="s">
        <v>2742</v>
      </c>
      <c r="B22882" t="s">
        <v>2743</v>
      </c>
      <c r="C22882" t="s">
        <v>2744</v>
      </c>
      <c r="D22882" s="1">
        <v>44480</v>
      </c>
      <c r="E22882" s="2">
        <v>150</v>
      </c>
      <c r="F22882" t="s">
        <v>2745</v>
      </c>
      <c r="G22882" t="s">
        <v>2746</v>
      </c>
    </row>
    <row r="22883" spans="1:7" x14ac:dyDescent="0.25">
      <c r="A22883" t="s">
        <v>2742</v>
      </c>
      <c r="B22883" t="s">
        <v>2743</v>
      </c>
      <c r="C22883" t="s">
        <v>2744</v>
      </c>
      <c r="D22883" s="1">
        <v>44480</v>
      </c>
      <c r="E22883" s="2">
        <v>150</v>
      </c>
      <c r="F22883" t="s">
        <v>2747</v>
      </c>
      <c r="G22883" t="s">
        <v>2746</v>
      </c>
    </row>
    <row r="22884" spans="1:7" x14ac:dyDescent="0.25">
      <c r="A22884" t="s">
        <v>5385</v>
      </c>
      <c r="B22884" t="s">
        <v>2992</v>
      </c>
      <c r="C22884" t="s">
        <v>5386</v>
      </c>
      <c r="D22884" s="1">
        <v>44480</v>
      </c>
      <c r="E22884" s="2">
        <v>50</v>
      </c>
      <c r="F22884" t="s">
        <v>5387</v>
      </c>
      <c r="G22884" t="s">
        <v>67</v>
      </c>
    </row>
    <row r="22885" spans="1:7" x14ac:dyDescent="0.25">
      <c r="A22885" t="s">
        <v>3686</v>
      </c>
      <c r="B22885" t="s">
        <v>764</v>
      </c>
      <c r="C22885" t="s">
        <v>3687</v>
      </c>
      <c r="D22885" s="1">
        <v>44480</v>
      </c>
      <c r="E22885" s="2">
        <v>5</v>
      </c>
      <c r="F22885" t="s">
        <v>3688</v>
      </c>
      <c r="G22885" t="s">
        <v>97</v>
      </c>
    </row>
    <row r="22886" spans="1:7" x14ac:dyDescent="0.25">
      <c r="A22886" t="s">
        <v>3686</v>
      </c>
      <c r="B22886" t="s">
        <v>764</v>
      </c>
      <c r="C22886" t="s">
        <v>3687</v>
      </c>
      <c r="D22886" s="1">
        <v>44480</v>
      </c>
      <c r="E22886" s="2">
        <v>5</v>
      </c>
      <c r="F22886" t="s">
        <v>3688</v>
      </c>
      <c r="G22886" t="s">
        <v>1245</v>
      </c>
    </row>
    <row r="22887" spans="1:7" x14ac:dyDescent="0.25">
      <c r="A22887" t="s">
        <v>2690</v>
      </c>
      <c r="B22887" t="s">
        <v>2691</v>
      </c>
      <c r="C22887" t="s">
        <v>2692</v>
      </c>
      <c r="D22887" s="1">
        <v>44480</v>
      </c>
      <c r="E22887" s="2">
        <v>50</v>
      </c>
      <c r="F22887" t="s">
        <v>2693</v>
      </c>
      <c r="G22887" t="s">
        <v>1715</v>
      </c>
    </row>
    <row r="22888" spans="1:7" x14ac:dyDescent="0.25">
      <c r="A22888" t="s">
        <v>2690</v>
      </c>
      <c r="B22888" t="s">
        <v>2691</v>
      </c>
      <c r="C22888" t="s">
        <v>2692</v>
      </c>
      <c r="D22888" s="1">
        <v>44480</v>
      </c>
      <c r="E22888" s="2">
        <v>50</v>
      </c>
      <c r="F22888" t="s">
        <v>2693</v>
      </c>
      <c r="G22888" t="s">
        <v>1725</v>
      </c>
    </row>
    <row r="22889" spans="1:7" x14ac:dyDescent="0.25">
      <c r="A22889" t="s">
        <v>636</v>
      </c>
      <c r="B22889" t="s">
        <v>637</v>
      </c>
      <c r="C22889" t="s">
        <v>638</v>
      </c>
      <c r="D22889" s="1">
        <v>44480</v>
      </c>
      <c r="E22889" s="2">
        <v>10</v>
      </c>
      <c r="F22889" t="s">
        <v>639</v>
      </c>
      <c r="G22889" t="s">
        <v>471</v>
      </c>
    </row>
    <row r="22890" spans="1:7" x14ac:dyDescent="0.25">
      <c r="A22890" t="s">
        <v>636</v>
      </c>
      <c r="B22890" t="s">
        <v>637</v>
      </c>
      <c r="C22890" t="s">
        <v>638</v>
      </c>
      <c r="D22890" s="1">
        <v>44480</v>
      </c>
      <c r="E22890" s="2">
        <v>10</v>
      </c>
      <c r="F22890" t="s">
        <v>639</v>
      </c>
      <c r="G22890" t="s">
        <v>1695</v>
      </c>
    </row>
    <row r="22891" spans="1:7" x14ac:dyDescent="0.25">
      <c r="A22891" t="s">
        <v>2686</v>
      </c>
      <c r="B22891" t="s">
        <v>2687</v>
      </c>
      <c r="C22891" t="s">
        <v>2688</v>
      </c>
      <c r="D22891" s="1">
        <v>44480</v>
      </c>
      <c r="E22891" s="2">
        <v>84</v>
      </c>
      <c r="F22891" t="s">
        <v>2689</v>
      </c>
      <c r="G22891" t="s">
        <v>34</v>
      </c>
    </row>
    <row r="22892" spans="1:7" x14ac:dyDescent="0.25">
      <c r="A22892" t="s">
        <v>82</v>
      </c>
      <c r="B22892" t="s">
        <v>83</v>
      </c>
      <c r="C22892" t="s">
        <v>84</v>
      </c>
      <c r="D22892" s="1">
        <v>44480</v>
      </c>
      <c r="E22892" s="2">
        <v>10</v>
      </c>
      <c r="F22892" t="s">
        <v>85</v>
      </c>
      <c r="G22892" t="s">
        <v>1245</v>
      </c>
    </row>
    <row r="22893" spans="1:7" x14ac:dyDescent="0.25">
      <c r="A22893" t="s">
        <v>82</v>
      </c>
      <c r="B22893" t="s">
        <v>83</v>
      </c>
      <c r="C22893" t="s">
        <v>84</v>
      </c>
      <c r="D22893" s="1">
        <v>44480</v>
      </c>
      <c r="E22893" s="2">
        <v>10</v>
      </c>
      <c r="F22893" t="s">
        <v>86</v>
      </c>
      <c r="G22893" t="s">
        <v>1245</v>
      </c>
    </row>
    <row r="22894" spans="1:7" x14ac:dyDescent="0.25">
      <c r="A22894" t="s">
        <v>87</v>
      </c>
      <c r="B22894" t="s">
        <v>88</v>
      </c>
      <c r="C22894" t="s">
        <v>89</v>
      </c>
      <c r="D22894" s="1">
        <v>44480</v>
      </c>
      <c r="E22894" s="2">
        <v>25</v>
      </c>
      <c r="F22894" t="s">
        <v>90</v>
      </c>
      <c r="G22894" t="s">
        <v>1695</v>
      </c>
    </row>
    <row r="22895" spans="1:7" x14ac:dyDescent="0.25">
      <c r="A22895" t="s">
        <v>87</v>
      </c>
      <c r="B22895" t="s">
        <v>88</v>
      </c>
      <c r="C22895" t="s">
        <v>89</v>
      </c>
      <c r="D22895" s="1">
        <v>44480</v>
      </c>
      <c r="E22895" s="2">
        <v>25</v>
      </c>
      <c r="F22895" t="s">
        <v>91</v>
      </c>
      <c r="G22895" t="s">
        <v>1695</v>
      </c>
    </row>
    <row r="22896" spans="1:7" x14ac:dyDescent="0.25">
      <c r="A22896" t="s">
        <v>87</v>
      </c>
      <c r="B22896" t="s">
        <v>88</v>
      </c>
      <c r="C22896" t="s">
        <v>89</v>
      </c>
      <c r="D22896" s="1">
        <v>44480</v>
      </c>
      <c r="E22896" s="2">
        <v>25</v>
      </c>
      <c r="F22896" t="s">
        <v>91</v>
      </c>
      <c r="G22896" t="s">
        <v>1695</v>
      </c>
    </row>
    <row r="22897" spans="1:7" x14ac:dyDescent="0.25">
      <c r="A22897" t="s">
        <v>87</v>
      </c>
      <c r="B22897" t="s">
        <v>88</v>
      </c>
      <c r="C22897" t="s">
        <v>89</v>
      </c>
      <c r="D22897" s="1">
        <v>44480</v>
      </c>
      <c r="E22897" s="2">
        <v>25</v>
      </c>
      <c r="F22897" t="s">
        <v>92</v>
      </c>
      <c r="G22897" t="s">
        <v>1695</v>
      </c>
    </row>
    <row r="22898" spans="1:7" x14ac:dyDescent="0.25">
      <c r="A22898" t="s">
        <v>87</v>
      </c>
      <c r="B22898" t="s">
        <v>88</v>
      </c>
      <c r="C22898" t="s">
        <v>89</v>
      </c>
      <c r="D22898" s="1">
        <v>44480</v>
      </c>
      <c r="E22898" s="2">
        <v>15</v>
      </c>
      <c r="F22898" t="s">
        <v>90</v>
      </c>
      <c r="G22898" t="s">
        <v>1245</v>
      </c>
    </row>
    <row r="22899" spans="1:7" x14ac:dyDescent="0.25">
      <c r="A22899" t="s">
        <v>87</v>
      </c>
      <c r="B22899" t="s">
        <v>88</v>
      </c>
      <c r="C22899" t="s">
        <v>89</v>
      </c>
      <c r="D22899" s="1">
        <v>44480</v>
      </c>
      <c r="E22899" s="2">
        <v>15</v>
      </c>
      <c r="F22899" t="s">
        <v>91</v>
      </c>
      <c r="G22899" t="s">
        <v>1245</v>
      </c>
    </row>
    <row r="22900" spans="1:7" x14ac:dyDescent="0.25">
      <c r="A22900" t="s">
        <v>87</v>
      </c>
      <c r="B22900" t="s">
        <v>88</v>
      </c>
      <c r="C22900" t="s">
        <v>89</v>
      </c>
      <c r="D22900" s="1">
        <v>44480</v>
      </c>
      <c r="E22900" s="2">
        <v>15</v>
      </c>
      <c r="F22900" t="s">
        <v>91</v>
      </c>
      <c r="G22900" t="s">
        <v>1245</v>
      </c>
    </row>
    <row r="22901" spans="1:7" x14ac:dyDescent="0.25">
      <c r="A22901" t="s">
        <v>87</v>
      </c>
      <c r="B22901" t="s">
        <v>88</v>
      </c>
      <c r="C22901" t="s">
        <v>89</v>
      </c>
      <c r="D22901" s="1">
        <v>44480</v>
      </c>
      <c r="E22901" s="2">
        <v>15</v>
      </c>
      <c r="F22901" t="s">
        <v>92</v>
      </c>
      <c r="G22901" t="s">
        <v>1245</v>
      </c>
    </row>
    <row r="22902" spans="1:7" x14ac:dyDescent="0.25">
      <c r="A22902" t="s">
        <v>1590</v>
      </c>
      <c r="B22902" t="s">
        <v>1591</v>
      </c>
      <c r="C22902" t="s">
        <v>1592</v>
      </c>
      <c r="D22902" s="1">
        <v>44480</v>
      </c>
      <c r="E22902" s="2">
        <v>5</v>
      </c>
      <c r="F22902" t="s">
        <v>1593</v>
      </c>
      <c r="G22902" t="s">
        <v>1245</v>
      </c>
    </row>
    <row r="22903" spans="1:7" x14ac:dyDescent="0.25">
      <c r="A22903" t="s">
        <v>529</v>
      </c>
      <c r="B22903" t="s">
        <v>290</v>
      </c>
      <c r="C22903" t="s">
        <v>530</v>
      </c>
      <c r="D22903" s="1">
        <v>44480</v>
      </c>
      <c r="E22903" s="2">
        <v>25</v>
      </c>
      <c r="F22903" t="s">
        <v>531</v>
      </c>
      <c r="G22903" t="s">
        <v>3282</v>
      </c>
    </row>
    <row r="22904" spans="1:7" x14ac:dyDescent="0.25">
      <c r="A22904" t="s">
        <v>4053</v>
      </c>
      <c r="B22904" t="s">
        <v>580</v>
      </c>
      <c r="C22904" t="s">
        <v>4054</v>
      </c>
      <c r="D22904" s="1">
        <v>44480</v>
      </c>
      <c r="E22904" s="2">
        <v>15</v>
      </c>
      <c r="F22904" t="s">
        <v>4055</v>
      </c>
      <c r="G22904" t="s">
        <v>3282</v>
      </c>
    </row>
    <row r="22905" spans="1:7" x14ac:dyDescent="0.25">
      <c r="A22905" t="s">
        <v>4053</v>
      </c>
      <c r="B22905" t="s">
        <v>580</v>
      </c>
      <c r="C22905" t="s">
        <v>4054</v>
      </c>
      <c r="D22905" s="1">
        <v>44480</v>
      </c>
      <c r="E22905" s="2">
        <v>15</v>
      </c>
      <c r="F22905" t="s">
        <v>4055</v>
      </c>
      <c r="G22905" t="s">
        <v>3282</v>
      </c>
    </row>
    <row r="22906" spans="1:7" x14ac:dyDescent="0.25">
      <c r="A22906" t="s">
        <v>4053</v>
      </c>
      <c r="B22906" t="s">
        <v>580</v>
      </c>
      <c r="C22906" t="s">
        <v>4054</v>
      </c>
      <c r="D22906" s="1">
        <v>44480</v>
      </c>
      <c r="E22906" s="2">
        <v>15</v>
      </c>
      <c r="F22906" t="s">
        <v>4056</v>
      </c>
      <c r="G22906" t="s">
        <v>3282</v>
      </c>
    </row>
    <row r="22907" spans="1:7" x14ac:dyDescent="0.25">
      <c r="A22907" t="s">
        <v>2000</v>
      </c>
      <c r="B22907" t="s">
        <v>2001</v>
      </c>
      <c r="C22907" t="s">
        <v>2002</v>
      </c>
      <c r="D22907" s="1">
        <v>44480</v>
      </c>
      <c r="E22907" s="2">
        <v>100</v>
      </c>
      <c r="F22907" t="s">
        <v>2003</v>
      </c>
      <c r="G22907" t="s">
        <v>2681</v>
      </c>
    </row>
    <row r="22908" spans="1:7" x14ac:dyDescent="0.25">
      <c r="A22908" t="s">
        <v>2000</v>
      </c>
      <c r="B22908" t="s">
        <v>2001</v>
      </c>
      <c r="C22908" t="s">
        <v>2002</v>
      </c>
      <c r="D22908" s="1">
        <v>44480</v>
      </c>
      <c r="E22908" s="2">
        <v>100</v>
      </c>
      <c r="F22908" t="s">
        <v>2004</v>
      </c>
      <c r="G22908" t="s">
        <v>2681</v>
      </c>
    </row>
    <row r="22909" spans="1:7" x14ac:dyDescent="0.25">
      <c r="A22909" t="s">
        <v>2153</v>
      </c>
      <c r="B22909" t="s">
        <v>614</v>
      </c>
      <c r="C22909" t="s">
        <v>1310</v>
      </c>
      <c r="D22909" s="1">
        <v>44480</v>
      </c>
      <c r="E22909" s="2">
        <v>10</v>
      </c>
      <c r="F22909" t="s">
        <v>2154</v>
      </c>
      <c r="G22909" t="s">
        <v>1245</v>
      </c>
    </row>
    <row r="22910" spans="1:7" x14ac:dyDescent="0.25">
      <c r="A22910" t="s">
        <v>2356</v>
      </c>
      <c r="B22910" t="s">
        <v>2357</v>
      </c>
      <c r="C22910" t="s">
        <v>1703</v>
      </c>
      <c r="D22910" s="1">
        <v>44481</v>
      </c>
      <c r="E22910" s="2">
        <v>100</v>
      </c>
      <c r="F22910" t="s">
        <v>2358</v>
      </c>
      <c r="G22910" t="s">
        <v>2663</v>
      </c>
    </row>
    <row r="22911" spans="1:7" x14ac:dyDescent="0.25">
      <c r="A22911" t="s">
        <v>1051</v>
      </c>
      <c r="B22911" t="s">
        <v>1052</v>
      </c>
      <c r="C22911" t="s">
        <v>1053</v>
      </c>
      <c r="D22911" s="1">
        <v>44481</v>
      </c>
      <c r="E22911" s="2">
        <v>1000</v>
      </c>
      <c r="F22911" t="s">
        <v>1054</v>
      </c>
      <c r="G22911" t="s">
        <v>2663</v>
      </c>
    </row>
    <row r="22912" spans="1:7" x14ac:dyDescent="0.25">
      <c r="A22912" t="s">
        <v>3963</v>
      </c>
      <c r="B22912" t="s">
        <v>1318</v>
      </c>
      <c r="C22912" t="s">
        <v>3964</v>
      </c>
      <c r="D22912" s="1">
        <v>44484</v>
      </c>
      <c r="E22912" s="2">
        <v>50</v>
      </c>
      <c r="G22912" t="s">
        <v>2663</v>
      </c>
    </row>
    <row r="22913" spans="1:7" x14ac:dyDescent="0.25">
      <c r="A22913" t="s">
        <v>2714</v>
      </c>
      <c r="B22913" t="s">
        <v>2715</v>
      </c>
      <c r="C22913" t="s">
        <v>488</v>
      </c>
      <c r="D22913" s="1">
        <v>44484</v>
      </c>
      <c r="E22913" s="2">
        <v>84</v>
      </c>
      <c r="F22913" t="s">
        <v>2716</v>
      </c>
      <c r="G22913" t="s">
        <v>34</v>
      </c>
    </row>
    <row r="22914" spans="1:7" x14ac:dyDescent="0.25">
      <c r="A22914" t="s">
        <v>1651</v>
      </c>
      <c r="B22914" t="s">
        <v>1652</v>
      </c>
      <c r="C22914" t="s">
        <v>1653</v>
      </c>
      <c r="D22914" s="1">
        <v>44484</v>
      </c>
      <c r="E22914" s="2">
        <v>100</v>
      </c>
      <c r="F22914" t="s">
        <v>1654</v>
      </c>
      <c r="G22914" t="s">
        <v>2663</v>
      </c>
    </row>
    <row r="22915" spans="1:7" x14ac:dyDescent="0.25">
      <c r="A22915" t="s">
        <v>1651</v>
      </c>
      <c r="B22915" t="s">
        <v>1652</v>
      </c>
      <c r="C22915" t="s">
        <v>1653</v>
      </c>
      <c r="D22915" s="1">
        <v>44484</v>
      </c>
      <c r="E22915" s="2">
        <v>100</v>
      </c>
      <c r="F22915" t="s">
        <v>1655</v>
      </c>
      <c r="G22915" t="s">
        <v>2663</v>
      </c>
    </row>
    <row r="22916" spans="1:7" x14ac:dyDescent="0.25">
      <c r="A22916" t="s">
        <v>1257</v>
      </c>
      <c r="B22916" t="s">
        <v>1258</v>
      </c>
      <c r="C22916" t="s">
        <v>1259</v>
      </c>
      <c r="D22916" s="1">
        <v>44484</v>
      </c>
      <c r="E22916" s="2">
        <v>83.33</v>
      </c>
      <c r="F22916" t="s">
        <v>1260</v>
      </c>
      <c r="G22916" t="s">
        <v>34</v>
      </c>
    </row>
    <row r="22917" spans="1:7" x14ac:dyDescent="0.25">
      <c r="A22917" t="s">
        <v>1619</v>
      </c>
      <c r="B22917" t="s">
        <v>1620</v>
      </c>
      <c r="C22917" t="s">
        <v>1621</v>
      </c>
      <c r="D22917" s="1">
        <v>44484</v>
      </c>
      <c r="E22917" s="2">
        <v>100</v>
      </c>
      <c r="F22917" t="s">
        <v>1622</v>
      </c>
      <c r="G22917" t="s">
        <v>2663</v>
      </c>
    </row>
    <row r="22918" spans="1:7" x14ac:dyDescent="0.25">
      <c r="A22918" t="s">
        <v>40</v>
      </c>
      <c r="B22918" t="s">
        <v>41</v>
      </c>
      <c r="C22918" t="s">
        <v>42</v>
      </c>
      <c r="D22918" s="1">
        <v>44484</v>
      </c>
      <c r="E22918" s="2">
        <v>83.32</v>
      </c>
      <c r="F22918" t="s">
        <v>43</v>
      </c>
      <c r="G22918" t="s">
        <v>34</v>
      </c>
    </row>
    <row r="22919" spans="1:7" x14ac:dyDescent="0.25">
      <c r="A22919" t="s">
        <v>40</v>
      </c>
      <c r="B22919" t="s">
        <v>41</v>
      </c>
      <c r="C22919" t="s">
        <v>42</v>
      </c>
      <c r="D22919" s="1">
        <v>44484</v>
      </c>
      <c r="E22919" s="2">
        <v>83.34</v>
      </c>
      <c r="F22919" t="s">
        <v>43</v>
      </c>
      <c r="G22919" t="s">
        <v>2898</v>
      </c>
    </row>
    <row r="22920" spans="1:7" x14ac:dyDescent="0.25">
      <c r="A22920" t="s">
        <v>53</v>
      </c>
      <c r="B22920" t="s">
        <v>54</v>
      </c>
      <c r="C22920" t="s">
        <v>55</v>
      </c>
      <c r="D22920" s="1">
        <v>44484</v>
      </c>
      <c r="E22920" s="2">
        <v>84</v>
      </c>
      <c r="F22920" t="s">
        <v>56</v>
      </c>
      <c r="G22920" t="s">
        <v>34</v>
      </c>
    </row>
    <row r="22921" spans="1:7" x14ac:dyDescent="0.25">
      <c r="A22921" t="s">
        <v>53</v>
      </c>
      <c r="B22921" t="s">
        <v>54</v>
      </c>
      <c r="C22921" t="s">
        <v>55</v>
      </c>
      <c r="D22921" s="1">
        <v>44484</v>
      </c>
      <c r="E22921" s="2">
        <v>84</v>
      </c>
      <c r="F22921" t="s">
        <v>57</v>
      </c>
      <c r="G22921" t="s">
        <v>34</v>
      </c>
    </row>
    <row r="22922" spans="1:7" x14ac:dyDescent="0.25">
      <c r="A22922" t="s">
        <v>53</v>
      </c>
      <c r="B22922" t="s">
        <v>54</v>
      </c>
      <c r="C22922" t="s">
        <v>55</v>
      </c>
      <c r="D22922" s="1">
        <v>44484</v>
      </c>
      <c r="E22922" s="2">
        <v>16</v>
      </c>
      <c r="F22922" t="s">
        <v>56</v>
      </c>
      <c r="G22922" t="s">
        <v>2663</v>
      </c>
    </row>
    <row r="22923" spans="1:7" x14ac:dyDescent="0.25">
      <c r="A22923" t="s">
        <v>53</v>
      </c>
      <c r="B22923" t="s">
        <v>54</v>
      </c>
      <c r="C22923" t="s">
        <v>55</v>
      </c>
      <c r="D22923" s="1">
        <v>44484</v>
      </c>
      <c r="E22923" s="2">
        <v>16</v>
      </c>
      <c r="F22923" t="s">
        <v>57</v>
      </c>
      <c r="G22923" t="s">
        <v>2663</v>
      </c>
    </row>
    <row r="22924" spans="1:7" x14ac:dyDescent="0.25">
      <c r="A22924" t="s">
        <v>2463</v>
      </c>
      <c r="B22924" t="s">
        <v>2464</v>
      </c>
      <c r="C22924" t="s">
        <v>2465</v>
      </c>
      <c r="D22924" s="1">
        <v>44484</v>
      </c>
      <c r="E22924" s="2">
        <v>100</v>
      </c>
      <c r="F22924" t="s">
        <v>2466</v>
      </c>
      <c r="G22924" t="s">
        <v>2663</v>
      </c>
    </row>
    <row r="22925" spans="1:7" x14ac:dyDescent="0.25">
      <c r="A22925" t="s">
        <v>2463</v>
      </c>
      <c r="B22925" t="s">
        <v>2464</v>
      </c>
      <c r="C22925" t="s">
        <v>2465</v>
      </c>
      <c r="D22925" s="1">
        <v>44484</v>
      </c>
      <c r="E22925" s="2">
        <v>100</v>
      </c>
      <c r="F22925" t="s">
        <v>2467</v>
      </c>
      <c r="G22925" t="s">
        <v>2663</v>
      </c>
    </row>
    <row r="22926" spans="1:7" x14ac:dyDescent="0.25">
      <c r="A22926" t="s">
        <v>44</v>
      </c>
      <c r="B22926" t="s">
        <v>45</v>
      </c>
      <c r="C22926" t="s">
        <v>46</v>
      </c>
      <c r="D22926" s="1">
        <v>44484</v>
      </c>
      <c r="E22926" s="2">
        <v>83.33</v>
      </c>
      <c r="F22926" t="s">
        <v>47</v>
      </c>
      <c r="G22926" t="s">
        <v>34</v>
      </c>
    </row>
    <row r="22927" spans="1:7" x14ac:dyDescent="0.25">
      <c r="A22927" t="s">
        <v>44</v>
      </c>
      <c r="B22927" t="s">
        <v>45</v>
      </c>
      <c r="C22927" t="s">
        <v>46</v>
      </c>
      <c r="D22927" s="1">
        <v>44484</v>
      </c>
      <c r="E22927" s="2">
        <v>83.33</v>
      </c>
      <c r="F22927" t="s">
        <v>48</v>
      </c>
      <c r="G22927" t="s">
        <v>34</v>
      </c>
    </row>
    <row r="22928" spans="1:7" x14ac:dyDescent="0.25">
      <c r="A22928" t="s">
        <v>49</v>
      </c>
      <c r="B22928" t="s">
        <v>50</v>
      </c>
      <c r="C22928" t="s">
        <v>51</v>
      </c>
      <c r="D22928" s="1">
        <v>44484</v>
      </c>
      <c r="E22928" s="2">
        <v>140</v>
      </c>
      <c r="F22928" t="s">
        <v>52</v>
      </c>
      <c r="G22928" t="s">
        <v>2663</v>
      </c>
    </row>
    <row r="22929" spans="1:7" x14ac:dyDescent="0.25">
      <c r="A22929" t="s">
        <v>5403</v>
      </c>
      <c r="B22929" t="s">
        <v>5404</v>
      </c>
      <c r="C22929" t="s">
        <v>758</v>
      </c>
      <c r="D22929" s="1">
        <v>44484</v>
      </c>
      <c r="E22929" s="2">
        <v>84</v>
      </c>
      <c r="F22929" t="s">
        <v>5405</v>
      </c>
      <c r="G22929" t="s">
        <v>34</v>
      </c>
    </row>
    <row r="22930" spans="1:7" x14ac:dyDescent="0.25">
      <c r="A22930">
        <v>701</v>
      </c>
      <c r="B22930" t="s">
        <v>290</v>
      </c>
      <c r="C22930" t="s">
        <v>6060</v>
      </c>
      <c r="D22930" s="1">
        <v>44488</v>
      </c>
      <c r="E22930" s="2">
        <v>50</v>
      </c>
      <c r="G22930" t="s">
        <v>186</v>
      </c>
    </row>
    <row r="22931" spans="1:7" x14ac:dyDescent="0.25">
      <c r="A22931">
        <v>702</v>
      </c>
      <c r="B22931" t="s">
        <v>1106</v>
      </c>
      <c r="C22931" t="s">
        <v>201</v>
      </c>
      <c r="D22931" s="1">
        <v>44488</v>
      </c>
      <c r="E22931" s="2">
        <v>100</v>
      </c>
      <c r="G22931" t="s">
        <v>186</v>
      </c>
    </row>
    <row r="22932" spans="1:7" x14ac:dyDescent="0.25">
      <c r="A22932" t="s">
        <v>3805</v>
      </c>
      <c r="B22932" t="s">
        <v>3806</v>
      </c>
      <c r="C22932" t="s">
        <v>3807</v>
      </c>
      <c r="D22932" s="1">
        <v>44488</v>
      </c>
      <c r="E22932" s="2">
        <v>21</v>
      </c>
      <c r="F22932" t="s">
        <v>3808</v>
      </c>
      <c r="G22932" t="s">
        <v>5638</v>
      </c>
    </row>
    <row r="22933" spans="1:7" x14ac:dyDescent="0.25">
      <c r="A22933" t="s">
        <v>3805</v>
      </c>
      <c r="B22933" t="s">
        <v>3806</v>
      </c>
      <c r="C22933" t="s">
        <v>3807</v>
      </c>
      <c r="D22933" s="1">
        <v>44488</v>
      </c>
      <c r="E22933" s="2">
        <v>21</v>
      </c>
      <c r="F22933" t="s">
        <v>3809</v>
      </c>
      <c r="G22933" t="s">
        <v>5638</v>
      </c>
    </row>
    <row r="22934" spans="1:7" x14ac:dyDescent="0.25">
      <c r="A22934" t="s">
        <v>3805</v>
      </c>
      <c r="B22934" t="s">
        <v>3806</v>
      </c>
      <c r="C22934" t="s">
        <v>3807</v>
      </c>
      <c r="D22934" s="1">
        <v>44488</v>
      </c>
      <c r="E22934" s="2">
        <v>21</v>
      </c>
      <c r="F22934" t="s">
        <v>3808</v>
      </c>
      <c r="G22934" t="s">
        <v>5635</v>
      </c>
    </row>
    <row r="22935" spans="1:7" x14ac:dyDescent="0.25">
      <c r="A22935" t="s">
        <v>3805</v>
      </c>
      <c r="B22935" t="s">
        <v>3806</v>
      </c>
      <c r="C22935" t="s">
        <v>3807</v>
      </c>
      <c r="D22935" s="1">
        <v>44488</v>
      </c>
      <c r="E22935" s="2">
        <v>21</v>
      </c>
      <c r="F22935" t="s">
        <v>3809</v>
      </c>
      <c r="G22935" t="s">
        <v>5635</v>
      </c>
    </row>
    <row r="22936" spans="1:7" x14ac:dyDescent="0.25">
      <c r="A22936" t="s">
        <v>3292</v>
      </c>
      <c r="B22936" t="s">
        <v>3293</v>
      </c>
      <c r="C22936" t="s">
        <v>997</v>
      </c>
      <c r="D22936" s="1">
        <v>44488</v>
      </c>
      <c r="E22936" s="2">
        <v>5000</v>
      </c>
      <c r="F22936" t="s">
        <v>3294</v>
      </c>
      <c r="G22936" t="s">
        <v>2663</v>
      </c>
    </row>
    <row r="22937" spans="1:7" x14ac:dyDescent="0.25">
      <c r="A22937" t="s">
        <v>4327</v>
      </c>
      <c r="B22937" t="s">
        <v>4328</v>
      </c>
      <c r="C22937" t="s">
        <v>4329</v>
      </c>
      <c r="D22937" s="1">
        <v>44489</v>
      </c>
      <c r="E22937" s="2">
        <v>750</v>
      </c>
      <c r="F22937" t="s">
        <v>4330</v>
      </c>
      <c r="G22937" t="s">
        <v>1695</v>
      </c>
    </row>
    <row r="22938" spans="1:7" x14ac:dyDescent="0.25">
      <c r="A22938" t="s">
        <v>591</v>
      </c>
      <c r="B22938" t="s">
        <v>592</v>
      </c>
      <c r="C22938" t="s">
        <v>593</v>
      </c>
      <c r="D22938" s="1">
        <v>44489</v>
      </c>
      <c r="E22938" s="2">
        <v>50</v>
      </c>
      <c r="F22938" t="s">
        <v>594</v>
      </c>
      <c r="G22938" t="s">
        <v>2663</v>
      </c>
    </row>
    <row r="22939" spans="1:7" x14ac:dyDescent="0.25">
      <c r="A22939">
        <v>297</v>
      </c>
      <c r="B22939" t="s">
        <v>5784</v>
      </c>
      <c r="C22939" t="s">
        <v>157</v>
      </c>
      <c r="D22939" s="1">
        <v>44489</v>
      </c>
      <c r="E22939" s="2">
        <v>25</v>
      </c>
      <c r="F22939" t="s">
        <v>5785</v>
      </c>
      <c r="G22939" t="s">
        <v>34</v>
      </c>
    </row>
    <row r="22940" spans="1:7" x14ac:dyDescent="0.25">
      <c r="A22940">
        <v>349</v>
      </c>
      <c r="B22940" t="s">
        <v>5832</v>
      </c>
      <c r="D22940" s="1">
        <v>44489</v>
      </c>
      <c r="E22940" s="2">
        <v>100</v>
      </c>
      <c r="F22940" t="s">
        <v>5833</v>
      </c>
      <c r="G22940" t="s">
        <v>2663</v>
      </c>
    </row>
    <row r="22941" spans="1:7" x14ac:dyDescent="0.25">
      <c r="A22941">
        <v>349</v>
      </c>
      <c r="B22941" t="s">
        <v>5832</v>
      </c>
      <c r="D22941" s="1">
        <v>44489</v>
      </c>
      <c r="E22941" s="2">
        <v>100</v>
      </c>
      <c r="F22941" t="s">
        <v>5834</v>
      </c>
      <c r="G22941" t="s">
        <v>2663</v>
      </c>
    </row>
    <row r="22942" spans="1:7" x14ac:dyDescent="0.25">
      <c r="A22942">
        <v>210</v>
      </c>
      <c r="B22942" t="s">
        <v>5677</v>
      </c>
      <c r="D22942" s="1">
        <v>44489</v>
      </c>
      <c r="E22942" s="2">
        <v>100</v>
      </c>
      <c r="G22942" t="s">
        <v>2663</v>
      </c>
    </row>
    <row r="22943" spans="1:7" x14ac:dyDescent="0.25">
      <c r="A22943">
        <v>368</v>
      </c>
      <c r="B22943" t="s">
        <v>5858</v>
      </c>
      <c r="D22943" s="1">
        <v>44490</v>
      </c>
      <c r="E22943" s="2">
        <v>1000</v>
      </c>
      <c r="F22943" t="s">
        <v>5859</v>
      </c>
      <c r="G22943" t="s">
        <v>2663</v>
      </c>
    </row>
    <row r="22944" spans="1:7" x14ac:dyDescent="0.25">
      <c r="A22944" t="s">
        <v>5372</v>
      </c>
      <c r="B22944" t="s">
        <v>5373</v>
      </c>
      <c r="D22944" s="1">
        <v>44490</v>
      </c>
      <c r="E22944" s="2">
        <v>100</v>
      </c>
      <c r="F22944" t="s">
        <v>5374</v>
      </c>
      <c r="G22944" t="s">
        <v>2663</v>
      </c>
    </row>
    <row r="22945" spans="1:7" x14ac:dyDescent="0.25">
      <c r="A22945" t="s">
        <v>5342</v>
      </c>
      <c r="B22945" t="s">
        <v>2162</v>
      </c>
      <c r="C22945" t="s">
        <v>5343</v>
      </c>
      <c r="D22945" s="1">
        <v>44490</v>
      </c>
      <c r="E22945" s="2">
        <v>5000</v>
      </c>
      <c r="F22945" t="s">
        <v>5344</v>
      </c>
      <c r="G22945" t="s">
        <v>2663</v>
      </c>
    </row>
    <row r="22946" spans="1:7" x14ac:dyDescent="0.25">
      <c r="A22946" t="s">
        <v>1584</v>
      </c>
      <c r="B22946" t="s">
        <v>1585</v>
      </c>
      <c r="C22946" t="s">
        <v>1586</v>
      </c>
      <c r="D22946" s="1">
        <v>44490</v>
      </c>
      <c r="E22946" s="2">
        <v>40</v>
      </c>
      <c r="F22946" t="s">
        <v>1587</v>
      </c>
      <c r="G22946" t="s">
        <v>6061</v>
      </c>
    </row>
    <row r="22947" spans="1:7" x14ac:dyDescent="0.25">
      <c r="A22947" t="s">
        <v>4924</v>
      </c>
      <c r="B22947" t="s">
        <v>4925</v>
      </c>
      <c r="C22947" t="s">
        <v>3663</v>
      </c>
      <c r="D22947" s="1">
        <v>44490</v>
      </c>
      <c r="E22947" s="2">
        <v>5000</v>
      </c>
      <c r="F22947" t="s">
        <v>4926</v>
      </c>
      <c r="G22947" t="s">
        <v>2663</v>
      </c>
    </row>
    <row r="22948" spans="1:7" x14ac:dyDescent="0.25">
      <c r="A22948" t="s">
        <v>4115</v>
      </c>
      <c r="B22948" t="s">
        <v>4116</v>
      </c>
      <c r="C22948" t="s">
        <v>947</v>
      </c>
      <c r="D22948" s="1">
        <v>44494</v>
      </c>
      <c r="E22948" s="2">
        <v>100</v>
      </c>
      <c r="F22948" t="s">
        <v>4117</v>
      </c>
      <c r="G22948" t="s">
        <v>6061</v>
      </c>
    </row>
    <row r="22949" spans="1:7" x14ac:dyDescent="0.25">
      <c r="A22949" t="s">
        <v>4115</v>
      </c>
      <c r="B22949" t="s">
        <v>4116</v>
      </c>
      <c r="C22949" t="s">
        <v>947</v>
      </c>
      <c r="D22949" s="1">
        <v>44494</v>
      </c>
      <c r="E22949" s="2">
        <v>100</v>
      </c>
      <c r="F22949" t="s">
        <v>4118</v>
      </c>
      <c r="G22949" t="s">
        <v>6061</v>
      </c>
    </row>
    <row r="22950" spans="1:7" x14ac:dyDescent="0.25">
      <c r="A22950" t="s">
        <v>4561</v>
      </c>
      <c r="B22950" t="s">
        <v>4562</v>
      </c>
      <c r="C22950" t="s">
        <v>4563</v>
      </c>
      <c r="D22950" s="1">
        <v>44494</v>
      </c>
      <c r="E22950" s="2">
        <v>40</v>
      </c>
      <c r="F22950" t="s">
        <v>4564</v>
      </c>
      <c r="G22950" t="s">
        <v>6061</v>
      </c>
    </row>
    <row r="22951" spans="1:7" x14ac:dyDescent="0.25">
      <c r="A22951" t="s">
        <v>4561</v>
      </c>
      <c r="B22951" t="s">
        <v>4562</v>
      </c>
      <c r="C22951" t="s">
        <v>4563</v>
      </c>
      <c r="D22951" s="1">
        <v>44494</v>
      </c>
      <c r="E22951" s="2">
        <v>40</v>
      </c>
      <c r="F22951" t="s">
        <v>4565</v>
      </c>
      <c r="G22951" t="s">
        <v>6061</v>
      </c>
    </row>
    <row r="22952" spans="1:7" x14ac:dyDescent="0.25">
      <c r="A22952" t="s">
        <v>538</v>
      </c>
      <c r="B22952" t="s">
        <v>539</v>
      </c>
      <c r="C22952" t="s">
        <v>540</v>
      </c>
      <c r="D22952" s="1">
        <v>44494</v>
      </c>
      <c r="E22952" s="2">
        <v>40</v>
      </c>
      <c r="F22952" t="s">
        <v>541</v>
      </c>
      <c r="G22952" t="s">
        <v>6061</v>
      </c>
    </row>
    <row r="22953" spans="1:7" x14ac:dyDescent="0.25">
      <c r="A22953" t="s">
        <v>2339</v>
      </c>
      <c r="B22953" t="s">
        <v>222</v>
      </c>
      <c r="C22953" t="s">
        <v>2340</v>
      </c>
      <c r="D22953" s="1">
        <v>44494</v>
      </c>
      <c r="E22953" s="2">
        <v>40</v>
      </c>
      <c r="F22953" t="s">
        <v>2341</v>
      </c>
      <c r="G22953" t="s">
        <v>6061</v>
      </c>
    </row>
    <row r="22954" spans="1:7" x14ac:dyDescent="0.25">
      <c r="A22954" t="s">
        <v>2339</v>
      </c>
      <c r="B22954" t="s">
        <v>222</v>
      </c>
      <c r="C22954" t="s">
        <v>2340</v>
      </c>
      <c r="D22954" s="1">
        <v>44494</v>
      </c>
      <c r="E22954" s="2">
        <v>40</v>
      </c>
      <c r="F22954" t="s">
        <v>2342</v>
      </c>
      <c r="G22954" t="s">
        <v>6061</v>
      </c>
    </row>
    <row r="22955" spans="1:7" x14ac:dyDescent="0.25">
      <c r="A22955" t="s">
        <v>1426</v>
      </c>
      <c r="B22955" t="s">
        <v>1427</v>
      </c>
      <c r="C22955" t="s">
        <v>826</v>
      </c>
      <c r="D22955" s="1">
        <v>44494</v>
      </c>
      <c r="E22955" s="2">
        <v>200</v>
      </c>
      <c r="F22955" t="s">
        <v>1428</v>
      </c>
      <c r="G22955" t="s">
        <v>6061</v>
      </c>
    </row>
    <row r="22956" spans="1:7" x14ac:dyDescent="0.25">
      <c r="A22956" t="s">
        <v>155</v>
      </c>
      <c r="B22956" t="s">
        <v>156</v>
      </c>
      <c r="C22956" t="s">
        <v>157</v>
      </c>
      <c r="D22956" s="1">
        <v>44494</v>
      </c>
      <c r="E22956" s="2">
        <v>25</v>
      </c>
      <c r="F22956" t="s">
        <v>158</v>
      </c>
      <c r="G22956" t="s">
        <v>6061</v>
      </c>
    </row>
    <row r="22957" spans="1:7" x14ac:dyDescent="0.25">
      <c r="A22957" t="s">
        <v>155</v>
      </c>
      <c r="B22957" t="s">
        <v>156</v>
      </c>
      <c r="C22957" t="s">
        <v>157</v>
      </c>
      <c r="D22957" s="1">
        <v>44494</v>
      </c>
      <c r="E22957" s="2">
        <v>25</v>
      </c>
      <c r="F22957" t="s">
        <v>158</v>
      </c>
      <c r="G22957" t="s">
        <v>6061</v>
      </c>
    </row>
    <row r="22958" spans="1:7" x14ac:dyDescent="0.25">
      <c r="A22958">
        <v>378</v>
      </c>
      <c r="B22958" t="s">
        <v>1465</v>
      </c>
      <c r="C22958" t="s">
        <v>6062</v>
      </c>
      <c r="D22958" s="1">
        <v>44494</v>
      </c>
      <c r="E22958" s="2">
        <v>100</v>
      </c>
      <c r="F22958" t="s">
        <v>6063</v>
      </c>
      <c r="G22958" t="s">
        <v>6061</v>
      </c>
    </row>
    <row r="22959" spans="1:7" x14ac:dyDescent="0.25">
      <c r="A22959">
        <v>284</v>
      </c>
      <c r="B22959" t="s">
        <v>5772</v>
      </c>
      <c r="C22959" t="s">
        <v>5773</v>
      </c>
      <c r="D22959" s="1">
        <v>44494</v>
      </c>
      <c r="E22959" s="2">
        <v>40</v>
      </c>
      <c r="F22959" t="s">
        <v>5774</v>
      </c>
      <c r="G22959" t="s">
        <v>6061</v>
      </c>
    </row>
    <row r="22960" spans="1:7" x14ac:dyDescent="0.25">
      <c r="A22960">
        <v>284</v>
      </c>
      <c r="B22960" t="s">
        <v>5772</v>
      </c>
      <c r="C22960" t="s">
        <v>5773</v>
      </c>
      <c r="D22960" s="1">
        <v>44494</v>
      </c>
      <c r="E22960" s="2">
        <v>40</v>
      </c>
      <c r="F22960" t="s">
        <v>5775</v>
      </c>
      <c r="G22960" t="s">
        <v>6061</v>
      </c>
    </row>
    <row r="22961" spans="1:7" x14ac:dyDescent="0.25">
      <c r="A22961">
        <v>238</v>
      </c>
      <c r="B22961" t="s">
        <v>5721</v>
      </c>
      <c r="C22961" t="s">
        <v>4054</v>
      </c>
      <c r="D22961" s="1">
        <v>44494</v>
      </c>
      <c r="E22961" s="2">
        <v>40</v>
      </c>
      <c r="F22961" t="s">
        <v>5722</v>
      </c>
      <c r="G22961" t="s">
        <v>6061</v>
      </c>
    </row>
    <row r="22962" spans="1:7" x14ac:dyDescent="0.25">
      <c r="A22962">
        <v>705</v>
      </c>
      <c r="B22962" t="s">
        <v>6064</v>
      </c>
      <c r="C22962" t="s">
        <v>6065</v>
      </c>
      <c r="D22962" s="1">
        <v>44494</v>
      </c>
      <c r="E22962" s="2">
        <v>120</v>
      </c>
      <c r="F22962" t="s">
        <v>6066</v>
      </c>
      <c r="G22962" t="s">
        <v>6061</v>
      </c>
    </row>
    <row r="22963" spans="1:7" x14ac:dyDescent="0.25">
      <c r="A22963" t="s">
        <v>5385</v>
      </c>
      <c r="B22963" t="s">
        <v>2992</v>
      </c>
      <c r="C22963" t="s">
        <v>5386</v>
      </c>
      <c r="D22963" s="1">
        <v>44494</v>
      </c>
      <c r="E22963" s="2">
        <v>25</v>
      </c>
      <c r="F22963" t="s">
        <v>5387</v>
      </c>
      <c r="G22963" t="s">
        <v>6061</v>
      </c>
    </row>
    <row r="22964" spans="1:7" x14ac:dyDescent="0.25">
      <c r="A22964" t="s">
        <v>3779</v>
      </c>
      <c r="B22964" t="s">
        <v>580</v>
      </c>
      <c r="C22964" t="s">
        <v>3780</v>
      </c>
      <c r="D22964" s="1">
        <v>44495</v>
      </c>
      <c r="E22964" s="2">
        <v>40</v>
      </c>
      <c r="F22964" t="s">
        <v>3781</v>
      </c>
      <c r="G22964" t="s">
        <v>6061</v>
      </c>
    </row>
    <row r="22965" spans="1:7" x14ac:dyDescent="0.25">
      <c r="A22965" t="s">
        <v>2000</v>
      </c>
      <c r="B22965" t="s">
        <v>2001</v>
      </c>
      <c r="C22965" t="s">
        <v>2002</v>
      </c>
      <c r="D22965" s="1">
        <v>44495</v>
      </c>
      <c r="E22965" s="2">
        <v>100</v>
      </c>
      <c r="F22965" t="s">
        <v>2003</v>
      </c>
      <c r="G22965" t="s">
        <v>6061</v>
      </c>
    </row>
    <row r="22966" spans="1:7" x14ac:dyDescent="0.25">
      <c r="A22966" t="s">
        <v>2000</v>
      </c>
      <c r="B22966" t="s">
        <v>2001</v>
      </c>
      <c r="C22966" t="s">
        <v>2002</v>
      </c>
      <c r="D22966" s="1">
        <v>44495</v>
      </c>
      <c r="E22966" s="2">
        <v>100</v>
      </c>
      <c r="F22966" t="s">
        <v>2004</v>
      </c>
      <c r="G22966" t="s">
        <v>6061</v>
      </c>
    </row>
    <row r="22967" spans="1:7" x14ac:dyDescent="0.25">
      <c r="A22967">
        <v>707</v>
      </c>
      <c r="B22967" t="s">
        <v>6067</v>
      </c>
      <c r="D22967" s="1">
        <v>44495</v>
      </c>
      <c r="E22967" s="2">
        <v>300</v>
      </c>
      <c r="G22967" t="s">
        <v>114</v>
      </c>
    </row>
    <row r="22968" spans="1:7" x14ac:dyDescent="0.25">
      <c r="A22968">
        <v>214</v>
      </c>
      <c r="B22968" t="s">
        <v>903</v>
      </c>
      <c r="C22968" t="s">
        <v>3245</v>
      </c>
      <c r="D22968" s="1">
        <v>44495</v>
      </c>
      <c r="E22968" s="2">
        <v>160</v>
      </c>
      <c r="F22968" t="s">
        <v>5676</v>
      </c>
      <c r="G22968" t="s">
        <v>6061</v>
      </c>
    </row>
    <row r="22969" spans="1:7" x14ac:dyDescent="0.25">
      <c r="A22969">
        <v>205</v>
      </c>
      <c r="B22969" t="s">
        <v>5662</v>
      </c>
      <c r="C22969" t="s">
        <v>5663</v>
      </c>
      <c r="D22969" s="1">
        <v>44495</v>
      </c>
      <c r="E22969" s="2">
        <v>25</v>
      </c>
      <c r="F22969" t="s">
        <v>5664</v>
      </c>
      <c r="G22969" t="s">
        <v>6061</v>
      </c>
    </row>
    <row r="22970" spans="1:7" x14ac:dyDescent="0.25">
      <c r="A22970">
        <v>205</v>
      </c>
      <c r="B22970" t="s">
        <v>5662</v>
      </c>
      <c r="C22970" t="s">
        <v>5663</v>
      </c>
      <c r="D22970" s="1">
        <v>44495</v>
      </c>
      <c r="E22970" s="2">
        <v>25</v>
      </c>
      <c r="F22970" t="s">
        <v>5665</v>
      </c>
      <c r="G22970" t="s">
        <v>6061</v>
      </c>
    </row>
    <row r="22971" spans="1:7" x14ac:dyDescent="0.25">
      <c r="A22971">
        <v>44</v>
      </c>
      <c r="B22971" t="s">
        <v>5515</v>
      </c>
      <c r="C22971" t="s">
        <v>5516</v>
      </c>
      <c r="D22971" s="1">
        <v>44495</v>
      </c>
      <c r="E22971" s="2">
        <v>50</v>
      </c>
      <c r="F22971" t="s">
        <v>5517</v>
      </c>
      <c r="G22971" t="s">
        <v>6061</v>
      </c>
    </row>
    <row r="22972" spans="1:7" x14ac:dyDescent="0.25">
      <c r="A22972" t="s">
        <v>1293</v>
      </c>
      <c r="B22972" t="s">
        <v>1294</v>
      </c>
      <c r="D22972" s="1">
        <v>44495</v>
      </c>
      <c r="E22972" s="2">
        <v>2000</v>
      </c>
      <c r="F22972" t="s">
        <v>1295</v>
      </c>
      <c r="G22972" t="s">
        <v>781</v>
      </c>
    </row>
    <row r="22973" spans="1:7" x14ac:dyDescent="0.25">
      <c r="A22973" t="s">
        <v>5289</v>
      </c>
      <c r="B22973" t="s">
        <v>2095</v>
      </c>
      <c r="C22973" t="s">
        <v>5290</v>
      </c>
      <c r="D22973" s="1">
        <v>44495</v>
      </c>
      <c r="E22973" s="2">
        <v>200</v>
      </c>
      <c r="F22973" t="s">
        <v>5291</v>
      </c>
      <c r="G22973" t="s">
        <v>6061</v>
      </c>
    </row>
    <row r="22974" spans="1:7" x14ac:dyDescent="0.25">
      <c r="A22974" t="s">
        <v>1095</v>
      </c>
      <c r="B22974" t="s">
        <v>1096</v>
      </c>
      <c r="C22974" t="s">
        <v>1097</v>
      </c>
      <c r="D22974" s="1">
        <v>44495</v>
      </c>
      <c r="E22974" s="2">
        <v>40</v>
      </c>
      <c r="F22974" t="s">
        <v>1098</v>
      </c>
      <c r="G22974" t="s">
        <v>6061</v>
      </c>
    </row>
    <row r="22975" spans="1:7" x14ac:dyDescent="0.25">
      <c r="A22975" t="s">
        <v>1095</v>
      </c>
      <c r="B22975" t="s">
        <v>1096</v>
      </c>
      <c r="C22975" t="s">
        <v>1097</v>
      </c>
      <c r="D22975" s="1">
        <v>44495</v>
      </c>
      <c r="E22975" s="2">
        <v>40</v>
      </c>
      <c r="F22975" t="s">
        <v>1099</v>
      </c>
      <c r="G22975" t="s">
        <v>6061</v>
      </c>
    </row>
    <row r="22976" spans="1:7" x14ac:dyDescent="0.25">
      <c r="A22976" t="s">
        <v>1095</v>
      </c>
      <c r="B22976" t="s">
        <v>1096</v>
      </c>
      <c r="C22976" t="s">
        <v>1097</v>
      </c>
      <c r="D22976" s="1">
        <v>44495</v>
      </c>
      <c r="E22976" s="2">
        <v>40</v>
      </c>
      <c r="F22976" t="s">
        <v>1099</v>
      </c>
      <c r="G22976" t="s">
        <v>6061</v>
      </c>
    </row>
    <row r="22977" spans="1:7" x14ac:dyDescent="0.25">
      <c r="A22977" t="s">
        <v>1095</v>
      </c>
      <c r="B22977" t="s">
        <v>1096</v>
      </c>
      <c r="C22977" t="s">
        <v>1097</v>
      </c>
      <c r="D22977" s="1">
        <v>44495</v>
      </c>
      <c r="E22977" s="2">
        <v>40</v>
      </c>
      <c r="F22977" t="s">
        <v>1099</v>
      </c>
      <c r="G22977" t="s">
        <v>6061</v>
      </c>
    </row>
    <row r="22978" spans="1:7" x14ac:dyDescent="0.25">
      <c r="A22978" t="s">
        <v>691</v>
      </c>
      <c r="B22978" t="s">
        <v>692</v>
      </c>
      <c r="C22978" t="s">
        <v>693</v>
      </c>
      <c r="D22978" s="1">
        <v>44495</v>
      </c>
      <c r="E22978" s="2">
        <v>75</v>
      </c>
      <c r="F22978" t="s">
        <v>694</v>
      </c>
      <c r="G22978" t="s">
        <v>6061</v>
      </c>
    </row>
    <row r="22979" spans="1:7" x14ac:dyDescent="0.25">
      <c r="A22979" t="s">
        <v>3658</v>
      </c>
      <c r="B22979" t="s">
        <v>3659</v>
      </c>
      <c r="C22979" t="s">
        <v>3660</v>
      </c>
      <c r="D22979" s="1">
        <v>44496</v>
      </c>
      <c r="E22979" s="2">
        <v>100</v>
      </c>
      <c r="F22979" t="s">
        <v>3661</v>
      </c>
      <c r="G22979" t="s">
        <v>2663</v>
      </c>
    </row>
    <row r="22980" spans="1:7" x14ac:dyDescent="0.25">
      <c r="A22980" t="s">
        <v>3651</v>
      </c>
      <c r="B22980" t="s">
        <v>3652</v>
      </c>
      <c r="D22980" s="1">
        <v>44496</v>
      </c>
      <c r="E22980" s="2">
        <v>100</v>
      </c>
      <c r="F22980" t="s">
        <v>3653</v>
      </c>
      <c r="G22980" t="s">
        <v>2663</v>
      </c>
    </row>
    <row r="22981" spans="1:7" x14ac:dyDescent="0.25">
      <c r="A22981">
        <v>228</v>
      </c>
      <c r="B22981" t="s">
        <v>4141</v>
      </c>
      <c r="C22981" t="s">
        <v>352</v>
      </c>
      <c r="D22981" s="1">
        <v>44497</v>
      </c>
      <c r="E22981" s="2">
        <v>1000</v>
      </c>
      <c r="F22981" t="s">
        <v>1295</v>
      </c>
      <c r="G22981" t="s">
        <v>781</v>
      </c>
    </row>
    <row r="22982" spans="1:7" x14ac:dyDescent="0.25">
      <c r="A22982">
        <v>713</v>
      </c>
      <c r="B22982" t="s">
        <v>6068</v>
      </c>
      <c r="C22982" t="s">
        <v>6069</v>
      </c>
      <c r="D22982" s="1">
        <v>44497</v>
      </c>
      <c r="E22982" s="2">
        <v>1000</v>
      </c>
      <c r="F22982" t="s">
        <v>6070</v>
      </c>
      <c r="G22982" t="s">
        <v>2663</v>
      </c>
    </row>
    <row r="22983" spans="1:7" x14ac:dyDescent="0.25">
      <c r="A22983">
        <v>714</v>
      </c>
      <c r="B22983" t="s">
        <v>6071</v>
      </c>
      <c r="C22983" t="s">
        <v>6072</v>
      </c>
      <c r="D22983" s="1">
        <v>44497</v>
      </c>
      <c r="E22983" s="2">
        <v>40</v>
      </c>
      <c r="F22983" t="s">
        <v>6073</v>
      </c>
      <c r="G22983" t="s">
        <v>6061</v>
      </c>
    </row>
    <row r="22984" spans="1:7" x14ac:dyDescent="0.25">
      <c r="A22984">
        <v>374</v>
      </c>
      <c r="B22984" t="s">
        <v>6074</v>
      </c>
      <c r="C22984" t="s">
        <v>4682</v>
      </c>
      <c r="D22984" s="1">
        <v>44497</v>
      </c>
      <c r="E22984" s="2">
        <v>1000</v>
      </c>
      <c r="F22984" t="s">
        <v>6075</v>
      </c>
      <c r="G22984" t="s">
        <v>34</v>
      </c>
    </row>
    <row r="22985" spans="1:7" x14ac:dyDescent="0.25">
      <c r="A22985">
        <v>374</v>
      </c>
      <c r="B22985" t="s">
        <v>6074</v>
      </c>
      <c r="C22985" t="s">
        <v>4682</v>
      </c>
      <c r="D22985" s="1">
        <v>44497</v>
      </c>
      <c r="E22985" s="2">
        <v>1000</v>
      </c>
      <c r="F22985" t="s">
        <v>6076</v>
      </c>
      <c r="G22985" t="s">
        <v>34</v>
      </c>
    </row>
    <row r="22986" spans="1:7" x14ac:dyDescent="0.25">
      <c r="A22986">
        <v>241</v>
      </c>
      <c r="B22986" t="s">
        <v>5724</v>
      </c>
      <c r="C22986" t="s">
        <v>5725</v>
      </c>
      <c r="D22986" s="1">
        <v>44498</v>
      </c>
      <c r="E22986" s="2">
        <v>5</v>
      </c>
      <c r="F22986" t="s">
        <v>5726</v>
      </c>
      <c r="G22986" t="s">
        <v>5789</v>
      </c>
    </row>
    <row r="22987" spans="1:7" x14ac:dyDescent="0.25">
      <c r="A22987">
        <v>241</v>
      </c>
      <c r="B22987" t="s">
        <v>5724</v>
      </c>
      <c r="C22987" t="s">
        <v>5725</v>
      </c>
      <c r="D22987" s="1">
        <v>44498</v>
      </c>
      <c r="E22987" s="2">
        <v>5</v>
      </c>
      <c r="F22987" t="s">
        <v>5727</v>
      </c>
      <c r="G22987" t="s">
        <v>5789</v>
      </c>
    </row>
    <row r="22988" spans="1:7" x14ac:dyDescent="0.25">
      <c r="A22988">
        <v>276</v>
      </c>
      <c r="B22988" t="s">
        <v>5802</v>
      </c>
      <c r="C22988" t="s">
        <v>5803</v>
      </c>
      <c r="D22988" s="1">
        <v>44498</v>
      </c>
      <c r="E22988" s="2">
        <v>5</v>
      </c>
      <c r="G22988" t="s">
        <v>5789</v>
      </c>
    </row>
    <row r="22989" spans="1:7" x14ac:dyDescent="0.25">
      <c r="A22989">
        <v>280</v>
      </c>
      <c r="B22989" t="s">
        <v>3901</v>
      </c>
      <c r="C22989" t="s">
        <v>5796</v>
      </c>
      <c r="D22989" s="1">
        <v>44498</v>
      </c>
      <c r="E22989" s="2">
        <v>5</v>
      </c>
      <c r="F22989" t="s">
        <v>5797</v>
      </c>
      <c r="G22989" t="s">
        <v>5789</v>
      </c>
    </row>
    <row r="22990" spans="1:7" x14ac:dyDescent="0.25">
      <c r="A22990">
        <v>278</v>
      </c>
      <c r="B22990" t="s">
        <v>2822</v>
      </c>
      <c r="C22990" t="s">
        <v>779</v>
      </c>
      <c r="D22990" s="1">
        <v>44498</v>
      </c>
      <c r="E22990" s="2">
        <v>5</v>
      </c>
      <c r="F22990" t="s">
        <v>5801</v>
      </c>
      <c r="G22990" t="s">
        <v>5789</v>
      </c>
    </row>
    <row r="22991" spans="1:7" x14ac:dyDescent="0.25">
      <c r="A22991">
        <v>45</v>
      </c>
      <c r="B22991" t="s">
        <v>1578</v>
      </c>
      <c r="C22991" t="s">
        <v>3033</v>
      </c>
      <c r="D22991" s="1">
        <v>44498</v>
      </c>
      <c r="E22991" s="2">
        <v>84</v>
      </c>
      <c r="F22991" t="s">
        <v>5518</v>
      </c>
      <c r="G22991" t="s">
        <v>34</v>
      </c>
    </row>
    <row r="22992" spans="1:7" x14ac:dyDescent="0.25">
      <c r="A22992">
        <v>68</v>
      </c>
      <c r="B22992" t="s">
        <v>5551</v>
      </c>
      <c r="C22992" t="s">
        <v>5552</v>
      </c>
      <c r="D22992" s="1">
        <v>44498</v>
      </c>
      <c r="E22992" s="2">
        <v>15</v>
      </c>
      <c r="F22992" t="s">
        <v>5553</v>
      </c>
      <c r="G22992" t="s">
        <v>4685</v>
      </c>
    </row>
    <row r="22993" spans="1:7" x14ac:dyDescent="0.25">
      <c r="A22993" t="s">
        <v>2000</v>
      </c>
      <c r="B22993" t="s">
        <v>2001</v>
      </c>
      <c r="C22993" t="s">
        <v>2002</v>
      </c>
      <c r="D22993" s="1">
        <v>44498</v>
      </c>
      <c r="E22993" s="2">
        <v>100</v>
      </c>
      <c r="F22993" t="s">
        <v>2003</v>
      </c>
      <c r="G22993" t="s">
        <v>2681</v>
      </c>
    </row>
    <row r="22994" spans="1:7" x14ac:dyDescent="0.25">
      <c r="A22994" t="s">
        <v>2000</v>
      </c>
      <c r="B22994" t="s">
        <v>2001</v>
      </c>
      <c r="C22994" t="s">
        <v>2002</v>
      </c>
      <c r="D22994" s="1">
        <v>44498</v>
      </c>
      <c r="E22994" s="2">
        <v>100</v>
      </c>
      <c r="F22994" t="s">
        <v>2004</v>
      </c>
      <c r="G22994" t="s">
        <v>2681</v>
      </c>
    </row>
    <row r="22995" spans="1:7" x14ac:dyDescent="0.25">
      <c r="A22995" t="s">
        <v>2153</v>
      </c>
      <c r="B22995" t="s">
        <v>614</v>
      </c>
      <c r="C22995" t="s">
        <v>1310</v>
      </c>
      <c r="D22995" s="1">
        <v>44498</v>
      </c>
      <c r="E22995" s="2">
        <v>10</v>
      </c>
      <c r="F22995" t="s">
        <v>2154</v>
      </c>
      <c r="G22995" t="s">
        <v>1245</v>
      </c>
    </row>
    <row r="22996" spans="1:7" x14ac:dyDescent="0.25">
      <c r="A22996" t="s">
        <v>4053</v>
      </c>
      <c r="B22996" t="s">
        <v>580</v>
      </c>
      <c r="C22996" t="s">
        <v>4054</v>
      </c>
      <c r="D22996" s="1">
        <v>44498</v>
      </c>
      <c r="E22996" s="2">
        <v>15</v>
      </c>
      <c r="F22996" t="s">
        <v>4055</v>
      </c>
      <c r="G22996" t="s">
        <v>3282</v>
      </c>
    </row>
    <row r="22997" spans="1:7" x14ac:dyDescent="0.25">
      <c r="A22997" t="s">
        <v>4053</v>
      </c>
      <c r="B22997" t="s">
        <v>580</v>
      </c>
      <c r="C22997" t="s">
        <v>4054</v>
      </c>
      <c r="D22997" s="1">
        <v>44498</v>
      </c>
      <c r="E22997" s="2">
        <v>15</v>
      </c>
      <c r="F22997" t="s">
        <v>4055</v>
      </c>
      <c r="G22997" t="s">
        <v>3282</v>
      </c>
    </row>
    <row r="22998" spans="1:7" x14ac:dyDescent="0.25">
      <c r="A22998" t="s">
        <v>4053</v>
      </c>
      <c r="B22998" t="s">
        <v>580</v>
      </c>
      <c r="C22998" t="s">
        <v>4054</v>
      </c>
      <c r="D22998" s="1">
        <v>44498</v>
      </c>
      <c r="E22998" s="2">
        <v>15</v>
      </c>
      <c r="F22998" t="s">
        <v>4056</v>
      </c>
      <c r="G22998" t="s">
        <v>3282</v>
      </c>
    </row>
    <row r="22999" spans="1:7" x14ac:dyDescent="0.25">
      <c r="A22999" t="s">
        <v>529</v>
      </c>
      <c r="B22999" t="s">
        <v>290</v>
      </c>
      <c r="C22999" t="s">
        <v>530</v>
      </c>
      <c r="D22999" s="1">
        <v>44498</v>
      </c>
      <c r="E22999" s="2">
        <v>40</v>
      </c>
      <c r="F22999" t="s">
        <v>531</v>
      </c>
      <c r="G22999" t="s">
        <v>6061</v>
      </c>
    </row>
    <row r="23000" spans="1:7" x14ac:dyDescent="0.25">
      <c r="A23000" t="s">
        <v>529</v>
      </c>
      <c r="B23000" t="s">
        <v>290</v>
      </c>
      <c r="C23000" t="s">
        <v>530</v>
      </c>
      <c r="D23000" s="1">
        <v>44498</v>
      </c>
      <c r="E23000" s="2">
        <v>25</v>
      </c>
      <c r="F23000" t="s">
        <v>531</v>
      </c>
      <c r="G23000" t="s">
        <v>3282</v>
      </c>
    </row>
    <row r="23001" spans="1:7" x14ac:dyDescent="0.25">
      <c r="A23001" t="s">
        <v>1590</v>
      </c>
      <c r="B23001" t="s">
        <v>1591</v>
      </c>
      <c r="C23001" t="s">
        <v>1592</v>
      </c>
      <c r="D23001" s="1">
        <v>44498</v>
      </c>
      <c r="E23001" s="2">
        <v>5</v>
      </c>
      <c r="F23001" t="s">
        <v>1593</v>
      </c>
      <c r="G23001" t="s">
        <v>1245</v>
      </c>
    </row>
    <row r="23002" spans="1:7" x14ac:dyDescent="0.25">
      <c r="A23002" t="s">
        <v>87</v>
      </c>
      <c r="B23002" t="s">
        <v>88</v>
      </c>
      <c r="C23002" t="s">
        <v>89</v>
      </c>
      <c r="D23002" s="1">
        <v>44498</v>
      </c>
      <c r="E23002" s="2">
        <v>25</v>
      </c>
      <c r="F23002" t="s">
        <v>90</v>
      </c>
      <c r="G23002" t="s">
        <v>1695</v>
      </c>
    </row>
    <row r="23003" spans="1:7" x14ac:dyDescent="0.25">
      <c r="A23003" t="s">
        <v>87</v>
      </c>
      <c r="B23003" t="s">
        <v>88</v>
      </c>
      <c r="C23003" t="s">
        <v>89</v>
      </c>
      <c r="D23003" s="1">
        <v>44498</v>
      </c>
      <c r="E23003" s="2">
        <v>25</v>
      </c>
      <c r="F23003" t="s">
        <v>91</v>
      </c>
      <c r="G23003" t="s">
        <v>1695</v>
      </c>
    </row>
    <row r="23004" spans="1:7" x14ac:dyDescent="0.25">
      <c r="A23004" t="s">
        <v>87</v>
      </c>
      <c r="B23004" t="s">
        <v>88</v>
      </c>
      <c r="C23004" t="s">
        <v>89</v>
      </c>
      <c r="D23004" s="1">
        <v>44498</v>
      </c>
      <c r="E23004" s="2">
        <v>25</v>
      </c>
      <c r="F23004" t="s">
        <v>91</v>
      </c>
      <c r="G23004" t="s">
        <v>1695</v>
      </c>
    </row>
    <row r="23005" spans="1:7" x14ac:dyDescent="0.25">
      <c r="A23005" t="s">
        <v>87</v>
      </c>
      <c r="B23005" t="s">
        <v>88</v>
      </c>
      <c r="C23005" t="s">
        <v>89</v>
      </c>
      <c r="D23005" s="1">
        <v>44498</v>
      </c>
      <c r="E23005" s="2">
        <v>25</v>
      </c>
      <c r="F23005" t="s">
        <v>92</v>
      </c>
      <c r="G23005" t="s">
        <v>1695</v>
      </c>
    </row>
    <row r="23006" spans="1:7" x14ac:dyDescent="0.25">
      <c r="A23006" t="s">
        <v>87</v>
      </c>
      <c r="B23006" t="s">
        <v>88</v>
      </c>
      <c r="C23006" t="s">
        <v>89</v>
      </c>
      <c r="D23006" s="1">
        <v>44498</v>
      </c>
      <c r="E23006" s="2">
        <v>15</v>
      </c>
      <c r="F23006" t="s">
        <v>90</v>
      </c>
      <c r="G23006" t="s">
        <v>1245</v>
      </c>
    </row>
    <row r="23007" spans="1:7" x14ac:dyDescent="0.25">
      <c r="A23007" t="s">
        <v>87</v>
      </c>
      <c r="B23007" t="s">
        <v>88</v>
      </c>
      <c r="C23007" t="s">
        <v>89</v>
      </c>
      <c r="D23007" s="1">
        <v>44498</v>
      </c>
      <c r="E23007" s="2">
        <v>15</v>
      </c>
      <c r="F23007" t="s">
        <v>91</v>
      </c>
      <c r="G23007" t="s">
        <v>1245</v>
      </c>
    </row>
    <row r="23008" spans="1:7" x14ac:dyDescent="0.25">
      <c r="A23008" t="s">
        <v>87</v>
      </c>
      <c r="B23008" t="s">
        <v>88</v>
      </c>
      <c r="C23008" t="s">
        <v>89</v>
      </c>
      <c r="D23008" s="1">
        <v>44498</v>
      </c>
      <c r="E23008" s="2">
        <v>15</v>
      </c>
      <c r="F23008" t="s">
        <v>91</v>
      </c>
      <c r="G23008" t="s">
        <v>1245</v>
      </c>
    </row>
    <row r="23009" spans="1:7" x14ac:dyDescent="0.25">
      <c r="A23009" t="s">
        <v>87</v>
      </c>
      <c r="B23009" t="s">
        <v>88</v>
      </c>
      <c r="C23009" t="s">
        <v>89</v>
      </c>
      <c r="D23009" s="1">
        <v>44498</v>
      </c>
      <c r="E23009" s="2">
        <v>15</v>
      </c>
      <c r="F23009" t="s">
        <v>92</v>
      </c>
      <c r="G23009" t="s">
        <v>1245</v>
      </c>
    </row>
    <row r="23010" spans="1:7" x14ac:dyDescent="0.25">
      <c r="A23010" t="s">
        <v>2686</v>
      </c>
      <c r="B23010" t="s">
        <v>2687</v>
      </c>
      <c r="C23010" t="s">
        <v>2688</v>
      </c>
      <c r="D23010" s="1">
        <v>44498</v>
      </c>
      <c r="E23010" s="2">
        <v>84</v>
      </c>
      <c r="F23010" t="s">
        <v>2689</v>
      </c>
      <c r="G23010" t="s">
        <v>34</v>
      </c>
    </row>
    <row r="23011" spans="1:7" x14ac:dyDescent="0.25">
      <c r="A23011" t="s">
        <v>636</v>
      </c>
      <c r="B23011" t="s">
        <v>637</v>
      </c>
      <c r="C23011" t="s">
        <v>638</v>
      </c>
      <c r="D23011" s="1">
        <v>44498</v>
      </c>
      <c r="E23011" s="2">
        <v>10</v>
      </c>
      <c r="F23011" t="s">
        <v>639</v>
      </c>
      <c r="G23011" t="s">
        <v>471</v>
      </c>
    </row>
    <row r="23012" spans="1:7" x14ac:dyDescent="0.25">
      <c r="A23012" t="s">
        <v>636</v>
      </c>
      <c r="B23012" t="s">
        <v>637</v>
      </c>
      <c r="C23012" t="s">
        <v>638</v>
      </c>
      <c r="D23012" s="1">
        <v>44498</v>
      </c>
      <c r="E23012" s="2">
        <v>10</v>
      </c>
      <c r="F23012" t="s">
        <v>639</v>
      </c>
      <c r="G23012" t="s">
        <v>1695</v>
      </c>
    </row>
    <row r="23013" spans="1:7" x14ac:dyDescent="0.25">
      <c r="A23013" t="s">
        <v>2690</v>
      </c>
      <c r="B23013" t="s">
        <v>2691</v>
      </c>
      <c r="C23013" t="s">
        <v>2692</v>
      </c>
      <c r="D23013" s="1">
        <v>44498</v>
      </c>
      <c r="E23013" s="2">
        <v>50</v>
      </c>
      <c r="F23013" t="s">
        <v>2693</v>
      </c>
      <c r="G23013" t="s">
        <v>1715</v>
      </c>
    </row>
    <row r="23014" spans="1:7" x14ac:dyDescent="0.25">
      <c r="A23014" t="s">
        <v>2690</v>
      </c>
      <c r="B23014" t="s">
        <v>2691</v>
      </c>
      <c r="C23014" t="s">
        <v>2692</v>
      </c>
      <c r="D23014" s="1">
        <v>44498</v>
      </c>
      <c r="E23014" s="2">
        <v>50</v>
      </c>
      <c r="F23014" t="s">
        <v>2693</v>
      </c>
      <c r="G23014" t="s">
        <v>1725</v>
      </c>
    </row>
    <row r="23015" spans="1:7" x14ac:dyDescent="0.25">
      <c r="A23015" t="s">
        <v>82</v>
      </c>
      <c r="B23015" t="s">
        <v>83</v>
      </c>
      <c r="C23015" t="s">
        <v>84</v>
      </c>
      <c r="D23015" s="1">
        <v>44498</v>
      </c>
      <c r="E23015" s="2">
        <v>10</v>
      </c>
      <c r="F23015" t="s">
        <v>85</v>
      </c>
      <c r="G23015" t="s">
        <v>1245</v>
      </c>
    </row>
    <row r="23016" spans="1:7" x14ac:dyDescent="0.25">
      <c r="A23016" t="s">
        <v>82</v>
      </c>
      <c r="B23016" t="s">
        <v>83</v>
      </c>
      <c r="C23016" t="s">
        <v>84</v>
      </c>
      <c r="D23016" s="1">
        <v>44498</v>
      </c>
      <c r="E23016" s="2">
        <v>10</v>
      </c>
      <c r="F23016" t="s">
        <v>86</v>
      </c>
      <c r="G23016" t="s">
        <v>1245</v>
      </c>
    </row>
    <row r="23017" spans="1:7" x14ac:dyDescent="0.25">
      <c r="A23017" t="s">
        <v>1803</v>
      </c>
      <c r="B23017" t="s">
        <v>1804</v>
      </c>
      <c r="C23017" t="s">
        <v>1805</v>
      </c>
      <c r="D23017" s="1">
        <v>44498</v>
      </c>
      <c r="E23017" s="2">
        <v>25</v>
      </c>
      <c r="F23017" t="s">
        <v>1806</v>
      </c>
      <c r="G23017" t="s">
        <v>271</v>
      </c>
    </row>
    <row r="23018" spans="1:7" x14ac:dyDescent="0.25">
      <c r="A23018" t="s">
        <v>1803</v>
      </c>
      <c r="B23018" t="s">
        <v>1804</v>
      </c>
      <c r="C23018" t="s">
        <v>1805</v>
      </c>
      <c r="D23018" s="1">
        <v>44498</v>
      </c>
      <c r="E23018" s="2">
        <v>25</v>
      </c>
      <c r="F23018" t="s">
        <v>1806</v>
      </c>
      <c r="G23018" t="s">
        <v>5422</v>
      </c>
    </row>
    <row r="23019" spans="1:7" x14ac:dyDescent="0.25">
      <c r="A23019" t="s">
        <v>322</v>
      </c>
      <c r="B23019" t="s">
        <v>323</v>
      </c>
      <c r="C23019" t="s">
        <v>324</v>
      </c>
      <c r="D23019" s="1">
        <v>44498</v>
      </c>
      <c r="E23019" s="2">
        <v>63</v>
      </c>
      <c r="F23019" t="s">
        <v>325</v>
      </c>
      <c r="G23019" t="s">
        <v>326</v>
      </c>
    </row>
    <row r="23020" spans="1:7" x14ac:dyDescent="0.25">
      <c r="A23020" t="s">
        <v>322</v>
      </c>
      <c r="B23020" t="s">
        <v>323</v>
      </c>
      <c r="C23020" t="s">
        <v>324</v>
      </c>
      <c r="D23020" s="1">
        <v>44498</v>
      </c>
      <c r="E23020" s="2">
        <v>63</v>
      </c>
      <c r="F23020" t="s">
        <v>327</v>
      </c>
      <c r="G23020" t="s">
        <v>326</v>
      </c>
    </row>
    <row r="23021" spans="1:7" x14ac:dyDescent="0.25">
      <c r="A23021" t="s">
        <v>49</v>
      </c>
      <c r="B23021" t="s">
        <v>50</v>
      </c>
      <c r="C23021" t="s">
        <v>51</v>
      </c>
      <c r="D23021" s="1">
        <v>44498</v>
      </c>
      <c r="E23021" s="2">
        <v>40</v>
      </c>
      <c r="F23021" t="s">
        <v>52</v>
      </c>
      <c r="G23021" t="s">
        <v>6061</v>
      </c>
    </row>
    <row r="23022" spans="1:7" x14ac:dyDescent="0.25">
      <c r="A23022" t="s">
        <v>99</v>
      </c>
      <c r="B23022" t="s">
        <v>100</v>
      </c>
      <c r="C23022" t="s">
        <v>101</v>
      </c>
      <c r="D23022" s="1">
        <v>44498</v>
      </c>
      <c r="E23022" s="2">
        <v>5</v>
      </c>
      <c r="F23022" t="s">
        <v>102</v>
      </c>
      <c r="G23022" t="s">
        <v>5789</v>
      </c>
    </row>
    <row r="23023" spans="1:7" x14ac:dyDescent="0.25">
      <c r="A23023" t="s">
        <v>99</v>
      </c>
      <c r="B23023" t="s">
        <v>100</v>
      </c>
      <c r="C23023" t="s">
        <v>101</v>
      </c>
      <c r="D23023" s="1">
        <v>44498</v>
      </c>
      <c r="E23023" s="2">
        <v>5</v>
      </c>
      <c r="F23023" t="s">
        <v>103</v>
      </c>
      <c r="G23023" t="s">
        <v>5789</v>
      </c>
    </row>
    <row r="23024" spans="1:7" x14ac:dyDescent="0.25">
      <c r="A23024" t="s">
        <v>99</v>
      </c>
      <c r="B23024" t="s">
        <v>100</v>
      </c>
      <c r="C23024" t="s">
        <v>101</v>
      </c>
      <c r="D23024" s="1">
        <v>44498</v>
      </c>
      <c r="E23024" s="2">
        <v>5</v>
      </c>
      <c r="F23024" t="s">
        <v>104</v>
      </c>
      <c r="G23024" t="s">
        <v>5789</v>
      </c>
    </row>
    <row r="23025" spans="1:7" x14ac:dyDescent="0.25">
      <c r="A23025" t="s">
        <v>312</v>
      </c>
      <c r="B23025" t="s">
        <v>248</v>
      </c>
      <c r="C23025" t="s">
        <v>313</v>
      </c>
      <c r="D23025" s="1">
        <v>44498</v>
      </c>
      <c r="E23025" s="2">
        <v>50</v>
      </c>
      <c r="F23025" t="s">
        <v>314</v>
      </c>
      <c r="G23025" t="s">
        <v>315</v>
      </c>
    </row>
    <row r="23026" spans="1:7" x14ac:dyDescent="0.25">
      <c r="A23026" t="s">
        <v>5385</v>
      </c>
      <c r="B23026" t="s">
        <v>2992</v>
      </c>
      <c r="C23026" t="s">
        <v>5386</v>
      </c>
      <c r="D23026" s="1">
        <v>44498</v>
      </c>
      <c r="E23026" s="2">
        <v>50</v>
      </c>
      <c r="F23026" t="s">
        <v>5387</v>
      </c>
      <c r="G23026" t="s">
        <v>67</v>
      </c>
    </row>
    <row r="23027" spans="1:7" x14ac:dyDescent="0.25">
      <c r="A23027" t="s">
        <v>3686</v>
      </c>
      <c r="B23027" t="s">
        <v>764</v>
      </c>
      <c r="C23027" t="s">
        <v>3687</v>
      </c>
      <c r="D23027" s="1">
        <v>44498</v>
      </c>
      <c r="E23027" s="2">
        <v>5</v>
      </c>
      <c r="F23027" t="s">
        <v>3688</v>
      </c>
      <c r="G23027" t="s">
        <v>97</v>
      </c>
    </row>
    <row r="23028" spans="1:7" x14ac:dyDescent="0.25">
      <c r="A23028" t="s">
        <v>3686</v>
      </c>
      <c r="B23028" t="s">
        <v>764</v>
      </c>
      <c r="C23028" t="s">
        <v>3687</v>
      </c>
      <c r="D23028" s="1">
        <v>44498</v>
      </c>
      <c r="E23028" s="2">
        <v>5</v>
      </c>
      <c r="F23028" t="s">
        <v>3688</v>
      </c>
      <c r="G23028" t="s">
        <v>1245</v>
      </c>
    </row>
    <row r="23029" spans="1:7" x14ac:dyDescent="0.25">
      <c r="A23029" t="s">
        <v>2742</v>
      </c>
      <c r="B23029" t="s">
        <v>2743</v>
      </c>
      <c r="C23029" t="s">
        <v>2744</v>
      </c>
      <c r="D23029" s="1">
        <v>44498</v>
      </c>
      <c r="E23029" s="2">
        <v>150</v>
      </c>
      <c r="F23029" t="s">
        <v>2745</v>
      </c>
      <c r="G23029" t="s">
        <v>2746</v>
      </c>
    </row>
    <row r="23030" spans="1:7" x14ac:dyDescent="0.25">
      <c r="A23030" t="s">
        <v>2742</v>
      </c>
      <c r="B23030" t="s">
        <v>2743</v>
      </c>
      <c r="C23030" t="s">
        <v>2744</v>
      </c>
      <c r="D23030" s="1">
        <v>44498</v>
      </c>
      <c r="E23030" s="2">
        <v>150</v>
      </c>
      <c r="F23030" t="s">
        <v>2747</v>
      </c>
      <c r="G23030" t="s">
        <v>2746</v>
      </c>
    </row>
    <row r="23031" spans="1:7" x14ac:dyDescent="0.25">
      <c r="A23031" t="s">
        <v>3689</v>
      </c>
      <c r="B23031" t="s">
        <v>3690</v>
      </c>
      <c r="C23031" t="s">
        <v>3691</v>
      </c>
      <c r="D23031" s="1">
        <v>44498</v>
      </c>
      <c r="E23031" s="2">
        <v>34.96</v>
      </c>
      <c r="F23031" t="s">
        <v>3692</v>
      </c>
      <c r="G23031" t="s">
        <v>97</v>
      </c>
    </row>
    <row r="23032" spans="1:7" x14ac:dyDescent="0.25">
      <c r="A23032" t="s">
        <v>553</v>
      </c>
      <c r="B23032" t="s">
        <v>554</v>
      </c>
      <c r="C23032" t="s">
        <v>555</v>
      </c>
      <c r="D23032" s="1">
        <v>44498</v>
      </c>
      <c r="E23032" s="2">
        <v>50</v>
      </c>
      <c r="F23032" t="s">
        <v>556</v>
      </c>
      <c r="G23032" t="s">
        <v>2663</v>
      </c>
    </row>
    <row r="23033" spans="1:7" x14ac:dyDescent="0.25">
      <c r="A23033" t="s">
        <v>553</v>
      </c>
      <c r="B23033" t="s">
        <v>554</v>
      </c>
      <c r="C23033" t="s">
        <v>555</v>
      </c>
      <c r="D23033" s="1">
        <v>44498</v>
      </c>
      <c r="E23033" s="2">
        <v>50</v>
      </c>
      <c r="F23033" t="s">
        <v>557</v>
      </c>
      <c r="G23033" t="s">
        <v>2663</v>
      </c>
    </row>
    <row r="23034" spans="1:7" x14ac:dyDescent="0.25">
      <c r="A23034" t="s">
        <v>2272</v>
      </c>
      <c r="B23034" t="s">
        <v>2273</v>
      </c>
      <c r="C23034" t="s">
        <v>2274</v>
      </c>
      <c r="D23034" s="1">
        <v>44498</v>
      </c>
      <c r="E23034" s="2">
        <v>350</v>
      </c>
      <c r="F23034" t="s">
        <v>2275</v>
      </c>
      <c r="G23034" t="s">
        <v>2663</v>
      </c>
    </row>
    <row r="23035" spans="1:7" x14ac:dyDescent="0.25">
      <c r="A23035" t="s">
        <v>2272</v>
      </c>
      <c r="B23035" t="s">
        <v>2273</v>
      </c>
      <c r="C23035" t="s">
        <v>2274</v>
      </c>
      <c r="D23035" s="1">
        <v>44498</v>
      </c>
      <c r="E23035" s="2">
        <v>350</v>
      </c>
      <c r="F23035" t="s">
        <v>2276</v>
      </c>
      <c r="G23035" t="s">
        <v>2663</v>
      </c>
    </row>
    <row r="23036" spans="1:7" x14ac:dyDescent="0.25">
      <c r="A23036" t="s">
        <v>2272</v>
      </c>
      <c r="B23036" t="s">
        <v>2273</v>
      </c>
      <c r="C23036" t="s">
        <v>2274</v>
      </c>
      <c r="D23036" s="1">
        <v>44498</v>
      </c>
      <c r="E23036" s="2">
        <v>41.67</v>
      </c>
      <c r="F23036" t="s">
        <v>2275</v>
      </c>
      <c r="G23036" t="s">
        <v>3650</v>
      </c>
    </row>
    <row r="23037" spans="1:7" x14ac:dyDescent="0.25">
      <c r="A23037" t="s">
        <v>2272</v>
      </c>
      <c r="B23037" t="s">
        <v>2273</v>
      </c>
      <c r="C23037" t="s">
        <v>2274</v>
      </c>
      <c r="D23037" s="1">
        <v>44498</v>
      </c>
      <c r="E23037" s="2">
        <v>41.67</v>
      </c>
      <c r="F23037" t="s">
        <v>2276</v>
      </c>
      <c r="G23037" t="s">
        <v>3650</v>
      </c>
    </row>
    <row r="23038" spans="1:7" x14ac:dyDescent="0.25">
      <c r="A23038" t="s">
        <v>2272</v>
      </c>
      <c r="B23038" t="s">
        <v>2273</v>
      </c>
      <c r="C23038" t="s">
        <v>2274</v>
      </c>
      <c r="D23038" s="1">
        <v>44498</v>
      </c>
      <c r="E23038" s="2">
        <v>83.33</v>
      </c>
      <c r="F23038" t="s">
        <v>2275</v>
      </c>
      <c r="G23038" t="s">
        <v>34</v>
      </c>
    </row>
    <row r="23039" spans="1:7" x14ac:dyDescent="0.25">
      <c r="A23039" t="s">
        <v>2272</v>
      </c>
      <c r="B23039" t="s">
        <v>2273</v>
      </c>
      <c r="C23039" t="s">
        <v>2274</v>
      </c>
      <c r="D23039" s="1">
        <v>44498</v>
      </c>
      <c r="E23039" s="2">
        <v>83.33</v>
      </c>
      <c r="F23039" t="s">
        <v>2276</v>
      </c>
      <c r="G23039" t="s">
        <v>34</v>
      </c>
    </row>
    <row r="23040" spans="1:7" x14ac:dyDescent="0.25">
      <c r="A23040" t="s">
        <v>4990</v>
      </c>
      <c r="B23040" t="s">
        <v>4991</v>
      </c>
      <c r="C23040" t="s">
        <v>4992</v>
      </c>
      <c r="D23040" s="1">
        <v>44498</v>
      </c>
      <c r="E23040" s="2">
        <v>100</v>
      </c>
      <c r="F23040" t="s">
        <v>4993</v>
      </c>
      <c r="G23040" t="s">
        <v>2663</v>
      </c>
    </row>
    <row r="23041" spans="1:7" x14ac:dyDescent="0.25">
      <c r="A23041" t="s">
        <v>4990</v>
      </c>
      <c r="B23041" t="s">
        <v>4991</v>
      </c>
      <c r="C23041" t="s">
        <v>4992</v>
      </c>
      <c r="D23041" s="1">
        <v>44498</v>
      </c>
      <c r="E23041" s="2">
        <v>100</v>
      </c>
      <c r="F23041" t="s">
        <v>4994</v>
      </c>
      <c r="G23041" t="s">
        <v>2663</v>
      </c>
    </row>
    <row r="23042" spans="1:7" x14ac:dyDescent="0.25">
      <c r="A23042" t="s">
        <v>155</v>
      </c>
      <c r="B23042" t="s">
        <v>156</v>
      </c>
      <c r="C23042" t="s">
        <v>157</v>
      </c>
      <c r="D23042" s="1">
        <v>44498</v>
      </c>
      <c r="E23042" s="2">
        <v>5</v>
      </c>
      <c r="F23042" t="s">
        <v>158</v>
      </c>
      <c r="G23042" t="s">
        <v>5789</v>
      </c>
    </row>
    <row r="23043" spans="1:7" x14ac:dyDescent="0.25">
      <c r="A23043" t="s">
        <v>155</v>
      </c>
      <c r="B23043" t="s">
        <v>156</v>
      </c>
      <c r="C23043" t="s">
        <v>157</v>
      </c>
      <c r="D23043" s="1">
        <v>44498</v>
      </c>
      <c r="E23043" s="2">
        <v>5</v>
      </c>
      <c r="F23043" t="s">
        <v>158</v>
      </c>
      <c r="G23043" t="s">
        <v>5789</v>
      </c>
    </row>
    <row r="23044" spans="1:7" x14ac:dyDescent="0.25">
      <c r="A23044" t="s">
        <v>2758</v>
      </c>
      <c r="B23044" t="s">
        <v>2759</v>
      </c>
      <c r="C23044" t="s">
        <v>2760</v>
      </c>
      <c r="D23044" s="1">
        <v>44498</v>
      </c>
      <c r="E23044" s="2">
        <v>15</v>
      </c>
      <c r="F23044" t="s">
        <v>2761</v>
      </c>
      <c r="G23044" t="s">
        <v>3282</v>
      </c>
    </row>
    <row r="23045" spans="1:7" x14ac:dyDescent="0.25">
      <c r="A23045" t="s">
        <v>3247</v>
      </c>
      <c r="B23045" t="s">
        <v>3248</v>
      </c>
      <c r="C23045" t="s">
        <v>3249</v>
      </c>
      <c r="D23045" s="1">
        <v>44498</v>
      </c>
      <c r="E23045" s="2">
        <v>10</v>
      </c>
      <c r="F23045" t="s">
        <v>3250</v>
      </c>
      <c r="G23045" t="s">
        <v>3649</v>
      </c>
    </row>
    <row r="23046" spans="1:7" x14ac:dyDescent="0.25">
      <c r="A23046" t="s">
        <v>4076</v>
      </c>
      <c r="B23046" t="s">
        <v>4077</v>
      </c>
      <c r="C23046" t="s">
        <v>413</v>
      </c>
      <c r="D23046" s="1">
        <v>44498</v>
      </c>
      <c r="E23046" s="2">
        <v>50</v>
      </c>
      <c r="F23046" t="s">
        <v>4078</v>
      </c>
      <c r="G23046" t="s">
        <v>67</v>
      </c>
    </row>
    <row r="23047" spans="1:7" x14ac:dyDescent="0.25">
      <c r="A23047" t="s">
        <v>4076</v>
      </c>
      <c r="B23047" t="s">
        <v>4077</v>
      </c>
      <c r="C23047" t="s">
        <v>413</v>
      </c>
      <c r="D23047" s="1">
        <v>44498</v>
      </c>
      <c r="E23047" s="2">
        <v>50</v>
      </c>
      <c r="F23047" t="s">
        <v>4078</v>
      </c>
      <c r="G23047" t="s">
        <v>67</v>
      </c>
    </row>
    <row r="23048" spans="1:7" x14ac:dyDescent="0.25">
      <c r="A23048" t="s">
        <v>3800</v>
      </c>
      <c r="B23048" t="s">
        <v>1430</v>
      </c>
      <c r="C23048" t="s">
        <v>3801</v>
      </c>
      <c r="D23048" s="1">
        <v>44498</v>
      </c>
      <c r="E23048" s="2">
        <v>10</v>
      </c>
      <c r="F23048" t="s">
        <v>3802</v>
      </c>
      <c r="G23048" t="s">
        <v>2700</v>
      </c>
    </row>
    <row r="23049" spans="1:7" x14ac:dyDescent="0.25">
      <c r="A23049" t="s">
        <v>3800</v>
      </c>
      <c r="B23049" t="s">
        <v>1430</v>
      </c>
      <c r="C23049" t="s">
        <v>3801</v>
      </c>
      <c r="D23049" s="1">
        <v>44498</v>
      </c>
      <c r="E23049" s="2">
        <v>10</v>
      </c>
      <c r="F23049" t="s">
        <v>3802</v>
      </c>
      <c r="G23049" t="s">
        <v>1245</v>
      </c>
    </row>
    <row r="23050" spans="1:7" x14ac:dyDescent="0.25">
      <c r="A23050" t="s">
        <v>1541</v>
      </c>
      <c r="B23050" t="s">
        <v>1542</v>
      </c>
      <c r="C23050" t="s">
        <v>1543</v>
      </c>
      <c r="D23050" s="1">
        <v>44498</v>
      </c>
      <c r="E23050" s="2">
        <v>20</v>
      </c>
      <c r="F23050" t="s">
        <v>1544</v>
      </c>
      <c r="G23050" t="s">
        <v>114</v>
      </c>
    </row>
    <row r="23051" spans="1:7" x14ac:dyDescent="0.25">
      <c r="A23051" t="s">
        <v>1541</v>
      </c>
      <c r="B23051" t="s">
        <v>1542</v>
      </c>
      <c r="C23051" t="s">
        <v>1543</v>
      </c>
      <c r="D23051" s="1">
        <v>44498</v>
      </c>
      <c r="E23051" s="2">
        <v>20</v>
      </c>
      <c r="F23051" t="s">
        <v>1545</v>
      </c>
      <c r="G23051" t="s">
        <v>114</v>
      </c>
    </row>
    <row r="23052" spans="1:7" x14ac:dyDescent="0.25">
      <c r="A23052" t="s">
        <v>4665</v>
      </c>
      <c r="B23052" t="s">
        <v>4666</v>
      </c>
      <c r="C23052" t="s">
        <v>4667</v>
      </c>
      <c r="D23052" s="1">
        <v>44498</v>
      </c>
      <c r="E23052" s="2">
        <v>20</v>
      </c>
      <c r="F23052" t="s">
        <v>4668</v>
      </c>
      <c r="G23052" t="s">
        <v>1245</v>
      </c>
    </row>
    <row r="23053" spans="1:7" x14ac:dyDescent="0.25">
      <c r="A23053" t="s">
        <v>4665</v>
      </c>
      <c r="B23053" t="s">
        <v>4666</v>
      </c>
      <c r="C23053" t="s">
        <v>4667</v>
      </c>
      <c r="D23053" s="1">
        <v>44498</v>
      </c>
      <c r="E23053" s="2">
        <v>20</v>
      </c>
      <c r="F23053" t="s">
        <v>4669</v>
      </c>
      <c r="G23053" t="s">
        <v>1245</v>
      </c>
    </row>
    <row r="23054" spans="1:7" x14ac:dyDescent="0.25">
      <c r="A23054" t="s">
        <v>4665</v>
      </c>
      <c r="B23054" t="s">
        <v>4666</v>
      </c>
      <c r="C23054" t="s">
        <v>4667</v>
      </c>
      <c r="D23054" s="1">
        <v>44498</v>
      </c>
      <c r="E23054" s="2">
        <v>20</v>
      </c>
      <c r="F23054" t="s">
        <v>4670</v>
      </c>
      <c r="G23054" t="s">
        <v>1245</v>
      </c>
    </row>
    <row r="23055" spans="1:7" x14ac:dyDescent="0.25">
      <c r="A23055" t="s">
        <v>709</v>
      </c>
      <c r="B23055" t="s">
        <v>710</v>
      </c>
      <c r="C23055" t="s">
        <v>705</v>
      </c>
      <c r="D23055" s="1">
        <v>44498</v>
      </c>
      <c r="E23055" s="2">
        <v>84</v>
      </c>
      <c r="F23055" t="s">
        <v>711</v>
      </c>
      <c r="G23055" t="s">
        <v>3225</v>
      </c>
    </row>
    <row r="23056" spans="1:7" x14ac:dyDescent="0.25">
      <c r="A23056" t="s">
        <v>709</v>
      </c>
      <c r="B23056" t="s">
        <v>710</v>
      </c>
      <c r="C23056" t="s">
        <v>705</v>
      </c>
      <c r="D23056" s="1">
        <v>44498</v>
      </c>
      <c r="E23056" s="2">
        <v>84</v>
      </c>
      <c r="F23056" t="s">
        <v>712</v>
      </c>
      <c r="G23056" t="s">
        <v>3225</v>
      </c>
    </row>
    <row r="23057" spans="1:7" x14ac:dyDescent="0.25">
      <c r="A23057" t="s">
        <v>709</v>
      </c>
      <c r="B23057" t="s">
        <v>710</v>
      </c>
      <c r="C23057" t="s">
        <v>705</v>
      </c>
      <c r="D23057" s="1">
        <v>44498</v>
      </c>
      <c r="E23057" s="2">
        <v>84</v>
      </c>
      <c r="F23057" t="s">
        <v>712</v>
      </c>
      <c r="G23057" t="s">
        <v>3225</v>
      </c>
    </row>
    <row r="23058" spans="1:7" x14ac:dyDescent="0.25">
      <c r="A23058" t="s">
        <v>178</v>
      </c>
      <c r="B23058" t="s">
        <v>179</v>
      </c>
      <c r="C23058" t="s">
        <v>180</v>
      </c>
      <c r="D23058" s="1">
        <v>44498</v>
      </c>
      <c r="E23058" s="2">
        <v>5</v>
      </c>
      <c r="F23058" t="s">
        <v>181</v>
      </c>
      <c r="G23058" t="s">
        <v>182</v>
      </c>
    </row>
    <row r="23059" spans="1:7" x14ac:dyDescent="0.25">
      <c r="A23059" t="s">
        <v>169</v>
      </c>
      <c r="B23059" t="s">
        <v>170</v>
      </c>
      <c r="C23059" t="s">
        <v>171</v>
      </c>
      <c r="D23059" s="1">
        <v>44498</v>
      </c>
      <c r="E23059" s="2">
        <v>10</v>
      </c>
      <c r="F23059" t="s">
        <v>172</v>
      </c>
      <c r="G23059" t="s">
        <v>1245</v>
      </c>
    </row>
    <row r="23060" spans="1:7" x14ac:dyDescent="0.25">
      <c r="A23060" t="s">
        <v>169</v>
      </c>
      <c r="B23060" t="s">
        <v>170</v>
      </c>
      <c r="C23060" t="s">
        <v>171</v>
      </c>
      <c r="D23060" s="1">
        <v>44498</v>
      </c>
      <c r="E23060" s="2">
        <v>10</v>
      </c>
      <c r="F23060" t="s">
        <v>173</v>
      </c>
      <c r="G23060" t="s">
        <v>1245</v>
      </c>
    </row>
    <row r="23061" spans="1:7" x14ac:dyDescent="0.25">
      <c r="A23061" t="s">
        <v>164</v>
      </c>
      <c r="B23061" t="s">
        <v>165</v>
      </c>
      <c r="C23061" t="s">
        <v>166</v>
      </c>
      <c r="D23061" s="1">
        <v>44498</v>
      </c>
      <c r="E23061" s="2">
        <v>20</v>
      </c>
      <c r="F23061" t="s">
        <v>167</v>
      </c>
      <c r="G23061" t="s">
        <v>97</v>
      </c>
    </row>
    <row r="23062" spans="1:7" x14ac:dyDescent="0.25">
      <c r="A23062" t="s">
        <v>164</v>
      </c>
      <c r="B23062" t="s">
        <v>165</v>
      </c>
      <c r="C23062" t="s">
        <v>166</v>
      </c>
      <c r="D23062" s="1">
        <v>44498</v>
      </c>
      <c r="E23062" s="2">
        <v>20</v>
      </c>
      <c r="F23062" t="s">
        <v>168</v>
      </c>
      <c r="G23062" t="s">
        <v>97</v>
      </c>
    </row>
    <row r="23063" spans="1:7" x14ac:dyDescent="0.25">
      <c r="A23063" t="s">
        <v>164</v>
      </c>
      <c r="B23063" t="s">
        <v>165</v>
      </c>
      <c r="C23063" t="s">
        <v>166</v>
      </c>
      <c r="D23063" s="1">
        <v>44498</v>
      </c>
      <c r="E23063" s="2">
        <v>25</v>
      </c>
      <c r="F23063" t="s">
        <v>167</v>
      </c>
      <c r="G23063" t="s">
        <v>1695</v>
      </c>
    </row>
    <row r="23064" spans="1:7" x14ac:dyDescent="0.25">
      <c r="A23064" t="s">
        <v>164</v>
      </c>
      <c r="B23064" t="s">
        <v>165</v>
      </c>
      <c r="C23064" t="s">
        <v>166</v>
      </c>
      <c r="D23064" s="1">
        <v>44498</v>
      </c>
      <c r="E23064" s="2">
        <v>25</v>
      </c>
      <c r="F23064" t="s">
        <v>168</v>
      </c>
      <c r="G23064" t="s">
        <v>1695</v>
      </c>
    </row>
    <row r="23065" spans="1:7" x14ac:dyDescent="0.25">
      <c r="A23065" t="s">
        <v>164</v>
      </c>
      <c r="B23065" t="s">
        <v>165</v>
      </c>
      <c r="C23065" t="s">
        <v>166</v>
      </c>
      <c r="D23065" s="1">
        <v>44498</v>
      </c>
      <c r="E23065" s="2">
        <v>20</v>
      </c>
      <c r="F23065" t="s">
        <v>167</v>
      </c>
      <c r="G23065" t="s">
        <v>3613</v>
      </c>
    </row>
    <row r="23066" spans="1:7" x14ac:dyDescent="0.25">
      <c r="A23066" t="s">
        <v>164</v>
      </c>
      <c r="B23066" t="s">
        <v>165</v>
      </c>
      <c r="C23066" t="s">
        <v>166</v>
      </c>
      <c r="D23066" s="1">
        <v>44498</v>
      </c>
      <c r="E23066" s="2">
        <v>20</v>
      </c>
      <c r="F23066" t="s">
        <v>168</v>
      </c>
      <c r="G23066" t="s">
        <v>3613</v>
      </c>
    </row>
    <row r="23067" spans="1:7" x14ac:dyDescent="0.25">
      <c r="A23067" t="s">
        <v>493</v>
      </c>
      <c r="B23067" t="s">
        <v>494</v>
      </c>
      <c r="C23067" t="s">
        <v>495</v>
      </c>
      <c r="D23067" s="1">
        <v>44498</v>
      </c>
      <c r="E23067" s="2">
        <v>20</v>
      </c>
      <c r="F23067" t="s">
        <v>496</v>
      </c>
      <c r="G23067" t="s">
        <v>310</v>
      </c>
    </row>
    <row r="23068" spans="1:7" x14ac:dyDescent="0.25">
      <c r="A23068" t="s">
        <v>493</v>
      </c>
      <c r="B23068" t="s">
        <v>494</v>
      </c>
      <c r="C23068" t="s">
        <v>495</v>
      </c>
      <c r="D23068" s="1">
        <v>44498</v>
      </c>
      <c r="E23068" s="2">
        <v>20</v>
      </c>
      <c r="F23068" t="s">
        <v>497</v>
      </c>
      <c r="G23068" t="s">
        <v>310</v>
      </c>
    </row>
    <row r="23069" spans="1:7" x14ac:dyDescent="0.25">
      <c r="A23069" t="s">
        <v>493</v>
      </c>
      <c r="B23069" t="s">
        <v>494</v>
      </c>
      <c r="C23069" t="s">
        <v>495</v>
      </c>
      <c r="D23069" s="1">
        <v>44498</v>
      </c>
      <c r="E23069" s="2">
        <v>20</v>
      </c>
      <c r="F23069" t="s">
        <v>496</v>
      </c>
      <c r="G23069" t="s">
        <v>2456</v>
      </c>
    </row>
    <row r="23070" spans="1:7" x14ac:dyDescent="0.25">
      <c r="A23070" t="s">
        <v>493</v>
      </c>
      <c r="B23070" t="s">
        <v>494</v>
      </c>
      <c r="C23070" t="s">
        <v>495</v>
      </c>
      <c r="D23070" s="1">
        <v>44498</v>
      </c>
      <c r="E23070" s="2">
        <v>20</v>
      </c>
      <c r="F23070" t="s">
        <v>497</v>
      </c>
      <c r="G23070" t="s">
        <v>2456</v>
      </c>
    </row>
    <row r="23071" spans="1:7" x14ac:dyDescent="0.25">
      <c r="A23071" t="s">
        <v>493</v>
      </c>
      <c r="B23071" t="s">
        <v>494</v>
      </c>
      <c r="C23071" t="s">
        <v>495</v>
      </c>
      <c r="D23071" s="1">
        <v>44498</v>
      </c>
      <c r="E23071" s="2">
        <v>25</v>
      </c>
      <c r="F23071" t="s">
        <v>496</v>
      </c>
      <c r="G23071" t="s">
        <v>2663</v>
      </c>
    </row>
    <row r="23072" spans="1:7" x14ac:dyDescent="0.25">
      <c r="A23072" t="s">
        <v>493</v>
      </c>
      <c r="B23072" t="s">
        <v>494</v>
      </c>
      <c r="C23072" t="s">
        <v>495</v>
      </c>
      <c r="D23072" s="1">
        <v>44498</v>
      </c>
      <c r="E23072" s="2">
        <v>25</v>
      </c>
      <c r="F23072" t="s">
        <v>497</v>
      </c>
      <c r="G23072" t="s">
        <v>2663</v>
      </c>
    </row>
    <row r="23073" spans="1:7" x14ac:dyDescent="0.25">
      <c r="A23073" t="s">
        <v>1464</v>
      </c>
      <c r="B23073" t="s">
        <v>1465</v>
      </c>
      <c r="C23073" t="s">
        <v>627</v>
      </c>
      <c r="D23073" s="1">
        <v>44498</v>
      </c>
      <c r="E23073" s="2">
        <v>20</v>
      </c>
      <c r="F23073" t="s">
        <v>1466</v>
      </c>
      <c r="G23073" t="s">
        <v>478</v>
      </c>
    </row>
    <row r="23074" spans="1:7" x14ac:dyDescent="0.25">
      <c r="A23074" t="s">
        <v>1464</v>
      </c>
      <c r="B23074" t="s">
        <v>1465</v>
      </c>
      <c r="C23074" t="s">
        <v>627</v>
      </c>
      <c r="D23074" s="1">
        <v>44498</v>
      </c>
      <c r="E23074" s="2">
        <v>20</v>
      </c>
      <c r="F23074" t="s">
        <v>1466</v>
      </c>
      <c r="G23074" t="s">
        <v>478</v>
      </c>
    </row>
    <row r="23075" spans="1:7" x14ac:dyDescent="0.25">
      <c r="A23075" t="s">
        <v>2475</v>
      </c>
      <c r="B23075" t="s">
        <v>1451</v>
      </c>
      <c r="C23075" t="s">
        <v>2476</v>
      </c>
      <c r="D23075" s="1">
        <v>44498</v>
      </c>
      <c r="E23075" s="2">
        <v>40</v>
      </c>
      <c r="F23075" t="s">
        <v>2477</v>
      </c>
      <c r="G23075" t="s">
        <v>2456</v>
      </c>
    </row>
    <row r="23076" spans="1:7" x14ac:dyDescent="0.25">
      <c r="A23076" t="s">
        <v>1450</v>
      </c>
      <c r="B23076" t="s">
        <v>1451</v>
      </c>
      <c r="C23076" t="s">
        <v>1452</v>
      </c>
      <c r="D23076" s="1">
        <v>44498</v>
      </c>
      <c r="E23076" s="2">
        <v>84</v>
      </c>
      <c r="F23076" t="s">
        <v>1453</v>
      </c>
      <c r="G23076" t="s">
        <v>34</v>
      </c>
    </row>
    <row r="23077" spans="1:7" x14ac:dyDescent="0.25">
      <c r="A23077" t="s">
        <v>1450</v>
      </c>
      <c r="B23077" t="s">
        <v>1451</v>
      </c>
      <c r="C23077" t="s">
        <v>1452</v>
      </c>
      <c r="D23077" s="1">
        <v>44498</v>
      </c>
      <c r="E23077" s="2">
        <v>84</v>
      </c>
      <c r="F23077" t="s">
        <v>1454</v>
      </c>
      <c r="G23077" t="s">
        <v>34</v>
      </c>
    </row>
    <row r="23078" spans="1:7" x14ac:dyDescent="0.25">
      <c r="A23078" t="s">
        <v>1450</v>
      </c>
      <c r="B23078" t="s">
        <v>1451</v>
      </c>
      <c r="C23078" t="s">
        <v>1452</v>
      </c>
      <c r="D23078" s="1">
        <v>44498</v>
      </c>
      <c r="E23078" s="2">
        <v>84</v>
      </c>
      <c r="F23078" t="s">
        <v>1454</v>
      </c>
      <c r="G23078" t="s">
        <v>34</v>
      </c>
    </row>
    <row r="23079" spans="1:7" x14ac:dyDescent="0.25">
      <c r="A23079" t="s">
        <v>1100</v>
      </c>
      <c r="B23079" t="s">
        <v>1101</v>
      </c>
      <c r="C23079" t="s">
        <v>1102</v>
      </c>
      <c r="D23079" s="1">
        <v>44498</v>
      </c>
      <c r="E23079" s="2">
        <v>15</v>
      </c>
      <c r="F23079" t="s">
        <v>1103</v>
      </c>
      <c r="G23079" t="s">
        <v>828</v>
      </c>
    </row>
    <row r="23080" spans="1:7" x14ac:dyDescent="0.25">
      <c r="A23080" t="s">
        <v>1100</v>
      </c>
      <c r="B23080" t="s">
        <v>1101</v>
      </c>
      <c r="C23080" t="s">
        <v>1102</v>
      </c>
      <c r="D23080" s="1">
        <v>44498</v>
      </c>
      <c r="E23080" s="2">
        <v>15</v>
      </c>
      <c r="F23080" t="s">
        <v>1104</v>
      </c>
      <c r="G23080" t="s">
        <v>828</v>
      </c>
    </row>
    <row r="23081" spans="1:7" x14ac:dyDescent="0.25">
      <c r="A23081" t="s">
        <v>1100</v>
      </c>
      <c r="B23081" t="s">
        <v>1101</v>
      </c>
      <c r="C23081" t="s">
        <v>1102</v>
      </c>
      <c r="D23081" s="1">
        <v>44498</v>
      </c>
      <c r="E23081" s="2">
        <v>10</v>
      </c>
      <c r="F23081" t="s">
        <v>1103</v>
      </c>
      <c r="G23081" t="s">
        <v>276</v>
      </c>
    </row>
    <row r="23082" spans="1:7" x14ac:dyDescent="0.25">
      <c r="A23082" t="s">
        <v>1100</v>
      </c>
      <c r="B23082" t="s">
        <v>1101</v>
      </c>
      <c r="C23082" t="s">
        <v>1102</v>
      </c>
      <c r="D23082" s="1">
        <v>44498</v>
      </c>
      <c r="E23082" s="2">
        <v>10</v>
      </c>
      <c r="F23082" t="s">
        <v>1104</v>
      </c>
      <c r="G23082" t="s">
        <v>276</v>
      </c>
    </row>
    <row r="23083" spans="1:7" x14ac:dyDescent="0.25">
      <c r="A23083" t="s">
        <v>115</v>
      </c>
      <c r="B23083" t="s">
        <v>116</v>
      </c>
      <c r="C23083" t="s">
        <v>117</v>
      </c>
      <c r="D23083" s="1">
        <v>44498</v>
      </c>
      <c r="E23083" s="2">
        <v>5</v>
      </c>
      <c r="F23083" t="s">
        <v>118</v>
      </c>
      <c r="G23083" t="s">
        <v>1245</v>
      </c>
    </row>
    <row r="23084" spans="1:7" x14ac:dyDescent="0.25">
      <c r="A23084" t="s">
        <v>115</v>
      </c>
      <c r="B23084" t="s">
        <v>116</v>
      </c>
      <c r="C23084" t="s">
        <v>117</v>
      </c>
      <c r="D23084" s="1">
        <v>44498</v>
      </c>
      <c r="E23084" s="2">
        <v>5</v>
      </c>
      <c r="F23084" t="s">
        <v>119</v>
      </c>
      <c r="G23084" t="s">
        <v>1245</v>
      </c>
    </row>
    <row r="23085" spans="1:7" x14ac:dyDescent="0.25">
      <c r="A23085" t="s">
        <v>115</v>
      </c>
      <c r="B23085" t="s">
        <v>116</v>
      </c>
      <c r="C23085" t="s">
        <v>117</v>
      </c>
      <c r="D23085" s="1">
        <v>44498</v>
      </c>
      <c r="E23085" s="2">
        <v>5</v>
      </c>
      <c r="F23085" t="s">
        <v>120</v>
      </c>
      <c r="G23085" t="s">
        <v>1245</v>
      </c>
    </row>
    <row r="23086" spans="1:7" x14ac:dyDescent="0.25">
      <c r="A23086" t="s">
        <v>115</v>
      </c>
      <c r="B23086" t="s">
        <v>116</v>
      </c>
      <c r="C23086" t="s">
        <v>117</v>
      </c>
      <c r="D23086" s="1">
        <v>44498</v>
      </c>
      <c r="E23086" s="2">
        <v>5</v>
      </c>
      <c r="F23086" t="s">
        <v>118</v>
      </c>
      <c r="G23086" t="s">
        <v>5789</v>
      </c>
    </row>
    <row r="23087" spans="1:7" x14ac:dyDescent="0.25">
      <c r="A23087" t="s">
        <v>115</v>
      </c>
      <c r="B23087" t="s">
        <v>116</v>
      </c>
      <c r="C23087" t="s">
        <v>117</v>
      </c>
      <c r="D23087" s="1">
        <v>44498</v>
      </c>
      <c r="E23087" s="2">
        <v>5</v>
      </c>
      <c r="F23087" t="s">
        <v>119</v>
      </c>
      <c r="G23087" t="s">
        <v>5789</v>
      </c>
    </row>
    <row r="23088" spans="1:7" x14ac:dyDescent="0.25">
      <c r="A23088" t="s">
        <v>115</v>
      </c>
      <c r="B23088" t="s">
        <v>116</v>
      </c>
      <c r="C23088" t="s">
        <v>117</v>
      </c>
      <c r="D23088" s="1">
        <v>44498</v>
      </c>
      <c r="E23088" s="2">
        <v>5</v>
      </c>
      <c r="F23088" t="s">
        <v>120</v>
      </c>
      <c r="G23088" t="s">
        <v>5789</v>
      </c>
    </row>
    <row r="23089" spans="1:7" x14ac:dyDescent="0.25">
      <c r="A23089" t="s">
        <v>263</v>
      </c>
      <c r="B23089" t="s">
        <v>264</v>
      </c>
      <c r="C23089" t="s">
        <v>265</v>
      </c>
      <c r="D23089" s="1">
        <v>44498</v>
      </c>
      <c r="E23089" s="2">
        <v>50</v>
      </c>
      <c r="F23089" t="s">
        <v>266</v>
      </c>
      <c r="G23089" t="s">
        <v>1695</v>
      </c>
    </row>
    <row r="23090" spans="1:7" x14ac:dyDescent="0.25">
      <c r="A23090" t="s">
        <v>3100</v>
      </c>
      <c r="B23090" t="s">
        <v>3101</v>
      </c>
      <c r="C23090" t="s">
        <v>3102</v>
      </c>
      <c r="D23090" s="1">
        <v>44498</v>
      </c>
      <c r="E23090" s="2">
        <v>50</v>
      </c>
      <c r="F23090" t="s">
        <v>3103</v>
      </c>
      <c r="G23090" t="s">
        <v>67</v>
      </c>
    </row>
    <row r="23091" spans="1:7" x14ac:dyDescent="0.25">
      <c r="A23091" t="s">
        <v>4781</v>
      </c>
      <c r="B23091" t="s">
        <v>4782</v>
      </c>
      <c r="C23091" t="s">
        <v>4783</v>
      </c>
      <c r="D23091" s="1">
        <v>44498</v>
      </c>
      <c r="E23091" s="2">
        <v>5</v>
      </c>
      <c r="F23091" t="s">
        <v>4784</v>
      </c>
      <c r="G23091" t="s">
        <v>2663</v>
      </c>
    </row>
    <row r="23092" spans="1:7" x14ac:dyDescent="0.25">
      <c r="A23092" t="s">
        <v>125</v>
      </c>
      <c r="B23092" t="s">
        <v>126</v>
      </c>
      <c r="C23092" t="s">
        <v>127</v>
      </c>
      <c r="D23092" s="1">
        <v>44498</v>
      </c>
      <c r="E23092" s="2">
        <v>5</v>
      </c>
      <c r="F23092" t="s">
        <v>128</v>
      </c>
      <c r="G23092" t="s">
        <v>310</v>
      </c>
    </row>
    <row r="23093" spans="1:7" x14ac:dyDescent="0.25">
      <c r="A23093" t="s">
        <v>2346</v>
      </c>
      <c r="B23093" t="s">
        <v>371</v>
      </c>
      <c r="C23093" t="s">
        <v>2347</v>
      </c>
      <c r="D23093" s="1">
        <v>44498</v>
      </c>
      <c r="E23093" s="2">
        <v>25</v>
      </c>
      <c r="F23093" t="s">
        <v>2348</v>
      </c>
      <c r="G23093" t="s">
        <v>97</v>
      </c>
    </row>
    <row r="23094" spans="1:7" x14ac:dyDescent="0.25">
      <c r="A23094" t="s">
        <v>2346</v>
      </c>
      <c r="B23094" t="s">
        <v>371</v>
      </c>
      <c r="C23094" t="s">
        <v>2347</v>
      </c>
      <c r="D23094" s="1">
        <v>44498</v>
      </c>
      <c r="E23094" s="2">
        <v>25</v>
      </c>
      <c r="F23094" t="s">
        <v>2349</v>
      </c>
      <c r="G23094" t="s">
        <v>97</v>
      </c>
    </row>
    <row r="23095" spans="1:7" x14ac:dyDescent="0.25">
      <c r="A23095" t="s">
        <v>2346</v>
      </c>
      <c r="B23095" t="s">
        <v>371</v>
      </c>
      <c r="C23095" t="s">
        <v>2347</v>
      </c>
      <c r="D23095" s="1">
        <v>44498</v>
      </c>
      <c r="E23095" s="2">
        <v>20</v>
      </c>
      <c r="F23095" t="s">
        <v>2348</v>
      </c>
      <c r="G23095" t="s">
        <v>1245</v>
      </c>
    </row>
    <row r="23096" spans="1:7" x14ac:dyDescent="0.25">
      <c r="A23096" t="s">
        <v>2346</v>
      </c>
      <c r="B23096" t="s">
        <v>371</v>
      </c>
      <c r="C23096" t="s">
        <v>2347</v>
      </c>
      <c r="D23096" s="1">
        <v>44498</v>
      </c>
      <c r="E23096" s="2">
        <v>20</v>
      </c>
      <c r="F23096" t="s">
        <v>2349</v>
      </c>
      <c r="G23096" t="s">
        <v>1245</v>
      </c>
    </row>
    <row r="23097" spans="1:7" x14ac:dyDescent="0.25">
      <c r="A23097" t="s">
        <v>3140</v>
      </c>
      <c r="B23097" t="s">
        <v>3141</v>
      </c>
      <c r="C23097" t="s">
        <v>3142</v>
      </c>
      <c r="D23097" s="1">
        <v>44498</v>
      </c>
      <c r="E23097" s="2">
        <v>30</v>
      </c>
      <c r="F23097" t="s">
        <v>3143</v>
      </c>
      <c r="G23097" t="s">
        <v>1695</v>
      </c>
    </row>
    <row r="23098" spans="1:7" x14ac:dyDescent="0.25">
      <c r="A23098" t="s">
        <v>3140</v>
      </c>
      <c r="B23098" t="s">
        <v>3141</v>
      </c>
      <c r="C23098" t="s">
        <v>3142</v>
      </c>
      <c r="D23098" s="1">
        <v>44498</v>
      </c>
      <c r="E23098" s="2">
        <v>30</v>
      </c>
      <c r="F23098" t="s">
        <v>3143</v>
      </c>
      <c r="G23098" t="s">
        <v>1695</v>
      </c>
    </row>
    <row r="23099" spans="1:7" x14ac:dyDescent="0.25">
      <c r="A23099" t="s">
        <v>3140</v>
      </c>
      <c r="B23099" t="s">
        <v>3141</v>
      </c>
      <c r="C23099" t="s">
        <v>3142</v>
      </c>
      <c r="D23099" s="1">
        <v>44498</v>
      </c>
      <c r="E23099" s="2">
        <v>30</v>
      </c>
      <c r="F23099" t="s">
        <v>3144</v>
      </c>
      <c r="G23099" t="s">
        <v>1695</v>
      </c>
    </row>
    <row r="23100" spans="1:7" x14ac:dyDescent="0.25">
      <c r="A23100" t="s">
        <v>5031</v>
      </c>
      <c r="B23100" t="s">
        <v>5032</v>
      </c>
      <c r="C23100" t="s">
        <v>5033</v>
      </c>
      <c r="D23100" s="1">
        <v>44498</v>
      </c>
      <c r="E23100" s="2">
        <v>100</v>
      </c>
      <c r="F23100" t="s">
        <v>5034</v>
      </c>
      <c r="G23100" t="s">
        <v>2663</v>
      </c>
    </row>
    <row r="23101" spans="1:7" x14ac:dyDescent="0.25">
      <c r="A23101" t="s">
        <v>2748</v>
      </c>
      <c r="B23101" t="s">
        <v>2749</v>
      </c>
      <c r="C23101" t="s">
        <v>2750</v>
      </c>
      <c r="D23101" s="1">
        <v>44498</v>
      </c>
      <c r="E23101" s="2">
        <v>10</v>
      </c>
      <c r="F23101" t="s">
        <v>2751</v>
      </c>
      <c r="G23101" t="s">
        <v>67</v>
      </c>
    </row>
    <row r="23102" spans="1:7" x14ac:dyDescent="0.25">
      <c r="A23102" t="s">
        <v>2748</v>
      </c>
      <c r="B23102" t="s">
        <v>2749</v>
      </c>
      <c r="C23102" t="s">
        <v>2750</v>
      </c>
      <c r="D23102" s="1">
        <v>44498</v>
      </c>
      <c r="E23102" s="2">
        <v>10</v>
      </c>
      <c r="F23102" t="s">
        <v>2751</v>
      </c>
      <c r="G23102" t="s">
        <v>67</v>
      </c>
    </row>
    <row r="23103" spans="1:7" x14ac:dyDescent="0.25">
      <c r="A23103" t="s">
        <v>2748</v>
      </c>
      <c r="B23103" t="s">
        <v>2749</v>
      </c>
      <c r="C23103" t="s">
        <v>2750</v>
      </c>
      <c r="D23103" s="1">
        <v>44498</v>
      </c>
      <c r="E23103" s="2">
        <v>10</v>
      </c>
      <c r="F23103" t="s">
        <v>2752</v>
      </c>
      <c r="G23103" t="s">
        <v>67</v>
      </c>
    </row>
    <row r="23104" spans="1:7" x14ac:dyDescent="0.25">
      <c r="A23104" t="s">
        <v>2748</v>
      </c>
      <c r="B23104" t="s">
        <v>2749</v>
      </c>
      <c r="C23104" t="s">
        <v>2750</v>
      </c>
      <c r="D23104" s="1">
        <v>44498</v>
      </c>
      <c r="E23104" s="2">
        <v>10</v>
      </c>
      <c r="F23104" t="s">
        <v>2751</v>
      </c>
      <c r="G23104" t="s">
        <v>1695</v>
      </c>
    </row>
    <row r="23105" spans="1:7" x14ac:dyDescent="0.25">
      <c r="A23105" t="s">
        <v>2748</v>
      </c>
      <c r="B23105" t="s">
        <v>2749</v>
      </c>
      <c r="C23105" t="s">
        <v>2750</v>
      </c>
      <c r="D23105" s="1">
        <v>44498</v>
      </c>
      <c r="E23105" s="2">
        <v>10</v>
      </c>
      <c r="F23105" t="s">
        <v>2751</v>
      </c>
      <c r="G23105" t="s">
        <v>1695</v>
      </c>
    </row>
    <row r="23106" spans="1:7" x14ac:dyDescent="0.25">
      <c r="A23106" t="s">
        <v>2748</v>
      </c>
      <c r="B23106" t="s">
        <v>2749</v>
      </c>
      <c r="C23106" t="s">
        <v>2750</v>
      </c>
      <c r="D23106" s="1">
        <v>44498</v>
      </c>
      <c r="E23106" s="2">
        <v>10</v>
      </c>
      <c r="F23106" t="s">
        <v>2752</v>
      </c>
      <c r="G23106" t="s">
        <v>1695</v>
      </c>
    </row>
    <row r="23107" spans="1:7" x14ac:dyDescent="0.25">
      <c r="A23107" t="s">
        <v>1095</v>
      </c>
      <c r="B23107" t="s">
        <v>1096</v>
      </c>
      <c r="C23107" t="s">
        <v>1097</v>
      </c>
      <c r="D23107" s="1">
        <v>44498</v>
      </c>
      <c r="E23107" s="2">
        <v>15</v>
      </c>
      <c r="F23107" t="s">
        <v>1098</v>
      </c>
      <c r="G23107" t="s">
        <v>114</v>
      </c>
    </row>
    <row r="23108" spans="1:7" x14ac:dyDescent="0.25">
      <c r="A23108" t="s">
        <v>1095</v>
      </c>
      <c r="B23108" t="s">
        <v>1096</v>
      </c>
      <c r="C23108" t="s">
        <v>1097</v>
      </c>
      <c r="D23108" s="1">
        <v>44498</v>
      </c>
      <c r="E23108" s="2">
        <v>15</v>
      </c>
      <c r="F23108" t="s">
        <v>1099</v>
      </c>
      <c r="G23108" t="s">
        <v>114</v>
      </c>
    </row>
    <row r="23109" spans="1:7" x14ac:dyDescent="0.25">
      <c r="A23109" t="s">
        <v>1095</v>
      </c>
      <c r="B23109" t="s">
        <v>1096</v>
      </c>
      <c r="C23109" t="s">
        <v>1097</v>
      </c>
      <c r="D23109" s="1">
        <v>44498</v>
      </c>
      <c r="E23109" s="2">
        <v>15</v>
      </c>
      <c r="F23109" t="s">
        <v>1099</v>
      </c>
      <c r="G23109" t="s">
        <v>114</v>
      </c>
    </row>
    <row r="23110" spans="1:7" x14ac:dyDescent="0.25">
      <c r="A23110" t="s">
        <v>1095</v>
      </c>
      <c r="B23110" t="s">
        <v>1096</v>
      </c>
      <c r="C23110" t="s">
        <v>1097</v>
      </c>
      <c r="D23110" s="1">
        <v>44498</v>
      </c>
      <c r="E23110" s="2">
        <v>15</v>
      </c>
      <c r="F23110" t="s">
        <v>1099</v>
      </c>
      <c r="G23110" t="s">
        <v>114</v>
      </c>
    </row>
    <row r="23111" spans="1:7" x14ac:dyDescent="0.25">
      <c r="A23111" t="s">
        <v>1095</v>
      </c>
      <c r="B23111" t="s">
        <v>1096</v>
      </c>
      <c r="C23111" t="s">
        <v>1097</v>
      </c>
      <c r="D23111" s="1">
        <v>44498</v>
      </c>
      <c r="E23111" s="2">
        <v>10</v>
      </c>
      <c r="F23111" t="s">
        <v>1098</v>
      </c>
      <c r="G23111" t="s">
        <v>257</v>
      </c>
    </row>
    <row r="23112" spans="1:7" x14ac:dyDescent="0.25">
      <c r="A23112" t="s">
        <v>1095</v>
      </c>
      <c r="B23112" t="s">
        <v>1096</v>
      </c>
      <c r="C23112" t="s">
        <v>1097</v>
      </c>
      <c r="D23112" s="1">
        <v>44498</v>
      </c>
      <c r="E23112" s="2">
        <v>10</v>
      </c>
      <c r="F23112" t="s">
        <v>1099</v>
      </c>
      <c r="G23112" t="s">
        <v>257</v>
      </c>
    </row>
    <row r="23113" spans="1:7" x14ac:dyDescent="0.25">
      <c r="A23113" t="s">
        <v>1095</v>
      </c>
      <c r="B23113" t="s">
        <v>1096</v>
      </c>
      <c r="C23113" t="s">
        <v>1097</v>
      </c>
      <c r="D23113" s="1">
        <v>44498</v>
      </c>
      <c r="E23113" s="2">
        <v>10</v>
      </c>
      <c r="F23113" t="s">
        <v>1099</v>
      </c>
      <c r="G23113" t="s">
        <v>257</v>
      </c>
    </row>
    <row r="23114" spans="1:7" x14ac:dyDescent="0.25">
      <c r="A23114" t="s">
        <v>1095</v>
      </c>
      <c r="B23114" t="s">
        <v>1096</v>
      </c>
      <c r="C23114" t="s">
        <v>1097</v>
      </c>
      <c r="D23114" s="1">
        <v>44498</v>
      </c>
      <c r="E23114" s="2">
        <v>10</v>
      </c>
      <c r="F23114" t="s">
        <v>1099</v>
      </c>
      <c r="G23114" t="s">
        <v>257</v>
      </c>
    </row>
    <row r="23115" spans="1:7" x14ac:dyDescent="0.25">
      <c r="A23115" t="s">
        <v>1095</v>
      </c>
      <c r="B23115" t="s">
        <v>1096</v>
      </c>
      <c r="C23115" t="s">
        <v>1097</v>
      </c>
      <c r="D23115" s="1">
        <v>44498</v>
      </c>
      <c r="E23115" s="2">
        <v>10</v>
      </c>
      <c r="F23115" t="s">
        <v>1098</v>
      </c>
      <c r="G23115" t="s">
        <v>828</v>
      </c>
    </row>
    <row r="23116" spans="1:7" x14ac:dyDescent="0.25">
      <c r="A23116" t="s">
        <v>1095</v>
      </c>
      <c r="B23116" t="s">
        <v>1096</v>
      </c>
      <c r="C23116" t="s">
        <v>1097</v>
      </c>
      <c r="D23116" s="1">
        <v>44498</v>
      </c>
      <c r="E23116" s="2">
        <v>10</v>
      </c>
      <c r="F23116" t="s">
        <v>1099</v>
      </c>
      <c r="G23116" t="s">
        <v>828</v>
      </c>
    </row>
    <row r="23117" spans="1:7" x14ac:dyDescent="0.25">
      <c r="A23117" t="s">
        <v>1095</v>
      </c>
      <c r="B23117" t="s">
        <v>1096</v>
      </c>
      <c r="C23117" t="s">
        <v>1097</v>
      </c>
      <c r="D23117" s="1">
        <v>44498</v>
      </c>
      <c r="E23117" s="2">
        <v>10</v>
      </c>
      <c r="F23117" t="s">
        <v>1099</v>
      </c>
      <c r="G23117" t="s">
        <v>828</v>
      </c>
    </row>
    <row r="23118" spans="1:7" x14ac:dyDescent="0.25">
      <c r="A23118" t="s">
        <v>1095</v>
      </c>
      <c r="B23118" t="s">
        <v>1096</v>
      </c>
      <c r="C23118" t="s">
        <v>1097</v>
      </c>
      <c r="D23118" s="1">
        <v>44498</v>
      </c>
      <c r="E23118" s="2">
        <v>10</v>
      </c>
      <c r="F23118" t="s">
        <v>1099</v>
      </c>
      <c r="G23118" t="s">
        <v>828</v>
      </c>
    </row>
    <row r="23119" spans="1:7" x14ac:dyDescent="0.25">
      <c r="A23119" t="s">
        <v>1584</v>
      </c>
      <c r="B23119" t="s">
        <v>1585</v>
      </c>
      <c r="C23119" t="s">
        <v>1586</v>
      </c>
      <c r="D23119" s="1">
        <v>44498</v>
      </c>
      <c r="E23119" s="2">
        <v>15</v>
      </c>
      <c r="F23119" t="s">
        <v>1587</v>
      </c>
      <c r="G23119" t="s">
        <v>1695</v>
      </c>
    </row>
    <row r="23120" spans="1:7" x14ac:dyDescent="0.25">
      <c r="A23120" t="s">
        <v>1584</v>
      </c>
      <c r="B23120" t="s">
        <v>1585</v>
      </c>
      <c r="C23120" t="s">
        <v>1586</v>
      </c>
      <c r="D23120" s="1">
        <v>44498</v>
      </c>
      <c r="E23120" s="2">
        <v>15</v>
      </c>
      <c r="F23120" t="s">
        <v>1587</v>
      </c>
      <c r="G23120" t="s">
        <v>1245</v>
      </c>
    </row>
    <row r="23121" spans="1:7" x14ac:dyDescent="0.25">
      <c r="A23121" t="s">
        <v>2753</v>
      </c>
      <c r="B23121" t="s">
        <v>740</v>
      </c>
      <c r="C23121" t="s">
        <v>2754</v>
      </c>
      <c r="D23121" s="1">
        <v>44498</v>
      </c>
      <c r="E23121" s="2">
        <v>5</v>
      </c>
      <c r="F23121" t="s">
        <v>2755</v>
      </c>
      <c r="G23121" t="s">
        <v>1440</v>
      </c>
    </row>
    <row r="23122" spans="1:7" x14ac:dyDescent="0.25">
      <c r="A23122" t="s">
        <v>2753</v>
      </c>
      <c r="B23122" t="s">
        <v>740</v>
      </c>
      <c r="C23122" t="s">
        <v>2754</v>
      </c>
      <c r="D23122" s="1">
        <v>44498</v>
      </c>
      <c r="E23122" s="2">
        <v>5</v>
      </c>
      <c r="F23122" t="s">
        <v>2756</v>
      </c>
      <c r="G23122" t="s">
        <v>1440</v>
      </c>
    </row>
    <row r="23123" spans="1:7" x14ac:dyDescent="0.25">
      <c r="A23123" t="s">
        <v>2753</v>
      </c>
      <c r="B23123" t="s">
        <v>740</v>
      </c>
      <c r="C23123" t="s">
        <v>2754</v>
      </c>
      <c r="D23123" s="1">
        <v>44498</v>
      </c>
      <c r="E23123" s="2">
        <v>5</v>
      </c>
      <c r="F23123" t="s">
        <v>2757</v>
      </c>
      <c r="G23123" t="s">
        <v>1440</v>
      </c>
    </row>
    <row r="23124" spans="1:7" x14ac:dyDescent="0.25">
      <c r="A23124" t="s">
        <v>1580</v>
      </c>
      <c r="B23124" t="s">
        <v>1581</v>
      </c>
      <c r="C23124" t="s">
        <v>1582</v>
      </c>
      <c r="D23124" s="1">
        <v>44498</v>
      </c>
      <c r="E23124" s="2">
        <v>20</v>
      </c>
      <c r="F23124" t="s">
        <v>1583</v>
      </c>
      <c r="G23124" t="s">
        <v>9</v>
      </c>
    </row>
    <row r="23125" spans="1:7" x14ac:dyDescent="0.25">
      <c r="A23125" t="s">
        <v>5203</v>
      </c>
      <c r="B23125" t="s">
        <v>15</v>
      </c>
      <c r="C23125" t="s">
        <v>5204</v>
      </c>
      <c r="D23125" s="1">
        <v>44498</v>
      </c>
      <c r="E23125" s="2">
        <v>175</v>
      </c>
      <c r="F23125" t="s">
        <v>5205</v>
      </c>
      <c r="G23125" t="s">
        <v>2663</v>
      </c>
    </row>
    <row r="23126" spans="1:7" x14ac:dyDescent="0.25">
      <c r="A23126" t="s">
        <v>129</v>
      </c>
      <c r="B23126" t="s">
        <v>130</v>
      </c>
      <c r="C23126" t="s">
        <v>131</v>
      </c>
      <c r="D23126" s="1">
        <v>44498</v>
      </c>
      <c r="E23126" s="2">
        <v>10</v>
      </c>
      <c r="F23126" t="s">
        <v>132</v>
      </c>
      <c r="G23126" t="s">
        <v>9</v>
      </c>
    </row>
    <row r="23127" spans="1:7" x14ac:dyDescent="0.25">
      <c r="A23127" t="s">
        <v>5203</v>
      </c>
      <c r="B23127" t="s">
        <v>15</v>
      </c>
      <c r="C23127" t="s">
        <v>5204</v>
      </c>
      <c r="D23127" s="1">
        <v>44498</v>
      </c>
      <c r="E23127" s="2">
        <v>5</v>
      </c>
      <c r="F23127" t="s">
        <v>5205</v>
      </c>
      <c r="G23127" t="s">
        <v>5789</v>
      </c>
    </row>
    <row r="23128" spans="1:7" x14ac:dyDescent="0.25">
      <c r="A23128" t="s">
        <v>2339</v>
      </c>
      <c r="B23128" t="s">
        <v>222</v>
      </c>
      <c r="C23128" t="s">
        <v>2340</v>
      </c>
      <c r="D23128" s="1">
        <v>44498</v>
      </c>
      <c r="E23128" s="2">
        <v>10</v>
      </c>
      <c r="F23128" t="s">
        <v>2341</v>
      </c>
      <c r="G23128" t="s">
        <v>1245</v>
      </c>
    </row>
    <row r="23129" spans="1:7" x14ac:dyDescent="0.25">
      <c r="A23129" t="s">
        <v>2339</v>
      </c>
      <c r="B23129" t="s">
        <v>222</v>
      </c>
      <c r="C23129" t="s">
        <v>2340</v>
      </c>
      <c r="D23129" s="1">
        <v>44498</v>
      </c>
      <c r="E23129" s="2">
        <v>10</v>
      </c>
      <c r="F23129" t="s">
        <v>2342</v>
      </c>
      <c r="G23129" t="s">
        <v>1245</v>
      </c>
    </row>
    <row r="23130" spans="1:7" x14ac:dyDescent="0.25">
      <c r="A23130" t="s">
        <v>1492</v>
      </c>
      <c r="B23130" t="s">
        <v>1493</v>
      </c>
      <c r="C23130" t="s">
        <v>1494</v>
      </c>
      <c r="D23130" s="1">
        <v>44498</v>
      </c>
      <c r="E23130" s="2">
        <v>100</v>
      </c>
      <c r="F23130" t="s">
        <v>1495</v>
      </c>
      <c r="G23130" t="s">
        <v>67</v>
      </c>
    </row>
    <row r="23131" spans="1:7" x14ac:dyDescent="0.25">
      <c r="A23131" t="s">
        <v>138</v>
      </c>
      <c r="B23131" t="s">
        <v>139</v>
      </c>
      <c r="C23131" t="s">
        <v>140</v>
      </c>
      <c r="D23131" s="1">
        <v>44498</v>
      </c>
      <c r="E23131" s="2">
        <v>40</v>
      </c>
      <c r="F23131" t="s">
        <v>141</v>
      </c>
      <c r="G23131" t="s">
        <v>1695</v>
      </c>
    </row>
    <row r="23132" spans="1:7" x14ac:dyDescent="0.25">
      <c r="A23132" t="s">
        <v>4699</v>
      </c>
      <c r="B23132" t="s">
        <v>4700</v>
      </c>
      <c r="C23132" t="s">
        <v>4701</v>
      </c>
      <c r="D23132" s="1">
        <v>44499</v>
      </c>
      <c r="E23132" s="2">
        <v>84</v>
      </c>
      <c r="F23132" t="s">
        <v>4702</v>
      </c>
      <c r="G23132" t="s">
        <v>34</v>
      </c>
    </row>
    <row r="23133" spans="1:7" x14ac:dyDescent="0.25">
      <c r="A23133" t="s">
        <v>1426</v>
      </c>
      <c r="B23133" t="s">
        <v>1427</v>
      </c>
      <c r="C23133" t="s">
        <v>826</v>
      </c>
      <c r="D23133" s="1">
        <v>44499</v>
      </c>
      <c r="E23133" s="2">
        <v>84</v>
      </c>
      <c r="F23133" t="s">
        <v>1428</v>
      </c>
      <c r="G23133" t="s">
        <v>34</v>
      </c>
    </row>
    <row r="23134" spans="1:7" x14ac:dyDescent="0.25">
      <c r="A23134" t="s">
        <v>225</v>
      </c>
      <c r="B23134" t="s">
        <v>226</v>
      </c>
      <c r="C23134" t="s">
        <v>227</v>
      </c>
      <c r="D23134" s="1">
        <v>44499</v>
      </c>
      <c r="E23134" s="2">
        <v>84</v>
      </c>
      <c r="F23134" t="s">
        <v>228</v>
      </c>
      <c r="G23134" t="s">
        <v>34</v>
      </c>
    </row>
    <row r="23135" spans="1:7" x14ac:dyDescent="0.25">
      <c r="A23135" t="s">
        <v>2634</v>
      </c>
      <c r="B23135" t="s">
        <v>2635</v>
      </c>
      <c r="C23135" t="s">
        <v>2636</v>
      </c>
      <c r="D23135" s="1">
        <v>44499</v>
      </c>
      <c r="E23135" s="2">
        <v>84</v>
      </c>
      <c r="F23135" t="s">
        <v>2637</v>
      </c>
      <c r="G23135" t="s">
        <v>34</v>
      </c>
    </row>
    <row r="23136" spans="1:7" x14ac:dyDescent="0.25">
      <c r="A23136" t="s">
        <v>2634</v>
      </c>
      <c r="B23136" t="s">
        <v>2635</v>
      </c>
      <c r="C23136" t="s">
        <v>2636</v>
      </c>
      <c r="D23136" s="1">
        <v>44499</v>
      </c>
      <c r="E23136" s="2">
        <v>84</v>
      </c>
      <c r="F23136" t="s">
        <v>2639</v>
      </c>
      <c r="G23136" t="s">
        <v>34</v>
      </c>
    </row>
    <row r="23137" spans="1:7" x14ac:dyDescent="0.25">
      <c r="A23137" t="s">
        <v>2634</v>
      </c>
      <c r="B23137" t="s">
        <v>2635</v>
      </c>
      <c r="C23137" t="s">
        <v>2636</v>
      </c>
      <c r="D23137" s="1">
        <v>44499</v>
      </c>
      <c r="E23137" s="2">
        <v>84</v>
      </c>
      <c r="F23137" t="s">
        <v>2639</v>
      </c>
      <c r="G23137" t="s">
        <v>34</v>
      </c>
    </row>
    <row r="23138" spans="1:7" x14ac:dyDescent="0.25">
      <c r="A23138" t="s">
        <v>2634</v>
      </c>
      <c r="B23138" t="s">
        <v>2635</v>
      </c>
      <c r="C23138" t="s">
        <v>2636</v>
      </c>
      <c r="D23138" s="1">
        <v>44499</v>
      </c>
      <c r="E23138" s="2">
        <v>100</v>
      </c>
      <c r="F23138" t="s">
        <v>2637</v>
      </c>
      <c r="G23138" t="s">
        <v>2638</v>
      </c>
    </row>
    <row r="23139" spans="1:7" x14ac:dyDescent="0.25">
      <c r="A23139" t="s">
        <v>2634</v>
      </c>
      <c r="B23139" t="s">
        <v>2635</v>
      </c>
      <c r="C23139" t="s">
        <v>2636</v>
      </c>
      <c r="D23139" s="1">
        <v>44499</v>
      </c>
      <c r="E23139" s="2">
        <v>100</v>
      </c>
      <c r="F23139" t="s">
        <v>2639</v>
      </c>
      <c r="G23139" t="s">
        <v>2638</v>
      </c>
    </row>
    <row r="23140" spans="1:7" x14ac:dyDescent="0.25">
      <c r="A23140" t="s">
        <v>2634</v>
      </c>
      <c r="B23140" t="s">
        <v>2635</v>
      </c>
      <c r="C23140" t="s">
        <v>2636</v>
      </c>
      <c r="D23140" s="1">
        <v>44499</v>
      </c>
      <c r="E23140" s="2">
        <v>100</v>
      </c>
      <c r="F23140" t="s">
        <v>2639</v>
      </c>
      <c r="G23140" t="s">
        <v>2638</v>
      </c>
    </row>
    <row r="23141" spans="1:7" x14ac:dyDescent="0.25">
      <c r="A23141" t="s">
        <v>4680</v>
      </c>
      <c r="B23141" t="s">
        <v>4681</v>
      </c>
      <c r="C23141" t="s">
        <v>4682</v>
      </c>
      <c r="D23141" s="1">
        <v>44499</v>
      </c>
      <c r="E23141" s="2">
        <v>84</v>
      </c>
      <c r="F23141" t="s">
        <v>4683</v>
      </c>
      <c r="G23141" t="s">
        <v>34</v>
      </c>
    </row>
    <row r="23142" spans="1:7" x14ac:dyDescent="0.25">
      <c r="A23142" t="s">
        <v>5256</v>
      </c>
      <c r="B23142" t="s">
        <v>5257</v>
      </c>
      <c r="C23142" t="s">
        <v>5232</v>
      </c>
      <c r="D23142" s="1">
        <v>44499</v>
      </c>
      <c r="E23142" s="2">
        <v>100</v>
      </c>
      <c r="F23142" t="s">
        <v>5233</v>
      </c>
      <c r="G23142" t="s">
        <v>6061</v>
      </c>
    </row>
    <row r="23143" spans="1:7" x14ac:dyDescent="0.25">
      <c r="A23143" t="s">
        <v>4525</v>
      </c>
      <c r="B23143" t="s">
        <v>4526</v>
      </c>
      <c r="C23143" t="s">
        <v>3574</v>
      </c>
      <c r="D23143" s="1">
        <v>44499</v>
      </c>
      <c r="E23143" s="2">
        <v>84</v>
      </c>
      <c r="F23143" t="s">
        <v>4527</v>
      </c>
      <c r="G23143" t="s">
        <v>34</v>
      </c>
    </row>
    <row r="23144" spans="1:7" x14ac:dyDescent="0.25">
      <c r="A23144">
        <v>341</v>
      </c>
      <c r="B23144" t="s">
        <v>5819</v>
      </c>
      <c r="C23144" t="s">
        <v>5820</v>
      </c>
      <c r="D23144" s="1">
        <v>44501</v>
      </c>
      <c r="E23144" s="2">
        <v>50</v>
      </c>
      <c r="F23144" t="s">
        <v>5821</v>
      </c>
      <c r="G23144" t="s">
        <v>5638</v>
      </c>
    </row>
    <row r="23145" spans="1:7" x14ac:dyDescent="0.25">
      <c r="A23145" t="s">
        <v>3891</v>
      </c>
      <c r="B23145" t="s">
        <v>3892</v>
      </c>
      <c r="C23145" t="s">
        <v>2928</v>
      </c>
      <c r="D23145" s="1">
        <v>44501</v>
      </c>
      <c r="E23145" s="2">
        <v>100</v>
      </c>
      <c r="F23145" t="s">
        <v>3893</v>
      </c>
      <c r="G23145" t="s">
        <v>34</v>
      </c>
    </row>
    <row r="23146" spans="1:7" x14ac:dyDescent="0.25">
      <c r="A23146" t="s">
        <v>4699</v>
      </c>
      <c r="B23146" t="s">
        <v>4700</v>
      </c>
      <c r="C23146" t="s">
        <v>4701</v>
      </c>
      <c r="D23146" s="1">
        <v>44501</v>
      </c>
      <c r="E23146" s="2">
        <v>50</v>
      </c>
      <c r="F23146" t="s">
        <v>4702</v>
      </c>
      <c r="G23146" t="s">
        <v>6061</v>
      </c>
    </row>
    <row r="23147" spans="1:7" x14ac:dyDescent="0.25">
      <c r="A23147">
        <v>504</v>
      </c>
      <c r="B23147" t="s">
        <v>4879</v>
      </c>
      <c r="C23147" t="s">
        <v>1188</v>
      </c>
      <c r="D23147" s="1">
        <v>44502</v>
      </c>
      <c r="E23147" s="2">
        <v>40</v>
      </c>
      <c r="F23147" t="s">
        <v>6077</v>
      </c>
      <c r="G23147" t="s">
        <v>6061</v>
      </c>
    </row>
    <row r="23148" spans="1:7" x14ac:dyDescent="0.25">
      <c r="A23148">
        <v>504</v>
      </c>
      <c r="B23148" t="s">
        <v>4879</v>
      </c>
      <c r="C23148" t="s">
        <v>1188</v>
      </c>
      <c r="D23148" s="1">
        <v>44502</v>
      </c>
      <c r="E23148" s="2">
        <v>40</v>
      </c>
      <c r="F23148" t="s">
        <v>6078</v>
      </c>
      <c r="G23148" t="s">
        <v>6061</v>
      </c>
    </row>
    <row r="23149" spans="1:7" x14ac:dyDescent="0.25">
      <c r="A23149">
        <v>654</v>
      </c>
      <c r="B23149" t="s">
        <v>6006</v>
      </c>
      <c r="C23149" t="s">
        <v>6007</v>
      </c>
      <c r="D23149" s="1">
        <v>44503</v>
      </c>
      <c r="E23149" s="2">
        <v>100</v>
      </c>
      <c r="F23149" t="s">
        <v>6008</v>
      </c>
      <c r="G23149" t="s">
        <v>2663</v>
      </c>
    </row>
    <row r="23150" spans="1:7" x14ac:dyDescent="0.25">
      <c r="A23150">
        <v>654</v>
      </c>
      <c r="B23150" t="s">
        <v>6006</v>
      </c>
      <c r="C23150" t="s">
        <v>6007</v>
      </c>
      <c r="D23150" s="1">
        <v>44503</v>
      </c>
      <c r="E23150" s="2">
        <v>100</v>
      </c>
      <c r="F23150" t="s">
        <v>6009</v>
      </c>
      <c r="G23150" t="s">
        <v>2663</v>
      </c>
    </row>
    <row r="23151" spans="1:7" x14ac:dyDescent="0.25">
      <c r="A23151">
        <v>179</v>
      </c>
      <c r="B23151" t="s">
        <v>5646</v>
      </c>
      <c r="D23151" s="1">
        <v>44503</v>
      </c>
      <c r="E23151" s="2">
        <v>1.1299999999999999</v>
      </c>
      <c r="G23151" t="s">
        <v>114</v>
      </c>
    </row>
    <row r="23152" spans="1:7" x14ac:dyDescent="0.25">
      <c r="A23152" t="s">
        <v>482</v>
      </c>
      <c r="B23152" t="s">
        <v>483</v>
      </c>
      <c r="C23152" t="s">
        <v>484</v>
      </c>
      <c r="D23152" s="1">
        <v>44503</v>
      </c>
      <c r="E23152" s="2">
        <v>41.67</v>
      </c>
      <c r="F23152" t="s">
        <v>485</v>
      </c>
      <c r="G23152" t="s">
        <v>1240</v>
      </c>
    </row>
    <row r="23153" spans="1:7" x14ac:dyDescent="0.25">
      <c r="A23153" t="s">
        <v>482</v>
      </c>
      <c r="B23153" t="s">
        <v>483</v>
      </c>
      <c r="C23153" t="s">
        <v>484</v>
      </c>
      <c r="D23153" s="1">
        <v>44503</v>
      </c>
      <c r="E23153" s="2">
        <v>83.33</v>
      </c>
      <c r="F23153" t="s">
        <v>485</v>
      </c>
      <c r="G23153" t="s">
        <v>34</v>
      </c>
    </row>
    <row r="23154" spans="1:7" x14ac:dyDescent="0.25">
      <c r="A23154" t="s">
        <v>1141</v>
      </c>
      <c r="B23154" t="s">
        <v>1142</v>
      </c>
      <c r="C23154" t="s">
        <v>1143</v>
      </c>
      <c r="D23154" s="1">
        <v>44503</v>
      </c>
      <c r="E23154" s="2">
        <v>500</v>
      </c>
      <c r="F23154" t="s">
        <v>1144</v>
      </c>
      <c r="G23154" t="s">
        <v>3613</v>
      </c>
    </row>
    <row r="23155" spans="1:7" x14ac:dyDescent="0.25">
      <c r="A23155" t="s">
        <v>1221</v>
      </c>
      <c r="B23155" t="s">
        <v>1222</v>
      </c>
      <c r="C23155" t="s">
        <v>1223</v>
      </c>
      <c r="D23155" s="1">
        <v>44503</v>
      </c>
      <c r="E23155" s="2">
        <v>500</v>
      </c>
      <c r="F23155" t="s">
        <v>1224</v>
      </c>
      <c r="G23155" t="s">
        <v>3613</v>
      </c>
    </row>
    <row r="23156" spans="1:7" x14ac:dyDescent="0.25">
      <c r="A23156" t="s">
        <v>225</v>
      </c>
      <c r="B23156" t="s">
        <v>226</v>
      </c>
      <c r="C23156" t="s">
        <v>227</v>
      </c>
      <c r="D23156" s="1">
        <v>44503</v>
      </c>
      <c r="E23156" s="2">
        <v>40</v>
      </c>
      <c r="F23156" t="s">
        <v>228</v>
      </c>
      <c r="G23156" t="s">
        <v>6061</v>
      </c>
    </row>
    <row r="23157" spans="1:7" x14ac:dyDescent="0.25">
      <c r="A23157" t="s">
        <v>5393</v>
      </c>
      <c r="B23157" t="s">
        <v>5259</v>
      </c>
      <c r="C23157" t="s">
        <v>5394</v>
      </c>
      <c r="D23157" s="1">
        <v>44503</v>
      </c>
      <c r="E23157" s="2">
        <v>200</v>
      </c>
      <c r="G23157" t="s">
        <v>186</v>
      </c>
    </row>
    <row r="23158" spans="1:7" x14ac:dyDescent="0.25">
      <c r="A23158" t="s">
        <v>5203</v>
      </c>
      <c r="B23158" t="s">
        <v>15</v>
      </c>
      <c r="C23158" t="s">
        <v>5204</v>
      </c>
      <c r="D23158" s="1">
        <v>44504</v>
      </c>
      <c r="E23158" s="2">
        <v>50</v>
      </c>
      <c r="F23158" t="s">
        <v>5205</v>
      </c>
      <c r="G23158" t="s">
        <v>6061</v>
      </c>
    </row>
    <row r="23159" spans="1:7" x14ac:dyDescent="0.25">
      <c r="A23159">
        <v>716</v>
      </c>
      <c r="B23159" t="s">
        <v>1965</v>
      </c>
      <c r="C23159" t="s">
        <v>3362</v>
      </c>
      <c r="D23159" s="1">
        <v>44504</v>
      </c>
      <c r="E23159" s="2">
        <v>40</v>
      </c>
      <c r="F23159" t="s">
        <v>6079</v>
      </c>
      <c r="G23159" t="s">
        <v>6061</v>
      </c>
    </row>
    <row r="23160" spans="1:7" x14ac:dyDescent="0.25">
      <c r="A23160">
        <v>716</v>
      </c>
      <c r="B23160" t="s">
        <v>1965</v>
      </c>
      <c r="C23160" t="s">
        <v>3362</v>
      </c>
      <c r="D23160" s="1">
        <v>44504</v>
      </c>
      <c r="E23160" s="2">
        <v>40</v>
      </c>
      <c r="F23160" t="s">
        <v>6080</v>
      </c>
      <c r="G23160" t="s">
        <v>6061</v>
      </c>
    </row>
    <row r="23161" spans="1:7" x14ac:dyDescent="0.25">
      <c r="A23161">
        <v>715</v>
      </c>
      <c r="B23161" t="s">
        <v>499</v>
      </c>
      <c r="C23161" t="s">
        <v>6081</v>
      </c>
      <c r="D23161" s="1">
        <v>44505</v>
      </c>
      <c r="E23161" s="2">
        <v>125</v>
      </c>
      <c r="G23161" t="s">
        <v>4958</v>
      </c>
    </row>
    <row r="23162" spans="1:7" x14ac:dyDescent="0.25">
      <c r="A23162">
        <v>221</v>
      </c>
      <c r="B23162" t="s">
        <v>5690</v>
      </c>
      <c r="C23162" t="s">
        <v>3343</v>
      </c>
      <c r="D23162" s="1">
        <v>44505</v>
      </c>
      <c r="E23162" s="2">
        <v>25</v>
      </c>
      <c r="F23162" t="s">
        <v>5691</v>
      </c>
      <c r="G23162" t="s">
        <v>6061</v>
      </c>
    </row>
    <row r="23163" spans="1:7" x14ac:dyDescent="0.25">
      <c r="A23163">
        <v>221</v>
      </c>
      <c r="B23163" t="s">
        <v>5690</v>
      </c>
      <c r="C23163" t="s">
        <v>3343</v>
      </c>
      <c r="D23163" s="1">
        <v>44505</v>
      </c>
      <c r="E23163" s="2">
        <v>25</v>
      </c>
      <c r="F23163" t="s">
        <v>5692</v>
      </c>
      <c r="G23163" t="s">
        <v>6061</v>
      </c>
    </row>
    <row r="23164" spans="1:7" x14ac:dyDescent="0.25">
      <c r="A23164" t="s">
        <v>2167</v>
      </c>
      <c r="B23164" t="s">
        <v>2168</v>
      </c>
      <c r="C23164" t="s">
        <v>2169</v>
      </c>
      <c r="D23164" s="1">
        <v>44505</v>
      </c>
      <c r="E23164" s="2">
        <v>40</v>
      </c>
      <c r="F23164" t="s">
        <v>2170</v>
      </c>
      <c r="G23164" t="s">
        <v>6061</v>
      </c>
    </row>
    <row r="23165" spans="1:7" x14ac:dyDescent="0.25">
      <c r="A23165" t="s">
        <v>457</v>
      </c>
      <c r="B23165" t="s">
        <v>458</v>
      </c>
      <c r="C23165" t="s">
        <v>459</v>
      </c>
      <c r="D23165" s="1">
        <v>44505</v>
      </c>
      <c r="E23165" s="2">
        <v>40</v>
      </c>
      <c r="F23165" t="s">
        <v>460</v>
      </c>
      <c r="G23165" t="s">
        <v>6061</v>
      </c>
    </row>
    <row r="23166" spans="1:7" x14ac:dyDescent="0.25">
      <c r="A23166" t="s">
        <v>457</v>
      </c>
      <c r="B23166" t="s">
        <v>458</v>
      </c>
      <c r="C23166" t="s">
        <v>459</v>
      </c>
      <c r="D23166" s="1">
        <v>44505</v>
      </c>
      <c r="E23166" s="2">
        <v>40</v>
      </c>
      <c r="F23166" t="s">
        <v>461</v>
      </c>
      <c r="G23166" t="s">
        <v>6061</v>
      </c>
    </row>
    <row r="23167" spans="1:7" x14ac:dyDescent="0.25">
      <c r="A23167" t="s">
        <v>1515</v>
      </c>
      <c r="B23167" t="s">
        <v>1516</v>
      </c>
      <c r="C23167" t="s">
        <v>762</v>
      </c>
      <c r="D23167" s="1">
        <v>44505</v>
      </c>
      <c r="E23167" s="2">
        <v>50</v>
      </c>
      <c r="F23167" t="s">
        <v>1517</v>
      </c>
      <c r="G23167" t="s">
        <v>6061</v>
      </c>
    </row>
    <row r="23168" spans="1:7" x14ac:dyDescent="0.25">
      <c r="A23168" t="s">
        <v>1515</v>
      </c>
      <c r="B23168" t="s">
        <v>1516</v>
      </c>
      <c r="C23168" t="s">
        <v>762</v>
      </c>
      <c r="D23168" s="1">
        <v>44505</v>
      </c>
      <c r="E23168" s="2">
        <v>50</v>
      </c>
      <c r="F23168" t="s">
        <v>1518</v>
      </c>
      <c r="G23168" t="s">
        <v>6061</v>
      </c>
    </row>
    <row r="23169" spans="1:7" x14ac:dyDescent="0.25">
      <c r="A23169" t="s">
        <v>5321</v>
      </c>
      <c r="B23169" t="s">
        <v>5322</v>
      </c>
      <c r="C23169" t="s">
        <v>5323</v>
      </c>
      <c r="D23169" s="1">
        <v>44505</v>
      </c>
      <c r="E23169" s="2">
        <v>100</v>
      </c>
      <c r="F23169" t="s">
        <v>5324</v>
      </c>
      <c r="G23169" t="s">
        <v>97</v>
      </c>
    </row>
    <row r="23170" spans="1:7" x14ac:dyDescent="0.25">
      <c r="A23170" t="s">
        <v>5321</v>
      </c>
      <c r="B23170" t="s">
        <v>5322</v>
      </c>
      <c r="C23170" t="s">
        <v>5323</v>
      </c>
      <c r="D23170" s="1">
        <v>44505</v>
      </c>
      <c r="E23170" s="2">
        <v>100</v>
      </c>
      <c r="F23170" t="s">
        <v>5325</v>
      </c>
      <c r="G23170" t="s">
        <v>97</v>
      </c>
    </row>
    <row r="23171" spans="1:7" x14ac:dyDescent="0.25">
      <c r="A23171" t="s">
        <v>3921</v>
      </c>
      <c r="B23171" t="s">
        <v>673</v>
      </c>
      <c r="C23171" t="s">
        <v>3922</v>
      </c>
      <c r="D23171" s="1">
        <v>44505</v>
      </c>
      <c r="E23171" s="2">
        <v>50</v>
      </c>
      <c r="F23171" t="s">
        <v>3923</v>
      </c>
      <c r="G23171" t="s">
        <v>6061</v>
      </c>
    </row>
    <row r="23172" spans="1:7" x14ac:dyDescent="0.25">
      <c r="A23172" t="s">
        <v>3921</v>
      </c>
      <c r="B23172" t="s">
        <v>673</v>
      </c>
      <c r="C23172" t="s">
        <v>3922</v>
      </c>
      <c r="D23172" s="1">
        <v>44505</v>
      </c>
      <c r="E23172" s="2">
        <v>50</v>
      </c>
      <c r="F23172" t="s">
        <v>3924</v>
      </c>
      <c r="G23172" t="s">
        <v>6061</v>
      </c>
    </row>
    <row r="23173" spans="1:7" x14ac:dyDescent="0.25">
      <c r="A23173" t="s">
        <v>941</v>
      </c>
      <c r="B23173" t="s">
        <v>942</v>
      </c>
      <c r="C23173" t="s">
        <v>943</v>
      </c>
      <c r="D23173" s="1">
        <v>44505</v>
      </c>
      <c r="E23173" s="2">
        <v>1000</v>
      </c>
      <c r="F23173" t="s">
        <v>944</v>
      </c>
      <c r="G23173" t="s">
        <v>2663</v>
      </c>
    </row>
    <row r="23174" spans="1:7" x14ac:dyDescent="0.25">
      <c r="A23174" t="s">
        <v>4660</v>
      </c>
      <c r="B23174" t="s">
        <v>4661</v>
      </c>
      <c r="C23174" t="s">
        <v>4662</v>
      </c>
      <c r="D23174" s="1">
        <v>44505</v>
      </c>
      <c r="E23174" s="2">
        <v>5</v>
      </c>
      <c r="F23174" t="s">
        <v>4663</v>
      </c>
      <c r="G23174" t="s">
        <v>276</v>
      </c>
    </row>
    <row r="23175" spans="1:7" x14ac:dyDescent="0.25">
      <c r="A23175" t="s">
        <v>591</v>
      </c>
      <c r="B23175" t="s">
        <v>592</v>
      </c>
      <c r="C23175" t="s">
        <v>593</v>
      </c>
      <c r="D23175" s="1">
        <v>44505</v>
      </c>
      <c r="E23175" s="2">
        <v>80</v>
      </c>
      <c r="F23175" t="s">
        <v>594</v>
      </c>
      <c r="G23175" t="s">
        <v>6061</v>
      </c>
    </row>
    <row r="23176" spans="1:7" x14ac:dyDescent="0.25">
      <c r="A23176" t="s">
        <v>4084</v>
      </c>
      <c r="B23176" t="s">
        <v>4085</v>
      </c>
      <c r="C23176" t="s">
        <v>3079</v>
      </c>
      <c r="D23176" s="1">
        <v>44506</v>
      </c>
      <c r="E23176" s="2">
        <v>40</v>
      </c>
      <c r="F23176" t="s">
        <v>4086</v>
      </c>
      <c r="G23176" t="s">
        <v>6061</v>
      </c>
    </row>
    <row r="23177" spans="1:7" x14ac:dyDescent="0.25">
      <c r="A23177" t="s">
        <v>4084</v>
      </c>
      <c r="B23177" t="s">
        <v>4085</v>
      </c>
      <c r="C23177" t="s">
        <v>3079</v>
      </c>
      <c r="D23177" s="1">
        <v>44506</v>
      </c>
      <c r="E23177" s="2">
        <v>40</v>
      </c>
      <c r="F23177" t="s">
        <v>4087</v>
      </c>
      <c r="G23177" t="s">
        <v>6061</v>
      </c>
    </row>
    <row r="23178" spans="1:7" x14ac:dyDescent="0.25">
      <c r="A23178">
        <v>718</v>
      </c>
      <c r="B23178" t="s">
        <v>499</v>
      </c>
      <c r="C23178" t="s">
        <v>6082</v>
      </c>
      <c r="D23178" s="1">
        <v>44506</v>
      </c>
      <c r="E23178" s="2">
        <v>40</v>
      </c>
      <c r="F23178" t="s">
        <v>6083</v>
      </c>
      <c r="G23178" t="s">
        <v>6061</v>
      </c>
    </row>
    <row r="23179" spans="1:7" x14ac:dyDescent="0.25">
      <c r="A23179">
        <v>717</v>
      </c>
      <c r="B23179" t="s">
        <v>2085</v>
      </c>
      <c r="C23179" t="s">
        <v>6084</v>
      </c>
      <c r="D23179" s="1">
        <v>44506</v>
      </c>
      <c r="E23179" s="2">
        <v>100</v>
      </c>
      <c r="F23179" t="s">
        <v>6085</v>
      </c>
      <c r="G23179" t="s">
        <v>67</v>
      </c>
    </row>
    <row r="23180" spans="1:7" x14ac:dyDescent="0.25">
      <c r="A23180">
        <v>717</v>
      </c>
      <c r="B23180" t="s">
        <v>2085</v>
      </c>
      <c r="C23180" t="s">
        <v>6084</v>
      </c>
      <c r="D23180" s="1">
        <v>44506</v>
      </c>
      <c r="E23180" s="2">
        <v>100</v>
      </c>
      <c r="F23180" t="s">
        <v>6086</v>
      </c>
      <c r="G23180" t="s">
        <v>67</v>
      </c>
    </row>
    <row r="23181" spans="1:7" x14ac:dyDescent="0.25">
      <c r="A23181" t="s">
        <v>4042</v>
      </c>
      <c r="B23181" t="s">
        <v>1918</v>
      </c>
      <c r="C23181" t="s">
        <v>3828</v>
      </c>
      <c r="D23181" s="1">
        <v>44507</v>
      </c>
      <c r="E23181" s="2">
        <v>1000</v>
      </c>
      <c r="F23181" t="s">
        <v>4043</v>
      </c>
      <c r="G23181" t="s">
        <v>2663</v>
      </c>
    </row>
    <row r="23182" spans="1:7" x14ac:dyDescent="0.25">
      <c r="A23182" t="s">
        <v>3472</v>
      </c>
      <c r="B23182" t="s">
        <v>3473</v>
      </c>
      <c r="C23182" t="s">
        <v>3474</v>
      </c>
      <c r="D23182" s="1">
        <v>44508</v>
      </c>
      <c r="E23182" s="2">
        <v>1000</v>
      </c>
      <c r="F23182" t="s">
        <v>3475</v>
      </c>
      <c r="G23182" t="s">
        <v>114</v>
      </c>
    </row>
    <row r="23183" spans="1:7" x14ac:dyDescent="0.25">
      <c r="A23183" t="s">
        <v>2659</v>
      </c>
      <c r="B23183" t="s">
        <v>2660</v>
      </c>
      <c r="C23183" t="s">
        <v>2661</v>
      </c>
      <c r="D23183" s="1">
        <v>44509</v>
      </c>
      <c r="E23183" s="2">
        <v>20</v>
      </c>
      <c r="F23183" t="s">
        <v>2662</v>
      </c>
      <c r="G23183" t="s">
        <v>6061</v>
      </c>
    </row>
    <row r="23184" spans="1:7" x14ac:dyDescent="0.25">
      <c r="A23184" t="s">
        <v>2659</v>
      </c>
      <c r="B23184" t="s">
        <v>2660</v>
      </c>
      <c r="C23184" t="s">
        <v>2661</v>
      </c>
      <c r="D23184" s="1">
        <v>44509</v>
      </c>
      <c r="E23184" s="2">
        <v>600</v>
      </c>
      <c r="F23184" t="s">
        <v>2662</v>
      </c>
      <c r="G23184" t="s">
        <v>6087</v>
      </c>
    </row>
    <row r="23185" spans="1:7" x14ac:dyDescent="0.25">
      <c r="A23185">
        <v>497</v>
      </c>
      <c r="B23185" t="s">
        <v>15</v>
      </c>
      <c r="C23185" t="s">
        <v>4446</v>
      </c>
      <c r="D23185" s="1">
        <v>44509</v>
      </c>
      <c r="E23185" s="2">
        <v>80</v>
      </c>
      <c r="F23185" t="s">
        <v>6088</v>
      </c>
      <c r="G23185" t="s">
        <v>6061</v>
      </c>
    </row>
    <row r="23186" spans="1:7" x14ac:dyDescent="0.25">
      <c r="A23186">
        <v>497</v>
      </c>
      <c r="B23186" t="s">
        <v>15</v>
      </c>
      <c r="C23186" t="s">
        <v>4446</v>
      </c>
      <c r="D23186" s="1">
        <v>44509</v>
      </c>
      <c r="E23186" s="2">
        <v>80</v>
      </c>
      <c r="F23186" t="s">
        <v>6089</v>
      </c>
      <c r="G23186" t="s">
        <v>6061</v>
      </c>
    </row>
    <row r="23187" spans="1:7" x14ac:dyDescent="0.25">
      <c r="A23187" t="s">
        <v>1380</v>
      </c>
      <c r="B23187" t="s">
        <v>1381</v>
      </c>
      <c r="C23187" t="s">
        <v>1382</v>
      </c>
      <c r="D23187" s="1">
        <v>44510</v>
      </c>
      <c r="E23187" s="2">
        <v>400</v>
      </c>
      <c r="F23187" t="s">
        <v>1383</v>
      </c>
      <c r="G23187" t="s">
        <v>6061</v>
      </c>
    </row>
    <row r="23188" spans="1:7" x14ac:dyDescent="0.25">
      <c r="A23188" t="s">
        <v>221</v>
      </c>
      <c r="B23188" t="s">
        <v>222</v>
      </c>
      <c r="C23188" t="s">
        <v>223</v>
      </c>
      <c r="D23188" s="1">
        <v>44510</v>
      </c>
      <c r="E23188" s="2">
        <v>200</v>
      </c>
      <c r="F23188" t="s">
        <v>224</v>
      </c>
      <c r="G23188" t="s">
        <v>6061</v>
      </c>
    </row>
    <row r="23189" spans="1:7" x14ac:dyDescent="0.25">
      <c r="A23189" t="s">
        <v>1580</v>
      </c>
      <c r="B23189" t="s">
        <v>1581</v>
      </c>
      <c r="C23189" t="s">
        <v>1582</v>
      </c>
      <c r="D23189" s="1">
        <v>44510</v>
      </c>
      <c r="E23189" s="2">
        <v>50</v>
      </c>
      <c r="F23189" t="s">
        <v>1583</v>
      </c>
      <c r="G23189" t="s">
        <v>6061</v>
      </c>
    </row>
    <row r="23190" spans="1:7" x14ac:dyDescent="0.25">
      <c r="A23190" t="s">
        <v>3535</v>
      </c>
      <c r="B23190" t="s">
        <v>3536</v>
      </c>
      <c r="C23190" t="s">
        <v>681</v>
      </c>
      <c r="D23190" s="1">
        <v>44510</v>
      </c>
      <c r="E23190" s="2">
        <v>40</v>
      </c>
      <c r="F23190" t="s">
        <v>3537</v>
      </c>
      <c r="G23190" t="s">
        <v>6061</v>
      </c>
    </row>
    <row r="23191" spans="1:7" x14ac:dyDescent="0.25">
      <c r="A23191" t="s">
        <v>3535</v>
      </c>
      <c r="B23191" t="s">
        <v>3536</v>
      </c>
      <c r="C23191" t="s">
        <v>681</v>
      </c>
      <c r="D23191" s="1">
        <v>44510</v>
      </c>
      <c r="E23191" s="2">
        <v>40</v>
      </c>
      <c r="F23191" t="s">
        <v>3538</v>
      </c>
      <c r="G23191" t="s">
        <v>6061</v>
      </c>
    </row>
    <row r="23192" spans="1:7" x14ac:dyDescent="0.25">
      <c r="A23192" t="s">
        <v>3535</v>
      </c>
      <c r="B23192" t="s">
        <v>3536</v>
      </c>
      <c r="C23192" t="s">
        <v>681</v>
      </c>
      <c r="D23192" s="1">
        <v>44510</v>
      </c>
      <c r="E23192" s="2">
        <v>40</v>
      </c>
      <c r="F23192" t="s">
        <v>3539</v>
      </c>
      <c r="G23192" t="s">
        <v>6061</v>
      </c>
    </row>
    <row r="23193" spans="1:7" x14ac:dyDescent="0.25">
      <c r="A23193" t="s">
        <v>1580</v>
      </c>
      <c r="B23193" t="s">
        <v>1581</v>
      </c>
      <c r="C23193" t="s">
        <v>1582</v>
      </c>
      <c r="D23193" s="1">
        <v>44511</v>
      </c>
      <c r="E23193" s="2">
        <v>200</v>
      </c>
      <c r="F23193" t="s">
        <v>1583</v>
      </c>
      <c r="G23193" t="s">
        <v>2663</v>
      </c>
    </row>
    <row r="23194" spans="1:7" x14ac:dyDescent="0.25">
      <c r="A23194" t="s">
        <v>524</v>
      </c>
      <c r="B23194" t="s">
        <v>525</v>
      </c>
      <c r="C23194" t="s">
        <v>526</v>
      </c>
      <c r="D23194" s="1">
        <v>44511</v>
      </c>
      <c r="E23194" s="2">
        <v>100</v>
      </c>
      <c r="F23194" t="s">
        <v>527</v>
      </c>
      <c r="G23194" t="s">
        <v>114</v>
      </c>
    </row>
    <row r="23195" spans="1:7" x14ac:dyDescent="0.25">
      <c r="A23195" t="s">
        <v>524</v>
      </c>
      <c r="B23195" t="s">
        <v>525</v>
      </c>
      <c r="C23195" t="s">
        <v>526</v>
      </c>
      <c r="D23195" s="1">
        <v>44511</v>
      </c>
      <c r="E23195" s="2">
        <v>100</v>
      </c>
      <c r="F23195" t="s">
        <v>528</v>
      </c>
      <c r="G23195" t="s">
        <v>114</v>
      </c>
    </row>
    <row r="23196" spans="1:7" x14ac:dyDescent="0.25">
      <c r="A23196" t="s">
        <v>874</v>
      </c>
      <c r="B23196" t="s">
        <v>15</v>
      </c>
      <c r="C23196" t="s">
        <v>875</v>
      </c>
      <c r="D23196" s="1">
        <v>44511</v>
      </c>
      <c r="E23196" s="2">
        <v>1000</v>
      </c>
      <c r="F23196" t="s">
        <v>876</v>
      </c>
      <c r="G23196" t="s">
        <v>275</v>
      </c>
    </row>
    <row r="23197" spans="1:7" x14ac:dyDescent="0.25">
      <c r="A23197">
        <v>374</v>
      </c>
      <c r="B23197" t="s">
        <v>6074</v>
      </c>
      <c r="C23197" t="s">
        <v>4682</v>
      </c>
      <c r="D23197" s="1">
        <v>44511</v>
      </c>
      <c r="E23197" s="2">
        <v>80</v>
      </c>
      <c r="F23197" t="s">
        <v>6075</v>
      </c>
      <c r="G23197" t="s">
        <v>6061</v>
      </c>
    </row>
    <row r="23198" spans="1:7" x14ac:dyDescent="0.25">
      <c r="A23198">
        <v>374</v>
      </c>
      <c r="B23198" t="s">
        <v>6074</v>
      </c>
      <c r="C23198" t="s">
        <v>4682</v>
      </c>
      <c r="D23198" s="1">
        <v>44511</v>
      </c>
      <c r="E23198" s="2">
        <v>80</v>
      </c>
      <c r="F23198" t="s">
        <v>6076</v>
      </c>
      <c r="G23198" t="s">
        <v>6061</v>
      </c>
    </row>
    <row r="23199" spans="1:7" x14ac:dyDescent="0.25">
      <c r="A23199">
        <v>645</v>
      </c>
      <c r="B23199" t="s">
        <v>5985</v>
      </c>
      <c r="C23199" t="s">
        <v>5386</v>
      </c>
      <c r="D23199" s="1">
        <v>44512</v>
      </c>
      <c r="E23199" s="2">
        <v>250</v>
      </c>
      <c r="F23199" t="s">
        <v>5953</v>
      </c>
      <c r="G23199" t="s">
        <v>2663</v>
      </c>
    </row>
    <row r="23200" spans="1:7" x14ac:dyDescent="0.25">
      <c r="A23200" t="s">
        <v>4358</v>
      </c>
      <c r="B23200" t="s">
        <v>4359</v>
      </c>
      <c r="C23200" t="s">
        <v>4360</v>
      </c>
      <c r="D23200" s="1">
        <v>44512</v>
      </c>
      <c r="E23200" s="2">
        <v>1000</v>
      </c>
      <c r="F23200" t="s">
        <v>4361</v>
      </c>
      <c r="G23200" t="s">
        <v>2663</v>
      </c>
    </row>
    <row r="23201" spans="1:7" x14ac:dyDescent="0.25">
      <c r="A23201" t="s">
        <v>2849</v>
      </c>
      <c r="B23201" t="s">
        <v>2850</v>
      </c>
      <c r="C23201" t="s">
        <v>2851</v>
      </c>
      <c r="D23201" s="1">
        <v>44512</v>
      </c>
      <c r="E23201" s="2">
        <v>80</v>
      </c>
      <c r="F23201" t="s">
        <v>2852</v>
      </c>
      <c r="G23201" t="s">
        <v>6061</v>
      </c>
    </row>
    <row r="23202" spans="1:7" x14ac:dyDescent="0.25">
      <c r="A23202" t="s">
        <v>178</v>
      </c>
      <c r="B23202" t="s">
        <v>179</v>
      </c>
      <c r="C23202" t="s">
        <v>180</v>
      </c>
      <c r="D23202" s="1">
        <v>44515</v>
      </c>
      <c r="E23202" s="2">
        <v>40</v>
      </c>
      <c r="F23202" t="s">
        <v>181</v>
      </c>
      <c r="G23202" t="s">
        <v>6061</v>
      </c>
    </row>
    <row r="23203" spans="1:7" x14ac:dyDescent="0.25">
      <c r="A23203" t="s">
        <v>934</v>
      </c>
      <c r="B23203" t="s">
        <v>935</v>
      </c>
      <c r="C23203" t="s">
        <v>936</v>
      </c>
      <c r="D23203" s="1">
        <v>44515</v>
      </c>
      <c r="E23203" s="2">
        <v>1500</v>
      </c>
      <c r="F23203" t="s">
        <v>937</v>
      </c>
      <c r="G23203" t="s">
        <v>2663</v>
      </c>
    </row>
    <row r="23204" spans="1:7" x14ac:dyDescent="0.25">
      <c r="A23204" t="s">
        <v>2074</v>
      </c>
      <c r="B23204" t="s">
        <v>2075</v>
      </c>
      <c r="C23204" t="s">
        <v>627</v>
      </c>
      <c r="D23204" s="1">
        <v>44515</v>
      </c>
      <c r="E23204" s="2">
        <v>40</v>
      </c>
      <c r="F23204" t="s">
        <v>2076</v>
      </c>
      <c r="G23204" t="s">
        <v>6061</v>
      </c>
    </row>
    <row r="23205" spans="1:7" x14ac:dyDescent="0.25">
      <c r="A23205" t="s">
        <v>2714</v>
      </c>
      <c r="B23205" t="s">
        <v>2715</v>
      </c>
      <c r="C23205" t="s">
        <v>488</v>
      </c>
      <c r="D23205" s="1">
        <v>44515</v>
      </c>
      <c r="E23205" s="2">
        <v>84</v>
      </c>
      <c r="F23205" t="s">
        <v>2716</v>
      </c>
      <c r="G23205" t="s">
        <v>34</v>
      </c>
    </row>
    <row r="23206" spans="1:7" x14ac:dyDescent="0.25">
      <c r="A23206" t="s">
        <v>5031</v>
      </c>
      <c r="B23206" t="s">
        <v>5032</v>
      </c>
      <c r="C23206" t="s">
        <v>5033</v>
      </c>
      <c r="D23206" s="1">
        <v>44515</v>
      </c>
      <c r="E23206" s="2">
        <v>100</v>
      </c>
      <c r="F23206" t="s">
        <v>5034</v>
      </c>
      <c r="G23206" t="s">
        <v>6061</v>
      </c>
    </row>
    <row r="23207" spans="1:7" x14ac:dyDescent="0.25">
      <c r="A23207" t="s">
        <v>1651</v>
      </c>
      <c r="B23207" t="s">
        <v>1652</v>
      </c>
      <c r="C23207" t="s">
        <v>1653</v>
      </c>
      <c r="D23207" s="1">
        <v>44515</v>
      </c>
      <c r="E23207" s="2">
        <v>100</v>
      </c>
      <c r="F23207" t="s">
        <v>1654</v>
      </c>
      <c r="G23207" t="s">
        <v>2663</v>
      </c>
    </row>
    <row r="23208" spans="1:7" x14ac:dyDescent="0.25">
      <c r="A23208" t="s">
        <v>1651</v>
      </c>
      <c r="B23208" t="s">
        <v>1652</v>
      </c>
      <c r="C23208" t="s">
        <v>1653</v>
      </c>
      <c r="D23208" s="1">
        <v>44515</v>
      </c>
      <c r="E23208" s="2">
        <v>100</v>
      </c>
      <c r="F23208" t="s">
        <v>1655</v>
      </c>
      <c r="G23208" t="s">
        <v>2663</v>
      </c>
    </row>
    <row r="23209" spans="1:7" x14ac:dyDescent="0.25">
      <c r="A23209" t="s">
        <v>3698</v>
      </c>
      <c r="B23209" t="s">
        <v>3699</v>
      </c>
      <c r="C23209" t="s">
        <v>3700</v>
      </c>
      <c r="D23209" s="1">
        <v>44515</v>
      </c>
      <c r="E23209" s="2">
        <v>500</v>
      </c>
      <c r="F23209" t="s">
        <v>3701</v>
      </c>
      <c r="G23209" t="s">
        <v>34</v>
      </c>
    </row>
    <row r="23210" spans="1:7" x14ac:dyDescent="0.25">
      <c r="A23210" t="s">
        <v>3698</v>
      </c>
      <c r="B23210" t="s">
        <v>3699</v>
      </c>
      <c r="C23210" t="s">
        <v>3700</v>
      </c>
      <c r="D23210" s="1">
        <v>44515</v>
      </c>
      <c r="E23210" s="2">
        <v>500</v>
      </c>
      <c r="F23210" t="s">
        <v>3701</v>
      </c>
      <c r="G23210" t="s">
        <v>2663</v>
      </c>
    </row>
    <row r="23211" spans="1:7" x14ac:dyDescent="0.25">
      <c r="A23211" t="s">
        <v>1257</v>
      </c>
      <c r="B23211" t="s">
        <v>1258</v>
      </c>
      <c r="C23211" t="s">
        <v>1259</v>
      </c>
      <c r="D23211" s="1">
        <v>44515</v>
      </c>
      <c r="E23211" s="2">
        <v>83.33</v>
      </c>
      <c r="F23211" t="s">
        <v>1260</v>
      </c>
      <c r="G23211" t="s">
        <v>34</v>
      </c>
    </row>
    <row r="23212" spans="1:7" x14ac:dyDescent="0.25">
      <c r="A23212" t="s">
        <v>931</v>
      </c>
      <c r="B23212" t="s">
        <v>932</v>
      </c>
      <c r="C23212" t="s">
        <v>933</v>
      </c>
      <c r="D23212" s="1">
        <v>44515</v>
      </c>
      <c r="E23212" s="2">
        <v>1000</v>
      </c>
      <c r="G23212" t="s">
        <v>2663</v>
      </c>
    </row>
    <row r="23213" spans="1:7" x14ac:dyDescent="0.25">
      <c r="A23213" t="s">
        <v>5304</v>
      </c>
      <c r="B23213" t="s">
        <v>1918</v>
      </c>
      <c r="C23213" t="s">
        <v>205</v>
      </c>
      <c r="D23213" s="1">
        <v>44515</v>
      </c>
      <c r="E23213" s="2">
        <v>40</v>
      </c>
      <c r="F23213" t="s">
        <v>5305</v>
      </c>
      <c r="G23213" t="s">
        <v>6061</v>
      </c>
    </row>
    <row r="23214" spans="1:7" x14ac:dyDescent="0.25">
      <c r="A23214" t="s">
        <v>44</v>
      </c>
      <c r="B23214" t="s">
        <v>45</v>
      </c>
      <c r="C23214" t="s">
        <v>46</v>
      </c>
      <c r="D23214" s="1">
        <v>44515</v>
      </c>
      <c r="E23214" s="2">
        <v>83.33</v>
      </c>
      <c r="F23214" t="s">
        <v>47</v>
      </c>
      <c r="G23214" t="s">
        <v>34</v>
      </c>
    </row>
    <row r="23215" spans="1:7" x14ac:dyDescent="0.25">
      <c r="A23215" t="s">
        <v>44</v>
      </c>
      <c r="B23215" t="s">
        <v>45</v>
      </c>
      <c r="C23215" t="s">
        <v>46</v>
      </c>
      <c r="D23215" s="1">
        <v>44515</v>
      </c>
      <c r="E23215" s="2">
        <v>83.33</v>
      </c>
      <c r="F23215" t="s">
        <v>48</v>
      </c>
      <c r="G23215" t="s">
        <v>34</v>
      </c>
    </row>
    <row r="23216" spans="1:7" x14ac:dyDescent="0.25">
      <c r="A23216" t="s">
        <v>49</v>
      </c>
      <c r="B23216" t="s">
        <v>50</v>
      </c>
      <c r="C23216" t="s">
        <v>51</v>
      </c>
      <c r="D23216" s="1">
        <v>44515</v>
      </c>
      <c r="E23216" s="2">
        <v>140</v>
      </c>
      <c r="F23216" t="s">
        <v>52</v>
      </c>
      <c r="G23216" t="s">
        <v>2663</v>
      </c>
    </row>
    <row r="23217" spans="1:7" x14ac:dyDescent="0.25">
      <c r="A23217" t="s">
        <v>3805</v>
      </c>
      <c r="B23217" t="s">
        <v>3806</v>
      </c>
      <c r="C23217" t="s">
        <v>3807</v>
      </c>
      <c r="D23217" s="1">
        <v>44515</v>
      </c>
      <c r="E23217" s="2">
        <v>21</v>
      </c>
      <c r="F23217" t="s">
        <v>3808</v>
      </c>
      <c r="G23217" t="s">
        <v>5635</v>
      </c>
    </row>
    <row r="23218" spans="1:7" x14ac:dyDescent="0.25">
      <c r="A23218" t="s">
        <v>3805</v>
      </c>
      <c r="B23218" t="s">
        <v>3806</v>
      </c>
      <c r="C23218" t="s">
        <v>3807</v>
      </c>
      <c r="D23218" s="1">
        <v>44515</v>
      </c>
      <c r="E23218" s="2">
        <v>21</v>
      </c>
      <c r="F23218" t="s">
        <v>3809</v>
      </c>
      <c r="G23218" t="s">
        <v>5635</v>
      </c>
    </row>
    <row r="23219" spans="1:7" x14ac:dyDescent="0.25">
      <c r="A23219" t="s">
        <v>3805</v>
      </c>
      <c r="B23219" t="s">
        <v>3806</v>
      </c>
      <c r="C23219" t="s">
        <v>3807</v>
      </c>
      <c r="D23219" s="1">
        <v>44515</v>
      </c>
      <c r="E23219" s="2">
        <v>21</v>
      </c>
      <c r="F23219" t="s">
        <v>3808</v>
      </c>
      <c r="G23219" t="s">
        <v>5638</v>
      </c>
    </row>
    <row r="23220" spans="1:7" x14ac:dyDescent="0.25">
      <c r="A23220" t="s">
        <v>3805</v>
      </c>
      <c r="B23220" t="s">
        <v>3806</v>
      </c>
      <c r="C23220" t="s">
        <v>3807</v>
      </c>
      <c r="D23220" s="1">
        <v>44515</v>
      </c>
      <c r="E23220" s="2">
        <v>21</v>
      </c>
      <c r="F23220" t="s">
        <v>3809</v>
      </c>
      <c r="G23220" t="s">
        <v>5638</v>
      </c>
    </row>
    <row r="23221" spans="1:7" x14ac:dyDescent="0.25">
      <c r="A23221" t="s">
        <v>2463</v>
      </c>
      <c r="B23221" t="s">
        <v>2464</v>
      </c>
      <c r="C23221" t="s">
        <v>2465</v>
      </c>
      <c r="D23221" s="1">
        <v>44515</v>
      </c>
      <c r="E23221" s="2">
        <v>100</v>
      </c>
      <c r="F23221" t="s">
        <v>2466</v>
      </c>
      <c r="G23221" t="s">
        <v>2663</v>
      </c>
    </row>
    <row r="23222" spans="1:7" x14ac:dyDescent="0.25">
      <c r="A23222" t="s">
        <v>2463</v>
      </c>
      <c r="B23222" t="s">
        <v>2464</v>
      </c>
      <c r="C23222" t="s">
        <v>2465</v>
      </c>
      <c r="D23222" s="1">
        <v>44515</v>
      </c>
      <c r="E23222" s="2">
        <v>100</v>
      </c>
      <c r="F23222" t="s">
        <v>2467</v>
      </c>
      <c r="G23222" t="s">
        <v>2663</v>
      </c>
    </row>
    <row r="23223" spans="1:7" x14ac:dyDescent="0.25">
      <c r="A23223" t="s">
        <v>53</v>
      </c>
      <c r="B23223" t="s">
        <v>54</v>
      </c>
      <c r="C23223" t="s">
        <v>55</v>
      </c>
      <c r="D23223" s="1">
        <v>44515</v>
      </c>
      <c r="E23223" s="2">
        <v>84</v>
      </c>
      <c r="F23223" t="s">
        <v>56</v>
      </c>
      <c r="G23223" t="s">
        <v>34</v>
      </c>
    </row>
    <row r="23224" spans="1:7" x14ac:dyDescent="0.25">
      <c r="A23224" t="s">
        <v>53</v>
      </c>
      <c r="B23224" t="s">
        <v>54</v>
      </c>
      <c r="C23224" t="s">
        <v>55</v>
      </c>
      <c r="D23224" s="1">
        <v>44515</v>
      </c>
      <c r="E23224" s="2">
        <v>84</v>
      </c>
      <c r="F23224" t="s">
        <v>57</v>
      </c>
      <c r="G23224" t="s">
        <v>34</v>
      </c>
    </row>
    <row r="23225" spans="1:7" x14ac:dyDescent="0.25">
      <c r="A23225" t="s">
        <v>53</v>
      </c>
      <c r="B23225" t="s">
        <v>54</v>
      </c>
      <c r="C23225" t="s">
        <v>55</v>
      </c>
      <c r="D23225" s="1">
        <v>44515</v>
      </c>
      <c r="E23225" s="2">
        <v>16</v>
      </c>
      <c r="F23225" t="s">
        <v>56</v>
      </c>
      <c r="G23225" t="s">
        <v>2663</v>
      </c>
    </row>
    <row r="23226" spans="1:7" x14ac:dyDescent="0.25">
      <c r="A23226" t="s">
        <v>53</v>
      </c>
      <c r="B23226" t="s">
        <v>54</v>
      </c>
      <c r="C23226" t="s">
        <v>55</v>
      </c>
      <c r="D23226" s="1">
        <v>44515</v>
      </c>
      <c r="E23226" s="2">
        <v>16</v>
      </c>
      <c r="F23226" t="s">
        <v>57</v>
      </c>
      <c r="G23226" t="s">
        <v>2663</v>
      </c>
    </row>
    <row r="23227" spans="1:7" x14ac:dyDescent="0.25">
      <c r="A23227" t="s">
        <v>40</v>
      </c>
      <c r="B23227" t="s">
        <v>41</v>
      </c>
      <c r="C23227" t="s">
        <v>42</v>
      </c>
      <c r="D23227" s="1">
        <v>44515</v>
      </c>
      <c r="E23227" s="2">
        <v>83.32</v>
      </c>
      <c r="F23227" t="s">
        <v>43</v>
      </c>
      <c r="G23227" t="s">
        <v>34</v>
      </c>
    </row>
    <row r="23228" spans="1:7" x14ac:dyDescent="0.25">
      <c r="A23228" t="s">
        <v>40</v>
      </c>
      <c r="B23228" t="s">
        <v>41</v>
      </c>
      <c r="C23228" t="s">
        <v>42</v>
      </c>
      <c r="D23228" s="1">
        <v>44515</v>
      </c>
      <c r="E23228" s="2">
        <v>83.34</v>
      </c>
      <c r="F23228" t="s">
        <v>43</v>
      </c>
      <c r="G23228" t="s">
        <v>2898</v>
      </c>
    </row>
    <row r="23229" spans="1:7" x14ac:dyDescent="0.25">
      <c r="A23229" t="s">
        <v>5403</v>
      </c>
      <c r="B23229" t="s">
        <v>5404</v>
      </c>
      <c r="C23229" t="s">
        <v>758</v>
      </c>
      <c r="D23229" s="1">
        <v>44515</v>
      </c>
      <c r="E23229" s="2">
        <v>84</v>
      </c>
      <c r="F23229" t="s">
        <v>5405</v>
      </c>
      <c r="G23229" t="s">
        <v>34</v>
      </c>
    </row>
    <row r="23230" spans="1:7" x14ac:dyDescent="0.25">
      <c r="A23230" t="s">
        <v>985</v>
      </c>
      <c r="B23230" t="s">
        <v>986</v>
      </c>
      <c r="D23230" s="1">
        <v>44516</v>
      </c>
      <c r="E23230" s="2">
        <v>1850</v>
      </c>
      <c r="F23230" t="s">
        <v>987</v>
      </c>
      <c r="G23230" t="s">
        <v>988</v>
      </c>
    </row>
    <row r="23231" spans="1:7" x14ac:dyDescent="0.25">
      <c r="A23231">
        <v>725</v>
      </c>
      <c r="B23231" t="s">
        <v>6090</v>
      </c>
      <c r="C23231" t="s">
        <v>6091</v>
      </c>
      <c r="D23231" s="1">
        <v>44516</v>
      </c>
      <c r="E23231" s="2">
        <v>40</v>
      </c>
      <c r="F23231" t="s">
        <v>6092</v>
      </c>
      <c r="G23231" t="s">
        <v>6061</v>
      </c>
    </row>
    <row r="23232" spans="1:7" x14ac:dyDescent="0.25">
      <c r="A23232" t="s">
        <v>2836</v>
      </c>
      <c r="B23232" t="s">
        <v>2837</v>
      </c>
      <c r="C23232" t="s">
        <v>758</v>
      </c>
      <c r="D23232" s="1">
        <v>44516</v>
      </c>
      <c r="E23232" s="2">
        <v>2000</v>
      </c>
      <c r="F23232" t="s">
        <v>2838</v>
      </c>
      <c r="G23232" t="s">
        <v>2663</v>
      </c>
    </row>
    <row r="23233" spans="1:7" x14ac:dyDescent="0.25">
      <c r="A23233" t="s">
        <v>4460</v>
      </c>
      <c r="B23233" t="s">
        <v>4461</v>
      </c>
      <c r="C23233" t="s">
        <v>4462</v>
      </c>
      <c r="D23233" s="1">
        <v>44516</v>
      </c>
      <c r="E23233" s="2">
        <v>2000</v>
      </c>
      <c r="G23233" t="s">
        <v>2663</v>
      </c>
    </row>
    <row r="23234" spans="1:7" x14ac:dyDescent="0.25">
      <c r="A23234" t="s">
        <v>195</v>
      </c>
      <c r="B23234" t="s">
        <v>196</v>
      </c>
      <c r="C23234" t="s">
        <v>197</v>
      </c>
      <c r="D23234" s="1">
        <v>44516</v>
      </c>
      <c r="E23234" s="2">
        <v>1000</v>
      </c>
      <c r="F23234" t="s">
        <v>198</v>
      </c>
      <c r="G23234" t="s">
        <v>938</v>
      </c>
    </row>
    <row r="23235" spans="1:7" x14ac:dyDescent="0.25">
      <c r="A23235" t="s">
        <v>3445</v>
      </c>
      <c r="B23235" t="s">
        <v>2459</v>
      </c>
      <c r="C23235" t="s">
        <v>3446</v>
      </c>
      <c r="D23235" s="1">
        <v>44517</v>
      </c>
      <c r="E23235" s="2">
        <v>1000</v>
      </c>
      <c r="F23235" t="s">
        <v>3447</v>
      </c>
      <c r="G23235" t="s">
        <v>2663</v>
      </c>
    </row>
    <row r="23236" spans="1:7" x14ac:dyDescent="0.25">
      <c r="A23236" t="s">
        <v>868</v>
      </c>
      <c r="B23236" t="s">
        <v>200</v>
      </c>
      <c r="C23236" t="s">
        <v>631</v>
      </c>
      <c r="D23236" s="1">
        <v>44517</v>
      </c>
      <c r="E23236" s="2">
        <v>1500</v>
      </c>
      <c r="F23236" t="s">
        <v>869</v>
      </c>
      <c r="G23236" t="s">
        <v>870</v>
      </c>
    </row>
    <row r="23237" spans="1:7" x14ac:dyDescent="0.25">
      <c r="A23237" t="s">
        <v>4605</v>
      </c>
      <c r="B23237" t="s">
        <v>3339</v>
      </c>
      <c r="C23237" t="s">
        <v>1884</v>
      </c>
      <c r="D23237" s="1">
        <v>44517</v>
      </c>
      <c r="E23237" s="2">
        <v>500</v>
      </c>
      <c r="F23237" t="s">
        <v>4606</v>
      </c>
      <c r="G23237" t="s">
        <v>114</v>
      </c>
    </row>
    <row r="23238" spans="1:7" x14ac:dyDescent="0.25">
      <c r="A23238">
        <v>339</v>
      </c>
      <c r="B23238" t="s">
        <v>5808</v>
      </c>
      <c r="D23238" s="1">
        <v>44517</v>
      </c>
      <c r="E23238" s="2">
        <v>50000</v>
      </c>
      <c r="G23238" t="s">
        <v>5666</v>
      </c>
    </row>
    <row r="23239" spans="1:7" x14ac:dyDescent="0.25">
      <c r="A23239" t="s">
        <v>402</v>
      </c>
      <c r="B23239" t="s">
        <v>403</v>
      </c>
      <c r="D23239" s="1">
        <v>44517</v>
      </c>
      <c r="E23239" s="2">
        <v>10000</v>
      </c>
      <c r="F23239" t="s">
        <v>404</v>
      </c>
      <c r="G23239" t="s">
        <v>888</v>
      </c>
    </row>
    <row r="23240" spans="1:7" x14ac:dyDescent="0.25">
      <c r="A23240" t="s">
        <v>529</v>
      </c>
      <c r="B23240" t="s">
        <v>290</v>
      </c>
      <c r="C23240" t="s">
        <v>530</v>
      </c>
      <c r="D23240" s="1">
        <v>44518</v>
      </c>
      <c r="E23240" s="2">
        <v>25</v>
      </c>
      <c r="F23240" t="s">
        <v>531</v>
      </c>
      <c r="G23240" t="s">
        <v>145</v>
      </c>
    </row>
    <row r="23241" spans="1:7" x14ac:dyDescent="0.25">
      <c r="A23241" t="s">
        <v>2272</v>
      </c>
      <c r="B23241" t="s">
        <v>2273</v>
      </c>
      <c r="C23241" t="s">
        <v>2274</v>
      </c>
      <c r="D23241" s="1">
        <v>44518</v>
      </c>
      <c r="E23241" s="2">
        <v>100</v>
      </c>
      <c r="F23241" t="s">
        <v>2275</v>
      </c>
      <c r="G23241" t="s">
        <v>6061</v>
      </c>
    </row>
    <row r="23242" spans="1:7" x14ac:dyDescent="0.25">
      <c r="A23242" t="s">
        <v>2272</v>
      </c>
      <c r="B23242" t="s">
        <v>2273</v>
      </c>
      <c r="C23242" t="s">
        <v>2274</v>
      </c>
      <c r="D23242" s="1">
        <v>44518</v>
      </c>
      <c r="E23242" s="2">
        <v>100</v>
      </c>
      <c r="F23242" t="s">
        <v>2276</v>
      </c>
      <c r="G23242" t="s">
        <v>6061</v>
      </c>
    </row>
    <row r="23243" spans="1:7" x14ac:dyDescent="0.25">
      <c r="A23243" t="s">
        <v>1539</v>
      </c>
      <c r="B23243" t="s">
        <v>1540</v>
      </c>
      <c r="C23243" t="s">
        <v>1540</v>
      </c>
      <c r="D23243" s="1">
        <v>44518</v>
      </c>
      <c r="E23243" s="2">
        <v>200</v>
      </c>
      <c r="G23243" t="s">
        <v>6061</v>
      </c>
    </row>
    <row r="23244" spans="1:7" x14ac:dyDescent="0.25">
      <c r="A23244" t="s">
        <v>3493</v>
      </c>
      <c r="B23244" t="s">
        <v>152</v>
      </c>
      <c r="C23244" t="s">
        <v>3494</v>
      </c>
      <c r="D23244" s="1">
        <v>44519</v>
      </c>
      <c r="E23244" s="2">
        <v>100</v>
      </c>
      <c r="F23244" t="s">
        <v>3495</v>
      </c>
      <c r="G23244" t="s">
        <v>2663</v>
      </c>
    </row>
    <row r="23245" spans="1:7" x14ac:dyDescent="0.25">
      <c r="A23245" t="s">
        <v>3493</v>
      </c>
      <c r="B23245" t="s">
        <v>152</v>
      </c>
      <c r="C23245" t="s">
        <v>3494</v>
      </c>
      <c r="D23245" s="1">
        <v>44519</v>
      </c>
      <c r="E23245" s="2">
        <v>100</v>
      </c>
      <c r="F23245" t="s">
        <v>3496</v>
      </c>
      <c r="G23245" t="s">
        <v>2663</v>
      </c>
    </row>
    <row r="23246" spans="1:7" x14ac:dyDescent="0.25">
      <c r="A23246" t="s">
        <v>1100</v>
      </c>
      <c r="B23246" t="s">
        <v>1101</v>
      </c>
      <c r="C23246" t="s">
        <v>1102</v>
      </c>
      <c r="D23246" s="1">
        <v>44519</v>
      </c>
      <c r="E23246" s="2">
        <v>50</v>
      </c>
      <c r="F23246" t="s">
        <v>1103</v>
      </c>
      <c r="G23246" t="s">
        <v>145</v>
      </c>
    </row>
    <row r="23247" spans="1:7" x14ac:dyDescent="0.25">
      <c r="A23247" t="s">
        <v>1100</v>
      </c>
      <c r="B23247" t="s">
        <v>1101</v>
      </c>
      <c r="C23247" t="s">
        <v>1102</v>
      </c>
      <c r="D23247" s="1">
        <v>44519</v>
      </c>
      <c r="E23247" s="2">
        <v>50</v>
      </c>
      <c r="F23247" t="s">
        <v>1104</v>
      </c>
      <c r="G23247" t="s">
        <v>145</v>
      </c>
    </row>
    <row r="23248" spans="1:7" x14ac:dyDescent="0.25">
      <c r="A23248" t="s">
        <v>6093</v>
      </c>
      <c r="B23248" t="s">
        <v>83</v>
      </c>
      <c r="C23248" t="s">
        <v>6094</v>
      </c>
      <c r="D23248" s="1">
        <v>44519</v>
      </c>
      <c r="E23248" s="2">
        <v>100</v>
      </c>
      <c r="F23248" t="s">
        <v>6095</v>
      </c>
      <c r="G23248" t="s">
        <v>2663</v>
      </c>
    </row>
    <row r="23249" spans="1:7" x14ac:dyDescent="0.25">
      <c r="A23249" t="s">
        <v>4516</v>
      </c>
      <c r="B23249" t="s">
        <v>4517</v>
      </c>
      <c r="C23249" t="s">
        <v>4518</v>
      </c>
      <c r="D23249" s="1">
        <v>44519</v>
      </c>
      <c r="E23249" s="2">
        <v>2000</v>
      </c>
      <c r="F23249" t="s">
        <v>4519</v>
      </c>
      <c r="G23249" t="s">
        <v>2663</v>
      </c>
    </row>
    <row r="23250" spans="1:7" x14ac:dyDescent="0.25">
      <c r="A23250" t="s">
        <v>2892</v>
      </c>
      <c r="B23250" t="s">
        <v>2893</v>
      </c>
      <c r="C23250" t="s">
        <v>2894</v>
      </c>
      <c r="D23250" s="1">
        <v>44519</v>
      </c>
      <c r="E23250" s="2">
        <v>50</v>
      </c>
      <c r="F23250" t="s">
        <v>2895</v>
      </c>
      <c r="G23250" t="s">
        <v>6061</v>
      </c>
    </row>
    <row r="23251" spans="1:7" x14ac:dyDescent="0.25">
      <c r="A23251" t="s">
        <v>2892</v>
      </c>
      <c r="B23251" t="s">
        <v>2893</v>
      </c>
      <c r="C23251" t="s">
        <v>2894</v>
      </c>
      <c r="D23251" s="1">
        <v>44519</v>
      </c>
      <c r="E23251" s="2">
        <v>50</v>
      </c>
      <c r="F23251" t="s">
        <v>2896</v>
      </c>
      <c r="G23251" t="s">
        <v>6061</v>
      </c>
    </row>
    <row r="23252" spans="1:7" x14ac:dyDescent="0.25">
      <c r="A23252">
        <v>273</v>
      </c>
      <c r="B23252" t="s">
        <v>2893</v>
      </c>
      <c r="C23252" t="s">
        <v>5764</v>
      </c>
      <c r="D23252" s="1">
        <v>44519</v>
      </c>
      <c r="E23252" s="2">
        <v>80</v>
      </c>
      <c r="F23252" t="s">
        <v>5765</v>
      </c>
      <c r="G23252" t="s">
        <v>6061</v>
      </c>
    </row>
    <row r="23253" spans="1:7" x14ac:dyDescent="0.25">
      <c r="A23253">
        <v>273</v>
      </c>
      <c r="B23253" t="s">
        <v>2893</v>
      </c>
      <c r="C23253" t="s">
        <v>5764</v>
      </c>
      <c r="D23253" s="1">
        <v>44519</v>
      </c>
      <c r="E23253" s="2">
        <v>80</v>
      </c>
      <c r="F23253" t="s">
        <v>5766</v>
      </c>
      <c r="G23253" t="s">
        <v>6061</v>
      </c>
    </row>
    <row r="23254" spans="1:7" x14ac:dyDescent="0.25">
      <c r="A23254">
        <v>726</v>
      </c>
      <c r="B23254" t="s">
        <v>903</v>
      </c>
      <c r="C23254" t="s">
        <v>6096</v>
      </c>
      <c r="D23254" s="1">
        <v>44519</v>
      </c>
      <c r="E23254" s="2">
        <v>25</v>
      </c>
      <c r="F23254" t="s">
        <v>6097</v>
      </c>
      <c r="G23254" t="s">
        <v>145</v>
      </c>
    </row>
    <row r="23255" spans="1:7" x14ac:dyDescent="0.25">
      <c r="A23255">
        <v>727</v>
      </c>
      <c r="B23255" t="s">
        <v>6098</v>
      </c>
      <c r="C23255" t="s">
        <v>6099</v>
      </c>
      <c r="D23255" s="1">
        <v>44519</v>
      </c>
      <c r="E23255" s="2">
        <v>25</v>
      </c>
      <c r="F23255" t="s">
        <v>6100</v>
      </c>
      <c r="G23255" t="s">
        <v>145</v>
      </c>
    </row>
    <row r="23256" spans="1:7" x14ac:dyDescent="0.25">
      <c r="A23256">
        <v>729</v>
      </c>
      <c r="B23256" t="s">
        <v>4558</v>
      </c>
      <c r="C23256" t="s">
        <v>6101</v>
      </c>
      <c r="D23256" s="1">
        <v>44519</v>
      </c>
      <c r="E23256" s="2">
        <v>120</v>
      </c>
      <c r="G23256" t="s">
        <v>6061</v>
      </c>
    </row>
    <row r="23257" spans="1:7" x14ac:dyDescent="0.25">
      <c r="A23257">
        <v>185</v>
      </c>
      <c r="B23257" t="s">
        <v>5648</v>
      </c>
      <c r="D23257" s="1">
        <v>44519</v>
      </c>
      <c r="E23257" s="2">
        <v>2000</v>
      </c>
      <c r="F23257" t="s">
        <v>5649</v>
      </c>
      <c r="G23257" t="s">
        <v>5650</v>
      </c>
    </row>
    <row r="23258" spans="1:7" x14ac:dyDescent="0.25">
      <c r="A23258">
        <v>728</v>
      </c>
      <c r="B23258" t="s">
        <v>354</v>
      </c>
      <c r="C23258" t="s">
        <v>6102</v>
      </c>
      <c r="D23258" s="1">
        <v>44520</v>
      </c>
      <c r="E23258" s="2">
        <v>500</v>
      </c>
      <c r="F23258" t="s">
        <v>6103</v>
      </c>
      <c r="G23258" t="s">
        <v>145</v>
      </c>
    </row>
    <row r="23259" spans="1:7" x14ac:dyDescent="0.25">
      <c r="A23259">
        <v>728</v>
      </c>
      <c r="B23259" t="s">
        <v>354</v>
      </c>
      <c r="C23259" t="s">
        <v>6102</v>
      </c>
      <c r="D23259" s="1">
        <v>44520</v>
      </c>
      <c r="E23259" s="2">
        <v>500</v>
      </c>
      <c r="F23259" t="s">
        <v>6104</v>
      </c>
      <c r="G23259" t="s">
        <v>145</v>
      </c>
    </row>
    <row r="23260" spans="1:7" x14ac:dyDescent="0.25">
      <c r="A23260" t="s">
        <v>2659</v>
      </c>
      <c r="B23260" t="s">
        <v>2660</v>
      </c>
      <c r="C23260" t="s">
        <v>2661</v>
      </c>
      <c r="D23260" s="1">
        <v>44520</v>
      </c>
      <c r="E23260" s="2">
        <v>25</v>
      </c>
      <c r="F23260" t="s">
        <v>2662</v>
      </c>
      <c r="G23260" t="s">
        <v>145</v>
      </c>
    </row>
    <row r="23261" spans="1:7" x14ac:dyDescent="0.25">
      <c r="A23261" t="s">
        <v>3779</v>
      </c>
      <c r="B23261" t="s">
        <v>580</v>
      </c>
      <c r="C23261" t="s">
        <v>3780</v>
      </c>
      <c r="D23261" s="1">
        <v>44522</v>
      </c>
      <c r="E23261" s="2">
        <v>25</v>
      </c>
      <c r="F23261" t="s">
        <v>3781</v>
      </c>
      <c r="G23261" t="s">
        <v>145</v>
      </c>
    </row>
    <row r="23262" spans="1:7" x14ac:dyDescent="0.25">
      <c r="A23262" t="s">
        <v>3371</v>
      </c>
      <c r="B23262" t="s">
        <v>3372</v>
      </c>
      <c r="C23262" t="s">
        <v>3373</v>
      </c>
      <c r="D23262" s="1">
        <v>44522</v>
      </c>
      <c r="E23262" s="2">
        <v>40</v>
      </c>
      <c r="F23262" t="s">
        <v>3374</v>
      </c>
      <c r="G23262" t="s">
        <v>145</v>
      </c>
    </row>
    <row r="23263" spans="1:7" x14ac:dyDescent="0.25">
      <c r="A23263" t="s">
        <v>3371</v>
      </c>
      <c r="B23263" t="s">
        <v>3372</v>
      </c>
      <c r="C23263" t="s">
        <v>3373</v>
      </c>
      <c r="D23263" s="1">
        <v>44522</v>
      </c>
      <c r="E23263" s="2">
        <v>40</v>
      </c>
      <c r="F23263" t="s">
        <v>3375</v>
      </c>
      <c r="G23263" t="s">
        <v>145</v>
      </c>
    </row>
    <row r="23264" spans="1:7" x14ac:dyDescent="0.25">
      <c r="A23264" t="s">
        <v>4665</v>
      </c>
      <c r="B23264" t="s">
        <v>4666</v>
      </c>
      <c r="C23264" t="s">
        <v>4667</v>
      </c>
      <c r="D23264" s="1">
        <v>44522</v>
      </c>
      <c r="E23264" s="2">
        <v>100</v>
      </c>
      <c r="F23264" t="s">
        <v>4668</v>
      </c>
      <c r="G23264" t="s">
        <v>6061</v>
      </c>
    </row>
    <row r="23265" spans="1:7" x14ac:dyDescent="0.25">
      <c r="A23265" t="s">
        <v>4665</v>
      </c>
      <c r="B23265" t="s">
        <v>4666</v>
      </c>
      <c r="C23265" t="s">
        <v>4667</v>
      </c>
      <c r="D23265" s="1">
        <v>44522</v>
      </c>
      <c r="E23265" s="2">
        <v>100</v>
      </c>
      <c r="F23265" t="s">
        <v>4669</v>
      </c>
      <c r="G23265" t="s">
        <v>6061</v>
      </c>
    </row>
    <row r="23266" spans="1:7" x14ac:dyDescent="0.25">
      <c r="A23266" t="s">
        <v>4665</v>
      </c>
      <c r="B23266" t="s">
        <v>4666</v>
      </c>
      <c r="C23266" t="s">
        <v>4667</v>
      </c>
      <c r="D23266" s="1">
        <v>44522</v>
      </c>
      <c r="E23266" s="2">
        <v>100</v>
      </c>
      <c r="F23266" t="s">
        <v>4670</v>
      </c>
      <c r="G23266" t="s">
        <v>6061</v>
      </c>
    </row>
    <row r="23267" spans="1:7" x14ac:dyDescent="0.25">
      <c r="A23267" t="s">
        <v>727</v>
      </c>
      <c r="B23267" t="s">
        <v>728</v>
      </c>
      <c r="C23267" t="s">
        <v>729</v>
      </c>
      <c r="D23267" s="1">
        <v>44523</v>
      </c>
      <c r="E23267" s="2">
        <v>1000</v>
      </c>
      <c r="F23267" t="s">
        <v>730</v>
      </c>
      <c r="G23267" t="s">
        <v>2663</v>
      </c>
    </row>
    <row r="23268" spans="1:7" x14ac:dyDescent="0.25">
      <c r="A23268" t="s">
        <v>4499</v>
      </c>
      <c r="B23268" t="s">
        <v>4500</v>
      </c>
      <c r="C23268" t="s">
        <v>4501</v>
      </c>
      <c r="D23268" s="1">
        <v>44523</v>
      </c>
      <c r="E23268" s="2">
        <v>2000</v>
      </c>
      <c r="F23268" t="s">
        <v>4502</v>
      </c>
      <c r="G23268" t="s">
        <v>2663</v>
      </c>
    </row>
    <row r="23269" spans="1:7" x14ac:dyDescent="0.25">
      <c r="A23269" t="s">
        <v>1784</v>
      </c>
      <c r="B23269" t="s">
        <v>15</v>
      </c>
      <c r="C23269" t="s">
        <v>1039</v>
      </c>
      <c r="D23269" s="1">
        <v>44523</v>
      </c>
      <c r="E23269" s="2">
        <v>6000</v>
      </c>
      <c r="F23269" t="s">
        <v>1785</v>
      </c>
      <c r="G23269" t="s">
        <v>2663</v>
      </c>
    </row>
    <row r="23270" spans="1:7" x14ac:dyDescent="0.25">
      <c r="A23270" t="s">
        <v>1735</v>
      </c>
      <c r="B23270" t="s">
        <v>1736</v>
      </c>
      <c r="C23270" t="s">
        <v>1737</v>
      </c>
      <c r="D23270" s="1">
        <v>44524</v>
      </c>
      <c r="E23270" s="2">
        <v>50</v>
      </c>
      <c r="F23270" t="s">
        <v>1738</v>
      </c>
      <c r="G23270" t="s">
        <v>2663</v>
      </c>
    </row>
    <row r="23271" spans="1:7" x14ac:dyDescent="0.25">
      <c r="A23271" t="s">
        <v>1735</v>
      </c>
      <c r="B23271" t="s">
        <v>1736</v>
      </c>
      <c r="C23271" t="s">
        <v>1737</v>
      </c>
      <c r="D23271" s="1">
        <v>44524</v>
      </c>
      <c r="E23271" s="2">
        <v>50</v>
      </c>
      <c r="F23271" t="s">
        <v>1740</v>
      </c>
      <c r="G23271" t="s">
        <v>2663</v>
      </c>
    </row>
    <row r="23272" spans="1:7" x14ac:dyDescent="0.25">
      <c r="A23272" t="s">
        <v>1743</v>
      </c>
      <c r="B23272" t="s">
        <v>1744</v>
      </c>
      <c r="C23272" t="s">
        <v>1745</v>
      </c>
      <c r="D23272" s="1">
        <v>44524</v>
      </c>
      <c r="E23272" s="2">
        <v>1000</v>
      </c>
      <c r="F23272" t="s">
        <v>1746</v>
      </c>
      <c r="G23272" t="s">
        <v>2663</v>
      </c>
    </row>
    <row r="23273" spans="1:7" x14ac:dyDescent="0.25">
      <c r="A23273" t="s">
        <v>2775</v>
      </c>
      <c r="B23273" t="s">
        <v>2776</v>
      </c>
      <c r="C23273" t="s">
        <v>1804</v>
      </c>
      <c r="D23273" s="1">
        <v>44524</v>
      </c>
      <c r="E23273" s="2">
        <v>100</v>
      </c>
      <c r="F23273" t="s">
        <v>2777</v>
      </c>
      <c r="G23273" t="s">
        <v>2663</v>
      </c>
    </row>
    <row r="23274" spans="1:7" x14ac:dyDescent="0.25">
      <c r="A23274" t="s">
        <v>4837</v>
      </c>
      <c r="B23274" t="s">
        <v>15</v>
      </c>
      <c r="C23274" t="s">
        <v>4838</v>
      </c>
      <c r="D23274" s="1">
        <v>44524</v>
      </c>
      <c r="E23274" s="2">
        <v>25</v>
      </c>
      <c r="F23274" t="s">
        <v>4839</v>
      </c>
      <c r="G23274" t="s">
        <v>2663</v>
      </c>
    </row>
    <row r="23275" spans="1:7" x14ac:dyDescent="0.25">
      <c r="A23275">
        <v>732</v>
      </c>
      <c r="B23275" t="s">
        <v>248</v>
      </c>
      <c r="C23275" t="s">
        <v>6105</v>
      </c>
      <c r="D23275" s="1">
        <v>44524</v>
      </c>
      <c r="E23275" s="2">
        <v>150</v>
      </c>
      <c r="G23275" t="s">
        <v>186</v>
      </c>
    </row>
    <row r="23276" spans="1:7" x14ac:dyDescent="0.25">
      <c r="A23276" t="s">
        <v>2313</v>
      </c>
      <c r="B23276" t="s">
        <v>2314</v>
      </c>
      <c r="D23276" s="1">
        <v>44524</v>
      </c>
      <c r="E23276" s="2">
        <v>1000</v>
      </c>
      <c r="F23276" t="s">
        <v>2315</v>
      </c>
      <c r="G23276" t="s">
        <v>2663</v>
      </c>
    </row>
    <row r="23277" spans="1:7" x14ac:dyDescent="0.25">
      <c r="A23277">
        <v>304</v>
      </c>
      <c r="B23277" t="s">
        <v>4492</v>
      </c>
      <c r="C23277" t="s">
        <v>5787</v>
      </c>
      <c r="D23277" s="1">
        <v>44525</v>
      </c>
      <c r="E23277" s="2">
        <v>500</v>
      </c>
      <c r="F23277" t="s">
        <v>5788</v>
      </c>
      <c r="G23277" t="s">
        <v>67</v>
      </c>
    </row>
    <row r="23278" spans="1:7" x14ac:dyDescent="0.25">
      <c r="A23278">
        <v>22</v>
      </c>
      <c r="B23278" t="s">
        <v>1062</v>
      </c>
      <c r="C23278" t="s">
        <v>5443</v>
      </c>
      <c r="D23278" s="1">
        <v>44529</v>
      </c>
      <c r="E23278" s="2">
        <v>5000</v>
      </c>
      <c r="F23278" t="s">
        <v>5444</v>
      </c>
      <c r="G23278" t="s">
        <v>1113</v>
      </c>
    </row>
    <row r="23279" spans="1:7" x14ac:dyDescent="0.25">
      <c r="A23279">
        <v>23</v>
      </c>
      <c r="B23279" t="s">
        <v>5445</v>
      </c>
      <c r="D23279" s="1">
        <v>44529</v>
      </c>
      <c r="E23279" s="2">
        <v>5000</v>
      </c>
      <c r="G23279" t="s">
        <v>1113</v>
      </c>
    </row>
    <row r="23280" spans="1:7" x14ac:dyDescent="0.25">
      <c r="A23280" t="s">
        <v>3053</v>
      </c>
      <c r="B23280" t="s">
        <v>3054</v>
      </c>
      <c r="C23280" t="s">
        <v>3055</v>
      </c>
      <c r="D23280" s="1">
        <v>44529</v>
      </c>
      <c r="E23280" s="2">
        <v>50</v>
      </c>
      <c r="F23280" t="s">
        <v>3056</v>
      </c>
      <c r="G23280" t="s">
        <v>145</v>
      </c>
    </row>
    <row r="23281" spans="1:7" x14ac:dyDescent="0.25">
      <c r="A23281" t="s">
        <v>3053</v>
      </c>
      <c r="B23281" t="s">
        <v>3054</v>
      </c>
      <c r="C23281" t="s">
        <v>3055</v>
      </c>
      <c r="D23281" s="1">
        <v>44529</v>
      </c>
      <c r="E23281" s="2">
        <v>50</v>
      </c>
      <c r="F23281" t="s">
        <v>3056</v>
      </c>
      <c r="G23281" t="s">
        <v>145</v>
      </c>
    </row>
    <row r="23282" spans="1:7" x14ac:dyDescent="0.25">
      <c r="A23282" t="s">
        <v>3053</v>
      </c>
      <c r="B23282" t="s">
        <v>3054</v>
      </c>
      <c r="C23282" t="s">
        <v>3055</v>
      </c>
      <c r="D23282" s="1">
        <v>44529</v>
      </c>
      <c r="E23282" s="2">
        <v>50</v>
      </c>
      <c r="F23282" t="s">
        <v>3057</v>
      </c>
      <c r="G23282" t="s">
        <v>145</v>
      </c>
    </row>
    <row r="23283" spans="1:7" x14ac:dyDescent="0.25">
      <c r="A23283" t="s">
        <v>3053</v>
      </c>
      <c r="B23283" t="s">
        <v>3054</v>
      </c>
      <c r="C23283" t="s">
        <v>3055</v>
      </c>
      <c r="D23283" s="1">
        <v>44529</v>
      </c>
      <c r="E23283" s="2">
        <v>50</v>
      </c>
      <c r="F23283" t="s">
        <v>3058</v>
      </c>
      <c r="G23283" t="s">
        <v>145</v>
      </c>
    </row>
    <row r="23284" spans="1:7" x14ac:dyDescent="0.25">
      <c r="A23284" t="s">
        <v>1567</v>
      </c>
      <c r="B23284" t="s">
        <v>1568</v>
      </c>
      <c r="C23284" t="s">
        <v>1569</v>
      </c>
      <c r="D23284" s="1">
        <v>44529</v>
      </c>
      <c r="E23284" s="2">
        <v>1000</v>
      </c>
      <c r="F23284" t="s">
        <v>1570</v>
      </c>
      <c r="G23284" t="s">
        <v>114</v>
      </c>
    </row>
    <row r="23285" spans="1:7" x14ac:dyDescent="0.25">
      <c r="A23285" t="s">
        <v>5225</v>
      </c>
      <c r="B23285" t="s">
        <v>5226</v>
      </c>
      <c r="C23285" t="s">
        <v>5227</v>
      </c>
      <c r="D23285" s="1">
        <v>44530</v>
      </c>
      <c r="E23285" s="2">
        <v>500</v>
      </c>
      <c r="F23285" t="s">
        <v>5228</v>
      </c>
      <c r="G23285" t="s">
        <v>2663</v>
      </c>
    </row>
    <row r="23286" spans="1:7" x14ac:dyDescent="0.25">
      <c r="A23286" t="s">
        <v>3800</v>
      </c>
      <c r="B23286" t="s">
        <v>1430</v>
      </c>
      <c r="C23286" t="s">
        <v>3801</v>
      </c>
      <c r="D23286" s="1">
        <v>44530</v>
      </c>
      <c r="E23286" s="2">
        <v>10</v>
      </c>
      <c r="F23286" t="s">
        <v>3802</v>
      </c>
      <c r="G23286" t="s">
        <v>2700</v>
      </c>
    </row>
    <row r="23287" spans="1:7" x14ac:dyDescent="0.25">
      <c r="A23287" t="s">
        <v>3800</v>
      </c>
      <c r="B23287" t="s">
        <v>1430</v>
      </c>
      <c r="C23287" t="s">
        <v>3801</v>
      </c>
      <c r="D23287" s="1">
        <v>44530</v>
      </c>
      <c r="E23287" s="2">
        <v>10</v>
      </c>
      <c r="F23287" t="s">
        <v>3802</v>
      </c>
      <c r="G23287" t="s">
        <v>1245</v>
      </c>
    </row>
    <row r="23288" spans="1:7" x14ac:dyDescent="0.25">
      <c r="A23288" t="s">
        <v>1541</v>
      </c>
      <c r="B23288" t="s">
        <v>1542</v>
      </c>
      <c r="C23288" t="s">
        <v>1543</v>
      </c>
      <c r="D23288" s="1">
        <v>44530</v>
      </c>
      <c r="E23288" s="2">
        <v>20</v>
      </c>
      <c r="F23288" t="s">
        <v>1544</v>
      </c>
      <c r="G23288" t="s">
        <v>114</v>
      </c>
    </row>
    <row r="23289" spans="1:7" x14ac:dyDescent="0.25">
      <c r="A23289" t="s">
        <v>1541</v>
      </c>
      <c r="B23289" t="s">
        <v>1542</v>
      </c>
      <c r="C23289" t="s">
        <v>1543</v>
      </c>
      <c r="D23289" s="1">
        <v>44530</v>
      </c>
      <c r="E23289" s="2">
        <v>20</v>
      </c>
      <c r="F23289" t="s">
        <v>1545</v>
      </c>
      <c r="G23289" t="s">
        <v>114</v>
      </c>
    </row>
    <row r="23290" spans="1:7" x14ac:dyDescent="0.25">
      <c r="A23290" t="s">
        <v>225</v>
      </c>
      <c r="B23290" t="s">
        <v>226</v>
      </c>
      <c r="C23290" t="s">
        <v>227</v>
      </c>
      <c r="D23290" s="1">
        <v>44530</v>
      </c>
      <c r="E23290" s="2">
        <v>84</v>
      </c>
      <c r="F23290" t="s">
        <v>228</v>
      </c>
      <c r="G23290" t="s">
        <v>34</v>
      </c>
    </row>
    <row r="23291" spans="1:7" x14ac:dyDescent="0.25">
      <c r="A23291" t="s">
        <v>3247</v>
      </c>
      <c r="B23291" t="s">
        <v>3248</v>
      </c>
      <c r="C23291" t="s">
        <v>3249</v>
      </c>
      <c r="D23291" s="1">
        <v>44530</v>
      </c>
      <c r="E23291" s="2">
        <v>10</v>
      </c>
      <c r="F23291" t="s">
        <v>3250</v>
      </c>
      <c r="G23291" t="s">
        <v>3649</v>
      </c>
    </row>
    <row r="23292" spans="1:7" x14ac:dyDescent="0.25">
      <c r="A23292" t="s">
        <v>4076</v>
      </c>
      <c r="B23292" t="s">
        <v>4077</v>
      </c>
      <c r="C23292" t="s">
        <v>413</v>
      </c>
      <c r="D23292" s="1">
        <v>44530</v>
      </c>
      <c r="E23292" s="2">
        <v>50</v>
      </c>
      <c r="F23292" t="s">
        <v>4078</v>
      </c>
      <c r="G23292" t="s">
        <v>67</v>
      </c>
    </row>
    <row r="23293" spans="1:7" x14ac:dyDescent="0.25">
      <c r="A23293" t="s">
        <v>4076</v>
      </c>
      <c r="B23293" t="s">
        <v>4077</v>
      </c>
      <c r="C23293" t="s">
        <v>413</v>
      </c>
      <c r="D23293" s="1">
        <v>44530</v>
      </c>
      <c r="E23293" s="2">
        <v>50</v>
      </c>
      <c r="F23293" t="s">
        <v>4078</v>
      </c>
      <c r="G23293" t="s">
        <v>67</v>
      </c>
    </row>
    <row r="23294" spans="1:7" x14ac:dyDescent="0.25">
      <c r="A23294" t="s">
        <v>2634</v>
      </c>
      <c r="B23294" t="s">
        <v>2635</v>
      </c>
      <c r="C23294" t="s">
        <v>2636</v>
      </c>
      <c r="D23294" s="1">
        <v>44530</v>
      </c>
      <c r="E23294" s="2">
        <v>100</v>
      </c>
      <c r="F23294" t="s">
        <v>2637</v>
      </c>
      <c r="G23294" t="s">
        <v>2638</v>
      </c>
    </row>
    <row r="23295" spans="1:7" x14ac:dyDescent="0.25">
      <c r="A23295" t="s">
        <v>2634</v>
      </c>
      <c r="B23295" t="s">
        <v>2635</v>
      </c>
      <c r="C23295" t="s">
        <v>2636</v>
      </c>
      <c r="D23295" s="1">
        <v>44530</v>
      </c>
      <c r="E23295" s="2">
        <v>100</v>
      </c>
      <c r="F23295" t="s">
        <v>2639</v>
      </c>
      <c r="G23295" t="s">
        <v>2638</v>
      </c>
    </row>
    <row r="23296" spans="1:7" x14ac:dyDescent="0.25">
      <c r="A23296" t="s">
        <v>2634</v>
      </c>
      <c r="B23296" t="s">
        <v>2635</v>
      </c>
      <c r="C23296" t="s">
        <v>2636</v>
      </c>
      <c r="D23296" s="1">
        <v>44530</v>
      </c>
      <c r="E23296" s="2">
        <v>100</v>
      </c>
      <c r="F23296" t="s">
        <v>2639</v>
      </c>
      <c r="G23296" t="s">
        <v>2638</v>
      </c>
    </row>
    <row r="23297" spans="1:7" x14ac:dyDescent="0.25">
      <c r="A23297" t="s">
        <v>2634</v>
      </c>
      <c r="B23297" t="s">
        <v>2635</v>
      </c>
      <c r="C23297" t="s">
        <v>2636</v>
      </c>
      <c r="D23297" s="1">
        <v>44530</v>
      </c>
      <c r="E23297" s="2">
        <v>84</v>
      </c>
      <c r="F23297" t="s">
        <v>2637</v>
      </c>
      <c r="G23297" t="s">
        <v>34</v>
      </c>
    </row>
    <row r="23298" spans="1:7" x14ac:dyDescent="0.25">
      <c r="A23298" t="s">
        <v>2634</v>
      </c>
      <c r="B23298" t="s">
        <v>2635</v>
      </c>
      <c r="C23298" t="s">
        <v>2636</v>
      </c>
      <c r="D23298" s="1">
        <v>44530</v>
      </c>
      <c r="E23298" s="2">
        <v>84</v>
      </c>
      <c r="F23298" t="s">
        <v>2639</v>
      </c>
      <c r="G23298" t="s">
        <v>34</v>
      </c>
    </row>
    <row r="23299" spans="1:7" x14ac:dyDescent="0.25">
      <c r="A23299" t="s">
        <v>2634</v>
      </c>
      <c r="B23299" t="s">
        <v>2635</v>
      </c>
      <c r="C23299" t="s">
        <v>2636</v>
      </c>
      <c r="D23299" s="1">
        <v>44530</v>
      </c>
      <c r="E23299" s="2">
        <v>84</v>
      </c>
      <c r="F23299" t="s">
        <v>2639</v>
      </c>
      <c r="G23299" t="s">
        <v>34</v>
      </c>
    </row>
    <row r="23300" spans="1:7" x14ac:dyDescent="0.25">
      <c r="A23300" t="s">
        <v>2758</v>
      </c>
      <c r="B23300" t="s">
        <v>2759</v>
      </c>
      <c r="C23300" t="s">
        <v>2760</v>
      </c>
      <c r="D23300" s="1">
        <v>44530</v>
      </c>
      <c r="E23300" s="2">
        <v>15</v>
      </c>
      <c r="F23300" t="s">
        <v>2761</v>
      </c>
      <c r="G23300" t="s">
        <v>3282</v>
      </c>
    </row>
    <row r="23301" spans="1:7" x14ac:dyDescent="0.25">
      <c r="A23301" t="s">
        <v>155</v>
      </c>
      <c r="B23301" t="s">
        <v>156</v>
      </c>
      <c r="C23301" t="s">
        <v>157</v>
      </c>
      <c r="D23301" s="1">
        <v>44530</v>
      </c>
      <c r="E23301" s="2">
        <v>5</v>
      </c>
      <c r="F23301" t="s">
        <v>158</v>
      </c>
      <c r="G23301" t="s">
        <v>5789</v>
      </c>
    </row>
    <row r="23302" spans="1:7" x14ac:dyDescent="0.25">
      <c r="A23302" t="s">
        <v>155</v>
      </c>
      <c r="B23302" t="s">
        <v>156</v>
      </c>
      <c r="C23302" t="s">
        <v>157</v>
      </c>
      <c r="D23302" s="1">
        <v>44530</v>
      </c>
      <c r="E23302" s="2">
        <v>5</v>
      </c>
      <c r="F23302" t="s">
        <v>158</v>
      </c>
      <c r="G23302" t="s">
        <v>5789</v>
      </c>
    </row>
    <row r="23303" spans="1:7" x14ac:dyDescent="0.25">
      <c r="A23303" t="s">
        <v>4990</v>
      </c>
      <c r="B23303" t="s">
        <v>4991</v>
      </c>
      <c r="C23303" t="s">
        <v>4992</v>
      </c>
      <c r="D23303" s="1">
        <v>44530</v>
      </c>
      <c r="E23303" s="2">
        <v>100</v>
      </c>
      <c r="F23303" t="s">
        <v>4993</v>
      </c>
      <c r="G23303" t="s">
        <v>2663</v>
      </c>
    </row>
    <row r="23304" spans="1:7" x14ac:dyDescent="0.25">
      <c r="A23304" t="s">
        <v>4990</v>
      </c>
      <c r="B23304" t="s">
        <v>4991</v>
      </c>
      <c r="C23304" t="s">
        <v>4992</v>
      </c>
      <c r="D23304" s="1">
        <v>44530</v>
      </c>
      <c r="E23304" s="2">
        <v>100</v>
      </c>
      <c r="F23304" t="s">
        <v>4994</v>
      </c>
      <c r="G23304" t="s">
        <v>2663</v>
      </c>
    </row>
    <row r="23305" spans="1:7" x14ac:dyDescent="0.25">
      <c r="A23305" t="s">
        <v>2272</v>
      </c>
      <c r="B23305" t="s">
        <v>2273</v>
      </c>
      <c r="C23305" t="s">
        <v>2274</v>
      </c>
      <c r="D23305" s="1">
        <v>44530</v>
      </c>
      <c r="E23305" s="2">
        <v>350</v>
      </c>
      <c r="F23305" t="s">
        <v>2275</v>
      </c>
      <c r="G23305" t="s">
        <v>2663</v>
      </c>
    </row>
    <row r="23306" spans="1:7" x14ac:dyDescent="0.25">
      <c r="A23306" t="s">
        <v>2272</v>
      </c>
      <c r="B23306" t="s">
        <v>2273</v>
      </c>
      <c r="C23306" t="s">
        <v>2274</v>
      </c>
      <c r="D23306" s="1">
        <v>44530</v>
      </c>
      <c r="E23306" s="2">
        <v>350</v>
      </c>
      <c r="F23306" t="s">
        <v>2276</v>
      </c>
      <c r="G23306" t="s">
        <v>2663</v>
      </c>
    </row>
    <row r="23307" spans="1:7" x14ac:dyDescent="0.25">
      <c r="A23307" t="s">
        <v>2272</v>
      </c>
      <c r="B23307" t="s">
        <v>2273</v>
      </c>
      <c r="C23307" t="s">
        <v>2274</v>
      </c>
      <c r="D23307" s="1">
        <v>44530</v>
      </c>
      <c r="E23307" s="2">
        <v>41.67</v>
      </c>
      <c r="F23307" t="s">
        <v>2275</v>
      </c>
      <c r="G23307" t="s">
        <v>3650</v>
      </c>
    </row>
    <row r="23308" spans="1:7" x14ac:dyDescent="0.25">
      <c r="A23308" t="s">
        <v>2272</v>
      </c>
      <c r="B23308" t="s">
        <v>2273</v>
      </c>
      <c r="C23308" t="s">
        <v>2274</v>
      </c>
      <c r="D23308" s="1">
        <v>44530</v>
      </c>
      <c r="E23308" s="2">
        <v>41.67</v>
      </c>
      <c r="F23308" t="s">
        <v>2276</v>
      </c>
      <c r="G23308" t="s">
        <v>3650</v>
      </c>
    </row>
    <row r="23309" spans="1:7" x14ac:dyDescent="0.25">
      <c r="A23309" t="s">
        <v>2272</v>
      </c>
      <c r="B23309" t="s">
        <v>2273</v>
      </c>
      <c r="C23309" t="s">
        <v>2274</v>
      </c>
      <c r="D23309" s="1">
        <v>44530</v>
      </c>
      <c r="E23309" s="2">
        <v>83.33</v>
      </c>
      <c r="F23309" t="s">
        <v>2275</v>
      </c>
      <c r="G23309" t="s">
        <v>34</v>
      </c>
    </row>
    <row r="23310" spans="1:7" x14ac:dyDescent="0.25">
      <c r="A23310" t="s">
        <v>2272</v>
      </c>
      <c r="B23310" t="s">
        <v>2273</v>
      </c>
      <c r="C23310" t="s">
        <v>2274</v>
      </c>
      <c r="D23310" s="1">
        <v>44530</v>
      </c>
      <c r="E23310" s="2">
        <v>83.33</v>
      </c>
      <c r="F23310" t="s">
        <v>2276</v>
      </c>
      <c r="G23310" t="s">
        <v>34</v>
      </c>
    </row>
    <row r="23311" spans="1:7" x14ac:dyDescent="0.25">
      <c r="A23311" t="s">
        <v>553</v>
      </c>
      <c r="B23311" t="s">
        <v>554</v>
      </c>
      <c r="C23311" t="s">
        <v>555</v>
      </c>
      <c r="D23311" s="1">
        <v>44530</v>
      </c>
      <c r="E23311" s="2">
        <v>50</v>
      </c>
      <c r="F23311" t="s">
        <v>556</v>
      </c>
      <c r="G23311" t="s">
        <v>2663</v>
      </c>
    </row>
    <row r="23312" spans="1:7" x14ac:dyDescent="0.25">
      <c r="A23312" t="s">
        <v>553</v>
      </c>
      <c r="B23312" t="s">
        <v>554</v>
      </c>
      <c r="C23312" t="s">
        <v>555</v>
      </c>
      <c r="D23312" s="1">
        <v>44530</v>
      </c>
      <c r="E23312" s="2">
        <v>50</v>
      </c>
      <c r="F23312" t="s">
        <v>557</v>
      </c>
      <c r="G23312" t="s">
        <v>2663</v>
      </c>
    </row>
    <row r="23313" spans="1:7" x14ac:dyDescent="0.25">
      <c r="A23313" t="s">
        <v>709</v>
      </c>
      <c r="B23313" t="s">
        <v>710</v>
      </c>
      <c r="C23313" t="s">
        <v>705</v>
      </c>
      <c r="D23313" s="1">
        <v>44530</v>
      </c>
      <c r="E23313" s="2">
        <v>84</v>
      </c>
      <c r="F23313" t="s">
        <v>711</v>
      </c>
      <c r="G23313" t="s">
        <v>3225</v>
      </c>
    </row>
    <row r="23314" spans="1:7" x14ac:dyDescent="0.25">
      <c r="A23314" t="s">
        <v>709</v>
      </c>
      <c r="B23314" t="s">
        <v>710</v>
      </c>
      <c r="C23314" t="s">
        <v>705</v>
      </c>
      <c r="D23314" s="1">
        <v>44530</v>
      </c>
      <c r="E23314" s="2">
        <v>84</v>
      </c>
      <c r="F23314" t="s">
        <v>712</v>
      </c>
      <c r="G23314" t="s">
        <v>3225</v>
      </c>
    </row>
    <row r="23315" spans="1:7" x14ac:dyDescent="0.25">
      <c r="A23315" t="s">
        <v>709</v>
      </c>
      <c r="B23315" t="s">
        <v>710</v>
      </c>
      <c r="C23315" t="s">
        <v>705</v>
      </c>
      <c r="D23315" s="1">
        <v>44530</v>
      </c>
      <c r="E23315" s="2">
        <v>84</v>
      </c>
      <c r="F23315" t="s">
        <v>712</v>
      </c>
      <c r="G23315" t="s">
        <v>3225</v>
      </c>
    </row>
    <row r="23316" spans="1:7" x14ac:dyDescent="0.25">
      <c r="A23316" t="s">
        <v>178</v>
      </c>
      <c r="B23316" t="s">
        <v>179</v>
      </c>
      <c r="C23316" t="s">
        <v>180</v>
      </c>
      <c r="D23316" s="1">
        <v>44530</v>
      </c>
      <c r="E23316" s="2">
        <v>5</v>
      </c>
      <c r="F23316" t="s">
        <v>181</v>
      </c>
      <c r="G23316" t="s">
        <v>182</v>
      </c>
    </row>
    <row r="23317" spans="1:7" x14ac:dyDescent="0.25">
      <c r="A23317" t="s">
        <v>1426</v>
      </c>
      <c r="B23317" t="s">
        <v>1427</v>
      </c>
      <c r="C23317" t="s">
        <v>826</v>
      </c>
      <c r="D23317" s="1">
        <v>44530</v>
      </c>
      <c r="E23317" s="2">
        <v>84</v>
      </c>
      <c r="F23317" t="s">
        <v>1428</v>
      </c>
      <c r="G23317" t="s">
        <v>34</v>
      </c>
    </row>
    <row r="23318" spans="1:7" x14ac:dyDescent="0.25">
      <c r="A23318" t="s">
        <v>4665</v>
      </c>
      <c r="B23318" t="s">
        <v>4666</v>
      </c>
      <c r="C23318" t="s">
        <v>4667</v>
      </c>
      <c r="D23318" s="1">
        <v>44530</v>
      </c>
      <c r="E23318" s="2">
        <v>20</v>
      </c>
      <c r="F23318" t="s">
        <v>4668</v>
      </c>
      <c r="G23318" t="s">
        <v>1245</v>
      </c>
    </row>
    <row r="23319" spans="1:7" x14ac:dyDescent="0.25">
      <c r="A23319" t="s">
        <v>4665</v>
      </c>
      <c r="B23319" t="s">
        <v>4666</v>
      </c>
      <c r="C23319" t="s">
        <v>4667</v>
      </c>
      <c r="D23319" s="1">
        <v>44530</v>
      </c>
      <c r="E23319" s="2">
        <v>20</v>
      </c>
      <c r="F23319" t="s">
        <v>4669</v>
      </c>
      <c r="G23319" t="s">
        <v>1245</v>
      </c>
    </row>
    <row r="23320" spans="1:7" x14ac:dyDescent="0.25">
      <c r="A23320" t="s">
        <v>4665</v>
      </c>
      <c r="B23320" t="s">
        <v>4666</v>
      </c>
      <c r="C23320" t="s">
        <v>4667</v>
      </c>
      <c r="D23320" s="1">
        <v>44530</v>
      </c>
      <c r="E23320" s="2">
        <v>20</v>
      </c>
      <c r="F23320" t="s">
        <v>4670</v>
      </c>
      <c r="G23320" t="s">
        <v>1245</v>
      </c>
    </row>
    <row r="23321" spans="1:7" x14ac:dyDescent="0.25">
      <c r="A23321" t="s">
        <v>493</v>
      </c>
      <c r="B23321" t="s">
        <v>494</v>
      </c>
      <c r="C23321" t="s">
        <v>495</v>
      </c>
      <c r="D23321" s="1">
        <v>44530</v>
      </c>
      <c r="E23321" s="2">
        <v>20</v>
      </c>
      <c r="F23321" t="s">
        <v>496</v>
      </c>
      <c r="G23321" t="s">
        <v>310</v>
      </c>
    </row>
    <row r="23322" spans="1:7" x14ac:dyDescent="0.25">
      <c r="A23322" t="s">
        <v>493</v>
      </c>
      <c r="B23322" t="s">
        <v>494</v>
      </c>
      <c r="C23322" t="s">
        <v>495</v>
      </c>
      <c r="D23322" s="1">
        <v>44530</v>
      </c>
      <c r="E23322" s="2">
        <v>20</v>
      </c>
      <c r="F23322" t="s">
        <v>497</v>
      </c>
      <c r="G23322" t="s">
        <v>310</v>
      </c>
    </row>
    <row r="23323" spans="1:7" x14ac:dyDescent="0.25">
      <c r="A23323" t="s">
        <v>493</v>
      </c>
      <c r="B23323" t="s">
        <v>494</v>
      </c>
      <c r="C23323" t="s">
        <v>495</v>
      </c>
      <c r="D23323" s="1">
        <v>44530</v>
      </c>
      <c r="E23323" s="2">
        <v>20</v>
      </c>
      <c r="F23323" t="s">
        <v>496</v>
      </c>
      <c r="G23323" t="s">
        <v>2456</v>
      </c>
    </row>
    <row r="23324" spans="1:7" x14ac:dyDescent="0.25">
      <c r="A23324" t="s">
        <v>493</v>
      </c>
      <c r="B23324" t="s">
        <v>494</v>
      </c>
      <c r="C23324" t="s">
        <v>495</v>
      </c>
      <c r="D23324" s="1">
        <v>44530</v>
      </c>
      <c r="E23324" s="2">
        <v>20</v>
      </c>
      <c r="F23324" t="s">
        <v>497</v>
      </c>
      <c r="G23324" t="s">
        <v>2456</v>
      </c>
    </row>
    <row r="23325" spans="1:7" x14ac:dyDescent="0.25">
      <c r="A23325" t="s">
        <v>493</v>
      </c>
      <c r="B23325" t="s">
        <v>494</v>
      </c>
      <c r="C23325" t="s">
        <v>495</v>
      </c>
      <c r="D23325" s="1">
        <v>44530</v>
      </c>
      <c r="E23325" s="2">
        <v>25</v>
      </c>
      <c r="F23325" t="s">
        <v>496</v>
      </c>
      <c r="G23325" t="s">
        <v>2663</v>
      </c>
    </row>
    <row r="23326" spans="1:7" x14ac:dyDescent="0.25">
      <c r="A23326" t="s">
        <v>493</v>
      </c>
      <c r="B23326" t="s">
        <v>494</v>
      </c>
      <c r="C23326" t="s">
        <v>495</v>
      </c>
      <c r="D23326" s="1">
        <v>44530</v>
      </c>
      <c r="E23326" s="2">
        <v>25</v>
      </c>
      <c r="F23326" t="s">
        <v>497</v>
      </c>
      <c r="G23326" t="s">
        <v>2663</v>
      </c>
    </row>
    <row r="23327" spans="1:7" x14ac:dyDescent="0.25">
      <c r="A23327" t="s">
        <v>1464</v>
      </c>
      <c r="B23327" t="s">
        <v>1465</v>
      </c>
      <c r="C23327" t="s">
        <v>627</v>
      </c>
      <c r="D23327" s="1">
        <v>44530</v>
      </c>
      <c r="E23327" s="2">
        <v>20</v>
      </c>
      <c r="F23327" t="s">
        <v>1466</v>
      </c>
      <c r="G23327" t="s">
        <v>478</v>
      </c>
    </row>
    <row r="23328" spans="1:7" x14ac:dyDescent="0.25">
      <c r="A23328" t="s">
        <v>1464</v>
      </c>
      <c r="B23328" t="s">
        <v>1465</v>
      </c>
      <c r="C23328" t="s">
        <v>627</v>
      </c>
      <c r="D23328" s="1">
        <v>44530</v>
      </c>
      <c r="E23328" s="2">
        <v>20</v>
      </c>
      <c r="F23328" t="s">
        <v>1466</v>
      </c>
      <c r="G23328" t="s">
        <v>478</v>
      </c>
    </row>
    <row r="23329" spans="1:7" x14ac:dyDescent="0.25">
      <c r="A23329" t="s">
        <v>164</v>
      </c>
      <c r="B23329" t="s">
        <v>165</v>
      </c>
      <c r="C23329" t="s">
        <v>166</v>
      </c>
      <c r="D23329" s="1">
        <v>44530</v>
      </c>
      <c r="E23329" s="2">
        <v>20</v>
      </c>
      <c r="F23329" t="s">
        <v>167</v>
      </c>
      <c r="G23329" t="s">
        <v>97</v>
      </c>
    </row>
    <row r="23330" spans="1:7" x14ac:dyDescent="0.25">
      <c r="A23330" t="s">
        <v>164</v>
      </c>
      <c r="B23330" t="s">
        <v>165</v>
      </c>
      <c r="C23330" t="s">
        <v>166</v>
      </c>
      <c r="D23330" s="1">
        <v>44530</v>
      </c>
      <c r="E23330" s="2">
        <v>20</v>
      </c>
      <c r="F23330" t="s">
        <v>168</v>
      </c>
      <c r="G23330" t="s">
        <v>97</v>
      </c>
    </row>
    <row r="23331" spans="1:7" x14ac:dyDescent="0.25">
      <c r="A23331" t="s">
        <v>164</v>
      </c>
      <c r="B23331" t="s">
        <v>165</v>
      </c>
      <c r="C23331" t="s">
        <v>166</v>
      </c>
      <c r="D23331" s="1">
        <v>44530</v>
      </c>
      <c r="E23331" s="2">
        <v>25</v>
      </c>
      <c r="F23331" t="s">
        <v>167</v>
      </c>
      <c r="G23331" t="s">
        <v>1695</v>
      </c>
    </row>
    <row r="23332" spans="1:7" x14ac:dyDescent="0.25">
      <c r="A23332" t="s">
        <v>164</v>
      </c>
      <c r="B23332" t="s">
        <v>165</v>
      </c>
      <c r="C23332" t="s">
        <v>166</v>
      </c>
      <c r="D23332" s="1">
        <v>44530</v>
      </c>
      <c r="E23332" s="2">
        <v>25</v>
      </c>
      <c r="F23332" t="s">
        <v>168</v>
      </c>
      <c r="G23332" t="s">
        <v>1695</v>
      </c>
    </row>
    <row r="23333" spans="1:7" x14ac:dyDescent="0.25">
      <c r="A23333" t="s">
        <v>164</v>
      </c>
      <c r="B23333" t="s">
        <v>165</v>
      </c>
      <c r="C23333" t="s">
        <v>166</v>
      </c>
      <c r="D23333" s="1">
        <v>44530</v>
      </c>
      <c r="E23333" s="2">
        <v>20</v>
      </c>
      <c r="F23333" t="s">
        <v>167</v>
      </c>
      <c r="G23333" t="s">
        <v>3613</v>
      </c>
    </row>
    <row r="23334" spans="1:7" x14ac:dyDescent="0.25">
      <c r="A23334" t="s">
        <v>164</v>
      </c>
      <c r="B23334" t="s">
        <v>165</v>
      </c>
      <c r="C23334" t="s">
        <v>166</v>
      </c>
      <c r="D23334" s="1">
        <v>44530</v>
      </c>
      <c r="E23334" s="2">
        <v>20</v>
      </c>
      <c r="F23334" t="s">
        <v>168</v>
      </c>
      <c r="G23334" t="s">
        <v>3613</v>
      </c>
    </row>
    <row r="23335" spans="1:7" x14ac:dyDescent="0.25">
      <c r="A23335" t="s">
        <v>169</v>
      </c>
      <c r="B23335" t="s">
        <v>170</v>
      </c>
      <c r="C23335" t="s">
        <v>171</v>
      </c>
      <c r="D23335" s="1">
        <v>44530</v>
      </c>
      <c r="E23335" s="2">
        <v>10</v>
      </c>
      <c r="F23335" t="s">
        <v>172</v>
      </c>
      <c r="G23335" t="s">
        <v>1245</v>
      </c>
    </row>
    <row r="23336" spans="1:7" x14ac:dyDescent="0.25">
      <c r="A23336" t="s">
        <v>169</v>
      </c>
      <c r="B23336" t="s">
        <v>170</v>
      </c>
      <c r="C23336" t="s">
        <v>171</v>
      </c>
      <c r="D23336" s="1">
        <v>44530</v>
      </c>
      <c r="E23336" s="2">
        <v>10</v>
      </c>
      <c r="F23336" t="s">
        <v>173</v>
      </c>
      <c r="G23336" t="s">
        <v>1245</v>
      </c>
    </row>
    <row r="23337" spans="1:7" x14ac:dyDescent="0.25">
      <c r="A23337" t="s">
        <v>5203</v>
      </c>
      <c r="B23337" t="s">
        <v>15</v>
      </c>
      <c r="C23337" t="s">
        <v>5204</v>
      </c>
      <c r="D23337" s="1">
        <v>44530</v>
      </c>
      <c r="E23337" s="2">
        <v>5</v>
      </c>
      <c r="F23337" t="s">
        <v>5205</v>
      </c>
      <c r="G23337" t="s">
        <v>5789</v>
      </c>
    </row>
    <row r="23338" spans="1:7" x14ac:dyDescent="0.25">
      <c r="A23338" t="s">
        <v>5203</v>
      </c>
      <c r="B23338" t="s">
        <v>15</v>
      </c>
      <c r="C23338" t="s">
        <v>5204</v>
      </c>
      <c r="D23338" s="1">
        <v>44530</v>
      </c>
      <c r="E23338" s="2">
        <v>175</v>
      </c>
      <c r="F23338" t="s">
        <v>5205</v>
      </c>
      <c r="G23338" t="s">
        <v>2663</v>
      </c>
    </row>
    <row r="23339" spans="1:7" x14ac:dyDescent="0.25">
      <c r="A23339" t="s">
        <v>129</v>
      </c>
      <c r="B23339" t="s">
        <v>130</v>
      </c>
      <c r="C23339" t="s">
        <v>131</v>
      </c>
      <c r="D23339" s="1">
        <v>44530</v>
      </c>
      <c r="E23339" s="2">
        <v>10</v>
      </c>
      <c r="F23339" t="s">
        <v>132</v>
      </c>
      <c r="G23339" t="s">
        <v>9</v>
      </c>
    </row>
    <row r="23340" spans="1:7" x14ac:dyDescent="0.25">
      <c r="A23340" t="s">
        <v>138</v>
      </c>
      <c r="B23340" t="s">
        <v>139</v>
      </c>
      <c r="C23340" t="s">
        <v>140</v>
      </c>
      <c r="D23340" s="1">
        <v>44530</v>
      </c>
      <c r="E23340" s="2">
        <v>40</v>
      </c>
      <c r="F23340" t="s">
        <v>141</v>
      </c>
      <c r="G23340" t="s">
        <v>1695</v>
      </c>
    </row>
    <row r="23341" spans="1:7" x14ac:dyDescent="0.25">
      <c r="A23341" t="s">
        <v>1492</v>
      </c>
      <c r="B23341" t="s">
        <v>1493</v>
      </c>
      <c r="C23341" t="s">
        <v>1494</v>
      </c>
      <c r="D23341" s="1">
        <v>44530</v>
      </c>
      <c r="E23341" s="2">
        <v>100</v>
      </c>
      <c r="F23341" t="s">
        <v>1495</v>
      </c>
      <c r="G23341" t="s">
        <v>67</v>
      </c>
    </row>
    <row r="23342" spans="1:7" x14ac:dyDescent="0.25">
      <c r="A23342" t="s">
        <v>2339</v>
      </c>
      <c r="B23342" t="s">
        <v>222</v>
      </c>
      <c r="C23342" t="s">
        <v>2340</v>
      </c>
      <c r="D23342" s="1">
        <v>44530</v>
      </c>
      <c r="E23342" s="2">
        <v>10</v>
      </c>
      <c r="F23342" t="s">
        <v>2341</v>
      </c>
      <c r="G23342" t="s">
        <v>1245</v>
      </c>
    </row>
    <row r="23343" spans="1:7" x14ac:dyDescent="0.25">
      <c r="A23343" t="s">
        <v>2339</v>
      </c>
      <c r="B23343" t="s">
        <v>222</v>
      </c>
      <c r="C23343" t="s">
        <v>2340</v>
      </c>
      <c r="D23343" s="1">
        <v>44530</v>
      </c>
      <c r="E23343" s="2">
        <v>10</v>
      </c>
      <c r="F23343" t="s">
        <v>2342</v>
      </c>
      <c r="G23343" t="s">
        <v>1245</v>
      </c>
    </row>
    <row r="23344" spans="1:7" x14ac:dyDescent="0.25">
      <c r="A23344" t="s">
        <v>2753</v>
      </c>
      <c r="B23344" t="s">
        <v>740</v>
      </c>
      <c r="C23344" t="s">
        <v>2754</v>
      </c>
      <c r="D23344" s="1">
        <v>44530</v>
      </c>
      <c r="E23344" s="2">
        <v>5</v>
      </c>
      <c r="F23344" t="s">
        <v>2755</v>
      </c>
      <c r="G23344" t="s">
        <v>1440</v>
      </c>
    </row>
    <row r="23345" spans="1:7" x14ac:dyDescent="0.25">
      <c r="A23345" t="s">
        <v>2753</v>
      </c>
      <c r="B23345" t="s">
        <v>740</v>
      </c>
      <c r="C23345" t="s">
        <v>2754</v>
      </c>
      <c r="D23345" s="1">
        <v>44530</v>
      </c>
      <c r="E23345" s="2">
        <v>5</v>
      </c>
      <c r="F23345" t="s">
        <v>2756</v>
      </c>
      <c r="G23345" t="s">
        <v>1440</v>
      </c>
    </row>
    <row r="23346" spans="1:7" x14ac:dyDescent="0.25">
      <c r="A23346" t="s">
        <v>2753</v>
      </c>
      <c r="B23346" t="s">
        <v>740</v>
      </c>
      <c r="C23346" t="s">
        <v>2754</v>
      </c>
      <c r="D23346" s="1">
        <v>44530</v>
      </c>
      <c r="E23346" s="2">
        <v>5</v>
      </c>
      <c r="F23346" t="s">
        <v>2757</v>
      </c>
      <c r="G23346" t="s">
        <v>1440</v>
      </c>
    </row>
    <row r="23347" spans="1:7" x14ac:dyDescent="0.25">
      <c r="A23347" t="s">
        <v>1584</v>
      </c>
      <c r="B23347" t="s">
        <v>1585</v>
      </c>
      <c r="C23347" t="s">
        <v>1586</v>
      </c>
      <c r="D23347" s="1">
        <v>44530</v>
      </c>
      <c r="E23347" s="2">
        <v>15</v>
      </c>
      <c r="F23347" t="s">
        <v>1587</v>
      </c>
      <c r="G23347" t="s">
        <v>1695</v>
      </c>
    </row>
    <row r="23348" spans="1:7" x14ac:dyDescent="0.25">
      <c r="A23348" t="s">
        <v>1584</v>
      </c>
      <c r="B23348" t="s">
        <v>1585</v>
      </c>
      <c r="C23348" t="s">
        <v>1586</v>
      </c>
      <c r="D23348" s="1">
        <v>44530</v>
      </c>
      <c r="E23348" s="2">
        <v>15</v>
      </c>
      <c r="F23348" t="s">
        <v>1587</v>
      </c>
      <c r="G23348" t="s">
        <v>1245</v>
      </c>
    </row>
    <row r="23349" spans="1:7" x14ac:dyDescent="0.25">
      <c r="A23349" t="s">
        <v>1580</v>
      </c>
      <c r="B23349" t="s">
        <v>1581</v>
      </c>
      <c r="C23349" t="s">
        <v>1582</v>
      </c>
      <c r="D23349" s="1">
        <v>44530</v>
      </c>
      <c r="E23349" s="2">
        <v>20</v>
      </c>
      <c r="F23349" t="s">
        <v>1583</v>
      </c>
      <c r="G23349" t="s">
        <v>9</v>
      </c>
    </row>
    <row r="23350" spans="1:7" x14ac:dyDescent="0.25">
      <c r="A23350" t="s">
        <v>1095</v>
      </c>
      <c r="B23350" t="s">
        <v>1096</v>
      </c>
      <c r="C23350" t="s">
        <v>1097</v>
      </c>
      <c r="D23350" s="1">
        <v>44530</v>
      </c>
      <c r="E23350" s="2">
        <v>15</v>
      </c>
      <c r="F23350" t="s">
        <v>1098</v>
      </c>
      <c r="G23350" t="s">
        <v>114</v>
      </c>
    </row>
    <row r="23351" spans="1:7" x14ac:dyDescent="0.25">
      <c r="A23351" t="s">
        <v>1095</v>
      </c>
      <c r="B23351" t="s">
        <v>1096</v>
      </c>
      <c r="C23351" t="s">
        <v>1097</v>
      </c>
      <c r="D23351" s="1">
        <v>44530</v>
      </c>
      <c r="E23351" s="2">
        <v>15</v>
      </c>
      <c r="F23351" t="s">
        <v>1099</v>
      </c>
      <c r="G23351" t="s">
        <v>114</v>
      </c>
    </row>
    <row r="23352" spans="1:7" x14ac:dyDescent="0.25">
      <c r="A23352" t="s">
        <v>1095</v>
      </c>
      <c r="B23352" t="s">
        <v>1096</v>
      </c>
      <c r="C23352" t="s">
        <v>1097</v>
      </c>
      <c r="D23352" s="1">
        <v>44530</v>
      </c>
      <c r="E23352" s="2">
        <v>15</v>
      </c>
      <c r="F23352" t="s">
        <v>1099</v>
      </c>
      <c r="G23352" t="s">
        <v>114</v>
      </c>
    </row>
    <row r="23353" spans="1:7" x14ac:dyDescent="0.25">
      <c r="A23353" t="s">
        <v>1095</v>
      </c>
      <c r="B23353" t="s">
        <v>1096</v>
      </c>
      <c r="C23353" t="s">
        <v>1097</v>
      </c>
      <c r="D23353" s="1">
        <v>44530</v>
      </c>
      <c r="E23353" s="2">
        <v>15</v>
      </c>
      <c r="F23353" t="s">
        <v>1099</v>
      </c>
      <c r="G23353" t="s">
        <v>114</v>
      </c>
    </row>
    <row r="23354" spans="1:7" x14ac:dyDescent="0.25">
      <c r="A23354" t="s">
        <v>1095</v>
      </c>
      <c r="B23354" t="s">
        <v>1096</v>
      </c>
      <c r="C23354" t="s">
        <v>1097</v>
      </c>
      <c r="D23354" s="1">
        <v>44530</v>
      </c>
      <c r="E23354" s="2">
        <v>10</v>
      </c>
      <c r="F23354" t="s">
        <v>1098</v>
      </c>
      <c r="G23354" t="s">
        <v>257</v>
      </c>
    </row>
    <row r="23355" spans="1:7" x14ac:dyDescent="0.25">
      <c r="A23355" t="s">
        <v>1095</v>
      </c>
      <c r="B23355" t="s">
        <v>1096</v>
      </c>
      <c r="C23355" t="s">
        <v>1097</v>
      </c>
      <c r="D23355" s="1">
        <v>44530</v>
      </c>
      <c r="E23355" s="2">
        <v>10</v>
      </c>
      <c r="F23355" t="s">
        <v>1099</v>
      </c>
      <c r="G23355" t="s">
        <v>257</v>
      </c>
    </row>
    <row r="23356" spans="1:7" x14ac:dyDescent="0.25">
      <c r="A23356" t="s">
        <v>1095</v>
      </c>
      <c r="B23356" t="s">
        <v>1096</v>
      </c>
      <c r="C23356" t="s">
        <v>1097</v>
      </c>
      <c r="D23356" s="1">
        <v>44530</v>
      </c>
      <c r="E23356" s="2">
        <v>10</v>
      </c>
      <c r="F23356" t="s">
        <v>1099</v>
      </c>
      <c r="G23356" t="s">
        <v>257</v>
      </c>
    </row>
    <row r="23357" spans="1:7" x14ac:dyDescent="0.25">
      <c r="A23357" t="s">
        <v>1095</v>
      </c>
      <c r="B23357" t="s">
        <v>1096</v>
      </c>
      <c r="C23357" t="s">
        <v>1097</v>
      </c>
      <c r="D23357" s="1">
        <v>44530</v>
      </c>
      <c r="E23357" s="2">
        <v>10</v>
      </c>
      <c r="F23357" t="s">
        <v>1099</v>
      </c>
      <c r="G23357" t="s">
        <v>257</v>
      </c>
    </row>
    <row r="23358" spans="1:7" x14ac:dyDescent="0.25">
      <c r="A23358" t="s">
        <v>1095</v>
      </c>
      <c r="B23358" t="s">
        <v>1096</v>
      </c>
      <c r="C23358" t="s">
        <v>1097</v>
      </c>
      <c r="D23358" s="1">
        <v>44530</v>
      </c>
      <c r="E23358" s="2">
        <v>10</v>
      </c>
      <c r="F23358" t="s">
        <v>1098</v>
      </c>
      <c r="G23358" t="s">
        <v>828</v>
      </c>
    </row>
    <row r="23359" spans="1:7" x14ac:dyDescent="0.25">
      <c r="A23359" t="s">
        <v>1095</v>
      </c>
      <c r="B23359" t="s">
        <v>1096</v>
      </c>
      <c r="C23359" t="s">
        <v>1097</v>
      </c>
      <c r="D23359" s="1">
        <v>44530</v>
      </c>
      <c r="E23359" s="2">
        <v>10</v>
      </c>
      <c r="F23359" t="s">
        <v>1099</v>
      </c>
      <c r="G23359" t="s">
        <v>828</v>
      </c>
    </row>
    <row r="23360" spans="1:7" x14ac:dyDescent="0.25">
      <c r="A23360" t="s">
        <v>1095</v>
      </c>
      <c r="B23360" t="s">
        <v>1096</v>
      </c>
      <c r="C23360" t="s">
        <v>1097</v>
      </c>
      <c r="D23360" s="1">
        <v>44530</v>
      </c>
      <c r="E23360" s="2">
        <v>10</v>
      </c>
      <c r="F23360" t="s">
        <v>1099</v>
      </c>
      <c r="G23360" t="s">
        <v>828</v>
      </c>
    </row>
    <row r="23361" spans="1:7" x14ac:dyDescent="0.25">
      <c r="A23361" t="s">
        <v>1095</v>
      </c>
      <c r="B23361" t="s">
        <v>1096</v>
      </c>
      <c r="C23361" t="s">
        <v>1097</v>
      </c>
      <c r="D23361" s="1">
        <v>44530</v>
      </c>
      <c r="E23361" s="2">
        <v>10</v>
      </c>
      <c r="F23361" t="s">
        <v>1099</v>
      </c>
      <c r="G23361" t="s">
        <v>828</v>
      </c>
    </row>
    <row r="23362" spans="1:7" x14ac:dyDescent="0.25">
      <c r="A23362" t="s">
        <v>3140</v>
      </c>
      <c r="B23362" t="s">
        <v>3141</v>
      </c>
      <c r="C23362" t="s">
        <v>3142</v>
      </c>
      <c r="D23362" s="1">
        <v>44530</v>
      </c>
      <c r="E23362" s="2">
        <v>30</v>
      </c>
      <c r="F23362" t="s">
        <v>3143</v>
      </c>
      <c r="G23362" t="s">
        <v>1695</v>
      </c>
    </row>
    <row r="23363" spans="1:7" x14ac:dyDescent="0.25">
      <c r="A23363" t="s">
        <v>3140</v>
      </c>
      <c r="B23363" t="s">
        <v>3141</v>
      </c>
      <c r="C23363" t="s">
        <v>3142</v>
      </c>
      <c r="D23363" s="1">
        <v>44530</v>
      </c>
      <c r="E23363" s="2">
        <v>30</v>
      </c>
      <c r="F23363" t="s">
        <v>3143</v>
      </c>
      <c r="G23363" t="s">
        <v>1695</v>
      </c>
    </row>
    <row r="23364" spans="1:7" x14ac:dyDescent="0.25">
      <c r="A23364" t="s">
        <v>3140</v>
      </c>
      <c r="B23364" t="s">
        <v>3141</v>
      </c>
      <c r="C23364" t="s">
        <v>3142</v>
      </c>
      <c r="D23364" s="1">
        <v>44530</v>
      </c>
      <c r="E23364" s="2">
        <v>30</v>
      </c>
      <c r="F23364" t="s">
        <v>3144</v>
      </c>
      <c r="G23364" t="s">
        <v>1695</v>
      </c>
    </row>
    <row r="23365" spans="1:7" x14ac:dyDescent="0.25">
      <c r="A23365" t="s">
        <v>2346</v>
      </c>
      <c r="B23365" t="s">
        <v>371</v>
      </c>
      <c r="C23365" t="s">
        <v>2347</v>
      </c>
      <c r="D23365" s="1">
        <v>44530</v>
      </c>
      <c r="E23365" s="2">
        <v>25</v>
      </c>
      <c r="F23365" t="s">
        <v>2348</v>
      </c>
      <c r="G23365" t="s">
        <v>97</v>
      </c>
    </row>
    <row r="23366" spans="1:7" x14ac:dyDescent="0.25">
      <c r="A23366" t="s">
        <v>2346</v>
      </c>
      <c r="B23366" t="s">
        <v>371</v>
      </c>
      <c r="C23366" t="s">
        <v>2347</v>
      </c>
      <c r="D23366" s="1">
        <v>44530</v>
      </c>
      <c r="E23366" s="2">
        <v>25</v>
      </c>
      <c r="F23366" t="s">
        <v>2349</v>
      </c>
      <c r="G23366" t="s">
        <v>97</v>
      </c>
    </row>
    <row r="23367" spans="1:7" x14ac:dyDescent="0.25">
      <c r="A23367" t="s">
        <v>2346</v>
      </c>
      <c r="B23367" t="s">
        <v>371</v>
      </c>
      <c r="C23367" t="s">
        <v>2347</v>
      </c>
      <c r="D23367" s="1">
        <v>44530</v>
      </c>
      <c r="E23367" s="2">
        <v>20</v>
      </c>
      <c r="F23367" t="s">
        <v>2348</v>
      </c>
      <c r="G23367" t="s">
        <v>1245</v>
      </c>
    </row>
    <row r="23368" spans="1:7" x14ac:dyDescent="0.25">
      <c r="A23368" t="s">
        <v>2346</v>
      </c>
      <c r="B23368" t="s">
        <v>371</v>
      </c>
      <c r="C23368" t="s">
        <v>2347</v>
      </c>
      <c r="D23368" s="1">
        <v>44530</v>
      </c>
      <c r="E23368" s="2">
        <v>20</v>
      </c>
      <c r="F23368" t="s">
        <v>2349</v>
      </c>
      <c r="G23368" t="s">
        <v>1245</v>
      </c>
    </row>
    <row r="23369" spans="1:7" x14ac:dyDescent="0.25">
      <c r="A23369" t="s">
        <v>3100</v>
      </c>
      <c r="B23369" t="s">
        <v>3101</v>
      </c>
      <c r="C23369" t="s">
        <v>3102</v>
      </c>
      <c r="D23369" s="1">
        <v>44530</v>
      </c>
      <c r="E23369" s="2">
        <v>50</v>
      </c>
      <c r="F23369" t="s">
        <v>3103</v>
      </c>
      <c r="G23369" t="s">
        <v>67</v>
      </c>
    </row>
    <row r="23370" spans="1:7" x14ac:dyDescent="0.25">
      <c r="A23370" t="s">
        <v>4781</v>
      </c>
      <c r="B23370" t="s">
        <v>4782</v>
      </c>
      <c r="C23370" t="s">
        <v>4783</v>
      </c>
      <c r="D23370" s="1">
        <v>44530</v>
      </c>
      <c r="E23370" s="2">
        <v>5</v>
      </c>
      <c r="F23370" t="s">
        <v>4784</v>
      </c>
      <c r="G23370" t="s">
        <v>2663</v>
      </c>
    </row>
    <row r="23371" spans="1:7" x14ac:dyDescent="0.25">
      <c r="A23371" t="s">
        <v>125</v>
      </c>
      <c r="B23371" t="s">
        <v>126</v>
      </c>
      <c r="C23371" t="s">
        <v>127</v>
      </c>
      <c r="D23371" s="1">
        <v>44530</v>
      </c>
      <c r="E23371" s="2">
        <v>5</v>
      </c>
      <c r="F23371" t="s">
        <v>128</v>
      </c>
      <c r="G23371" t="s">
        <v>310</v>
      </c>
    </row>
    <row r="23372" spans="1:7" x14ac:dyDescent="0.25">
      <c r="A23372" t="s">
        <v>2748</v>
      </c>
      <c r="B23372" t="s">
        <v>2749</v>
      </c>
      <c r="C23372" t="s">
        <v>2750</v>
      </c>
      <c r="D23372" s="1">
        <v>44530</v>
      </c>
      <c r="E23372" s="2">
        <v>10</v>
      </c>
      <c r="F23372" t="s">
        <v>2751</v>
      </c>
      <c r="G23372" t="s">
        <v>67</v>
      </c>
    </row>
    <row r="23373" spans="1:7" x14ac:dyDescent="0.25">
      <c r="A23373" t="s">
        <v>2748</v>
      </c>
      <c r="B23373" t="s">
        <v>2749</v>
      </c>
      <c r="C23373" t="s">
        <v>2750</v>
      </c>
      <c r="D23373" s="1">
        <v>44530</v>
      </c>
      <c r="E23373" s="2">
        <v>10</v>
      </c>
      <c r="F23373" t="s">
        <v>2751</v>
      </c>
      <c r="G23373" t="s">
        <v>67</v>
      </c>
    </row>
    <row r="23374" spans="1:7" x14ac:dyDescent="0.25">
      <c r="A23374" t="s">
        <v>2748</v>
      </c>
      <c r="B23374" t="s">
        <v>2749</v>
      </c>
      <c r="C23374" t="s">
        <v>2750</v>
      </c>
      <c r="D23374" s="1">
        <v>44530</v>
      </c>
      <c r="E23374" s="2">
        <v>10</v>
      </c>
      <c r="F23374" t="s">
        <v>2752</v>
      </c>
      <c r="G23374" t="s">
        <v>67</v>
      </c>
    </row>
    <row r="23375" spans="1:7" x14ac:dyDescent="0.25">
      <c r="A23375" t="s">
        <v>2748</v>
      </c>
      <c r="B23375" t="s">
        <v>2749</v>
      </c>
      <c r="C23375" t="s">
        <v>2750</v>
      </c>
      <c r="D23375" s="1">
        <v>44530</v>
      </c>
      <c r="E23375" s="2">
        <v>10</v>
      </c>
      <c r="F23375" t="s">
        <v>2751</v>
      </c>
      <c r="G23375" t="s">
        <v>1695</v>
      </c>
    </row>
    <row r="23376" spans="1:7" x14ac:dyDescent="0.25">
      <c r="A23376" t="s">
        <v>2748</v>
      </c>
      <c r="B23376" t="s">
        <v>2749</v>
      </c>
      <c r="C23376" t="s">
        <v>2750</v>
      </c>
      <c r="D23376" s="1">
        <v>44530</v>
      </c>
      <c r="E23376" s="2">
        <v>10</v>
      </c>
      <c r="F23376" t="s">
        <v>2751</v>
      </c>
      <c r="G23376" t="s">
        <v>1695</v>
      </c>
    </row>
    <row r="23377" spans="1:7" x14ac:dyDescent="0.25">
      <c r="A23377" t="s">
        <v>2748</v>
      </c>
      <c r="B23377" t="s">
        <v>2749</v>
      </c>
      <c r="C23377" t="s">
        <v>2750</v>
      </c>
      <c r="D23377" s="1">
        <v>44530</v>
      </c>
      <c r="E23377" s="2">
        <v>10</v>
      </c>
      <c r="F23377" t="s">
        <v>2752</v>
      </c>
      <c r="G23377" t="s">
        <v>1695</v>
      </c>
    </row>
    <row r="23378" spans="1:7" x14ac:dyDescent="0.25">
      <c r="A23378" t="s">
        <v>5031</v>
      </c>
      <c r="B23378" t="s">
        <v>5032</v>
      </c>
      <c r="C23378" t="s">
        <v>5033</v>
      </c>
      <c r="D23378" s="1">
        <v>44530</v>
      </c>
      <c r="E23378" s="2">
        <v>100</v>
      </c>
      <c r="F23378" t="s">
        <v>5034</v>
      </c>
      <c r="G23378" t="s">
        <v>2663</v>
      </c>
    </row>
    <row r="23379" spans="1:7" x14ac:dyDescent="0.25">
      <c r="A23379" t="s">
        <v>1100</v>
      </c>
      <c r="B23379" t="s">
        <v>1101</v>
      </c>
      <c r="C23379" t="s">
        <v>1102</v>
      </c>
      <c r="D23379" s="1">
        <v>44530</v>
      </c>
      <c r="E23379" s="2">
        <v>15</v>
      </c>
      <c r="F23379" t="s">
        <v>1103</v>
      </c>
      <c r="G23379" t="s">
        <v>828</v>
      </c>
    </row>
    <row r="23380" spans="1:7" x14ac:dyDescent="0.25">
      <c r="A23380" t="s">
        <v>1100</v>
      </c>
      <c r="B23380" t="s">
        <v>1101</v>
      </c>
      <c r="C23380" t="s">
        <v>1102</v>
      </c>
      <c r="D23380" s="1">
        <v>44530</v>
      </c>
      <c r="E23380" s="2">
        <v>15</v>
      </c>
      <c r="F23380" t="s">
        <v>1104</v>
      </c>
      <c r="G23380" t="s">
        <v>828</v>
      </c>
    </row>
    <row r="23381" spans="1:7" x14ac:dyDescent="0.25">
      <c r="A23381" t="s">
        <v>1100</v>
      </c>
      <c r="B23381" t="s">
        <v>1101</v>
      </c>
      <c r="C23381" t="s">
        <v>1102</v>
      </c>
      <c r="D23381" s="1">
        <v>44530</v>
      </c>
      <c r="E23381" s="2">
        <v>10</v>
      </c>
      <c r="F23381" t="s">
        <v>1103</v>
      </c>
      <c r="G23381" t="s">
        <v>276</v>
      </c>
    </row>
    <row r="23382" spans="1:7" x14ac:dyDescent="0.25">
      <c r="A23382" t="s">
        <v>1100</v>
      </c>
      <c r="B23382" t="s">
        <v>1101</v>
      </c>
      <c r="C23382" t="s">
        <v>1102</v>
      </c>
      <c r="D23382" s="1">
        <v>44530</v>
      </c>
      <c r="E23382" s="2">
        <v>10</v>
      </c>
      <c r="F23382" t="s">
        <v>1104</v>
      </c>
      <c r="G23382" t="s">
        <v>276</v>
      </c>
    </row>
    <row r="23383" spans="1:7" x14ac:dyDescent="0.25">
      <c r="A23383" t="s">
        <v>4699</v>
      </c>
      <c r="B23383" t="s">
        <v>4700</v>
      </c>
      <c r="C23383" t="s">
        <v>4701</v>
      </c>
      <c r="D23383" s="1">
        <v>44530</v>
      </c>
      <c r="E23383" s="2">
        <v>84</v>
      </c>
      <c r="F23383" t="s">
        <v>4702</v>
      </c>
      <c r="G23383" t="s">
        <v>34</v>
      </c>
    </row>
    <row r="23384" spans="1:7" x14ac:dyDescent="0.25">
      <c r="A23384" t="s">
        <v>1450</v>
      </c>
      <c r="B23384" t="s">
        <v>1451</v>
      </c>
      <c r="C23384" t="s">
        <v>1452</v>
      </c>
      <c r="D23384" s="1">
        <v>44530</v>
      </c>
      <c r="E23384" s="2">
        <v>84</v>
      </c>
      <c r="F23384" t="s">
        <v>1453</v>
      </c>
      <c r="G23384" t="s">
        <v>34</v>
      </c>
    </row>
    <row r="23385" spans="1:7" x14ac:dyDescent="0.25">
      <c r="A23385" t="s">
        <v>1450</v>
      </c>
      <c r="B23385" t="s">
        <v>1451</v>
      </c>
      <c r="C23385" t="s">
        <v>1452</v>
      </c>
      <c r="D23385" s="1">
        <v>44530</v>
      </c>
      <c r="E23385" s="2">
        <v>84</v>
      </c>
      <c r="F23385" t="s">
        <v>1454</v>
      </c>
      <c r="G23385" t="s">
        <v>34</v>
      </c>
    </row>
    <row r="23386" spans="1:7" x14ac:dyDescent="0.25">
      <c r="A23386" t="s">
        <v>1450</v>
      </c>
      <c r="B23386" t="s">
        <v>1451</v>
      </c>
      <c r="C23386" t="s">
        <v>1452</v>
      </c>
      <c r="D23386" s="1">
        <v>44530</v>
      </c>
      <c r="E23386" s="2">
        <v>84</v>
      </c>
      <c r="F23386" t="s">
        <v>1454</v>
      </c>
      <c r="G23386" t="s">
        <v>34</v>
      </c>
    </row>
    <row r="23387" spans="1:7" x14ac:dyDescent="0.25">
      <c r="A23387" t="s">
        <v>2475</v>
      </c>
      <c r="B23387" t="s">
        <v>1451</v>
      </c>
      <c r="C23387" t="s">
        <v>2476</v>
      </c>
      <c r="D23387" s="1">
        <v>44530</v>
      </c>
      <c r="E23387" s="2">
        <v>40</v>
      </c>
      <c r="F23387" t="s">
        <v>2477</v>
      </c>
      <c r="G23387" t="s">
        <v>2456</v>
      </c>
    </row>
    <row r="23388" spans="1:7" x14ac:dyDescent="0.25">
      <c r="A23388" t="s">
        <v>263</v>
      </c>
      <c r="B23388" t="s">
        <v>264</v>
      </c>
      <c r="C23388" t="s">
        <v>265</v>
      </c>
      <c r="D23388" s="1">
        <v>44530</v>
      </c>
      <c r="E23388" s="2">
        <v>50</v>
      </c>
      <c r="F23388" t="s">
        <v>266</v>
      </c>
      <c r="G23388" t="s">
        <v>1695</v>
      </c>
    </row>
    <row r="23389" spans="1:7" x14ac:dyDescent="0.25">
      <c r="A23389" t="s">
        <v>115</v>
      </c>
      <c r="B23389" t="s">
        <v>116</v>
      </c>
      <c r="C23389" t="s">
        <v>117</v>
      </c>
      <c r="D23389" s="1">
        <v>44530</v>
      </c>
      <c r="E23389" s="2">
        <v>5</v>
      </c>
      <c r="F23389" t="s">
        <v>118</v>
      </c>
      <c r="G23389" t="s">
        <v>1245</v>
      </c>
    </row>
    <row r="23390" spans="1:7" x14ac:dyDescent="0.25">
      <c r="A23390" t="s">
        <v>115</v>
      </c>
      <c r="B23390" t="s">
        <v>116</v>
      </c>
      <c r="C23390" t="s">
        <v>117</v>
      </c>
      <c r="D23390" s="1">
        <v>44530</v>
      </c>
      <c r="E23390" s="2">
        <v>5</v>
      </c>
      <c r="F23390" t="s">
        <v>119</v>
      </c>
      <c r="G23390" t="s">
        <v>1245</v>
      </c>
    </row>
    <row r="23391" spans="1:7" x14ac:dyDescent="0.25">
      <c r="A23391" t="s">
        <v>115</v>
      </c>
      <c r="B23391" t="s">
        <v>116</v>
      </c>
      <c r="C23391" t="s">
        <v>117</v>
      </c>
      <c r="D23391" s="1">
        <v>44530</v>
      </c>
      <c r="E23391" s="2">
        <v>5</v>
      </c>
      <c r="F23391" t="s">
        <v>120</v>
      </c>
      <c r="G23391" t="s">
        <v>1245</v>
      </c>
    </row>
    <row r="23392" spans="1:7" x14ac:dyDescent="0.25">
      <c r="A23392" t="s">
        <v>115</v>
      </c>
      <c r="B23392" t="s">
        <v>116</v>
      </c>
      <c r="C23392" t="s">
        <v>117</v>
      </c>
      <c r="D23392" s="1">
        <v>44530</v>
      </c>
      <c r="E23392" s="2">
        <v>5</v>
      </c>
      <c r="F23392" t="s">
        <v>118</v>
      </c>
      <c r="G23392" t="s">
        <v>5789</v>
      </c>
    </row>
    <row r="23393" spans="1:7" x14ac:dyDescent="0.25">
      <c r="A23393" t="s">
        <v>115</v>
      </c>
      <c r="B23393" t="s">
        <v>116</v>
      </c>
      <c r="C23393" t="s">
        <v>117</v>
      </c>
      <c r="D23393" s="1">
        <v>44530</v>
      </c>
      <c r="E23393" s="2">
        <v>5</v>
      </c>
      <c r="F23393" t="s">
        <v>119</v>
      </c>
      <c r="G23393" t="s">
        <v>5789</v>
      </c>
    </row>
    <row r="23394" spans="1:7" x14ac:dyDescent="0.25">
      <c r="A23394" t="s">
        <v>115</v>
      </c>
      <c r="B23394" t="s">
        <v>116</v>
      </c>
      <c r="C23394" t="s">
        <v>117</v>
      </c>
      <c r="D23394" s="1">
        <v>44530</v>
      </c>
      <c r="E23394" s="2">
        <v>5</v>
      </c>
      <c r="F23394" t="s">
        <v>120</v>
      </c>
      <c r="G23394" t="s">
        <v>5789</v>
      </c>
    </row>
    <row r="23395" spans="1:7" x14ac:dyDescent="0.25">
      <c r="A23395">
        <v>45</v>
      </c>
      <c r="B23395" t="s">
        <v>1578</v>
      </c>
      <c r="C23395" t="s">
        <v>3033</v>
      </c>
      <c r="D23395" s="1">
        <v>44530</v>
      </c>
      <c r="E23395" s="2">
        <v>84</v>
      </c>
      <c r="F23395" t="s">
        <v>5518</v>
      </c>
      <c r="G23395" t="s">
        <v>34</v>
      </c>
    </row>
    <row r="23396" spans="1:7" x14ac:dyDescent="0.25">
      <c r="A23396">
        <v>68</v>
      </c>
      <c r="B23396" t="s">
        <v>5551</v>
      </c>
      <c r="C23396" t="s">
        <v>5552</v>
      </c>
      <c r="D23396" s="1">
        <v>44530</v>
      </c>
      <c r="E23396" s="2">
        <v>15</v>
      </c>
      <c r="F23396" t="s">
        <v>5553</v>
      </c>
      <c r="G23396" t="s">
        <v>4685</v>
      </c>
    </row>
    <row r="23397" spans="1:7" x14ac:dyDescent="0.25">
      <c r="A23397">
        <v>280</v>
      </c>
      <c r="B23397" t="s">
        <v>3901</v>
      </c>
      <c r="C23397" t="s">
        <v>5796</v>
      </c>
      <c r="D23397" s="1">
        <v>44530</v>
      </c>
      <c r="E23397" s="2">
        <v>5</v>
      </c>
      <c r="F23397" t="s">
        <v>5797</v>
      </c>
      <c r="G23397" t="s">
        <v>5789</v>
      </c>
    </row>
    <row r="23398" spans="1:7" x14ac:dyDescent="0.25">
      <c r="A23398">
        <v>278</v>
      </c>
      <c r="B23398" t="s">
        <v>2822</v>
      </c>
      <c r="C23398" t="s">
        <v>779</v>
      </c>
      <c r="D23398" s="1">
        <v>44530</v>
      </c>
      <c r="E23398" s="2">
        <v>5</v>
      </c>
      <c r="F23398" t="s">
        <v>5801</v>
      </c>
      <c r="G23398" t="s">
        <v>5789</v>
      </c>
    </row>
    <row r="23399" spans="1:7" x14ac:dyDescent="0.25">
      <c r="A23399">
        <v>276</v>
      </c>
      <c r="B23399" t="s">
        <v>5802</v>
      </c>
      <c r="C23399" t="s">
        <v>5803</v>
      </c>
      <c r="D23399" s="1">
        <v>44530</v>
      </c>
      <c r="E23399" s="2">
        <v>5</v>
      </c>
      <c r="G23399" t="s">
        <v>5789</v>
      </c>
    </row>
    <row r="23400" spans="1:7" x14ac:dyDescent="0.25">
      <c r="A23400">
        <v>241</v>
      </c>
      <c r="B23400" t="s">
        <v>5724</v>
      </c>
      <c r="C23400" t="s">
        <v>5725</v>
      </c>
      <c r="D23400" s="1">
        <v>44530</v>
      </c>
      <c r="E23400" s="2">
        <v>5</v>
      </c>
      <c r="F23400" t="s">
        <v>5726</v>
      </c>
      <c r="G23400" t="s">
        <v>5789</v>
      </c>
    </row>
    <row r="23401" spans="1:7" x14ac:dyDescent="0.25">
      <c r="A23401">
        <v>241</v>
      </c>
      <c r="B23401" t="s">
        <v>5724</v>
      </c>
      <c r="C23401" t="s">
        <v>5725</v>
      </c>
      <c r="D23401" s="1">
        <v>44530</v>
      </c>
      <c r="E23401" s="2">
        <v>5</v>
      </c>
      <c r="F23401" t="s">
        <v>5727</v>
      </c>
      <c r="G23401" t="s">
        <v>5789</v>
      </c>
    </row>
    <row r="23402" spans="1:7" x14ac:dyDescent="0.25">
      <c r="A23402">
        <v>716</v>
      </c>
      <c r="B23402" t="s">
        <v>1965</v>
      </c>
      <c r="C23402" t="s">
        <v>3362</v>
      </c>
      <c r="D23402" s="1">
        <v>44530</v>
      </c>
      <c r="E23402" s="2">
        <v>50</v>
      </c>
      <c r="F23402" t="s">
        <v>6079</v>
      </c>
      <c r="G23402" t="s">
        <v>2700</v>
      </c>
    </row>
    <row r="23403" spans="1:7" x14ac:dyDescent="0.25">
      <c r="A23403">
        <v>716</v>
      </c>
      <c r="B23403" t="s">
        <v>1965</v>
      </c>
      <c r="C23403" t="s">
        <v>3362</v>
      </c>
      <c r="D23403" s="1">
        <v>44530</v>
      </c>
      <c r="E23403" s="2">
        <v>50</v>
      </c>
      <c r="F23403" t="s">
        <v>6080</v>
      </c>
      <c r="G23403" t="s">
        <v>2700</v>
      </c>
    </row>
    <row r="23404" spans="1:7" x14ac:dyDescent="0.25">
      <c r="A23404" t="s">
        <v>2941</v>
      </c>
      <c r="B23404" t="s">
        <v>2942</v>
      </c>
      <c r="D23404" s="1">
        <v>44530</v>
      </c>
      <c r="E23404" s="2">
        <v>22500</v>
      </c>
      <c r="G23404" t="s">
        <v>2943</v>
      </c>
    </row>
    <row r="23405" spans="1:7" x14ac:dyDescent="0.25">
      <c r="A23405" t="s">
        <v>2941</v>
      </c>
      <c r="B23405" t="s">
        <v>2942</v>
      </c>
      <c r="D23405" s="1">
        <v>44530</v>
      </c>
      <c r="E23405" s="2">
        <v>2500</v>
      </c>
      <c r="G23405" t="s">
        <v>1113</v>
      </c>
    </row>
    <row r="23406" spans="1:7" x14ac:dyDescent="0.25">
      <c r="A23406" t="s">
        <v>1803</v>
      </c>
      <c r="B23406" t="s">
        <v>1804</v>
      </c>
      <c r="C23406" t="s">
        <v>1805</v>
      </c>
      <c r="D23406" s="1">
        <v>44530</v>
      </c>
      <c r="E23406" s="2">
        <v>25</v>
      </c>
      <c r="F23406" t="s">
        <v>1806</v>
      </c>
      <c r="G23406" t="s">
        <v>271</v>
      </c>
    </row>
    <row r="23407" spans="1:7" x14ac:dyDescent="0.25">
      <c r="A23407" t="s">
        <v>1803</v>
      </c>
      <c r="B23407" t="s">
        <v>1804</v>
      </c>
      <c r="C23407" t="s">
        <v>1805</v>
      </c>
      <c r="D23407" s="1">
        <v>44530</v>
      </c>
      <c r="E23407" s="2">
        <v>25</v>
      </c>
      <c r="F23407" t="s">
        <v>1806</v>
      </c>
      <c r="G23407" t="s">
        <v>5422</v>
      </c>
    </row>
    <row r="23408" spans="1:7" x14ac:dyDescent="0.25">
      <c r="A23408" t="s">
        <v>322</v>
      </c>
      <c r="B23408" t="s">
        <v>323</v>
      </c>
      <c r="C23408" t="s">
        <v>324</v>
      </c>
      <c r="D23408" s="1">
        <v>44530</v>
      </c>
      <c r="E23408" s="2">
        <v>63</v>
      </c>
      <c r="F23408" t="s">
        <v>325</v>
      </c>
      <c r="G23408" t="s">
        <v>326</v>
      </c>
    </row>
    <row r="23409" spans="1:7" x14ac:dyDescent="0.25">
      <c r="A23409" t="s">
        <v>322</v>
      </c>
      <c r="B23409" t="s">
        <v>323</v>
      </c>
      <c r="C23409" t="s">
        <v>324</v>
      </c>
      <c r="D23409" s="1">
        <v>44530</v>
      </c>
      <c r="E23409" s="2">
        <v>63</v>
      </c>
      <c r="F23409" t="s">
        <v>327</v>
      </c>
      <c r="G23409" t="s">
        <v>326</v>
      </c>
    </row>
    <row r="23410" spans="1:7" x14ac:dyDescent="0.25">
      <c r="A23410" t="s">
        <v>99</v>
      </c>
      <c r="B23410" t="s">
        <v>100</v>
      </c>
      <c r="C23410" t="s">
        <v>101</v>
      </c>
      <c r="D23410" s="1">
        <v>44530</v>
      </c>
      <c r="E23410" s="2">
        <v>5</v>
      </c>
      <c r="F23410" t="s">
        <v>102</v>
      </c>
      <c r="G23410" t="s">
        <v>5789</v>
      </c>
    </row>
    <row r="23411" spans="1:7" x14ac:dyDescent="0.25">
      <c r="A23411" t="s">
        <v>99</v>
      </c>
      <c r="B23411" t="s">
        <v>100</v>
      </c>
      <c r="C23411" t="s">
        <v>101</v>
      </c>
      <c r="D23411" s="1">
        <v>44530</v>
      </c>
      <c r="E23411" s="2">
        <v>5</v>
      </c>
      <c r="F23411" t="s">
        <v>103</v>
      </c>
      <c r="G23411" t="s">
        <v>5789</v>
      </c>
    </row>
    <row r="23412" spans="1:7" x14ac:dyDescent="0.25">
      <c r="A23412" t="s">
        <v>99</v>
      </c>
      <c r="B23412" t="s">
        <v>100</v>
      </c>
      <c r="C23412" t="s">
        <v>101</v>
      </c>
      <c r="D23412" s="1">
        <v>44530</v>
      </c>
      <c r="E23412" s="2">
        <v>5</v>
      </c>
      <c r="F23412" t="s">
        <v>104</v>
      </c>
      <c r="G23412" t="s">
        <v>5789</v>
      </c>
    </row>
    <row r="23413" spans="1:7" x14ac:dyDescent="0.25">
      <c r="A23413" t="s">
        <v>312</v>
      </c>
      <c r="B23413" t="s">
        <v>248</v>
      </c>
      <c r="C23413" t="s">
        <v>313</v>
      </c>
      <c r="D23413" s="1">
        <v>44530</v>
      </c>
      <c r="E23413" s="2">
        <v>50</v>
      </c>
      <c r="F23413" t="s">
        <v>314</v>
      </c>
      <c r="G23413" t="s">
        <v>315</v>
      </c>
    </row>
    <row r="23414" spans="1:7" x14ac:dyDescent="0.25">
      <c r="A23414" t="s">
        <v>3686</v>
      </c>
      <c r="B23414" t="s">
        <v>764</v>
      </c>
      <c r="C23414" t="s">
        <v>3687</v>
      </c>
      <c r="D23414" s="1">
        <v>44530</v>
      </c>
      <c r="E23414" s="2">
        <v>5</v>
      </c>
      <c r="F23414" t="s">
        <v>3688</v>
      </c>
      <c r="G23414" t="s">
        <v>97</v>
      </c>
    </row>
    <row r="23415" spans="1:7" x14ac:dyDescent="0.25">
      <c r="A23415" t="s">
        <v>3686</v>
      </c>
      <c r="B23415" t="s">
        <v>764</v>
      </c>
      <c r="C23415" t="s">
        <v>3687</v>
      </c>
      <c r="D23415" s="1">
        <v>44530</v>
      </c>
      <c r="E23415" s="2">
        <v>5</v>
      </c>
      <c r="F23415" t="s">
        <v>3688</v>
      </c>
      <c r="G23415" t="s">
        <v>1245</v>
      </c>
    </row>
    <row r="23416" spans="1:7" x14ac:dyDescent="0.25">
      <c r="A23416" t="s">
        <v>5385</v>
      </c>
      <c r="B23416" t="s">
        <v>2992</v>
      </c>
      <c r="C23416" t="s">
        <v>5386</v>
      </c>
      <c r="D23416" s="1">
        <v>44530</v>
      </c>
      <c r="E23416" s="2">
        <v>50</v>
      </c>
      <c r="F23416" t="s">
        <v>5387</v>
      </c>
      <c r="G23416" t="s">
        <v>67</v>
      </c>
    </row>
    <row r="23417" spans="1:7" x14ac:dyDescent="0.25">
      <c r="A23417" t="s">
        <v>2742</v>
      </c>
      <c r="B23417" t="s">
        <v>2743</v>
      </c>
      <c r="C23417" t="s">
        <v>2744</v>
      </c>
      <c r="D23417" s="1">
        <v>44530</v>
      </c>
      <c r="E23417" s="2">
        <v>150</v>
      </c>
      <c r="F23417" t="s">
        <v>2745</v>
      </c>
      <c r="G23417" t="s">
        <v>2746</v>
      </c>
    </row>
    <row r="23418" spans="1:7" x14ac:dyDescent="0.25">
      <c r="A23418" t="s">
        <v>2742</v>
      </c>
      <c r="B23418" t="s">
        <v>2743</v>
      </c>
      <c r="C23418" t="s">
        <v>2744</v>
      </c>
      <c r="D23418" s="1">
        <v>44530</v>
      </c>
      <c r="E23418" s="2">
        <v>150</v>
      </c>
      <c r="F23418" t="s">
        <v>2747</v>
      </c>
      <c r="G23418" t="s">
        <v>2746</v>
      </c>
    </row>
    <row r="23419" spans="1:7" x14ac:dyDescent="0.25">
      <c r="A23419" t="s">
        <v>4680</v>
      </c>
      <c r="B23419" t="s">
        <v>4681</v>
      </c>
      <c r="C23419" t="s">
        <v>4682</v>
      </c>
      <c r="D23419" s="1">
        <v>44530</v>
      </c>
      <c r="E23419" s="2">
        <v>84</v>
      </c>
      <c r="F23419" t="s">
        <v>4683</v>
      </c>
      <c r="G23419" t="s">
        <v>34</v>
      </c>
    </row>
    <row r="23420" spans="1:7" x14ac:dyDescent="0.25">
      <c r="A23420" t="s">
        <v>3689</v>
      </c>
      <c r="B23420" t="s">
        <v>3690</v>
      </c>
      <c r="C23420" t="s">
        <v>3691</v>
      </c>
      <c r="D23420" s="1">
        <v>44530</v>
      </c>
      <c r="E23420" s="2">
        <v>34.96</v>
      </c>
      <c r="F23420" t="s">
        <v>3692</v>
      </c>
      <c r="G23420" t="s">
        <v>97</v>
      </c>
    </row>
    <row r="23421" spans="1:7" x14ac:dyDescent="0.25">
      <c r="A23421" t="s">
        <v>4053</v>
      </c>
      <c r="B23421" t="s">
        <v>580</v>
      </c>
      <c r="C23421" t="s">
        <v>4054</v>
      </c>
      <c r="D23421" s="1">
        <v>44530</v>
      </c>
      <c r="E23421" s="2">
        <v>15</v>
      </c>
      <c r="F23421" t="s">
        <v>4055</v>
      </c>
      <c r="G23421" t="s">
        <v>3282</v>
      </c>
    </row>
    <row r="23422" spans="1:7" x14ac:dyDescent="0.25">
      <c r="A23422" t="s">
        <v>4053</v>
      </c>
      <c r="B23422" t="s">
        <v>580</v>
      </c>
      <c r="C23422" t="s">
        <v>4054</v>
      </c>
      <c r="D23422" s="1">
        <v>44530</v>
      </c>
      <c r="E23422" s="2">
        <v>15</v>
      </c>
      <c r="F23422" t="s">
        <v>4055</v>
      </c>
      <c r="G23422" t="s">
        <v>3282</v>
      </c>
    </row>
    <row r="23423" spans="1:7" x14ac:dyDescent="0.25">
      <c r="A23423" t="s">
        <v>4053</v>
      </c>
      <c r="B23423" t="s">
        <v>580</v>
      </c>
      <c r="C23423" t="s">
        <v>4054</v>
      </c>
      <c r="D23423" s="1">
        <v>44530</v>
      </c>
      <c r="E23423" s="2">
        <v>15</v>
      </c>
      <c r="F23423" t="s">
        <v>4056</v>
      </c>
      <c r="G23423" t="s">
        <v>3282</v>
      </c>
    </row>
    <row r="23424" spans="1:7" x14ac:dyDescent="0.25">
      <c r="A23424" t="s">
        <v>2153</v>
      </c>
      <c r="B23424" t="s">
        <v>614</v>
      </c>
      <c r="C23424" t="s">
        <v>1310</v>
      </c>
      <c r="D23424" s="1">
        <v>44530</v>
      </c>
      <c r="E23424" s="2">
        <v>10</v>
      </c>
      <c r="F23424" t="s">
        <v>2154</v>
      </c>
      <c r="G23424" t="s">
        <v>1245</v>
      </c>
    </row>
    <row r="23425" spans="1:7" x14ac:dyDescent="0.25">
      <c r="A23425" t="s">
        <v>2000</v>
      </c>
      <c r="B23425" t="s">
        <v>2001</v>
      </c>
      <c r="C23425" t="s">
        <v>2002</v>
      </c>
      <c r="D23425" s="1">
        <v>44530</v>
      </c>
      <c r="E23425" s="2">
        <v>100</v>
      </c>
      <c r="F23425" t="s">
        <v>2003</v>
      </c>
      <c r="G23425" t="s">
        <v>2681</v>
      </c>
    </row>
    <row r="23426" spans="1:7" x14ac:dyDescent="0.25">
      <c r="A23426" t="s">
        <v>2000</v>
      </c>
      <c r="B23426" t="s">
        <v>2001</v>
      </c>
      <c r="C23426" t="s">
        <v>2002</v>
      </c>
      <c r="D23426" s="1">
        <v>44530</v>
      </c>
      <c r="E23426" s="2">
        <v>100</v>
      </c>
      <c r="F23426" t="s">
        <v>2004</v>
      </c>
      <c r="G23426" t="s">
        <v>2681</v>
      </c>
    </row>
    <row r="23427" spans="1:7" x14ac:dyDescent="0.25">
      <c r="A23427" t="s">
        <v>529</v>
      </c>
      <c r="B23427" t="s">
        <v>290</v>
      </c>
      <c r="C23427" t="s">
        <v>530</v>
      </c>
      <c r="D23427" s="1">
        <v>44530</v>
      </c>
      <c r="E23427" s="2">
        <v>25</v>
      </c>
      <c r="F23427" t="s">
        <v>531</v>
      </c>
      <c r="G23427" t="s">
        <v>3282</v>
      </c>
    </row>
    <row r="23428" spans="1:7" x14ac:dyDescent="0.25">
      <c r="A23428" t="s">
        <v>1590</v>
      </c>
      <c r="B23428" t="s">
        <v>1591</v>
      </c>
      <c r="C23428" t="s">
        <v>1592</v>
      </c>
      <c r="D23428" s="1">
        <v>44530</v>
      </c>
      <c r="E23428" s="2">
        <v>5</v>
      </c>
      <c r="F23428" t="s">
        <v>1593</v>
      </c>
      <c r="G23428" t="s">
        <v>1245</v>
      </c>
    </row>
    <row r="23429" spans="1:7" x14ac:dyDescent="0.25">
      <c r="A23429" t="s">
        <v>87</v>
      </c>
      <c r="B23429" t="s">
        <v>88</v>
      </c>
      <c r="C23429" t="s">
        <v>89</v>
      </c>
      <c r="D23429" s="1">
        <v>44530</v>
      </c>
      <c r="E23429" s="2">
        <v>25</v>
      </c>
      <c r="F23429" t="s">
        <v>90</v>
      </c>
      <c r="G23429" t="s">
        <v>1695</v>
      </c>
    </row>
    <row r="23430" spans="1:7" x14ac:dyDescent="0.25">
      <c r="A23430" t="s">
        <v>87</v>
      </c>
      <c r="B23430" t="s">
        <v>88</v>
      </c>
      <c r="C23430" t="s">
        <v>89</v>
      </c>
      <c r="D23430" s="1">
        <v>44530</v>
      </c>
      <c r="E23430" s="2">
        <v>25</v>
      </c>
      <c r="F23430" t="s">
        <v>91</v>
      </c>
      <c r="G23430" t="s">
        <v>1695</v>
      </c>
    </row>
    <row r="23431" spans="1:7" x14ac:dyDescent="0.25">
      <c r="A23431" t="s">
        <v>87</v>
      </c>
      <c r="B23431" t="s">
        <v>88</v>
      </c>
      <c r="C23431" t="s">
        <v>89</v>
      </c>
      <c r="D23431" s="1">
        <v>44530</v>
      </c>
      <c r="E23431" s="2">
        <v>25</v>
      </c>
      <c r="F23431" t="s">
        <v>91</v>
      </c>
      <c r="G23431" t="s">
        <v>1695</v>
      </c>
    </row>
    <row r="23432" spans="1:7" x14ac:dyDescent="0.25">
      <c r="A23432" t="s">
        <v>87</v>
      </c>
      <c r="B23432" t="s">
        <v>88</v>
      </c>
      <c r="C23432" t="s">
        <v>89</v>
      </c>
      <c r="D23432" s="1">
        <v>44530</v>
      </c>
      <c r="E23432" s="2">
        <v>25</v>
      </c>
      <c r="F23432" t="s">
        <v>92</v>
      </c>
      <c r="G23432" t="s">
        <v>1695</v>
      </c>
    </row>
    <row r="23433" spans="1:7" x14ac:dyDescent="0.25">
      <c r="A23433" t="s">
        <v>87</v>
      </c>
      <c r="B23433" t="s">
        <v>88</v>
      </c>
      <c r="C23433" t="s">
        <v>89</v>
      </c>
      <c r="D23433" s="1">
        <v>44530</v>
      </c>
      <c r="E23433" s="2">
        <v>15</v>
      </c>
      <c r="F23433" t="s">
        <v>90</v>
      </c>
      <c r="G23433" t="s">
        <v>1245</v>
      </c>
    </row>
    <row r="23434" spans="1:7" x14ac:dyDescent="0.25">
      <c r="A23434" t="s">
        <v>87</v>
      </c>
      <c r="B23434" t="s">
        <v>88</v>
      </c>
      <c r="C23434" t="s">
        <v>89</v>
      </c>
      <c r="D23434" s="1">
        <v>44530</v>
      </c>
      <c r="E23434" s="2">
        <v>15</v>
      </c>
      <c r="F23434" t="s">
        <v>91</v>
      </c>
      <c r="G23434" t="s">
        <v>1245</v>
      </c>
    </row>
    <row r="23435" spans="1:7" x14ac:dyDescent="0.25">
      <c r="A23435" t="s">
        <v>87</v>
      </c>
      <c r="B23435" t="s">
        <v>88</v>
      </c>
      <c r="C23435" t="s">
        <v>89</v>
      </c>
      <c r="D23435" s="1">
        <v>44530</v>
      </c>
      <c r="E23435" s="2">
        <v>15</v>
      </c>
      <c r="F23435" t="s">
        <v>91</v>
      </c>
      <c r="G23435" t="s">
        <v>1245</v>
      </c>
    </row>
    <row r="23436" spans="1:7" x14ac:dyDescent="0.25">
      <c r="A23436" t="s">
        <v>87</v>
      </c>
      <c r="B23436" t="s">
        <v>88</v>
      </c>
      <c r="C23436" t="s">
        <v>89</v>
      </c>
      <c r="D23436" s="1">
        <v>44530</v>
      </c>
      <c r="E23436" s="2">
        <v>15</v>
      </c>
      <c r="F23436" t="s">
        <v>92</v>
      </c>
      <c r="G23436" t="s">
        <v>1245</v>
      </c>
    </row>
    <row r="23437" spans="1:7" x14ac:dyDescent="0.25">
      <c r="A23437" t="s">
        <v>4525</v>
      </c>
      <c r="B23437" t="s">
        <v>4526</v>
      </c>
      <c r="C23437" t="s">
        <v>3574</v>
      </c>
      <c r="D23437" s="1">
        <v>44530</v>
      </c>
      <c r="E23437" s="2">
        <v>84</v>
      </c>
      <c r="F23437" t="s">
        <v>4527</v>
      </c>
      <c r="G23437" t="s">
        <v>34</v>
      </c>
    </row>
    <row r="23438" spans="1:7" x14ac:dyDescent="0.25">
      <c r="A23438" t="s">
        <v>82</v>
      </c>
      <c r="B23438" t="s">
        <v>83</v>
      </c>
      <c r="C23438" t="s">
        <v>84</v>
      </c>
      <c r="D23438" s="1">
        <v>44530</v>
      </c>
      <c r="E23438" s="2">
        <v>10</v>
      </c>
      <c r="F23438" t="s">
        <v>85</v>
      </c>
      <c r="G23438" t="s">
        <v>1245</v>
      </c>
    </row>
    <row r="23439" spans="1:7" x14ac:dyDescent="0.25">
      <c r="A23439" t="s">
        <v>82</v>
      </c>
      <c r="B23439" t="s">
        <v>83</v>
      </c>
      <c r="C23439" t="s">
        <v>84</v>
      </c>
      <c r="D23439" s="1">
        <v>44530</v>
      </c>
      <c r="E23439" s="2">
        <v>10</v>
      </c>
      <c r="F23439" t="s">
        <v>86</v>
      </c>
      <c r="G23439" t="s">
        <v>1245</v>
      </c>
    </row>
    <row r="23440" spans="1:7" x14ac:dyDescent="0.25">
      <c r="A23440" t="s">
        <v>2686</v>
      </c>
      <c r="B23440" t="s">
        <v>2687</v>
      </c>
      <c r="C23440" t="s">
        <v>2688</v>
      </c>
      <c r="D23440" s="1">
        <v>44530</v>
      </c>
      <c r="E23440" s="2">
        <v>84</v>
      </c>
      <c r="F23440" t="s">
        <v>2689</v>
      </c>
      <c r="G23440" t="s">
        <v>34</v>
      </c>
    </row>
    <row r="23441" spans="1:7" x14ac:dyDescent="0.25">
      <c r="A23441" t="s">
        <v>2690</v>
      </c>
      <c r="B23441" t="s">
        <v>2691</v>
      </c>
      <c r="C23441" t="s">
        <v>2692</v>
      </c>
      <c r="D23441" s="1">
        <v>44530</v>
      </c>
      <c r="E23441" s="2">
        <v>50</v>
      </c>
      <c r="F23441" t="s">
        <v>2693</v>
      </c>
      <c r="G23441" t="s">
        <v>1715</v>
      </c>
    </row>
    <row r="23442" spans="1:7" x14ac:dyDescent="0.25">
      <c r="A23442" t="s">
        <v>2690</v>
      </c>
      <c r="B23442" t="s">
        <v>2691</v>
      </c>
      <c r="C23442" t="s">
        <v>2692</v>
      </c>
      <c r="D23442" s="1">
        <v>44530</v>
      </c>
      <c r="E23442" s="2">
        <v>50</v>
      </c>
      <c r="F23442" t="s">
        <v>2693</v>
      </c>
      <c r="G23442" t="s">
        <v>1725</v>
      </c>
    </row>
    <row r="23443" spans="1:7" x14ac:dyDescent="0.25">
      <c r="A23443" t="s">
        <v>636</v>
      </c>
      <c r="B23443" t="s">
        <v>637</v>
      </c>
      <c r="C23443" t="s">
        <v>638</v>
      </c>
      <c r="D23443" s="1">
        <v>44530</v>
      </c>
      <c r="E23443" s="2">
        <v>10</v>
      </c>
      <c r="F23443" t="s">
        <v>639</v>
      </c>
      <c r="G23443" t="s">
        <v>471</v>
      </c>
    </row>
    <row r="23444" spans="1:7" x14ac:dyDescent="0.25">
      <c r="A23444" t="s">
        <v>636</v>
      </c>
      <c r="B23444" t="s">
        <v>637</v>
      </c>
      <c r="C23444" t="s">
        <v>638</v>
      </c>
      <c r="D23444" s="1">
        <v>44530</v>
      </c>
      <c r="E23444" s="2">
        <v>10</v>
      </c>
      <c r="F23444" t="s">
        <v>639</v>
      </c>
      <c r="G23444" t="s">
        <v>1695</v>
      </c>
    </row>
    <row r="23445" spans="1:7" x14ac:dyDescent="0.25">
      <c r="A23445" t="s">
        <v>82</v>
      </c>
      <c r="B23445" t="s">
        <v>83</v>
      </c>
      <c r="C23445" t="s">
        <v>84</v>
      </c>
      <c r="D23445" s="1">
        <v>44531</v>
      </c>
      <c r="E23445" s="2">
        <v>100</v>
      </c>
      <c r="F23445" t="s">
        <v>85</v>
      </c>
      <c r="G23445" t="s">
        <v>2700</v>
      </c>
    </row>
    <row r="23446" spans="1:7" x14ac:dyDescent="0.25">
      <c r="A23446" t="s">
        <v>82</v>
      </c>
      <c r="B23446" t="s">
        <v>83</v>
      </c>
      <c r="C23446" t="s">
        <v>84</v>
      </c>
      <c r="D23446" s="1">
        <v>44531</v>
      </c>
      <c r="E23446" s="2">
        <v>100</v>
      </c>
      <c r="F23446" t="s">
        <v>86</v>
      </c>
      <c r="G23446" t="s">
        <v>2700</v>
      </c>
    </row>
    <row r="23447" spans="1:7" x14ac:dyDescent="0.25">
      <c r="A23447" t="s">
        <v>529</v>
      </c>
      <c r="B23447" t="s">
        <v>290</v>
      </c>
      <c r="C23447" t="s">
        <v>530</v>
      </c>
      <c r="D23447" s="1">
        <v>44531</v>
      </c>
      <c r="E23447" s="2">
        <v>25</v>
      </c>
      <c r="F23447" t="s">
        <v>531</v>
      </c>
      <c r="G23447" t="s">
        <v>145</v>
      </c>
    </row>
    <row r="23448" spans="1:7" x14ac:dyDescent="0.25">
      <c r="A23448" t="s">
        <v>4510</v>
      </c>
      <c r="B23448" t="s">
        <v>4511</v>
      </c>
      <c r="C23448" t="s">
        <v>4512</v>
      </c>
      <c r="D23448" s="1">
        <v>44531</v>
      </c>
      <c r="E23448" s="2">
        <v>2000</v>
      </c>
      <c r="F23448" t="s">
        <v>4513</v>
      </c>
      <c r="G23448" t="s">
        <v>2663</v>
      </c>
    </row>
    <row r="23449" spans="1:7" x14ac:dyDescent="0.25">
      <c r="A23449" t="s">
        <v>4084</v>
      </c>
      <c r="B23449" t="s">
        <v>4085</v>
      </c>
      <c r="C23449" t="s">
        <v>3079</v>
      </c>
      <c r="D23449" s="1">
        <v>44531</v>
      </c>
      <c r="E23449" s="2">
        <v>25</v>
      </c>
      <c r="F23449" t="s">
        <v>4086</v>
      </c>
      <c r="G23449" t="s">
        <v>145</v>
      </c>
    </row>
    <row r="23450" spans="1:7" x14ac:dyDescent="0.25">
      <c r="A23450" t="s">
        <v>4084</v>
      </c>
      <c r="B23450" t="s">
        <v>4085</v>
      </c>
      <c r="C23450" t="s">
        <v>3079</v>
      </c>
      <c r="D23450" s="1">
        <v>44531</v>
      </c>
      <c r="E23450" s="2">
        <v>25</v>
      </c>
      <c r="F23450" t="s">
        <v>4087</v>
      </c>
      <c r="G23450" t="s">
        <v>145</v>
      </c>
    </row>
    <row r="23451" spans="1:7" x14ac:dyDescent="0.25">
      <c r="A23451" t="s">
        <v>328</v>
      </c>
      <c r="B23451" t="s">
        <v>329</v>
      </c>
      <c r="C23451" t="s">
        <v>330</v>
      </c>
      <c r="D23451" s="1">
        <v>44531</v>
      </c>
      <c r="E23451" s="2">
        <v>300</v>
      </c>
      <c r="F23451" t="s">
        <v>331</v>
      </c>
      <c r="G23451" t="s">
        <v>2700</v>
      </c>
    </row>
    <row r="23452" spans="1:7" x14ac:dyDescent="0.25">
      <c r="A23452" t="s">
        <v>328</v>
      </c>
      <c r="B23452" t="s">
        <v>329</v>
      </c>
      <c r="C23452" t="s">
        <v>330</v>
      </c>
      <c r="D23452" s="1">
        <v>44531</v>
      </c>
      <c r="E23452" s="2">
        <v>300</v>
      </c>
      <c r="F23452" t="s">
        <v>332</v>
      </c>
      <c r="G23452" t="s">
        <v>2700</v>
      </c>
    </row>
    <row r="23453" spans="1:7" x14ac:dyDescent="0.25">
      <c r="A23453" t="s">
        <v>3651</v>
      </c>
      <c r="B23453" t="s">
        <v>3652</v>
      </c>
      <c r="D23453" s="1">
        <v>44531</v>
      </c>
      <c r="E23453" s="2">
        <v>100</v>
      </c>
      <c r="F23453" t="s">
        <v>3653</v>
      </c>
      <c r="G23453" t="s">
        <v>2663</v>
      </c>
    </row>
    <row r="23454" spans="1:7" x14ac:dyDescent="0.25">
      <c r="A23454">
        <v>737</v>
      </c>
      <c r="B23454" t="s">
        <v>6106</v>
      </c>
      <c r="C23454" t="s">
        <v>2744</v>
      </c>
      <c r="D23454" s="1">
        <v>44531</v>
      </c>
      <c r="E23454" s="2">
        <v>2500</v>
      </c>
      <c r="F23454" t="s">
        <v>6107</v>
      </c>
      <c r="G23454" t="s">
        <v>6108</v>
      </c>
    </row>
    <row r="23455" spans="1:7" x14ac:dyDescent="0.25">
      <c r="A23455">
        <v>737</v>
      </c>
      <c r="B23455" t="s">
        <v>6106</v>
      </c>
      <c r="C23455" t="s">
        <v>2744</v>
      </c>
      <c r="D23455" s="1">
        <v>44531</v>
      </c>
      <c r="E23455" s="2">
        <v>2500</v>
      </c>
      <c r="F23455" t="s">
        <v>6109</v>
      </c>
      <c r="G23455" t="s">
        <v>6108</v>
      </c>
    </row>
    <row r="23456" spans="1:7" x14ac:dyDescent="0.25">
      <c r="A23456">
        <v>738</v>
      </c>
      <c r="B23456" t="s">
        <v>2563</v>
      </c>
      <c r="C23456" t="s">
        <v>352</v>
      </c>
      <c r="D23456" s="1">
        <v>44531</v>
      </c>
      <c r="E23456" s="2">
        <v>1000</v>
      </c>
      <c r="F23456" t="s">
        <v>6110</v>
      </c>
      <c r="G23456" t="s">
        <v>2663</v>
      </c>
    </row>
    <row r="23457" spans="1:7" x14ac:dyDescent="0.25">
      <c r="A23457">
        <v>736</v>
      </c>
      <c r="B23457" t="s">
        <v>6111</v>
      </c>
      <c r="C23457" t="s">
        <v>6112</v>
      </c>
      <c r="D23457" s="1">
        <v>44531</v>
      </c>
      <c r="E23457" s="2">
        <v>25</v>
      </c>
      <c r="F23457" t="s">
        <v>6113</v>
      </c>
      <c r="G23457" t="s">
        <v>145</v>
      </c>
    </row>
    <row r="23458" spans="1:7" x14ac:dyDescent="0.25">
      <c r="A23458">
        <v>238</v>
      </c>
      <c r="B23458" t="s">
        <v>5721</v>
      </c>
      <c r="C23458" t="s">
        <v>4054</v>
      </c>
      <c r="D23458" s="1">
        <v>44531</v>
      </c>
      <c r="E23458" s="2">
        <v>25</v>
      </c>
      <c r="F23458" t="s">
        <v>5722</v>
      </c>
      <c r="G23458" t="s">
        <v>145</v>
      </c>
    </row>
    <row r="23459" spans="1:7" x14ac:dyDescent="0.25">
      <c r="A23459">
        <v>255</v>
      </c>
      <c r="B23459" t="s">
        <v>5743</v>
      </c>
      <c r="C23459" t="s">
        <v>157</v>
      </c>
      <c r="D23459" s="1">
        <v>44531</v>
      </c>
      <c r="E23459" s="2">
        <v>25</v>
      </c>
      <c r="F23459" t="s">
        <v>5744</v>
      </c>
      <c r="G23459" t="s">
        <v>145</v>
      </c>
    </row>
    <row r="23460" spans="1:7" x14ac:dyDescent="0.25">
      <c r="A23460">
        <v>284</v>
      </c>
      <c r="B23460" t="s">
        <v>5772</v>
      </c>
      <c r="C23460" t="s">
        <v>5773</v>
      </c>
      <c r="D23460" s="1">
        <v>44531</v>
      </c>
      <c r="E23460" s="2">
        <v>50</v>
      </c>
      <c r="F23460" t="s">
        <v>5774</v>
      </c>
      <c r="G23460" t="s">
        <v>145</v>
      </c>
    </row>
    <row r="23461" spans="1:7" x14ac:dyDescent="0.25">
      <c r="A23461">
        <v>284</v>
      </c>
      <c r="B23461" t="s">
        <v>5772</v>
      </c>
      <c r="C23461" t="s">
        <v>5773</v>
      </c>
      <c r="D23461" s="1">
        <v>44531</v>
      </c>
      <c r="E23461" s="2">
        <v>50</v>
      </c>
      <c r="F23461" t="s">
        <v>5775</v>
      </c>
      <c r="G23461" t="s">
        <v>145</v>
      </c>
    </row>
    <row r="23462" spans="1:7" x14ac:dyDescent="0.25">
      <c r="A23462">
        <v>341</v>
      </c>
      <c r="B23462" t="s">
        <v>5819</v>
      </c>
      <c r="C23462" t="s">
        <v>5820</v>
      </c>
      <c r="D23462" s="1">
        <v>44531</v>
      </c>
      <c r="E23462" s="2">
        <v>50</v>
      </c>
      <c r="F23462" t="s">
        <v>5821</v>
      </c>
      <c r="G23462" t="s">
        <v>5638</v>
      </c>
    </row>
    <row r="23463" spans="1:7" x14ac:dyDescent="0.25">
      <c r="A23463" t="s">
        <v>3658</v>
      </c>
      <c r="B23463" t="s">
        <v>3659</v>
      </c>
      <c r="C23463" t="s">
        <v>3660</v>
      </c>
      <c r="D23463" s="1">
        <v>44531</v>
      </c>
      <c r="E23463" s="2">
        <v>100</v>
      </c>
      <c r="F23463" t="s">
        <v>3661</v>
      </c>
      <c r="G23463" t="s">
        <v>2663</v>
      </c>
    </row>
    <row r="23464" spans="1:7" x14ac:dyDescent="0.25">
      <c r="A23464" t="s">
        <v>3643</v>
      </c>
      <c r="B23464" t="s">
        <v>3644</v>
      </c>
      <c r="C23464" t="s">
        <v>1768</v>
      </c>
      <c r="D23464" s="1">
        <v>44531</v>
      </c>
      <c r="E23464" s="2">
        <v>40</v>
      </c>
      <c r="F23464" t="s">
        <v>3645</v>
      </c>
      <c r="G23464" t="s">
        <v>145</v>
      </c>
    </row>
    <row r="23465" spans="1:7" x14ac:dyDescent="0.25">
      <c r="A23465" t="s">
        <v>3643</v>
      </c>
      <c r="B23465" t="s">
        <v>3644</v>
      </c>
      <c r="C23465" t="s">
        <v>1768</v>
      </c>
      <c r="D23465" s="1">
        <v>44531</v>
      </c>
      <c r="E23465" s="2">
        <v>40</v>
      </c>
      <c r="F23465" t="s">
        <v>3646</v>
      </c>
      <c r="G23465" t="s">
        <v>145</v>
      </c>
    </row>
    <row r="23466" spans="1:7" x14ac:dyDescent="0.25">
      <c r="A23466" t="s">
        <v>3891</v>
      </c>
      <c r="B23466" t="s">
        <v>3892</v>
      </c>
      <c r="C23466" t="s">
        <v>2928</v>
      </c>
      <c r="D23466" s="1">
        <v>44531</v>
      </c>
      <c r="E23466" s="2">
        <v>100</v>
      </c>
      <c r="F23466" t="s">
        <v>3893</v>
      </c>
      <c r="G23466" t="s">
        <v>34</v>
      </c>
    </row>
    <row r="23467" spans="1:7" x14ac:dyDescent="0.25">
      <c r="A23467">
        <v>748</v>
      </c>
      <c r="B23467" t="s">
        <v>6114</v>
      </c>
      <c r="C23467" t="s">
        <v>6115</v>
      </c>
      <c r="D23467" s="1">
        <v>44532</v>
      </c>
      <c r="E23467" s="2">
        <v>25</v>
      </c>
      <c r="F23467" t="s">
        <v>6116</v>
      </c>
      <c r="G23467" t="s">
        <v>2700</v>
      </c>
    </row>
    <row r="23468" spans="1:7" x14ac:dyDescent="0.25">
      <c r="A23468" t="s">
        <v>328</v>
      </c>
      <c r="B23468" t="s">
        <v>329</v>
      </c>
      <c r="C23468" t="s">
        <v>330</v>
      </c>
      <c r="D23468" s="1">
        <v>44532</v>
      </c>
      <c r="E23468" s="2">
        <v>300</v>
      </c>
      <c r="F23468" t="s">
        <v>331</v>
      </c>
      <c r="G23468" t="s">
        <v>97</v>
      </c>
    </row>
    <row r="23469" spans="1:7" x14ac:dyDescent="0.25">
      <c r="A23469" t="s">
        <v>328</v>
      </c>
      <c r="B23469" t="s">
        <v>329</v>
      </c>
      <c r="C23469" t="s">
        <v>330</v>
      </c>
      <c r="D23469" s="1">
        <v>44532</v>
      </c>
      <c r="E23469" s="2">
        <v>300</v>
      </c>
      <c r="F23469" t="s">
        <v>332</v>
      </c>
      <c r="G23469" t="s">
        <v>97</v>
      </c>
    </row>
    <row r="23470" spans="1:7" x14ac:dyDescent="0.25">
      <c r="A23470" t="s">
        <v>5256</v>
      </c>
      <c r="B23470" t="s">
        <v>5257</v>
      </c>
      <c r="C23470" t="s">
        <v>5232</v>
      </c>
      <c r="D23470" s="1">
        <v>44532</v>
      </c>
      <c r="E23470" s="2">
        <v>250</v>
      </c>
      <c r="F23470" t="s">
        <v>5233</v>
      </c>
      <c r="G23470" t="s">
        <v>5857</v>
      </c>
    </row>
    <row r="23471" spans="1:7" x14ac:dyDescent="0.25">
      <c r="A23471">
        <v>739</v>
      </c>
      <c r="B23471" t="s">
        <v>6117</v>
      </c>
      <c r="C23471" t="s">
        <v>1355</v>
      </c>
      <c r="D23471" s="1">
        <v>44533</v>
      </c>
      <c r="E23471" s="2">
        <v>1000</v>
      </c>
      <c r="F23471" t="s">
        <v>6118</v>
      </c>
      <c r="G23471" t="s">
        <v>67</v>
      </c>
    </row>
    <row r="23472" spans="1:7" x14ac:dyDescent="0.25">
      <c r="A23472">
        <v>745</v>
      </c>
      <c r="B23472" t="s">
        <v>6119</v>
      </c>
      <c r="C23472" t="s">
        <v>153</v>
      </c>
      <c r="D23472" s="1">
        <v>44533</v>
      </c>
      <c r="E23472" s="2">
        <v>25</v>
      </c>
      <c r="F23472" t="s">
        <v>6120</v>
      </c>
      <c r="G23472" t="s">
        <v>145</v>
      </c>
    </row>
    <row r="23473" spans="1:7" x14ac:dyDescent="0.25">
      <c r="A23473">
        <v>746</v>
      </c>
      <c r="B23473" t="s">
        <v>6121</v>
      </c>
      <c r="C23473" t="s">
        <v>6115</v>
      </c>
      <c r="D23473" s="1">
        <v>44533</v>
      </c>
      <c r="E23473" s="2">
        <v>25</v>
      </c>
      <c r="F23473" t="s">
        <v>6122</v>
      </c>
      <c r="G23473" t="s">
        <v>145</v>
      </c>
    </row>
    <row r="23474" spans="1:7" x14ac:dyDescent="0.25">
      <c r="A23474">
        <v>747</v>
      </c>
      <c r="B23474" t="s">
        <v>744</v>
      </c>
      <c r="C23474" t="s">
        <v>6123</v>
      </c>
      <c r="D23474" s="1">
        <v>44533</v>
      </c>
      <c r="E23474" s="2">
        <v>50</v>
      </c>
      <c r="F23474" t="s">
        <v>6124</v>
      </c>
      <c r="G23474" t="s">
        <v>145</v>
      </c>
    </row>
    <row r="23475" spans="1:7" x14ac:dyDescent="0.25">
      <c r="A23475">
        <v>747</v>
      </c>
      <c r="B23475" t="s">
        <v>744</v>
      </c>
      <c r="C23475" t="s">
        <v>6123</v>
      </c>
      <c r="D23475" s="1">
        <v>44533</v>
      </c>
      <c r="E23475" s="2">
        <v>50</v>
      </c>
      <c r="F23475" t="s">
        <v>6125</v>
      </c>
      <c r="G23475" t="s">
        <v>145</v>
      </c>
    </row>
    <row r="23476" spans="1:7" x14ac:dyDescent="0.25">
      <c r="A23476">
        <v>52</v>
      </c>
      <c r="B23476" t="s">
        <v>5526</v>
      </c>
      <c r="C23476" t="s">
        <v>5527</v>
      </c>
      <c r="D23476" s="1">
        <v>44533</v>
      </c>
      <c r="E23476" s="2">
        <v>25</v>
      </c>
      <c r="F23476" t="s">
        <v>5528</v>
      </c>
      <c r="G23476" t="s">
        <v>145</v>
      </c>
    </row>
    <row r="23477" spans="1:7" x14ac:dyDescent="0.25">
      <c r="A23477">
        <v>52</v>
      </c>
      <c r="B23477" t="s">
        <v>5526</v>
      </c>
      <c r="C23477" t="s">
        <v>5527</v>
      </c>
      <c r="D23477" s="1">
        <v>44533</v>
      </c>
      <c r="E23477" s="2">
        <v>25</v>
      </c>
      <c r="F23477" t="s">
        <v>5529</v>
      </c>
      <c r="G23477" t="s">
        <v>145</v>
      </c>
    </row>
    <row r="23478" spans="1:7" x14ac:dyDescent="0.25">
      <c r="A23478" t="s">
        <v>908</v>
      </c>
      <c r="B23478" t="s">
        <v>909</v>
      </c>
      <c r="C23478" t="s">
        <v>910</v>
      </c>
      <c r="D23478" s="1">
        <v>44533</v>
      </c>
      <c r="E23478" s="2">
        <v>1000</v>
      </c>
      <c r="F23478" t="s">
        <v>911</v>
      </c>
      <c r="G23478" t="s">
        <v>4953</v>
      </c>
    </row>
    <row r="23479" spans="1:7" x14ac:dyDescent="0.25">
      <c r="A23479" t="s">
        <v>1580</v>
      </c>
      <c r="B23479" t="s">
        <v>1581</v>
      </c>
      <c r="C23479" t="s">
        <v>1582</v>
      </c>
      <c r="D23479" s="1">
        <v>44533</v>
      </c>
      <c r="E23479" s="2">
        <v>100</v>
      </c>
      <c r="F23479" t="s">
        <v>1583</v>
      </c>
      <c r="G23479" t="s">
        <v>145</v>
      </c>
    </row>
    <row r="23480" spans="1:7" x14ac:dyDescent="0.25">
      <c r="A23480" t="s">
        <v>1499</v>
      </c>
      <c r="B23480" t="s">
        <v>1500</v>
      </c>
      <c r="C23480" t="s">
        <v>1501</v>
      </c>
      <c r="D23480" s="1">
        <v>44533</v>
      </c>
      <c r="E23480" s="2">
        <v>100</v>
      </c>
      <c r="F23480" t="s">
        <v>1502</v>
      </c>
      <c r="G23480" t="s">
        <v>145</v>
      </c>
    </row>
    <row r="23481" spans="1:7" x14ac:dyDescent="0.25">
      <c r="A23481" t="s">
        <v>1499</v>
      </c>
      <c r="B23481" t="s">
        <v>1500</v>
      </c>
      <c r="C23481" t="s">
        <v>1501</v>
      </c>
      <c r="D23481" s="1">
        <v>44533</v>
      </c>
      <c r="E23481" s="2">
        <v>100</v>
      </c>
      <c r="F23481" t="s">
        <v>1503</v>
      </c>
      <c r="G23481" t="s">
        <v>145</v>
      </c>
    </row>
    <row r="23482" spans="1:7" x14ac:dyDescent="0.25">
      <c r="A23482" t="s">
        <v>3921</v>
      </c>
      <c r="B23482" t="s">
        <v>673</v>
      </c>
      <c r="C23482" t="s">
        <v>3922</v>
      </c>
      <c r="D23482" s="1">
        <v>44533</v>
      </c>
      <c r="E23482" s="2">
        <v>25</v>
      </c>
      <c r="F23482" t="s">
        <v>3923</v>
      </c>
      <c r="G23482" t="s">
        <v>145</v>
      </c>
    </row>
    <row r="23483" spans="1:7" x14ac:dyDescent="0.25">
      <c r="A23483" t="s">
        <v>3921</v>
      </c>
      <c r="B23483" t="s">
        <v>673</v>
      </c>
      <c r="C23483" t="s">
        <v>3922</v>
      </c>
      <c r="D23483" s="1">
        <v>44533</v>
      </c>
      <c r="E23483" s="2">
        <v>25</v>
      </c>
      <c r="F23483" t="s">
        <v>3924</v>
      </c>
      <c r="G23483" t="s">
        <v>145</v>
      </c>
    </row>
    <row r="23484" spans="1:7" x14ac:dyDescent="0.25">
      <c r="A23484">
        <v>744</v>
      </c>
      <c r="B23484" t="s">
        <v>6126</v>
      </c>
      <c r="C23484" t="s">
        <v>6127</v>
      </c>
      <c r="D23484" s="1">
        <v>44535</v>
      </c>
      <c r="E23484" s="2">
        <v>1000</v>
      </c>
      <c r="F23484" t="s">
        <v>6128</v>
      </c>
      <c r="G23484" t="s">
        <v>2663</v>
      </c>
    </row>
    <row r="23485" spans="1:7" x14ac:dyDescent="0.25">
      <c r="A23485">
        <v>740</v>
      </c>
      <c r="B23485" t="s">
        <v>3961</v>
      </c>
      <c r="C23485" t="s">
        <v>6129</v>
      </c>
      <c r="D23485" s="1">
        <v>44536</v>
      </c>
      <c r="E23485" s="2">
        <v>500</v>
      </c>
      <c r="G23485" t="s">
        <v>4958</v>
      </c>
    </row>
    <row r="23486" spans="1:7" x14ac:dyDescent="0.25">
      <c r="A23486">
        <v>741</v>
      </c>
      <c r="B23486" t="s">
        <v>6130</v>
      </c>
      <c r="C23486" t="s">
        <v>6131</v>
      </c>
      <c r="D23486" s="1">
        <v>44536</v>
      </c>
      <c r="E23486" s="2">
        <v>50</v>
      </c>
      <c r="F23486" t="s">
        <v>6132</v>
      </c>
      <c r="G23486" t="s">
        <v>145</v>
      </c>
    </row>
    <row r="23487" spans="1:7" x14ac:dyDescent="0.25">
      <c r="A23487">
        <v>741</v>
      </c>
      <c r="B23487" t="s">
        <v>6130</v>
      </c>
      <c r="C23487" t="s">
        <v>6131</v>
      </c>
      <c r="D23487" s="1">
        <v>44536</v>
      </c>
      <c r="E23487" s="2">
        <v>50</v>
      </c>
      <c r="F23487" t="s">
        <v>6133</v>
      </c>
      <c r="G23487" t="s">
        <v>145</v>
      </c>
    </row>
    <row r="23488" spans="1:7" x14ac:dyDescent="0.25">
      <c r="A23488">
        <v>742</v>
      </c>
      <c r="B23488" t="s">
        <v>378</v>
      </c>
      <c r="C23488" t="s">
        <v>837</v>
      </c>
      <c r="D23488" s="1">
        <v>44536</v>
      </c>
      <c r="E23488" s="2">
        <v>25</v>
      </c>
      <c r="F23488" t="s">
        <v>6134</v>
      </c>
      <c r="G23488" t="s">
        <v>145</v>
      </c>
    </row>
    <row r="23489" spans="1:7" x14ac:dyDescent="0.25">
      <c r="A23489">
        <v>743</v>
      </c>
      <c r="B23489" t="s">
        <v>3901</v>
      </c>
      <c r="C23489" t="s">
        <v>6135</v>
      </c>
      <c r="D23489" s="1">
        <v>44536</v>
      </c>
      <c r="E23489" s="2">
        <v>200</v>
      </c>
      <c r="F23489" t="s">
        <v>6136</v>
      </c>
      <c r="G23489" t="s">
        <v>145</v>
      </c>
    </row>
    <row r="23490" spans="1:7" x14ac:dyDescent="0.25">
      <c r="A23490">
        <v>273</v>
      </c>
      <c r="B23490" t="s">
        <v>2893</v>
      </c>
      <c r="C23490" t="s">
        <v>5764</v>
      </c>
      <c r="D23490" s="1">
        <v>44536</v>
      </c>
      <c r="E23490" s="2">
        <v>100</v>
      </c>
      <c r="F23490" t="s">
        <v>5765</v>
      </c>
      <c r="G23490" t="s">
        <v>145</v>
      </c>
    </row>
    <row r="23491" spans="1:7" x14ac:dyDescent="0.25">
      <c r="A23491">
        <v>273</v>
      </c>
      <c r="B23491" t="s">
        <v>2893</v>
      </c>
      <c r="C23491" t="s">
        <v>5764</v>
      </c>
      <c r="D23491" s="1">
        <v>44536</v>
      </c>
      <c r="E23491" s="2">
        <v>100</v>
      </c>
      <c r="F23491" t="s">
        <v>5766</v>
      </c>
      <c r="G23491" t="s">
        <v>145</v>
      </c>
    </row>
    <row r="23492" spans="1:7" x14ac:dyDescent="0.25">
      <c r="A23492" t="s">
        <v>482</v>
      </c>
      <c r="B23492" t="s">
        <v>483</v>
      </c>
      <c r="C23492" t="s">
        <v>484</v>
      </c>
      <c r="D23492" s="1">
        <v>44536</v>
      </c>
      <c r="E23492" s="2">
        <v>41.66</v>
      </c>
      <c r="F23492" t="s">
        <v>485</v>
      </c>
      <c r="G23492" t="s">
        <v>1240</v>
      </c>
    </row>
    <row r="23493" spans="1:7" x14ac:dyDescent="0.25">
      <c r="A23493" t="s">
        <v>482</v>
      </c>
      <c r="B23493" t="s">
        <v>483</v>
      </c>
      <c r="C23493" t="s">
        <v>484</v>
      </c>
      <c r="D23493" s="1">
        <v>44536</v>
      </c>
      <c r="E23493" s="2">
        <v>83.34</v>
      </c>
      <c r="F23493" t="s">
        <v>485</v>
      </c>
      <c r="G23493" t="s">
        <v>34</v>
      </c>
    </row>
    <row r="23494" spans="1:7" x14ac:dyDescent="0.25">
      <c r="A23494" t="s">
        <v>3698</v>
      </c>
      <c r="B23494" t="s">
        <v>3699</v>
      </c>
      <c r="C23494" t="s">
        <v>3700</v>
      </c>
      <c r="D23494" s="1">
        <v>44536</v>
      </c>
      <c r="E23494" s="2">
        <v>50</v>
      </c>
      <c r="F23494" t="s">
        <v>3701</v>
      </c>
      <c r="G23494" t="s">
        <v>145</v>
      </c>
    </row>
    <row r="23495" spans="1:7" x14ac:dyDescent="0.25">
      <c r="A23495" t="s">
        <v>4893</v>
      </c>
      <c r="B23495" t="s">
        <v>4894</v>
      </c>
      <c r="C23495" t="s">
        <v>2744</v>
      </c>
      <c r="D23495" s="1">
        <v>44536</v>
      </c>
      <c r="E23495" s="2">
        <v>100</v>
      </c>
      <c r="F23495" t="s">
        <v>4895</v>
      </c>
      <c r="G23495" t="s">
        <v>2663</v>
      </c>
    </row>
    <row r="23496" spans="1:7" x14ac:dyDescent="0.25">
      <c r="A23496" t="s">
        <v>1539</v>
      </c>
      <c r="B23496" t="s">
        <v>1540</v>
      </c>
      <c r="C23496" t="s">
        <v>1540</v>
      </c>
      <c r="D23496" s="1">
        <v>44537</v>
      </c>
      <c r="E23496" s="2">
        <v>100</v>
      </c>
      <c r="G23496" t="s">
        <v>145</v>
      </c>
    </row>
    <row r="23497" spans="1:7" x14ac:dyDescent="0.25">
      <c r="A23497" t="s">
        <v>2141</v>
      </c>
      <c r="B23497" t="s">
        <v>2142</v>
      </c>
      <c r="C23497" t="s">
        <v>2143</v>
      </c>
      <c r="D23497" s="1">
        <v>44539</v>
      </c>
      <c r="E23497" s="2">
        <v>1000</v>
      </c>
      <c r="G23497" t="s">
        <v>2253</v>
      </c>
    </row>
    <row r="23498" spans="1:7" x14ac:dyDescent="0.25">
      <c r="A23498" t="s">
        <v>4348</v>
      </c>
      <c r="B23498" t="s">
        <v>4349</v>
      </c>
      <c r="C23498" t="s">
        <v>1097</v>
      </c>
      <c r="D23498" s="1">
        <v>44540</v>
      </c>
      <c r="E23498" s="2">
        <v>250</v>
      </c>
      <c r="F23498" t="s">
        <v>4350</v>
      </c>
      <c r="G23498" t="s">
        <v>34</v>
      </c>
    </row>
    <row r="23499" spans="1:7" x14ac:dyDescent="0.25">
      <c r="A23499" t="s">
        <v>4660</v>
      </c>
      <c r="B23499" t="s">
        <v>4661</v>
      </c>
      <c r="C23499" t="s">
        <v>4662</v>
      </c>
      <c r="D23499" s="1">
        <v>44542</v>
      </c>
      <c r="E23499" s="2">
        <v>5</v>
      </c>
      <c r="F23499" t="s">
        <v>4663</v>
      </c>
      <c r="G23499" t="s">
        <v>276</v>
      </c>
    </row>
    <row r="23500" spans="1:7" x14ac:dyDescent="0.25">
      <c r="A23500" t="s">
        <v>5279</v>
      </c>
      <c r="B23500" t="s">
        <v>1026</v>
      </c>
      <c r="C23500" t="s">
        <v>5280</v>
      </c>
      <c r="D23500" s="1">
        <v>44543</v>
      </c>
      <c r="E23500" s="2">
        <v>33334</v>
      </c>
      <c r="F23500" t="s">
        <v>5281</v>
      </c>
      <c r="G23500" t="s">
        <v>2663</v>
      </c>
    </row>
    <row r="23501" spans="1:7" x14ac:dyDescent="0.25">
      <c r="A23501" t="s">
        <v>121</v>
      </c>
      <c r="B23501" t="s">
        <v>122</v>
      </c>
      <c r="C23501" t="s">
        <v>123</v>
      </c>
      <c r="D23501" s="1">
        <v>44544</v>
      </c>
      <c r="E23501" s="2">
        <v>500</v>
      </c>
      <c r="F23501" t="s">
        <v>124</v>
      </c>
      <c r="G23501" t="s">
        <v>114</v>
      </c>
    </row>
    <row r="23502" spans="1:7" x14ac:dyDescent="0.25">
      <c r="A23502" t="s">
        <v>954</v>
      </c>
      <c r="B23502" t="s">
        <v>955</v>
      </c>
      <c r="C23502" t="s">
        <v>956</v>
      </c>
      <c r="D23502" s="1">
        <v>44544</v>
      </c>
      <c r="E23502" s="2">
        <v>3000</v>
      </c>
      <c r="G23502" t="s">
        <v>522</v>
      </c>
    </row>
    <row r="23503" spans="1:7" x14ac:dyDescent="0.25">
      <c r="A23503">
        <v>757</v>
      </c>
      <c r="B23503" t="s">
        <v>2893</v>
      </c>
      <c r="C23503" t="s">
        <v>6137</v>
      </c>
      <c r="D23503" s="1">
        <v>44544</v>
      </c>
      <c r="E23503" s="2">
        <v>100</v>
      </c>
      <c r="F23503" t="s">
        <v>6138</v>
      </c>
      <c r="G23503" t="s">
        <v>145</v>
      </c>
    </row>
    <row r="23504" spans="1:7" x14ac:dyDescent="0.25">
      <c r="A23504">
        <v>230</v>
      </c>
      <c r="B23504" t="s">
        <v>5702</v>
      </c>
      <c r="C23504" t="s">
        <v>5703</v>
      </c>
      <c r="D23504" s="1">
        <v>44544</v>
      </c>
      <c r="E23504" s="2">
        <v>1000</v>
      </c>
      <c r="F23504" t="s">
        <v>5704</v>
      </c>
      <c r="G23504" t="s">
        <v>34</v>
      </c>
    </row>
    <row r="23505" spans="1:7" x14ac:dyDescent="0.25">
      <c r="A23505" t="s">
        <v>1145</v>
      </c>
      <c r="B23505" t="s">
        <v>1146</v>
      </c>
      <c r="D23505" s="1">
        <v>44544</v>
      </c>
      <c r="E23505" s="2">
        <v>10000</v>
      </c>
      <c r="G23505" t="s">
        <v>6139</v>
      </c>
    </row>
    <row r="23506" spans="1:7" x14ac:dyDescent="0.25">
      <c r="A23506" t="s">
        <v>4675</v>
      </c>
      <c r="B23506" t="s">
        <v>4676</v>
      </c>
      <c r="C23506" t="s">
        <v>4677</v>
      </c>
      <c r="D23506" s="1">
        <v>44544</v>
      </c>
      <c r="E23506" s="2">
        <v>1000</v>
      </c>
      <c r="G23506" t="s">
        <v>34</v>
      </c>
    </row>
    <row r="23507" spans="1:7" x14ac:dyDescent="0.25">
      <c r="A23507" t="s">
        <v>5403</v>
      </c>
      <c r="B23507" t="s">
        <v>5404</v>
      </c>
      <c r="C23507" t="s">
        <v>758</v>
      </c>
      <c r="D23507" s="1">
        <v>44545</v>
      </c>
      <c r="E23507" s="2">
        <v>84</v>
      </c>
      <c r="F23507" t="s">
        <v>5405</v>
      </c>
      <c r="G23507" t="s">
        <v>34</v>
      </c>
    </row>
    <row r="23508" spans="1:7" x14ac:dyDescent="0.25">
      <c r="A23508" t="s">
        <v>832</v>
      </c>
      <c r="B23508" t="s">
        <v>833</v>
      </c>
      <c r="D23508" s="1">
        <v>44545</v>
      </c>
      <c r="E23508" s="2">
        <v>20000</v>
      </c>
      <c r="F23508" t="s">
        <v>834</v>
      </c>
      <c r="G23508" t="s">
        <v>6140</v>
      </c>
    </row>
    <row r="23509" spans="1:7" x14ac:dyDescent="0.25">
      <c r="A23509" t="s">
        <v>832</v>
      </c>
      <c r="B23509" t="s">
        <v>833</v>
      </c>
      <c r="D23509" s="1">
        <v>44545</v>
      </c>
      <c r="E23509" s="2">
        <v>20000</v>
      </c>
      <c r="F23509" t="s">
        <v>834</v>
      </c>
      <c r="G23509" t="s">
        <v>6141</v>
      </c>
    </row>
    <row r="23510" spans="1:7" x14ac:dyDescent="0.25">
      <c r="A23510" t="s">
        <v>2189</v>
      </c>
      <c r="B23510" t="s">
        <v>2190</v>
      </c>
      <c r="D23510" s="1">
        <v>44545</v>
      </c>
      <c r="E23510" s="2">
        <v>1000</v>
      </c>
      <c r="F23510" t="s">
        <v>2191</v>
      </c>
      <c r="G23510" t="s">
        <v>2663</v>
      </c>
    </row>
    <row r="23511" spans="1:7" x14ac:dyDescent="0.25">
      <c r="A23511" t="s">
        <v>44</v>
      </c>
      <c r="B23511" t="s">
        <v>45</v>
      </c>
      <c r="C23511" t="s">
        <v>46</v>
      </c>
      <c r="D23511" s="1">
        <v>44545</v>
      </c>
      <c r="E23511" s="2">
        <v>83.33</v>
      </c>
      <c r="F23511" t="s">
        <v>47</v>
      </c>
      <c r="G23511" t="s">
        <v>34</v>
      </c>
    </row>
    <row r="23512" spans="1:7" x14ac:dyDescent="0.25">
      <c r="A23512" t="s">
        <v>44</v>
      </c>
      <c r="B23512" t="s">
        <v>45</v>
      </c>
      <c r="C23512" t="s">
        <v>46</v>
      </c>
      <c r="D23512" s="1">
        <v>44545</v>
      </c>
      <c r="E23512" s="2">
        <v>83.33</v>
      </c>
      <c r="F23512" t="s">
        <v>48</v>
      </c>
      <c r="G23512" t="s">
        <v>34</v>
      </c>
    </row>
    <row r="23513" spans="1:7" x14ac:dyDescent="0.25">
      <c r="A23513" t="s">
        <v>49</v>
      </c>
      <c r="B23513" t="s">
        <v>50</v>
      </c>
      <c r="C23513" t="s">
        <v>51</v>
      </c>
      <c r="D23513" s="1">
        <v>44545</v>
      </c>
      <c r="E23513" s="2">
        <v>140</v>
      </c>
      <c r="F23513" t="s">
        <v>52</v>
      </c>
      <c r="G23513" t="s">
        <v>2663</v>
      </c>
    </row>
    <row r="23514" spans="1:7" x14ac:dyDescent="0.25">
      <c r="A23514" t="s">
        <v>40</v>
      </c>
      <c r="B23514" t="s">
        <v>41</v>
      </c>
      <c r="C23514" t="s">
        <v>42</v>
      </c>
      <c r="D23514" s="1">
        <v>44545</v>
      </c>
      <c r="E23514" s="2">
        <v>83.32</v>
      </c>
      <c r="F23514" t="s">
        <v>43</v>
      </c>
      <c r="G23514" t="s">
        <v>34</v>
      </c>
    </row>
    <row r="23515" spans="1:7" x14ac:dyDescent="0.25">
      <c r="A23515" t="s">
        <v>40</v>
      </c>
      <c r="B23515" t="s">
        <v>41</v>
      </c>
      <c r="C23515" t="s">
        <v>42</v>
      </c>
      <c r="D23515" s="1">
        <v>44545</v>
      </c>
      <c r="E23515" s="2">
        <v>83.34</v>
      </c>
      <c r="F23515" t="s">
        <v>43</v>
      </c>
      <c r="G23515" t="s">
        <v>2898</v>
      </c>
    </row>
    <row r="23516" spans="1:7" x14ac:dyDescent="0.25">
      <c r="A23516" t="s">
        <v>53</v>
      </c>
      <c r="B23516" t="s">
        <v>54</v>
      </c>
      <c r="C23516" t="s">
        <v>55</v>
      </c>
      <c r="D23516" s="1">
        <v>44545</v>
      </c>
      <c r="E23516" s="2">
        <v>84</v>
      </c>
      <c r="F23516" t="s">
        <v>56</v>
      </c>
      <c r="G23516" t="s">
        <v>34</v>
      </c>
    </row>
    <row r="23517" spans="1:7" x14ac:dyDescent="0.25">
      <c r="A23517" t="s">
        <v>53</v>
      </c>
      <c r="B23517" t="s">
        <v>54</v>
      </c>
      <c r="C23517" t="s">
        <v>55</v>
      </c>
      <c r="D23517" s="1">
        <v>44545</v>
      </c>
      <c r="E23517" s="2">
        <v>84</v>
      </c>
      <c r="F23517" t="s">
        <v>57</v>
      </c>
      <c r="G23517" t="s">
        <v>34</v>
      </c>
    </row>
    <row r="23518" spans="1:7" x14ac:dyDescent="0.25">
      <c r="A23518" t="s">
        <v>53</v>
      </c>
      <c r="B23518" t="s">
        <v>54</v>
      </c>
      <c r="C23518" t="s">
        <v>55</v>
      </c>
      <c r="D23518" s="1">
        <v>44545</v>
      </c>
      <c r="E23518" s="2">
        <v>16</v>
      </c>
      <c r="F23518" t="s">
        <v>56</v>
      </c>
      <c r="G23518" t="s">
        <v>2663</v>
      </c>
    </row>
    <row r="23519" spans="1:7" x14ac:dyDescent="0.25">
      <c r="A23519" t="s">
        <v>53</v>
      </c>
      <c r="B23519" t="s">
        <v>54</v>
      </c>
      <c r="C23519" t="s">
        <v>55</v>
      </c>
      <c r="D23519" s="1">
        <v>44545</v>
      </c>
      <c r="E23519" s="2">
        <v>16</v>
      </c>
      <c r="F23519" t="s">
        <v>57</v>
      </c>
      <c r="G23519" t="s">
        <v>2663</v>
      </c>
    </row>
    <row r="23520" spans="1:7" x14ac:dyDescent="0.25">
      <c r="A23520" t="s">
        <v>2463</v>
      </c>
      <c r="B23520" t="s">
        <v>2464</v>
      </c>
      <c r="C23520" t="s">
        <v>2465</v>
      </c>
      <c r="D23520" s="1">
        <v>44545</v>
      </c>
      <c r="E23520" s="2">
        <v>100</v>
      </c>
      <c r="F23520" t="s">
        <v>2466</v>
      </c>
      <c r="G23520" t="s">
        <v>2663</v>
      </c>
    </row>
    <row r="23521" spans="1:7" x14ac:dyDescent="0.25">
      <c r="A23521" t="s">
        <v>2463</v>
      </c>
      <c r="B23521" t="s">
        <v>2464</v>
      </c>
      <c r="C23521" t="s">
        <v>2465</v>
      </c>
      <c r="D23521" s="1">
        <v>44545</v>
      </c>
      <c r="E23521" s="2">
        <v>100</v>
      </c>
      <c r="F23521" t="s">
        <v>2467</v>
      </c>
      <c r="G23521" t="s">
        <v>2663</v>
      </c>
    </row>
    <row r="23522" spans="1:7" x14ac:dyDescent="0.25">
      <c r="A23522" t="s">
        <v>3805</v>
      </c>
      <c r="B23522" t="s">
        <v>3806</v>
      </c>
      <c r="C23522" t="s">
        <v>3807</v>
      </c>
      <c r="D23522" s="1">
        <v>44545</v>
      </c>
      <c r="E23522" s="2">
        <v>21</v>
      </c>
      <c r="F23522" t="s">
        <v>3808</v>
      </c>
      <c r="G23522" t="s">
        <v>5638</v>
      </c>
    </row>
    <row r="23523" spans="1:7" x14ac:dyDescent="0.25">
      <c r="A23523" t="s">
        <v>3805</v>
      </c>
      <c r="B23523" t="s">
        <v>3806</v>
      </c>
      <c r="C23523" t="s">
        <v>3807</v>
      </c>
      <c r="D23523" s="1">
        <v>44545</v>
      </c>
      <c r="E23523" s="2">
        <v>21</v>
      </c>
      <c r="F23523" t="s">
        <v>3809</v>
      </c>
      <c r="G23523" t="s">
        <v>5638</v>
      </c>
    </row>
    <row r="23524" spans="1:7" x14ac:dyDescent="0.25">
      <c r="A23524" t="s">
        <v>3805</v>
      </c>
      <c r="B23524" t="s">
        <v>3806</v>
      </c>
      <c r="C23524" t="s">
        <v>3807</v>
      </c>
      <c r="D23524" s="1">
        <v>44545</v>
      </c>
      <c r="E23524" s="2">
        <v>21</v>
      </c>
      <c r="F23524" t="s">
        <v>3808</v>
      </c>
      <c r="G23524" t="s">
        <v>5635</v>
      </c>
    </row>
    <row r="23525" spans="1:7" x14ac:dyDescent="0.25">
      <c r="A23525" t="s">
        <v>3805</v>
      </c>
      <c r="B23525" t="s">
        <v>3806</v>
      </c>
      <c r="C23525" t="s">
        <v>3807</v>
      </c>
      <c r="D23525" s="1">
        <v>44545</v>
      </c>
      <c r="E23525" s="2">
        <v>21</v>
      </c>
      <c r="F23525" t="s">
        <v>3809</v>
      </c>
      <c r="G23525" t="s">
        <v>5635</v>
      </c>
    </row>
    <row r="23526" spans="1:7" x14ac:dyDescent="0.25">
      <c r="A23526" t="s">
        <v>2562</v>
      </c>
      <c r="B23526" t="s">
        <v>2563</v>
      </c>
      <c r="C23526" t="s">
        <v>2564</v>
      </c>
      <c r="D23526" s="1">
        <v>44545</v>
      </c>
      <c r="E23526" s="2">
        <v>500</v>
      </c>
      <c r="F23526" t="s">
        <v>2565</v>
      </c>
      <c r="G23526" t="s">
        <v>2663</v>
      </c>
    </row>
    <row r="23527" spans="1:7" x14ac:dyDescent="0.25">
      <c r="A23527" t="s">
        <v>2562</v>
      </c>
      <c r="B23527" t="s">
        <v>2563</v>
      </c>
      <c r="C23527" t="s">
        <v>2564</v>
      </c>
      <c r="D23527" s="1">
        <v>44545</v>
      </c>
      <c r="E23527" s="2">
        <v>500</v>
      </c>
      <c r="F23527" t="s">
        <v>2566</v>
      </c>
      <c r="G23527" t="s">
        <v>2663</v>
      </c>
    </row>
    <row r="23528" spans="1:7" x14ac:dyDescent="0.25">
      <c r="A23528" t="s">
        <v>2562</v>
      </c>
      <c r="B23528" t="s">
        <v>2563</v>
      </c>
      <c r="C23528" t="s">
        <v>2564</v>
      </c>
      <c r="D23528" s="1">
        <v>44545</v>
      </c>
      <c r="E23528" s="2">
        <v>500</v>
      </c>
      <c r="F23528" t="s">
        <v>2566</v>
      </c>
      <c r="G23528" t="s">
        <v>2663</v>
      </c>
    </row>
    <row r="23529" spans="1:7" x14ac:dyDescent="0.25">
      <c r="A23529" t="s">
        <v>2562</v>
      </c>
      <c r="B23529" t="s">
        <v>2563</v>
      </c>
      <c r="C23529" t="s">
        <v>2564</v>
      </c>
      <c r="D23529" s="1">
        <v>44545</v>
      </c>
      <c r="E23529" s="2">
        <v>500</v>
      </c>
      <c r="F23529" t="s">
        <v>2567</v>
      </c>
      <c r="G23529" t="s">
        <v>2663</v>
      </c>
    </row>
    <row r="23530" spans="1:7" x14ac:dyDescent="0.25">
      <c r="A23530" t="s">
        <v>241</v>
      </c>
      <c r="B23530" t="s">
        <v>242</v>
      </c>
      <c r="C23530" t="s">
        <v>243</v>
      </c>
      <c r="D23530" s="1">
        <v>44545</v>
      </c>
      <c r="E23530" s="2">
        <v>4000</v>
      </c>
      <c r="F23530" t="s">
        <v>244</v>
      </c>
      <c r="G23530" t="s">
        <v>245</v>
      </c>
    </row>
    <row r="23531" spans="1:7" x14ac:dyDescent="0.25">
      <c r="A23531" t="s">
        <v>241</v>
      </c>
      <c r="B23531" t="s">
        <v>242</v>
      </c>
      <c r="C23531" t="s">
        <v>243</v>
      </c>
      <c r="D23531" s="1">
        <v>44545</v>
      </c>
      <c r="E23531" s="2">
        <v>4000</v>
      </c>
      <c r="F23531" t="s">
        <v>246</v>
      </c>
      <c r="G23531" t="s">
        <v>245</v>
      </c>
    </row>
    <row r="23532" spans="1:7" x14ac:dyDescent="0.25">
      <c r="A23532" t="s">
        <v>2714</v>
      </c>
      <c r="B23532" t="s">
        <v>2715</v>
      </c>
      <c r="C23532" t="s">
        <v>488</v>
      </c>
      <c r="D23532" s="1">
        <v>44545</v>
      </c>
      <c r="E23532" s="2">
        <v>84</v>
      </c>
      <c r="F23532" t="s">
        <v>2716</v>
      </c>
      <c r="G23532" t="s">
        <v>34</v>
      </c>
    </row>
    <row r="23533" spans="1:7" x14ac:dyDescent="0.25">
      <c r="A23533" t="s">
        <v>1651</v>
      </c>
      <c r="B23533" t="s">
        <v>1652</v>
      </c>
      <c r="C23533" t="s">
        <v>1653</v>
      </c>
      <c r="D23533" s="1">
        <v>44545</v>
      </c>
      <c r="E23533" s="2">
        <v>100</v>
      </c>
      <c r="F23533" t="s">
        <v>1654</v>
      </c>
      <c r="G23533" t="s">
        <v>2663</v>
      </c>
    </row>
    <row r="23534" spans="1:7" x14ac:dyDescent="0.25">
      <c r="A23534" t="s">
        <v>1651</v>
      </c>
      <c r="B23534" t="s">
        <v>1652</v>
      </c>
      <c r="C23534" t="s">
        <v>1653</v>
      </c>
      <c r="D23534" s="1">
        <v>44545</v>
      </c>
      <c r="E23534" s="2">
        <v>100</v>
      </c>
      <c r="F23534" t="s">
        <v>1655</v>
      </c>
      <c r="G23534" t="s">
        <v>2663</v>
      </c>
    </row>
    <row r="23535" spans="1:7" x14ac:dyDescent="0.25">
      <c r="A23535" t="s">
        <v>36</v>
      </c>
      <c r="B23535" t="s">
        <v>37</v>
      </c>
      <c r="C23535" t="s">
        <v>38</v>
      </c>
      <c r="D23535" s="1">
        <v>44545</v>
      </c>
      <c r="E23535" s="2">
        <v>1000</v>
      </c>
      <c r="F23535" t="s">
        <v>39</v>
      </c>
      <c r="G23535" t="s">
        <v>2663</v>
      </c>
    </row>
    <row r="23536" spans="1:7" x14ac:dyDescent="0.25">
      <c r="A23536" t="s">
        <v>36</v>
      </c>
      <c r="B23536" t="s">
        <v>37</v>
      </c>
      <c r="C23536" t="s">
        <v>38</v>
      </c>
      <c r="D23536" s="1">
        <v>44545</v>
      </c>
      <c r="E23536" s="2">
        <v>1000</v>
      </c>
      <c r="F23536" t="s">
        <v>39</v>
      </c>
      <c r="G23536" t="s">
        <v>187</v>
      </c>
    </row>
    <row r="23537" spans="1:7" x14ac:dyDescent="0.25">
      <c r="A23537" t="s">
        <v>1257</v>
      </c>
      <c r="B23537" t="s">
        <v>1258</v>
      </c>
      <c r="C23537" t="s">
        <v>1259</v>
      </c>
      <c r="D23537" s="1">
        <v>44545</v>
      </c>
      <c r="E23537" s="2">
        <v>83.33</v>
      </c>
      <c r="F23537" t="s">
        <v>1260</v>
      </c>
      <c r="G23537" t="s">
        <v>34</v>
      </c>
    </row>
    <row r="23538" spans="1:7" x14ac:dyDescent="0.25">
      <c r="A23538" t="s">
        <v>4779</v>
      </c>
      <c r="B23538" t="s">
        <v>2075</v>
      </c>
      <c r="C23538" t="s">
        <v>4780</v>
      </c>
      <c r="D23538" s="1">
        <v>44546</v>
      </c>
      <c r="E23538" s="2">
        <v>1000</v>
      </c>
      <c r="F23538" t="s">
        <v>3849</v>
      </c>
      <c r="G23538" t="s">
        <v>34</v>
      </c>
    </row>
    <row r="23539" spans="1:7" x14ac:dyDescent="0.25">
      <c r="A23539" t="s">
        <v>4950</v>
      </c>
      <c r="B23539" t="s">
        <v>4951</v>
      </c>
      <c r="D23539" s="1">
        <v>44546</v>
      </c>
      <c r="E23539" s="2">
        <v>84900</v>
      </c>
      <c r="G23539" t="s">
        <v>4944</v>
      </c>
    </row>
    <row r="23540" spans="1:7" x14ac:dyDescent="0.25">
      <c r="A23540" t="s">
        <v>1051</v>
      </c>
      <c r="B23540" t="s">
        <v>1052</v>
      </c>
      <c r="C23540" t="s">
        <v>1053</v>
      </c>
      <c r="D23540" s="1">
        <v>44547</v>
      </c>
      <c r="E23540" s="2">
        <v>1000</v>
      </c>
      <c r="F23540" t="s">
        <v>1054</v>
      </c>
      <c r="G23540" t="s">
        <v>34</v>
      </c>
    </row>
    <row r="23541" spans="1:7" x14ac:dyDescent="0.25">
      <c r="A23541" t="s">
        <v>151</v>
      </c>
      <c r="B23541" t="s">
        <v>152</v>
      </c>
      <c r="C23541" t="s">
        <v>153</v>
      </c>
      <c r="D23541" s="1">
        <v>44547</v>
      </c>
      <c r="E23541" s="2">
        <v>250</v>
      </c>
      <c r="F23541" t="s">
        <v>154</v>
      </c>
      <c r="G23541" t="s">
        <v>2663</v>
      </c>
    </row>
    <row r="23542" spans="1:7" x14ac:dyDescent="0.25">
      <c r="A23542" t="s">
        <v>4042</v>
      </c>
      <c r="B23542" t="s">
        <v>1918</v>
      </c>
      <c r="C23542" t="s">
        <v>3828</v>
      </c>
      <c r="D23542" s="1">
        <v>44547</v>
      </c>
      <c r="E23542" s="2">
        <v>10000</v>
      </c>
      <c r="F23542" t="s">
        <v>4043</v>
      </c>
      <c r="G23542" t="s">
        <v>4239</v>
      </c>
    </row>
    <row r="23543" spans="1:7" x14ac:dyDescent="0.25">
      <c r="A23543" t="s">
        <v>3658</v>
      </c>
      <c r="B23543" t="s">
        <v>3659</v>
      </c>
      <c r="C23543" t="s">
        <v>3660</v>
      </c>
      <c r="D23543" s="1">
        <v>44548</v>
      </c>
      <c r="E23543" s="2">
        <v>100</v>
      </c>
      <c r="F23543" t="s">
        <v>3661</v>
      </c>
      <c r="G23543" t="s">
        <v>2663</v>
      </c>
    </row>
    <row r="23544" spans="1:7" x14ac:dyDescent="0.25">
      <c r="A23544" t="s">
        <v>5012</v>
      </c>
      <c r="B23544" t="s">
        <v>5013</v>
      </c>
      <c r="C23544" t="s">
        <v>2945</v>
      </c>
      <c r="D23544" s="1">
        <v>44548</v>
      </c>
      <c r="E23544" s="2">
        <v>25</v>
      </c>
      <c r="F23544" t="s">
        <v>5014</v>
      </c>
      <c r="G23544" t="s">
        <v>2663</v>
      </c>
    </row>
    <row r="23545" spans="1:7" x14ac:dyDescent="0.25">
      <c r="A23545" t="s">
        <v>5012</v>
      </c>
      <c r="B23545" t="s">
        <v>5013</v>
      </c>
      <c r="C23545" t="s">
        <v>2945</v>
      </c>
      <c r="D23545" s="1">
        <v>44548</v>
      </c>
      <c r="E23545" s="2">
        <v>25</v>
      </c>
      <c r="F23545" t="s">
        <v>5015</v>
      </c>
      <c r="G23545" t="s">
        <v>2663</v>
      </c>
    </row>
    <row r="23546" spans="1:7" x14ac:dyDescent="0.25">
      <c r="A23546" t="s">
        <v>3651</v>
      </c>
      <c r="B23546" t="s">
        <v>3652</v>
      </c>
      <c r="D23546" s="1">
        <v>44548</v>
      </c>
      <c r="E23546" s="2">
        <v>100</v>
      </c>
      <c r="F23546" t="s">
        <v>3653</v>
      </c>
      <c r="G23546" t="s">
        <v>2663</v>
      </c>
    </row>
    <row r="23547" spans="1:7" x14ac:dyDescent="0.25">
      <c r="A23547">
        <v>53</v>
      </c>
      <c r="B23547" t="s">
        <v>2028</v>
      </c>
      <c r="C23547" t="s">
        <v>4701</v>
      </c>
      <c r="D23547" s="1">
        <v>44548</v>
      </c>
      <c r="E23547" s="2">
        <v>500</v>
      </c>
      <c r="F23547" t="s">
        <v>5519</v>
      </c>
      <c r="G23547" t="s">
        <v>97</v>
      </c>
    </row>
    <row r="23548" spans="1:7" x14ac:dyDescent="0.25">
      <c r="A23548">
        <v>53</v>
      </c>
      <c r="B23548" t="s">
        <v>2028</v>
      </c>
      <c r="C23548" t="s">
        <v>4701</v>
      </c>
      <c r="D23548" s="1">
        <v>44548</v>
      </c>
      <c r="E23548" s="2">
        <v>500</v>
      </c>
      <c r="F23548" t="s">
        <v>5520</v>
      </c>
      <c r="G23548" t="s">
        <v>97</v>
      </c>
    </row>
    <row r="23549" spans="1:7" x14ac:dyDescent="0.25">
      <c r="A23549" t="s">
        <v>4505</v>
      </c>
      <c r="B23549" t="s">
        <v>4506</v>
      </c>
      <c r="D23549" s="1">
        <v>44550</v>
      </c>
      <c r="E23549" s="2">
        <v>250</v>
      </c>
      <c r="F23549" t="s">
        <v>4507</v>
      </c>
      <c r="G23549" t="s">
        <v>34</v>
      </c>
    </row>
    <row r="23550" spans="1:7" x14ac:dyDescent="0.25">
      <c r="A23550" t="s">
        <v>4122</v>
      </c>
      <c r="B23550" t="s">
        <v>4123</v>
      </c>
      <c r="D23550" s="1">
        <v>44550</v>
      </c>
      <c r="E23550" s="2">
        <v>1000</v>
      </c>
      <c r="F23550" t="s">
        <v>4124</v>
      </c>
      <c r="G23550" t="s">
        <v>34</v>
      </c>
    </row>
    <row r="23551" spans="1:7" x14ac:dyDescent="0.25">
      <c r="A23551" t="s">
        <v>1445</v>
      </c>
      <c r="B23551" t="s">
        <v>607</v>
      </c>
      <c r="C23551" t="s">
        <v>796</v>
      </c>
      <c r="D23551" s="1">
        <v>44550</v>
      </c>
      <c r="E23551" s="2">
        <v>100</v>
      </c>
      <c r="G23551" t="s">
        <v>523</v>
      </c>
    </row>
    <row r="23552" spans="1:7" x14ac:dyDescent="0.25">
      <c r="A23552" t="s">
        <v>1743</v>
      </c>
      <c r="B23552" t="s">
        <v>1744</v>
      </c>
      <c r="C23552" t="s">
        <v>1745</v>
      </c>
      <c r="D23552" s="1">
        <v>44551</v>
      </c>
      <c r="E23552" s="2">
        <v>1000</v>
      </c>
      <c r="F23552" t="s">
        <v>1746</v>
      </c>
      <c r="G23552" t="s">
        <v>34</v>
      </c>
    </row>
    <row r="23553" spans="1:7" x14ac:dyDescent="0.25">
      <c r="A23553" t="s">
        <v>989</v>
      </c>
      <c r="B23553" t="s">
        <v>990</v>
      </c>
      <c r="D23553" s="1">
        <v>44551</v>
      </c>
      <c r="E23553" s="2">
        <v>1000</v>
      </c>
      <c r="F23553" t="s">
        <v>991</v>
      </c>
      <c r="G23553" t="s">
        <v>34</v>
      </c>
    </row>
    <row r="23554" spans="1:7" x14ac:dyDescent="0.25">
      <c r="A23554" t="s">
        <v>989</v>
      </c>
      <c r="B23554" t="s">
        <v>990</v>
      </c>
      <c r="D23554" s="1">
        <v>44551</v>
      </c>
      <c r="E23554" s="2">
        <v>1000</v>
      </c>
      <c r="F23554" t="s">
        <v>992</v>
      </c>
      <c r="G23554" t="s">
        <v>34</v>
      </c>
    </row>
    <row r="23555" spans="1:7" x14ac:dyDescent="0.25">
      <c r="A23555" t="s">
        <v>2397</v>
      </c>
      <c r="B23555" t="s">
        <v>2398</v>
      </c>
      <c r="C23555" t="s">
        <v>2399</v>
      </c>
      <c r="D23555" s="1">
        <v>44551</v>
      </c>
      <c r="E23555" s="2">
        <v>1000</v>
      </c>
      <c r="F23555" t="s">
        <v>2400</v>
      </c>
      <c r="G23555" t="s">
        <v>34</v>
      </c>
    </row>
    <row r="23556" spans="1:7" x14ac:dyDescent="0.25">
      <c r="A23556" t="s">
        <v>221</v>
      </c>
      <c r="B23556" t="s">
        <v>222</v>
      </c>
      <c r="C23556" t="s">
        <v>223</v>
      </c>
      <c r="D23556" s="1">
        <v>44551</v>
      </c>
      <c r="E23556" s="2">
        <v>660</v>
      </c>
      <c r="F23556" t="s">
        <v>224</v>
      </c>
      <c r="G23556" t="s">
        <v>2663</v>
      </c>
    </row>
    <row r="23557" spans="1:7" x14ac:dyDescent="0.25">
      <c r="A23557" t="s">
        <v>221</v>
      </c>
      <c r="B23557" t="s">
        <v>222</v>
      </c>
      <c r="C23557" t="s">
        <v>223</v>
      </c>
      <c r="D23557" s="1">
        <v>44551</v>
      </c>
      <c r="E23557" s="2">
        <v>1340</v>
      </c>
      <c r="F23557" t="s">
        <v>224</v>
      </c>
      <c r="G23557" t="s">
        <v>2663</v>
      </c>
    </row>
    <row r="23558" spans="1:7" x14ac:dyDescent="0.25">
      <c r="A23558" t="s">
        <v>221</v>
      </c>
      <c r="B23558" t="s">
        <v>222</v>
      </c>
      <c r="C23558" t="s">
        <v>223</v>
      </c>
      <c r="D23558" s="1">
        <v>44551</v>
      </c>
      <c r="E23558" s="2">
        <v>1000</v>
      </c>
      <c r="F23558" t="s">
        <v>224</v>
      </c>
      <c r="G23558" t="s">
        <v>1519</v>
      </c>
    </row>
    <row r="23559" spans="1:7" x14ac:dyDescent="0.25">
      <c r="A23559">
        <v>163</v>
      </c>
      <c r="B23559" t="s">
        <v>5714</v>
      </c>
      <c r="C23559" t="s">
        <v>5715</v>
      </c>
      <c r="D23559" s="1">
        <v>44552</v>
      </c>
      <c r="E23559" s="2">
        <v>1000</v>
      </c>
      <c r="F23559" t="s">
        <v>5716</v>
      </c>
      <c r="G23559" t="s">
        <v>114</v>
      </c>
    </row>
    <row r="23560" spans="1:7" x14ac:dyDescent="0.25">
      <c r="A23560">
        <v>68</v>
      </c>
      <c r="B23560" t="s">
        <v>5551</v>
      </c>
      <c r="C23560" t="s">
        <v>5552</v>
      </c>
      <c r="D23560" s="1">
        <v>44557</v>
      </c>
      <c r="E23560" s="2">
        <v>15</v>
      </c>
      <c r="F23560" t="s">
        <v>5553</v>
      </c>
      <c r="G23560" t="s">
        <v>4685</v>
      </c>
    </row>
    <row r="23561" spans="1:7" x14ac:dyDescent="0.25">
      <c r="A23561">
        <v>45</v>
      </c>
      <c r="B23561" t="s">
        <v>1578</v>
      </c>
      <c r="C23561" t="s">
        <v>3033</v>
      </c>
      <c r="D23561" s="1">
        <v>44557</v>
      </c>
      <c r="E23561" s="2">
        <v>84</v>
      </c>
      <c r="F23561" t="s">
        <v>5518</v>
      </c>
      <c r="G23561" t="s">
        <v>34</v>
      </c>
    </row>
    <row r="23562" spans="1:7" x14ac:dyDescent="0.25">
      <c r="A23562">
        <v>241</v>
      </c>
      <c r="B23562" t="s">
        <v>5724</v>
      </c>
      <c r="C23562" t="s">
        <v>5725</v>
      </c>
      <c r="D23562" s="1">
        <v>44557</v>
      </c>
      <c r="E23562" s="2">
        <v>5</v>
      </c>
      <c r="F23562" t="s">
        <v>5726</v>
      </c>
      <c r="G23562" t="s">
        <v>5789</v>
      </c>
    </row>
    <row r="23563" spans="1:7" x14ac:dyDescent="0.25">
      <c r="A23563">
        <v>241</v>
      </c>
      <c r="B23563" t="s">
        <v>5724</v>
      </c>
      <c r="C23563" t="s">
        <v>5725</v>
      </c>
      <c r="D23563" s="1">
        <v>44557</v>
      </c>
      <c r="E23563" s="2">
        <v>5</v>
      </c>
      <c r="F23563" t="s">
        <v>5727</v>
      </c>
      <c r="G23563" t="s">
        <v>5789</v>
      </c>
    </row>
    <row r="23564" spans="1:7" x14ac:dyDescent="0.25">
      <c r="A23564">
        <v>276</v>
      </c>
      <c r="B23564" t="s">
        <v>5802</v>
      </c>
      <c r="C23564" t="s">
        <v>5803</v>
      </c>
      <c r="D23564" s="1">
        <v>44557</v>
      </c>
      <c r="E23564" s="2">
        <v>5</v>
      </c>
      <c r="G23564" t="s">
        <v>5789</v>
      </c>
    </row>
    <row r="23565" spans="1:7" x14ac:dyDescent="0.25">
      <c r="A23565">
        <v>280</v>
      </c>
      <c r="B23565" t="s">
        <v>3901</v>
      </c>
      <c r="C23565" t="s">
        <v>5796</v>
      </c>
      <c r="D23565" s="1">
        <v>44557</v>
      </c>
      <c r="E23565" s="2">
        <v>5</v>
      </c>
      <c r="F23565" t="s">
        <v>5797</v>
      </c>
      <c r="G23565" t="s">
        <v>5789</v>
      </c>
    </row>
    <row r="23566" spans="1:7" x14ac:dyDescent="0.25">
      <c r="A23566">
        <v>278</v>
      </c>
      <c r="B23566" t="s">
        <v>2822</v>
      </c>
      <c r="C23566" t="s">
        <v>779</v>
      </c>
      <c r="D23566" s="1">
        <v>44557</v>
      </c>
      <c r="E23566" s="2">
        <v>5</v>
      </c>
      <c r="F23566" t="s">
        <v>5801</v>
      </c>
      <c r="G23566" t="s">
        <v>5789</v>
      </c>
    </row>
    <row r="23567" spans="1:7" x14ac:dyDescent="0.25">
      <c r="A23567" t="s">
        <v>2202</v>
      </c>
      <c r="B23567" t="s">
        <v>2203</v>
      </c>
      <c r="D23567" s="1">
        <v>44557</v>
      </c>
      <c r="E23567" s="2">
        <v>1200</v>
      </c>
      <c r="F23567" t="s">
        <v>2204</v>
      </c>
      <c r="G23567" t="s">
        <v>2663</v>
      </c>
    </row>
    <row r="23568" spans="1:7" x14ac:dyDescent="0.25">
      <c r="A23568" t="s">
        <v>925</v>
      </c>
      <c r="B23568" t="s">
        <v>926</v>
      </c>
      <c r="D23568" s="1">
        <v>44557</v>
      </c>
      <c r="E23568" s="2">
        <v>2000</v>
      </c>
      <c r="G23568" t="s">
        <v>927</v>
      </c>
    </row>
    <row r="23569" spans="1:7" x14ac:dyDescent="0.25">
      <c r="A23569" t="s">
        <v>1198</v>
      </c>
      <c r="B23569" t="s">
        <v>1199</v>
      </c>
      <c r="D23569" s="1">
        <v>44557</v>
      </c>
      <c r="E23569" s="2">
        <v>1000</v>
      </c>
      <c r="F23569" t="s">
        <v>1200</v>
      </c>
      <c r="G23569" t="s">
        <v>34</v>
      </c>
    </row>
    <row r="23570" spans="1:7" x14ac:dyDescent="0.25">
      <c r="A23570" t="s">
        <v>4840</v>
      </c>
      <c r="B23570" t="s">
        <v>4841</v>
      </c>
      <c r="C23570" t="s">
        <v>4842</v>
      </c>
      <c r="D23570" s="1">
        <v>44557</v>
      </c>
      <c r="E23570" s="2">
        <v>500</v>
      </c>
      <c r="F23570" t="s">
        <v>4843</v>
      </c>
      <c r="G23570" t="s">
        <v>1834</v>
      </c>
    </row>
    <row r="23571" spans="1:7" x14ac:dyDescent="0.25">
      <c r="A23571" t="s">
        <v>1803</v>
      </c>
      <c r="B23571" t="s">
        <v>1804</v>
      </c>
      <c r="C23571" t="s">
        <v>1805</v>
      </c>
      <c r="D23571" s="1">
        <v>44557</v>
      </c>
      <c r="E23571" s="2">
        <v>25</v>
      </c>
      <c r="F23571" t="s">
        <v>1806</v>
      </c>
      <c r="G23571" t="s">
        <v>271</v>
      </c>
    </row>
    <row r="23572" spans="1:7" x14ac:dyDescent="0.25">
      <c r="A23572" t="s">
        <v>1803</v>
      </c>
      <c r="B23572" t="s">
        <v>1804</v>
      </c>
      <c r="C23572" t="s">
        <v>1805</v>
      </c>
      <c r="D23572" s="1">
        <v>44557</v>
      </c>
      <c r="E23572" s="2">
        <v>25</v>
      </c>
      <c r="F23572" t="s">
        <v>1806</v>
      </c>
      <c r="G23572" t="s">
        <v>5422</v>
      </c>
    </row>
    <row r="23573" spans="1:7" x14ac:dyDescent="0.25">
      <c r="A23573" t="s">
        <v>322</v>
      </c>
      <c r="B23573" t="s">
        <v>323</v>
      </c>
      <c r="C23573" t="s">
        <v>324</v>
      </c>
      <c r="D23573" s="1">
        <v>44557</v>
      </c>
      <c r="E23573" s="2">
        <v>63</v>
      </c>
      <c r="F23573" t="s">
        <v>325</v>
      </c>
      <c r="G23573" t="s">
        <v>326</v>
      </c>
    </row>
    <row r="23574" spans="1:7" x14ac:dyDescent="0.25">
      <c r="A23574" t="s">
        <v>322</v>
      </c>
      <c r="B23574" t="s">
        <v>323</v>
      </c>
      <c r="C23574" t="s">
        <v>324</v>
      </c>
      <c r="D23574" s="1">
        <v>44557</v>
      </c>
      <c r="E23574" s="2">
        <v>63</v>
      </c>
      <c r="F23574" t="s">
        <v>327</v>
      </c>
      <c r="G23574" t="s">
        <v>326</v>
      </c>
    </row>
    <row r="23575" spans="1:7" x14ac:dyDescent="0.25">
      <c r="A23575" t="s">
        <v>99</v>
      </c>
      <c r="B23575" t="s">
        <v>100</v>
      </c>
      <c r="C23575" t="s">
        <v>101</v>
      </c>
      <c r="D23575" s="1">
        <v>44557</v>
      </c>
      <c r="E23575" s="2">
        <v>5</v>
      </c>
      <c r="F23575" t="s">
        <v>102</v>
      </c>
      <c r="G23575" t="s">
        <v>5789</v>
      </c>
    </row>
    <row r="23576" spans="1:7" x14ac:dyDescent="0.25">
      <c r="A23576" t="s">
        <v>99</v>
      </c>
      <c r="B23576" t="s">
        <v>100</v>
      </c>
      <c r="C23576" t="s">
        <v>101</v>
      </c>
      <c r="D23576" s="1">
        <v>44557</v>
      </c>
      <c r="E23576" s="2">
        <v>5</v>
      </c>
      <c r="F23576" t="s">
        <v>103</v>
      </c>
      <c r="G23576" t="s">
        <v>5789</v>
      </c>
    </row>
    <row r="23577" spans="1:7" x14ac:dyDescent="0.25">
      <c r="A23577" t="s">
        <v>99</v>
      </c>
      <c r="B23577" t="s">
        <v>100</v>
      </c>
      <c r="C23577" t="s">
        <v>101</v>
      </c>
      <c r="D23577" s="1">
        <v>44557</v>
      </c>
      <c r="E23577" s="2">
        <v>5</v>
      </c>
      <c r="F23577" t="s">
        <v>104</v>
      </c>
      <c r="G23577" t="s">
        <v>5789</v>
      </c>
    </row>
    <row r="23578" spans="1:7" x14ac:dyDescent="0.25">
      <c r="A23578" t="s">
        <v>312</v>
      </c>
      <c r="B23578" t="s">
        <v>248</v>
      </c>
      <c r="C23578" t="s">
        <v>313</v>
      </c>
      <c r="D23578" s="1">
        <v>44557</v>
      </c>
      <c r="E23578" s="2">
        <v>50</v>
      </c>
      <c r="F23578" t="s">
        <v>314</v>
      </c>
      <c r="G23578" t="s">
        <v>315</v>
      </c>
    </row>
    <row r="23579" spans="1:7" x14ac:dyDescent="0.25">
      <c r="A23579" t="s">
        <v>2717</v>
      </c>
      <c r="B23579" t="s">
        <v>2718</v>
      </c>
      <c r="C23579" t="s">
        <v>2425</v>
      </c>
      <c r="D23579" s="1">
        <v>44557</v>
      </c>
      <c r="E23579" s="2">
        <v>400</v>
      </c>
      <c r="F23579" t="s">
        <v>2719</v>
      </c>
      <c r="G23579" t="s">
        <v>2456</v>
      </c>
    </row>
    <row r="23580" spans="1:7" x14ac:dyDescent="0.25">
      <c r="A23580" t="s">
        <v>2717</v>
      </c>
      <c r="B23580" t="s">
        <v>2718</v>
      </c>
      <c r="C23580" t="s">
        <v>2425</v>
      </c>
      <c r="D23580" s="1">
        <v>44557</v>
      </c>
      <c r="E23580" s="2">
        <v>400</v>
      </c>
      <c r="F23580" t="s">
        <v>2720</v>
      </c>
      <c r="G23580" t="s">
        <v>2456</v>
      </c>
    </row>
    <row r="23581" spans="1:7" x14ac:dyDescent="0.25">
      <c r="A23581" t="s">
        <v>2717</v>
      </c>
      <c r="B23581" t="s">
        <v>2718</v>
      </c>
      <c r="C23581" t="s">
        <v>2425</v>
      </c>
      <c r="D23581" s="1">
        <v>44557</v>
      </c>
      <c r="E23581" s="2">
        <v>100</v>
      </c>
      <c r="F23581" t="s">
        <v>2719</v>
      </c>
      <c r="G23581" t="s">
        <v>2663</v>
      </c>
    </row>
    <row r="23582" spans="1:7" x14ac:dyDescent="0.25">
      <c r="A23582" t="s">
        <v>2717</v>
      </c>
      <c r="B23582" t="s">
        <v>2718</v>
      </c>
      <c r="C23582" t="s">
        <v>2425</v>
      </c>
      <c r="D23582" s="1">
        <v>44557</v>
      </c>
      <c r="E23582" s="2">
        <v>100</v>
      </c>
      <c r="F23582" t="s">
        <v>2720</v>
      </c>
      <c r="G23582" t="s">
        <v>2663</v>
      </c>
    </row>
    <row r="23583" spans="1:7" x14ac:dyDescent="0.25">
      <c r="A23583" t="s">
        <v>3686</v>
      </c>
      <c r="B23583" t="s">
        <v>764</v>
      </c>
      <c r="C23583" t="s">
        <v>3687</v>
      </c>
      <c r="D23583" s="1">
        <v>44557</v>
      </c>
      <c r="E23583" s="2">
        <v>5</v>
      </c>
      <c r="F23583" t="s">
        <v>3688</v>
      </c>
      <c r="G23583" t="s">
        <v>97</v>
      </c>
    </row>
    <row r="23584" spans="1:7" x14ac:dyDescent="0.25">
      <c r="A23584" t="s">
        <v>3686</v>
      </c>
      <c r="B23584" t="s">
        <v>764</v>
      </c>
      <c r="C23584" t="s">
        <v>3687</v>
      </c>
      <c r="D23584" s="1">
        <v>44557</v>
      </c>
      <c r="E23584" s="2">
        <v>5</v>
      </c>
      <c r="F23584" t="s">
        <v>3688</v>
      </c>
      <c r="G23584" t="s">
        <v>1245</v>
      </c>
    </row>
    <row r="23585" spans="1:7" x14ac:dyDescent="0.25">
      <c r="A23585" t="s">
        <v>5385</v>
      </c>
      <c r="B23585" t="s">
        <v>2992</v>
      </c>
      <c r="C23585" t="s">
        <v>5386</v>
      </c>
      <c r="D23585" s="1">
        <v>44557</v>
      </c>
      <c r="E23585" s="2">
        <v>50</v>
      </c>
      <c r="F23585" t="s">
        <v>5387</v>
      </c>
      <c r="G23585" t="s">
        <v>67</v>
      </c>
    </row>
    <row r="23586" spans="1:7" x14ac:dyDescent="0.25">
      <c r="A23586" t="s">
        <v>3689</v>
      </c>
      <c r="B23586" t="s">
        <v>3690</v>
      </c>
      <c r="C23586" t="s">
        <v>3691</v>
      </c>
      <c r="D23586" s="1">
        <v>44557</v>
      </c>
      <c r="E23586" s="2">
        <v>34.96</v>
      </c>
      <c r="F23586" t="s">
        <v>3692</v>
      </c>
      <c r="G23586" t="s">
        <v>97</v>
      </c>
    </row>
    <row r="23587" spans="1:7" x14ac:dyDescent="0.25">
      <c r="A23587" t="s">
        <v>2742</v>
      </c>
      <c r="B23587" t="s">
        <v>2743</v>
      </c>
      <c r="C23587" t="s">
        <v>2744</v>
      </c>
      <c r="D23587" s="1">
        <v>44557</v>
      </c>
      <c r="E23587" s="2">
        <v>150</v>
      </c>
      <c r="F23587" t="s">
        <v>2745</v>
      </c>
      <c r="G23587" t="s">
        <v>2746</v>
      </c>
    </row>
    <row r="23588" spans="1:7" x14ac:dyDescent="0.25">
      <c r="A23588" t="s">
        <v>2742</v>
      </c>
      <c r="B23588" t="s">
        <v>2743</v>
      </c>
      <c r="C23588" t="s">
        <v>2744</v>
      </c>
      <c r="D23588" s="1">
        <v>44557</v>
      </c>
      <c r="E23588" s="2">
        <v>150</v>
      </c>
      <c r="F23588" t="s">
        <v>2747</v>
      </c>
      <c r="G23588" t="s">
        <v>2746</v>
      </c>
    </row>
    <row r="23589" spans="1:7" x14ac:dyDescent="0.25">
      <c r="A23589" t="s">
        <v>529</v>
      </c>
      <c r="B23589" t="s">
        <v>290</v>
      </c>
      <c r="C23589" t="s">
        <v>530</v>
      </c>
      <c r="D23589" s="1">
        <v>44557</v>
      </c>
      <c r="E23589" s="2">
        <v>25</v>
      </c>
      <c r="F23589" t="s">
        <v>531</v>
      </c>
      <c r="G23589" t="s">
        <v>3282</v>
      </c>
    </row>
    <row r="23590" spans="1:7" x14ac:dyDescent="0.25">
      <c r="A23590" t="s">
        <v>1590</v>
      </c>
      <c r="B23590" t="s">
        <v>1591</v>
      </c>
      <c r="C23590" t="s">
        <v>1592</v>
      </c>
      <c r="D23590" s="1">
        <v>44557</v>
      </c>
      <c r="E23590" s="2">
        <v>5</v>
      </c>
      <c r="F23590" t="s">
        <v>1593</v>
      </c>
      <c r="G23590" t="s">
        <v>1245</v>
      </c>
    </row>
    <row r="23591" spans="1:7" x14ac:dyDescent="0.25">
      <c r="A23591" t="s">
        <v>2153</v>
      </c>
      <c r="B23591" t="s">
        <v>614</v>
      </c>
      <c r="C23591" t="s">
        <v>1310</v>
      </c>
      <c r="D23591" s="1">
        <v>44557</v>
      </c>
      <c r="E23591" s="2">
        <v>10</v>
      </c>
      <c r="F23591" t="s">
        <v>2154</v>
      </c>
      <c r="G23591" t="s">
        <v>1245</v>
      </c>
    </row>
    <row r="23592" spans="1:7" x14ac:dyDescent="0.25">
      <c r="A23592" t="s">
        <v>2000</v>
      </c>
      <c r="B23592" t="s">
        <v>2001</v>
      </c>
      <c r="C23592" t="s">
        <v>2002</v>
      </c>
      <c r="D23592" s="1">
        <v>44557</v>
      </c>
      <c r="E23592" s="2">
        <v>100</v>
      </c>
      <c r="F23592" t="s">
        <v>2003</v>
      </c>
      <c r="G23592" t="s">
        <v>2681</v>
      </c>
    </row>
    <row r="23593" spans="1:7" x14ac:dyDescent="0.25">
      <c r="A23593" t="s">
        <v>2000</v>
      </c>
      <c r="B23593" t="s">
        <v>2001</v>
      </c>
      <c r="C23593" t="s">
        <v>2002</v>
      </c>
      <c r="D23593" s="1">
        <v>44557</v>
      </c>
      <c r="E23593" s="2">
        <v>100</v>
      </c>
      <c r="F23593" t="s">
        <v>2004</v>
      </c>
      <c r="G23593" t="s">
        <v>2681</v>
      </c>
    </row>
    <row r="23594" spans="1:7" x14ac:dyDescent="0.25">
      <c r="A23594" t="s">
        <v>87</v>
      </c>
      <c r="B23594" t="s">
        <v>88</v>
      </c>
      <c r="C23594" t="s">
        <v>89</v>
      </c>
      <c r="D23594" s="1">
        <v>44557</v>
      </c>
      <c r="E23594" s="2">
        <v>25</v>
      </c>
      <c r="F23594" t="s">
        <v>90</v>
      </c>
      <c r="G23594" t="s">
        <v>1695</v>
      </c>
    </row>
    <row r="23595" spans="1:7" x14ac:dyDescent="0.25">
      <c r="A23595" t="s">
        <v>87</v>
      </c>
      <c r="B23595" t="s">
        <v>88</v>
      </c>
      <c r="C23595" t="s">
        <v>89</v>
      </c>
      <c r="D23595" s="1">
        <v>44557</v>
      </c>
      <c r="E23595" s="2">
        <v>25</v>
      </c>
      <c r="F23595" t="s">
        <v>91</v>
      </c>
      <c r="G23595" t="s">
        <v>1695</v>
      </c>
    </row>
    <row r="23596" spans="1:7" x14ac:dyDescent="0.25">
      <c r="A23596" t="s">
        <v>87</v>
      </c>
      <c r="B23596" t="s">
        <v>88</v>
      </c>
      <c r="C23596" t="s">
        <v>89</v>
      </c>
      <c r="D23596" s="1">
        <v>44557</v>
      </c>
      <c r="E23596" s="2">
        <v>25</v>
      </c>
      <c r="F23596" t="s">
        <v>91</v>
      </c>
      <c r="G23596" t="s">
        <v>1695</v>
      </c>
    </row>
    <row r="23597" spans="1:7" x14ac:dyDescent="0.25">
      <c r="A23597" t="s">
        <v>87</v>
      </c>
      <c r="B23597" t="s">
        <v>88</v>
      </c>
      <c r="C23597" t="s">
        <v>89</v>
      </c>
      <c r="D23597" s="1">
        <v>44557</v>
      </c>
      <c r="E23597" s="2">
        <v>25</v>
      </c>
      <c r="F23597" t="s">
        <v>92</v>
      </c>
      <c r="G23597" t="s">
        <v>1695</v>
      </c>
    </row>
    <row r="23598" spans="1:7" x14ac:dyDescent="0.25">
      <c r="A23598" t="s">
        <v>87</v>
      </c>
      <c r="B23598" t="s">
        <v>88</v>
      </c>
      <c r="C23598" t="s">
        <v>89</v>
      </c>
      <c r="D23598" s="1">
        <v>44557</v>
      </c>
      <c r="E23598" s="2">
        <v>15</v>
      </c>
      <c r="F23598" t="s">
        <v>90</v>
      </c>
      <c r="G23598" t="s">
        <v>1245</v>
      </c>
    </row>
    <row r="23599" spans="1:7" x14ac:dyDescent="0.25">
      <c r="A23599" t="s">
        <v>87</v>
      </c>
      <c r="B23599" t="s">
        <v>88</v>
      </c>
      <c r="C23599" t="s">
        <v>89</v>
      </c>
      <c r="D23599" s="1">
        <v>44557</v>
      </c>
      <c r="E23599" s="2">
        <v>15</v>
      </c>
      <c r="F23599" t="s">
        <v>91</v>
      </c>
      <c r="G23599" t="s">
        <v>1245</v>
      </c>
    </row>
    <row r="23600" spans="1:7" x14ac:dyDescent="0.25">
      <c r="A23600" t="s">
        <v>87</v>
      </c>
      <c r="B23600" t="s">
        <v>88</v>
      </c>
      <c r="C23600" t="s">
        <v>89</v>
      </c>
      <c r="D23600" s="1">
        <v>44557</v>
      </c>
      <c r="E23600" s="2">
        <v>15</v>
      </c>
      <c r="F23600" t="s">
        <v>91</v>
      </c>
      <c r="G23600" t="s">
        <v>1245</v>
      </c>
    </row>
    <row r="23601" spans="1:7" x14ac:dyDescent="0.25">
      <c r="A23601" t="s">
        <v>87</v>
      </c>
      <c r="B23601" t="s">
        <v>88</v>
      </c>
      <c r="C23601" t="s">
        <v>89</v>
      </c>
      <c r="D23601" s="1">
        <v>44557</v>
      </c>
      <c r="E23601" s="2">
        <v>15</v>
      </c>
      <c r="F23601" t="s">
        <v>92</v>
      </c>
      <c r="G23601" t="s">
        <v>1245</v>
      </c>
    </row>
    <row r="23602" spans="1:7" x14ac:dyDescent="0.25">
      <c r="A23602" t="s">
        <v>2686</v>
      </c>
      <c r="B23602" t="s">
        <v>2687</v>
      </c>
      <c r="C23602" t="s">
        <v>2688</v>
      </c>
      <c r="D23602" s="1">
        <v>44557</v>
      </c>
      <c r="E23602" s="2">
        <v>84</v>
      </c>
      <c r="F23602" t="s">
        <v>2689</v>
      </c>
      <c r="G23602" t="s">
        <v>34</v>
      </c>
    </row>
    <row r="23603" spans="1:7" x14ac:dyDescent="0.25">
      <c r="A23603" t="s">
        <v>636</v>
      </c>
      <c r="B23603" t="s">
        <v>637</v>
      </c>
      <c r="C23603" t="s">
        <v>638</v>
      </c>
      <c r="D23603" s="1">
        <v>44557</v>
      </c>
      <c r="E23603" s="2">
        <v>10</v>
      </c>
      <c r="F23603" t="s">
        <v>639</v>
      </c>
      <c r="G23603" t="s">
        <v>471</v>
      </c>
    </row>
    <row r="23604" spans="1:7" x14ac:dyDescent="0.25">
      <c r="A23604" t="s">
        <v>636</v>
      </c>
      <c r="B23604" t="s">
        <v>637</v>
      </c>
      <c r="C23604" t="s">
        <v>638</v>
      </c>
      <c r="D23604" s="1">
        <v>44557</v>
      </c>
      <c r="E23604" s="2">
        <v>10</v>
      </c>
      <c r="F23604" t="s">
        <v>639</v>
      </c>
      <c r="G23604" t="s">
        <v>1695</v>
      </c>
    </row>
    <row r="23605" spans="1:7" x14ac:dyDescent="0.25">
      <c r="A23605" t="s">
        <v>2690</v>
      </c>
      <c r="B23605" t="s">
        <v>2691</v>
      </c>
      <c r="C23605" t="s">
        <v>2692</v>
      </c>
      <c r="D23605" s="1">
        <v>44557</v>
      </c>
      <c r="E23605" s="2">
        <v>50</v>
      </c>
      <c r="F23605" t="s">
        <v>2693</v>
      </c>
      <c r="G23605" t="s">
        <v>1715</v>
      </c>
    </row>
    <row r="23606" spans="1:7" x14ac:dyDescent="0.25">
      <c r="A23606" t="s">
        <v>2690</v>
      </c>
      <c r="B23606" t="s">
        <v>2691</v>
      </c>
      <c r="C23606" t="s">
        <v>2692</v>
      </c>
      <c r="D23606" s="1">
        <v>44557</v>
      </c>
      <c r="E23606" s="2">
        <v>50</v>
      </c>
      <c r="F23606" t="s">
        <v>2693</v>
      </c>
      <c r="G23606" t="s">
        <v>1725</v>
      </c>
    </row>
    <row r="23607" spans="1:7" x14ac:dyDescent="0.25">
      <c r="A23607" t="s">
        <v>4053</v>
      </c>
      <c r="B23607" t="s">
        <v>580</v>
      </c>
      <c r="C23607" t="s">
        <v>4054</v>
      </c>
      <c r="D23607" s="1">
        <v>44557</v>
      </c>
      <c r="E23607" s="2">
        <v>15</v>
      </c>
      <c r="F23607" t="s">
        <v>4055</v>
      </c>
      <c r="G23607" t="s">
        <v>3282</v>
      </c>
    </row>
    <row r="23608" spans="1:7" x14ac:dyDescent="0.25">
      <c r="A23608" t="s">
        <v>4053</v>
      </c>
      <c r="B23608" t="s">
        <v>580</v>
      </c>
      <c r="C23608" t="s">
        <v>4054</v>
      </c>
      <c r="D23608" s="1">
        <v>44557</v>
      </c>
      <c r="E23608" s="2">
        <v>15</v>
      </c>
      <c r="F23608" t="s">
        <v>4055</v>
      </c>
      <c r="G23608" t="s">
        <v>3282</v>
      </c>
    </row>
    <row r="23609" spans="1:7" x14ac:dyDescent="0.25">
      <c r="A23609" t="s">
        <v>4053</v>
      </c>
      <c r="B23609" t="s">
        <v>580</v>
      </c>
      <c r="C23609" t="s">
        <v>4054</v>
      </c>
      <c r="D23609" s="1">
        <v>44557</v>
      </c>
      <c r="E23609" s="2">
        <v>15</v>
      </c>
      <c r="F23609" t="s">
        <v>4056</v>
      </c>
      <c r="G23609" t="s">
        <v>3282</v>
      </c>
    </row>
    <row r="23610" spans="1:7" x14ac:dyDescent="0.25">
      <c r="A23610" t="s">
        <v>82</v>
      </c>
      <c r="B23610" t="s">
        <v>83</v>
      </c>
      <c r="C23610" t="s">
        <v>84</v>
      </c>
      <c r="D23610" s="1">
        <v>44557</v>
      </c>
      <c r="E23610" s="2">
        <v>10</v>
      </c>
      <c r="F23610" t="s">
        <v>85</v>
      </c>
      <c r="G23610" t="s">
        <v>1245</v>
      </c>
    </row>
    <row r="23611" spans="1:7" x14ac:dyDescent="0.25">
      <c r="A23611" t="s">
        <v>82</v>
      </c>
      <c r="B23611" t="s">
        <v>83</v>
      </c>
      <c r="C23611" t="s">
        <v>84</v>
      </c>
      <c r="D23611" s="1">
        <v>44557</v>
      </c>
      <c r="E23611" s="2">
        <v>10</v>
      </c>
      <c r="F23611" t="s">
        <v>86</v>
      </c>
      <c r="G23611" t="s">
        <v>1245</v>
      </c>
    </row>
    <row r="23612" spans="1:7" x14ac:dyDescent="0.25">
      <c r="A23612" t="s">
        <v>3140</v>
      </c>
      <c r="B23612" t="s">
        <v>3141</v>
      </c>
      <c r="C23612" t="s">
        <v>3142</v>
      </c>
      <c r="D23612" s="1">
        <v>44557</v>
      </c>
      <c r="E23612" s="2">
        <v>30</v>
      </c>
      <c r="F23612" t="s">
        <v>3143</v>
      </c>
      <c r="G23612" t="s">
        <v>1695</v>
      </c>
    </row>
    <row r="23613" spans="1:7" x14ac:dyDescent="0.25">
      <c r="A23613" t="s">
        <v>3140</v>
      </c>
      <c r="B23613" t="s">
        <v>3141</v>
      </c>
      <c r="C23613" t="s">
        <v>3142</v>
      </c>
      <c r="D23613" s="1">
        <v>44557</v>
      </c>
      <c r="E23613" s="2">
        <v>30</v>
      </c>
      <c r="F23613" t="s">
        <v>3143</v>
      </c>
      <c r="G23613" t="s">
        <v>1695</v>
      </c>
    </row>
    <row r="23614" spans="1:7" x14ac:dyDescent="0.25">
      <c r="A23614" t="s">
        <v>3140</v>
      </c>
      <c r="B23614" t="s">
        <v>3141</v>
      </c>
      <c r="C23614" t="s">
        <v>3142</v>
      </c>
      <c r="D23614" s="1">
        <v>44557</v>
      </c>
      <c r="E23614" s="2">
        <v>30</v>
      </c>
      <c r="F23614" t="s">
        <v>3144</v>
      </c>
      <c r="G23614" t="s">
        <v>1695</v>
      </c>
    </row>
    <row r="23615" spans="1:7" x14ac:dyDescent="0.25">
      <c r="A23615" t="s">
        <v>2346</v>
      </c>
      <c r="B23615" t="s">
        <v>371</v>
      </c>
      <c r="C23615" t="s">
        <v>2347</v>
      </c>
      <c r="D23615" s="1">
        <v>44557</v>
      </c>
      <c r="E23615" s="2">
        <v>25</v>
      </c>
      <c r="F23615" t="s">
        <v>2348</v>
      </c>
      <c r="G23615" t="s">
        <v>97</v>
      </c>
    </row>
    <row r="23616" spans="1:7" x14ac:dyDescent="0.25">
      <c r="A23616" t="s">
        <v>2346</v>
      </c>
      <c r="B23616" t="s">
        <v>371</v>
      </c>
      <c r="C23616" t="s">
        <v>2347</v>
      </c>
      <c r="D23616" s="1">
        <v>44557</v>
      </c>
      <c r="E23616" s="2">
        <v>25</v>
      </c>
      <c r="F23616" t="s">
        <v>2349</v>
      </c>
      <c r="G23616" t="s">
        <v>97</v>
      </c>
    </row>
    <row r="23617" spans="1:7" x14ac:dyDescent="0.25">
      <c r="A23617" t="s">
        <v>2346</v>
      </c>
      <c r="B23617" t="s">
        <v>371</v>
      </c>
      <c r="C23617" t="s">
        <v>2347</v>
      </c>
      <c r="D23617" s="1">
        <v>44557</v>
      </c>
      <c r="E23617" s="2">
        <v>20</v>
      </c>
      <c r="F23617" t="s">
        <v>2348</v>
      </c>
      <c r="G23617" t="s">
        <v>1245</v>
      </c>
    </row>
    <row r="23618" spans="1:7" x14ac:dyDescent="0.25">
      <c r="A23618" t="s">
        <v>2346</v>
      </c>
      <c r="B23618" t="s">
        <v>371</v>
      </c>
      <c r="C23618" t="s">
        <v>2347</v>
      </c>
      <c r="D23618" s="1">
        <v>44557</v>
      </c>
      <c r="E23618" s="2">
        <v>20</v>
      </c>
      <c r="F23618" t="s">
        <v>2349</v>
      </c>
      <c r="G23618" t="s">
        <v>1245</v>
      </c>
    </row>
    <row r="23619" spans="1:7" x14ac:dyDescent="0.25">
      <c r="A23619" t="s">
        <v>125</v>
      </c>
      <c r="B23619" t="s">
        <v>126</v>
      </c>
      <c r="C23619" t="s">
        <v>127</v>
      </c>
      <c r="D23619" s="1">
        <v>44557</v>
      </c>
      <c r="E23619" s="2">
        <v>5</v>
      </c>
      <c r="F23619" t="s">
        <v>128</v>
      </c>
      <c r="G23619" t="s">
        <v>310</v>
      </c>
    </row>
    <row r="23620" spans="1:7" x14ac:dyDescent="0.25">
      <c r="A23620" t="s">
        <v>4781</v>
      </c>
      <c r="B23620" t="s">
        <v>4782</v>
      </c>
      <c r="C23620" t="s">
        <v>4783</v>
      </c>
      <c r="D23620" s="1">
        <v>44557</v>
      </c>
      <c r="E23620" s="2">
        <v>5</v>
      </c>
      <c r="F23620" t="s">
        <v>4784</v>
      </c>
      <c r="G23620" t="s">
        <v>2663</v>
      </c>
    </row>
    <row r="23621" spans="1:7" x14ac:dyDescent="0.25">
      <c r="A23621" t="s">
        <v>4588</v>
      </c>
      <c r="B23621" t="s">
        <v>4589</v>
      </c>
      <c r="C23621" t="s">
        <v>4590</v>
      </c>
      <c r="D23621" s="1">
        <v>44557</v>
      </c>
      <c r="E23621" s="2">
        <v>1000</v>
      </c>
      <c r="F23621" t="s">
        <v>4591</v>
      </c>
      <c r="G23621" t="s">
        <v>34</v>
      </c>
    </row>
    <row r="23622" spans="1:7" x14ac:dyDescent="0.25">
      <c r="A23622" t="s">
        <v>3100</v>
      </c>
      <c r="B23622" t="s">
        <v>3101</v>
      </c>
      <c r="C23622" t="s">
        <v>3102</v>
      </c>
      <c r="D23622" s="1">
        <v>44557</v>
      </c>
      <c r="E23622" s="2">
        <v>50</v>
      </c>
      <c r="F23622" t="s">
        <v>3103</v>
      </c>
      <c r="G23622" t="s">
        <v>67</v>
      </c>
    </row>
    <row r="23623" spans="1:7" x14ac:dyDescent="0.25">
      <c r="A23623" t="s">
        <v>5031</v>
      </c>
      <c r="B23623" t="s">
        <v>5032</v>
      </c>
      <c r="C23623" t="s">
        <v>5033</v>
      </c>
      <c r="D23623" s="1">
        <v>44557</v>
      </c>
      <c r="E23623" s="2">
        <v>100</v>
      </c>
      <c r="F23623" t="s">
        <v>5034</v>
      </c>
      <c r="G23623" t="s">
        <v>2663</v>
      </c>
    </row>
    <row r="23624" spans="1:7" x14ac:dyDescent="0.25">
      <c r="A23624" t="s">
        <v>2748</v>
      </c>
      <c r="B23624" t="s">
        <v>2749</v>
      </c>
      <c r="C23624" t="s">
        <v>2750</v>
      </c>
      <c r="D23624" s="1">
        <v>44557</v>
      </c>
      <c r="E23624" s="2">
        <v>10</v>
      </c>
      <c r="F23624" t="s">
        <v>2751</v>
      </c>
      <c r="G23624" t="s">
        <v>67</v>
      </c>
    </row>
    <row r="23625" spans="1:7" x14ac:dyDescent="0.25">
      <c r="A23625" t="s">
        <v>2748</v>
      </c>
      <c r="B23625" t="s">
        <v>2749</v>
      </c>
      <c r="C23625" t="s">
        <v>2750</v>
      </c>
      <c r="D23625" s="1">
        <v>44557</v>
      </c>
      <c r="E23625" s="2">
        <v>10</v>
      </c>
      <c r="F23625" t="s">
        <v>2751</v>
      </c>
      <c r="G23625" t="s">
        <v>67</v>
      </c>
    </row>
    <row r="23626" spans="1:7" x14ac:dyDescent="0.25">
      <c r="A23626" t="s">
        <v>2748</v>
      </c>
      <c r="B23626" t="s">
        <v>2749</v>
      </c>
      <c r="C23626" t="s">
        <v>2750</v>
      </c>
      <c r="D23626" s="1">
        <v>44557</v>
      </c>
      <c r="E23626" s="2">
        <v>10</v>
      </c>
      <c r="F23626" t="s">
        <v>2752</v>
      </c>
      <c r="G23626" t="s">
        <v>67</v>
      </c>
    </row>
    <row r="23627" spans="1:7" x14ac:dyDescent="0.25">
      <c r="A23627" t="s">
        <v>2748</v>
      </c>
      <c r="B23627" t="s">
        <v>2749</v>
      </c>
      <c r="C23627" t="s">
        <v>2750</v>
      </c>
      <c r="D23627" s="1">
        <v>44557</v>
      </c>
      <c r="E23627" s="2">
        <v>10</v>
      </c>
      <c r="F23627" t="s">
        <v>2751</v>
      </c>
      <c r="G23627" t="s">
        <v>1695</v>
      </c>
    </row>
    <row r="23628" spans="1:7" x14ac:dyDescent="0.25">
      <c r="A23628" t="s">
        <v>2748</v>
      </c>
      <c r="B23628" t="s">
        <v>2749</v>
      </c>
      <c r="C23628" t="s">
        <v>2750</v>
      </c>
      <c r="D23628" s="1">
        <v>44557</v>
      </c>
      <c r="E23628" s="2">
        <v>10</v>
      </c>
      <c r="F23628" t="s">
        <v>2751</v>
      </c>
      <c r="G23628" t="s">
        <v>1695</v>
      </c>
    </row>
    <row r="23629" spans="1:7" x14ac:dyDescent="0.25">
      <c r="A23629" t="s">
        <v>2748</v>
      </c>
      <c r="B23629" t="s">
        <v>2749</v>
      </c>
      <c r="C23629" t="s">
        <v>2750</v>
      </c>
      <c r="D23629" s="1">
        <v>44557</v>
      </c>
      <c r="E23629" s="2">
        <v>10</v>
      </c>
      <c r="F23629" t="s">
        <v>2752</v>
      </c>
      <c r="G23629" t="s">
        <v>1695</v>
      </c>
    </row>
    <row r="23630" spans="1:7" x14ac:dyDescent="0.25">
      <c r="A23630" t="s">
        <v>115</v>
      </c>
      <c r="B23630" t="s">
        <v>116</v>
      </c>
      <c r="C23630" t="s">
        <v>117</v>
      </c>
      <c r="D23630" s="1">
        <v>44557</v>
      </c>
      <c r="E23630" s="2">
        <v>5</v>
      </c>
      <c r="F23630" t="s">
        <v>118</v>
      </c>
      <c r="G23630" t="s">
        <v>1245</v>
      </c>
    </row>
    <row r="23631" spans="1:7" x14ac:dyDescent="0.25">
      <c r="A23631" t="s">
        <v>115</v>
      </c>
      <c r="B23631" t="s">
        <v>116</v>
      </c>
      <c r="C23631" t="s">
        <v>117</v>
      </c>
      <c r="D23631" s="1">
        <v>44557</v>
      </c>
      <c r="E23631" s="2">
        <v>5</v>
      </c>
      <c r="F23631" t="s">
        <v>119</v>
      </c>
      <c r="G23631" t="s">
        <v>1245</v>
      </c>
    </row>
    <row r="23632" spans="1:7" x14ac:dyDescent="0.25">
      <c r="A23632" t="s">
        <v>115</v>
      </c>
      <c r="B23632" t="s">
        <v>116</v>
      </c>
      <c r="C23632" t="s">
        <v>117</v>
      </c>
      <c r="D23632" s="1">
        <v>44557</v>
      </c>
      <c r="E23632" s="2">
        <v>5</v>
      </c>
      <c r="F23632" t="s">
        <v>120</v>
      </c>
      <c r="G23632" t="s">
        <v>1245</v>
      </c>
    </row>
    <row r="23633" spans="1:7" x14ac:dyDescent="0.25">
      <c r="A23633" t="s">
        <v>115</v>
      </c>
      <c r="B23633" t="s">
        <v>116</v>
      </c>
      <c r="C23633" t="s">
        <v>117</v>
      </c>
      <c r="D23633" s="1">
        <v>44557</v>
      </c>
      <c r="E23633" s="2">
        <v>5</v>
      </c>
      <c r="F23633" t="s">
        <v>118</v>
      </c>
      <c r="G23633" t="s">
        <v>5789</v>
      </c>
    </row>
    <row r="23634" spans="1:7" x14ac:dyDescent="0.25">
      <c r="A23634" t="s">
        <v>115</v>
      </c>
      <c r="B23634" t="s">
        <v>116</v>
      </c>
      <c r="C23634" t="s">
        <v>117</v>
      </c>
      <c r="D23634" s="1">
        <v>44557</v>
      </c>
      <c r="E23634" s="2">
        <v>5</v>
      </c>
      <c r="F23634" t="s">
        <v>119</v>
      </c>
      <c r="G23634" t="s">
        <v>5789</v>
      </c>
    </row>
    <row r="23635" spans="1:7" x14ac:dyDescent="0.25">
      <c r="A23635" t="s">
        <v>115</v>
      </c>
      <c r="B23635" t="s">
        <v>116</v>
      </c>
      <c r="C23635" t="s">
        <v>117</v>
      </c>
      <c r="D23635" s="1">
        <v>44557</v>
      </c>
      <c r="E23635" s="2">
        <v>5</v>
      </c>
      <c r="F23635" t="s">
        <v>120</v>
      </c>
      <c r="G23635" t="s">
        <v>5789</v>
      </c>
    </row>
    <row r="23636" spans="1:7" x14ac:dyDescent="0.25">
      <c r="A23636" t="s">
        <v>263</v>
      </c>
      <c r="B23636" t="s">
        <v>264</v>
      </c>
      <c r="C23636" t="s">
        <v>265</v>
      </c>
      <c r="D23636" s="1">
        <v>44557</v>
      </c>
      <c r="E23636" s="2">
        <v>50</v>
      </c>
      <c r="F23636" t="s">
        <v>266</v>
      </c>
      <c r="G23636" t="s">
        <v>1695</v>
      </c>
    </row>
    <row r="23637" spans="1:7" x14ac:dyDescent="0.25">
      <c r="A23637" t="s">
        <v>2475</v>
      </c>
      <c r="B23637" t="s">
        <v>1451</v>
      </c>
      <c r="C23637" t="s">
        <v>2476</v>
      </c>
      <c r="D23637" s="1">
        <v>44557</v>
      </c>
      <c r="E23637" s="2">
        <v>40</v>
      </c>
      <c r="F23637" t="s">
        <v>2477</v>
      </c>
      <c r="G23637" t="s">
        <v>2456</v>
      </c>
    </row>
    <row r="23638" spans="1:7" x14ac:dyDescent="0.25">
      <c r="A23638" t="s">
        <v>1450</v>
      </c>
      <c r="B23638" t="s">
        <v>1451</v>
      </c>
      <c r="C23638" t="s">
        <v>1452</v>
      </c>
      <c r="D23638" s="1">
        <v>44557</v>
      </c>
      <c r="E23638" s="2">
        <v>84</v>
      </c>
      <c r="F23638" t="s">
        <v>1453</v>
      </c>
      <c r="G23638" t="s">
        <v>34</v>
      </c>
    </row>
    <row r="23639" spans="1:7" x14ac:dyDescent="0.25">
      <c r="A23639" t="s">
        <v>1450</v>
      </c>
      <c r="B23639" t="s">
        <v>1451</v>
      </c>
      <c r="C23639" t="s">
        <v>1452</v>
      </c>
      <c r="D23639" s="1">
        <v>44557</v>
      </c>
      <c r="E23639" s="2">
        <v>84</v>
      </c>
      <c r="F23639" t="s">
        <v>1454</v>
      </c>
      <c r="G23639" t="s">
        <v>34</v>
      </c>
    </row>
    <row r="23640" spans="1:7" x14ac:dyDescent="0.25">
      <c r="A23640" t="s">
        <v>1450</v>
      </c>
      <c r="B23640" t="s">
        <v>1451</v>
      </c>
      <c r="C23640" t="s">
        <v>1452</v>
      </c>
      <c r="D23640" s="1">
        <v>44557</v>
      </c>
      <c r="E23640" s="2">
        <v>84</v>
      </c>
      <c r="F23640" t="s">
        <v>1454</v>
      </c>
      <c r="G23640" t="s">
        <v>34</v>
      </c>
    </row>
    <row r="23641" spans="1:7" x14ac:dyDescent="0.25">
      <c r="A23641" t="s">
        <v>1100</v>
      </c>
      <c r="B23641" t="s">
        <v>1101</v>
      </c>
      <c r="C23641" t="s">
        <v>1102</v>
      </c>
      <c r="D23641" s="1">
        <v>44557</v>
      </c>
      <c r="E23641" s="2">
        <v>15</v>
      </c>
      <c r="F23641" t="s">
        <v>1103</v>
      </c>
      <c r="G23641" t="s">
        <v>828</v>
      </c>
    </row>
    <row r="23642" spans="1:7" x14ac:dyDescent="0.25">
      <c r="A23642" t="s">
        <v>1100</v>
      </c>
      <c r="B23642" t="s">
        <v>1101</v>
      </c>
      <c r="C23642" t="s">
        <v>1102</v>
      </c>
      <c r="D23642" s="1">
        <v>44557</v>
      </c>
      <c r="E23642" s="2">
        <v>15</v>
      </c>
      <c r="F23642" t="s">
        <v>1104</v>
      </c>
      <c r="G23642" t="s">
        <v>828</v>
      </c>
    </row>
    <row r="23643" spans="1:7" x14ac:dyDescent="0.25">
      <c r="A23643" t="s">
        <v>1100</v>
      </c>
      <c r="B23643" t="s">
        <v>1101</v>
      </c>
      <c r="C23643" t="s">
        <v>1102</v>
      </c>
      <c r="D23643" s="1">
        <v>44557</v>
      </c>
      <c r="E23643" s="2">
        <v>10</v>
      </c>
      <c r="F23643" t="s">
        <v>1103</v>
      </c>
      <c r="G23643" t="s">
        <v>276</v>
      </c>
    </row>
    <row r="23644" spans="1:7" x14ac:dyDescent="0.25">
      <c r="A23644" t="s">
        <v>1100</v>
      </c>
      <c r="B23644" t="s">
        <v>1101</v>
      </c>
      <c r="C23644" t="s">
        <v>1102</v>
      </c>
      <c r="D23644" s="1">
        <v>44557</v>
      </c>
      <c r="E23644" s="2">
        <v>10</v>
      </c>
      <c r="F23644" t="s">
        <v>1104</v>
      </c>
      <c r="G23644" t="s">
        <v>276</v>
      </c>
    </row>
    <row r="23645" spans="1:7" x14ac:dyDescent="0.25">
      <c r="A23645" t="s">
        <v>2753</v>
      </c>
      <c r="B23645" t="s">
        <v>740</v>
      </c>
      <c r="C23645" t="s">
        <v>2754</v>
      </c>
      <c r="D23645" s="1">
        <v>44557</v>
      </c>
      <c r="E23645" s="2">
        <v>5</v>
      </c>
      <c r="F23645" t="s">
        <v>2755</v>
      </c>
      <c r="G23645" t="s">
        <v>1440</v>
      </c>
    </row>
    <row r="23646" spans="1:7" x14ac:dyDescent="0.25">
      <c r="A23646" t="s">
        <v>2753</v>
      </c>
      <c r="B23646" t="s">
        <v>740</v>
      </c>
      <c r="C23646" t="s">
        <v>2754</v>
      </c>
      <c r="D23646" s="1">
        <v>44557</v>
      </c>
      <c r="E23646" s="2">
        <v>5</v>
      </c>
      <c r="F23646" t="s">
        <v>2756</v>
      </c>
      <c r="G23646" t="s">
        <v>1440</v>
      </c>
    </row>
    <row r="23647" spans="1:7" x14ac:dyDescent="0.25">
      <c r="A23647" t="s">
        <v>2753</v>
      </c>
      <c r="B23647" t="s">
        <v>740</v>
      </c>
      <c r="C23647" t="s">
        <v>2754</v>
      </c>
      <c r="D23647" s="1">
        <v>44557</v>
      </c>
      <c r="E23647" s="2">
        <v>5</v>
      </c>
      <c r="F23647" t="s">
        <v>2757</v>
      </c>
      <c r="G23647" t="s">
        <v>1440</v>
      </c>
    </row>
    <row r="23648" spans="1:7" x14ac:dyDescent="0.25">
      <c r="A23648" t="s">
        <v>1584</v>
      </c>
      <c r="B23648" t="s">
        <v>1585</v>
      </c>
      <c r="C23648" t="s">
        <v>1586</v>
      </c>
      <c r="D23648" s="1">
        <v>44557</v>
      </c>
      <c r="E23648" s="2">
        <v>15</v>
      </c>
      <c r="F23648" t="s">
        <v>1587</v>
      </c>
      <c r="G23648" t="s">
        <v>1695</v>
      </c>
    </row>
    <row r="23649" spans="1:7" x14ac:dyDescent="0.25">
      <c r="A23649" t="s">
        <v>1584</v>
      </c>
      <c r="B23649" t="s">
        <v>1585</v>
      </c>
      <c r="C23649" t="s">
        <v>1586</v>
      </c>
      <c r="D23649" s="1">
        <v>44557</v>
      </c>
      <c r="E23649" s="2">
        <v>15</v>
      </c>
      <c r="F23649" t="s">
        <v>1587</v>
      </c>
      <c r="G23649" t="s">
        <v>1245</v>
      </c>
    </row>
    <row r="23650" spans="1:7" x14ac:dyDescent="0.25">
      <c r="A23650" t="s">
        <v>1580</v>
      </c>
      <c r="B23650" t="s">
        <v>1581</v>
      </c>
      <c r="C23650" t="s">
        <v>1582</v>
      </c>
      <c r="D23650" s="1">
        <v>44557</v>
      </c>
      <c r="E23650" s="2">
        <v>20</v>
      </c>
      <c r="F23650" t="s">
        <v>1583</v>
      </c>
      <c r="G23650" t="s">
        <v>9</v>
      </c>
    </row>
    <row r="23651" spans="1:7" x14ac:dyDescent="0.25">
      <c r="A23651" t="s">
        <v>1095</v>
      </c>
      <c r="B23651" t="s">
        <v>1096</v>
      </c>
      <c r="C23651" t="s">
        <v>1097</v>
      </c>
      <c r="D23651" s="1">
        <v>44557</v>
      </c>
      <c r="E23651" s="2">
        <v>15</v>
      </c>
      <c r="F23651" t="s">
        <v>1098</v>
      </c>
      <c r="G23651" t="s">
        <v>114</v>
      </c>
    </row>
    <row r="23652" spans="1:7" x14ac:dyDescent="0.25">
      <c r="A23652" t="s">
        <v>1095</v>
      </c>
      <c r="B23652" t="s">
        <v>1096</v>
      </c>
      <c r="C23652" t="s">
        <v>1097</v>
      </c>
      <c r="D23652" s="1">
        <v>44557</v>
      </c>
      <c r="E23652" s="2">
        <v>15</v>
      </c>
      <c r="F23652" t="s">
        <v>1099</v>
      </c>
      <c r="G23652" t="s">
        <v>114</v>
      </c>
    </row>
    <row r="23653" spans="1:7" x14ac:dyDescent="0.25">
      <c r="A23653" t="s">
        <v>1095</v>
      </c>
      <c r="B23653" t="s">
        <v>1096</v>
      </c>
      <c r="C23653" t="s">
        <v>1097</v>
      </c>
      <c r="D23653" s="1">
        <v>44557</v>
      </c>
      <c r="E23653" s="2">
        <v>15</v>
      </c>
      <c r="F23653" t="s">
        <v>1099</v>
      </c>
      <c r="G23653" t="s">
        <v>114</v>
      </c>
    </row>
    <row r="23654" spans="1:7" x14ac:dyDescent="0.25">
      <c r="A23654" t="s">
        <v>1095</v>
      </c>
      <c r="B23654" t="s">
        <v>1096</v>
      </c>
      <c r="C23654" t="s">
        <v>1097</v>
      </c>
      <c r="D23654" s="1">
        <v>44557</v>
      </c>
      <c r="E23654" s="2">
        <v>15</v>
      </c>
      <c r="F23654" t="s">
        <v>1099</v>
      </c>
      <c r="G23654" t="s">
        <v>114</v>
      </c>
    </row>
    <row r="23655" spans="1:7" x14ac:dyDescent="0.25">
      <c r="A23655" t="s">
        <v>1095</v>
      </c>
      <c r="B23655" t="s">
        <v>1096</v>
      </c>
      <c r="C23655" t="s">
        <v>1097</v>
      </c>
      <c r="D23655" s="1">
        <v>44557</v>
      </c>
      <c r="E23655" s="2">
        <v>10</v>
      </c>
      <c r="F23655" t="s">
        <v>1098</v>
      </c>
      <c r="G23655" t="s">
        <v>257</v>
      </c>
    </row>
    <row r="23656" spans="1:7" x14ac:dyDescent="0.25">
      <c r="A23656" t="s">
        <v>1095</v>
      </c>
      <c r="B23656" t="s">
        <v>1096</v>
      </c>
      <c r="C23656" t="s">
        <v>1097</v>
      </c>
      <c r="D23656" s="1">
        <v>44557</v>
      </c>
      <c r="E23656" s="2">
        <v>10</v>
      </c>
      <c r="F23656" t="s">
        <v>1099</v>
      </c>
      <c r="G23656" t="s">
        <v>257</v>
      </c>
    </row>
    <row r="23657" spans="1:7" x14ac:dyDescent="0.25">
      <c r="A23657" t="s">
        <v>1095</v>
      </c>
      <c r="B23657" t="s">
        <v>1096</v>
      </c>
      <c r="C23657" t="s">
        <v>1097</v>
      </c>
      <c r="D23657" s="1">
        <v>44557</v>
      </c>
      <c r="E23657" s="2">
        <v>10</v>
      </c>
      <c r="F23657" t="s">
        <v>1099</v>
      </c>
      <c r="G23657" t="s">
        <v>257</v>
      </c>
    </row>
    <row r="23658" spans="1:7" x14ac:dyDescent="0.25">
      <c r="A23658" t="s">
        <v>1095</v>
      </c>
      <c r="B23658" t="s">
        <v>1096</v>
      </c>
      <c r="C23658" t="s">
        <v>1097</v>
      </c>
      <c r="D23658" s="1">
        <v>44557</v>
      </c>
      <c r="E23658" s="2">
        <v>10</v>
      </c>
      <c r="F23658" t="s">
        <v>1099</v>
      </c>
      <c r="G23658" t="s">
        <v>257</v>
      </c>
    </row>
    <row r="23659" spans="1:7" x14ac:dyDescent="0.25">
      <c r="A23659" t="s">
        <v>1095</v>
      </c>
      <c r="B23659" t="s">
        <v>1096</v>
      </c>
      <c r="C23659" t="s">
        <v>1097</v>
      </c>
      <c r="D23659" s="1">
        <v>44557</v>
      </c>
      <c r="E23659" s="2">
        <v>10</v>
      </c>
      <c r="F23659" t="s">
        <v>1098</v>
      </c>
      <c r="G23659" t="s">
        <v>828</v>
      </c>
    </row>
    <row r="23660" spans="1:7" x14ac:dyDescent="0.25">
      <c r="A23660" t="s">
        <v>1095</v>
      </c>
      <c r="B23660" t="s">
        <v>1096</v>
      </c>
      <c r="C23660" t="s">
        <v>1097</v>
      </c>
      <c r="D23660" s="1">
        <v>44557</v>
      </c>
      <c r="E23660" s="2">
        <v>10</v>
      </c>
      <c r="F23660" t="s">
        <v>1099</v>
      </c>
      <c r="G23660" t="s">
        <v>828</v>
      </c>
    </row>
    <row r="23661" spans="1:7" x14ac:dyDescent="0.25">
      <c r="A23661" t="s">
        <v>1095</v>
      </c>
      <c r="B23661" t="s">
        <v>1096</v>
      </c>
      <c r="C23661" t="s">
        <v>1097</v>
      </c>
      <c r="D23661" s="1">
        <v>44557</v>
      </c>
      <c r="E23661" s="2">
        <v>10</v>
      </c>
      <c r="F23661" t="s">
        <v>1099</v>
      </c>
      <c r="G23661" t="s">
        <v>828</v>
      </c>
    </row>
    <row r="23662" spans="1:7" x14ac:dyDescent="0.25">
      <c r="A23662" t="s">
        <v>1095</v>
      </c>
      <c r="B23662" t="s">
        <v>1096</v>
      </c>
      <c r="C23662" t="s">
        <v>1097</v>
      </c>
      <c r="D23662" s="1">
        <v>44557</v>
      </c>
      <c r="E23662" s="2">
        <v>10</v>
      </c>
      <c r="F23662" t="s">
        <v>1099</v>
      </c>
      <c r="G23662" t="s">
        <v>828</v>
      </c>
    </row>
    <row r="23663" spans="1:7" x14ac:dyDescent="0.25">
      <c r="A23663" t="s">
        <v>138</v>
      </c>
      <c r="B23663" t="s">
        <v>139</v>
      </c>
      <c r="C23663" t="s">
        <v>140</v>
      </c>
      <c r="D23663" s="1">
        <v>44557</v>
      </c>
      <c r="E23663" s="2">
        <v>40</v>
      </c>
      <c r="F23663" t="s">
        <v>141</v>
      </c>
      <c r="G23663" t="s">
        <v>1695</v>
      </c>
    </row>
    <row r="23664" spans="1:7" x14ac:dyDescent="0.25">
      <c r="A23664" t="s">
        <v>2339</v>
      </c>
      <c r="B23664" t="s">
        <v>222</v>
      </c>
      <c r="C23664" t="s">
        <v>2340</v>
      </c>
      <c r="D23664" s="1">
        <v>44557</v>
      </c>
      <c r="E23664" s="2">
        <v>10</v>
      </c>
      <c r="F23664" t="s">
        <v>2341</v>
      </c>
      <c r="G23664" t="s">
        <v>1245</v>
      </c>
    </row>
    <row r="23665" spans="1:7" x14ac:dyDescent="0.25">
      <c r="A23665" t="s">
        <v>2339</v>
      </c>
      <c r="B23665" t="s">
        <v>222</v>
      </c>
      <c r="C23665" t="s">
        <v>2340</v>
      </c>
      <c r="D23665" s="1">
        <v>44557</v>
      </c>
      <c r="E23665" s="2">
        <v>10</v>
      </c>
      <c r="F23665" t="s">
        <v>2342</v>
      </c>
      <c r="G23665" t="s">
        <v>1245</v>
      </c>
    </row>
    <row r="23666" spans="1:7" x14ac:dyDescent="0.25">
      <c r="A23666" t="s">
        <v>1492</v>
      </c>
      <c r="B23666" t="s">
        <v>1493</v>
      </c>
      <c r="C23666" t="s">
        <v>1494</v>
      </c>
      <c r="D23666" s="1">
        <v>44557</v>
      </c>
      <c r="E23666" s="2">
        <v>100</v>
      </c>
      <c r="F23666" t="s">
        <v>1495</v>
      </c>
      <c r="G23666" t="s">
        <v>67</v>
      </c>
    </row>
    <row r="23667" spans="1:7" x14ac:dyDescent="0.25">
      <c r="A23667" t="s">
        <v>5203</v>
      </c>
      <c r="B23667" t="s">
        <v>15</v>
      </c>
      <c r="C23667" t="s">
        <v>5204</v>
      </c>
      <c r="D23667" s="1">
        <v>44557</v>
      </c>
      <c r="E23667" s="2">
        <v>175</v>
      </c>
      <c r="F23667" t="s">
        <v>5205</v>
      </c>
      <c r="G23667" t="s">
        <v>2663</v>
      </c>
    </row>
    <row r="23668" spans="1:7" x14ac:dyDescent="0.25">
      <c r="A23668" t="s">
        <v>129</v>
      </c>
      <c r="B23668" t="s">
        <v>130</v>
      </c>
      <c r="C23668" t="s">
        <v>131</v>
      </c>
      <c r="D23668" s="1">
        <v>44557</v>
      </c>
      <c r="E23668" s="2">
        <v>10</v>
      </c>
      <c r="F23668" t="s">
        <v>132</v>
      </c>
      <c r="G23668" t="s">
        <v>9</v>
      </c>
    </row>
    <row r="23669" spans="1:7" x14ac:dyDescent="0.25">
      <c r="A23669" t="s">
        <v>5203</v>
      </c>
      <c r="B23669" t="s">
        <v>15</v>
      </c>
      <c r="C23669" t="s">
        <v>5204</v>
      </c>
      <c r="D23669" s="1">
        <v>44557</v>
      </c>
      <c r="E23669" s="2">
        <v>5</v>
      </c>
      <c r="F23669" t="s">
        <v>5205</v>
      </c>
      <c r="G23669" t="s">
        <v>5789</v>
      </c>
    </row>
    <row r="23670" spans="1:7" x14ac:dyDescent="0.25">
      <c r="A23670" t="s">
        <v>3800</v>
      </c>
      <c r="B23670" t="s">
        <v>1430</v>
      </c>
      <c r="C23670" t="s">
        <v>3801</v>
      </c>
      <c r="D23670" s="1">
        <v>44557</v>
      </c>
      <c r="E23670" s="2">
        <v>10</v>
      </c>
      <c r="F23670" t="s">
        <v>3802</v>
      </c>
      <c r="G23670" t="s">
        <v>2700</v>
      </c>
    </row>
    <row r="23671" spans="1:7" x14ac:dyDescent="0.25">
      <c r="A23671" t="s">
        <v>3800</v>
      </c>
      <c r="B23671" t="s">
        <v>1430</v>
      </c>
      <c r="C23671" t="s">
        <v>3801</v>
      </c>
      <c r="D23671" s="1">
        <v>44557</v>
      </c>
      <c r="E23671" s="2">
        <v>10</v>
      </c>
      <c r="F23671" t="s">
        <v>3802</v>
      </c>
      <c r="G23671" t="s">
        <v>1245</v>
      </c>
    </row>
    <row r="23672" spans="1:7" x14ac:dyDescent="0.25">
      <c r="A23672" t="s">
        <v>1541</v>
      </c>
      <c r="B23672" t="s">
        <v>1542</v>
      </c>
      <c r="C23672" t="s">
        <v>1543</v>
      </c>
      <c r="D23672" s="1">
        <v>44557</v>
      </c>
      <c r="E23672" s="2">
        <v>20</v>
      </c>
      <c r="F23672" t="s">
        <v>1544</v>
      </c>
      <c r="G23672" t="s">
        <v>114</v>
      </c>
    </row>
    <row r="23673" spans="1:7" x14ac:dyDescent="0.25">
      <c r="A23673" t="s">
        <v>1541</v>
      </c>
      <c r="B23673" t="s">
        <v>1542</v>
      </c>
      <c r="C23673" t="s">
        <v>1543</v>
      </c>
      <c r="D23673" s="1">
        <v>44557</v>
      </c>
      <c r="E23673" s="2">
        <v>20</v>
      </c>
      <c r="F23673" t="s">
        <v>1545</v>
      </c>
      <c r="G23673" t="s">
        <v>114</v>
      </c>
    </row>
    <row r="23674" spans="1:7" x14ac:dyDescent="0.25">
      <c r="A23674" t="s">
        <v>155</v>
      </c>
      <c r="B23674" t="s">
        <v>156</v>
      </c>
      <c r="C23674" t="s">
        <v>157</v>
      </c>
      <c r="D23674" s="1">
        <v>44557</v>
      </c>
      <c r="E23674" s="2">
        <v>5</v>
      </c>
      <c r="F23674" t="s">
        <v>158</v>
      </c>
      <c r="G23674" t="s">
        <v>5789</v>
      </c>
    </row>
    <row r="23675" spans="1:7" x14ac:dyDescent="0.25">
      <c r="A23675" t="s">
        <v>155</v>
      </c>
      <c r="B23675" t="s">
        <v>156</v>
      </c>
      <c r="C23675" t="s">
        <v>157</v>
      </c>
      <c r="D23675" s="1">
        <v>44557</v>
      </c>
      <c r="E23675" s="2">
        <v>5</v>
      </c>
      <c r="F23675" t="s">
        <v>158</v>
      </c>
      <c r="G23675" t="s">
        <v>5789</v>
      </c>
    </row>
    <row r="23676" spans="1:7" x14ac:dyDescent="0.25">
      <c r="A23676" t="s">
        <v>2758</v>
      </c>
      <c r="B23676" t="s">
        <v>2759</v>
      </c>
      <c r="C23676" t="s">
        <v>2760</v>
      </c>
      <c r="D23676" s="1">
        <v>44557</v>
      </c>
      <c r="E23676" s="2">
        <v>15</v>
      </c>
      <c r="F23676" t="s">
        <v>2761</v>
      </c>
      <c r="G23676" t="s">
        <v>3282</v>
      </c>
    </row>
    <row r="23677" spans="1:7" x14ac:dyDescent="0.25">
      <c r="A23677" t="s">
        <v>4076</v>
      </c>
      <c r="B23677" t="s">
        <v>4077</v>
      </c>
      <c r="C23677" t="s">
        <v>413</v>
      </c>
      <c r="D23677" s="1">
        <v>44557</v>
      </c>
      <c r="E23677" s="2">
        <v>50</v>
      </c>
      <c r="F23677" t="s">
        <v>4078</v>
      </c>
      <c r="G23677" t="s">
        <v>67</v>
      </c>
    </row>
    <row r="23678" spans="1:7" x14ac:dyDescent="0.25">
      <c r="A23678" t="s">
        <v>4076</v>
      </c>
      <c r="B23678" t="s">
        <v>4077</v>
      </c>
      <c r="C23678" t="s">
        <v>413</v>
      </c>
      <c r="D23678" s="1">
        <v>44557</v>
      </c>
      <c r="E23678" s="2">
        <v>50</v>
      </c>
      <c r="F23678" t="s">
        <v>4078</v>
      </c>
      <c r="G23678" t="s">
        <v>67</v>
      </c>
    </row>
    <row r="23679" spans="1:7" x14ac:dyDescent="0.25">
      <c r="A23679" t="s">
        <v>3247</v>
      </c>
      <c r="B23679" t="s">
        <v>3248</v>
      </c>
      <c r="C23679" t="s">
        <v>3249</v>
      </c>
      <c r="D23679" s="1">
        <v>44557</v>
      </c>
      <c r="E23679" s="2">
        <v>10</v>
      </c>
      <c r="F23679" t="s">
        <v>3250</v>
      </c>
      <c r="G23679" t="s">
        <v>3649</v>
      </c>
    </row>
    <row r="23680" spans="1:7" x14ac:dyDescent="0.25">
      <c r="A23680" t="s">
        <v>553</v>
      </c>
      <c r="B23680" t="s">
        <v>554</v>
      </c>
      <c r="C23680" t="s">
        <v>555</v>
      </c>
      <c r="D23680" s="1">
        <v>44557</v>
      </c>
      <c r="E23680" s="2">
        <v>50</v>
      </c>
      <c r="F23680" t="s">
        <v>556</v>
      </c>
      <c r="G23680" t="s">
        <v>2663</v>
      </c>
    </row>
    <row r="23681" spans="1:7" x14ac:dyDescent="0.25">
      <c r="A23681" t="s">
        <v>553</v>
      </c>
      <c r="B23681" t="s">
        <v>554</v>
      </c>
      <c r="C23681" t="s">
        <v>555</v>
      </c>
      <c r="D23681" s="1">
        <v>44557</v>
      </c>
      <c r="E23681" s="2">
        <v>50</v>
      </c>
      <c r="F23681" t="s">
        <v>557</v>
      </c>
      <c r="G23681" t="s">
        <v>2663</v>
      </c>
    </row>
    <row r="23682" spans="1:7" x14ac:dyDescent="0.25">
      <c r="A23682" t="s">
        <v>4990</v>
      </c>
      <c r="B23682" t="s">
        <v>4991</v>
      </c>
      <c r="C23682" t="s">
        <v>4992</v>
      </c>
      <c r="D23682" s="1">
        <v>44557</v>
      </c>
      <c r="E23682" s="2">
        <v>100</v>
      </c>
      <c r="F23682" t="s">
        <v>4993</v>
      </c>
      <c r="G23682" t="s">
        <v>2663</v>
      </c>
    </row>
    <row r="23683" spans="1:7" x14ac:dyDescent="0.25">
      <c r="A23683" t="s">
        <v>4990</v>
      </c>
      <c r="B23683" t="s">
        <v>4991</v>
      </c>
      <c r="C23683" t="s">
        <v>4992</v>
      </c>
      <c r="D23683" s="1">
        <v>44557</v>
      </c>
      <c r="E23683" s="2">
        <v>100</v>
      </c>
      <c r="F23683" t="s">
        <v>4994</v>
      </c>
      <c r="G23683" t="s">
        <v>2663</v>
      </c>
    </row>
    <row r="23684" spans="1:7" x14ac:dyDescent="0.25">
      <c r="A23684" t="s">
        <v>2272</v>
      </c>
      <c r="B23684" t="s">
        <v>2273</v>
      </c>
      <c r="C23684" t="s">
        <v>2274</v>
      </c>
      <c r="D23684" s="1">
        <v>44557</v>
      </c>
      <c r="E23684" s="2">
        <v>83.33</v>
      </c>
      <c r="F23684" t="s">
        <v>2275</v>
      </c>
      <c r="G23684" t="s">
        <v>34</v>
      </c>
    </row>
    <row r="23685" spans="1:7" x14ac:dyDescent="0.25">
      <c r="A23685" t="s">
        <v>2272</v>
      </c>
      <c r="B23685" t="s">
        <v>2273</v>
      </c>
      <c r="C23685" t="s">
        <v>2274</v>
      </c>
      <c r="D23685" s="1">
        <v>44557</v>
      </c>
      <c r="E23685" s="2">
        <v>83.33</v>
      </c>
      <c r="F23685" t="s">
        <v>2276</v>
      </c>
      <c r="G23685" t="s">
        <v>34</v>
      </c>
    </row>
    <row r="23686" spans="1:7" x14ac:dyDescent="0.25">
      <c r="A23686" t="s">
        <v>2272</v>
      </c>
      <c r="B23686" t="s">
        <v>2273</v>
      </c>
      <c r="C23686" t="s">
        <v>2274</v>
      </c>
      <c r="D23686" s="1">
        <v>44557</v>
      </c>
      <c r="E23686" s="2">
        <v>41.67</v>
      </c>
      <c r="F23686" t="s">
        <v>2275</v>
      </c>
      <c r="G23686" t="s">
        <v>3650</v>
      </c>
    </row>
    <row r="23687" spans="1:7" x14ac:dyDescent="0.25">
      <c r="A23687" t="s">
        <v>2272</v>
      </c>
      <c r="B23687" t="s">
        <v>2273</v>
      </c>
      <c r="C23687" t="s">
        <v>2274</v>
      </c>
      <c r="D23687" s="1">
        <v>44557</v>
      </c>
      <c r="E23687" s="2">
        <v>41.67</v>
      </c>
      <c r="F23687" t="s">
        <v>2276</v>
      </c>
      <c r="G23687" t="s">
        <v>3650</v>
      </c>
    </row>
    <row r="23688" spans="1:7" x14ac:dyDescent="0.25">
      <c r="A23688" t="s">
        <v>2272</v>
      </c>
      <c r="B23688" t="s">
        <v>2273</v>
      </c>
      <c r="C23688" t="s">
        <v>2274</v>
      </c>
      <c r="D23688" s="1">
        <v>44557</v>
      </c>
      <c r="E23688" s="2">
        <v>350</v>
      </c>
      <c r="F23688" t="s">
        <v>2275</v>
      </c>
      <c r="G23688" t="s">
        <v>2663</v>
      </c>
    </row>
    <row r="23689" spans="1:7" x14ac:dyDescent="0.25">
      <c r="A23689" t="s">
        <v>2272</v>
      </c>
      <c r="B23689" t="s">
        <v>2273</v>
      </c>
      <c r="C23689" t="s">
        <v>2274</v>
      </c>
      <c r="D23689" s="1">
        <v>44557</v>
      </c>
      <c r="E23689" s="2">
        <v>350</v>
      </c>
      <c r="F23689" t="s">
        <v>2276</v>
      </c>
      <c r="G23689" t="s">
        <v>2663</v>
      </c>
    </row>
    <row r="23690" spans="1:7" x14ac:dyDescent="0.25">
      <c r="A23690" t="s">
        <v>178</v>
      </c>
      <c r="B23690" t="s">
        <v>179</v>
      </c>
      <c r="C23690" t="s">
        <v>180</v>
      </c>
      <c r="D23690" s="1">
        <v>44557</v>
      </c>
      <c r="E23690" s="2">
        <v>5</v>
      </c>
      <c r="F23690" t="s">
        <v>181</v>
      </c>
      <c r="G23690" t="s">
        <v>182</v>
      </c>
    </row>
    <row r="23691" spans="1:7" x14ac:dyDescent="0.25">
      <c r="A23691" t="s">
        <v>4665</v>
      </c>
      <c r="B23691" t="s">
        <v>4666</v>
      </c>
      <c r="C23691" t="s">
        <v>4667</v>
      </c>
      <c r="D23691" s="1">
        <v>44557</v>
      </c>
      <c r="E23691" s="2">
        <v>20</v>
      </c>
      <c r="F23691" t="s">
        <v>4668</v>
      </c>
      <c r="G23691" t="s">
        <v>1245</v>
      </c>
    </row>
    <row r="23692" spans="1:7" x14ac:dyDescent="0.25">
      <c r="A23692" t="s">
        <v>4665</v>
      </c>
      <c r="B23692" t="s">
        <v>4666</v>
      </c>
      <c r="C23692" t="s">
        <v>4667</v>
      </c>
      <c r="D23692" s="1">
        <v>44557</v>
      </c>
      <c r="E23692" s="2">
        <v>20</v>
      </c>
      <c r="F23692" t="s">
        <v>4669</v>
      </c>
      <c r="G23692" t="s">
        <v>1245</v>
      </c>
    </row>
    <row r="23693" spans="1:7" x14ac:dyDescent="0.25">
      <c r="A23693" t="s">
        <v>4665</v>
      </c>
      <c r="B23693" t="s">
        <v>4666</v>
      </c>
      <c r="C23693" t="s">
        <v>4667</v>
      </c>
      <c r="D23693" s="1">
        <v>44557</v>
      </c>
      <c r="E23693" s="2">
        <v>20</v>
      </c>
      <c r="F23693" t="s">
        <v>4670</v>
      </c>
      <c r="G23693" t="s">
        <v>1245</v>
      </c>
    </row>
    <row r="23694" spans="1:7" x14ac:dyDescent="0.25">
      <c r="A23694" t="s">
        <v>164</v>
      </c>
      <c r="B23694" t="s">
        <v>165</v>
      </c>
      <c r="C23694" t="s">
        <v>166</v>
      </c>
      <c r="D23694" s="1">
        <v>44557</v>
      </c>
      <c r="E23694" s="2">
        <v>20</v>
      </c>
      <c r="F23694" t="s">
        <v>167</v>
      </c>
      <c r="G23694" t="s">
        <v>97</v>
      </c>
    </row>
    <row r="23695" spans="1:7" x14ac:dyDescent="0.25">
      <c r="A23695" t="s">
        <v>164</v>
      </c>
      <c r="B23695" t="s">
        <v>165</v>
      </c>
      <c r="C23695" t="s">
        <v>166</v>
      </c>
      <c r="D23695" s="1">
        <v>44557</v>
      </c>
      <c r="E23695" s="2">
        <v>20</v>
      </c>
      <c r="F23695" t="s">
        <v>168</v>
      </c>
      <c r="G23695" t="s">
        <v>97</v>
      </c>
    </row>
    <row r="23696" spans="1:7" x14ac:dyDescent="0.25">
      <c r="A23696" t="s">
        <v>164</v>
      </c>
      <c r="B23696" t="s">
        <v>165</v>
      </c>
      <c r="C23696" t="s">
        <v>166</v>
      </c>
      <c r="D23696" s="1">
        <v>44557</v>
      </c>
      <c r="E23696" s="2">
        <v>25</v>
      </c>
      <c r="F23696" t="s">
        <v>167</v>
      </c>
      <c r="G23696" t="s">
        <v>1695</v>
      </c>
    </row>
    <row r="23697" spans="1:7" x14ac:dyDescent="0.25">
      <c r="A23697" t="s">
        <v>164</v>
      </c>
      <c r="B23697" t="s">
        <v>165</v>
      </c>
      <c r="C23697" t="s">
        <v>166</v>
      </c>
      <c r="D23697" s="1">
        <v>44557</v>
      </c>
      <c r="E23697" s="2">
        <v>25</v>
      </c>
      <c r="F23697" t="s">
        <v>168</v>
      </c>
      <c r="G23697" t="s">
        <v>1695</v>
      </c>
    </row>
    <row r="23698" spans="1:7" x14ac:dyDescent="0.25">
      <c r="A23698" t="s">
        <v>164</v>
      </c>
      <c r="B23698" t="s">
        <v>165</v>
      </c>
      <c r="C23698" t="s">
        <v>166</v>
      </c>
      <c r="D23698" s="1">
        <v>44557</v>
      </c>
      <c r="E23698" s="2">
        <v>20</v>
      </c>
      <c r="F23698" t="s">
        <v>167</v>
      </c>
      <c r="G23698" t="s">
        <v>3613</v>
      </c>
    </row>
    <row r="23699" spans="1:7" x14ac:dyDescent="0.25">
      <c r="A23699" t="s">
        <v>164</v>
      </c>
      <c r="B23699" t="s">
        <v>165</v>
      </c>
      <c r="C23699" t="s">
        <v>166</v>
      </c>
      <c r="D23699" s="1">
        <v>44557</v>
      </c>
      <c r="E23699" s="2">
        <v>20</v>
      </c>
      <c r="F23699" t="s">
        <v>168</v>
      </c>
      <c r="G23699" t="s">
        <v>3613</v>
      </c>
    </row>
    <row r="23700" spans="1:7" x14ac:dyDescent="0.25">
      <c r="A23700" t="s">
        <v>169</v>
      </c>
      <c r="B23700" t="s">
        <v>170</v>
      </c>
      <c r="C23700" t="s">
        <v>171</v>
      </c>
      <c r="D23700" s="1">
        <v>44557</v>
      </c>
      <c r="E23700" s="2">
        <v>10</v>
      </c>
      <c r="F23700" t="s">
        <v>172</v>
      </c>
      <c r="G23700" t="s">
        <v>1245</v>
      </c>
    </row>
    <row r="23701" spans="1:7" x14ac:dyDescent="0.25">
      <c r="A23701" t="s">
        <v>169</v>
      </c>
      <c r="B23701" t="s">
        <v>170</v>
      </c>
      <c r="C23701" t="s">
        <v>171</v>
      </c>
      <c r="D23701" s="1">
        <v>44557</v>
      </c>
      <c r="E23701" s="2">
        <v>10</v>
      </c>
      <c r="F23701" t="s">
        <v>173</v>
      </c>
      <c r="G23701" t="s">
        <v>1245</v>
      </c>
    </row>
    <row r="23702" spans="1:7" x14ac:dyDescent="0.25">
      <c r="A23702" t="s">
        <v>1464</v>
      </c>
      <c r="B23702" t="s">
        <v>1465</v>
      </c>
      <c r="C23702" t="s">
        <v>627</v>
      </c>
      <c r="D23702" s="1">
        <v>44557</v>
      </c>
      <c r="E23702" s="2">
        <v>20</v>
      </c>
      <c r="F23702" t="s">
        <v>1466</v>
      </c>
      <c r="G23702" t="s">
        <v>478</v>
      </c>
    </row>
    <row r="23703" spans="1:7" x14ac:dyDescent="0.25">
      <c r="A23703" t="s">
        <v>1464</v>
      </c>
      <c r="B23703" t="s">
        <v>1465</v>
      </c>
      <c r="C23703" t="s">
        <v>627</v>
      </c>
      <c r="D23703" s="1">
        <v>44557</v>
      </c>
      <c r="E23703" s="2">
        <v>20</v>
      </c>
      <c r="F23703" t="s">
        <v>1466</v>
      </c>
      <c r="G23703" t="s">
        <v>478</v>
      </c>
    </row>
    <row r="23704" spans="1:7" x14ac:dyDescent="0.25">
      <c r="A23704" t="s">
        <v>493</v>
      </c>
      <c r="B23704" t="s">
        <v>494</v>
      </c>
      <c r="C23704" t="s">
        <v>495</v>
      </c>
      <c r="D23704" s="1">
        <v>44557</v>
      </c>
      <c r="E23704" s="2">
        <v>20</v>
      </c>
      <c r="F23704" t="s">
        <v>496</v>
      </c>
      <c r="G23704" t="s">
        <v>310</v>
      </c>
    </row>
    <row r="23705" spans="1:7" x14ac:dyDescent="0.25">
      <c r="A23705" t="s">
        <v>493</v>
      </c>
      <c r="B23705" t="s">
        <v>494</v>
      </c>
      <c r="C23705" t="s">
        <v>495</v>
      </c>
      <c r="D23705" s="1">
        <v>44557</v>
      </c>
      <c r="E23705" s="2">
        <v>20</v>
      </c>
      <c r="F23705" t="s">
        <v>497</v>
      </c>
      <c r="G23705" t="s">
        <v>310</v>
      </c>
    </row>
    <row r="23706" spans="1:7" x14ac:dyDescent="0.25">
      <c r="A23706" t="s">
        <v>493</v>
      </c>
      <c r="B23706" t="s">
        <v>494</v>
      </c>
      <c r="C23706" t="s">
        <v>495</v>
      </c>
      <c r="D23706" s="1">
        <v>44557</v>
      </c>
      <c r="E23706" s="2">
        <v>20</v>
      </c>
      <c r="F23706" t="s">
        <v>496</v>
      </c>
      <c r="G23706" t="s">
        <v>2456</v>
      </c>
    </row>
    <row r="23707" spans="1:7" x14ac:dyDescent="0.25">
      <c r="A23707" t="s">
        <v>493</v>
      </c>
      <c r="B23707" t="s">
        <v>494</v>
      </c>
      <c r="C23707" t="s">
        <v>495</v>
      </c>
      <c r="D23707" s="1">
        <v>44557</v>
      </c>
      <c r="E23707" s="2">
        <v>20</v>
      </c>
      <c r="F23707" t="s">
        <v>497</v>
      </c>
      <c r="G23707" t="s">
        <v>2456</v>
      </c>
    </row>
    <row r="23708" spans="1:7" x14ac:dyDescent="0.25">
      <c r="A23708" t="s">
        <v>493</v>
      </c>
      <c r="B23708" t="s">
        <v>494</v>
      </c>
      <c r="C23708" t="s">
        <v>495</v>
      </c>
      <c r="D23708" s="1">
        <v>44557</v>
      </c>
      <c r="E23708" s="2">
        <v>25</v>
      </c>
      <c r="F23708" t="s">
        <v>496</v>
      </c>
      <c r="G23708" t="s">
        <v>2663</v>
      </c>
    </row>
    <row r="23709" spans="1:7" x14ac:dyDescent="0.25">
      <c r="A23709" t="s">
        <v>493</v>
      </c>
      <c r="B23709" t="s">
        <v>494</v>
      </c>
      <c r="C23709" t="s">
        <v>495</v>
      </c>
      <c r="D23709" s="1">
        <v>44557</v>
      </c>
      <c r="E23709" s="2">
        <v>25</v>
      </c>
      <c r="F23709" t="s">
        <v>497</v>
      </c>
      <c r="G23709" t="s">
        <v>2663</v>
      </c>
    </row>
    <row r="23710" spans="1:7" x14ac:dyDescent="0.25">
      <c r="A23710" t="s">
        <v>709</v>
      </c>
      <c r="B23710" t="s">
        <v>710</v>
      </c>
      <c r="C23710" t="s">
        <v>705</v>
      </c>
      <c r="D23710" s="1">
        <v>44557</v>
      </c>
      <c r="E23710" s="2">
        <v>84</v>
      </c>
      <c r="F23710" t="s">
        <v>711</v>
      </c>
      <c r="G23710" t="s">
        <v>3225</v>
      </c>
    </row>
    <row r="23711" spans="1:7" x14ac:dyDescent="0.25">
      <c r="A23711" t="s">
        <v>709</v>
      </c>
      <c r="B23711" t="s">
        <v>710</v>
      </c>
      <c r="C23711" t="s">
        <v>705</v>
      </c>
      <c r="D23711" s="1">
        <v>44557</v>
      </c>
      <c r="E23711" s="2">
        <v>84</v>
      </c>
      <c r="F23711" t="s">
        <v>712</v>
      </c>
      <c r="G23711" t="s">
        <v>3225</v>
      </c>
    </row>
    <row r="23712" spans="1:7" x14ac:dyDescent="0.25">
      <c r="A23712" t="s">
        <v>709</v>
      </c>
      <c r="B23712" t="s">
        <v>710</v>
      </c>
      <c r="C23712" t="s">
        <v>705</v>
      </c>
      <c r="D23712" s="1">
        <v>44557</v>
      </c>
      <c r="E23712" s="2">
        <v>84</v>
      </c>
      <c r="F23712" t="s">
        <v>712</v>
      </c>
      <c r="G23712" t="s">
        <v>3225</v>
      </c>
    </row>
    <row r="23713" spans="1:7" x14ac:dyDescent="0.25">
      <c r="A23713" t="s">
        <v>1796</v>
      </c>
      <c r="B23713" t="s">
        <v>1797</v>
      </c>
      <c r="C23713" t="s">
        <v>1617</v>
      </c>
      <c r="D23713" s="1">
        <v>44558</v>
      </c>
      <c r="E23713" s="2">
        <v>250</v>
      </c>
      <c r="F23713" t="s">
        <v>1618</v>
      </c>
      <c r="G23713" t="s">
        <v>2663</v>
      </c>
    </row>
    <row r="23714" spans="1:7" x14ac:dyDescent="0.25">
      <c r="A23714" t="s">
        <v>2097</v>
      </c>
      <c r="B23714" t="s">
        <v>2098</v>
      </c>
      <c r="C23714" t="s">
        <v>2099</v>
      </c>
      <c r="D23714" s="1">
        <v>44558</v>
      </c>
      <c r="E23714" s="2">
        <v>500</v>
      </c>
      <c r="F23714" t="s">
        <v>2100</v>
      </c>
      <c r="G23714" t="s">
        <v>2199</v>
      </c>
    </row>
    <row r="23715" spans="1:7" x14ac:dyDescent="0.25">
      <c r="A23715" t="s">
        <v>2647</v>
      </c>
      <c r="B23715" t="s">
        <v>2648</v>
      </c>
      <c r="D23715" s="1">
        <v>44558</v>
      </c>
      <c r="E23715" s="2">
        <v>1000</v>
      </c>
      <c r="F23715" t="s">
        <v>2649</v>
      </c>
      <c r="G23715" t="s">
        <v>34</v>
      </c>
    </row>
    <row r="23716" spans="1:7" x14ac:dyDescent="0.25">
      <c r="A23716">
        <v>758</v>
      </c>
      <c r="B23716" t="s">
        <v>6142</v>
      </c>
      <c r="C23716" t="s">
        <v>5315</v>
      </c>
      <c r="D23716" s="1">
        <v>44559</v>
      </c>
      <c r="E23716" s="2">
        <v>50</v>
      </c>
      <c r="F23716" t="s">
        <v>6143</v>
      </c>
      <c r="G23716" t="s">
        <v>276</v>
      </c>
    </row>
    <row r="23717" spans="1:7" x14ac:dyDescent="0.25">
      <c r="A23717">
        <v>765</v>
      </c>
      <c r="B23717" t="s">
        <v>6144</v>
      </c>
      <c r="C23717" t="s">
        <v>6145</v>
      </c>
      <c r="D23717" s="1">
        <v>44559</v>
      </c>
      <c r="E23717" s="2">
        <v>50</v>
      </c>
      <c r="F23717" t="s">
        <v>6146</v>
      </c>
      <c r="G23717" t="s">
        <v>276</v>
      </c>
    </row>
    <row r="23718" spans="1:7" x14ac:dyDescent="0.25">
      <c r="A23718">
        <v>766</v>
      </c>
      <c r="B23718" t="s">
        <v>6147</v>
      </c>
      <c r="C23718" t="s">
        <v>6148</v>
      </c>
      <c r="D23718" s="1">
        <v>44559</v>
      </c>
      <c r="E23718" s="2">
        <v>100</v>
      </c>
      <c r="F23718" t="s">
        <v>6149</v>
      </c>
      <c r="G23718" t="s">
        <v>276</v>
      </c>
    </row>
    <row r="23719" spans="1:7" x14ac:dyDescent="0.25">
      <c r="A23719">
        <v>767</v>
      </c>
      <c r="B23719" t="s">
        <v>2028</v>
      </c>
      <c r="C23719" t="s">
        <v>6150</v>
      </c>
      <c r="D23719" s="1">
        <v>44559</v>
      </c>
      <c r="E23719" s="2">
        <v>25</v>
      </c>
      <c r="F23719" t="s">
        <v>6151</v>
      </c>
      <c r="G23719" t="s">
        <v>276</v>
      </c>
    </row>
    <row r="23720" spans="1:7" x14ac:dyDescent="0.25">
      <c r="A23720">
        <v>767</v>
      </c>
      <c r="B23720" t="s">
        <v>2028</v>
      </c>
      <c r="C23720" t="s">
        <v>6150</v>
      </c>
      <c r="D23720" s="1">
        <v>44559</v>
      </c>
      <c r="E23720" s="2">
        <v>25</v>
      </c>
      <c r="F23720" t="s">
        <v>6152</v>
      </c>
      <c r="G23720" t="s">
        <v>276</v>
      </c>
    </row>
    <row r="23721" spans="1:7" x14ac:dyDescent="0.25">
      <c r="A23721">
        <v>759</v>
      </c>
      <c r="B23721" t="s">
        <v>6153</v>
      </c>
      <c r="C23721" t="s">
        <v>2928</v>
      </c>
      <c r="D23721" s="1">
        <v>44559</v>
      </c>
      <c r="E23721" s="2">
        <v>25</v>
      </c>
      <c r="F23721" t="s">
        <v>6154</v>
      </c>
      <c r="G23721" t="s">
        <v>276</v>
      </c>
    </row>
    <row r="23722" spans="1:7" x14ac:dyDescent="0.25">
      <c r="A23722">
        <v>760</v>
      </c>
      <c r="B23722" t="s">
        <v>5129</v>
      </c>
      <c r="C23722" t="s">
        <v>6155</v>
      </c>
      <c r="D23722" s="1">
        <v>44559</v>
      </c>
      <c r="E23722" s="2">
        <v>150</v>
      </c>
      <c r="F23722" t="s">
        <v>6156</v>
      </c>
      <c r="G23722" t="s">
        <v>276</v>
      </c>
    </row>
    <row r="23723" spans="1:7" x14ac:dyDescent="0.25">
      <c r="A23723">
        <v>761</v>
      </c>
      <c r="B23723" t="s">
        <v>6157</v>
      </c>
      <c r="C23723" t="s">
        <v>6158</v>
      </c>
      <c r="D23723" s="1">
        <v>44559</v>
      </c>
      <c r="E23723" s="2">
        <v>25</v>
      </c>
      <c r="F23723" t="s">
        <v>6159</v>
      </c>
      <c r="G23723" t="s">
        <v>276</v>
      </c>
    </row>
    <row r="23724" spans="1:7" x14ac:dyDescent="0.25">
      <c r="A23724">
        <v>762</v>
      </c>
      <c r="B23724" t="s">
        <v>6160</v>
      </c>
      <c r="C23724" t="s">
        <v>6161</v>
      </c>
      <c r="D23724" s="1">
        <v>44559</v>
      </c>
      <c r="E23724" s="2">
        <v>10</v>
      </c>
      <c r="F23724" t="s">
        <v>6162</v>
      </c>
      <c r="G23724" t="s">
        <v>276</v>
      </c>
    </row>
    <row r="23725" spans="1:7" x14ac:dyDescent="0.25">
      <c r="A23725">
        <v>763</v>
      </c>
      <c r="B23725" t="s">
        <v>1931</v>
      </c>
      <c r="C23725" t="s">
        <v>6163</v>
      </c>
      <c r="D23725" s="1">
        <v>44559</v>
      </c>
      <c r="E23725" s="2">
        <v>50</v>
      </c>
      <c r="F23725" t="s">
        <v>6164</v>
      </c>
      <c r="G23725" t="s">
        <v>276</v>
      </c>
    </row>
    <row r="23726" spans="1:7" x14ac:dyDescent="0.25">
      <c r="A23726">
        <v>764</v>
      </c>
      <c r="B23726" t="s">
        <v>942</v>
      </c>
      <c r="C23726" t="s">
        <v>6165</v>
      </c>
      <c r="D23726" s="1">
        <v>44559</v>
      </c>
      <c r="E23726" s="2">
        <v>50</v>
      </c>
      <c r="F23726" t="s">
        <v>6166</v>
      </c>
      <c r="G23726" t="s">
        <v>276</v>
      </c>
    </row>
    <row r="23727" spans="1:7" x14ac:dyDescent="0.25">
      <c r="A23727">
        <v>764</v>
      </c>
      <c r="B23727" t="s">
        <v>942</v>
      </c>
      <c r="C23727" t="s">
        <v>6165</v>
      </c>
      <c r="D23727" s="1">
        <v>44559</v>
      </c>
      <c r="E23727" s="2">
        <v>50</v>
      </c>
      <c r="F23727" t="s">
        <v>6167</v>
      </c>
      <c r="G23727" t="s">
        <v>276</v>
      </c>
    </row>
    <row r="23728" spans="1:7" x14ac:dyDescent="0.25">
      <c r="A23728" t="s">
        <v>713</v>
      </c>
      <c r="B23728" t="s">
        <v>714</v>
      </c>
      <c r="C23728" t="s">
        <v>715</v>
      </c>
      <c r="D23728" s="1">
        <v>44559</v>
      </c>
      <c r="E23728" s="2">
        <v>5000</v>
      </c>
      <c r="F23728" t="s">
        <v>716</v>
      </c>
      <c r="G23728" t="s">
        <v>5016</v>
      </c>
    </row>
    <row r="23729" spans="1:7" x14ac:dyDescent="0.25">
      <c r="A23729" t="s">
        <v>606</v>
      </c>
      <c r="B23729" t="s">
        <v>607</v>
      </c>
      <c r="C23729" t="s">
        <v>608</v>
      </c>
      <c r="D23729" s="1">
        <v>44559</v>
      </c>
      <c r="E23729" s="2">
        <v>1000</v>
      </c>
      <c r="F23729" t="s">
        <v>609</v>
      </c>
      <c r="G23729" t="s">
        <v>34</v>
      </c>
    </row>
    <row r="23730" spans="1:7" x14ac:dyDescent="0.25">
      <c r="A23730" t="s">
        <v>283</v>
      </c>
      <c r="B23730" t="s">
        <v>284</v>
      </c>
      <c r="C23730" t="s">
        <v>285</v>
      </c>
      <c r="D23730" s="1">
        <v>44560</v>
      </c>
      <c r="E23730" s="2">
        <v>1000</v>
      </c>
      <c r="F23730" t="s">
        <v>286</v>
      </c>
      <c r="G23730" t="s">
        <v>2889</v>
      </c>
    </row>
    <row r="23731" spans="1:7" x14ac:dyDescent="0.25">
      <c r="A23731" t="s">
        <v>283</v>
      </c>
      <c r="B23731" t="s">
        <v>284</v>
      </c>
      <c r="C23731" t="s">
        <v>285</v>
      </c>
      <c r="D23731" s="1">
        <v>44560</v>
      </c>
      <c r="E23731" s="2">
        <v>1000</v>
      </c>
      <c r="F23731" t="s">
        <v>288</v>
      </c>
      <c r="G23731" t="s">
        <v>2889</v>
      </c>
    </row>
    <row r="23732" spans="1:7" x14ac:dyDescent="0.25">
      <c r="A23732" t="s">
        <v>4699</v>
      </c>
      <c r="B23732" t="s">
        <v>4700</v>
      </c>
      <c r="C23732" t="s">
        <v>4701</v>
      </c>
      <c r="D23732" s="1">
        <v>44560</v>
      </c>
      <c r="E23732" s="2">
        <v>84</v>
      </c>
      <c r="F23732" t="s">
        <v>4702</v>
      </c>
      <c r="G23732" t="s">
        <v>34</v>
      </c>
    </row>
    <row r="23733" spans="1:7" x14ac:dyDescent="0.25">
      <c r="A23733" t="s">
        <v>2634</v>
      </c>
      <c r="B23733" t="s">
        <v>2635</v>
      </c>
      <c r="C23733" t="s">
        <v>2636</v>
      </c>
      <c r="D23733" s="1">
        <v>44560</v>
      </c>
      <c r="E23733" s="2">
        <v>84</v>
      </c>
      <c r="F23733" t="s">
        <v>2637</v>
      </c>
      <c r="G23733" t="s">
        <v>34</v>
      </c>
    </row>
    <row r="23734" spans="1:7" x14ac:dyDescent="0.25">
      <c r="A23734" t="s">
        <v>2634</v>
      </c>
      <c r="B23734" t="s">
        <v>2635</v>
      </c>
      <c r="C23734" t="s">
        <v>2636</v>
      </c>
      <c r="D23734" s="1">
        <v>44560</v>
      </c>
      <c r="E23734" s="2">
        <v>84</v>
      </c>
      <c r="F23734" t="s">
        <v>2639</v>
      </c>
      <c r="G23734" t="s">
        <v>34</v>
      </c>
    </row>
    <row r="23735" spans="1:7" x14ac:dyDescent="0.25">
      <c r="A23735" t="s">
        <v>2634</v>
      </c>
      <c r="B23735" t="s">
        <v>2635</v>
      </c>
      <c r="C23735" t="s">
        <v>2636</v>
      </c>
      <c r="D23735" s="1">
        <v>44560</v>
      </c>
      <c r="E23735" s="2">
        <v>84</v>
      </c>
      <c r="F23735" t="s">
        <v>2639</v>
      </c>
      <c r="G23735" t="s">
        <v>34</v>
      </c>
    </row>
    <row r="23736" spans="1:7" x14ac:dyDescent="0.25">
      <c r="A23736" t="s">
        <v>2634</v>
      </c>
      <c r="B23736" t="s">
        <v>2635</v>
      </c>
      <c r="C23736" t="s">
        <v>2636</v>
      </c>
      <c r="D23736" s="1">
        <v>44560</v>
      </c>
      <c r="E23736" s="2">
        <v>100</v>
      </c>
      <c r="F23736" t="s">
        <v>2637</v>
      </c>
      <c r="G23736" t="s">
        <v>2638</v>
      </c>
    </row>
    <row r="23737" spans="1:7" x14ac:dyDescent="0.25">
      <c r="A23737" t="s">
        <v>2634</v>
      </c>
      <c r="B23737" t="s">
        <v>2635</v>
      </c>
      <c r="C23737" t="s">
        <v>2636</v>
      </c>
      <c r="D23737" s="1">
        <v>44560</v>
      </c>
      <c r="E23737" s="2">
        <v>100</v>
      </c>
      <c r="F23737" t="s">
        <v>2639</v>
      </c>
      <c r="G23737" t="s">
        <v>2638</v>
      </c>
    </row>
    <row r="23738" spans="1:7" x14ac:dyDescent="0.25">
      <c r="A23738" t="s">
        <v>2634</v>
      </c>
      <c r="B23738" t="s">
        <v>2635</v>
      </c>
      <c r="C23738" t="s">
        <v>2636</v>
      </c>
      <c r="D23738" s="1">
        <v>44560</v>
      </c>
      <c r="E23738" s="2">
        <v>100</v>
      </c>
      <c r="F23738" t="s">
        <v>2639</v>
      </c>
      <c r="G23738" t="s">
        <v>2638</v>
      </c>
    </row>
    <row r="23739" spans="1:7" x14ac:dyDescent="0.25">
      <c r="A23739" t="s">
        <v>225</v>
      </c>
      <c r="B23739" t="s">
        <v>226</v>
      </c>
      <c r="C23739" t="s">
        <v>227</v>
      </c>
      <c r="D23739" s="1">
        <v>44560</v>
      </c>
      <c r="E23739" s="2">
        <v>84</v>
      </c>
      <c r="F23739" t="s">
        <v>228</v>
      </c>
      <c r="G23739" t="s">
        <v>34</v>
      </c>
    </row>
    <row r="23740" spans="1:7" x14ac:dyDescent="0.25">
      <c r="A23740" t="s">
        <v>1426</v>
      </c>
      <c r="B23740" t="s">
        <v>1427</v>
      </c>
      <c r="C23740" t="s">
        <v>826</v>
      </c>
      <c r="D23740" s="1">
        <v>44560</v>
      </c>
      <c r="E23740" s="2">
        <v>84</v>
      </c>
      <c r="F23740" t="s">
        <v>1428</v>
      </c>
      <c r="G23740" t="s">
        <v>34</v>
      </c>
    </row>
    <row r="23741" spans="1:7" x14ac:dyDescent="0.25">
      <c r="A23741">
        <v>771</v>
      </c>
      <c r="B23741" t="s">
        <v>6168</v>
      </c>
      <c r="C23741" t="s">
        <v>6169</v>
      </c>
      <c r="D23741" s="1">
        <v>44560</v>
      </c>
      <c r="E23741" s="2">
        <v>200</v>
      </c>
      <c r="F23741" t="s">
        <v>6170</v>
      </c>
      <c r="G23741" t="s">
        <v>276</v>
      </c>
    </row>
    <row r="23742" spans="1:7" x14ac:dyDescent="0.25">
      <c r="A23742">
        <v>772</v>
      </c>
      <c r="B23742" t="s">
        <v>580</v>
      </c>
      <c r="C23742" t="s">
        <v>6171</v>
      </c>
      <c r="D23742" s="1">
        <v>44560</v>
      </c>
      <c r="E23742" s="2">
        <v>25</v>
      </c>
      <c r="F23742" t="s">
        <v>6172</v>
      </c>
      <c r="G23742" t="s">
        <v>276</v>
      </c>
    </row>
    <row r="23743" spans="1:7" x14ac:dyDescent="0.25">
      <c r="A23743">
        <v>773</v>
      </c>
      <c r="B23743" t="s">
        <v>6173</v>
      </c>
      <c r="C23743" t="s">
        <v>6174</v>
      </c>
      <c r="D23743" s="1">
        <v>44560</v>
      </c>
      <c r="E23743" s="2">
        <v>35</v>
      </c>
      <c r="F23743" t="s">
        <v>6175</v>
      </c>
      <c r="G23743" t="s">
        <v>276</v>
      </c>
    </row>
    <row r="23744" spans="1:7" x14ac:dyDescent="0.25">
      <c r="A23744">
        <v>774</v>
      </c>
      <c r="B23744" t="s">
        <v>6176</v>
      </c>
      <c r="C23744" t="s">
        <v>6177</v>
      </c>
      <c r="D23744" s="1">
        <v>44560</v>
      </c>
      <c r="E23744" s="2">
        <v>50</v>
      </c>
      <c r="F23744" t="s">
        <v>6178</v>
      </c>
      <c r="G23744" t="s">
        <v>276</v>
      </c>
    </row>
    <row r="23745" spans="1:7" x14ac:dyDescent="0.25">
      <c r="A23745" t="s">
        <v>4680</v>
      </c>
      <c r="B23745" t="s">
        <v>4681</v>
      </c>
      <c r="C23745" t="s">
        <v>4682</v>
      </c>
      <c r="D23745" s="1">
        <v>44560</v>
      </c>
      <c r="E23745" s="2">
        <v>84</v>
      </c>
      <c r="F23745" t="s">
        <v>4683</v>
      </c>
      <c r="G23745" t="s">
        <v>34</v>
      </c>
    </row>
    <row r="23746" spans="1:7" x14ac:dyDescent="0.25">
      <c r="A23746" t="s">
        <v>817</v>
      </c>
      <c r="B23746" t="s">
        <v>818</v>
      </c>
      <c r="C23746" t="s">
        <v>819</v>
      </c>
      <c r="D23746" s="1">
        <v>44560</v>
      </c>
      <c r="E23746" s="2">
        <v>500</v>
      </c>
      <c r="F23746" t="s">
        <v>820</v>
      </c>
      <c r="G23746" t="s">
        <v>2663</v>
      </c>
    </row>
    <row r="23747" spans="1:7" x14ac:dyDescent="0.25">
      <c r="A23747" t="s">
        <v>4525</v>
      </c>
      <c r="B23747" t="s">
        <v>4526</v>
      </c>
      <c r="C23747" t="s">
        <v>3574</v>
      </c>
      <c r="D23747" s="1">
        <v>44560</v>
      </c>
      <c r="E23747" s="2">
        <v>84</v>
      </c>
      <c r="F23747" t="s">
        <v>4527</v>
      </c>
      <c r="G23747" t="s">
        <v>34</v>
      </c>
    </row>
    <row r="23748" spans="1:7" x14ac:dyDescent="0.25">
      <c r="A23748" t="s">
        <v>916</v>
      </c>
      <c r="B23748" t="s">
        <v>15</v>
      </c>
      <c r="C23748" t="s">
        <v>917</v>
      </c>
      <c r="D23748" s="1">
        <v>44561</v>
      </c>
      <c r="E23748" s="2">
        <v>1000</v>
      </c>
      <c r="F23748" t="s">
        <v>918</v>
      </c>
      <c r="G23748" t="s">
        <v>34</v>
      </c>
    </row>
    <row r="23749" spans="1:7" x14ac:dyDescent="0.25">
      <c r="A23749" t="s">
        <v>916</v>
      </c>
      <c r="B23749" t="s">
        <v>15</v>
      </c>
      <c r="C23749" t="s">
        <v>917</v>
      </c>
      <c r="D23749" s="1">
        <v>44561</v>
      </c>
      <c r="E23749" s="2">
        <v>1500</v>
      </c>
      <c r="F23749" t="s">
        <v>918</v>
      </c>
      <c r="G23749" t="s">
        <v>2663</v>
      </c>
    </row>
    <row r="23750" spans="1:7" x14ac:dyDescent="0.25">
      <c r="A23750" t="s">
        <v>2326</v>
      </c>
      <c r="B23750" t="s">
        <v>2327</v>
      </c>
      <c r="C23750" t="s">
        <v>997</v>
      </c>
      <c r="D23750" s="1">
        <v>44561</v>
      </c>
      <c r="E23750" s="2">
        <v>100</v>
      </c>
      <c r="F23750" t="s">
        <v>2328</v>
      </c>
      <c r="G23750" t="s">
        <v>2663</v>
      </c>
    </row>
    <row r="23751" spans="1:7" x14ac:dyDescent="0.25">
      <c r="A23751" t="s">
        <v>4972</v>
      </c>
      <c r="B23751" t="s">
        <v>4973</v>
      </c>
      <c r="C23751" t="s">
        <v>4974</v>
      </c>
      <c r="D23751" s="1">
        <v>44561</v>
      </c>
      <c r="E23751" s="2">
        <v>2500</v>
      </c>
      <c r="F23751" t="s">
        <v>4975</v>
      </c>
      <c r="G23751" t="s">
        <v>2663</v>
      </c>
    </row>
    <row r="23752" spans="1:7" x14ac:dyDescent="0.25">
      <c r="A23752" t="s">
        <v>4972</v>
      </c>
      <c r="B23752" t="s">
        <v>4973</v>
      </c>
      <c r="C23752" t="s">
        <v>4974</v>
      </c>
      <c r="D23752" s="1">
        <v>44561</v>
      </c>
      <c r="E23752" s="2">
        <v>2500</v>
      </c>
      <c r="F23752" t="s">
        <v>4975</v>
      </c>
      <c r="G23752" t="s">
        <v>2663</v>
      </c>
    </row>
    <row r="23753" spans="1:7" x14ac:dyDescent="0.25">
      <c r="A23753">
        <v>769</v>
      </c>
      <c r="B23753" t="s">
        <v>6179</v>
      </c>
      <c r="C23753" t="s">
        <v>12</v>
      </c>
      <c r="D23753" s="1">
        <v>44561</v>
      </c>
      <c r="E23753" s="2">
        <v>25</v>
      </c>
      <c r="F23753" t="s">
        <v>6180</v>
      </c>
      <c r="G23753" t="s">
        <v>276</v>
      </c>
    </row>
    <row r="23754" spans="1:7" x14ac:dyDescent="0.25">
      <c r="A23754" t="s">
        <v>4626</v>
      </c>
      <c r="B23754" t="s">
        <v>4627</v>
      </c>
      <c r="D23754" s="1">
        <v>44561</v>
      </c>
      <c r="E23754" s="2">
        <v>16000</v>
      </c>
      <c r="G23754" t="s">
        <v>1665</v>
      </c>
    </row>
    <row r="23755" spans="1:7" x14ac:dyDescent="0.25">
      <c r="A23755" t="s">
        <v>4626</v>
      </c>
      <c r="B23755" t="s">
        <v>4627</v>
      </c>
      <c r="D23755" s="1">
        <v>44561</v>
      </c>
      <c r="E23755" s="2">
        <v>16000</v>
      </c>
      <c r="G23755" t="s">
        <v>1661</v>
      </c>
    </row>
    <row r="23756" spans="1:7" x14ac:dyDescent="0.25">
      <c r="A23756" t="s">
        <v>4626</v>
      </c>
      <c r="B23756" t="s">
        <v>4627</v>
      </c>
      <c r="D23756" s="1">
        <v>44561</v>
      </c>
      <c r="E23756" s="2">
        <v>16000</v>
      </c>
      <c r="G23756" t="s">
        <v>1665</v>
      </c>
    </row>
    <row r="23757" spans="1:7" x14ac:dyDescent="0.25">
      <c r="A23757" t="s">
        <v>2189</v>
      </c>
      <c r="B23757" t="s">
        <v>2190</v>
      </c>
      <c r="D23757" s="1">
        <v>44561</v>
      </c>
      <c r="E23757" s="2">
        <v>1000</v>
      </c>
      <c r="F23757" t="s">
        <v>2191</v>
      </c>
      <c r="G23757" t="s">
        <v>34</v>
      </c>
    </row>
    <row r="23758" spans="1:7" x14ac:dyDescent="0.25">
      <c r="A23758" t="s">
        <v>427</v>
      </c>
      <c r="B23758" t="s">
        <v>428</v>
      </c>
      <c r="D23758" s="1">
        <v>44561</v>
      </c>
      <c r="E23758" s="2">
        <v>7002</v>
      </c>
      <c r="F23758" t="s">
        <v>429</v>
      </c>
      <c r="G23758" t="s">
        <v>114</v>
      </c>
    </row>
    <row r="23759" spans="1:7" x14ac:dyDescent="0.25">
      <c r="A23759" t="s">
        <v>427</v>
      </c>
      <c r="B23759" t="s">
        <v>428</v>
      </c>
      <c r="D23759" s="1">
        <v>44561</v>
      </c>
      <c r="E23759" s="2">
        <v>21004</v>
      </c>
      <c r="F23759" t="s">
        <v>429</v>
      </c>
      <c r="G23759" t="s">
        <v>430</v>
      </c>
    </row>
    <row r="23760" spans="1:7" x14ac:dyDescent="0.25">
      <c r="A23760" t="s">
        <v>5194</v>
      </c>
      <c r="B23760" t="s">
        <v>5195</v>
      </c>
      <c r="D23760" s="1">
        <v>44561</v>
      </c>
      <c r="E23760" s="2">
        <v>10000</v>
      </c>
      <c r="F23760" t="s">
        <v>5196</v>
      </c>
      <c r="G23760" t="s">
        <v>2663</v>
      </c>
    </row>
    <row r="23761" spans="1:7" x14ac:dyDescent="0.25">
      <c r="A23761" t="s">
        <v>5313</v>
      </c>
      <c r="B23761" t="s">
        <v>5314</v>
      </c>
      <c r="C23761" t="s">
        <v>5315</v>
      </c>
      <c r="D23761" s="1">
        <v>44561</v>
      </c>
      <c r="E23761" s="2">
        <v>1000</v>
      </c>
      <c r="F23761" t="s">
        <v>5316</v>
      </c>
      <c r="G23761" t="s">
        <v>67</v>
      </c>
    </row>
    <row r="23762" spans="1:7" x14ac:dyDescent="0.25">
      <c r="A23762" t="s">
        <v>1923</v>
      </c>
      <c r="B23762" t="s">
        <v>1924</v>
      </c>
      <c r="C23762" t="s">
        <v>1206</v>
      </c>
      <c r="D23762" s="1">
        <v>44561</v>
      </c>
      <c r="E23762" s="2">
        <v>500</v>
      </c>
      <c r="F23762" t="s">
        <v>1925</v>
      </c>
      <c r="G23762" t="s">
        <v>2253</v>
      </c>
    </row>
    <row r="23763" spans="1:7" x14ac:dyDescent="0.25">
      <c r="A23763" t="s">
        <v>3826</v>
      </c>
      <c r="B23763" t="s">
        <v>3827</v>
      </c>
      <c r="C23763" t="s">
        <v>3828</v>
      </c>
      <c r="D23763" s="1">
        <v>44561</v>
      </c>
      <c r="E23763" s="2">
        <v>5000</v>
      </c>
      <c r="F23763" t="s">
        <v>3829</v>
      </c>
      <c r="G23763" t="s">
        <v>4239</v>
      </c>
    </row>
    <row r="23764" spans="1:7" x14ac:dyDescent="0.25">
      <c r="A23764" t="s">
        <v>3826</v>
      </c>
      <c r="B23764" t="s">
        <v>3827</v>
      </c>
      <c r="C23764" t="s">
        <v>3828</v>
      </c>
      <c r="D23764" s="1">
        <v>44561</v>
      </c>
      <c r="E23764" s="2">
        <v>2000</v>
      </c>
      <c r="F23764" t="s">
        <v>3829</v>
      </c>
      <c r="G23764" t="s">
        <v>2663</v>
      </c>
    </row>
    <row r="23765" spans="1:7" x14ac:dyDescent="0.25">
      <c r="A23765" t="s">
        <v>3826</v>
      </c>
      <c r="B23765" t="s">
        <v>3827</v>
      </c>
      <c r="C23765" t="s">
        <v>3828</v>
      </c>
      <c r="D23765" s="1">
        <v>44561</v>
      </c>
      <c r="E23765" s="2">
        <v>3000</v>
      </c>
      <c r="F23765" t="s">
        <v>3829</v>
      </c>
      <c r="G23765" t="s">
        <v>34</v>
      </c>
    </row>
    <row r="23766" spans="1:7" x14ac:dyDescent="0.25">
      <c r="A23766" t="s">
        <v>913</v>
      </c>
      <c r="B23766" t="s">
        <v>914</v>
      </c>
      <c r="C23766" t="s">
        <v>46</v>
      </c>
      <c r="D23766" s="1">
        <v>44561</v>
      </c>
      <c r="E23766" s="2">
        <v>150</v>
      </c>
      <c r="F23766" t="s">
        <v>915</v>
      </c>
      <c r="G23766" t="s">
        <v>523</v>
      </c>
    </row>
    <row r="23767" spans="1:7" x14ac:dyDescent="0.25">
      <c r="A23767" t="s">
        <v>3190</v>
      </c>
      <c r="B23767" t="s">
        <v>3191</v>
      </c>
      <c r="C23767" t="s">
        <v>3192</v>
      </c>
      <c r="D23767" s="1">
        <v>44562</v>
      </c>
      <c r="E23767" s="2">
        <v>100</v>
      </c>
      <c r="F23767" t="s">
        <v>3193</v>
      </c>
      <c r="G23767" t="s">
        <v>2663</v>
      </c>
    </row>
    <row r="23768" spans="1:7" x14ac:dyDescent="0.25">
      <c r="A23768" t="s">
        <v>3891</v>
      </c>
      <c r="B23768" t="s">
        <v>3892</v>
      </c>
      <c r="C23768" t="s">
        <v>2928</v>
      </c>
      <c r="D23768" s="1">
        <v>44562</v>
      </c>
      <c r="E23768" s="2">
        <v>100</v>
      </c>
      <c r="F23768" t="s">
        <v>3893</v>
      </c>
      <c r="G23768" t="s">
        <v>34</v>
      </c>
    </row>
    <row r="23769" spans="1:7" x14ac:dyDescent="0.25">
      <c r="A23769">
        <v>341</v>
      </c>
      <c r="B23769" t="s">
        <v>5819</v>
      </c>
      <c r="C23769" t="s">
        <v>5820</v>
      </c>
      <c r="D23769" s="1">
        <v>44562</v>
      </c>
      <c r="E23769" s="2">
        <v>50</v>
      </c>
      <c r="F23769" t="s">
        <v>5821</v>
      </c>
      <c r="G23769" t="s">
        <v>5638</v>
      </c>
    </row>
    <row r="23770" spans="1:7" x14ac:dyDescent="0.25">
      <c r="A23770" t="s">
        <v>1254</v>
      </c>
      <c r="B23770" t="s">
        <v>1255</v>
      </c>
      <c r="C23770" t="s">
        <v>46</v>
      </c>
      <c r="D23770" s="1">
        <v>44563</v>
      </c>
      <c r="E23770" s="2">
        <v>50</v>
      </c>
      <c r="F23770" t="s">
        <v>1256</v>
      </c>
      <c r="G23770" t="s">
        <v>523</v>
      </c>
    </row>
    <row r="23771" spans="1:7" x14ac:dyDescent="0.25">
      <c r="A23771">
        <v>776</v>
      </c>
      <c r="B23771" t="s">
        <v>6181</v>
      </c>
      <c r="C23771" t="s">
        <v>6182</v>
      </c>
      <c r="D23771" s="1">
        <v>44564</v>
      </c>
      <c r="E23771" s="2">
        <v>10</v>
      </c>
      <c r="F23771" t="s">
        <v>6183</v>
      </c>
      <c r="G23771" t="s">
        <v>276</v>
      </c>
    </row>
    <row r="23772" spans="1:7" x14ac:dyDescent="0.25">
      <c r="A23772">
        <v>778</v>
      </c>
      <c r="B23772" t="s">
        <v>6184</v>
      </c>
      <c r="C23772" t="s">
        <v>873</v>
      </c>
      <c r="D23772" s="1">
        <v>44564</v>
      </c>
      <c r="E23772" s="2">
        <v>50</v>
      </c>
      <c r="F23772" t="s">
        <v>6185</v>
      </c>
      <c r="G23772" t="s">
        <v>276</v>
      </c>
    </row>
    <row r="23773" spans="1:7" x14ac:dyDescent="0.25">
      <c r="A23773">
        <v>779</v>
      </c>
      <c r="B23773" t="s">
        <v>6186</v>
      </c>
      <c r="C23773" t="s">
        <v>6187</v>
      </c>
      <c r="D23773" s="1">
        <v>44564</v>
      </c>
      <c r="E23773" s="2">
        <v>10</v>
      </c>
      <c r="F23773" t="s">
        <v>6188</v>
      </c>
      <c r="G23773" t="s">
        <v>276</v>
      </c>
    </row>
    <row r="23774" spans="1:7" x14ac:dyDescent="0.25">
      <c r="A23774">
        <v>775</v>
      </c>
      <c r="B23774" t="s">
        <v>6189</v>
      </c>
      <c r="C23774" t="s">
        <v>6190</v>
      </c>
      <c r="D23774" s="1">
        <v>44564</v>
      </c>
      <c r="E23774" s="2">
        <v>25</v>
      </c>
      <c r="F23774" t="s">
        <v>6191</v>
      </c>
      <c r="G23774" t="s">
        <v>276</v>
      </c>
    </row>
    <row r="23775" spans="1:7" x14ac:dyDescent="0.25">
      <c r="A23775">
        <v>775</v>
      </c>
      <c r="B23775" t="s">
        <v>6189</v>
      </c>
      <c r="C23775" t="s">
        <v>6190</v>
      </c>
      <c r="D23775" s="1">
        <v>44564</v>
      </c>
      <c r="E23775" s="2">
        <v>25</v>
      </c>
      <c r="F23775" t="s">
        <v>6192</v>
      </c>
      <c r="G23775" t="s">
        <v>276</v>
      </c>
    </row>
    <row r="23776" spans="1:7" x14ac:dyDescent="0.25">
      <c r="A23776">
        <v>780</v>
      </c>
      <c r="B23776" t="s">
        <v>6193</v>
      </c>
      <c r="C23776" t="s">
        <v>6194</v>
      </c>
      <c r="D23776" s="1">
        <v>44565</v>
      </c>
      <c r="E23776" s="2">
        <v>10</v>
      </c>
      <c r="F23776" t="s">
        <v>6195</v>
      </c>
      <c r="G23776" t="s">
        <v>276</v>
      </c>
    </row>
    <row r="23777" spans="1:7" x14ac:dyDescent="0.25">
      <c r="A23777">
        <v>781</v>
      </c>
      <c r="B23777" t="s">
        <v>6196</v>
      </c>
      <c r="C23777" t="s">
        <v>6197</v>
      </c>
      <c r="D23777" s="1">
        <v>44565</v>
      </c>
      <c r="E23777" s="2">
        <v>10</v>
      </c>
      <c r="F23777" t="s">
        <v>6198</v>
      </c>
      <c r="G23777" t="s">
        <v>276</v>
      </c>
    </row>
    <row r="23778" spans="1:7" x14ac:dyDescent="0.25">
      <c r="A23778">
        <v>782</v>
      </c>
      <c r="B23778" t="s">
        <v>6199</v>
      </c>
      <c r="C23778" t="s">
        <v>6200</v>
      </c>
      <c r="D23778" s="1">
        <v>44565</v>
      </c>
      <c r="E23778" s="2">
        <v>15</v>
      </c>
      <c r="F23778" t="s">
        <v>6201</v>
      </c>
      <c r="G23778" t="s">
        <v>276</v>
      </c>
    </row>
    <row r="23779" spans="1:7" x14ac:dyDescent="0.25">
      <c r="A23779" t="s">
        <v>4660</v>
      </c>
      <c r="B23779" t="s">
        <v>4661</v>
      </c>
      <c r="C23779" t="s">
        <v>4662</v>
      </c>
      <c r="D23779" s="1">
        <v>44567</v>
      </c>
      <c r="E23779" s="2">
        <v>5</v>
      </c>
      <c r="F23779" t="s">
        <v>4663</v>
      </c>
      <c r="G23779" t="s">
        <v>276</v>
      </c>
    </row>
    <row r="23780" spans="1:7" x14ac:dyDescent="0.25">
      <c r="A23780" t="s">
        <v>482</v>
      </c>
      <c r="B23780" t="s">
        <v>483</v>
      </c>
      <c r="C23780" t="s">
        <v>484</v>
      </c>
      <c r="D23780" s="1">
        <v>44568</v>
      </c>
      <c r="E23780" s="2">
        <v>83.33</v>
      </c>
      <c r="F23780" t="s">
        <v>485</v>
      </c>
      <c r="G23780" t="s">
        <v>34</v>
      </c>
    </row>
    <row r="23781" spans="1:7" x14ac:dyDescent="0.25">
      <c r="A23781" t="s">
        <v>482</v>
      </c>
      <c r="B23781" t="s">
        <v>483</v>
      </c>
      <c r="C23781" t="s">
        <v>484</v>
      </c>
      <c r="D23781" s="1">
        <v>44568</v>
      </c>
      <c r="E23781" s="2">
        <v>41.67</v>
      </c>
      <c r="F23781" t="s">
        <v>485</v>
      </c>
      <c r="G23781" t="s">
        <v>1240</v>
      </c>
    </row>
    <row r="23782" spans="1:7" x14ac:dyDescent="0.25">
      <c r="A23782" t="s">
        <v>5256</v>
      </c>
      <c r="B23782" t="s">
        <v>5257</v>
      </c>
      <c r="C23782" t="s">
        <v>5232</v>
      </c>
      <c r="D23782" s="1">
        <v>44571</v>
      </c>
      <c r="E23782" s="2">
        <v>250</v>
      </c>
      <c r="F23782" t="s">
        <v>5233</v>
      </c>
      <c r="G23782" t="s">
        <v>5857</v>
      </c>
    </row>
    <row r="23783" spans="1:7" x14ac:dyDescent="0.25">
      <c r="A23783">
        <v>785</v>
      </c>
      <c r="B23783" t="s">
        <v>6202</v>
      </c>
      <c r="D23783" s="1">
        <v>44572</v>
      </c>
      <c r="E23783" s="2">
        <v>800</v>
      </c>
      <c r="G23783" t="s">
        <v>276</v>
      </c>
    </row>
    <row r="23784" spans="1:7" x14ac:dyDescent="0.25">
      <c r="A23784">
        <v>787</v>
      </c>
      <c r="B23784" t="s">
        <v>6203</v>
      </c>
      <c r="C23784" t="s">
        <v>2928</v>
      </c>
      <c r="D23784" s="1">
        <v>44572</v>
      </c>
      <c r="E23784" s="2">
        <v>400</v>
      </c>
      <c r="G23784" t="s">
        <v>276</v>
      </c>
    </row>
    <row r="23785" spans="1:7" x14ac:dyDescent="0.25">
      <c r="A23785" t="s">
        <v>229</v>
      </c>
      <c r="B23785" t="s">
        <v>230</v>
      </c>
      <c r="D23785" s="1">
        <v>44572</v>
      </c>
      <c r="E23785" s="2">
        <v>4800</v>
      </c>
      <c r="G23785" t="s">
        <v>2441</v>
      </c>
    </row>
    <row r="23786" spans="1:7" x14ac:dyDescent="0.25">
      <c r="A23786" t="s">
        <v>229</v>
      </c>
      <c r="B23786" t="s">
        <v>230</v>
      </c>
      <c r="D23786" s="1">
        <v>44572</v>
      </c>
      <c r="E23786" s="2">
        <v>4800</v>
      </c>
      <c r="G23786" t="s">
        <v>231</v>
      </c>
    </row>
    <row r="23787" spans="1:7" x14ac:dyDescent="0.25">
      <c r="A23787" t="s">
        <v>1539</v>
      </c>
      <c r="B23787" t="s">
        <v>1540</v>
      </c>
      <c r="C23787" t="s">
        <v>1540</v>
      </c>
      <c r="D23787" s="1">
        <v>44572</v>
      </c>
      <c r="E23787" s="2">
        <v>400</v>
      </c>
      <c r="G23787" t="s">
        <v>276</v>
      </c>
    </row>
    <row r="23788" spans="1:7" x14ac:dyDescent="0.25">
      <c r="A23788">
        <v>786</v>
      </c>
      <c r="B23788" t="s">
        <v>6204</v>
      </c>
      <c r="C23788" t="s">
        <v>4171</v>
      </c>
      <c r="D23788" s="1">
        <v>44573</v>
      </c>
      <c r="E23788" s="2">
        <v>400</v>
      </c>
      <c r="G23788" t="s">
        <v>276</v>
      </c>
    </row>
    <row r="23789" spans="1:7" x14ac:dyDescent="0.25">
      <c r="A23789">
        <v>783</v>
      </c>
      <c r="B23789" t="s">
        <v>499</v>
      </c>
      <c r="C23789" t="s">
        <v>157</v>
      </c>
      <c r="D23789" s="1">
        <v>44573</v>
      </c>
      <c r="E23789" s="2">
        <v>150</v>
      </c>
      <c r="F23789" t="s">
        <v>6205</v>
      </c>
      <c r="G23789" t="s">
        <v>276</v>
      </c>
    </row>
    <row r="23790" spans="1:7" x14ac:dyDescent="0.25">
      <c r="A23790">
        <v>784</v>
      </c>
      <c r="B23790" t="s">
        <v>3724</v>
      </c>
      <c r="C23790" t="s">
        <v>6206</v>
      </c>
      <c r="D23790" s="1">
        <v>44574</v>
      </c>
      <c r="E23790" s="2">
        <v>100</v>
      </c>
      <c r="F23790" t="s">
        <v>6207</v>
      </c>
      <c r="G23790" t="s">
        <v>4958</v>
      </c>
    </row>
    <row r="23791" spans="1:7" x14ac:dyDescent="0.25">
      <c r="A23791" t="s">
        <v>3651</v>
      </c>
      <c r="B23791" t="s">
        <v>3652</v>
      </c>
      <c r="D23791" s="1">
        <v>44575</v>
      </c>
      <c r="E23791" s="2">
        <v>100</v>
      </c>
      <c r="F23791" t="s">
        <v>3653</v>
      </c>
      <c r="G23791" t="s">
        <v>2663</v>
      </c>
    </row>
    <row r="23792" spans="1:7" x14ac:dyDescent="0.25">
      <c r="A23792" t="s">
        <v>3658</v>
      </c>
      <c r="B23792" t="s">
        <v>3659</v>
      </c>
      <c r="C23792" t="s">
        <v>3660</v>
      </c>
      <c r="D23792" s="1">
        <v>44575</v>
      </c>
      <c r="E23792" s="2">
        <v>100</v>
      </c>
      <c r="F23792" t="s">
        <v>3661</v>
      </c>
      <c r="G23792" t="s">
        <v>2663</v>
      </c>
    </row>
    <row r="23793" spans="1:7" x14ac:dyDescent="0.25">
      <c r="A23793">
        <v>788</v>
      </c>
      <c r="B23793" t="s">
        <v>6208</v>
      </c>
      <c r="C23793" t="s">
        <v>6209</v>
      </c>
      <c r="D23793" s="1">
        <v>44576</v>
      </c>
      <c r="E23793" s="2">
        <v>150</v>
      </c>
      <c r="F23793" t="s">
        <v>6210</v>
      </c>
      <c r="G23793" t="s">
        <v>276</v>
      </c>
    </row>
    <row r="23794" spans="1:7" x14ac:dyDescent="0.25">
      <c r="A23794" t="s">
        <v>2463</v>
      </c>
      <c r="B23794" t="s">
        <v>2464</v>
      </c>
      <c r="C23794" t="s">
        <v>2465</v>
      </c>
      <c r="D23794" s="1">
        <v>44576</v>
      </c>
      <c r="E23794" s="2">
        <v>100</v>
      </c>
      <c r="F23794" t="s">
        <v>2466</v>
      </c>
      <c r="G23794" t="s">
        <v>2663</v>
      </c>
    </row>
    <row r="23795" spans="1:7" x14ac:dyDescent="0.25">
      <c r="A23795" t="s">
        <v>2463</v>
      </c>
      <c r="B23795" t="s">
        <v>2464</v>
      </c>
      <c r="C23795" t="s">
        <v>2465</v>
      </c>
      <c r="D23795" s="1">
        <v>44576</v>
      </c>
      <c r="E23795" s="2">
        <v>100</v>
      </c>
      <c r="F23795" t="s">
        <v>2467</v>
      </c>
      <c r="G23795" t="s">
        <v>2663</v>
      </c>
    </row>
    <row r="23796" spans="1:7" x14ac:dyDescent="0.25">
      <c r="A23796" t="s">
        <v>53</v>
      </c>
      <c r="B23796" t="s">
        <v>54</v>
      </c>
      <c r="C23796" t="s">
        <v>55</v>
      </c>
      <c r="D23796" s="1">
        <v>44579</v>
      </c>
      <c r="E23796" s="2">
        <v>84</v>
      </c>
      <c r="F23796" t="s">
        <v>56</v>
      </c>
      <c r="G23796" t="s">
        <v>34</v>
      </c>
    </row>
    <row r="23797" spans="1:7" x14ac:dyDescent="0.25">
      <c r="A23797" t="s">
        <v>53</v>
      </c>
      <c r="B23797" t="s">
        <v>54</v>
      </c>
      <c r="C23797" t="s">
        <v>55</v>
      </c>
      <c r="D23797" s="1">
        <v>44579</v>
      </c>
      <c r="E23797" s="2">
        <v>84</v>
      </c>
      <c r="F23797" t="s">
        <v>57</v>
      </c>
      <c r="G23797" t="s">
        <v>34</v>
      </c>
    </row>
    <row r="23798" spans="1:7" x14ac:dyDescent="0.25">
      <c r="A23798" t="s">
        <v>53</v>
      </c>
      <c r="B23798" t="s">
        <v>54</v>
      </c>
      <c r="C23798" t="s">
        <v>55</v>
      </c>
      <c r="D23798" s="1">
        <v>44579</v>
      </c>
      <c r="E23798" s="2">
        <v>16</v>
      </c>
      <c r="F23798" t="s">
        <v>56</v>
      </c>
      <c r="G23798" t="s">
        <v>2663</v>
      </c>
    </row>
    <row r="23799" spans="1:7" x14ac:dyDescent="0.25">
      <c r="A23799" t="s">
        <v>53</v>
      </c>
      <c r="B23799" t="s">
        <v>54</v>
      </c>
      <c r="C23799" t="s">
        <v>55</v>
      </c>
      <c r="D23799" s="1">
        <v>44579</v>
      </c>
      <c r="E23799" s="2">
        <v>16</v>
      </c>
      <c r="F23799" t="s">
        <v>57</v>
      </c>
      <c r="G23799" t="s">
        <v>2663</v>
      </c>
    </row>
    <row r="23800" spans="1:7" x14ac:dyDescent="0.25">
      <c r="A23800" t="s">
        <v>40</v>
      </c>
      <c r="B23800" t="s">
        <v>41</v>
      </c>
      <c r="C23800" t="s">
        <v>42</v>
      </c>
      <c r="D23800" s="1">
        <v>44579</v>
      </c>
      <c r="E23800" s="2">
        <v>83.32</v>
      </c>
      <c r="F23800" t="s">
        <v>43</v>
      </c>
      <c r="G23800" t="s">
        <v>34</v>
      </c>
    </row>
    <row r="23801" spans="1:7" x14ac:dyDescent="0.25">
      <c r="A23801" t="s">
        <v>40</v>
      </c>
      <c r="B23801" t="s">
        <v>41</v>
      </c>
      <c r="C23801" t="s">
        <v>42</v>
      </c>
      <c r="D23801" s="1">
        <v>44579</v>
      </c>
      <c r="E23801" s="2">
        <v>83.34</v>
      </c>
      <c r="F23801" t="s">
        <v>43</v>
      </c>
      <c r="G23801" t="s">
        <v>2898</v>
      </c>
    </row>
    <row r="23802" spans="1:7" x14ac:dyDescent="0.25">
      <c r="A23802" t="s">
        <v>49</v>
      </c>
      <c r="B23802" t="s">
        <v>50</v>
      </c>
      <c r="C23802" t="s">
        <v>51</v>
      </c>
      <c r="D23802" s="1">
        <v>44579</v>
      </c>
      <c r="E23802" s="2">
        <v>140</v>
      </c>
      <c r="F23802" t="s">
        <v>52</v>
      </c>
      <c r="G23802" t="s">
        <v>2663</v>
      </c>
    </row>
    <row r="23803" spans="1:7" x14ac:dyDescent="0.25">
      <c r="A23803" t="s">
        <v>44</v>
      </c>
      <c r="B23803" t="s">
        <v>45</v>
      </c>
      <c r="C23803" t="s">
        <v>46</v>
      </c>
      <c r="D23803" s="1">
        <v>44579</v>
      </c>
      <c r="E23803" s="2">
        <v>83.33</v>
      </c>
      <c r="F23803" t="s">
        <v>47</v>
      </c>
      <c r="G23803" t="s">
        <v>34</v>
      </c>
    </row>
    <row r="23804" spans="1:7" x14ac:dyDescent="0.25">
      <c r="A23804" t="s">
        <v>44</v>
      </c>
      <c r="B23804" t="s">
        <v>45</v>
      </c>
      <c r="C23804" t="s">
        <v>46</v>
      </c>
      <c r="D23804" s="1">
        <v>44579</v>
      </c>
      <c r="E23804" s="2">
        <v>83.33</v>
      </c>
      <c r="F23804" t="s">
        <v>48</v>
      </c>
      <c r="G23804" t="s">
        <v>34</v>
      </c>
    </row>
    <row r="23805" spans="1:7" x14ac:dyDescent="0.25">
      <c r="A23805" t="s">
        <v>5403</v>
      </c>
      <c r="B23805" t="s">
        <v>5404</v>
      </c>
      <c r="C23805" t="s">
        <v>758</v>
      </c>
      <c r="D23805" s="1">
        <v>44579</v>
      </c>
      <c r="E23805" s="2">
        <v>84</v>
      </c>
      <c r="F23805" t="s">
        <v>5405</v>
      </c>
      <c r="G23805" t="s">
        <v>34</v>
      </c>
    </row>
    <row r="23806" spans="1:7" x14ac:dyDescent="0.25">
      <c r="A23806" t="s">
        <v>2714</v>
      </c>
      <c r="B23806" t="s">
        <v>2715</v>
      </c>
      <c r="C23806" t="s">
        <v>488</v>
      </c>
      <c r="D23806" s="1">
        <v>44579</v>
      </c>
      <c r="E23806" s="2">
        <v>84</v>
      </c>
      <c r="F23806" t="s">
        <v>2716</v>
      </c>
      <c r="G23806" t="s">
        <v>34</v>
      </c>
    </row>
    <row r="23807" spans="1:7" x14ac:dyDescent="0.25">
      <c r="A23807" t="s">
        <v>1651</v>
      </c>
      <c r="B23807" t="s">
        <v>1652</v>
      </c>
      <c r="C23807" t="s">
        <v>1653</v>
      </c>
      <c r="D23807" s="1">
        <v>44579</v>
      </c>
      <c r="E23807" s="2">
        <v>100</v>
      </c>
      <c r="F23807" t="s">
        <v>1654</v>
      </c>
      <c r="G23807" t="s">
        <v>2663</v>
      </c>
    </row>
    <row r="23808" spans="1:7" x14ac:dyDescent="0.25">
      <c r="A23808" t="s">
        <v>1651</v>
      </c>
      <c r="B23808" t="s">
        <v>1652</v>
      </c>
      <c r="C23808" t="s">
        <v>1653</v>
      </c>
      <c r="D23808" s="1">
        <v>44579</v>
      </c>
      <c r="E23808" s="2">
        <v>100</v>
      </c>
      <c r="F23808" t="s">
        <v>1655</v>
      </c>
      <c r="G23808" t="s">
        <v>2663</v>
      </c>
    </row>
    <row r="23809" spans="1:7" x14ac:dyDescent="0.25">
      <c r="A23809" t="s">
        <v>1257</v>
      </c>
      <c r="B23809" t="s">
        <v>1258</v>
      </c>
      <c r="C23809" t="s">
        <v>1259</v>
      </c>
      <c r="D23809" s="1">
        <v>44579</v>
      </c>
      <c r="E23809" s="2">
        <v>83.33</v>
      </c>
      <c r="F23809" t="s">
        <v>1260</v>
      </c>
      <c r="G23809" t="s">
        <v>34</v>
      </c>
    </row>
    <row r="23810" spans="1:7" x14ac:dyDescent="0.25">
      <c r="A23810" t="s">
        <v>601</v>
      </c>
      <c r="B23810" t="s">
        <v>602</v>
      </c>
      <c r="C23810" t="s">
        <v>603</v>
      </c>
      <c r="D23810" s="1">
        <v>44580</v>
      </c>
      <c r="E23810" s="2">
        <v>2000</v>
      </c>
      <c r="F23810" t="s">
        <v>604</v>
      </c>
      <c r="G23810" t="s">
        <v>5804</v>
      </c>
    </row>
    <row r="23811" spans="1:7" x14ac:dyDescent="0.25">
      <c r="A23811" t="s">
        <v>601</v>
      </c>
      <c r="B23811" t="s">
        <v>602</v>
      </c>
      <c r="C23811" t="s">
        <v>603</v>
      </c>
      <c r="D23811" s="1">
        <v>44580</v>
      </c>
      <c r="E23811" s="2">
        <v>2000</v>
      </c>
      <c r="F23811" t="s">
        <v>604</v>
      </c>
      <c r="G23811" t="s">
        <v>5804</v>
      </c>
    </row>
    <row r="23812" spans="1:7" x14ac:dyDescent="0.25">
      <c r="A23812" t="s">
        <v>601</v>
      </c>
      <c r="B23812" t="s">
        <v>602</v>
      </c>
      <c r="C23812" t="s">
        <v>603</v>
      </c>
      <c r="D23812" s="1">
        <v>44580</v>
      </c>
      <c r="E23812" s="2">
        <v>2000</v>
      </c>
      <c r="F23812" t="s">
        <v>605</v>
      </c>
      <c r="G23812" t="s">
        <v>5804</v>
      </c>
    </row>
    <row r="23813" spans="1:7" x14ac:dyDescent="0.25">
      <c r="A23813" t="s">
        <v>2929</v>
      </c>
      <c r="B23813" t="s">
        <v>2930</v>
      </c>
      <c r="D23813" s="1">
        <v>44580</v>
      </c>
      <c r="E23813" s="2">
        <v>500</v>
      </c>
      <c r="F23813" t="s">
        <v>2931</v>
      </c>
      <c r="G23813" t="s">
        <v>1179</v>
      </c>
    </row>
    <row r="23814" spans="1:7" x14ac:dyDescent="0.25">
      <c r="A23814" t="s">
        <v>2929</v>
      </c>
      <c r="B23814" t="s">
        <v>2930</v>
      </c>
      <c r="D23814" s="1">
        <v>44580</v>
      </c>
      <c r="E23814" s="2">
        <v>500</v>
      </c>
      <c r="F23814" t="s">
        <v>2932</v>
      </c>
      <c r="G23814" t="s">
        <v>1179</v>
      </c>
    </row>
    <row r="23815" spans="1:7" x14ac:dyDescent="0.25">
      <c r="A23815">
        <v>789</v>
      </c>
      <c r="B23815" t="s">
        <v>6211</v>
      </c>
      <c r="C23815" t="s">
        <v>6212</v>
      </c>
      <c r="D23815" s="1">
        <v>44580</v>
      </c>
      <c r="E23815" s="2">
        <v>25</v>
      </c>
      <c r="F23815" t="s">
        <v>6213</v>
      </c>
      <c r="G23815" t="s">
        <v>276</v>
      </c>
    </row>
    <row r="23816" spans="1:7" x14ac:dyDescent="0.25">
      <c r="A23816">
        <v>790</v>
      </c>
      <c r="B23816" t="s">
        <v>6214</v>
      </c>
      <c r="D23816" s="1">
        <v>44581</v>
      </c>
      <c r="E23816" s="2">
        <v>28000</v>
      </c>
      <c r="G23816" t="s">
        <v>2663</v>
      </c>
    </row>
    <row r="23817" spans="1:7" x14ac:dyDescent="0.25">
      <c r="A23817">
        <v>790</v>
      </c>
      <c r="B23817" t="s">
        <v>6214</v>
      </c>
      <c r="D23817" s="1">
        <v>44581</v>
      </c>
      <c r="E23817" s="2">
        <v>1200.3699999999999</v>
      </c>
      <c r="G23817" t="s">
        <v>3613</v>
      </c>
    </row>
    <row r="23818" spans="1:7" x14ac:dyDescent="0.25">
      <c r="A23818">
        <v>791</v>
      </c>
      <c r="B23818" t="s">
        <v>6215</v>
      </c>
      <c r="C23818" t="s">
        <v>6216</v>
      </c>
      <c r="D23818" s="1">
        <v>44581</v>
      </c>
      <c r="E23818" s="2">
        <v>15</v>
      </c>
      <c r="F23818" t="s">
        <v>6217</v>
      </c>
      <c r="G23818" t="s">
        <v>276</v>
      </c>
    </row>
    <row r="23819" spans="1:7" x14ac:dyDescent="0.25">
      <c r="A23819">
        <v>792</v>
      </c>
      <c r="B23819" t="s">
        <v>6218</v>
      </c>
      <c r="C23819" t="s">
        <v>642</v>
      </c>
      <c r="D23819" s="1">
        <v>44581</v>
      </c>
      <c r="E23819" s="2">
        <v>149</v>
      </c>
      <c r="F23819" t="s">
        <v>6219</v>
      </c>
      <c r="G23819" t="s">
        <v>276</v>
      </c>
    </row>
    <row r="23820" spans="1:7" x14ac:dyDescent="0.25">
      <c r="A23820">
        <v>793</v>
      </c>
      <c r="B23820" t="s">
        <v>2340</v>
      </c>
      <c r="C23820" t="s">
        <v>6220</v>
      </c>
      <c r="D23820" s="1">
        <v>44582</v>
      </c>
      <c r="E23820" s="2">
        <v>150</v>
      </c>
      <c r="F23820" t="s">
        <v>6221</v>
      </c>
      <c r="G23820" t="s">
        <v>276</v>
      </c>
    </row>
    <row r="23821" spans="1:7" x14ac:dyDescent="0.25">
      <c r="A23821" t="s">
        <v>1065</v>
      </c>
      <c r="B23821" t="s">
        <v>1066</v>
      </c>
      <c r="D23821" s="1">
        <v>44582</v>
      </c>
      <c r="E23821" s="2">
        <v>1000</v>
      </c>
      <c r="F23821" t="s">
        <v>1067</v>
      </c>
      <c r="G23821" t="s">
        <v>1068</v>
      </c>
    </row>
    <row r="23822" spans="1:7" x14ac:dyDescent="0.25">
      <c r="A23822">
        <v>794</v>
      </c>
      <c r="B23822" t="s">
        <v>6222</v>
      </c>
      <c r="C23822" t="s">
        <v>6223</v>
      </c>
      <c r="D23822" s="1">
        <v>44583</v>
      </c>
      <c r="E23822" s="2">
        <v>50</v>
      </c>
      <c r="F23822" t="s">
        <v>6224</v>
      </c>
      <c r="G23822" t="s">
        <v>276</v>
      </c>
    </row>
    <row r="23823" spans="1:7" x14ac:dyDescent="0.25">
      <c r="A23823">
        <v>795</v>
      </c>
      <c r="B23823" t="s">
        <v>1581</v>
      </c>
      <c r="C23823" t="s">
        <v>6225</v>
      </c>
      <c r="D23823" s="1">
        <v>44585</v>
      </c>
      <c r="E23823" s="2">
        <v>150</v>
      </c>
      <c r="F23823" t="s">
        <v>6226</v>
      </c>
      <c r="G23823" t="s">
        <v>276</v>
      </c>
    </row>
    <row r="23824" spans="1:7" x14ac:dyDescent="0.25">
      <c r="A23824" t="s">
        <v>2714</v>
      </c>
      <c r="B23824" t="s">
        <v>2715</v>
      </c>
      <c r="C23824" t="s">
        <v>488</v>
      </c>
      <c r="D23824" s="1">
        <v>44585</v>
      </c>
      <c r="E23824" s="2">
        <v>250</v>
      </c>
      <c r="F23824" t="s">
        <v>2716</v>
      </c>
      <c r="G23824" t="s">
        <v>2700</v>
      </c>
    </row>
    <row r="23825" spans="1:7" x14ac:dyDescent="0.25">
      <c r="A23825" t="s">
        <v>2714</v>
      </c>
      <c r="B23825" t="s">
        <v>2715</v>
      </c>
      <c r="C23825" t="s">
        <v>488</v>
      </c>
      <c r="D23825" s="1">
        <v>44585</v>
      </c>
      <c r="E23825" s="2">
        <v>500</v>
      </c>
      <c r="F23825" t="s">
        <v>2716</v>
      </c>
      <c r="G23825" t="s">
        <v>6227</v>
      </c>
    </row>
    <row r="23826" spans="1:7" x14ac:dyDescent="0.25">
      <c r="A23826" t="s">
        <v>2714</v>
      </c>
      <c r="B23826" t="s">
        <v>2715</v>
      </c>
      <c r="C23826" t="s">
        <v>488</v>
      </c>
      <c r="D23826" s="1">
        <v>44585</v>
      </c>
      <c r="E23826" s="2">
        <v>500</v>
      </c>
      <c r="F23826" t="s">
        <v>2716</v>
      </c>
      <c r="G23826" t="s">
        <v>6228</v>
      </c>
    </row>
    <row r="23827" spans="1:7" x14ac:dyDescent="0.25">
      <c r="A23827" t="s">
        <v>3535</v>
      </c>
      <c r="B23827" t="s">
        <v>3536</v>
      </c>
      <c r="C23827" t="s">
        <v>681</v>
      </c>
      <c r="D23827" s="1">
        <v>44585</v>
      </c>
      <c r="E23827" s="2">
        <v>1200</v>
      </c>
      <c r="F23827" t="s">
        <v>3537</v>
      </c>
      <c r="G23827" t="s">
        <v>34</v>
      </c>
    </row>
    <row r="23828" spans="1:7" x14ac:dyDescent="0.25">
      <c r="A23828" t="s">
        <v>3535</v>
      </c>
      <c r="B23828" t="s">
        <v>3536</v>
      </c>
      <c r="C23828" t="s">
        <v>681</v>
      </c>
      <c r="D23828" s="1">
        <v>44585</v>
      </c>
      <c r="E23828" s="2">
        <v>1200</v>
      </c>
      <c r="F23828" t="s">
        <v>3538</v>
      </c>
      <c r="G23828" t="s">
        <v>34</v>
      </c>
    </row>
    <row r="23829" spans="1:7" x14ac:dyDescent="0.25">
      <c r="A23829" t="s">
        <v>3535</v>
      </c>
      <c r="B23829" t="s">
        <v>3536</v>
      </c>
      <c r="C23829" t="s">
        <v>681</v>
      </c>
      <c r="D23829" s="1">
        <v>44585</v>
      </c>
      <c r="E23829" s="2">
        <v>1200</v>
      </c>
      <c r="F23829" t="s">
        <v>3539</v>
      </c>
      <c r="G23829" t="s">
        <v>34</v>
      </c>
    </row>
    <row r="23830" spans="1:7" x14ac:dyDescent="0.25">
      <c r="A23830" t="s">
        <v>3565</v>
      </c>
      <c r="B23830" t="s">
        <v>3566</v>
      </c>
      <c r="C23830" t="s">
        <v>3567</v>
      </c>
      <c r="D23830" s="1">
        <v>44586</v>
      </c>
      <c r="E23830" s="2">
        <v>1000</v>
      </c>
      <c r="F23830" t="s">
        <v>3568</v>
      </c>
      <c r="G23830" t="s">
        <v>34</v>
      </c>
    </row>
    <row r="23831" spans="1:7" x14ac:dyDescent="0.25">
      <c r="A23831">
        <v>796</v>
      </c>
      <c r="B23831" t="s">
        <v>764</v>
      </c>
      <c r="C23831" t="s">
        <v>1310</v>
      </c>
      <c r="D23831" s="1">
        <v>44586</v>
      </c>
      <c r="E23831" s="2">
        <v>150</v>
      </c>
      <c r="F23831" t="s">
        <v>6229</v>
      </c>
      <c r="G23831" t="s">
        <v>276</v>
      </c>
    </row>
    <row r="23832" spans="1:7" x14ac:dyDescent="0.25">
      <c r="A23832">
        <v>797</v>
      </c>
      <c r="B23832" t="s">
        <v>6230</v>
      </c>
      <c r="C23832" t="s">
        <v>6231</v>
      </c>
      <c r="D23832" s="1">
        <v>44586</v>
      </c>
      <c r="E23832" s="2">
        <v>150</v>
      </c>
      <c r="F23832" t="s">
        <v>6232</v>
      </c>
      <c r="G23832" t="s">
        <v>276</v>
      </c>
    </row>
    <row r="23833" spans="1:7" x14ac:dyDescent="0.25">
      <c r="A23833">
        <v>802</v>
      </c>
      <c r="B23833" t="s">
        <v>5802</v>
      </c>
      <c r="C23833" t="s">
        <v>4220</v>
      </c>
      <c r="D23833" s="1">
        <v>44586</v>
      </c>
      <c r="E23833" s="2">
        <v>10000</v>
      </c>
      <c r="G23833" t="s">
        <v>6233</v>
      </c>
    </row>
    <row r="23834" spans="1:7" x14ac:dyDescent="0.25">
      <c r="A23834">
        <v>346</v>
      </c>
      <c r="B23834" t="s">
        <v>5827</v>
      </c>
      <c r="D23834" s="1">
        <v>44586</v>
      </c>
      <c r="E23834" s="2">
        <v>1000</v>
      </c>
      <c r="G23834" t="s">
        <v>5828</v>
      </c>
    </row>
    <row r="23835" spans="1:7" x14ac:dyDescent="0.25">
      <c r="A23835" t="s">
        <v>2482</v>
      </c>
      <c r="B23835" t="s">
        <v>2483</v>
      </c>
      <c r="D23835" s="1">
        <v>44586</v>
      </c>
      <c r="E23835" s="2">
        <v>1500</v>
      </c>
      <c r="F23835" t="s">
        <v>2484</v>
      </c>
      <c r="G23835" t="s">
        <v>67</v>
      </c>
    </row>
    <row r="23836" spans="1:7" x14ac:dyDescent="0.25">
      <c r="A23836">
        <v>798</v>
      </c>
      <c r="B23836" t="s">
        <v>222</v>
      </c>
      <c r="C23836" t="s">
        <v>6234</v>
      </c>
      <c r="D23836" s="1">
        <v>44587</v>
      </c>
      <c r="E23836" s="2">
        <v>150</v>
      </c>
      <c r="F23836" t="s">
        <v>6235</v>
      </c>
      <c r="G23836" t="s">
        <v>276</v>
      </c>
    </row>
    <row r="23837" spans="1:7" x14ac:dyDescent="0.25">
      <c r="A23837">
        <v>278</v>
      </c>
      <c r="B23837" t="s">
        <v>2822</v>
      </c>
      <c r="C23837" t="s">
        <v>779</v>
      </c>
      <c r="D23837" s="1">
        <v>44588</v>
      </c>
      <c r="E23837" s="2">
        <v>5</v>
      </c>
      <c r="F23837" t="s">
        <v>5801</v>
      </c>
      <c r="G23837" t="s">
        <v>5789</v>
      </c>
    </row>
    <row r="23838" spans="1:7" x14ac:dyDescent="0.25">
      <c r="A23838">
        <v>280</v>
      </c>
      <c r="B23838" t="s">
        <v>3901</v>
      </c>
      <c r="C23838" t="s">
        <v>5796</v>
      </c>
      <c r="D23838" s="1">
        <v>44588</v>
      </c>
      <c r="E23838" s="2">
        <v>5</v>
      </c>
      <c r="F23838" t="s">
        <v>5797</v>
      </c>
      <c r="G23838" t="s">
        <v>5789</v>
      </c>
    </row>
    <row r="23839" spans="1:7" x14ac:dyDescent="0.25">
      <c r="A23839">
        <v>276</v>
      </c>
      <c r="B23839" t="s">
        <v>5802</v>
      </c>
      <c r="C23839" t="s">
        <v>5803</v>
      </c>
      <c r="D23839" s="1">
        <v>44588</v>
      </c>
      <c r="E23839" s="2">
        <v>5</v>
      </c>
      <c r="G23839" t="s">
        <v>5789</v>
      </c>
    </row>
    <row r="23840" spans="1:7" x14ac:dyDescent="0.25">
      <c r="A23840">
        <v>241</v>
      </c>
      <c r="B23840" t="s">
        <v>5724</v>
      </c>
      <c r="C23840" t="s">
        <v>5725</v>
      </c>
      <c r="D23840" s="1">
        <v>44588</v>
      </c>
      <c r="E23840" s="2">
        <v>5</v>
      </c>
      <c r="F23840" t="s">
        <v>5726</v>
      </c>
      <c r="G23840" t="s">
        <v>5789</v>
      </c>
    </row>
    <row r="23841" spans="1:7" x14ac:dyDescent="0.25">
      <c r="A23841">
        <v>241</v>
      </c>
      <c r="B23841" t="s">
        <v>5724</v>
      </c>
      <c r="C23841" t="s">
        <v>5725</v>
      </c>
      <c r="D23841" s="1">
        <v>44588</v>
      </c>
      <c r="E23841" s="2">
        <v>5</v>
      </c>
      <c r="F23841" t="s">
        <v>5727</v>
      </c>
      <c r="G23841" t="s">
        <v>5789</v>
      </c>
    </row>
    <row r="23842" spans="1:7" x14ac:dyDescent="0.25">
      <c r="A23842">
        <v>45</v>
      </c>
      <c r="B23842" t="s">
        <v>1578</v>
      </c>
      <c r="C23842" t="s">
        <v>3033</v>
      </c>
      <c r="D23842" s="1">
        <v>44588</v>
      </c>
      <c r="E23842" s="2">
        <v>84</v>
      </c>
      <c r="F23842" t="s">
        <v>5518</v>
      </c>
      <c r="G23842" t="s">
        <v>34</v>
      </c>
    </row>
    <row r="23843" spans="1:7" x14ac:dyDescent="0.25">
      <c r="A23843">
        <v>68</v>
      </c>
      <c r="B23843" t="s">
        <v>5551</v>
      </c>
      <c r="C23843" t="s">
        <v>5552</v>
      </c>
      <c r="D23843" s="1">
        <v>44588</v>
      </c>
      <c r="E23843" s="2">
        <v>15</v>
      </c>
      <c r="F23843" t="s">
        <v>5553</v>
      </c>
      <c r="G23843" t="s">
        <v>4685</v>
      </c>
    </row>
    <row r="23844" spans="1:7" x14ac:dyDescent="0.25">
      <c r="A23844" t="s">
        <v>322</v>
      </c>
      <c r="B23844" t="s">
        <v>323</v>
      </c>
      <c r="C23844" t="s">
        <v>324</v>
      </c>
      <c r="D23844" s="1">
        <v>44588</v>
      </c>
      <c r="E23844" s="2">
        <v>63</v>
      </c>
      <c r="F23844" t="s">
        <v>325</v>
      </c>
      <c r="G23844" t="s">
        <v>326</v>
      </c>
    </row>
    <row r="23845" spans="1:7" x14ac:dyDescent="0.25">
      <c r="A23845" t="s">
        <v>322</v>
      </c>
      <c r="B23845" t="s">
        <v>323</v>
      </c>
      <c r="C23845" t="s">
        <v>324</v>
      </c>
      <c r="D23845" s="1">
        <v>44588</v>
      </c>
      <c r="E23845" s="2">
        <v>63</v>
      </c>
      <c r="F23845" t="s">
        <v>327</v>
      </c>
      <c r="G23845" t="s">
        <v>326</v>
      </c>
    </row>
    <row r="23846" spans="1:7" x14ac:dyDescent="0.25">
      <c r="A23846" t="s">
        <v>1803</v>
      </c>
      <c r="B23846" t="s">
        <v>1804</v>
      </c>
      <c r="C23846" t="s">
        <v>1805</v>
      </c>
      <c r="D23846" s="1">
        <v>44588</v>
      </c>
      <c r="E23846" s="2">
        <v>25</v>
      </c>
      <c r="F23846" t="s">
        <v>1806</v>
      </c>
      <c r="G23846" t="s">
        <v>271</v>
      </c>
    </row>
    <row r="23847" spans="1:7" x14ac:dyDescent="0.25">
      <c r="A23847" t="s">
        <v>1803</v>
      </c>
      <c r="B23847" t="s">
        <v>1804</v>
      </c>
      <c r="C23847" t="s">
        <v>1805</v>
      </c>
      <c r="D23847" s="1">
        <v>44588</v>
      </c>
      <c r="E23847" s="2">
        <v>25</v>
      </c>
      <c r="F23847" t="s">
        <v>1806</v>
      </c>
      <c r="G23847" t="s">
        <v>5422</v>
      </c>
    </row>
    <row r="23848" spans="1:7" x14ac:dyDescent="0.25">
      <c r="A23848" t="s">
        <v>99</v>
      </c>
      <c r="B23848" t="s">
        <v>100</v>
      </c>
      <c r="C23848" t="s">
        <v>101</v>
      </c>
      <c r="D23848" s="1">
        <v>44588</v>
      </c>
      <c r="E23848" s="2">
        <v>5</v>
      </c>
      <c r="F23848" t="s">
        <v>102</v>
      </c>
      <c r="G23848" t="s">
        <v>5789</v>
      </c>
    </row>
    <row r="23849" spans="1:7" x14ac:dyDescent="0.25">
      <c r="A23849" t="s">
        <v>99</v>
      </c>
      <c r="B23849" t="s">
        <v>100</v>
      </c>
      <c r="C23849" t="s">
        <v>101</v>
      </c>
      <c r="D23849" s="1">
        <v>44588</v>
      </c>
      <c r="E23849" s="2">
        <v>5</v>
      </c>
      <c r="F23849" t="s">
        <v>103</v>
      </c>
      <c r="G23849" t="s">
        <v>5789</v>
      </c>
    </row>
    <row r="23850" spans="1:7" x14ac:dyDescent="0.25">
      <c r="A23850" t="s">
        <v>99</v>
      </c>
      <c r="B23850" t="s">
        <v>100</v>
      </c>
      <c r="C23850" t="s">
        <v>101</v>
      </c>
      <c r="D23850" s="1">
        <v>44588</v>
      </c>
      <c r="E23850" s="2">
        <v>5</v>
      </c>
      <c r="F23850" t="s">
        <v>104</v>
      </c>
      <c r="G23850" t="s">
        <v>5789</v>
      </c>
    </row>
    <row r="23851" spans="1:7" x14ac:dyDescent="0.25">
      <c r="A23851" t="s">
        <v>312</v>
      </c>
      <c r="B23851" t="s">
        <v>248</v>
      </c>
      <c r="C23851" t="s">
        <v>313</v>
      </c>
      <c r="D23851" s="1">
        <v>44588</v>
      </c>
      <c r="E23851" s="2">
        <v>50</v>
      </c>
      <c r="F23851" t="s">
        <v>314</v>
      </c>
      <c r="G23851" t="s">
        <v>315</v>
      </c>
    </row>
    <row r="23852" spans="1:7" x14ac:dyDescent="0.25">
      <c r="A23852" t="s">
        <v>3686</v>
      </c>
      <c r="B23852" t="s">
        <v>764</v>
      </c>
      <c r="C23852" t="s">
        <v>3687</v>
      </c>
      <c r="D23852" s="1">
        <v>44588</v>
      </c>
      <c r="E23852" s="2">
        <v>5</v>
      </c>
      <c r="F23852" t="s">
        <v>3688</v>
      </c>
      <c r="G23852" t="s">
        <v>97</v>
      </c>
    </row>
    <row r="23853" spans="1:7" x14ac:dyDescent="0.25">
      <c r="A23853" t="s">
        <v>3686</v>
      </c>
      <c r="B23853" t="s">
        <v>764</v>
      </c>
      <c r="C23853" t="s">
        <v>3687</v>
      </c>
      <c r="D23853" s="1">
        <v>44588</v>
      </c>
      <c r="E23853" s="2">
        <v>5</v>
      </c>
      <c r="F23853" t="s">
        <v>3688</v>
      </c>
      <c r="G23853" t="s">
        <v>1245</v>
      </c>
    </row>
    <row r="23854" spans="1:7" x14ac:dyDescent="0.25">
      <c r="A23854" t="s">
        <v>5385</v>
      </c>
      <c r="B23854" t="s">
        <v>2992</v>
      </c>
      <c r="C23854" t="s">
        <v>5386</v>
      </c>
      <c r="D23854" s="1">
        <v>44588</v>
      </c>
      <c r="E23854" s="2">
        <v>50</v>
      </c>
      <c r="F23854" t="s">
        <v>5387</v>
      </c>
      <c r="G23854" t="s">
        <v>67</v>
      </c>
    </row>
    <row r="23855" spans="1:7" x14ac:dyDescent="0.25">
      <c r="A23855" t="s">
        <v>3689</v>
      </c>
      <c r="B23855" t="s">
        <v>3690</v>
      </c>
      <c r="C23855" t="s">
        <v>3691</v>
      </c>
      <c r="D23855" s="1">
        <v>44588</v>
      </c>
      <c r="E23855" s="2">
        <v>34.96</v>
      </c>
      <c r="F23855" t="s">
        <v>3692</v>
      </c>
      <c r="G23855" t="s">
        <v>97</v>
      </c>
    </row>
    <row r="23856" spans="1:7" x14ac:dyDescent="0.25">
      <c r="A23856" t="s">
        <v>2742</v>
      </c>
      <c r="B23856" t="s">
        <v>2743</v>
      </c>
      <c r="C23856" t="s">
        <v>2744</v>
      </c>
      <c r="D23856" s="1">
        <v>44588</v>
      </c>
      <c r="E23856" s="2">
        <v>150</v>
      </c>
      <c r="F23856" t="s">
        <v>2745</v>
      </c>
      <c r="G23856" t="s">
        <v>2746</v>
      </c>
    </row>
    <row r="23857" spans="1:7" x14ac:dyDescent="0.25">
      <c r="A23857" t="s">
        <v>2742</v>
      </c>
      <c r="B23857" t="s">
        <v>2743</v>
      </c>
      <c r="C23857" t="s">
        <v>2744</v>
      </c>
      <c r="D23857" s="1">
        <v>44588</v>
      </c>
      <c r="E23857" s="2">
        <v>150</v>
      </c>
      <c r="F23857" t="s">
        <v>2747</v>
      </c>
      <c r="G23857" t="s">
        <v>2746</v>
      </c>
    </row>
    <row r="23858" spans="1:7" x14ac:dyDescent="0.25">
      <c r="A23858" t="s">
        <v>87</v>
      </c>
      <c r="B23858" t="s">
        <v>88</v>
      </c>
      <c r="C23858" t="s">
        <v>89</v>
      </c>
      <c r="D23858" s="1">
        <v>44588</v>
      </c>
      <c r="E23858" s="2">
        <v>25</v>
      </c>
      <c r="F23858" t="s">
        <v>90</v>
      </c>
      <c r="G23858" t="s">
        <v>1695</v>
      </c>
    </row>
    <row r="23859" spans="1:7" x14ac:dyDescent="0.25">
      <c r="A23859" t="s">
        <v>87</v>
      </c>
      <c r="B23859" t="s">
        <v>88</v>
      </c>
      <c r="C23859" t="s">
        <v>89</v>
      </c>
      <c r="D23859" s="1">
        <v>44588</v>
      </c>
      <c r="E23859" s="2">
        <v>25</v>
      </c>
      <c r="F23859" t="s">
        <v>91</v>
      </c>
      <c r="G23859" t="s">
        <v>1695</v>
      </c>
    </row>
    <row r="23860" spans="1:7" x14ac:dyDescent="0.25">
      <c r="A23860" t="s">
        <v>87</v>
      </c>
      <c r="B23860" t="s">
        <v>88</v>
      </c>
      <c r="C23860" t="s">
        <v>89</v>
      </c>
      <c r="D23860" s="1">
        <v>44588</v>
      </c>
      <c r="E23860" s="2">
        <v>25</v>
      </c>
      <c r="F23860" t="s">
        <v>91</v>
      </c>
      <c r="G23860" t="s">
        <v>1695</v>
      </c>
    </row>
    <row r="23861" spans="1:7" x14ac:dyDescent="0.25">
      <c r="A23861" t="s">
        <v>87</v>
      </c>
      <c r="B23861" t="s">
        <v>88</v>
      </c>
      <c r="C23861" t="s">
        <v>89</v>
      </c>
      <c r="D23861" s="1">
        <v>44588</v>
      </c>
      <c r="E23861" s="2">
        <v>25</v>
      </c>
      <c r="F23861" t="s">
        <v>92</v>
      </c>
      <c r="G23861" t="s">
        <v>1695</v>
      </c>
    </row>
    <row r="23862" spans="1:7" x14ac:dyDescent="0.25">
      <c r="A23862" t="s">
        <v>87</v>
      </c>
      <c r="B23862" t="s">
        <v>88</v>
      </c>
      <c r="C23862" t="s">
        <v>89</v>
      </c>
      <c r="D23862" s="1">
        <v>44588</v>
      </c>
      <c r="E23862" s="2">
        <v>15</v>
      </c>
      <c r="F23862" t="s">
        <v>90</v>
      </c>
      <c r="G23862" t="s">
        <v>1245</v>
      </c>
    </row>
    <row r="23863" spans="1:7" x14ac:dyDescent="0.25">
      <c r="A23863" t="s">
        <v>87</v>
      </c>
      <c r="B23863" t="s">
        <v>88</v>
      </c>
      <c r="C23863" t="s">
        <v>89</v>
      </c>
      <c r="D23863" s="1">
        <v>44588</v>
      </c>
      <c r="E23863" s="2">
        <v>15</v>
      </c>
      <c r="F23863" t="s">
        <v>91</v>
      </c>
      <c r="G23863" t="s">
        <v>1245</v>
      </c>
    </row>
    <row r="23864" spans="1:7" x14ac:dyDescent="0.25">
      <c r="A23864" t="s">
        <v>87</v>
      </c>
      <c r="B23864" t="s">
        <v>88</v>
      </c>
      <c r="C23864" t="s">
        <v>89</v>
      </c>
      <c r="D23864" s="1">
        <v>44588</v>
      </c>
      <c r="E23864" s="2">
        <v>15</v>
      </c>
      <c r="F23864" t="s">
        <v>91</v>
      </c>
      <c r="G23864" t="s">
        <v>1245</v>
      </c>
    </row>
    <row r="23865" spans="1:7" x14ac:dyDescent="0.25">
      <c r="A23865" t="s">
        <v>87</v>
      </c>
      <c r="B23865" t="s">
        <v>88</v>
      </c>
      <c r="C23865" t="s">
        <v>89</v>
      </c>
      <c r="D23865" s="1">
        <v>44588</v>
      </c>
      <c r="E23865" s="2">
        <v>15</v>
      </c>
      <c r="F23865" t="s">
        <v>92</v>
      </c>
      <c r="G23865" t="s">
        <v>1245</v>
      </c>
    </row>
    <row r="23866" spans="1:7" x14ac:dyDescent="0.25">
      <c r="A23866" t="s">
        <v>2000</v>
      </c>
      <c r="B23866" t="s">
        <v>2001</v>
      </c>
      <c r="C23866" t="s">
        <v>2002</v>
      </c>
      <c r="D23866" s="1">
        <v>44588</v>
      </c>
      <c r="E23866" s="2">
        <v>100</v>
      </c>
      <c r="F23866" t="s">
        <v>2003</v>
      </c>
      <c r="G23866" t="s">
        <v>2681</v>
      </c>
    </row>
    <row r="23867" spans="1:7" x14ac:dyDescent="0.25">
      <c r="A23867" t="s">
        <v>2000</v>
      </c>
      <c r="B23867" t="s">
        <v>2001</v>
      </c>
      <c r="C23867" t="s">
        <v>2002</v>
      </c>
      <c r="D23867" s="1">
        <v>44588</v>
      </c>
      <c r="E23867" s="2">
        <v>100</v>
      </c>
      <c r="F23867" t="s">
        <v>2004</v>
      </c>
      <c r="G23867" t="s">
        <v>2681</v>
      </c>
    </row>
    <row r="23868" spans="1:7" x14ac:dyDescent="0.25">
      <c r="A23868" t="s">
        <v>2153</v>
      </c>
      <c r="B23868" t="s">
        <v>614</v>
      </c>
      <c r="C23868" t="s">
        <v>1310</v>
      </c>
      <c r="D23868" s="1">
        <v>44588</v>
      </c>
      <c r="E23868" s="2">
        <v>10</v>
      </c>
      <c r="F23868" t="s">
        <v>2154</v>
      </c>
      <c r="G23868" t="s">
        <v>1245</v>
      </c>
    </row>
    <row r="23869" spans="1:7" x14ac:dyDescent="0.25">
      <c r="A23869" t="s">
        <v>1590</v>
      </c>
      <c r="B23869" t="s">
        <v>1591</v>
      </c>
      <c r="C23869" t="s">
        <v>1592</v>
      </c>
      <c r="D23869" s="1">
        <v>44588</v>
      </c>
      <c r="E23869" s="2">
        <v>5</v>
      </c>
      <c r="F23869" t="s">
        <v>1593</v>
      </c>
      <c r="G23869" t="s">
        <v>1245</v>
      </c>
    </row>
    <row r="23870" spans="1:7" x14ac:dyDescent="0.25">
      <c r="A23870" t="s">
        <v>529</v>
      </c>
      <c r="B23870" t="s">
        <v>290</v>
      </c>
      <c r="C23870" t="s">
        <v>530</v>
      </c>
      <c r="D23870" s="1">
        <v>44588</v>
      </c>
      <c r="E23870" s="2">
        <v>25</v>
      </c>
      <c r="F23870" t="s">
        <v>531</v>
      </c>
      <c r="G23870" t="s">
        <v>3282</v>
      </c>
    </row>
    <row r="23871" spans="1:7" x14ac:dyDescent="0.25">
      <c r="A23871" t="s">
        <v>4053</v>
      </c>
      <c r="B23871" t="s">
        <v>580</v>
      </c>
      <c r="C23871" t="s">
        <v>4054</v>
      </c>
      <c r="D23871" s="1">
        <v>44588</v>
      </c>
      <c r="E23871" s="2">
        <v>15</v>
      </c>
      <c r="F23871" t="s">
        <v>4055</v>
      </c>
      <c r="G23871" t="s">
        <v>3282</v>
      </c>
    </row>
    <row r="23872" spans="1:7" x14ac:dyDescent="0.25">
      <c r="A23872" t="s">
        <v>4053</v>
      </c>
      <c r="B23872" t="s">
        <v>580</v>
      </c>
      <c r="C23872" t="s">
        <v>4054</v>
      </c>
      <c r="D23872" s="1">
        <v>44588</v>
      </c>
      <c r="E23872" s="2">
        <v>15</v>
      </c>
      <c r="F23872" t="s">
        <v>4055</v>
      </c>
      <c r="G23872" t="s">
        <v>3282</v>
      </c>
    </row>
    <row r="23873" spans="1:7" x14ac:dyDescent="0.25">
      <c r="A23873" t="s">
        <v>4053</v>
      </c>
      <c r="B23873" t="s">
        <v>580</v>
      </c>
      <c r="C23873" t="s">
        <v>4054</v>
      </c>
      <c r="D23873" s="1">
        <v>44588</v>
      </c>
      <c r="E23873" s="2">
        <v>15</v>
      </c>
      <c r="F23873" t="s">
        <v>4056</v>
      </c>
      <c r="G23873" t="s">
        <v>3282</v>
      </c>
    </row>
    <row r="23874" spans="1:7" x14ac:dyDescent="0.25">
      <c r="A23874" t="s">
        <v>82</v>
      </c>
      <c r="B23874" t="s">
        <v>83</v>
      </c>
      <c r="C23874" t="s">
        <v>84</v>
      </c>
      <c r="D23874" s="1">
        <v>44588</v>
      </c>
      <c r="E23874" s="2">
        <v>10</v>
      </c>
      <c r="F23874" t="s">
        <v>85</v>
      </c>
      <c r="G23874" t="s">
        <v>1245</v>
      </c>
    </row>
    <row r="23875" spans="1:7" x14ac:dyDescent="0.25">
      <c r="A23875" t="s">
        <v>82</v>
      </c>
      <c r="B23875" t="s">
        <v>83</v>
      </c>
      <c r="C23875" t="s">
        <v>84</v>
      </c>
      <c r="D23875" s="1">
        <v>44588</v>
      </c>
      <c r="E23875" s="2">
        <v>10</v>
      </c>
      <c r="F23875" t="s">
        <v>86</v>
      </c>
      <c r="G23875" t="s">
        <v>1245</v>
      </c>
    </row>
    <row r="23876" spans="1:7" x14ac:dyDescent="0.25">
      <c r="A23876" t="s">
        <v>2686</v>
      </c>
      <c r="B23876" t="s">
        <v>2687</v>
      </c>
      <c r="C23876" t="s">
        <v>2688</v>
      </c>
      <c r="D23876" s="1">
        <v>44588</v>
      </c>
      <c r="E23876" s="2">
        <v>84</v>
      </c>
      <c r="F23876" t="s">
        <v>2689</v>
      </c>
      <c r="G23876" t="s">
        <v>34</v>
      </c>
    </row>
    <row r="23877" spans="1:7" x14ac:dyDescent="0.25">
      <c r="A23877" t="s">
        <v>636</v>
      </c>
      <c r="B23877" t="s">
        <v>637</v>
      </c>
      <c r="C23877" t="s">
        <v>638</v>
      </c>
      <c r="D23877" s="1">
        <v>44588</v>
      </c>
      <c r="E23877" s="2">
        <v>10</v>
      </c>
      <c r="F23877" t="s">
        <v>639</v>
      </c>
      <c r="G23877" t="s">
        <v>471</v>
      </c>
    </row>
    <row r="23878" spans="1:7" x14ac:dyDescent="0.25">
      <c r="A23878" t="s">
        <v>636</v>
      </c>
      <c r="B23878" t="s">
        <v>637</v>
      </c>
      <c r="C23878" t="s">
        <v>638</v>
      </c>
      <c r="D23878" s="1">
        <v>44588</v>
      </c>
      <c r="E23878" s="2">
        <v>10</v>
      </c>
      <c r="F23878" t="s">
        <v>639</v>
      </c>
      <c r="G23878" t="s">
        <v>1695</v>
      </c>
    </row>
    <row r="23879" spans="1:7" x14ac:dyDescent="0.25">
      <c r="A23879" t="s">
        <v>2690</v>
      </c>
      <c r="B23879" t="s">
        <v>2691</v>
      </c>
      <c r="C23879" t="s">
        <v>2692</v>
      </c>
      <c r="D23879" s="1">
        <v>44588</v>
      </c>
      <c r="E23879" s="2">
        <v>50</v>
      </c>
      <c r="F23879" t="s">
        <v>2693</v>
      </c>
      <c r="G23879" t="s">
        <v>1715</v>
      </c>
    </row>
    <row r="23880" spans="1:7" x14ac:dyDescent="0.25">
      <c r="A23880" t="s">
        <v>2690</v>
      </c>
      <c r="B23880" t="s">
        <v>2691</v>
      </c>
      <c r="C23880" t="s">
        <v>2692</v>
      </c>
      <c r="D23880" s="1">
        <v>44588</v>
      </c>
      <c r="E23880" s="2">
        <v>50</v>
      </c>
      <c r="F23880" t="s">
        <v>2693</v>
      </c>
      <c r="G23880" t="s">
        <v>1725</v>
      </c>
    </row>
    <row r="23881" spans="1:7" x14ac:dyDescent="0.25">
      <c r="A23881" t="s">
        <v>129</v>
      </c>
      <c r="B23881" t="s">
        <v>130</v>
      </c>
      <c r="C23881" t="s">
        <v>131</v>
      </c>
      <c r="D23881" s="1">
        <v>44588</v>
      </c>
      <c r="E23881" s="2">
        <v>10</v>
      </c>
      <c r="F23881" t="s">
        <v>132</v>
      </c>
      <c r="G23881" t="s">
        <v>9</v>
      </c>
    </row>
    <row r="23882" spans="1:7" x14ac:dyDescent="0.25">
      <c r="A23882" t="s">
        <v>5203</v>
      </c>
      <c r="B23882" t="s">
        <v>15</v>
      </c>
      <c r="C23882" t="s">
        <v>5204</v>
      </c>
      <c r="D23882" s="1">
        <v>44588</v>
      </c>
      <c r="E23882" s="2">
        <v>175</v>
      </c>
      <c r="F23882" t="s">
        <v>5205</v>
      </c>
      <c r="G23882" t="s">
        <v>2663</v>
      </c>
    </row>
    <row r="23883" spans="1:7" x14ac:dyDescent="0.25">
      <c r="A23883" t="s">
        <v>138</v>
      </c>
      <c r="B23883" t="s">
        <v>139</v>
      </c>
      <c r="C23883" t="s">
        <v>140</v>
      </c>
      <c r="D23883" s="1">
        <v>44588</v>
      </c>
      <c r="E23883" s="2">
        <v>40</v>
      </c>
      <c r="F23883" t="s">
        <v>141</v>
      </c>
      <c r="G23883" t="s">
        <v>1695</v>
      </c>
    </row>
    <row r="23884" spans="1:7" x14ac:dyDescent="0.25">
      <c r="A23884" t="s">
        <v>1492</v>
      </c>
      <c r="B23884" t="s">
        <v>1493</v>
      </c>
      <c r="C23884" t="s">
        <v>1494</v>
      </c>
      <c r="D23884" s="1">
        <v>44588</v>
      </c>
      <c r="E23884" s="2">
        <v>100</v>
      </c>
      <c r="F23884" t="s">
        <v>1495</v>
      </c>
      <c r="G23884" t="s">
        <v>67</v>
      </c>
    </row>
    <row r="23885" spans="1:7" x14ac:dyDescent="0.25">
      <c r="A23885" t="s">
        <v>2339</v>
      </c>
      <c r="B23885" t="s">
        <v>222</v>
      </c>
      <c r="C23885" t="s">
        <v>2340</v>
      </c>
      <c r="D23885" s="1">
        <v>44588</v>
      </c>
      <c r="E23885" s="2">
        <v>10</v>
      </c>
      <c r="F23885" t="s">
        <v>2341</v>
      </c>
      <c r="G23885" t="s">
        <v>1245</v>
      </c>
    </row>
    <row r="23886" spans="1:7" x14ac:dyDescent="0.25">
      <c r="A23886" t="s">
        <v>2339</v>
      </c>
      <c r="B23886" t="s">
        <v>222</v>
      </c>
      <c r="C23886" t="s">
        <v>2340</v>
      </c>
      <c r="D23886" s="1">
        <v>44588</v>
      </c>
      <c r="E23886" s="2">
        <v>10</v>
      </c>
      <c r="F23886" t="s">
        <v>2342</v>
      </c>
      <c r="G23886" t="s">
        <v>1245</v>
      </c>
    </row>
    <row r="23887" spans="1:7" x14ac:dyDescent="0.25">
      <c r="A23887" t="s">
        <v>1580</v>
      </c>
      <c r="B23887" t="s">
        <v>1581</v>
      </c>
      <c r="C23887" t="s">
        <v>1582</v>
      </c>
      <c r="D23887" s="1">
        <v>44588</v>
      </c>
      <c r="E23887" s="2">
        <v>20</v>
      </c>
      <c r="F23887" t="s">
        <v>1583</v>
      </c>
      <c r="G23887" t="s">
        <v>9</v>
      </c>
    </row>
    <row r="23888" spans="1:7" x14ac:dyDescent="0.25">
      <c r="A23888" t="s">
        <v>1584</v>
      </c>
      <c r="B23888" t="s">
        <v>1585</v>
      </c>
      <c r="C23888" t="s">
        <v>1586</v>
      </c>
      <c r="D23888" s="1">
        <v>44588</v>
      </c>
      <c r="E23888" s="2">
        <v>15</v>
      </c>
      <c r="F23888" t="s">
        <v>1587</v>
      </c>
      <c r="G23888" t="s">
        <v>1695</v>
      </c>
    </row>
    <row r="23889" spans="1:7" x14ac:dyDescent="0.25">
      <c r="A23889" t="s">
        <v>1584</v>
      </c>
      <c r="B23889" t="s">
        <v>1585</v>
      </c>
      <c r="C23889" t="s">
        <v>1586</v>
      </c>
      <c r="D23889" s="1">
        <v>44588</v>
      </c>
      <c r="E23889" s="2">
        <v>15</v>
      </c>
      <c r="F23889" t="s">
        <v>1587</v>
      </c>
      <c r="G23889" t="s">
        <v>1245</v>
      </c>
    </row>
    <row r="23890" spans="1:7" x14ac:dyDescent="0.25">
      <c r="A23890" t="s">
        <v>2753</v>
      </c>
      <c r="B23890" t="s">
        <v>740</v>
      </c>
      <c r="C23890" t="s">
        <v>2754</v>
      </c>
      <c r="D23890" s="1">
        <v>44588</v>
      </c>
      <c r="E23890" s="2">
        <v>5</v>
      </c>
      <c r="F23890" t="s">
        <v>2755</v>
      </c>
      <c r="G23890" t="s">
        <v>1440</v>
      </c>
    </row>
    <row r="23891" spans="1:7" x14ac:dyDescent="0.25">
      <c r="A23891" t="s">
        <v>2753</v>
      </c>
      <c r="B23891" t="s">
        <v>740</v>
      </c>
      <c r="C23891" t="s">
        <v>2754</v>
      </c>
      <c r="D23891" s="1">
        <v>44588</v>
      </c>
      <c r="E23891" s="2">
        <v>5</v>
      </c>
      <c r="F23891" t="s">
        <v>2756</v>
      </c>
      <c r="G23891" t="s">
        <v>1440</v>
      </c>
    </row>
    <row r="23892" spans="1:7" x14ac:dyDescent="0.25">
      <c r="A23892" t="s">
        <v>2753</v>
      </c>
      <c r="B23892" t="s">
        <v>740</v>
      </c>
      <c r="C23892" t="s">
        <v>2754</v>
      </c>
      <c r="D23892" s="1">
        <v>44588</v>
      </c>
      <c r="E23892" s="2">
        <v>5</v>
      </c>
      <c r="F23892" t="s">
        <v>2757</v>
      </c>
      <c r="G23892" t="s">
        <v>1440</v>
      </c>
    </row>
    <row r="23893" spans="1:7" x14ac:dyDescent="0.25">
      <c r="A23893" t="s">
        <v>1095</v>
      </c>
      <c r="B23893" t="s">
        <v>1096</v>
      </c>
      <c r="C23893" t="s">
        <v>1097</v>
      </c>
      <c r="D23893" s="1">
        <v>44588</v>
      </c>
      <c r="E23893" s="2">
        <v>15</v>
      </c>
      <c r="F23893" t="s">
        <v>1098</v>
      </c>
      <c r="G23893" t="s">
        <v>114</v>
      </c>
    </row>
    <row r="23894" spans="1:7" x14ac:dyDescent="0.25">
      <c r="A23894" t="s">
        <v>1095</v>
      </c>
      <c r="B23894" t="s">
        <v>1096</v>
      </c>
      <c r="C23894" t="s">
        <v>1097</v>
      </c>
      <c r="D23894" s="1">
        <v>44588</v>
      </c>
      <c r="E23894" s="2">
        <v>15</v>
      </c>
      <c r="F23894" t="s">
        <v>1099</v>
      </c>
      <c r="G23894" t="s">
        <v>114</v>
      </c>
    </row>
    <row r="23895" spans="1:7" x14ac:dyDescent="0.25">
      <c r="A23895" t="s">
        <v>1095</v>
      </c>
      <c r="B23895" t="s">
        <v>1096</v>
      </c>
      <c r="C23895" t="s">
        <v>1097</v>
      </c>
      <c r="D23895" s="1">
        <v>44588</v>
      </c>
      <c r="E23895" s="2">
        <v>15</v>
      </c>
      <c r="F23895" t="s">
        <v>1099</v>
      </c>
      <c r="G23895" t="s">
        <v>114</v>
      </c>
    </row>
    <row r="23896" spans="1:7" x14ac:dyDescent="0.25">
      <c r="A23896" t="s">
        <v>1095</v>
      </c>
      <c r="B23896" t="s">
        <v>1096</v>
      </c>
      <c r="C23896" t="s">
        <v>1097</v>
      </c>
      <c r="D23896" s="1">
        <v>44588</v>
      </c>
      <c r="E23896" s="2">
        <v>15</v>
      </c>
      <c r="F23896" t="s">
        <v>1099</v>
      </c>
      <c r="G23896" t="s">
        <v>114</v>
      </c>
    </row>
    <row r="23897" spans="1:7" x14ac:dyDescent="0.25">
      <c r="A23897" t="s">
        <v>1095</v>
      </c>
      <c r="B23897" t="s">
        <v>1096</v>
      </c>
      <c r="C23897" t="s">
        <v>1097</v>
      </c>
      <c r="D23897" s="1">
        <v>44588</v>
      </c>
      <c r="E23897" s="2">
        <v>10</v>
      </c>
      <c r="F23897" t="s">
        <v>1098</v>
      </c>
      <c r="G23897" t="s">
        <v>257</v>
      </c>
    </row>
    <row r="23898" spans="1:7" x14ac:dyDescent="0.25">
      <c r="A23898" t="s">
        <v>1095</v>
      </c>
      <c r="B23898" t="s">
        <v>1096</v>
      </c>
      <c r="C23898" t="s">
        <v>1097</v>
      </c>
      <c r="D23898" s="1">
        <v>44588</v>
      </c>
      <c r="E23898" s="2">
        <v>10</v>
      </c>
      <c r="F23898" t="s">
        <v>1099</v>
      </c>
      <c r="G23898" t="s">
        <v>257</v>
      </c>
    </row>
    <row r="23899" spans="1:7" x14ac:dyDescent="0.25">
      <c r="A23899" t="s">
        <v>1095</v>
      </c>
      <c r="B23899" t="s">
        <v>1096</v>
      </c>
      <c r="C23899" t="s">
        <v>1097</v>
      </c>
      <c r="D23899" s="1">
        <v>44588</v>
      </c>
      <c r="E23899" s="2">
        <v>10</v>
      </c>
      <c r="F23899" t="s">
        <v>1099</v>
      </c>
      <c r="G23899" t="s">
        <v>257</v>
      </c>
    </row>
    <row r="23900" spans="1:7" x14ac:dyDescent="0.25">
      <c r="A23900" t="s">
        <v>1095</v>
      </c>
      <c r="B23900" t="s">
        <v>1096</v>
      </c>
      <c r="C23900" t="s">
        <v>1097</v>
      </c>
      <c r="D23900" s="1">
        <v>44588</v>
      </c>
      <c r="E23900" s="2">
        <v>10</v>
      </c>
      <c r="F23900" t="s">
        <v>1099</v>
      </c>
      <c r="G23900" t="s">
        <v>257</v>
      </c>
    </row>
    <row r="23901" spans="1:7" x14ac:dyDescent="0.25">
      <c r="A23901" t="s">
        <v>1095</v>
      </c>
      <c r="B23901" t="s">
        <v>1096</v>
      </c>
      <c r="C23901" t="s">
        <v>1097</v>
      </c>
      <c r="D23901" s="1">
        <v>44588</v>
      </c>
      <c r="E23901" s="2">
        <v>10</v>
      </c>
      <c r="F23901" t="s">
        <v>1098</v>
      </c>
      <c r="G23901" t="s">
        <v>828</v>
      </c>
    </row>
    <row r="23902" spans="1:7" x14ac:dyDescent="0.25">
      <c r="A23902" t="s">
        <v>1095</v>
      </c>
      <c r="B23902" t="s">
        <v>1096</v>
      </c>
      <c r="C23902" t="s">
        <v>1097</v>
      </c>
      <c r="D23902" s="1">
        <v>44588</v>
      </c>
      <c r="E23902" s="2">
        <v>10</v>
      </c>
      <c r="F23902" t="s">
        <v>1099</v>
      </c>
      <c r="G23902" t="s">
        <v>828</v>
      </c>
    </row>
    <row r="23903" spans="1:7" x14ac:dyDescent="0.25">
      <c r="A23903" t="s">
        <v>1095</v>
      </c>
      <c r="B23903" t="s">
        <v>1096</v>
      </c>
      <c r="C23903" t="s">
        <v>1097</v>
      </c>
      <c r="D23903" s="1">
        <v>44588</v>
      </c>
      <c r="E23903" s="2">
        <v>10</v>
      </c>
      <c r="F23903" t="s">
        <v>1099</v>
      </c>
      <c r="G23903" t="s">
        <v>828</v>
      </c>
    </row>
    <row r="23904" spans="1:7" x14ac:dyDescent="0.25">
      <c r="A23904" t="s">
        <v>1095</v>
      </c>
      <c r="B23904" t="s">
        <v>1096</v>
      </c>
      <c r="C23904" t="s">
        <v>1097</v>
      </c>
      <c r="D23904" s="1">
        <v>44588</v>
      </c>
      <c r="E23904" s="2">
        <v>10</v>
      </c>
      <c r="F23904" t="s">
        <v>1099</v>
      </c>
      <c r="G23904" t="s">
        <v>828</v>
      </c>
    </row>
    <row r="23905" spans="1:7" x14ac:dyDescent="0.25">
      <c r="A23905" t="s">
        <v>1450</v>
      </c>
      <c r="B23905" t="s">
        <v>1451</v>
      </c>
      <c r="C23905" t="s">
        <v>1452</v>
      </c>
      <c r="D23905" s="1">
        <v>44588</v>
      </c>
      <c r="E23905" s="2">
        <v>84</v>
      </c>
      <c r="F23905" t="s">
        <v>1453</v>
      </c>
      <c r="G23905" t="s">
        <v>34</v>
      </c>
    </row>
    <row r="23906" spans="1:7" x14ac:dyDescent="0.25">
      <c r="A23906" t="s">
        <v>1450</v>
      </c>
      <c r="B23906" t="s">
        <v>1451</v>
      </c>
      <c r="C23906" t="s">
        <v>1452</v>
      </c>
      <c r="D23906" s="1">
        <v>44588</v>
      </c>
      <c r="E23906" s="2">
        <v>84</v>
      </c>
      <c r="F23906" t="s">
        <v>1454</v>
      </c>
      <c r="G23906" t="s">
        <v>34</v>
      </c>
    </row>
    <row r="23907" spans="1:7" x14ac:dyDescent="0.25">
      <c r="A23907" t="s">
        <v>1450</v>
      </c>
      <c r="B23907" t="s">
        <v>1451</v>
      </c>
      <c r="C23907" t="s">
        <v>1452</v>
      </c>
      <c r="D23907" s="1">
        <v>44588</v>
      </c>
      <c r="E23907" s="2">
        <v>84</v>
      </c>
      <c r="F23907" t="s">
        <v>1454</v>
      </c>
      <c r="G23907" t="s">
        <v>34</v>
      </c>
    </row>
    <row r="23908" spans="1:7" x14ac:dyDescent="0.25">
      <c r="A23908" t="s">
        <v>2475</v>
      </c>
      <c r="B23908" t="s">
        <v>1451</v>
      </c>
      <c r="C23908" t="s">
        <v>2476</v>
      </c>
      <c r="D23908" s="1">
        <v>44588</v>
      </c>
      <c r="E23908" s="2">
        <v>40</v>
      </c>
      <c r="F23908" t="s">
        <v>2477</v>
      </c>
      <c r="G23908" t="s">
        <v>2456</v>
      </c>
    </row>
    <row r="23909" spans="1:7" x14ac:dyDescent="0.25">
      <c r="A23909" t="s">
        <v>1100</v>
      </c>
      <c r="B23909" t="s">
        <v>1101</v>
      </c>
      <c r="C23909" t="s">
        <v>1102</v>
      </c>
      <c r="D23909" s="1">
        <v>44588</v>
      </c>
      <c r="E23909" s="2">
        <v>15</v>
      </c>
      <c r="F23909" t="s">
        <v>1103</v>
      </c>
      <c r="G23909" t="s">
        <v>828</v>
      </c>
    </row>
    <row r="23910" spans="1:7" x14ac:dyDescent="0.25">
      <c r="A23910" t="s">
        <v>1100</v>
      </c>
      <c r="B23910" t="s">
        <v>1101</v>
      </c>
      <c r="C23910" t="s">
        <v>1102</v>
      </c>
      <c r="D23910" s="1">
        <v>44588</v>
      </c>
      <c r="E23910" s="2">
        <v>15</v>
      </c>
      <c r="F23910" t="s">
        <v>1104</v>
      </c>
      <c r="G23910" t="s">
        <v>828</v>
      </c>
    </row>
    <row r="23911" spans="1:7" x14ac:dyDescent="0.25">
      <c r="A23911" t="s">
        <v>1100</v>
      </c>
      <c r="B23911" t="s">
        <v>1101</v>
      </c>
      <c r="C23911" t="s">
        <v>1102</v>
      </c>
      <c r="D23911" s="1">
        <v>44588</v>
      </c>
      <c r="E23911" s="2">
        <v>10</v>
      </c>
      <c r="F23911" t="s">
        <v>1103</v>
      </c>
      <c r="G23911" t="s">
        <v>276</v>
      </c>
    </row>
    <row r="23912" spans="1:7" x14ac:dyDescent="0.25">
      <c r="A23912" t="s">
        <v>1100</v>
      </c>
      <c r="B23912" t="s">
        <v>1101</v>
      </c>
      <c r="C23912" t="s">
        <v>1102</v>
      </c>
      <c r="D23912" s="1">
        <v>44588</v>
      </c>
      <c r="E23912" s="2">
        <v>10</v>
      </c>
      <c r="F23912" t="s">
        <v>1104</v>
      </c>
      <c r="G23912" t="s">
        <v>276</v>
      </c>
    </row>
    <row r="23913" spans="1:7" x14ac:dyDescent="0.25">
      <c r="A23913" t="s">
        <v>263</v>
      </c>
      <c r="B23913" t="s">
        <v>264</v>
      </c>
      <c r="C23913" t="s">
        <v>265</v>
      </c>
      <c r="D23913" s="1">
        <v>44588</v>
      </c>
      <c r="E23913" s="2">
        <v>50</v>
      </c>
      <c r="F23913" t="s">
        <v>266</v>
      </c>
      <c r="G23913" t="s">
        <v>1695</v>
      </c>
    </row>
    <row r="23914" spans="1:7" x14ac:dyDescent="0.25">
      <c r="A23914" t="s">
        <v>115</v>
      </c>
      <c r="B23914" t="s">
        <v>116</v>
      </c>
      <c r="C23914" t="s">
        <v>117</v>
      </c>
      <c r="D23914" s="1">
        <v>44588</v>
      </c>
      <c r="E23914" s="2">
        <v>5</v>
      </c>
      <c r="F23914" t="s">
        <v>118</v>
      </c>
      <c r="G23914" t="s">
        <v>1245</v>
      </c>
    </row>
    <row r="23915" spans="1:7" x14ac:dyDescent="0.25">
      <c r="A23915" t="s">
        <v>115</v>
      </c>
      <c r="B23915" t="s">
        <v>116</v>
      </c>
      <c r="C23915" t="s">
        <v>117</v>
      </c>
      <c r="D23915" s="1">
        <v>44588</v>
      </c>
      <c r="E23915" s="2">
        <v>5</v>
      </c>
      <c r="F23915" t="s">
        <v>119</v>
      </c>
      <c r="G23915" t="s">
        <v>1245</v>
      </c>
    </row>
    <row r="23916" spans="1:7" x14ac:dyDescent="0.25">
      <c r="A23916" t="s">
        <v>115</v>
      </c>
      <c r="B23916" t="s">
        <v>116</v>
      </c>
      <c r="C23916" t="s">
        <v>117</v>
      </c>
      <c r="D23916" s="1">
        <v>44588</v>
      </c>
      <c r="E23916" s="2">
        <v>5</v>
      </c>
      <c r="F23916" t="s">
        <v>120</v>
      </c>
      <c r="G23916" t="s">
        <v>1245</v>
      </c>
    </row>
    <row r="23917" spans="1:7" x14ac:dyDescent="0.25">
      <c r="A23917" t="s">
        <v>115</v>
      </c>
      <c r="B23917" t="s">
        <v>116</v>
      </c>
      <c r="C23917" t="s">
        <v>117</v>
      </c>
      <c r="D23917" s="1">
        <v>44588</v>
      </c>
      <c r="E23917" s="2">
        <v>5</v>
      </c>
      <c r="F23917" t="s">
        <v>118</v>
      </c>
      <c r="G23917" t="s">
        <v>5789</v>
      </c>
    </row>
    <row r="23918" spans="1:7" x14ac:dyDescent="0.25">
      <c r="A23918" t="s">
        <v>115</v>
      </c>
      <c r="B23918" t="s">
        <v>116</v>
      </c>
      <c r="C23918" t="s">
        <v>117</v>
      </c>
      <c r="D23918" s="1">
        <v>44588</v>
      </c>
      <c r="E23918" s="2">
        <v>5</v>
      </c>
      <c r="F23918" t="s">
        <v>119</v>
      </c>
      <c r="G23918" t="s">
        <v>5789</v>
      </c>
    </row>
    <row r="23919" spans="1:7" x14ac:dyDescent="0.25">
      <c r="A23919" t="s">
        <v>115</v>
      </c>
      <c r="B23919" t="s">
        <v>116</v>
      </c>
      <c r="C23919" t="s">
        <v>117</v>
      </c>
      <c r="D23919" s="1">
        <v>44588</v>
      </c>
      <c r="E23919" s="2">
        <v>5</v>
      </c>
      <c r="F23919" t="s">
        <v>120</v>
      </c>
      <c r="G23919" t="s">
        <v>5789</v>
      </c>
    </row>
    <row r="23920" spans="1:7" x14ac:dyDescent="0.25">
      <c r="A23920" t="s">
        <v>2748</v>
      </c>
      <c r="B23920" t="s">
        <v>2749</v>
      </c>
      <c r="C23920" t="s">
        <v>2750</v>
      </c>
      <c r="D23920" s="1">
        <v>44588</v>
      </c>
      <c r="E23920" s="2">
        <v>10</v>
      </c>
      <c r="F23920" t="s">
        <v>2751</v>
      </c>
      <c r="G23920" t="s">
        <v>67</v>
      </c>
    </row>
    <row r="23921" spans="1:7" x14ac:dyDescent="0.25">
      <c r="A23921" t="s">
        <v>2748</v>
      </c>
      <c r="B23921" t="s">
        <v>2749</v>
      </c>
      <c r="C23921" t="s">
        <v>2750</v>
      </c>
      <c r="D23921" s="1">
        <v>44588</v>
      </c>
      <c r="E23921" s="2">
        <v>10</v>
      </c>
      <c r="F23921" t="s">
        <v>2751</v>
      </c>
      <c r="G23921" t="s">
        <v>67</v>
      </c>
    </row>
    <row r="23922" spans="1:7" x14ac:dyDescent="0.25">
      <c r="A23922" t="s">
        <v>2748</v>
      </c>
      <c r="B23922" t="s">
        <v>2749</v>
      </c>
      <c r="C23922" t="s">
        <v>2750</v>
      </c>
      <c r="D23922" s="1">
        <v>44588</v>
      </c>
      <c r="E23922" s="2">
        <v>10</v>
      </c>
      <c r="F23922" t="s">
        <v>2752</v>
      </c>
      <c r="G23922" t="s">
        <v>67</v>
      </c>
    </row>
    <row r="23923" spans="1:7" x14ac:dyDescent="0.25">
      <c r="A23923" t="s">
        <v>2748</v>
      </c>
      <c r="B23923" t="s">
        <v>2749</v>
      </c>
      <c r="C23923" t="s">
        <v>2750</v>
      </c>
      <c r="D23923" s="1">
        <v>44588</v>
      </c>
      <c r="E23923" s="2">
        <v>10</v>
      </c>
      <c r="F23923" t="s">
        <v>2751</v>
      </c>
      <c r="G23923" t="s">
        <v>1695</v>
      </c>
    </row>
    <row r="23924" spans="1:7" x14ac:dyDescent="0.25">
      <c r="A23924" t="s">
        <v>2748</v>
      </c>
      <c r="B23924" t="s">
        <v>2749</v>
      </c>
      <c r="C23924" t="s">
        <v>2750</v>
      </c>
      <c r="D23924" s="1">
        <v>44588</v>
      </c>
      <c r="E23924" s="2">
        <v>10</v>
      </c>
      <c r="F23924" t="s">
        <v>2751</v>
      </c>
      <c r="G23924" t="s">
        <v>1695</v>
      </c>
    </row>
    <row r="23925" spans="1:7" x14ac:dyDescent="0.25">
      <c r="A23925" t="s">
        <v>2748</v>
      </c>
      <c r="B23925" t="s">
        <v>2749</v>
      </c>
      <c r="C23925" t="s">
        <v>2750</v>
      </c>
      <c r="D23925" s="1">
        <v>44588</v>
      </c>
      <c r="E23925" s="2">
        <v>10</v>
      </c>
      <c r="F23925" t="s">
        <v>2752</v>
      </c>
      <c r="G23925" t="s">
        <v>1695</v>
      </c>
    </row>
    <row r="23926" spans="1:7" x14ac:dyDescent="0.25">
      <c r="A23926" t="s">
        <v>5031</v>
      </c>
      <c r="B23926" t="s">
        <v>5032</v>
      </c>
      <c r="C23926" t="s">
        <v>5033</v>
      </c>
      <c r="D23926" s="1">
        <v>44588</v>
      </c>
      <c r="E23926" s="2">
        <v>100</v>
      </c>
      <c r="F23926" t="s">
        <v>5034</v>
      </c>
      <c r="G23926" t="s">
        <v>2663</v>
      </c>
    </row>
    <row r="23927" spans="1:7" x14ac:dyDescent="0.25">
      <c r="A23927" t="s">
        <v>4781</v>
      </c>
      <c r="B23927" t="s">
        <v>4782</v>
      </c>
      <c r="C23927" t="s">
        <v>4783</v>
      </c>
      <c r="D23927" s="1">
        <v>44588</v>
      </c>
      <c r="E23927" s="2">
        <v>5</v>
      </c>
      <c r="F23927" t="s">
        <v>4784</v>
      </c>
      <c r="G23927" t="s">
        <v>2663</v>
      </c>
    </row>
    <row r="23928" spans="1:7" x14ac:dyDescent="0.25">
      <c r="A23928" t="s">
        <v>3100</v>
      </c>
      <c r="B23928" t="s">
        <v>3101</v>
      </c>
      <c r="C23928" t="s">
        <v>3102</v>
      </c>
      <c r="D23928" s="1">
        <v>44588</v>
      </c>
      <c r="E23928" s="2">
        <v>50</v>
      </c>
      <c r="F23928" t="s">
        <v>3103</v>
      </c>
      <c r="G23928" t="s">
        <v>67</v>
      </c>
    </row>
    <row r="23929" spans="1:7" x14ac:dyDescent="0.25">
      <c r="A23929" t="s">
        <v>125</v>
      </c>
      <c r="B23929" t="s">
        <v>126</v>
      </c>
      <c r="C23929" t="s">
        <v>127</v>
      </c>
      <c r="D23929" s="1">
        <v>44588</v>
      </c>
      <c r="E23929" s="2">
        <v>5</v>
      </c>
      <c r="F23929" t="s">
        <v>128</v>
      </c>
      <c r="G23929" t="s">
        <v>310</v>
      </c>
    </row>
    <row r="23930" spans="1:7" x14ac:dyDescent="0.25">
      <c r="A23930" t="s">
        <v>2346</v>
      </c>
      <c r="B23930" t="s">
        <v>371</v>
      </c>
      <c r="C23930" t="s">
        <v>2347</v>
      </c>
      <c r="D23930" s="1">
        <v>44588</v>
      </c>
      <c r="E23930" s="2">
        <v>25</v>
      </c>
      <c r="F23930" t="s">
        <v>2348</v>
      </c>
      <c r="G23930" t="s">
        <v>97</v>
      </c>
    </row>
    <row r="23931" spans="1:7" x14ac:dyDescent="0.25">
      <c r="A23931" t="s">
        <v>2346</v>
      </c>
      <c r="B23931" t="s">
        <v>371</v>
      </c>
      <c r="C23931" t="s">
        <v>2347</v>
      </c>
      <c r="D23931" s="1">
        <v>44588</v>
      </c>
      <c r="E23931" s="2">
        <v>25</v>
      </c>
      <c r="F23931" t="s">
        <v>2349</v>
      </c>
      <c r="G23931" t="s">
        <v>97</v>
      </c>
    </row>
    <row r="23932" spans="1:7" x14ac:dyDescent="0.25">
      <c r="A23932" t="s">
        <v>2346</v>
      </c>
      <c r="B23932" t="s">
        <v>371</v>
      </c>
      <c r="C23932" t="s">
        <v>2347</v>
      </c>
      <c r="D23932" s="1">
        <v>44588</v>
      </c>
      <c r="E23932" s="2">
        <v>20</v>
      </c>
      <c r="F23932" t="s">
        <v>2348</v>
      </c>
      <c r="G23932" t="s">
        <v>1245</v>
      </c>
    </row>
    <row r="23933" spans="1:7" x14ac:dyDescent="0.25">
      <c r="A23933" t="s">
        <v>2346</v>
      </c>
      <c r="B23933" t="s">
        <v>371</v>
      </c>
      <c r="C23933" t="s">
        <v>2347</v>
      </c>
      <c r="D23933" s="1">
        <v>44588</v>
      </c>
      <c r="E23933" s="2">
        <v>20</v>
      </c>
      <c r="F23933" t="s">
        <v>2349</v>
      </c>
      <c r="G23933" t="s">
        <v>1245</v>
      </c>
    </row>
    <row r="23934" spans="1:7" x14ac:dyDescent="0.25">
      <c r="A23934" t="s">
        <v>553</v>
      </c>
      <c r="B23934" t="s">
        <v>554</v>
      </c>
      <c r="C23934" t="s">
        <v>555</v>
      </c>
      <c r="D23934" s="1">
        <v>44588</v>
      </c>
      <c r="E23934" s="2">
        <v>50</v>
      </c>
      <c r="F23934" t="s">
        <v>556</v>
      </c>
      <c r="G23934" t="s">
        <v>2663</v>
      </c>
    </row>
    <row r="23935" spans="1:7" x14ac:dyDescent="0.25">
      <c r="A23935" t="s">
        <v>553</v>
      </c>
      <c r="B23935" t="s">
        <v>554</v>
      </c>
      <c r="C23935" t="s">
        <v>555</v>
      </c>
      <c r="D23935" s="1">
        <v>44588</v>
      </c>
      <c r="E23935" s="2">
        <v>50</v>
      </c>
      <c r="F23935" t="s">
        <v>557</v>
      </c>
      <c r="G23935" t="s">
        <v>2663</v>
      </c>
    </row>
    <row r="23936" spans="1:7" x14ac:dyDescent="0.25">
      <c r="A23936" t="s">
        <v>2272</v>
      </c>
      <c r="B23936" t="s">
        <v>2273</v>
      </c>
      <c r="C23936" t="s">
        <v>2274</v>
      </c>
      <c r="D23936" s="1">
        <v>44588</v>
      </c>
      <c r="E23936" s="2">
        <v>350</v>
      </c>
      <c r="F23936" t="s">
        <v>2275</v>
      </c>
      <c r="G23936" t="s">
        <v>2663</v>
      </c>
    </row>
    <row r="23937" spans="1:7" x14ac:dyDescent="0.25">
      <c r="A23937" t="s">
        <v>2272</v>
      </c>
      <c r="B23937" t="s">
        <v>2273</v>
      </c>
      <c r="C23937" t="s">
        <v>2274</v>
      </c>
      <c r="D23937" s="1">
        <v>44588</v>
      </c>
      <c r="E23937" s="2">
        <v>350</v>
      </c>
      <c r="F23937" t="s">
        <v>2276</v>
      </c>
      <c r="G23937" t="s">
        <v>2663</v>
      </c>
    </row>
    <row r="23938" spans="1:7" x14ac:dyDescent="0.25">
      <c r="A23938" t="s">
        <v>4990</v>
      </c>
      <c r="B23938" t="s">
        <v>4991</v>
      </c>
      <c r="C23938" t="s">
        <v>4992</v>
      </c>
      <c r="D23938" s="1">
        <v>44588</v>
      </c>
      <c r="E23938" s="2">
        <v>100</v>
      </c>
      <c r="F23938" t="s">
        <v>4993</v>
      </c>
      <c r="G23938" t="s">
        <v>2663</v>
      </c>
    </row>
    <row r="23939" spans="1:7" x14ac:dyDescent="0.25">
      <c r="A23939" t="s">
        <v>4990</v>
      </c>
      <c r="B23939" t="s">
        <v>4991</v>
      </c>
      <c r="C23939" t="s">
        <v>4992</v>
      </c>
      <c r="D23939" s="1">
        <v>44588</v>
      </c>
      <c r="E23939" s="2">
        <v>100</v>
      </c>
      <c r="F23939" t="s">
        <v>4994</v>
      </c>
      <c r="G23939" t="s">
        <v>2663</v>
      </c>
    </row>
    <row r="23940" spans="1:7" x14ac:dyDescent="0.25">
      <c r="A23940" t="s">
        <v>3800</v>
      </c>
      <c r="B23940" t="s">
        <v>1430</v>
      </c>
      <c r="C23940" t="s">
        <v>3801</v>
      </c>
      <c r="D23940" s="1">
        <v>44588</v>
      </c>
      <c r="E23940" s="2">
        <v>10</v>
      </c>
      <c r="F23940" t="s">
        <v>3802</v>
      </c>
      <c r="G23940" t="s">
        <v>2700</v>
      </c>
    </row>
    <row r="23941" spans="1:7" x14ac:dyDescent="0.25">
      <c r="A23941" t="s">
        <v>3800</v>
      </c>
      <c r="B23941" t="s">
        <v>1430</v>
      </c>
      <c r="C23941" t="s">
        <v>3801</v>
      </c>
      <c r="D23941" s="1">
        <v>44588</v>
      </c>
      <c r="E23941" s="2">
        <v>10</v>
      </c>
      <c r="F23941" t="s">
        <v>3802</v>
      </c>
      <c r="G23941" t="s">
        <v>1245</v>
      </c>
    </row>
    <row r="23942" spans="1:7" x14ac:dyDescent="0.25">
      <c r="A23942" t="s">
        <v>1541</v>
      </c>
      <c r="B23942" t="s">
        <v>1542</v>
      </c>
      <c r="C23942" t="s">
        <v>1543</v>
      </c>
      <c r="D23942" s="1">
        <v>44588</v>
      </c>
      <c r="E23942" s="2">
        <v>20</v>
      </c>
      <c r="F23942" t="s">
        <v>1544</v>
      </c>
      <c r="G23942" t="s">
        <v>114</v>
      </c>
    </row>
    <row r="23943" spans="1:7" x14ac:dyDescent="0.25">
      <c r="A23943" t="s">
        <v>1541</v>
      </c>
      <c r="B23943" t="s">
        <v>1542</v>
      </c>
      <c r="C23943" t="s">
        <v>1543</v>
      </c>
      <c r="D23943" s="1">
        <v>44588</v>
      </c>
      <c r="E23943" s="2">
        <v>20</v>
      </c>
      <c r="F23943" t="s">
        <v>1545</v>
      </c>
      <c r="G23943" t="s">
        <v>114</v>
      </c>
    </row>
    <row r="23944" spans="1:7" x14ac:dyDescent="0.25">
      <c r="A23944" t="s">
        <v>2758</v>
      </c>
      <c r="B23944" t="s">
        <v>2759</v>
      </c>
      <c r="C23944" t="s">
        <v>2760</v>
      </c>
      <c r="D23944" s="1">
        <v>44588</v>
      </c>
      <c r="E23944" s="2">
        <v>15</v>
      </c>
      <c r="F23944" t="s">
        <v>2761</v>
      </c>
      <c r="G23944" t="s">
        <v>3282</v>
      </c>
    </row>
    <row r="23945" spans="1:7" x14ac:dyDescent="0.25">
      <c r="A23945" t="s">
        <v>155</v>
      </c>
      <c r="B23945" t="s">
        <v>156</v>
      </c>
      <c r="C23945" t="s">
        <v>157</v>
      </c>
      <c r="D23945" s="1">
        <v>44588</v>
      </c>
      <c r="E23945" s="2">
        <v>5</v>
      </c>
      <c r="F23945" t="s">
        <v>158</v>
      </c>
      <c r="G23945" t="s">
        <v>5789</v>
      </c>
    </row>
    <row r="23946" spans="1:7" x14ac:dyDescent="0.25">
      <c r="A23946" t="s">
        <v>155</v>
      </c>
      <c r="B23946" t="s">
        <v>156</v>
      </c>
      <c r="C23946" t="s">
        <v>157</v>
      </c>
      <c r="D23946" s="1">
        <v>44588</v>
      </c>
      <c r="E23946" s="2">
        <v>5</v>
      </c>
      <c r="F23946" t="s">
        <v>158</v>
      </c>
      <c r="G23946" t="s">
        <v>5789</v>
      </c>
    </row>
    <row r="23947" spans="1:7" x14ac:dyDescent="0.25">
      <c r="A23947" t="s">
        <v>3247</v>
      </c>
      <c r="B23947" t="s">
        <v>3248</v>
      </c>
      <c r="C23947" t="s">
        <v>3249</v>
      </c>
      <c r="D23947" s="1">
        <v>44588</v>
      </c>
      <c r="E23947" s="2">
        <v>10</v>
      </c>
      <c r="F23947" t="s">
        <v>3250</v>
      </c>
      <c r="G23947" t="s">
        <v>3649</v>
      </c>
    </row>
    <row r="23948" spans="1:7" x14ac:dyDescent="0.25">
      <c r="A23948" t="s">
        <v>4076</v>
      </c>
      <c r="B23948" t="s">
        <v>4077</v>
      </c>
      <c r="C23948" t="s">
        <v>413</v>
      </c>
      <c r="D23948" s="1">
        <v>44588</v>
      </c>
      <c r="E23948" s="2">
        <v>50</v>
      </c>
      <c r="F23948" t="s">
        <v>4078</v>
      </c>
      <c r="G23948" t="s">
        <v>67</v>
      </c>
    </row>
    <row r="23949" spans="1:7" x14ac:dyDescent="0.25">
      <c r="A23949" t="s">
        <v>4076</v>
      </c>
      <c r="B23949" t="s">
        <v>4077</v>
      </c>
      <c r="C23949" t="s">
        <v>413</v>
      </c>
      <c r="D23949" s="1">
        <v>44588</v>
      </c>
      <c r="E23949" s="2">
        <v>50</v>
      </c>
      <c r="F23949" t="s">
        <v>4078</v>
      </c>
      <c r="G23949" t="s">
        <v>67</v>
      </c>
    </row>
    <row r="23950" spans="1:7" x14ac:dyDescent="0.25">
      <c r="A23950" t="s">
        <v>178</v>
      </c>
      <c r="B23950" t="s">
        <v>179</v>
      </c>
      <c r="C23950" t="s">
        <v>180</v>
      </c>
      <c r="D23950" s="1">
        <v>44588</v>
      </c>
      <c r="E23950" s="2">
        <v>5</v>
      </c>
      <c r="F23950" t="s">
        <v>181</v>
      </c>
      <c r="G23950" t="s">
        <v>182</v>
      </c>
    </row>
    <row r="23951" spans="1:7" x14ac:dyDescent="0.25">
      <c r="A23951" t="s">
        <v>4665</v>
      </c>
      <c r="B23951" t="s">
        <v>4666</v>
      </c>
      <c r="C23951" t="s">
        <v>4667</v>
      </c>
      <c r="D23951" s="1">
        <v>44588</v>
      </c>
      <c r="E23951" s="2">
        <v>20</v>
      </c>
      <c r="F23951" t="s">
        <v>4668</v>
      </c>
      <c r="G23951" t="s">
        <v>1245</v>
      </c>
    </row>
    <row r="23952" spans="1:7" x14ac:dyDescent="0.25">
      <c r="A23952" t="s">
        <v>4665</v>
      </c>
      <c r="B23952" t="s">
        <v>4666</v>
      </c>
      <c r="C23952" t="s">
        <v>4667</v>
      </c>
      <c r="D23952" s="1">
        <v>44588</v>
      </c>
      <c r="E23952" s="2">
        <v>20</v>
      </c>
      <c r="F23952" t="s">
        <v>4669</v>
      </c>
      <c r="G23952" t="s">
        <v>1245</v>
      </c>
    </row>
    <row r="23953" spans="1:7" x14ac:dyDescent="0.25">
      <c r="A23953" t="s">
        <v>4665</v>
      </c>
      <c r="B23953" t="s">
        <v>4666</v>
      </c>
      <c r="C23953" t="s">
        <v>4667</v>
      </c>
      <c r="D23953" s="1">
        <v>44588</v>
      </c>
      <c r="E23953" s="2">
        <v>20</v>
      </c>
      <c r="F23953" t="s">
        <v>4670</v>
      </c>
      <c r="G23953" t="s">
        <v>1245</v>
      </c>
    </row>
    <row r="23954" spans="1:7" x14ac:dyDescent="0.25">
      <c r="A23954" t="s">
        <v>709</v>
      </c>
      <c r="B23954" t="s">
        <v>710</v>
      </c>
      <c r="C23954" t="s">
        <v>705</v>
      </c>
      <c r="D23954" s="1">
        <v>44588</v>
      </c>
      <c r="E23954" s="2">
        <v>84</v>
      </c>
      <c r="F23954" t="s">
        <v>711</v>
      </c>
      <c r="G23954" t="s">
        <v>3225</v>
      </c>
    </row>
    <row r="23955" spans="1:7" x14ac:dyDescent="0.25">
      <c r="A23955" t="s">
        <v>709</v>
      </c>
      <c r="B23955" t="s">
        <v>710</v>
      </c>
      <c r="C23955" t="s">
        <v>705</v>
      </c>
      <c r="D23955" s="1">
        <v>44588</v>
      </c>
      <c r="E23955" s="2">
        <v>84</v>
      </c>
      <c r="F23955" t="s">
        <v>712</v>
      </c>
      <c r="G23955" t="s">
        <v>3225</v>
      </c>
    </row>
    <row r="23956" spans="1:7" x14ac:dyDescent="0.25">
      <c r="A23956" t="s">
        <v>709</v>
      </c>
      <c r="B23956" t="s">
        <v>710</v>
      </c>
      <c r="C23956" t="s">
        <v>705</v>
      </c>
      <c r="D23956" s="1">
        <v>44588</v>
      </c>
      <c r="E23956" s="2">
        <v>84</v>
      </c>
      <c r="F23956" t="s">
        <v>712</v>
      </c>
      <c r="G23956" t="s">
        <v>3225</v>
      </c>
    </row>
    <row r="23957" spans="1:7" x14ac:dyDescent="0.25">
      <c r="A23957" t="s">
        <v>493</v>
      </c>
      <c r="B23957" t="s">
        <v>494</v>
      </c>
      <c r="C23957" t="s">
        <v>495</v>
      </c>
      <c r="D23957" s="1">
        <v>44588</v>
      </c>
      <c r="E23957" s="2">
        <v>20</v>
      </c>
      <c r="F23957" t="s">
        <v>496</v>
      </c>
      <c r="G23957" t="s">
        <v>310</v>
      </c>
    </row>
    <row r="23958" spans="1:7" x14ac:dyDescent="0.25">
      <c r="A23958" t="s">
        <v>493</v>
      </c>
      <c r="B23958" t="s">
        <v>494</v>
      </c>
      <c r="C23958" t="s">
        <v>495</v>
      </c>
      <c r="D23958" s="1">
        <v>44588</v>
      </c>
      <c r="E23958" s="2">
        <v>20</v>
      </c>
      <c r="F23958" t="s">
        <v>497</v>
      </c>
      <c r="G23958" t="s">
        <v>310</v>
      </c>
    </row>
    <row r="23959" spans="1:7" x14ac:dyDescent="0.25">
      <c r="A23959" t="s">
        <v>493</v>
      </c>
      <c r="B23959" t="s">
        <v>494</v>
      </c>
      <c r="C23959" t="s">
        <v>495</v>
      </c>
      <c r="D23959" s="1">
        <v>44588</v>
      </c>
      <c r="E23959" s="2">
        <v>20</v>
      </c>
      <c r="F23959" t="s">
        <v>496</v>
      </c>
      <c r="G23959" t="s">
        <v>2456</v>
      </c>
    </row>
    <row r="23960" spans="1:7" x14ac:dyDescent="0.25">
      <c r="A23960" t="s">
        <v>493</v>
      </c>
      <c r="B23960" t="s">
        <v>494</v>
      </c>
      <c r="C23960" t="s">
        <v>495</v>
      </c>
      <c r="D23960" s="1">
        <v>44588</v>
      </c>
      <c r="E23960" s="2">
        <v>20</v>
      </c>
      <c r="F23960" t="s">
        <v>497</v>
      </c>
      <c r="G23960" t="s">
        <v>2456</v>
      </c>
    </row>
    <row r="23961" spans="1:7" x14ac:dyDescent="0.25">
      <c r="A23961" t="s">
        <v>493</v>
      </c>
      <c r="B23961" t="s">
        <v>494</v>
      </c>
      <c r="C23961" t="s">
        <v>495</v>
      </c>
      <c r="D23961" s="1">
        <v>44588</v>
      </c>
      <c r="E23961" s="2">
        <v>25</v>
      </c>
      <c r="F23961" t="s">
        <v>496</v>
      </c>
      <c r="G23961" t="s">
        <v>2663</v>
      </c>
    </row>
    <row r="23962" spans="1:7" x14ac:dyDescent="0.25">
      <c r="A23962" t="s">
        <v>493</v>
      </c>
      <c r="B23962" t="s">
        <v>494</v>
      </c>
      <c r="C23962" t="s">
        <v>495</v>
      </c>
      <c r="D23962" s="1">
        <v>44588</v>
      </c>
      <c r="E23962" s="2">
        <v>25</v>
      </c>
      <c r="F23962" t="s">
        <v>497</v>
      </c>
      <c r="G23962" t="s">
        <v>2663</v>
      </c>
    </row>
    <row r="23963" spans="1:7" x14ac:dyDescent="0.25">
      <c r="A23963" t="s">
        <v>1464</v>
      </c>
      <c r="B23963" t="s">
        <v>1465</v>
      </c>
      <c r="C23963" t="s">
        <v>627</v>
      </c>
      <c r="D23963" s="1">
        <v>44588</v>
      </c>
      <c r="E23963" s="2">
        <v>20</v>
      </c>
      <c r="F23963" t="s">
        <v>1466</v>
      </c>
      <c r="G23963" t="s">
        <v>478</v>
      </c>
    </row>
    <row r="23964" spans="1:7" x14ac:dyDescent="0.25">
      <c r="A23964" t="s">
        <v>1464</v>
      </c>
      <c r="B23964" t="s">
        <v>1465</v>
      </c>
      <c r="C23964" t="s">
        <v>627</v>
      </c>
      <c r="D23964" s="1">
        <v>44588</v>
      </c>
      <c r="E23964" s="2">
        <v>20</v>
      </c>
      <c r="F23964" t="s">
        <v>1466</v>
      </c>
      <c r="G23964" t="s">
        <v>478</v>
      </c>
    </row>
    <row r="23965" spans="1:7" x14ac:dyDescent="0.25">
      <c r="A23965" t="s">
        <v>169</v>
      </c>
      <c r="B23965" t="s">
        <v>170</v>
      </c>
      <c r="C23965" t="s">
        <v>171</v>
      </c>
      <c r="D23965" s="1">
        <v>44588</v>
      </c>
      <c r="E23965" s="2">
        <v>10</v>
      </c>
      <c r="F23965" t="s">
        <v>172</v>
      </c>
      <c r="G23965" t="s">
        <v>1245</v>
      </c>
    </row>
    <row r="23966" spans="1:7" x14ac:dyDescent="0.25">
      <c r="A23966" t="s">
        <v>169</v>
      </c>
      <c r="B23966" t="s">
        <v>170</v>
      </c>
      <c r="C23966" t="s">
        <v>171</v>
      </c>
      <c r="D23966" s="1">
        <v>44588</v>
      </c>
      <c r="E23966" s="2">
        <v>10</v>
      </c>
      <c r="F23966" t="s">
        <v>173</v>
      </c>
      <c r="G23966" t="s">
        <v>1245</v>
      </c>
    </row>
    <row r="23967" spans="1:7" x14ac:dyDescent="0.25">
      <c r="A23967" t="s">
        <v>164</v>
      </c>
      <c r="B23967" t="s">
        <v>165</v>
      </c>
      <c r="C23967" t="s">
        <v>166</v>
      </c>
      <c r="D23967" s="1">
        <v>44588</v>
      </c>
      <c r="E23967" s="2">
        <v>20</v>
      </c>
      <c r="F23967" t="s">
        <v>167</v>
      </c>
      <c r="G23967" t="s">
        <v>97</v>
      </c>
    </row>
    <row r="23968" spans="1:7" x14ac:dyDescent="0.25">
      <c r="A23968" t="s">
        <v>164</v>
      </c>
      <c r="B23968" t="s">
        <v>165</v>
      </c>
      <c r="C23968" t="s">
        <v>166</v>
      </c>
      <c r="D23968" s="1">
        <v>44588</v>
      </c>
      <c r="E23968" s="2">
        <v>20</v>
      </c>
      <c r="F23968" t="s">
        <v>168</v>
      </c>
      <c r="G23968" t="s">
        <v>97</v>
      </c>
    </row>
    <row r="23969" spans="1:7" x14ac:dyDescent="0.25">
      <c r="A23969" t="s">
        <v>164</v>
      </c>
      <c r="B23969" t="s">
        <v>165</v>
      </c>
      <c r="C23969" t="s">
        <v>166</v>
      </c>
      <c r="D23969" s="1">
        <v>44588</v>
      </c>
      <c r="E23969" s="2">
        <v>25</v>
      </c>
      <c r="F23969" t="s">
        <v>167</v>
      </c>
      <c r="G23969" t="s">
        <v>1695</v>
      </c>
    </row>
    <row r="23970" spans="1:7" x14ac:dyDescent="0.25">
      <c r="A23970" t="s">
        <v>164</v>
      </c>
      <c r="B23970" t="s">
        <v>165</v>
      </c>
      <c r="C23970" t="s">
        <v>166</v>
      </c>
      <c r="D23970" s="1">
        <v>44588</v>
      </c>
      <c r="E23970" s="2">
        <v>25</v>
      </c>
      <c r="F23970" t="s">
        <v>168</v>
      </c>
      <c r="G23970" t="s">
        <v>1695</v>
      </c>
    </row>
    <row r="23971" spans="1:7" x14ac:dyDescent="0.25">
      <c r="A23971" t="s">
        <v>164</v>
      </c>
      <c r="B23971" t="s">
        <v>165</v>
      </c>
      <c r="C23971" t="s">
        <v>166</v>
      </c>
      <c r="D23971" s="1">
        <v>44588</v>
      </c>
      <c r="E23971" s="2">
        <v>20</v>
      </c>
      <c r="F23971" t="s">
        <v>167</v>
      </c>
      <c r="G23971" t="s">
        <v>3613</v>
      </c>
    </row>
    <row r="23972" spans="1:7" x14ac:dyDescent="0.25">
      <c r="A23972" t="s">
        <v>164</v>
      </c>
      <c r="B23972" t="s">
        <v>165</v>
      </c>
      <c r="C23972" t="s">
        <v>166</v>
      </c>
      <c r="D23972" s="1">
        <v>44588</v>
      </c>
      <c r="E23972" s="2">
        <v>20</v>
      </c>
      <c r="F23972" t="s">
        <v>168</v>
      </c>
      <c r="G23972" t="s">
        <v>3613</v>
      </c>
    </row>
    <row r="23973" spans="1:7" x14ac:dyDescent="0.25">
      <c r="A23973" t="s">
        <v>183</v>
      </c>
      <c r="B23973" t="s">
        <v>184</v>
      </c>
      <c r="D23973" s="1">
        <v>44589</v>
      </c>
      <c r="E23973" s="2">
        <v>2000</v>
      </c>
      <c r="F23973" t="s">
        <v>185</v>
      </c>
      <c r="G23973" t="s">
        <v>186</v>
      </c>
    </row>
    <row r="23974" spans="1:7" x14ac:dyDescent="0.25">
      <c r="A23974" t="s">
        <v>4525</v>
      </c>
      <c r="B23974" t="s">
        <v>4526</v>
      </c>
      <c r="C23974" t="s">
        <v>3574</v>
      </c>
      <c r="D23974" s="1">
        <v>44591</v>
      </c>
      <c r="E23974" s="2">
        <v>84</v>
      </c>
      <c r="F23974" t="s">
        <v>4527</v>
      </c>
      <c r="G23974" t="s">
        <v>34</v>
      </c>
    </row>
    <row r="23975" spans="1:7" x14ac:dyDescent="0.25">
      <c r="A23975" t="s">
        <v>4680</v>
      </c>
      <c r="B23975" t="s">
        <v>4681</v>
      </c>
      <c r="C23975" t="s">
        <v>4682</v>
      </c>
      <c r="D23975" s="1">
        <v>44591</v>
      </c>
      <c r="E23975" s="2">
        <v>84</v>
      </c>
      <c r="F23975" t="s">
        <v>4683</v>
      </c>
      <c r="G23975" t="s">
        <v>34</v>
      </c>
    </row>
    <row r="23976" spans="1:7" x14ac:dyDescent="0.25">
      <c r="A23976" t="s">
        <v>1426</v>
      </c>
      <c r="B23976" t="s">
        <v>1427</v>
      </c>
      <c r="C23976" t="s">
        <v>826</v>
      </c>
      <c r="D23976" s="1">
        <v>44591</v>
      </c>
      <c r="E23976" s="2">
        <v>84</v>
      </c>
      <c r="F23976" t="s">
        <v>1428</v>
      </c>
      <c r="G23976" t="s">
        <v>34</v>
      </c>
    </row>
    <row r="23977" spans="1:7" x14ac:dyDescent="0.25">
      <c r="A23977" t="s">
        <v>2634</v>
      </c>
      <c r="B23977" t="s">
        <v>2635</v>
      </c>
      <c r="C23977" t="s">
        <v>2636</v>
      </c>
      <c r="D23977" s="1">
        <v>44591</v>
      </c>
      <c r="E23977" s="2">
        <v>84</v>
      </c>
      <c r="F23977" t="s">
        <v>2637</v>
      </c>
      <c r="G23977" t="s">
        <v>34</v>
      </c>
    </row>
    <row r="23978" spans="1:7" x14ac:dyDescent="0.25">
      <c r="A23978" t="s">
        <v>2634</v>
      </c>
      <c r="B23978" t="s">
        <v>2635</v>
      </c>
      <c r="C23978" t="s">
        <v>2636</v>
      </c>
      <c r="D23978" s="1">
        <v>44591</v>
      </c>
      <c r="E23978" s="2">
        <v>84</v>
      </c>
      <c r="F23978" t="s">
        <v>2639</v>
      </c>
      <c r="G23978" t="s">
        <v>34</v>
      </c>
    </row>
    <row r="23979" spans="1:7" x14ac:dyDescent="0.25">
      <c r="A23979" t="s">
        <v>2634</v>
      </c>
      <c r="B23979" t="s">
        <v>2635</v>
      </c>
      <c r="C23979" t="s">
        <v>2636</v>
      </c>
      <c r="D23979" s="1">
        <v>44591</v>
      </c>
      <c r="E23979" s="2">
        <v>84</v>
      </c>
      <c r="F23979" t="s">
        <v>2639</v>
      </c>
      <c r="G23979" t="s">
        <v>34</v>
      </c>
    </row>
    <row r="23980" spans="1:7" x14ac:dyDescent="0.25">
      <c r="A23980" t="s">
        <v>2634</v>
      </c>
      <c r="B23980" t="s">
        <v>2635</v>
      </c>
      <c r="C23980" t="s">
        <v>2636</v>
      </c>
      <c r="D23980" s="1">
        <v>44591</v>
      </c>
      <c r="E23980" s="2">
        <v>100</v>
      </c>
      <c r="F23980" t="s">
        <v>2637</v>
      </c>
      <c r="G23980" t="s">
        <v>2638</v>
      </c>
    </row>
    <row r="23981" spans="1:7" x14ac:dyDescent="0.25">
      <c r="A23981" t="s">
        <v>2634</v>
      </c>
      <c r="B23981" t="s">
        <v>2635</v>
      </c>
      <c r="C23981" t="s">
        <v>2636</v>
      </c>
      <c r="D23981" s="1">
        <v>44591</v>
      </c>
      <c r="E23981" s="2">
        <v>100</v>
      </c>
      <c r="F23981" t="s">
        <v>2639</v>
      </c>
      <c r="G23981" t="s">
        <v>2638</v>
      </c>
    </row>
    <row r="23982" spans="1:7" x14ac:dyDescent="0.25">
      <c r="A23982" t="s">
        <v>2634</v>
      </c>
      <c r="B23982" t="s">
        <v>2635</v>
      </c>
      <c r="C23982" t="s">
        <v>2636</v>
      </c>
      <c r="D23982" s="1">
        <v>44591</v>
      </c>
      <c r="E23982" s="2">
        <v>100</v>
      </c>
      <c r="F23982" t="s">
        <v>2639</v>
      </c>
      <c r="G23982" t="s">
        <v>2638</v>
      </c>
    </row>
    <row r="23983" spans="1:7" x14ac:dyDescent="0.25">
      <c r="A23983" t="s">
        <v>225</v>
      </c>
      <c r="B23983" t="s">
        <v>226</v>
      </c>
      <c r="C23983" t="s">
        <v>227</v>
      </c>
      <c r="D23983" s="1">
        <v>44591</v>
      </c>
      <c r="E23983" s="2">
        <v>84</v>
      </c>
      <c r="F23983" t="s">
        <v>228</v>
      </c>
      <c r="G23983" t="s">
        <v>34</v>
      </c>
    </row>
    <row r="23984" spans="1:7" x14ac:dyDescent="0.25">
      <c r="A23984" t="s">
        <v>4699</v>
      </c>
      <c r="B23984" t="s">
        <v>4700</v>
      </c>
      <c r="C23984" t="s">
        <v>4701</v>
      </c>
      <c r="D23984" s="1">
        <v>44591</v>
      </c>
      <c r="E23984" s="2">
        <v>84</v>
      </c>
      <c r="F23984" t="s">
        <v>4702</v>
      </c>
      <c r="G23984" t="s">
        <v>34</v>
      </c>
    </row>
    <row r="23985" spans="1:7" x14ac:dyDescent="0.25">
      <c r="A23985" t="s">
        <v>1539</v>
      </c>
      <c r="B23985" t="s">
        <v>1540</v>
      </c>
      <c r="C23985" t="s">
        <v>1540</v>
      </c>
      <c r="D23985" s="1">
        <v>44592</v>
      </c>
      <c r="E23985" s="2">
        <v>100</v>
      </c>
      <c r="G23985" t="s">
        <v>114</v>
      </c>
    </row>
    <row r="23986" spans="1:7" x14ac:dyDescent="0.25">
      <c r="A23986" t="s">
        <v>2836</v>
      </c>
      <c r="B23986" t="s">
        <v>2837</v>
      </c>
      <c r="C23986" t="s">
        <v>758</v>
      </c>
      <c r="D23986" s="1">
        <v>44592</v>
      </c>
      <c r="E23986" s="2">
        <v>200</v>
      </c>
      <c r="F23986" t="s">
        <v>2838</v>
      </c>
      <c r="G23986" t="s">
        <v>114</v>
      </c>
    </row>
    <row r="23987" spans="1:7" x14ac:dyDescent="0.25">
      <c r="A23987" t="s">
        <v>1009</v>
      </c>
      <c r="B23987" t="s">
        <v>1010</v>
      </c>
      <c r="D23987" s="1">
        <v>44593</v>
      </c>
      <c r="E23987" s="2">
        <v>1000</v>
      </c>
      <c r="F23987" t="s">
        <v>1011</v>
      </c>
      <c r="G23987" t="s">
        <v>1012</v>
      </c>
    </row>
    <row r="23988" spans="1:7" x14ac:dyDescent="0.25">
      <c r="A23988">
        <v>341</v>
      </c>
      <c r="B23988" t="s">
        <v>5819</v>
      </c>
      <c r="C23988" t="s">
        <v>5820</v>
      </c>
      <c r="D23988" s="1">
        <v>44593</v>
      </c>
      <c r="E23988" s="2">
        <v>50</v>
      </c>
      <c r="F23988" t="s">
        <v>5821</v>
      </c>
      <c r="G23988" t="s">
        <v>5638</v>
      </c>
    </row>
    <row r="23989" spans="1:7" x14ac:dyDescent="0.25">
      <c r="A23989">
        <v>799</v>
      </c>
      <c r="B23989" t="s">
        <v>6236</v>
      </c>
      <c r="D23989" s="1">
        <v>44593</v>
      </c>
      <c r="E23989" s="2">
        <v>250</v>
      </c>
      <c r="G23989" t="s">
        <v>276</v>
      </c>
    </row>
    <row r="23990" spans="1:7" x14ac:dyDescent="0.25">
      <c r="A23990">
        <v>800</v>
      </c>
      <c r="B23990" t="s">
        <v>6218</v>
      </c>
      <c r="C23990" t="s">
        <v>6237</v>
      </c>
      <c r="D23990" s="1">
        <v>44593</v>
      </c>
      <c r="E23990" s="2">
        <v>150</v>
      </c>
      <c r="F23990" t="s">
        <v>6238</v>
      </c>
      <c r="G23990" t="s">
        <v>276</v>
      </c>
    </row>
    <row r="23991" spans="1:7" x14ac:dyDescent="0.25">
      <c r="A23991">
        <v>801</v>
      </c>
      <c r="B23991" t="s">
        <v>179</v>
      </c>
      <c r="C23991" t="s">
        <v>6239</v>
      </c>
      <c r="D23991" s="1">
        <v>44593</v>
      </c>
      <c r="E23991" s="2">
        <v>150</v>
      </c>
      <c r="G23991" t="s">
        <v>276</v>
      </c>
    </row>
    <row r="23992" spans="1:7" x14ac:dyDescent="0.25">
      <c r="A23992">
        <v>804</v>
      </c>
      <c r="B23992" t="s">
        <v>6240</v>
      </c>
      <c r="C23992" t="s">
        <v>6241</v>
      </c>
      <c r="D23992" s="1">
        <v>44593</v>
      </c>
      <c r="E23992" s="2">
        <v>50</v>
      </c>
      <c r="F23992" t="s">
        <v>6242</v>
      </c>
      <c r="G23992" t="s">
        <v>276</v>
      </c>
    </row>
    <row r="23993" spans="1:7" x14ac:dyDescent="0.25">
      <c r="A23993" t="s">
        <v>3891</v>
      </c>
      <c r="B23993" t="s">
        <v>3892</v>
      </c>
      <c r="C23993" t="s">
        <v>2928</v>
      </c>
      <c r="D23993" s="1">
        <v>44593</v>
      </c>
      <c r="E23993" s="2">
        <v>100</v>
      </c>
      <c r="F23993" t="s">
        <v>3893</v>
      </c>
      <c r="G23993" t="s">
        <v>34</v>
      </c>
    </row>
    <row r="23994" spans="1:7" x14ac:dyDescent="0.25">
      <c r="A23994">
        <v>803</v>
      </c>
      <c r="B23994" t="s">
        <v>354</v>
      </c>
      <c r="C23994" t="s">
        <v>6071</v>
      </c>
      <c r="D23994" s="1">
        <v>44594</v>
      </c>
      <c r="E23994" s="2">
        <v>150</v>
      </c>
      <c r="F23994" t="s">
        <v>6243</v>
      </c>
      <c r="G23994" t="s">
        <v>276</v>
      </c>
    </row>
    <row r="23995" spans="1:7" x14ac:dyDescent="0.25">
      <c r="A23995" t="s">
        <v>4660</v>
      </c>
      <c r="B23995" t="s">
        <v>4661</v>
      </c>
      <c r="C23995" t="s">
        <v>4662</v>
      </c>
      <c r="D23995" s="1">
        <v>44595</v>
      </c>
      <c r="E23995" s="2">
        <v>5</v>
      </c>
      <c r="F23995" t="s">
        <v>4663</v>
      </c>
      <c r="G23995" t="s">
        <v>276</v>
      </c>
    </row>
    <row r="23996" spans="1:7" x14ac:dyDescent="0.25">
      <c r="A23996" t="s">
        <v>2272</v>
      </c>
      <c r="B23996" t="s">
        <v>2273</v>
      </c>
      <c r="C23996" t="s">
        <v>2274</v>
      </c>
      <c r="D23996" s="1">
        <v>44596</v>
      </c>
      <c r="E23996" s="2">
        <v>41.67</v>
      </c>
      <c r="F23996" t="s">
        <v>2275</v>
      </c>
      <c r="G23996" t="s">
        <v>3650</v>
      </c>
    </row>
    <row r="23997" spans="1:7" x14ac:dyDescent="0.25">
      <c r="A23997" t="s">
        <v>2272</v>
      </c>
      <c r="B23997" t="s">
        <v>2273</v>
      </c>
      <c r="C23997" t="s">
        <v>2274</v>
      </c>
      <c r="D23997" s="1">
        <v>44596</v>
      </c>
      <c r="E23997" s="2">
        <v>41.67</v>
      </c>
      <c r="F23997" t="s">
        <v>2276</v>
      </c>
      <c r="G23997" t="s">
        <v>3650</v>
      </c>
    </row>
    <row r="23998" spans="1:7" x14ac:dyDescent="0.25">
      <c r="A23998" t="s">
        <v>2272</v>
      </c>
      <c r="B23998" t="s">
        <v>2273</v>
      </c>
      <c r="C23998" t="s">
        <v>2274</v>
      </c>
      <c r="D23998" s="1">
        <v>44596</v>
      </c>
      <c r="E23998" s="2">
        <v>83.33</v>
      </c>
      <c r="F23998" t="s">
        <v>2275</v>
      </c>
      <c r="G23998" t="s">
        <v>34</v>
      </c>
    </row>
    <row r="23999" spans="1:7" x14ac:dyDescent="0.25">
      <c r="A23999" t="s">
        <v>2272</v>
      </c>
      <c r="B23999" t="s">
        <v>2273</v>
      </c>
      <c r="C23999" t="s">
        <v>2274</v>
      </c>
      <c r="D23999" s="1">
        <v>44596</v>
      </c>
      <c r="E23999" s="2">
        <v>83.33</v>
      </c>
      <c r="F23999" t="s">
        <v>2276</v>
      </c>
      <c r="G23999" t="s">
        <v>34</v>
      </c>
    </row>
    <row r="24000" spans="1:7" x14ac:dyDescent="0.25">
      <c r="A24000" t="s">
        <v>5203</v>
      </c>
      <c r="B24000" t="s">
        <v>15</v>
      </c>
      <c r="C24000" t="s">
        <v>5204</v>
      </c>
      <c r="D24000" s="1">
        <v>44596</v>
      </c>
      <c r="E24000" s="2">
        <v>5</v>
      </c>
      <c r="F24000" t="s">
        <v>5205</v>
      </c>
      <c r="G24000" t="s">
        <v>5789</v>
      </c>
    </row>
    <row r="24001" spans="1:7" x14ac:dyDescent="0.25">
      <c r="A24001">
        <v>805</v>
      </c>
      <c r="B24001" t="s">
        <v>6244</v>
      </c>
      <c r="C24001" t="s">
        <v>6245</v>
      </c>
      <c r="D24001" s="1">
        <v>44596</v>
      </c>
      <c r="E24001" s="2">
        <v>150</v>
      </c>
      <c r="F24001" t="s">
        <v>6246</v>
      </c>
      <c r="G24001" t="s">
        <v>276</v>
      </c>
    </row>
    <row r="24002" spans="1:7" x14ac:dyDescent="0.25">
      <c r="A24002">
        <v>806</v>
      </c>
      <c r="B24002" t="s">
        <v>808</v>
      </c>
      <c r="C24002" t="s">
        <v>2407</v>
      </c>
      <c r="D24002" s="1">
        <v>44599</v>
      </c>
      <c r="E24002" s="2">
        <v>50</v>
      </c>
      <c r="G24002" t="s">
        <v>186</v>
      </c>
    </row>
    <row r="24003" spans="1:7" x14ac:dyDescent="0.25">
      <c r="A24003">
        <v>806</v>
      </c>
      <c r="B24003" t="s">
        <v>808</v>
      </c>
      <c r="C24003" t="s">
        <v>2407</v>
      </c>
      <c r="D24003" s="1">
        <v>44599</v>
      </c>
      <c r="E24003" s="2">
        <v>50</v>
      </c>
      <c r="G24003" t="s">
        <v>988</v>
      </c>
    </row>
    <row r="24004" spans="1:7" x14ac:dyDescent="0.25">
      <c r="A24004">
        <v>806</v>
      </c>
      <c r="B24004" t="s">
        <v>808</v>
      </c>
      <c r="C24004" t="s">
        <v>2407</v>
      </c>
      <c r="D24004" s="1">
        <v>44599</v>
      </c>
      <c r="E24004" s="2">
        <v>800</v>
      </c>
      <c r="G24004" t="s">
        <v>988</v>
      </c>
    </row>
    <row r="24005" spans="1:7" x14ac:dyDescent="0.25">
      <c r="A24005">
        <v>807</v>
      </c>
      <c r="B24005" t="s">
        <v>6247</v>
      </c>
      <c r="C24005" t="s">
        <v>6248</v>
      </c>
      <c r="D24005" s="1">
        <v>44599</v>
      </c>
      <c r="E24005" s="2">
        <v>50</v>
      </c>
      <c r="G24005" t="s">
        <v>988</v>
      </c>
    </row>
    <row r="24006" spans="1:7" x14ac:dyDescent="0.25">
      <c r="A24006" t="s">
        <v>5256</v>
      </c>
      <c r="B24006" t="s">
        <v>5257</v>
      </c>
      <c r="C24006" t="s">
        <v>5232</v>
      </c>
      <c r="D24006" s="1">
        <v>44599</v>
      </c>
      <c r="E24006" s="2">
        <v>250</v>
      </c>
      <c r="F24006" t="s">
        <v>5233</v>
      </c>
      <c r="G24006" t="s">
        <v>5857</v>
      </c>
    </row>
    <row r="24007" spans="1:7" x14ac:dyDescent="0.25">
      <c r="A24007" t="s">
        <v>482</v>
      </c>
      <c r="B24007" t="s">
        <v>483</v>
      </c>
      <c r="C24007" t="s">
        <v>484</v>
      </c>
      <c r="D24007" s="1">
        <v>44599</v>
      </c>
      <c r="E24007" s="2">
        <v>83.33</v>
      </c>
      <c r="F24007" t="s">
        <v>485</v>
      </c>
      <c r="G24007" t="s">
        <v>34</v>
      </c>
    </row>
    <row r="24008" spans="1:7" x14ac:dyDescent="0.25">
      <c r="A24008" t="s">
        <v>482</v>
      </c>
      <c r="B24008" t="s">
        <v>483</v>
      </c>
      <c r="C24008" t="s">
        <v>484</v>
      </c>
      <c r="D24008" s="1">
        <v>44599</v>
      </c>
      <c r="E24008" s="2">
        <v>41.67</v>
      </c>
      <c r="F24008" t="s">
        <v>485</v>
      </c>
      <c r="G24008" t="s">
        <v>1240</v>
      </c>
    </row>
    <row r="24009" spans="1:7" x14ac:dyDescent="0.25">
      <c r="A24009">
        <v>809</v>
      </c>
      <c r="B24009" t="s">
        <v>6249</v>
      </c>
      <c r="C24009" t="s">
        <v>6250</v>
      </c>
      <c r="D24009" s="1">
        <v>44601</v>
      </c>
      <c r="E24009" s="2">
        <v>100</v>
      </c>
      <c r="F24009" t="s">
        <v>6251</v>
      </c>
      <c r="G24009" t="s">
        <v>276</v>
      </c>
    </row>
    <row r="24010" spans="1:7" x14ac:dyDescent="0.25">
      <c r="A24010">
        <v>811</v>
      </c>
      <c r="B24010" t="s">
        <v>3087</v>
      </c>
      <c r="C24010" t="s">
        <v>6252</v>
      </c>
      <c r="D24010" s="1">
        <v>44601</v>
      </c>
      <c r="E24010" s="2">
        <v>100</v>
      </c>
      <c r="G24010" t="s">
        <v>276</v>
      </c>
    </row>
    <row r="24011" spans="1:7" x14ac:dyDescent="0.25">
      <c r="A24011">
        <v>812</v>
      </c>
      <c r="B24011" t="s">
        <v>6253</v>
      </c>
      <c r="D24011" s="1">
        <v>44601</v>
      </c>
      <c r="E24011" s="2">
        <v>200</v>
      </c>
      <c r="G24011" t="s">
        <v>276</v>
      </c>
    </row>
    <row r="24012" spans="1:7" x14ac:dyDescent="0.25">
      <c r="A24012">
        <v>813</v>
      </c>
      <c r="B24012" t="s">
        <v>5709</v>
      </c>
      <c r="C24012" t="s">
        <v>1768</v>
      </c>
      <c r="D24012" s="1">
        <v>44601</v>
      </c>
      <c r="E24012" s="2">
        <v>150</v>
      </c>
      <c r="G24012" t="s">
        <v>276</v>
      </c>
    </row>
    <row r="24013" spans="1:7" x14ac:dyDescent="0.25">
      <c r="A24013">
        <v>810</v>
      </c>
      <c r="B24013" t="s">
        <v>6254</v>
      </c>
      <c r="C24013" t="s">
        <v>6255</v>
      </c>
      <c r="D24013" s="1">
        <v>44602</v>
      </c>
      <c r="E24013" s="2">
        <v>100</v>
      </c>
      <c r="F24013" t="s">
        <v>6256</v>
      </c>
      <c r="G24013" t="s">
        <v>67</v>
      </c>
    </row>
    <row r="24014" spans="1:7" x14ac:dyDescent="0.25">
      <c r="A24014" t="s">
        <v>518</v>
      </c>
      <c r="B24014" t="s">
        <v>519</v>
      </c>
      <c r="C24014" t="s">
        <v>520</v>
      </c>
      <c r="D24014" s="1">
        <v>44602</v>
      </c>
      <c r="E24014" s="2">
        <v>2000</v>
      </c>
      <c r="F24014" t="s">
        <v>521</v>
      </c>
      <c r="G24014" t="s">
        <v>522</v>
      </c>
    </row>
    <row r="24015" spans="1:7" x14ac:dyDescent="0.25">
      <c r="A24015" t="s">
        <v>5868</v>
      </c>
      <c r="B24015" t="s">
        <v>5869</v>
      </c>
      <c r="C24015" t="s">
        <v>2324</v>
      </c>
      <c r="D24015" s="1">
        <v>44602</v>
      </c>
      <c r="E24015" s="2">
        <v>500</v>
      </c>
      <c r="F24015" t="s">
        <v>5870</v>
      </c>
      <c r="G24015" t="s">
        <v>6257</v>
      </c>
    </row>
    <row r="24016" spans="1:7" x14ac:dyDescent="0.25">
      <c r="A24016" t="s">
        <v>945</v>
      </c>
      <c r="B24016" t="s">
        <v>946</v>
      </c>
      <c r="C24016" t="s">
        <v>947</v>
      </c>
      <c r="D24016" s="1">
        <v>44602</v>
      </c>
      <c r="E24016" s="2">
        <v>500</v>
      </c>
      <c r="G24016" t="s">
        <v>1629</v>
      </c>
    </row>
    <row r="24017" spans="1:7" x14ac:dyDescent="0.25">
      <c r="A24017">
        <v>71</v>
      </c>
      <c r="B24017" t="s">
        <v>5557</v>
      </c>
      <c r="C24017" t="s">
        <v>4411</v>
      </c>
      <c r="D24017" s="1">
        <v>44603</v>
      </c>
      <c r="E24017" s="2">
        <v>50</v>
      </c>
      <c r="G24017" t="s">
        <v>186</v>
      </c>
    </row>
    <row r="24018" spans="1:7" x14ac:dyDescent="0.25">
      <c r="A24018" t="s">
        <v>1229</v>
      </c>
      <c r="B24018" t="s">
        <v>1230</v>
      </c>
      <c r="D24018" s="1">
        <v>44606</v>
      </c>
      <c r="E24018" s="2">
        <v>2500</v>
      </c>
      <c r="G24018" t="s">
        <v>2663</v>
      </c>
    </row>
    <row r="24019" spans="1:7" x14ac:dyDescent="0.25">
      <c r="A24019" t="s">
        <v>5403</v>
      </c>
      <c r="B24019" t="s">
        <v>5404</v>
      </c>
      <c r="C24019" t="s">
        <v>758</v>
      </c>
      <c r="D24019" s="1">
        <v>44607</v>
      </c>
      <c r="E24019" s="2">
        <v>84</v>
      </c>
      <c r="F24019" t="s">
        <v>5405</v>
      </c>
      <c r="G24019" t="s">
        <v>34</v>
      </c>
    </row>
    <row r="24020" spans="1:7" x14ac:dyDescent="0.25">
      <c r="A24020">
        <v>814</v>
      </c>
      <c r="B24020" t="s">
        <v>2395</v>
      </c>
      <c r="C24020" t="s">
        <v>1062</v>
      </c>
      <c r="D24020" s="1">
        <v>44607</v>
      </c>
      <c r="E24020" s="2">
        <v>150</v>
      </c>
      <c r="F24020" t="s">
        <v>6258</v>
      </c>
      <c r="G24020" t="s">
        <v>276</v>
      </c>
    </row>
    <row r="24021" spans="1:7" x14ac:dyDescent="0.25">
      <c r="A24021">
        <v>814</v>
      </c>
      <c r="B24021" t="s">
        <v>2395</v>
      </c>
      <c r="C24021" t="s">
        <v>1062</v>
      </c>
      <c r="D24021" s="1">
        <v>44607</v>
      </c>
      <c r="E24021" s="2">
        <v>150</v>
      </c>
      <c r="F24021" t="s">
        <v>6259</v>
      </c>
      <c r="G24021" t="s">
        <v>276</v>
      </c>
    </row>
    <row r="24022" spans="1:7" x14ac:dyDescent="0.25">
      <c r="A24022">
        <v>815</v>
      </c>
      <c r="B24022" t="s">
        <v>6260</v>
      </c>
      <c r="C24022" t="s">
        <v>6261</v>
      </c>
      <c r="D24022" s="1">
        <v>44607</v>
      </c>
      <c r="E24022" s="2">
        <v>60</v>
      </c>
      <c r="G24022" t="s">
        <v>276</v>
      </c>
    </row>
    <row r="24023" spans="1:7" x14ac:dyDescent="0.25">
      <c r="A24023" t="s">
        <v>49</v>
      </c>
      <c r="B24023" t="s">
        <v>50</v>
      </c>
      <c r="C24023" t="s">
        <v>51</v>
      </c>
      <c r="D24023" s="1">
        <v>44607</v>
      </c>
      <c r="E24023" s="2">
        <v>140</v>
      </c>
      <c r="F24023" t="s">
        <v>52</v>
      </c>
      <c r="G24023" t="s">
        <v>2663</v>
      </c>
    </row>
    <row r="24024" spans="1:7" x14ac:dyDescent="0.25">
      <c r="A24024" t="s">
        <v>44</v>
      </c>
      <c r="B24024" t="s">
        <v>45</v>
      </c>
      <c r="C24024" t="s">
        <v>46</v>
      </c>
      <c r="D24024" s="1">
        <v>44607</v>
      </c>
      <c r="E24024" s="2">
        <v>83.33</v>
      </c>
      <c r="F24024" t="s">
        <v>47</v>
      </c>
      <c r="G24024" t="s">
        <v>34</v>
      </c>
    </row>
    <row r="24025" spans="1:7" x14ac:dyDescent="0.25">
      <c r="A24025" t="s">
        <v>44</v>
      </c>
      <c r="B24025" t="s">
        <v>45</v>
      </c>
      <c r="C24025" t="s">
        <v>46</v>
      </c>
      <c r="D24025" s="1">
        <v>44607</v>
      </c>
      <c r="E24025" s="2">
        <v>83.33</v>
      </c>
      <c r="F24025" t="s">
        <v>48</v>
      </c>
      <c r="G24025" t="s">
        <v>34</v>
      </c>
    </row>
    <row r="24026" spans="1:7" x14ac:dyDescent="0.25">
      <c r="A24026" t="s">
        <v>53</v>
      </c>
      <c r="B24026" t="s">
        <v>54</v>
      </c>
      <c r="C24026" t="s">
        <v>55</v>
      </c>
      <c r="D24026" s="1">
        <v>44607</v>
      </c>
      <c r="E24026" s="2">
        <v>84</v>
      </c>
      <c r="F24026" t="s">
        <v>56</v>
      </c>
      <c r="G24026" t="s">
        <v>34</v>
      </c>
    </row>
    <row r="24027" spans="1:7" x14ac:dyDescent="0.25">
      <c r="A24027" t="s">
        <v>53</v>
      </c>
      <c r="B24027" t="s">
        <v>54</v>
      </c>
      <c r="C24027" t="s">
        <v>55</v>
      </c>
      <c r="D24027" s="1">
        <v>44607</v>
      </c>
      <c r="E24027" s="2">
        <v>84</v>
      </c>
      <c r="F24027" t="s">
        <v>57</v>
      </c>
      <c r="G24027" t="s">
        <v>34</v>
      </c>
    </row>
    <row r="24028" spans="1:7" x14ac:dyDescent="0.25">
      <c r="A24028" t="s">
        <v>53</v>
      </c>
      <c r="B24028" t="s">
        <v>54</v>
      </c>
      <c r="C24028" t="s">
        <v>55</v>
      </c>
      <c r="D24028" s="1">
        <v>44607</v>
      </c>
      <c r="E24028" s="2">
        <v>16</v>
      </c>
      <c r="F24028" t="s">
        <v>56</v>
      </c>
      <c r="G24028" t="s">
        <v>2663</v>
      </c>
    </row>
    <row r="24029" spans="1:7" x14ac:dyDescent="0.25">
      <c r="A24029" t="s">
        <v>53</v>
      </c>
      <c r="B24029" t="s">
        <v>54</v>
      </c>
      <c r="C24029" t="s">
        <v>55</v>
      </c>
      <c r="D24029" s="1">
        <v>44607</v>
      </c>
      <c r="E24029" s="2">
        <v>16</v>
      </c>
      <c r="F24029" t="s">
        <v>57</v>
      </c>
      <c r="G24029" t="s">
        <v>2663</v>
      </c>
    </row>
    <row r="24030" spans="1:7" x14ac:dyDescent="0.25">
      <c r="A24030" t="s">
        <v>2463</v>
      </c>
      <c r="B24030" t="s">
        <v>2464</v>
      </c>
      <c r="C24030" t="s">
        <v>2465</v>
      </c>
      <c r="D24030" s="1">
        <v>44607</v>
      </c>
      <c r="E24030" s="2">
        <v>100</v>
      </c>
      <c r="F24030" t="s">
        <v>2466</v>
      </c>
      <c r="G24030" t="s">
        <v>2663</v>
      </c>
    </row>
    <row r="24031" spans="1:7" x14ac:dyDescent="0.25">
      <c r="A24031" t="s">
        <v>2463</v>
      </c>
      <c r="B24031" t="s">
        <v>2464</v>
      </c>
      <c r="C24031" t="s">
        <v>2465</v>
      </c>
      <c r="D24031" s="1">
        <v>44607</v>
      </c>
      <c r="E24031" s="2">
        <v>100</v>
      </c>
      <c r="F24031" t="s">
        <v>2467</v>
      </c>
      <c r="G24031" t="s">
        <v>2663</v>
      </c>
    </row>
    <row r="24032" spans="1:7" x14ac:dyDescent="0.25">
      <c r="A24032" t="s">
        <v>3805</v>
      </c>
      <c r="B24032" t="s">
        <v>3806</v>
      </c>
      <c r="C24032" t="s">
        <v>3807</v>
      </c>
      <c r="D24032" s="1">
        <v>44607</v>
      </c>
      <c r="E24032" s="2">
        <v>21</v>
      </c>
      <c r="F24032" t="s">
        <v>3808</v>
      </c>
      <c r="G24032" t="s">
        <v>5635</v>
      </c>
    </row>
    <row r="24033" spans="1:7" x14ac:dyDescent="0.25">
      <c r="A24033" t="s">
        <v>3805</v>
      </c>
      <c r="B24033" t="s">
        <v>3806</v>
      </c>
      <c r="C24033" t="s">
        <v>3807</v>
      </c>
      <c r="D24033" s="1">
        <v>44607</v>
      </c>
      <c r="E24033" s="2">
        <v>21</v>
      </c>
      <c r="F24033" t="s">
        <v>3809</v>
      </c>
      <c r="G24033" t="s">
        <v>5635</v>
      </c>
    </row>
    <row r="24034" spans="1:7" x14ac:dyDescent="0.25">
      <c r="A24034" t="s">
        <v>3805</v>
      </c>
      <c r="B24034" t="s">
        <v>3806</v>
      </c>
      <c r="C24034" t="s">
        <v>3807</v>
      </c>
      <c r="D24034" s="1">
        <v>44607</v>
      </c>
      <c r="E24034" s="2">
        <v>21</v>
      </c>
      <c r="F24034" t="s">
        <v>3808</v>
      </c>
      <c r="G24034" t="s">
        <v>5638</v>
      </c>
    </row>
    <row r="24035" spans="1:7" x14ac:dyDescent="0.25">
      <c r="A24035" t="s">
        <v>3805</v>
      </c>
      <c r="B24035" t="s">
        <v>3806</v>
      </c>
      <c r="C24035" t="s">
        <v>3807</v>
      </c>
      <c r="D24035" s="1">
        <v>44607</v>
      </c>
      <c r="E24035" s="2">
        <v>21</v>
      </c>
      <c r="F24035" t="s">
        <v>3809</v>
      </c>
      <c r="G24035" t="s">
        <v>5638</v>
      </c>
    </row>
    <row r="24036" spans="1:7" x14ac:dyDescent="0.25">
      <c r="A24036" t="s">
        <v>40</v>
      </c>
      <c r="B24036" t="s">
        <v>41</v>
      </c>
      <c r="C24036" t="s">
        <v>42</v>
      </c>
      <c r="D24036" s="1">
        <v>44607</v>
      </c>
      <c r="E24036" s="2">
        <v>83.34</v>
      </c>
      <c r="F24036" t="s">
        <v>43</v>
      </c>
      <c r="G24036" t="s">
        <v>2898</v>
      </c>
    </row>
    <row r="24037" spans="1:7" x14ac:dyDescent="0.25">
      <c r="A24037" t="s">
        <v>40</v>
      </c>
      <c r="B24037" t="s">
        <v>41</v>
      </c>
      <c r="C24037" t="s">
        <v>42</v>
      </c>
      <c r="D24037" s="1">
        <v>44607</v>
      </c>
      <c r="E24037" s="2">
        <v>83.32</v>
      </c>
      <c r="F24037" t="s">
        <v>43</v>
      </c>
      <c r="G24037" t="s">
        <v>34</v>
      </c>
    </row>
    <row r="24038" spans="1:7" x14ac:dyDescent="0.25">
      <c r="A24038" t="s">
        <v>2714</v>
      </c>
      <c r="B24038" t="s">
        <v>2715</v>
      </c>
      <c r="C24038" t="s">
        <v>488</v>
      </c>
      <c r="D24038" s="1">
        <v>44607</v>
      </c>
      <c r="E24038" s="2">
        <v>84</v>
      </c>
      <c r="F24038" t="s">
        <v>2716</v>
      </c>
      <c r="G24038" t="s">
        <v>34</v>
      </c>
    </row>
    <row r="24039" spans="1:7" x14ac:dyDescent="0.25">
      <c r="A24039" t="s">
        <v>1651</v>
      </c>
      <c r="B24039" t="s">
        <v>1652</v>
      </c>
      <c r="C24039" t="s">
        <v>1653</v>
      </c>
      <c r="D24039" s="1">
        <v>44607</v>
      </c>
      <c r="E24039" s="2">
        <v>100</v>
      </c>
      <c r="F24039" t="s">
        <v>1654</v>
      </c>
      <c r="G24039" t="s">
        <v>2663</v>
      </c>
    </row>
    <row r="24040" spans="1:7" x14ac:dyDescent="0.25">
      <c r="A24040" t="s">
        <v>1651</v>
      </c>
      <c r="B24040" t="s">
        <v>1652</v>
      </c>
      <c r="C24040" t="s">
        <v>1653</v>
      </c>
      <c r="D24040" s="1">
        <v>44607</v>
      </c>
      <c r="E24040" s="2">
        <v>100</v>
      </c>
      <c r="F24040" t="s">
        <v>1655</v>
      </c>
      <c r="G24040" t="s">
        <v>2663</v>
      </c>
    </row>
    <row r="24041" spans="1:7" x14ac:dyDescent="0.25">
      <c r="A24041" t="s">
        <v>1257</v>
      </c>
      <c r="B24041" t="s">
        <v>1258</v>
      </c>
      <c r="C24041" t="s">
        <v>1259</v>
      </c>
      <c r="D24041" s="1">
        <v>44607</v>
      </c>
      <c r="E24041" s="2">
        <v>83.33</v>
      </c>
      <c r="F24041" t="s">
        <v>1260</v>
      </c>
      <c r="G24041" t="s">
        <v>34</v>
      </c>
    </row>
    <row r="24042" spans="1:7" x14ac:dyDescent="0.25">
      <c r="A24042" t="s">
        <v>1356</v>
      </c>
      <c r="B24042" t="s">
        <v>307</v>
      </c>
      <c r="C24042" t="s">
        <v>1357</v>
      </c>
      <c r="D24042" s="1">
        <v>44608</v>
      </c>
      <c r="E24042" s="2">
        <v>1000</v>
      </c>
      <c r="F24042" t="s">
        <v>1358</v>
      </c>
      <c r="G24042" t="s">
        <v>6262</v>
      </c>
    </row>
    <row r="24043" spans="1:7" x14ac:dyDescent="0.25">
      <c r="A24043" t="s">
        <v>3805</v>
      </c>
      <c r="B24043" t="s">
        <v>3806</v>
      </c>
      <c r="C24043" t="s">
        <v>3807</v>
      </c>
      <c r="D24043" s="1">
        <v>44608</v>
      </c>
      <c r="E24043" s="2">
        <v>21</v>
      </c>
      <c r="F24043" t="s">
        <v>3808</v>
      </c>
      <c r="G24043" t="s">
        <v>5635</v>
      </c>
    </row>
    <row r="24044" spans="1:7" x14ac:dyDescent="0.25">
      <c r="A24044" t="s">
        <v>3805</v>
      </c>
      <c r="B24044" t="s">
        <v>3806</v>
      </c>
      <c r="C24044" t="s">
        <v>3807</v>
      </c>
      <c r="D24044" s="1">
        <v>44608</v>
      </c>
      <c r="E24044" s="2">
        <v>21</v>
      </c>
      <c r="F24044" t="s">
        <v>3809</v>
      </c>
      <c r="G24044" t="s">
        <v>5635</v>
      </c>
    </row>
    <row r="24045" spans="1:7" x14ac:dyDescent="0.25">
      <c r="A24045" t="s">
        <v>3805</v>
      </c>
      <c r="B24045" t="s">
        <v>3806</v>
      </c>
      <c r="C24045" t="s">
        <v>3807</v>
      </c>
      <c r="D24045" s="1">
        <v>44608</v>
      </c>
      <c r="E24045" s="2">
        <v>21</v>
      </c>
      <c r="F24045" t="s">
        <v>3808</v>
      </c>
      <c r="G24045" t="s">
        <v>5638</v>
      </c>
    </row>
    <row r="24046" spans="1:7" x14ac:dyDescent="0.25">
      <c r="A24046" t="s">
        <v>3805</v>
      </c>
      <c r="B24046" t="s">
        <v>3806</v>
      </c>
      <c r="C24046" t="s">
        <v>3807</v>
      </c>
      <c r="D24046" s="1">
        <v>44608</v>
      </c>
      <c r="E24046" s="2">
        <v>21</v>
      </c>
      <c r="F24046" t="s">
        <v>3809</v>
      </c>
      <c r="G24046" t="s">
        <v>5638</v>
      </c>
    </row>
    <row r="24047" spans="1:7" x14ac:dyDescent="0.25">
      <c r="A24047">
        <v>816</v>
      </c>
      <c r="B24047" t="s">
        <v>3644</v>
      </c>
      <c r="C24047" t="s">
        <v>3740</v>
      </c>
      <c r="D24047" s="1">
        <v>44609</v>
      </c>
      <c r="E24047" s="2">
        <v>150</v>
      </c>
      <c r="F24047" t="s">
        <v>6263</v>
      </c>
      <c r="G24047" t="s">
        <v>276</v>
      </c>
    </row>
    <row r="24048" spans="1:7" x14ac:dyDescent="0.25">
      <c r="A24048">
        <v>817</v>
      </c>
      <c r="B24048" t="s">
        <v>371</v>
      </c>
      <c r="C24048" t="s">
        <v>6264</v>
      </c>
      <c r="D24048" s="1">
        <v>44609</v>
      </c>
      <c r="E24048" s="2">
        <v>150</v>
      </c>
      <c r="F24048" t="s">
        <v>6265</v>
      </c>
      <c r="G24048" t="s">
        <v>276</v>
      </c>
    </row>
    <row r="24049" spans="1:7" x14ac:dyDescent="0.25">
      <c r="A24049">
        <v>822</v>
      </c>
      <c r="B24049" t="s">
        <v>2515</v>
      </c>
      <c r="C24049" t="s">
        <v>6266</v>
      </c>
      <c r="D24049" s="1">
        <v>44612</v>
      </c>
      <c r="E24049" s="2">
        <v>175</v>
      </c>
      <c r="F24049" t="s">
        <v>6267</v>
      </c>
      <c r="G24049" t="s">
        <v>6268</v>
      </c>
    </row>
    <row r="24050" spans="1:7" x14ac:dyDescent="0.25">
      <c r="A24050">
        <v>818</v>
      </c>
      <c r="B24050" t="s">
        <v>6269</v>
      </c>
      <c r="D24050" s="1">
        <v>44614</v>
      </c>
      <c r="E24050" s="2">
        <v>600</v>
      </c>
      <c r="F24050" t="s">
        <v>6270</v>
      </c>
      <c r="G24050" t="s">
        <v>6268</v>
      </c>
    </row>
    <row r="24051" spans="1:7" x14ac:dyDescent="0.25">
      <c r="A24051">
        <v>9</v>
      </c>
      <c r="B24051" t="s">
        <v>5488</v>
      </c>
      <c r="C24051" t="s">
        <v>5489</v>
      </c>
      <c r="D24051" s="1">
        <v>44614</v>
      </c>
      <c r="E24051" s="2">
        <v>150</v>
      </c>
      <c r="F24051" t="s">
        <v>5490</v>
      </c>
      <c r="G24051" t="s">
        <v>6268</v>
      </c>
    </row>
    <row r="24052" spans="1:7" x14ac:dyDescent="0.25">
      <c r="A24052" t="s">
        <v>3651</v>
      </c>
      <c r="B24052" t="s">
        <v>3652</v>
      </c>
      <c r="D24052" s="1">
        <v>44614</v>
      </c>
      <c r="E24052" s="2">
        <v>100</v>
      </c>
      <c r="F24052" t="s">
        <v>3653</v>
      </c>
      <c r="G24052" t="s">
        <v>2663</v>
      </c>
    </row>
    <row r="24053" spans="1:7" x14ac:dyDescent="0.25">
      <c r="A24053" t="s">
        <v>3658</v>
      </c>
      <c r="B24053" t="s">
        <v>3659</v>
      </c>
      <c r="C24053" t="s">
        <v>3660</v>
      </c>
      <c r="D24053" s="1">
        <v>44614</v>
      </c>
      <c r="E24053" s="2">
        <v>100</v>
      </c>
      <c r="F24053" t="s">
        <v>3661</v>
      </c>
      <c r="G24053" t="s">
        <v>2663</v>
      </c>
    </row>
    <row r="24054" spans="1:7" x14ac:dyDescent="0.25">
      <c r="A24054" t="s">
        <v>6271</v>
      </c>
      <c r="B24054" t="s">
        <v>6272</v>
      </c>
      <c r="C24054" t="s">
        <v>1456</v>
      </c>
      <c r="D24054" s="1">
        <v>44615</v>
      </c>
      <c r="E24054" s="2">
        <v>600</v>
      </c>
      <c r="F24054" t="s">
        <v>2315</v>
      </c>
      <c r="G24054" t="s">
        <v>6268</v>
      </c>
    </row>
    <row r="24055" spans="1:7" x14ac:dyDescent="0.25">
      <c r="A24055" t="s">
        <v>1286</v>
      </c>
      <c r="B24055" t="s">
        <v>1287</v>
      </c>
      <c r="D24055" s="1">
        <v>44615</v>
      </c>
      <c r="E24055" s="2">
        <v>500</v>
      </c>
      <c r="G24055" t="s">
        <v>1288</v>
      </c>
    </row>
    <row r="24056" spans="1:7" x14ac:dyDescent="0.25">
      <c r="A24056">
        <v>823</v>
      </c>
      <c r="B24056" t="s">
        <v>774</v>
      </c>
      <c r="C24056" t="s">
        <v>841</v>
      </c>
      <c r="D24056" s="1">
        <v>44615</v>
      </c>
      <c r="E24056" s="2">
        <v>600</v>
      </c>
      <c r="F24056" t="s">
        <v>6273</v>
      </c>
      <c r="G24056" t="s">
        <v>6268</v>
      </c>
    </row>
    <row r="24057" spans="1:7" x14ac:dyDescent="0.25">
      <c r="A24057">
        <v>819</v>
      </c>
      <c r="B24057" t="s">
        <v>6274</v>
      </c>
      <c r="D24057" s="1">
        <v>44616</v>
      </c>
      <c r="E24057" s="2">
        <v>300</v>
      </c>
      <c r="F24057" t="s">
        <v>6275</v>
      </c>
      <c r="G24057" t="s">
        <v>6268</v>
      </c>
    </row>
    <row r="24058" spans="1:7" x14ac:dyDescent="0.25">
      <c r="A24058">
        <v>820</v>
      </c>
      <c r="B24058" t="s">
        <v>6276</v>
      </c>
      <c r="C24058" t="s">
        <v>6277</v>
      </c>
      <c r="D24058" s="1">
        <v>44616</v>
      </c>
      <c r="E24058" s="2">
        <v>300</v>
      </c>
      <c r="G24058" t="s">
        <v>6268</v>
      </c>
    </row>
    <row r="24059" spans="1:7" x14ac:dyDescent="0.25">
      <c r="A24059">
        <v>807</v>
      </c>
      <c r="B24059" t="s">
        <v>6247</v>
      </c>
      <c r="C24059" t="s">
        <v>6248</v>
      </c>
      <c r="D24059" s="1">
        <v>44616</v>
      </c>
      <c r="E24059" s="2">
        <v>30</v>
      </c>
      <c r="G24059" t="s">
        <v>186</v>
      </c>
    </row>
    <row r="24060" spans="1:7" x14ac:dyDescent="0.25">
      <c r="A24060" t="s">
        <v>713</v>
      </c>
      <c r="B24060" t="s">
        <v>714</v>
      </c>
      <c r="C24060" t="s">
        <v>715</v>
      </c>
      <c r="D24060" s="1">
        <v>44616</v>
      </c>
      <c r="E24060" s="2">
        <v>350</v>
      </c>
      <c r="F24060" t="s">
        <v>716</v>
      </c>
      <c r="G24060" t="s">
        <v>5008</v>
      </c>
    </row>
    <row r="24061" spans="1:7" x14ac:dyDescent="0.25">
      <c r="A24061" t="s">
        <v>553</v>
      </c>
      <c r="B24061" t="s">
        <v>554</v>
      </c>
      <c r="C24061" t="s">
        <v>555</v>
      </c>
      <c r="D24061" s="1">
        <v>44617</v>
      </c>
      <c r="E24061" s="2">
        <v>50</v>
      </c>
      <c r="F24061" t="s">
        <v>556</v>
      </c>
      <c r="G24061" t="s">
        <v>2663</v>
      </c>
    </row>
    <row r="24062" spans="1:7" x14ac:dyDescent="0.25">
      <c r="A24062" t="s">
        <v>553</v>
      </c>
      <c r="B24062" t="s">
        <v>554</v>
      </c>
      <c r="C24062" t="s">
        <v>555</v>
      </c>
      <c r="D24062" s="1">
        <v>44617</v>
      </c>
      <c r="E24062" s="2">
        <v>50</v>
      </c>
      <c r="F24062" t="s">
        <v>557</v>
      </c>
      <c r="G24062" t="s">
        <v>2663</v>
      </c>
    </row>
    <row r="24063" spans="1:7" x14ac:dyDescent="0.25">
      <c r="A24063" t="s">
        <v>2272</v>
      </c>
      <c r="B24063" t="s">
        <v>2273</v>
      </c>
      <c r="C24063" t="s">
        <v>2274</v>
      </c>
      <c r="D24063" s="1">
        <v>44617</v>
      </c>
      <c r="E24063" s="2">
        <v>83.33</v>
      </c>
      <c r="F24063" t="s">
        <v>2275</v>
      </c>
      <c r="G24063" t="s">
        <v>34</v>
      </c>
    </row>
    <row r="24064" spans="1:7" x14ac:dyDescent="0.25">
      <c r="A24064" t="s">
        <v>2272</v>
      </c>
      <c r="B24064" t="s">
        <v>2273</v>
      </c>
      <c r="C24064" t="s">
        <v>2274</v>
      </c>
      <c r="D24064" s="1">
        <v>44617</v>
      </c>
      <c r="E24064" s="2">
        <v>83.33</v>
      </c>
      <c r="F24064" t="s">
        <v>2276</v>
      </c>
      <c r="G24064" t="s">
        <v>34</v>
      </c>
    </row>
    <row r="24065" spans="1:7" x14ac:dyDescent="0.25">
      <c r="A24065" t="s">
        <v>2272</v>
      </c>
      <c r="B24065" t="s">
        <v>2273</v>
      </c>
      <c r="C24065" t="s">
        <v>2274</v>
      </c>
      <c r="D24065" s="1">
        <v>44617</v>
      </c>
      <c r="E24065" s="2">
        <v>41.67</v>
      </c>
      <c r="F24065" t="s">
        <v>2275</v>
      </c>
      <c r="G24065" t="s">
        <v>3650</v>
      </c>
    </row>
    <row r="24066" spans="1:7" x14ac:dyDescent="0.25">
      <c r="A24066" t="s">
        <v>2272</v>
      </c>
      <c r="B24066" t="s">
        <v>2273</v>
      </c>
      <c r="C24066" t="s">
        <v>2274</v>
      </c>
      <c r="D24066" s="1">
        <v>44617</v>
      </c>
      <c r="E24066" s="2">
        <v>41.67</v>
      </c>
      <c r="F24066" t="s">
        <v>2276</v>
      </c>
      <c r="G24066" t="s">
        <v>3650</v>
      </c>
    </row>
    <row r="24067" spans="1:7" x14ac:dyDescent="0.25">
      <c r="A24067" t="s">
        <v>2272</v>
      </c>
      <c r="B24067" t="s">
        <v>2273</v>
      </c>
      <c r="C24067" t="s">
        <v>2274</v>
      </c>
      <c r="D24067" s="1">
        <v>44617</v>
      </c>
      <c r="E24067" s="2">
        <v>350</v>
      </c>
      <c r="F24067" t="s">
        <v>2275</v>
      </c>
      <c r="G24067" t="s">
        <v>2663</v>
      </c>
    </row>
    <row r="24068" spans="1:7" x14ac:dyDescent="0.25">
      <c r="A24068" t="s">
        <v>2272</v>
      </c>
      <c r="B24068" t="s">
        <v>2273</v>
      </c>
      <c r="C24068" t="s">
        <v>2274</v>
      </c>
      <c r="D24068" s="1">
        <v>44617</v>
      </c>
      <c r="E24068" s="2">
        <v>350</v>
      </c>
      <c r="F24068" t="s">
        <v>2276</v>
      </c>
      <c r="G24068" t="s">
        <v>2663</v>
      </c>
    </row>
    <row r="24069" spans="1:7" x14ac:dyDescent="0.25">
      <c r="A24069" t="s">
        <v>4990</v>
      </c>
      <c r="B24069" t="s">
        <v>4991</v>
      </c>
      <c r="C24069" t="s">
        <v>4992</v>
      </c>
      <c r="D24069" s="1">
        <v>44617</v>
      </c>
      <c r="E24069" s="2">
        <v>100</v>
      </c>
      <c r="F24069" t="s">
        <v>4993</v>
      </c>
      <c r="G24069" t="s">
        <v>2663</v>
      </c>
    </row>
    <row r="24070" spans="1:7" x14ac:dyDescent="0.25">
      <c r="A24070" t="s">
        <v>4990</v>
      </c>
      <c r="B24070" t="s">
        <v>4991</v>
      </c>
      <c r="C24070" t="s">
        <v>4992</v>
      </c>
      <c r="D24070" s="1">
        <v>44617</v>
      </c>
      <c r="E24070" s="2">
        <v>100</v>
      </c>
      <c r="F24070" t="s">
        <v>4994</v>
      </c>
      <c r="G24070" t="s">
        <v>2663</v>
      </c>
    </row>
    <row r="24071" spans="1:7" x14ac:dyDescent="0.25">
      <c r="A24071" t="s">
        <v>3800</v>
      </c>
      <c r="B24071" t="s">
        <v>1430</v>
      </c>
      <c r="C24071" t="s">
        <v>3801</v>
      </c>
      <c r="D24071" s="1">
        <v>44617</v>
      </c>
      <c r="E24071" s="2">
        <v>10</v>
      </c>
      <c r="F24071" t="s">
        <v>3802</v>
      </c>
      <c r="G24071" t="s">
        <v>2700</v>
      </c>
    </row>
    <row r="24072" spans="1:7" x14ac:dyDescent="0.25">
      <c r="A24072" t="s">
        <v>3800</v>
      </c>
      <c r="B24072" t="s">
        <v>1430</v>
      </c>
      <c r="C24072" t="s">
        <v>3801</v>
      </c>
      <c r="D24072" s="1">
        <v>44617</v>
      </c>
      <c r="E24072" s="2">
        <v>10</v>
      </c>
      <c r="F24072" t="s">
        <v>3802</v>
      </c>
      <c r="G24072" t="s">
        <v>1245</v>
      </c>
    </row>
    <row r="24073" spans="1:7" x14ac:dyDescent="0.25">
      <c r="A24073" t="s">
        <v>1541</v>
      </c>
      <c r="B24073" t="s">
        <v>1542</v>
      </c>
      <c r="C24073" t="s">
        <v>1543</v>
      </c>
      <c r="D24073" s="1">
        <v>44617</v>
      </c>
      <c r="E24073" s="2">
        <v>20</v>
      </c>
      <c r="F24073" t="s">
        <v>1544</v>
      </c>
      <c r="G24073" t="s">
        <v>114</v>
      </c>
    </row>
    <row r="24074" spans="1:7" x14ac:dyDescent="0.25">
      <c r="A24074" t="s">
        <v>1541</v>
      </c>
      <c r="B24074" t="s">
        <v>1542</v>
      </c>
      <c r="C24074" t="s">
        <v>1543</v>
      </c>
      <c r="D24074" s="1">
        <v>44617</v>
      </c>
      <c r="E24074" s="2">
        <v>20</v>
      </c>
      <c r="F24074" t="s">
        <v>1545</v>
      </c>
      <c r="G24074" t="s">
        <v>114</v>
      </c>
    </row>
    <row r="24075" spans="1:7" x14ac:dyDescent="0.25">
      <c r="A24075" t="s">
        <v>2758</v>
      </c>
      <c r="B24075" t="s">
        <v>2759</v>
      </c>
      <c r="C24075" t="s">
        <v>2760</v>
      </c>
      <c r="D24075" s="1">
        <v>44617</v>
      </c>
      <c r="E24075" s="2">
        <v>15</v>
      </c>
      <c r="F24075" t="s">
        <v>2761</v>
      </c>
      <c r="G24075" t="s">
        <v>3282</v>
      </c>
    </row>
    <row r="24076" spans="1:7" x14ac:dyDescent="0.25">
      <c r="A24076" t="s">
        <v>155</v>
      </c>
      <c r="B24076" t="s">
        <v>156</v>
      </c>
      <c r="C24076" t="s">
        <v>157</v>
      </c>
      <c r="D24076" s="1">
        <v>44617</v>
      </c>
      <c r="E24076" s="2">
        <v>5</v>
      </c>
      <c r="F24076" t="s">
        <v>158</v>
      </c>
      <c r="G24076" t="s">
        <v>5789</v>
      </c>
    </row>
    <row r="24077" spans="1:7" x14ac:dyDescent="0.25">
      <c r="A24077" t="s">
        <v>155</v>
      </c>
      <c r="B24077" t="s">
        <v>156</v>
      </c>
      <c r="C24077" t="s">
        <v>157</v>
      </c>
      <c r="D24077" s="1">
        <v>44617</v>
      </c>
      <c r="E24077" s="2">
        <v>5</v>
      </c>
      <c r="F24077" t="s">
        <v>158</v>
      </c>
      <c r="G24077" t="s">
        <v>5789</v>
      </c>
    </row>
    <row r="24078" spans="1:7" x14ac:dyDescent="0.25">
      <c r="A24078" t="s">
        <v>3247</v>
      </c>
      <c r="B24078" t="s">
        <v>3248</v>
      </c>
      <c r="C24078" t="s">
        <v>3249</v>
      </c>
      <c r="D24078" s="1">
        <v>44617</v>
      </c>
      <c r="E24078" s="2">
        <v>10</v>
      </c>
      <c r="F24078" t="s">
        <v>3250</v>
      </c>
      <c r="G24078" t="s">
        <v>3649</v>
      </c>
    </row>
    <row r="24079" spans="1:7" x14ac:dyDescent="0.25">
      <c r="A24079" t="s">
        <v>4665</v>
      </c>
      <c r="B24079" t="s">
        <v>4666</v>
      </c>
      <c r="C24079" t="s">
        <v>4667</v>
      </c>
      <c r="D24079" s="1">
        <v>44617</v>
      </c>
      <c r="E24079" s="2">
        <v>20</v>
      </c>
      <c r="F24079" t="s">
        <v>4668</v>
      </c>
      <c r="G24079" t="s">
        <v>1245</v>
      </c>
    </row>
    <row r="24080" spans="1:7" x14ac:dyDescent="0.25">
      <c r="A24080" t="s">
        <v>4665</v>
      </c>
      <c r="B24080" t="s">
        <v>4666</v>
      </c>
      <c r="C24080" t="s">
        <v>4667</v>
      </c>
      <c r="D24080" s="1">
        <v>44617</v>
      </c>
      <c r="E24080" s="2">
        <v>20</v>
      </c>
      <c r="F24080" t="s">
        <v>4669</v>
      </c>
      <c r="G24080" t="s">
        <v>1245</v>
      </c>
    </row>
    <row r="24081" spans="1:7" x14ac:dyDescent="0.25">
      <c r="A24081" t="s">
        <v>4665</v>
      </c>
      <c r="B24081" t="s">
        <v>4666</v>
      </c>
      <c r="C24081" t="s">
        <v>4667</v>
      </c>
      <c r="D24081" s="1">
        <v>44617</v>
      </c>
      <c r="E24081" s="2">
        <v>20</v>
      </c>
      <c r="F24081" t="s">
        <v>4670</v>
      </c>
      <c r="G24081" t="s">
        <v>1245</v>
      </c>
    </row>
    <row r="24082" spans="1:7" x14ac:dyDescent="0.25">
      <c r="A24082" t="s">
        <v>178</v>
      </c>
      <c r="B24082" t="s">
        <v>179</v>
      </c>
      <c r="C24082" t="s">
        <v>180</v>
      </c>
      <c r="D24082" s="1">
        <v>44617</v>
      </c>
      <c r="E24082" s="2">
        <v>5</v>
      </c>
      <c r="F24082" t="s">
        <v>181</v>
      </c>
      <c r="G24082" t="s">
        <v>182</v>
      </c>
    </row>
    <row r="24083" spans="1:7" x14ac:dyDescent="0.25">
      <c r="A24083" t="s">
        <v>164</v>
      </c>
      <c r="B24083" t="s">
        <v>165</v>
      </c>
      <c r="C24083" t="s">
        <v>166</v>
      </c>
      <c r="D24083" s="1">
        <v>44617</v>
      </c>
      <c r="E24083" s="2">
        <v>20</v>
      </c>
      <c r="F24083" t="s">
        <v>167</v>
      </c>
      <c r="G24083" t="s">
        <v>97</v>
      </c>
    </row>
    <row r="24084" spans="1:7" x14ac:dyDescent="0.25">
      <c r="A24084" t="s">
        <v>164</v>
      </c>
      <c r="B24084" t="s">
        <v>165</v>
      </c>
      <c r="C24084" t="s">
        <v>166</v>
      </c>
      <c r="D24084" s="1">
        <v>44617</v>
      </c>
      <c r="E24084" s="2">
        <v>20</v>
      </c>
      <c r="F24084" t="s">
        <v>168</v>
      </c>
      <c r="G24084" t="s">
        <v>97</v>
      </c>
    </row>
    <row r="24085" spans="1:7" x14ac:dyDescent="0.25">
      <c r="A24085" t="s">
        <v>164</v>
      </c>
      <c r="B24085" t="s">
        <v>165</v>
      </c>
      <c r="C24085" t="s">
        <v>166</v>
      </c>
      <c r="D24085" s="1">
        <v>44617</v>
      </c>
      <c r="E24085" s="2">
        <v>25</v>
      </c>
      <c r="F24085" t="s">
        <v>167</v>
      </c>
      <c r="G24085" t="s">
        <v>1695</v>
      </c>
    </row>
    <row r="24086" spans="1:7" x14ac:dyDescent="0.25">
      <c r="A24086" t="s">
        <v>164</v>
      </c>
      <c r="B24086" t="s">
        <v>165</v>
      </c>
      <c r="C24086" t="s">
        <v>166</v>
      </c>
      <c r="D24086" s="1">
        <v>44617</v>
      </c>
      <c r="E24086" s="2">
        <v>25</v>
      </c>
      <c r="F24086" t="s">
        <v>168</v>
      </c>
      <c r="G24086" t="s">
        <v>1695</v>
      </c>
    </row>
    <row r="24087" spans="1:7" x14ac:dyDescent="0.25">
      <c r="A24087" t="s">
        <v>164</v>
      </c>
      <c r="B24087" t="s">
        <v>165</v>
      </c>
      <c r="C24087" t="s">
        <v>166</v>
      </c>
      <c r="D24087" s="1">
        <v>44617</v>
      </c>
      <c r="E24087" s="2">
        <v>20</v>
      </c>
      <c r="F24087" t="s">
        <v>167</v>
      </c>
      <c r="G24087" t="s">
        <v>3613</v>
      </c>
    </row>
    <row r="24088" spans="1:7" x14ac:dyDescent="0.25">
      <c r="A24088" t="s">
        <v>164</v>
      </c>
      <c r="B24088" t="s">
        <v>165</v>
      </c>
      <c r="C24088" t="s">
        <v>166</v>
      </c>
      <c r="D24088" s="1">
        <v>44617</v>
      </c>
      <c r="E24088" s="2">
        <v>20</v>
      </c>
      <c r="F24088" t="s">
        <v>168</v>
      </c>
      <c r="G24088" t="s">
        <v>3613</v>
      </c>
    </row>
    <row r="24089" spans="1:7" x14ac:dyDescent="0.25">
      <c r="A24089" t="s">
        <v>169</v>
      </c>
      <c r="B24089" t="s">
        <v>170</v>
      </c>
      <c r="C24089" t="s">
        <v>171</v>
      </c>
      <c r="D24089" s="1">
        <v>44617</v>
      </c>
      <c r="E24089" s="2">
        <v>10</v>
      </c>
      <c r="F24089" t="s">
        <v>172</v>
      </c>
      <c r="G24089" t="s">
        <v>1245</v>
      </c>
    </row>
    <row r="24090" spans="1:7" x14ac:dyDescent="0.25">
      <c r="A24090" t="s">
        <v>169</v>
      </c>
      <c r="B24090" t="s">
        <v>170</v>
      </c>
      <c r="C24090" t="s">
        <v>171</v>
      </c>
      <c r="D24090" s="1">
        <v>44617</v>
      </c>
      <c r="E24090" s="2">
        <v>10</v>
      </c>
      <c r="F24090" t="s">
        <v>173</v>
      </c>
      <c r="G24090" t="s">
        <v>1245</v>
      </c>
    </row>
    <row r="24091" spans="1:7" x14ac:dyDescent="0.25">
      <c r="A24091" t="s">
        <v>1464</v>
      </c>
      <c r="B24091" t="s">
        <v>1465</v>
      </c>
      <c r="C24091" t="s">
        <v>627</v>
      </c>
      <c r="D24091" s="1">
        <v>44617</v>
      </c>
      <c r="E24091" s="2">
        <v>20</v>
      </c>
      <c r="F24091" t="s">
        <v>1466</v>
      </c>
      <c r="G24091" t="s">
        <v>478</v>
      </c>
    </row>
    <row r="24092" spans="1:7" x14ac:dyDescent="0.25">
      <c r="A24092" t="s">
        <v>1464</v>
      </c>
      <c r="B24092" t="s">
        <v>1465</v>
      </c>
      <c r="C24092" t="s">
        <v>627</v>
      </c>
      <c r="D24092" s="1">
        <v>44617</v>
      </c>
      <c r="E24092" s="2">
        <v>20</v>
      </c>
      <c r="F24092" t="s">
        <v>1466</v>
      </c>
      <c r="G24092" t="s">
        <v>478</v>
      </c>
    </row>
    <row r="24093" spans="1:7" x14ac:dyDescent="0.25">
      <c r="A24093" t="s">
        <v>493</v>
      </c>
      <c r="B24093" t="s">
        <v>494</v>
      </c>
      <c r="C24093" t="s">
        <v>495</v>
      </c>
      <c r="D24093" s="1">
        <v>44617</v>
      </c>
      <c r="E24093" s="2">
        <v>20</v>
      </c>
      <c r="F24093" t="s">
        <v>496</v>
      </c>
      <c r="G24093" t="s">
        <v>310</v>
      </c>
    </row>
    <row r="24094" spans="1:7" x14ac:dyDescent="0.25">
      <c r="A24094" t="s">
        <v>493</v>
      </c>
      <c r="B24094" t="s">
        <v>494</v>
      </c>
      <c r="C24094" t="s">
        <v>495</v>
      </c>
      <c r="D24094" s="1">
        <v>44617</v>
      </c>
      <c r="E24094" s="2">
        <v>20</v>
      </c>
      <c r="F24094" t="s">
        <v>497</v>
      </c>
      <c r="G24094" t="s">
        <v>310</v>
      </c>
    </row>
    <row r="24095" spans="1:7" x14ac:dyDescent="0.25">
      <c r="A24095" t="s">
        <v>493</v>
      </c>
      <c r="B24095" t="s">
        <v>494</v>
      </c>
      <c r="C24095" t="s">
        <v>495</v>
      </c>
      <c r="D24095" s="1">
        <v>44617</v>
      </c>
      <c r="E24095" s="2">
        <v>20</v>
      </c>
      <c r="F24095" t="s">
        <v>496</v>
      </c>
      <c r="G24095" t="s">
        <v>2456</v>
      </c>
    </row>
    <row r="24096" spans="1:7" x14ac:dyDescent="0.25">
      <c r="A24096" t="s">
        <v>493</v>
      </c>
      <c r="B24096" t="s">
        <v>494</v>
      </c>
      <c r="C24096" t="s">
        <v>495</v>
      </c>
      <c r="D24096" s="1">
        <v>44617</v>
      </c>
      <c r="E24096" s="2">
        <v>20</v>
      </c>
      <c r="F24096" t="s">
        <v>497</v>
      </c>
      <c r="G24096" t="s">
        <v>2456</v>
      </c>
    </row>
    <row r="24097" spans="1:7" x14ac:dyDescent="0.25">
      <c r="A24097" t="s">
        <v>493</v>
      </c>
      <c r="B24097" t="s">
        <v>494</v>
      </c>
      <c r="C24097" t="s">
        <v>495</v>
      </c>
      <c r="D24097" s="1">
        <v>44617</v>
      </c>
      <c r="E24097" s="2">
        <v>25</v>
      </c>
      <c r="F24097" t="s">
        <v>496</v>
      </c>
      <c r="G24097" t="s">
        <v>2663</v>
      </c>
    </row>
    <row r="24098" spans="1:7" x14ac:dyDescent="0.25">
      <c r="A24098" t="s">
        <v>493</v>
      </c>
      <c r="B24098" t="s">
        <v>494</v>
      </c>
      <c r="C24098" t="s">
        <v>495</v>
      </c>
      <c r="D24098" s="1">
        <v>44617</v>
      </c>
      <c r="E24098" s="2">
        <v>25</v>
      </c>
      <c r="F24098" t="s">
        <v>497</v>
      </c>
      <c r="G24098" t="s">
        <v>2663</v>
      </c>
    </row>
    <row r="24099" spans="1:7" x14ac:dyDescent="0.25">
      <c r="A24099" t="s">
        <v>709</v>
      </c>
      <c r="B24099" t="s">
        <v>710</v>
      </c>
      <c r="C24099" t="s">
        <v>705</v>
      </c>
      <c r="D24099" s="1">
        <v>44617</v>
      </c>
      <c r="E24099" s="2">
        <v>84</v>
      </c>
      <c r="F24099" t="s">
        <v>711</v>
      </c>
      <c r="G24099" t="s">
        <v>3225</v>
      </c>
    </row>
    <row r="24100" spans="1:7" x14ac:dyDescent="0.25">
      <c r="A24100" t="s">
        <v>709</v>
      </c>
      <c r="B24100" t="s">
        <v>710</v>
      </c>
      <c r="C24100" t="s">
        <v>705</v>
      </c>
      <c r="D24100" s="1">
        <v>44617</v>
      </c>
      <c r="E24100" s="2">
        <v>84</v>
      </c>
      <c r="F24100" t="s">
        <v>712</v>
      </c>
      <c r="G24100" t="s">
        <v>3225</v>
      </c>
    </row>
    <row r="24101" spans="1:7" x14ac:dyDescent="0.25">
      <c r="A24101" t="s">
        <v>709</v>
      </c>
      <c r="B24101" t="s">
        <v>710</v>
      </c>
      <c r="C24101" t="s">
        <v>705</v>
      </c>
      <c r="D24101" s="1">
        <v>44617</v>
      </c>
      <c r="E24101" s="2">
        <v>84</v>
      </c>
      <c r="F24101" t="s">
        <v>712</v>
      </c>
      <c r="G24101" t="s">
        <v>3225</v>
      </c>
    </row>
    <row r="24102" spans="1:7" x14ac:dyDescent="0.25">
      <c r="A24102" t="s">
        <v>2475</v>
      </c>
      <c r="B24102" t="s">
        <v>1451</v>
      </c>
      <c r="C24102" t="s">
        <v>2476</v>
      </c>
      <c r="D24102" s="1">
        <v>44617</v>
      </c>
      <c r="E24102" s="2">
        <v>40</v>
      </c>
      <c r="F24102" t="s">
        <v>2477</v>
      </c>
      <c r="G24102" t="s">
        <v>2456</v>
      </c>
    </row>
    <row r="24103" spans="1:7" x14ac:dyDescent="0.25">
      <c r="A24103" t="s">
        <v>1450</v>
      </c>
      <c r="B24103" t="s">
        <v>1451</v>
      </c>
      <c r="C24103" t="s">
        <v>1452</v>
      </c>
      <c r="D24103" s="1">
        <v>44617</v>
      </c>
      <c r="E24103" s="2">
        <v>84</v>
      </c>
      <c r="F24103" t="s">
        <v>1453</v>
      </c>
      <c r="G24103" t="s">
        <v>34</v>
      </c>
    </row>
    <row r="24104" spans="1:7" x14ac:dyDescent="0.25">
      <c r="A24104" t="s">
        <v>1450</v>
      </c>
      <c r="B24104" t="s">
        <v>1451</v>
      </c>
      <c r="C24104" t="s">
        <v>1452</v>
      </c>
      <c r="D24104" s="1">
        <v>44617</v>
      </c>
      <c r="E24104" s="2">
        <v>84</v>
      </c>
      <c r="F24104" t="s">
        <v>1454</v>
      </c>
      <c r="G24104" t="s">
        <v>34</v>
      </c>
    </row>
    <row r="24105" spans="1:7" x14ac:dyDescent="0.25">
      <c r="A24105" t="s">
        <v>1450</v>
      </c>
      <c r="B24105" t="s">
        <v>1451</v>
      </c>
      <c r="C24105" t="s">
        <v>1452</v>
      </c>
      <c r="D24105" s="1">
        <v>44617</v>
      </c>
      <c r="E24105" s="2">
        <v>84</v>
      </c>
      <c r="F24105" t="s">
        <v>1454</v>
      </c>
      <c r="G24105" t="s">
        <v>34</v>
      </c>
    </row>
    <row r="24106" spans="1:7" x14ac:dyDescent="0.25">
      <c r="A24106" t="s">
        <v>1100</v>
      </c>
      <c r="B24106" t="s">
        <v>1101</v>
      </c>
      <c r="C24106" t="s">
        <v>1102</v>
      </c>
      <c r="D24106" s="1">
        <v>44617</v>
      </c>
      <c r="E24106" s="2">
        <v>15</v>
      </c>
      <c r="F24106" t="s">
        <v>1103</v>
      </c>
      <c r="G24106" t="s">
        <v>828</v>
      </c>
    </row>
    <row r="24107" spans="1:7" x14ac:dyDescent="0.25">
      <c r="A24107" t="s">
        <v>1100</v>
      </c>
      <c r="B24107" t="s">
        <v>1101</v>
      </c>
      <c r="C24107" t="s">
        <v>1102</v>
      </c>
      <c r="D24107" s="1">
        <v>44617</v>
      </c>
      <c r="E24107" s="2">
        <v>15</v>
      </c>
      <c r="F24107" t="s">
        <v>1104</v>
      </c>
      <c r="G24107" t="s">
        <v>828</v>
      </c>
    </row>
    <row r="24108" spans="1:7" x14ac:dyDescent="0.25">
      <c r="A24108" t="s">
        <v>1100</v>
      </c>
      <c r="B24108" t="s">
        <v>1101</v>
      </c>
      <c r="C24108" t="s">
        <v>1102</v>
      </c>
      <c r="D24108" s="1">
        <v>44617</v>
      </c>
      <c r="E24108" s="2">
        <v>10</v>
      </c>
      <c r="F24108" t="s">
        <v>1103</v>
      </c>
      <c r="G24108" t="s">
        <v>276</v>
      </c>
    </row>
    <row r="24109" spans="1:7" x14ac:dyDescent="0.25">
      <c r="A24109" t="s">
        <v>1100</v>
      </c>
      <c r="B24109" t="s">
        <v>1101</v>
      </c>
      <c r="C24109" t="s">
        <v>1102</v>
      </c>
      <c r="D24109" s="1">
        <v>44617</v>
      </c>
      <c r="E24109" s="2">
        <v>10</v>
      </c>
      <c r="F24109" t="s">
        <v>1104</v>
      </c>
      <c r="G24109" t="s">
        <v>276</v>
      </c>
    </row>
    <row r="24110" spans="1:7" x14ac:dyDescent="0.25">
      <c r="A24110" t="s">
        <v>115</v>
      </c>
      <c r="B24110" t="s">
        <v>116</v>
      </c>
      <c r="C24110" t="s">
        <v>117</v>
      </c>
      <c r="D24110" s="1">
        <v>44617</v>
      </c>
      <c r="E24110" s="2">
        <v>5</v>
      </c>
      <c r="F24110" t="s">
        <v>118</v>
      </c>
      <c r="G24110" t="s">
        <v>1245</v>
      </c>
    </row>
    <row r="24111" spans="1:7" x14ac:dyDescent="0.25">
      <c r="A24111" t="s">
        <v>115</v>
      </c>
      <c r="B24111" t="s">
        <v>116</v>
      </c>
      <c r="C24111" t="s">
        <v>117</v>
      </c>
      <c r="D24111" s="1">
        <v>44617</v>
      </c>
      <c r="E24111" s="2">
        <v>5</v>
      </c>
      <c r="F24111" t="s">
        <v>119</v>
      </c>
      <c r="G24111" t="s">
        <v>1245</v>
      </c>
    </row>
    <row r="24112" spans="1:7" x14ac:dyDescent="0.25">
      <c r="A24112" t="s">
        <v>115</v>
      </c>
      <c r="B24112" t="s">
        <v>116</v>
      </c>
      <c r="C24112" t="s">
        <v>117</v>
      </c>
      <c r="D24112" s="1">
        <v>44617</v>
      </c>
      <c r="E24112" s="2">
        <v>5</v>
      </c>
      <c r="F24112" t="s">
        <v>120</v>
      </c>
      <c r="G24112" t="s">
        <v>1245</v>
      </c>
    </row>
    <row r="24113" spans="1:7" x14ac:dyDescent="0.25">
      <c r="A24113" t="s">
        <v>115</v>
      </c>
      <c r="B24113" t="s">
        <v>116</v>
      </c>
      <c r="C24113" t="s">
        <v>117</v>
      </c>
      <c r="D24113" s="1">
        <v>44617</v>
      </c>
      <c r="E24113" s="2">
        <v>5</v>
      </c>
      <c r="F24113" t="s">
        <v>118</v>
      </c>
      <c r="G24113" t="s">
        <v>5789</v>
      </c>
    </row>
    <row r="24114" spans="1:7" x14ac:dyDescent="0.25">
      <c r="A24114" t="s">
        <v>115</v>
      </c>
      <c r="B24114" t="s">
        <v>116</v>
      </c>
      <c r="C24114" t="s">
        <v>117</v>
      </c>
      <c r="D24114" s="1">
        <v>44617</v>
      </c>
      <c r="E24114" s="2">
        <v>5</v>
      </c>
      <c r="F24114" t="s">
        <v>119</v>
      </c>
      <c r="G24114" t="s">
        <v>5789</v>
      </c>
    </row>
    <row r="24115" spans="1:7" x14ac:dyDescent="0.25">
      <c r="A24115" t="s">
        <v>115</v>
      </c>
      <c r="B24115" t="s">
        <v>116</v>
      </c>
      <c r="C24115" t="s">
        <v>117</v>
      </c>
      <c r="D24115" s="1">
        <v>44617</v>
      </c>
      <c r="E24115" s="2">
        <v>5</v>
      </c>
      <c r="F24115" t="s">
        <v>120</v>
      </c>
      <c r="G24115" t="s">
        <v>5789</v>
      </c>
    </row>
    <row r="24116" spans="1:7" x14ac:dyDescent="0.25">
      <c r="A24116" t="s">
        <v>263</v>
      </c>
      <c r="B24116" t="s">
        <v>264</v>
      </c>
      <c r="C24116" t="s">
        <v>265</v>
      </c>
      <c r="D24116" s="1">
        <v>44617</v>
      </c>
      <c r="E24116" s="2">
        <v>50</v>
      </c>
      <c r="F24116" t="s">
        <v>266</v>
      </c>
      <c r="G24116" t="s">
        <v>1695</v>
      </c>
    </row>
    <row r="24117" spans="1:7" x14ac:dyDescent="0.25">
      <c r="A24117" t="s">
        <v>2748</v>
      </c>
      <c r="B24117" t="s">
        <v>2749</v>
      </c>
      <c r="C24117" t="s">
        <v>2750</v>
      </c>
      <c r="D24117" s="1">
        <v>44617</v>
      </c>
      <c r="E24117" s="2">
        <v>10</v>
      </c>
      <c r="F24117" t="s">
        <v>2751</v>
      </c>
      <c r="G24117" t="s">
        <v>67</v>
      </c>
    </row>
    <row r="24118" spans="1:7" x14ac:dyDescent="0.25">
      <c r="A24118" t="s">
        <v>2748</v>
      </c>
      <c r="B24118" t="s">
        <v>2749</v>
      </c>
      <c r="C24118" t="s">
        <v>2750</v>
      </c>
      <c r="D24118" s="1">
        <v>44617</v>
      </c>
      <c r="E24118" s="2">
        <v>10</v>
      </c>
      <c r="F24118" t="s">
        <v>2751</v>
      </c>
      <c r="G24118" t="s">
        <v>67</v>
      </c>
    </row>
    <row r="24119" spans="1:7" x14ac:dyDescent="0.25">
      <c r="A24119" t="s">
        <v>2748</v>
      </c>
      <c r="B24119" t="s">
        <v>2749</v>
      </c>
      <c r="C24119" t="s">
        <v>2750</v>
      </c>
      <c r="D24119" s="1">
        <v>44617</v>
      </c>
      <c r="E24119" s="2">
        <v>10</v>
      </c>
      <c r="F24119" t="s">
        <v>2752</v>
      </c>
      <c r="G24119" t="s">
        <v>67</v>
      </c>
    </row>
    <row r="24120" spans="1:7" x14ac:dyDescent="0.25">
      <c r="A24120" t="s">
        <v>2748</v>
      </c>
      <c r="B24120" t="s">
        <v>2749</v>
      </c>
      <c r="C24120" t="s">
        <v>2750</v>
      </c>
      <c r="D24120" s="1">
        <v>44617</v>
      </c>
      <c r="E24120" s="2">
        <v>10</v>
      </c>
      <c r="F24120" t="s">
        <v>2751</v>
      </c>
      <c r="G24120" t="s">
        <v>1695</v>
      </c>
    </row>
    <row r="24121" spans="1:7" x14ac:dyDescent="0.25">
      <c r="A24121" t="s">
        <v>2748</v>
      </c>
      <c r="B24121" t="s">
        <v>2749</v>
      </c>
      <c r="C24121" t="s">
        <v>2750</v>
      </c>
      <c r="D24121" s="1">
        <v>44617</v>
      </c>
      <c r="E24121" s="2">
        <v>10</v>
      </c>
      <c r="F24121" t="s">
        <v>2751</v>
      </c>
      <c r="G24121" t="s">
        <v>1695</v>
      </c>
    </row>
    <row r="24122" spans="1:7" x14ac:dyDescent="0.25">
      <c r="A24122" t="s">
        <v>2748</v>
      </c>
      <c r="B24122" t="s">
        <v>2749</v>
      </c>
      <c r="C24122" t="s">
        <v>2750</v>
      </c>
      <c r="D24122" s="1">
        <v>44617</v>
      </c>
      <c r="E24122" s="2">
        <v>10</v>
      </c>
      <c r="F24122" t="s">
        <v>2752</v>
      </c>
      <c r="G24122" t="s">
        <v>1695</v>
      </c>
    </row>
    <row r="24123" spans="1:7" x14ac:dyDescent="0.25">
      <c r="A24123" t="s">
        <v>5031</v>
      </c>
      <c r="B24123" t="s">
        <v>5032</v>
      </c>
      <c r="C24123" t="s">
        <v>5033</v>
      </c>
      <c r="D24123" s="1">
        <v>44617</v>
      </c>
      <c r="E24123" s="2">
        <v>100</v>
      </c>
      <c r="F24123" t="s">
        <v>5034</v>
      </c>
      <c r="G24123" t="s">
        <v>2663</v>
      </c>
    </row>
    <row r="24124" spans="1:7" x14ac:dyDescent="0.25">
      <c r="A24124" t="s">
        <v>2346</v>
      </c>
      <c r="B24124" t="s">
        <v>371</v>
      </c>
      <c r="C24124" t="s">
        <v>2347</v>
      </c>
      <c r="D24124" s="1">
        <v>44617</v>
      </c>
      <c r="E24124" s="2">
        <v>25</v>
      </c>
      <c r="F24124" t="s">
        <v>2348</v>
      </c>
      <c r="G24124" t="s">
        <v>97</v>
      </c>
    </row>
    <row r="24125" spans="1:7" x14ac:dyDescent="0.25">
      <c r="A24125" t="s">
        <v>2346</v>
      </c>
      <c r="B24125" t="s">
        <v>371</v>
      </c>
      <c r="C24125" t="s">
        <v>2347</v>
      </c>
      <c r="D24125" s="1">
        <v>44617</v>
      </c>
      <c r="E24125" s="2">
        <v>25</v>
      </c>
      <c r="F24125" t="s">
        <v>2349</v>
      </c>
      <c r="G24125" t="s">
        <v>97</v>
      </c>
    </row>
    <row r="24126" spans="1:7" x14ac:dyDescent="0.25">
      <c r="A24126" t="s">
        <v>2346</v>
      </c>
      <c r="B24126" t="s">
        <v>371</v>
      </c>
      <c r="C24126" t="s">
        <v>2347</v>
      </c>
      <c r="D24126" s="1">
        <v>44617</v>
      </c>
      <c r="E24126" s="2">
        <v>20</v>
      </c>
      <c r="F24126" t="s">
        <v>2348</v>
      </c>
      <c r="G24126" t="s">
        <v>1245</v>
      </c>
    </row>
    <row r="24127" spans="1:7" x14ac:dyDescent="0.25">
      <c r="A24127" t="s">
        <v>2346</v>
      </c>
      <c r="B24127" t="s">
        <v>371</v>
      </c>
      <c r="C24127" t="s">
        <v>2347</v>
      </c>
      <c r="D24127" s="1">
        <v>44617</v>
      </c>
      <c r="E24127" s="2">
        <v>20</v>
      </c>
      <c r="F24127" t="s">
        <v>2349</v>
      </c>
      <c r="G24127" t="s">
        <v>1245</v>
      </c>
    </row>
    <row r="24128" spans="1:7" x14ac:dyDescent="0.25">
      <c r="A24128" t="s">
        <v>125</v>
      </c>
      <c r="B24128" t="s">
        <v>126</v>
      </c>
      <c r="C24128" t="s">
        <v>127</v>
      </c>
      <c r="D24128" s="1">
        <v>44617</v>
      </c>
      <c r="E24128" s="2">
        <v>5</v>
      </c>
      <c r="F24128" t="s">
        <v>128</v>
      </c>
      <c r="G24128" t="s">
        <v>310</v>
      </c>
    </row>
    <row r="24129" spans="1:7" x14ac:dyDescent="0.25">
      <c r="A24129" t="s">
        <v>3100</v>
      </c>
      <c r="B24129" t="s">
        <v>3101</v>
      </c>
      <c r="C24129" t="s">
        <v>3102</v>
      </c>
      <c r="D24129" s="1">
        <v>44617</v>
      </c>
      <c r="E24129" s="2">
        <v>50</v>
      </c>
      <c r="F24129" t="s">
        <v>3103</v>
      </c>
      <c r="G24129" t="s">
        <v>67</v>
      </c>
    </row>
    <row r="24130" spans="1:7" x14ac:dyDescent="0.25">
      <c r="A24130" t="s">
        <v>4781</v>
      </c>
      <c r="B24130" t="s">
        <v>4782</v>
      </c>
      <c r="C24130" t="s">
        <v>4783</v>
      </c>
      <c r="D24130" s="1">
        <v>44617</v>
      </c>
      <c r="E24130" s="2">
        <v>5</v>
      </c>
      <c r="F24130" t="s">
        <v>4784</v>
      </c>
      <c r="G24130" t="s">
        <v>2663</v>
      </c>
    </row>
    <row r="24131" spans="1:7" x14ac:dyDescent="0.25">
      <c r="A24131" t="s">
        <v>5203</v>
      </c>
      <c r="B24131" t="s">
        <v>15</v>
      </c>
      <c r="C24131" t="s">
        <v>5204</v>
      </c>
      <c r="D24131" s="1">
        <v>44617</v>
      </c>
      <c r="E24131" s="2">
        <v>5</v>
      </c>
      <c r="F24131" t="s">
        <v>5205</v>
      </c>
      <c r="G24131" t="s">
        <v>5789</v>
      </c>
    </row>
    <row r="24132" spans="1:7" x14ac:dyDescent="0.25">
      <c r="A24132" t="s">
        <v>5203</v>
      </c>
      <c r="B24132" t="s">
        <v>15</v>
      </c>
      <c r="C24132" t="s">
        <v>5204</v>
      </c>
      <c r="D24132" s="1">
        <v>44617</v>
      </c>
      <c r="E24132" s="2">
        <v>175</v>
      </c>
      <c r="F24132" t="s">
        <v>5205</v>
      </c>
      <c r="G24132" t="s">
        <v>2663</v>
      </c>
    </row>
    <row r="24133" spans="1:7" x14ac:dyDescent="0.25">
      <c r="A24133" t="s">
        <v>129</v>
      </c>
      <c r="B24133" t="s">
        <v>130</v>
      </c>
      <c r="C24133" t="s">
        <v>131</v>
      </c>
      <c r="D24133" s="1">
        <v>44617</v>
      </c>
      <c r="E24133" s="2">
        <v>10</v>
      </c>
      <c r="F24133" t="s">
        <v>132</v>
      </c>
      <c r="G24133" t="s">
        <v>9</v>
      </c>
    </row>
    <row r="24134" spans="1:7" x14ac:dyDescent="0.25">
      <c r="A24134" t="s">
        <v>2339</v>
      </c>
      <c r="B24134" t="s">
        <v>222</v>
      </c>
      <c r="C24134" t="s">
        <v>2340</v>
      </c>
      <c r="D24134" s="1">
        <v>44617</v>
      </c>
      <c r="E24134" s="2">
        <v>10</v>
      </c>
      <c r="F24134" t="s">
        <v>2341</v>
      </c>
      <c r="G24134" t="s">
        <v>1245</v>
      </c>
    </row>
    <row r="24135" spans="1:7" x14ac:dyDescent="0.25">
      <c r="A24135" t="s">
        <v>2339</v>
      </c>
      <c r="B24135" t="s">
        <v>222</v>
      </c>
      <c r="C24135" t="s">
        <v>2340</v>
      </c>
      <c r="D24135" s="1">
        <v>44617</v>
      </c>
      <c r="E24135" s="2">
        <v>10</v>
      </c>
      <c r="F24135" t="s">
        <v>2342</v>
      </c>
      <c r="G24135" t="s">
        <v>1245</v>
      </c>
    </row>
    <row r="24136" spans="1:7" x14ac:dyDescent="0.25">
      <c r="A24136" t="s">
        <v>1492</v>
      </c>
      <c r="B24136" t="s">
        <v>1493</v>
      </c>
      <c r="C24136" t="s">
        <v>1494</v>
      </c>
      <c r="D24136" s="1">
        <v>44617</v>
      </c>
      <c r="E24136" s="2">
        <v>100</v>
      </c>
      <c r="F24136" t="s">
        <v>1495</v>
      </c>
      <c r="G24136" t="s">
        <v>67</v>
      </c>
    </row>
    <row r="24137" spans="1:7" x14ac:dyDescent="0.25">
      <c r="A24137" t="s">
        <v>138</v>
      </c>
      <c r="B24137" t="s">
        <v>139</v>
      </c>
      <c r="C24137" t="s">
        <v>140</v>
      </c>
      <c r="D24137" s="1">
        <v>44617</v>
      </c>
      <c r="E24137" s="2">
        <v>40</v>
      </c>
      <c r="F24137" t="s">
        <v>141</v>
      </c>
      <c r="G24137" t="s">
        <v>1695</v>
      </c>
    </row>
    <row r="24138" spans="1:7" x14ac:dyDescent="0.25">
      <c r="A24138" t="s">
        <v>1580</v>
      </c>
      <c r="B24138" t="s">
        <v>1581</v>
      </c>
      <c r="C24138" t="s">
        <v>1582</v>
      </c>
      <c r="D24138" s="1">
        <v>44617</v>
      </c>
      <c r="E24138" s="2">
        <v>20</v>
      </c>
      <c r="F24138" t="s">
        <v>1583</v>
      </c>
      <c r="G24138" t="s">
        <v>9</v>
      </c>
    </row>
    <row r="24139" spans="1:7" x14ac:dyDescent="0.25">
      <c r="A24139" t="s">
        <v>2753</v>
      </c>
      <c r="B24139" t="s">
        <v>740</v>
      </c>
      <c r="C24139" t="s">
        <v>2754</v>
      </c>
      <c r="D24139" s="1">
        <v>44617</v>
      </c>
      <c r="E24139" s="2">
        <v>5</v>
      </c>
      <c r="F24139" t="s">
        <v>2755</v>
      </c>
      <c r="G24139" t="s">
        <v>1440</v>
      </c>
    </row>
    <row r="24140" spans="1:7" x14ac:dyDescent="0.25">
      <c r="A24140" t="s">
        <v>2753</v>
      </c>
      <c r="B24140" t="s">
        <v>740</v>
      </c>
      <c r="C24140" t="s">
        <v>2754</v>
      </c>
      <c r="D24140" s="1">
        <v>44617</v>
      </c>
      <c r="E24140" s="2">
        <v>5</v>
      </c>
      <c r="F24140" t="s">
        <v>2756</v>
      </c>
      <c r="G24140" t="s">
        <v>1440</v>
      </c>
    </row>
    <row r="24141" spans="1:7" x14ac:dyDescent="0.25">
      <c r="A24141" t="s">
        <v>2753</v>
      </c>
      <c r="B24141" t="s">
        <v>740</v>
      </c>
      <c r="C24141" t="s">
        <v>2754</v>
      </c>
      <c r="D24141" s="1">
        <v>44617</v>
      </c>
      <c r="E24141" s="2">
        <v>5</v>
      </c>
      <c r="F24141" t="s">
        <v>2757</v>
      </c>
      <c r="G24141" t="s">
        <v>1440</v>
      </c>
    </row>
    <row r="24142" spans="1:7" x14ac:dyDescent="0.25">
      <c r="A24142" t="s">
        <v>2416</v>
      </c>
      <c r="B24142" t="s">
        <v>2417</v>
      </c>
      <c r="C24142" t="s">
        <v>2418</v>
      </c>
      <c r="D24142" s="1">
        <v>44617</v>
      </c>
      <c r="E24142" s="2">
        <v>25</v>
      </c>
      <c r="F24142" t="s">
        <v>2419</v>
      </c>
      <c r="G24142" t="s">
        <v>988</v>
      </c>
    </row>
    <row r="24143" spans="1:7" x14ac:dyDescent="0.25">
      <c r="A24143" t="s">
        <v>1584</v>
      </c>
      <c r="B24143" t="s">
        <v>1585</v>
      </c>
      <c r="C24143" t="s">
        <v>1586</v>
      </c>
      <c r="D24143" s="1">
        <v>44617</v>
      </c>
      <c r="E24143" s="2">
        <v>15</v>
      </c>
      <c r="F24143" t="s">
        <v>1587</v>
      </c>
      <c r="G24143" t="s">
        <v>1695</v>
      </c>
    </row>
    <row r="24144" spans="1:7" x14ac:dyDescent="0.25">
      <c r="A24144" t="s">
        <v>1584</v>
      </c>
      <c r="B24144" t="s">
        <v>1585</v>
      </c>
      <c r="C24144" t="s">
        <v>1586</v>
      </c>
      <c r="D24144" s="1">
        <v>44617</v>
      </c>
      <c r="E24144" s="2">
        <v>15</v>
      </c>
      <c r="F24144" t="s">
        <v>1587</v>
      </c>
      <c r="G24144" t="s">
        <v>1245</v>
      </c>
    </row>
    <row r="24145" spans="1:7" x14ac:dyDescent="0.25">
      <c r="A24145" t="s">
        <v>1095</v>
      </c>
      <c r="B24145" t="s">
        <v>1096</v>
      </c>
      <c r="C24145" t="s">
        <v>1097</v>
      </c>
      <c r="D24145" s="1">
        <v>44617</v>
      </c>
      <c r="E24145" s="2">
        <v>15</v>
      </c>
      <c r="F24145" t="s">
        <v>1098</v>
      </c>
      <c r="G24145" t="s">
        <v>114</v>
      </c>
    </row>
    <row r="24146" spans="1:7" x14ac:dyDescent="0.25">
      <c r="A24146" t="s">
        <v>1095</v>
      </c>
      <c r="B24146" t="s">
        <v>1096</v>
      </c>
      <c r="C24146" t="s">
        <v>1097</v>
      </c>
      <c r="D24146" s="1">
        <v>44617</v>
      </c>
      <c r="E24146" s="2">
        <v>15</v>
      </c>
      <c r="F24146" t="s">
        <v>1099</v>
      </c>
      <c r="G24146" t="s">
        <v>114</v>
      </c>
    </row>
    <row r="24147" spans="1:7" x14ac:dyDescent="0.25">
      <c r="A24147" t="s">
        <v>1095</v>
      </c>
      <c r="B24147" t="s">
        <v>1096</v>
      </c>
      <c r="C24147" t="s">
        <v>1097</v>
      </c>
      <c r="D24147" s="1">
        <v>44617</v>
      </c>
      <c r="E24147" s="2">
        <v>15</v>
      </c>
      <c r="F24147" t="s">
        <v>1099</v>
      </c>
      <c r="G24147" t="s">
        <v>114</v>
      </c>
    </row>
    <row r="24148" spans="1:7" x14ac:dyDescent="0.25">
      <c r="A24148" t="s">
        <v>1095</v>
      </c>
      <c r="B24148" t="s">
        <v>1096</v>
      </c>
      <c r="C24148" t="s">
        <v>1097</v>
      </c>
      <c r="D24148" s="1">
        <v>44617</v>
      </c>
      <c r="E24148" s="2">
        <v>15</v>
      </c>
      <c r="F24148" t="s">
        <v>1099</v>
      </c>
      <c r="G24148" t="s">
        <v>114</v>
      </c>
    </row>
    <row r="24149" spans="1:7" x14ac:dyDescent="0.25">
      <c r="A24149" t="s">
        <v>1095</v>
      </c>
      <c r="B24149" t="s">
        <v>1096</v>
      </c>
      <c r="C24149" t="s">
        <v>1097</v>
      </c>
      <c r="D24149" s="1">
        <v>44617</v>
      </c>
      <c r="E24149" s="2">
        <v>10</v>
      </c>
      <c r="F24149" t="s">
        <v>1098</v>
      </c>
      <c r="G24149" t="s">
        <v>257</v>
      </c>
    </row>
    <row r="24150" spans="1:7" x14ac:dyDescent="0.25">
      <c r="A24150" t="s">
        <v>1095</v>
      </c>
      <c r="B24150" t="s">
        <v>1096</v>
      </c>
      <c r="C24150" t="s">
        <v>1097</v>
      </c>
      <c r="D24150" s="1">
        <v>44617</v>
      </c>
      <c r="E24150" s="2">
        <v>10</v>
      </c>
      <c r="F24150" t="s">
        <v>1099</v>
      </c>
      <c r="G24150" t="s">
        <v>257</v>
      </c>
    </row>
    <row r="24151" spans="1:7" x14ac:dyDescent="0.25">
      <c r="A24151" t="s">
        <v>1095</v>
      </c>
      <c r="B24151" t="s">
        <v>1096</v>
      </c>
      <c r="C24151" t="s">
        <v>1097</v>
      </c>
      <c r="D24151" s="1">
        <v>44617</v>
      </c>
      <c r="E24151" s="2">
        <v>10</v>
      </c>
      <c r="F24151" t="s">
        <v>1099</v>
      </c>
      <c r="G24151" t="s">
        <v>257</v>
      </c>
    </row>
    <row r="24152" spans="1:7" x14ac:dyDescent="0.25">
      <c r="A24152" t="s">
        <v>1095</v>
      </c>
      <c r="B24152" t="s">
        <v>1096</v>
      </c>
      <c r="C24152" t="s">
        <v>1097</v>
      </c>
      <c r="D24152" s="1">
        <v>44617</v>
      </c>
      <c r="E24152" s="2">
        <v>10</v>
      </c>
      <c r="F24152" t="s">
        <v>1099</v>
      </c>
      <c r="G24152" t="s">
        <v>257</v>
      </c>
    </row>
    <row r="24153" spans="1:7" x14ac:dyDescent="0.25">
      <c r="A24153" t="s">
        <v>1095</v>
      </c>
      <c r="B24153" t="s">
        <v>1096</v>
      </c>
      <c r="C24153" t="s">
        <v>1097</v>
      </c>
      <c r="D24153" s="1">
        <v>44617</v>
      </c>
      <c r="E24153" s="2">
        <v>10</v>
      </c>
      <c r="F24153" t="s">
        <v>1098</v>
      </c>
      <c r="G24153" t="s">
        <v>828</v>
      </c>
    </row>
    <row r="24154" spans="1:7" x14ac:dyDescent="0.25">
      <c r="A24154" t="s">
        <v>1095</v>
      </c>
      <c r="B24154" t="s">
        <v>1096</v>
      </c>
      <c r="C24154" t="s">
        <v>1097</v>
      </c>
      <c r="D24154" s="1">
        <v>44617</v>
      </c>
      <c r="E24154" s="2">
        <v>10</v>
      </c>
      <c r="F24154" t="s">
        <v>1099</v>
      </c>
      <c r="G24154" t="s">
        <v>828</v>
      </c>
    </row>
    <row r="24155" spans="1:7" x14ac:dyDescent="0.25">
      <c r="A24155" t="s">
        <v>1095</v>
      </c>
      <c r="B24155" t="s">
        <v>1096</v>
      </c>
      <c r="C24155" t="s">
        <v>1097</v>
      </c>
      <c r="D24155" s="1">
        <v>44617</v>
      </c>
      <c r="E24155" s="2">
        <v>10</v>
      </c>
      <c r="F24155" t="s">
        <v>1099</v>
      </c>
      <c r="G24155" t="s">
        <v>828</v>
      </c>
    </row>
    <row r="24156" spans="1:7" x14ac:dyDescent="0.25">
      <c r="A24156" t="s">
        <v>1095</v>
      </c>
      <c r="B24156" t="s">
        <v>1096</v>
      </c>
      <c r="C24156" t="s">
        <v>1097</v>
      </c>
      <c r="D24156" s="1">
        <v>44617</v>
      </c>
      <c r="E24156" s="2">
        <v>10</v>
      </c>
      <c r="F24156" t="s">
        <v>1099</v>
      </c>
      <c r="G24156" t="s">
        <v>828</v>
      </c>
    </row>
    <row r="24157" spans="1:7" x14ac:dyDescent="0.25">
      <c r="A24157">
        <v>736</v>
      </c>
      <c r="B24157" t="s">
        <v>6111</v>
      </c>
      <c r="C24157" t="s">
        <v>6112</v>
      </c>
      <c r="D24157" s="1">
        <v>44617</v>
      </c>
      <c r="E24157" s="2">
        <v>500</v>
      </c>
      <c r="F24157" t="s">
        <v>6113</v>
      </c>
      <c r="G24157" t="s">
        <v>6278</v>
      </c>
    </row>
    <row r="24158" spans="1:7" x14ac:dyDescent="0.25">
      <c r="A24158">
        <v>826</v>
      </c>
      <c r="B24158" t="s">
        <v>6279</v>
      </c>
      <c r="D24158" s="1">
        <v>44617</v>
      </c>
      <c r="E24158" s="2">
        <v>1000</v>
      </c>
      <c r="F24158" t="s">
        <v>5328</v>
      </c>
      <c r="G24158" t="s">
        <v>34</v>
      </c>
    </row>
    <row r="24159" spans="1:7" x14ac:dyDescent="0.25">
      <c r="A24159">
        <v>241</v>
      </c>
      <c r="B24159" t="s">
        <v>5724</v>
      </c>
      <c r="C24159" t="s">
        <v>5725</v>
      </c>
      <c r="D24159" s="1">
        <v>44617</v>
      </c>
      <c r="E24159" s="2">
        <v>5</v>
      </c>
      <c r="F24159" t="s">
        <v>5726</v>
      </c>
      <c r="G24159" t="s">
        <v>5789</v>
      </c>
    </row>
    <row r="24160" spans="1:7" x14ac:dyDescent="0.25">
      <c r="A24160">
        <v>241</v>
      </c>
      <c r="B24160" t="s">
        <v>5724</v>
      </c>
      <c r="C24160" t="s">
        <v>5725</v>
      </c>
      <c r="D24160" s="1">
        <v>44617</v>
      </c>
      <c r="E24160" s="2">
        <v>5</v>
      </c>
      <c r="F24160" t="s">
        <v>5727</v>
      </c>
      <c r="G24160" t="s">
        <v>5789</v>
      </c>
    </row>
    <row r="24161" spans="1:7" x14ac:dyDescent="0.25">
      <c r="A24161">
        <v>276</v>
      </c>
      <c r="B24161" t="s">
        <v>5802</v>
      </c>
      <c r="C24161" t="s">
        <v>5803</v>
      </c>
      <c r="D24161" s="1">
        <v>44617</v>
      </c>
      <c r="E24161" s="2">
        <v>5</v>
      </c>
      <c r="G24161" t="s">
        <v>5789</v>
      </c>
    </row>
    <row r="24162" spans="1:7" x14ac:dyDescent="0.25">
      <c r="A24162">
        <v>278</v>
      </c>
      <c r="B24162" t="s">
        <v>2822</v>
      </c>
      <c r="C24162" t="s">
        <v>779</v>
      </c>
      <c r="D24162" s="1">
        <v>44617</v>
      </c>
      <c r="E24162" s="2">
        <v>5</v>
      </c>
      <c r="F24162" t="s">
        <v>5801</v>
      </c>
      <c r="G24162" t="s">
        <v>5789</v>
      </c>
    </row>
    <row r="24163" spans="1:7" x14ac:dyDescent="0.25">
      <c r="A24163">
        <v>45</v>
      </c>
      <c r="B24163" t="s">
        <v>1578</v>
      </c>
      <c r="C24163" t="s">
        <v>3033</v>
      </c>
      <c r="D24163" s="1">
        <v>44617</v>
      </c>
      <c r="E24163" s="2">
        <v>84</v>
      </c>
      <c r="F24163" t="s">
        <v>5518</v>
      </c>
      <c r="G24163" t="s">
        <v>34</v>
      </c>
    </row>
    <row r="24164" spans="1:7" x14ac:dyDescent="0.25">
      <c r="A24164">
        <v>68</v>
      </c>
      <c r="B24164" t="s">
        <v>5551</v>
      </c>
      <c r="C24164" t="s">
        <v>5552</v>
      </c>
      <c r="D24164" s="1">
        <v>44617</v>
      </c>
      <c r="E24164" s="2">
        <v>15</v>
      </c>
      <c r="F24164" t="s">
        <v>5553</v>
      </c>
      <c r="G24164" t="s">
        <v>4685</v>
      </c>
    </row>
    <row r="24165" spans="1:7" x14ac:dyDescent="0.25">
      <c r="A24165" t="s">
        <v>1009</v>
      </c>
      <c r="B24165" t="s">
        <v>1010</v>
      </c>
      <c r="D24165" s="1">
        <v>44617</v>
      </c>
      <c r="E24165" s="2">
        <v>6000</v>
      </c>
      <c r="F24165" t="s">
        <v>1011</v>
      </c>
      <c r="G24165" t="s">
        <v>2663</v>
      </c>
    </row>
    <row r="24166" spans="1:7" x14ac:dyDescent="0.25">
      <c r="A24166" t="s">
        <v>87</v>
      </c>
      <c r="B24166" t="s">
        <v>88</v>
      </c>
      <c r="C24166" t="s">
        <v>89</v>
      </c>
      <c r="D24166" s="1">
        <v>44617</v>
      </c>
      <c r="E24166" s="2">
        <v>25</v>
      </c>
      <c r="F24166" t="s">
        <v>90</v>
      </c>
      <c r="G24166" t="s">
        <v>1695</v>
      </c>
    </row>
    <row r="24167" spans="1:7" x14ac:dyDescent="0.25">
      <c r="A24167" t="s">
        <v>87</v>
      </c>
      <c r="B24167" t="s">
        <v>88</v>
      </c>
      <c r="C24167" t="s">
        <v>89</v>
      </c>
      <c r="D24167" s="1">
        <v>44617</v>
      </c>
      <c r="E24167" s="2">
        <v>25</v>
      </c>
      <c r="F24167" t="s">
        <v>91</v>
      </c>
      <c r="G24167" t="s">
        <v>1695</v>
      </c>
    </row>
    <row r="24168" spans="1:7" x14ac:dyDescent="0.25">
      <c r="A24168" t="s">
        <v>87</v>
      </c>
      <c r="B24168" t="s">
        <v>88</v>
      </c>
      <c r="C24168" t="s">
        <v>89</v>
      </c>
      <c r="D24168" s="1">
        <v>44617</v>
      </c>
      <c r="E24168" s="2">
        <v>25</v>
      </c>
      <c r="F24168" t="s">
        <v>91</v>
      </c>
      <c r="G24168" t="s">
        <v>1695</v>
      </c>
    </row>
    <row r="24169" spans="1:7" x14ac:dyDescent="0.25">
      <c r="A24169" t="s">
        <v>87</v>
      </c>
      <c r="B24169" t="s">
        <v>88</v>
      </c>
      <c r="C24169" t="s">
        <v>89</v>
      </c>
      <c r="D24169" s="1">
        <v>44617</v>
      </c>
      <c r="E24169" s="2">
        <v>25</v>
      </c>
      <c r="F24169" t="s">
        <v>92</v>
      </c>
      <c r="G24169" t="s">
        <v>1695</v>
      </c>
    </row>
    <row r="24170" spans="1:7" x14ac:dyDescent="0.25">
      <c r="A24170" t="s">
        <v>87</v>
      </c>
      <c r="B24170" t="s">
        <v>88</v>
      </c>
      <c r="C24170" t="s">
        <v>89</v>
      </c>
      <c r="D24170" s="1">
        <v>44617</v>
      </c>
      <c r="E24170" s="2">
        <v>15</v>
      </c>
      <c r="F24170" t="s">
        <v>90</v>
      </c>
      <c r="G24170" t="s">
        <v>1245</v>
      </c>
    </row>
    <row r="24171" spans="1:7" x14ac:dyDescent="0.25">
      <c r="A24171" t="s">
        <v>87</v>
      </c>
      <c r="B24171" t="s">
        <v>88</v>
      </c>
      <c r="C24171" t="s">
        <v>89</v>
      </c>
      <c r="D24171" s="1">
        <v>44617</v>
      </c>
      <c r="E24171" s="2">
        <v>15</v>
      </c>
      <c r="F24171" t="s">
        <v>91</v>
      </c>
      <c r="G24171" t="s">
        <v>1245</v>
      </c>
    </row>
    <row r="24172" spans="1:7" x14ac:dyDescent="0.25">
      <c r="A24172" t="s">
        <v>87</v>
      </c>
      <c r="B24172" t="s">
        <v>88</v>
      </c>
      <c r="C24172" t="s">
        <v>89</v>
      </c>
      <c r="D24172" s="1">
        <v>44617</v>
      </c>
      <c r="E24172" s="2">
        <v>15</v>
      </c>
      <c r="F24172" t="s">
        <v>91</v>
      </c>
      <c r="G24172" t="s">
        <v>1245</v>
      </c>
    </row>
    <row r="24173" spans="1:7" x14ac:dyDescent="0.25">
      <c r="A24173" t="s">
        <v>87</v>
      </c>
      <c r="B24173" t="s">
        <v>88</v>
      </c>
      <c r="C24173" t="s">
        <v>89</v>
      </c>
      <c r="D24173" s="1">
        <v>44617</v>
      </c>
      <c r="E24173" s="2">
        <v>15</v>
      </c>
      <c r="F24173" t="s">
        <v>92</v>
      </c>
      <c r="G24173" t="s">
        <v>1245</v>
      </c>
    </row>
    <row r="24174" spans="1:7" x14ac:dyDescent="0.25">
      <c r="A24174" t="s">
        <v>529</v>
      </c>
      <c r="B24174" t="s">
        <v>290</v>
      </c>
      <c r="C24174" t="s">
        <v>530</v>
      </c>
      <c r="D24174" s="1">
        <v>44617</v>
      </c>
      <c r="E24174" s="2">
        <v>25</v>
      </c>
      <c r="F24174" t="s">
        <v>531</v>
      </c>
      <c r="G24174" t="s">
        <v>3282</v>
      </c>
    </row>
    <row r="24175" spans="1:7" x14ac:dyDescent="0.25">
      <c r="A24175" t="s">
        <v>1590</v>
      </c>
      <c r="B24175" t="s">
        <v>1591</v>
      </c>
      <c r="C24175" t="s">
        <v>1592</v>
      </c>
      <c r="D24175" s="1">
        <v>44617</v>
      </c>
      <c r="E24175" s="2">
        <v>5</v>
      </c>
      <c r="F24175" t="s">
        <v>1593</v>
      </c>
      <c r="G24175" t="s">
        <v>1245</v>
      </c>
    </row>
    <row r="24176" spans="1:7" x14ac:dyDescent="0.25">
      <c r="A24176" t="s">
        <v>2153</v>
      </c>
      <c r="B24176" t="s">
        <v>614</v>
      </c>
      <c r="C24176" t="s">
        <v>1310</v>
      </c>
      <c r="D24176" s="1">
        <v>44617</v>
      </c>
      <c r="E24176" s="2">
        <v>10</v>
      </c>
      <c r="F24176" t="s">
        <v>2154</v>
      </c>
      <c r="G24176" t="s">
        <v>1245</v>
      </c>
    </row>
    <row r="24177" spans="1:7" x14ac:dyDescent="0.25">
      <c r="A24177" t="s">
        <v>2000</v>
      </c>
      <c r="B24177" t="s">
        <v>2001</v>
      </c>
      <c r="C24177" t="s">
        <v>2002</v>
      </c>
      <c r="D24177" s="1">
        <v>44617</v>
      </c>
      <c r="E24177" s="2">
        <v>100</v>
      </c>
      <c r="F24177" t="s">
        <v>2003</v>
      </c>
      <c r="G24177" t="s">
        <v>2681</v>
      </c>
    </row>
    <row r="24178" spans="1:7" x14ac:dyDescent="0.25">
      <c r="A24178" t="s">
        <v>2000</v>
      </c>
      <c r="B24178" t="s">
        <v>2001</v>
      </c>
      <c r="C24178" t="s">
        <v>2002</v>
      </c>
      <c r="D24178" s="1">
        <v>44617</v>
      </c>
      <c r="E24178" s="2">
        <v>100</v>
      </c>
      <c r="F24178" t="s">
        <v>2004</v>
      </c>
      <c r="G24178" t="s">
        <v>2681</v>
      </c>
    </row>
    <row r="24179" spans="1:7" x14ac:dyDescent="0.25">
      <c r="A24179" t="s">
        <v>4053</v>
      </c>
      <c r="B24179" t="s">
        <v>580</v>
      </c>
      <c r="C24179" t="s">
        <v>4054</v>
      </c>
      <c r="D24179" s="1">
        <v>44617</v>
      </c>
      <c r="E24179" s="2">
        <v>15</v>
      </c>
      <c r="F24179" t="s">
        <v>4055</v>
      </c>
      <c r="G24179" t="s">
        <v>3282</v>
      </c>
    </row>
    <row r="24180" spans="1:7" x14ac:dyDescent="0.25">
      <c r="A24180" t="s">
        <v>4053</v>
      </c>
      <c r="B24180" t="s">
        <v>580</v>
      </c>
      <c r="C24180" t="s">
        <v>4054</v>
      </c>
      <c r="D24180" s="1">
        <v>44617</v>
      </c>
      <c r="E24180" s="2">
        <v>15</v>
      </c>
      <c r="F24180" t="s">
        <v>4055</v>
      </c>
      <c r="G24180" t="s">
        <v>3282</v>
      </c>
    </row>
    <row r="24181" spans="1:7" x14ac:dyDescent="0.25">
      <c r="A24181" t="s">
        <v>4053</v>
      </c>
      <c r="B24181" t="s">
        <v>580</v>
      </c>
      <c r="C24181" t="s">
        <v>4054</v>
      </c>
      <c r="D24181" s="1">
        <v>44617</v>
      </c>
      <c r="E24181" s="2">
        <v>15</v>
      </c>
      <c r="F24181" t="s">
        <v>4056</v>
      </c>
      <c r="G24181" t="s">
        <v>3282</v>
      </c>
    </row>
    <row r="24182" spans="1:7" x14ac:dyDescent="0.25">
      <c r="A24182" t="s">
        <v>2686</v>
      </c>
      <c r="B24182" t="s">
        <v>2687</v>
      </c>
      <c r="C24182" t="s">
        <v>2688</v>
      </c>
      <c r="D24182" s="1">
        <v>44617</v>
      </c>
      <c r="E24182" s="2">
        <v>84</v>
      </c>
      <c r="F24182" t="s">
        <v>2689</v>
      </c>
      <c r="G24182" t="s">
        <v>34</v>
      </c>
    </row>
    <row r="24183" spans="1:7" x14ac:dyDescent="0.25">
      <c r="A24183" t="s">
        <v>2690</v>
      </c>
      <c r="B24183" t="s">
        <v>2691</v>
      </c>
      <c r="C24183" t="s">
        <v>2692</v>
      </c>
      <c r="D24183" s="1">
        <v>44617</v>
      </c>
      <c r="E24183" s="2">
        <v>50</v>
      </c>
      <c r="F24183" t="s">
        <v>2693</v>
      </c>
      <c r="G24183" t="s">
        <v>1715</v>
      </c>
    </row>
    <row r="24184" spans="1:7" x14ac:dyDescent="0.25">
      <c r="A24184" t="s">
        <v>2690</v>
      </c>
      <c r="B24184" t="s">
        <v>2691</v>
      </c>
      <c r="C24184" t="s">
        <v>2692</v>
      </c>
      <c r="D24184" s="1">
        <v>44617</v>
      </c>
      <c r="E24184" s="2">
        <v>50</v>
      </c>
      <c r="F24184" t="s">
        <v>2693</v>
      </c>
      <c r="G24184" t="s">
        <v>1725</v>
      </c>
    </row>
    <row r="24185" spans="1:7" x14ac:dyDescent="0.25">
      <c r="A24185" t="s">
        <v>636</v>
      </c>
      <c r="B24185" t="s">
        <v>637</v>
      </c>
      <c r="C24185" t="s">
        <v>638</v>
      </c>
      <c r="D24185" s="1">
        <v>44617</v>
      </c>
      <c r="E24185" s="2">
        <v>10</v>
      </c>
      <c r="F24185" t="s">
        <v>639</v>
      </c>
      <c r="G24185" t="s">
        <v>471</v>
      </c>
    </row>
    <row r="24186" spans="1:7" x14ac:dyDescent="0.25">
      <c r="A24186" t="s">
        <v>636</v>
      </c>
      <c r="B24186" t="s">
        <v>637</v>
      </c>
      <c r="C24186" t="s">
        <v>638</v>
      </c>
      <c r="D24186" s="1">
        <v>44617</v>
      </c>
      <c r="E24186" s="2">
        <v>10</v>
      </c>
      <c r="F24186" t="s">
        <v>639</v>
      </c>
      <c r="G24186" t="s">
        <v>1695</v>
      </c>
    </row>
    <row r="24187" spans="1:7" x14ac:dyDescent="0.25">
      <c r="A24187" t="s">
        <v>82</v>
      </c>
      <c r="B24187" t="s">
        <v>83</v>
      </c>
      <c r="C24187" t="s">
        <v>84</v>
      </c>
      <c r="D24187" s="1">
        <v>44617</v>
      </c>
      <c r="E24187" s="2">
        <v>10</v>
      </c>
      <c r="F24187" t="s">
        <v>85</v>
      </c>
      <c r="G24187" t="s">
        <v>1245</v>
      </c>
    </row>
    <row r="24188" spans="1:7" x14ac:dyDescent="0.25">
      <c r="A24188" t="s">
        <v>82</v>
      </c>
      <c r="B24188" t="s">
        <v>83</v>
      </c>
      <c r="C24188" t="s">
        <v>84</v>
      </c>
      <c r="D24188" s="1">
        <v>44617</v>
      </c>
      <c r="E24188" s="2">
        <v>10</v>
      </c>
      <c r="F24188" t="s">
        <v>86</v>
      </c>
      <c r="G24188" t="s">
        <v>1245</v>
      </c>
    </row>
    <row r="24189" spans="1:7" x14ac:dyDescent="0.25">
      <c r="A24189" t="s">
        <v>322</v>
      </c>
      <c r="B24189" t="s">
        <v>323</v>
      </c>
      <c r="C24189" t="s">
        <v>324</v>
      </c>
      <c r="D24189" s="1">
        <v>44617</v>
      </c>
      <c r="E24189" s="2">
        <v>63</v>
      </c>
      <c r="F24189" t="s">
        <v>325</v>
      </c>
      <c r="G24189" t="s">
        <v>326</v>
      </c>
    </row>
    <row r="24190" spans="1:7" x14ac:dyDescent="0.25">
      <c r="A24190" t="s">
        <v>322</v>
      </c>
      <c r="B24190" t="s">
        <v>323</v>
      </c>
      <c r="C24190" t="s">
        <v>324</v>
      </c>
      <c r="D24190" s="1">
        <v>44617</v>
      </c>
      <c r="E24190" s="2">
        <v>63</v>
      </c>
      <c r="F24190" t="s">
        <v>327</v>
      </c>
      <c r="G24190" t="s">
        <v>326</v>
      </c>
    </row>
    <row r="24191" spans="1:7" x14ac:dyDescent="0.25">
      <c r="A24191" t="s">
        <v>1803</v>
      </c>
      <c r="B24191" t="s">
        <v>1804</v>
      </c>
      <c r="C24191" t="s">
        <v>1805</v>
      </c>
      <c r="D24191" s="1">
        <v>44617</v>
      </c>
      <c r="E24191" s="2">
        <v>25</v>
      </c>
      <c r="F24191" t="s">
        <v>1806</v>
      </c>
      <c r="G24191" t="s">
        <v>271</v>
      </c>
    </row>
    <row r="24192" spans="1:7" x14ac:dyDescent="0.25">
      <c r="A24192" t="s">
        <v>1803</v>
      </c>
      <c r="B24192" t="s">
        <v>1804</v>
      </c>
      <c r="C24192" t="s">
        <v>1805</v>
      </c>
      <c r="D24192" s="1">
        <v>44617</v>
      </c>
      <c r="E24192" s="2">
        <v>25</v>
      </c>
      <c r="F24192" t="s">
        <v>1806</v>
      </c>
      <c r="G24192" t="s">
        <v>5422</v>
      </c>
    </row>
    <row r="24193" spans="1:7" x14ac:dyDescent="0.25">
      <c r="A24193" t="s">
        <v>312</v>
      </c>
      <c r="B24193" t="s">
        <v>248</v>
      </c>
      <c r="C24193" t="s">
        <v>313</v>
      </c>
      <c r="D24193" s="1">
        <v>44617</v>
      </c>
      <c r="E24193" s="2">
        <v>50</v>
      </c>
      <c r="F24193" t="s">
        <v>314</v>
      </c>
      <c r="G24193" t="s">
        <v>315</v>
      </c>
    </row>
    <row r="24194" spans="1:7" x14ac:dyDescent="0.25">
      <c r="A24194" t="s">
        <v>3686</v>
      </c>
      <c r="B24194" t="s">
        <v>764</v>
      </c>
      <c r="C24194" t="s">
        <v>3687</v>
      </c>
      <c r="D24194" s="1">
        <v>44617</v>
      </c>
      <c r="E24194" s="2">
        <v>5</v>
      </c>
      <c r="F24194" t="s">
        <v>3688</v>
      </c>
      <c r="G24194" t="s">
        <v>97</v>
      </c>
    </row>
    <row r="24195" spans="1:7" x14ac:dyDescent="0.25">
      <c r="A24195" t="s">
        <v>3686</v>
      </c>
      <c r="B24195" t="s">
        <v>764</v>
      </c>
      <c r="C24195" t="s">
        <v>3687</v>
      </c>
      <c r="D24195" s="1">
        <v>44617</v>
      </c>
      <c r="E24195" s="2">
        <v>5</v>
      </c>
      <c r="F24195" t="s">
        <v>3688</v>
      </c>
      <c r="G24195" t="s">
        <v>1245</v>
      </c>
    </row>
    <row r="24196" spans="1:7" x14ac:dyDescent="0.25">
      <c r="A24196" t="s">
        <v>5385</v>
      </c>
      <c r="B24196" t="s">
        <v>2992</v>
      </c>
      <c r="C24196" t="s">
        <v>5386</v>
      </c>
      <c r="D24196" s="1">
        <v>44617</v>
      </c>
      <c r="E24196" s="2">
        <v>50</v>
      </c>
      <c r="F24196" t="s">
        <v>5387</v>
      </c>
      <c r="G24196" t="s">
        <v>67</v>
      </c>
    </row>
    <row r="24197" spans="1:7" x14ac:dyDescent="0.25">
      <c r="A24197" t="s">
        <v>3689</v>
      </c>
      <c r="B24197" t="s">
        <v>3690</v>
      </c>
      <c r="C24197" t="s">
        <v>3691</v>
      </c>
      <c r="D24197" s="1">
        <v>44617</v>
      </c>
      <c r="E24197" s="2">
        <v>34.96</v>
      </c>
      <c r="F24197" t="s">
        <v>3692</v>
      </c>
      <c r="G24197" t="s">
        <v>97</v>
      </c>
    </row>
    <row r="24198" spans="1:7" x14ac:dyDescent="0.25">
      <c r="A24198" t="s">
        <v>2742</v>
      </c>
      <c r="B24198" t="s">
        <v>2743</v>
      </c>
      <c r="C24198" t="s">
        <v>2744</v>
      </c>
      <c r="D24198" s="1">
        <v>44617</v>
      </c>
      <c r="E24198" s="2">
        <v>150</v>
      </c>
      <c r="F24198" t="s">
        <v>2745</v>
      </c>
      <c r="G24198" t="s">
        <v>2746</v>
      </c>
    </row>
    <row r="24199" spans="1:7" x14ac:dyDescent="0.25">
      <c r="A24199" t="s">
        <v>2742</v>
      </c>
      <c r="B24199" t="s">
        <v>2743</v>
      </c>
      <c r="C24199" t="s">
        <v>2744</v>
      </c>
      <c r="D24199" s="1">
        <v>44617</v>
      </c>
      <c r="E24199" s="2">
        <v>150</v>
      </c>
      <c r="F24199" t="s">
        <v>2747</v>
      </c>
      <c r="G24199" t="s">
        <v>2746</v>
      </c>
    </row>
    <row r="24200" spans="1:7" x14ac:dyDescent="0.25">
      <c r="A24200">
        <v>824</v>
      </c>
      <c r="B24200" t="s">
        <v>6280</v>
      </c>
      <c r="C24200" t="s">
        <v>6281</v>
      </c>
      <c r="D24200" s="1">
        <v>44619</v>
      </c>
      <c r="E24200" s="2">
        <v>600</v>
      </c>
      <c r="F24200" t="s">
        <v>6282</v>
      </c>
      <c r="G24200" t="s">
        <v>6268</v>
      </c>
    </row>
    <row r="24201" spans="1:7" x14ac:dyDescent="0.25">
      <c r="A24201">
        <v>825</v>
      </c>
      <c r="B24201" t="s">
        <v>204</v>
      </c>
      <c r="C24201" t="s">
        <v>6283</v>
      </c>
      <c r="D24201" s="1">
        <v>44620</v>
      </c>
      <c r="E24201" s="2">
        <v>160</v>
      </c>
      <c r="G24201" t="s">
        <v>276</v>
      </c>
    </row>
    <row r="24202" spans="1:7" x14ac:dyDescent="0.25">
      <c r="A24202" t="s">
        <v>2189</v>
      </c>
      <c r="B24202" t="s">
        <v>2190</v>
      </c>
      <c r="D24202" s="1">
        <v>44620</v>
      </c>
      <c r="E24202" s="2">
        <v>500</v>
      </c>
      <c r="F24202" t="s">
        <v>2191</v>
      </c>
      <c r="G24202" t="s">
        <v>6268</v>
      </c>
    </row>
    <row r="24203" spans="1:7" x14ac:dyDescent="0.25">
      <c r="A24203" t="s">
        <v>4680</v>
      </c>
      <c r="B24203" t="s">
        <v>4681</v>
      </c>
      <c r="C24203" t="s">
        <v>4682</v>
      </c>
      <c r="D24203" s="1">
        <v>44620</v>
      </c>
      <c r="E24203" s="2">
        <v>84</v>
      </c>
      <c r="F24203" t="s">
        <v>4683</v>
      </c>
      <c r="G24203" t="s">
        <v>34</v>
      </c>
    </row>
    <row r="24204" spans="1:7" x14ac:dyDescent="0.25">
      <c r="A24204" t="s">
        <v>4525</v>
      </c>
      <c r="B24204" t="s">
        <v>4526</v>
      </c>
      <c r="C24204" t="s">
        <v>3574</v>
      </c>
      <c r="D24204" s="1">
        <v>44620</v>
      </c>
      <c r="E24204" s="2">
        <v>84</v>
      </c>
      <c r="F24204" t="s">
        <v>4527</v>
      </c>
      <c r="G24204" t="s">
        <v>34</v>
      </c>
    </row>
    <row r="24205" spans="1:7" x14ac:dyDescent="0.25">
      <c r="A24205" t="s">
        <v>3325</v>
      </c>
      <c r="B24205" t="s">
        <v>3326</v>
      </c>
      <c r="C24205" t="s">
        <v>3327</v>
      </c>
      <c r="D24205" s="1">
        <v>44620</v>
      </c>
      <c r="E24205" s="2">
        <v>600</v>
      </c>
      <c r="F24205" t="s">
        <v>3328</v>
      </c>
      <c r="G24205" t="s">
        <v>6268</v>
      </c>
    </row>
    <row r="24206" spans="1:7" x14ac:dyDescent="0.25">
      <c r="A24206" t="s">
        <v>3325</v>
      </c>
      <c r="B24206" t="s">
        <v>3326</v>
      </c>
      <c r="C24206" t="s">
        <v>3327</v>
      </c>
      <c r="D24206" s="1">
        <v>44620</v>
      </c>
      <c r="E24206" s="2">
        <v>600</v>
      </c>
      <c r="F24206" t="s">
        <v>3329</v>
      </c>
      <c r="G24206" t="s">
        <v>6268</v>
      </c>
    </row>
    <row r="24207" spans="1:7" x14ac:dyDescent="0.25">
      <c r="A24207" t="s">
        <v>14</v>
      </c>
      <c r="B24207" t="s">
        <v>15</v>
      </c>
      <c r="C24207" t="s">
        <v>16</v>
      </c>
      <c r="D24207" s="1">
        <v>44620</v>
      </c>
      <c r="E24207" s="2">
        <v>2000</v>
      </c>
      <c r="F24207" t="s">
        <v>17</v>
      </c>
      <c r="G24207" t="s">
        <v>1133</v>
      </c>
    </row>
    <row r="24208" spans="1:7" x14ac:dyDescent="0.25">
      <c r="A24208" t="s">
        <v>4699</v>
      </c>
      <c r="B24208" t="s">
        <v>4700</v>
      </c>
      <c r="C24208" t="s">
        <v>4701</v>
      </c>
      <c r="D24208" s="1">
        <v>44620</v>
      </c>
      <c r="E24208" s="2">
        <v>84</v>
      </c>
      <c r="F24208" t="s">
        <v>4702</v>
      </c>
      <c r="G24208" t="s">
        <v>34</v>
      </c>
    </row>
    <row r="24209" spans="1:7" x14ac:dyDescent="0.25">
      <c r="A24209" t="s">
        <v>1426</v>
      </c>
      <c r="B24209" t="s">
        <v>1427</v>
      </c>
      <c r="C24209" t="s">
        <v>826</v>
      </c>
      <c r="D24209" s="1">
        <v>44620</v>
      </c>
      <c r="E24209" s="2">
        <v>0</v>
      </c>
      <c r="F24209" t="s">
        <v>1428</v>
      </c>
      <c r="G24209" t="s">
        <v>34</v>
      </c>
    </row>
    <row r="24210" spans="1:7" x14ac:dyDescent="0.25">
      <c r="A24210" t="s">
        <v>2634</v>
      </c>
      <c r="B24210" t="s">
        <v>2635</v>
      </c>
      <c r="C24210" t="s">
        <v>2636</v>
      </c>
      <c r="D24210" s="1">
        <v>44620</v>
      </c>
      <c r="E24210" s="2">
        <v>84</v>
      </c>
      <c r="F24210" t="s">
        <v>2637</v>
      </c>
      <c r="G24210" t="s">
        <v>34</v>
      </c>
    </row>
    <row r="24211" spans="1:7" x14ac:dyDescent="0.25">
      <c r="A24211" t="s">
        <v>2634</v>
      </c>
      <c r="B24211" t="s">
        <v>2635</v>
      </c>
      <c r="C24211" t="s">
        <v>2636</v>
      </c>
      <c r="D24211" s="1">
        <v>44620</v>
      </c>
      <c r="E24211" s="2">
        <v>84</v>
      </c>
      <c r="F24211" t="s">
        <v>2639</v>
      </c>
      <c r="G24211" t="s">
        <v>34</v>
      </c>
    </row>
    <row r="24212" spans="1:7" x14ac:dyDescent="0.25">
      <c r="A24212" t="s">
        <v>2634</v>
      </c>
      <c r="B24212" t="s">
        <v>2635</v>
      </c>
      <c r="C24212" t="s">
        <v>2636</v>
      </c>
      <c r="D24212" s="1">
        <v>44620</v>
      </c>
      <c r="E24212" s="2">
        <v>84</v>
      </c>
      <c r="F24212" t="s">
        <v>2639</v>
      </c>
      <c r="G24212" t="s">
        <v>34</v>
      </c>
    </row>
    <row r="24213" spans="1:7" x14ac:dyDescent="0.25">
      <c r="A24213" t="s">
        <v>2634</v>
      </c>
      <c r="B24213" t="s">
        <v>2635</v>
      </c>
      <c r="C24213" t="s">
        <v>2636</v>
      </c>
      <c r="D24213" s="1">
        <v>44620</v>
      </c>
      <c r="E24213" s="2">
        <v>100</v>
      </c>
      <c r="F24213" t="s">
        <v>2637</v>
      </c>
      <c r="G24213" t="s">
        <v>2638</v>
      </c>
    </row>
    <row r="24214" spans="1:7" x14ac:dyDescent="0.25">
      <c r="A24214" t="s">
        <v>2634</v>
      </c>
      <c r="B24214" t="s">
        <v>2635</v>
      </c>
      <c r="C24214" t="s">
        <v>2636</v>
      </c>
      <c r="D24214" s="1">
        <v>44620</v>
      </c>
      <c r="E24214" s="2">
        <v>100</v>
      </c>
      <c r="F24214" t="s">
        <v>2639</v>
      </c>
      <c r="G24214" t="s">
        <v>2638</v>
      </c>
    </row>
    <row r="24215" spans="1:7" x14ac:dyDescent="0.25">
      <c r="A24215" t="s">
        <v>2634</v>
      </c>
      <c r="B24215" t="s">
        <v>2635</v>
      </c>
      <c r="C24215" t="s">
        <v>2636</v>
      </c>
      <c r="D24215" s="1">
        <v>44620</v>
      </c>
      <c r="E24215" s="2">
        <v>100</v>
      </c>
      <c r="F24215" t="s">
        <v>2639</v>
      </c>
      <c r="G24215" t="s">
        <v>2638</v>
      </c>
    </row>
    <row r="24216" spans="1:7" x14ac:dyDescent="0.25">
      <c r="A24216" t="s">
        <v>225</v>
      </c>
      <c r="B24216" t="s">
        <v>226</v>
      </c>
      <c r="C24216" t="s">
        <v>227</v>
      </c>
      <c r="D24216" s="1">
        <v>44620</v>
      </c>
      <c r="E24216" s="2">
        <v>84</v>
      </c>
      <c r="F24216" t="s">
        <v>228</v>
      </c>
      <c r="G24216" t="s">
        <v>34</v>
      </c>
    </row>
    <row r="24217" spans="1:7" x14ac:dyDescent="0.25">
      <c r="A24217" t="s">
        <v>3891</v>
      </c>
      <c r="B24217" t="s">
        <v>3892</v>
      </c>
      <c r="C24217" t="s">
        <v>2928</v>
      </c>
      <c r="D24217" s="1">
        <v>44621</v>
      </c>
      <c r="E24217" s="2">
        <v>100</v>
      </c>
      <c r="F24217" t="s">
        <v>3893</v>
      </c>
      <c r="G24217" t="s">
        <v>34</v>
      </c>
    </row>
    <row r="24218" spans="1:7" x14ac:dyDescent="0.25">
      <c r="A24218">
        <v>828</v>
      </c>
      <c r="B24218" t="s">
        <v>641</v>
      </c>
      <c r="C24218" t="s">
        <v>6284</v>
      </c>
      <c r="D24218" s="1">
        <v>44621</v>
      </c>
      <c r="E24218" s="2">
        <v>100</v>
      </c>
      <c r="G24218" t="s">
        <v>276</v>
      </c>
    </row>
    <row r="24219" spans="1:7" x14ac:dyDescent="0.25">
      <c r="A24219">
        <v>341</v>
      </c>
      <c r="B24219" t="s">
        <v>5819</v>
      </c>
      <c r="C24219" t="s">
        <v>5820</v>
      </c>
      <c r="D24219" s="1">
        <v>44621</v>
      </c>
      <c r="E24219" s="2">
        <v>50</v>
      </c>
      <c r="F24219" t="s">
        <v>5821</v>
      </c>
      <c r="G24219" t="s">
        <v>5638</v>
      </c>
    </row>
    <row r="24220" spans="1:7" x14ac:dyDescent="0.25">
      <c r="A24220" t="s">
        <v>1860</v>
      </c>
      <c r="B24220" t="s">
        <v>1861</v>
      </c>
      <c r="D24220" s="1">
        <v>44622</v>
      </c>
      <c r="E24220" s="2">
        <v>5000</v>
      </c>
      <c r="G24220" t="s">
        <v>6268</v>
      </c>
    </row>
    <row r="24221" spans="1:7" x14ac:dyDescent="0.25">
      <c r="A24221" t="s">
        <v>1539</v>
      </c>
      <c r="B24221" t="s">
        <v>1540</v>
      </c>
      <c r="C24221" t="s">
        <v>1540</v>
      </c>
      <c r="D24221" s="1">
        <v>44622</v>
      </c>
      <c r="E24221" s="2">
        <v>1</v>
      </c>
      <c r="G24221" t="s">
        <v>114</v>
      </c>
    </row>
    <row r="24222" spans="1:7" x14ac:dyDescent="0.25">
      <c r="A24222" t="s">
        <v>2155</v>
      </c>
      <c r="B24222" t="s">
        <v>2156</v>
      </c>
      <c r="C24222" t="s">
        <v>2157</v>
      </c>
      <c r="D24222" s="1">
        <v>44622</v>
      </c>
      <c r="E24222" s="2">
        <v>450</v>
      </c>
      <c r="F24222" t="s">
        <v>2158</v>
      </c>
      <c r="G24222" t="s">
        <v>2127</v>
      </c>
    </row>
    <row r="24223" spans="1:7" x14ac:dyDescent="0.25">
      <c r="A24223" t="s">
        <v>747</v>
      </c>
      <c r="B24223" t="s">
        <v>748</v>
      </c>
      <c r="C24223" t="s">
        <v>749</v>
      </c>
      <c r="D24223" s="1">
        <v>44622</v>
      </c>
      <c r="E24223" s="2">
        <v>250</v>
      </c>
      <c r="G24223" t="s">
        <v>5818</v>
      </c>
    </row>
    <row r="24224" spans="1:7" x14ac:dyDescent="0.25">
      <c r="A24224">
        <v>827</v>
      </c>
      <c r="B24224" t="s">
        <v>6285</v>
      </c>
      <c r="D24224" s="1">
        <v>44623</v>
      </c>
      <c r="E24224" s="2">
        <v>5000</v>
      </c>
      <c r="F24224" t="s">
        <v>6286</v>
      </c>
      <c r="G24224" t="s">
        <v>6268</v>
      </c>
    </row>
    <row r="24225" spans="1:7" x14ac:dyDescent="0.25">
      <c r="A24225">
        <v>833</v>
      </c>
      <c r="B24225" t="s">
        <v>6287</v>
      </c>
      <c r="C24225" t="s">
        <v>339</v>
      </c>
      <c r="D24225" s="1">
        <v>44624</v>
      </c>
      <c r="E24225" s="2">
        <v>175</v>
      </c>
      <c r="F24225" t="s">
        <v>6288</v>
      </c>
      <c r="G24225" t="s">
        <v>6268</v>
      </c>
    </row>
    <row r="24226" spans="1:7" x14ac:dyDescent="0.25">
      <c r="A24226" t="s">
        <v>3629</v>
      </c>
      <c r="B24226" t="s">
        <v>3630</v>
      </c>
      <c r="D24226" s="1">
        <v>44624</v>
      </c>
      <c r="E24226" s="2">
        <v>1000</v>
      </c>
      <c r="G24226" t="s">
        <v>4686</v>
      </c>
    </row>
    <row r="24227" spans="1:7" x14ac:dyDescent="0.25">
      <c r="A24227">
        <v>829</v>
      </c>
      <c r="B24227" t="s">
        <v>6289</v>
      </c>
      <c r="C24227" t="s">
        <v>1768</v>
      </c>
      <c r="D24227" s="1">
        <v>44625</v>
      </c>
      <c r="E24227" s="2">
        <v>175</v>
      </c>
      <c r="F24227" t="s">
        <v>6290</v>
      </c>
      <c r="G24227" t="s">
        <v>6268</v>
      </c>
    </row>
    <row r="24228" spans="1:7" x14ac:dyDescent="0.25">
      <c r="A24228" t="s">
        <v>2514</v>
      </c>
      <c r="B24228" t="s">
        <v>2515</v>
      </c>
      <c r="C24228" t="s">
        <v>837</v>
      </c>
      <c r="D24228" s="1">
        <v>44627</v>
      </c>
      <c r="E24228" s="2">
        <v>800</v>
      </c>
      <c r="F24228" t="s">
        <v>2516</v>
      </c>
      <c r="G24228" t="s">
        <v>838</v>
      </c>
    </row>
    <row r="24229" spans="1:7" x14ac:dyDescent="0.25">
      <c r="A24229" t="s">
        <v>482</v>
      </c>
      <c r="B24229" t="s">
        <v>483</v>
      </c>
      <c r="C24229" t="s">
        <v>484</v>
      </c>
      <c r="D24229" s="1">
        <v>44627</v>
      </c>
      <c r="E24229" s="2">
        <v>83.33</v>
      </c>
      <c r="F24229" t="s">
        <v>485</v>
      </c>
      <c r="G24229" t="s">
        <v>34</v>
      </c>
    </row>
    <row r="24230" spans="1:7" x14ac:dyDescent="0.25">
      <c r="A24230" t="s">
        <v>482</v>
      </c>
      <c r="B24230" t="s">
        <v>483</v>
      </c>
      <c r="C24230" t="s">
        <v>484</v>
      </c>
      <c r="D24230" s="1">
        <v>44627</v>
      </c>
      <c r="E24230" s="2">
        <v>41.67</v>
      </c>
      <c r="F24230" t="s">
        <v>485</v>
      </c>
      <c r="G24230" t="s">
        <v>1240</v>
      </c>
    </row>
    <row r="24231" spans="1:7" x14ac:dyDescent="0.25">
      <c r="A24231" t="s">
        <v>4097</v>
      </c>
      <c r="B24231" t="s">
        <v>4098</v>
      </c>
      <c r="D24231" s="1">
        <v>44628</v>
      </c>
      <c r="E24231" s="2">
        <v>834</v>
      </c>
      <c r="F24231" t="s">
        <v>4099</v>
      </c>
      <c r="G24231" t="s">
        <v>6268</v>
      </c>
    </row>
    <row r="24232" spans="1:7" x14ac:dyDescent="0.25">
      <c r="A24232">
        <v>830</v>
      </c>
      <c r="B24232" t="s">
        <v>6291</v>
      </c>
      <c r="D24232" s="1">
        <v>44628</v>
      </c>
      <c r="E24232" s="2">
        <v>100</v>
      </c>
      <c r="G24232" t="s">
        <v>276</v>
      </c>
    </row>
    <row r="24233" spans="1:7" x14ac:dyDescent="0.25">
      <c r="A24233">
        <v>831</v>
      </c>
      <c r="B24233" t="s">
        <v>6292</v>
      </c>
      <c r="D24233" s="1">
        <v>44628</v>
      </c>
      <c r="E24233" s="2">
        <v>1050</v>
      </c>
      <c r="G24233" t="s">
        <v>6268</v>
      </c>
    </row>
    <row r="24234" spans="1:7" x14ac:dyDescent="0.25">
      <c r="A24234">
        <v>832</v>
      </c>
      <c r="B24234" t="s">
        <v>6293</v>
      </c>
      <c r="D24234" s="1">
        <v>44628</v>
      </c>
      <c r="E24234" s="2">
        <v>833</v>
      </c>
      <c r="F24234" t="s">
        <v>6294</v>
      </c>
      <c r="G24234" t="s">
        <v>6268</v>
      </c>
    </row>
    <row r="24235" spans="1:7" x14ac:dyDescent="0.25">
      <c r="A24235">
        <v>395</v>
      </c>
      <c r="B24235" t="s">
        <v>5886</v>
      </c>
      <c r="D24235" s="1">
        <v>44628</v>
      </c>
      <c r="E24235" s="2">
        <v>300</v>
      </c>
      <c r="F24235" t="s">
        <v>4544</v>
      </c>
      <c r="G24235" t="s">
        <v>6268</v>
      </c>
    </row>
    <row r="24236" spans="1:7" x14ac:dyDescent="0.25">
      <c r="A24236" t="s">
        <v>4100</v>
      </c>
      <c r="B24236" t="s">
        <v>4101</v>
      </c>
      <c r="D24236" s="1">
        <v>44628</v>
      </c>
      <c r="E24236" s="2">
        <v>833</v>
      </c>
      <c r="F24236" t="s">
        <v>4102</v>
      </c>
      <c r="G24236" t="s">
        <v>6268</v>
      </c>
    </row>
    <row r="24237" spans="1:7" x14ac:dyDescent="0.25">
      <c r="A24237">
        <v>836</v>
      </c>
      <c r="B24237" t="s">
        <v>3690</v>
      </c>
      <c r="C24237" t="s">
        <v>6295</v>
      </c>
      <c r="D24237" s="1">
        <v>44629</v>
      </c>
      <c r="E24237" s="2">
        <v>600</v>
      </c>
      <c r="F24237" t="s">
        <v>6296</v>
      </c>
      <c r="G24237" t="s">
        <v>6268</v>
      </c>
    </row>
    <row r="24238" spans="1:7" x14ac:dyDescent="0.25">
      <c r="A24238">
        <v>837</v>
      </c>
      <c r="B24238" t="s">
        <v>6297</v>
      </c>
      <c r="C24238" t="s">
        <v>6298</v>
      </c>
      <c r="D24238" s="1">
        <v>44630</v>
      </c>
      <c r="E24238" s="2">
        <v>600</v>
      </c>
      <c r="F24238" t="s">
        <v>6299</v>
      </c>
      <c r="G24238" t="s">
        <v>6268</v>
      </c>
    </row>
    <row r="24239" spans="1:7" x14ac:dyDescent="0.25">
      <c r="A24239">
        <v>834</v>
      </c>
      <c r="B24239" t="s">
        <v>6300</v>
      </c>
      <c r="C24239" t="s">
        <v>6101</v>
      </c>
      <c r="D24239" s="1">
        <v>44630</v>
      </c>
      <c r="E24239" s="2">
        <v>50</v>
      </c>
      <c r="G24239" t="s">
        <v>67</v>
      </c>
    </row>
    <row r="24240" spans="1:7" x14ac:dyDescent="0.25">
      <c r="A24240">
        <v>685</v>
      </c>
      <c r="B24240" t="s">
        <v>6043</v>
      </c>
      <c r="C24240" t="s">
        <v>6044</v>
      </c>
      <c r="D24240" s="1">
        <v>44630</v>
      </c>
      <c r="E24240" s="2">
        <v>175</v>
      </c>
      <c r="G24240" t="s">
        <v>6268</v>
      </c>
    </row>
    <row r="24241" spans="1:7" x14ac:dyDescent="0.25">
      <c r="A24241" t="s">
        <v>5256</v>
      </c>
      <c r="B24241" t="s">
        <v>5257</v>
      </c>
      <c r="C24241" t="s">
        <v>5232</v>
      </c>
      <c r="D24241" s="1">
        <v>44630</v>
      </c>
      <c r="E24241" s="2">
        <v>250</v>
      </c>
      <c r="F24241" t="s">
        <v>5233</v>
      </c>
      <c r="G24241" t="s">
        <v>5857</v>
      </c>
    </row>
    <row r="24242" spans="1:7" x14ac:dyDescent="0.25">
      <c r="A24242" t="s">
        <v>2397</v>
      </c>
      <c r="B24242" t="s">
        <v>2398</v>
      </c>
      <c r="C24242" t="s">
        <v>2399</v>
      </c>
      <c r="D24242" s="1">
        <v>44630</v>
      </c>
      <c r="E24242" s="2">
        <v>25</v>
      </c>
      <c r="F24242" t="s">
        <v>2400</v>
      </c>
      <c r="G24242" t="s">
        <v>2401</v>
      </c>
    </row>
    <row r="24243" spans="1:7" x14ac:dyDescent="0.25">
      <c r="A24243" t="s">
        <v>14</v>
      </c>
      <c r="B24243" t="s">
        <v>15</v>
      </c>
      <c r="C24243" t="s">
        <v>16</v>
      </c>
      <c r="D24243" s="1">
        <v>44630</v>
      </c>
      <c r="E24243" s="2">
        <v>750</v>
      </c>
      <c r="F24243" t="s">
        <v>17</v>
      </c>
      <c r="G24243" t="s">
        <v>18</v>
      </c>
    </row>
    <row r="24244" spans="1:7" x14ac:dyDescent="0.25">
      <c r="A24244">
        <v>838</v>
      </c>
      <c r="B24244" t="s">
        <v>6301</v>
      </c>
      <c r="D24244" s="1">
        <v>44631</v>
      </c>
      <c r="E24244" s="2">
        <v>300</v>
      </c>
      <c r="F24244" t="s">
        <v>6302</v>
      </c>
      <c r="G24244" t="s">
        <v>6268</v>
      </c>
    </row>
    <row r="24245" spans="1:7" x14ac:dyDescent="0.25">
      <c r="A24245">
        <v>841</v>
      </c>
      <c r="B24245" t="s">
        <v>6303</v>
      </c>
      <c r="C24245" t="s">
        <v>6304</v>
      </c>
      <c r="D24245" s="1">
        <v>44631</v>
      </c>
      <c r="E24245" s="2">
        <v>100</v>
      </c>
      <c r="F24245" t="s">
        <v>6305</v>
      </c>
      <c r="G24245" t="s">
        <v>5422</v>
      </c>
    </row>
    <row r="24246" spans="1:7" x14ac:dyDescent="0.25">
      <c r="A24246">
        <v>839</v>
      </c>
      <c r="B24246" t="s">
        <v>378</v>
      </c>
      <c r="C24246" t="s">
        <v>6306</v>
      </c>
      <c r="D24246" s="1">
        <v>44634</v>
      </c>
      <c r="E24246" s="2">
        <v>500</v>
      </c>
      <c r="G24246" t="s">
        <v>2663</v>
      </c>
    </row>
    <row r="24247" spans="1:7" x14ac:dyDescent="0.25">
      <c r="A24247">
        <v>509</v>
      </c>
      <c r="B24247" t="s">
        <v>5968</v>
      </c>
      <c r="D24247" s="1">
        <v>44634</v>
      </c>
      <c r="E24247" s="2">
        <v>300</v>
      </c>
      <c r="F24247" t="s">
        <v>5969</v>
      </c>
      <c r="G24247" t="s">
        <v>6268</v>
      </c>
    </row>
    <row r="24248" spans="1:7" x14ac:dyDescent="0.25">
      <c r="A24248">
        <v>509</v>
      </c>
      <c r="B24248" t="s">
        <v>5968</v>
      </c>
      <c r="D24248" s="1">
        <v>44634</v>
      </c>
      <c r="E24248" s="2">
        <v>300</v>
      </c>
      <c r="F24248" t="s">
        <v>5970</v>
      </c>
      <c r="G24248" t="s">
        <v>6268</v>
      </c>
    </row>
    <row r="24249" spans="1:7" x14ac:dyDescent="0.25">
      <c r="A24249">
        <v>5</v>
      </c>
      <c r="B24249" t="s">
        <v>717</v>
      </c>
      <c r="C24249" t="s">
        <v>718</v>
      </c>
      <c r="D24249" s="1">
        <v>44634</v>
      </c>
      <c r="E24249" s="2">
        <v>250</v>
      </c>
      <c r="F24249" t="s">
        <v>719</v>
      </c>
      <c r="G24249" t="s">
        <v>6268</v>
      </c>
    </row>
    <row r="24250" spans="1:7" x14ac:dyDescent="0.25">
      <c r="A24250" t="s">
        <v>30</v>
      </c>
      <c r="B24250" t="s">
        <v>31</v>
      </c>
      <c r="C24250" t="s">
        <v>32</v>
      </c>
      <c r="D24250" s="1">
        <v>44634</v>
      </c>
      <c r="E24250" s="2">
        <v>500</v>
      </c>
      <c r="F24250" t="s">
        <v>33</v>
      </c>
      <c r="G24250" t="s">
        <v>5492</v>
      </c>
    </row>
    <row r="24251" spans="1:7" x14ac:dyDescent="0.25">
      <c r="A24251" t="s">
        <v>30</v>
      </c>
      <c r="B24251" t="s">
        <v>31</v>
      </c>
      <c r="C24251" t="s">
        <v>32</v>
      </c>
      <c r="D24251" s="1">
        <v>44634</v>
      </c>
      <c r="E24251" s="2">
        <v>500</v>
      </c>
      <c r="F24251" t="s">
        <v>35</v>
      </c>
      <c r="G24251" t="s">
        <v>5492</v>
      </c>
    </row>
    <row r="24252" spans="1:7" x14ac:dyDescent="0.25">
      <c r="A24252" t="s">
        <v>49</v>
      </c>
      <c r="B24252" t="s">
        <v>50</v>
      </c>
      <c r="C24252" t="s">
        <v>51</v>
      </c>
      <c r="D24252" s="1">
        <v>44635</v>
      </c>
      <c r="E24252" s="2">
        <v>140</v>
      </c>
      <c r="F24252" t="s">
        <v>52</v>
      </c>
      <c r="G24252" t="s">
        <v>2663</v>
      </c>
    </row>
    <row r="24253" spans="1:7" x14ac:dyDescent="0.25">
      <c r="A24253" t="s">
        <v>44</v>
      </c>
      <c r="B24253" t="s">
        <v>45</v>
      </c>
      <c r="C24253" t="s">
        <v>46</v>
      </c>
      <c r="D24253" s="1">
        <v>44635</v>
      </c>
      <c r="E24253" s="2">
        <v>83.33</v>
      </c>
      <c r="F24253" t="s">
        <v>47</v>
      </c>
      <c r="G24253" t="s">
        <v>34</v>
      </c>
    </row>
    <row r="24254" spans="1:7" x14ac:dyDescent="0.25">
      <c r="A24254" t="s">
        <v>44</v>
      </c>
      <c r="B24254" t="s">
        <v>45</v>
      </c>
      <c r="C24254" t="s">
        <v>46</v>
      </c>
      <c r="D24254" s="1">
        <v>44635</v>
      </c>
      <c r="E24254" s="2">
        <v>83.33</v>
      </c>
      <c r="F24254" t="s">
        <v>48</v>
      </c>
      <c r="G24254" t="s">
        <v>34</v>
      </c>
    </row>
    <row r="24255" spans="1:7" x14ac:dyDescent="0.25">
      <c r="A24255" t="s">
        <v>40</v>
      </c>
      <c r="B24255" t="s">
        <v>41</v>
      </c>
      <c r="C24255" t="s">
        <v>42</v>
      </c>
      <c r="D24255" s="1">
        <v>44635</v>
      </c>
      <c r="E24255" s="2">
        <v>83.33</v>
      </c>
      <c r="F24255" t="s">
        <v>43</v>
      </c>
      <c r="G24255" t="s">
        <v>34</v>
      </c>
    </row>
    <row r="24256" spans="1:7" x14ac:dyDescent="0.25">
      <c r="A24256" t="s">
        <v>40</v>
      </c>
      <c r="B24256" t="s">
        <v>41</v>
      </c>
      <c r="C24256" t="s">
        <v>42</v>
      </c>
      <c r="D24256" s="1">
        <v>44635</v>
      </c>
      <c r="E24256" s="2">
        <v>83.33</v>
      </c>
      <c r="F24256" t="s">
        <v>43</v>
      </c>
      <c r="G24256" t="s">
        <v>2898</v>
      </c>
    </row>
    <row r="24257" spans="1:7" x14ac:dyDescent="0.25">
      <c r="A24257" t="s">
        <v>53</v>
      </c>
      <c r="B24257" t="s">
        <v>54</v>
      </c>
      <c r="C24257" t="s">
        <v>55</v>
      </c>
      <c r="D24257" s="1">
        <v>44635</v>
      </c>
      <c r="E24257" s="2">
        <v>84</v>
      </c>
      <c r="F24257" t="s">
        <v>56</v>
      </c>
      <c r="G24257" t="s">
        <v>34</v>
      </c>
    </row>
    <row r="24258" spans="1:7" x14ac:dyDescent="0.25">
      <c r="A24258" t="s">
        <v>53</v>
      </c>
      <c r="B24258" t="s">
        <v>54</v>
      </c>
      <c r="C24258" t="s">
        <v>55</v>
      </c>
      <c r="D24258" s="1">
        <v>44635</v>
      </c>
      <c r="E24258" s="2">
        <v>84</v>
      </c>
      <c r="F24258" t="s">
        <v>57</v>
      </c>
      <c r="G24258" t="s">
        <v>34</v>
      </c>
    </row>
    <row r="24259" spans="1:7" x14ac:dyDescent="0.25">
      <c r="A24259" t="s">
        <v>53</v>
      </c>
      <c r="B24259" t="s">
        <v>54</v>
      </c>
      <c r="C24259" t="s">
        <v>55</v>
      </c>
      <c r="D24259" s="1">
        <v>44635</v>
      </c>
      <c r="E24259" s="2">
        <v>16</v>
      </c>
      <c r="F24259" t="s">
        <v>56</v>
      </c>
      <c r="G24259" t="s">
        <v>2663</v>
      </c>
    </row>
    <row r="24260" spans="1:7" x14ac:dyDescent="0.25">
      <c r="A24260" t="s">
        <v>53</v>
      </c>
      <c r="B24260" t="s">
        <v>54</v>
      </c>
      <c r="C24260" t="s">
        <v>55</v>
      </c>
      <c r="D24260" s="1">
        <v>44635</v>
      </c>
      <c r="E24260" s="2">
        <v>16</v>
      </c>
      <c r="F24260" t="s">
        <v>57</v>
      </c>
      <c r="G24260" t="s">
        <v>2663</v>
      </c>
    </row>
    <row r="24261" spans="1:7" x14ac:dyDescent="0.25">
      <c r="A24261" t="s">
        <v>2463</v>
      </c>
      <c r="B24261" t="s">
        <v>2464</v>
      </c>
      <c r="C24261" t="s">
        <v>2465</v>
      </c>
      <c r="D24261" s="1">
        <v>44635</v>
      </c>
      <c r="E24261" s="2">
        <v>100</v>
      </c>
      <c r="F24261" t="s">
        <v>2466</v>
      </c>
      <c r="G24261" t="s">
        <v>2663</v>
      </c>
    </row>
    <row r="24262" spans="1:7" x14ac:dyDescent="0.25">
      <c r="A24262" t="s">
        <v>2463</v>
      </c>
      <c r="B24262" t="s">
        <v>2464</v>
      </c>
      <c r="C24262" t="s">
        <v>2465</v>
      </c>
      <c r="D24262" s="1">
        <v>44635</v>
      </c>
      <c r="E24262" s="2">
        <v>100</v>
      </c>
      <c r="F24262" t="s">
        <v>2467</v>
      </c>
      <c r="G24262" t="s">
        <v>2663</v>
      </c>
    </row>
    <row r="24263" spans="1:7" x14ac:dyDescent="0.25">
      <c r="A24263" t="s">
        <v>422</v>
      </c>
      <c r="B24263" t="s">
        <v>423</v>
      </c>
      <c r="D24263" s="1">
        <v>44635</v>
      </c>
      <c r="E24263" s="2">
        <v>300</v>
      </c>
      <c r="G24263" t="s">
        <v>6268</v>
      </c>
    </row>
    <row r="24264" spans="1:7" x14ac:dyDescent="0.25">
      <c r="A24264">
        <v>840</v>
      </c>
      <c r="B24264" t="s">
        <v>6307</v>
      </c>
      <c r="C24264" t="s">
        <v>6308</v>
      </c>
      <c r="D24264" s="1">
        <v>44635</v>
      </c>
      <c r="E24264" s="2">
        <v>600</v>
      </c>
      <c r="F24264" t="s">
        <v>6309</v>
      </c>
      <c r="G24264" t="s">
        <v>6268</v>
      </c>
    </row>
    <row r="24265" spans="1:7" x14ac:dyDescent="0.25">
      <c r="A24265" t="s">
        <v>5403</v>
      </c>
      <c r="B24265" t="s">
        <v>5404</v>
      </c>
      <c r="C24265" t="s">
        <v>758</v>
      </c>
      <c r="D24265" s="1">
        <v>44635</v>
      </c>
      <c r="E24265" s="2">
        <v>84</v>
      </c>
      <c r="F24265" t="s">
        <v>5405</v>
      </c>
      <c r="G24265" t="s">
        <v>34</v>
      </c>
    </row>
    <row r="24266" spans="1:7" x14ac:dyDescent="0.25">
      <c r="A24266" t="s">
        <v>3805</v>
      </c>
      <c r="B24266" t="s">
        <v>3806</v>
      </c>
      <c r="C24266" t="s">
        <v>3807</v>
      </c>
      <c r="D24266" s="1">
        <v>44635</v>
      </c>
      <c r="E24266" s="2">
        <v>21</v>
      </c>
      <c r="F24266" t="s">
        <v>3808</v>
      </c>
      <c r="G24266" t="s">
        <v>5635</v>
      </c>
    </row>
    <row r="24267" spans="1:7" x14ac:dyDescent="0.25">
      <c r="A24267" t="s">
        <v>3805</v>
      </c>
      <c r="B24267" t="s">
        <v>3806</v>
      </c>
      <c r="C24267" t="s">
        <v>3807</v>
      </c>
      <c r="D24267" s="1">
        <v>44635</v>
      </c>
      <c r="E24267" s="2">
        <v>21</v>
      </c>
      <c r="F24267" t="s">
        <v>3809</v>
      </c>
      <c r="G24267" t="s">
        <v>5635</v>
      </c>
    </row>
    <row r="24268" spans="1:7" x14ac:dyDescent="0.25">
      <c r="A24268" t="s">
        <v>3805</v>
      </c>
      <c r="B24268" t="s">
        <v>3806</v>
      </c>
      <c r="C24268" t="s">
        <v>3807</v>
      </c>
      <c r="D24268" s="1">
        <v>44635</v>
      </c>
      <c r="E24268" s="2">
        <v>21</v>
      </c>
      <c r="F24268" t="s">
        <v>3808</v>
      </c>
      <c r="G24268" t="s">
        <v>5638</v>
      </c>
    </row>
    <row r="24269" spans="1:7" x14ac:dyDescent="0.25">
      <c r="A24269" t="s">
        <v>3805</v>
      </c>
      <c r="B24269" t="s">
        <v>3806</v>
      </c>
      <c r="C24269" t="s">
        <v>3807</v>
      </c>
      <c r="D24269" s="1">
        <v>44635</v>
      </c>
      <c r="E24269" s="2">
        <v>21</v>
      </c>
      <c r="F24269" t="s">
        <v>3809</v>
      </c>
      <c r="G24269" t="s">
        <v>5638</v>
      </c>
    </row>
    <row r="24270" spans="1:7" x14ac:dyDescent="0.25">
      <c r="A24270" t="s">
        <v>1651</v>
      </c>
      <c r="B24270" t="s">
        <v>1652</v>
      </c>
      <c r="C24270" t="s">
        <v>1653</v>
      </c>
      <c r="D24270" s="1">
        <v>44635</v>
      </c>
      <c r="E24270" s="2">
        <v>100</v>
      </c>
      <c r="F24270" t="s">
        <v>1654</v>
      </c>
      <c r="G24270" t="s">
        <v>2663</v>
      </c>
    </row>
    <row r="24271" spans="1:7" x14ac:dyDescent="0.25">
      <c r="A24271" t="s">
        <v>1651</v>
      </c>
      <c r="B24271" t="s">
        <v>1652</v>
      </c>
      <c r="C24271" t="s">
        <v>1653</v>
      </c>
      <c r="D24271" s="1">
        <v>44635</v>
      </c>
      <c r="E24271" s="2">
        <v>100</v>
      </c>
      <c r="F24271" t="s">
        <v>1655</v>
      </c>
      <c r="G24271" t="s">
        <v>2663</v>
      </c>
    </row>
    <row r="24272" spans="1:7" x14ac:dyDescent="0.25">
      <c r="A24272" t="s">
        <v>1257</v>
      </c>
      <c r="B24272" t="s">
        <v>1258</v>
      </c>
      <c r="C24272" t="s">
        <v>1259</v>
      </c>
      <c r="D24272" s="1">
        <v>44635</v>
      </c>
      <c r="E24272" s="2">
        <v>83.33</v>
      </c>
      <c r="F24272" t="s">
        <v>1260</v>
      </c>
      <c r="G24272" t="s">
        <v>34</v>
      </c>
    </row>
    <row r="24273" spans="1:7" x14ac:dyDescent="0.25">
      <c r="A24273" t="s">
        <v>2714</v>
      </c>
      <c r="B24273" t="s">
        <v>2715</v>
      </c>
      <c r="C24273" t="s">
        <v>488</v>
      </c>
      <c r="D24273" s="1">
        <v>44635</v>
      </c>
      <c r="E24273" s="2">
        <v>84</v>
      </c>
      <c r="F24273" t="s">
        <v>2716</v>
      </c>
      <c r="G24273" t="s">
        <v>34</v>
      </c>
    </row>
    <row r="24274" spans="1:7" x14ac:dyDescent="0.25">
      <c r="A24274" t="s">
        <v>4660</v>
      </c>
      <c r="B24274" t="s">
        <v>4661</v>
      </c>
      <c r="C24274" t="s">
        <v>4662</v>
      </c>
      <c r="D24274" s="1">
        <v>44635</v>
      </c>
      <c r="E24274" s="2">
        <v>5</v>
      </c>
      <c r="F24274" t="s">
        <v>4663</v>
      </c>
      <c r="G24274" t="s">
        <v>276</v>
      </c>
    </row>
    <row r="24275" spans="1:7" x14ac:dyDescent="0.25">
      <c r="A24275" t="s">
        <v>3610</v>
      </c>
      <c r="B24275" t="s">
        <v>1965</v>
      </c>
      <c r="C24275" t="s">
        <v>3611</v>
      </c>
      <c r="D24275" s="1">
        <v>44635</v>
      </c>
      <c r="E24275" s="2">
        <v>500</v>
      </c>
      <c r="G24275" t="s">
        <v>3612</v>
      </c>
    </row>
    <row r="24276" spans="1:7" x14ac:dyDescent="0.25">
      <c r="A24276" t="s">
        <v>5393</v>
      </c>
      <c r="B24276" t="s">
        <v>5259</v>
      </c>
      <c r="C24276" t="s">
        <v>5394</v>
      </c>
      <c r="D24276" s="1">
        <v>44636</v>
      </c>
      <c r="E24276" s="2">
        <v>200</v>
      </c>
      <c r="G24276" t="s">
        <v>186</v>
      </c>
    </row>
    <row r="24277" spans="1:7" x14ac:dyDescent="0.25">
      <c r="A24277" t="s">
        <v>2155</v>
      </c>
      <c r="B24277" t="s">
        <v>2156</v>
      </c>
      <c r="C24277" t="s">
        <v>2157</v>
      </c>
      <c r="D24277" s="1">
        <v>44636</v>
      </c>
      <c r="E24277" s="2">
        <v>3000</v>
      </c>
      <c r="F24277" t="s">
        <v>2158</v>
      </c>
      <c r="G24277" t="s">
        <v>4637</v>
      </c>
    </row>
    <row r="24278" spans="1:7" x14ac:dyDescent="0.25">
      <c r="A24278" t="s">
        <v>5728</v>
      </c>
      <c r="B24278" t="s">
        <v>5729</v>
      </c>
      <c r="D24278" s="1">
        <v>44636</v>
      </c>
      <c r="E24278" s="2">
        <v>900</v>
      </c>
      <c r="F24278" t="s">
        <v>3534</v>
      </c>
      <c r="G24278" t="s">
        <v>6268</v>
      </c>
    </row>
    <row r="24279" spans="1:7" x14ac:dyDescent="0.25">
      <c r="A24279" t="s">
        <v>1812</v>
      </c>
      <c r="B24279" t="s">
        <v>1813</v>
      </c>
      <c r="D24279" s="1">
        <v>44636</v>
      </c>
      <c r="E24279" s="2">
        <v>1500</v>
      </c>
      <c r="F24279" t="s">
        <v>1814</v>
      </c>
      <c r="G24279" t="s">
        <v>4655</v>
      </c>
    </row>
    <row r="24280" spans="1:7" x14ac:dyDescent="0.25">
      <c r="A24280" t="s">
        <v>1812</v>
      </c>
      <c r="B24280" t="s">
        <v>1813</v>
      </c>
      <c r="D24280" s="1">
        <v>44636</v>
      </c>
      <c r="E24280" s="2">
        <v>1500</v>
      </c>
      <c r="F24280" t="s">
        <v>1815</v>
      </c>
      <c r="G24280" t="s">
        <v>4655</v>
      </c>
    </row>
    <row r="24281" spans="1:7" x14ac:dyDescent="0.25">
      <c r="A24281">
        <v>842</v>
      </c>
      <c r="B24281" t="s">
        <v>6310</v>
      </c>
      <c r="D24281" s="1">
        <v>44636</v>
      </c>
      <c r="E24281" s="2">
        <v>2500</v>
      </c>
      <c r="G24281" t="s">
        <v>6268</v>
      </c>
    </row>
    <row r="24282" spans="1:7" x14ac:dyDescent="0.25">
      <c r="A24282">
        <v>587</v>
      </c>
      <c r="B24282" t="s">
        <v>1154</v>
      </c>
      <c r="C24282" t="s">
        <v>6311</v>
      </c>
      <c r="D24282" s="1">
        <v>44636</v>
      </c>
      <c r="E24282" s="2">
        <v>1250</v>
      </c>
      <c r="F24282" t="s">
        <v>6312</v>
      </c>
      <c r="G24282" t="s">
        <v>6313</v>
      </c>
    </row>
    <row r="24283" spans="1:7" x14ac:dyDescent="0.25">
      <c r="A24283">
        <v>806</v>
      </c>
      <c r="B24283" t="s">
        <v>808</v>
      </c>
      <c r="C24283" t="s">
        <v>2407</v>
      </c>
      <c r="D24283" s="1">
        <v>44636</v>
      </c>
      <c r="E24283" s="2">
        <v>200</v>
      </c>
      <c r="G24283" t="s">
        <v>988</v>
      </c>
    </row>
    <row r="24284" spans="1:7" x14ac:dyDescent="0.25">
      <c r="A24284" t="s">
        <v>989</v>
      </c>
      <c r="B24284" t="s">
        <v>990</v>
      </c>
      <c r="D24284" s="1">
        <v>44636</v>
      </c>
      <c r="E24284" s="2">
        <v>250</v>
      </c>
      <c r="F24284" t="s">
        <v>991</v>
      </c>
      <c r="G24284" t="s">
        <v>67</v>
      </c>
    </row>
    <row r="24285" spans="1:7" x14ac:dyDescent="0.25">
      <c r="A24285" t="s">
        <v>989</v>
      </c>
      <c r="B24285" t="s">
        <v>990</v>
      </c>
      <c r="D24285" s="1">
        <v>44636</v>
      </c>
      <c r="E24285" s="2">
        <v>250</v>
      </c>
      <c r="F24285" t="s">
        <v>992</v>
      </c>
      <c r="G24285" t="s">
        <v>67</v>
      </c>
    </row>
    <row r="24286" spans="1:7" x14ac:dyDescent="0.25">
      <c r="A24286" t="s">
        <v>3651</v>
      </c>
      <c r="B24286" t="s">
        <v>3652</v>
      </c>
      <c r="D24286" s="1">
        <v>44637</v>
      </c>
      <c r="E24286" s="2">
        <v>100</v>
      </c>
      <c r="F24286" t="s">
        <v>3653</v>
      </c>
      <c r="G24286" t="s">
        <v>2663</v>
      </c>
    </row>
    <row r="24287" spans="1:7" x14ac:dyDescent="0.25">
      <c r="A24287" t="s">
        <v>3658</v>
      </c>
      <c r="B24287" t="s">
        <v>3659</v>
      </c>
      <c r="C24287" t="s">
        <v>3660</v>
      </c>
      <c r="D24287" s="1">
        <v>44637</v>
      </c>
      <c r="E24287" s="2">
        <v>100</v>
      </c>
      <c r="F24287" t="s">
        <v>3661</v>
      </c>
      <c r="G24287" t="s">
        <v>2663</v>
      </c>
    </row>
    <row r="24288" spans="1:7" x14ac:dyDescent="0.25">
      <c r="A24288" t="s">
        <v>4454</v>
      </c>
      <c r="B24288" t="s">
        <v>4455</v>
      </c>
      <c r="D24288" s="1">
        <v>44638</v>
      </c>
      <c r="E24288" s="2">
        <v>900</v>
      </c>
      <c r="F24288" t="s">
        <v>4456</v>
      </c>
      <c r="G24288" t="s">
        <v>6268</v>
      </c>
    </row>
    <row r="24289" spans="1:7" x14ac:dyDescent="0.25">
      <c r="A24289" t="s">
        <v>362</v>
      </c>
      <c r="B24289" t="s">
        <v>363</v>
      </c>
      <c r="D24289" s="1">
        <v>44638</v>
      </c>
      <c r="E24289" s="2">
        <v>600</v>
      </c>
      <c r="F24289" t="s">
        <v>364</v>
      </c>
      <c r="G24289" t="s">
        <v>6268</v>
      </c>
    </row>
    <row r="24290" spans="1:7" x14ac:dyDescent="0.25">
      <c r="A24290" t="s">
        <v>362</v>
      </c>
      <c r="B24290" t="s">
        <v>363</v>
      </c>
      <c r="D24290" s="1">
        <v>44638</v>
      </c>
      <c r="E24290" s="2">
        <v>600</v>
      </c>
      <c r="F24290" t="s">
        <v>365</v>
      </c>
      <c r="G24290" t="s">
        <v>6268</v>
      </c>
    </row>
    <row r="24291" spans="1:7" x14ac:dyDescent="0.25">
      <c r="A24291" t="s">
        <v>362</v>
      </c>
      <c r="B24291" t="s">
        <v>363</v>
      </c>
      <c r="D24291" s="1">
        <v>44638</v>
      </c>
      <c r="E24291" s="2">
        <v>2500</v>
      </c>
      <c r="F24291" t="s">
        <v>364</v>
      </c>
      <c r="G24291" t="s">
        <v>276</v>
      </c>
    </row>
    <row r="24292" spans="1:7" x14ac:dyDescent="0.25">
      <c r="A24292" t="s">
        <v>362</v>
      </c>
      <c r="B24292" t="s">
        <v>363</v>
      </c>
      <c r="D24292" s="1">
        <v>44638</v>
      </c>
      <c r="E24292" s="2">
        <v>2500</v>
      </c>
      <c r="F24292" t="s">
        <v>365</v>
      </c>
      <c r="G24292" t="s">
        <v>276</v>
      </c>
    </row>
    <row r="24293" spans="1:7" x14ac:dyDescent="0.25">
      <c r="A24293" t="s">
        <v>400</v>
      </c>
      <c r="B24293" t="s">
        <v>401</v>
      </c>
      <c r="D24293" s="1">
        <v>44638</v>
      </c>
      <c r="E24293" s="2">
        <v>300</v>
      </c>
      <c r="G24293" t="s">
        <v>6268</v>
      </c>
    </row>
    <row r="24294" spans="1:7" x14ac:dyDescent="0.25">
      <c r="A24294">
        <v>843</v>
      </c>
      <c r="B24294" t="s">
        <v>6314</v>
      </c>
      <c r="D24294" s="1">
        <v>44638</v>
      </c>
      <c r="E24294" s="2">
        <v>2500</v>
      </c>
      <c r="G24294" t="s">
        <v>6268</v>
      </c>
    </row>
    <row r="24295" spans="1:7" x14ac:dyDescent="0.25">
      <c r="A24295">
        <v>844</v>
      </c>
      <c r="B24295" t="s">
        <v>5513</v>
      </c>
      <c r="C24295" t="s">
        <v>642</v>
      </c>
      <c r="D24295" s="1">
        <v>44638</v>
      </c>
      <c r="E24295" s="2">
        <v>250</v>
      </c>
      <c r="G24295" t="s">
        <v>186</v>
      </c>
    </row>
    <row r="24296" spans="1:7" x14ac:dyDescent="0.25">
      <c r="A24296">
        <v>845</v>
      </c>
      <c r="B24296" t="s">
        <v>6315</v>
      </c>
      <c r="D24296" s="1">
        <v>44641</v>
      </c>
      <c r="E24296" s="2">
        <v>600</v>
      </c>
      <c r="G24296" t="s">
        <v>6268</v>
      </c>
    </row>
    <row r="24297" spans="1:7" x14ac:dyDescent="0.25">
      <c r="A24297" t="s">
        <v>1047</v>
      </c>
      <c r="B24297" t="s">
        <v>1048</v>
      </c>
      <c r="D24297" s="1">
        <v>44641</v>
      </c>
      <c r="E24297" s="2">
        <v>2000</v>
      </c>
      <c r="F24297" t="s">
        <v>1049</v>
      </c>
      <c r="G24297" t="s">
        <v>1050</v>
      </c>
    </row>
    <row r="24298" spans="1:7" x14ac:dyDescent="0.25">
      <c r="A24298" t="s">
        <v>3292</v>
      </c>
      <c r="B24298" t="s">
        <v>3293</v>
      </c>
      <c r="C24298" t="s">
        <v>997</v>
      </c>
      <c r="D24298" s="1">
        <v>44643</v>
      </c>
      <c r="E24298" s="2">
        <v>600</v>
      </c>
      <c r="F24298" t="s">
        <v>3294</v>
      </c>
      <c r="G24298" t="s">
        <v>6268</v>
      </c>
    </row>
    <row r="24299" spans="1:7" x14ac:dyDescent="0.25">
      <c r="A24299" t="s">
        <v>3268</v>
      </c>
      <c r="B24299" t="s">
        <v>3269</v>
      </c>
      <c r="D24299" s="1">
        <v>44644</v>
      </c>
      <c r="E24299" s="2">
        <v>300</v>
      </c>
      <c r="F24299" t="s">
        <v>3270</v>
      </c>
      <c r="G24299" t="s">
        <v>6268</v>
      </c>
    </row>
    <row r="24300" spans="1:7" x14ac:dyDescent="0.25">
      <c r="A24300">
        <v>644</v>
      </c>
      <c r="B24300" t="s">
        <v>5991</v>
      </c>
      <c r="C24300" t="s">
        <v>5992</v>
      </c>
      <c r="D24300" s="1">
        <v>44644</v>
      </c>
      <c r="E24300" s="2">
        <v>600</v>
      </c>
      <c r="F24300" t="s">
        <v>3502</v>
      </c>
      <c r="G24300" t="s">
        <v>6268</v>
      </c>
    </row>
    <row r="24301" spans="1:7" x14ac:dyDescent="0.25">
      <c r="A24301">
        <v>846</v>
      </c>
      <c r="B24301" t="s">
        <v>4570</v>
      </c>
      <c r="C24301" t="s">
        <v>6316</v>
      </c>
      <c r="D24301" s="1">
        <v>44645</v>
      </c>
      <c r="E24301" s="2">
        <v>200</v>
      </c>
      <c r="F24301" t="s">
        <v>6317</v>
      </c>
      <c r="G24301" t="s">
        <v>6318</v>
      </c>
    </row>
    <row r="24302" spans="1:7" x14ac:dyDescent="0.25">
      <c r="A24302">
        <v>847</v>
      </c>
      <c r="B24302" t="s">
        <v>6319</v>
      </c>
      <c r="C24302" t="s">
        <v>6320</v>
      </c>
      <c r="D24302" s="1">
        <v>44647</v>
      </c>
      <c r="E24302" s="2">
        <v>500</v>
      </c>
      <c r="F24302" t="s">
        <v>6321</v>
      </c>
      <c r="G24302" t="s">
        <v>5422</v>
      </c>
    </row>
    <row r="24303" spans="1:7" x14ac:dyDescent="0.25">
      <c r="A24303" t="s">
        <v>1150</v>
      </c>
      <c r="B24303" t="s">
        <v>1151</v>
      </c>
      <c r="C24303" t="s">
        <v>865</v>
      </c>
      <c r="D24303" s="1">
        <v>44647</v>
      </c>
      <c r="E24303" s="2">
        <v>100</v>
      </c>
      <c r="F24303" t="s">
        <v>1152</v>
      </c>
      <c r="G24303" t="s">
        <v>67</v>
      </c>
    </row>
    <row r="24304" spans="1:7" x14ac:dyDescent="0.25">
      <c r="A24304">
        <v>848</v>
      </c>
      <c r="B24304" t="s">
        <v>575</v>
      </c>
      <c r="C24304" t="s">
        <v>6322</v>
      </c>
      <c r="D24304" s="1">
        <v>44648</v>
      </c>
      <c r="E24304" s="2">
        <v>600</v>
      </c>
      <c r="F24304" t="s">
        <v>6323</v>
      </c>
      <c r="G24304" t="s">
        <v>6268</v>
      </c>
    </row>
    <row r="24305" spans="1:7" x14ac:dyDescent="0.25">
      <c r="A24305">
        <v>849</v>
      </c>
      <c r="B24305" t="s">
        <v>204</v>
      </c>
      <c r="C24305" t="s">
        <v>2744</v>
      </c>
      <c r="D24305" s="1">
        <v>44648</v>
      </c>
      <c r="E24305" s="2">
        <v>600</v>
      </c>
      <c r="G24305" t="s">
        <v>6268</v>
      </c>
    </row>
    <row r="24306" spans="1:7" x14ac:dyDescent="0.25">
      <c r="A24306">
        <v>849</v>
      </c>
      <c r="B24306" t="s">
        <v>204</v>
      </c>
      <c r="C24306" t="s">
        <v>2744</v>
      </c>
      <c r="D24306" s="1">
        <v>44648</v>
      </c>
      <c r="E24306" s="2">
        <v>400</v>
      </c>
      <c r="G24306" t="s">
        <v>276</v>
      </c>
    </row>
    <row r="24307" spans="1:7" x14ac:dyDescent="0.25">
      <c r="A24307">
        <v>850</v>
      </c>
      <c r="B24307" t="s">
        <v>4446</v>
      </c>
      <c r="C24307" t="s">
        <v>6324</v>
      </c>
      <c r="D24307" s="1">
        <v>44649</v>
      </c>
      <c r="E24307" s="2">
        <v>600</v>
      </c>
      <c r="G24307" t="s">
        <v>6268</v>
      </c>
    </row>
    <row r="24308" spans="1:7" x14ac:dyDescent="0.25">
      <c r="A24308">
        <v>871</v>
      </c>
      <c r="B24308" t="s">
        <v>6325</v>
      </c>
      <c r="D24308" s="1">
        <v>44650</v>
      </c>
      <c r="E24308" s="2">
        <v>249</v>
      </c>
      <c r="G24308" t="s">
        <v>6268</v>
      </c>
    </row>
    <row r="24309" spans="1:7" x14ac:dyDescent="0.25">
      <c r="A24309">
        <v>872</v>
      </c>
      <c r="B24309" t="s">
        <v>6326</v>
      </c>
      <c r="D24309" s="1">
        <v>44650</v>
      </c>
      <c r="E24309" s="2">
        <v>649.95000000000005</v>
      </c>
      <c r="G24309" t="s">
        <v>6268</v>
      </c>
    </row>
    <row r="24310" spans="1:7" x14ac:dyDescent="0.25">
      <c r="A24310">
        <v>9</v>
      </c>
      <c r="B24310" t="s">
        <v>5488</v>
      </c>
      <c r="C24310" t="s">
        <v>5489</v>
      </c>
      <c r="D24310" s="1">
        <v>44650</v>
      </c>
      <c r="E24310" s="2">
        <v>150</v>
      </c>
      <c r="F24310" t="s">
        <v>5490</v>
      </c>
      <c r="G24310" t="s">
        <v>6268</v>
      </c>
    </row>
    <row r="24311" spans="1:7" x14ac:dyDescent="0.25">
      <c r="A24311" t="s">
        <v>1225</v>
      </c>
      <c r="B24311" t="s">
        <v>1226</v>
      </c>
      <c r="D24311" s="1">
        <v>44650</v>
      </c>
      <c r="E24311" s="2">
        <v>3601</v>
      </c>
      <c r="F24311" t="s">
        <v>1227</v>
      </c>
      <c r="G24311" t="s">
        <v>1228</v>
      </c>
    </row>
    <row r="24312" spans="1:7" x14ac:dyDescent="0.25">
      <c r="A24312" t="s">
        <v>1400</v>
      </c>
      <c r="B24312" t="s">
        <v>1401</v>
      </c>
      <c r="D24312" s="1">
        <v>44650</v>
      </c>
      <c r="E24312" s="2">
        <v>2500</v>
      </c>
      <c r="F24312" t="s">
        <v>1402</v>
      </c>
      <c r="G24312" t="s">
        <v>6268</v>
      </c>
    </row>
    <row r="24313" spans="1:7" x14ac:dyDescent="0.25">
      <c r="A24313" t="s">
        <v>1400</v>
      </c>
      <c r="B24313" t="s">
        <v>1401</v>
      </c>
      <c r="D24313" s="1">
        <v>44650</v>
      </c>
      <c r="E24313" s="2">
        <v>2500</v>
      </c>
      <c r="F24313" t="s">
        <v>1404</v>
      </c>
      <c r="G24313" t="s">
        <v>6268</v>
      </c>
    </row>
    <row r="24314" spans="1:7" x14ac:dyDescent="0.25">
      <c r="A24314" t="s">
        <v>1647</v>
      </c>
      <c r="B24314" t="s">
        <v>1648</v>
      </c>
      <c r="D24314" s="1">
        <v>44650</v>
      </c>
      <c r="E24314" s="2">
        <v>1000</v>
      </c>
      <c r="G24314" t="s">
        <v>507</v>
      </c>
    </row>
    <row r="24315" spans="1:7" x14ac:dyDescent="0.25">
      <c r="A24315" t="s">
        <v>4525</v>
      </c>
      <c r="B24315" t="s">
        <v>4526</v>
      </c>
      <c r="C24315" t="s">
        <v>3574</v>
      </c>
      <c r="D24315" s="1">
        <v>44650</v>
      </c>
      <c r="E24315" s="2">
        <v>84</v>
      </c>
      <c r="F24315" t="s">
        <v>4527</v>
      </c>
      <c r="G24315" t="s">
        <v>34</v>
      </c>
    </row>
    <row r="24316" spans="1:7" x14ac:dyDescent="0.25">
      <c r="A24316" t="s">
        <v>4680</v>
      </c>
      <c r="B24316" t="s">
        <v>4681</v>
      </c>
      <c r="C24316" t="s">
        <v>4682</v>
      </c>
      <c r="D24316" s="1">
        <v>44650</v>
      </c>
      <c r="E24316" s="2">
        <v>84</v>
      </c>
      <c r="F24316" t="s">
        <v>4683</v>
      </c>
      <c r="G24316" t="s">
        <v>34</v>
      </c>
    </row>
    <row r="24317" spans="1:7" x14ac:dyDescent="0.25">
      <c r="A24317" t="s">
        <v>2634</v>
      </c>
      <c r="B24317" t="s">
        <v>2635</v>
      </c>
      <c r="C24317" t="s">
        <v>2636</v>
      </c>
      <c r="D24317" s="1">
        <v>44650</v>
      </c>
      <c r="E24317" s="2">
        <v>100</v>
      </c>
      <c r="F24317" t="s">
        <v>2637</v>
      </c>
      <c r="G24317" t="s">
        <v>2638</v>
      </c>
    </row>
    <row r="24318" spans="1:7" x14ac:dyDescent="0.25">
      <c r="A24318" t="s">
        <v>2634</v>
      </c>
      <c r="B24318" t="s">
        <v>2635</v>
      </c>
      <c r="C24318" t="s">
        <v>2636</v>
      </c>
      <c r="D24318" s="1">
        <v>44650</v>
      </c>
      <c r="E24318" s="2">
        <v>100</v>
      </c>
      <c r="F24318" t="s">
        <v>2639</v>
      </c>
      <c r="G24318" t="s">
        <v>2638</v>
      </c>
    </row>
    <row r="24319" spans="1:7" x14ac:dyDescent="0.25">
      <c r="A24319" t="s">
        <v>2634</v>
      </c>
      <c r="B24319" t="s">
        <v>2635</v>
      </c>
      <c r="C24319" t="s">
        <v>2636</v>
      </c>
      <c r="D24319" s="1">
        <v>44650</v>
      </c>
      <c r="E24319" s="2">
        <v>100</v>
      </c>
      <c r="F24319" t="s">
        <v>2639</v>
      </c>
      <c r="G24319" t="s">
        <v>2638</v>
      </c>
    </row>
    <row r="24320" spans="1:7" x14ac:dyDescent="0.25">
      <c r="A24320" t="s">
        <v>225</v>
      </c>
      <c r="B24320" t="s">
        <v>226</v>
      </c>
      <c r="C24320" t="s">
        <v>227</v>
      </c>
      <c r="D24320" s="1">
        <v>44650</v>
      </c>
      <c r="E24320" s="2">
        <v>84</v>
      </c>
      <c r="F24320" t="s">
        <v>228</v>
      </c>
      <c r="G24320" t="s">
        <v>34</v>
      </c>
    </row>
    <row r="24321" spans="1:7" x14ac:dyDescent="0.25">
      <c r="A24321" t="s">
        <v>1426</v>
      </c>
      <c r="B24321" t="s">
        <v>1427</v>
      </c>
      <c r="C24321" t="s">
        <v>826</v>
      </c>
      <c r="D24321" s="1">
        <v>44650</v>
      </c>
      <c r="E24321" s="2">
        <v>0</v>
      </c>
      <c r="F24321" t="s">
        <v>1428</v>
      </c>
      <c r="G24321" t="s">
        <v>34</v>
      </c>
    </row>
    <row r="24322" spans="1:7" x14ac:dyDescent="0.25">
      <c r="A24322" t="s">
        <v>4699</v>
      </c>
      <c r="B24322" t="s">
        <v>4700</v>
      </c>
      <c r="C24322" t="s">
        <v>4701</v>
      </c>
      <c r="D24322" s="1">
        <v>44650</v>
      </c>
      <c r="E24322" s="2">
        <v>84</v>
      </c>
      <c r="F24322" t="s">
        <v>4702</v>
      </c>
      <c r="G24322" t="s">
        <v>34</v>
      </c>
    </row>
    <row r="24323" spans="1:7" x14ac:dyDescent="0.25">
      <c r="A24323" t="s">
        <v>6327</v>
      </c>
      <c r="B24323" t="s">
        <v>6328</v>
      </c>
      <c r="D24323" s="1">
        <v>44651</v>
      </c>
      <c r="E24323" s="2">
        <v>300</v>
      </c>
      <c r="G24323" t="s">
        <v>6268</v>
      </c>
    </row>
    <row r="24324" spans="1:7" x14ac:dyDescent="0.25">
      <c r="A24324">
        <v>45</v>
      </c>
      <c r="B24324" t="s">
        <v>1578</v>
      </c>
      <c r="C24324" t="s">
        <v>3033</v>
      </c>
      <c r="D24324" s="1">
        <v>44652</v>
      </c>
      <c r="E24324" s="2">
        <v>84</v>
      </c>
      <c r="F24324" t="s">
        <v>5518</v>
      </c>
      <c r="G24324" t="s">
        <v>34</v>
      </c>
    </row>
    <row r="24325" spans="1:7" x14ac:dyDescent="0.25">
      <c r="A24325">
        <v>68</v>
      </c>
      <c r="B24325" t="s">
        <v>5551</v>
      </c>
      <c r="C24325" t="s">
        <v>5552</v>
      </c>
      <c r="D24325" s="1">
        <v>44652</v>
      </c>
      <c r="E24325" s="2">
        <v>15</v>
      </c>
      <c r="F24325" t="s">
        <v>5553</v>
      </c>
      <c r="G24325" t="s">
        <v>4685</v>
      </c>
    </row>
    <row r="24326" spans="1:7" x14ac:dyDescent="0.25">
      <c r="A24326">
        <v>877</v>
      </c>
      <c r="B24326" t="s">
        <v>6329</v>
      </c>
      <c r="C24326" t="s">
        <v>32</v>
      </c>
      <c r="D24326" s="1">
        <v>44652</v>
      </c>
      <c r="E24326" s="2">
        <v>300</v>
      </c>
      <c r="F24326" t="s">
        <v>6330</v>
      </c>
      <c r="G24326" t="s">
        <v>6268</v>
      </c>
    </row>
    <row r="24327" spans="1:7" x14ac:dyDescent="0.25">
      <c r="A24327">
        <v>816</v>
      </c>
      <c r="B24327" t="s">
        <v>3644</v>
      </c>
      <c r="C24327" t="s">
        <v>3740</v>
      </c>
      <c r="D24327" s="1">
        <v>44652</v>
      </c>
      <c r="E24327" s="2">
        <v>70</v>
      </c>
      <c r="F24327" t="s">
        <v>6263</v>
      </c>
      <c r="G24327" t="s">
        <v>6331</v>
      </c>
    </row>
    <row r="24328" spans="1:7" x14ac:dyDescent="0.25">
      <c r="A24328">
        <v>341</v>
      </c>
      <c r="B24328" t="s">
        <v>5819</v>
      </c>
      <c r="C24328" t="s">
        <v>5820</v>
      </c>
      <c r="D24328" s="1">
        <v>44652</v>
      </c>
      <c r="E24328" s="2">
        <v>50</v>
      </c>
      <c r="F24328" t="s">
        <v>5821</v>
      </c>
      <c r="G24328" t="s">
        <v>5638</v>
      </c>
    </row>
    <row r="24329" spans="1:7" x14ac:dyDescent="0.25">
      <c r="A24329">
        <v>278</v>
      </c>
      <c r="B24329" t="s">
        <v>2822</v>
      </c>
      <c r="C24329" t="s">
        <v>779</v>
      </c>
      <c r="D24329" s="1">
        <v>44652</v>
      </c>
      <c r="E24329" s="2">
        <v>5</v>
      </c>
      <c r="F24329" t="s">
        <v>5801</v>
      </c>
      <c r="G24329" t="s">
        <v>5789</v>
      </c>
    </row>
    <row r="24330" spans="1:7" x14ac:dyDescent="0.25">
      <c r="A24330">
        <v>276</v>
      </c>
      <c r="B24330" t="s">
        <v>5802</v>
      </c>
      <c r="C24330" t="s">
        <v>5803</v>
      </c>
      <c r="D24330" s="1">
        <v>44652</v>
      </c>
      <c r="E24330" s="2">
        <v>5</v>
      </c>
      <c r="G24330" t="s">
        <v>5789</v>
      </c>
    </row>
    <row r="24331" spans="1:7" x14ac:dyDescent="0.25">
      <c r="A24331">
        <v>241</v>
      </c>
      <c r="B24331" t="s">
        <v>5724</v>
      </c>
      <c r="C24331" t="s">
        <v>5725</v>
      </c>
      <c r="D24331" s="1">
        <v>44652</v>
      </c>
      <c r="E24331" s="2">
        <v>5</v>
      </c>
      <c r="F24331" t="s">
        <v>5726</v>
      </c>
      <c r="G24331" t="s">
        <v>5789</v>
      </c>
    </row>
    <row r="24332" spans="1:7" x14ac:dyDescent="0.25">
      <c r="A24332">
        <v>241</v>
      </c>
      <c r="B24332" t="s">
        <v>5724</v>
      </c>
      <c r="C24332" t="s">
        <v>5725</v>
      </c>
      <c r="D24332" s="1">
        <v>44652</v>
      </c>
      <c r="E24332" s="2">
        <v>5</v>
      </c>
      <c r="F24332" t="s">
        <v>5727</v>
      </c>
      <c r="G24332" t="s">
        <v>5789</v>
      </c>
    </row>
    <row r="24333" spans="1:7" x14ac:dyDescent="0.25">
      <c r="A24333" t="s">
        <v>3689</v>
      </c>
      <c r="B24333" t="s">
        <v>3690</v>
      </c>
      <c r="C24333" t="s">
        <v>3691</v>
      </c>
      <c r="D24333" s="1">
        <v>44652</v>
      </c>
      <c r="E24333" s="2">
        <v>34.96</v>
      </c>
      <c r="F24333" t="s">
        <v>3692</v>
      </c>
      <c r="G24333" t="s">
        <v>97</v>
      </c>
    </row>
    <row r="24334" spans="1:7" x14ac:dyDescent="0.25">
      <c r="A24334" t="s">
        <v>2742</v>
      </c>
      <c r="B24334" t="s">
        <v>2743</v>
      </c>
      <c r="C24334" t="s">
        <v>2744</v>
      </c>
      <c r="D24334" s="1">
        <v>44652</v>
      </c>
      <c r="E24334" s="2">
        <v>150</v>
      </c>
      <c r="F24334" t="s">
        <v>2745</v>
      </c>
      <c r="G24334" t="s">
        <v>2746</v>
      </c>
    </row>
    <row r="24335" spans="1:7" x14ac:dyDescent="0.25">
      <c r="A24335" t="s">
        <v>2742</v>
      </c>
      <c r="B24335" t="s">
        <v>2743</v>
      </c>
      <c r="C24335" t="s">
        <v>2744</v>
      </c>
      <c r="D24335" s="1">
        <v>44652</v>
      </c>
      <c r="E24335" s="2">
        <v>150</v>
      </c>
      <c r="F24335" t="s">
        <v>2747</v>
      </c>
      <c r="G24335" t="s">
        <v>2746</v>
      </c>
    </row>
    <row r="24336" spans="1:7" x14ac:dyDescent="0.25">
      <c r="A24336" t="s">
        <v>3686</v>
      </c>
      <c r="B24336" t="s">
        <v>764</v>
      </c>
      <c r="C24336" t="s">
        <v>3687</v>
      </c>
      <c r="D24336" s="1">
        <v>44652</v>
      </c>
      <c r="E24336" s="2">
        <v>5</v>
      </c>
      <c r="F24336" t="s">
        <v>3688</v>
      </c>
      <c r="G24336" t="s">
        <v>97</v>
      </c>
    </row>
    <row r="24337" spans="1:7" x14ac:dyDescent="0.25">
      <c r="A24337" t="s">
        <v>3686</v>
      </c>
      <c r="B24337" t="s">
        <v>764</v>
      </c>
      <c r="C24337" t="s">
        <v>3687</v>
      </c>
      <c r="D24337" s="1">
        <v>44652</v>
      </c>
      <c r="E24337" s="2">
        <v>5</v>
      </c>
      <c r="F24337" t="s">
        <v>3688</v>
      </c>
      <c r="G24337" t="s">
        <v>1245</v>
      </c>
    </row>
    <row r="24338" spans="1:7" x14ac:dyDescent="0.25">
      <c r="A24338" t="s">
        <v>5385</v>
      </c>
      <c r="B24338" t="s">
        <v>2992</v>
      </c>
      <c r="C24338" t="s">
        <v>5386</v>
      </c>
      <c r="D24338" s="1">
        <v>44652</v>
      </c>
      <c r="E24338" s="2">
        <v>50</v>
      </c>
      <c r="F24338" t="s">
        <v>5387</v>
      </c>
      <c r="G24338" t="s">
        <v>67</v>
      </c>
    </row>
    <row r="24339" spans="1:7" x14ac:dyDescent="0.25">
      <c r="A24339" t="s">
        <v>322</v>
      </c>
      <c r="B24339" t="s">
        <v>323</v>
      </c>
      <c r="C24339" t="s">
        <v>324</v>
      </c>
      <c r="D24339" s="1">
        <v>44652</v>
      </c>
      <c r="E24339" s="2">
        <v>63</v>
      </c>
      <c r="F24339" t="s">
        <v>325</v>
      </c>
      <c r="G24339" t="s">
        <v>326</v>
      </c>
    </row>
    <row r="24340" spans="1:7" x14ac:dyDescent="0.25">
      <c r="A24340" t="s">
        <v>322</v>
      </c>
      <c r="B24340" t="s">
        <v>323</v>
      </c>
      <c r="C24340" t="s">
        <v>324</v>
      </c>
      <c r="D24340" s="1">
        <v>44652</v>
      </c>
      <c r="E24340" s="2">
        <v>63</v>
      </c>
      <c r="F24340" t="s">
        <v>327</v>
      </c>
      <c r="G24340" t="s">
        <v>326</v>
      </c>
    </row>
    <row r="24341" spans="1:7" x14ac:dyDescent="0.25">
      <c r="A24341" t="s">
        <v>1803</v>
      </c>
      <c r="B24341" t="s">
        <v>1804</v>
      </c>
      <c r="C24341" t="s">
        <v>1805</v>
      </c>
      <c r="D24341" s="1">
        <v>44652</v>
      </c>
      <c r="E24341" s="2">
        <v>25</v>
      </c>
      <c r="F24341" t="s">
        <v>1806</v>
      </c>
      <c r="G24341" t="s">
        <v>271</v>
      </c>
    </row>
    <row r="24342" spans="1:7" x14ac:dyDescent="0.25">
      <c r="A24342" t="s">
        <v>1803</v>
      </c>
      <c r="B24342" t="s">
        <v>1804</v>
      </c>
      <c r="C24342" t="s">
        <v>1805</v>
      </c>
      <c r="D24342" s="1">
        <v>44652</v>
      </c>
      <c r="E24342" s="2">
        <v>25</v>
      </c>
      <c r="F24342" t="s">
        <v>1806</v>
      </c>
      <c r="G24342" t="s">
        <v>5422</v>
      </c>
    </row>
    <row r="24343" spans="1:7" x14ac:dyDescent="0.25">
      <c r="A24343" t="s">
        <v>312</v>
      </c>
      <c r="B24343" t="s">
        <v>248</v>
      </c>
      <c r="C24343" t="s">
        <v>313</v>
      </c>
      <c r="D24343" s="1">
        <v>44652</v>
      </c>
      <c r="E24343" s="2">
        <v>50</v>
      </c>
      <c r="F24343" t="s">
        <v>314</v>
      </c>
      <c r="G24343" t="s">
        <v>315</v>
      </c>
    </row>
    <row r="24344" spans="1:7" x14ac:dyDescent="0.25">
      <c r="A24344" t="s">
        <v>82</v>
      </c>
      <c r="B24344" t="s">
        <v>83</v>
      </c>
      <c r="C24344" t="s">
        <v>84</v>
      </c>
      <c r="D24344" s="1">
        <v>44652</v>
      </c>
      <c r="E24344" s="2">
        <v>10</v>
      </c>
      <c r="F24344" t="s">
        <v>85</v>
      </c>
      <c r="G24344" t="s">
        <v>1245</v>
      </c>
    </row>
    <row r="24345" spans="1:7" x14ac:dyDescent="0.25">
      <c r="A24345" t="s">
        <v>82</v>
      </c>
      <c r="B24345" t="s">
        <v>83</v>
      </c>
      <c r="C24345" t="s">
        <v>84</v>
      </c>
      <c r="D24345" s="1">
        <v>44652</v>
      </c>
      <c r="E24345" s="2">
        <v>10</v>
      </c>
      <c r="F24345" t="s">
        <v>86</v>
      </c>
      <c r="G24345" t="s">
        <v>1245</v>
      </c>
    </row>
    <row r="24346" spans="1:7" x14ac:dyDescent="0.25">
      <c r="A24346" t="s">
        <v>2686</v>
      </c>
      <c r="B24346" t="s">
        <v>2687</v>
      </c>
      <c r="C24346" t="s">
        <v>2688</v>
      </c>
      <c r="D24346" s="1">
        <v>44652</v>
      </c>
      <c r="E24346" s="2">
        <v>84</v>
      </c>
      <c r="F24346" t="s">
        <v>2689</v>
      </c>
      <c r="G24346" t="s">
        <v>34</v>
      </c>
    </row>
    <row r="24347" spans="1:7" x14ac:dyDescent="0.25">
      <c r="A24347" t="s">
        <v>2690</v>
      </c>
      <c r="B24347" t="s">
        <v>2691</v>
      </c>
      <c r="C24347" t="s">
        <v>2692</v>
      </c>
      <c r="D24347" s="1">
        <v>44652</v>
      </c>
      <c r="E24347" s="2">
        <v>50</v>
      </c>
      <c r="F24347" t="s">
        <v>2693</v>
      </c>
      <c r="G24347" t="s">
        <v>1715</v>
      </c>
    </row>
    <row r="24348" spans="1:7" x14ac:dyDescent="0.25">
      <c r="A24348" t="s">
        <v>2690</v>
      </c>
      <c r="B24348" t="s">
        <v>2691</v>
      </c>
      <c r="C24348" t="s">
        <v>2692</v>
      </c>
      <c r="D24348" s="1">
        <v>44652</v>
      </c>
      <c r="E24348" s="2">
        <v>50</v>
      </c>
      <c r="F24348" t="s">
        <v>2693</v>
      </c>
      <c r="G24348" t="s">
        <v>1725</v>
      </c>
    </row>
    <row r="24349" spans="1:7" x14ac:dyDescent="0.25">
      <c r="A24349" t="s">
        <v>636</v>
      </c>
      <c r="B24349" t="s">
        <v>637</v>
      </c>
      <c r="C24349" t="s">
        <v>638</v>
      </c>
      <c r="D24349" s="1">
        <v>44652</v>
      </c>
      <c r="E24349" s="2">
        <v>10</v>
      </c>
      <c r="F24349" t="s">
        <v>639</v>
      </c>
      <c r="G24349" t="s">
        <v>471</v>
      </c>
    </row>
    <row r="24350" spans="1:7" x14ac:dyDescent="0.25">
      <c r="A24350" t="s">
        <v>636</v>
      </c>
      <c r="B24350" t="s">
        <v>637</v>
      </c>
      <c r="C24350" t="s">
        <v>638</v>
      </c>
      <c r="D24350" s="1">
        <v>44652</v>
      </c>
      <c r="E24350" s="2">
        <v>10</v>
      </c>
      <c r="F24350" t="s">
        <v>639</v>
      </c>
      <c r="G24350" t="s">
        <v>1695</v>
      </c>
    </row>
    <row r="24351" spans="1:7" x14ac:dyDescent="0.25">
      <c r="A24351" t="s">
        <v>87</v>
      </c>
      <c r="B24351" t="s">
        <v>88</v>
      </c>
      <c r="C24351" t="s">
        <v>89</v>
      </c>
      <c r="D24351" s="1">
        <v>44652</v>
      </c>
      <c r="E24351" s="2">
        <v>25</v>
      </c>
      <c r="F24351" t="s">
        <v>90</v>
      </c>
      <c r="G24351" t="s">
        <v>1695</v>
      </c>
    </row>
    <row r="24352" spans="1:7" x14ac:dyDescent="0.25">
      <c r="A24352" t="s">
        <v>87</v>
      </c>
      <c r="B24352" t="s">
        <v>88</v>
      </c>
      <c r="C24352" t="s">
        <v>89</v>
      </c>
      <c r="D24352" s="1">
        <v>44652</v>
      </c>
      <c r="E24352" s="2">
        <v>25</v>
      </c>
      <c r="F24352" t="s">
        <v>91</v>
      </c>
      <c r="G24352" t="s">
        <v>1695</v>
      </c>
    </row>
    <row r="24353" spans="1:7" x14ac:dyDescent="0.25">
      <c r="A24353" t="s">
        <v>87</v>
      </c>
      <c r="B24353" t="s">
        <v>88</v>
      </c>
      <c r="C24353" t="s">
        <v>89</v>
      </c>
      <c r="D24353" s="1">
        <v>44652</v>
      </c>
      <c r="E24353" s="2">
        <v>25</v>
      </c>
      <c r="F24353" t="s">
        <v>91</v>
      </c>
      <c r="G24353" t="s">
        <v>1695</v>
      </c>
    </row>
    <row r="24354" spans="1:7" x14ac:dyDescent="0.25">
      <c r="A24354" t="s">
        <v>87</v>
      </c>
      <c r="B24354" t="s">
        <v>88</v>
      </c>
      <c r="C24354" t="s">
        <v>89</v>
      </c>
      <c r="D24354" s="1">
        <v>44652</v>
      </c>
      <c r="E24354" s="2">
        <v>25</v>
      </c>
      <c r="F24354" t="s">
        <v>92</v>
      </c>
      <c r="G24354" t="s">
        <v>1695</v>
      </c>
    </row>
    <row r="24355" spans="1:7" x14ac:dyDescent="0.25">
      <c r="A24355" t="s">
        <v>87</v>
      </c>
      <c r="B24355" t="s">
        <v>88</v>
      </c>
      <c r="C24355" t="s">
        <v>89</v>
      </c>
      <c r="D24355" s="1">
        <v>44652</v>
      </c>
      <c r="E24355" s="2">
        <v>15</v>
      </c>
      <c r="F24355" t="s">
        <v>90</v>
      </c>
      <c r="G24355" t="s">
        <v>1245</v>
      </c>
    </row>
    <row r="24356" spans="1:7" x14ac:dyDescent="0.25">
      <c r="A24356" t="s">
        <v>87</v>
      </c>
      <c r="B24356" t="s">
        <v>88</v>
      </c>
      <c r="C24356" t="s">
        <v>89</v>
      </c>
      <c r="D24356" s="1">
        <v>44652</v>
      </c>
      <c r="E24356" s="2">
        <v>15</v>
      </c>
      <c r="F24356" t="s">
        <v>91</v>
      </c>
      <c r="G24356" t="s">
        <v>1245</v>
      </c>
    </row>
    <row r="24357" spans="1:7" x14ac:dyDescent="0.25">
      <c r="A24357" t="s">
        <v>87</v>
      </c>
      <c r="B24357" t="s">
        <v>88</v>
      </c>
      <c r="C24357" t="s">
        <v>89</v>
      </c>
      <c r="D24357" s="1">
        <v>44652</v>
      </c>
      <c r="E24357" s="2">
        <v>15</v>
      </c>
      <c r="F24357" t="s">
        <v>91</v>
      </c>
      <c r="G24357" t="s">
        <v>1245</v>
      </c>
    </row>
    <row r="24358" spans="1:7" x14ac:dyDescent="0.25">
      <c r="A24358" t="s">
        <v>87</v>
      </c>
      <c r="B24358" t="s">
        <v>88</v>
      </c>
      <c r="C24358" t="s">
        <v>89</v>
      </c>
      <c r="D24358" s="1">
        <v>44652</v>
      </c>
      <c r="E24358" s="2">
        <v>15</v>
      </c>
      <c r="F24358" t="s">
        <v>92</v>
      </c>
      <c r="G24358" t="s">
        <v>1245</v>
      </c>
    </row>
    <row r="24359" spans="1:7" x14ac:dyDescent="0.25">
      <c r="A24359" t="s">
        <v>1590</v>
      </c>
      <c r="B24359" t="s">
        <v>1591</v>
      </c>
      <c r="C24359" t="s">
        <v>1592</v>
      </c>
      <c r="D24359" s="1">
        <v>44652</v>
      </c>
      <c r="E24359" s="2">
        <v>5</v>
      </c>
      <c r="F24359" t="s">
        <v>1593</v>
      </c>
      <c r="G24359" t="s">
        <v>1245</v>
      </c>
    </row>
    <row r="24360" spans="1:7" x14ac:dyDescent="0.25">
      <c r="A24360" t="s">
        <v>529</v>
      </c>
      <c r="B24360" t="s">
        <v>290</v>
      </c>
      <c r="C24360" t="s">
        <v>530</v>
      </c>
      <c r="D24360" s="1">
        <v>44652</v>
      </c>
      <c r="E24360" s="2">
        <v>25</v>
      </c>
      <c r="F24360" t="s">
        <v>531</v>
      </c>
      <c r="G24360" t="s">
        <v>3282</v>
      </c>
    </row>
    <row r="24361" spans="1:7" x14ac:dyDescent="0.25">
      <c r="A24361" t="s">
        <v>4053</v>
      </c>
      <c r="B24361" t="s">
        <v>580</v>
      </c>
      <c r="C24361" t="s">
        <v>4054</v>
      </c>
      <c r="D24361" s="1">
        <v>44652</v>
      </c>
      <c r="E24361" s="2">
        <v>15</v>
      </c>
      <c r="F24361" t="s">
        <v>4055</v>
      </c>
      <c r="G24361" t="s">
        <v>3282</v>
      </c>
    </row>
    <row r="24362" spans="1:7" x14ac:dyDescent="0.25">
      <c r="A24362" t="s">
        <v>4053</v>
      </c>
      <c r="B24362" t="s">
        <v>580</v>
      </c>
      <c r="C24362" t="s">
        <v>4054</v>
      </c>
      <c r="D24362" s="1">
        <v>44652</v>
      </c>
      <c r="E24362" s="2">
        <v>15</v>
      </c>
      <c r="F24362" t="s">
        <v>4055</v>
      </c>
      <c r="G24362" t="s">
        <v>3282</v>
      </c>
    </row>
    <row r="24363" spans="1:7" x14ac:dyDescent="0.25">
      <c r="A24363" t="s">
        <v>4053</v>
      </c>
      <c r="B24363" t="s">
        <v>580</v>
      </c>
      <c r="C24363" t="s">
        <v>4054</v>
      </c>
      <c r="D24363" s="1">
        <v>44652</v>
      </c>
      <c r="E24363" s="2">
        <v>15</v>
      </c>
      <c r="F24363" t="s">
        <v>4056</v>
      </c>
      <c r="G24363" t="s">
        <v>3282</v>
      </c>
    </row>
    <row r="24364" spans="1:7" x14ac:dyDescent="0.25">
      <c r="A24364" t="s">
        <v>2000</v>
      </c>
      <c r="B24364" t="s">
        <v>2001</v>
      </c>
      <c r="C24364" t="s">
        <v>2002</v>
      </c>
      <c r="D24364" s="1">
        <v>44652</v>
      </c>
      <c r="E24364" s="2">
        <v>100</v>
      </c>
      <c r="F24364" t="s">
        <v>2003</v>
      </c>
      <c r="G24364" t="s">
        <v>2681</v>
      </c>
    </row>
    <row r="24365" spans="1:7" x14ac:dyDescent="0.25">
      <c r="A24365" t="s">
        <v>2000</v>
      </c>
      <c r="B24365" t="s">
        <v>2001</v>
      </c>
      <c r="C24365" t="s">
        <v>2002</v>
      </c>
      <c r="D24365" s="1">
        <v>44652</v>
      </c>
      <c r="E24365" s="2">
        <v>100</v>
      </c>
      <c r="F24365" t="s">
        <v>2004</v>
      </c>
      <c r="G24365" t="s">
        <v>2681</v>
      </c>
    </row>
    <row r="24366" spans="1:7" x14ac:dyDescent="0.25">
      <c r="A24366" t="s">
        <v>2153</v>
      </c>
      <c r="B24366" t="s">
        <v>614</v>
      </c>
      <c r="C24366" t="s">
        <v>1310</v>
      </c>
      <c r="D24366" s="1">
        <v>44652</v>
      </c>
      <c r="E24366" s="2">
        <v>10</v>
      </c>
      <c r="F24366" t="s">
        <v>2154</v>
      </c>
      <c r="G24366" t="s">
        <v>1245</v>
      </c>
    </row>
    <row r="24367" spans="1:7" x14ac:dyDescent="0.25">
      <c r="A24367" t="s">
        <v>1100</v>
      </c>
      <c r="B24367" t="s">
        <v>1101</v>
      </c>
      <c r="C24367" t="s">
        <v>1102</v>
      </c>
      <c r="D24367" s="1">
        <v>44652</v>
      </c>
      <c r="E24367" s="2">
        <v>15</v>
      </c>
      <c r="F24367" t="s">
        <v>1103</v>
      </c>
      <c r="G24367" t="s">
        <v>828</v>
      </c>
    </row>
    <row r="24368" spans="1:7" x14ac:dyDescent="0.25">
      <c r="A24368" t="s">
        <v>1100</v>
      </c>
      <c r="B24368" t="s">
        <v>1101</v>
      </c>
      <c r="C24368" t="s">
        <v>1102</v>
      </c>
      <c r="D24368" s="1">
        <v>44652</v>
      </c>
      <c r="E24368" s="2">
        <v>15</v>
      </c>
      <c r="F24368" t="s">
        <v>1104</v>
      </c>
      <c r="G24368" t="s">
        <v>828</v>
      </c>
    </row>
    <row r="24369" spans="1:7" x14ac:dyDescent="0.25">
      <c r="A24369" t="s">
        <v>1100</v>
      </c>
      <c r="B24369" t="s">
        <v>1101</v>
      </c>
      <c r="C24369" t="s">
        <v>1102</v>
      </c>
      <c r="D24369" s="1">
        <v>44652</v>
      </c>
      <c r="E24369" s="2">
        <v>10</v>
      </c>
      <c r="F24369" t="s">
        <v>1103</v>
      </c>
      <c r="G24369" t="s">
        <v>276</v>
      </c>
    </row>
    <row r="24370" spans="1:7" x14ac:dyDescent="0.25">
      <c r="A24370" t="s">
        <v>1100</v>
      </c>
      <c r="B24370" t="s">
        <v>1101</v>
      </c>
      <c r="C24370" t="s">
        <v>1102</v>
      </c>
      <c r="D24370" s="1">
        <v>44652</v>
      </c>
      <c r="E24370" s="2">
        <v>10</v>
      </c>
      <c r="F24370" t="s">
        <v>1104</v>
      </c>
      <c r="G24370" t="s">
        <v>276</v>
      </c>
    </row>
    <row r="24371" spans="1:7" x14ac:dyDescent="0.25">
      <c r="A24371" t="s">
        <v>1450</v>
      </c>
      <c r="B24371" t="s">
        <v>1451</v>
      </c>
      <c r="C24371" t="s">
        <v>1452</v>
      </c>
      <c r="D24371" s="1">
        <v>44652</v>
      </c>
      <c r="E24371" s="2">
        <v>84</v>
      </c>
      <c r="F24371" t="s">
        <v>1453</v>
      </c>
      <c r="G24371" t="s">
        <v>34</v>
      </c>
    </row>
    <row r="24372" spans="1:7" x14ac:dyDescent="0.25">
      <c r="A24372" t="s">
        <v>1450</v>
      </c>
      <c r="B24372" t="s">
        <v>1451</v>
      </c>
      <c r="C24372" t="s">
        <v>1452</v>
      </c>
      <c r="D24372" s="1">
        <v>44652</v>
      </c>
      <c r="E24372" s="2">
        <v>84</v>
      </c>
      <c r="F24372" t="s">
        <v>1454</v>
      </c>
      <c r="G24372" t="s">
        <v>34</v>
      </c>
    </row>
    <row r="24373" spans="1:7" x14ac:dyDescent="0.25">
      <c r="A24373" t="s">
        <v>1450</v>
      </c>
      <c r="B24373" t="s">
        <v>1451</v>
      </c>
      <c r="C24373" t="s">
        <v>1452</v>
      </c>
      <c r="D24373" s="1">
        <v>44652</v>
      </c>
      <c r="E24373" s="2">
        <v>84</v>
      </c>
      <c r="F24373" t="s">
        <v>1454</v>
      </c>
      <c r="G24373" t="s">
        <v>34</v>
      </c>
    </row>
    <row r="24374" spans="1:7" x14ac:dyDescent="0.25">
      <c r="A24374" t="s">
        <v>2475</v>
      </c>
      <c r="B24374" t="s">
        <v>1451</v>
      </c>
      <c r="C24374" t="s">
        <v>2476</v>
      </c>
      <c r="D24374" s="1">
        <v>44652</v>
      </c>
      <c r="E24374" s="2">
        <v>40</v>
      </c>
      <c r="F24374" t="s">
        <v>2477</v>
      </c>
      <c r="G24374" t="s">
        <v>2456</v>
      </c>
    </row>
    <row r="24375" spans="1:7" x14ac:dyDescent="0.25">
      <c r="A24375" t="s">
        <v>263</v>
      </c>
      <c r="B24375" t="s">
        <v>264</v>
      </c>
      <c r="C24375" t="s">
        <v>265</v>
      </c>
      <c r="D24375" s="1">
        <v>44652</v>
      </c>
      <c r="E24375" s="2">
        <v>50</v>
      </c>
      <c r="F24375" t="s">
        <v>266</v>
      </c>
      <c r="G24375" t="s">
        <v>1695</v>
      </c>
    </row>
    <row r="24376" spans="1:7" x14ac:dyDescent="0.25">
      <c r="A24376" t="s">
        <v>115</v>
      </c>
      <c r="B24376" t="s">
        <v>116</v>
      </c>
      <c r="C24376" t="s">
        <v>117</v>
      </c>
      <c r="D24376" s="1">
        <v>44652</v>
      </c>
      <c r="E24376" s="2">
        <v>5</v>
      </c>
      <c r="F24376" t="s">
        <v>118</v>
      </c>
      <c r="G24376" t="s">
        <v>1245</v>
      </c>
    </row>
    <row r="24377" spans="1:7" x14ac:dyDescent="0.25">
      <c r="A24377" t="s">
        <v>115</v>
      </c>
      <c r="B24377" t="s">
        <v>116</v>
      </c>
      <c r="C24377" t="s">
        <v>117</v>
      </c>
      <c r="D24377" s="1">
        <v>44652</v>
      </c>
      <c r="E24377" s="2">
        <v>5</v>
      </c>
      <c r="F24377" t="s">
        <v>119</v>
      </c>
      <c r="G24377" t="s">
        <v>1245</v>
      </c>
    </row>
    <row r="24378" spans="1:7" x14ac:dyDescent="0.25">
      <c r="A24378" t="s">
        <v>115</v>
      </c>
      <c r="B24378" t="s">
        <v>116</v>
      </c>
      <c r="C24378" t="s">
        <v>117</v>
      </c>
      <c r="D24378" s="1">
        <v>44652</v>
      </c>
      <c r="E24378" s="2">
        <v>5</v>
      </c>
      <c r="F24378" t="s">
        <v>120</v>
      </c>
      <c r="G24378" t="s">
        <v>1245</v>
      </c>
    </row>
    <row r="24379" spans="1:7" x14ac:dyDescent="0.25">
      <c r="A24379" t="s">
        <v>115</v>
      </c>
      <c r="B24379" t="s">
        <v>116</v>
      </c>
      <c r="C24379" t="s">
        <v>117</v>
      </c>
      <c r="D24379" s="1">
        <v>44652</v>
      </c>
      <c r="E24379" s="2">
        <v>5</v>
      </c>
      <c r="F24379" t="s">
        <v>118</v>
      </c>
      <c r="G24379" t="s">
        <v>5789</v>
      </c>
    </row>
    <row r="24380" spans="1:7" x14ac:dyDescent="0.25">
      <c r="A24380" t="s">
        <v>115</v>
      </c>
      <c r="B24380" t="s">
        <v>116</v>
      </c>
      <c r="C24380" t="s">
        <v>117</v>
      </c>
      <c r="D24380" s="1">
        <v>44652</v>
      </c>
      <c r="E24380" s="2">
        <v>5</v>
      </c>
      <c r="F24380" t="s">
        <v>119</v>
      </c>
      <c r="G24380" t="s">
        <v>5789</v>
      </c>
    </row>
    <row r="24381" spans="1:7" x14ac:dyDescent="0.25">
      <c r="A24381" t="s">
        <v>115</v>
      </c>
      <c r="B24381" t="s">
        <v>116</v>
      </c>
      <c r="C24381" t="s">
        <v>117</v>
      </c>
      <c r="D24381" s="1">
        <v>44652</v>
      </c>
      <c r="E24381" s="2">
        <v>5</v>
      </c>
      <c r="F24381" t="s">
        <v>120</v>
      </c>
      <c r="G24381" t="s">
        <v>5789</v>
      </c>
    </row>
    <row r="24382" spans="1:7" x14ac:dyDescent="0.25">
      <c r="A24382" t="s">
        <v>5031</v>
      </c>
      <c r="B24382" t="s">
        <v>5032</v>
      </c>
      <c r="C24382" t="s">
        <v>5033</v>
      </c>
      <c r="D24382" s="1">
        <v>44652</v>
      </c>
      <c r="E24382" s="2">
        <v>100</v>
      </c>
      <c r="F24382" t="s">
        <v>5034</v>
      </c>
      <c r="G24382" t="s">
        <v>2663</v>
      </c>
    </row>
    <row r="24383" spans="1:7" x14ac:dyDescent="0.25">
      <c r="A24383" t="s">
        <v>2748</v>
      </c>
      <c r="B24383" t="s">
        <v>2749</v>
      </c>
      <c r="C24383" t="s">
        <v>2750</v>
      </c>
      <c r="D24383" s="1">
        <v>44652</v>
      </c>
      <c r="E24383" s="2">
        <v>10</v>
      </c>
      <c r="F24383" t="s">
        <v>2751</v>
      </c>
      <c r="G24383" t="s">
        <v>67</v>
      </c>
    </row>
    <row r="24384" spans="1:7" x14ac:dyDescent="0.25">
      <c r="A24384" t="s">
        <v>2748</v>
      </c>
      <c r="B24384" t="s">
        <v>2749</v>
      </c>
      <c r="C24384" t="s">
        <v>2750</v>
      </c>
      <c r="D24384" s="1">
        <v>44652</v>
      </c>
      <c r="E24384" s="2">
        <v>10</v>
      </c>
      <c r="F24384" t="s">
        <v>2751</v>
      </c>
      <c r="G24384" t="s">
        <v>67</v>
      </c>
    </row>
    <row r="24385" spans="1:7" x14ac:dyDescent="0.25">
      <c r="A24385" t="s">
        <v>2748</v>
      </c>
      <c r="B24385" t="s">
        <v>2749</v>
      </c>
      <c r="C24385" t="s">
        <v>2750</v>
      </c>
      <c r="D24385" s="1">
        <v>44652</v>
      </c>
      <c r="E24385" s="2">
        <v>10</v>
      </c>
      <c r="F24385" t="s">
        <v>2752</v>
      </c>
      <c r="G24385" t="s">
        <v>67</v>
      </c>
    </row>
    <row r="24386" spans="1:7" x14ac:dyDescent="0.25">
      <c r="A24386" t="s">
        <v>2748</v>
      </c>
      <c r="B24386" t="s">
        <v>2749</v>
      </c>
      <c r="C24386" t="s">
        <v>2750</v>
      </c>
      <c r="D24386" s="1">
        <v>44652</v>
      </c>
      <c r="E24386" s="2">
        <v>10</v>
      </c>
      <c r="F24386" t="s">
        <v>2751</v>
      </c>
      <c r="G24386" t="s">
        <v>1695</v>
      </c>
    </row>
    <row r="24387" spans="1:7" x14ac:dyDescent="0.25">
      <c r="A24387" t="s">
        <v>2748</v>
      </c>
      <c r="B24387" t="s">
        <v>2749</v>
      </c>
      <c r="C24387" t="s">
        <v>2750</v>
      </c>
      <c r="D24387" s="1">
        <v>44652</v>
      </c>
      <c r="E24387" s="2">
        <v>10</v>
      </c>
      <c r="F24387" t="s">
        <v>2751</v>
      </c>
      <c r="G24387" t="s">
        <v>1695</v>
      </c>
    </row>
    <row r="24388" spans="1:7" x14ac:dyDescent="0.25">
      <c r="A24388" t="s">
        <v>2748</v>
      </c>
      <c r="B24388" t="s">
        <v>2749</v>
      </c>
      <c r="C24388" t="s">
        <v>2750</v>
      </c>
      <c r="D24388" s="1">
        <v>44652</v>
      </c>
      <c r="E24388" s="2">
        <v>10</v>
      </c>
      <c r="F24388" t="s">
        <v>2752</v>
      </c>
      <c r="G24388" t="s">
        <v>1695</v>
      </c>
    </row>
    <row r="24389" spans="1:7" x14ac:dyDescent="0.25">
      <c r="A24389" t="s">
        <v>4781</v>
      </c>
      <c r="B24389" t="s">
        <v>4782</v>
      </c>
      <c r="C24389" t="s">
        <v>4783</v>
      </c>
      <c r="D24389" s="1">
        <v>44652</v>
      </c>
      <c r="E24389" s="2">
        <v>5</v>
      </c>
      <c r="F24389" t="s">
        <v>4784</v>
      </c>
      <c r="G24389" t="s">
        <v>2663</v>
      </c>
    </row>
    <row r="24390" spans="1:7" x14ac:dyDescent="0.25">
      <c r="A24390" t="s">
        <v>3100</v>
      </c>
      <c r="B24390" t="s">
        <v>3101</v>
      </c>
      <c r="C24390" t="s">
        <v>3102</v>
      </c>
      <c r="D24390" s="1">
        <v>44652</v>
      </c>
      <c r="E24390" s="2">
        <v>50</v>
      </c>
      <c r="F24390" t="s">
        <v>3103</v>
      </c>
      <c r="G24390" t="s">
        <v>67</v>
      </c>
    </row>
    <row r="24391" spans="1:7" x14ac:dyDescent="0.25">
      <c r="A24391" t="s">
        <v>125</v>
      </c>
      <c r="B24391" t="s">
        <v>126</v>
      </c>
      <c r="C24391" t="s">
        <v>127</v>
      </c>
      <c r="D24391" s="1">
        <v>44652</v>
      </c>
      <c r="E24391" s="2">
        <v>5</v>
      </c>
      <c r="F24391" t="s">
        <v>128</v>
      </c>
      <c r="G24391" t="s">
        <v>310</v>
      </c>
    </row>
    <row r="24392" spans="1:7" x14ac:dyDescent="0.25">
      <c r="A24392" t="s">
        <v>2346</v>
      </c>
      <c r="B24392" t="s">
        <v>371</v>
      </c>
      <c r="C24392" t="s">
        <v>2347</v>
      </c>
      <c r="D24392" s="1">
        <v>44652</v>
      </c>
      <c r="E24392" s="2">
        <v>25</v>
      </c>
      <c r="F24392" t="s">
        <v>2348</v>
      </c>
      <c r="G24392" t="s">
        <v>97</v>
      </c>
    </row>
    <row r="24393" spans="1:7" x14ac:dyDescent="0.25">
      <c r="A24393" t="s">
        <v>2346</v>
      </c>
      <c r="B24393" t="s">
        <v>371</v>
      </c>
      <c r="C24393" t="s">
        <v>2347</v>
      </c>
      <c r="D24393" s="1">
        <v>44652</v>
      </c>
      <c r="E24393" s="2">
        <v>25</v>
      </c>
      <c r="F24393" t="s">
        <v>2349</v>
      </c>
      <c r="G24393" t="s">
        <v>97</v>
      </c>
    </row>
    <row r="24394" spans="1:7" x14ac:dyDescent="0.25">
      <c r="A24394" t="s">
        <v>2346</v>
      </c>
      <c r="B24394" t="s">
        <v>371</v>
      </c>
      <c r="C24394" t="s">
        <v>2347</v>
      </c>
      <c r="D24394" s="1">
        <v>44652</v>
      </c>
      <c r="E24394" s="2">
        <v>20</v>
      </c>
      <c r="F24394" t="s">
        <v>2348</v>
      </c>
      <c r="G24394" t="s">
        <v>1245</v>
      </c>
    </row>
    <row r="24395" spans="1:7" x14ac:dyDescent="0.25">
      <c r="A24395" t="s">
        <v>2346</v>
      </c>
      <c r="B24395" t="s">
        <v>371</v>
      </c>
      <c r="C24395" t="s">
        <v>2347</v>
      </c>
      <c r="D24395" s="1">
        <v>44652</v>
      </c>
      <c r="E24395" s="2">
        <v>20</v>
      </c>
      <c r="F24395" t="s">
        <v>2349</v>
      </c>
      <c r="G24395" t="s">
        <v>1245</v>
      </c>
    </row>
    <row r="24396" spans="1:7" x14ac:dyDescent="0.25">
      <c r="A24396" t="s">
        <v>138</v>
      </c>
      <c r="B24396" t="s">
        <v>139</v>
      </c>
      <c r="C24396" t="s">
        <v>140</v>
      </c>
      <c r="D24396" s="1">
        <v>44652</v>
      </c>
      <c r="E24396" s="2">
        <v>40</v>
      </c>
      <c r="F24396" t="s">
        <v>141</v>
      </c>
      <c r="G24396" t="s">
        <v>1695</v>
      </c>
    </row>
    <row r="24397" spans="1:7" x14ac:dyDescent="0.25">
      <c r="A24397" t="s">
        <v>1492</v>
      </c>
      <c r="B24397" t="s">
        <v>1493</v>
      </c>
      <c r="C24397" t="s">
        <v>1494</v>
      </c>
      <c r="D24397" s="1">
        <v>44652</v>
      </c>
      <c r="E24397" s="2">
        <v>100</v>
      </c>
      <c r="F24397" t="s">
        <v>1495</v>
      </c>
      <c r="G24397" t="s">
        <v>67</v>
      </c>
    </row>
    <row r="24398" spans="1:7" x14ac:dyDescent="0.25">
      <c r="A24398" t="s">
        <v>2339</v>
      </c>
      <c r="B24398" t="s">
        <v>222</v>
      </c>
      <c r="C24398" t="s">
        <v>2340</v>
      </c>
      <c r="D24398" s="1">
        <v>44652</v>
      </c>
      <c r="E24398" s="2">
        <v>10</v>
      </c>
      <c r="F24398" t="s">
        <v>2341</v>
      </c>
      <c r="G24398" t="s">
        <v>1245</v>
      </c>
    </row>
    <row r="24399" spans="1:7" x14ac:dyDescent="0.25">
      <c r="A24399" t="s">
        <v>2339</v>
      </c>
      <c r="B24399" t="s">
        <v>222</v>
      </c>
      <c r="C24399" t="s">
        <v>2340</v>
      </c>
      <c r="D24399" s="1">
        <v>44652</v>
      </c>
      <c r="E24399" s="2">
        <v>10</v>
      </c>
      <c r="F24399" t="s">
        <v>2342</v>
      </c>
      <c r="G24399" t="s">
        <v>1245</v>
      </c>
    </row>
    <row r="24400" spans="1:7" x14ac:dyDescent="0.25">
      <c r="A24400" t="s">
        <v>129</v>
      </c>
      <c r="B24400" t="s">
        <v>130</v>
      </c>
      <c r="C24400" t="s">
        <v>131</v>
      </c>
      <c r="D24400" s="1">
        <v>44652</v>
      </c>
      <c r="E24400" s="2">
        <v>10</v>
      </c>
      <c r="F24400" t="s">
        <v>132</v>
      </c>
      <c r="G24400" t="s">
        <v>9</v>
      </c>
    </row>
    <row r="24401" spans="1:7" x14ac:dyDescent="0.25">
      <c r="A24401" t="s">
        <v>5203</v>
      </c>
      <c r="B24401" t="s">
        <v>15</v>
      </c>
      <c r="C24401" t="s">
        <v>5204</v>
      </c>
      <c r="D24401" s="1">
        <v>44652</v>
      </c>
      <c r="E24401" s="2">
        <v>175</v>
      </c>
      <c r="F24401" t="s">
        <v>5205</v>
      </c>
      <c r="G24401" t="s">
        <v>2663</v>
      </c>
    </row>
    <row r="24402" spans="1:7" x14ac:dyDescent="0.25">
      <c r="A24402" t="s">
        <v>5203</v>
      </c>
      <c r="B24402" t="s">
        <v>15</v>
      </c>
      <c r="C24402" t="s">
        <v>5204</v>
      </c>
      <c r="D24402" s="1">
        <v>44652</v>
      </c>
      <c r="E24402" s="2">
        <v>5</v>
      </c>
      <c r="F24402" t="s">
        <v>5205</v>
      </c>
      <c r="G24402" t="s">
        <v>5789</v>
      </c>
    </row>
    <row r="24403" spans="1:7" x14ac:dyDescent="0.25">
      <c r="A24403" t="s">
        <v>1095</v>
      </c>
      <c r="B24403" t="s">
        <v>1096</v>
      </c>
      <c r="C24403" t="s">
        <v>1097</v>
      </c>
      <c r="D24403" s="1">
        <v>44652</v>
      </c>
      <c r="E24403" s="2">
        <v>15</v>
      </c>
      <c r="F24403" t="s">
        <v>1098</v>
      </c>
      <c r="G24403" t="s">
        <v>114</v>
      </c>
    </row>
    <row r="24404" spans="1:7" x14ac:dyDescent="0.25">
      <c r="A24404" t="s">
        <v>1095</v>
      </c>
      <c r="B24404" t="s">
        <v>1096</v>
      </c>
      <c r="C24404" t="s">
        <v>1097</v>
      </c>
      <c r="D24404" s="1">
        <v>44652</v>
      </c>
      <c r="E24404" s="2">
        <v>15</v>
      </c>
      <c r="F24404" t="s">
        <v>1099</v>
      </c>
      <c r="G24404" t="s">
        <v>114</v>
      </c>
    </row>
    <row r="24405" spans="1:7" x14ac:dyDescent="0.25">
      <c r="A24405" t="s">
        <v>1095</v>
      </c>
      <c r="B24405" t="s">
        <v>1096</v>
      </c>
      <c r="C24405" t="s">
        <v>1097</v>
      </c>
      <c r="D24405" s="1">
        <v>44652</v>
      </c>
      <c r="E24405" s="2">
        <v>15</v>
      </c>
      <c r="F24405" t="s">
        <v>1099</v>
      </c>
      <c r="G24405" t="s">
        <v>114</v>
      </c>
    </row>
    <row r="24406" spans="1:7" x14ac:dyDescent="0.25">
      <c r="A24406" t="s">
        <v>1095</v>
      </c>
      <c r="B24406" t="s">
        <v>1096</v>
      </c>
      <c r="C24406" t="s">
        <v>1097</v>
      </c>
      <c r="D24406" s="1">
        <v>44652</v>
      </c>
      <c r="E24406" s="2">
        <v>15</v>
      </c>
      <c r="F24406" t="s">
        <v>1099</v>
      </c>
      <c r="G24406" t="s">
        <v>114</v>
      </c>
    </row>
    <row r="24407" spans="1:7" x14ac:dyDescent="0.25">
      <c r="A24407" t="s">
        <v>1095</v>
      </c>
      <c r="B24407" t="s">
        <v>1096</v>
      </c>
      <c r="C24407" t="s">
        <v>1097</v>
      </c>
      <c r="D24407" s="1">
        <v>44652</v>
      </c>
      <c r="E24407" s="2">
        <v>10</v>
      </c>
      <c r="F24407" t="s">
        <v>1098</v>
      </c>
      <c r="G24407" t="s">
        <v>257</v>
      </c>
    </row>
    <row r="24408" spans="1:7" x14ac:dyDescent="0.25">
      <c r="A24408" t="s">
        <v>1095</v>
      </c>
      <c r="B24408" t="s">
        <v>1096</v>
      </c>
      <c r="C24408" t="s">
        <v>1097</v>
      </c>
      <c r="D24408" s="1">
        <v>44652</v>
      </c>
      <c r="E24408" s="2">
        <v>10</v>
      </c>
      <c r="F24408" t="s">
        <v>1099</v>
      </c>
      <c r="G24408" t="s">
        <v>257</v>
      </c>
    </row>
    <row r="24409" spans="1:7" x14ac:dyDescent="0.25">
      <c r="A24409" t="s">
        <v>1095</v>
      </c>
      <c r="B24409" t="s">
        <v>1096</v>
      </c>
      <c r="C24409" t="s">
        <v>1097</v>
      </c>
      <c r="D24409" s="1">
        <v>44652</v>
      </c>
      <c r="E24409" s="2">
        <v>10</v>
      </c>
      <c r="F24409" t="s">
        <v>1099</v>
      </c>
      <c r="G24409" t="s">
        <v>257</v>
      </c>
    </row>
    <row r="24410" spans="1:7" x14ac:dyDescent="0.25">
      <c r="A24410" t="s">
        <v>1095</v>
      </c>
      <c r="B24410" t="s">
        <v>1096</v>
      </c>
      <c r="C24410" t="s">
        <v>1097</v>
      </c>
      <c r="D24410" s="1">
        <v>44652</v>
      </c>
      <c r="E24410" s="2">
        <v>10</v>
      </c>
      <c r="F24410" t="s">
        <v>1099</v>
      </c>
      <c r="G24410" t="s">
        <v>257</v>
      </c>
    </row>
    <row r="24411" spans="1:7" x14ac:dyDescent="0.25">
      <c r="A24411" t="s">
        <v>1095</v>
      </c>
      <c r="B24411" t="s">
        <v>1096</v>
      </c>
      <c r="C24411" t="s">
        <v>1097</v>
      </c>
      <c r="D24411" s="1">
        <v>44652</v>
      </c>
      <c r="E24411" s="2">
        <v>10</v>
      </c>
      <c r="F24411" t="s">
        <v>1098</v>
      </c>
      <c r="G24411" t="s">
        <v>828</v>
      </c>
    </row>
    <row r="24412" spans="1:7" x14ac:dyDescent="0.25">
      <c r="A24412" t="s">
        <v>1095</v>
      </c>
      <c r="B24412" t="s">
        <v>1096</v>
      </c>
      <c r="C24412" t="s">
        <v>1097</v>
      </c>
      <c r="D24412" s="1">
        <v>44652</v>
      </c>
      <c r="E24412" s="2">
        <v>10</v>
      </c>
      <c r="F24412" t="s">
        <v>1099</v>
      </c>
      <c r="G24412" t="s">
        <v>828</v>
      </c>
    </row>
    <row r="24413" spans="1:7" x14ac:dyDescent="0.25">
      <c r="A24413" t="s">
        <v>1095</v>
      </c>
      <c r="B24413" t="s">
        <v>1096</v>
      </c>
      <c r="C24413" t="s">
        <v>1097</v>
      </c>
      <c r="D24413" s="1">
        <v>44652</v>
      </c>
      <c r="E24413" s="2">
        <v>10</v>
      </c>
      <c r="F24413" t="s">
        <v>1099</v>
      </c>
      <c r="G24413" t="s">
        <v>828</v>
      </c>
    </row>
    <row r="24414" spans="1:7" x14ac:dyDescent="0.25">
      <c r="A24414" t="s">
        <v>1095</v>
      </c>
      <c r="B24414" t="s">
        <v>1096</v>
      </c>
      <c r="C24414" t="s">
        <v>1097</v>
      </c>
      <c r="D24414" s="1">
        <v>44652</v>
      </c>
      <c r="E24414" s="2">
        <v>10</v>
      </c>
      <c r="F24414" t="s">
        <v>1099</v>
      </c>
      <c r="G24414" t="s">
        <v>828</v>
      </c>
    </row>
    <row r="24415" spans="1:7" x14ac:dyDescent="0.25">
      <c r="A24415" t="s">
        <v>1584</v>
      </c>
      <c r="B24415" t="s">
        <v>1585</v>
      </c>
      <c r="C24415" t="s">
        <v>1586</v>
      </c>
      <c r="D24415" s="1">
        <v>44652</v>
      </c>
      <c r="E24415" s="2">
        <v>15</v>
      </c>
      <c r="F24415" t="s">
        <v>1587</v>
      </c>
      <c r="G24415" t="s">
        <v>1695</v>
      </c>
    </row>
    <row r="24416" spans="1:7" x14ac:dyDescent="0.25">
      <c r="A24416" t="s">
        <v>1584</v>
      </c>
      <c r="B24416" t="s">
        <v>1585</v>
      </c>
      <c r="C24416" t="s">
        <v>1586</v>
      </c>
      <c r="D24416" s="1">
        <v>44652</v>
      </c>
      <c r="E24416" s="2">
        <v>15</v>
      </c>
      <c r="F24416" t="s">
        <v>1587</v>
      </c>
      <c r="G24416" t="s">
        <v>1245</v>
      </c>
    </row>
    <row r="24417" spans="1:7" x14ac:dyDescent="0.25">
      <c r="A24417" t="s">
        <v>2753</v>
      </c>
      <c r="B24417" t="s">
        <v>740</v>
      </c>
      <c r="C24417" t="s">
        <v>2754</v>
      </c>
      <c r="D24417" s="1">
        <v>44652</v>
      </c>
      <c r="E24417" s="2">
        <v>5</v>
      </c>
      <c r="F24417" t="s">
        <v>2755</v>
      </c>
      <c r="G24417" t="s">
        <v>1440</v>
      </c>
    </row>
    <row r="24418" spans="1:7" x14ac:dyDescent="0.25">
      <c r="A24418" t="s">
        <v>2753</v>
      </c>
      <c r="B24418" t="s">
        <v>740</v>
      </c>
      <c r="C24418" t="s">
        <v>2754</v>
      </c>
      <c r="D24418" s="1">
        <v>44652</v>
      </c>
      <c r="E24418" s="2">
        <v>5</v>
      </c>
      <c r="F24418" t="s">
        <v>2756</v>
      </c>
      <c r="G24418" t="s">
        <v>1440</v>
      </c>
    </row>
    <row r="24419" spans="1:7" x14ac:dyDescent="0.25">
      <c r="A24419" t="s">
        <v>2753</v>
      </c>
      <c r="B24419" t="s">
        <v>740</v>
      </c>
      <c r="C24419" t="s">
        <v>2754</v>
      </c>
      <c r="D24419" s="1">
        <v>44652</v>
      </c>
      <c r="E24419" s="2">
        <v>5</v>
      </c>
      <c r="F24419" t="s">
        <v>2757</v>
      </c>
      <c r="G24419" t="s">
        <v>1440</v>
      </c>
    </row>
    <row r="24420" spans="1:7" x14ac:dyDescent="0.25">
      <c r="A24420" t="s">
        <v>1580</v>
      </c>
      <c r="B24420" t="s">
        <v>1581</v>
      </c>
      <c r="C24420" t="s">
        <v>1582</v>
      </c>
      <c r="D24420" s="1">
        <v>44652</v>
      </c>
      <c r="E24420" s="2">
        <v>20</v>
      </c>
      <c r="F24420" t="s">
        <v>1583</v>
      </c>
      <c r="G24420" t="s">
        <v>9</v>
      </c>
    </row>
    <row r="24421" spans="1:7" x14ac:dyDescent="0.25">
      <c r="A24421" t="s">
        <v>4665</v>
      </c>
      <c r="B24421" t="s">
        <v>4666</v>
      </c>
      <c r="C24421" t="s">
        <v>4667</v>
      </c>
      <c r="D24421" s="1">
        <v>44652</v>
      </c>
      <c r="E24421" s="2">
        <v>20</v>
      </c>
      <c r="F24421" t="s">
        <v>4668</v>
      </c>
      <c r="G24421" t="s">
        <v>1245</v>
      </c>
    </row>
    <row r="24422" spans="1:7" x14ac:dyDescent="0.25">
      <c r="A24422" t="s">
        <v>4665</v>
      </c>
      <c r="B24422" t="s">
        <v>4666</v>
      </c>
      <c r="C24422" t="s">
        <v>4667</v>
      </c>
      <c r="D24422" s="1">
        <v>44652</v>
      </c>
      <c r="E24422" s="2">
        <v>20</v>
      </c>
      <c r="F24422" t="s">
        <v>4669</v>
      </c>
      <c r="G24422" t="s">
        <v>1245</v>
      </c>
    </row>
    <row r="24423" spans="1:7" x14ac:dyDescent="0.25">
      <c r="A24423" t="s">
        <v>4665</v>
      </c>
      <c r="B24423" t="s">
        <v>4666</v>
      </c>
      <c r="C24423" t="s">
        <v>4667</v>
      </c>
      <c r="D24423" s="1">
        <v>44652</v>
      </c>
      <c r="E24423" s="2">
        <v>20</v>
      </c>
      <c r="F24423" t="s">
        <v>4670</v>
      </c>
      <c r="G24423" t="s">
        <v>1245</v>
      </c>
    </row>
    <row r="24424" spans="1:7" x14ac:dyDescent="0.25">
      <c r="A24424" t="s">
        <v>178</v>
      </c>
      <c r="B24424" t="s">
        <v>179</v>
      </c>
      <c r="C24424" t="s">
        <v>180</v>
      </c>
      <c r="D24424" s="1">
        <v>44652</v>
      </c>
      <c r="E24424" s="2">
        <v>5</v>
      </c>
      <c r="F24424" t="s">
        <v>181</v>
      </c>
      <c r="G24424" t="s">
        <v>182</v>
      </c>
    </row>
    <row r="24425" spans="1:7" x14ac:dyDescent="0.25">
      <c r="A24425" t="s">
        <v>709</v>
      </c>
      <c r="B24425" t="s">
        <v>710</v>
      </c>
      <c r="C24425" t="s">
        <v>705</v>
      </c>
      <c r="D24425" s="1">
        <v>44652</v>
      </c>
      <c r="E24425" s="2">
        <v>84</v>
      </c>
      <c r="F24425" t="s">
        <v>711</v>
      </c>
      <c r="G24425" t="s">
        <v>3225</v>
      </c>
    </row>
    <row r="24426" spans="1:7" x14ac:dyDescent="0.25">
      <c r="A24426" t="s">
        <v>709</v>
      </c>
      <c r="B24426" t="s">
        <v>710</v>
      </c>
      <c r="C24426" t="s">
        <v>705</v>
      </c>
      <c r="D24426" s="1">
        <v>44652</v>
      </c>
      <c r="E24426" s="2">
        <v>84</v>
      </c>
      <c r="F24426" t="s">
        <v>712</v>
      </c>
      <c r="G24426" t="s">
        <v>3225</v>
      </c>
    </row>
    <row r="24427" spans="1:7" x14ac:dyDescent="0.25">
      <c r="A24427" t="s">
        <v>709</v>
      </c>
      <c r="B24427" t="s">
        <v>710</v>
      </c>
      <c r="C24427" t="s">
        <v>705</v>
      </c>
      <c r="D24427" s="1">
        <v>44652</v>
      </c>
      <c r="E24427" s="2">
        <v>84</v>
      </c>
      <c r="F24427" t="s">
        <v>712</v>
      </c>
      <c r="G24427" t="s">
        <v>3225</v>
      </c>
    </row>
    <row r="24428" spans="1:7" x14ac:dyDescent="0.25">
      <c r="A24428" t="s">
        <v>493</v>
      </c>
      <c r="B24428" t="s">
        <v>494</v>
      </c>
      <c r="C24428" t="s">
        <v>495</v>
      </c>
      <c r="D24428" s="1">
        <v>44652</v>
      </c>
      <c r="E24428" s="2">
        <v>20</v>
      </c>
      <c r="F24428" t="s">
        <v>496</v>
      </c>
      <c r="G24428" t="s">
        <v>310</v>
      </c>
    </row>
    <row r="24429" spans="1:7" x14ac:dyDescent="0.25">
      <c r="A24429" t="s">
        <v>493</v>
      </c>
      <c r="B24429" t="s">
        <v>494</v>
      </c>
      <c r="C24429" t="s">
        <v>495</v>
      </c>
      <c r="D24429" s="1">
        <v>44652</v>
      </c>
      <c r="E24429" s="2">
        <v>20</v>
      </c>
      <c r="F24429" t="s">
        <v>497</v>
      </c>
      <c r="G24429" t="s">
        <v>310</v>
      </c>
    </row>
    <row r="24430" spans="1:7" x14ac:dyDescent="0.25">
      <c r="A24430" t="s">
        <v>493</v>
      </c>
      <c r="B24430" t="s">
        <v>494</v>
      </c>
      <c r="C24430" t="s">
        <v>495</v>
      </c>
      <c r="D24430" s="1">
        <v>44652</v>
      </c>
      <c r="E24430" s="2">
        <v>20</v>
      </c>
      <c r="F24430" t="s">
        <v>496</v>
      </c>
      <c r="G24430" t="s">
        <v>2456</v>
      </c>
    </row>
    <row r="24431" spans="1:7" x14ac:dyDescent="0.25">
      <c r="A24431" t="s">
        <v>493</v>
      </c>
      <c r="B24431" t="s">
        <v>494</v>
      </c>
      <c r="C24431" t="s">
        <v>495</v>
      </c>
      <c r="D24431" s="1">
        <v>44652</v>
      </c>
      <c r="E24431" s="2">
        <v>20</v>
      </c>
      <c r="F24431" t="s">
        <v>497</v>
      </c>
      <c r="G24431" t="s">
        <v>2456</v>
      </c>
    </row>
    <row r="24432" spans="1:7" x14ac:dyDescent="0.25">
      <c r="A24432" t="s">
        <v>493</v>
      </c>
      <c r="B24432" t="s">
        <v>494</v>
      </c>
      <c r="C24432" t="s">
        <v>495</v>
      </c>
      <c r="D24432" s="1">
        <v>44652</v>
      </c>
      <c r="E24432" s="2">
        <v>25</v>
      </c>
      <c r="F24432" t="s">
        <v>496</v>
      </c>
      <c r="G24432" t="s">
        <v>2663</v>
      </c>
    </row>
    <row r="24433" spans="1:7" x14ac:dyDescent="0.25">
      <c r="A24433" t="s">
        <v>493</v>
      </c>
      <c r="B24433" t="s">
        <v>494</v>
      </c>
      <c r="C24433" t="s">
        <v>495</v>
      </c>
      <c r="D24433" s="1">
        <v>44652</v>
      </c>
      <c r="E24433" s="2">
        <v>25</v>
      </c>
      <c r="F24433" t="s">
        <v>497</v>
      </c>
      <c r="G24433" t="s">
        <v>2663</v>
      </c>
    </row>
    <row r="24434" spans="1:7" x14ac:dyDescent="0.25">
      <c r="A24434" t="s">
        <v>1464</v>
      </c>
      <c r="B24434" t="s">
        <v>1465</v>
      </c>
      <c r="C24434" t="s">
        <v>627</v>
      </c>
      <c r="D24434" s="1">
        <v>44652</v>
      </c>
      <c r="E24434" s="2">
        <v>20</v>
      </c>
      <c r="F24434" t="s">
        <v>1466</v>
      </c>
      <c r="G24434" t="s">
        <v>478</v>
      </c>
    </row>
    <row r="24435" spans="1:7" x14ac:dyDescent="0.25">
      <c r="A24435" t="s">
        <v>1464</v>
      </c>
      <c r="B24435" t="s">
        <v>1465</v>
      </c>
      <c r="C24435" t="s">
        <v>627</v>
      </c>
      <c r="D24435" s="1">
        <v>44652</v>
      </c>
      <c r="E24435" s="2">
        <v>20</v>
      </c>
      <c r="F24435" t="s">
        <v>1466</v>
      </c>
      <c r="G24435" t="s">
        <v>478</v>
      </c>
    </row>
    <row r="24436" spans="1:7" x14ac:dyDescent="0.25">
      <c r="A24436" t="s">
        <v>169</v>
      </c>
      <c r="B24436" t="s">
        <v>170</v>
      </c>
      <c r="C24436" t="s">
        <v>171</v>
      </c>
      <c r="D24436" s="1">
        <v>44652</v>
      </c>
      <c r="E24436" s="2">
        <v>10</v>
      </c>
      <c r="F24436" t="s">
        <v>172</v>
      </c>
      <c r="G24436" t="s">
        <v>1245</v>
      </c>
    </row>
    <row r="24437" spans="1:7" x14ac:dyDescent="0.25">
      <c r="A24437" t="s">
        <v>169</v>
      </c>
      <c r="B24437" t="s">
        <v>170</v>
      </c>
      <c r="C24437" t="s">
        <v>171</v>
      </c>
      <c r="D24437" s="1">
        <v>44652</v>
      </c>
      <c r="E24437" s="2">
        <v>10</v>
      </c>
      <c r="F24437" t="s">
        <v>173</v>
      </c>
      <c r="G24437" t="s">
        <v>1245</v>
      </c>
    </row>
    <row r="24438" spans="1:7" x14ac:dyDescent="0.25">
      <c r="A24438" t="s">
        <v>164</v>
      </c>
      <c r="B24438" t="s">
        <v>165</v>
      </c>
      <c r="C24438" t="s">
        <v>166</v>
      </c>
      <c r="D24438" s="1">
        <v>44652</v>
      </c>
      <c r="E24438" s="2">
        <v>20</v>
      </c>
      <c r="F24438" t="s">
        <v>167</v>
      </c>
      <c r="G24438" t="s">
        <v>97</v>
      </c>
    </row>
    <row r="24439" spans="1:7" x14ac:dyDescent="0.25">
      <c r="A24439" t="s">
        <v>164</v>
      </c>
      <c r="B24439" t="s">
        <v>165</v>
      </c>
      <c r="C24439" t="s">
        <v>166</v>
      </c>
      <c r="D24439" s="1">
        <v>44652</v>
      </c>
      <c r="E24439" s="2">
        <v>20</v>
      </c>
      <c r="F24439" t="s">
        <v>168</v>
      </c>
      <c r="G24439" t="s">
        <v>97</v>
      </c>
    </row>
    <row r="24440" spans="1:7" x14ac:dyDescent="0.25">
      <c r="A24440" t="s">
        <v>164</v>
      </c>
      <c r="B24440" t="s">
        <v>165</v>
      </c>
      <c r="C24440" t="s">
        <v>166</v>
      </c>
      <c r="D24440" s="1">
        <v>44652</v>
      </c>
      <c r="E24440" s="2">
        <v>25</v>
      </c>
      <c r="F24440" t="s">
        <v>167</v>
      </c>
      <c r="G24440" t="s">
        <v>1695</v>
      </c>
    </row>
    <row r="24441" spans="1:7" x14ac:dyDescent="0.25">
      <c r="A24441" t="s">
        <v>164</v>
      </c>
      <c r="B24441" t="s">
        <v>165</v>
      </c>
      <c r="C24441" t="s">
        <v>166</v>
      </c>
      <c r="D24441" s="1">
        <v>44652</v>
      </c>
      <c r="E24441" s="2">
        <v>25</v>
      </c>
      <c r="F24441" t="s">
        <v>168</v>
      </c>
      <c r="G24441" t="s">
        <v>1695</v>
      </c>
    </row>
    <row r="24442" spans="1:7" x14ac:dyDescent="0.25">
      <c r="A24442" t="s">
        <v>164</v>
      </c>
      <c r="B24442" t="s">
        <v>165</v>
      </c>
      <c r="C24442" t="s">
        <v>166</v>
      </c>
      <c r="D24442" s="1">
        <v>44652</v>
      </c>
      <c r="E24442" s="2">
        <v>20</v>
      </c>
      <c r="F24442" t="s">
        <v>167</v>
      </c>
      <c r="G24442" t="s">
        <v>3613</v>
      </c>
    </row>
    <row r="24443" spans="1:7" x14ac:dyDescent="0.25">
      <c r="A24443" t="s">
        <v>164</v>
      </c>
      <c r="B24443" t="s">
        <v>165</v>
      </c>
      <c r="C24443" t="s">
        <v>166</v>
      </c>
      <c r="D24443" s="1">
        <v>44652</v>
      </c>
      <c r="E24443" s="2">
        <v>20</v>
      </c>
      <c r="F24443" t="s">
        <v>168</v>
      </c>
      <c r="G24443" t="s">
        <v>3613</v>
      </c>
    </row>
    <row r="24444" spans="1:7" x14ac:dyDescent="0.25">
      <c r="A24444" t="s">
        <v>1541</v>
      </c>
      <c r="B24444" t="s">
        <v>1542</v>
      </c>
      <c r="C24444" t="s">
        <v>1543</v>
      </c>
      <c r="D24444" s="1">
        <v>44652</v>
      </c>
      <c r="E24444" s="2">
        <v>20</v>
      </c>
      <c r="F24444" t="s">
        <v>1544</v>
      </c>
      <c r="G24444" t="s">
        <v>114</v>
      </c>
    </row>
    <row r="24445" spans="1:7" x14ac:dyDescent="0.25">
      <c r="A24445" t="s">
        <v>1541</v>
      </c>
      <c r="B24445" t="s">
        <v>1542</v>
      </c>
      <c r="C24445" t="s">
        <v>1543</v>
      </c>
      <c r="D24445" s="1">
        <v>44652</v>
      </c>
      <c r="E24445" s="2">
        <v>20</v>
      </c>
      <c r="F24445" t="s">
        <v>1545</v>
      </c>
      <c r="G24445" t="s">
        <v>114</v>
      </c>
    </row>
    <row r="24446" spans="1:7" x14ac:dyDescent="0.25">
      <c r="A24446" t="s">
        <v>4621</v>
      </c>
      <c r="B24446" t="s">
        <v>4622</v>
      </c>
      <c r="C24446" t="s">
        <v>4623</v>
      </c>
      <c r="D24446" s="1">
        <v>44652</v>
      </c>
      <c r="E24446" s="2">
        <v>250</v>
      </c>
      <c r="F24446" t="s">
        <v>4624</v>
      </c>
      <c r="G24446" t="s">
        <v>6332</v>
      </c>
    </row>
    <row r="24447" spans="1:7" x14ac:dyDescent="0.25">
      <c r="A24447" t="s">
        <v>3800</v>
      </c>
      <c r="B24447" t="s">
        <v>1430</v>
      </c>
      <c r="C24447" t="s">
        <v>3801</v>
      </c>
      <c r="D24447" s="1">
        <v>44652</v>
      </c>
      <c r="E24447" s="2">
        <v>10</v>
      </c>
      <c r="F24447" t="s">
        <v>3802</v>
      </c>
      <c r="G24447" t="s">
        <v>2700</v>
      </c>
    </row>
    <row r="24448" spans="1:7" x14ac:dyDescent="0.25">
      <c r="A24448" t="s">
        <v>3800</v>
      </c>
      <c r="B24448" t="s">
        <v>1430</v>
      </c>
      <c r="C24448" t="s">
        <v>3801</v>
      </c>
      <c r="D24448" s="1">
        <v>44652</v>
      </c>
      <c r="E24448" s="2">
        <v>10</v>
      </c>
      <c r="F24448" t="s">
        <v>3802</v>
      </c>
      <c r="G24448" t="s">
        <v>1245</v>
      </c>
    </row>
    <row r="24449" spans="1:7" x14ac:dyDescent="0.25">
      <c r="A24449" t="s">
        <v>3247</v>
      </c>
      <c r="B24449" t="s">
        <v>3248</v>
      </c>
      <c r="C24449" t="s">
        <v>3249</v>
      </c>
      <c r="D24449" s="1">
        <v>44652</v>
      </c>
      <c r="E24449" s="2">
        <v>10</v>
      </c>
      <c r="F24449" t="s">
        <v>3250</v>
      </c>
      <c r="G24449" t="s">
        <v>3649</v>
      </c>
    </row>
    <row r="24450" spans="1:7" x14ac:dyDescent="0.25">
      <c r="A24450" t="s">
        <v>2758</v>
      </c>
      <c r="B24450" t="s">
        <v>2759</v>
      </c>
      <c r="C24450" t="s">
        <v>2760</v>
      </c>
      <c r="D24450" s="1">
        <v>44652</v>
      </c>
      <c r="E24450" s="2">
        <v>15</v>
      </c>
      <c r="F24450" t="s">
        <v>2761</v>
      </c>
      <c r="G24450" t="s">
        <v>3282</v>
      </c>
    </row>
    <row r="24451" spans="1:7" x14ac:dyDescent="0.25">
      <c r="A24451" t="s">
        <v>3891</v>
      </c>
      <c r="B24451" t="s">
        <v>3892</v>
      </c>
      <c r="C24451" t="s">
        <v>2928</v>
      </c>
      <c r="D24451" s="1">
        <v>44652</v>
      </c>
      <c r="E24451" s="2">
        <v>100</v>
      </c>
      <c r="F24451" t="s">
        <v>3893</v>
      </c>
      <c r="G24451" t="s">
        <v>34</v>
      </c>
    </row>
    <row r="24452" spans="1:7" x14ac:dyDescent="0.25">
      <c r="A24452" t="s">
        <v>155</v>
      </c>
      <c r="B24452" t="s">
        <v>156</v>
      </c>
      <c r="C24452" t="s">
        <v>157</v>
      </c>
      <c r="D24452" s="1">
        <v>44652</v>
      </c>
      <c r="E24452" s="2">
        <v>5</v>
      </c>
      <c r="F24452" t="s">
        <v>158</v>
      </c>
      <c r="G24452" t="s">
        <v>5789</v>
      </c>
    </row>
    <row r="24453" spans="1:7" x14ac:dyDescent="0.25">
      <c r="A24453" t="s">
        <v>155</v>
      </c>
      <c r="B24453" t="s">
        <v>156</v>
      </c>
      <c r="C24453" t="s">
        <v>157</v>
      </c>
      <c r="D24453" s="1">
        <v>44652</v>
      </c>
      <c r="E24453" s="2">
        <v>5</v>
      </c>
      <c r="F24453" t="s">
        <v>158</v>
      </c>
      <c r="G24453" t="s">
        <v>5789</v>
      </c>
    </row>
    <row r="24454" spans="1:7" x14ac:dyDescent="0.25">
      <c r="A24454" t="s">
        <v>553</v>
      </c>
      <c r="B24454" t="s">
        <v>554</v>
      </c>
      <c r="C24454" t="s">
        <v>555</v>
      </c>
      <c r="D24454" s="1">
        <v>44652</v>
      </c>
      <c r="E24454" s="2">
        <v>50</v>
      </c>
      <c r="F24454" t="s">
        <v>556</v>
      </c>
      <c r="G24454" t="s">
        <v>2663</v>
      </c>
    </row>
    <row r="24455" spans="1:7" x14ac:dyDescent="0.25">
      <c r="A24455" t="s">
        <v>553</v>
      </c>
      <c r="B24455" t="s">
        <v>554</v>
      </c>
      <c r="C24455" t="s">
        <v>555</v>
      </c>
      <c r="D24455" s="1">
        <v>44652</v>
      </c>
      <c r="E24455" s="2">
        <v>50</v>
      </c>
      <c r="F24455" t="s">
        <v>557</v>
      </c>
      <c r="G24455" t="s">
        <v>2663</v>
      </c>
    </row>
    <row r="24456" spans="1:7" x14ac:dyDescent="0.25">
      <c r="A24456" t="s">
        <v>4990</v>
      </c>
      <c r="B24456" t="s">
        <v>4991</v>
      </c>
      <c r="C24456" t="s">
        <v>4992</v>
      </c>
      <c r="D24456" s="1">
        <v>44652</v>
      </c>
      <c r="E24456" s="2">
        <v>100</v>
      </c>
      <c r="F24456" t="s">
        <v>4993</v>
      </c>
      <c r="G24456" t="s">
        <v>2663</v>
      </c>
    </row>
    <row r="24457" spans="1:7" x14ac:dyDescent="0.25">
      <c r="A24457" t="s">
        <v>4990</v>
      </c>
      <c r="B24457" t="s">
        <v>4991</v>
      </c>
      <c r="C24457" t="s">
        <v>4992</v>
      </c>
      <c r="D24457" s="1">
        <v>44652</v>
      </c>
      <c r="E24457" s="2">
        <v>100</v>
      </c>
      <c r="F24457" t="s">
        <v>4994</v>
      </c>
      <c r="G24457" t="s">
        <v>2663</v>
      </c>
    </row>
    <row r="24458" spans="1:7" x14ac:dyDescent="0.25">
      <c r="A24458" t="s">
        <v>2272</v>
      </c>
      <c r="B24458" t="s">
        <v>2273</v>
      </c>
      <c r="C24458" t="s">
        <v>2274</v>
      </c>
      <c r="D24458" s="1">
        <v>44652</v>
      </c>
      <c r="E24458" s="2">
        <v>350</v>
      </c>
      <c r="F24458" t="s">
        <v>2275</v>
      </c>
      <c r="G24458" t="s">
        <v>2663</v>
      </c>
    </row>
    <row r="24459" spans="1:7" x14ac:dyDescent="0.25">
      <c r="A24459" t="s">
        <v>2272</v>
      </c>
      <c r="B24459" t="s">
        <v>2273</v>
      </c>
      <c r="C24459" t="s">
        <v>2274</v>
      </c>
      <c r="D24459" s="1">
        <v>44652</v>
      </c>
      <c r="E24459" s="2">
        <v>350</v>
      </c>
      <c r="F24459" t="s">
        <v>2276</v>
      </c>
      <c r="G24459" t="s">
        <v>2663</v>
      </c>
    </row>
    <row r="24460" spans="1:7" x14ac:dyDescent="0.25">
      <c r="A24460" t="s">
        <v>2272</v>
      </c>
      <c r="B24460" t="s">
        <v>2273</v>
      </c>
      <c r="C24460" t="s">
        <v>2274</v>
      </c>
      <c r="D24460" s="1">
        <v>44652</v>
      </c>
      <c r="E24460" s="2">
        <v>41.67</v>
      </c>
      <c r="F24460" t="s">
        <v>2275</v>
      </c>
      <c r="G24460" t="s">
        <v>3650</v>
      </c>
    </row>
    <row r="24461" spans="1:7" x14ac:dyDescent="0.25">
      <c r="A24461" t="s">
        <v>2272</v>
      </c>
      <c r="B24461" t="s">
        <v>2273</v>
      </c>
      <c r="C24461" t="s">
        <v>2274</v>
      </c>
      <c r="D24461" s="1">
        <v>44652</v>
      </c>
      <c r="E24461" s="2">
        <v>41.67</v>
      </c>
      <c r="F24461" t="s">
        <v>2276</v>
      </c>
      <c r="G24461" t="s">
        <v>3650</v>
      </c>
    </row>
    <row r="24462" spans="1:7" x14ac:dyDescent="0.25">
      <c r="A24462" t="s">
        <v>2272</v>
      </c>
      <c r="B24462" t="s">
        <v>2273</v>
      </c>
      <c r="C24462" t="s">
        <v>2274</v>
      </c>
      <c r="D24462" s="1">
        <v>44652</v>
      </c>
      <c r="E24462" s="2">
        <v>83.33</v>
      </c>
      <c r="F24462" t="s">
        <v>2275</v>
      </c>
      <c r="G24462" t="s">
        <v>34</v>
      </c>
    </row>
    <row r="24463" spans="1:7" x14ac:dyDescent="0.25">
      <c r="A24463" t="s">
        <v>2272</v>
      </c>
      <c r="B24463" t="s">
        <v>2273</v>
      </c>
      <c r="C24463" t="s">
        <v>2274</v>
      </c>
      <c r="D24463" s="1">
        <v>44652</v>
      </c>
      <c r="E24463" s="2">
        <v>83.33</v>
      </c>
      <c r="F24463" t="s">
        <v>2276</v>
      </c>
      <c r="G24463" t="s">
        <v>34</v>
      </c>
    </row>
    <row r="24464" spans="1:7" x14ac:dyDescent="0.25">
      <c r="A24464">
        <v>881</v>
      </c>
      <c r="B24464" t="s">
        <v>1210</v>
      </c>
      <c r="C24464" t="s">
        <v>6333</v>
      </c>
      <c r="D24464" s="1">
        <v>44655</v>
      </c>
      <c r="E24464" s="2">
        <v>175</v>
      </c>
      <c r="F24464" t="s">
        <v>6334</v>
      </c>
      <c r="G24464" t="s">
        <v>6268</v>
      </c>
    </row>
    <row r="24465" spans="1:7" x14ac:dyDescent="0.25">
      <c r="A24465" t="s">
        <v>4645</v>
      </c>
      <c r="B24465" t="s">
        <v>4646</v>
      </c>
      <c r="C24465" t="s">
        <v>4647</v>
      </c>
      <c r="D24465" s="1">
        <v>44655</v>
      </c>
      <c r="E24465" s="2">
        <v>1000</v>
      </c>
      <c r="F24465" t="s">
        <v>4648</v>
      </c>
      <c r="G24465" t="s">
        <v>34</v>
      </c>
    </row>
    <row r="24466" spans="1:7" x14ac:dyDescent="0.25">
      <c r="A24466" t="s">
        <v>6335</v>
      </c>
      <c r="B24466" t="s">
        <v>6336</v>
      </c>
      <c r="D24466" s="1">
        <v>44656</v>
      </c>
      <c r="E24466" s="2">
        <v>300</v>
      </c>
      <c r="F24466" t="s">
        <v>6337</v>
      </c>
      <c r="G24466" t="s">
        <v>6268</v>
      </c>
    </row>
    <row r="24467" spans="1:7" x14ac:dyDescent="0.25">
      <c r="A24467" t="s">
        <v>861</v>
      </c>
      <c r="B24467" t="s">
        <v>862</v>
      </c>
      <c r="D24467" s="1">
        <v>44656</v>
      </c>
      <c r="E24467" s="2">
        <v>1000</v>
      </c>
      <c r="F24467" t="s">
        <v>863</v>
      </c>
      <c r="G24467" t="s">
        <v>2663</v>
      </c>
    </row>
    <row r="24468" spans="1:7" x14ac:dyDescent="0.25">
      <c r="A24468">
        <v>879</v>
      </c>
      <c r="B24468" t="s">
        <v>3885</v>
      </c>
      <c r="C24468" t="s">
        <v>6338</v>
      </c>
      <c r="D24468" s="1">
        <v>44656</v>
      </c>
      <c r="E24468" s="2">
        <v>150</v>
      </c>
      <c r="F24468" t="s">
        <v>6339</v>
      </c>
      <c r="G24468" t="s">
        <v>6268</v>
      </c>
    </row>
    <row r="24469" spans="1:7" x14ac:dyDescent="0.25">
      <c r="A24469">
        <v>878</v>
      </c>
      <c r="B24469" t="s">
        <v>6340</v>
      </c>
      <c r="C24469" t="s">
        <v>6341</v>
      </c>
      <c r="D24469" s="1">
        <v>44656</v>
      </c>
      <c r="E24469" s="2">
        <v>150</v>
      </c>
      <c r="F24469" t="s">
        <v>6342</v>
      </c>
      <c r="G24469" t="s">
        <v>6268</v>
      </c>
    </row>
    <row r="24470" spans="1:7" x14ac:dyDescent="0.25">
      <c r="A24470" t="s">
        <v>1025</v>
      </c>
      <c r="B24470" t="s">
        <v>1026</v>
      </c>
      <c r="C24470" t="s">
        <v>1027</v>
      </c>
      <c r="D24470" s="1">
        <v>44656</v>
      </c>
      <c r="E24470" s="2">
        <v>250</v>
      </c>
      <c r="F24470" t="s">
        <v>1028</v>
      </c>
      <c r="G24470" t="s">
        <v>2663</v>
      </c>
    </row>
    <row r="24471" spans="1:7" x14ac:dyDescent="0.25">
      <c r="A24471" t="s">
        <v>1037</v>
      </c>
      <c r="B24471" t="s">
        <v>1038</v>
      </c>
      <c r="C24471" t="s">
        <v>1039</v>
      </c>
      <c r="D24471" s="1">
        <v>44656</v>
      </c>
      <c r="E24471" s="2">
        <v>1000</v>
      </c>
      <c r="F24471" t="s">
        <v>1040</v>
      </c>
      <c r="G24471" t="s">
        <v>34</v>
      </c>
    </row>
    <row r="24472" spans="1:7" x14ac:dyDescent="0.25">
      <c r="A24472" t="s">
        <v>5416</v>
      </c>
      <c r="B24472" t="s">
        <v>5417</v>
      </c>
      <c r="C24472" t="s">
        <v>5418</v>
      </c>
      <c r="D24472" s="1">
        <v>44656</v>
      </c>
      <c r="E24472" s="2">
        <v>150</v>
      </c>
      <c r="F24472" t="s">
        <v>5419</v>
      </c>
      <c r="G24472" t="s">
        <v>6268</v>
      </c>
    </row>
    <row r="24473" spans="1:7" x14ac:dyDescent="0.25">
      <c r="A24473" t="s">
        <v>6343</v>
      </c>
      <c r="B24473" t="s">
        <v>6344</v>
      </c>
      <c r="C24473" t="s">
        <v>6345</v>
      </c>
      <c r="D24473" s="1">
        <v>44657</v>
      </c>
      <c r="E24473" s="2">
        <v>175</v>
      </c>
      <c r="F24473" t="s">
        <v>6346</v>
      </c>
      <c r="G24473" t="s">
        <v>6268</v>
      </c>
    </row>
    <row r="24474" spans="1:7" x14ac:dyDescent="0.25">
      <c r="A24474" t="s">
        <v>4687</v>
      </c>
      <c r="B24474" t="s">
        <v>4688</v>
      </c>
      <c r="C24474" t="s">
        <v>4689</v>
      </c>
      <c r="D24474" s="1">
        <v>44657</v>
      </c>
      <c r="E24474" s="2">
        <v>500</v>
      </c>
      <c r="F24474" t="s">
        <v>4690</v>
      </c>
      <c r="G24474" t="s">
        <v>5464</v>
      </c>
    </row>
    <row r="24475" spans="1:7" x14ac:dyDescent="0.25">
      <c r="A24475" t="s">
        <v>4687</v>
      </c>
      <c r="B24475" t="s">
        <v>4688</v>
      </c>
      <c r="C24475" t="s">
        <v>4689</v>
      </c>
      <c r="D24475" s="1">
        <v>44657</v>
      </c>
      <c r="E24475" s="2">
        <v>500</v>
      </c>
      <c r="F24475" t="s">
        <v>4691</v>
      </c>
      <c r="G24475" t="s">
        <v>5464</v>
      </c>
    </row>
    <row r="24476" spans="1:7" x14ac:dyDescent="0.25">
      <c r="A24476" t="s">
        <v>6347</v>
      </c>
      <c r="B24476" t="s">
        <v>2406</v>
      </c>
      <c r="C24476" t="s">
        <v>6348</v>
      </c>
      <c r="D24476" s="1">
        <v>44657</v>
      </c>
      <c r="E24476" s="2">
        <v>175</v>
      </c>
      <c r="G24476" t="s">
        <v>6268</v>
      </c>
    </row>
    <row r="24477" spans="1:7" x14ac:dyDescent="0.25">
      <c r="A24477" t="s">
        <v>6349</v>
      </c>
      <c r="B24477" t="s">
        <v>6350</v>
      </c>
      <c r="C24477" t="s">
        <v>6351</v>
      </c>
      <c r="D24477" s="1">
        <v>44657</v>
      </c>
      <c r="E24477" s="2">
        <v>150</v>
      </c>
      <c r="G24477" t="s">
        <v>6268</v>
      </c>
    </row>
    <row r="24478" spans="1:7" x14ac:dyDescent="0.25">
      <c r="A24478">
        <v>880</v>
      </c>
      <c r="B24478" t="s">
        <v>3885</v>
      </c>
      <c r="C24478" t="s">
        <v>6352</v>
      </c>
      <c r="D24478" s="1">
        <v>44657</v>
      </c>
      <c r="E24478" s="2">
        <v>150</v>
      </c>
      <c r="F24478" t="s">
        <v>6353</v>
      </c>
      <c r="G24478" t="s">
        <v>6268</v>
      </c>
    </row>
    <row r="24479" spans="1:7" x14ac:dyDescent="0.25">
      <c r="A24479">
        <v>867</v>
      </c>
      <c r="B24479" t="s">
        <v>525</v>
      </c>
      <c r="C24479" t="s">
        <v>6354</v>
      </c>
      <c r="D24479" s="1">
        <v>44657</v>
      </c>
      <c r="E24479" s="2">
        <v>150</v>
      </c>
      <c r="G24479" t="s">
        <v>6268</v>
      </c>
    </row>
    <row r="24480" spans="1:7" x14ac:dyDescent="0.25">
      <c r="A24480">
        <v>862</v>
      </c>
      <c r="B24480" t="s">
        <v>4231</v>
      </c>
      <c r="C24480" t="s">
        <v>6355</v>
      </c>
      <c r="D24480" s="1">
        <v>44657</v>
      </c>
      <c r="E24480" s="2">
        <v>300</v>
      </c>
      <c r="F24480" t="s">
        <v>6356</v>
      </c>
      <c r="G24480" t="s">
        <v>6268</v>
      </c>
    </row>
    <row r="24481" spans="1:7" x14ac:dyDescent="0.25">
      <c r="A24481">
        <v>863</v>
      </c>
      <c r="B24481" t="s">
        <v>6357</v>
      </c>
      <c r="C24481" t="s">
        <v>6035</v>
      </c>
      <c r="D24481" s="1">
        <v>44657</v>
      </c>
      <c r="E24481" s="2">
        <v>300</v>
      </c>
      <c r="G24481" t="s">
        <v>6268</v>
      </c>
    </row>
    <row r="24482" spans="1:7" x14ac:dyDescent="0.25">
      <c r="A24482">
        <v>864</v>
      </c>
      <c r="B24482" t="s">
        <v>6358</v>
      </c>
      <c r="C24482" t="s">
        <v>6359</v>
      </c>
      <c r="D24482" s="1">
        <v>44657</v>
      </c>
      <c r="E24482" s="2">
        <v>150</v>
      </c>
      <c r="G24482" t="s">
        <v>6268</v>
      </c>
    </row>
    <row r="24483" spans="1:7" x14ac:dyDescent="0.25">
      <c r="A24483">
        <v>865</v>
      </c>
      <c r="B24483" t="s">
        <v>6360</v>
      </c>
      <c r="C24483" t="s">
        <v>6361</v>
      </c>
      <c r="D24483" s="1">
        <v>44657</v>
      </c>
      <c r="E24483" s="2">
        <v>150</v>
      </c>
      <c r="G24483" t="s">
        <v>6268</v>
      </c>
    </row>
    <row r="24484" spans="1:7" x14ac:dyDescent="0.25">
      <c r="A24484">
        <v>866</v>
      </c>
      <c r="B24484" t="s">
        <v>1419</v>
      </c>
      <c r="C24484" t="s">
        <v>2146</v>
      </c>
      <c r="D24484" s="1">
        <v>44657</v>
      </c>
      <c r="E24484" s="2">
        <v>150</v>
      </c>
      <c r="G24484" t="s">
        <v>6268</v>
      </c>
    </row>
    <row r="24485" spans="1:7" x14ac:dyDescent="0.25">
      <c r="A24485">
        <v>853</v>
      </c>
      <c r="B24485" t="s">
        <v>6362</v>
      </c>
      <c r="D24485" s="1">
        <v>44657</v>
      </c>
      <c r="E24485" s="2">
        <v>150</v>
      </c>
      <c r="G24485" t="s">
        <v>6268</v>
      </c>
    </row>
    <row r="24486" spans="1:7" x14ac:dyDescent="0.25">
      <c r="A24486">
        <v>854</v>
      </c>
      <c r="B24486" t="s">
        <v>6363</v>
      </c>
      <c r="C24486" t="s">
        <v>3079</v>
      </c>
      <c r="D24486" s="1">
        <v>44657</v>
      </c>
      <c r="E24486" s="2">
        <v>150</v>
      </c>
      <c r="G24486" t="s">
        <v>6268</v>
      </c>
    </row>
    <row r="24487" spans="1:7" x14ac:dyDescent="0.25">
      <c r="A24487">
        <v>855</v>
      </c>
      <c r="B24487" t="s">
        <v>3314</v>
      </c>
      <c r="C24487" t="s">
        <v>6364</v>
      </c>
      <c r="D24487" s="1">
        <v>44657</v>
      </c>
      <c r="E24487" s="2">
        <v>150</v>
      </c>
      <c r="G24487" t="s">
        <v>6268</v>
      </c>
    </row>
    <row r="24488" spans="1:7" x14ac:dyDescent="0.25">
      <c r="A24488">
        <v>857</v>
      </c>
      <c r="B24488" t="s">
        <v>2743</v>
      </c>
      <c r="C24488" t="s">
        <v>6365</v>
      </c>
      <c r="D24488" s="1">
        <v>44657</v>
      </c>
      <c r="E24488" s="2">
        <v>175</v>
      </c>
      <c r="G24488" t="s">
        <v>6268</v>
      </c>
    </row>
    <row r="24489" spans="1:7" x14ac:dyDescent="0.25">
      <c r="A24489">
        <v>858</v>
      </c>
      <c r="B24489" t="s">
        <v>673</v>
      </c>
      <c r="C24489" t="s">
        <v>6366</v>
      </c>
      <c r="D24489" s="1">
        <v>44657</v>
      </c>
      <c r="E24489" s="2">
        <v>175</v>
      </c>
      <c r="G24489" t="s">
        <v>6268</v>
      </c>
    </row>
    <row r="24490" spans="1:7" x14ac:dyDescent="0.25">
      <c r="A24490">
        <v>860</v>
      </c>
      <c r="B24490" t="s">
        <v>6367</v>
      </c>
      <c r="C24490" t="s">
        <v>6368</v>
      </c>
      <c r="D24490" s="1">
        <v>44657</v>
      </c>
      <c r="E24490" s="2">
        <v>150</v>
      </c>
      <c r="G24490" t="s">
        <v>6268</v>
      </c>
    </row>
    <row r="24491" spans="1:7" x14ac:dyDescent="0.25">
      <c r="A24491">
        <v>861</v>
      </c>
      <c r="B24491" t="s">
        <v>6369</v>
      </c>
      <c r="C24491" t="s">
        <v>6370</v>
      </c>
      <c r="D24491" s="1">
        <v>44657</v>
      </c>
      <c r="E24491" s="2">
        <v>250</v>
      </c>
      <c r="G24491" t="s">
        <v>6268</v>
      </c>
    </row>
    <row r="24492" spans="1:7" x14ac:dyDescent="0.25">
      <c r="A24492" t="s">
        <v>6371</v>
      </c>
      <c r="B24492" t="s">
        <v>6372</v>
      </c>
      <c r="D24492" s="1">
        <v>44657</v>
      </c>
      <c r="E24492" s="2">
        <v>150</v>
      </c>
      <c r="G24492" t="s">
        <v>6268</v>
      </c>
    </row>
    <row r="24493" spans="1:7" x14ac:dyDescent="0.25">
      <c r="A24493" t="s">
        <v>3002</v>
      </c>
      <c r="B24493" t="s">
        <v>3003</v>
      </c>
      <c r="D24493" s="1">
        <v>44657</v>
      </c>
      <c r="E24493" s="2">
        <v>20000</v>
      </c>
      <c r="F24493" t="s">
        <v>3004</v>
      </c>
      <c r="G24493" t="s">
        <v>2663</v>
      </c>
    </row>
    <row r="24494" spans="1:7" x14ac:dyDescent="0.25">
      <c r="A24494" t="s">
        <v>3002</v>
      </c>
      <c r="B24494" t="s">
        <v>3003</v>
      </c>
      <c r="D24494" s="1">
        <v>44657</v>
      </c>
      <c r="E24494" s="2">
        <v>10000</v>
      </c>
      <c r="F24494" t="s">
        <v>3004</v>
      </c>
      <c r="G24494" t="s">
        <v>2663</v>
      </c>
    </row>
    <row r="24495" spans="1:7" x14ac:dyDescent="0.25">
      <c r="A24495" t="s">
        <v>3500</v>
      </c>
      <c r="B24495" t="s">
        <v>3501</v>
      </c>
      <c r="D24495" s="1">
        <v>44657</v>
      </c>
      <c r="E24495" s="2">
        <v>300</v>
      </c>
      <c r="F24495" t="s">
        <v>3502</v>
      </c>
      <c r="G24495" t="s">
        <v>6268</v>
      </c>
    </row>
    <row r="24496" spans="1:7" x14ac:dyDescent="0.25">
      <c r="A24496" t="s">
        <v>2128</v>
      </c>
      <c r="B24496" t="s">
        <v>2129</v>
      </c>
      <c r="D24496" s="1">
        <v>44658</v>
      </c>
      <c r="E24496" s="2">
        <v>1560</v>
      </c>
      <c r="G24496" t="s">
        <v>5843</v>
      </c>
    </row>
    <row r="24497" spans="1:7" x14ac:dyDescent="0.25">
      <c r="A24497" t="s">
        <v>2128</v>
      </c>
      <c r="B24497" t="s">
        <v>2129</v>
      </c>
      <c r="D24497" s="1">
        <v>44658</v>
      </c>
      <c r="E24497" s="2">
        <v>33440</v>
      </c>
      <c r="G24497" t="s">
        <v>5843</v>
      </c>
    </row>
    <row r="24498" spans="1:7" x14ac:dyDescent="0.25">
      <c r="A24498" t="s">
        <v>427</v>
      </c>
      <c r="B24498" t="s">
        <v>428</v>
      </c>
      <c r="D24498" s="1">
        <v>44658</v>
      </c>
      <c r="E24498" s="2">
        <v>22734.55</v>
      </c>
      <c r="F24498" t="s">
        <v>429</v>
      </c>
      <c r="G24498" t="s">
        <v>430</v>
      </c>
    </row>
    <row r="24499" spans="1:7" x14ac:dyDescent="0.25">
      <c r="A24499" t="s">
        <v>427</v>
      </c>
      <c r="B24499" t="s">
        <v>428</v>
      </c>
      <c r="D24499" s="1">
        <v>44658</v>
      </c>
      <c r="E24499" s="2">
        <v>7578.18</v>
      </c>
      <c r="F24499" t="s">
        <v>429</v>
      </c>
      <c r="G24499" t="s">
        <v>114</v>
      </c>
    </row>
    <row r="24500" spans="1:7" x14ac:dyDescent="0.25">
      <c r="A24500" t="s">
        <v>4950</v>
      </c>
      <c r="B24500" t="s">
        <v>4951</v>
      </c>
      <c r="D24500" s="1">
        <v>44658</v>
      </c>
      <c r="E24500" s="2">
        <v>41700</v>
      </c>
      <c r="G24500" t="s">
        <v>4944</v>
      </c>
    </row>
    <row r="24501" spans="1:7" x14ac:dyDescent="0.25">
      <c r="A24501">
        <v>856</v>
      </c>
      <c r="B24501" t="s">
        <v>6373</v>
      </c>
      <c r="C24501" t="s">
        <v>705</v>
      </c>
      <c r="D24501" s="1">
        <v>44658</v>
      </c>
      <c r="E24501" s="2">
        <v>25</v>
      </c>
      <c r="G24501" t="s">
        <v>6374</v>
      </c>
    </row>
    <row r="24502" spans="1:7" x14ac:dyDescent="0.25">
      <c r="A24502">
        <v>859</v>
      </c>
      <c r="B24502" t="s">
        <v>6375</v>
      </c>
      <c r="D24502" s="1">
        <v>44658</v>
      </c>
      <c r="E24502" s="2">
        <v>100</v>
      </c>
      <c r="G24502" t="s">
        <v>6268</v>
      </c>
    </row>
    <row r="24503" spans="1:7" x14ac:dyDescent="0.25">
      <c r="A24503" t="s">
        <v>482</v>
      </c>
      <c r="B24503" t="s">
        <v>483</v>
      </c>
      <c r="C24503" t="s">
        <v>484</v>
      </c>
      <c r="D24503" s="1">
        <v>44658</v>
      </c>
      <c r="E24503" s="2">
        <v>83.33</v>
      </c>
      <c r="F24503" t="s">
        <v>485</v>
      </c>
      <c r="G24503" t="s">
        <v>34</v>
      </c>
    </row>
    <row r="24504" spans="1:7" x14ac:dyDescent="0.25">
      <c r="A24504" t="s">
        <v>482</v>
      </c>
      <c r="B24504" t="s">
        <v>483</v>
      </c>
      <c r="C24504" t="s">
        <v>484</v>
      </c>
      <c r="D24504" s="1">
        <v>44658</v>
      </c>
      <c r="E24504" s="2">
        <v>41.67</v>
      </c>
      <c r="F24504" t="s">
        <v>485</v>
      </c>
      <c r="G24504" t="s">
        <v>1240</v>
      </c>
    </row>
    <row r="24505" spans="1:7" x14ac:dyDescent="0.25">
      <c r="A24505" t="s">
        <v>4660</v>
      </c>
      <c r="B24505" t="s">
        <v>4661</v>
      </c>
      <c r="C24505" t="s">
        <v>4662</v>
      </c>
      <c r="D24505" s="1">
        <v>44661</v>
      </c>
      <c r="E24505" s="2">
        <v>5</v>
      </c>
      <c r="F24505" t="s">
        <v>4663</v>
      </c>
      <c r="G24505" t="s">
        <v>276</v>
      </c>
    </row>
    <row r="24506" spans="1:7" x14ac:dyDescent="0.25">
      <c r="A24506" t="s">
        <v>4645</v>
      </c>
      <c r="B24506" t="s">
        <v>4646</v>
      </c>
      <c r="C24506" t="s">
        <v>4647</v>
      </c>
      <c r="D24506" s="1">
        <v>44662</v>
      </c>
      <c r="E24506" s="2">
        <v>600</v>
      </c>
      <c r="F24506" t="s">
        <v>4648</v>
      </c>
      <c r="G24506" t="s">
        <v>2663</v>
      </c>
    </row>
    <row r="24507" spans="1:7" x14ac:dyDescent="0.25">
      <c r="A24507" t="s">
        <v>68</v>
      </c>
      <c r="B24507" t="s">
        <v>69</v>
      </c>
      <c r="D24507" s="1">
        <v>44662</v>
      </c>
      <c r="E24507" s="2">
        <v>1500</v>
      </c>
      <c r="G24507" t="s">
        <v>71</v>
      </c>
    </row>
    <row r="24508" spans="1:7" x14ac:dyDescent="0.25">
      <c r="A24508" t="s">
        <v>68</v>
      </c>
      <c r="B24508" t="s">
        <v>69</v>
      </c>
      <c r="D24508" s="1">
        <v>44662</v>
      </c>
      <c r="E24508" s="2">
        <v>3000</v>
      </c>
      <c r="G24508" t="s">
        <v>72</v>
      </c>
    </row>
    <row r="24509" spans="1:7" x14ac:dyDescent="0.25">
      <c r="A24509" t="s">
        <v>475</v>
      </c>
      <c r="B24509" t="s">
        <v>476</v>
      </c>
      <c r="D24509" s="1">
        <v>44663</v>
      </c>
      <c r="E24509" s="2">
        <v>1000</v>
      </c>
      <c r="F24509" t="s">
        <v>477</v>
      </c>
      <c r="G24509" t="s">
        <v>4684</v>
      </c>
    </row>
    <row r="24510" spans="1:7" x14ac:dyDescent="0.25">
      <c r="A24510">
        <v>876</v>
      </c>
      <c r="B24510" t="s">
        <v>6376</v>
      </c>
      <c r="C24510" t="s">
        <v>6377</v>
      </c>
      <c r="D24510" s="1">
        <v>44663</v>
      </c>
      <c r="E24510" s="2">
        <v>100</v>
      </c>
      <c r="G24510" t="s">
        <v>186</v>
      </c>
    </row>
    <row r="24511" spans="1:7" x14ac:dyDescent="0.25">
      <c r="A24511" t="s">
        <v>3726</v>
      </c>
      <c r="B24511" t="s">
        <v>3727</v>
      </c>
      <c r="C24511" t="s">
        <v>3728</v>
      </c>
      <c r="D24511" s="1">
        <v>44663</v>
      </c>
      <c r="E24511" s="2">
        <v>100</v>
      </c>
      <c r="F24511" t="s">
        <v>3729</v>
      </c>
      <c r="G24511" t="s">
        <v>6257</v>
      </c>
    </row>
    <row r="24512" spans="1:7" x14ac:dyDescent="0.25">
      <c r="A24512">
        <v>882</v>
      </c>
      <c r="B24512" t="s">
        <v>6378</v>
      </c>
      <c r="D24512" s="1">
        <v>44664</v>
      </c>
      <c r="E24512" s="2">
        <v>2500</v>
      </c>
      <c r="F24512" t="s">
        <v>6379</v>
      </c>
      <c r="G24512" t="s">
        <v>6268</v>
      </c>
    </row>
    <row r="24513" spans="1:7" x14ac:dyDescent="0.25">
      <c r="A24513">
        <v>884</v>
      </c>
      <c r="B24513" t="s">
        <v>4879</v>
      </c>
      <c r="C24513" t="s">
        <v>6311</v>
      </c>
      <c r="D24513" s="1">
        <v>44664</v>
      </c>
      <c r="E24513" s="2">
        <v>1250</v>
      </c>
      <c r="F24513" t="s">
        <v>6380</v>
      </c>
      <c r="G24513" t="s">
        <v>6313</v>
      </c>
    </row>
    <row r="24514" spans="1:7" x14ac:dyDescent="0.25">
      <c r="A24514" t="s">
        <v>4283</v>
      </c>
      <c r="B24514" t="s">
        <v>4284</v>
      </c>
      <c r="C24514" t="s">
        <v>4285</v>
      </c>
      <c r="D24514" s="1">
        <v>44665</v>
      </c>
      <c r="E24514" s="2">
        <v>500</v>
      </c>
      <c r="F24514" t="s">
        <v>4286</v>
      </c>
      <c r="G24514" t="s">
        <v>276</v>
      </c>
    </row>
    <row r="24515" spans="1:7" x14ac:dyDescent="0.25">
      <c r="A24515" t="s">
        <v>4283</v>
      </c>
      <c r="B24515" t="s">
        <v>4284</v>
      </c>
      <c r="C24515" t="s">
        <v>4285</v>
      </c>
      <c r="D24515" s="1">
        <v>44665</v>
      </c>
      <c r="E24515" s="2">
        <v>500</v>
      </c>
      <c r="F24515" t="s">
        <v>549</v>
      </c>
      <c r="G24515" t="s">
        <v>276</v>
      </c>
    </row>
    <row r="24516" spans="1:7" x14ac:dyDescent="0.25">
      <c r="A24516" t="s">
        <v>1651</v>
      </c>
      <c r="B24516" t="s">
        <v>1652</v>
      </c>
      <c r="C24516" t="s">
        <v>1653</v>
      </c>
      <c r="D24516" s="1">
        <v>44666</v>
      </c>
      <c r="E24516" s="2">
        <v>100</v>
      </c>
      <c r="F24516" t="s">
        <v>1654</v>
      </c>
      <c r="G24516" t="s">
        <v>2663</v>
      </c>
    </row>
    <row r="24517" spans="1:7" x14ac:dyDescent="0.25">
      <c r="A24517" t="s">
        <v>1651</v>
      </c>
      <c r="B24517" t="s">
        <v>1652</v>
      </c>
      <c r="C24517" t="s">
        <v>1653</v>
      </c>
      <c r="D24517" s="1">
        <v>44666</v>
      </c>
      <c r="E24517" s="2">
        <v>100</v>
      </c>
      <c r="F24517" t="s">
        <v>1655</v>
      </c>
      <c r="G24517" t="s">
        <v>2663</v>
      </c>
    </row>
    <row r="24518" spans="1:7" x14ac:dyDescent="0.25">
      <c r="A24518" t="s">
        <v>1257</v>
      </c>
      <c r="B24518" t="s">
        <v>1258</v>
      </c>
      <c r="C24518" t="s">
        <v>1259</v>
      </c>
      <c r="D24518" s="1">
        <v>44666</v>
      </c>
      <c r="E24518" s="2">
        <v>83.33</v>
      </c>
      <c r="F24518" t="s">
        <v>1260</v>
      </c>
      <c r="G24518" t="s">
        <v>34</v>
      </c>
    </row>
    <row r="24519" spans="1:7" x14ac:dyDescent="0.25">
      <c r="A24519" t="s">
        <v>2714</v>
      </c>
      <c r="B24519" t="s">
        <v>2715</v>
      </c>
      <c r="C24519" t="s">
        <v>488</v>
      </c>
      <c r="D24519" s="1">
        <v>44666</v>
      </c>
      <c r="E24519" s="2">
        <v>84</v>
      </c>
      <c r="F24519" t="s">
        <v>2716</v>
      </c>
      <c r="G24519" t="s">
        <v>34</v>
      </c>
    </row>
    <row r="24520" spans="1:7" x14ac:dyDescent="0.25">
      <c r="A24520">
        <v>886</v>
      </c>
      <c r="B24520" t="s">
        <v>6381</v>
      </c>
      <c r="C24520" t="s">
        <v>6382</v>
      </c>
      <c r="D24520" s="1">
        <v>44666</v>
      </c>
      <c r="E24520" s="2">
        <v>200</v>
      </c>
      <c r="G24520" t="s">
        <v>186</v>
      </c>
    </row>
    <row r="24521" spans="1:7" x14ac:dyDescent="0.25">
      <c r="A24521">
        <v>885</v>
      </c>
      <c r="B24521" t="s">
        <v>6383</v>
      </c>
      <c r="C24521" t="s">
        <v>3351</v>
      </c>
      <c r="D24521" s="1">
        <v>44666</v>
      </c>
      <c r="E24521" s="2">
        <v>100</v>
      </c>
      <c r="G24521" t="s">
        <v>186</v>
      </c>
    </row>
    <row r="24522" spans="1:7" x14ac:dyDescent="0.25">
      <c r="A24522">
        <v>874</v>
      </c>
      <c r="B24522" t="s">
        <v>6384</v>
      </c>
      <c r="D24522" s="1">
        <v>44666</v>
      </c>
      <c r="E24522" s="2">
        <v>84</v>
      </c>
      <c r="G24522" t="s">
        <v>2977</v>
      </c>
    </row>
    <row r="24523" spans="1:7" x14ac:dyDescent="0.25">
      <c r="A24523">
        <v>874</v>
      </c>
      <c r="B24523" t="s">
        <v>6384</v>
      </c>
      <c r="D24523" s="1">
        <v>44666</v>
      </c>
      <c r="E24523" s="2">
        <v>84</v>
      </c>
      <c r="G24523" t="s">
        <v>34</v>
      </c>
    </row>
    <row r="24524" spans="1:7" x14ac:dyDescent="0.25">
      <c r="A24524" t="s">
        <v>3805</v>
      </c>
      <c r="B24524" t="s">
        <v>3806</v>
      </c>
      <c r="C24524" t="s">
        <v>3807</v>
      </c>
      <c r="D24524" s="1">
        <v>44666</v>
      </c>
      <c r="E24524" s="2">
        <v>21</v>
      </c>
      <c r="F24524" t="s">
        <v>3808</v>
      </c>
      <c r="G24524" t="s">
        <v>5635</v>
      </c>
    </row>
    <row r="24525" spans="1:7" x14ac:dyDescent="0.25">
      <c r="A24525" t="s">
        <v>3805</v>
      </c>
      <c r="B24525" t="s">
        <v>3806</v>
      </c>
      <c r="C24525" t="s">
        <v>3807</v>
      </c>
      <c r="D24525" s="1">
        <v>44666</v>
      </c>
      <c r="E24525" s="2">
        <v>21</v>
      </c>
      <c r="F24525" t="s">
        <v>3809</v>
      </c>
      <c r="G24525" t="s">
        <v>5635</v>
      </c>
    </row>
    <row r="24526" spans="1:7" x14ac:dyDescent="0.25">
      <c r="A24526" t="s">
        <v>3805</v>
      </c>
      <c r="B24526" t="s">
        <v>3806</v>
      </c>
      <c r="C24526" t="s">
        <v>3807</v>
      </c>
      <c r="D24526" s="1">
        <v>44666</v>
      </c>
      <c r="E24526" s="2">
        <v>21</v>
      </c>
      <c r="F24526" t="s">
        <v>3808</v>
      </c>
      <c r="G24526" t="s">
        <v>5638</v>
      </c>
    </row>
    <row r="24527" spans="1:7" x14ac:dyDescent="0.25">
      <c r="A24527" t="s">
        <v>3805</v>
      </c>
      <c r="B24527" t="s">
        <v>3806</v>
      </c>
      <c r="C24527" t="s">
        <v>3807</v>
      </c>
      <c r="D24527" s="1">
        <v>44666</v>
      </c>
      <c r="E24527" s="2">
        <v>21</v>
      </c>
      <c r="F24527" t="s">
        <v>3809</v>
      </c>
      <c r="G24527" t="s">
        <v>5638</v>
      </c>
    </row>
    <row r="24528" spans="1:7" x14ac:dyDescent="0.25">
      <c r="A24528" t="s">
        <v>5403</v>
      </c>
      <c r="B24528" t="s">
        <v>5404</v>
      </c>
      <c r="C24528" t="s">
        <v>758</v>
      </c>
      <c r="D24528" s="1">
        <v>44666</v>
      </c>
      <c r="E24528" s="2">
        <v>84</v>
      </c>
      <c r="F24528" t="s">
        <v>5405</v>
      </c>
      <c r="G24528" t="s">
        <v>34</v>
      </c>
    </row>
    <row r="24529" spans="1:7" x14ac:dyDescent="0.25">
      <c r="A24529" t="s">
        <v>2463</v>
      </c>
      <c r="B24529" t="s">
        <v>2464</v>
      </c>
      <c r="C24529" t="s">
        <v>2465</v>
      </c>
      <c r="D24529" s="1">
        <v>44666</v>
      </c>
      <c r="E24529" s="2">
        <v>100</v>
      </c>
      <c r="F24529" t="s">
        <v>2466</v>
      </c>
      <c r="G24529" t="s">
        <v>2663</v>
      </c>
    </row>
    <row r="24530" spans="1:7" x14ac:dyDescent="0.25">
      <c r="A24530" t="s">
        <v>2463</v>
      </c>
      <c r="B24530" t="s">
        <v>2464</v>
      </c>
      <c r="C24530" t="s">
        <v>2465</v>
      </c>
      <c r="D24530" s="1">
        <v>44666</v>
      </c>
      <c r="E24530" s="2">
        <v>100</v>
      </c>
      <c r="F24530" t="s">
        <v>2467</v>
      </c>
      <c r="G24530" t="s">
        <v>2663</v>
      </c>
    </row>
    <row r="24531" spans="1:7" x14ac:dyDescent="0.25">
      <c r="A24531" t="s">
        <v>53</v>
      </c>
      <c r="B24531" t="s">
        <v>54</v>
      </c>
      <c r="C24531" t="s">
        <v>55</v>
      </c>
      <c r="D24531" s="1">
        <v>44666</v>
      </c>
      <c r="E24531" s="2">
        <v>16</v>
      </c>
      <c r="F24531" t="s">
        <v>56</v>
      </c>
      <c r="G24531" t="s">
        <v>2663</v>
      </c>
    </row>
    <row r="24532" spans="1:7" x14ac:dyDescent="0.25">
      <c r="A24532" t="s">
        <v>53</v>
      </c>
      <c r="B24532" t="s">
        <v>54</v>
      </c>
      <c r="C24532" t="s">
        <v>55</v>
      </c>
      <c r="D24532" s="1">
        <v>44666</v>
      </c>
      <c r="E24532" s="2">
        <v>16</v>
      </c>
      <c r="F24532" t="s">
        <v>57</v>
      </c>
      <c r="G24532" t="s">
        <v>2663</v>
      </c>
    </row>
    <row r="24533" spans="1:7" x14ac:dyDescent="0.25">
      <c r="A24533" t="s">
        <v>53</v>
      </c>
      <c r="B24533" t="s">
        <v>54</v>
      </c>
      <c r="C24533" t="s">
        <v>55</v>
      </c>
      <c r="D24533" s="1">
        <v>44666</v>
      </c>
      <c r="E24533" s="2">
        <v>84</v>
      </c>
      <c r="F24533" t="s">
        <v>56</v>
      </c>
      <c r="G24533" t="s">
        <v>34</v>
      </c>
    </row>
    <row r="24534" spans="1:7" x14ac:dyDescent="0.25">
      <c r="A24534" t="s">
        <v>53</v>
      </c>
      <c r="B24534" t="s">
        <v>54</v>
      </c>
      <c r="C24534" t="s">
        <v>55</v>
      </c>
      <c r="D24534" s="1">
        <v>44666</v>
      </c>
      <c r="E24534" s="2">
        <v>84</v>
      </c>
      <c r="F24534" t="s">
        <v>57</v>
      </c>
      <c r="G24534" t="s">
        <v>34</v>
      </c>
    </row>
    <row r="24535" spans="1:7" x14ac:dyDescent="0.25">
      <c r="A24535" t="s">
        <v>40</v>
      </c>
      <c r="B24535" t="s">
        <v>41</v>
      </c>
      <c r="C24535" t="s">
        <v>42</v>
      </c>
      <c r="D24535" s="1">
        <v>44666</v>
      </c>
      <c r="E24535" s="2">
        <v>83.33</v>
      </c>
      <c r="F24535" t="s">
        <v>43</v>
      </c>
      <c r="G24535" t="s">
        <v>2898</v>
      </c>
    </row>
    <row r="24536" spans="1:7" x14ac:dyDescent="0.25">
      <c r="A24536" t="s">
        <v>40</v>
      </c>
      <c r="B24536" t="s">
        <v>41</v>
      </c>
      <c r="C24536" t="s">
        <v>42</v>
      </c>
      <c r="D24536" s="1">
        <v>44666</v>
      </c>
      <c r="E24536" s="2">
        <v>83.33</v>
      </c>
      <c r="F24536" t="s">
        <v>43</v>
      </c>
      <c r="G24536" t="s">
        <v>34</v>
      </c>
    </row>
    <row r="24537" spans="1:7" x14ac:dyDescent="0.25">
      <c r="A24537" t="s">
        <v>49</v>
      </c>
      <c r="B24537" t="s">
        <v>50</v>
      </c>
      <c r="C24537" t="s">
        <v>51</v>
      </c>
      <c r="D24537" s="1">
        <v>44666</v>
      </c>
      <c r="E24537" s="2">
        <v>140</v>
      </c>
      <c r="F24537" t="s">
        <v>52</v>
      </c>
      <c r="G24537" t="s">
        <v>2663</v>
      </c>
    </row>
    <row r="24538" spans="1:7" x14ac:dyDescent="0.25">
      <c r="A24538" t="s">
        <v>44</v>
      </c>
      <c r="B24538" t="s">
        <v>45</v>
      </c>
      <c r="C24538" t="s">
        <v>46</v>
      </c>
      <c r="D24538" s="1">
        <v>44666</v>
      </c>
      <c r="E24538" s="2">
        <v>83.33</v>
      </c>
      <c r="F24538" t="s">
        <v>47</v>
      </c>
      <c r="G24538" t="s">
        <v>34</v>
      </c>
    </row>
    <row r="24539" spans="1:7" x14ac:dyDescent="0.25">
      <c r="A24539" t="s">
        <v>44</v>
      </c>
      <c r="B24539" t="s">
        <v>45</v>
      </c>
      <c r="C24539" t="s">
        <v>46</v>
      </c>
      <c r="D24539" s="1">
        <v>44666</v>
      </c>
      <c r="E24539" s="2">
        <v>83.33</v>
      </c>
      <c r="F24539" t="s">
        <v>48</v>
      </c>
      <c r="G24539" t="s">
        <v>34</v>
      </c>
    </row>
    <row r="24540" spans="1:7" x14ac:dyDescent="0.25">
      <c r="A24540" t="s">
        <v>1400</v>
      </c>
      <c r="B24540" t="s">
        <v>1401</v>
      </c>
      <c r="D24540" s="1">
        <v>44669</v>
      </c>
      <c r="E24540" s="2">
        <v>5000</v>
      </c>
      <c r="F24540" t="s">
        <v>1402</v>
      </c>
      <c r="G24540" t="s">
        <v>1403</v>
      </c>
    </row>
    <row r="24541" spans="1:7" x14ac:dyDescent="0.25">
      <c r="A24541" t="s">
        <v>1400</v>
      </c>
      <c r="B24541" t="s">
        <v>1401</v>
      </c>
      <c r="D24541" s="1">
        <v>44669</v>
      </c>
      <c r="E24541" s="2">
        <v>5000</v>
      </c>
      <c r="F24541" t="s">
        <v>1404</v>
      </c>
      <c r="G24541" t="s">
        <v>1403</v>
      </c>
    </row>
    <row r="24542" spans="1:7" x14ac:dyDescent="0.25">
      <c r="A24542">
        <v>876</v>
      </c>
      <c r="B24542" t="s">
        <v>6376</v>
      </c>
      <c r="C24542" t="s">
        <v>6377</v>
      </c>
      <c r="D24542" s="1">
        <v>44669</v>
      </c>
      <c r="E24542" s="2">
        <v>100</v>
      </c>
      <c r="G24542" t="s">
        <v>186</v>
      </c>
    </row>
    <row r="24543" spans="1:7" x14ac:dyDescent="0.25">
      <c r="A24543" t="s">
        <v>1426</v>
      </c>
      <c r="B24543" t="s">
        <v>1427</v>
      </c>
      <c r="C24543" t="s">
        <v>826</v>
      </c>
      <c r="D24543" s="1">
        <v>44671</v>
      </c>
      <c r="E24543" s="2">
        <v>84</v>
      </c>
      <c r="F24543" t="s">
        <v>1428</v>
      </c>
      <c r="G24543" t="s">
        <v>34</v>
      </c>
    </row>
    <row r="24544" spans="1:7" x14ac:dyDescent="0.25">
      <c r="A24544" t="s">
        <v>1426</v>
      </c>
      <c r="B24544" t="s">
        <v>1427</v>
      </c>
      <c r="C24544" t="s">
        <v>826</v>
      </c>
      <c r="D24544" s="1">
        <v>44671</v>
      </c>
      <c r="E24544" s="2">
        <v>84</v>
      </c>
      <c r="F24544" t="s">
        <v>1428</v>
      </c>
      <c r="G24544" t="s">
        <v>34</v>
      </c>
    </row>
    <row r="24545" spans="1:7" x14ac:dyDescent="0.25">
      <c r="A24545" t="s">
        <v>1426</v>
      </c>
      <c r="B24545" t="s">
        <v>1427</v>
      </c>
      <c r="C24545" t="s">
        <v>826</v>
      </c>
      <c r="D24545" s="1">
        <v>44671</v>
      </c>
      <c r="E24545" s="2">
        <v>84</v>
      </c>
      <c r="F24545" t="s">
        <v>1428</v>
      </c>
      <c r="G24545" t="s">
        <v>2977</v>
      </c>
    </row>
    <row r="24546" spans="1:7" x14ac:dyDescent="0.25">
      <c r="A24546" t="s">
        <v>601</v>
      </c>
      <c r="B24546" t="s">
        <v>602</v>
      </c>
      <c r="C24546" t="s">
        <v>603</v>
      </c>
      <c r="D24546" s="1">
        <v>44671</v>
      </c>
      <c r="E24546" s="2">
        <v>1000</v>
      </c>
      <c r="F24546" t="s">
        <v>604</v>
      </c>
      <c r="G24546" t="s">
        <v>1754</v>
      </c>
    </row>
    <row r="24547" spans="1:7" x14ac:dyDescent="0.25">
      <c r="A24547" t="s">
        <v>601</v>
      </c>
      <c r="B24547" t="s">
        <v>602</v>
      </c>
      <c r="C24547" t="s">
        <v>603</v>
      </c>
      <c r="D24547" s="1">
        <v>44671</v>
      </c>
      <c r="E24547" s="2">
        <v>1000</v>
      </c>
      <c r="F24547" t="s">
        <v>604</v>
      </c>
      <c r="G24547" t="s">
        <v>1754</v>
      </c>
    </row>
    <row r="24548" spans="1:7" x14ac:dyDescent="0.25">
      <c r="A24548" t="s">
        <v>601</v>
      </c>
      <c r="B24548" t="s">
        <v>602</v>
      </c>
      <c r="C24548" t="s">
        <v>603</v>
      </c>
      <c r="D24548" s="1">
        <v>44671</v>
      </c>
      <c r="E24548" s="2">
        <v>1000</v>
      </c>
      <c r="F24548" t="s">
        <v>605</v>
      </c>
      <c r="G24548" t="s">
        <v>1754</v>
      </c>
    </row>
    <row r="24549" spans="1:7" x14ac:dyDescent="0.25">
      <c r="A24549" t="s">
        <v>601</v>
      </c>
      <c r="B24549" t="s">
        <v>602</v>
      </c>
      <c r="C24549" t="s">
        <v>603</v>
      </c>
      <c r="D24549" s="1">
        <v>44671</v>
      </c>
      <c r="E24549" s="2">
        <v>1000</v>
      </c>
      <c r="F24549" t="s">
        <v>604</v>
      </c>
      <c r="G24549" t="s">
        <v>1754</v>
      </c>
    </row>
    <row r="24550" spans="1:7" x14ac:dyDescent="0.25">
      <c r="A24550" t="s">
        <v>601</v>
      </c>
      <c r="B24550" t="s">
        <v>602</v>
      </c>
      <c r="C24550" t="s">
        <v>603</v>
      </c>
      <c r="D24550" s="1">
        <v>44671</v>
      </c>
      <c r="E24550" s="2">
        <v>1000</v>
      </c>
      <c r="F24550" t="s">
        <v>604</v>
      </c>
      <c r="G24550" t="s">
        <v>1754</v>
      </c>
    </row>
    <row r="24551" spans="1:7" x14ac:dyDescent="0.25">
      <c r="A24551" t="s">
        <v>601</v>
      </c>
      <c r="B24551" t="s">
        <v>602</v>
      </c>
      <c r="C24551" t="s">
        <v>603</v>
      </c>
      <c r="D24551" s="1">
        <v>44671</v>
      </c>
      <c r="E24551" s="2">
        <v>1000</v>
      </c>
      <c r="F24551" t="s">
        <v>605</v>
      </c>
      <c r="G24551" t="s">
        <v>1754</v>
      </c>
    </row>
    <row r="24552" spans="1:7" x14ac:dyDescent="0.25">
      <c r="A24552" t="s">
        <v>601</v>
      </c>
      <c r="B24552" t="s">
        <v>602</v>
      </c>
      <c r="C24552" t="s">
        <v>603</v>
      </c>
      <c r="D24552" s="1">
        <v>44671</v>
      </c>
      <c r="E24552" s="2">
        <v>1000</v>
      </c>
      <c r="F24552" t="s">
        <v>604</v>
      </c>
      <c r="G24552" t="s">
        <v>2663</v>
      </c>
    </row>
    <row r="24553" spans="1:7" x14ac:dyDescent="0.25">
      <c r="A24553" t="s">
        <v>601</v>
      </c>
      <c r="B24553" t="s">
        <v>602</v>
      </c>
      <c r="C24553" t="s">
        <v>603</v>
      </c>
      <c r="D24553" s="1">
        <v>44671</v>
      </c>
      <c r="E24553" s="2">
        <v>1000</v>
      </c>
      <c r="F24553" t="s">
        <v>604</v>
      </c>
      <c r="G24553" t="s">
        <v>2663</v>
      </c>
    </row>
    <row r="24554" spans="1:7" x14ac:dyDescent="0.25">
      <c r="A24554" t="s">
        <v>601</v>
      </c>
      <c r="B24554" t="s">
        <v>602</v>
      </c>
      <c r="C24554" t="s">
        <v>603</v>
      </c>
      <c r="D24554" s="1">
        <v>44671</v>
      </c>
      <c r="E24554" s="2">
        <v>1000</v>
      </c>
      <c r="F24554" t="s">
        <v>605</v>
      </c>
      <c r="G24554" t="s">
        <v>2663</v>
      </c>
    </row>
    <row r="24555" spans="1:7" x14ac:dyDescent="0.25">
      <c r="A24555" t="s">
        <v>4617</v>
      </c>
      <c r="B24555" t="s">
        <v>4618</v>
      </c>
      <c r="D24555" s="1">
        <v>44672</v>
      </c>
      <c r="E24555" s="2">
        <v>5000</v>
      </c>
      <c r="F24555" t="s">
        <v>4619</v>
      </c>
      <c r="G24555" t="s">
        <v>2663</v>
      </c>
    </row>
    <row r="24556" spans="1:7" x14ac:dyDescent="0.25">
      <c r="A24556" t="s">
        <v>4617</v>
      </c>
      <c r="B24556" t="s">
        <v>4618</v>
      </c>
      <c r="D24556" s="1">
        <v>44672</v>
      </c>
      <c r="E24556" s="2">
        <v>5000</v>
      </c>
      <c r="F24556" t="s">
        <v>4620</v>
      </c>
      <c r="G24556" t="s">
        <v>2663</v>
      </c>
    </row>
    <row r="24557" spans="1:7" x14ac:dyDescent="0.25">
      <c r="A24557" t="s">
        <v>388</v>
      </c>
      <c r="B24557" t="s">
        <v>389</v>
      </c>
      <c r="D24557" s="1">
        <v>44676</v>
      </c>
      <c r="E24557" s="2">
        <v>1000</v>
      </c>
      <c r="G24557" t="s">
        <v>1268</v>
      </c>
    </row>
    <row r="24558" spans="1:7" x14ac:dyDescent="0.25">
      <c r="A24558" t="s">
        <v>2652</v>
      </c>
      <c r="B24558" t="s">
        <v>2653</v>
      </c>
      <c r="D24558" s="1">
        <v>44676</v>
      </c>
      <c r="E24558" s="2">
        <v>1000</v>
      </c>
      <c r="F24558" t="s">
        <v>2654</v>
      </c>
      <c r="G24558" t="s">
        <v>34</v>
      </c>
    </row>
    <row r="24559" spans="1:7" x14ac:dyDescent="0.25">
      <c r="A24559" t="s">
        <v>65</v>
      </c>
      <c r="B24559" t="s">
        <v>66</v>
      </c>
      <c r="D24559" s="1">
        <v>44676</v>
      </c>
      <c r="E24559" s="2">
        <v>500</v>
      </c>
      <c r="G24559" t="s">
        <v>2236</v>
      </c>
    </row>
    <row r="24560" spans="1:7" x14ac:dyDescent="0.25">
      <c r="A24560" t="s">
        <v>4794</v>
      </c>
      <c r="B24560" t="s">
        <v>4795</v>
      </c>
      <c r="C24560" t="s">
        <v>4054</v>
      </c>
      <c r="D24560" s="1">
        <v>44676</v>
      </c>
      <c r="E24560" s="2">
        <v>500</v>
      </c>
      <c r="F24560" t="s">
        <v>4796</v>
      </c>
      <c r="G24560" t="s">
        <v>251</v>
      </c>
    </row>
    <row r="24561" spans="1:7" x14ac:dyDescent="0.25">
      <c r="A24561" t="s">
        <v>767</v>
      </c>
      <c r="B24561" t="s">
        <v>768</v>
      </c>
      <c r="D24561" s="1">
        <v>44679</v>
      </c>
      <c r="E24561" s="2">
        <v>2500</v>
      </c>
      <c r="G24561" t="s">
        <v>3649</v>
      </c>
    </row>
    <row r="24562" spans="1:7" x14ac:dyDescent="0.25">
      <c r="A24562" t="s">
        <v>767</v>
      </c>
      <c r="B24562" t="s">
        <v>768</v>
      </c>
      <c r="D24562" s="1">
        <v>44679</v>
      </c>
      <c r="E24562" s="2">
        <v>2000</v>
      </c>
      <c r="G24562" t="s">
        <v>1823</v>
      </c>
    </row>
    <row r="24563" spans="1:7" x14ac:dyDescent="0.25">
      <c r="A24563">
        <v>790</v>
      </c>
      <c r="B24563" t="s">
        <v>6214</v>
      </c>
      <c r="D24563" s="1">
        <v>44679</v>
      </c>
      <c r="E24563" s="2">
        <v>2646.2</v>
      </c>
      <c r="G24563" t="s">
        <v>3613</v>
      </c>
    </row>
    <row r="24564" spans="1:7" x14ac:dyDescent="0.25">
      <c r="A24564">
        <v>241</v>
      </c>
      <c r="B24564" t="s">
        <v>5724</v>
      </c>
      <c r="C24564" t="s">
        <v>5725</v>
      </c>
      <c r="D24564" s="1">
        <v>44680</v>
      </c>
      <c r="E24564" s="2">
        <v>5</v>
      </c>
      <c r="F24564" t="s">
        <v>5726</v>
      </c>
      <c r="G24564" t="s">
        <v>5789</v>
      </c>
    </row>
    <row r="24565" spans="1:7" x14ac:dyDescent="0.25">
      <c r="A24565">
        <v>241</v>
      </c>
      <c r="B24565" t="s">
        <v>5724</v>
      </c>
      <c r="C24565" t="s">
        <v>5725</v>
      </c>
      <c r="D24565" s="1">
        <v>44680</v>
      </c>
      <c r="E24565" s="2">
        <v>5</v>
      </c>
      <c r="F24565" t="s">
        <v>5727</v>
      </c>
      <c r="G24565" t="s">
        <v>5789</v>
      </c>
    </row>
    <row r="24566" spans="1:7" x14ac:dyDescent="0.25">
      <c r="A24566">
        <v>276</v>
      </c>
      <c r="B24566" t="s">
        <v>5802</v>
      </c>
      <c r="C24566" t="s">
        <v>5803</v>
      </c>
      <c r="D24566" s="1">
        <v>44680</v>
      </c>
      <c r="E24566" s="2">
        <v>5</v>
      </c>
      <c r="G24566" t="s">
        <v>5789</v>
      </c>
    </row>
    <row r="24567" spans="1:7" x14ac:dyDescent="0.25">
      <c r="A24567">
        <v>278</v>
      </c>
      <c r="B24567" t="s">
        <v>2822</v>
      </c>
      <c r="C24567" t="s">
        <v>779</v>
      </c>
      <c r="D24567" s="1">
        <v>44680</v>
      </c>
      <c r="E24567" s="2">
        <v>5</v>
      </c>
      <c r="F24567" t="s">
        <v>5801</v>
      </c>
      <c r="G24567" t="s">
        <v>5789</v>
      </c>
    </row>
    <row r="24568" spans="1:7" x14ac:dyDescent="0.25">
      <c r="A24568">
        <v>68</v>
      </c>
      <c r="B24568" t="s">
        <v>5551</v>
      </c>
      <c r="C24568" t="s">
        <v>5552</v>
      </c>
      <c r="D24568" s="1">
        <v>44680</v>
      </c>
      <c r="E24568" s="2">
        <v>15</v>
      </c>
      <c r="F24568" t="s">
        <v>5553</v>
      </c>
      <c r="G24568" t="s">
        <v>4685</v>
      </c>
    </row>
    <row r="24569" spans="1:7" x14ac:dyDescent="0.25">
      <c r="A24569">
        <v>45</v>
      </c>
      <c r="B24569" t="s">
        <v>1578</v>
      </c>
      <c r="C24569" t="s">
        <v>3033</v>
      </c>
      <c r="D24569" s="1">
        <v>44680</v>
      </c>
      <c r="E24569" s="2">
        <v>84</v>
      </c>
      <c r="F24569" t="s">
        <v>5518</v>
      </c>
      <c r="G24569" t="s">
        <v>34</v>
      </c>
    </row>
    <row r="24570" spans="1:7" x14ac:dyDescent="0.25">
      <c r="A24570" t="s">
        <v>322</v>
      </c>
      <c r="B24570" t="s">
        <v>323</v>
      </c>
      <c r="C24570" t="s">
        <v>324</v>
      </c>
      <c r="D24570" s="1">
        <v>44680</v>
      </c>
      <c r="E24570" s="2">
        <v>63</v>
      </c>
      <c r="F24570" t="s">
        <v>325</v>
      </c>
      <c r="G24570" t="s">
        <v>326</v>
      </c>
    </row>
    <row r="24571" spans="1:7" x14ac:dyDescent="0.25">
      <c r="A24571" t="s">
        <v>322</v>
      </c>
      <c r="B24571" t="s">
        <v>323</v>
      </c>
      <c r="C24571" t="s">
        <v>324</v>
      </c>
      <c r="D24571" s="1">
        <v>44680</v>
      </c>
      <c r="E24571" s="2">
        <v>63</v>
      </c>
      <c r="F24571" t="s">
        <v>327</v>
      </c>
      <c r="G24571" t="s">
        <v>326</v>
      </c>
    </row>
    <row r="24572" spans="1:7" x14ac:dyDescent="0.25">
      <c r="A24572" t="s">
        <v>1803</v>
      </c>
      <c r="B24572" t="s">
        <v>1804</v>
      </c>
      <c r="C24572" t="s">
        <v>1805</v>
      </c>
      <c r="D24572" s="1">
        <v>44680</v>
      </c>
      <c r="E24572" s="2">
        <v>25</v>
      </c>
      <c r="F24572" t="s">
        <v>1806</v>
      </c>
      <c r="G24572" t="s">
        <v>271</v>
      </c>
    </row>
    <row r="24573" spans="1:7" x14ac:dyDescent="0.25">
      <c r="A24573" t="s">
        <v>1803</v>
      </c>
      <c r="B24573" t="s">
        <v>1804</v>
      </c>
      <c r="C24573" t="s">
        <v>1805</v>
      </c>
      <c r="D24573" s="1">
        <v>44680</v>
      </c>
      <c r="E24573" s="2">
        <v>25</v>
      </c>
      <c r="F24573" t="s">
        <v>1806</v>
      </c>
      <c r="G24573" t="s">
        <v>5422</v>
      </c>
    </row>
    <row r="24574" spans="1:7" x14ac:dyDescent="0.25">
      <c r="A24574" t="s">
        <v>312</v>
      </c>
      <c r="B24574" t="s">
        <v>248</v>
      </c>
      <c r="C24574" t="s">
        <v>313</v>
      </c>
      <c r="D24574" s="1">
        <v>44680</v>
      </c>
      <c r="E24574" s="2">
        <v>50</v>
      </c>
      <c r="F24574" t="s">
        <v>314</v>
      </c>
      <c r="G24574" t="s">
        <v>315</v>
      </c>
    </row>
    <row r="24575" spans="1:7" x14ac:dyDescent="0.25">
      <c r="A24575" t="s">
        <v>5385</v>
      </c>
      <c r="B24575" t="s">
        <v>2992</v>
      </c>
      <c r="C24575" t="s">
        <v>5386</v>
      </c>
      <c r="D24575" s="1">
        <v>44680</v>
      </c>
      <c r="E24575" s="2">
        <v>50</v>
      </c>
      <c r="F24575" t="s">
        <v>5387</v>
      </c>
      <c r="G24575" t="s">
        <v>67</v>
      </c>
    </row>
    <row r="24576" spans="1:7" x14ac:dyDescent="0.25">
      <c r="A24576" t="s">
        <v>3686</v>
      </c>
      <c r="B24576" t="s">
        <v>764</v>
      </c>
      <c r="C24576" t="s">
        <v>3687</v>
      </c>
      <c r="D24576" s="1">
        <v>44680</v>
      </c>
      <c r="E24576" s="2">
        <v>5</v>
      </c>
      <c r="F24576" t="s">
        <v>3688</v>
      </c>
      <c r="G24576" t="s">
        <v>97</v>
      </c>
    </row>
    <row r="24577" spans="1:7" x14ac:dyDescent="0.25">
      <c r="A24577" t="s">
        <v>3686</v>
      </c>
      <c r="B24577" t="s">
        <v>764</v>
      </c>
      <c r="C24577" t="s">
        <v>3687</v>
      </c>
      <c r="D24577" s="1">
        <v>44680</v>
      </c>
      <c r="E24577" s="2">
        <v>5</v>
      </c>
      <c r="F24577" t="s">
        <v>3688</v>
      </c>
      <c r="G24577" t="s">
        <v>1245</v>
      </c>
    </row>
    <row r="24578" spans="1:7" x14ac:dyDescent="0.25">
      <c r="A24578" t="s">
        <v>2742</v>
      </c>
      <c r="B24578" t="s">
        <v>2743</v>
      </c>
      <c r="C24578" t="s">
        <v>2744</v>
      </c>
      <c r="D24578" s="1">
        <v>44680</v>
      </c>
      <c r="E24578" s="2">
        <v>150</v>
      </c>
      <c r="F24578" t="s">
        <v>2745</v>
      </c>
      <c r="G24578" t="s">
        <v>2746</v>
      </c>
    </row>
    <row r="24579" spans="1:7" x14ac:dyDescent="0.25">
      <c r="A24579" t="s">
        <v>2742</v>
      </c>
      <c r="B24579" t="s">
        <v>2743</v>
      </c>
      <c r="C24579" t="s">
        <v>2744</v>
      </c>
      <c r="D24579" s="1">
        <v>44680</v>
      </c>
      <c r="E24579" s="2">
        <v>150</v>
      </c>
      <c r="F24579" t="s">
        <v>2747</v>
      </c>
      <c r="G24579" t="s">
        <v>2746</v>
      </c>
    </row>
    <row r="24580" spans="1:7" x14ac:dyDescent="0.25">
      <c r="A24580" t="s">
        <v>3689</v>
      </c>
      <c r="B24580" t="s">
        <v>3690</v>
      </c>
      <c r="C24580" t="s">
        <v>3691</v>
      </c>
      <c r="D24580" s="1">
        <v>44680</v>
      </c>
      <c r="E24580" s="2">
        <v>34.96</v>
      </c>
      <c r="F24580" t="s">
        <v>3692</v>
      </c>
      <c r="G24580" t="s">
        <v>97</v>
      </c>
    </row>
    <row r="24581" spans="1:7" x14ac:dyDescent="0.25">
      <c r="A24581" t="s">
        <v>87</v>
      </c>
      <c r="B24581" t="s">
        <v>88</v>
      </c>
      <c r="C24581" t="s">
        <v>89</v>
      </c>
      <c r="D24581" s="1">
        <v>44680</v>
      </c>
      <c r="E24581" s="2">
        <v>25</v>
      </c>
      <c r="F24581" t="s">
        <v>90</v>
      </c>
      <c r="G24581" t="s">
        <v>1695</v>
      </c>
    </row>
    <row r="24582" spans="1:7" x14ac:dyDescent="0.25">
      <c r="A24582" t="s">
        <v>87</v>
      </c>
      <c r="B24582" t="s">
        <v>88</v>
      </c>
      <c r="C24582" t="s">
        <v>89</v>
      </c>
      <c r="D24582" s="1">
        <v>44680</v>
      </c>
      <c r="E24582" s="2">
        <v>25</v>
      </c>
      <c r="F24582" t="s">
        <v>91</v>
      </c>
      <c r="G24582" t="s">
        <v>1695</v>
      </c>
    </row>
    <row r="24583" spans="1:7" x14ac:dyDescent="0.25">
      <c r="A24583" t="s">
        <v>87</v>
      </c>
      <c r="B24583" t="s">
        <v>88</v>
      </c>
      <c r="C24583" t="s">
        <v>89</v>
      </c>
      <c r="D24583" s="1">
        <v>44680</v>
      </c>
      <c r="E24583" s="2">
        <v>25</v>
      </c>
      <c r="F24583" t="s">
        <v>91</v>
      </c>
      <c r="G24583" t="s">
        <v>1695</v>
      </c>
    </row>
    <row r="24584" spans="1:7" x14ac:dyDescent="0.25">
      <c r="A24584" t="s">
        <v>87</v>
      </c>
      <c r="B24584" t="s">
        <v>88</v>
      </c>
      <c r="C24584" t="s">
        <v>89</v>
      </c>
      <c r="D24584" s="1">
        <v>44680</v>
      </c>
      <c r="E24584" s="2">
        <v>25</v>
      </c>
      <c r="F24584" t="s">
        <v>92</v>
      </c>
      <c r="G24584" t="s">
        <v>1695</v>
      </c>
    </row>
    <row r="24585" spans="1:7" x14ac:dyDescent="0.25">
      <c r="A24585" t="s">
        <v>87</v>
      </c>
      <c r="B24585" t="s">
        <v>88</v>
      </c>
      <c r="C24585" t="s">
        <v>89</v>
      </c>
      <c r="D24585" s="1">
        <v>44680</v>
      </c>
      <c r="E24585" s="2">
        <v>15</v>
      </c>
      <c r="F24585" t="s">
        <v>90</v>
      </c>
      <c r="G24585" t="s">
        <v>1245</v>
      </c>
    </row>
    <row r="24586" spans="1:7" x14ac:dyDescent="0.25">
      <c r="A24586" t="s">
        <v>87</v>
      </c>
      <c r="B24586" t="s">
        <v>88</v>
      </c>
      <c r="C24586" t="s">
        <v>89</v>
      </c>
      <c r="D24586" s="1">
        <v>44680</v>
      </c>
      <c r="E24586" s="2">
        <v>15</v>
      </c>
      <c r="F24586" t="s">
        <v>91</v>
      </c>
      <c r="G24586" t="s">
        <v>1245</v>
      </c>
    </row>
    <row r="24587" spans="1:7" x14ac:dyDescent="0.25">
      <c r="A24587" t="s">
        <v>87</v>
      </c>
      <c r="B24587" t="s">
        <v>88</v>
      </c>
      <c r="C24587" t="s">
        <v>89</v>
      </c>
      <c r="D24587" s="1">
        <v>44680</v>
      </c>
      <c r="E24587" s="2">
        <v>15</v>
      </c>
      <c r="F24587" t="s">
        <v>91</v>
      </c>
      <c r="G24587" t="s">
        <v>1245</v>
      </c>
    </row>
    <row r="24588" spans="1:7" x14ac:dyDescent="0.25">
      <c r="A24588" t="s">
        <v>87</v>
      </c>
      <c r="B24588" t="s">
        <v>88</v>
      </c>
      <c r="C24588" t="s">
        <v>89</v>
      </c>
      <c r="D24588" s="1">
        <v>44680</v>
      </c>
      <c r="E24588" s="2">
        <v>15</v>
      </c>
      <c r="F24588" t="s">
        <v>92</v>
      </c>
      <c r="G24588" t="s">
        <v>1245</v>
      </c>
    </row>
    <row r="24589" spans="1:7" x14ac:dyDescent="0.25">
      <c r="A24589" t="s">
        <v>2153</v>
      </c>
      <c r="B24589" t="s">
        <v>614</v>
      </c>
      <c r="C24589" t="s">
        <v>1310</v>
      </c>
      <c r="D24589" s="1">
        <v>44680</v>
      </c>
      <c r="E24589" s="2">
        <v>10</v>
      </c>
      <c r="F24589" t="s">
        <v>2154</v>
      </c>
      <c r="G24589" t="s">
        <v>1245</v>
      </c>
    </row>
    <row r="24590" spans="1:7" x14ac:dyDescent="0.25">
      <c r="A24590" t="s">
        <v>2000</v>
      </c>
      <c r="B24590" t="s">
        <v>2001</v>
      </c>
      <c r="C24590" t="s">
        <v>2002</v>
      </c>
      <c r="D24590" s="1">
        <v>44680</v>
      </c>
      <c r="E24590" s="2">
        <v>100</v>
      </c>
      <c r="F24590" t="s">
        <v>2003</v>
      </c>
      <c r="G24590" t="s">
        <v>2681</v>
      </c>
    </row>
    <row r="24591" spans="1:7" x14ac:dyDescent="0.25">
      <c r="A24591" t="s">
        <v>2000</v>
      </c>
      <c r="B24591" t="s">
        <v>2001</v>
      </c>
      <c r="C24591" t="s">
        <v>2002</v>
      </c>
      <c r="D24591" s="1">
        <v>44680</v>
      </c>
      <c r="E24591" s="2">
        <v>100</v>
      </c>
      <c r="F24591" t="s">
        <v>2004</v>
      </c>
      <c r="G24591" t="s">
        <v>2681</v>
      </c>
    </row>
    <row r="24592" spans="1:7" x14ac:dyDescent="0.25">
      <c r="A24592" t="s">
        <v>529</v>
      </c>
      <c r="B24592" t="s">
        <v>290</v>
      </c>
      <c r="C24592" t="s">
        <v>530</v>
      </c>
      <c r="D24592" s="1">
        <v>44680</v>
      </c>
      <c r="E24592" s="2">
        <v>25</v>
      </c>
      <c r="F24592" t="s">
        <v>531</v>
      </c>
      <c r="G24592" t="s">
        <v>3282</v>
      </c>
    </row>
    <row r="24593" spans="1:7" x14ac:dyDescent="0.25">
      <c r="A24593" t="s">
        <v>1590</v>
      </c>
      <c r="B24593" t="s">
        <v>1591</v>
      </c>
      <c r="C24593" t="s">
        <v>1592</v>
      </c>
      <c r="D24593" s="1">
        <v>44680</v>
      </c>
      <c r="E24593" s="2">
        <v>5</v>
      </c>
      <c r="F24593" t="s">
        <v>1593</v>
      </c>
      <c r="G24593" t="s">
        <v>1245</v>
      </c>
    </row>
    <row r="24594" spans="1:7" x14ac:dyDescent="0.25">
      <c r="A24594" t="s">
        <v>4053</v>
      </c>
      <c r="B24594" t="s">
        <v>580</v>
      </c>
      <c r="C24594" t="s">
        <v>4054</v>
      </c>
      <c r="D24594" s="1">
        <v>44680</v>
      </c>
      <c r="E24594" s="2">
        <v>15</v>
      </c>
      <c r="F24594" t="s">
        <v>4055</v>
      </c>
      <c r="G24594" t="s">
        <v>3282</v>
      </c>
    </row>
    <row r="24595" spans="1:7" x14ac:dyDescent="0.25">
      <c r="A24595" t="s">
        <v>4053</v>
      </c>
      <c r="B24595" t="s">
        <v>580</v>
      </c>
      <c r="C24595" t="s">
        <v>4054</v>
      </c>
      <c r="D24595" s="1">
        <v>44680</v>
      </c>
      <c r="E24595" s="2">
        <v>15</v>
      </c>
      <c r="F24595" t="s">
        <v>4055</v>
      </c>
      <c r="G24595" t="s">
        <v>3282</v>
      </c>
    </row>
    <row r="24596" spans="1:7" x14ac:dyDescent="0.25">
      <c r="A24596" t="s">
        <v>4053</v>
      </c>
      <c r="B24596" t="s">
        <v>580</v>
      </c>
      <c r="C24596" t="s">
        <v>4054</v>
      </c>
      <c r="D24596" s="1">
        <v>44680</v>
      </c>
      <c r="E24596" s="2">
        <v>15</v>
      </c>
      <c r="F24596" t="s">
        <v>4056</v>
      </c>
      <c r="G24596" t="s">
        <v>3282</v>
      </c>
    </row>
    <row r="24597" spans="1:7" x14ac:dyDescent="0.25">
      <c r="A24597" t="s">
        <v>82</v>
      </c>
      <c r="B24597" t="s">
        <v>83</v>
      </c>
      <c r="C24597" t="s">
        <v>84</v>
      </c>
      <c r="D24597" s="1">
        <v>44680</v>
      </c>
      <c r="E24597" s="2">
        <v>10</v>
      </c>
      <c r="F24597" t="s">
        <v>85</v>
      </c>
      <c r="G24597" t="s">
        <v>1245</v>
      </c>
    </row>
    <row r="24598" spans="1:7" x14ac:dyDescent="0.25">
      <c r="A24598" t="s">
        <v>82</v>
      </c>
      <c r="B24598" t="s">
        <v>83</v>
      </c>
      <c r="C24598" t="s">
        <v>84</v>
      </c>
      <c r="D24598" s="1">
        <v>44680</v>
      </c>
      <c r="E24598" s="2">
        <v>10</v>
      </c>
      <c r="F24598" t="s">
        <v>86</v>
      </c>
      <c r="G24598" t="s">
        <v>1245</v>
      </c>
    </row>
    <row r="24599" spans="1:7" x14ac:dyDescent="0.25">
      <c r="A24599" t="s">
        <v>2686</v>
      </c>
      <c r="B24599" t="s">
        <v>2687</v>
      </c>
      <c r="C24599" t="s">
        <v>2688</v>
      </c>
      <c r="D24599" s="1">
        <v>44680</v>
      </c>
      <c r="E24599" s="2">
        <v>84</v>
      </c>
      <c r="F24599" t="s">
        <v>2689</v>
      </c>
      <c r="G24599" t="s">
        <v>34</v>
      </c>
    </row>
    <row r="24600" spans="1:7" x14ac:dyDescent="0.25">
      <c r="A24600" t="s">
        <v>636</v>
      </c>
      <c r="B24600" t="s">
        <v>637</v>
      </c>
      <c r="C24600" t="s">
        <v>638</v>
      </c>
      <c r="D24600" s="1">
        <v>44680</v>
      </c>
      <c r="E24600" s="2">
        <v>10</v>
      </c>
      <c r="F24600" t="s">
        <v>639</v>
      </c>
      <c r="G24600" t="s">
        <v>471</v>
      </c>
    </row>
    <row r="24601" spans="1:7" x14ac:dyDescent="0.25">
      <c r="A24601" t="s">
        <v>636</v>
      </c>
      <c r="B24601" t="s">
        <v>637</v>
      </c>
      <c r="C24601" t="s">
        <v>638</v>
      </c>
      <c r="D24601" s="1">
        <v>44680</v>
      </c>
      <c r="E24601" s="2">
        <v>10</v>
      </c>
      <c r="F24601" t="s">
        <v>639</v>
      </c>
      <c r="G24601" t="s">
        <v>1695</v>
      </c>
    </row>
    <row r="24602" spans="1:7" x14ac:dyDescent="0.25">
      <c r="A24602" t="s">
        <v>2690</v>
      </c>
      <c r="B24602" t="s">
        <v>2691</v>
      </c>
      <c r="C24602" t="s">
        <v>2692</v>
      </c>
      <c r="D24602" s="1">
        <v>44680</v>
      </c>
      <c r="E24602" s="2">
        <v>50</v>
      </c>
      <c r="F24602" t="s">
        <v>2693</v>
      </c>
      <c r="G24602" t="s">
        <v>1715</v>
      </c>
    </row>
    <row r="24603" spans="1:7" x14ac:dyDescent="0.25">
      <c r="A24603" t="s">
        <v>2690</v>
      </c>
      <c r="B24603" t="s">
        <v>2691</v>
      </c>
      <c r="C24603" t="s">
        <v>2692</v>
      </c>
      <c r="D24603" s="1">
        <v>44680</v>
      </c>
      <c r="E24603" s="2">
        <v>50</v>
      </c>
      <c r="F24603" t="s">
        <v>2693</v>
      </c>
      <c r="G24603" t="s">
        <v>1725</v>
      </c>
    </row>
    <row r="24604" spans="1:7" x14ac:dyDescent="0.25">
      <c r="A24604" t="s">
        <v>4990</v>
      </c>
      <c r="B24604" t="s">
        <v>4991</v>
      </c>
      <c r="C24604" t="s">
        <v>4992</v>
      </c>
      <c r="D24604" s="1">
        <v>44680</v>
      </c>
      <c r="E24604" s="2">
        <v>100</v>
      </c>
      <c r="F24604" t="s">
        <v>4993</v>
      </c>
      <c r="G24604" t="s">
        <v>2663</v>
      </c>
    </row>
    <row r="24605" spans="1:7" x14ac:dyDescent="0.25">
      <c r="A24605" t="s">
        <v>4990</v>
      </c>
      <c r="B24605" t="s">
        <v>4991</v>
      </c>
      <c r="C24605" t="s">
        <v>4992</v>
      </c>
      <c r="D24605" s="1">
        <v>44680</v>
      </c>
      <c r="E24605" s="2">
        <v>100</v>
      </c>
      <c r="F24605" t="s">
        <v>4994</v>
      </c>
      <c r="G24605" t="s">
        <v>2663</v>
      </c>
    </row>
    <row r="24606" spans="1:7" x14ac:dyDescent="0.25">
      <c r="A24606" t="s">
        <v>2272</v>
      </c>
      <c r="B24606" t="s">
        <v>2273</v>
      </c>
      <c r="C24606" t="s">
        <v>2274</v>
      </c>
      <c r="D24606" s="1">
        <v>44680</v>
      </c>
      <c r="E24606" s="2">
        <v>41.67</v>
      </c>
      <c r="F24606" t="s">
        <v>2275</v>
      </c>
      <c r="G24606" t="s">
        <v>3650</v>
      </c>
    </row>
    <row r="24607" spans="1:7" x14ac:dyDescent="0.25">
      <c r="A24607" t="s">
        <v>2272</v>
      </c>
      <c r="B24607" t="s">
        <v>2273</v>
      </c>
      <c r="C24607" t="s">
        <v>2274</v>
      </c>
      <c r="D24607" s="1">
        <v>44680</v>
      </c>
      <c r="E24607" s="2">
        <v>41.67</v>
      </c>
      <c r="F24607" t="s">
        <v>2276</v>
      </c>
      <c r="G24607" t="s">
        <v>3650</v>
      </c>
    </row>
    <row r="24608" spans="1:7" x14ac:dyDescent="0.25">
      <c r="A24608" t="s">
        <v>2272</v>
      </c>
      <c r="B24608" t="s">
        <v>2273</v>
      </c>
      <c r="C24608" t="s">
        <v>2274</v>
      </c>
      <c r="D24608" s="1">
        <v>44680</v>
      </c>
      <c r="E24608" s="2">
        <v>83.33</v>
      </c>
      <c r="F24608" t="s">
        <v>2275</v>
      </c>
      <c r="G24608" t="s">
        <v>34</v>
      </c>
    </row>
    <row r="24609" spans="1:7" x14ac:dyDescent="0.25">
      <c r="A24609" t="s">
        <v>2272</v>
      </c>
      <c r="B24609" t="s">
        <v>2273</v>
      </c>
      <c r="C24609" t="s">
        <v>2274</v>
      </c>
      <c r="D24609" s="1">
        <v>44680</v>
      </c>
      <c r="E24609" s="2">
        <v>83.33</v>
      </c>
      <c r="F24609" t="s">
        <v>2276</v>
      </c>
      <c r="G24609" t="s">
        <v>34</v>
      </c>
    </row>
    <row r="24610" spans="1:7" x14ac:dyDescent="0.25">
      <c r="A24610" t="s">
        <v>2272</v>
      </c>
      <c r="B24610" t="s">
        <v>2273</v>
      </c>
      <c r="C24610" t="s">
        <v>2274</v>
      </c>
      <c r="D24610" s="1">
        <v>44680</v>
      </c>
      <c r="E24610" s="2">
        <v>350</v>
      </c>
      <c r="F24610" t="s">
        <v>2275</v>
      </c>
      <c r="G24610" t="s">
        <v>2663</v>
      </c>
    </row>
    <row r="24611" spans="1:7" x14ac:dyDescent="0.25">
      <c r="A24611" t="s">
        <v>2272</v>
      </c>
      <c r="B24611" t="s">
        <v>2273</v>
      </c>
      <c r="C24611" t="s">
        <v>2274</v>
      </c>
      <c r="D24611" s="1">
        <v>44680</v>
      </c>
      <c r="E24611" s="2">
        <v>350</v>
      </c>
      <c r="F24611" t="s">
        <v>2276</v>
      </c>
      <c r="G24611" t="s">
        <v>2663</v>
      </c>
    </row>
    <row r="24612" spans="1:7" x14ac:dyDescent="0.25">
      <c r="A24612" t="s">
        <v>553</v>
      </c>
      <c r="B24612" t="s">
        <v>554</v>
      </c>
      <c r="C24612" t="s">
        <v>555</v>
      </c>
      <c r="D24612" s="1">
        <v>44680</v>
      </c>
      <c r="E24612" s="2">
        <v>50</v>
      </c>
      <c r="F24612" t="s">
        <v>556</v>
      </c>
      <c r="G24612" t="s">
        <v>2663</v>
      </c>
    </row>
    <row r="24613" spans="1:7" x14ac:dyDescent="0.25">
      <c r="A24613" t="s">
        <v>553</v>
      </c>
      <c r="B24613" t="s">
        <v>554</v>
      </c>
      <c r="C24613" t="s">
        <v>555</v>
      </c>
      <c r="D24613" s="1">
        <v>44680</v>
      </c>
      <c r="E24613" s="2">
        <v>50</v>
      </c>
      <c r="F24613" t="s">
        <v>557</v>
      </c>
      <c r="G24613" t="s">
        <v>2663</v>
      </c>
    </row>
    <row r="24614" spans="1:7" x14ac:dyDescent="0.25">
      <c r="A24614" t="s">
        <v>3800</v>
      </c>
      <c r="B24614" t="s">
        <v>1430</v>
      </c>
      <c r="C24614" t="s">
        <v>3801</v>
      </c>
      <c r="D24614" s="1">
        <v>44680</v>
      </c>
      <c r="E24614" s="2">
        <v>10</v>
      </c>
      <c r="F24614" t="s">
        <v>3802</v>
      </c>
      <c r="G24614" t="s">
        <v>2700</v>
      </c>
    </row>
    <row r="24615" spans="1:7" x14ac:dyDescent="0.25">
      <c r="A24615" t="s">
        <v>3800</v>
      </c>
      <c r="B24615" t="s">
        <v>1430</v>
      </c>
      <c r="C24615" t="s">
        <v>3801</v>
      </c>
      <c r="D24615" s="1">
        <v>44680</v>
      </c>
      <c r="E24615" s="2">
        <v>10</v>
      </c>
      <c r="F24615" t="s">
        <v>3802</v>
      </c>
      <c r="G24615" t="s">
        <v>1245</v>
      </c>
    </row>
    <row r="24616" spans="1:7" x14ac:dyDescent="0.25">
      <c r="A24616" t="s">
        <v>4621</v>
      </c>
      <c r="B24616" t="s">
        <v>4622</v>
      </c>
      <c r="C24616" t="s">
        <v>4623</v>
      </c>
      <c r="D24616" s="1">
        <v>44680</v>
      </c>
      <c r="E24616" s="2">
        <v>250</v>
      </c>
      <c r="F24616" t="s">
        <v>4624</v>
      </c>
      <c r="G24616" t="s">
        <v>6332</v>
      </c>
    </row>
    <row r="24617" spans="1:7" x14ac:dyDescent="0.25">
      <c r="A24617" t="s">
        <v>1541</v>
      </c>
      <c r="B24617" t="s">
        <v>1542</v>
      </c>
      <c r="C24617" t="s">
        <v>1543</v>
      </c>
      <c r="D24617" s="1">
        <v>44680</v>
      </c>
      <c r="E24617" s="2">
        <v>20</v>
      </c>
      <c r="F24617" t="s">
        <v>1544</v>
      </c>
      <c r="G24617" t="s">
        <v>114</v>
      </c>
    </row>
    <row r="24618" spans="1:7" x14ac:dyDescent="0.25">
      <c r="A24618" t="s">
        <v>1541</v>
      </c>
      <c r="B24618" t="s">
        <v>1542</v>
      </c>
      <c r="C24618" t="s">
        <v>1543</v>
      </c>
      <c r="D24618" s="1">
        <v>44680</v>
      </c>
      <c r="E24618" s="2">
        <v>20</v>
      </c>
      <c r="F24618" t="s">
        <v>1545</v>
      </c>
      <c r="G24618" t="s">
        <v>114</v>
      </c>
    </row>
    <row r="24619" spans="1:7" x14ac:dyDescent="0.25">
      <c r="A24619" t="s">
        <v>155</v>
      </c>
      <c r="B24619" t="s">
        <v>156</v>
      </c>
      <c r="C24619" t="s">
        <v>157</v>
      </c>
      <c r="D24619" s="1">
        <v>44680</v>
      </c>
      <c r="E24619" s="2">
        <v>5</v>
      </c>
      <c r="F24619" t="s">
        <v>158</v>
      </c>
      <c r="G24619" t="s">
        <v>5789</v>
      </c>
    </row>
    <row r="24620" spans="1:7" x14ac:dyDescent="0.25">
      <c r="A24620" t="s">
        <v>155</v>
      </c>
      <c r="B24620" t="s">
        <v>156</v>
      </c>
      <c r="C24620" t="s">
        <v>157</v>
      </c>
      <c r="D24620" s="1">
        <v>44680</v>
      </c>
      <c r="E24620" s="2">
        <v>5</v>
      </c>
      <c r="F24620" t="s">
        <v>158</v>
      </c>
      <c r="G24620" t="s">
        <v>5789</v>
      </c>
    </row>
    <row r="24621" spans="1:7" x14ac:dyDescent="0.25">
      <c r="A24621" t="s">
        <v>2758</v>
      </c>
      <c r="B24621" t="s">
        <v>2759</v>
      </c>
      <c r="C24621" t="s">
        <v>2760</v>
      </c>
      <c r="D24621" s="1">
        <v>44680</v>
      </c>
      <c r="E24621" s="2">
        <v>15</v>
      </c>
      <c r="F24621" t="s">
        <v>2761</v>
      </c>
      <c r="G24621" t="s">
        <v>3282</v>
      </c>
    </row>
    <row r="24622" spans="1:7" x14ac:dyDescent="0.25">
      <c r="A24622" t="s">
        <v>3247</v>
      </c>
      <c r="B24622" t="s">
        <v>3248</v>
      </c>
      <c r="C24622" t="s">
        <v>3249</v>
      </c>
      <c r="D24622" s="1">
        <v>44680</v>
      </c>
      <c r="E24622" s="2">
        <v>10</v>
      </c>
      <c r="F24622" t="s">
        <v>3250</v>
      </c>
      <c r="G24622" t="s">
        <v>3649</v>
      </c>
    </row>
    <row r="24623" spans="1:7" x14ac:dyDescent="0.25">
      <c r="A24623" t="s">
        <v>4665</v>
      </c>
      <c r="B24623" t="s">
        <v>4666</v>
      </c>
      <c r="C24623" t="s">
        <v>4667</v>
      </c>
      <c r="D24623" s="1">
        <v>44680</v>
      </c>
      <c r="E24623" s="2">
        <v>20</v>
      </c>
      <c r="F24623" t="s">
        <v>4668</v>
      </c>
      <c r="G24623" t="s">
        <v>1245</v>
      </c>
    </row>
    <row r="24624" spans="1:7" x14ac:dyDescent="0.25">
      <c r="A24624" t="s">
        <v>4665</v>
      </c>
      <c r="B24624" t="s">
        <v>4666</v>
      </c>
      <c r="C24624" t="s">
        <v>4667</v>
      </c>
      <c r="D24624" s="1">
        <v>44680</v>
      </c>
      <c r="E24624" s="2">
        <v>20</v>
      </c>
      <c r="F24624" t="s">
        <v>4669</v>
      </c>
      <c r="G24624" t="s">
        <v>1245</v>
      </c>
    </row>
    <row r="24625" spans="1:7" x14ac:dyDescent="0.25">
      <c r="A24625" t="s">
        <v>4665</v>
      </c>
      <c r="B24625" t="s">
        <v>4666</v>
      </c>
      <c r="C24625" t="s">
        <v>4667</v>
      </c>
      <c r="D24625" s="1">
        <v>44680</v>
      </c>
      <c r="E24625" s="2">
        <v>20</v>
      </c>
      <c r="F24625" t="s">
        <v>4670</v>
      </c>
      <c r="G24625" t="s">
        <v>1245</v>
      </c>
    </row>
    <row r="24626" spans="1:7" x14ac:dyDescent="0.25">
      <c r="A24626" t="s">
        <v>178</v>
      </c>
      <c r="B24626" t="s">
        <v>179</v>
      </c>
      <c r="C24626" t="s">
        <v>180</v>
      </c>
      <c r="D24626" s="1">
        <v>44680</v>
      </c>
      <c r="E24626" s="2">
        <v>5</v>
      </c>
      <c r="F24626" t="s">
        <v>181</v>
      </c>
      <c r="G24626" t="s">
        <v>182</v>
      </c>
    </row>
    <row r="24627" spans="1:7" x14ac:dyDescent="0.25">
      <c r="A24627" t="s">
        <v>164</v>
      </c>
      <c r="B24627" t="s">
        <v>165</v>
      </c>
      <c r="C24627" t="s">
        <v>166</v>
      </c>
      <c r="D24627" s="1">
        <v>44680</v>
      </c>
      <c r="E24627" s="2">
        <v>20</v>
      </c>
      <c r="F24627" t="s">
        <v>167</v>
      </c>
      <c r="G24627" t="s">
        <v>97</v>
      </c>
    </row>
    <row r="24628" spans="1:7" x14ac:dyDescent="0.25">
      <c r="A24628" t="s">
        <v>164</v>
      </c>
      <c r="B24628" t="s">
        <v>165</v>
      </c>
      <c r="C24628" t="s">
        <v>166</v>
      </c>
      <c r="D24628" s="1">
        <v>44680</v>
      </c>
      <c r="E24628" s="2">
        <v>20</v>
      </c>
      <c r="F24628" t="s">
        <v>168</v>
      </c>
      <c r="G24628" t="s">
        <v>97</v>
      </c>
    </row>
    <row r="24629" spans="1:7" x14ac:dyDescent="0.25">
      <c r="A24629" t="s">
        <v>164</v>
      </c>
      <c r="B24629" t="s">
        <v>165</v>
      </c>
      <c r="C24629" t="s">
        <v>166</v>
      </c>
      <c r="D24629" s="1">
        <v>44680</v>
      </c>
      <c r="E24629" s="2">
        <v>25</v>
      </c>
      <c r="F24629" t="s">
        <v>167</v>
      </c>
      <c r="G24629" t="s">
        <v>1695</v>
      </c>
    </row>
    <row r="24630" spans="1:7" x14ac:dyDescent="0.25">
      <c r="A24630" t="s">
        <v>164</v>
      </c>
      <c r="B24630" t="s">
        <v>165</v>
      </c>
      <c r="C24630" t="s">
        <v>166</v>
      </c>
      <c r="D24630" s="1">
        <v>44680</v>
      </c>
      <c r="E24630" s="2">
        <v>25</v>
      </c>
      <c r="F24630" t="s">
        <v>168</v>
      </c>
      <c r="G24630" t="s">
        <v>1695</v>
      </c>
    </row>
    <row r="24631" spans="1:7" x14ac:dyDescent="0.25">
      <c r="A24631" t="s">
        <v>164</v>
      </c>
      <c r="B24631" t="s">
        <v>165</v>
      </c>
      <c r="C24631" t="s">
        <v>166</v>
      </c>
      <c r="D24631" s="1">
        <v>44680</v>
      </c>
      <c r="E24631" s="2">
        <v>20</v>
      </c>
      <c r="F24631" t="s">
        <v>167</v>
      </c>
      <c r="G24631" t="s">
        <v>3613</v>
      </c>
    </row>
    <row r="24632" spans="1:7" x14ac:dyDescent="0.25">
      <c r="A24632" t="s">
        <v>164</v>
      </c>
      <c r="B24632" t="s">
        <v>165</v>
      </c>
      <c r="C24632" t="s">
        <v>166</v>
      </c>
      <c r="D24632" s="1">
        <v>44680</v>
      </c>
      <c r="E24632" s="2">
        <v>20</v>
      </c>
      <c r="F24632" t="s">
        <v>168</v>
      </c>
      <c r="G24632" t="s">
        <v>3613</v>
      </c>
    </row>
    <row r="24633" spans="1:7" x14ac:dyDescent="0.25">
      <c r="A24633" t="s">
        <v>169</v>
      </c>
      <c r="B24633" t="s">
        <v>170</v>
      </c>
      <c r="C24633" t="s">
        <v>171</v>
      </c>
      <c r="D24633" s="1">
        <v>44680</v>
      </c>
      <c r="E24633" s="2">
        <v>10</v>
      </c>
      <c r="F24633" t="s">
        <v>172</v>
      </c>
      <c r="G24633" t="s">
        <v>1245</v>
      </c>
    </row>
    <row r="24634" spans="1:7" x14ac:dyDescent="0.25">
      <c r="A24634" t="s">
        <v>169</v>
      </c>
      <c r="B24634" t="s">
        <v>170</v>
      </c>
      <c r="C24634" t="s">
        <v>171</v>
      </c>
      <c r="D24634" s="1">
        <v>44680</v>
      </c>
      <c r="E24634" s="2">
        <v>10</v>
      </c>
      <c r="F24634" t="s">
        <v>173</v>
      </c>
      <c r="G24634" t="s">
        <v>1245</v>
      </c>
    </row>
    <row r="24635" spans="1:7" x14ac:dyDescent="0.25">
      <c r="A24635" t="s">
        <v>1464</v>
      </c>
      <c r="B24635" t="s">
        <v>1465</v>
      </c>
      <c r="C24635" t="s">
        <v>627</v>
      </c>
      <c r="D24635" s="1">
        <v>44680</v>
      </c>
      <c r="E24635" s="2">
        <v>20</v>
      </c>
      <c r="F24635" t="s">
        <v>1466</v>
      </c>
      <c r="G24635" t="s">
        <v>478</v>
      </c>
    </row>
    <row r="24636" spans="1:7" x14ac:dyDescent="0.25">
      <c r="A24636" t="s">
        <v>1464</v>
      </c>
      <c r="B24636" t="s">
        <v>1465</v>
      </c>
      <c r="C24636" t="s">
        <v>627</v>
      </c>
      <c r="D24636" s="1">
        <v>44680</v>
      </c>
      <c r="E24636" s="2">
        <v>20</v>
      </c>
      <c r="F24636" t="s">
        <v>1466</v>
      </c>
      <c r="G24636" t="s">
        <v>478</v>
      </c>
    </row>
    <row r="24637" spans="1:7" x14ac:dyDescent="0.25">
      <c r="A24637" t="s">
        <v>493</v>
      </c>
      <c r="B24637" t="s">
        <v>494</v>
      </c>
      <c r="C24637" t="s">
        <v>495</v>
      </c>
      <c r="D24637" s="1">
        <v>44680</v>
      </c>
      <c r="E24637" s="2">
        <v>20</v>
      </c>
      <c r="F24637" t="s">
        <v>496</v>
      </c>
      <c r="G24637" t="s">
        <v>310</v>
      </c>
    </row>
    <row r="24638" spans="1:7" x14ac:dyDescent="0.25">
      <c r="A24638" t="s">
        <v>493</v>
      </c>
      <c r="B24638" t="s">
        <v>494</v>
      </c>
      <c r="C24638" t="s">
        <v>495</v>
      </c>
      <c r="D24638" s="1">
        <v>44680</v>
      </c>
      <c r="E24638" s="2">
        <v>20</v>
      </c>
      <c r="F24638" t="s">
        <v>497</v>
      </c>
      <c r="G24638" t="s">
        <v>310</v>
      </c>
    </row>
    <row r="24639" spans="1:7" x14ac:dyDescent="0.25">
      <c r="A24639" t="s">
        <v>493</v>
      </c>
      <c r="B24639" t="s">
        <v>494</v>
      </c>
      <c r="C24639" t="s">
        <v>495</v>
      </c>
      <c r="D24639" s="1">
        <v>44680</v>
      </c>
      <c r="E24639" s="2">
        <v>20</v>
      </c>
      <c r="F24639" t="s">
        <v>496</v>
      </c>
      <c r="G24639" t="s">
        <v>2456</v>
      </c>
    </row>
    <row r="24640" spans="1:7" x14ac:dyDescent="0.25">
      <c r="A24640" t="s">
        <v>493</v>
      </c>
      <c r="B24640" t="s">
        <v>494</v>
      </c>
      <c r="C24640" t="s">
        <v>495</v>
      </c>
      <c r="D24640" s="1">
        <v>44680</v>
      </c>
      <c r="E24640" s="2">
        <v>20</v>
      </c>
      <c r="F24640" t="s">
        <v>497</v>
      </c>
      <c r="G24640" t="s">
        <v>2456</v>
      </c>
    </row>
    <row r="24641" spans="1:7" x14ac:dyDescent="0.25">
      <c r="A24641" t="s">
        <v>493</v>
      </c>
      <c r="B24641" t="s">
        <v>494</v>
      </c>
      <c r="C24641" t="s">
        <v>495</v>
      </c>
      <c r="D24641" s="1">
        <v>44680</v>
      </c>
      <c r="E24641" s="2">
        <v>25</v>
      </c>
      <c r="F24641" t="s">
        <v>496</v>
      </c>
      <c r="G24641" t="s">
        <v>2663</v>
      </c>
    </row>
    <row r="24642" spans="1:7" x14ac:dyDescent="0.25">
      <c r="A24642" t="s">
        <v>493</v>
      </c>
      <c r="B24642" t="s">
        <v>494</v>
      </c>
      <c r="C24642" t="s">
        <v>495</v>
      </c>
      <c r="D24642" s="1">
        <v>44680</v>
      </c>
      <c r="E24642" s="2">
        <v>25</v>
      </c>
      <c r="F24642" t="s">
        <v>497</v>
      </c>
      <c r="G24642" t="s">
        <v>2663</v>
      </c>
    </row>
    <row r="24643" spans="1:7" x14ac:dyDescent="0.25">
      <c r="A24643" t="s">
        <v>709</v>
      </c>
      <c r="B24643" t="s">
        <v>710</v>
      </c>
      <c r="C24643" t="s">
        <v>705</v>
      </c>
      <c r="D24643" s="1">
        <v>44680</v>
      </c>
      <c r="E24643" s="2">
        <v>84</v>
      </c>
      <c r="F24643" t="s">
        <v>711</v>
      </c>
      <c r="G24643" t="s">
        <v>3225</v>
      </c>
    </row>
    <row r="24644" spans="1:7" x14ac:dyDescent="0.25">
      <c r="A24644" t="s">
        <v>709</v>
      </c>
      <c r="B24644" t="s">
        <v>710</v>
      </c>
      <c r="C24644" t="s">
        <v>705</v>
      </c>
      <c r="D24644" s="1">
        <v>44680</v>
      </c>
      <c r="E24644" s="2">
        <v>84</v>
      </c>
      <c r="F24644" t="s">
        <v>712</v>
      </c>
      <c r="G24644" t="s">
        <v>3225</v>
      </c>
    </row>
    <row r="24645" spans="1:7" x14ac:dyDescent="0.25">
      <c r="A24645" t="s">
        <v>709</v>
      </c>
      <c r="B24645" t="s">
        <v>710</v>
      </c>
      <c r="C24645" t="s">
        <v>705</v>
      </c>
      <c r="D24645" s="1">
        <v>44680</v>
      </c>
      <c r="E24645" s="2">
        <v>84</v>
      </c>
      <c r="F24645" t="s">
        <v>712</v>
      </c>
      <c r="G24645" t="s">
        <v>3225</v>
      </c>
    </row>
    <row r="24646" spans="1:7" x14ac:dyDescent="0.25">
      <c r="A24646" t="s">
        <v>1450</v>
      </c>
      <c r="B24646" t="s">
        <v>1451</v>
      </c>
      <c r="C24646" t="s">
        <v>1452</v>
      </c>
      <c r="D24646" s="1">
        <v>44680</v>
      </c>
      <c r="E24646" s="2">
        <v>84</v>
      </c>
      <c r="F24646" t="s">
        <v>1453</v>
      </c>
      <c r="G24646" t="s">
        <v>34</v>
      </c>
    </row>
    <row r="24647" spans="1:7" x14ac:dyDescent="0.25">
      <c r="A24647" t="s">
        <v>1450</v>
      </c>
      <c r="B24647" t="s">
        <v>1451</v>
      </c>
      <c r="C24647" t="s">
        <v>1452</v>
      </c>
      <c r="D24647" s="1">
        <v>44680</v>
      </c>
      <c r="E24647" s="2">
        <v>84</v>
      </c>
      <c r="F24647" t="s">
        <v>1454</v>
      </c>
      <c r="G24647" t="s">
        <v>34</v>
      </c>
    </row>
    <row r="24648" spans="1:7" x14ac:dyDescent="0.25">
      <c r="A24648" t="s">
        <v>1450</v>
      </c>
      <c r="B24648" t="s">
        <v>1451</v>
      </c>
      <c r="C24648" t="s">
        <v>1452</v>
      </c>
      <c r="D24648" s="1">
        <v>44680</v>
      </c>
      <c r="E24648" s="2">
        <v>84</v>
      </c>
      <c r="F24648" t="s">
        <v>1454</v>
      </c>
      <c r="G24648" t="s">
        <v>34</v>
      </c>
    </row>
    <row r="24649" spans="1:7" x14ac:dyDescent="0.25">
      <c r="A24649" t="s">
        <v>2475</v>
      </c>
      <c r="B24649" t="s">
        <v>1451</v>
      </c>
      <c r="C24649" t="s">
        <v>2476</v>
      </c>
      <c r="D24649" s="1">
        <v>44680</v>
      </c>
      <c r="E24649" s="2">
        <v>40</v>
      </c>
      <c r="F24649" t="s">
        <v>2477</v>
      </c>
      <c r="G24649" t="s">
        <v>2456</v>
      </c>
    </row>
    <row r="24650" spans="1:7" x14ac:dyDescent="0.25">
      <c r="A24650" t="s">
        <v>1100</v>
      </c>
      <c r="B24650" t="s">
        <v>1101</v>
      </c>
      <c r="C24650" t="s">
        <v>1102</v>
      </c>
      <c r="D24650" s="1">
        <v>44680</v>
      </c>
      <c r="E24650" s="2">
        <v>15</v>
      </c>
      <c r="F24650" t="s">
        <v>1103</v>
      </c>
      <c r="G24650" t="s">
        <v>828</v>
      </c>
    </row>
    <row r="24651" spans="1:7" x14ac:dyDescent="0.25">
      <c r="A24651" t="s">
        <v>1100</v>
      </c>
      <c r="B24651" t="s">
        <v>1101</v>
      </c>
      <c r="C24651" t="s">
        <v>1102</v>
      </c>
      <c r="D24651" s="1">
        <v>44680</v>
      </c>
      <c r="E24651" s="2">
        <v>15</v>
      </c>
      <c r="F24651" t="s">
        <v>1104</v>
      </c>
      <c r="G24651" t="s">
        <v>828</v>
      </c>
    </row>
    <row r="24652" spans="1:7" x14ac:dyDescent="0.25">
      <c r="A24652" t="s">
        <v>1100</v>
      </c>
      <c r="B24652" t="s">
        <v>1101</v>
      </c>
      <c r="C24652" t="s">
        <v>1102</v>
      </c>
      <c r="D24652" s="1">
        <v>44680</v>
      </c>
      <c r="E24652" s="2">
        <v>10</v>
      </c>
      <c r="F24652" t="s">
        <v>1103</v>
      </c>
      <c r="G24652" t="s">
        <v>276</v>
      </c>
    </row>
    <row r="24653" spans="1:7" x14ac:dyDescent="0.25">
      <c r="A24653" t="s">
        <v>1100</v>
      </c>
      <c r="B24653" t="s">
        <v>1101</v>
      </c>
      <c r="C24653" t="s">
        <v>1102</v>
      </c>
      <c r="D24653" s="1">
        <v>44680</v>
      </c>
      <c r="E24653" s="2">
        <v>10</v>
      </c>
      <c r="F24653" t="s">
        <v>1104</v>
      </c>
      <c r="G24653" t="s">
        <v>276</v>
      </c>
    </row>
    <row r="24654" spans="1:7" x14ac:dyDescent="0.25">
      <c r="A24654" t="s">
        <v>115</v>
      </c>
      <c r="B24654" t="s">
        <v>116</v>
      </c>
      <c r="C24654" t="s">
        <v>117</v>
      </c>
      <c r="D24654" s="1">
        <v>44680</v>
      </c>
      <c r="E24654" s="2">
        <v>5</v>
      </c>
      <c r="F24654" t="s">
        <v>118</v>
      </c>
      <c r="G24654" t="s">
        <v>1245</v>
      </c>
    </row>
    <row r="24655" spans="1:7" x14ac:dyDescent="0.25">
      <c r="A24655" t="s">
        <v>115</v>
      </c>
      <c r="B24655" t="s">
        <v>116</v>
      </c>
      <c r="C24655" t="s">
        <v>117</v>
      </c>
      <c r="D24655" s="1">
        <v>44680</v>
      </c>
      <c r="E24655" s="2">
        <v>5</v>
      </c>
      <c r="F24655" t="s">
        <v>119</v>
      </c>
      <c r="G24655" t="s">
        <v>1245</v>
      </c>
    </row>
    <row r="24656" spans="1:7" x14ac:dyDescent="0.25">
      <c r="A24656" t="s">
        <v>115</v>
      </c>
      <c r="B24656" t="s">
        <v>116</v>
      </c>
      <c r="C24656" t="s">
        <v>117</v>
      </c>
      <c r="D24656" s="1">
        <v>44680</v>
      </c>
      <c r="E24656" s="2">
        <v>5</v>
      </c>
      <c r="F24656" t="s">
        <v>120</v>
      </c>
      <c r="G24656" t="s">
        <v>1245</v>
      </c>
    </row>
    <row r="24657" spans="1:7" x14ac:dyDescent="0.25">
      <c r="A24657" t="s">
        <v>115</v>
      </c>
      <c r="B24657" t="s">
        <v>116</v>
      </c>
      <c r="C24657" t="s">
        <v>117</v>
      </c>
      <c r="D24657" s="1">
        <v>44680</v>
      </c>
      <c r="E24657" s="2">
        <v>5</v>
      </c>
      <c r="F24657" t="s">
        <v>118</v>
      </c>
      <c r="G24657" t="s">
        <v>5789</v>
      </c>
    </row>
    <row r="24658" spans="1:7" x14ac:dyDescent="0.25">
      <c r="A24658" t="s">
        <v>115</v>
      </c>
      <c r="B24658" t="s">
        <v>116</v>
      </c>
      <c r="C24658" t="s">
        <v>117</v>
      </c>
      <c r="D24658" s="1">
        <v>44680</v>
      </c>
      <c r="E24658" s="2">
        <v>5</v>
      </c>
      <c r="F24658" t="s">
        <v>119</v>
      </c>
      <c r="G24658" t="s">
        <v>5789</v>
      </c>
    </row>
    <row r="24659" spans="1:7" x14ac:dyDescent="0.25">
      <c r="A24659" t="s">
        <v>115</v>
      </c>
      <c r="B24659" t="s">
        <v>116</v>
      </c>
      <c r="C24659" t="s">
        <v>117</v>
      </c>
      <c r="D24659" s="1">
        <v>44680</v>
      </c>
      <c r="E24659" s="2">
        <v>5</v>
      </c>
      <c r="F24659" t="s">
        <v>120</v>
      </c>
      <c r="G24659" t="s">
        <v>5789</v>
      </c>
    </row>
    <row r="24660" spans="1:7" x14ac:dyDescent="0.25">
      <c r="A24660" t="s">
        <v>263</v>
      </c>
      <c r="B24660" t="s">
        <v>264</v>
      </c>
      <c r="C24660" t="s">
        <v>265</v>
      </c>
      <c r="D24660" s="1">
        <v>44680</v>
      </c>
      <c r="E24660" s="2">
        <v>50</v>
      </c>
      <c r="F24660" t="s">
        <v>266</v>
      </c>
      <c r="G24660" t="s">
        <v>1695</v>
      </c>
    </row>
    <row r="24661" spans="1:7" x14ac:dyDescent="0.25">
      <c r="A24661" t="s">
        <v>5031</v>
      </c>
      <c r="B24661" t="s">
        <v>5032</v>
      </c>
      <c r="C24661" t="s">
        <v>5033</v>
      </c>
      <c r="D24661" s="1">
        <v>44680</v>
      </c>
      <c r="E24661" s="2">
        <v>100</v>
      </c>
      <c r="F24661" t="s">
        <v>5034</v>
      </c>
      <c r="G24661" t="s">
        <v>2663</v>
      </c>
    </row>
    <row r="24662" spans="1:7" x14ac:dyDescent="0.25">
      <c r="A24662" t="s">
        <v>2748</v>
      </c>
      <c r="B24662" t="s">
        <v>2749</v>
      </c>
      <c r="C24662" t="s">
        <v>2750</v>
      </c>
      <c r="D24662" s="1">
        <v>44680</v>
      </c>
      <c r="E24662" s="2">
        <v>10</v>
      </c>
      <c r="F24662" t="s">
        <v>2751</v>
      </c>
      <c r="G24662" t="s">
        <v>67</v>
      </c>
    </row>
    <row r="24663" spans="1:7" x14ac:dyDescent="0.25">
      <c r="A24663" t="s">
        <v>2748</v>
      </c>
      <c r="B24663" t="s">
        <v>2749</v>
      </c>
      <c r="C24663" t="s">
        <v>2750</v>
      </c>
      <c r="D24663" s="1">
        <v>44680</v>
      </c>
      <c r="E24663" s="2">
        <v>10</v>
      </c>
      <c r="F24663" t="s">
        <v>2751</v>
      </c>
      <c r="G24663" t="s">
        <v>67</v>
      </c>
    </row>
    <row r="24664" spans="1:7" x14ac:dyDescent="0.25">
      <c r="A24664" t="s">
        <v>2748</v>
      </c>
      <c r="B24664" t="s">
        <v>2749</v>
      </c>
      <c r="C24664" t="s">
        <v>2750</v>
      </c>
      <c r="D24664" s="1">
        <v>44680</v>
      </c>
      <c r="E24664" s="2">
        <v>10</v>
      </c>
      <c r="F24664" t="s">
        <v>2752</v>
      </c>
      <c r="G24664" t="s">
        <v>67</v>
      </c>
    </row>
    <row r="24665" spans="1:7" x14ac:dyDescent="0.25">
      <c r="A24665" t="s">
        <v>2748</v>
      </c>
      <c r="B24665" t="s">
        <v>2749</v>
      </c>
      <c r="C24665" t="s">
        <v>2750</v>
      </c>
      <c r="D24665" s="1">
        <v>44680</v>
      </c>
      <c r="E24665" s="2">
        <v>10</v>
      </c>
      <c r="F24665" t="s">
        <v>2751</v>
      </c>
      <c r="G24665" t="s">
        <v>1695</v>
      </c>
    </row>
    <row r="24666" spans="1:7" x14ac:dyDescent="0.25">
      <c r="A24666" t="s">
        <v>2748</v>
      </c>
      <c r="B24666" t="s">
        <v>2749</v>
      </c>
      <c r="C24666" t="s">
        <v>2750</v>
      </c>
      <c r="D24666" s="1">
        <v>44680</v>
      </c>
      <c r="E24666" s="2">
        <v>10</v>
      </c>
      <c r="F24666" t="s">
        <v>2751</v>
      </c>
      <c r="G24666" t="s">
        <v>1695</v>
      </c>
    </row>
    <row r="24667" spans="1:7" x14ac:dyDescent="0.25">
      <c r="A24667" t="s">
        <v>2748</v>
      </c>
      <c r="B24667" t="s">
        <v>2749</v>
      </c>
      <c r="C24667" t="s">
        <v>2750</v>
      </c>
      <c r="D24667" s="1">
        <v>44680</v>
      </c>
      <c r="E24667" s="2">
        <v>10</v>
      </c>
      <c r="F24667" t="s">
        <v>2752</v>
      </c>
      <c r="G24667" t="s">
        <v>1695</v>
      </c>
    </row>
    <row r="24668" spans="1:7" x14ac:dyDescent="0.25">
      <c r="A24668" t="s">
        <v>2346</v>
      </c>
      <c r="B24668" t="s">
        <v>371</v>
      </c>
      <c r="C24668" t="s">
        <v>2347</v>
      </c>
      <c r="D24668" s="1">
        <v>44680</v>
      </c>
      <c r="E24668" s="2">
        <v>25</v>
      </c>
      <c r="F24668" t="s">
        <v>2348</v>
      </c>
      <c r="G24668" t="s">
        <v>97</v>
      </c>
    </row>
    <row r="24669" spans="1:7" x14ac:dyDescent="0.25">
      <c r="A24669" t="s">
        <v>2346</v>
      </c>
      <c r="B24669" t="s">
        <v>371</v>
      </c>
      <c r="C24669" t="s">
        <v>2347</v>
      </c>
      <c r="D24669" s="1">
        <v>44680</v>
      </c>
      <c r="E24669" s="2">
        <v>25</v>
      </c>
      <c r="F24669" t="s">
        <v>2349</v>
      </c>
      <c r="G24669" t="s">
        <v>97</v>
      </c>
    </row>
    <row r="24670" spans="1:7" x14ac:dyDescent="0.25">
      <c r="A24670" t="s">
        <v>2346</v>
      </c>
      <c r="B24670" t="s">
        <v>371</v>
      </c>
      <c r="C24670" t="s">
        <v>2347</v>
      </c>
      <c r="D24670" s="1">
        <v>44680</v>
      </c>
      <c r="E24670" s="2">
        <v>20</v>
      </c>
      <c r="F24670" t="s">
        <v>2348</v>
      </c>
      <c r="G24670" t="s">
        <v>1245</v>
      </c>
    </row>
    <row r="24671" spans="1:7" x14ac:dyDescent="0.25">
      <c r="A24671" t="s">
        <v>2346</v>
      </c>
      <c r="B24671" t="s">
        <v>371</v>
      </c>
      <c r="C24671" t="s">
        <v>2347</v>
      </c>
      <c r="D24671" s="1">
        <v>44680</v>
      </c>
      <c r="E24671" s="2">
        <v>20</v>
      </c>
      <c r="F24671" t="s">
        <v>2349</v>
      </c>
      <c r="G24671" t="s">
        <v>1245</v>
      </c>
    </row>
    <row r="24672" spans="1:7" x14ac:dyDescent="0.25">
      <c r="A24672" t="s">
        <v>125</v>
      </c>
      <c r="B24672" t="s">
        <v>126</v>
      </c>
      <c r="C24672" t="s">
        <v>127</v>
      </c>
      <c r="D24672" s="1">
        <v>44680</v>
      </c>
      <c r="E24672" s="2">
        <v>5</v>
      </c>
      <c r="F24672" t="s">
        <v>128</v>
      </c>
      <c r="G24672" t="s">
        <v>310</v>
      </c>
    </row>
    <row r="24673" spans="1:7" x14ac:dyDescent="0.25">
      <c r="A24673" t="s">
        <v>3100</v>
      </c>
      <c r="B24673" t="s">
        <v>3101</v>
      </c>
      <c r="C24673" t="s">
        <v>3102</v>
      </c>
      <c r="D24673" s="1">
        <v>44680</v>
      </c>
      <c r="E24673" s="2">
        <v>50</v>
      </c>
      <c r="F24673" t="s">
        <v>3103</v>
      </c>
      <c r="G24673" t="s">
        <v>67</v>
      </c>
    </row>
    <row r="24674" spans="1:7" x14ac:dyDescent="0.25">
      <c r="A24674" t="s">
        <v>4781</v>
      </c>
      <c r="B24674" t="s">
        <v>4782</v>
      </c>
      <c r="C24674" t="s">
        <v>4783</v>
      </c>
      <c r="D24674" s="1">
        <v>44680</v>
      </c>
      <c r="E24674" s="2">
        <v>5</v>
      </c>
      <c r="F24674" t="s">
        <v>4784</v>
      </c>
      <c r="G24674" t="s">
        <v>2663</v>
      </c>
    </row>
    <row r="24675" spans="1:7" x14ac:dyDescent="0.25">
      <c r="A24675" t="s">
        <v>5203</v>
      </c>
      <c r="B24675" t="s">
        <v>15</v>
      </c>
      <c r="C24675" t="s">
        <v>5204</v>
      </c>
      <c r="D24675" s="1">
        <v>44680</v>
      </c>
      <c r="E24675" s="2">
        <v>175</v>
      </c>
      <c r="F24675" t="s">
        <v>5205</v>
      </c>
      <c r="G24675" t="s">
        <v>2663</v>
      </c>
    </row>
    <row r="24676" spans="1:7" x14ac:dyDescent="0.25">
      <c r="A24676" t="s">
        <v>129</v>
      </c>
      <c r="B24676" t="s">
        <v>130</v>
      </c>
      <c r="C24676" t="s">
        <v>131</v>
      </c>
      <c r="D24676" s="1">
        <v>44680</v>
      </c>
      <c r="E24676" s="2">
        <v>10</v>
      </c>
      <c r="F24676" t="s">
        <v>132</v>
      </c>
      <c r="G24676" t="s">
        <v>9</v>
      </c>
    </row>
    <row r="24677" spans="1:7" x14ac:dyDescent="0.25">
      <c r="A24677" t="s">
        <v>5203</v>
      </c>
      <c r="B24677" t="s">
        <v>15</v>
      </c>
      <c r="C24677" t="s">
        <v>5204</v>
      </c>
      <c r="D24677" s="1">
        <v>44680</v>
      </c>
      <c r="E24677" s="2">
        <v>5</v>
      </c>
      <c r="F24677" t="s">
        <v>5205</v>
      </c>
      <c r="G24677" t="s">
        <v>5789</v>
      </c>
    </row>
    <row r="24678" spans="1:7" x14ac:dyDescent="0.25">
      <c r="A24678" t="s">
        <v>1492</v>
      </c>
      <c r="B24678" t="s">
        <v>1493</v>
      </c>
      <c r="C24678" t="s">
        <v>1494</v>
      </c>
      <c r="D24678" s="1">
        <v>44680</v>
      </c>
      <c r="E24678" s="2">
        <v>100</v>
      </c>
      <c r="F24678" t="s">
        <v>1495</v>
      </c>
      <c r="G24678" t="s">
        <v>67</v>
      </c>
    </row>
    <row r="24679" spans="1:7" x14ac:dyDescent="0.25">
      <c r="A24679" t="s">
        <v>2339</v>
      </c>
      <c r="B24679" t="s">
        <v>222</v>
      </c>
      <c r="C24679" t="s">
        <v>2340</v>
      </c>
      <c r="D24679" s="1">
        <v>44680</v>
      </c>
      <c r="E24679" s="2">
        <v>10</v>
      </c>
      <c r="F24679" t="s">
        <v>2341</v>
      </c>
      <c r="G24679" t="s">
        <v>1245</v>
      </c>
    </row>
    <row r="24680" spans="1:7" x14ac:dyDescent="0.25">
      <c r="A24680" t="s">
        <v>2339</v>
      </c>
      <c r="B24680" t="s">
        <v>222</v>
      </c>
      <c r="C24680" t="s">
        <v>2340</v>
      </c>
      <c r="D24680" s="1">
        <v>44680</v>
      </c>
      <c r="E24680" s="2">
        <v>10</v>
      </c>
      <c r="F24680" t="s">
        <v>2342</v>
      </c>
      <c r="G24680" t="s">
        <v>1245</v>
      </c>
    </row>
    <row r="24681" spans="1:7" x14ac:dyDescent="0.25">
      <c r="A24681" t="s">
        <v>138</v>
      </c>
      <c r="B24681" t="s">
        <v>139</v>
      </c>
      <c r="C24681" t="s">
        <v>140</v>
      </c>
      <c r="D24681" s="1">
        <v>44680</v>
      </c>
      <c r="E24681" s="2">
        <v>40</v>
      </c>
      <c r="F24681" t="s">
        <v>141</v>
      </c>
      <c r="G24681" t="s">
        <v>1695</v>
      </c>
    </row>
    <row r="24682" spans="1:7" x14ac:dyDescent="0.25">
      <c r="A24682" t="s">
        <v>1580</v>
      </c>
      <c r="B24682" t="s">
        <v>1581</v>
      </c>
      <c r="C24682" t="s">
        <v>1582</v>
      </c>
      <c r="D24682" s="1">
        <v>44680</v>
      </c>
      <c r="E24682" s="2">
        <v>20</v>
      </c>
      <c r="F24682" t="s">
        <v>1583</v>
      </c>
      <c r="G24682" t="s">
        <v>9</v>
      </c>
    </row>
    <row r="24683" spans="1:7" x14ac:dyDescent="0.25">
      <c r="A24683" t="s">
        <v>2753</v>
      </c>
      <c r="B24683" t="s">
        <v>740</v>
      </c>
      <c r="C24683" t="s">
        <v>2754</v>
      </c>
      <c r="D24683" s="1">
        <v>44680</v>
      </c>
      <c r="E24683" s="2">
        <v>5</v>
      </c>
      <c r="F24683" t="s">
        <v>2755</v>
      </c>
      <c r="G24683" t="s">
        <v>1440</v>
      </c>
    </row>
    <row r="24684" spans="1:7" x14ac:dyDescent="0.25">
      <c r="A24684" t="s">
        <v>2753</v>
      </c>
      <c r="B24684" t="s">
        <v>740</v>
      </c>
      <c r="C24684" t="s">
        <v>2754</v>
      </c>
      <c r="D24684" s="1">
        <v>44680</v>
      </c>
      <c r="E24684" s="2">
        <v>5</v>
      </c>
      <c r="F24684" t="s">
        <v>2756</v>
      </c>
      <c r="G24684" t="s">
        <v>1440</v>
      </c>
    </row>
    <row r="24685" spans="1:7" x14ac:dyDescent="0.25">
      <c r="A24685" t="s">
        <v>2753</v>
      </c>
      <c r="B24685" t="s">
        <v>740</v>
      </c>
      <c r="C24685" t="s">
        <v>2754</v>
      </c>
      <c r="D24685" s="1">
        <v>44680</v>
      </c>
      <c r="E24685" s="2">
        <v>5</v>
      </c>
      <c r="F24685" t="s">
        <v>2757</v>
      </c>
      <c r="G24685" t="s">
        <v>1440</v>
      </c>
    </row>
    <row r="24686" spans="1:7" x14ac:dyDescent="0.25">
      <c r="A24686" t="s">
        <v>1584</v>
      </c>
      <c r="B24686" t="s">
        <v>1585</v>
      </c>
      <c r="C24686" t="s">
        <v>1586</v>
      </c>
      <c r="D24686" s="1">
        <v>44680</v>
      </c>
      <c r="E24686" s="2">
        <v>15</v>
      </c>
      <c r="F24686" t="s">
        <v>1587</v>
      </c>
      <c r="G24686" t="s">
        <v>1695</v>
      </c>
    </row>
    <row r="24687" spans="1:7" x14ac:dyDescent="0.25">
      <c r="A24687" t="s">
        <v>1584</v>
      </c>
      <c r="B24687" t="s">
        <v>1585</v>
      </c>
      <c r="C24687" t="s">
        <v>1586</v>
      </c>
      <c r="D24687" s="1">
        <v>44680</v>
      </c>
      <c r="E24687" s="2">
        <v>15</v>
      </c>
      <c r="F24687" t="s">
        <v>1587</v>
      </c>
      <c r="G24687" t="s">
        <v>1245</v>
      </c>
    </row>
    <row r="24688" spans="1:7" x14ac:dyDescent="0.25">
      <c r="A24688" t="s">
        <v>1095</v>
      </c>
      <c r="B24688" t="s">
        <v>1096</v>
      </c>
      <c r="C24688" t="s">
        <v>1097</v>
      </c>
      <c r="D24688" s="1">
        <v>44680</v>
      </c>
      <c r="E24688" s="2">
        <v>15</v>
      </c>
      <c r="F24688" t="s">
        <v>1098</v>
      </c>
      <c r="G24688" t="s">
        <v>114</v>
      </c>
    </row>
    <row r="24689" spans="1:7" x14ac:dyDescent="0.25">
      <c r="A24689" t="s">
        <v>1095</v>
      </c>
      <c r="B24689" t="s">
        <v>1096</v>
      </c>
      <c r="C24689" t="s">
        <v>1097</v>
      </c>
      <c r="D24689" s="1">
        <v>44680</v>
      </c>
      <c r="E24689" s="2">
        <v>15</v>
      </c>
      <c r="F24689" t="s">
        <v>1099</v>
      </c>
      <c r="G24689" t="s">
        <v>114</v>
      </c>
    </row>
    <row r="24690" spans="1:7" x14ac:dyDescent="0.25">
      <c r="A24690" t="s">
        <v>1095</v>
      </c>
      <c r="B24690" t="s">
        <v>1096</v>
      </c>
      <c r="C24690" t="s">
        <v>1097</v>
      </c>
      <c r="D24690" s="1">
        <v>44680</v>
      </c>
      <c r="E24690" s="2">
        <v>15</v>
      </c>
      <c r="F24690" t="s">
        <v>1099</v>
      </c>
      <c r="G24690" t="s">
        <v>114</v>
      </c>
    </row>
    <row r="24691" spans="1:7" x14ac:dyDescent="0.25">
      <c r="A24691" t="s">
        <v>1095</v>
      </c>
      <c r="B24691" t="s">
        <v>1096</v>
      </c>
      <c r="C24691" t="s">
        <v>1097</v>
      </c>
      <c r="D24691" s="1">
        <v>44680</v>
      </c>
      <c r="E24691" s="2">
        <v>15</v>
      </c>
      <c r="F24691" t="s">
        <v>1099</v>
      </c>
      <c r="G24691" t="s">
        <v>114</v>
      </c>
    </row>
    <row r="24692" spans="1:7" x14ac:dyDescent="0.25">
      <c r="A24692" t="s">
        <v>1095</v>
      </c>
      <c r="B24692" t="s">
        <v>1096</v>
      </c>
      <c r="C24692" t="s">
        <v>1097</v>
      </c>
      <c r="D24692" s="1">
        <v>44680</v>
      </c>
      <c r="E24692" s="2">
        <v>10</v>
      </c>
      <c r="F24692" t="s">
        <v>1098</v>
      </c>
      <c r="G24692" t="s">
        <v>257</v>
      </c>
    </row>
    <row r="24693" spans="1:7" x14ac:dyDescent="0.25">
      <c r="A24693" t="s">
        <v>1095</v>
      </c>
      <c r="B24693" t="s">
        <v>1096</v>
      </c>
      <c r="C24693" t="s">
        <v>1097</v>
      </c>
      <c r="D24693" s="1">
        <v>44680</v>
      </c>
      <c r="E24693" s="2">
        <v>10</v>
      </c>
      <c r="F24693" t="s">
        <v>1099</v>
      </c>
      <c r="G24693" t="s">
        <v>257</v>
      </c>
    </row>
    <row r="24694" spans="1:7" x14ac:dyDescent="0.25">
      <c r="A24694" t="s">
        <v>1095</v>
      </c>
      <c r="B24694" t="s">
        <v>1096</v>
      </c>
      <c r="C24694" t="s">
        <v>1097</v>
      </c>
      <c r="D24694" s="1">
        <v>44680</v>
      </c>
      <c r="E24694" s="2">
        <v>10</v>
      </c>
      <c r="F24694" t="s">
        <v>1099</v>
      </c>
      <c r="G24694" t="s">
        <v>257</v>
      </c>
    </row>
    <row r="24695" spans="1:7" x14ac:dyDescent="0.25">
      <c r="A24695" t="s">
        <v>1095</v>
      </c>
      <c r="B24695" t="s">
        <v>1096</v>
      </c>
      <c r="C24695" t="s">
        <v>1097</v>
      </c>
      <c r="D24695" s="1">
        <v>44680</v>
      </c>
      <c r="E24695" s="2">
        <v>10</v>
      </c>
      <c r="F24695" t="s">
        <v>1099</v>
      </c>
      <c r="G24695" t="s">
        <v>257</v>
      </c>
    </row>
    <row r="24696" spans="1:7" x14ac:dyDescent="0.25">
      <c r="A24696" t="s">
        <v>1095</v>
      </c>
      <c r="B24696" t="s">
        <v>1096</v>
      </c>
      <c r="C24696" t="s">
        <v>1097</v>
      </c>
      <c r="D24696" s="1">
        <v>44680</v>
      </c>
      <c r="E24696" s="2">
        <v>10</v>
      </c>
      <c r="F24696" t="s">
        <v>1098</v>
      </c>
      <c r="G24696" t="s">
        <v>828</v>
      </c>
    </row>
    <row r="24697" spans="1:7" x14ac:dyDescent="0.25">
      <c r="A24697" t="s">
        <v>1095</v>
      </c>
      <c r="B24697" t="s">
        <v>1096</v>
      </c>
      <c r="C24697" t="s">
        <v>1097</v>
      </c>
      <c r="D24697" s="1">
        <v>44680</v>
      </c>
      <c r="E24697" s="2">
        <v>10</v>
      </c>
      <c r="F24697" t="s">
        <v>1099</v>
      </c>
      <c r="G24697" t="s">
        <v>828</v>
      </c>
    </row>
    <row r="24698" spans="1:7" x14ac:dyDescent="0.25">
      <c r="A24698" t="s">
        <v>1095</v>
      </c>
      <c r="B24698" t="s">
        <v>1096</v>
      </c>
      <c r="C24698" t="s">
        <v>1097</v>
      </c>
      <c r="D24698" s="1">
        <v>44680</v>
      </c>
      <c r="E24698" s="2">
        <v>10</v>
      </c>
      <c r="F24698" t="s">
        <v>1099</v>
      </c>
      <c r="G24698" t="s">
        <v>828</v>
      </c>
    </row>
    <row r="24699" spans="1:7" x14ac:dyDescent="0.25">
      <c r="A24699" t="s">
        <v>1095</v>
      </c>
      <c r="B24699" t="s">
        <v>1096</v>
      </c>
      <c r="C24699" t="s">
        <v>1097</v>
      </c>
      <c r="D24699" s="1">
        <v>44680</v>
      </c>
      <c r="E24699" s="2">
        <v>10</v>
      </c>
      <c r="F24699" t="s">
        <v>1099</v>
      </c>
      <c r="G24699" t="s">
        <v>828</v>
      </c>
    </row>
    <row r="24700" spans="1:7" x14ac:dyDescent="0.25">
      <c r="A24700" t="s">
        <v>4699</v>
      </c>
      <c r="B24700" t="s">
        <v>4700</v>
      </c>
      <c r="C24700" t="s">
        <v>4701</v>
      </c>
      <c r="D24700" s="1">
        <v>44681</v>
      </c>
      <c r="E24700" s="2">
        <v>84</v>
      </c>
      <c r="F24700" t="s">
        <v>4702</v>
      </c>
      <c r="G24700" t="s">
        <v>34</v>
      </c>
    </row>
    <row r="24701" spans="1:7" x14ac:dyDescent="0.25">
      <c r="A24701" t="s">
        <v>1426</v>
      </c>
      <c r="B24701" t="s">
        <v>1427</v>
      </c>
      <c r="C24701" t="s">
        <v>826</v>
      </c>
      <c r="D24701" s="1">
        <v>44681</v>
      </c>
      <c r="E24701" s="2">
        <v>84</v>
      </c>
      <c r="F24701" t="s">
        <v>1428</v>
      </c>
      <c r="G24701" t="s">
        <v>34</v>
      </c>
    </row>
    <row r="24702" spans="1:7" x14ac:dyDescent="0.25">
      <c r="A24702" t="s">
        <v>2634</v>
      </c>
      <c r="B24702" t="s">
        <v>2635</v>
      </c>
      <c r="C24702" t="s">
        <v>2636</v>
      </c>
      <c r="D24702" s="1">
        <v>44681</v>
      </c>
      <c r="E24702" s="2">
        <v>100</v>
      </c>
      <c r="F24702" t="s">
        <v>2637</v>
      </c>
      <c r="G24702" t="s">
        <v>2638</v>
      </c>
    </row>
    <row r="24703" spans="1:7" x14ac:dyDescent="0.25">
      <c r="A24703" t="s">
        <v>2634</v>
      </c>
      <c r="B24703" t="s">
        <v>2635</v>
      </c>
      <c r="C24703" t="s">
        <v>2636</v>
      </c>
      <c r="D24703" s="1">
        <v>44681</v>
      </c>
      <c r="E24703" s="2">
        <v>100</v>
      </c>
      <c r="F24703" t="s">
        <v>2639</v>
      </c>
      <c r="G24703" t="s">
        <v>2638</v>
      </c>
    </row>
    <row r="24704" spans="1:7" x14ac:dyDescent="0.25">
      <c r="A24704" t="s">
        <v>2634</v>
      </c>
      <c r="B24704" t="s">
        <v>2635</v>
      </c>
      <c r="C24704" t="s">
        <v>2636</v>
      </c>
      <c r="D24704" s="1">
        <v>44681</v>
      </c>
      <c r="E24704" s="2">
        <v>100</v>
      </c>
      <c r="F24704" t="s">
        <v>2639</v>
      </c>
      <c r="G24704" t="s">
        <v>2638</v>
      </c>
    </row>
    <row r="24705" spans="1:7" x14ac:dyDescent="0.25">
      <c r="A24705" t="s">
        <v>225</v>
      </c>
      <c r="B24705" t="s">
        <v>226</v>
      </c>
      <c r="C24705" t="s">
        <v>227</v>
      </c>
      <c r="D24705" s="1">
        <v>44681</v>
      </c>
      <c r="E24705" s="2">
        <v>84</v>
      </c>
      <c r="F24705" t="s">
        <v>228</v>
      </c>
      <c r="G24705" t="s">
        <v>34</v>
      </c>
    </row>
    <row r="24706" spans="1:7" x14ac:dyDescent="0.25">
      <c r="A24706" t="s">
        <v>4525</v>
      </c>
      <c r="B24706" t="s">
        <v>4526</v>
      </c>
      <c r="C24706" t="s">
        <v>3574</v>
      </c>
      <c r="D24706" s="1">
        <v>44681</v>
      </c>
      <c r="E24706" s="2">
        <v>84</v>
      </c>
      <c r="F24706" t="s">
        <v>4527</v>
      </c>
      <c r="G24706" t="s">
        <v>34</v>
      </c>
    </row>
    <row r="24707" spans="1:7" x14ac:dyDescent="0.25">
      <c r="A24707" t="s">
        <v>4680</v>
      </c>
      <c r="B24707" t="s">
        <v>4681</v>
      </c>
      <c r="C24707" t="s">
        <v>4682</v>
      </c>
      <c r="D24707" s="1">
        <v>44681</v>
      </c>
      <c r="E24707" s="2">
        <v>84</v>
      </c>
      <c r="F24707" t="s">
        <v>4683</v>
      </c>
      <c r="G24707" t="s">
        <v>34</v>
      </c>
    </row>
    <row r="24708" spans="1:7" x14ac:dyDescent="0.25">
      <c r="A24708">
        <v>341</v>
      </c>
      <c r="B24708" t="s">
        <v>5819</v>
      </c>
      <c r="C24708" t="s">
        <v>5820</v>
      </c>
      <c r="D24708" s="1">
        <v>44682</v>
      </c>
      <c r="E24708" s="2">
        <v>50</v>
      </c>
      <c r="F24708" t="s">
        <v>5821</v>
      </c>
      <c r="G24708" t="s">
        <v>5638</v>
      </c>
    </row>
    <row r="24709" spans="1:7" x14ac:dyDescent="0.25">
      <c r="A24709" t="s">
        <v>3891</v>
      </c>
      <c r="B24709" t="s">
        <v>3892</v>
      </c>
      <c r="C24709" t="s">
        <v>2928</v>
      </c>
      <c r="D24709" s="1">
        <v>44682</v>
      </c>
      <c r="E24709" s="2">
        <v>100</v>
      </c>
      <c r="F24709" t="s">
        <v>3893</v>
      </c>
      <c r="G24709" t="s">
        <v>34</v>
      </c>
    </row>
    <row r="24710" spans="1:7" x14ac:dyDescent="0.25">
      <c r="A24710" t="s">
        <v>3658</v>
      </c>
      <c r="B24710" t="s">
        <v>3659</v>
      </c>
      <c r="C24710" t="s">
        <v>3660</v>
      </c>
      <c r="D24710" s="1">
        <v>44683</v>
      </c>
      <c r="E24710" s="2">
        <v>100</v>
      </c>
      <c r="F24710" t="s">
        <v>3661</v>
      </c>
      <c r="G24710" t="s">
        <v>2663</v>
      </c>
    </row>
    <row r="24711" spans="1:7" x14ac:dyDescent="0.25">
      <c r="A24711" t="s">
        <v>3651</v>
      </c>
      <c r="B24711" t="s">
        <v>3652</v>
      </c>
      <c r="D24711" s="1">
        <v>44683</v>
      </c>
      <c r="E24711" s="2">
        <v>0</v>
      </c>
      <c r="F24711" t="s">
        <v>3653</v>
      </c>
      <c r="G24711" t="s">
        <v>2663</v>
      </c>
    </row>
    <row r="24712" spans="1:7" x14ac:dyDescent="0.25">
      <c r="A24712" t="s">
        <v>2514</v>
      </c>
      <c r="B24712" t="s">
        <v>2515</v>
      </c>
      <c r="C24712" t="s">
        <v>837</v>
      </c>
      <c r="D24712" s="1">
        <v>44683</v>
      </c>
      <c r="E24712" s="2">
        <v>200</v>
      </c>
      <c r="F24712" t="s">
        <v>2516</v>
      </c>
      <c r="G24712" t="s">
        <v>838</v>
      </c>
    </row>
    <row r="24713" spans="1:7" x14ac:dyDescent="0.25">
      <c r="A24713" t="s">
        <v>1623</v>
      </c>
      <c r="B24713" t="s">
        <v>1624</v>
      </c>
      <c r="C24713" t="s">
        <v>1625</v>
      </c>
      <c r="D24713" s="1">
        <v>44684</v>
      </c>
      <c r="E24713" s="2">
        <v>150</v>
      </c>
      <c r="F24713" t="s">
        <v>1626</v>
      </c>
      <c r="G24713" t="s">
        <v>1627</v>
      </c>
    </row>
    <row r="24714" spans="1:7" x14ac:dyDescent="0.25">
      <c r="A24714" t="s">
        <v>5036</v>
      </c>
      <c r="B24714" t="s">
        <v>5037</v>
      </c>
      <c r="C24714" t="s">
        <v>3544</v>
      </c>
      <c r="D24714" s="1">
        <v>44684</v>
      </c>
      <c r="E24714" s="2">
        <v>2000</v>
      </c>
      <c r="F24714" t="s">
        <v>5038</v>
      </c>
      <c r="G24714" t="s">
        <v>2663</v>
      </c>
    </row>
    <row r="24715" spans="1:7" x14ac:dyDescent="0.25">
      <c r="A24715" t="s">
        <v>4660</v>
      </c>
      <c r="B24715" t="s">
        <v>4661</v>
      </c>
      <c r="C24715" t="s">
        <v>4662</v>
      </c>
      <c r="D24715" s="1">
        <v>44686</v>
      </c>
      <c r="E24715" s="2">
        <v>12.5</v>
      </c>
      <c r="F24715" t="s">
        <v>4663</v>
      </c>
      <c r="G24715" t="s">
        <v>6033</v>
      </c>
    </row>
    <row r="24716" spans="1:7" x14ac:dyDescent="0.25">
      <c r="A24716" t="s">
        <v>4660</v>
      </c>
      <c r="B24716" t="s">
        <v>4661</v>
      </c>
      <c r="C24716" t="s">
        <v>4662</v>
      </c>
      <c r="D24716" s="1">
        <v>44686</v>
      </c>
      <c r="E24716" s="2">
        <v>12.5</v>
      </c>
      <c r="F24716" t="s">
        <v>4663</v>
      </c>
      <c r="G24716" t="s">
        <v>6374</v>
      </c>
    </row>
    <row r="24717" spans="1:7" x14ac:dyDescent="0.25">
      <c r="A24717" t="s">
        <v>482</v>
      </c>
      <c r="B24717" t="s">
        <v>483</v>
      </c>
      <c r="C24717" t="s">
        <v>484</v>
      </c>
      <c r="D24717" s="1">
        <v>44687</v>
      </c>
      <c r="E24717" s="2">
        <v>83.33</v>
      </c>
      <c r="F24717" t="s">
        <v>485</v>
      </c>
      <c r="G24717" t="s">
        <v>34</v>
      </c>
    </row>
    <row r="24718" spans="1:7" x14ac:dyDescent="0.25">
      <c r="A24718" t="s">
        <v>482</v>
      </c>
      <c r="B24718" t="s">
        <v>483</v>
      </c>
      <c r="C24718" t="s">
        <v>484</v>
      </c>
      <c r="D24718" s="1">
        <v>44687</v>
      </c>
      <c r="E24718" s="2">
        <v>41.67</v>
      </c>
      <c r="F24718" t="s">
        <v>485</v>
      </c>
      <c r="G24718" t="s">
        <v>1240</v>
      </c>
    </row>
    <row r="24719" spans="1:7" x14ac:dyDescent="0.25">
      <c r="A24719">
        <v>890</v>
      </c>
      <c r="B24719" t="s">
        <v>6385</v>
      </c>
      <c r="C24719" t="s">
        <v>1431</v>
      </c>
      <c r="D24719" s="1">
        <v>44687</v>
      </c>
      <c r="E24719" s="2">
        <v>100</v>
      </c>
      <c r="G24719" t="s">
        <v>1289</v>
      </c>
    </row>
    <row r="24720" spans="1:7" x14ac:dyDescent="0.25">
      <c r="A24720">
        <v>891</v>
      </c>
      <c r="B24720" t="s">
        <v>6386</v>
      </c>
      <c r="D24720" s="1">
        <v>44687</v>
      </c>
      <c r="E24720" s="2">
        <v>500</v>
      </c>
      <c r="G24720" t="s">
        <v>5492</v>
      </c>
    </row>
    <row r="24721" spans="1:7" x14ac:dyDescent="0.25">
      <c r="A24721" t="s">
        <v>4671</v>
      </c>
      <c r="B24721" t="s">
        <v>4672</v>
      </c>
      <c r="D24721" s="1">
        <v>44690</v>
      </c>
      <c r="E24721" s="2">
        <v>1000</v>
      </c>
      <c r="F24721" t="s">
        <v>4673</v>
      </c>
      <c r="G24721" t="s">
        <v>5826</v>
      </c>
    </row>
    <row r="24722" spans="1:7" x14ac:dyDescent="0.25">
      <c r="A24722">
        <v>127</v>
      </c>
      <c r="B24722" t="s">
        <v>5609</v>
      </c>
      <c r="C24722" t="s">
        <v>1795</v>
      </c>
      <c r="D24722" s="1">
        <v>44691</v>
      </c>
      <c r="E24722" s="2">
        <v>85</v>
      </c>
      <c r="F24722" t="s">
        <v>5610</v>
      </c>
      <c r="G24722" t="s">
        <v>6387</v>
      </c>
    </row>
    <row r="24723" spans="1:7" x14ac:dyDescent="0.25">
      <c r="A24723" t="s">
        <v>1380</v>
      </c>
      <c r="B24723" t="s">
        <v>1381</v>
      </c>
      <c r="C24723" t="s">
        <v>1382</v>
      </c>
      <c r="D24723" s="1">
        <v>44692</v>
      </c>
      <c r="E24723" s="2">
        <v>1000</v>
      </c>
      <c r="F24723" t="s">
        <v>1383</v>
      </c>
      <c r="G24723" t="s">
        <v>2277</v>
      </c>
    </row>
    <row r="24724" spans="1:7" x14ac:dyDescent="0.25">
      <c r="A24724">
        <v>893</v>
      </c>
      <c r="B24724" t="s">
        <v>6388</v>
      </c>
      <c r="C24724" t="s">
        <v>6389</v>
      </c>
      <c r="D24724" s="1">
        <v>44693</v>
      </c>
      <c r="E24724" s="2">
        <v>100</v>
      </c>
      <c r="G24724" t="s">
        <v>186</v>
      </c>
    </row>
    <row r="24725" spans="1:7" x14ac:dyDescent="0.25">
      <c r="A24725">
        <v>660</v>
      </c>
      <c r="B24725" t="s">
        <v>6024</v>
      </c>
      <c r="C24725" t="s">
        <v>6025</v>
      </c>
      <c r="D24725" s="1">
        <v>44693</v>
      </c>
      <c r="E24725" s="2">
        <v>350</v>
      </c>
      <c r="F24725" t="s">
        <v>6026</v>
      </c>
      <c r="G24725" t="s">
        <v>13</v>
      </c>
    </row>
    <row r="24726" spans="1:7" x14ac:dyDescent="0.25">
      <c r="A24726" t="s">
        <v>1985</v>
      </c>
      <c r="B24726" t="s">
        <v>1986</v>
      </c>
      <c r="C24726" t="s">
        <v>1987</v>
      </c>
      <c r="D24726" s="1">
        <v>44693</v>
      </c>
      <c r="E24726" s="2">
        <v>500</v>
      </c>
      <c r="F24726" t="s">
        <v>1988</v>
      </c>
      <c r="G24726" t="s">
        <v>341</v>
      </c>
    </row>
    <row r="24727" spans="1:7" x14ac:dyDescent="0.25">
      <c r="A24727">
        <v>790</v>
      </c>
      <c r="B24727" t="s">
        <v>6214</v>
      </c>
      <c r="D24727" s="1">
        <v>44694</v>
      </c>
      <c r="E24727" s="2">
        <v>6734.66</v>
      </c>
      <c r="G24727" t="s">
        <v>2663</v>
      </c>
    </row>
    <row r="24728" spans="1:7" x14ac:dyDescent="0.25">
      <c r="A24728" t="s">
        <v>3805</v>
      </c>
      <c r="B24728" t="s">
        <v>3806</v>
      </c>
      <c r="C24728" t="s">
        <v>3807</v>
      </c>
      <c r="D24728" s="1">
        <v>44694</v>
      </c>
      <c r="E24728" s="2">
        <v>21</v>
      </c>
      <c r="F24728" t="s">
        <v>3808</v>
      </c>
      <c r="G24728" t="s">
        <v>5635</v>
      </c>
    </row>
    <row r="24729" spans="1:7" x14ac:dyDescent="0.25">
      <c r="A24729" t="s">
        <v>3805</v>
      </c>
      <c r="B24729" t="s">
        <v>3806</v>
      </c>
      <c r="C24729" t="s">
        <v>3807</v>
      </c>
      <c r="D24729" s="1">
        <v>44694</v>
      </c>
      <c r="E24729" s="2">
        <v>21</v>
      </c>
      <c r="F24729" t="s">
        <v>3809</v>
      </c>
      <c r="G24729" t="s">
        <v>5635</v>
      </c>
    </row>
    <row r="24730" spans="1:7" x14ac:dyDescent="0.25">
      <c r="A24730" t="s">
        <v>3805</v>
      </c>
      <c r="B24730" t="s">
        <v>3806</v>
      </c>
      <c r="C24730" t="s">
        <v>3807</v>
      </c>
      <c r="D24730" s="1">
        <v>44694</v>
      </c>
      <c r="E24730" s="2">
        <v>21</v>
      </c>
      <c r="F24730" t="s">
        <v>3808</v>
      </c>
      <c r="G24730" t="s">
        <v>5638</v>
      </c>
    </row>
    <row r="24731" spans="1:7" x14ac:dyDescent="0.25">
      <c r="A24731" t="s">
        <v>3805</v>
      </c>
      <c r="B24731" t="s">
        <v>3806</v>
      </c>
      <c r="C24731" t="s">
        <v>3807</v>
      </c>
      <c r="D24731" s="1">
        <v>44694</v>
      </c>
      <c r="E24731" s="2">
        <v>21</v>
      </c>
      <c r="F24731" t="s">
        <v>3809</v>
      </c>
      <c r="G24731" t="s">
        <v>5638</v>
      </c>
    </row>
    <row r="24732" spans="1:7" x14ac:dyDescent="0.25">
      <c r="A24732">
        <v>874</v>
      </c>
      <c r="B24732" t="s">
        <v>6384</v>
      </c>
      <c r="D24732" s="1">
        <v>44696</v>
      </c>
      <c r="E24732" s="2">
        <v>84</v>
      </c>
      <c r="G24732" t="s">
        <v>34</v>
      </c>
    </row>
    <row r="24733" spans="1:7" x14ac:dyDescent="0.25">
      <c r="A24733" t="s">
        <v>2463</v>
      </c>
      <c r="B24733" t="s">
        <v>2464</v>
      </c>
      <c r="C24733" t="s">
        <v>2465</v>
      </c>
      <c r="D24733" s="1">
        <v>44696</v>
      </c>
      <c r="E24733" s="2">
        <v>100</v>
      </c>
      <c r="F24733" t="s">
        <v>2466</v>
      </c>
      <c r="G24733" t="s">
        <v>2663</v>
      </c>
    </row>
    <row r="24734" spans="1:7" x14ac:dyDescent="0.25">
      <c r="A24734" t="s">
        <v>2463</v>
      </c>
      <c r="B24734" t="s">
        <v>2464</v>
      </c>
      <c r="C24734" t="s">
        <v>2465</v>
      </c>
      <c r="D24734" s="1">
        <v>44696</v>
      </c>
      <c r="E24734" s="2">
        <v>100</v>
      </c>
      <c r="F24734" t="s">
        <v>2467</v>
      </c>
      <c r="G24734" t="s">
        <v>2663</v>
      </c>
    </row>
    <row r="24735" spans="1:7" x14ac:dyDescent="0.25">
      <c r="A24735" t="s">
        <v>53</v>
      </c>
      <c r="B24735" t="s">
        <v>54</v>
      </c>
      <c r="C24735" t="s">
        <v>55</v>
      </c>
      <c r="D24735" s="1">
        <v>44697</v>
      </c>
      <c r="E24735" s="2">
        <v>16</v>
      </c>
      <c r="F24735" t="s">
        <v>56</v>
      </c>
      <c r="G24735" t="s">
        <v>2663</v>
      </c>
    </row>
    <row r="24736" spans="1:7" x14ac:dyDescent="0.25">
      <c r="A24736" t="s">
        <v>53</v>
      </c>
      <c r="B24736" t="s">
        <v>54</v>
      </c>
      <c r="C24736" t="s">
        <v>55</v>
      </c>
      <c r="D24736" s="1">
        <v>44697</v>
      </c>
      <c r="E24736" s="2">
        <v>16</v>
      </c>
      <c r="F24736" t="s">
        <v>57</v>
      </c>
      <c r="G24736" t="s">
        <v>2663</v>
      </c>
    </row>
    <row r="24737" spans="1:7" x14ac:dyDescent="0.25">
      <c r="A24737" t="s">
        <v>53</v>
      </c>
      <c r="B24737" t="s">
        <v>54</v>
      </c>
      <c r="C24737" t="s">
        <v>55</v>
      </c>
      <c r="D24737" s="1">
        <v>44697</v>
      </c>
      <c r="E24737" s="2">
        <v>84</v>
      </c>
      <c r="F24737" t="s">
        <v>56</v>
      </c>
      <c r="G24737" t="s">
        <v>34</v>
      </c>
    </row>
    <row r="24738" spans="1:7" x14ac:dyDescent="0.25">
      <c r="A24738" t="s">
        <v>53</v>
      </c>
      <c r="B24738" t="s">
        <v>54</v>
      </c>
      <c r="C24738" t="s">
        <v>55</v>
      </c>
      <c r="D24738" s="1">
        <v>44697</v>
      </c>
      <c r="E24738" s="2">
        <v>84</v>
      </c>
      <c r="F24738" t="s">
        <v>57</v>
      </c>
      <c r="G24738" t="s">
        <v>34</v>
      </c>
    </row>
    <row r="24739" spans="1:7" x14ac:dyDescent="0.25">
      <c r="A24739" t="s">
        <v>40</v>
      </c>
      <c r="B24739" t="s">
        <v>41</v>
      </c>
      <c r="C24739" t="s">
        <v>42</v>
      </c>
      <c r="D24739" s="1">
        <v>44697</v>
      </c>
      <c r="E24739" s="2">
        <v>83.33</v>
      </c>
      <c r="F24739" t="s">
        <v>43</v>
      </c>
      <c r="G24739" t="s">
        <v>2898</v>
      </c>
    </row>
    <row r="24740" spans="1:7" x14ac:dyDescent="0.25">
      <c r="A24740" t="s">
        <v>40</v>
      </c>
      <c r="B24740" t="s">
        <v>41</v>
      </c>
      <c r="C24740" t="s">
        <v>42</v>
      </c>
      <c r="D24740" s="1">
        <v>44697</v>
      </c>
      <c r="E24740" s="2">
        <v>83.33</v>
      </c>
      <c r="F24740" t="s">
        <v>43</v>
      </c>
      <c r="G24740" t="s">
        <v>34</v>
      </c>
    </row>
    <row r="24741" spans="1:7" x14ac:dyDescent="0.25">
      <c r="A24741" t="s">
        <v>49</v>
      </c>
      <c r="B24741" t="s">
        <v>50</v>
      </c>
      <c r="C24741" t="s">
        <v>51</v>
      </c>
      <c r="D24741" s="1">
        <v>44697</v>
      </c>
      <c r="E24741" s="2">
        <v>140</v>
      </c>
      <c r="F24741" t="s">
        <v>52</v>
      </c>
      <c r="G24741" t="s">
        <v>2663</v>
      </c>
    </row>
    <row r="24742" spans="1:7" x14ac:dyDescent="0.25">
      <c r="A24742" t="s">
        <v>44</v>
      </c>
      <c r="B24742" t="s">
        <v>45</v>
      </c>
      <c r="C24742" t="s">
        <v>46</v>
      </c>
      <c r="D24742" s="1">
        <v>44697</v>
      </c>
      <c r="E24742" s="2">
        <v>83.33</v>
      </c>
      <c r="F24742" t="s">
        <v>47</v>
      </c>
      <c r="G24742" t="s">
        <v>34</v>
      </c>
    </row>
    <row r="24743" spans="1:7" x14ac:dyDescent="0.25">
      <c r="A24743" t="s">
        <v>44</v>
      </c>
      <c r="B24743" t="s">
        <v>45</v>
      </c>
      <c r="C24743" t="s">
        <v>46</v>
      </c>
      <c r="D24743" s="1">
        <v>44697</v>
      </c>
      <c r="E24743" s="2">
        <v>83.33</v>
      </c>
      <c r="F24743" t="s">
        <v>48</v>
      </c>
      <c r="G24743" t="s">
        <v>34</v>
      </c>
    </row>
    <row r="24744" spans="1:7" x14ac:dyDescent="0.25">
      <c r="A24744">
        <v>846</v>
      </c>
      <c r="B24744" t="s">
        <v>4570</v>
      </c>
      <c r="C24744" t="s">
        <v>6316</v>
      </c>
      <c r="D24744" s="1">
        <v>44697</v>
      </c>
      <c r="E24744" s="2">
        <v>400</v>
      </c>
      <c r="F24744" t="s">
        <v>6317</v>
      </c>
      <c r="G24744" t="s">
        <v>6318</v>
      </c>
    </row>
    <row r="24745" spans="1:7" x14ac:dyDescent="0.25">
      <c r="A24745">
        <v>406</v>
      </c>
      <c r="B24745" t="s">
        <v>683</v>
      </c>
      <c r="C24745" t="s">
        <v>5895</v>
      </c>
      <c r="D24745" s="1">
        <v>44697</v>
      </c>
      <c r="E24745" s="2">
        <v>1000</v>
      </c>
      <c r="F24745" t="s">
        <v>5896</v>
      </c>
      <c r="G24745" t="s">
        <v>2663</v>
      </c>
    </row>
    <row r="24746" spans="1:7" x14ac:dyDescent="0.25">
      <c r="A24746" t="s">
        <v>5403</v>
      </c>
      <c r="B24746" t="s">
        <v>5404</v>
      </c>
      <c r="C24746" t="s">
        <v>758</v>
      </c>
      <c r="D24746" s="1">
        <v>44697</v>
      </c>
      <c r="E24746" s="2">
        <v>84</v>
      </c>
      <c r="F24746" t="s">
        <v>5405</v>
      </c>
      <c r="G24746" t="s">
        <v>34</v>
      </c>
    </row>
    <row r="24747" spans="1:7" x14ac:dyDescent="0.25">
      <c r="A24747" t="s">
        <v>1257</v>
      </c>
      <c r="B24747" t="s">
        <v>1258</v>
      </c>
      <c r="C24747" t="s">
        <v>1259</v>
      </c>
      <c r="D24747" s="1">
        <v>44697</v>
      </c>
      <c r="E24747" s="2">
        <v>83.33</v>
      </c>
      <c r="F24747" t="s">
        <v>1260</v>
      </c>
      <c r="G24747" t="s">
        <v>34</v>
      </c>
    </row>
    <row r="24748" spans="1:7" x14ac:dyDescent="0.25">
      <c r="A24748" t="s">
        <v>1651</v>
      </c>
      <c r="B24748" t="s">
        <v>1652</v>
      </c>
      <c r="C24748" t="s">
        <v>1653</v>
      </c>
      <c r="D24748" s="1">
        <v>44697</v>
      </c>
      <c r="E24748" s="2">
        <v>100</v>
      </c>
      <c r="F24748" t="s">
        <v>1654</v>
      </c>
      <c r="G24748" t="s">
        <v>2663</v>
      </c>
    </row>
    <row r="24749" spans="1:7" x14ac:dyDescent="0.25">
      <c r="A24749" t="s">
        <v>1651</v>
      </c>
      <c r="B24749" t="s">
        <v>1652</v>
      </c>
      <c r="C24749" t="s">
        <v>1653</v>
      </c>
      <c r="D24749" s="1">
        <v>44697</v>
      </c>
      <c r="E24749" s="2">
        <v>100</v>
      </c>
      <c r="F24749" t="s">
        <v>1655</v>
      </c>
      <c r="G24749" t="s">
        <v>2663</v>
      </c>
    </row>
    <row r="24750" spans="1:7" x14ac:dyDescent="0.25">
      <c r="A24750" t="s">
        <v>2714</v>
      </c>
      <c r="B24750" t="s">
        <v>2715</v>
      </c>
      <c r="C24750" t="s">
        <v>488</v>
      </c>
      <c r="D24750" s="1">
        <v>44697</v>
      </c>
      <c r="E24750" s="2">
        <v>84</v>
      </c>
      <c r="F24750" t="s">
        <v>2716</v>
      </c>
      <c r="G24750" t="s">
        <v>34</v>
      </c>
    </row>
    <row r="24751" spans="1:7" x14ac:dyDescent="0.25">
      <c r="A24751" t="s">
        <v>1483</v>
      </c>
      <c r="B24751" t="s">
        <v>1484</v>
      </c>
      <c r="C24751" t="s">
        <v>1485</v>
      </c>
      <c r="D24751" s="1">
        <v>44698</v>
      </c>
      <c r="E24751" s="2">
        <v>150</v>
      </c>
      <c r="F24751" t="s">
        <v>1486</v>
      </c>
      <c r="G24751" t="s">
        <v>478</v>
      </c>
    </row>
    <row r="24752" spans="1:7" x14ac:dyDescent="0.25">
      <c r="A24752" t="s">
        <v>973</v>
      </c>
      <c r="B24752" t="s">
        <v>974</v>
      </c>
      <c r="C24752" t="s">
        <v>975</v>
      </c>
      <c r="D24752" s="1">
        <v>44700</v>
      </c>
      <c r="E24752" s="2">
        <v>300</v>
      </c>
      <c r="G24752" t="s">
        <v>114</v>
      </c>
    </row>
    <row r="24753" spans="1:7" x14ac:dyDescent="0.25">
      <c r="A24753" t="s">
        <v>686</v>
      </c>
      <c r="B24753" t="s">
        <v>687</v>
      </c>
      <c r="C24753" t="s">
        <v>688</v>
      </c>
      <c r="D24753" s="1">
        <v>44705</v>
      </c>
      <c r="E24753" s="2">
        <v>50</v>
      </c>
      <c r="F24753" t="s">
        <v>689</v>
      </c>
      <c r="G24753" t="s">
        <v>6257</v>
      </c>
    </row>
    <row r="24754" spans="1:7" x14ac:dyDescent="0.25">
      <c r="A24754" t="s">
        <v>686</v>
      </c>
      <c r="B24754" t="s">
        <v>687</v>
      </c>
      <c r="C24754" t="s">
        <v>688</v>
      </c>
      <c r="D24754" s="1">
        <v>44705</v>
      </c>
      <c r="E24754" s="2">
        <v>50</v>
      </c>
      <c r="F24754" t="s">
        <v>690</v>
      </c>
      <c r="G24754" t="s">
        <v>6257</v>
      </c>
    </row>
    <row r="24755" spans="1:7" x14ac:dyDescent="0.25">
      <c r="A24755" t="s">
        <v>3427</v>
      </c>
      <c r="B24755" t="s">
        <v>189</v>
      </c>
      <c r="C24755" t="s">
        <v>2497</v>
      </c>
      <c r="D24755" s="1">
        <v>44705</v>
      </c>
      <c r="E24755" s="2">
        <v>100</v>
      </c>
      <c r="F24755" t="s">
        <v>3428</v>
      </c>
      <c r="G24755" t="s">
        <v>6257</v>
      </c>
    </row>
    <row r="24756" spans="1:7" x14ac:dyDescent="0.25">
      <c r="A24756" t="s">
        <v>3427</v>
      </c>
      <c r="B24756" t="s">
        <v>189</v>
      </c>
      <c r="C24756" t="s">
        <v>2497</v>
      </c>
      <c r="D24756" s="1">
        <v>44705</v>
      </c>
      <c r="E24756" s="2">
        <v>100</v>
      </c>
      <c r="F24756" t="s">
        <v>3428</v>
      </c>
      <c r="G24756" t="s">
        <v>6257</v>
      </c>
    </row>
    <row r="24757" spans="1:7" x14ac:dyDescent="0.25">
      <c r="A24757" t="s">
        <v>3427</v>
      </c>
      <c r="B24757" t="s">
        <v>189</v>
      </c>
      <c r="C24757" t="s">
        <v>2497</v>
      </c>
      <c r="D24757" s="1">
        <v>44705</v>
      </c>
      <c r="E24757" s="2">
        <v>100</v>
      </c>
      <c r="F24757" t="s">
        <v>3429</v>
      </c>
      <c r="G24757" t="s">
        <v>6257</v>
      </c>
    </row>
    <row r="24758" spans="1:7" x14ac:dyDescent="0.25">
      <c r="A24758" t="s">
        <v>3397</v>
      </c>
      <c r="B24758" t="s">
        <v>3398</v>
      </c>
      <c r="C24758" t="s">
        <v>3256</v>
      </c>
      <c r="D24758" s="1">
        <v>44706</v>
      </c>
      <c r="E24758" s="2">
        <v>750</v>
      </c>
      <c r="F24758" t="s">
        <v>3399</v>
      </c>
      <c r="G24758" t="s">
        <v>6040</v>
      </c>
    </row>
    <row r="24759" spans="1:7" x14ac:dyDescent="0.25">
      <c r="A24759" t="s">
        <v>3397</v>
      </c>
      <c r="B24759" t="s">
        <v>3398</v>
      </c>
      <c r="C24759" t="s">
        <v>3256</v>
      </c>
      <c r="D24759" s="1">
        <v>44706</v>
      </c>
      <c r="E24759" s="2">
        <v>750</v>
      </c>
      <c r="F24759" t="s">
        <v>3400</v>
      </c>
      <c r="G24759" t="s">
        <v>6040</v>
      </c>
    </row>
    <row r="24760" spans="1:7" x14ac:dyDescent="0.25">
      <c r="A24760" t="s">
        <v>4076</v>
      </c>
      <c r="B24760" t="s">
        <v>4077</v>
      </c>
      <c r="C24760" t="s">
        <v>413</v>
      </c>
      <c r="D24760" s="1">
        <v>44707</v>
      </c>
      <c r="E24760" s="2">
        <v>200</v>
      </c>
      <c r="F24760" t="s">
        <v>4078</v>
      </c>
      <c r="G24760" t="s">
        <v>67</v>
      </c>
    </row>
    <row r="24761" spans="1:7" x14ac:dyDescent="0.25">
      <c r="A24761" t="s">
        <v>4076</v>
      </c>
      <c r="B24761" t="s">
        <v>4077</v>
      </c>
      <c r="C24761" t="s">
        <v>413</v>
      </c>
      <c r="D24761" s="1">
        <v>44707</v>
      </c>
      <c r="E24761" s="2">
        <v>200</v>
      </c>
      <c r="F24761" t="s">
        <v>4078</v>
      </c>
      <c r="G24761" t="s">
        <v>67</v>
      </c>
    </row>
    <row r="24762" spans="1:7" x14ac:dyDescent="0.25">
      <c r="A24762" t="s">
        <v>3658</v>
      </c>
      <c r="B24762" t="s">
        <v>3659</v>
      </c>
      <c r="C24762" t="s">
        <v>3660</v>
      </c>
      <c r="D24762" s="1">
        <v>44707</v>
      </c>
      <c r="E24762" s="2">
        <v>100</v>
      </c>
      <c r="F24762" t="s">
        <v>3661</v>
      </c>
      <c r="G24762" t="s">
        <v>2663</v>
      </c>
    </row>
    <row r="24763" spans="1:7" x14ac:dyDescent="0.25">
      <c r="A24763" t="s">
        <v>4638</v>
      </c>
      <c r="B24763" t="s">
        <v>4639</v>
      </c>
      <c r="C24763" t="s">
        <v>4640</v>
      </c>
      <c r="D24763" s="1">
        <v>44707</v>
      </c>
      <c r="E24763" s="2">
        <v>100</v>
      </c>
      <c r="F24763" t="s">
        <v>4641</v>
      </c>
      <c r="G24763" t="s">
        <v>4583</v>
      </c>
    </row>
    <row r="24764" spans="1:7" x14ac:dyDescent="0.25">
      <c r="A24764" t="s">
        <v>660</v>
      </c>
      <c r="B24764" t="s">
        <v>661</v>
      </c>
      <c r="D24764" s="1">
        <v>44707</v>
      </c>
      <c r="E24764" s="2">
        <v>2500</v>
      </c>
      <c r="F24764" t="s">
        <v>662</v>
      </c>
      <c r="G24764" t="s">
        <v>2663</v>
      </c>
    </row>
    <row r="24765" spans="1:7" x14ac:dyDescent="0.25">
      <c r="A24765" t="s">
        <v>4505</v>
      </c>
      <c r="B24765" t="s">
        <v>4506</v>
      </c>
      <c r="D24765" s="1">
        <v>44707</v>
      </c>
      <c r="E24765" s="2">
        <v>250</v>
      </c>
      <c r="F24765" t="s">
        <v>4507</v>
      </c>
      <c r="G24765" t="s">
        <v>34</v>
      </c>
    </row>
    <row r="24766" spans="1:7" x14ac:dyDescent="0.25">
      <c r="A24766" t="s">
        <v>4656</v>
      </c>
      <c r="B24766" t="s">
        <v>4657</v>
      </c>
      <c r="D24766" s="1">
        <v>44707</v>
      </c>
      <c r="E24766" s="2">
        <v>3600</v>
      </c>
      <c r="F24766" t="s">
        <v>4658</v>
      </c>
      <c r="G24766" t="s">
        <v>5684</v>
      </c>
    </row>
    <row r="24767" spans="1:7" x14ac:dyDescent="0.25">
      <c r="A24767" t="s">
        <v>4656</v>
      </c>
      <c r="B24767" t="s">
        <v>4657</v>
      </c>
      <c r="D24767" s="1">
        <v>44707</v>
      </c>
      <c r="E24767" s="2">
        <v>3600</v>
      </c>
      <c r="F24767" t="s">
        <v>4659</v>
      </c>
      <c r="G24767" t="s">
        <v>5684</v>
      </c>
    </row>
    <row r="24768" spans="1:7" x14ac:dyDescent="0.25">
      <c r="A24768">
        <v>438</v>
      </c>
      <c r="B24768" t="s">
        <v>242</v>
      </c>
      <c r="C24768" t="s">
        <v>5931</v>
      </c>
      <c r="D24768" s="1">
        <v>44708</v>
      </c>
      <c r="E24768" s="2">
        <v>2500</v>
      </c>
      <c r="F24768" t="s">
        <v>5932</v>
      </c>
      <c r="G24768" t="s">
        <v>2663</v>
      </c>
    </row>
    <row r="24769" spans="1:7" x14ac:dyDescent="0.25">
      <c r="A24769">
        <v>896</v>
      </c>
      <c r="B24769" t="s">
        <v>1908</v>
      </c>
      <c r="C24769" t="s">
        <v>6390</v>
      </c>
      <c r="D24769" s="1">
        <v>44708</v>
      </c>
      <c r="E24769" s="2">
        <v>1000</v>
      </c>
      <c r="F24769" t="s">
        <v>6391</v>
      </c>
      <c r="G24769" t="s">
        <v>6392</v>
      </c>
    </row>
    <row r="24770" spans="1:7" x14ac:dyDescent="0.25">
      <c r="A24770">
        <v>876</v>
      </c>
      <c r="B24770" t="s">
        <v>6376</v>
      </c>
      <c r="C24770" t="s">
        <v>6377</v>
      </c>
      <c r="D24770" s="1">
        <v>44708</v>
      </c>
      <c r="E24770" s="2">
        <v>100</v>
      </c>
      <c r="G24770" t="s">
        <v>186</v>
      </c>
    </row>
    <row r="24771" spans="1:7" x14ac:dyDescent="0.25">
      <c r="A24771">
        <v>790</v>
      </c>
      <c r="B24771" t="s">
        <v>6214</v>
      </c>
      <c r="D24771" s="1">
        <v>44708</v>
      </c>
      <c r="E24771" s="2">
        <v>1277.79</v>
      </c>
      <c r="G24771" t="s">
        <v>3613</v>
      </c>
    </row>
    <row r="24772" spans="1:7" x14ac:dyDescent="0.25">
      <c r="A24772" t="s">
        <v>4680</v>
      </c>
      <c r="B24772" t="s">
        <v>4681</v>
      </c>
      <c r="C24772" t="s">
        <v>4682</v>
      </c>
      <c r="D24772" s="1">
        <v>44711</v>
      </c>
      <c r="E24772" s="2">
        <v>84</v>
      </c>
      <c r="F24772" t="s">
        <v>4683</v>
      </c>
      <c r="G24772" t="s">
        <v>34</v>
      </c>
    </row>
    <row r="24773" spans="1:7" x14ac:dyDescent="0.25">
      <c r="A24773" t="s">
        <v>4525</v>
      </c>
      <c r="B24773" t="s">
        <v>4526</v>
      </c>
      <c r="C24773" t="s">
        <v>3574</v>
      </c>
      <c r="D24773" s="1">
        <v>44711</v>
      </c>
      <c r="E24773" s="2">
        <v>84</v>
      </c>
      <c r="F24773" t="s">
        <v>4527</v>
      </c>
      <c r="G24773" t="s">
        <v>34</v>
      </c>
    </row>
    <row r="24774" spans="1:7" x14ac:dyDescent="0.25">
      <c r="A24774" t="s">
        <v>2634</v>
      </c>
      <c r="B24774" t="s">
        <v>2635</v>
      </c>
      <c r="C24774" t="s">
        <v>2636</v>
      </c>
      <c r="D24774" s="1">
        <v>44711</v>
      </c>
      <c r="E24774" s="2">
        <v>100</v>
      </c>
      <c r="F24774" t="s">
        <v>2637</v>
      </c>
      <c r="G24774" t="s">
        <v>2638</v>
      </c>
    </row>
    <row r="24775" spans="1:7" x14ac:dyDescent="0.25">
      <c r="A24775" t="s">
        <v>2634</v>
      </c>
      <c r="B24775" t="s">
        <v>2635</v>
      </c>
      <c r="C24775" t="s">
        <v>2636</v>
      </c>
      <c r="D24775" s="1">
        <v>44711</v>
      </c>
      <c r="E24775" s="2">
        <v>100</v>
      </c>
      <c r="F24775" t="s">
        <v>2639</v>
      </c>
      <c r="G24775" t="s">
        <v>2638</v>
      </c>
    </row>
    <row r="24776" spans="1:7" x14ac:dyDescent="0.25">
      <c r="A24776" t="s">
        <v>2634</v>
      </c>
      <c r="B24776" t="s">
        <v>2635</v>
      </c>
      <c r="C24776" t="s">
        <v>2636</v>
      </c>
      <c r="D24776" s="1">
        <v>44711</v>
      </c>
      <c r="E24776" s="2">
        <v>100</v>
      </c>
      <c r="F24776" t="s">
        <v>2639</v>
      </c>
      <c r="G24776" t="s">
        <v>2638</v>
      </c>
    </row>
    <row r="24777" spans="1:7" x14ac:dyDescent="0.25">
      <c r="A24777" t="s">
        <v>225</v>
      </c>
      <c r="B24777" t="s">
        <v>226</v>
      </c>
      <c r="C24777" t="s">
        <v>227</v>
      </c>
      <c r="D24777" s="1">
        <v>44711</v>
      </c>
      <c r="E24777" s="2">
        <v>84</v>
      </c>
      <c r="F24777" t="s">
        <v>228</v>
      </c>
      <c r="G24777" t="s">
        <v>34</v>
      </c>
    </row>
    <row r="24778" spans="1:7" x14ac:dyDescent="0.25">
      <c r="A24778" t="s">
        <v>1426</v>
      </c>
      <c r="B24778" t="s">
        <v>1427</v>
      </c>
      <c r="C24778" t="s">
        <v>826</v>
      </c>
      <c r="D24778" s="1">
        <v>44711</v>
      </c>
      <c r="E24778" s="2">
        <v>84</v>
      </c>
      <c r="F24778" t="s">
        <v>1428</v>
      </c>
      <c r="G24778" t="s">
        <v>34</v>
      </c>
    </row>
    <row r="24779" spans="1:7" x14ac:dyDescent="0.25">
      <c r="A24779" t="s">
        <v>1426</v>
      </c>
      <c r="B24779" t="s">
        <v>1427</v>
      </c>
      <c r="C24779" t="s">
        <v>826</v>
      </c>
      <c r="D24779" s="1">
        <v>44711</v>
      </c>
      <c r="E24779" s="2">
        <v>0</v>
      </c>
      <c r="F24779" t="s">
        <v>1428</v>
      </c>
      <c r="G24779" t="s">
        <v>34</v>
      </c>
    </row>
    <row r="24780" spans="1:7" x14ac:dyDescent="0.25">
      <c r="A24780" t="s">
        <v>4699</v>
      </c>
      <c r="B24780" t="s">
        <v>4700</v>
      </c>
      <c r="C24780" t="s">
        <v>4701</v>
      </c>
      <c r="D24780" s="1">
        <v>44711</v>
      </c>
      <c r="E24780" s="2">
        <v>84</v>
      </c>
      <c r="F24780" t="s">
        <v>4702</v>
      </c>
      <c r="G24780" t="s">
        <v>34</v>
      </c>
    </row>
    <row r="24781" spans="1:7" x14ac:dyDescent="0.25">
      <c r="A24781" t="s">
        <v>1209</v>
      </c>
      <c r="B24781" t="s">
        <v>1210</v>
      </c>
      <c r="C24781" t="s">
        <v>1211</v>
      </c>
      <c r="D24781" s="1">
        <v>44712</v>
      </c>
      <c r="E24781" s="2">
        <v>20000</v>
      </c>
      <c r="F24781" t="s">
        <v>1212</v>
      </c>
      <c r="G24781" t="s">
        <v>1213</v>
      </c>
    </row>
    <row r="24782" spans="1:7" x14ac:dyDescent="0.25">
      <c r="A24782" t="s">
        <v>195</v>
      </c>
      <c r="B24782" t="s">
        <v>196</v>
      </c>
      <c r="C24782" t="s">
        <v>197</v>
      </c>
      <c r="D24782" s="1">
        <v>44712</v>
      </c>
      <c r="E24782" s="2">
        <v>1500</v>
      </c>
      <c r="F24782" t="s">
        <v>198</v>
      </c>
      <c r="G24782" t="s">
        <v>938</v>
      </c>
    </row>
    <row r="24783" spans="1:7" x14ac:dyDescent="0.25">
      <c r="A24783" t="s">
        <v>3891</v>
      </c>
      <c r="B24783" t="s">
        <v>3892</v>
      </c>
      <c r="C24783" t="s">
        <v>2928</v>
      </c>
      <c r="D24783" s="1">
        <v>44713</v>
      </c>
      <c r="E24783" s="2">
        <v>100</v>
      </c>
      <c r="F24783" t="s">
        <v>3893</v>
      </c>
      <c r="G24783" t="s">
        <v>34</v>
      </c>
    </row>
    <row r="24784" spans="1:7" x14ac:dyDescent="0.25">
      <c r="A24784" t="s">
        <v>1539</v>
      </c>
      <c r="B24784" t="s">
        <v>1540</v>
      </c>
      <c r="C24784" t="s">
        <v>1540</v>
      </c>
      <c r="D24784" s="1">
        <v>44713</v>
      </c>
      <c r="E24784" s="2">
        <v>169.75</v>
      </c>
      <c r="G24784" t="s">
        <v>2377</v>
      </c>
    </row>
    <row r="24785" spans="1:7" x14ac:dyDescent="0.25">
      <c r="A24785">
        <v>341</v>
      </c>
      <c r="B24785" t="s">
        <v>5819</v>
      </c>
      <c r="C24785" t="s">
        <v>5820</v>
      </c>
      <c r="D24785" s="1">
        <v>44713</v>
      </c>
      <c r="E24785" s="2">
        <v>50</v>
      </c>
      <c r="F24785" t="s">
        <v>5821</v>
      </c>
      <c r="G24785" t="s">
        <v>5638</v>
      </c>
    </row>
    <row r="24786" spans="1:7" x14ac:dyDescent="0.25">
      <c r="A24786">
        <v>847</v>
      </c>
      <c r="B24786" t="s">
        <v>6319</v>
      </c>
      <c r="C24786" t="s">
        <v>6320</v>
      </c>
      <c r="D24786" s="1">
        <v>44714</v>
      </c>
      <c r="E24786" s="2">
        <v>10</v>
      </c>
      <c r="F24786" t="s">
        <v>6321</v>
      </c>
      <c r="G24786" t="s">
        <v>2663</v>
      </c>
    </row>
    <row r="24787" spans="1:7" x14ac:dyDescent="0.25">
      <c r="A24787">
        <v>278</v>
      </c>
      <c r="B24787" t="s">
        <v>2822</v>
      </c>
      <c r="C24787" t="s">
        <v>779</v>
      </c>
      <c r="D24787" s="1">
        <v>44715</v>
      </c>
      <c r="E24787" s="2">
        <v>5</v>
      </c>
      <c r="F24787" t="s">
        <v>5801</v>
      </c>
      <c r="G24787" t="s">
        <v>5789</v>
      </c>
    </row>
    <row r="24788" spans="1:7" x14ac:dyDescent="0.25">
      <c r="A24788">
        <v>276</v>
      </c>
      <c r="B24788" t="s">
        <v>5802</v>
      </c>
      <c r="C24788" t="s">
        <v>5803</v>
      </c>
      <c r="D24788" s="1">
        <v>44715</v>
      </c>
      <c r="E24788" s="2">
        <v>5</v>
      </c>
      <c r="G24788" t="s">
        <v>5789</v>
      </c>
    </row>
    <row r="24789" spans="1:7" x14ac:dyDescent="0.25">
      <c r="A24789">
        <v>241</v>
      </c>
      <c r="B24789" t="s">
        <v>5724</v>
      </c>
      <c r="C24789" t="s">
        <v>5725</v>
      </c>
      <c r="D24789" s="1">
        <v>44715</v>
      </c>
      <c r="E24789" s="2">
        <v>5</v>
      </c>
      <c r="F24789" t="s">
        <v>5726</v>
      </c>
      <c r="G24789" t="s">
        <v>5789</v>
      </c>
    </row>
    <row r="24790" spans="1:7" x14ac:dyDescent="0.25">
      <c r="A24790">
        <v>241</v>
      </c>
      <c r="B24790" t="s">
        <v>5724</v>
      </c>
      <c r="C24790" t="s">
        <v>5725</v>
      </c>
      <c r="D24790" s="1">
        <v>44715</v>
      </c>
      <c r="E24790" s="2">
        <v>5</v>
      </c>
      <c r="F24790" t="s">
        <v>5727</v>
      </c>
      <c r="G24790" t="s">
        <v>5789</v>
      </c>
    </row>
    <row r="24791" spans="1:7" x14ac:dyDescent="0.25">
      <c r="A24791">
        <v>45</v>
      </c>
      <c r="B24791" t="s">
        <v>1578</v>
      </c>
      <c r="C24791" t="s">
        <v>3033</v>
      </c>
      <c r="D24791" s="1">
        <v>44715</v>
      </c>
      <c r="E24791" s="2">
        <v>84</v>
      </c>
      <c r="F24791" t="s">
        <v>5518</v>
      </c>
      <c r="G24791" t="s">
        <v>34</v>
      </c>
    </row>
    <row r="24792" spans="1:7" x14ac:dyDescent="0.25">
      <c r="A24792">
        <v>68</v>
      </c>
      <c r="B24792" t="s">
        <v>5551</v>
      </c>
      <c r="C24792" t="s">
        <v>5552</v>
      </c>
      <c r="D24792" s="1">
        <v>44715</v>
      </c>
      <c r="E24792" s="2">
        <v>15</v>
      </c>
      <c r="F24792" t="s">
        <v>5553</v>
      </c>
      <c r="G24792" t="s">
        <v>4685</v>
      </c>
    </row>
    <row r="24793" spans="1:7" x14ac:dyDescent="0.25">
      <c r="A24793" t="s">
        <v>4053</v>
      </c>
      <c r="B24793" t="s">
        <v>580</v>
      </c>
      <c r="C24793" t="s">
        <v>4054</v>
      </c>
      <c r="D24793" s="1">
        <v>44715</v>
      </c>
      <c r="E24793" s="2">
        <v>15</v>
      </c>
      <c r="F24793" t="s">
        <v>4055</v>
      </c>
      <c r="G24793" t="s">
        <v>3282</v>
      </c>
    </row>
    <row r="24794" spans="1:7" x14ac:dyDescent="0.25">
      <c r="A24794" t="s">
        <v>4053</v>
      </c>
      <c r="B24794" t="s">
        <v>580</v>
      </c>
      <c r="C24794" t="s">
        <v>4054</v>
      </c>
      <c r="D24794" s="1">
        <v>44715</v>
      </c>
      <c r="E24794" s="2">
        <v>15</v>
      </c>
      <c r="F24794" t="s">
        <v>4055</v>
      </c>
      <c r="G24794" t="s">
        <v>3282</v>
      </c>
    </row>
    <row r="24795" spans="1:7" x14ac:dyDescent="0.25">
      <c r="A24795" t="s">
        <v>4053</v>
      </c>
      <c r="B24795" t="s">
        <v>580</v>
      </c>
      <c r="C24795" t="s">
        <v>4054</v>
      </c>
      <c r="D24795" s="1">
        <v>44715</v>
      </c>
      <c r="E24795" s="2">
        <v>15</v>
      </c>
      <c r="F24795" t="s">
        <v>4056</v>
      </c>
      <c r="G24795" t="s">
        <v>3282</v>
      </c>
    </row>
    <row r="24796" spans="1:7" x14ac:dyDescent="0.25">
      <c r="A24796" t="s">
        <v>82</v>
      </c>
      <c r="B24796" t="s">
        <v>83</v>
      </c>
      <c r="C24796" t="s">
        <v>84</v>
      </c>
      <c r="D24796" s="1">
        <v>44715</v>
      </c>
      <c r="E24796" s="2">
        <v>10</v>
      </c>
      <c r="F24796" t="s">
        <v>85</v>
      </c>
      <c r="G24796" t="s">
        <v>1245</v>
      </c>
    </row>
    <row r="24797" spans="1:7" x14ac:dyDescent="0.25">
      <c r="A24797" t="s">
        <v>82</v>
      </c>
      <c r="B24797" t="s">
        <v>83</v>
      </c>
      <c r="C24797" t="s">
        <v>84</v>
      </c>
      <c r="D24797" s="1">
        <v>44715</v>
      </c>
      <c r="E24797" s="2">
        <v>10</v>
      </c>
      <c r="F24797" t="s">
        <v>86</v>
      </c>
      <c r="G24797" t="s">
        <v>1245</v>
      </c>
    </row>
    <row r="24798" spans="1:7" x14ac:dyDescent="0.25">
      <c r="A24798" t="s">
        <v>2686</v>
      </c>
      <c r="B24798" t="s">
        <v>2687</v>
      </c>
      <c r="C24798" t="s">
        <v>2688</v>
      </c>
      <c r="D24798" s="1">
        <v>44715</v>
      </c>
      <c r="E24798" s="2">
        <v>84</v>
      </c>
      <c r="F24798" t="s">
        <v>2689</v>
      </c>
      <c r="G24798" t="s">
        <v>34</v>
      </c>
    </row>
    <row r="24799" spans="1:7" x14ac:dyDescent="0.25">
      <c r="A24799" t="s">
        <v>2690</v>
      </c>
      <c r="B24799" t="s">
        <v>2691</v>
      </c>
      <c r="C24799" t="s">
        <v>2692</v>
      </c>
      <c r="D24799" s="1">
        <v>44715</v>
      </c>
      <c r="E24799" s="2">
        <v>50</v>
      </c>
      <c r="F24799" t="s">
        <v>2693</v>
      </c>
      <c r="G24799" t="s">
        <v>1715</v>
      </c>
    </row>
    <row r="24800" spans="1:7" x14ac:dyDescent="0.25">
      <c r="A24800" t="s">
        <v>2690</v>
      </c>
      <c r="B24800" t="s">
        <v>2691</v>
      </c>
      <c r="C24800" t="s">
        <v>2692</v>
      </c>
      <c r="D24800" s="1">
        <v>44715</v>
      </c>
      <c r="E24800" s="2">
        <v>50</v>
      </c>
      <c r="F24800" t="s">
        <v>2693</v>
      </c>
      <c r="G24800" t="s">
        <v>1725</v>
      </c>
    </row>
    <row r="24801" spans="1:7" x14ac:dyDescent="0.25">
      <c r="A24801" t="s">
        <v>636</v>
      </c>
      <c r="B24801" t="s">
        <v>637</v>
      </c>
      <c r="C24801" t="s">
        <v>638</v>
      </c>
      <c r="D24801" s="1">
        <v>44715</v>
      </c>
      <c r="E24801" s="2">
        <v>10</v>
      </c>
      <c r="F24801" t="s">
        <v>639</v>
      </c>
      <c r="G24801" t="s">
        <v>471</v>
      </c>
    </row>
    <row r="24802" spans="1:7" x14ac:dyDescent="0.25">
      <c r="A24802" t="s">
        <v>636</v>
      </c>
      <c r="B24802" t="s">
        <v>637</v>
      </c>
      <c r="C24802" t="s">
        <v>638</v>
      </c>
      <c r="D24802" s="1">
        <v>44715</v>
      </c>
      <c r="E24802" s="2">
        <v>10</v>
      </c>
      <c r="F24802" t="s">
        <v>639</v>
      </c>
      <c r="G24802" t="s">
        <v>1695</v>
      </c>
    </row>
    <row r="24803" spans="1:7" x14ac:dyDescent="0.25">
      <c r="A24803" t="s">
        <v>87</v>
      </c>
      <c r="B24803" t="s">
        <v>88</v>
      </c>
      <c r="C24803" t="s">
        <v>89</v>
      </c>
      <c r="D24803" s="1">
        <v>44715</v>
      </c>
      <c r="E24803" s="2">
        <v>25</v>
      </c>
      <c r="F24803" t="s">
        <v>90</v>
      </c>
      <c r="G24803" t="s">
        <v>1695</v>
      </c>
    </row>
    <row r="24804" spans="1:7" x14ac:dyDescent="0.25">
      <c r="A24804" t="s">
        <v>87</v>
      </c>
      <c r="B24804" t="s">
        <v>88</v>
      </c>
      <c r="C24804" t="s">
        <v>89</v>
      </c>
      <c r="D24804" s="1">
        <v>44715</v>
      </c>
      <c r="E24804" s="2">
        <v>25</v>
      </c>
      <c r="F24804" t="s">
        <v>91</v>
      </c>
      <c r="G24804" t="s">
        <v>1695</v>
      </c>
    </row>
    <row r="24805" spans="1:7" x14ac:dyDescent="0.25">
      <c r="A24805" t="s">
        <v>87</v>
      </c>
      <c r="B24805" t="s">
        <v>88</v>
      </c>
      <c r="C24805" t="s">
        <v>89</v>
      </c>
      <c r="D24805" s="1">
        <v>44715</v>
      </c>
      <c r="E24805" s="2">
        <v>25</v>
      </c>
      <c r="F24805" t="s">
        <v>91</v>
      </c>
      <c r="G24805" t="s">
        <v>1695</v>
      </c>
    </row>
    <row r="24806" spans="1:7" x14ac:dyDescent="0.25">
      <c r="A24806" t="s">
        <v>87</v>
      </c>
      <c r="B24806" t="s">
        <v>88</v>
      </c>
      <c r="C24806" t="s">
        <v>89</v>
      </c>
      <c r="D24806" s="1">
        <v>44715</v>
      </c>
      <c r="E24806" s="2">
        <v>25</v>
      </c>
      <c r="F24806" t="s">
        <v>92</v>
      </c>
      <c r="G24806" t="s">
        <v>1695</v>
      </c>
    </row>
    <row r="24807" spans="1:7" x14ac:dyDescent="0.25">
      <c r="A24807" t="s">
        <v>87</v>
      </c>
      <c r="B24807" t="s">
        <v>88</v>
      </c>
      <c r="C24807" t="s">
        <v>89</v>
      </c>
      <c r="D24807" s="1">
        <v>44715</v>
      </c>
      <c r="E24807" s="2">
        <v>15</v>
      </c>
      <c r="F24807" t="s">
        <v>90</v>
      </c>
      <c r="G24807" t="s">
        <v>1245</v>
      </c>
    </row>
    <row r="24808" spans="1:7" x14ac:dyDescent="0.25">
      <c r="A24808" t="s">
        <v>87</v>
      </c>
      <c r="B24808" t="s">
        <v>88</v>
      </c>
      <c r="C24808" t="s">
        <v>89</v>
      </c>
      <c r="D24808" s="1">
        <v>44715</v>
      </c>
      <c r="E24808" s="2">
        <v>15</v>
      </c>
      <c r="F24808" t="s">
        <v>91</v>
      </c>
      <c r="G24808" t="s">
        <v>1245</v>
      </c>
    </row>
    <row r="24809" spans="1:7" x14ac:dyDescent="0.25">
      <c r="A24809" t="s">
        <v>87</v>
      </c>
      <c r="B24809" t="s">
        <v>88</v>
      </c>
      <c r="C24809" t="s">
        <v>89</v>
      </c>
      <c r="D24809" s="1">
        <v>44715</v>
      </c>
      <c r="E24809" s="2">
        <v>15</v>
      </c>
      <c r="F24809" t="s">
        <v>91</v>
      </c>
      <c r="G24809" t="s">
        <v>1245</v>
      </c>
    </row>
    <row r="24810" spans="1:7" x14ac:dyDescent="0.25">
      <c r="A24810" t="s">
        <v>87</v>
      </c>
      <c r="B24810" t="s">
        <v>88</v>
      </c>
      <c r="C24810" t="s">
        <v>89</v>
      </c>
      <c r="D24810" s="1">
        <v>44715</v>
      </c>
      <c r="E24810" s="2">
        <v>15</v>
      </c>
      <c r="F24810" t="s">
        <v>92</v>
      </c>
      <c r="G24810" t="s">
        <v>1245</v>
      </c>
    </row>
    <row r="24811" spans="1:7" x14ac:dyDescent="0.25">
      <c r="A24811" t="s">
        <v>1590</v>
      </c>
      <c r="B24811" t="s">
        <v>1591</v>
      </c>
      <c r="C24811" t="s">
        <v>1592</v>
      </c>
      <c r="D24811" s="1">
        <v>44715</v>
      </c>
      <c r="E24811" s="2">
        <v>5</v>
      </c>
      <c r="F24811" t="s">
        <v>1593</v>
      </c>
      <c r="G24811" t="s">
        <v>1245</v>
      </c>
    </row>
    <row r="24812" spans="1:7" x14ac:dyDescent="0.25">
      <c r="A24812" t="s">
        <v>529</v>
      </c>
      <c r="B24812" t="s">
        <v>290</v>
      </c>
      <c r="C24812" t="s">
        <v>530</v>
      </c>
      <c r="D24812" s="1">
        <v>44715</v>
      </c>
      <c r="E24812" s="2">
        <v>25</v>
      </c>
      <c r="F24812" t="s">
        <v>531</v>
      </c>
      <c r="G24812" t="s">
        <v>3282</v>
      </c>
    </row>
    <row r="24813" spans="1:7" x14ac:dyDescent="0.25">
      <c r="A24813" t="s">
        <v>2000</v>
      </c>
      <c r="B24813" t="s">
        <v>2001</v>
      </c>
      <c r="C24813" t="s">
        <v>2002</v>
      </c>
      <c r="D24813" s="1">
        <v>44715</v>
      </c>
      <c r="E24813" s="2">
        <v>100</v>
      </c>
      <c r="F24813" t="s">
        <v>2003</v>
      </c>
      <c r="G24813" t="s">
        <v>2681</v>
      </c>
    </row>
    <row r="24814" spans="1:7" x14ac:dyDescent="0.25">
      <c r="A24814" t="s">
        <v>2000</v>
      </c>
      <c r="B24814" t="s">
        <v>2001</v>
      </c>
      <c r="C24814" t="s">
        <v>2002</v>
      </c>
      <c r="D24814" s="1">
        <v>44715</v>
      </c>
      <c r="E24814" s="2">
        <v>100</v>
      </c>
      <c r="F24814" t="s">
        <v>2004</v>
      </c>
      <c r="G24814" t="s">
        <v>2681</v>
      </c>
    </row>
    <row r="24815" spans="1:7" x14ac:dyDescent="0.25">
      <c r="A24815" t="s">
        <v>2153</v>
      </c>
      <c r="B24815" t="s">
        <v>614</v>
      </c>
      <c r="C24815" t="s">
        <v>1310</v>
      </c>
      <c r="D24815" s="1">
        <v>44715</v>
      </c>
      <c r="E24815" s="2">
        <v>10</v>
      </c>
      <c r="F24815" t="s">
        <v>2154</v>
      </c>
      <c r="G24815" t="s">
        <v>1245</v>
      </c>
    </row>
    <row r="24816" spans="1:7" x14ac:dyDescent="0.25">
      <c r="A24816" t="s">
        <v>3689</v>
      </c>
      <c r="B24816" t="s">
        <v>3690</v>
      </c>
      <c r="C24816" t="s">
        <v>3691</v>
      </c>
      <c r="D24816" s="1">
        <v>44715</v>
      </c>
      <c r="E24816" s="2">
        <v>34.96</v>
      </c>
      <c r="F24816" t="s">
        <v>3692</v>
      </c>
      <c r="G24816" t="s">
        <v>97</v>
      </c>
    </row>
    <row r="24817" spans="1:7" x14ac:dyDescent="0.25">
      <c r="A24817" t="s">
        <v>2742</v>
      </c>
      <c r="B24817" t="s">
        <v>2743</v>
      </c>
      <c r="C24817" t="s">
        <v>2744</v>
      </c>
      <c r="D24817" s="1">
        <v>44715</v>
      </c>
      <c r="E24817" s="2">
        <v>150</v>
      </c>
      <c r="F24817" t="s">
        <v>2745</v>
      </c>
      <c r="G24817" t="s">
        <v>2746</v>
      </c>
    </row>
    <row r="24818" spans="1:7" x14ac:dyDescent="0.25">
      <c r="A24818" t="s">
        <v>2742</v>
      </c>
      <c r="B24818" t="s">
        <v>2743</v>
      </c>
      <c r="C24818" t="s">
        <v>2744</v>
      </c>
      <c r="D24818" s="1">
        <v>44715</v>
      </c>
      <c r="E24818" s="2">
        <v>150</v>
      </c>
      <c r="F24818" t="s">
        <v>2747</v>
      </c>
      <c r="G24818" t="s">
        <v>2746</v>
      </c>
    </row>
    <row r="24819" spans="1:7" x14ac:dyDescent="0.25">
      <c r="A24819" t="s">
        <v>3686</v>
      </c>
      <c r="B24819" t="s">
        <v>764</v>
      </c>
      <c r="C24819" t="s">
        <v>3687</v>
      </c>
      <c r="D24819" s="1">
        <v>44715</v>
      </c>
      <c r="E24819" s="2">
        <v>5</v>
      </c>
      <c r="F24819" t="s">
        <v>3688</v>
      </c>
      <c r="G24819" t="s">
        <v>97</v>
      </c>
    </row>
    <row r="24820" spans="1:7" x14ac:dyDescent="0.25">
      <c r="A24820" t="s">
        <v>3686</v>
      </c>
      <c r="B24820" t="s">
        <v>764</v>
      </c>
      <c r="C24820" t="s">
        <v>3687</v>
      </c>
      <c r="D24820" s="1">
        <v>44715</v>
      </c>
      <c r="E24820" s="2">
        <v>5</v>
      </c>
      <c r="F24820" t="s">
        <v>3688</v>
      </c>
      <c r="G24820" t="s">
        <v>1245</v>
      </c>
    </row>
    <row r="24821" spans="1:7" x14ac:dyDescent="0.25">
      <c r="A24821" t="s">
        <v>5385</v>
      </c>
      <c r="B24821" t="s">
        <v>2992</v>
      </c>
      <c r="C24821" t="s">
        <v>5386</v>
      </c>
      <c r="D24821" s="1">
        <v>44715</v>
      </c>
      <c r="E24821" s="2">
        <v>50</v>
      </c>
      <c r="F24821" t="s">
        <v>5387</v>
      </c>
      <c r="G24821" t="s">
        <v>67</v>
      </c>
    </row>
    <row r="24822" spans="1:7" x14ac:dyDescent="0.25">
      <c r="A24822" t="s">
        <v>322</v>
      </c>
      <c r="B24822" t="s">
        <v>323</v>
      </c>
      <c r="C24822" t="s">
        <v>324</v>
      </c>
      <c r="D24822" s="1">
        <v>44715</v>
      </c>
      <c r="E24822" s="2">
        <v>63</v>
      </c>
      <c r="F24822" t="s">
        <v>325</v>
      </c>
      <c r="G24822" t="s">
        <v>326</v>
      </c>
    </row>
    <row r="24823" spans="1:7" x14ac:dyDescent="0.25">
      <c r="A24823" t="s">
        <v>322</v>
      </c>
      <c r="B24823" t="s">
        <v>323</v>
      </c>
      <c r="C24823" t="s">
        <v>324</v>
      </c>
      <c r="D24823" s="1">
        <v>44715</v>
      </c>
      <c r="E24823" s="2">
        <v>63</v>
      </c>
      <c r="F24823" t="s">
        <v>327</v>
      </c>
      <c r="G24823" t="s">
        <v>326</v>
      </c>
    </row>
    <row r="24824" spans="1:7" x14ac:dyDescent="0.25">
      <c r="A24824" t="s">
        <v>1803</v>
      </c>
      <c r="B24824" t="s">
        <v>1804</v>
      </c>
      <c r="C24824" t="s">
        <v>1805</v>
      </c>
      <c r="D24824" s="1">
        <v>44715</v>
      </c>
      <c r="E24824" s="2">
        <v>25</v>
      </c>
      <c r="F24824" t="s">
        <v>1806</v>
      </c>
      <c r="G24824" t="s">
        <v>271</v>
      </c>
    </row>
    <row r="24825" spans="1:7" x14ac:dyDescent="0.25">
      <c r="A24825" t="s">
        <v>1803</v>
      </c>
      <c r="B24825" t="s">
        <v>1804</v>
      </c>
      <c r="C24825" t="s">
        <v>1805</v>
      </c>
      <c r="D24825" s="1">
        <v>44715</v>
      </c>
      <c r="E24825" s="2">
        <v>25</v>
      </c>
      <c r="F24825" t="s">
        <v>1806</v>
      </c>
      <c r="G24825" t="s">
        <v>5422</v>
      </c>
    </row>
    <row r="24826" spans="1:7" x14ac:dyDescent="0.25">
      <c r="A24826" t="s">
        <v>312</v>
      </c>
      <c r="B24826" t="s">
        <v>248</v>
      </c>
      <c r="C24826" t="s">
        <v>313</v>
      </c>
      <c r="D24826" s="1">
        <v>44715</v>
      </c>
      <c r="E24826" s="2">
        <v>50</v>
      </c>
      <c r="F24826" t="s">
        <v>314</v>
      </c>
      <c r="G24826" t="s">
        <v>315</v>
      </c>
    </row>
    <row r="24827" spans="1:7" x14ac:dyDescent="0.25">
      <c r="A24827" t="s">
        <v>5031</v>
      </c>
      <c r="B24827" t="s">
        <v>5032</v>
      </c>
      <c r="C24827" t="s">
        <v>5033</v>
      </c>
      <c r="D24827" s="1">
        <v>44715</v>
      </c>
      <c r="E24827" s="2">
        <v>100</v>
      </c>
      <c r="F24827" t="s">
        <v>5034</v>
      </c>
      <c r="G24827" t="s">
        <v>2663</v>
      </c>
    </row>
    <row r="24828" spans="1:7" x14ac:dyDescent="0.25">
      <c r="A24828" t="s">
        <v>2748</v>
      </c>
      <c r="B24828" t="s">
        <v>2749</v>
      </c>
      <c r="C24828" t="s">
        <v>2750</v>
      </c>
      <c r="D24828" s="1">
        <v>44715</v>
      </c>
      <c r="E24828" s="2">
        <v>10</v>
      </c>
      <c r="F24828" t="s">
        <v>2751</v>
      </c>
      <c r="G24828" t="s">
        <v>67</v>
      </c>
    </row>
    <row r="24829" spans="1:7" x14ac:dyDescent="0.25">
      <c r="A24829" t="s">
        <v>2748</v>
      </c>
      <c r="B24829" t="s">
        <v>2749</v>
      </c>
      <c r="C24829" t="s">
        <v>2750</v>
      </c>
      <c r="D24829" s="1">
        <v>44715</v>
      </c>
      <c r="E24829" s="2">
        <v>10</v>
      </c>
      <c r="F24829" t="s">
        <v>2751</v>
      </c>
      <c r="G24829" t="s">
        <v>67</v>
      </c>
    </row>
    <row r="24830" spans="1:7" x14ac:dyDescent="0.25">
      <c r="A24830" t="s">
        <v>2748</v>
      </c>
      <c r="B24830" t="s">
        <v>2749</v>
      </c>
      <c r="C24830" t="s">
        <v>2750</v>
      </c>
      <c r="D24830" s="1">
        <v>44715</v>
      </c>
      <c r="E24830" s="2">
        <v>10</v>
      </c>
      <c r="F24830" t="s">
        <v>2752</v>
      </c>
      <c r="G24830" t="s">
        <v>67</v>
      </c>
    </row>
    <row r="24831" spans="1:7" x14ac:dyDescent="0.25">
      <c r="A24831" t="s">
        <v>2748</v>
      </c>
      <c r="B24831" t="s">
        <v>2749</v>
      </c>
      <c r="C24831" t="s">
        <v>2750</v>
      </c>
      <c r="D24831" s="1">
        <v>44715</v>
      </c>
      <c r="E24831" s="2">
        <v>10</v>
      </c>
      <c r="F24831" t="s">
        <v>2751</v>
      </c>
      <c r="G24831" t="s">
        <v>1695</v>
      </c>
    </row>
    <row r="24832" spans="1:7" x14ac:dyDescent="0.25">
      <c r="A24832" t="s">
        <v>2748</v>
      </c>
      <c r="B24832" t="s">
        <v>2749</v>
      </c>
      <c r="C24832" t="s">
        <v>2750</v>
      </c>
      <c r="D24832" s="1">
        <v>44715</v>
      </c>
      <c r="E24832" s="2">
        <v>10</v>
      </c>
      <c r="F24832" t="s">
        <v>2751</v>
      </c>
      <c r="G24832" t="s">
        <v>1695</v>
      </c>
    </row>
    <row r="24833" spans="1:7" x14ac:dyDescent="0.25">
      <c r="A24833" t="s">
        <v>2748</v>
      </c>
      <c r="B24833" t="s">
        <v>2749</v>
      </c>
      <c r="C24833" t="s">
        <v>2750</v>
      </c>
      <c r="D24833" s="1">
        <v>44715</v>
      </c>
      <c r="E24833" s="2">
        <v>10</v>
      </c>
      <c r="F24833" t="s">
        <v>2752</v>
      </c>
      <c r="G24833" t="s">
        <v>1695</v>
      </c>
    </row>
    <row r="24834" spans="1:7" x14ac:dyDescent="0.25">
      <c r="A24834" t="s">
        <v>4781</v>
      </c>
      <c r="B24834" t="s">
        <v>4782</v>
      </c>
      <c r="C24834" t="s">
        <v>4783</v>
      </c>
      <c r="D24834" s="1">
        <v>44715</v>
      </c>
      <c r="E24834" s="2">
        <v>5</v>
      </c>
      <c r="F24834" t="s">
        <v>4784</v>
      </c>
      <c r="G24834" t="s">
        <v>2663</v>
      </c>
    </row>
    <row r="24835" spans="1:7" x14ac:dyDescent="0.25">
      <c r="A24835" t="s">
        <v>3100</v>
      </c>
      <c r="B24835" t="s">
        <v>3101</v>
      </c>
      <c r="C24835" t="s">
        <v>3102</v>
      </c>
      <c r="D24835" s="1">
        <v>44715</v>
      </c>
      <c r="E24835" s="2">
        <v>50</v>
      </c>
      <c r="F24835" t="s">
        <v>3103</v>
      </c>
      <c r="G24835" t="s">
        <v>67</v>
      </c>
    </row>
    <row r="24836" spans="1:7" x14ac:dyDescent="0.25">
      <c r="A24836" t="s">
        <v>125</v>
      </c>
      <c r="B24836" t="s">
        <v>126</v>
      </c>
      <c r="C24836" t="s">
        <v>127</v>
      </c>
      <c r="D24836" s="1">
        <v>44715</v>
      </c>
      <c r="E24836" s="2">
        <v>5</v>
      </c>
      <c r="F24836" t="s">
        <v>128</v>
      </c>
      <c r="G24836" t="s">
        <v>310</v>
      </c>
    </row>
    <row r="24837" spans="1:7" x14ac:dyDescent="0.25">
      <c r="A24837" t="s">
        <v>2346</v>
      </c>
      <c r="B24837" t="s">
        <v>371</v>
      </c>
      <c r="C24837" t="s">
        <v>2347</v>
      </c>
      <c r="D24837" s="1">
        <v>44715</v>
      </c>
      <c r="E24837" s="2">
        <v>25</v>
      </c>
      <c r="F24837" t="s">
        <v>2348</v>
      </c>
      <c r="G24837" t="s">
        <v>97</v>
      </c>
    </row>
    <row r="24838" spans="1:7" x14ac:dyDescent="0.25">
      <c r="A24838" t="s">
        <v>2346</v>
      </c>
      <c r="B24838" t="s">
        <v>371</v>
      </c>
      <c r="C24838" t="s">
        <v>2347</v>
      </c>
      <c r="D24838" s="1">
        <v>44715</v>
      </c>
      <c r="E24838" s="2">
        <v>25</v>
      </c>
      <c r="F24838" t="s">
        <v>2349</v>
      </c>
      <c r="G24838" t="s">
        <v>97</v>
      </c>
    </row>
    <row r="24839" spans="1:7" x14ac:dyDescent="0.25">
      <c r="A24839" t="s">
        <v>2346</v>
      </c>
      <c r="B24839" t="s">
        <v>371</v>
      </c>
      <c r="C24839" t="s">
        <v>2347</v>
      </c>
      <c r="D24839" s="1">
        <v>44715</v>
      </c>
      <c r="E24839" s="2">
        <v>20</v>
      </c>
      <c r="F24839" t="s">
        <v>2348</v>
      </c>
      <c r="G24839" t="s">
        <v>1245</v>
      </c>
    </row>
    <row r="24840" spans="1:7" x14ac:dyDescent="0.25">
      <c r="A24840" t="s">
        <v>2346</v>
      </c>
      <c r="B24840" t="s">
        <v>371</v>
      </c>
      <c r="C24840" t="s">
        <v>2347</v>
      </c>
      <c r="D24840" s="1">
        <v>44715</v>
      </c>
      <c r="E24840" s="2">
        <v>20</v>
      </c>
      <c r="F24840" t="s">
        <v>2349</v>
      </c>
      <c r="G24840" t="s">
        <v>1245</v>
      </c>
    </row>
    <row r="24841" spans="1:7" x14ac:dyDescent="0.25">
      <c r="A24841" t="s">
        <v>263</v>
      </c>
      <c r="B24841" t="s">
        <v>264</v>
      </c>
      <c r="C24841" t="s">
        <v>265</v>
      </c>
      <c r="D24841" s="1">
        <v>44715</v>
      </c>
      <c r="E24841" s="2">
        <v>50</v>
      </c>
      <c r="F24841" t="s">
        <v>266</v>
      </c>
      <c r="G24841" t="s">
        <v>1695</v>
      </c>
    </row>
    <row r="24842" spans="1:7" x14ac:dyDescent="0.25">
      <c r="A24842" t="s">
        <v>115</v>
      </c>
      <c r="B24842" t="s">
        <v>116</v>
      </c>
      <c r="C24842" t="s">
        <v>117</v>
      </c>
      <c r="D24842" s="1">
        <v>44715</v>
      </c>
      <c r="E24842" s="2">
        <v>5</v>
      </c>
      <c r="F24842" t="s">
        <v>118</v>
      </c>
      <c r="G24842" t="s">
        <v>1245</v>
      </c>
    </row>
    <row r="24843" spans="1:7" x14ac:dyDescent="0.25">
      <c r="A24843" t="s">
        <v>115</v>
      </c>
      <c r="B24843" t="s">
        <v>116</v>
      </c>
      <c r="C24843" t="s">
        <v>117</v>
      </c>
      <c r="D24843" s="1">
        <v>44715</v>
      </c>
      <c r="E24843" s="2">
        <v>5</v>
      </c>
      <c r="F24843" t="s">
        <v>119</v>
      </c>
      <c r="G24843" t="s">
        <v>1245</v>
      </c>
    </row>
    <row r="24844" spans="1:7" x14ac:dyDescent="0.25">
      <c r="A24844" t="s">
        <v>115</v>
      </c>
      <c r="B24844" t="s">
        <v>116</v>
      </c>
      <c r="C24844" t="s">
        <v>117</v>
      </c>
      <c r="D24844" s="1">
        <v>44715</v>
      </c>
      <c r="E24844" s="2">
        <v>5</v>
      </c>
      <c r="F24844" t="s">
        <v>120</v>
      </c>
      <c r="G24844" t="s">
        <v>1245</v>
      </c>
    </row>
    <row r="24845" spans="1:7" x14ac:dyDescent="0.25">
      <c r="A24845" t="s">
        <v>115</v>
      </c>
      <c r="B24845" t="s">
        <v>116</v>
      </c>
      <c r="C24845" t="s">
        <v>117</v>
      </c>
      <c r="D24845" s="1">
        <v>44715</v>
      </c>
      <c r="E24845" s="2">
        <v>5</v>
      </c>
      <c r="F24845" t="s">
        <v>118</v>
      </c>
      <c r="G24845" t="s">
        <v>5789</v>
      </c>
    </row>
    <row r="24846" spans="1:7" x14ac:dyDescent="0.25">
      <c r="A24846" t="s">
        <v>115</v>
      </c>
      <c r="B24846" t="s">
        <v>116</v>
      </c>
      <c r="C24846" t="s">
        <v>117</v>
      </c>
      <c r="D24846" s="1">
        <v>44715</v>
      </c>
      <c r="E24846" s="2">
        <v>5</v>
      </c>
      <c r="F24846" t="s">
        <v>119</v>
      </c>
      <c r="G24846" t="s">
        <v>5789</v>
      </c>
    </row>
    <row r="24847" spans="1:7" x14ac:dyDescent="0.25">
      <c r="A24847" t="s">
        <v>115</v>
      </c>
      <c r="B24847" t="s">
        <v>116</v>
      </c>
      <c r="C24847" t="s">
        <v>117</v>
      </c>
      <c r="D24847" s="1">
        <v>44715</v>
      </c>
      <c r="E24847" s="2">
        <v>5</v>
      </c>
      <c r="F24847" t="s">
        <v>120</v>
      </c>
      <c r="G24847" t="s">
        <v>5789</v>
      </c>
    </row>
    <row r="24848" spans="1:7" x14ac:dyDescent="0.25">
      <c r="A24848" t="s">
        <v>1100</v>
      </c>
      <c r="B24848" t="s">
        <v>1101</v>
      </c>
      <c r="C24848" t="s">
        <v>1102</v>
      </c>
      <c r="D24848" s="1">
        <v>44715</v>
      </c>
      <c r="E24848" s="2">
        <v>15</v>
      </c>
      <c r="F24848" t="s">
        <v>1103</v>
      </c>
      <c r="G24848" t="s">
        <v>828</v>
      </c>
    </row>
    <row r="24849" spans="1:7" x14ac:dyDescent="0.25">
      <c r="A24849" t="s">
        <v>1100</v>
      </c>
      <c r="B24849" t="s">
        <v>1101</v>
      </c>
      <c r="C24849" t="s">
        <v>1102</v>
      </c>
      <c r="D24849" s="1">
        <v>44715</v>
      </c>
      <c r="E24849" s="2">
        <v>15</v>
      </c>
      <c r="F24849" t="s">
        <v>1104</v>
      </c>
      <c r="G24849" t="s">
        <v>828</v>
      </c>
    </row>
    <row r="24850" spans="1:7" x14ac:dyDescent="0.25">
      <c r="A24850" t="s">
        <v>1100</v>
      </c>
      <c r="B24850" t="s">
        <v>1101</v>
      </c>
      <c r="C24850" t="s">
        <v>1102</v>
      </c>
      <c r="D24850" s="1">
        <v>44715</v>
      </c>
      <c r="E24850" s="2">
        <v>10</v>
      </c>
      <c r="F24850" t="s">
        <v>1103</v>
      </c>
      <c r="G24850" t="s">
        <v>276</v>
      </c>
    </row>
    <row r="24851" spans="1:7" x14ac:dyDescent="0.25">
      <c r="A24851" t="s">
        <v>1100</v>
      </c>
      <c r="B24851" t="s">
        <v>1101</v>
      </c>
      <c r="C24851" t="s">
        <v>1102</v>
      </c>
      <c r="D24851" s="1">
        <v>44715</v>
      </c>
      <c r="E24851" s="2">
        <v>10</v>
      </c>
      <c r="F24851" t="s">
        <v>1104</v>
      </c>
      <c r="G24851" t="s">
        <v>276</v>
      </c>
    </row>
    <row r="24852" spans="1:7" x14ac:dyDescent="0.25">
      <c r="A24852" t="s">
        <v>1450</v>
      </c>
      <c r="B24852" t="s">
        <v>1451</v>
      </c>
      <c r="C24852" t="s">
        <v>1452</v>
      </c>
      <c r="D24852" s="1">
        <v>44715</v>
      </c>
      <c r="E24852" s="2">
        <v>84</v>
      </c>
      <c r="F24852" t="s">
        <v>1453</v>
      </c>
      <c r="G24852" t="s">
        <v>34</v>
      </c>
    </row>
    <row r="24853" spans="1:7" x14ac:dyDescent="0.25">
      <c r="A24853" t="s">
        <v>1450</v>
      </c>
      <c r="B24853" t="s">
        <v>1451</v>
      </c>
      <c r="C24853" t="s">
        <v>1452</v>
      </c>
      <c r="D24853" s="1">
        <v>44715</v>
      </c>
      <c r="E24853" s="2">
        <v>84</v>
      </c>
      <c r="F24853" t="s">
        <v>1454</v>
      </c>
      <c r="G24853" t="s">
        <v>34</v>
      </c>
    </row>
    <row r="24854" spans="1:7" x14ac:dyDescent="0.25">
      <c r="A24854" t="s">
        <v>1450</v>
      </c>
      <c r="B24854" t="s">
        <v>1451</v>
      </c>
      <c r="C24854" t="s">
        <v>1452</v>
      </c>
      <c r="D24854" s="1">
        <v>44715</v>
      </c>
      <c r="E24854" s="2">
        <v>84</v>
      </c>
      <c r="F24854" t="s">
        <v>1454</v>
      </c>
      <c r="G24854" t="s">
        <v>34</v>
      </c>
    </row>
    <row r="24855" spans="1:7" x14ac:dyDescent="0.25">
      <c r="A24855" t="s">
        <v>2475</v>
      </c>
      <c r="B24855" t="s">
        <v>1451</v>
      </c>
      <c r="C24855" t="s">
        <v>2476</v>
      </c>
      <c r="D24855" s="1">
        <v>44715</v>
      </c>
      <c r="E24855" s="2">
        <v>40</v>
      </c>
      <c r="F24855" t="s">
        <v>2477</v>
      </c>
      <c r="G24855" t="s">
        <v>2456</v>
      </c>
    </row>
    <row r="24856" spans="1:7" x14ac:dyDescent="0.25">
      <c r="A24856" t="s">
        <v>1492</v>
      </c>
      <c r="B24856" t="s">
        <v>1493</v>
      </c>
      <c r="C24856" t="s">
        <v>1494</v>
      </c>
      <c r="D24856" s="1">
        <v>44715</v>
      </c>
      <c r="E24856" s="2">
        <v>100</v>
      </c>
      <c r="F24856" t="s">
        <v>1495</v>
      </c>
      <c r="G24856" t="s">
        <v>67</v>
      </c>
    </row>
    <row r="24857" spans="1:7" x14ac:dyDescent="0.25">
      <c r="A24857" t="s">
        <v>138</v>
      </c>
      <c r="B24857" t="s">
        <v>139</v>
      </c>
      <c r="C24857" t="s">
        <v>140</v>
      </c>
      <c r="D24857" s="1">
        <v>44715</v>
      </c>
      <c r="E24857" s="2">
        <v>40</v>
      </c>
      <c r="F24857" t="s">
        <v>141</v>
      </c>
      <c r="G24857" t="s">
        <v>1695</v>
      </c>
    </row>
    <row r="24858" spans="1:7" x14ac:dyDescent="0.25">
      <c r="A24858" t="s">
        <v>5203</v>
      </c>
      <c r="B24858" t="s">
        <v>15</v>
      </c>
      <c r="C24858" t="s">
        <v>5204</v>
      </c>
      <c r="D24858" s="1">
        <v>44715</v>
      </c>
      <c r="E24858" s="2">
        <v>5</v>
      </c>
      <c r="F24858" t="s">
        <v>5205</v>
      </c>
      <c r="G24858" t="s">
        <v>5789</v>
      </c>
    </row>
    <row r="24859" spans="1:7" x14ac:dyDescent="0.25">
      <c r="A24859" t="s">
        <v>129</v>
      </c>
      <c r="B24859" t="s">
        <v>130</v>
      </c>
      <c r="C24859" t="s">
        <v>131</v>
      </c>
      <c r="D24859" s="1">
        <v>44715</v>
      </c>
      <c r="E24859" s="2">
        <v>10</v>
      </c>
      <c r="F24859" t="s">
        <v>132</v>
      </c>
      <c r="G24859" t="s">
        <v>9</v>
      </c>
    </row>
    <row r="24860" spans="1:7" x14ac:dyDescent="0.25">
      <c r="A24860" t="s">
        <v>5203</v>
      </c>
      <c r="B24860" t="s">
        <v>15</v>
      </c>
      <c r="C24860" t="s">
        <v>5204</v>
      </c>
      <c r="D24860" s="1">
        <v>44715</v>
      </c>
      <c r="E24860" s="2">
        <v>175</v>
      </c>
      <c r="F24860" t="s">
        <v>5205</v>
      </c>
      <c r="G24860" t="s">
        <v>2663</v>
      </c>
    </row>
    <row r="24861" spans="1:7" x14ac:dyDescent="0.25">
      <c r="A24861" t="s">
        <v>2753</v>
      </c>
      <c r="B24861" t="s">
        <v>740</v>
      </c>
      <c r="C24861" t="s">
        <v>2754</v>
      </c>
      <c r="D24861" s="1">
        <v>44715</v>
      </c>
      <c r="E24861" s="2">
        <v>5</v>
      </c>
      <c r="F24861" t="s">
        <v>2755</v>
      </c>
      <c r="G24861" t="s">
        <v>1440</v>
      </c>
    </row>
    <row r="24862" spans="1:7" x14ac:dyDescent="0.25">
      <c r="A24862" t="s">
        <v>2753</v>
      </c>
      <c r="B24862" t="s">
        <v>740</v>
      </c>
      <c r="C24862" t="s">
        <v>2754</v>
      </c>
      <c r="D24862" s="1">
        <v>44715</v>
      </c>
      <c r="E24862" s="2">
        <v>5</v>
      </c>
      <c r="F24862" t="s">
        <v>2756</v>
      </c>
      <c r="G24862" t="s">
        <v>1440</v>
      </c>
    </row>
    <row r="24863" spans="1:7" x14ac:dyDescent="0.25">
      <c r="A24863" t="s">
        <v>2753</v>
      </c>
      <c r="B24863" t="s">
        <v>740</v>
      </c>
      <c r="C24863" t="s">
        <v>2754</v>
      </c>
      <c r="D24863" s="1">
        <v>44715</v>
      </c>
      <c r="E24863" s="2">
        <v>5</v>
      </c>
      <c r="F24863" t="s">
        <v>2757</v>
      </c>
      <c r="G24863" t="s">
        <v>1440</v>
      </c>
    </row>
    <row r="24864" spans="1:7" x14ac:dyDescent="0.25">
      <c r="A24864" t="s">
        <v>1584</v>
      </c>
      <c r="B24864" t="s">
        <v>1585</v>
      </c>
      <c r="C24864" t="s">
        <v>1586</v>
      </c>
      <c r="D24864" s="1">
        <v>44715</v>
      </c>
      <c r="E24864" s="2">
        <v>15</v>
      </c>
      <c r="F24864" t="s">
        <v>1587</v>
      </c>
      <c r="G24864" t="s">
        <v>1695</v>
      </c>
    </row>
    <row r="24865" spans="1:7" x14ac:dyDescent="0.25">
      <c r="A24865" t="s">
        <v>1584</v>
      </c>
      <c r="B24865" t="s">
        <v>1585</v>
      </c>
      <c r="C24865" t="s">
        <v>1586</v>
      </c>
      <c r="D24865" s="1">
        <v>44715</v>
      </c>
      <c r="E24865" s="2">
        <v>15</v>
      </c>
      <c r="F24865" t="s">
        <v>1587</v>
      </c>
      <c r="G24865" t="s">
        <v>1245</v>
      </c>
    </row>
    <row r="24866" spans="1:7" x14ac:dyDescent="0.25">
      <c r="A24866" t="s">
        <v>1584</v>
      </c>
      <c r="B24866" t="s">
        <v>1585</v>
      </c>
      <c r="C24866" t="s">
        <v>1586</v>
      </c>
      <c r="D24866" s="1">
        <v>44715</v>
      </c>
      <c r="E24866" s="2">
        <v>20</v>
      </c>
      <c r="F24866" t="s">
        <v>1587</v>
      </c>
      <c r="G24866" t="s">
        <v>6257</v>
      </c>
    </row>
    <row r="24867" spans="1:7" x14ac:dyDescent="0.25">
      <c r="A24867" t="s">
        <v>1580</v>
      </c>
      <c r="B24867" t="s">
        <v>1581</v>
      </c>
      <c r="C24867" t="s">
        <v>1582</v>
      </c>
      <c r="D24867" s="1">
        <v>44715</v>
      </c>
      <c r="E24867" s="2">
        <v>20</v>
      </c>
      <c r="F24867" t="s">
        <v>1583</v>
      </c>
      <c r="G24867" t="s">
        <v>9</v>
      </c>
    </row>
    <row r="24868" spans="1:7" x14ac:dyDescent="0.25">
      <c r="A24868" t="s">
        <v>1095</v>
      </c>
      <c r="B24868" t="s">
        <v>1096</v>
      </c>
      <c r="C24868" t="s">
        <v>1097</v>
      </c>
      <c r="D24868" s="1">
        <v>44715</v>
      </c>
      <c r="E24868" s="2">
        <v>15</v>
      </c>
      <c r="F24868" t="s">
        <v>1098</v>
      </c>
      <c r="G24868" t="s">
        <v>114</v>
      </c>
    </row>
    <row r="24869" spans="1:7" x14ac:dyDescent="0.25">
      <c r="A24869" t="s">
        <v>1095</v>
      </c>
      <c r="B24869" t="s">
        <v>1096</v>
      </c>
      <c r="C24869" t="s">
        <v>1097</v>
      </c>
      <c r="D24869" s="1">
        <v>44715</v>
      </c>
      <c r="E24869" s="2">
        <v>15</v>
      </c>
      <c r="F24869" t="s">
        <v>1099</v>
      </c>
      <c r="G24869" t="s">
        <v>114</v>
      </c>
    </row>
    <row r="24870" spans="1:7" x14ac:dyDescent="0.25">
      <c r="A24870" t="s">
        <v>1095</v>
      </c>
      <c r="B24870" t="s">
        <v>1096</v>
      </c>
      <c r="C24870" t="s">
        <v>1097</v>
      </c>
      <c r="D24870" s="1">
        <v>44715</v>
      </c>
      <c r="E24870" s="2">
        <v>15</v>
      </c>
      <c r="F24870" t="s">
        <v>1099</v>
      </c>
      <c r="G24870" t="s">
        <v>114</v>
      </c>
    </row>
    <row r="24871" spans="1:7" x14ac:dyDescent="0.25">
      <c r="A24871" t="s">
        <v>1095</v>
      </c>
      <c r="B24871" t="s">
        <v>1096</v>
      </c>
      <c r="C24871" t="s">
        <v>1097</v>
      </c>
      <c r="D24871" s="1">
        <v>44715</v>
      </c>
      <c r="E24871" s="2">
        <v>15</v>
      </c>
      <c r="F24871" t="s">
        <v>1099</v>
      </c>
      <c r="G24871" t="s">
        <v>114</v>
      </c>
    </row>
    <row r="24872" spans="1:7" x14ac:dyDescent="0.25">
      <c r="A24872" t="s">
        <v>1095</v>
      </c>
      <c r="B24872" t="s">
        <v>1096</v>
      </c>
      <c r="C24872" t="s">
        <v>1097</v>
      </c>
      <c r="D24872" s="1">
        <v>44715</v>
      </c>
      <c r="E24872" s="2">
        <v>10</v>
      </c>
      <c r="F24872" t="s">
        <v>1098</v>
      </c>
      <c r="G24872" t="s">
        <v>257</v>
      </c>
    </row>
    <row r="24873" spans="1:7" x14ac:dyDescent="0.25">
      <c r="A24873" t="s">
        <v>1095</v>
      </c>
      <c r="B24873" t="s">
        <v>1096</v>
      </c>
      <c r="C24873" t="s">
        <v>1097</v>
      </c>
      <c r="D24873" s="1">
        <v>44715</v>
      </c>
      <c r="E24873" s="2">
        <v>10</v>
      </c>
      <c r="F24873" t="s">
        <v>1099</v>
      </c>
      <c r="G24873" t="s">
        <v>257</v>
      </c>
    </row>
    <row r="24874" spans="1:7" x14ac:dyDescent="0.25">
      <c r="A24874" t="s">
        <v>1095</v>
      </c>
      <c r="B24874" t="s">
        <v>1096</v>
      </c>
      <c r="C24874" t="s">
        <v>1097</v>
      </c>
      <c r="D24874" s="1">
        <v>44715</v>
      </c>
      <c r="E24874" s="2">
        <v>10</v>
      </c>
      <c r="F24874" t="s">
        <v>1099</v>
      </c>
      <c r="G24874" t="s">
        <v>257</v>
      </c>
    </row>
    <row r="24875" spans="1:7" x14ac:dyDescent="0.25">
      <c r="A24875" t="s">
        <v>1095</v>
      </c>
      <c r="B24875" t="s">
        <v>1096</v>
      </c>
      <c r="C24875" t="s">
        <v>1097</v>
      </c>
      <c r="D24875" s="1">
        <v>44715</v>
      </c>
      <c r="E24875" s="2">
        <v>10</v>
      </c>
      <c r="F24875" t="s">
        <v>1099</v>
      </c>
      <c r="G24875" t="s">
        <v>257</v>
      </c>
    </row>
    <row r="24876" spans="1:7" x14ac:dyDescent="0.25">
      <c r="A24876" t="s">
        <v>1095</v>
      </c>
      <c r="B24876" t="s">
        <v>1096</v>
      </c>
      <c r="C24876" t="s">
        <v>1097</v>
      </c>
      <c r="D24876" s="1">
        <v>44715</v>
      </c>
      <c r="E24876" s="2">
        <v>10</v>
      </c>
      <c r="F24876" t="s">
        <v>1098</v>
      </c>
      <c r="G24876" t="s">
        <v>828</v>
      </c>
    </row>
    <row r="24877" spans="1:7" x14ac:dyDescent="0.25">
      <c r="A24877" t="s">
        <v>1095</v>
      </c>
      <c r="B24877" t="s">
        <v>1096</v>
      </c>
      <c r="C24877" t="s">
        <v>1097</v>
      </c>
      <c r="D24877" s="1">
        <v>44715</v>
      </c>
      <c r="E24877" s="2">
        <v>10</v>
      </c>
      <c r="F24877" t="s">
        <v>1099</v>
      </c>
      <c r="G24877" t="s">
        <v>828</v>
      </c>
    </row>
    <row r="24878" spans="1:7" x14ac:dyDescent="0.25">
      <c r="A24878" t="s">
        <v>1095</v>
      </c>
      <c r="B24878" t="s">
        <v>1096</v>
      </c>
      <c r="C24878" t="s">
        <v>1097</v>
      </c>
      <c r="D24878" s="1">
        <v>44715</v>
      </c>
      <c r="E24878" s="2">
        <v>10</v>
      </c>
      <c r="F24878" t="s">
        <v>1099</v>
      </c>
      <c r="G24878" t="s">
        <v>828</v>
      </c>
    </row>
    <row r="24879" spans="1:7" x14ac:dyDescent="0.25">
      <c r="A24879" t="s">
        <v>1095</v>
      </c>
      <c r="B24879" t="s">
        <v>1096</v>
      </c>
      <c r="C24879" t="s">
        <v>1097</v>
      </c>
      <c r="D24879" s="1">
        <v>44715</v>
      </c>
      <c r="E24879" s="2">
        <v>10</v>
      </c>
      <c r="F24879" t="s">
        <v>1099</v>
      </c>
      <c r="G24879" t="s">
        <v>828</v>
      </c>
    </row>
    <row r="24880" spans="1:7" x14ac:dyDescent="0.25">
      <c r="A24880" t="s">
        <v>155</v>
      </c>
      <c r="B24880" t="s">
        <v>156</v>
      </c>
      <c r="C24880" t="s">
        <v>157</v>
      </c>
      <c r="D24880" s="1">
        <v>44715</v>
      </c>
      <c r="E24880" s="2">
        <v>5</v>
      </c>
      <c r="F24880" t="s">
        <v>158</v>
      </c>
      <c r="G24880" t="s">
        <v>5789</v>
      </c>
    </row>
    <row r="24881" spans="1:7" x14ac:dyDescent="0.25">
      <c r="A24881" t="s">
        <v>155</v>
      </c>
      <c r="B24881" t="s">
        <v>156</v>
      </c>
      <c r="C24881" t="s">
        <v>157</v>
      </c>
      <c r="D24881" s="1">
        <v>44715</v>
      </c>
      <c r="E24881" s="2">
        <v>5</v>
      </c>
      <c r="F24881" t="s">
        <v>158</v>
      </c>
      <c r="G24881" t="s">
        <v>5789</v>
      </c>
    </row>
    <row r="24882" spans="1:7" x14ac:dyDescent="0.25">
      <c r="A24882" t="s">
        <v>2758</v>
      </c>
      <c r="B24882" t="s">
        <v>2759</v>
      </c>
      <c r="C24882" t="s">
        <v>2760</v>
      </c>
      <c r="D24882" s="1">
        <v>44715</v>
      </c>
      <c r="E24882" s="2">
        <v>15</v>
      </c>
      <c r="F24882" t="s">
        <v>2761</v>
      </c>
      <c r="G24882" t="s">
        <v>3282</v>
      </c>
    </row>
    <row r="24883" spans="1:7" x14ac:dyDescent="0.25">
      <c r="A24883" t="s">
        <v>3247</v>
      </c>
      <c r="B24883" t="s">
        <v>3248</v>
      </c>
      <c r="C24883" t="s">
        <v>3249</v>
      </c>
      <c r="D24883" s="1">
        <v>44715</v>
      </c>
      <c r="E24883" s="2">
        <v>10</v>
      </c>
      <c r="F24883" t="s">
        <v>3250</v>
      </c>
      <c r="G24883" t="s">
        <v>3649</v>
      </c>
    </row>
    <row r="24884" spans="1:7" x14ac:dyDescent="0.25">
      <c r="A24884" t="s">
        <v>1541</v>
      </c>
      <c r="B24884" t="s">
        <v>1542</v>
      </c>
      <c r="C24884" t="s">
        <v>1543</v>
      </c>
      <c r="D24884" s="1">
        <v>44715</v>
      </c>
      <c r="E24884" s="2">
        <v>20</v>
      </c>
      <c r="F24884" t="s">
        <v>1544</v>
      </c>
      <c r="G24884" t="s">
        <v>114</v>
      </c>
    </row>
    <row r="24885" spans="1:7" x14ac:dyDescent="0.25">
      <c r="A24885" t="s">
        <v>1541</v>
      </c>
      <c r="B24885" t="s">
        <v>1542</v>
      </c>
      <c r="C24885" t="s">
        <v>1543</v>
      </c>
      <c r="D24885" s="1">
        <v>44715</v>
      </c>
      <c r="E24885" s="2">
        <v>20</v>
      </c>
      <c r="F24885" t="s">
        <v>1545</v>
      </c>
      <c r="G24885" t="s">
        <v>114</v>
      </c>
    </row>
    <row r="24886" spans="1:7" x14ac:dyDescent="0.25">
      <c r="A24886" t="s">
        <v>3800</v>
      </c>
      <c r="B24886" t="s">
        <v>1430</v>
      </c>
      <c r="C24886" t="s">
        <v>3801</v>
      </c>
      <c r="D24886" s="1">
        <v>44715</v>
      </c>
      <c r="E24886" s="2">
        <v>10</v>
      </c>
      <c r="F24886" t="s">
        <v>3802</v>
      </c>
      <c r="G24886" t="s">
        <v>2700</v>
      </c>
    </row>
    <row r="24887" spans="1:7" x14ac:dyDescent="0.25">
      <c r="A24887" t="s">
        <v>3800</v>
      </c>
      <c r="B24887" t="s">
        <v>1430</v>
      </c>
      <c r="C24887" t="s">
        <v>3801</v>
      </c>
      <c r="D24887" s="1">
        <v>44715</v>
      </c>
      <c r="E24887" s="2">
        <v>10</v>
      </c>
      <c r="F24887" t="s">
        <v>3802</v>
      </c>
      <c r="G24887" t="s">
        <v>1245</v>
      </c>
    </row>
    <row r="24888" spans="1:7" x14ac:dyDescent="0.25">
      <c r="A24888" t="s">
        <v>4621</v>
      </c>
      <c r="B24888" t="s">
        <v>4622</v>
      </c>
      <c r="C24888" t="s">
        <v>4623</v>
      </c>
      <c r="D24888" s="1">
        <v>44715</v>
      </c>
      <c r="E24888" s="2">
        <v>250</v>
      </c>
      <c r="F24888" t="s">
        <v>4624</v>
      </c>
      <c r="G24888" t="s">
        <v>6332</v>
      </c>
    </row>
    <row r="24889" spans="1:7" x14ac:dyDescent="0.25">
      <c r="A24889" t="s">
        <v>2245</v>
      </c>
      <c r="B24889" t="s">
        <v>2246</v>
      </c>
      <c r="C24889" t="s">
        <v>2247</v>
      </c>
      <c r="D24889" s="1">
        <v>44715</v>
      </c>
      <c r="E24889" s="2">
        <v>10</v>
      </c>
      <c r="F24889" t="s">
        <v>2248</v>
      </c>
      <c r="G24889" t="s">
        <v>6257</v>
      </c>
    </row>
    <row r="24890" spans="1:7" x14ac:dyDescent="0.25">
      <c r="A24890" t="s">
        <v>2245</v>
      </c>
      <c r="B24890" t="s">
        <v>2246</v>
      </c>
      <c r="C24890" t="s">
        <v>2247</v>
      </c>
      <c r="D24890" s="1">
        <v>44715</v>
      </c>
      <c r="E24890" s="2">
        <v>10</v>
      </c>
      <c r="F24890" t="s">
        <v>2249</v>
      </c>
      <c r="G24890" t="s">
        <v>6257</v>
      </c>
    </row>
    <row r="24891" spans="1:7" x14ac:dyDescent="0.25">
      <c r="A24891" t="s">
        <v>553</v>
      </c>
      <c r="B24891" t="s">
        <v>554</v>
      </c>
      <c r="C24891" t="s">
        <v>555</v>
      </c>
      <c r="D24891" s="1">
        <v>44715</v>
      </c>
      <c r="E24891" s="2">
        <v>50</v>
      </c>
      <c r="F24891" t="s">
        <v>556</v>
      </c>
      <c r="G24891" t="s">
        <v>2663</v>
      </c>
    </row>
    <row r="24892" spans="1:7" x14ac:dyDescent="0.25">
      <c r="A24892" t="s">
        <v>553</v>
      </c>
      <c r="B24892" t="s">
        <v>554</v>
      </c>
      <c r="C24892" t="s">
        <v>555</v>
      </c>
      <c r="D24892" s="1">
        <v>44715</v>
      </c>
      <c r="E24892" s="2">
        <v>50</v>
      </c>
      <c r="F24892" t="s">
        <v>557</v>
      </c>
      <c r="G24892" t="s">
        <v>2663</v>
      </c>
    </row>
    <row r="24893" spans="1:7" x14ac:dyDescent="0.25">
      <c r="A24893" t="s">
        <v>2272</v>
      </c>
      <c r="B24893" t="s">
        <v>2273</v>
      </c>
      <c r="C24893" t="s">
        <v>2274</v>
      </c>
      <c r="D24893" s="1">
        <v>44715</v>
      </c>
      <c r="E24893" s="2">
        <v>350</v>
      </c>
      <c r="F24893" t="s">
        <v>2275</v>
      </c>
      <c r="G24893" t="s">
        <v>2663</v>
      </c>
    </row>
    <row r="24894" spans="1:7" x14ac:dyDescent="0.25">
      <c r="A24894" t="s">
        <v>2272</v>
      </c>
      <c r="B24894" t="s">
        <v>2273</v>
      </c>
      <c r="C24894" t="s">
        <v>2274</v>
      </c>
      <c r="D24894" s="1">
        <v>44715</v>
      </c>
      <c r="E24894" s="2">
        <v>350</v>
      </c>
      <c r="F24894" t="s">
        <v>2276</v>
      </c>
      <c r="G24894" t="s">
        <v>2663</v>
      </c>
    </row>
    <row r="24895" spans="1:7" x14ac:dyDescent="0.25">
      <c r="A24895" t="s">
        <v>2272</v>
      </c>
      <c r="B24895" t="s">
        <v>2273</v>
      </c>
      <c r="C24895" t="s">
        <v>2274</v>
      </c>
      <c r="D24895" s="1">
        <v>44715</v>
      </c>
      <c r="E24895" s="2">
        <v>41.67</v>
      </c>
      <c r="F24895" t="s">
        <v>2275</v>
      </c>
      <c r="G24895" t="s">
        <v>3650</v>
      </c>
    </row>
    <row r="24896" spans="1:7" x14ac:dyDescent="0.25">
      <c r="A24896" t="s">
        <v>2272</v>
      </c>
      <c r="B24896" t="s">
        <v>2273</v>
      </c>
      <c r="C24896" t="s">
        <v>2274</v>
      </c>
      <c r="D24896" s="1">
        <v>44715</v>
      </c>
      <c r="E24896" s="2">
        <v>41.67</v>
      </c>
      <c r="F24896" t="s">
        <v>2276</v>
      </c>
      <c r="G24896" t="s">
        <v>3650</v>
      </c>
    </row>
    <row r="24897" spans="1:7" x14ac:dyDescent="0.25">
      <c r="A24897" t="s">
        <v>2272</v>
      </c>
      <c r="B24897" t="s">
        <v>2273</v>
      </c>
      <c r="C24897" t="s">
        <v>2274</v>
      </c>
      <c r="D24897" s="1">
        <v>44715</v>
      </c>
      <c r="E24897" s="2">
        <v>83.33</v>
      </c>
      <c r="F24897" t="s">
        <v>2275</v>
      </c>
      <c r="G24897" t="s">
        <v>34</v>
      </c>
    </row>
    <row r="24898" spans="1:7" x14ac:dyDescent="0.25">
      <c r="A24898" t="s">
        <v>2272</v>
      </c>
      <c r="B24898" t="s">
        <v>2273</v>
      </c>
      <c r="C24898" t="s">
        <v>2274</v>
      </c>
      <c r="D24898" s="1">
        <v>44715</v>
      </c>
      <c r="E24898" s="2">
        <v>83.33</v>
      </c>
      <c r="F24898" t="s">
        <v>2276</v>
      </c>
      <c r="G24898" t="s">
        <v>34</v>
      </c>
    </row>
    <row r="24899" spans="1:7" x14ac:dyDescent="0.25">
      <c r="A24899" t="s">
        <v>4990</v>
      </c>
      <c r="B24899" t="s">
        <v>4991</v>
      </c>
      <c r="C24899" t="s">
        <v>4992</v>
      </c>
      <c r="D24899" s="1">
        <v>44715</v>
      </c>
      <c r="E24899" s="2">
        <v>100</v>
      </c>
      <c r="F24899" t="s">
        <v>4993</v>
      </c>
      <c r="G24899" t="s">
        <v>2663</v>
      </c>
    </row>
    <row r="24900" spans="1:7" x14ac:dyDescent="0.25">
      <c r="A24900" t="s">
        <v>4990</v>
      </c>
      <c r="B24900" t="s">
        <v>4991</v>
      </c>
      <c r="C24900" t="s">
        <v>4992</v>
      </c>
      <c r="D24900" s="1">
        <v>44715</v>
      </c>
      <c r="E24900" s="2">
        <v>100</v>
      </c>
      <c r="F24900" t="s">
        <v>4994</v>
      </c>
      <c r="G24900" t="s">
        <v>2663</v>
      </c>
    </row>
    <row r="24901" spans="1:7" x14ac:dyDescent="0.25">
      <c r="A24901" t="s">
        <v>709</v>
      </c>
      <c r="B24901" t="s">
        <v>710</v>
      </c>
      <c r="C24901" t="s">
        <v>705</v>
      </c>
      <c r="D24901" s="1">
        <v>44715</v>
      </c>
      <c r="E24901" s="2">
        <v>84</v>
      </c>
      <c r="F24901" t="s">
        <v>711</v>
      </c>
      <c r="G24901" t="s">
        <v>3225</v>
      </c>
    </row>
    <row r="24902" spans="1:7" x14ac:dyDescent="0.25">
      <c r="A24902" t="s">
        <v>709</v>
      </c>
      <c r="B24902" t="s">
        <v>710</v>
      </c>
      <c r="C24902" t="s">
        <v>705</v>
      </c>
      <c r="D24902" s="1">
        <v>44715</v>
      </c>
      <c r="E24902" s="2">
        <v>84</v>
      </c>
      <c r="F24902" t="s">
        <v>712</v>
      </c>
      <c r="G24902" t="s">
        <v>3225</v>
      </c>
    </row>
    <row r="24903" spans="1:7" x14ac:dyDescent="0.25">
      <c r="A24903" t="s">
        <v>709</v>
      </c>
      <c r="B24903" t="s">
        <v>710</v>
      </c>
      <c r="C24903" t="s">
        <v>705</v>
      </c>
      <c r="D24903" s="1">
        <v>44715</v>
      </c>
      <c r="E24903" s="2">
        <v>84</v>
      </c>
      <c r="F24903" t="s">
        <v>712</v>
      </c>
      <c r="G24903" t="s">
        <v>3225</v>
      </c>
    </row>
    <row r="24904" spans="1:7" x14ac:dyDescent="0.25">
      <c r="A24904" t="s">
        <v>493</v>
      </c>
      <c r="B24904" t="s">
        <v>494</v>
      </c>
      <c r="C24904" t="s">
        <v>495</v>
      </c>
      <c r="D24904" s="1">
        <v>44715</v>
      </c>
      <c r="E24904" s="2">
        <v>15</v>
      </c>
      <c r="F24904" t="s">
        <v>496</v>
      </c>
      <c r="G24904" t="s">
        <v>310</v>
      </c>
    </row>
    <row r="24905" spans="1:7" x14ac:dyDescent="0.25">
      <c r="A24905" t="s">
        <v>493</v>
      </c>
      <c r="B24905" t="s">
        <v>494</v>
      </c>
      <c r="C24905" t="s">
        <v>495</v>
      </c>
      <c r="D24905" s="1">
        <v>44715</v>
      </c>
      <c r="E24905" s="2">
        <v>15</v>
      </c>
      <c r="F24905" t="s">
        <v>497</v>
      </c>
      <c r="G24905" t="s">
        <v>310</v>
      </c>
    </row>
    <row r="24906" spans="1:7" x14ac:dyDescent="0.25">
      <c r="A24906" t="s">
        <v>493</v>
      </c>
      <c r="B24906" t="s">
        <v>494</v>
      </c>
      <c r="C24906" t="s">
        <v>495</v>
      </c>
      <c r="D24906" s="1">
        <v>44715</v>
      </c>
      <c r="E24906" s="2">
        <v>25</v>
      </c>
      <c r="F24906" t="s">
        <v>496</v>
      </c>
      <c r="G24906" t="s">
        <v>2456</v>
      </c>
    </row>
    <row r="24907" spans="1:7" x14ac:dyDescent="0.25">
      <c r="A24907" t="s">
        <v>493</v>
      </c>
      <c r="B24907" t="s">
        <v>494</v>
      </c>
      <c r="C24907" t="s">
        <v>495</v>
      </c>
      <c r="D24907" s="1">
        <v>44715</v>
      </c>
      <c r="E24907" s="2">
        <v>25</v>
      </c>
      <c r="F24907" t="s">
        <v>497</v>
      </c>
      <c r="G24907" t="s">
        <v>2456</v>
      </c>
    </row>
    <row r="24908" spans="1:7" x14ac:dyDescent="0.25">
      <c r="A24908" t="s">
        <v>1464</v>
      </c>
      <c r="B24908" t="s">
        <v>1465</v>
      </c>
      <c r="C24908" t="s">
        <v>627</v>
      </c>
      <c r="D24908" s="1">
        <v>44715</v>
      </c>
      <c r="E24908" s="2">
        <v>20</v>
      </c>
      <c r="F24908" t="s">
        <v>1466</v>
      </c>
      <c r="G24908" t="s">
        <v>478</v>
      </c>
    </row>
    <row r="24909" spans="1:7" x14ac:dyDescent="0.25">
      <c r="A24909" t="s">
        <v>1464</v>
      </c>
      <c r="B24909" t="s">
        <v>1465</v>
      </c>
      <c r="C24909" t="s">
        <v>627</v>
      </c>
      <c r="D24909" s="1">
        <v>44715</v>
      </c>
      <c r="E24909" s="2">
        <v>20</v>
      </c>
      <c r="F24909" t="s">
        <v>1466</v>
      </c>
      <c r="G24909" t="s">
        <v>478</v>
      </c>
    </row>
    <row r="24910" spans="1:7" x14ac:dyDescent="0.25">
      <c r="A24910" t="s">
        <v>169</v>
      </c>
      <c r="B24910" t="s">
        <v>170</v>
      </c>
      <c r="C24910" t="s">
        <v>171</v>
      </c>
      <c r="D24910" s="1">
        <v>44715</v>
      </c>
      <c r="E24910" s="2">
        <v>10</v>
      </c>
      <c r="F24910" t="s">
        <v>172</v>
      </c>
      <c r="G24910" t="s">
        <v>1245</v>
      </c>
    </row>
    <row r="24911" spans="1:7" x14ac:dyDescent="0.25">
      <c r="A24911" t="s">
        <v>169</v>
      </c>
      <c r="B24911" t="s">
        <v>170</v>
      </c>
      <c r="C24911" t="s">
        <v>171</v>
      </c>
      <c r="D24911" s="1">
        <v>44715</v>
      </c>
      <c r="E24911" s="2">
        <v>10</v>
      </c>
      <c r="F24911" t="s">
        <v>173</v>
      </c>
      <c r="G24911" t="s">
        <v>1245</v>
      </c>
    </row>
    <row r="24912" spans="1:7" x14ac:dyDescent="0.25">
      <c r="A24912" t="s">
        <v>164</v>
      </c>
      <c r="B24912" t="s">
        <v>165</v>
      </c>
      <c r="C24912" t="s">
        <v>166</v>
      </c>
      <c r="D24912" s="1">
        <v>44715</v>
      </c>
      <c r="E24912" s="2">
        <v>20</v>
      </c>
      <c r="F24912" t="s">
        <v>167</v>
      </c>
      <c r="G24912" t="s">
        <v>97</v>
      </c>
    </row>
    <row r="24913" spans="1:7" x14ac:dyDescent="0.25">
      <c r="A24913" t="s">
        <v>164</v>
      </c>
      <c r="B24913" t="s">
        <v>165</v>
      </c>
      <c r="C24913" t="s">
        <v>166</v>
      </c>
      <c r="D24913" s="1">
        <v>44715</v>
      </c>
      <c r="E24913" s="2">
        <v>20</v>
      </c>
      <c r="F24913" t="s">
        <v>168</v>
      </c>
      <c r="G24913" t="s">
        <v>97</v>
      </c>
    </row>
    <row r="24914" spans="1:7" x14ac:dyDescent="0.25">
      <c r="A24914" t="s">
        <v>164</v>
      </c>
      <c r="B24914" t="s">
        <v>165</v>
      </c>
      <c r="C24914" t="s">
        <v>166</v>
      </c>
      <c r="D24914" s="1">
        <v>44715</v>
      </c>
      <c r="E24914" s="2">
        <v>25</v>
      </c>
      <c r="F24914" t="s">
        <v>167</v>
      </c>
      <c r="G24914" t="s">
        <v>1695</v>
      </c>
    </row>
    <row r="24915" spans="1:7" x14ac:dyDescent="0.25">
      <c r="A24915" t="s">
        <v>164</v>
      </c>
      <c r="B24915" t="s">
        <v>165</v>
      </c>
      <c r="C24915" t="s">
        <v>166</v>
      </c>
      <c r="D24915" s="1">
        <v>44715</v>
      </c>
      <c r="E24915" s="2">
        <v>25</v>
      </c>
      <c r="F24915" t="s">
        <v>168</v>
      </c>
      <c r="G24915" t="s">
        <v>1695</v>
      </c>
    </row>
    <row r="24916" spans="1:7" x14ac:dyDescent="0.25">
      <c r="A24916" t="s">
        <v>164</v>
      </c>
      <c r="B24916" t="s">
        <v>165</v>
      </c>
      <c r="C24916" t="s">
        <v>166</v>
      </c>
      <c r="D24916" s="1">
        <v>44715</v>
      </c>
      <c r="E24916" s="2">
        <v>20</v>
      </c>
      <c r="F24916" t="s">
        <v>167</v>
      </c>
      <c r="G24916" t="s">
        <v>3613</v>
      </c>
    </row>
    <row r="24917" spans="1:7" x14ac:dyDescent="0.25">
      <c r="A24917" t="s">
        <v>164</v>
      </c>
      <c r="B24917" t="s">
        <v>165</v>
      </c>
      <c r="C24917" t="s">
        <v>166</v>
      </c>
      <c r="D24917" s="1">
        <v>44715</v>
      </c>
      <c r="E24917" s="2">
        <v>20</v>
      </c>
      <c r="F24917" t="s">
        <v>168</v>
      </c>
      <c r="G24917" t="s">
        <v>3613</v>
      </c>
    </row>
    <row r="24918" spans="1:7" x14ac:dyDescent="0.25">
      <c r="A24918" t="s">
        <v>4665</v>
      </c>
      <c r="B24918" t="s">
        <v>4666</v>
      </c>
      <c r="C24918" t="s">
        <v>4667</v>
      </c>
      <c r="D24918" s="1">
        <v>44715</v>
      </c>
      <c r="E24918" s="2">
        <v>25</v>
      </c>
      <c r="F24918" t="s">
        <v>4668</v>
      </c>
      <c r="G24918" t="s">
        <v>1245</v>
      </c>
    </row>
    <row r="24919" spans="1:7" x14ac:dyDescent="0.25">
      <c r="A24919" t="s">
        <v>4665</v>
      </c>
      <c r="B24919" t="s">
        <v>4666</v>
      </c>
      <c r="C24919" t="s">
        <v>4667</v>
      </c>
      <c r="D24919" s="1">
        <v>44715</v>
      </c>
      <c r="E24919" s="2">
        <v>25</v>
      </c>
      <c r="F24919" t="s">
        <v>4669</v>
      </c>
      <c r="G24919" t="s">
        <v>1245</v>
      </c>
    </row>
    <row r="24920" spans="1:7" x14ac:dyDescent="0.25">
      <c r="A24920" t="s">
        <v>4665</v>
      </c>
      <c r="B24920" t="s">
        <v>4666</v>
      </c>
      <c r="C24920" t="s">
        <v>4667</v>
      </c>
      <c r="D24920" s="1">
        <v>44715</v>
      </c>
      <c r="E24920" s="2">
        <v>25</v>
      </c>
      <c r="F24920" t="s">
        <v>4670</v>
      </c>
      <c r="G24920" t="s">
        <v>1245</v>
      </c>
    </row>
    <row r="24921" spans="1:7" x14ac:dyDescent="0.25">
      <c r="A24921" t="s">
        <v>4665</v>
      </c>
      <c r="B24921" t="s">
        <v>4666</v>
      </c>
      <c r="C24921" t="s">
        <v>4667</v>
      </c>
      <c r="D24921" s="1">
        <v>44715</v>
      </c>
      <c r="E24921" s="2">
        <v>25</v>
      </c>
      <c r="F24921" t="s">
        <v>4668</v>
      </c>
      <c r="G24921" t="s">
        <v>276</v>
      </c>
    </row>
    <row r="24922" spans="1:7" x14ac:dyDescent="0.25">
      <c r="A24922" t="s">
        <v>4665</v>
      </c>
      <c r="B24922" t="s">
        <v>4666</v>
      </c>
      <c r="C24922" t="s">
        <v>4667</v>
      </c>
      <c r="D24922" s="1">
        <v>44715</v>
      </c>
      <c r="E24922" s="2">
        <v>25</v>
      </c>
      <c r="F24922" t="s">
        <v>4669</v>
      </c>
      <c r="G24922" t="s">
        <v>276</v>
      </c>
    </row>
    <row r="24923" spans="1:7" x14ac:dyDescent="0.25">
      <c r="A24923" t="s">
        <v>4665</v>
      </c>
      <c r="B24923" t="s">
        <v>4666</v>
      </c>
      <c r="C24923" t="s">
        <v>4667</v>
      </c>
      <c r="D24923" s="1">
        <v>44715</v>
      </c>
      <c r="E24923" s="2">
        <v>25</v>
      </c>
      <c r="F24923" t="s">
        <v>4670</v>
      </c>
      <c r="G24923" t="s">
        <v>276</v>
      </c>
    </row>
    <row r="24924" spans="1:7" x14ac:dyDescent="0.25">
      <c r="A24924" t="s">
        <v>178</v>
      </c>
      <c r="B24924" t="s">
        <v>179</v>
      </c>
      <c r="C24924" t="s">
        <v>180</v>
      </c>
      <c r="D24924" s="1">
        <v>44715</v>
      </c>
      <c r="E24924" s="2">
        <v>5</v>
      </c>
      <c r="F24924" t="s">
        <v>181</v>
      </c>
      <c r="G24924" t="s">
        <v>182</v>
      </c>
    </row>
    <row r="24925" spans="1:7" x14ac:dyDescent="0.25">
      <c r="A24925">
        <v>149</v>
      </c>
      <c r="B24925" t="s">
        <v>6393</v>
      </c>
      <c r="C24925" t="s">
        <v>6394</v>
      </c>
      <c r="D24925" s="1">
        <v>44718</v>
      </c>
      <c r="E24925" s="2">
        <v>1000</v>
      </c>
      <c r="F24925" t="s">
        <v>6395</v>
      </c>
      <c r="G24925" t="s">
        <v>34</v>
      </c>
    </row>
    <row r="24926" spans="1:7" x14ac:dyDescent="0.25">
      <c r="A24926">
        <v>897</v>
      </c>
      <c r="B24926" t="s">
        <v>6396</v>
      </c>
      <c r="D24926" s="1">
        <v>44718</v>
      </c>
      <c r="E24926" s="2">
        <v>300</v>
      </c>
      <c r="G24926" t="s">
        <v>6268</v>
      </c>
    </row>
    <row r="24927" spans="1:7" x14ac:dyDescent="0.25">
      <c r="A24927">
        <v>898</v>
      </c>
      <c r="B24927" t="s">
        <v>6397</v>
      </c>
      <c r="C24927" t="s">
        <v>6398</v>
      </c>
      <c r="D24927" s="1">
        <v>44718</v>
      </c>
      <c r="E24927" s="2">
        <v>100</v>
      </c>
      <c r="G24927" t="s">
        <v>2663</v>
      </c>
    </row>
    <row r="24928" spans="1:7" x14ac:dyDescent="0.25">
      <c r="A24928" t="s">
        <v>26</v>
      </c>
      <c r="B24928" t="s">
        <v>27</v>
      </c>
      <c r="D24928" s="1">
        <v>44719</v>
      </c>
      <c r="E24928" s="2">
        <v>200000</v>
      </c>
      <c r="F24928" t="s">
        <v>28</v>
      </c>
      <c r="G24928" t="s">
        <v>2663</v>
      </c>
    </row>
    <row r="24929" spans="1:7" x14ac:dyDescent="0.25">
      <c r="A24929" t="s">
        <v>26</v>
      </c>
      <c r="B24929" t="s">
        <v>27</v>
      </c>
      <c r="D24929" s="1">
        <v>44719</v>
      </c>
      <c r="E24929" s="2">
        <v>200000</v>
      </c>
      <c r="F24929" t="s">
        <v>29</v>
      </c>
      <c r="G24929" t="s">
        <v>2663</v>
      </c>
    </row>
    <row r="24930" spans="1:7" x14ac:dyDescent="0.25">
      <c r="A24930" t="s">
        <v>482</v>
      </c>
      <c r="B24930" t="s">
        <v>483</v>
      </c>
      <c r="C24930" t="s">
        <v>484</v>
      </c>
      <c r="D24930" s="1">
        <v>44719</v>
      </c>
      <c r="E24930" s="2">
        <v>41.67</v>
      </c>
      <c r="F24930" t="s">
        <v>485</v>
      </c>
      <c r="G24930" t="s">
        <v>1240</v>
      </c>
    </row>
    <row r="24931" spans="1:7" x14ac:dyDescent="0.25">
      <c r="A24931" t="s">
        <v>482</v>
      </c>
      <c r="B24931" t="s">
        <v>483</v>
      </c>
      <c r="C24931" t="s">
        <v>484</v>
      </c>
      <c r="D24931" s="1">
        <v>44719</v>
      </c>
      <c r="E24931" s="2">
        <v>83.33</v>
      </c>
      <c r="F24931" t="s">
        <v>485</v>
      </c>
      <c r="G24931" t="s">
        <v>34</v>
      </c>
    </row>
    <row r="24932" spans="1:7" x14ac:dyDescent="0.25">
      <c r="A24932">
        <v>790</v>
      </c>
      <c r="B24932" t="s">
        <v>6214</v>
      </c>
      <c r="D24932" s="1">
        <v>44721</v>
      </c>
      <c r="E24932" s="2">
        <v>500</v>
      </c>
      <c r="G24932" t="s">
        <v>67</v>
      </c>
    </row>
    <row r="24933" spans="1:7" x14ac:dyDescent="0.25">
      <c r="A24933">
        <v>899</v>
      </c>
      <c r="B24933" t="s">
        <v>6399</v>
      </c>
      <c r="C24933" t="s">
        <v>6400</v>
      </c>
      <c r="D24933" s="1">
        <v>44722</v>
      </c>
      <c r="E24933" s="2">
        <v>150</v>
      </c>
      <c r="G24933" t="s">
        <v>850</v>
      </c>
    </row>
    <row r="24934" spans="1:7" x14ac:dyDescent="0.25">
      <c r="A24934">
        <v>145</v>
      </c>
      <c r="B24934" t="s">
        <v>5618</v>
      </c>
      <c r="D24934" s="1">
        <v>44725</v>
      </c>
      <c r="E24934" s="2">
        <v>7000</v>
      </c>
      <c r="F24934" t="s">
        <v>5619</v>
      </c>
      <c r="G24934" t="s">
        <v>5647</v>
      </c>
    </row>
    <row r="24935" spans="1:7" x14ac:dyDescent="0.25">
      <c r="A24935" t="s">
        <v>4950</v>
      </c>
      <c r="B24935" t="s">
        <v>4951</v>
      </c>
      <c r="D24935" s="1">
        <v>44726</v>
      </c>
      <c r="E24935" s="2">
        <v>15636.02</v>
      </c>
      <c r="G24935" t="s">
        <v>2663</v>
      </c>
    </row>
    <row r="24936" spans="1:7" x14ac:dyDescent="0.25">
      <c r="A24936" t="s">
        <v>5403</v>
      </c>
      <c r="B24936" t="s">
        <v>5404</v>
      </c>
      <c r="C24936" t="s">
        <v>758</v>
      </c>
      <c r="D24936" s="1">
        <v>44727</v>
      </c>
      <c r="E24936" s="2">
        <v>84</v>
      </c>
      <c r="F24936" t="s">
        <v>5405</v>
      </c>
      <c r="G24936" t="s">
        <v>34</v>
      </c>
    </row>
    <row r="24937" spans="1:7" x14ac:dyDescent="0.25">
      <c r="A24937">
        <v>874</v>
      </c>
      <c r="B24937" t="s">
        <v>6384</v>
      </c>
      <c r="D24937" s="1">
        <v>44727</v>
      </c>
      <c r="E24937" s="2">
        <v>84</v>
      </c>
      <c r="G24937" t="s">
        <v>34</v>
      </c>
    </row>
    <row r="24938" spans="1:7" x14ac:dyDescent="0.25">
      <c r="A24938" t="s">
        <v>49</v>
      </c>
      <c r="B24938" t="s">
        <v>50</v>
      </c>
      <c r="C24938" t="s">
        <v>51</v>
      </c>
      <c r="D24938" s="1">
        <v>44727</v>
      </c>
      <c r="E24938" s="2">
        <v>140</v>
      </c>
      <c r="F24938" t="s">
        <v>52</v>
      </c>
      <c r="G24938" t="s">
        <v>2663</v>
      </c>
    </row>
    <row r="24939" spans="1:7" x14ac:dyDescent="0.25">
      <c r="A24939" t="s">
        <v>44</v>
      </c>
      <c r="B24939" t="s">
        <v>45</v>
      </c>
      <c r="C24939" t="s">
        <v>46</v>
      </c>
      <c r="D24939" s="1">
        <v>44727</v>
      </c>
      <c r="E24939" s="2">
        <v>83.33</v>
      </c>
      <c r="F24939" t="s">
        <v>47</v>
      </c>
      <c r="G24939" t="s">
        <v>34</v>
      </c>
    </row>
    <row r="24940" spans="1:7" x14ac:dyDescent="0.25">
      <c r="A24940" t="s">
        <v>44</v>
      </c>
      <c r="B24940" t="s">
        <v>45</v>
      </c>
      <c r="C24940" t="s">
        <v>46</v>
      </c>
      <c r="D24940" s="1">
        <v>44727</v>
      </c>
      <c r="E24940" s="2">
        <v>83.33</v>
      </c>
      <c r="F24940" t="s">
        <v>48</v>
      </c>
      <c r="G24940" t="s">
        <v>34</v>
      </c>
    </row>
    <row r="24941" spans="1:7" x14ac:dyDescent="0.25">
      <c r="A24941" t="s">
        <v>40</v>
      </c>
      <c r="B24941" t="s">
        <v>41</v>
      </c>
      <c r="C24941" t="s">
        <v>42</v>
      </c>
      <c r="D24941" s="1">
        <v>44727</v>
      </c>
      <c r="E24941" s="2">
        <v>83.33</v>
      </c>
      <c r="F24941" t="s">
        <v>43</v>
      </c>
      <c r="G24941" t="s">
        <v>2898</v>
      </c>
    </row>
    <row r="24942" spans="1:7" x14ac:dyDescent="0.25">
      <c r="A24942" t="s">
        <v>40</v>
      </c>
      <c r="B24942" t="s">
        <v>41</v>
      </c>
      <c r="C24942" t="s">
        <v>42</v>
      </c>
      <c r="D24942" s="1">
        <v>44727</v>
      </c>
      <c r="E24942" s="2">
        <v>83.33</v>
      </c>
      <c r="F24942" t="s">
        <v>43</v>
      </c>
      <c r="G24942" t="s">
        <v>34</v>
      </c>
    </row>
    <row r="24943" spans="1:7" x14ac:dyDescent="0.25">
      <c r="A24943" t="s">
        <v>2463</v>
      </c>
      <c r="B24943" t="s">
        <v>2464</v>
      </c>
      <c r="C24943" t="s">
        <v>2465</v>
      </c>
      <c r="D24943" s="1">
        <v>44727</v>
      </c>
      <c r="E24943" s="2">
        <v>100</v>
      </c>
      <c r="F24943" t="s">
        <v>2466</v>
      </c>
      <c r="G24943" t="s">
        <v>2663</v>
      </c>
    </row>
    <row r="24944" spans="1:7" x14ac:dyDescent="0.25">
      <c r="A24944" t="s">
        <v>2463</v>
      </c>
      <c r="B24944" t="s">
        <v>2464</v>
      </c>
      <c r="C24944" t="s">
        <v>2465</v>
      </c>
      <c r="D24944" s="1">
        <v>44727</v>
      </c>
      <c r="E24944" s="2">
        <v>100</v>
      </c>
      <c r="F24944" t="s">
        <v>2467</v>
      </c>
      <c r="G24944" t="s">
        <v>2663</v>
      </c>
    </row>
    <row r="24945" spans="1:7" x14ac:dyDescent="0.25">
      <c r="A24945" t="s">
        <v>53</v>
      </c>
      <c r="B24945" t="s">
        <v>54</v>
      </c>
      <c r="C24945" t="s">
        <v>55</v>
      </c>
      <c r="D24945" s="1">
        <v>44727</v>
      </c>
      <c r="E24945" s="2">
        <v>16</v>
      </c>
      <c r="F24945" t="s">
        <v>56</v>
      </c>
      <c r="G24945" t="s">
        <v>2663</v>
      </c>
    </row>
    <row r="24946" spans="1:7" x14ac:dyDescent="0.25">
      <c r="A24946" t="s">
        <v>53</v>
      </c>
      <c r="B24946" t="s">
        <v>54</v>
      </c>
      <c r="C24946" t="s">
        <v>55</v>
      </c>
      <c r="D24946" s="1">
        <v>44727</v>
      </c>
      <c r="E24946" s="2">
        <v>16</v>
      </c>
      <c r="F24946" t="s">
        <v>57</v>
      </c>
      <c r="G24946" t="s">
        <v>2663</v>
      </c>
    </row>
    <row r="24947" spans="1:7" x14ac:dyDescent="0.25">
      <c r="A24947" t="s">
        <v>53</v>
      </c>
      <c r="B24947" t="s">
        <v>54</v>
      </c>
      <c r="C24947" t="s">
        <v>55</v>
      </c>
      <c r="D24947" s="1">
        <v>44727</v>
      </c>
      <c r="E24947" s="2">
        <v>84</v>
      </c>
      <c r="F24947" t="s">
        <v>56</v>
      </c>
      <c r="G24947" t="s">
        <v>34</v>
      </c>
    </row>
    <row r="24948" spans="1:7" x14ac:dyDescent="0.25">
      <c r="A24948" t="s">
        <v>53</v>
      </c>
      <c r="B24948" t="s">
        <v>54</v>
      </c>
      <c r="C24948" t="s">
        <v>55</v>
      </c>
      <c r="D24948" s="1">
        <v>44727</v>
      </c>
      <c r="E24948" s="2">
        <v>84</v>
      </c>
      <c r="F24948" t="s">
        <v>57</v>
      </c>
      <c r="G24948" t="s">
        <v>34</v>
      </c>
    </row>
    <row r="24949" spans="1:7" x14ac:dyDescent="0.25">
      <c r="A24949" t="s">
        <v>2714</v>
      </c>
      <c r="B24949" t="s">
        <v>2715</v>
      </c>
      <c r="C24949" t="s">
        <v>488</v>
      </c>
      <c r="D24949" s="1">
        <v>44727</v>
      </c>
      <c r="E24949" s="2">
        <v>84</v>
      </c>
      <c r="F24949" t="s">
        <v>2716</v>
      </c>
      <c r="G24949" t="s">
        <v>34</v>
      </c>
    </row>
    <row r="24950" spans="1:7" x14ac:dyDescent="0.25">
      <c r="A24950" t="s">
        <v>1257</v>
      </c>
      <c r="B24950" t="s">
        <v>1258</v>
      </c>
      <c r="C24950" t="s">
        <v>1259</v>
      </c>
      <c r="D24950" s="1">
        <v>44727</v>
      </c>
      <c r="E24950" s="2">
        <v>83.33</v>
      </c>
      <c r="F24950" t="s">
        <v>1260</v>
      </c>
      <c r="G24950" t="s">
        <v>34</v>
      </c>
    </row>
    <row r="24951" spans="1:7" x14ac:dyDescent="0.25">
      <c r="A24951" t="s">
        <v>1651</v>
      </c>
      <c r="B24951" t="s">
        <v>1652</v>
      </c>
      <c r="C24951" t="s">
        <v>1653</v>
      </c>
      <c r="D24951" s="1">
        <v>44727</v>
      </c>
      <c r="E24951" s="2">
        <v>100</v>
      </c>
      <c r="F24951" t="s">
        <v>1654</v>
      </c>
      <c r="G24951" t="s">
        <v>2663</v>
      </c>
    </row>
    <row r="24952" spans="1:7" x14ac:dyDescent="0.25">
      <c r="A24952" t="s">
        <v>1651</v>
      </c>
      <c r="B24952" t="s">
        <v>1652</v>
      </c>
      <c r="C24952" t="s">
        <v>1653</v>
      </c>
      <c r="D24952" s="1">
        <v>44727</v>
      </c>
      <c r="E24952" s="2">
        <v>100</v>
      </c>
      <c r="F24952" t="s">
        <v>1655</v>
      </c>
      <c r="G24952" t="s">
        <v>2663</v>
      </c>
    </row>
    <row r="24953" spans="1:7" x14ac:dyDescent="0.25">
      <c r="A24953" t="s">
        <v>5397</v>
      </c>
      <c r="B24953" t="s">
        <v>5398</v>
      </c>
      <c r="C24953" t="s">
        <v>5399</v>
      </c>
      <c r="D24953" s="1">
        <v>44728</v>
      </c>
      <c r="E24953" s="2">
        <v>1000</v>
      </c>
      <c r="F24953" t="s">
        <v>5400</v>
      </c>
      <c r="G24953" t="s">
        <v>2663</v>
      </c>
    </row>
    <row r="24954" spans="1:7" x14ac:dyDescent="0.25">
      <c r="A24954" t="s">
        <v>402</v>
      </c>
      <c r="B24954" t="s">
        <v>403</v>
      </c>
      <c r="D24954" s="1">
        <v>44728</v>
      </c>
      <c r="E24954" s="2">
        <v>5000</v>
      </c>
      <c r="F24954" t="s">
        <v>404</v>
      </c>
      <c r="G24954" t="s">
        <v>2663</v>
      </c>
    </row>
    <row r="24955" spans="1:7" x14ac:dyDescent="0.25">
      <c r="A24955" t="s">
        <v>3805</v>
      </c>
      <c r="B24955" t="s">
        <v>3806</v>
      </c>
      <c r="C24955" t="s">
        <v>3807</v>
      </c>
      <c r="D24955" s="1">
        <v>44729</v>
      </c>
      <c r="E24955" s="2">
        <v>21</v>
      </c>
      <c r="F24955" t="s">
        <v>3808</v>
      </c>
      <c r="G24955" t="s">
        <v>5635</v>
      </c>
    </row>
    <row r="24956" spans="1:7" x14ac:dyDescent="0.25">
      <c r="A24956" t="s">
        <v>3805</v>
      </c>
      <c r="B24956" t="s">
        <v>3806</v>
      </c>
      <c r="C24956" t="s">
        <v>3807</v>
      </c>
      <c r="D24956" s="1">
        <v>44729</v>
      </c>
      <c r="E24956" s="2">
        <v>21</v>
      </c>
      <c r="F24956" t="s">
        <v>3809</v>
      </c>
      <c r="G24956" t="s">
        <v>5635</v>
      </c>
    </row>
    <row r="24957" spans="1:7" x14ac:dyDescent="0.25">
      <c r="A24957" t="s">
        <v>3805</v>
      </c>
      <c r="B24957" t="s">
        <v>3806</v>
      </c>
      <c r="C24957" t="s">
        <v>3807</v>
      </c>
      <c r="D24957" s="1">
        <v>44729</v>
      </c>
      <c r="E24957" s="2">
        <v>21</v>
      </c>
      <c r="F24957" t="s">
        <v>3808</v>
      </c>
      <c r="G24957" t="s">
        <v>5638</v>
      </c>
    </row>
    <row r="24958" spans="1:7" x14ac:dyDescent="0.25">
      <c r="A24958" t="s">
        <v>3805</v>
      </c>
      <c r="B24958" t="s">
        <v>3806</v>
      </c>
      <c r="C24958" t="s">
        <v>3807</v>
      </c>
      <c r="D24958" s="1">
        <v>44729</v>
      </c>
      <c r="E24958" s="2">
        <v>21</v>
      </c>
      <c r="F24958" t="s">
        <v>3809</v>
      </c>
      <c r="G24958" t="s">
        <v>5638</v>
      </c>
    </row>
    <row r="24959" spans="1:7" x14ac:dyDescent="0.25">
      <c r="A24959">
        <v>876</v>
      </c>
      <c r="B24959" t="s">
        <v>6376</v>
      </c>
      <c r="C24959" t="s">
        <v>6377</v>
      </c>
      <c r="D24959" s="1">
        <v>44729</v>
      </c>
      <c r="E24959" s="2">
        <v>100</v>
      </c>
      <c r="G24959" t="s">
        <v>186</v>
      </c>
    </row>
    <row r="24960" spans="1:7" x14ac:dyDescent="0.25">
      <c r="A24960" t="s">
        <v>1124</v>
      </c>
      <c r="B24960" t="s">
        <v>1125</v>
      </c>
      <c r="C24960" t="s">
        <v>1126</v>
      </c>
      <c r="D24960" s="1">
        <v>44729</v>
      </c>
      <c r="E24960" s="2">
        <v>1200</v>
      </c>
      <c r="F24960" t="s">
        <v>1127</v>
      </c>
      <c r="G24960" t="s">
        <v>34</v>
      </c>
    </row>
    <row r="24961" spans="1:7" x14ac:dyDescent="0.25">
      <c r="A24961" t="s">
        <v>4660</v>
      </c>
      <c r="B24961" t="s">
        <v>4661</v>
      </c>
      <c r="C24961" t="s">
        <v>4662</v>
      </c>
      <c r="D24961" s="1">
        <v>44731</v>
      </c>
      <c r="E24961" s="2">
        <v>5</v>
      </c>
      <c r="F24961" t="s">
        <v>4663</v>
      </c>
      <c r="G24961" t="s">
        <v>276</v>
      </c>
    </row>
    <row r="24962" spans="1:7" x14ac:dyDescent="0.25">
      <c r="A24962" t="s">
        <v>4415</v>
      </c>
      <c r="B24962" t="s">
        <v>4416</v>
      </c>
      <c r="D24962" s="1">
        <v>44735</v>
      </c>
      <c r="E24962" s="2">
        <v>300</v>
      </c>
      <c r="F24962" t="s">
        <v>4417</v>
      </c>
      <c r="G24962" t="s">
        <v>6268</v>
      </c>
    </row>
    <row r="24963" spans="1:7" x14ac:dyDescent="0.25">
      <c r="A24963">
        <v>655</v>
      </c>
      <c r="B24963" t="s">
        <v>6010</v>
      </c>
      <c r="D24963" s="1">
        <v>44739</v>
      </c>
      <c r="E24963" s="2">
        <v>1000</v>
      </c>
      <c r="F24963" t="s">
        <v>6011</v>
      </c>
      <c r="G24963" t="s">
        <v>34</v>
      </c>
    </row>
    <row r="24964" spans="1:7" x14ac:dyDescent="0.25">
      <c r="A24964" t="s">
        <v>3658</v>
      </c>
      <c r="B24964" t="s">
        <v>3659</v>
      </c>
      <c r="C24964" t="s">
        <v>3660</v>
      </c>
      <c r="D24964" s="1">
        <v>44739</v>
      </c>
      <c r="E24964" s="2">
        <v>100</v>
      </c>
      <c r="F24964" t="s">
        <v>3661</v>
      </c>
      <c r="G24964" t="s">
        <v>2663</v>
      </c>
    </row>
    <row r="24965" spans="1:7" x14ac:dyDescent="0.25">
      <c r="A24965" t="s">
        <v>5624</v>
      </c>
      <c r="B24965" t="s">
        <v>5625</v>
      </c>
      <c r="C24965" t="s">
        <v>5626</v>
      </c>
      <c r="D24965" s="1">
        <v>44739</v>
      </c>
      <c r="E24965" s="2">
        <v>1000</v>
      </c>
      <c r="F24965" t="s">
        <v>5627</v>
      </c>
      <c r="G24965" t="s">
        <v>34</v>
      </c>
    </row>
    <row r="24966" spans="1:7" x14ac:dyDescent="0.25">
      <c r="A24966" t="s">
        <v>3292</v>
      </c>
      <c r="B24966" t="s">
        <v>3293</v>
      </c>
      <c r="C24966" t="s">
        <v>997</v>
      </c>
      <c r="D24966" s="1">
        <v>44739</v>
      </c>
      <c r="E24966" s="2">
        <v>5000</v>
      </c>
      <c r="F24966" t="s">
        <v>3294</v>
      </c>
      <c r="G24966" t="s">
        <v>2663</v>
      </c>
    </row>
    <row r="24967" spans="1:7" x14ac:dyDescent="0.25">
      <c r="A24967">
        <v>209</v>
      </c>
      <c r="B24967" t="s">
        <v>6052</v>
      </c>
      <c r="C24967" t="s">
        <v>6053</v>
      </c>
      <c r="D24967" s="1">
        <v>44741</v>
      </c>
      <c r="E24967" s="2">
        <v>400</v>
      </c>
      <c r="F24967" t="s">
        <v>6054</v>
      </c>
      <c r="G24967" t="s">
        <v>34</v>
      </c>
    </row>
    <row r="24968" spans="1:7" x14ac:dyDescent="0.25">
      <c r="A24968">
        <v>209</v>
      </c>
      <c r="B24968" t="s">
        <v>6052</v>
      </c>
      <c r="C24968" t="s">
        <v>6053</v>
      </c>
      <c r="D24968" s="1">
        <v>44741</v>
      </c>
      <c r="E24968" s="2">
        <v>200</v>
      </c>
      <c r="F24968" t="s">
        <v>6054</v>
      </c>
      <c r="G24968" t="s">
        <v>2663</v>
      </c>
    </row>
    <row r="24969" spans="1:7" x14ac:dyDescent="0.25">
      <c r="A24969" t="s">
        <v>4996</v>
      </c>
      <c r="B24969" t="s">
        <v>4997</v>
      </c>
      <c r="D24969" s="1">
        <v>44741</v>
      </c>
      <c r="E24969" s="2">
        <v>1000</v>
      </c>
      <c r="F24969" t="s">
        <v>4998</v>
      </c>
      <c r="G24969" t="s">
        <v>34</v>
      </c>
    </row>
    <row r="24970" spans="1:7" x14ac:dyDescent="0.25">
      <c r="A24970" t="s">
        <v>6055</v>
      </c>
      <c r="B24970" t="s">
        <v>6056</v>
      </c>
      <c r="D24970" s="1">
        <v>44741</v>
      </c>
      <c r="E24970" s="2">
        <v>600</v>
      </c>
      <c r="G24970" t="s">
        <v>34</v>
      </c>
    </row>
    <row r="24971" spans="1:7" x14ac:dyDescent="0.25">
      <c r="A24971" t="s">
        <v>1860</v>
      </c>
      <c r="B24971" t="s">
        <v>1861</v>
      </c>
      <c r="D24971" s="1">
        <v>44742</v>
      </c>
      <c r="E24971" s="2">
        <v>709181.22</v>
      </c>
      <c r="G24971" t="s">
        <v>2663</v>
      </c>
    </row>
    <row r="24972" spans="1:7" x14ac:dyDescent="0.25">
      <c r="A24972" t="s">
        <v>479</v>
      </c>
      <c r="B24972" t="s">
        <v>480</v>
      </c>
      <c r="D24972" s="1">
        <v>44742</v>
      </c>
      <c r="E24972" s="2">
        <v>2000</v>
      </c>
      <c r="F24972" t="s">
        <v>481</v>
      </c>
      <c r="G24972" t="s">
        <v>2700</v>
      </c>
    </row>
    <row r="24973" spans="1:7" x14ac:dyDescent="0.25">
      <c r="A24973">
        <v>492</v>
      </c>
      <c r="B24973" t="s">
        <v>5958</v>
      </c>
      <c r="D24973" s="1">
        <v>44742</v>
      </c>
      <c r="E24973" s="2">
        <v>2000</v>
      </c>
      <c r="G24973" t="s">
        <v>67</v>
      </c>
    </row>
    <row r="24974" spans="1:7" x14ac:dyDescent="0.25">
      <c r="A24974" t="s">
        <v>4525</v>
      </c>
      <c r="B24974" t="s">
        <v>4526</v>
      </c>
      <c r="C24974" t="s">
        <v>3574</v>
      </c>
      <c r="D24974" s="1">
        <v>44742</v>
      </c>
      <c r="E24974" s="2">
        <v>84</v>
      </c>
      <c r="F24974" t="s">
        <v>4527</v>
      </c>
      <c r="G24974" t="s">
        <v>34</v>
      </c>
    </row>
    <row r="24975" spans="1:7" x14ac:dyDescent="0.25">
      <c r="A24975" t="s">
        <v>4680</v>
      </c>
      <c r="B24975" t="s">
        <v>4681</v>
      </c>
      <c r="C24975" t="s">
        <v>4682</v>
      </c>
      <c r="D24975" s="1">
        <v>44742</v>
      </c>
      <c r="E24975" s="2">
        <v>84</v>
      </c>
      <c r="F24975" t="s">
        <v>4683</v>
      </c>
      <c r="G24975" t="s">
        <v>34</v>
      </c>
    </row>
    <row r="24976" spans="1:7" x14ac:dyDescent="0.25">
      <c r="A24976" t="s">
        <v>4699</v>
      </c>
      <c r="B24976" t="s">
        <v>4700</v>
      </c>
      <c r="C24976" t="s">
        <v>4701</v>
      </c>
      <c r="D24976" s="1">
        <v>44742</v>
      </c>
      <c r="E24976" s="2">
        <v>84</v>
      </c>
      <c r="F24976" t="s">
        <v>4702</v>
      </c>
      <c r="G24976" t="s">
        <v>34</v>
      </c>
    </row>
    <row r="24977" spans="1:7" x14ac:dyDescent="0.25">
      <c r="A24977" t="s">
        <v>4192</v>
      </c>
      <c r="B24977" t="s">
        <v>4193</v>
      </c>
      <c r="C24977" t="s">
        <v>4194</v>
      </c>
      <c r="D24977" s="1">
        <v>44742</v>
      </c>
      <c r="E24977" s="2">
        <v>1000</v>
      </c>
      <c r="G24977" t="s">
        <v>34</v>
      </c>
    </row>
    <row r="24978" spans="1:7" x14ac:dyDescent="0.25">
      <c r="A24978" t="s">
        <v>1567</v>
      </c>
      <c r="B24978" t="s">
        <v>1568</v>
      </c>
      <c r="C24978" t="s">
        <v>1569</v>
      </c>
      <c r="D24978" s="1">
        <v>44742</v>
      </c>
      <c r="E24978" s="2">
        <v>1000</v>
      </c>
      <c r="F24978" t="s">
        <v>1570</v>
      </c>
      <c r="G24978" t="s">
        <v>34</v>
      </c>
    </row>
    <row r="24979" spans="1:7" x14ac:dyDescent="0.25">
      <c r="A24979" t="s">
        <v>225</v>
      </c>
      <c r="B24979" t="s">
        <v>226</v>
      </c>
      <c r="C24979" t="s">
        <v>227</v>
      </c>
      <c r="D24979" s="1">
        <v>44742</v>
      </c>
      <c r="E24979" s="2">
        <v>84</v>
      </c>
      <c r="F24979" t="s">
        <v>228</v>
      </c>
      <c r="G24979" t="s">
        <v>34</v>
      </c>
    </row>
    <row r="24980" spans="1:7" x14ac:dyDescent="0.25">
      <c r="A24980" t="s">
        <v>2634</v>
      </c>
      <c r="B24980" t="s">
        <v>2635</v>
      </c>
      <c r="C24980" t="s">
        <v>2636</v>
      </c>
      <c r="D24980" s="1">
        <v>44742</v>
      </c>
      <c r="E24980" s="2">
        <v>100</v>
      </c>
      <c r="F24980" t="s">
        <v>2637</v>
      </c>
      <c r="G24980" t="s">
        <v>2638</v>
      </c>
    </row>
    <row r="24981" spans="1:7" x14ac:dyDescent="0.25">
      <c r="A24981" t="s">
        <v>2634</v>
      </c>
      <c r="B24981" t="s">
        <v>2635</v>
      </c>
      <c r="C24981" t="s">
        <v>2636</v>
      </c>
      <c r="D24981" s="1">
        <v>44742</v>
      </c>
      <c r="E24981" s="2">
        <v>100</v>
      </c>
      <c r="F24981" t="s">
        <v>2639</v>
      </c>
      <c r="G24981" t="s">
        <v>2638</v>
      </c>
    </row>
    <row r="24982" spans="1:7" x14ac:dyDescent="0.25">
      <c r="A24982" t="s">
        <v>2634</v>
      </c>
      <c r="B24982" t="s">
        <v>2635</v>
      </c>
      <c r="C24982" t="s">
        <v>2636</v>
      </c>
      <c r="D24982" s="1">
        <v>44742</v>
      </c>
      <c r="E24982" s="2">
        <v>100</v>
      </c>
      <c r="F24982" t="s">
        <v>2639</v>
      </c>
      <c r="G24982" t="s">
        <v>2638</v>
      </c>
    </row>
    <row r="24983" spans="1:7" x14ac:dyDescent="0.25">
      <c r="A24983" t="s">
        <v>1426</v>
      </c>
      <c r="B24983" t="s">
        <v>1427</v>
      </c>
      <c r="C24983" t="s">
        <v>826</v>
      </c>
      <c r="D24983" s="1">
        <v>44742</v>
      </c>
      <c r="E24983" s="2">
        <v>84</v>
      </c>
      <c r="F24983" t="s">
        <v>1428</v>
      </c>
      <c r="G24983" t="s">
        <v>34</v>
      </c>
    </row>
    <row r="24984" spans="1:7" x14ac:dyDescent="0.25">
      <c r="A24984" t="s">
        <v>4665</v>
      </c>
      <c r="B24984" t="s">
        <v>4666</v>
      </c>
      <c r="C24984" t="s">
        <v>4667</v>
      </c>
      <c r="D24984" s="1">
        <v>44743</v>
      </c>
      <c r="E24984" s="2">
        <v>25</v>
      </c>
      <c r="F24984" t="s">
        <v>4668</v>
      </c>
      <c r="G24984" t="s">
        <v>1245</v>
      </c>
    </row>
    <row r="24985" spans="1:7" x14ac:dyDescent="0.25">
      <c r="A24985" t="s">
        <v>4665</v>
      </c>
      <c r="B24985" t="s">
        <v>4666</v>
      </c>
      <c r="C24985" t="s">
        <v>4667</v>
      </c>
      <c r="D24985" s="1">
        <v>44743</v>
      </c>
      <c r="E24985" s="2">
        <v>25</v>
      </c>
      <c r="F24985" t="s">
        <v>4669</v>
      </c>
      <c r="G24985" t="s">
        <v>1245</v>
      </c>
    </row>
    <row r="24986" spans="1:7" x14ac:dyDescent="0.25">
      <c r="A24986" t="s">
        <v>4665</v>
      </c>
      <c r="B24986" t="s">
        <v>4666</v>
      </c>
      <c r="C24986" t="s">
        <v>4667</v>
      </c>
      <c r="D24986" s="1">
        <v>44743</v>
      </c>
      <c r="E24986" s="2">
        <v>25</v>
      </c>
      <c r="F24986" t="s">
        <v>4670</v>
      </c>
      <c r="G24986" t="s">
        <v>1245</v>
      </c>
    </row>
    <row r="24987" spans="1:7" x14ac:dyDescent="0.25">
      <c r="A24987" t="s">
        <v>4665</v>
      </c>
      <c r="B24987" t="s">
        <v>4666</v>
      </c>
      <c r="C24987" t="s">
        <v>4667</v>
      </c>
      <c r="D24987" s="1">
        <v>44743</v>
      </c>
      <c r="E24987" s="2">
        <v>25</v>
      </c>
      <c r="F24987" t="s">
        <v>4668</v>
      </c>
      <c r="G24987" t="s">
        <v>276</v>
      </c>
    </row>
    <row r="24988" spans="1:7" x14ac:dyDescent="0.25">
      <c r="A24988" t="s">
        <v>4665</v>
      </c>
      <c r="B24988" t="s">
        <v>4666</v>
      </c>
      <c r="C24988" t="s">
        <v>4667</v>
      </c>
      <c r="D24988" s="1">
        <v>44743</v>
      </c>
      <c r="E24988" s="2">
        <v>25</v>
      </c>
      <c r="F24988" t="s">
        <v>4669</v>
      </c>
      <c r="G24988" t="s">
        <v>276</v>
      </c>
    </row>
    <row r="24989" spans="1:7" x14ac:dyDescent="0.25">
      <c r="A24989" t="s">
        <v>4665</v>
      </c>
      <c r="B24989" t="s">
        <v>4666</v>
      </c>
      <c r="C24989" t="s">
        <v>4667</v>
      </c>
      <c r="D24989" s="1">
        <v>44743</v>
      </c>
      <c r="E24989" s="2">
        <v>25</v>
      </c>
      <c r="F24989" t="s">
        <v>4670</v>
      </c>
      <c r="G24989" t="s">
        <v>276</v>
      </c>
    </row>
    <row r="24990" spans="1:7" x14ac:dyDescent="0.25">
      <c r="A24990" t="s">
        <v>178</v>
      </c>
      <c r="B24990" t="s">
        <v>179</v>
      </c>
      <c r="C24990" t="s">
        <v>180</v>
      </c>
      <c r="D24990" s="1">
        <v>44743</v>
      </c>
      <c r="E24990" s="2">
        <v>5</v>
      </c>
      <c r="F24990" t="s">
        <v>181</v>
      </c>
      <c r="G24990" t="s">
        <v>182</v>
      </c>
    </row>
    <row r="24991" spans="1:7" x14ac:dyDescent="0.25">
      <c r="A24991" t="s">
        <v>164</v>
      </c>
      <c r="B24991" t="s">
        <v>165</v>
      </c>
      <c r="C24991" t="s">
        <v>166</v>
      </c>
      <c r="D24991" s="1">
        <v>44743</v>
      </c>
      <c r="E24991" s="2">
        <v>20</v>
      </c>
      <c r="F24991" t="s">
        <v>167</v>
      </c>
      <c r="G24991" t="s">
        <v>97</v>
      </c>
    </row>
    <row r="24992" spans="1:7" x14ac:dyDescent="0.25">
      <c r="A24992" t="s">
        <v>164</v>
      </c>
      <c r="B24992" t="s">
        <v>165</v>
      </c>
      <c r="C24992" t="s">
        <v>166</v>
      </c>
      <c r="D24992" s="1">
        <v>44743</v>
      </c>
      <c r="E24992" s="2">
        <v>20</v>
      </c>
      <c r="F24992" t="s">
        <v>168</v>
      </c>
      <c r="G24992" t="s">
        <v>97</v>
      </c>
    </row>
    <row r="24993" spans="1:7" x14ac:dyDescent="0.25">
      <c r="A24993" t="s">
        <v>164</v>
      </c>
      <c r="B24993" t="s">
        <v>165</v>
      </c>
      <c r="C24993" t="s">
        <v>166</v>
      </c>
      <c r="D24993" s="1">
        <v>44743</v>
      </c>
      <c r="E24993" s="2">
        <v>25</v>
      </c>
      <c r="F24993" t="s">
        <v>167</v>
      </c>
      <c r="G24993" t="s">
        <v>1695</v>
      </c>
    </row>
    <row r="24994" spans="1:7" x14ac:dyDescent="0.25">
      <c r="A24994" t="s">
        <v>164</v>
      </c>
      <c r="B24994" t="s">
        <v>165</v>
      </c>
      <c r="C24994" t="s">
        <v>166</v>
      </c>
      <c r="D24994" s="1">
        <v>44743</v>
      </c>
      <c r="E24994" s="2">
        <v>25</v>
      </c>
      <c r="F24994" t="s">
        <v>168</v>
      </c>
      <c r="G24994" t="s">
        <v>1695</v>
      </c>
    </row>
    <row r="24995" spans="1:7" x14ac:dyDescent="0.25">
      <c r="A24995" t="s">
        <v>164</v>
      </c>
      <c r="B24995" t="s">
        <v>165</v>
      </c>
      <c r="C24995" t="s">
        <v>166</v>
      </c>
      <c r="D24995" s="1">
        <v>44743</v>
      </c>
      <c r="E24995" s="2">
        <v>20</v>
      </c>
      <c r="F24995" t="s">
        <v>167</v>
      </c>
      <c r="G24995" t="s">
        <v>3613</v>
      </c>
    </row>
    <row r="24996" spans="1:7" x14ac:dyDescent="0.25">
      <c r="A24996" t="s">
        <v>164</v>
      </c>
      <c r="B24996" t="s">
        <v>165</v>
      </c>
      <c r="C24996" t="s">
        <v>166</v>
      </c>
      <c r="D24996" s="1">
        <v>44743</v>
      </c>
      <c r="E24996" s="2">
        <v>20</v>
      </c>
      <c r="F24996" t="s">
        <v>168</v>
      </c>
      <c r="G24996" t="s">
        <v>3613</v>
      </c>
    </row>
    <row r="24997" spans="1:7" x14ac:dyDescent="0.25">
      <c r="A24997" t="s">
        <v>169</v>
      </c>
      <c r="B24997" t="s">
        <v>170</v>
      </c>
      <c r="C24997" t="s">
        <v>171</v>
      </c>
      <c r="D24997" s="1">
        <v>44743</v>
      </c>
      <c r="E24997" s="2">
        <v>10</v>
      </c>
      <c r="F24997" t="s">
        <v>172</v>
      </c>
      <c r="G24997" t="s">
        <v>1245</v>
      </c>
    </row>
    <row r="24998" spans="1:7" x14ac:dyDescent="0.25">
      <c r="A24998" t="s">
        <v>169</v>
      </c>
      <c r="B24998" t="s">
        <v>170</v>
      </c>
      <c r="C24998" t="s">
        <v>171</v>
      </c>
      <c r="D24998" s="1">
        <v>44743</v>
      </c>
      <c r="E24998" s="2">
        <v>10</v>
      </c>
      <c r="F24998" t="s">
        <v>173</v>
      </c>
      <c r="G24998" t="s">
        <v>1245</v>
      </c>
    </row>
    <row r="24999" spans="1:7" x14ac:dyDescent="0.25">
      <c r="A24999" t="s">
        <v>1464</v>
      </c>
      <c r="B24999" t="s">
        <v>1465</v>
      </c>
      <c r="C24999" t="s">
        <v>627</v>
      </c>
      <c r="D24999" s="1">
        <v>44743</v>
      </c>
      <c r="E24999" s="2">
        <v>20</v>
      </c>
      <c r="F24999" t="s">
        <v>1466</v>
      </c>
      <c r="G24999" t="s">
        <v>478</v>
      </c>
    </row>
    <row r="25000" spans="1:7" x14ac:dyDescent="0.25">
      <c r="A25000" t="s">
        <v>1464</v>
      </c>
      <c r="B25000" t="s">
        <v>1465</v>
      </c>
      <c r="C25000" t="s">
        <v>627</v>
      </c>
      <c r="D25000" s="1">
        <v>44743</v>
      </c>
      <c r="E25000" s="2">
        <v>20</v>
      </c>
      <c r="F25000" t="s">
        <v>1466</v>
      </c>
      <c r="G25000" t="s">
        <v>478</v>
      </c>
    </row>
    <row r="25001" spans="1:7" x14ac:dyDescent="0.25">
      <c r="A25001" t="s">
        <v>493</v>
      </c>
      <c r="B25001" t="s">
        <v>494</v>
      </c>
      <c r="C25001" t="s">
        <v>495</v>
      </c>
      <c r="D25001" s="1">
        <v>44743</v>
      </c>
      <c r="E25001" s="2">
        <v>15</v>
      </c>
      <c r="F25001" t="s">
        <v>496</v>
      </c>
      <c r="G25001" t="s">
        <v>310</v>
      </c>
    </row>
    <row r="25002" spans="1:7" x14ac:dyDescent="0.25">
      <c r="A25002" t="s">
        <v>493</v>
      </c>
      <c r="B25002" t="s">
        <v>494</v>
      </c>
      <c r="C25002" t="s">
        <v>495</v>
      </c>
      <c r="D25002" s="1">
        <v>44743</v>
      </c>
      <c r="E25002" s="2">
        <v>15</v>
      </c>
      <c r="F25002" t="s">
        <v>497</v>
      </c>
      <c r="G25002" t="s">
        <v>310</v>
      </c>
    </row>
    <row r="25003" spans="1:7" x14ac:dyDescent="0.25">
      <c r="A25003" t="s">
        <v>493</v>
      </c>
      <c r="B25003" t="s">
        <v>494</v>
      </c>
      <c r="C25003" t="s">
        <v>495</v>
      </c>
      <c r="D25003" s="1">
        <v>44743</v>
      </c>
      <c r="E25003" s="2">
        <v>25</v>
      </c>
      <c r="F25003" t="s">
        <v>496</v>
      </c>
      <c r="G25003" t="s">
        <v>2456</v>
      </c>
    </row>
    <row r="25004" spans="1:7" x14ac:dyDescent="0.25">
      <c r="A25004" t="s">
        <v>493</v>
      </c>
      <c r="B25004" t="s">
        <v>494</v>
      </c>
      <c r="C25004" t="s">
        <v>495</v>
      </c>
      <c r="D25004" s="1">
        <v>44743</v>
      </c>
      <c r="E25004" s="2">
        <v>25</v>
      </c>
      <c r="F25004" t="s">
        <v>497</v>
      </c>
      <c r="G25004" t="s">
        <v>2456</v>
      </c>
    </row>
    <row r="25005" spans="1:7" x14ac:dyDescent="0.25">
      <c r="A25005" t="s">
        <v>3247</v>
      </c>
      <c r="B25005" t="s">
        <v>3248</v>
      </c>
      <c r="C25005" t="s">
        <v>3249</v>
      </c>
      <c r="D25005" s="1">
        <v>44743</v>
      </c>
      <c r="E25005" s="2">
        <v>10</v>
      </c>
      <c r="F25005" t="s">
        <v>3250</v>
      </c>
      <c r="G25005" t="s">
        <v>3649</v>
      </c>
    </row>
    <row r="25006" spans="1:7" x14ac:dyDescent="0.25">
      <c r="A25006" t="s">
        <v>155</v>
      </c>
      <c r="B25006" t="s">
        <v>156</v>
      </c>
      <c r="C25006" t="s">
        <v>157</v>
      </c>
      <c r="D25006" s="1">
        <v>44743</v>
      </c>
      <c r="E25006" s="2">
        <v>5</v>
      </c>
      <c r="F25006" t="s">
        <v>158</v>
      </c>
      <c r="G25006" t="s">
        <v>5789</v>
      </c>
    </row>
    <row r="25007" spans="1:7" x14ac:dyDescent="0.25">
      <c r="A25007" t="s">
        <v>155</v>
      </c>
      <c r="B25007" t="s">
        <v>156</v>
      </c>
      <c r="C25007" t="s">
        <v>157</v>
      </c>
      <c r="D25007" s="1">
        <v>44743</v>
      </c>
      <c r="E25007" s="2">
        <v>5</v>
      </c>
      <c r="F25007" t="s">
        <v>158</v>
      </c>
      <c r="G25007" t="s">
        <v>5789</v>
      </c>
    </row>
    <row r="25008" spans="1:7" x14ac:dyDescent="0.25">
      <c r="A25008" t="s">
        <v>3891</v>
      </c>
      <c r="B25008" t="s">
        <v>3892</v>
      </c>
      <c r="C25008" t="s">
        <v>2928</v>
      </c>
      <c r="D25008" s="1">
        <v>44743</v>
      </c>
      <c r="E25008" s="2">
        <v>100</v>
      </c>
      <c r="F25008" t="s">
        <v>3893</v>
      </c>
      <c r="G25008" t="s">
        <v>34</v>
      </c>
    </row>
    <row r="25009" spans="1:7" x14ac:dyDescent="0.25">
      <c r="A25009" t="s">
        <v>1541</v>
      </c>
      <c r="B25009" t="s">
        <v>1542</v>
      </c>
      <c r="C25009" t="s">
        <v>1543</v>
      </c>
      <c r="D25009" s="1">
        <v>44743</v>
      </c>
      <c r="E25009" s="2">
        <v>20</v>
      </c>
      <c r="F25009" t="s">
        <v>1544</v>
      </c>
      <c r="G25009" t="s">
        <v>114</v>
      </c>
    </row>
    <row r="25010" spans="1:7" x14ac:dyDescent="0.25">
      <c r="A25010" t="s">
        <v>1541</v>
      </c>
      <c r="B25010" t="s">
        <v>1542</v>
      </c>
      <c r="C25010" t="s">
        <v>1543</v>
      </c>
      <c r="D25010" s="1">
        <v>44743</v>
      </c>
      <c r="E25010" s="2">
        <v>20</v>
      </c>
      <c r="F25010" t="s">
        <v>1545</v>
      </c>
      <c r="G25010" t="s">
        <v>114</v>
      </c>
    </row>
    <row r="25011" spans="1:7" x14ac:dyDescent="0.25">
      <c r="A25011" t="s">
        <v>4621</v>
      </c>
      <c r="B25011" t="s">
        <v>4622</v>
      </c>
      <c r="C25011" t="s">
        <v>4623</v>
      </c>
      <c r="D25011" s="1">
        <v>44743</v>
      </c>
      <c r="E25011" s="2">
        <v>250</v>
      </c>
      <c r="F25011" t="s">
        <v>4624</v>
      </c>
      <c r="G25011" t="s">
        <v>6332</v>
      </c>
    </row>
    <row r="25012" spans="1:7" x14ac:dyDescent="0.25">
      <c r="A25012" t="s">
        <v>3800</v>
      </c>
      <c r="B25012" t="s">
        <v>1430</v>
      </c>
      <c r="C25012" t="s">
        <v>3801</v>
      </c>
      <c r="D25012" s="1">
        <v>44743</v>
      </c>
      <c r="E25012" s="2">
        <v>10</v>
      </c>
      <c r="F25012" t="s">
        <v>3802</v>
      </c>
      <c r="G25012" t="s">
        <v>2700</v>
      </c>
    </row>
    <row r="25013" spans="1:7" x14ac:dyDescent="0.25">
      <c r="A25013" t="s">
        <v>3800</v>
      </c>
      <c r="B25013" t="s">
        <v>1430</v>
      </c>
      <c r="C25013" t="s">
        <v>3801</v>
      </c>
      <c r="D25013" s="1">
        <v>44743</v>
      </c>
      <c r="E25013" s="2">
        <v>10</v>
      </c>
      <c r="F25013" t="s">
        <v>3802</v>
      </c>
      <c r="G25013" t="s">
        <v>1245</v>
      </c>
    </row>
    <row r="25014" spans="1:7" x14ac:dyDescent="0.25">
      <c r="A25014" t="s">
        <v>2245</v>
      </c>
      <c r="B25014" t="s">
        <v>2246</v>
      </c>
      <c r="C25014" t="s">
        <v>2247</v>
      </c>
      <c r="D25014" s="1">
        <v>44743</v>
      </c>
      <c r="E25014" s="2">
        <v>10</v>
      </c>
      <c r="F25014" t="s">
        <v>2248</v>
      </c>
      <c r="G25014" t="s">
        <v>6257</v>
      </c>
    </row>
    <row r="25015" spans="1:7" x14ac:dyDescent="0.25">
      <c r="A25015" t="s">
        <v>2245</v>
      </c>
      <c r="B25015" t="s">
        <v>2246</v>
      </c>
      <c r="C25015" t="s">
        <v>2247</v>
      </c>
      <c r="D25015" s="1">
        <v>44743</v>
      </c>
      <c r="E25015" s="2">
        <v>10</v>
      </c>
      <c r="F25015" t="s">
        <v>2249</v>
      </c>
      <c r="G25015" t="s">
        <v>6257</v>
      </c>
    </row>
    <row r="25016" spans="1:7" x14ac:dyDescent="0.25">
      <c r="A25016" t="s">
        <v>4990</v>
      </c>
      <c r="B25016" t="s">
        <v>4991</v>
      </c>
      <c r="C25016" t="s">
        <v>4992</v>
      </c>
      <c r="D25016" s="1">
        <v>44743</v>
      </c>
      <c r="E25016" s="2">
        <v>100</v>
      </c>
      <c r="F25016" t="s">
        <v>4993</v>
      </c>
      <c r="G25016" t="s">
        <v>2663</v>
      </c>
    </row>
    <row r="25017" spans="1:7" x14ac:dyDescent="0.25">
      <c r="A25017" t="s">
        <v>4990</v>
      </c>
      <c r="B25017" t="s">
        <v>4991</v>
      </c>
      <c r="C25017" t="s">
        <v>4992</v>
      </c>
      <c r="D25017" s="1">
        <v>44743</v>
      </c>
      <c r="E25017" s="2">
        <v>100</v>
      </c>
      <c r="F25017" t="s">
        <v>4994</v>
      </c>
      <c r="G25017" t="s">
        <v>2663</v>
      </c>
    </row>
    <row r="25018" spans="1:7" x14ac:dyDescent="0.25">
      <c r="A25018" t="s">
        <v>2272</v>
      </c>
      <c r="B25018" t="s">
        <v>2273</v>
      </c>
      <c r="C25018" t="s">
        <v>2274</v>
      </c>
      <c r="D25018" s="1">
        <v>44743</v>
      </c>
      <c r="E25018" s="2">
        <v>350</v>
      </c>
      <c r="F25018" t="s">
        <v>2275</v>
      </c>
      <c r="G25018" t="s">
        <v>2663</v>
      </c>
    </row>
    <row r="25019" spans="1:7" x14ac:dyDescent="0.25">
      <c r="A25019" t="s">
        <v>2272</v>
      </c>
      <c r="B25019" t="s">
        <v>2273</v>
      </c>
      <c r="C25019" t="s">
        <v>2274</v>
      </c>
      <c r="D25019" s="1">
        <v>44743</v>
      </c>
      <c r="E25019" s="2">
        <v>350</v>
      </c>
      <c r="F25019" t="s">
        <v>2276</v>
      </c>
      <c r="G25019" t="s">
        <v>2663</v>
      </c>
    </row>
    <row r="25020" spans="1:7" x14ac:dyDescent="0.25">
      <c r="A25020" t="s">
        <v>2272</v>
      </c>
      <c r="B25020" t="s">
        <v>2273</v>
      </c>
      <c r="C25020" t="s">
        <v>2274</v>
      </c>
      <c r="D25020" s="1">
        <v>44743</v>
      </c>
      <c r="E25020" s="2">
        <v>41.67</v>
      </c>
      <c r="F25020" t="s">
        <v>2275</v>
      </c>
      <c r="G25020" t="s">
        <v>3650</v>
      </c>
    </row>
    <row r="25021" spans="1:7" x14ac:dyDescent="0.25">
      <c r="A25021" t="s">
        <v>2272</v>
      </c>
      <c r="B25021" t="s">
        <v>2273</v>
      </c>
      <c r="C25021" t="s">
        <v>2274</v>
      </c>
      <c r="D25021" s="1">
        <v>44743</v>
      </c>
      <c r="E25021" s="2">
        <v>41.67</v>
      </c>
      <c r="F25021" t="s">
        <v>2276</v>
      </c>
      <c r="G25021" t="s">
        <v>3650</v>
      </c>
    </row>
    <row r="25022" spans="1:7" x14ac:dyDescent="0.25">
      <c r="A25022" t="s">
        <v>2272</v>
      </c>
      <c r="B25022" t="s">
        <v>2273</v>
      </c>
      <c r="C25022" t="s">
        <v>2274</v>
      </c>
      <c r="D25022" s="1">
        <v>44743</v>
      </c>
      <c r="E25022" s="2">
        <v>83.33</v>
      </c>
      <c r="F25022" t="s">
        <v>2275</v>
      </c>
      <c r="G25022" t="s">
        <v>34</v>
      </c>
    </row>
    <row r="25023" spans="1:7" x14ac:dyDescent="0.25">
      <c r="A25023" t="s">
        <v>2272</v>
      </c>
      <c r="B25023" t="s">
        <v>2273</v>
      </c>
      <c r="C25023" t="s">
        <v>2274</v>
      </c>
      <c r="D25023" s="1">
        <v>44743</v>
      </c>
      <c r="E25023" s="2">
        <v>83.33</v>
      </c>
      <c r="F25023" t="s">
        <v>2276</v>
      </c>
      <c r="G25023" t="s">
        <v>34</v>
      </c>
    </row>
    <row r="25024" spans="1:7" x14ac:dyDescent="0.25">
      <c r="A25024" t="s">
        <v>5203</v>
      </c>
      <c r="B25024" t="s">
        <v>15</v>
      </c>
      <c r="C25024" t="s">
        <v>5204</v>
      </c>
      <c r="D25024" s="1">
        <v>44743</v>
      </c>
      <c r="E25024" s="2">
        <v>175</v>
      </c>
      <c r="F25024" t="s">
        <v>5205</v>
      </c>
      <c r="G25024" t="s">
        <v>2663</v>
      </c>
    </row>
    <row r="25025" spans="1:7" x14ac:dyDescent="0.25">
      <c r="A25025" t="s">
        <v>129</v>
      </c>
      <c r="B25025" t="s">
        <v>130</v>
      </c>
      <c r="C25025" t="s">
        <v>131</v>
      </c>
      <c r="D25025" s="1">
        <v>44743</v>
      </c>
      <c r="E25025" s="2">
        <v>10</v>
      </c>
      <c r="F25025" t="s">
        <v>132</v>
      </c>
      <c r="G25025" t="s">
        <v>9</v>
      </c>
    </row>
    <row r="25026" spans="1:7" x14ac:dyDescent="0.25">
      <c r="A25026" t="s">
        <v>5203</v>
      </c>
      <c r="B25026" t="s">
        <v>15</v>
      </c>
      <c r="C25026" t="s">
        <v>5204</v>
      </c>
      <c r="D25026" s="1">
        <v>44743</v>
      </c>
      <c r="E25026" s="2">
        <v>5</v>
      </c>
      <c r="F25026" t="s">
        <v>5205</v>
      </c>
      <c r="G25026" t="s">
        <v>5789</v>
      </c>
    </row>
    <row r="25027" spans="1:7" x14ac:dyDescent="0.25">
      <c r="A25027" t="s">
        <v>138</v>
      </c>
      <c r="B25027" t="s">
        <v>139</v>
      </c>
      <c r="C25027" t="s">
        <v>140</v>
      </c>
      <c r="D25027" s="1">
        <v>44743</v>
      </c>
      <c r="E25027" s="2">
        <v>40</v>
      </c>
      <c r="F25027" t="s">
        <v>141</v>
      </c>
      <c r="G25027" t="s">
        <v>1695</v>
      </c>
    </row>
    <row r="25028" spans="1:7" x14ac:dyDescent="0.25">
      <c r="A25028" t="s">
        <v>3698</v>
      </c>
      <c r="B25028" t="s">
        <v>3699</v>
      </c>
      <c r="C25028" t="s">
        <v>3700</v>
      </c>
      <c r="D25028" s="1">
        <v>44743</v>
      </c>
      <c r="E25028" s="2">
        <v>1000</v>
      </c>
      <c r="F25028" t="s">
        <v>3701</v>
      </c>
      <c r="G25028" t="s">
        <v>34</v>
      </c>
    </row>
    <row r="25029" spans="1:7" x14ac:dyDescent="0.25">
      <c r="A25029" t="s">
        <v>1492</v>
      </c>
      <c r="B25029" t="s">
        <v>1493</v>
      </c>
      <c r="C25029" t="s">
        <v>1494</v>
      </c>
      <c r="D25029" s="1">
        <v>44743</v>
      </c>
      <c r="E25029" s="2">
        <v>100</v>
      </c>
      <c r="F25029" t="s">
        <v>1495</v>
      </c>
      <c r="G25029" t="s">
        <v>67</v>
      </c>
    </row>
    <row r="25030" spans="1:7" x14ac:dyDescent="0.25">
      <c r="A25030" t="s">
        <v>2753</v>
      </c>
      <c r="B25030" t="s">
        <v>740</v>
      </c>
      <c r="C25030" t="s">
        <v>2754</v>
      </c>
      <c r="D25030" s="1">
        <v>44743</v>
      </c>
      <c r="E25030" s="2">
        <v>5</v>
      </c>
      <c r="F25030" t="s">
        <v>2755</v>
      </c>
      <c r="G25030" t="s">
        <v>1440</v>
      </c>
    </row>
    <row r="25031" spans="1:7" x14ac:dyDescent="0.25">
      <c r="A25031" t="s">
        <v>2753</v>
      </c>
      <c r="B25031" t="s">
        <v>740</v>
      </c>
      <c r="C25031" t="s">
        <v>2754</v>
      </c>
      <c r="D25031" s="1">
        <v>44743</v>
      </c>
      <c r="E25031" s="2">
        <v>5</v>
      </c>
      <c r="F25031" t="s">
        <v>2756</v>
      </c>
      <c r="G25031" t="s">
        <v>1440</v>
      </c>
    </row>
    <row r="25032" spans="1:7" x14ac:dyDescent="0.25">
      <c r="A25032" t="s">
        <v>2753</v>
      </c>
      <c r="B25032" t="s">
        <v>740</v>
      </c>
      <c r="C25032" t="s">
        <v>2754</v>
      </c>
      <c r="D25032" s="1">
        <v>44743</v>
      </c>
      <c r="E25032" s="2">
        <v>5</v>
      </c>
      <c r="F25032" t="s">
        <v>2757</v>
      </c>
      <c r="G25032" t="s">
        <v>1440</v>
      </c>
    </row>
    <row r="25033" spans="1:7" x14ac:dyDescent="0.25">
      <c r="A25033" t="s">
        <v>1584</v>
      </c>
      <c r="B25033" t="s">
        <v>1585</v>
      </c>
      <c r="C25033" t="s">
        <v>1586</v>
      </c>
      <c r="D25033" s="1">
        <v>44743</v>
      </c>
      <c r="E25033" s="2">
        <v>15</v>
      </c>
      <c r="F25033" t="s">
        <v>1587</v>
      </c>
      <c r="G25033" t="s">
        <v>1695</v>
      </c>
    </row>
    <row r="25034" spans="1:7" x14ac:dyDescent="0.25">
      <c r="A25034" t="s">
        <v>1584</v>
      </c>
      <c r="B25034" t="s">
        <v>1585</v>
      </c>
      <c r="C25034" t="s">
        <v>1586</v>
      </c>
      <c r="D25034" s="1">
        <v>44743</v>
      </c>
      <c r="E25034" s="2">
        <v>15</v>
      </c>
      <c r="F25034" t="s">
        <v>1587</v>
      </c>
      <c r="G25034" t="s">
        <v>1245</v>
      </c>
    </row>
    <row r="25035" spans="1:7" x14ac:dyDescent="0.25">
      <c r="A25035" t="s">
        <v>1584</v>
      </c>
      <c r="B25035" t="s">
        <v>1585</v>
      </c>
      <c r="C25035" t="s">
        <v>1586</v>
      </c>
      <c r="D25035" s="1">
        <v>44743</v>
      </c>
      <c r="E25035" s="2">
        <v>20</v>
      </c>
      <c r="F25035" t="s">
        <v>1587</v>
      </c>
      <c r="G25035" t="s">
        <v>6257</v>
      </c>
    </row>
    <row r="25036" spans="1:7" x14ac:dyDescent="0.25">
      <c r="A25036" t="s">
        <v>1580</v>
      </c>
      <c r="B25036" t="s">
        <v>1581</v>
      </c>
      <c r="C25036" t="s">
        <v>1582</v>
      </c>
      <c r="D25036" s="1">
        <v>44743</v>
      </c>
      <c r="E25036" s="2">
        <v>20</v>
      </c>
      <c r="F25036" t="s">
        <v>1583</v>
      </c>
      <c r="G25036" t="s">
        <v>9</v>
      </c>
    </row>
    <row r="25037" spans="1:7" x14ac:dyDescent="0.25">
      <c r="A25037" t="s">
        <v>1100</v>
      </c>
      <c r="B25037" t="s">
        <v>1101</v>
      </c>
      <c r="C25037" t="s">
        <v>1102</v>
      </c>
      <c r="D25037" s="1">
        <v>44743</v>
      </c>
      <c r="E25037" s="2">
        <v>15</v>
      </c>
      <c r="F25037" t="s">
        <v>1103</v>
      </c>
      <c r="G25037" t="s">
        <v>828</v>
      </c>
    </row>
    <row r="25038" spans="1:7" x14ac:dyDescent="0.25">
      <c r="A25038" t="s">
        <v>1100</v>
      </c>
      <c r="B25038" t="s">
        <v>1101</v>
      </c>
      <c r="C25038" t="s">
        <v>1102</v>
      </c>
      <c r="D25038" s="1">
        <v>44743</v>
      </c>
      <c r="E25038" s="2">
        <v>15</v>
      </c>
      <c r="F25038" t="s">
        <v>1104</v>
      </c>
      <c r="G25038" t="s">
        <v>828</v>
      </c>
    </row>
    <row r="25039" spans="1:7" x14ac:dyDescent="0.25">
      <c r="A25039" t="s">
        <v>1100</v>
      </c>
      <c r="B25039" t="s">
        <v>1101</v>
      </c>
      <c r="C25039" t="s">
        <v>1102</v>
      </c>
      <c r="D25039" s="1">
        <v>44743</v>
      </c>
      <c r="E25039" s="2">
        <v>10</v>
      </c>
      <c r="F25039" t="s">
        <v>1103</v>
      </c>
      <c r="G25039" t="s">
        <v>276</v>
      </c>
    </row>
    <row r="25040" spans="1:7" x14ac:dyDescent="0.25">
      <c r="A25040" t="s">
        <v>1100</v>
      </c>
      <c r="B25040" t="s">
        <v>1101</v>
      </c>
      <c r="C25040" t="s">
        <v>1102</v>
      </c>
      <c r="D25040" s="1">
        <v>44743</v>
      </c>
      <c r="E25040" s="2">
        <v>10</v>
      </c>
      <c r="F25040" t="s">
        <v>1104</v>
      </c>
      <c r="G25040" t="s">
        <v>276</v>
      </c>
    </row>
    <row r="25041" spans="1:7" x14ac:dyDescent="0.25">
      <c r="A25041" t="s">
        <v>1450</v>
      </c>
      <c r="B25041" t="s">
        <v>1451</v>
      </c>
      <c r="C25041" t="s">
        <v>1452</v>
      </c>
      <c r="D25041" s="1">
        <v>44743</v>
      </c>
      <c r="E25041" s="2">
        <v>84</v>
      </c>
      <c r="F25041" t="s">
        <v>1453</v>
      </c>
      <c r="G25041" t="s">
        <v>34</v>
      </c>
    </row>
    <row r="25042" spans="1:7" x14ac:dyDescent="0.25">
      <c r="A25042" t="s">
        <v>1450</v>
      </c>
      <c r="B25042" t="s">
        <v>1451</v>
      </c>
      <c r="C25042" t="s">
        <v>1452</v>
      </c>
      <c r="D25042" s="1">
        <v>44743</v>
      </c>
      <c r="E25042" s="2">
        <v>84</v>
      </c>
      <c r="F25042" t="s">
        <v>1454</v>
      </c>
      <c r="G25042" t="s">
        <v>34</v>
      </c>
    </row>
    <row r="25043" spans="1:7" x14ac:dyDescent="0.25">
      <c r="A25043" t="s">
        <v>1450</v>
      </c>
      <c r="B25043" t="s">
        <v>1451</v>
      </c>
      <c r="C25043" t="s">
        <v>1452</v>
      </c>
      <c r="D25043" s="1">
        <v>44743</v>
      </c>
      <c r="E25043" s="2">
        <v>84</v>
      </c>
      <c r="F25043" t="s">
        <v>1454</v>
      </c>
      <c r="G25043" t="s">
        <v>34</v>
      </c>
    </row>
    <row r="25044" spans="1:7" x14ac:dyDescent="0.25">
      <c r="A25044" t="s">
        <v>115</v>
      </c>
      <c r="B25044" t="s">
        <v>116</v>
      </c>
      <c r="C25044" t="s">
        <v>117</v>
      </c>
      <c r="D25044" s="1">
        <v>44743</v>
      </c>
      <c r="E25044" s="2">
        <v>5</v>
      </c>
      <c r="F25044" t="s">
        <v>118</v>
      </c>
      <c r="G25044" t="s">
        <v>1245</v>
      </c>
    </row>
    <row r="25045" spans="1:7" x14ac:dyDescent="0.25">
      <c r="A25045" t="s">
        <v>115</v>
      </c>
      <c r="B25045" t="s">
        <v>116</v>
      </c>
      <c r="C25045" t="s">
        <v>117</v>
      </c>
      <c r="D25045" s="1">
        <v>44743</v>
      </c>
      <c r="E25045" s="2">
        <v>5</v>
      </c>
      <c r="F25045" t="s">
        <v>119</v>
      </c>
      <c r="G25045" t="s">
        <v>1245</v>
      </c>
    </row>
    <row r="25046" spans="1:7" x14ac:dyDescent="0.25">
      <c r="A25046" t="s">
        <v>115</v>
      </c>
      <c r="B25046" t="s">
        <v>116</v>
      </c>
      <c r="C25046" t="s">
        <v>117</v>
      </c>
      <c r="D25046" s="1">
        <v>44743</v>
      </c>
      <c r="E25046" s="2">
        <v>5</v>
      </c>
      <c r="F25046" t="s">
        <v>120</v>
      </c>
      <c r="G25046" t="s">
        <v>1245</v>
      </c>
    </row>
    <row r="25047" spans="1:7" x14ac:dyDescent="0.25">
      <c r="A25047" t="s">
        <v>115</v>
      </c>
      <c r="B25047" t="s">
        <v>116</v>
      </c>
      <c r="C25047" t="s">
        <v>117</v>
      </c>
      <c r="D25047" s="1">
        <v>44743</v>
      </c>
      <c r="E25047" s="2">
        <v>5</v>
      </c>
      <c r="F25047" t="s">
        <v>118</v>
      </c>
      <c r="G25047" t="s">
        <v>5789</v>
      </c>
    </row>
    <row r="25048" spans="1:7" x14ac:dyDescent="0.25">
      <c r="A25048" t="s">
        <v>115</v>
      </c>
      <c r="B25048" t="s">
        <v>116</v>
      </c>
      <c r="C25048" t="s">
        <v>117</v>
      </c>
      <c r="D25048" s="1">
        <v>44743</v>
      </c>
      <c r="E25048" s="2">
        <v>5</v>
      </c>
      <c r="F25048" t="s">
        <v>119</v>
      </c>
      <c r="G25048" t="s">
        <v>5789</v>
      </c>
    </row>
    <row r="25049" spans="1:7" x14ac:dyDescent="0.25">
      <c r="A25049" t="s">
        <v>115</v>
      </c>
      <c r="B25049" t="s">
        <v>116</v>
      </c>
      <c r="C25049" t="s">
        <v>117</v>
      </c>
      <c r="D25049" s="1">
        <v>44743</v>
      </c>
      <c r="E25049" s="2">
        <v>5</v>
      </c>
      <c r="F25049" t="s">
        <v>120</v>
      </c>
      <c r="G25049" t="s">
        <v>5789</v>
      </c>
    </row>
    <row r="25050" spans="1:7" x14ac:dyDescent="0.25">
      <c r="A25050" t="s">
        <v>2346</v>
      </c>
      <c r="B25050" t="s">
        <v>371</v>
      </c>
      <c r="C25050" t="s">
        <v>2347</v>
      </c>
      <c r="D25050" s="1">
        <v>44743</v>
      </c>
      <c r="E25050" s="2">
        <v>25</v>
      </c>
      <c r="F25050" t="s">
        <v>2348</v>
      </c>
      <c r="G25050" t="s">
        <v>97</v>
      </c>
    </row>
    <row r="25051" spans="1:7" x14ac:dyDescent="0.25">
      <c r="A25051" t="s">
        <v>2346</v>
      </c>
      <c r="B25051" t="s">
        <v>371</v>
      </c>
      <c r="C25051" t="s">
        <v>2347</v>
      </c>
      <c r="D25051" s="1">
        <v>44743</v>
      </c>
      <c r="E25051" s="2">
        <v>25</v>
      </c>
      <c r="F25051" t="s">
        <v>2349</v>
      </c>
      <c r="G25051" t="s">
        <v>97</v>
      </c>
    </row>
    <row r="25052" spans="1:7" x14ac:dyDescent="0.25">
      <c r="A25052" t="s">
        <v>2346</v>
      </c>
      <c r="B25052" t="s">
        <v>371</v>
      </c>
      <c r="C25052" t="s">
        <v>2347</v>
      </c>
      <c r="D25052" s="1">
        <v>44743</v>
      </c>
      <c r="E25052" s="2">
        <v>20</v>
      </c>
      <c r="F25052" t="s">
        <v>2348</v>
      </c>
      <c r="G25052" t="s">
        <v>1245</v>
      </c>
    </row>
    <row r="25053" spans="1:7" x14ac:dyDescent="0.25">
      <c r="A25053" t="s">
        <v>2346</v>
      </c>
      <c r="B25053" t="s">
        <v>371</v>
      </c>
      <c r="C25053" t="s">
        <v>2347</v>
      </c>
      <c r="D25053" s="1">
        <v>44743</v>
      </c>
      <c r="E25053" s="2">
        <v>20</v>
      </c>
      <c r="F25053" t="s">
        <v>2349</v>
      </c>
      <c r="G25053" t="s">
        <v>1245</v>
      </c>
    </row>
    <row r="25054" spans="1:7" x14ac:dyDescent="0.25">
      <c r="A25054" t="s">
        <v>3100</v>
      </c>
      <c r="B25054" t="s">
        <v>3101</v>
      </c>
      <c r="C25054" t="s">
        <v>3102</v>
      </c>
      <c r="D25054" s="1">
        <v>44743</v>
      </c>
      <c r="E25054" s="2">
        <v>50</v>
      </c>
      <c r="F25054" t="s">
        <v>3103</v>
      </c>
      <c r="G25054" t="s">
        <v>67</v>
      </c>
    </row>
    <row r="25055" spans="1:7" x14ac:dyDescent="0.25">
      <c r="A25055" t="s">
        <v>4781</v>
      </c>
      <c r="B25055" t="s">
        <v>4782</v>
      </c>
      <c r="C25055" t="s">
        <v>4783</v>
      </c>
      <c r="D25055" s="1">
        <v>44743</v>
      </c>
      <c r="E25055" s="2">
        <v>5</v>
      </c>
      <c r="F25055" t="s">
        <v>4784</v>
      </c>
      <c r="G25055" t="s">
        <v>2663</v>
      </c>
    </row>
    <row r="25056" spans="1:7" x14ac:dyDescent="0.25">
      <c r="A25056" t="s">
        <v>2748</v>
      </c>
      <c r="B25056" t="s">
        <v>2749</v>
      </c>
      <c r="C25056" t="s">
        <v>2750</v>
      </c>
      <c r="D25056" s="1">
        <v>44743</v>
      </c>
      <c r="E25056" s="2">
        <v>10</v>
      </c>
      <c r="F25056" t="s">
        <v>2751</v>
      </c>
      <c r="G25056" t="s">
        <v>67</v>
      </c>
    </row>
    <row r="25057" spans="1:7" x14ac:dyDescent="0.25">
      <c r="A25057" t="s">
        <v>2748</v>
      </c>
      <c r="B25057" t="s">
        <v>2749</v>
      </c>
      <c r="C25057" t="s">
        <v>2750</v>
      </c>
      <c r="D25057" s="1">
        <v>44743</v>
      </c>
      <c r="E25057" s="2">
        <v>10</v>
      </c>
      <c r="F25057" t="s">
        <v>2751</v>
      </c>
      <c r="G25057" t="s">
        <v>67</v>
      </c>
    </row>
    <row r="25058" spans="1:7" x14ac:dyDescent="0.25">
      <c r="A25058" t="s">
        <v>2748</v>
      </c>
      <c r="B25058" t="s">
        <v>2749</v>
      </c>
      <c r="C25058" t="s">
        <v>2750</v>
      </c>
      <c r="D25058" s="1">
        <v>44743</v>
      </c>
      <c r="E25058" s="2">
        <v>10</v>
      </c>
      <c r="F25058" t="s">
        <v>2752</v>
      </c>
      <c r="G25058" t="s">
        <v>67</v>
      </c>
    </row>
    <row r="25059" spans="1:7" x14ac:dyDescent="0.25">
      <c r="A25059" t="s">
        <v>2748</v>
      </c>
      <c r="B25059" t="s">
        <v>2749</v>
      </c>
      <c r="C25059" t="s">
        <v>2750</v>
      </c>
      <c r="D25059" s="1">
        <v>44743</v>
      </c>
      <c r="E25059" s="2">
        <v>10</v>
      </c>
      <c r="F25059" t="s">
        <v>2751</v>
      </c>
      <c r="G25059" t="s">
        <v>1695</v>
      </c>
    </row>
    <row r="25060" spans="1:7" x14ac:dyDescent="0.25">
      <c r="A25060" t="s">
        <v>2748</v>
      </c>
      <c r="B25060" t="s">
        <v>2749</v>
      </c>
      <c r="C25060" t="s">
        <v>2750</v>
      </c>
      <c r="D25060" s="1">
        <v>44743</v>
      </c>
      <c r="E25060" s="2">
        <v>10</v>
      </c>
      <c r="F25060" t="s">
        <v>2751</v>
      </c>
      <c r="G25060" t="s">
        <v>1695</v>
      </c>
    </row>
    <row r="25061" spans="1:7" x14ac:dyDescent="0.25">
      <c r="A25061" t="s">
        <v>2748</v>
      </c>
      <c r="B25061" t="s">
        <v>2749</v>
      </c>
      <c r="C25061" t="s">
        <v>2750</v>
      </c>
      <c r="D25061" s="1">
        <v>44743</v>
      </c>
      <c r="E25061" s="2">
        <v>10</v>
      </c>
      <c r="F25061" t="s">
        <v>2752</v>
      </c>
      <c r="G25061" t="s">
        <v>1695</v>
      </c>
    </row>
    <row r="25062" spans="1:7" x14ac:dyDescent="0.25">
      <c r="A25062" t="s">
        <v>5031</v>
      </c>
      <c r="B25062" t="s">
        <v>5032</v>
      </c>
      <c r="C25062" t="s">
        <v>5033</v>
      </c>
      <c r="D25062" s="1">
        <v>44743</v>
      </c>
      <c r="E25062" s="2">
        <v>100</v>
      </c>
      <c r="F25062" t="s">
        <v>5034</v>
      </c>
      <c r="G25062" t="s">
        <v>2663</v>
      </c>
    </row>
    <row r="25063" spans="1:7" x14ac:dyDescent="0.25">
      <c r="A25063" t="s">
        <v>3689</v>
      </c>
      <c r="B25063" t="s">
        <v>3690</v>
      </c>
      <c r="C25063" t="s">
        <v>3691</v>
      </c>
      <c r="D25063" s="1">
        <v>44743</v>
      </c>
      <c r="E25063" s="2">
        <v>34.96</v>
      </c>
      <c r="F25063" t="s">
        <v>3692</v>
      </c>
      <c r="G25063" t="s">
        <v>97</v>
      </c>
    </row>
    <row r="25064" spans="1:7" x14ac:dyDescent="0.25">
      <c r="A25064" t="s">
        <v>2742</v>
      </c>
      <c r="B25064" t="s">
        <v>2743</v>
      </c>
      <c r="C25064" t="s">
        <v>2744</v>
      </c>
      <c r="D25064" s="1">
        <v>44743</v>
      </c>
      <c r="E25064" s="2">
        <v>150</v>
      </c>
      <c r="F25064" t="s">
        <v>2745</v>
      </c>
      <c r="G25064" t="s">
        <v>2746</v>
      </c>
    </row>
    <row r="25065" spans="1:7" x14ac:dyDescent="0.25">
      <c r="A25065" t="s">
        <v>2742</v>
      </c>
      <c r="B25065" t="s">
        <v>2743</v>
      </c>
      <c r="C25065" t="s">
        <v>2744</v>
      </c>
      <c r="D25065" s="1">
        <v>44743</v>
      </c>
      <c r="E25065" s="2">
        <v>150</v>
      </c>
      <c r="F25065" t="s">
        <v>2747</v>
      </c>
      <c r="G25065" t="s">
        <v>2746</v>
      </c>
    </row>
    <row r="25066" spans="1:7" x14ac:dyDescent="0.25">
      <c r="A25066" t="s">
        <v>5385</v>
      </c>
      <c r="B25066" t="s">
        <v>2992</v>
      </c>
      <c r="C25066" t="s">
        <v>5386</v>
      </c>
      <c r="D25066" s="1">
        <v>44743</v>
      </c>
      <c r="E25066" s="2">
        <v>50</v>
      </c>
      <c r="F25066" t="s">
        <v>5387</v>
      </c>
      <c r="G25066" t="s">
        <v>67</v>
      </c>
    </row>
    <row r="25067" spans="1:7" x14ac:dyDescent="0.25">
      <c r="A25067" t="s">
        <v>322</v>
      </c>
      <c r="B25067" t="s">
        <v>323</v>
      </c>
      <c r="C25067" t="s">
        <v>324</v>
      </c>
      <c r="D25067" s="1">
        <v>44743</v>
      </c>
      <c r="E25067" s="2">
        <v>63</v>
      </c>
      <c r="F25067" t="s">
        <v>325</v>
      </c>
      <c r="G25067" t="s">
        <v>326</v>
      </c>
    </row>
    <row r="25068" spans="1:7" x14ac:dyDescent="0.25">
      <c r="A25068" t="s">
        <v>322</v>
      </c>
      <c r="B25068" t="s">
        <v>323</v>
      </c>
      <c r="C25068" t="s">
        <v>324</v>
      </c>
      <c r="D25068" s="1">
        <v>44743</v>
      </c>
      <c r="E25068" s="2">
        <v>63</v>
      </c>
      <c r="F25068" t="s">
        <v>327</v>
      </c>
      <c r="G25068" t="s">
        <v>326</v>
      </c>
    </row>
    <row r="25069" spans="1:7" x14ac:dyDescent="0.25">
      <c r="A25069" t="s">
        <v>1803</v>
      </c>
      <c r="B25069" t="s">
        <v>1804</v>
      </c>
      <c r="C25069" t="s">
        <v>1805</v>
      </c>
      <c r="D25069" s="1">
        <v>44743</v>
      </c>
      <c r="E25069" s="2">
        <v>25</v>
      </c>
      <c r="F25069" t="s">
        <v>1806</v>
      </c>
      <c r="G25069" t="s">
        <v>271</v>
      </c>
    </row>
    <row r="25070" spans="1:7" x14ac:dyDescent="0.25">
      <c r="A25070" t="s">
        <v>1803</v>
      </c>
      <c r="B25070" t="s">
        <v>1804</v>
      </c>
      <c r="C25070" t="s">
        <v>1805</v>
      </c>
      <c r="D25070" s="1">
        <v>44743</v>
      </c>
      <c r="E25070" s="2">
        <v>25</v>
      </c>
      <c r="F25070" t="s">
        <v>1806</v>
      </c>
      <c r="G25070" t="s">
        <v>5422</v>
      </c>
    </row>
    <row r="25071" spans="1:7" x14ac:dyDescent="0.25">
      <c r="A25071" t="s">
        <v>312</v>
      </c>
      <c r="B25071" t="s">
        <v>248</v>
      </c>
      <c r="C25071" t="s">
        <v>313</v>
      </c>
      <c r="D25071" s="1">
        <v>44743</v>
      </c>
      <c r="E25071" s="2">
        <v>50</v>
      </c>
      <c r="F25071" t="s">
        <v>314</v>
      </c>
      <c r="G25071" t="s">
        <v>315</v>
      </c>
    </row>
    <row r="25072" spans="1:7" x14ac:dyDescent="0.25">
      <c r="A25072" t="s">
        <v>4053</v>
      </c>
      <c r="B25072" t="s">
        <v>580</v>
      </c>
      <c r="C25072" t="s">
        <v>4054</v>
      </c>
      <c r="D25072" s="1">
        <v>44743</v>
      </c>
      <c r="E25072" s="2">
        <v>15</v>
      </c>
      <c r="F25072" t="s">
        <v>4055</v>
      </c>
      <c r="G25072" t="s">
        <v>3282</v>
      </c>
    </row>
    <row r="25073" spans="1:7" x14ac:dyDescent="0.25">
      <c r="A25073" t="s">
        <v>4053</v>
      </c>
      <c r="B25073" t="s">
        <v>580</v>
      </c>
      <c r="C25073" t="s">
        <v>4054</v>
      </c>
      <c r="D25073" s="1">
        <v>44743</v>
      </c>
      <c r="E25073" s="2">
        <v>15</v>
      </c>
      <c r="F25073" t="s">
        <v>4055</v>
      </c>
      <c r="G25073" t="s">
        <v>3282</v>
      </c>
    </row>
    <row r="25074" spans="1:7" x14ac:dyDescent="0.25">
      <c r="A25074" t="s">
        <v>4053</v>
      </c>
      <c r="B25074" t="s">
        <v>580</v>
      </c>
      <c r="C25074" t="s">
        <v>4054</v>
      </c>
      <c r="D25074" s="1">
        <v>44743</v>
      </c>
      <c r="E25074" s="2">
        <v>15</v>
      </c>
      <c r="F25074" t="s">
        <v>4056</v>
      </c>
      <c r="G25074" t="s">
        <v>3282</v>
      </c>
    </row>
    <row r="25075" spans="1:7" x14ac:dyDescent="0.25">
      <c r="A25075" t="s">
        <v>82</v>
      </c>
      <c r="B25075" t="s">
        <v>83</v>
      </c>
      <c r="C25075" t="s">
        <v>84</v>
      </c>
      <c r="D25075" s="1">
        <v>44743</v>
      </c>
      <c r="E25075" s="2">
        <v>10</v>
      </c>
      <c r="F25075" t="s">
        <v>85</v>
      </c>
      <c r="G25075" t="s">
        <v>1245</v>
      </c>
    </row>
    <row r="25076" spans="1:7" x14ac:dyDescent="0.25">
      <c r="A25076" t="s">
        <v>82</v>
      </c>
      <c r="B25076" t="s">
        <v>83</v>
      </c>
      <c r="C25076" t="s">
        <v>84</v>
      </c>
      <c r="D25076" s="1">
        <v>44743</v>
      </c>
      <c r="E25076" s="2">
        <v>10</v>
      </c>
      <c r="F25076" t="s">
        <v>86</v>
      </c>
      <c r="G25076" t="s">
        <v>1245</v>
      </c>
    </row>
    <row r="25077" spans="1:7" x14ac:dyDescent="0.25">
      <c r="A25077" t="s">
        <v>2686</v>
      </c>
      <c r="B25077" t="s">
        <v>2687</v>
      </c>
      <c r="C25077" t="s">
        <v>2688</v>
      </c>
      <c r="D25077" s="1">
        <v>44743</v>
      </c>
      <c r="E25077" s="2">
        <v>84</v>
      </c>
      <c r="F25077" t="s">
        <v>2689</v>
      </c>
      <c r="G25077" t="s">
        <v>34</v>
      </c>
    </row>
    <row r="25078" spans="1:7" x14ac:dyDescent="0.25">
      <c r="A25078" t="s">
        <v>2690</v>
      </c>
      <c r="B25078" t="s">
        <v>2691</v>
      </c>
      <c r="C25078" t="s">
        <v>2692</v>
      </c>
      <c r="D25078" s="1">
        <v>44743</v>
      </c>
      <c r="E25078" s="2">
        <v>50</v>
      </c>
      <c r="F25078" t="s">
        <v>2693</v>
      </c>
      <c r="G25078" t="s">
        <v>1715</v>
      </c>
    </row>
    <row r="25079" spans="1:7" x14ac:dyDescent="0.25">
      <c r="A25079" t="s">
        <v>2690</v>
      </c>
      <c r="B25079" t="s">
        <v>2691</v>
      </c>
      <c r="C25079" t="s">
        <v>2692</v>
      </c>
      <c r="D25079" s="1">
        <v>44743</v>
      </c>
      <c r="E25079" s="2">
        <v>50</v>
      </c>
      <c r="F25079" t="s">
        <v>2693</v>
      </c>
      <c r="G25079" t="s">
        <v>1725</v>
      </c>
    </row>
    <row r="25080" spans="1:7" x14ac:dyDescent="0.25">
      <c r="A25080" t="s">
        <v>87</v>
      </c>
      <c r="B25080" t="s">
        <v>88</v>
      </c>
      <c r="C25080" t="s">
        <v>89</v>
      </c>
      <c r="D25080" s="1">
        <v>44743</v>
      </c>
      <c r="E25080" s="2">
        <v>25</v>
      </c>
      <c r="F25080" t="s">
        <v>90</v>
      </c>
      <c r="G25080" t="s">
        <v>1695</v>
      </c>
    </row>
    <row r="25081" spans="1:7" x14ac:dyDescent="0.25">
      <c r="A25081" t="s">
        <v>87</v>
      </c>
      <c r="B25081" t="s">
        <v>88</v>
      </c>
      <c r="C25081" t="s">
        <v>89</v>
      </c>
      <c r="D25081" s="1">
        <v>44743</v>
      </c>
      <c r="E25081" s="2">
        <v>25</v>
      </c>
      <c r="F25081" t="s">
        <v>91</v>
      </c>
      <c r="G25081" t="s">
        <v>1695</v>
      </c>
    </row>
    <row r="25082" spans="1:7" x14ac:dyDescent="0.25">
      <c r="A25082" t="s">
        <v>87</v>
      </c>
      <c r="B25082" t="s">
        <v>88</v>
      </c>
      <c r="C25082" t="s">
        <v>89</v>
      </c>
      <c r="D25082" s="1">
        <v>44743</v>
      </c>
      <c r="E25082" s="2">
        <v>25</v>
      </c>
      <c r="F25082" t="s">
        <v>91</v>
      </c>
      <c r="G25082" t="s">
        <v>1695</v>
      </c>
    </row>
    <row r="25083" spans="1:7" x14ac:dyDescent="0.25">
      <c r="A25083" t="s">
        <v>87</v>
      </c>
      <c r="B25083" t="s">
        <v>88</v>
      </c>
      <c r="C25083" t="s">
        <v>89</v>
      </c>
      <c r="D25083" s="1">
        <v>44743</v>
      </c>
      <c r="E25083" s="2">
        <v>25</v>
      </c>
      <c r="F25083" t="s">
        <v>92</v>
      </c>
      <c r="G25083" t="s">
        <v>1695</v>
      </c>
    </row>
    <row r="25084" spans="1:7" x14ac:dyDescent="0.25">
      <c r="A25084" t="s">
        <v>87</v>
      </c>
      <c r="B25084" t="s">
        <v>88</v>
      </c>
      <c r="C25084" t="s">
        <v>89</v>
      </c>
      <c r="D25084" s="1">
        <v>44743</v>
      </c>
      <c r="E25084" s="2">
        <v>15</v>
      </c>
      <c r="F25084" t="s">
        <v>90</v>
      </c>
      <c r="G25084" t="s">
        <v>1245</v>
      </c>
    </row>
    <row r="25085" spans="1:7" x14ac:dyDescent="0.25">
      <c r="A25085" t="s">
        <v>87</v>
      </c>
      <c r="B25085" t="s">
        <v>88</v>
      </c>
      <c r="C25085" t="s">
        <v>89</v>
      </c>
      <c r="D25085" s="1">
        <v>44743</v>
      </c>
      <c r="E25085" s="2">
        <v>15</v>
      </c>
      <c r="F25085" t="s">
        <v>91</v>
      </c>
      <c r="G25085" t="s">
        <v>1245</v>
      </c>
    </row>
    <row r="25086" spans="1:7" x14ac:dyDescent="0.25">
      <c r="A25086" t="s">
        <v>87</v>
      </c>
      <c r="B25086" t="s">
        <v>88</v>
      </c>
      <c r="C25086" t="s">
        <v>89</v>
      </c>
      <c r="D25086" s="1">
        <v>44743</v>
      </c>
      <c r="E25086" s="2">
        <v>15</v>
      </c>
      <c r="F25086" t="s">
        <v>91</v>
      </c>
      <c r="G25086" t="s">
        <v>1245</v>
      </c>
    </row>
    <row r="25087" spans="1:7" x14ac:dyDescent="0.25">
      <c r="A25087" t="s">
        <v>87</v>
      </c>
      <c r="B25087" t="s">
        <v>88</v>
      </c>
      <c r="C25087" t="s">
        <v>89</v>
      </c>
      <c r="D25087" s="1">
        <v>44743</v>
      </c>
      <c r="E25087" s="2">
        <v>15</v>
      </c>
      <c r="F25087" t="s">
        <v>92</v>
      </c>
      <c r="G25087" t="s">
        <v>1245</v>
      </c>
    </row>
    <row r="25088" spans="1:7" x14ac:dyDescent="0.25">
      <c r="A25088" t="s">
        <v>2153</v>
      </c>
      <c r="B25088" t="s">
        <v>614</v>
      </c>
      <c r="C25088" t="s">
        <v>1310</v>
      </c>
      <c r="D25088" s="1">
        <v>44743</v>
      </c>
      <c r="E25088" s="2">
        <v>10</v>
      </c>
      <c r="F25088" t="s">
        <v>2154</v>
      </c>
      <c r="G25088" t="s">
        <v>1245</v>
      </c>
    </row>
    <row r="25089" spans="1:7" x14ac:dyDescent="0.25">
      <c r="A25089" t="s">
        <v>529</v>
      </c>
      <c r="B25089" t="s">
        <v>290</v>
      </c>
      <c r="C25089" t="s">
        <v>530</v>
      </c>
      <c r="D25089" s="1">
        <v>44743</v>
      </c>
      <c r="E25089" s="2">
        <v>25</v>
      </c>
      <c r="F25089" t="s">
        <v>531</v>
      </c>
      <c r="G25089" t="s">
        <v>3282</v>
      </c>
    </row>
    <row r="25090" spans="1:7" x14ac:dyDescent="0.25">
      <c r="A25090" t="s">
        <v>1590</v>
      </c>
      <c r="B25090" t="s">
        <v>1591</v>
      </c>
      <c r="C25090" t="s">
        <v>1592</v>
      </c>
      <c r="D25090" s="1">
        <v>44743</v>
      </c>
      <c r="E25090" s="2">
        <v>5</v>
      </c>
      <c r="F25090" t="s">
        <v>1593</v>
      </c>
      <c r="G25090" t="s">
        <v>1245</v>
      </c>
    </row>
    <row r="25091" spans="1:7" x14ac:dyDescent="0.25">
      <c r="A25091">
        <v>341</v>
      </c>
      <c r="B25091" t="s">
        <v>5819</v>
      </c>
      <c r="C25091" t="s">
        <v>5820</v>
      </c>
      <c r="D25091" s="1">
        <v>44743</v>
      </c>
      <c r="E25091" s="2">
        <v>50</v>
      </c>
      <c r="F25091" t="s">
        <v>5821</v>
      </c>
      <c r="G25091" t="s">
        <v>5638</v>
      </c>
    </row>
    <row r="25092" spans="1:7" x14ac:dyDescent="0.25">
      <c r="A25092">
        <v>241</v>
      </c>
      <c r="B25092" t="s">
        <v>5724</v>
      </c>
      <c r="C25092" t="s">
        <v>5725</v>
      </c>
      <c r="D25092" s="1">
        <v>44743</v>
      </c>
      <c r="E25092" s="2">
        <v>5</v>
      </c>
      <c r="F25092" t="s">
        <v>5726</v>
      </c>
      <c r="G25092" t="s">
        <v>5789</v>
      </c>
    </row>
    <row r="25093" spans="1:7" x14ac:dyDescent="0.25">
      <c r="A25093">
        <v>241</v>
      </c>
      <c r="B25093" t="s">
        <v>5724</v>
      </c>
      <c r="C25093" t="s">
        <v>5725</v>
      </c>
      <c r="D25093" s="1">
        <v>44743</v>
      </c>
      <c r="E25093" s="2">
        <v>5</v>
      </c>
      <c r="F25093" t="s">
        <v>5727</v>
      </c>
      <c r="G25093" t="s">
        <v>5789</v>
      </c>
    </row>
    <row r="25094" spans="1:7" x14ac:dyDescent="0.25">
      <c r="A25094">
        <v>276</v>
      </c>
      <c r="B25094" t="s">
        <v>5802</v>
      </c>
      <c r="C25094" t="s">
        <v>5803</v>
      </c>
      <c r="D25094" s="1">
        <v>44743</v>
      </c>
      <c r="E25094" s="2">
        <v>5</v>
      </c>
      <c r="G25094" t="s">
        <v>5789</v>
      </c>
    </row>
    <row r="25095" spans="1:7" x14ac:dyDescent="0.25">
      <c r="A25095">
        <v>278</v>
      </c>
      <c r="B25095" t="s">
        <v>2822</v>
      </c>
      <c r="C25095" t="s">
        <v>779</v>
      </c>
      <c r="D25095" s="1">
        <v>44743</v>
      </c>
      <c r="E25095" s="2">
        <v>5</v>
      </c>
      <c r="F25095" t="s">
        <v>5801</v>
      </c>
      <c r="G25095" t="s">
        <v>5789</v>
      </c>
    </row>
    <row r="25096" spans="1:7" x14ac:dyDescent="0.25">
      <c r="A25096">
        <v>45</v>
      </c>
      <c r="B25096" t="s">
        <v>1578</v>
      </c>
      <c r="C25096" t="s">
        <v>3033</v>
      </c>
      <c r="D25096" s="1">
        <v>44743</v>
      </c>
      <c r="E25096" s="2">
        <v>84</v>
      </c>
      <c r="F25096" t="s">
        <v>5518</v>
      </c>
      <c r="G25096" t="s">
        <v>34</v>
      </c>
    </row>
    <row r="25097" spans="1:7" x14ac:dyDescent="0.25">
      <c r="A25097">
        <v>68</v>
      </c>
      <c r="B25097" t="s">
        <v>5551</v>
      </c>
      <c r="C25097" t="s">
        <v>5552</v>
      </c>
      <c r="D25097" s="1">
        <v>44743</v>
      </c>
      <c r="E25097" s="2">
        <v>15</v>
      </c>
      <c r="F25097" t="s">
        <v>5553</v>
      </c>
      <c r="G25097" t="s">
        <v>4685</v>
      </c>
    </row>
    <row r="25098" spans="1:7" x14ac:dyDescent="0.25">
      <c r="A25098" t="s">
        <v>2326</v>
      </c>
      <c r="B25098" t="s">
        <v>2327</v>
      </c>
      <c r="C25098" t="s">
        <v>997</v>
      </c>
      <c r="D25098" s="1">
        <v>44747</v>
      </c>
      <c r="E25098" s="2">
        <v>1000</v>
      </c>
      <c r="F25098" t="s">
        <v>2328</v>
      </c>
      <c r="G25098" t="s">
        <v>34</v>
      </c>
    </row>
    <row r="25099" spans="1:7" x14ac:dyDescent="0.25">
      <c r="A25099" t="s">
        <v>427</v>
      </c>
      <c r="B25099" t="s">
        <v>428</v>
      </c>
      <c r="D25099" s="1">
        <v>44748</v>
      </c>
      <c r="E25099" s="2">
        <v>22734.55</v>
      </c>
      <c r="F25099" t="s">
        <v>429</v>
      </c>
      <c r="G25099" t="s">
        <v>430</v>
      </c>
    </row>
    <row r="25100" spans="1:7" x14ac:dyDescent="0.25">
      <c r="A25100" t="s">
        <v>427</v>
      </c>
      <c r="B25100" t="s">
        <v>428</v>
      </c>
      <c r="D25100" s="1">
        <v>44748</v>
      </c>
      <c r="E25100" s="2">
        <v>7578.18</v>
      </c>
      <c r="F25100" t="s">
        <v>429</v>
      </c>
      <c r="G25100" t="s">
        <v>114</v>
      </c>
    </row>
    <row r="25101" spans="1:7" x14ac:dyDescent="0.25">
      <c r="A25101" t="s">
        <v>3472</v>
      </c>
      <c r="B25101" t="s">
        <v>3473</v>
      </c>
      <c r="C25101" t="s">
        <v>3474</v>
      </c>
      <c r="D25101" s="1">
        <v>44749</v>
      </c>
      <c r="E25101" s="2">
        <v>500</v>
      </c>
      <c r="F25101" t="s">
        <v>3475</v>
      </c>
      <c r="G25101" t="s">
        <v>34</v>
      </c>
    </row>
    <row r="25102" spans="1:7" x14ac:dyDescent="0.25">
      <c r="A25102" t="s">
        <v>482</v>
      </c>
      <c r="B25102" t="s">
        <v>483</v>
      </c>
      <c r="C25102" t="s">
        <v>484</v>
      </c>
      <c r="D25102" s="1">
        <v>44749</v>
      </c>
      <c r="E25102" s="2">
        <v>83.33</v>
      </c>
      <c r="F25102" t="s">
        <v>485</v>
      </c>
      <c r="G25102" t="s">
        <v>34</v>
      </c>
    </row>
    <row r="25103" spans="1:7" x14ac:dyDescent="0.25">
      <c r="A25103" t="s">
        <v>482</v>
      </c>
      <c r="B25103" t="s">
        <v>483</v>
      </c>
      <c r="C25103" t="s">
        <v>484</v>
      </c>
      <c r="D25103" s="1">
        <v>44749</v>
      </c>
      <c r="E25103" s="2">
        <v>41.67</v>
      </c>
      <c r="F25103" t="s">
        <v>485</v>
      </c>
      <c r="G25103" t="s">
        <v>1240</v>
      </c>
    </row>
    <row r="25104" spans="1:7" x14ac:dyDescent="0.25">
      <c r="A25104">
        <v>913</v>
      </c>
      <c r="B25104" t="s">
        <v>6401</v>
      </c>
      <c r="D25104" s="1">
        <v>44755</v>
      </c>
      <c r="E25104" s="2">
        <v>500</v>
      </c>
      <c r="F25104" t="s">
        <v>6039</v>
      </c>
      <c r="G25104" t="s">
        <v>276</v>
      </c>
    </row>
    <row r="25105" spans="1:7" x14ac:dyDescent="0.25">
      <c r="A25105">
        <v>874</v>
      </c>
      <c r="B25105" t="s">
        <v>6384</v>
      </c>
      <c r="D25105" s="1">
        <v>44757</v>
      </c>
      <c r="E25105" s="2">
        <v>84</v>
      </c>
      <c r="G25105" t="s">
        <v>34</v>
      </c>
    </row>
    <row r="25106" spans="1:7" x14ac:dyDescent="0.25">
      <c r="A25106" t="s">
        <v>5403</v>
      </c>
      <c r="B25106" t="s">
        <v>5404</v>
      </c>
      <c r="C25106" t="s">
        <v>758</v>
      </c>
      <c r="D25106" s="1">
        <v>44757</v>
      </c>
      <c r="E25106" s="2">
        <v>84</v>
      </c>
      <c r="F25106" t="s">
        <v>5405</v>
      </c>
      <c r="G25106" t="s">
        <v>34</v>
      </c>
    </row>
    <row r="25107" spans="1:7" x14ac:dyDescent="0.25">
      <c r="A25107" t="s">
        <v>49</v>
      </c>
      <c r="B25107" t="s">
        <v>50</v>
      </c>
      <c r="C25107" t="s">
        <v>51</v>
      </c>
      <c r="D25107" s="1">
        <v>44757</v>
      </c>
      <c r="E25107" s="2">
        <v>140</v>
      </c>
      <c r="F25107" t="s">
        <v>52</v>
      </c>
      <c r="G25107" t="s">
        <v>2663</v>
      </c>
    </row>
    <row r="25108" spans="1:7" x14ac:dyDescent="0.25">
      <c r="A25108" t="s">
        <v>2167</v>
      </c>
      <c r="B25108" t="s">
        <v>2168</v>
      </c>
      <c r="C25108" t="s">
        <v>2169</v>
      </c>
      <c r="D25108" s="1">
        <v>44757</v>
      </c>
      <c r="E25108" s="2">
        <v>100</v>
      </c>
      <c r="F25108" t="s">
        <v>2170</v>
      </c>
      <c r="G25108" t="s">
        <v>245</v>
      </c>
    </row>
    <row r="25109" spans="1:7" x14ac:dyDescent="0.25">
      <c r="A25109" t="s">
        <v>2167</v>
      </c>
      <c r="B25109" t="s">
        <v>2168</v>
      </c>
      <c r="C25109" t="s">
        <v>2169</v>
      </c>
      <c r="D25109" s="1">
        <v>44757</v>
      </c>
      <c r="E25109" s="2">
        <v>100</v>
      </c>
      <c r="F25109" t="s">
        <v>2170</v>
      </c>
      <c r="G25109" t="s">
        <v>2199</v>
      </c>
    </row>
    <row r="25110" spans="1:7" x14ac:dyDescent="0.25">
      <c r="A25110" t="s">
        <v>40</v>
      </c>
      <c r="B25110" t="s">
        <v>41</v>
      </c>
      <c r="C25110" t="s">
        <v>42</v>
      </c>
      <c r="D25110" s="1">
        <v>44757</v>
      </c>
      <c r="E25110" s="2">
        <v>83.33</v>
      </c>
      <c r="F25110" t="s">
        <v>43</v>
      </c>
      <c r="G25110" t="s">
        <v>2898</v>
      </c>
    </row>
    <row r="25111" spans="1:7" x14ac:dyDescent="0.25">
      <c r="A25111" t="s">
        <v>40</v>
      </c>
      <c r="B25111" t="s">
        <v>41</v>
      </c>
      <c r="C25111" t="s">
        <v>42</v>
      </c>
      <c r="D25111" s="1">
        <v>44757</v>
      </c>
      <c r="E25111" s="2">
        <v>83.33</v>
      </c>
      <c r="F25111" t="s">
        <v>43</v>
      </c>
      <c r="G25111" t="s">
        <v>34</v>
      </c>
    </row>
    <row r="25112" spans="1:7" x14ac:dyDescent="0.25">
      <c r="A25112" t="s">
        <v>2463</v>
      </c>
      <c r="B25112" t="s">
        <v>2464</v>
      </c>
      <c r="C25112" t="s">
        <v>2465</v>
      </c>
      <c r="D25112" s="1">
        <v>44757</v>
      </c>
      <c r="E25112" s="2">
        <v>100</v>
      </c>
      <c r="F25112" t="s">
        <v>2466</v>
      </c>
      <c r="G25112" t="s">
        <v>2663</v>
      </c>
    </row>
    <row r="25113" spans="1:7" x14ac:dyDescent="0.25">
      <c r="A25113" t="s">
        <v>2463</v>
      </c>
      <c r="B25113" t="s">
        <v>2464</v>
      </c>
      <c r="C25113" t="s">
        <v>2465</v>
      </c>
      <c r="D25113" s="1">
        <v>44757</v>
      </c>
      <c r="E25113" s="2">
        <v>100</v>
      </c>
      <c r="F25113" t="s">
        <v>2467</v>
      </c>
      <c r="G25113" t="s">
        <v>2663</v>
      </c>
    </row>
    <row r="25114" spans="1:7" x14ac:dyDescent="0.25">
      <c r="A25114" t="s">
        <v>3805</v>
      </c>
      <c r="B25114" t="s">
        <v>3806</v>
      </c>
      <c r="C25114" t="s">
        <v>3807</v>
      </c>
      <c r="D25114" s="1">
        <v>44757</v>
      </c>
      <c r="E25114" s="2">
        <v>21</v>
      </c>
      <c r="F25114" t="s">
        <v>3808</v>
      </c>
      <c r="G25114" t="s">
        <v>5635</v>
      </c>
    </row>
    <row r="25115" spans="1:7" x14ac:dyDescent="0.25">
      <c r="A25115" t="s">
        <v>3805</v>
      </c>
      <c r="B25115" t="s">
        <v>3806</v>
      </c>
      <c r="C25115" t="s">
        <v>3807</v>
      </c>
      <c r="D25115" s="1">
        <v>44757</v>
      </c>
      <c r="E25115" s="2">
        <v>21</v>
      </c>
      <c r="F25115" t="s">
        <v>3809</v>
      </c>
      <c r="G25115" t="s">
        <v>5635</v>
      </c>
    </row>
    <row r="25116" spans="1:7" x14ac:dyDescent="0.25">
      <c r="A25116" t="s">
        <v>3805</v>
      </c>
      <c r="B25116" t="s">
        <v>3806</v>
      </c>
      <c r="C25116" t="s">
        <v>3807</v>
      </c>
      <c r="D25116" s="1">
        <v>44757</v>
      </c>
      <c r="E25116" s="2">
        <v>21</v>
      </c>
      <c r="F25116" t="s">
        <v>3808</v>
      </c>
      <c r="G25116" t="s">
        <v>5638</v>
      </c>
    </row>
    <row r="25117" spans="1:7" x14ac:dyDescent="0.25">
      <c r="A25117" t="s">
        <v>3805</v>
      </c>
      <c r="B25117" t="s">
        <v>3806</v>
      </c>
      <c r="C25117" t="s">
        <v>3807</v>
      </c>
      <c r="D25117" s="1">
        <v>44757</v>
      </c>
      <c r="E25117" s="2">
        <v>21</v>
      </c>
      <c r="F25117" t="s">
        <v>3809</v>
      </c>
      <c r="G25117" t="s">
        <v>5638</v>
      </c>
    </row>
    <row r="25118" spans="1:7" x14ac:dyDescent="0.25">
      <c r="A25118" t="s">
        <v>53</v>
      </c>
      <c r="B25118" t="s">
        <v>54</v>
      </c>
      <c r="C25118" t="s">
        <v>55</v>
      </c>
      <c r="D25118" s="1">
        <v>44757</v>
      </c>
      <c r="E25118" s="2">
        <v>16</v>
      </c>
      <c r="F25118" t="s">
        <v>56</v>
      </c>
      <c r="G25118" t="s">
        <v>2663</v>
      </c>
    </row>
    <row r="25119" spans="1:7" x14ac:dyDescent="0.25">
      <c r="A25119" t="s">
        <v>53</v>
      </c>
      <c r="B25119" t="s">
        <v>54</v>
      </c>
      <c r="C25119" t="s">
        <v>55</v>
      </c>
      <c r="D25119" s="1">
        <v>44757</v>
      </c>
      <c r="E25119" s="2">
        <v>16</v>
      </c>
      <c r="F25119" t="s">
        <v>57</v>
      </c>
      <c r="G25119" t="s">
        <v>2663</v>
      </c>
    </row>
    <row r="25120" spans="1:7" x14ac:dyDescent="0.25">
      <c r="A25120" t="s">
        <v>53</v>
      </c>
      <c r="B25120" t="s">
        <v>54</v>
      </c>
      <c r="C25120" t="s">
        <v>55</v>
      </c>
      <c r="D25120" s="1">
        <v>44757</v>
      </c>
      <c r="E25120" s="2">
        <v>84</v>
      </c>
      <c r="F25120" t="s">
        <v>56</v>
      </c>
      <c r="G25120" t="s">
        <v>34</v>
      </c>
    </row>
    <row r="25121" spans="1:7" x14ac:dyDescent="0.25">
      <c r="A25121" t="s">
        <v>53</v>
      </c>
      <c r="B25121" t="s">
        <v>54</v>
      </c>
      <c r="C25121" t="s">
        <v>55</v>
      </c>
      <c r="D25121" s="1">
        <v>44757</v>
      </c>
      <c r="E25121" s="2">
        <v>84</v>
      </c>
      <c r="F25121" t="s">
        <v>57</v>
      </c>
      <c r="G25121" t="s">
        <v>34</v>
      </c>
    </row>
    <row r="25122" spans="1:7" x14ac:dyDescent="0.25">
      <c r="A25122" t="s">
        <v>1651</v>
      </c>
      <c r="B25122" t="s">
        <v>1652</v>
      </c>
      <c r="C25122" t="s">
        <v>1653</v>
      </c>
      <c r="D25122" s="1">
        <v>44757</v>
      </c>
      <c r="E25122" s="2">
        <v>100</v>
      </c>
      <c r="F25122" t="s">
        <v>1654</v>
      </c>
      <c r="G25122" t="s">
        <v>2663</v>
      </c>
    </row>
    <row r="25123" spans="1:7" x14ac:dyDescent="0.25">
      <c r="A25123" t="s">
        <v>1651</v>
      </c>
      <c r="B25123" t="s">
        <v>1652</v>
      </c>
      <c r="C25123" t="s">
        <v>1653</v>
      </c>
      <c r="D25123" s="1">
        <v>44757</v>
      </c>
      <c r="E25123" s="2">
        <v>100</v>
      </c>
      <c r="F25123" t="s">
        <v>1655</v>
      </c>
      <c r="G25123" t="s">
        <v>2663</v>
      </c>
    </row>
    <row r="25124" spans="1:7" x14ac:dyDescent="0.25">
      <c r="A25124" t="s">
        <v>1257</v>
      </c>
      <c r="B25124" t="s">
        <v>1258</v>
      </c>
      <c r="C25124" t="s">
        <v>1259</v>
      </c>
      <c r="D25124" s="1">
        <v>44757</v>
      </c>
      <c r="E25124" s="2">
        <v>83.33</v>
      </c>
      <c r="F25124" t="s">
        <v>1260</v>
      </c>
      <c r="G25124" t="s">
        <v>34</v>
      </c>
    </row>
    <row r="25125" spans="1:7" x14ac:dyDescent="0.25">
      <c r="A25125" t="s">
        <v>2714</v>
      </c>
      <c r="B25125" t="s">
        <v>2715</v>
      </c>
      <c r="C25125" t="s">
        <v>488</v>
      </c>
      <c r="D25125" s="1">
        <v>44757</v>
      </c>
      <c r="E25125" s="2">
        <v>84</v>
      </c>
      <c r="F25125" t="s">
        <v>2716</v>
      </c>
      <c r="G25125" t="s">
        <v>34</v>
      </c>
    </row>
    <row r="25126" spans="1:7" x14ac:dyDescent="0.25">
      <c r="A25126" t="s">
        <v>4924</v>
      </c>
      <c r="B25126" t="s">
        <v>4925</v>
      </c>
      <c r="C25126" t="s">
        <v>3663</v>
      </c>
      <c r="D25126" s="1">
        <v>44760</v>
      </c>
      <c r="E25126" s="2">
        <v>5000</v>
      </c>
      <c r="F25126" t="s">
        <v>4926</v>
      </c>
      <c r="G25126" t="s">
        <v>2663</v>
      </c>
    </row>
    <row r="25127" spans="1:7" x14ac:dyDescent="0.25">
      <c r="A25127" t="s">
        <v>388</v>
      </c>
      <c r="B25127" t="s">
        <v>389</v>
      </c>
      <c r="D25127" s="1">
        <v>44760</v>
      </c>
      <c r="E25127" s="2">
        <v>500</v>
      </c>
      <c r="G25127" t="s">
        <v>1268</v>
      </c>
    </row>
    <row r="25128" spans="1:7" x14ac:dyDescent="0.25">
      <c r="A25128" t="s">
        <v>4660</v>
      </c>
      <c r="B25128" t="s">
        <v>4661</v>
      </c>
      <c r="C25128" t="s">
        <v>4662</v>
      </c>
      <c r="D25128" s="1">
        <v>44761</v>
      </c>
      <c r="E25128" s="2">
        <v>5</v>
      </c>
      <c r="F25128" t="s">
        <v>4663</v>
      </c>
      <c r="G25128" t="s">
        <v>276</v>
      </c>
    </row>
    <row r="25129" spans="1:7" x14ac:dyDescent="0.25">
      <c r="A25129">
        <v>915</v>
      </c>
      <c r="B25129" t="s">
        <v>499</v>
      </c>
      <c r="C25129" t="s">
        <v>2744</v>
      </c>
      <c r="D25129" s="1">
        <v>44764</v>
      </c>
      <c r="E25129" s="2">
        <v>1000</v>
      </c>
      <c r="F25129" t="s">
        <v>6402</v>
      </c>
      <c r="G25129" t="s">
        <v>34</v>
      </c>
    </row>
    <row r="25130" spans="1:7" x14ac:dyDescent="0.25">
      <c r="A25130">
        <v>876</v>
      </c>
      <c r="B25130" t="s">
        <v>6376</v>
      </c>
      <c r="C25130" t="s">
        <v>6377</v>
      </c>
      <c r="D25130" s="1">
        <v>44764</v>
      </c>
      <c r="E25130" s="2">
        <v>100</v>
      </c>
      <c r="G25130" t="s">
        <v>186</v>
      </c>
    </row>
    <row r="25131" spans="1:7" x14ac:dyDescent="0.25">
      <c r="A25131">
        <v>9</v>
      </c>
      <c r="B25131" t="s">
        <v>5488</v>
      </c>
      <c r="C25131" t="s">
        <v>5489</v>
      </c>
      <c r="D25131" s="1">
        <v>44764</v>
      </c>
      <c r="E25131" s="2">
        <v>1000</v>
      </c>
      <c r="F25131" t="s">
        <v>5490</v>
      </c>
      <c r="G25131" t="s">
        <v>2663</v>
      </c>
    </row>
    <row r="25132" spans="1:7" x14ac:dyDescent="0.25">
      <c r="A25132" t="s">
        <v>847</v>
      </c>
      <c r="B25132" t="s">
        <v>744</v>
      </c>
      <c r="C25132" t="s">
        <v>848</v>
      </c>
      <c r="D25132" s="1">
        <v>44770</v>
      </c>
      <c r="E25132" s="2">
        <v>1600</v>
      </c>
      <c r="F25132" t="s">
        <v>849</v>
      </c>
      <c r="G25132" t="s">
        <v>850</v>
      </c>
    </row>
    <row r="25133" spans="1:7" x14ac:dyDescent="0.25">
      <c r="A25133" t="s">
        <v>2690</v>
      </c>
      <c r="B25133" t="s">
        <v>2691</v>
      </c>
      <c r="C25133" t="s">
        <v>2692</v>
      </c>
      <c r="D25133" s="1">
        <v>44771</v>
      </c>
      <c r="E25133" s="2">
        <v>50</v>
      </c>
      <c r="F25133" t="s">
        <v>2693</v>
      </c>
      <c r="G25133" t="s">
        <v>1715</v>
      </c>
    </row>
    <row r="25134" spans="1:7" x14ac:dyDescent="0.25">
      <c r="A25134" t="s">
        <v>2690</v>
      </c>
      <c r="B25134" t="s">
        <v>2691</v>
      </c>
      <c r="C25134" t="s">
        <v>2692</v>
      </c>
      <c r="D25134" s="1">
        <v>44771</v>
      </c>
      <c r="E25134" s="2">
        <v>50</v>
      </c>
      <c r="F25134" t="s">
        <v>2693</v>
      </c>
      <c r="G25134" t="s">
        <v>1725</v>
      </c>
    </row>
    <row r="25135" spans="1:7" x14ac:dyDescent="0.25">
      <c r="A25135" t="s">
        <v>2686</v>
      </c>
      <c r="B25135" t="s">
        <v>2687</v>
      </c>
      <c r="C25135" t="s">
        <v>2688</v>
      </c>
      <c r="D25135" s="1">
        <v>44771</v>
      </c>
      <c r="E25135" s="2">
        <v>84</v>
      </c>
      <c r="F25135" t="s">
        <v>2689</v>
      </c>
      <c r="G25135" t="s">
        <v>34</v>
      </c>
    </row>
    <row r="25136" spans="1:7" x14ac:dyDescent="0.25">
      <c r="A25136" t="s">
        <v>4053</v>
      </c>
      <c r="B25136" t="s">
        <v>580</v>
      </c>
      <c r="C25136" t="s">
        <v>4054</v>
      </c>
      <c r="D25136" s="1">
        <v>44771</v>
      </c>
      <c r="E25136" s="2">
        <v>15</v>
      </c>
      <c r="F25136" t="s">
        <v>4055</v>
      </c>
      <c r="G25136" t="s">
        <v>3282</v>
      </c>
    </row>
    <row r="25137" spans="1:7" x14ac:dyDescent="0.25">
      <c r="A25137" t="s">
        <v>4053</v>
      </c>
      <c r="B25137" t="s">
        <v>580</v>
      </c>
      <c r="C25137" t="s">
        <v>4054</v>
      </c>
      <c r="D25137" s="1">
        <v>44771</v>
      </c>
      <c r="E25137" s="2">
        <v>15</v>
      </c>
      <c r="F25137" t="s">
        <v>4055</v>
      </c>
      <c r="G25137" t="s">
        <v>3282</v>
      </c>
    </row>
    <row r="25138" spans="1:7" x14ac:dyDescent="0.25">
      <c r="A25138" t="s">
        <v>4053</v>
      </c>
      <c r="B25138" t="s">
        <v>580</v>
      </c>
      <c r="C25138" t="s">
        <v>4054</v>
      </c>
      <c r="D25138" s="1">
        <v>44771</v>
      </c>
      <c r="E25138" s="2">
        <v>15</v>
      </c>
      <c r="F25138" t="s">
        <v>4056</v>
      </c>
      <c r="G25138" t="s">
        <v>3282</v>
      </c>
    </row>
    <row r="25139" spans="1:7" x14ac:dyDescent="0.25">
      <c r="A25139" t="s">
        <v>82</v>
      </c>
      <c r="B25139" t="s">
        <v>83</v>
      </c>
      <c r="C25139" t="s">
        <v>84</v>
      </c>
      <c r="D25139" s="1">
        <v>44771</v>
      </c>
      <c r="E25139" s="2">
        <v>10</v>
      </c>
      <c r="F25139" t="s">
        <v>85</v>
      </c>
      <c r="G25139" t="s">
        <v>1245</v>
      </c>
    </row>
    <row r="25140" spans="1:7" x14ac:dyDescent="0.25">
      <c r="A25140" t="s">
        <v>82</v>
      </c>
      <c r="B25140" t="s">
        <v>83</v>
      </c>
      <c r="C25140" t="s">
        <v>84</v>
      </c>
      <c r="D25140" s="1">
        <v>44771</v>
      </c>
      <c r="E25140" s="2">
        <v>10</v>
      </c>
      <c r="F25140" t="s">
        <v>86</v>
      </c>
      <c r="G25140" t="s">
        <v>1245</v>
      </c>
    </row>
    <row r="25141" spans="1:7" x14ac:dyDescent="0.25">
      <c r="A25141" t="s">
        <v>1590</v>
      </c>
      <c r="B25141" t="s">
        <v>1591</v>
      </c>
      <c r="C25141" t="s">
        <v>1592</v>
      </c>
      <c r="D25141" s="1">
        <v>44771</v>
      </c>
      <c r="E25141" s="2">
        <v>5</v>
      </c>
      <c r="F25141" t="s">
        <v>1593</v>
      </c>
      <c r="G25141" t="s">
        <v>1245</v>
      </c>
    </row>
    <row r="25142" spans="1:7" x14ac:dyDescent="0.25">
      <c r="A25142" t="s">
        <v>529</v>
      </c>
      <c r="B25142" t="s">
        <v>290</v>
      </c>
      <c r="C25142" t="s">
        <v>530</v>
      </c>
      <c r="D25142" s="1">
        <v>44771</v>
      </c>
      <c r="E25142" s="2">
        <v>25</v>
      </c>
      <c r="F25142" t="s">
        <v>531</v>
      </c>
      <c r="G25142" t="s">
        <v>3282</v>
      </c>
    </row>
    <row r="25143" spans="1:7" x14ac:dyDescent="0.25">
      <c r="A25143" t="s">
        <v>2153</v>
      </c>
      <c r="B25143" t="s">
        <v>614</v>
      </c>
      <c r="C25143" t="s">
        <v>1310</v>
      </c>
      <c r="D25143" s="1">
        <v>44771</v>
      </c>
      <c r="E25143" s="2">
        <v>10</v>
      </c>
      <c r="F25143" t="s">
        <v>2154</v>
      </c>
      <c r="G25143" t="s">
        <v>1245</v>
      </c>
    </row>
    <row r="25144" spans="1:7" x14ac:dyDescent="0.25">
      <c r="A25144" t="s">
        <v>1803</v>
      </c>
      <c r="B25144" t="s">
        <v>1804</v>
      </c>
      <c r="C25144" t="s">
        <v>1805</v>
      </c>
      <c r="D25144" s="1">
        <v>44771</v>
      </c>
      <c r="E25144" s="2">
        <v>25</v>
      </c>
      <c r="F25144" t="s">
        <v>1806</v>
      </c>
      <c r="G25144" t="s">
        <v>271</v>
      </c>
    </row>
    <row r="25145" spans="1:7" x14ac:dyDescent="0.25">
      <c r="A25145" t="s">
        <v>1803</v>
      </c>
      <c r="B25145" t="s">
        <v>1804</v>
      </c>
      <c r="C25145" t="s">
        <v>1805</v>
      </c>
      <c r="D25145" s="1">
        <v>44771</v>
      </c>
      <c r="E25145" s="2">
        <v>25</v>
      </c>
      <c r="F25145" t="s">
        <v>1806</v>
      </c>
      <c r="G25145" t="s">
        <v>5422</v>
      </c>
    </row>
    <row r="25146" spans="1:7" x14ac:dyDescent="0.25">
      <c r="A25146" t="s">
        <v>322</v>
      </c>
      <c r="B25146" t="s">
        <v>323</v>
      </c>
      <c r="C25146" t="s">
        <v>324</v>
      </c>
      <c r="D25146" s="1">
        <v>44771</v>
      </c>
      <c r="E25146" s="2">
        <v>63</v>
      </c>
      <c r="F25146" t="s">
        <v>325</v>
      </c>
      <c r="G25146" t="s">
        <v>326</v>
      </c>
    </row>
    <row r="25147" spans="1:7" x14ac:dyDescent="0.25">
      <c r="A25147" t="s">
        <v>322</v>
      </c>
      <c r="B25147" t="s">
        <v>323</v>
      </c>
      <c r="C25147" t="s">
        <v>324</v>
      </c>
      <c r="D25147" s="1">
        <v>44771</v>
      </c>
      <c r="E25147" s="2">
        <v>63</v>
      </c>
      <c r="F25147" t="s">
        <v>327</v>
      </c>
      <c r="G25147" t="s">
        <v>326</v>
      </c>
    </row>
    <row r="25148" spans="1:7" x14ac:dyDescent="0.25">
      <c r="A25148" t="s">
        <v>312</v>
      </c>
      <c r="B25148" t="s">
        <v>248</v>
      </c>
      <c r="C25148" t="s">
        <v>313</v>
      </c>
      <c r="D25148" s="1">
        <v>44771</v>
      </c>
      <c r="E25148" s="2">
        <v>50</v>
      </c>
      <c r="F25148" t="s">
        <v>314</v>
      </c>
      <c r="G25148" t="s">
        <v>315</v>
      </c>
    </row>
    <row r="25149" spans="1:7" x14ac:dyDescent="0.25">
      <c r="A25149" t="s">
        <v>5385</v>
      </c>
      <c r="B25149" t="s">
        <v>2992</v>
      </c>
      <c r="C25149" t="s">
        <v>5386</v>
      </c>
      <c r="D25149" s="1">
        <v>44771</v>
      </c>
      <c r="E25149" s="2">
        <v>50</v>
      </c>
      <c r="F25149" t="s">
        <v>5387</v>
      </c>
      <c r="G25149" t="s">
        <v>67</v>
      </c>
    </row>
    <row r="25150" spans="1:7" x14ac:dyDescent="0.25">
      <c r="A25150" t="s">
        <v>2742</v>
      </c>
      <c r="B25150" t="s">
        <v>2743</v>
      </c>
      <c r="C25150" t="s">
        <v>2744</v>
      </c>
      <c r="D25150" s="1">
        <v>44771</v>
      </c>
      <c r="E25150" s="2">
        <v>150</v>
      </c>
      <c r="F25150" t="s">
        <v>2745</v>
      </c>
      <c r="G25150" t="s">
        <v>2746</v>
      </c>
    </row>
    <row r="25151" spans="1:7" x14ac:dyDescent="0.25">
      <c r="A25151" t="s">
        <v>2742</v>
      </c>
      <c r="B25151" t="s">
        <v>2743</v>
      </c>
      <c r="C25151" t="s">
        <v>2744</v>
      </c>
      <c r="D25151" s="1">
        <v>44771</v>
      </c>
      <c r="E25151" s="2">
        <v>150</v>
      </c>
      <c r="F25151" t="s">
        <v>2747</v>
      </c>
      <c r="G25151" t="s">
        <v>2746</v>
      </c>
    </row>
    <row r="25152" spans="1:7" x14ac:dyDescent="0.25">
      <c r="A25152">
        <v>45</v>
      </c>
      <c r="B25152" t="s">
        <v>1578</v>
      </c>
      <c r="C25152" t="s">
        <v>3033</v>
      </c>
      <c r="D25152" s="1">
        <v>44771</v>
      </c>
      <c r="E25152" s="2">
        <v>84</v>
      </c>
      <c r="F25152" t="s">
        <v>5518</v>
      </c>
      <c r="G25152" t="s">
        <v>34</v>
      </c>
    </row>
    <row r="25153" spans="1:7" x14ac:dyDescent="0.25">
      <c r="A25153">
        <v>68</v>
      </c>
      <c r="B25153" t="s">
        <v>5551</v>
      </c>
      <c r="C25153" t="s">
        <v>5552</v>
      </c>
      <c r="D25153" s="1">
        <v>44771</v>
      </c>
      <c r="E25153" s="2">
        <v>15</v>
      </c>
      <c r="F25153" t="s">
        <v>5553</v>
      </c>
      <c r="G25153" t="s">
        <v>4685</v>
      </c>
    </row>
    <row r="25154" spans="1:7" x14ac:dyDescent="0.25">
      <c r="A25154">
        <v>916</v>
      </c>
      <c r="B25154" t="s">
        <v>6403</v>
      </c>
      <c r="C25154" t="s">
        <v>6404</v>
      </c>
      <c r="D25154" s="1">
        <v>44771</v>
      </c>
      <c r="E25154" s="2">
        <v>400</v>
      </c>
      <c r="F25154" t="s">
        <v>6405</v>
      </c>
      <c r="G25154" t="s">
        <v>6318</v>
      </c>
    </row>
    <row r="25155" spans="1:7" x14ac:dyDescent="0.25">
      <c r="A25155">
        <v>278</v>
      </c>
      <c r="B25155" t="s">
        <v>2822</v>
      </c>
      <c r="C25155" t="s">
        <v>779</v>
      </c>
      <c r="D25155" s="1">
        <v>44771</v>
      </c>
      <c r="E25155" s="2">
        <v>5</v>
      </c>
      <c r="F25155" t="s">
        <v>5801</v>
      </c>
      <c r="G25155" t="s">
        <v>5789</v>
      </c>
    </row>
    <row r="25156" spans="1:7" x14ac:dyDescent="0.25">
      <c r="A25156">
        <v>276</v>
      </c>
      <c r="B25156" t="s">
        <v>5802</v>
      </c>
      <c r="C25156" t="s">
        <v>5803</v>
      </c>
      <c r="D25156" s="1">
        <v>44771</v>
      </c>
      <c r="E25156" s="2">
        <v>5</v>
      </c>
      <c r="G25156" t="s">
        <v>5789</v>
      </c>
    </row>
    <row r="25157" spans="1:7" x14ac:dyDescent="0.25">
      <c r="A25157">
        <v>241</v>
      </c>
      <c r="B25157" t="s">
        <v>5724</v>
      </c>
      <c r="C25157" t="s">
        <v>5725</v>
      </c>
      <c r="D25157" s="1">
        <v>44771</v>
      </c>
      <c r="E25157" s="2">
        <v>5</v>
      </c>
      <c r="F25157" t="s">
        <v>5726</v>
      </c>
      <c r="G25157" t="s">
        <v>5789</v>
      </c>
    </row>
    <row r="25158" spans="1:7" x14ac:dyDescent="0.25">
      <c r="A25158">
        <v>241</v>
      </c>
      <c r="B25158" t="s">
        <v>5724</v>
      </c>
      <c r="C25158" t="s">
        <v>5725</v>
      </c>
      <c r="D25158" s="1">
        <v>44771</v>
      </c>
      <c r="E25158" s="2">
        <v>5</v>
      </c>
      <c r="F25158" t="s">
        <v>5727</v>
      </c>
      <c r="G25158" t="s">
        <v>5789</v>
      </c>
    </row>
    <row r="25159" spans="1:7" x14ac:dyDescent="0.25">
      <c r="A25159" t="s">
        <v>4621</v>
      </c>
      <c r="B25159" t="s">
        <v>4622</v>
      </c>
      <c r="C25159" t="s">
        <v>4623</v>
      </c>
      <c r="D25159" s="1">
        <v>44771</v>
      </c>
      <c r="E25159" s="2">
        <v>250</v>
      </c>
      <c r="F25159" t="s">
        <v>4624</v>
      </c>
      <c r="G25159" t="s">
        <v>6332</v>
      </c>
    </row>
    <row r="25160" spans="1:7" x14ac:dyDescent="0.25">
      <c r="A25160" t="s">
        <v>3800</v>
      </c>
      <c r="B25160" t="s">
        <v>1430</v>
      </c>
      <c r="C25160" t="s">
        <v>3801</v>
      </c>
      <c r="D25160" s="1">
        <v>44771</v>
      </c>
      <c r="E25160" s="2">
        <v>10</v>
      </c>
      <c r="F25160" t="s">
        <v>3802</v>
      </c>
      <c r="G25160" t="s">
        <v>2700</v>
      </c>
    </row>
    <row r="25161" spans="1:7" x14ac:dyDescent="0.25">
      <c r="A25161" t="s">
        <v>3800</v>
      </c>
      <c r="B25161" t="s">
        <v>1430</v>
      </c>
      <c r="C25161" t="s">
        <v>3801</v>
      </c>
      <c r="D25161" s="1">
        <v>44771</v>
      </c>
      <c r="E25161" s="2">
        <v>10</v>
      </c>
      <c r="F25161" t="s">
        <v>3802</v>
      </c>
      <c r="G25161" t="s">
        <v>1245</v>
      </c>
    </row>
    <row r="25162" spans="1:7" x14ac:dyDescent="0.25">
      <c r="A25162" t="s">
        <v>1541</v>
      </c>
      <c r="B25162" t="s">
        <v>1542</v>
      </c>
      <c r="C25162" t="s">
        <v>1543</v>
      </c>
      <c r="D25162" s="1">
        <v>44771</v>
      </c>
      <c r="E25162" s="2">
        <v>20</v>
      </c>
      <c r="F25162" t="s">
        <v>1544</v>
      </c>
      <c r="G25162" t="s">
        <v>114</v>
      </c>
    </row>
    <row r="25163" spans="1:7" x14ac:dyDescent="0.25">
      <c r="A25163" t="s">
        <v>1541</v>
      </c>
      <c r="B25163" t="s">
        <v>1542</v>
      </c>
      <c r="C25163" t="s">
        <v>1543</v>
      </c>
      <c r="D25163" s="1">
        <v>44771</v>
      </c>
      <c r="E25163" s="2">
        <v>20</v>
      </c>
      <c r="F25163" t="s">
        <v>1545</v>
      </c>
      <c r="G25163" t="s">
        <v>114</v>
      </c>
    </row>
    <row r="25164" spans="1:7" x14ac:dyDescent="0.25">
      <c r="A25164" t="s">
        <v>155</v>
      </c>
      <c r="B25164" t="s">
        <v>156</v>
      </c>
      <c r="C25164" t="s">
        <v>157</v>
      </c>
      <c r="D25164" s="1">
        <v>44771</v>
      </c>
      <c r="E25164" s="2">
        <v>5</v>
      </c>
      <c r="F25164" t="s">
        <v>158</v>
      </c>
      <c r="G25164" t="s">
        <v>5789</v>
      </c>
    </row>
    <row r="25165" spans="1:7" x14ac:dyDescent="0.25">
      <c r="A25165" t="s">
        <v>155</v>
      </c>
      <c r="B25165" t="s">
        <v>156</v>
      </c>
      <c r="C25165" t="s">
        <v>157</v>
      </c>
      <c r="D25165" s="1">
        <v>44771</v>
      </c>
      <c r="E25165" s="2">
        <v>5</v>
      </c>
      <c r="F25165" t="s">
        <v>158</v>
      </c>
      <c r="G25165" t="s">
        <v>5789</v>
      </c>
    </row>
    <row r="25166" spans="1:7" x14ac:dyDescent="0.25">
      <c r="A25166" t="s">
        <v>2758</v>
      </c>
      <c r="B25166" t="s">
        <v>2759</v>
      </c>
      <c r="C25166" t="s">
        <v>2760</v>
      </c>
      <c r="D25166" s="1">
        <v>44771</v>
      </c>
      <c r="E25166" s="2">
        <v>15</v>
      </c>
      <c r="F25166" t="s">
        <v>2761</v>
      </c>
      <c r="G25166" t="s">
        <v>3282</v>
      </c>
    </row>
    <row r="25167" spans="1:7" x14ac:dyDescent="0.25">
      <c r="A25167" t="s">
        <v>3247</v>
      </c>
      <c r="B25167" t="s">
        <v>3248</v>
      </c>
      <c r="C25167" t="s">
        <v>3249</v>
      </c>
      <c r="D25167" s="1">
        <v>44771</v>
      </c>
      <c r="E25167" s="2">
        <v>10</v>
      </c>
      <c r="F25167" t="s">
        <v>3250</v>
      </c>
      <c r="G25167" t="s">
        <v>3649</v>
      </c>
    </row>
    <row r="25168" spans="1:7" x14ac:dyDescent="0.25">
      <c r="A25168" t="s">
        <v>2272</v>
      </c>
      <c r="B25168" t="s">
        <v>2273</v>
      </c>
      <c r="C25168" t="s">
        <v>2274</v>
      </c>
      <c r="D25168" s="1">
        <v>44771</v>
      </c>
      <c r="E25168" s="2">
        <v>41.67</v>
      </c>
      <c r="F25168" t="s">
        <v>2275</v>
      </c>
      <c r="G25168" t="s">
        <v>3650</v>
      </c>
    </row>
    <row r="25169" spans="1:7" x14ac:dyDescent="0.25">
      <c r="A25169" t="s">
        <v>2272</v>
      </c>
      <c r="B25169" t="s">
        <v>2273</v>
      </c>
      <c r="C25169" t="s">
        <v>2274</v>
      </c>
      <c r="D25169" s="1">
        <v>44771</v>
      </c>
      <c r="E25169" s="2">
        <v>41.67</v>
      </c>
      <c r="F25169" t="s">
        <v>2276</v>
      </c>
      <c r="G25169" t="s">
        <v>3650</v>
      </c>
    </row>
    <row r="25170" spans="1:7" x14ac:dyDescent="0.25">
      <c r="A25170" t="s">
        <v>2272</v>
      </c>
      <c r="B25170" t="s">
        <v>2273</v>
      </c>
      <c r="C25170" t="s">
        <v>2274</v>
      </c>
      <c r="D25170" s="1">
        <v>44771</v>
      </c>
      <c r="E25170" s="2">
        <v>83.33</v>
      </c>
      <c r="F25170" t="s">
        <v>2275</v>
      </c>
      <c r="G25170" t="s">
        <v>34</v>
      </c>
    </row>
    <row r="25171" spans="1:7" x14ac:dyDescent="0.25">
      <c r="A25171" t="s">
        <v>2272</v>
      </c>
      <c r="B25171" t="s">
        <v>2273</v>
      </c>
      <c r="C25171" t="s">
        <v>2274</v>
      </c>
      <c r="D25171" s="1">
        <v>44771</v>
      </c>
      <c r="E25171" s="2">
        <v>83.33</v>
      </c>
      <c r="F25171" t="s">
        <v>2276</v>
      </c>
      <c r="G25171" t="s">
        <v>34</v>
      </c>
    </row>
    <row r="25172" spans="1:7" x14ac:dyDescent="0.25">
      <c r="A25172" t="s">
        <v>2272</v>
      </c>
      <c r="B25172" t="s">
        <v>2273</v>
      </c>
      <c r="C25172" t="s">
        <v>2274</v>
      </c>
      <c r="D25172" s="1">
        <v>44771</v>
      </c>
      <c r="E25172" s="2">
        <v>350</v>
      </c>
      <c r="F25172" t="s">
        <v>2275</v>
      </c>
      <c r="G25172" t="s">
        <v>2663</v>
      </c>
    </row>
    <row r="25173" spans="1:7" x14ac:dyDescent="0.25">
      <c r="A25173" t="s">
        <v>2272</v>
      </c>
      <c r="B25173" t="s">
        <v>2273</v>
      </c>
      <c r="C25173" t="s">
        <v>2274</v>
      </c>
      <c r="D25173" s="1">
        <v>44771</v>
      </c>
      <c r="E25173" s="2">
        <v>350</v>
      </c>
      <c r="F25173" t="s">
        <v>2276</v>
      </c>
      <c r="G25173" t="s">
        <v>2663</v>
      </c>
    </row>
    <row r="25174" spans="1:7" x14ac:dyDescent="0.25">
      <c r="A25174" t="s">
        <v>4990</v>
      </c>
      <c r="B25174" t="s">
        <v>4991</v>
      </c>
      <c r="C25174" t="s">
        <v>4992</v>
      </c>
      <c r="D25174" s="1">
        <v>44771</v>
      </c>
      <c r="E25174" s="2">
        <v>100</v>
      </c>
      <c r="F25174" t="s">
        <v>4993</v>
      </c>
      <c r="G25174" t="s">
        <v>2663</v>
      </c>
    </row>
    <row r="25175" spans="1:7" x14ac:dyDescent="0.25">
      <c r="A25175" t="s">
        <v>4990</v>
      </c>
      <c r="B25175" t="s">
        <v>4991</v>
      </c>
      <c r="C25175" t="s">
        <v>4992</v>
      </c>
      <c r="D25175" s="1">
        <v>44771</v>
      </c>
      <c r="E25175" s="2">
        <v>100</v>
      </c>
      <c r="F25175" t="s">
        <v>4994</v>
      </c>
      <c r="G25175" t="s">
        <v>2663</v>
      </c>
    </row>
    <row r="25176" spans="1:7" x14ac:dyDescent="0.25">
      <c r="A25176" t="s">
        <v>2245</v>
      </c>
      <c r="B25176" t="s">
        <v>2246</v>
      </c>
      <c r="C25176" t="s">
        <v>2247</v>
      </c>
      <c r="D25176" s="1">
        <v>44771</v>
      </c>
      <c r="E25176" s="2">
        <v>10</v>
      </c>
      <c r="F25176" t="s">
        <v>2248</v>
      </c>
      <c r="G25176" t="s">
        <v>6257</v>
      </c>
    </row>
    <row r="25177" spans="1:7" x14ac:dyDescent="0.25">
      <c r="A25177" t="s">
        <v>2245</v>
      </c>
      <c r="B25177" t="s">
        <v>2246</v>
      </c>
      <c r="C25177" t="s">
        <v>2247</v>
      </c>
      <c r="D25177" s="1">
        <v>44771</v>
      </c>
      <c r="E25177" s="2">
        <v>10</v>
      </c>
      <c r="F25177" t="s">
        <v>2249</v>
      </c>
      <c r="G25177" t="s">
        <v>6257</v>
      </c>
    </row>
    <row r="25178" spans="1:7" x14ac:dyDescent="0.25">
      <c r="A25178" t="s">
        <v>493</v>
      </c>
      <c r="B25178" t="s">
        <v>494</v>
      </c>
      <c r="C25178" t="s">
        <v>495</v>
      </c>
      <c r="D25178" s="1">
        <v>44771</v>
      </c>
      <c r="E25178" s="2">
        <v>15</v>
      </c>
      <c r="F25178" t="s">
        <v>496</v>
      </c>
      <c r="G25178" t="s">
        <v>310</v>
      </c>
    </row>
    <row r="25179" spans="1:7" x14ac:dyDescent="0.25">
      <c r="A25179" t="s">
        <v>493</v>
      </c>
      <c r="B25179" t="s">
        <v>494</v>
      </c>
      <c r="C25179" t="s">
        <v>495</v>
      </c>
      <c r="D25179" s="1">
        <v>44771</v>
      </c>
      <c r="E25179" s="2">
        <v>15</v>
      </c>
      <c r="F25179" t="s">
        <v>497</v>
      </c>
      <c r="G25179" t="s">
        <v>310</v>
      </c>
    </row>
    <row r="25180" spans="1:7" x14ac:dyDescent="0.25">
      <c r="A25180" t="s">
        <v>493</v>
      </c>
      <c r="B25180" t="s">
        <v>494</v>
      </c>
      <c r="C25180" t="s">
        <v>495</v>
      </c>
      <c r="D25180" s="1">
        <v>44771</v>
      </c>
      <c r="E25180" s="2">
        <v>25</v>
      </c>
      <c r="F25180" t="s">
        <v>496</v>
      </c>
      <c r="G25180" t="s">
        <v>2456</v>
      </c>
    </row>
    <row r="25181" spans="1:7" x14ac:dyDescent="0.25">
      <c r="A25181" t="s">
        <v>493</v>
      </c>
      <c r="B25181" t="s">
        <v>494</v>
      </c>
      <c r="C25181" t="s">
        <v>495</v>
      </c>
      <c r="D25181" s="1">
        <v>44771</v>
      </c>
      <c r="E25181" s="2">
        <v>25</v>
      </c>
      <c r="F25181" t="s">
        <v>497</v>
      </c>
      <c r="G25181" t="s">
        <v>2456</v>
      </c>
    </row>
    <row r="25182" spans="1:7" x14ac:dyDescent="0.25">
      <c r="A25182" t="s">
        <v>1464</v>
      </c>
      <c r="B25182" t="s">
        <v>1465</v>
      </c>
      <c r="C25182" t="s">
        <v>627</v>
      </c>
      <c r="D25182" s="1">
        <v>44771</v>
      </c>
      <c r="E25182" s="2">
        <v>20</v>
      </c>
      <c r="F25182" t="s">
        <v>1466</v>
      </c>
      <c r="G25182" t="s">
        <v>478</v>
      </c>
    </row>
    <row r="25183" spans="1:7" x14ac:dyDescent="0.25">
      <c r="A25183" t="s">
        <v>1464</v>
      </c>
      <c r="B25183" t="s">
        <v>1465</v>
      </c>
      <c r="C25183" t="s">
        <v>627</v>
      </c>
      <c r="D25183" s="1">
        <v>44771</v>
      </c>
      <c r="E25183" s="2">
        <v>20</v>
      </c>
      <c r="F25183" t="s">
        <v>1466</v>
      </c>
      <c r="G25183" t="s">
        <v>478</v>
      </c>
    </row>
    <row r="25184" spans="1:7" x14ac:dyDescent="0.25">
      <c r="A25184" t="s">
        <v>169</v>
      </c>
      <c r="B25184" t="s">
        <v>170</v>
      </c>
      <c r="C25184" t="s">
        <v>171</v>
      </c>
      <c r="D25184" s="1">
        <v>44771</v>
      </c>
      <c r="E25184" s="2">
        <v>10</v>
      </c>
      <c r="F25184" t="s">
        <v>172</v>
      </c>
      <c r="G25184" t="s">
        <v>1245</v>
      </c>
    </row>
    <row r="25185" spans="1:7" x14ac:dyDescent="0.25">
      <c r="A25185" t="s">
        <v>169</v>
      </c>
      <c r="B25185" t="s">
        <v>170</v>
      </c>
      <c r="C25185" t="s">
        <v>171</v>
      </c>
      <c r="D25185" s="1">
        <v>44771</v>
      </c>
      <c r="E25185" s="2">
        <v>10</v>
      </c>
      <c r="F25185" t="s">
        <v>173</v>
      </c>
      <c r="G25185" t="s">
        <v>1245</v>
      </c>
    </row>
    <row r="25186" spans="1:7" x14ac:dyDescent="0.25">
      <c r="A25186" t="s">
        <v>178</v>
      </c>
      <c r="B25186" t="s">
        <v>179</v>
      </c>
      <c r="C25186" t="s">
        <v>180</v>
      </c>
      <c r="D25186" s="1">
        <v>44771</v>
      </c>
      <c r="E25186" s="2">
        <v>5</v>
      </c>
      <c r="F25186" t="s">
        <v>181</v>
      </c>
      <c r="G25186" t="s">
        <v>182</v>
      </c>
    </row>
    <row r="25187" spans="1:7" x14ac:dyDescent="0.25">
      <c r="A25187" t="s">
        <v>4665</v>
      </c>
      <c r="B25187" t="s">
        <v>4666</v>
      </c>
      <c r="C25187" t="s">
        <v>4667</v>
      </c>
      <c r="D25187" s="1">
        <v>44771</v>
      </c>
      <c r="E25187" s="2">
        <v>25</v>
      </c>
      <c r="F25187" t="s">
        <v>4668</v>
      </c>
      <c r="G25187" t="s">
        <v>1245</v>
      </c>
    </row>
    <row r="25188" spans="1:7" x14ac:dyDescent="0.25">
      <c r="A25188" t="s">
        <v>4665</v>
      </c>
      <c r="B25188" t="s">
        <v>4666</v>
      </c>
      <c r="C25188" t="s">
        <v>4667</v>
      </c>
      <c r="D25188" s="1">
        <v>44771</v>
      </c>
      <c r="E25188" s="2">
        <v>25</v>
      </c>
      <c r="F25188" t="s">
        <v>4669</v>
      </c>
      <c r="G25188" t="s">
        <v>1245</v>
      </c>
    </row>
    <row r="25189" spans="1:7" x14ac:dyDescent="0.25">
      <c r="A25189" t="s">
        <v>4665</v>
      </c>
      <c r="B25189" t="s">
        <v>4666</v>
      </c>
      <c r="C25189" t="s">
        <v>4667</v>
      </c>
      <c r="D25189" s="1">
        <v>44771</v>
      </c>
      <c r="E25189" s="2">
        <v>25</v>
      </c>
      <c r="F25189" t="s">
        <v>4670</v>
      </c>
      <c r="G25189" t="s">
        <v>1245</v>
      </c>
    </row>
    <row r="25190" spans="1:7" x14ac:dyDescent="0.25">
      <c r="A25190" t="s">
        <v>4665</v>
      </c>
      <c r="B25190" t="s">
        <v>4666</v>
      </c>
      <c r="C25190" t="s">
        <v>4667</v>
      </c>
      <c r="D25190" s="1">
        <v>44771</v>
      </c>
      <c r="E25190" s="2">
        <v>25</v>
      </c>
      <c r="F25190" t="s">
        <v>4668</v>
      </c>
      <c r="G25190" t="s">
        <v>276</v>
      </c>
    </row>
    <row r="25191" spans="1:7" x14ac:dyDescent="0.25">
      <c r="A25191" t="s">
        <v>4665</v>
      </c>
      <c r="B25191" t="s">
        <v>4666</v>
      </c>
      <c r="C25191" t="s">
        <v>4667</v>
      </c>
      <c r="D25191" s="1">
        <v>44771</v>
      </c>
      <c r="E25191" s="2">
        <v>25</v>
      </c>
      <c r="F25191" t="s">
        <v>4669</v>
      </c>
      <c r="G25191" t="s">
        <v>276</v>
      </c>
    </row>
    <row r="25192" spans="1:7" x14ac:dyDescent="0.25">
      <c r="A25192" t="s">
        <v>4665</v>
      </c>
      <c r="B25192" t="s">
        <v>4666</v>
      </c>
      <c r="C25192" t="s">
        <v>4667</v>
      </c>
      <c r="D25192" s="1">
        <v>44771</v>
      </c>
      <c r="E25192" s="2">
        <v>25</v>
      </c>
      <c r="F25192" t="s">
        <v>4670</v>
      </c>
      <c r="G25192" t="s">
        <v>276</v>
      </c>
    </row>
    <row r="25193" spans="1:7" x14ac:dyDescent="0.25">
      <c r="A25193" t="s">
        <v>5031</v>
      </c>
      <c r="B25193" t="s">
        <v>5032</v>
      </c>
      <c r="C25193" t="s">
        <v>5033</v>
      </c>
      <c r="D25193" s="1">
        <v>44771</v>
      </c>
      <c r="E25193" s="2">
        <v>100</v>
      </c>
      <c r="F25193" t="s">
        <v>5034</v>
      </c>
      <c r="G25193" t="s">
        <v>2663</v>
      </c>
    </row>
    <row r="25194" spans="1:7" x14ac:dyDescent="0.25">
      <c r="A25194" t="s">
        <v>2748</v>
      </c>
      <c r="B25194" t="s">
        <v>2749</v>
      </c>
      <c r="C25194" t="s">
        <v>2750</v>
      </c>
      <c r="D25194" s="1">
        <v>44771</v>
      </c>
      <c r="E25194" s="2">
        <v>10</v>
      </c>
      <c r="F25194" t="s">
        <v>2751</v>
      </c>
      <c r="G25194" t="s">
        <v>67</v>
      </c>
    </row>
    <row r="25195" spans="1:7" x14ac:dyDescent="0.25">
      <c r="A25195" t="s">
        <v>2748</v>
      </c>
      <c r="B25195" t="s">
        <v>2749</v>
      </c>
      <c r="C25195" t="s">
        <v>2750</v>
      </c>
      <c r="D25195" s="1">
        <v>44771</v>
      </c>
      <c r="E25195" s="2">
        <v>10</v>
      </c>
      <c r="F25195" t="s">
        <v>2751</v>
      </c>
      <c r="G25195" t="s">
        <v>67</v>
      </c>
    </row>
    <row r="25196" spans="1:7" x14ac:dyDescent="0.25">
      <c r="A25196" t="s">
        <v>2748</v>
      </c>
      <c r="B25196" t="s">
        <v>2749</v>
      </c>
      <c r="C25196" t="s">
        <v>2750</v>
      </c>
      <c r="D25196" s="1">
        <v>44771</v>
      </c>
      <c r="E25196" s="2">
        <v>10</v>
      </c>
      <c r="F25196" t="s">
        <v>2752</v>
      </c>
      <c r="G25196" t="s">
        <v>67</v>
      </c>
    </row>
    <row r="25197" spans="1:7" x14ac:dyDescent="0.25">
      <c r="A25197" t="s">
        <v>2748</v>
      </c>
      <c r="B25197" t="s">
        <v>2749</v>
      </c>
      <c r="C25197" t="s">
        <v>2750</v>
      </c>
      <c r="D25197" s="1">
        <v>44771</v>
      </c>
      <c r="E25197" s="2">
        <v>10</v>
      </c>
      <c r="F25197" t="s">
        <v>2751</v>
      </c>
      <c r="G25197" t="s">
        <v>1695</v>
      </c>
    </row>
    <row r="25198" spans="1:7" x14ac:dyDescent="0.25">
      <c r="A25198" t="s">
        <v>2748</v>
      </c>
      <c r="B25198" t="s">
        <v>2749</v>
      </c>
      <c r="C25198" t="s">
        <v>2750</v>
      </c>
      <c r="D25198" s="1">
        <v>44771</v>
      </c>
      <c r="E25198" s="2">
        <v>10</v>
      </c>
      <c r="F25198" t="s">
        <v>2751</v>
      </c>
      <c r="G25198" t="s">
        <v>1695</v>
      </c>
    </row>
    <row r="25199" spans="1:7" x14ac:dyDescent="0.25">
      <c r="A25199" t="s">
        <v>2748</v>
      </c>
      <c r="B25199" t="s">
        <v>2749</v>
      </c>
      <c r="C25199" t="s">
        <v>2750</v>
      </c>
      <c r="D25199" s="1">
        <v>44771</v>
      </c>
      <c r="E25199" s="2">
        <v>10</v>
      </c>
      <c r="F25199" t="s">
        <v>2752</v>
      </c>
      <c r="G25199" t="s">
        <v>1695</v>
      </c>
    </row>
    <row r="25200" spans="1:7" x14ac:dyDescent="0.25">
      <c r="A25200" t="s">
        <v>4781</v>
      </c>
      <c r="B25200" t="s">
        <v>4782</v>
      </c>
      <c r="C25200" t="s">
        <v>4783</v>
      </c>
      <c r="D25200" s="1">
        <v>44771</v>
      </c>
      <c r="E25200" s="2">
        <v>5</v>
      </c>
      <c r="F25200" t="s">
        <v>4784</v>
      </c>
      <c r="G25200" t="s">
        <v>2663</v>
      </c>
    </row>
    <row r="25201" spans="1:7" x14ac:dyDescent="0.25">
      <c r="A25201" t="s">
        <v>2346</v>
      </c>
      <c r="B25201" t="s">
        <v>371</v>
      </c>
      <c r="C25201" t="s">
        <v>2347</v>
      </c>
      <c r="D25201" s="1">
        <v>44771</v>
      </c>
      <c r="E25201" s="2">
        <v>25</v>
      </c>
      <c r="F25201" t="s">
        <v>2348</v>
      </c>
      <c r="G25201" t="s">
        <v>97</v>
      </c>
    </row>
    <row r="25202" spans="1:7" x14ac:dyDescent="0.25">
      <c r="A25202" t="s">
        <v>2346</v>
      </c>
      <c r="B25202" t="s">
        <v>371</v>
      </c>
      <c r="C25202" t="s">
        <v>2347</v>
      </c>
      <c r="D25202" s="1">
        <v>44771</v>
      </c>
      <c r="E25202" s="2">
        <v>25</v>
      </c>
      <c r="F25202" t="s">
        <v>2349</v>
      </c>
      <c r="G25202" t="s">
        <v>97</v>
      </c>
    </row>
    <row r="25203" spans="1:7" x14ac:dyDescent="0.25">
      <c r="A25203" t="s">
        <v>2346</v>
      </c>
      <c r="B25203" t="s">
        <v>371</v>
      </c>
      <c r="C25203" t="s">
        <v>2347</v>
      </c>
      <c r="D25203" s="1">
        <v>44771</v>
      </c>
      <c r="E25203" s="2">
        <v>20</v>
      </c>
      <c r="F25203" t="s">
        <v>2348</v>
      </c>
      <c r="G25203" t="s">
        <v>1245</v>
      </c>
    </row>
    <row r="25204" spans="1:7" x14ac:dyDescent="0.25">
      <c r="A25204" t="s">
        <v>2346</v>
      </c>
      <c r="B25204" t="s">
        <v>371</v>
      </c>
      <c r="C25204" t="s">
        <v>2347</v>
      </c>
      <c r="D25204" s="1">
        <v>44771</v>
      </c>
      <c r="E25204" s="2">
        <v>20</v>
      </c>
      <c r="F25204" t="s">
        <v>2349</v>
      </c>
      <c r="G25204" t="s">
        <v>1245</v>
      </c>
    </row>
    <row r="25205" spans="1:7" x14ac:dyDescent="0.25">
      <c r="A25205" t="s">
        <v>115</v>
      </c>
      <c r="B25205" t="s">
        <v>116</v>
      </c>
      <c r="C25205" t="s">
        <v>117</v>
      </c>
      <c r="D25205" s="1">
        <v>44771</v>
      </c>
      <c r="E25205" s="2">
        <v>5</v>
      </c>
      <c r="F25205" t="s">
        <v>118</v>
      </c>
      <c r="G25205" t="s">
        <v>1245</v>
      </c>
    </row>
    <row r="25206" spans="1:7" x14ac:dyDescent="0.25">
      <c r="A25206" t="s">
        <v>115</v>
      </c>
      <c r="B25206" t="s">
        <v>116</v>
      </c>
      <c r="C25206" t="s">
        <v>117</v>
      </c>
      <c r="D25206" s="1">
        <v>44771</v>
      </c>
      <c r="E25206" s="2">
        <v>5</v>
      </c>
      <c r="F25206" t="s">
        <v>119</v>
      </c>
      <c r="G25206" t="s">
        <v>1245</v>
      </c>
    </row>
    <row r="25207" spans="1:7" x14ac:dyDescent="0.25">
      <c r="A25207" t="s">
        <v>115</v>
      </c>
      <c r="B25207" t="s">
        <v>116</v>
      </c>
      <c r="C25207" t="s">
        <v>117</v>
      </c>
      <c r="D25207" s="1">
        <v>44771</v>
      </c>
      <c r="E25207" s="2">
        <v>5</v>
      </c>
      <c r="F25207" t="s">
        <v>120</v>
      </c>
      <c r="G25207" t="s">
        <v>1245</v>
      </c>
    </row>
    <row r="25208" spans="1:7" x14ac:dyDescent="0.25">
      <c r="A25208" t="s">
        <v>115</v>
      </c>
      <c r="B25208" t="s">
        <v>116</v>
      </c>
      <c r="C25208" t="s">
        <v>117</v>
      </c>
      <c r="D25208" s="1">
        <v>44771</v>
      </c>
      <c r="E25208" s="2">
        <v>5</v>
      </c>
      <c r="F25208" t="s">
        <v>118</v>
      </c>
      <c r="G25208" t="s">
        <v>5789</v>
      </c>
    </row>
    <row r="25209" spans="1:7" x14ac:dyDescent="0.25">
      <c r="A25209" t="s">
        <v>115</v>
      </c>
      <c r="B25209" t="s">
        <v>116</v>
      </c>
      <c r="C25209" t="s">
        <v>117</v>
      </c>
      <c r="D25209" s="1">
        <v>44771</v>
      </c>
      <c r="E25209" s="2">
        <v>5</v>
      </c>
      <c r="F25209" t="s">
        <v>119</v>
      </c>
      <c r="G25209" t="s">
        <v>5789</v>
      </c>
    </row>
    <row r="25210" spans="1:7" x14ac:dyDescent="0.25">
      <c r="A25210" t="s">
        <v>115</v>
      </c>
      <c r="B25210" t="s">
        <v>116</v>
      </c>
      <c r="C25210" t="s">
        <v>117</v>
      </c>
      <c r="D25210" s="1">
        <v>44771</v>
      </c>
      <c r="E25210" s="2">
        <v>5</v>
      </c>
      <c r="F25210" t="s">
        <v>120</v>
      </c>
      <c r="G25210" t="s">
        <v>5789</v>
      </c>
    </row>
    <row r="25211" spans="1:7" x14ac:dyDescent="0.25">
      <c r="A25211" t="s">
        <v>1450</v>
      </c>
      <c r="B25211" t="s">
        <v>1451</v>
      </c>
      <c r="C25211" t="s">
        <v>1452</v>
      </c>
      <c r="D25211" s="1">
        <v>44771</v>
      </c>
      <c r="E25211" s="2">
        <v>84</v>
      </c>
      <c r="F25211" t="s">
        <v>1453</v>
      </c>
      <c r="G25211" t="s">
        <v>34</v>
      </c>
    </row>
    <row r="25212" spans="1:7" x14ac:dyDescent="0.25">
      <c r="A25212" t="s">
        <v>1450</v>
      </c>
      <c r="B25212" t="s">
        <v>1451</v>
      </c>
      <c r="C25212" t="s">
        <v>1452</v>
      </c>
      <c r="D25212" s="1">
        <v>44771</v>
      </c>
      <c r="E25212" s="2">
        <v>84</v>
      </c>
      <c r="F25212" t="s">
        <v>1454</v>
      </c>
      <c r="G25212" t="s">
        <v>34</v>
      </c>
    </row>
    <row r="25213" spans="1:7" x14ac:dyDescent="0.25">
      <c r="A25213" t="s">
        <v>1450</v>
      </c>
      <c r="B25213" t="s">
        <v>1451</v>
      </c>
      <c r="C25213" t="s">
        <v>1452</v>
      </c>
      <c r="D25213" s="1">
        <v>44771</v>
      </c>
      <c r="E25213" s="2">
        <v>84</v>
      </c>
      <c r="F25213" t="s">
        <v>1454</v>
      </c>
      <c r="G25213" t="s">
        <v>34</v>
      </c>
    </row>
    <row r="25214" spans="1:7" x14ac:dyDescent="0.25">
      <c r="A25214" t="s">
        <v>1100</v>
      </c>
      <c r="B25214" t="s">
        <v>1101</v>
      </c>
      <c r="C25214" t="s">
        <v>1102</v>
      </c>
      <c r="D25214" s="1">
        <v>44771</v>
      </c>
      <c r="E25214" s="2">
        <v>15</v>
      </c>
      <c r="F25214" t="s">
        <v>1103</v>
      </c>
      <c r="G25214" t="s">
        <v>828</v>
      </c>
    </row>
    <row r="25215" spans="1:7" x14ac:dyDescent="0.25">
      <c r="A25215" t="s">
        <v>1100</v>
      </c>
      <c r="B25215" t="s">
        <v>1101</v>
      </c>
      <c r="C25215" t="s">
        <v>1102</v>
      </c>
      <c r="D25215" s="1">
        <v>44771</v>
      </c>
      <c r="E25215" s="2">
        <v>15</v>
      </c>
      <c r="F25215" t="s">
        <v>1104</v>
      </c>
      <c r="G25215" t="s">
        <v>828</v>
      </c>
    </row>
    <row r="25216" spans="1:7" x14ac:dyDescent="0.25">
      <c r="A25216" t="s">
        <v>1100</v>
      </c>
      <c r="B25216" t="s">
        <v>1101</v>
      </c>
      <c r="C25216" t="s">
        <v>1102</v>
      </c>
      <c r="D25216" s="1">
        <v>44771</v>
      </c>
      <c r="E25216" s="2">
        <v>10</v>
      </c>
      <c r="F25216" t="s">
        <v>1103</v>
      </c>
      <c r="G25216" t="s">
        <v>276</v>
      </c>
    </row>
    <row r="25217" spans="1:7" x14ac:dyDescent="0.25">
      <c r="A25217" t="s">
        <v>1100</v>
      </c>
      <c r="B25217" t="s">
        <v>1101</v>
      </c>
      <c r="C25217" t="s">
        <v>1102</v>
      </c>
      <c r="D25217" s="1">
        <v>44771</v>
      </c>
      <c r="E25217" s="2">
        <v>10</v>
      </c>
      <c r="F25217" t="s">
        <v>1104</v>
      </c>
      <c r="G25217" t="s">
        <v>276</v>
      </c>
    </row>
    <row r="25218" spans="1:7" x14ac:dyDescent="0.25">
      <c r="A25218" t="s">
        <v>5203</v>
      </c>
      <c r="B25218" t="s">
        <v>15</v>
      </c>
      <c r="C25218" t="s">
        <v>5204</v>
      </c>
      <c r="D25218" s="1">
        <v>44771</v>
      </c>
      <c r="E25218" s="2">
        <v>5</v>
      </c>
      <c r="F25218" t="s">
        <v>5205</v>
      </c>
      <c r="G25218" t="s">
        <v>5789</v>
      </c>
    </row>
    <row r="25219" spans="1:7" x14ac:dyDescent="0.25">
      <c r="A25219" t="s">
        <v>129</v>
      </c>
      <c r="B25219" t="s">
        <v>130</v>
      </c>
      <c r="C25219" t="s">
        <v>131</v>
      </c>
      <c r="D25219" s="1">
        <v>44771</v>
      </c>
      <c r="E25219" s="2">
        <v>10</v>
      </c>
      <c r="F25219" t="s">
        <v>132</v>
      </c>
      <c r="G25219" t="s">
        <v>9</v>
      </c>
    </row>
    <row r="25220" spans="1:7" x14ac:dyDescent="0.25">
      <c r="A25220" t="s">
        <v>5203</v>
      </c>
      <c r="B25220" t="s">
        <v>15</v>
      </c>
      <c r="C25220" t="s">
        <v>5204</v>
      </c>
      <c r="D25220" s="1">
        <v>44771</v>
      </c>
      <c r="E25220" s="2">
        <v>175</v>
      </c>
      <c r="F25220" t="s">
        <v>5205</v>
      </c>
      <c r="G25220" t="s">
        <v>2663</v>
      </c>
    </row>
    <row r="25221" spans="1:7" x14ac:dyDescent="0.25">
      <c r="A25221" t="s">
        <v>1492</v>
      </c>
      <c r="B25221" t="s">
        <v>1493</v>
      </c>
      <c r="C25221" t="s">
        <v>1494</v>
      </c>
      <c r="D25221" s="1">
        <v>44771</v>
      </c>
      <c r="E25221" s="2">
        <v>100</v>
      </c>
      <c r="F25221" t="s">
        <v>1495</v>
      </c>
      <c r="G25221" t="s">
        <v>67</v>
      </c>
    </row>
    <row r="25222" spans="1:7" x14ac:dyDescent="0.25">
      <c r="A25222" t="s">
        <v>3698</v>
      </c>
      <c r="B25222" t="s">
        <v>3699</v>
      </c>
      <c r="C25222" t="s">
        <v>3700</v>
      </c>
      <c r="D25222" s="1">
        <v>44771</v>
      </c>
      <c r="E25222" s="2">
        <v>1000</v>
      </c>
      <c r="F25222" t="s">
        <v>3701</v>
      </c>
      <c r="G25222" t="s">
        <v>34</v>
      </c>
    </row>
    <row r="25223" spans="1:7" x14ac:dyDescent="0.25">
      <c r="A25223" t="s">
        <v>138</v>
      </c>
      <c r="B25223" t="s">
        <v>139</v>
      </c>
      <c r="C25223" t="s">
        <v>140</v>
      </c>
      <c r="D25223" s="1">
        <v>44771</v>
      </c>
      <c r="E25223" s="2">
        <v>40</v>
      </c>
      <c r="F25223" t="s">
        <v>141</v>
      </c>
      <c r="G25223" t="s">
        <v>1695</v>
      </c>
    </row>
    <row r="25224" spans="1:7" x14ac:dyDescent="0.25">
      <c r="A25224" t="s">
        <v>1580</v>
      </c>
      <c r="B25224" t="s">
        <v>1581</v>
      </c>
      <c r="C25224" t="s">
        <v>1582</v>
      </c>
      <c r="D25224" s="1">
        <v>44771</v>
      </c>
      <c r="E25224" s="2">
        <v>20</v>
      </c>
      <c r="F25224" t="s">
        <v>1583</v>
      </c>
      <c r="G25224" t="s">
        <v>9</v>
      </c>
    </row>
    <row r="25225" spans="1:7" x14ac:dyDescent="0.25">
      <c r="A25225" t="s">
        <v>1584</v>
      </c>
      <c r="B25225" t="s">
        <v>1585</v>
      </c>
      <c r="C25225" t="s">
        <v>1586</v>
      </c>
      <c r="D25225" s="1">
        <v>44771</v>
      </c>
      <c r="E25225" s="2">
        <v>15</v>
      </c>
      <c r="F25225" t="s">
        <v>1587</v>
      </c>
      <c r="G25225" t="s">
        <v>1695</v>
      </c>
    </row>
    <row r="25226" spans="1:7" x14ac:dyDescent="0.25">
      <c r="A25226" t="s">
        <v>1584</v>
      </c>
      <c r="B25226" t="s">
        <v>1585</v>
      </c>
      <c r="C25226" t="s">
        <v>1586</v>
      </c>
      <c r="D25226" s="1">
        <v>44771</v>
      </c>
      <c r="E25226" s="2">
        <v>15</v>
      </c>
      <c r="F25226" t="s">
        <v>1587</v>
      </c>
      <c r="G25226" t="s">
        <v>1245</v>
      </c>
    </row>
    <row r="25227" spans="1:7" x14ac:dyDescent="0.25">
      <c r="A25227" t="s">
        <v>1584</v>
      </c>
      <c r="B25227" t="s">
        <v>1585</v>
      </c>
      <c r="C25227" t="s">
        <v>1586</v>
      </c>
      <c r="D25227" s="1">
        <v>44771</v>
      </c>
      <c r="E25227" s="2">
        <v>20</v>
      </c>
      <c r="F25227" t="s">
        <v>1587</v>
      </c>
      <c r="G25227" t="s">
        <v>6257</v>
      </c>
    </row>
    <row r="25228" spans="1:7" x14ac:dyDescent="0.25">
      <c r="A25228" t="s">
        <v>2753</v>
      </c>
      <c r="B25228" t="s">
        <v>740</v>
      </c>
      <c r="C25228" t="s">
        <v>2754</v>
      </c>
      <c r="D25228" s="1">
        <v>44771</v>
      </c>
      <c r="E25228" s="2">
        <v>5</v>
      </c>
      <c r="F25228" t="s">
        <v>2755</v>
      </c>
      <c r="G25228" t="s">
        <v>1440</v>
      </c>
    </row>
    <row r="25229" spans="1:7" x14ac:dyDescent="0.25">
      <c r="A25229" t="s">
        <v>2753</v>
      </c>
      <c r="B25229" t="s">
        <v>740</v>
      </c>
      <c r="C25229" t="s">
        <v>2754</v>
      </c>
      <c r="D25229" s="1">
        <v>44771</v>
      </c>
      <c r="E25229" s="2">
        <v>5</v>
      </c>
      <c r="F25229" t="s">
        <v>2756</v>
      </c>
      <c r="G25229" t="s">
        <v>1440</v>
      </c>
    </row>
    <row r="25230" spans="1:7" x14ac:dyDescent="0.25">
      <c r="A25230" t="s">
        <v>2753</v>
      </c>
      <c r="B25230" t="s">
        <v>740</v>
      </c>
      <c r="C25230" t="s">
        <v>2754</v>
      </c>
      <c r="D25230" s="1">
        <v>44771</v>
      </c>
      <c r="E25230" s="2">
        <v>5</v>
      </c>
      <c r="F25230" t="s">
        <v>2757</v>
      </c>
      <c r="G25230" t="s">
        <v>1440</v>
      </c>
    </row>
    <row r="25231" spans="1:7" x14ac:dyDescent="0.25">
      <c r="A25231" t="s">
        <v>4699</v>
      </c>
      <c r="B25231" t="s">
        <v>4700</v>
      </c>
      <c r="C25231" t="s">
        <v>4701</v>
      </c>
      <c r="D25231" s="1">
        <v>44772</v>
      </c>
      <c r="E25231" s="2">
        <v>84</v>
      </c>
      <c r="F25231" t="s">
        <v>4702</v>
      </c>
      <c r="G25231" t="s">
        <v>34</v>
      </c>
    </row>
    <row r="25232" spans="1:7" x14ac:dyDescent="0.25">
      <c r="A25232" t="s">
        <v>1426</v>
      </c>
      <c r="B25232" t="s">
        <v>1427</v>
      </c>
      <c r="C25232" t="s">
        <v>826</v>
      </c>
      <c r="D25232" s="1">
        <v>44772</v>
      </c>
      <c r="E25232" s="2">
        <v>84</v>
      </c>
      <c r="F25232" t="s">
        <v>1428</v>
      </c>
      <c r="G25232" t="s">
        <v>34</v>
      </c>
    </row>
    <row r="25233" spans="1:7" x14ac:dyDescent="0.25">
      <c r="A25233" t="s">
        <v>2634</v>
      </c>
      <c r="B25233" t="s">
        <v>2635</v>
      </c>
      <c r="C25233" t="s">
        <v>2636</v>
      </c>
      <c r="D25233" s="1">
        <v>44772</v>
      </c>
      <c r="E25233" s="2">
        <v>100</v>
      </c>
      <c r="F25233" t="s">
        <v>2637</v>
      </c>
      <c r="G25233" t="s">
        <v>2638</v>
      </c>
    </row>
    <row r="25234" spans="1:7" x14ac:dyDescent="0.25">
      <c r="A25234" t="s">
        <v>2634</v>
      </c>
      <c r="B25234" t="s">
        <v>2635</v>
      </c>
      <c r="C25234" t="s">
        <v>2636</v>
      </c>
      <c r="D25234" s="1">
        <v>44772</v>
      </c>
      <c r="E25234" s="2">
        <v>100</v>
      </c>
      <c r="F25234" t="s">
        <v>2639</v>
      </c>
      <c r="G25234" t="s">
        <v>2638</v>
      </c>
    </row>
    <row r="25235" spans="1:7" x14ac:dyDescent="0.25">
      <c r="A25235" t="s">
        <v>2634</v>
      </c>
      <c r="B25235" t="s">
        <v>2635</v>
      </c>
      <c r="C25235" t="s">
        <v>2636</v>
      </c>
      <c r="D25235" s="1">
        <v>44772</v>
      </c>
      <c r="E25235" s="2">
        <v>100</v>
      </c>
      <c r="F25235" t="s">
        <v>2639</v>
      </c>
      <c r="G25235" t="s">
        <v>2638</v>
      </c>
    </row>
    <row r="25236" spans="1:7" x14ac:dyDescent="0.25">
      <c r="A25236" t="s">
        <v>225</v>
      </c>
      <c r="B25236" t="s">
        <v>226</v>
      </c>
      <c r="C25236" t="s">
        <v>227</v>
      </c>
      <c r="D25236" s="1">
        <v>44772</v>
      </c>
      <c r="E25236" s="2">
        <v>84</v>
      </c>
      <c r="F25236" t="s">
        <v>228</v>
      </c>
      <c r="G25236" t="s">
        <v>34</v>
      </c>
    </row>
    <row r="25237" spans="1:7" x14ac:dyDescent="0.25">
      <c r="A25237" t="s">
        <v>4680</v>
      </c>
      <c r="B25237" t="s">
        <v>4681</v>
      </c>
      <c r="C25237" t="s">
        <v>4682</v>
      </c>
      <c r="D25237" s="1">
        <v>44772</v>
      </c>
      <c r="E25237" s="2">
        <v>84</v>
      </c>
      <c r="F25237" t="s">
        <v>4683</v>
      </c>
      <c r="G25237" t="s">
        <v>34</v>
      </c>
    </row>
    <row r="25238" spans="1:7" x14ac:dyDescent="0.25">
      <c r="A25238" t="s">
        <v>4525</v>
      </c>
      <c r="B25238" t="s">
        <v>4526</v>
      </c>
      <c r="C25238" t="s">
        <v>3574</v>
      </c>
      <c r="D25238" s="1">
        <v>44772</v>
      </c>
      <c r="E25238" s="2">
        <v>84</v>
      </c>
      <c r="F25238" t="s">
        <v>4527</v>
      </c>
      <c r="G25238" t="s">
        <v>34</v>
      </c>
    </row>
    <row r="25239" spans="1:7" x14ac:dyDescent="0.25">
      <c r="A25239">
        <v>341</v>
      </c>
      <c r="B25239" t="s">
        <v>5819</v>
      </c>
      <c r="C25239" t="s">
        <v>5820</v>
      </c>
      <c r="D25239" s="1">
        <v>44774</v>
      </c>
      <c r="E25239" s="2">
        <v>50</v>
      </c>
      <c r="F25239" t="s">
        <v>5821</v>
      </c>
      <c r="G25239" t="s">
        <v>5638</v>
      </c>
    </row>
    <row r="25240" spans="1:7" x14ac:dyDescent="0.25">
      <c r="A25240">
        <v>847</v>
      </c>
      <c r="B25240" t="s">
        <v>6319</v>
      </c>
      <c r="C25240" t="s">
        <v>6320</v>
      </c>
      <c r="D25240" s="1">
        <v>44774</v>
      </c>
      <c r="E25240" s="2">
        <v>10</v>
      </c>
      <c r="F25240" t="s">
        <v>6321</v>
      </c>
      <c r="G25240" t="s">
        <v>2663</v>
      </c>
    </row>
    <row r="25241" spans="1:7" x14ac:dyDescent="0.25">
      <c r="A25241" t="s">
        <v>3891</v>
      </c>
      <c r="B25241" t="s">
        <v>3892</v>
      </c>
      <c r="C25241" t="s">
        <v>2928</v>
      </c>
      <c r="D25241" s="1">
        <v>44774</v>
      </c>
      <c r="E25241" s="2">
        <v>100</v>
      </c>
      <c r="F25241" t="s">
        <v>3893</v>
      </c>
      <c r="G25241" t="s">
        <v>34</v>
      </c>
    </row>
    <row r="25242" spans="1:7" x14ac:dyDescent="0.25">
      <c r="A25242" t="s">
        <v>3658</v>
      </c>
      <c r="B25242" t="s">
        <v>3659</v>
      </c>
      <c r="C25242" t="s">
        <v>3660</v>
      </c>
      <c r="D25242" s="1">
        <v>44774</v>
      </c>
      <c r="E25242" s="2">
        <v>100</v>
      </c>
      <c r="F25242" t="s">
        <v>3661</v>
      </c>
      <c r="G25242" t="s">
        <v>2663</v>
      </c>
    </row>
    <row r="25243" spans="1:7" x14ac:dyDescent="0.25">
      <c r="A25243" t="s">
        <v>4440</v>
      </c>
      <c r="B25243" t="s">
        <v>4441</v>
      </c>
      <c r="C25243" t="s">
        <v>2822</v>
      </c>
      <c r="D25243" s="1">
        <v>44775</v>
      </c>
      <c r="E25243" s="2">
        <v>2400</v>
      </c>
      <c r="F25243" t="s">
        <v>4442</v>
      </c>
      <c r="G25243" t="s">
        <v>2663</v>
      </c>
    </row>
    <row r="25244" spans="1:7" x14ac:dyDescent="0.25">
      <c r="A25244" t="s">
        <v>4440</v>
      </c>
      <c r="B25244" t="s">
        <v>4441</v>
      </c>
      <c r="C25244" t="s">
        <v>2822</v>
      </c>
      <c r="D25244" s="1">
        <v>44775</v>
      </c>
      <c r="E25244" s="2">
        <v>2400</v>
      </c>
      <c r="F25244" t="s">
        <v>4444</v>
      </c>
      <c r="G25244" t="s">
        <v>2663</v>
      </c>
    </row>
    <row r="25245" spans="1:7" x14ac:dyDescent="0.25">
      <c r="A25245" t="s">
        <v>5206</v>
      </c>
      <c r="B25245" t="s">
        <v>5207</v>
      </c>
      <c r="D25245" s="1">
        <v>44776</v>
      </c>
      <c r="E25245" s="2">
        <v>1000</v>
      </c>
      <c r="F25245" t="s">
        <v>5208</v>
      </c>
      <c r="G25245" t="s">
        <v>34</v>
      </c>
    </row>
    <row r="25246" spans="1:7" x14ac:dyDescent="0.25">
      <c r="A25246">
        <v>917</v>
      </c>
      <c r="B25246" t="s">
        <v>6406</v>
      </c>
      <c r="D25246" s="1">
        <v>44782</v>
      </c>
      <c r="E25246" s="2">
        <v>10000</v>
      </c>
      <c r="F25246" t="s">
        <v>6407</v>
      </c>
      <c r="G25246" t="s">
        <v>2663</v>
      </c>
    </row>
    <row r="25247" spans="1:7" x14ac:dyDescent="0.25">
      <c r="A25247" t="s">
        <v>482</v>
      </c>
      <c r="B25247" t="s">
        <v>483</v>
      </c>
      <c r="C25247" t="s">
        <v>484</v>
      </c>
      <c r="D25247" s="1">
        <v>44782</v>
      </c>
      <c r="E25247" s="2">
        <v>83.33</v>
      </c>
      <c r="F25247" t="s">
        <v>485</v>
      </c>
      <c r="G25247" t="s">
        <v>34</v>
      </c>
    </row>
    <row r="25248" spans="1:7" x14ac:dyDescent="0.25">
      <c r="A25248" t="s">
        <v>482</v>
      </c>
      <c r="B25248" t="s">
        <v>483</v>
      </c>
      <c r="C25248" t="s">
        <v>484</v>
      </c>
      <c r="D25248" s="1">
        <v>44782</v>
      </c>
      <c r="E25248" s="2">
        <v>41.67</v>
      </c>
      <c r="F25248" t="s">
        <v>485</v>
      </c>
      <c r="G25248" t="s">
        <v>1240</v>
      </c>
    </row>
    <row r="25249" spans="1:7" x14ac:dyDescent="0.25">
      <c r="A25249" t="s">
        <v>934</v>
      </c>
      <c r="B25249" t="s">
        <v>935</v>
      </c>
      <c r="C25249" t="s">
        <v>936</v>
      </c>
      <c r="D25249" s="1">
        <v>44785</v>
      </c>
      <c r="E25249" s="2">
        <v>1500</v>
      </c>
      <c r="F25249" t="s">
        <v>937</v>
      </c>
      <c r="G25249" t="s">
        <v>2663</v>
      </c>
    </row>
    <row r="25250" spans="1:7" x14ac:dyDescent="0.25">
      <c r="A25250" t="s">
        <v>3805</v>
      </c>
      <c r="B25250" t="s">
        <v>3806</v>
      </c>
      <c r="C25250" t="s">
        <v>3807</v>
      </c>
      <c r="D25250" s="1">
        <v>44788</v>
      </c>
      <c r="E25250" s="2">
        <v>21</v>
      </c>
      <c r="F25250" t="s">
        <v>3808</v>
      </c>
      <c r="G25250" t="s">
        <v>5635</v>
      </c>
    </row>
    <row r="25251" spans="1:7" x14ac:dyDescent="0.25">
      <c r="A25251" t="s">
        <v>3805</v>
      </c>
      <c r="B25251" t="s">
        <v>3806</v>
      </c>
      <c r="C25251" t="s">
        <v>3807</v>
      </c>
      <c r="D25251" s="1">
        <v>44788</v>
      </c>
      <c r="E25251" s="2">
        <v>21</v>
      </c>
      <c r="F25251" t="s">
        <v>3809</v>
      </c>
      <c r="G25251" t="s">
        <v>5635</v>
      </c>
    </row>
    <row r="25252" spans="1:7" x14ac:dyDescent="0.25">
      <c r="A25252" t="s">
        <v>3805</v>
      </c>
      <c r="B25252" t="s">
        <v>3806</v>
      </c>
      <c r="C25252" t="s">
        <v>3807</v>
      </c>
      <c r="D25252" s="1">
        <v>44788</v>
      </c>
      <c r="E25252" s="2">
        <v>21</v>
      </c>
      <c r="F25252" t="s">
        <v>3808</v>
      </c>
      <c r="G25252" t="s">
        <v>5638</v>
      </c>
    </row>
    <row r="25253" spans="1:7" x14ac:dyDescent="0.25">
      <c r="A25253" t="s">
        <v>3805</v>
      </c>
      <c r="B25253" t="s">
        <v>3806</v>
      </c>
      <c r="C25253" t="s">
        <v>3807</v>
      </c>
      <c r="D25253" s="1">
        <v>44788</v>
      </c>
      <c r="E25253" s="2">
        <v>21</v>
      </c>
      <c r="F25253" t="s">
        <v>3809</v>
      </c>
      <c r="G25253" t="s">
        <v>5638</v>
      </c>
    </row>
    <row r="25254" spans="1:7" x14ac:dyDescent="0.25">
      <c r="A25254" t="s">
        <v>2463</v>
      </c>
      <c r="B25254" t="s">
        <v>2464</v>
      </c>
      <c r="C25254" t="s">
        <v>2465</v>
      </c>
      <c r="D25254" s="1">
        <v>44788</v>
      </c>
      <c r="E25254" s="2">
        <v>100</v>
      </c>
      <c r="F25254" t="s">
        <v>2466</v>
      </c>
      <c r="G25254" t="s">
        <v>2663</v>
      </c>
    </row>
    <row r="25255" spans="1:7" x14ac:dyDescent="0.25">
      <c r="A25255" t="s">
        <v>2463</v>
      </c>
      <c r="B25255" t="s">
        <v>2464</v>
      </c>
      <c r="C25255" t="s">
        <v>2465</v>
      </c>
      <c r="D25255" s="1">
        <v>44788</v>
      </c>
      <c r="E25255" s="2">
        <v>100</v>
      </c>
      <c r="F25255" t="s">
        <v>2467</v>
      </c>
      <c r="G25255" t="s">
        <v>2663</v>
      </c>
    </row>
    <row r="25256" spans="1:7" x14ac:dyDescent="0.25">
      <c r="A25256">
        <v>874</v>
      </c>
      <c r="B25256" t="s">
        <v>6384</v>
      </c>
      <c r="D25256" s="1">
        <v>44788</v>
      </c>
      <c r="E25256" s="2">
        <v>84</v>
      </c>
      <c r="G25256" t="s">
        <v>34</v>
      </c>
    </row>
    <row r="25257" spans="1:7" x14ac:dyDescent="0.25">
      <c r="A25257">
        <v>353</v>
      </c>
      <c r="B25257" t="s">
        <v>5919</v>
      </c>
      <c r="D25257" s="1">
        <v>44789</v>
      </c>
      <c r="E25257" s="2">
        <v>1000</v>
      </c>
      <c r="F25257" t="s">
        <v>5920</v>
      </c>
      <c r="G25257" t="s">
        <v>34</v>
      </c>
    </row>
    <row r="25258" spans="1:7" x14ac:dyDescent="0.25">
      <c r="A25258" t="s">
        <v>388</v>
      </c>
      <c r="B25258" t="s">
        <v>389</v>
      </c>
      <c r="D25258" s="1">
        <v>44789</v>
      </c>
      <c r="E25258" s="2">
        <v>500</v>
      </c>
      <c r="G25258" t="s">
        <v>1268</v>
      </c>
    </row>
    <row r="25259" spans="1:7" x14ac:dyDescent="0.25">
      <c r="A25259" t="s">
        <v>5403</v>
      </c>
      <c r="B25259" t="s">
        <v>5404</v>
      </c>
      <c r="C25259" t="s">
        <v>758</v>
      </c>
      <c r="D25259" s="1">
        <v>44789</v>
      </c>
      <c r="E25259" s="2">
        <v>84</v>
      </c>
      <c r="F25259" t="s">
        <v>5405</v>
      </c>
      <c r="G25259" t="s">
        <v>34</v>
      </c>
    </row>
    <row r="25260" spans="1:7" x14ac:dyDescent="0.25">
      <c r="A25260" t="s">
        <v>53</v>
      </c>
      <c r="B25260" t="s">
        <v>54</v>
      </c>
      <c r="C25260" t="s">
        <v>55</v>
      </c>
      <c r="D25260" s="1">
        <v>44789</v>
      </c>
      <c r="E25260" s="2">
        <v>16</v>
      </c>
      <c r="F25260" t="s">
        <v>56</v>
      </c>
      <c r="G25260" t="s">
        <v>2663</v>
      </c>
    </row>
    <row r="25261" spans="1:7" x14ac:dyDescent="0.25">
      <c r="A25261" t="s">
        <v>53</v>
      </c>
      <c r="B25261" t="s">
        <v>54</v>
      </c>
      <c r="C25261" t="s">
        <v>55</v>
      </c>
      <c r="D25261" s="1">
        <v>44789</v>
      </c>
      <c r="E25261" s="2">
        <v>16</v>
      </c>
      <c r="F25261" t="s">
        <v>57</v>
      </c>
      <c r="G25261" t="s">
        <v>2663</v>
      </c>
    </row>
    <row r="25262" spans="1:7" x14ac:dyDescent="0.25">
      <c r="A25262" t="s">
        <v>53</v>
      </c>
      <c r="B25262" t="s">
        <v>54</v>
      </c>
      <c r="C25262" t="s">
        <v>55</v>
      </c>
      <c r="D25262" s="1">
        <v>44789</v>
      </c>
      <c r="E25262" s="2">
        <v>84</v>
      </c>
      <c r="F25262" t="s">
        <v>56</v>
      </c>
      <c r="G25262" t="s">
        <v>34</v>
      </c>
    </row>
    <row r="25263" spans="1:7" x14ac:dyDescent="0.25">
      <c r="A25263" t="s">
        <v>53</v>
      </c>
      <c r="B25263" t="s">
        <v>54</v>
      </c>
      <c r="C25263" t="s">
        <v>55</v>
      </c>
      <c r="D25263" s="1">
        <v>44789</v>
      </c>
      <c r="E25263" s="2">
        <v>84</v>
      </c>
      <c r="F25263" t="s">
        <v>57</v>
      </c>
      <c r="G25263" t="s">
        <v>34</v>
      </c>
    </row>
    <row r="25264" spans="1:7" x14ac:dyDescent="0.25">
      <c r="A25264" t="s">
        <v>40</v>
      </c>
      <c r="B25264" t="s">
        <v>41</v>
      </c>
      <c r="C25264" t="s">
        <v>42</v>
      </c>
      <c r="D25264" s="1">
        <v>44789</v>
      </c>
      <c r="E25264" s="2">
        <v>83.33</v>
      </c>
      <c r="F25264" t="s">
        <v>43</v>
      </c>
      <c r="G25264" t="s">
        <v>2898</v>
      </c>
    </row>
    <row r="25265" spans="1:7" x14ac:dyDescent="0.25">
      <c r="A25265" t="s">
        <v>40</v>
      </c>
      <c r="B25265" t="s">
        <v>41</v>
      </c>
      <c r="C25265" t="s">
        <v>42</v>
      </c>
      <c r="D25265" s="1">
        <v>44789</v>
      </c>
      <c r="E25265" s="2">
        <v>83.33</v>
      </c>
      <c r="F25265" t="s">
        <v>43</v>
      </c>
      <c r="G25265" t="s">
        <v>34</v>
      </c>
    </row>
    <row r="25266" spans="1:7" x14ac:dyDescent="0.25">
      <c r="A25266" t="s">
        <v>49</v>
      </c>
      <c r="B25266" t="s">
        <v>50</v>
      </c>
      <c r="C25266" t="s">
        <v>51</v>
      </c>
      <c r="D25266" s="1">
        <v>44789</v>
      </c>
      <c r="E25266" s="2">
        <v>140</v>
      </c>
      <c r="F25266" t="s">
        <v>52</v>
      </c>
      <c r="G25266" t="s">
        <v>2663</v>
      </c>
    </row>
    <row r="25267" spans="1:7" x14ac:dyDescent="0.25">
      <c r="A25267" t="s">
        <v>2714</v>
      </c>
      <c r="B25267" t="s">
        <v>2715</v>
      </c>
      <c r="C25267" t="s">
        <v>488</v>
      </c>
      <c r="D25267" s="1">
        <v>44789</v>
      </c>
      <c r="E25267" s="2">
        <v>84</v>
      </c>
      <c r="F25267" t="s">
        <v>2716</v>
      </c>
      <c r="G25267" t="s">
        <v>34</v>
      </c>
    </row>
    <row r="25268" spans="1:7" x14ac:dyDescent="0.25">
      <c r="A25268" t="s">
        <v>1651</v>
      </c>
      <c r="B25268" t="s">
        <v>1652</v>
      </c>
      <c r="C25268" t="s">
        <v>1653</v>
      </c>
      <c r="D25268" s="1">
        <v>44789</v>
      </c>
      <c r="E25268" s="2">
        <v>100</v>
      </c>
      <c r="F25268" t="s">
        <v>1654</v>
      </c>
      <c r="G25268" t="s">
        <v>2663</v>
      </c>
    </row>
    <row r="25269" spans="1:7" x14ac:dyDescent="0.25">
      <c r="A25269" t="s">
        <v>1651</v>
      </c>
      <c r="B25269" t="s">
        <v>1652</v>
      </c>
      <c r="C25269" t="s">
        <v>1653</v>
      </c>
      <c r="D25269" s="1">
        <v>44789</v>
      </c>
      <c r="E25269" s="2">
        <v>100</v>
      </c>
      <c r="F25269" t="s">
        <v>1655</v>
      </c>
      <c r="G25269" t="s">
        <v>2663</v>
      </c>
    </row>
    <row r="25270" spans="1:7" x14ac:dyDescent="0.25">
      <c r="A25270" t="s">
        <v>1257</v>
      </c>
      <c r="B25270" t="s">
        <v>1258</v>
      </c>
      <c r="C25270" t="s">
        <v>1259</v>
      </c>
      <c r="D25270" s="1">
        <v>44789</v>
      </c>
      <c r="E25270" s="2">
        <v>83.33</v>
      </c>
      <c r="F25270" t="s">
        <v>1260</v>
      </c>
      <c r="G25270" t="s">
        <v>34</v>
      </c>
    </row>
    <row r="25271" spans="1:7" x14ac:dyDescent="0.25">
      <c r="A25271" t="s">
        <v>4097</v>
      </c>
      <c r="B25271" t="s">
        <v>4098</v>
      </c>
      <c r="D25271" s="1">
        <v>44790</v>
      </c>
      <c r="E25271" s="2">
        <v>333</v>
      </c>
      <c r="F25271" t="s">
        <v>4099</v>
      </c>
      <c r="G25271" t="s">
        <v>34</v>
      </c>
    </row>
    <row r="25272" spans="1:7" x14ac:dyDescent="0.25">
      <c r="A25272">
        <v>926</v>
      </c>
      <c r="B25272" t="s">
        <v>6408</v>
      </c>
      <c r="D25272" s="1">
        <v>44790</v>
      </c>
      <c r="E25272" s="2">
        <v>250</v>
      </c>
      <c r="G25272" t="s">
        <v>276</v>
      </c>
    </row>
    <row r="25273" spans="1:7" x14ac:dyDescent="0.25">
      <c r="A25273">
        <v>832</v>
      </c>
      <c r="B25273" t="s">
        <v>6293</v>
      </c>
      <c r="D25273" s="1">
        <v>44790</v>
      </c>
      <c r="E25273" s="2">
        <v>333</v>
      </c>
      <c r="F25273" t="s">
        <v>6294</v>
      </c>
      <c r="G25273" t="s">
        <v>34</v>
      </c>
    </row>
    <row r="25274" spans="1:7" x14ac:dyDescent="0.25">
      <c r="A25274" t="s">
        <v>229</v>
      </c>
      <c r="B25274" t="s">
        <v>230</v>
      </c>
      <c r="D25274" s="1">
        <v>44790</v>
      </c>
      <c r="E25274" s="2">
        <v>7150</v>
      </c>
      <c r="G25274" t="s">
        <v>231</v>
      </c>
    </row>
    <row r="25275" spans="1:7" x14ac:dyDescent="0.25">
      <c r="A25275" t="s">
        <v>229</v>
      </c>
      <c r="B25275" t="s">
        <v>230</v>
      </c>
      <c r="D25275" s="1">
        <v>44790</v>
      </c>
      <c r="E25275" s="2">
        <v>5850</v>
      </c>
      <c r="G25275" t="s">
        <v>2441</v>
      </c>
    </row>
    <row r="25276" spans="1:7" x14ac:dyDescent="0.25">
      <c r="A25276" t="s">
        <v>4100</v>
      </c>
      <c r="B25276" t="s">
        <v>4101</v>
      </c>
      <c r="D25276" s="1">
        <v>44790</v>
      </c>
      <c r="E25276" s="2">
        <v>334</v>
      </c>
      <c r="F25276" t="s">
        <v>4102</v>
      </c>
      <c r="G25276" t="s">
        <v>34</v>
      </c>
    </row>
    <row r="25277" spans="1:7" x14ac:dyDescent="0.25">
      <c r="A25277" t="s">
        <v>4660</v>
      </c>
      <c r="B25277" t="s">
        <v>4661</v>
      </c>
      <c r="C25277" t="s">
        <v>4662</v>
      </c>
      <c r="D25277" s="1">
        <v>44795</v>
      </c>
      <c r="E25277" s="2">
        <v>5</v>
      </c>
      <c r="F25277" t="s">
        <v>4663</v>
      </c>
      <c r="G25277" t="s">
        <v>276</v>
      </c>
    </row>
    <row r="25278" spans="1:7" x14ac:dyDescent="0.25">
      <c r="A25278" t="s">
        <v>3658</v>
      </c>
      <c r="B25278" t="s">
        <v>3659</v>
      </c>
      <c r="C25278" t="s">
        <v>3660</v>
      </c>
      <c r="D25278" s="1">
        <v>44797</v>
      </c>
      <c r="E25278" s="2">
        <v>50</v>
      </c>
      <c r="F25278" t="s">
        <v>3661</v>
      </c>
      <c r="G25278" t="s">
        <v>2663</v>
      </c>
    </row>
    <row r="25279" spans="1:7" x14ac:dyDescent="0.25">
      <c r="A25279" t="s">
        <v>6003</v>
      </c>
      <c r="B25279" t="s">
        <v>6004</v>
      </c>
      <c r="D25279" s="1">
        <v>44798</v>
      </c>
      <c r="E25279" s="2">
        <v>500</v>
      </c>
      <c r="F25279" t="s">
        <v>6005</v>
      </c>
      <c r="G25279" t="s">
        <v>276</v>
      </c>
    </row>
    <row r="25280" spans="1:7" x14ac:dyDescent="0.25">
      <c r="A25280" t="s">
        <v>2189</v>
      </c>
      <c r="B25280" t="s">
        <v>2190</v>
      </c>
      <c r="D25280" s="1">
        <v>44798</v>
      </c>
      <c r="E25280" s="2">
        <v>500</v>
      </c>
      <c r="F25280" t="s">
        <v>2191</v>
      </c>
      <c r="G25280" t="s">
        <v>276</v>
      </c>
    </row>
    <row r="25281" spans="1:7" x14ac:dyDescent="0.25">
      <c r="A25281" t="s">
        <v>1643</v>
      </c>
      <c r="B25281" t="s">
        <v>1644</v>
      </c>
      <c r="D25281" s="1">
        <v>44802</v>
      </c>
      <c r="E25281" s="2">
        <v>1000</v>
      </c>
      <c r="F25281" t="s">
        <v>1645</v>
      </c>
      <c r="G25281" t="s">
        <v>1646</v>
      </c>
    </row>
    <row r="25282" spans="1:7" x14ac:dyDescent="0.25">
      <c r="A25282" t="s">
        <v>1647</v>
      </c>
      <c r="B25282" t="s">
        <v>1648</v>
      </c>
      <c r="D25282" s="1">
        <v>44802</v>
      </c>
      <c r="E25282" s="2">
        <v>1400</v>
      </c>
      <c r="G25282" t="s">
        <v>507</v>
      </c>
    </row>
    <row r="25283" spans="1:7" x14ac:dyDescent="0.25">
      <c r="A25283">
        <v>354</v>
      </c>
      <c r="B25283" t="s">
        <v>5844</v>
      </c>
      <c r="D25283" s="1">
        <v>44803</v>
      </c>
      <c r="E25283" s="2">
        <v>1000</v>
      </c>
      <c r="F25283" t="s">
        <v>5845</v>
      </c>
      <c r="G25283" t="s">
        <v>34</v>
      </c>
    </row>
    <row r="25284" spans="1:7" x14ac:dyDescent="0.25">
      <c r="A25284" t="s">
        <v>4680</v>
      </c>
      <c r="B25284" t="s">
        <v>4681</v>
      </c>
      <c r="C25284" t="s">
        <v>4682</v>
      </c>
      <c r="D25284" s="1">
        <v>44803</v>
      </c>
      <c r="E25284" s="2">
        <v>84</v>
      </c>
      <c r="F25284" t="s">
        <v>4683</v>
      </c>
      <c r="G25284" t="s">
        <v>34</v>
      </c>
    </row>
    <row r="25285" spans="1:7" x14ac:dyDescent="0.25">
      <c r="A25285" t="s">
        <v>4525</v>
      </c>
      <c r="B25285" t="s">
        <v>4526</v>
      </c>
      <c r="C25285" t="s">
        <v>3574</v>
      </c>
      <c r="D25285" s="1">
        <v>44803</v>
      </c>
      <c r="E25285" s="2">
        <v>84</v>
      </c>
      <c r="F25285" t="s">
        <v>4527</v>
      </c>
      <c r="G25285" t="s">
        <v>34</v>
      </c>
    </row>
    <row r="25286" spans="1:7" x14ac:dyDescent="0.25">
      <c r="A25286" t="s">
        <v>225</v>
      </c>
      <c r="B25286" t="s">
        <v>226</v>
      </c>
      <c r="C25286" t="s">
        <v>227</v>
      </c>
      <c r="D25286" s="1">
        <v>44803</v>
      </c>
      <c r="E25286" s="2">
        <v>84</v>
      </c>
      <c r="F25286" t="s">
        <v>228</v>
      </c>
      <c r="G25286" t="s">
        <v>34</v>
      </c>
    </row>
    <row r="25287" spans="1:7" x14ac:dyDescent="0.25">
      <c r="A25287" t="s">
        <v>2634</v>
      </c>
      <c r="B25287" t="s">
        <v>2635</v>
      </c>
      <c r="C25287" t="s">
        <v>2636</v>
      </c>
      <c r="D25287" s="1">
        <v>44803</v>
      </c>
      <c r="E25287" s="2">
        <v>100</v>
      </c>
      <c r="F25287" t="s">
        <v>2637</v>
      </c>
      <c r="G25287" t="s">
        <v>2638</v>
      </c>
    </row>
    <row r="25288" spans="1:7" x14ac:dyDescent="0.25">
      <c r="A25288" t="s">
        <v>2634</v>
      </c>
      <c r="B25288" t="s">
        <v>2635</v>
      </c>
      <c r="C25288" t="s">
        <v>2636</v>
      </c>
      <c r="D25288" s="1">
        <v>44803</v>
      </c>
      <c r="E25288" s="2">
        <v>100</v>
      </c>
      <c r="F25288" t="s">
        <v>2639</v>
      </c>
      <c r="G25288" t="s">
        <v>2638</v>
      </c>
    </row>
    <row r="25289" spans="1:7" x14ac:dyDescent="0.25">
      <c r="A25289" t="s">
        <v>2634</v>
      </c>
      <c r="B25289" t="s">
        <v>2635</v>
      </c>
      <c r="C25289" t="s">
        <v>2636</v>
      </c>
      <c r="D25289" s="1">
        <v>44803</v>
      </c>
      <c r="E25289" s="2">
        <v>100</v>
      </c>
      <c r="F25289" t="s">
        <v>2639</v>
      </c>
      <c r="G25289" t="s">
        <v>2638</v>
      </c>
    </row>
    <row r="25290" spans="1:7" x14ac:dyDescent="0.25">
      <c r="A25290" t="s">
        <v>1426</v>
      </c>
      <c r="B25290" t="s">
        <v>1427</v>
      </c>
      <c r="C25290" t="s">
        <v>826</v>
      </c>
      <c r="D25290" s="1">
        <v>44803</v>
      </c>
      <c r="E25290" s="2">
        <v>84</v>
      </c>
      <c r="F25290" t="s">
        <v>1428</v>
      </c>
      <c r="G25290" t="s">
        <v>34</v>
      </c>
    </row>
    <row r="25291" spans="1:7" x14ac:dyDescent="0.25">
      <c r="A25291" t="s">
        <v>4699</v>
      </c>
      <c r="B25291" t="s">
        <v>4700</v>
      </c>
      <c r="C25291" t="s">
        <v>4701</v>
      </c>
      <c r="D25291" s="1">
        <v>44803</v>
      </c>
      <c r="E25291" s="2">
        <v>84</v>
      </c>
      <c r="F25291" t="s">
        <v>4702</v>
      </c>
      <c r="G25291" t="s">
        <v>34</v>
      </c>
    </row>
    <row r="25292" spans="1:7" x14ac:dyDescent="0.25">
      <c r="A25292">
        <v>949</v>
      </c>
      <c r="B25292" t="s">
        <v>6409</v>
      </c>
      <c r="D25292" s="1">
        <v>44804</v>
      </c>
      <c r="E25292" s="2">
        <v>1000</v>
      </c>
      <c r="F25292" t="s">
        <v>6410</v>
      </c>
      <c r="G25292" t="s">
        <v>34</v>
      </c>
    </row>
    <row r="25293" spans="1:7" x14ac:dyDescent="0.25">
      <c r="A25293">
        <v>950</v>
      </c>
      <c r="B25293" t="s">
        <v>6411</v>
      </c>
      <c r="C25293" t="s">
        <v>2178</v>
      </c>
      <c r="D25293" s="1">
        <v>44805</v>
      </c>
      <c r="E25293" s="2">
        <v>10</v>
      </c>
      <c r="F25293" t="s">
        <v>6412</v>
      </c>
      <c r="G25293" t="s">
        <v>6413</v>
      </c>
    </row>
    <row r="25294" spans="1:7" x14ac:dyDescent="0.25">
      <c r="A25294">
        <v>341</v>
      </c>
      <c r="B25294" t="s">
        <v>5819</v>
      </c>
      <c r="C25294" t="s">
        <v>5820</v>
      </c>
      <c r="D25294" s="1">
        <v>44805</v>
      </c>
      <c r="E25294" s="2">
        <v>50</v>
      </c>
      <c r="F25294" t="s">
        <v>5821</v>
      </c>
      <c r="G25294" t="s">
        <v>5638</v>
      </c>
    </row>
    <row r="25295" spans="1:7" x14ac:dyDescent="0.25">
      <c r="A25295">
        <v>847</v>
      </c>
      <c r="B25295" t="s">
        <v>6319</v>
      </c>
      <c r="C25295" t="s">
        <v>6320</v>
      </c>
      <c r="D25295" s="1">
        <v>44805</v>
      </c>
      <c r="E25295" s="2">
        <v>10</v>
      </c>
      <c r="F25295" t="s">
        <v>6321</v>
      </c>
      <c r="G25295" t="s">
        <v>2663</v>
      </c>
    </row>
    <row r="25296" spans="1:7" x14ac:dyDescent="0.25">
      <c r="A25296" t="s">
        <v>3891</v>
      </c>
      <c r="B25296" t="s">
        <v>3892</v>
      </c>
      <c r="C25296" t="s">
        <v>2928</v>
      </c>
      <c r="D25296" s="1">
        <v>44805</v>
      </c>
      <c r="E25296" s="2">
        <v>100</v>
      </c>
      <c r="F25296" t="s">
        <v>3893</v>
      </c>
      <c r="G25296" t="s">
        <v>34</v>
      </c>
    </row>
    <row r="25297" spans="1:7" x14ac:dyDescent="0.25">
      <c r="A25297" t="s">
        <v>155</v>
      </c>
      <c r="B25297" t="s">
        <v>156</v>
      </c>
      <c r="C25297" t="s">
        <v>157</v>
      </c>
      <c r="D25297" s="1">
        <v>44806</v>
      </c>
      <c r="E25297" s="2">
        <v>5</v>
      </c>
      <c r="F25297" t="s">
        <v>158</v>
      </c>
      <c r="G25297" t="s">
        <v>5789</v>
      </c>
    </row>
    <row r="25298" spans="1:7" x14ac:dyDescent="0.25">
      <c r="A25298" t="s">
        <v>155</v>
      </c>
      <c r="B25298" t="s">
        <v>156</v>
      </c>
      <c r="C25298" t="s">
        <v>157</v>
      </c>
      <c r="D25298" s="1">
        <v>44806</v>
      </c>
      <c r="E25298" s="2">
        <v>5</v>
      </c>
      <c r="F25298" t="s">
        <v>158</v>
      </c>
      <c r="G25298" t="s">
        <v>5789</v>
      </c>
    </row>
    <row r="25299" spans="1:7" x14ac:dyDescent="0.25">
      <c r="A25299" t="s">
        <v>2758</v>
      </c>
      <c r="B25299" t="s">
        <v>2759</v>
      </c>
      <c r="C25299" t="s">
        <v>2760</v>
      </c>
      <c r="D25299" s="1">
        <v>44806</v>
      </c>
      <c r="E25299" s="2">
        <v>15</v>
      </c>
      <c r="F25299" t="s">
        <v>2761</v>
      </c>
      <c r="G25299" t="s">
        <v>3282</v>
      </c>
    </row>
    <row r="25300" spans="1:7" x14ac:dyDescent="0.25">
      <c r="A25300" t="s">
        <v>3247</v>
      </c>
      <c r="B25300" t="s">
        <v>3248</v>
      </c>
      <c r="C25300" t="s">
        <v>3249</v>
      </c>
      <c r="D25300" s="1">
        <v>44806</v>
      </c>
      <c r="E25300" s="2">
        <v>10</v>
      </c>
      <c r="F25300" t="s">
        <v>3250</v>
      </c>
      <c r="G25300" t="s">
        <v>3649</v>
      </c>
    </row>
    <row r="25301" spans="1:7" x14ac:dyDescent="0.25">
      <c r="A25301" t="s">
        <v>1541</v>
      </c>
      <c r="B25301" t="s">
        <v>1542</v>
      </c>
      <c r="C25301" t="s">
        <v>1543</v>
      </c>
      <c r="D25301" s="1">
        <v>44806</v>
      </c>
      <c r="E25301" s="2">
        <v>20</v>
      </c>
      <c r="F25301" t="s">
        <v>1544</v>
      </c>
      <c r="G25301" t="s">
        <v>114</v>
      </c>
    </row>
    <row r="25302" spans="1:7" x14ac:dyDescent="0.25">
      <c r="A25302" t="s">
        <v>1541</v>
      </c>
      <c r="B25302" t="s">
        <v>1542</v>
      </c>
      <c r="C25302" t="s">
        <v>1543</v>
      </c>
      <c r="D25302" s="1">
        <v>44806</v>
      </c>
      <c r="E25302" s="2">
        <v>20</v>
      </c>
      <c r="F25302" t="s">
        <v>1545</v>
      </c>
      <c r="G25302" t="s">
        <v>114</v>
      </c>
    </row>
    <row r="25303" spans="1:7" x14ac:dyDescent="0.25">
      <c r="A25303" t="s">
        <v>4621</v>
      </c>
      <c r="B25303" t="s">
        <v>4622</v>
      </c>
      <c r="C25303" t="s">
        <v>4623</v>
      </c>
      <c r="D25303" s="1">
        <v>44806</v>
      </c>
      <c r="E25303" s="2">
        <v>250</v>
      </c>
      <c r="F25303" t="s">
        <v>4624</v>
      </c>
      <c r="G25303" t="s">
        <v>6332</v>
      </c>
    </row>
    <row r="25304" spans="1:7" x14ac:dyDescent="0.25">
      <c r="A25304" t="s">
        <v>3800</v>
      </c>
      <c r="B25304" t="s">
        <v>1430</v>
      </c>
      <c r="C25304" t="s">
        <v>3801</v>
      </c>
      <c r="D25304" s="1">
        <v>44806</v>
      </c>
      <c r="E25304" s="2">
        <v>10</v>
      </c>
      <c r="F25304" t="s">
        <v>3802</v>
      </c>
      <c r="G25304" t="s">
        <v>2700</v>
      </c>
    </row>
    <row r="25305" spans="1:7" x14ac:dyDescent="0.25">
      <c r="A25305" t="s">
        <v>3800</v>
      </c>
      <c r="B25305" t="s">
        <v>1430</v>
      </c>
      <c r="C25305" t="s">
        <v>3801</v>
      </c>
      <c r="D25305" s="1">
        <v>44806</v>
      </c>
      <c r="E25305" s="2">
        <v>10</v>
      </c>
      <c r="F25305" t="s">
        <v>3802</v>
      </c>
      <c r="G25305" t="s">
        <v>1245</v>
      </c>
    </row>
    <row r="25306" spans="1:7" x14ac:dyDescent="0.25">
      <c r="A25306" t="s">
        <v>2245</v>
      </c>
      <c r="B25306" t="s">
        <v>2246</v>
      </c>
      <c r="C25306" t="s">
        <v>2247</v>
      </c>
      <c r="D25306" s="1">
        <v>44806</v>
      </c>
      <c r="E25306" s="2">
        <v>10</v>
      </c>
      <c r="F25306" t="s">
        <v>2248</v>
      </c>
      <c r="G25306" t="s">
        <v>6257</v>
      </c>
    </row>
    <row r="25307" spans="1:7" x14ac:dyDescent="0.25">
      <c r="A25307" t="s">
        <v>2245</v>
      </c>
      <c r="B25307" t="s">
        <v>2246</v>
      </c>
      <c r="C25307" t="s">
        <v>2247</v>
      </c>
      <c r="D25307" s="1">
        <v>44806</v>
      </c>
      <c r="E25307" s="2">
        <v>10</v>
      </c>
      <c r="F25307" t="s">
        <v>2249</v>
      </c>
      <c r="G25307" t="s">
        <v>6257</v>
      </c>
    </row>
    <row r="25308" spans="1:7" x14ac:dyDescent="0.25">
      <c r="A25308" t="s">
        <v>553</v>
      </c>
      <c r="B25308" t="s">
        <v>554</v>
      </c>
      <c r="C25308" t="s">
        <v>555</v>
      </c>
      <c r="D25308" s="1">
        <v>44806</v>
      </c>
      <c r="E25308" s="2">
        <v>50</v>
      </c>
      <c r="F25308" t="s">
        <v>556</v>
      </c>
      <c r="G25308" t="s">
        <v>2663</v>
      </c>
    </row>
    <row r="25309" spans="1:7" x14ac:dyDescent="0.25">
      <c r="A25309" t="s">
        <v>553</v>
      </c>
      <c r="B25309" t="s">
        <v>554</v>
      </c>
      <c r="C25309" t="s">
        <v>555</v>
      </c>
      <c r="D25309" s="1">
        <v>44806</v>
      </c>
      <c r="E25309" s="2">
        <v>50</v>
      </c>
      <c r="F25309" t="s">
        <v>557</v>
      </c>
      <c r="G25309" t="s">
        <v>2663</v>
      </c>
    </row>
    <row r="25310" spans="1:7" x14ac:dyDescent="0.25">
      <c r="A25310" t="s">
        <v>4990</v>
      </c>
      <c r="B25310" t="s">
        <v>4991</v>
      </c>
      <c r="C25310" t="s">
        <v>4992</v>
      </c>
      <c r="D25310" s="1">
        <v>44806</v>
      </c>
      <c r="E25310" s="2">
        <v>100</v>
      </c>
      <c r="F25310" t="s">
        <v>4993</v>
      </c>
      <c r="G25310" t="s">
        <v>2663</v>
      </c>
    </row>
    <row r="25311" spans="1:7" x14ac:dyDescent="0.25">
      <c r="A25311" t="s">
        <v>4990</v>
      </c>
      <c r="B25311" t="s">
        <v>4991</v>
      </c>
      <c r="C25311" t="s">
        <v>4992</v>
      </c>
      <c r="D25311" s="1">
        <v>44806</v>
      </c>
      <c r="E25311" s="2">
        <v>100</v>
      </c>
      <c r="F25311" t="s">
        <v>4994</v>
      </c>
      <c r="G25311" t="s">
        <v>2663</v>
      </c>
    </row>
    <row r="25312" spans="1:7" x14ac:dyDescent="0.25">
      <c r="A25312" t="s">
        <v>2272</v>
      </c>
      <c r="B25312" t="s">
        <v>2273</v>
      </c>
      <c r="C25312" t="s">
        <v>2274</v>
      </c>
      <c r="D25312" s="1">
        <v>44806</v>
      </c>
      <c r="E25312" s="2">
        <v>350</v>
      </c>
      <c r="F25312" t="s">
        <v>2275</v>
      </c>
      <c r="G25312" t="s">
        <v>2663</v>
      </c>
    </row>
    <row r="25313" spans="1:7" x14ac:dyDescent="0.25">
      <c r="A25313" t="s">
        <v>2272</v>
      </c>
      <c r="B25313" t="s">
        <v>2273</v>
      </c>
      <c r="C25313" t="s">
        <v>2274</v>
      </c>
      <c r="D25313" s="1">
        <v>44806</v>
      </c>
      <c r="E25313" s="2">
        <v>350</v>
      </c>
      <c r="F25313" t="s">
        <v>2276</v>
      </c>
      <c r="G25313" t="s">
        <v>2663</v>
      </c>
    </row>
    <row r="25314" spans="1:7" x14ac:dyDescent="0.25">
      <c r="A25314" t="s">
        <v>2272</v>
      </c>
      <c r="B25314" t="s">
        <v>2273</v>
      </c>
      <c r="C25314" t="s">
        <v>2274</v>
      </c>
      <c r="D25314" s="1">
        <v>44806</v>
      </c>
      <c r="E25314" s="2">
        <v>41.67</v>
      </c>
      <c r="F25314" t="s">
        <v>2275</v>
      </c>
      <c r="G25314" t="s">
        <v>3650</v>
      </c>
    </row>
    <row r="25315" spans="1:7" x14ac:dyDescent="0.25">
      <c r="A25315" t="s">
        <v>2272</v>
      </c>
      <c r="B25315" t="s">
        <v>2273</v>
      </c>
      <c r="C25315" t="s">
        <v>2274</v>
      </c>
      <c r="D25315" s="1">
        <v>44806</v>
      </c>
      <c r="E25315" s="2">
        <v>41.67</v>
      </c>
      <c r="F25315" t="s">
        <v>2276</v>
      </c>
      <c r="G25315" t="s">
        <v>3650</v>
      </c>
    </row>
    <row r="25316" spans="1:7" x14ac:dyDescent="0.25">
      <c r="A25316" t="s">
        <v>2272</v>
      </c>
      <c r="B25316" t="s">
        <v>2273</v>
      </c>
      <c r="C25316" t="s">
        <v>2274</v>
      </c>
      <c r="D25316" s="1">
        <v>44806</v>
      </c>
      <c r="E25316" s="2">
        <v>83.33</v>
      </c>
      <c r="F25316" t="s">
        <v>2275</v>
      </c>
      <c r="G25316" t="s">
        <v>34</v>
      </c>
    </row>
    <row r="25317" spans="1:7" x14ac:dyDescent="0.25">
      <c r="A25317" t="s">
        <v>2272</v>
      </c>
      <c r="B25317" t="s">
        <v>2273</v>
      </c>
      <c r="C25317" t="s">
        <v>2274</v>
      </c>
      <c r="D25317" s="1">
        <v>44806</v>
      </c>
      <c r="E25317" s="2">
        <v>83.33</v>
      </c>
      <c r="F25317" t="s">
        <v>2276</v>
      </c>
      <c r="G25317" t="s">
        <v>34</v>
      </c>
    </row>
    <row r="25318" spans="1:7" x14ac:dyDescent="0.25">
      <c r="A25318" t="s">
        <v>4665</v>
      </c>
      <c r="B25318" t="s">
        <v>4666</v>
      </c>
      <c r="C25318" t="s">
        <v>4667</v>
      </c>
      <c r="D25318" s="1">
        <v>44806</v>
      </c>
      <c r="E25318" s="2">
        <v>25</v>
      </c>
      <c r="F25318" t="s">
        <v>4668</v>
      </c>
      <c r="G25318" t="s">
        <v>1245</v>
      </c>
    </row>
    <row r="25319" spans="1:7" x14ac:dyDescent="0.25">
      <c r="A25319" t="s">
        <v>4665</v>
      </c>
      <c r="B25319" t="s">
        <v>4666</v>
      </c>
      <c r="C25319" t="s">
        <v>4667</v>
      </c>
      <c r="D25319" s="1">
        <v>44806</v>
      </c>
      <c r="E25319" s="2">
        <v>25</v>
      </c>
      <c r="F25319" t="s">
        <v>4669</v>
      </c>
      <c r="G25319" t="s">
        <v>1245</v>
      </c>
    </row>
    <row r="25320" spans="1:7" x14ac:dyDescent="0.25">
      <c r="A25320" t="s">
        <v>4665</v>
      </c>
      <c r="B25320" t="s">
        <v>4666</v>
      </c>
      <c r="C25320" t="s">
        <v>4667</v>
      </c>
      <c r="D25320" s="1">
        <v>44806</v>
      </c>
      <c r="E25320" s="2">
        <v>25</v>
      </c>
      <c r="F25320" t="s">
        <v>4670</v>
      </c>
      <c r="G25320" t="s">
        <v>1245</v>
      </c>
    </row>
    <row r="25321" spans="1:7" x14ac:dyDescent="0.25">
      <c r="A25321" t="s">
        <v>4665</v>
      </c>
      <c r="B25321" t="s">
        <v>4666</v>
      </c>
      <c r="C25321" t="s">
        <v>4667</v>
      </c>
      <c r="D25321" s="1">
        <v>44806</v>
      </c>
      <c r="E25321" s="2">
        <v>25</v>
      </c>
      <c r="F25321" t="s">
        <v>4668</v>
      </c>
      <c r="G25321" t="s">
        <v>276</v>
      </c>
    </row>
    <row r="25322" spans="1:7" x14ac:dyDescent="0.25">
      <c r="A25322" t="s">
        <v>4665</v>
      </c>
      <c r="B25322" t="s">
        <v>4666</v>
      </c>
      <c r="C25322" t="s">
        <v>4667</v>
      </c>
      <c r="D25322" s="1">
        <v>44806</v>
      </c>
      <c r="E25322" s="2">
        <v>25</v>
      </c>
      <c r="F25322" t="s">
        <v>4669</v>
      </c>
      <c r="G25322" t="s">
        <v>276</v>
      </c>
    </row>
    <row r="25323" spans="1:7" x14ac:dyDescent="0.25">
      <c r="A25323" t="s">
        <v>4665</v>
      </c>
      <c r="B25323" t="s">
        <v>4666</v>
      </c>
      <c r="C25323" t="s">
        <v>4667</v>
      </c>
      <c r="D25323" s="1">
        <v>44806</v>
      </c>
      <c r="E25323" s="2">
        <v>25</v>
      </c>
      <c r="F25323" t="s">
        <v>4670</v>
      </c>
      <c r="G25323" t="s">
        <v>276</v>
      </c>
    </row>
    <row r="25324" spans="1:7" x14ac:dyDescent="0.25">
      <c r="A25324" t="s">
        <v>178</v>
      </c>
      <c r="B25324" t="s">
        <v>179</v>
      </c>
      <c r="C25324" t="s">
        <v>180</v>
      </c>
      <c r="D25324" s="1">
        <v>44806</v>
      </c>
      <c r="E25324" s="2">
        <v>5</v>
      </c>
      <c r="F25324" t="s">
        <v>181</v>
      </c>
      <c r="G25324" t="s">
        <v>182</v>
      </c>
    </row>
    <row r="25325" spans="1:7" x14ac:dyDescent="0.25">
      <c r="A25325" t="s">
        <v>169</v>
      </c>
      <c r="B25325" t="s">
        <v>170</v>
      </c>
      <c r="C25325" t="s">
        <v>171</v>
      </c>
      <c r="D25325" s="1">
        <v>44806</v>
      </c>
      <c r="E25325" s="2">
        <v>10</v>
      </c>
      <c r="F25325" t="s">
        <v>172</v>
      </c>
      <c r="G25325" t="s">
        <v>1245</v>
      </c>
    </row>
    <row r="25326" spans="1:7" x14ac:dyDescent="0.25">
      <c r="A25326" t="s">
        <v>169</v>
      </c>
      <c r="B25326" t="s">
        <v>170</v>
      </c>
      <c r="C25326" t="s">
        <v>171</v>
      </c>
      <c r="D25326" s="1">
        <v>44806</v>
      </c>
      <c r="E25326" s="2">
        <v>10</v>
      </c>
      <c r="F25326" t="s">
        <v>173</v>
      </c>
      <c r="G25326" t="s">
        <v>1245</v>
      </c>
    </row>
    <row r="25327" spans="1:7" x14ac:dyDescent="0.25">
      <c r="A25327" t="s">
        <v>164</v>
      </c>
      <c r="B25327" t="s">
        <v>165</v>
      </c>
      <c r="C25327" t="s">
        <v>166</v>
      </c>
      <c r="D25327" s="1">
        <v>44806</v>
      </c>
      <c r="E25327" s="2">
        <v>20</v>
      </c>
      <c r="F25327" t="s">
        <v>167</v>
      </c>
      <c r="G25327" t="s">
        <v>3613</v>
      </c>
    </row>
    <row r="25328" spans="1:7" x14ac:dyDescent="0.25">
      <c r="A25328" t="s">
        <v>164</v>
      </c>
      <c r="B25328" t="s">
        <v>165</v>
      </c>
      <c r="C25328" t="s">
        <v>166</v>
      </c>
      <c r="D25328" s="1">
        <v>44806</v>
      </c>
      <c r="E25328" s="2">
        <v>20</v>
      </c>
      <c r="F25328" t="s">
        <v>168</v>
      </c>
      <c r="G25328" t="s">
        <v>3613</v>
      </c>
    </row>
    <row r="25329" spans="1:7" x14ac:dyDescent="0.25">
      <c r="A25329" t="s">
        <v>164</v>
      </c>
      <c r="B25329" t="s">
        <v>165</v>
      </c>
      <c r="C25329" t="s">
        <v>166</v>
      </c>
      <c r="D25329" s="1">
        <v>44806</v>
      </c>
      <c r="E25329" s="2">
        <v>25</v>
      </c>
      <c r="F25329" t="s">
        <v>167</v>
      </c>
      <c r="G25329" t="s">
        <v>1695</v>
      </c>
    </row>
    <row r="25330" spans="1:7" x14ac:dyDescent="0.25">
      <c r="A25330" t="s">
        <v>164</v>
      </c>
      <c r="B25330" t="s">
        <v>165</v>
      </c>
      <c r="C25330" t="s">
        <v>166</v>
      </c>
      <c r="D25330" s="1">
        <v>44806</v>
      </c>
      <c r="E25330" s="2">
        <v>25</v>
      </c>
      <c r="F25330" t="s">
        <v>168</v>
      </c>
      <c r="G25330" t="s">
        <v>1695</v>
      </c>
    </row>
    <row r="25331" spans="1:7" x14ac:dyDescent="0.25">
      <c r="A25331" t="s">
        <v>164</v>
      </c>
      <c r="B25331" t="s">
        <v>165</v>
      </c>
      <c r="C25331" t="s">
        <v>166</v>
      </c>
      <c r="D25331" s="1">
        <v>44806</v>
      </c>
      <c r="E25331" s="2">
        <v>20</v>
      </c>
      <c r="F25331" t="s">
        <v>167</v>
      </c>
      <c r="G25331" t="s">
        <v>97</v>
      </c>
    </row>
    <row r="25332" spans="1:7" x14ac:dyDescent="0.25">
      <c r="A25332" t="s">
        <v>164</v>
      </c>
      <c r="B25332" t="s">
        <v>165</v>
      </c>
      <c r="C25332" t="s">
        <v>166</v>
      </c>
      <c r="D25332" s="1">
        <v>44806</v>
      </c>
      <c r="E25332" s="2">
        <v>20</v>
      </c>
      <c r="F25332" t="s">
        <v>168</v>
      </c>
      <c r="G25332" t="s">
        <v>97</v>
      </c>
    </row>
    <row r="25333" spans="1:7" x14ac:dyDescent="0.25">
      <c r="A25333" t="s">
        <v>1464</v>
      </c>
      <c r="B25333" t="s">
        <v>1465</v>
      </c>
      <c r="C25333" t="s">
        <v>627</v>
      </c>
      <c r="D25333" s="1">
        <v>44806</v>
      </c>
      <c r="E25333" s="2">
        <v>20</v>
      </c>
      <c r="F25333" t="s">
        <v>1466</v>
      </c>
      <c r="G25333" t="s">
        <v>478</v>
      </c>
    </row>
    <row r="25334" spans="1:7" x14ac:dyDescent="0.25">
      <c r="A25334" t="s">
        <v>1464</v>
      </c>
      <c r="B25334" t="s">
        <v>1465</v>
      </c>
      <c r="C25334" t="s">
        <v>627</v>
      </c>
      <c r="D25334" s="1">
        <v>44806</v>
      </c>
      <c r="E25334" s="2">
        <v>20</v>
      </c>
      <c r="F25334" t="s">
        <v>1466</v>
      </c>
      <c r="G25334" t="s">
        <v>478</v>
      </c>
    </row>
    <row r="25335" spans="1:7" x14ac:dyDescent="0.25">
      <c r="A25335" t="s">
        <v>493</v>
      </c>
      <c r="B25335" t="s">
        <v>494</v>
      </c>
      <c r="C25335" t="s">
        <v>495</v>
      </c>
      <c r="D25335" s="1">
        <v>44806</v>
      </c>
      <c r="E25335" s="2">
        <v>15</v>
      </c>
      <c r="F25335" t="s">
        <v>496</v>
      </c>
      <c r="G25335" t="s">
        <v>310</v>
      </c>
    </row>
    <row r="25336" spans="1:7" x14ac:dyDescent="0.25">
      <c r="A25336" t="s">
        <v>493</v>
      </c>
      <c r="B25336" t="s">
        <v>494</v>
      </c>
      <c r="C25336" t="s">
        <v>495</v>
      </c>
      <c r="D25336" s="1">
        <v>44806</v>
      </c>
      <c r="E25336" s="2">
        <v>15</v>
      </c>
      <c r="F25336" t="s">
        <v>497</v>
      </c>
      <c r="G25336" t="s">
        <v>310</v>
      </c>
    </row>
    <row r="25337" spans="1:7" x14ac:dyDescent="0.25">
      <c r="A25337" t="s">
        <v>493</v>
      </c>
      <c r="B25337" t="s">
        <v>494</v>
      </c>
      <c r="C25337" t="s">
        <v>495</v>
      </c>
      <c r="D25337" s="1">
        <v>44806</v>
      </c>
      <c r="E25337" s="2">
        <v>25</v>
      </c>
      <c r="F25337" t="s">
        <v>496</v>
      </c>
      <c r="G25337" t="s">
        <v>2456</v>
      </c>
    </row>
    <row r="25338" spans="1:7" x14ac:dyDescent="0.25">
      <c r="A25338" t="s">
        <v>493</v>
      </c>
      <c r="B25338" t="s">
        <v>494</v>
      </c>
      <c r="C25338" t="s">
        <v>495</v>
      </c>
      <c r="D25338" s="1">
        <v>44806</v>
      </c>
      <c r="E25338" s="2">
        <v>25</v>
      </c>
      <c r="F25338" t="s">
        <v>497</v>
      </c>
      <c r="G25338" t="s">
        <v>2456</v>
      </c>
    </row>
    <row r="25339" spans="1:7" x14ac:dyDescent="0.25">
      <c r="A25339" t="s">
        <v>709</v>
      </c>
      <c r="B25339" t="s">
        <v>710</v>
      </c>
      <c r="C25339" t="s">
        <v>705</v>
      </c>
      <c r="D25339" s="1">
        <v>44806</v>
      </c>
      <c r="E25339" s="2">
        <v>84</v>
      </c>
      <c r="F25339" t="s">
        <v>711</v>
      </c>
      <c r="G25339" t="s">
        <v>3225</v>
      </c>
    </row>
    <row r="25340" spans="1:7" x14ac:dyDescent="0.25">
      <c r="A25340" t="s">
        <v>709</v>
      </c>
      <c r="B25340" t="s">
        <v>710</v>
      </c>
      <c r="C25340" t="s">
        <v>705</v>
      </c>
      <c r="D25340" s="1">
        <v>44806</v>
      </c>
      <c r="E25340" s="2">
        <v>84</v>
      </c>
      <c r="F25340" t="s">
        <v>712</v>
      </c>
      <c r="G25340" t="s">
        <v>3225</v>
      </c>
    </row>
    <row r="25341" spans="1:7" x14ac:dyDescent="0.25">
      <c r="A25341" t="s">
        <v>709</v>
      </c>
      <c r="B25341" t="s">
        <v>710</v>
      </c>
      <c r="C25341" t="s">
        <v>705</v>
      </c>
      <c r="D25341" s="1">
        <v>44806</v>
      </c>
      <c r="E25341" s="2">
        <v>84</v>
      </c>
      <c r="F25341" t="s">
        <v>712</v>
      </c>
      <c r="G25341" t="s">
        <v>3225</v>
      </c>
    </row>
    <row r="25342" spans="1:7" x14ac:dyDescent="0.25">
      <c r="A25342" t="s">
        <v>1100</v>
      </c>
      <c r="B25342" t="s">
        <v>1101</v>
      </c>
      <c r="C25342" t="s">
        <v>1102</v>
      </c>
      <c r="D25342" s="1">
        <v>44806</v>
      </c>
      <c r="E25342" s="2">
        <v>15</v>
      </c>
      <c r="F25342" t="s">
        <v>1103</v>
      </c>
      <c r="G25342" t="s">
        <v>828</v>
      </c>
    </row>
    <row r="25343" spans="1:7" x14ac:dyDescent="0.25">
      <c r="A25343" t="s">
        <v>1100</v>
      </c>
      <c r="B25343" t="s">
        <v>1101</v>
      </c>
      <c r="C25343" t="s">
        <v>1102</v>
      </c>
      <c r="D25343" s="1">
        <v>44806</v>
      </c>
      <c r="E25343" s="2">
        <v>15</v>
      </c>
      <c r="F25343" t="s">
        <v>1104</v>
      </c>
      <c r="G25343" t="s">
        <v>828</v>
      </c>
    </row>
    <row r="25344" spans="1:7" x14ac:dyDescent="0.25">
      <c r="A25344" t="s">
        <v>1100</v>
      </c>
      <c r="B25344" t="s">
        <v>1101</v>
      </c>
      <c r="C25344" t="s">
        <v>1102</v>
      </c>
      <c r="D25344" s="1">
        <v>44806</v>
      </c>
      <c r="E25344" s="2">
        <v>10</v>
      </c>
      <c r="F25344" t="s">
        <v>1103</v>
      </c>
      <c r="G25344" t="s">
        <v>276</v>
      </c>
    </row>
    <row r="25345" spans="1:7" x14ac:dyDescent="0.25">
      <c r="A25345" t="s">
        <v>1100</v>
      </c>
      <c r="B25345" t="s">
        <v>1101</v>
      </c>
      <c r="C25345" t="s">
        <v>1102</v>
      </c>
      <c r="D25345" s="1">
        <v>44806</v>
      </c>
      <c r="E25345" s="2">
        <v>10</v>
      </c>
      <c r="F25345" t="s">
        <v>1104</v>
      </c>
      <c r="G25345" t="s">
        <v>276</v>
      </c>
    </row>
    <row r="25346" spans="1:7" x14ac:dyDescent="0.25">
      <c r="A25346" t="s">
        <v>1450</v>
      </c>
      <c r="B25346" t="s">
        <v>1451</v>
      </c>
      <c r="C25346" t="s">
        <v>1452</v>
      </c>
      <c r="D25346" s="1">
        <v>44806</v>
      </c>
      <c r="E25346" s="2">
        <v>84</v>
      </c>
      <c r="F25346" t="s">
        <v>1453</v>
      </c>
      <c r="G25346" t="s">
        <v>34</v>
      </c>
    </row>
    <row r="25347" spans="1:7" x14ac:dyDescent="0.25">
      <c r="A25347" t="s">
        <v>1450</v>
      </c>
      <c r="B25347" t="s">
        <v>1451</v>
      </c>
      <c r="C25347" t="s">
        <v>1452</v>
      </c>
      <c r="D25347" s="1">
        <v>44806</v>
      </c>
      <c r="E25347" s="2">
        <v>84</v>
      </c>
      <c r="F25347" t="s">
        <v>1454</v>
      </c>
      <c r="G25347" t="s">
        <v>34</v>
      </c>
    </row>
    <row r="25348" spans="1:7" x14ac:dyDescent="0.25">
      <c r="A25348" t="s">
        <v>1450</v>
      </c>
      <c r="B25348" t="s">
        <v>1451</v>
      </c>
      <c r="C25348" t="s">
        <v>1452</v>
      </c>
      <c r="D25348" s="1">
        <v>44806</v>
      </c>
      <c r="E25348" s="2">
        <v>84</v>
      </c>
      <c r="F25348" t="s">
        <v>1454</v>
      </c>
      <c r="G25348" t="s">
        <v>34</v>
      </c>
    </row>
    <row r="25349" spans="1:7" x14ac:dyDescent="0.25">
      <c r="A25349" t="s">
        <v>2475</v>
      </c>
      <c r="B25349" t="s">
        <v>1451</v>
      </c>
      <c r="C25349" t="s">
        <v>2476</v>
      </c>
      <c r="D25349" s="1">
        <v>44806</v>
      </c>
      <c r="E25349" s="2">
        <v>40</v>
      </c>
      <c r="F25349" t="s">
        <v>2477</v>
      </c>
      <c r="G25349" t="s">
        <v>2456</v>
      </c>
    </row>
    <row r="25350" spans="1:7" x14ac:dyDescent="0.25">
      <c r="A25350" t="s">
        <v>115</v>
      </c>
      <c r="B25350" t="s">
        <v>116</v>
      </c>
      <c r="C25350" t="s">
        <v>117</v>
      </c>
      <c r="D25350" s="1">
        <v>44806</v>
      </c>
      <c r="E25350" s="2">
        <v>5</v>
      </c>
      <c r="F25350" t="s">
        <v>118</v>
      </c>
      <c r="G25350" t="s">
        <v>1245</v>
      </c>
    </row>
    <row r="25351" spans="1:7" x14ac:dyDescent="0.25">
      <c r="A25351" t="s">
        <v>115</v>
      </c>
      <c r="B25351" t="s">
        <v>116</v>
      </c>
      <c r="C25351" t="s">
        <v>117</v>
      </c>
      <c r="D25351" s="1">
        <v>44806</v>
      </c>
      <c r="E25351" s="2">
        <v>5</v>
      </c>
      <c r="F25351" t="s">
        <v>119</v>
      </c>
      <c r="G25351" t="s">
        <v>1245</v>
      </c>
    </row>
    <row r="25352" spans="1:7" x14ac:dyDescent="0.25">
      <c r="A25352" t="s">
        <v>115</v>
      </c>
      <c r="B25352" t="s">
        <v>116</v>
      </c>
      <c r="C25352" t="s">
        <v>117</v>
      </c>
      <c r="D25352" s="1">
        <v>44806</v>
      </c>
      <c r="E25352" s="2">
        <v>5</v>
      </c>
      <c r="F25352" t="s">
        <v>120</v>
      </c>
      <c r="G25352" t="s">
        <v>1245</v>
      </c>
    </row>
    <row r="25353" spans="1:7" x14ac:dyDescent="0.25">
      <c r="A25353" t="s">
        <v>115</v>
      </c>
      <c r="B25353" t="s">
        <v>116</v>
      </c>
      <c r="C25353" t="s">
        <v>117</v>
      </c>
      <c r="D25353" s="1">
        <v>44806</v>
      </c>
      <c r="E25353" s="2">
        <v>5</v>
      </c>
      <c r="F25353" t="s">
        <v>118</v>
      </c>
      <c r="G25353" t="s">
        <v>5789</v>
      </c>
    </row>
    <row r="25354" spans="1:7" x14ac:dyDescent="0.25">
      <c r="A25354" t="s">
        <v>115</v>
      </c>
      <c r="B25354" t="s">
        <v>116</v>
      </c>
      <c r="C25354" t="s">
        <v>117</v>
      </c>
      <c r="D25354" s="1">
        <v>44806</v>
      </c>
      <c r="E25354" s="2">
        <v>5</v>
      </c>
      <c r="F25354" t="s">
        <v>119</v>
      </c>
      <c r="G25354" t="s">
        <v>5789</v>
      </c>
    </row>
    <row r="25355" spans="1:7" x14ac:dyDescent="0.25">
      <c r="A25355" t="s">
        <v>115</v>
      </c>
      <c r="B25355" t="s">
        <v>116</v>
      </c>
      <c r="C25355" t="s">
        <v>117</v>
      </c>
      <c r="D25355" s="1">
        <v>44806</v>
      </c>
      <c r="E25355" s="2">
        <v>5</v>
      </c>
      <c r="F25355" t="s">
        <v>120</v>
      </c>
      <c r="G25355" t="s">
        <v>5789</v>
      </c>
    </row>
    <row r="25356" spans="1:7" x14ac:dyDescent="0.25">
      <c r="A25356" t="s">
        <v>263</v>
      </c>
      <c r="B25356" t="s">
        <v>264</v>
      </c>
      <c r="C25356" t="s">
        <v>265</v>
      </c>
      <c r="D25356" s="1">
        <v>44806</v>
      </c>
      <c r="E25356" s="2">
        <v>50</v>
      </c>
      <c r="F25356" t="s">
        <v>266</v>
      </c>
      <c r="G25356" t="s">
        <v>1695</v>
      </c>
    </row>
    <row r="25357" spans="1:7" x14ac:dyDescent="0.25">
      <c r="A25357" t="s">
        <v>2346</v>
      </c>
      <c r="B25357" t="s">
        <v>371</v>
      </c>
      <c r="C25357" t="s">
        <v>2347</v>
      </c>
      <c r="D25357" s="1">
        <v>44806</v>
      </c>
      <c r="E25357" s="2">
        <v>25</v>
      </c>
      <c r="F25357" t="s">
        <v>2348</v>
      </c>
      <c r="G25357" t="s">
        <v>97</v>
      </c>
    </row>
    <row r="25358" spans="1:7" x14ac:dyDescent="0.25">
      <c r="A25358" t="s">
        <v>2346</v>
      </c>
      <c r="B25358" t="s">
        <v>371</v>
      </c>
      <c r="C25358" t="s">
        <v>2347</v>
      </c>
      <c r="D25358" s="1">
        <v>44806</v>
      </c>
      <c r="E25358" s="2">
        <v>25</v>
      </c>
      <c r="F25358" t="s">
        <v>2349</v>
      </c>
      <c r="G25358" t="s">
        <v>97</v>
      </c>
    </row>
    <row r="25359" spans="1:7" x14ac:dyDescent="0.25">
      <c r="A25359" t="s">
        <v>2346</v>
      </c>
      <c r="B25359" t="s">
        <v>371</v>
      </c>
      <c r="C25359" t="s">
        <v>2347</v>
      </c>
      <c r="D25359" s="1">
        <v>44806</v>
      </c>
      <c r="E25359" s="2">
        <v>20</v>
      </c>
      <c r="F25359" t="s">
        <v>2348</v>
      </c>
      <c r="G25359" t="s">
        <v>1245</v>
      </c>
    </row>
    <row r="25360" spans="1:7" x14ac:dyDescent="0.25">
      <c r="A25360" t="s">
        <v>2346</v>
      </c>
      <c r="B25360" t="s">
        <v>371</v>
      </c>
      <c r="C25360" t="s">
        <v>2347</v>
      </c>
      <c r="D25360" s="1">
        <v>44806</v>
      </c>
      <c r="E25360" s="2">
        <v>20</v>
      </c>
      <c r="F25360" t="s">
        <v>2349</v>
      </c>
      <c r="G25360" t="s">
        <v>1245</v>
      </c>
    </row>
    <row r="25361" spans="1:7" x14ac:dyDescent="0.25">
      <c r="A25361" t="s">
        <v>4781</v>
      </c>
      <c r="B25361" t="s">
        <v>4782</v>
      </c>
      <c r="C25361" t="s">
        <v>4783</v>
      </c>
      <c r="D25361" s="1">
        <v>44806</v>
      </c>
      <c r="E25361" s="2">
        <v>5</v>
      </c>
      <c r="F25361" t="s">
        <v>4784</v>
      </c>
      <c r="G25361" t="s">
        <v>2663</v>
      </c>
    </row>
    <row r="25362" spans="1:7" x14ac:dyDescent="0.25">
      <c r="A25362" t="s">
        <v>3100</v>
      </c>
      <c r="B25362" t="s">
        <v>3101</v>
      </c>
      <c r="C25362" t="s">
        <v>3102</v>
      </c>
      <c r="D25362" s="1">
        <v>44806</v>
      </c>
      <c r="E25362" s="2">
        <v>50</v>
      </c>
      <c r="F25362" t="s">
        <v>3103</v>
      </c>
      <c r="G25362" t="s">
        <v>67</v>
      </c>
    </row>
    <row r="25363" spans="1:7" x14ac:dyDescent="0.25">
      <c r="A25363" t="s">
        <v>125</v>
      </c>
      <c r="B25363" t="s">
        <v>126</v>
      </c>
      <c r="C25363" t="s">
        <v>127</v>
      </c>
      <c r="D25363" s="1">
        <v>44806</v>
      </c>
      <c r="E25363" s="2">
        <v>5</v>
      </c>
      <c r="F25363" t="s">
        <v>128</v>
      </c>
      <c r="G25363" t="s">
        <v>310</v>
      </c>
    </row>
    <row r="25364" spans="1:7" x14ac:dyDescent="0.25">
      <c r="A25364" t="s">
        <v>2748</v>
      </c>
      <c r="B25364" t="s">
        <v>2749</v>
      </c>
      <c r="C25364" t="s">
        <v>2750</v>
      </c>
      <c r="D25364" s="1">
        <v>44806</v>
      </c>
      <c r="E25364" s="2">
        <v>10</v>
      </c>
      <c r="F25364" t="s">
        <v>2751</v>
      </c>
      <c r="G25364" t="s">
        <v>67</v>
      </c>
    </row>
    <row r="25365" spans="1:7" x14ac:dyDescent="0.25">
      <c r="A25365" t="s">
        <v>2748</v>
      </c>
      <c r="B25365" t="s">
        <v>2749</v>
      </c>
      <c r="C25365" t="s">
        <v>2750</v>
      </c>
      <c r="D25365" s="1">
        <v>44806</v>
      </c>
      <c r="E25365" s="2">
        <v>10</v>
      </c>
      <c r="F25365" t="s">
        <v>2751</v>
      </c>
      <c r="G25365" t="s">
        <v>67</v>
      </c>
    </row>
    <row r="25366" spans="1:7" x14ac:dyDescent="0.25">
      <c r="A25366" t="s">
        <v>2748</v>
      </c>
      <c r="B25366" t="s">
        <v>2749</v>
      </c>
      <c r="C25366" t="s">
        <v>2750</v>
      </c>
      <c r="D25366" s="1">
        <v>44806</v>
      </c>
      <c r="E25366" s="2">
        <v>10</v>
      </c>
      <c r="F25366" t="s">
        <v>2752</v>
      </c>
      <c r="G25366" t="s">
        <v>67</v>
      </c>
    </row>
    <row r="25367" spans="1:7" x14ac:dyDescent="0.25">
      <c r="A25367" t="s">
        <v>2748</v>
      </c>
      <c r="B25367" t="s">
        <v>2749</v>
      </c>
      <c r="C25367" t="s">
        <v>2750</v>
      </c>
      <c r="D25367" s="1">
        <v>44806</v>
      </c>
      <c r="E25367" s="2">
        <v>10</v>
      </c>
      <c r="F25367" t="s">
        <v>2751</v>
      </c>
      <c r="G25367" t="s">
        <v>1695</v>
      </c>
    </row>
    <row r="25368" spans="1:7" x14ac:dyDescent="0.25">
      <c r="A25368" t="s">
        <v>2748</v>
      </c>
      <c r="B25368" t="s">
        <v>2749</v>
      </c>
      <c r="C25368" t="s">
        <v>2750</v>
      </c>
      <c r="D25368" s="1">
        <v>44806</v>
      </c>
      <c r="E25368" s="2">
        <v>10</v>
      </c>
      <c r="F25368" t="s">
        <v>2751</v>
      </c>
      <c r="G25368" t="s">
        <v>1695</v>
      </c>
    </row>
    <row r="25369" spans="1:7" x14ac:dyDescent="0.25">
      <c r="A25369" t="s">
        <v>2748</v>
      </c>
      <c r="B25369" t="s">
        <v>2749</v>
      </c>
      <c r="C25369" t="s">
        <v>2750</v>
      </c>
      <c r="D25369" s="1">
        <v>44806</v>
      </c>
      <c r="E25369" s="2">
        <v>10</v>
      </c>
      <c r="F25369" t="s">
        <v>2752</v>
      </c>
      <c r="G25369" t="s">
        <v>1695</v>
      </c>
    </row>
    <row r="25370" spans="1:7" x14ac:dyDescent="0.25">
      <c r="A25370" t="s">
        <v>5031</v>
      </c>
      <c r="B25370" t="s">
        <v>5032</v>
      </c>
      <c r="C25370" t="s">
        <v>5033</v>
      </c>
      <c r="D25370" s="1">
        <v>44806</v>
      </c>
      <c r="E25370" s="2">
        <v>100</v>
      </c>
      <c r="F25370" t="s">
        <v>5034</v>
      </c>
      <c r="G25370" t="s">
        <v>2663</v>
      </c>
    </row>
    <row r="25371" spans="1:7" x14ac:dyDescent="0.25">
      <c r="A25371" t="s">
        <v>5203</v>
      </c>
      <c r="B25371" t="s">
        <v>15</v>
      </c>
      <c r="C25371" t="s">
        <v>5204</v>
      </c>
      <c r="D25371" s="1">
        <v>44806</v>
      </c>
      <c r="E25371" s="2">
        <v>175</v>
      </c>
      <c r="F25371" t="s">
        <v>5205</v>
      </c>
      <c r="G25371" t="s">
        <v>2663</v>
      </c>
    </row>
    <row r="25372" spans="1:7" x14ac:dyDescent="0.25">
      <c r="A25372" t="s">
        <v>129</v>
      </c>
      <c r="B25372" t="s">
        <v>130</v>
      </c>
      <c r="C25372" t="s">
        <v>131</v>
      </c>
      <c r="D25372" s="1">
        <v>44806</v>
      </c>
      <c r="E25372" s="2">
        <v>10</v>
      </c>
      <c r="F25372" t="s">
        <v>132</v>
      </c>
      <c r="G25372" t="s">
        <v>9</v>
      </c>
    </row>
    <row r="25373" spans="1:7" x14ac:dyDescent="0.25">
      <c r="A25373" t="s">
        <v>5203</v>
      </c>
      <c r="B25373" t="s">
        <v>15</v>
      </c>
      <c r="C25373" t="s">
        <v>5204</v>
      </c>
      <c r="D25373" s="1">
        <v>44806</v>
      </c>
      <c r="E25373" s="2">
        <v>5</v>
      </c>
      <c r="F25373" t="s">
        <v>5205</v>
      </c>
      <c r="G25373" t="s">
        <v>5789</v>
      </c>
    </row>
    <row r="25374" spans="1:7" x14ac:dyDescent="0.25">
      <c r="A25374" t="s">
        <v>138</v>
      </c>
      <c r="B25374" t="s">
        <v>139</v>
      </c>
      <c r="C25374" t="s">
        <v>140</v>
      </c>
      <c r="D25374" s="1">
        <v>44806</v>
      </c>
      <c r="E25374" s="2">
        <v>40</v>
      </c>
      <c r="F25374" t="s">
        <v>141</v>
      </c>
      <c r="G25374" t="s">
        <v>1695</v>
      </c>
    </row>
    <row r="25375" spans="1:7" x14ac:dyDescent="0.25">
      <c r="A25375" t="s">
        <v>3698</v>
      </c>
      <c r="B25375" t="s">
        <v>3699</v>
      </c>
      <c r="C25375" t="s">
        <v>3700</v>
      </c>
      <c r="D25375" s="1">
        <v>44806</v>
      </c>
      <c r="E25375" s="2">
        <v>1000</v>
      </c>
      <c r="F25375" t="s">
        <v>3701</v>
      </c>
      <c r="G25375" t="s">
        <v>34</v>
      </c>
    </row>
    <row r="25376" spans="1:7" x14ac:dyDescent="0.25">
      <c r="A25376" t="s">
        <v>1492</v>
      </c>
      <c r="B25376" t="s">
        <v>1493</v>
      </c>
      <c r="C25376" t="s">
        <v>1494</v>
      </c>
      <c r="D25376" s="1">
        <v>44806</v>
      </c>
      <c r="E25376" s="2">
        <v>100</v>
      </c>
      <c r="F25376" t="s">
        <v>1495</v>
      </c>
      <c r="G25376" t="s">
        <v>67</v>
      </c>
    </row>
    <row r="25377" spans="1:7" x14ac:dyDescent="0.25">
      <c r="A25377" t="s">
        <v>2753</v>
      </c>
      <c r="B25377" t="s">
        <v>740</v>
      </c>
      <c r="C25377" t="s">
        <v>2754</v>
      </c>
      <c r="D25377" s="1">
        <v>44806</v>
      </c>
      <c r="E25377" s="2">
        <v>5</v>
      </c>
      <c r="F25377" t="s">
        <v>2755</v>
      </c>
      <c r="G25377" t="s">
        <v>1440</v>
      </c>
    </row>
    <row r="25378" spans="1:7" x14ac:dyDescent="0.25">
      <c r="A25378" t="s">
        <v>2753</v>
      </c>
      <c r="B25378" t="s">
        <v>740</v>
      </c>
      <c r="C25378" t="s">
        <v>2754</v>
      </c>
      <c r="D25378" s="1">
        <v>44806</v>
      </c>
      <c r="E25378" s="2">
        <v>5</v>
      </c>
      <c r="F25378" t="s">
        <v>2756</v>
      </c>
      <c r="G25378" t="s">
        <v>1440</v>
      </c>
    </row>
    <row r="25379" spans="1:7" x14ac:dyDescent="0.25">
      <c r="A25379" t="s">
        <v>2753</v>
      </c>
      <c r="B25379" t="s">
        <v>740</v>
      </c>
      <c r="C25379" t="s">
        <v>2754</v>
      </c>
      <c r="D25379" s="1">
        <v>44806</v>
      </c>
      <c r="E25379" s="2">
        <v>5</v>
      </c>
      <c r="F25379" t="s">
        <v>2757</v>
      </c>
      <c r="G25379" t="s">
        <v>1440</v>
      </c>
    </row>
    <row r="25380" spans="1:7" x14ac:dyDescent="0.25">
      <c r="A25380" t="s">
        <v>1584</v>
      </c>
      <c r="B25380" t="s">
        <v>1585</v>
      </c>
      <c r="C25380" t="s">
        <v>1586</v>
      </c>
      <c r="D25380" s="1">
        <v>44806</v>
      </c>
      <c r="E25380" s="2">
        <v>15</v>
      </c>
      <c r="F25380" t="s">
        <v>1587</v>
      </c>
      <c r="G25380" t="s">
        <v>1695</v>
      </c>
    </row>
    <row r="25381" spans="1:7" x14ac:dyDescent="0.25">
      <c r="A25381" t="s">
        <v>1584</v>
      </c>
      <c r="B25381" t="s">
        <v>1585</v>
      </c>
      <c r="C25381" t="s">
        <v>1586</v>
      </c>
      <c r="D25381" s="1">
        <v>44806</v>
      </c>
      <c r="E25381" s="2">
        <v>15</v>
      </c>
      <c r="F25381" t="s">
        <v>1587</v>
      </c>
      <c r="G25381" t="s">
        <v>1245</v>
      </c>
    </row>
    <row r="25382" spans="1:7" x14ac:dyDescent="0.25">
      <c r="A25382" t="s">
        <v>1584</v>
      </c>
      <c r="B25382" t="s">
        <v>1585</v>
      </c>
      <c r="C25382" t="s">
        <v>1586</v>
      </c>
      <c r="D25382" s="1">
        <v>44806</v>
      </c>
      <c r="E25382" s="2">
        <v>20</v>
      </c>
      <c r="F25382" t="s">
        <v>1587</v>
      </c>
      <c r="G25382" t="s">
        <v>6257</v>
      </c>
    </row>
    <row r="25383" spans="1:7" x14ac:dyDescent="0.25">
      <c r="A25383" t="s">
        <v>1580</v>
      </c>
      <c r="B25383" t="s">
        <v>1581</v>
      </c>
      <c r="C25383" t="s">
        <v>1582</v>
      </c>
      <c r="D25383" s="1">
        <v>44806</v>
      </c>
      <c r="E25383" s="2">
        <v>20</v>
      </c>
      <c r="F25383" t="s">
        <v>1583</v>
      </c>
      <c r="G25383" t="s">
        <v>9</v>
      </c>
    </row>
    <row r="25384" spans="1:7" x14ac:dyDescent="0.25">
      <c r="A25384" t="s">
        <v>1095</v>
      </c>
      <c r="B25384" t="s">
        <v>1096</v>
      </c>
      <c r="C25384" t="s">
        <v>1097</v>
      </c>
      <c r="D25384" s="1">
        <v>44806</v>
      </c>
      <c r="E25384" s="2">
        <v>10</v>
      </c>
      <c r="F25384" t="s">
        <v>1098</v>
      </c>
      <c r="G25384" t="s">
        <v>828</v>
      </c>
    </row>
    <row r="25385" spans="1:7" x14ac:dyDescent="0.25">
      <c r="A25385" t="s">
        <v>1095</v>
      </c>
      <c r="B25385" t="s">
        <v>1096</v>
      </c>
      <c r="C25385" t="s">
        <v>1097</v>
      </c>
      <c r="D25385" s="1">
        <v>44806</v>
      </c>
      <c r="E25385" s="2">
        <v>10</v>
      </c>
      <c r="F25385" t="s">
        <v>1099</v>
      </c>
      <c r="G25385" t="s">
        <v>828</v>
      </c>
    </row>
    <row r="25386" spans="1:7" x14ac:dyDescent="0.25">
      <c r="A25386" t="s">
        <v>1095</v>
      </c>
      <c r="B25386" t="s">
        <v>1096</v>
      </c>
      <c r="C25386" t="s">
        <v>1097</v>
      </c>
      <c r="D25386" s="1">
        <v>44806</v>
      </c>
      <c r="E25386" s="2">
        <v>10</v>
      </c>
      <c r="F25386" t="s">
        <v>1099</v>
      </c>
      <c r="G25386" t="s">
        <v>828</v>
      </c>
    </row>
    <row r="25387" spans="1:7" x14ac:dyDescent="0.25">
      <c r="A25387" t="s">
        <v>1095</v>
      </c>
      <c r="B25387" t="s">
        <v>1096</v>
      </c>
      <c r="C25387" t="s">
        <v>1097</v>
      </c>
      <c r="D25387" s="1">
        <v>44806</v>
      </c>
      <c r="E25387" s="2">
        <v>10</v>
      </c>
      <c r="F25387" t="s">
        <v>1099</v>
      </c>
      <c r="G25387" t="s">
        <v>828</v>
      </c>
    </row>
    <row r="25388" spans="1:7" x14ac:dyDescent="0.25">
      <c r="A25388" t="s">
        <v>1095</v>
      </c>
      <c r="B25388" t="s">
        <v>1096</v>
      </c>
      <c r="C25388" t="s">
        <v>1097</v>
      </c>
      <c r="D25388" s="1">
        <v>44806</v>
      </c>
      <c r="E25388" s="2">
        <v>10</v>
      </c>
      <c r="F25388" t="s">
        <v>1098</v>
      </c>
      <c r="G25388" t="s">
        <v>257</v>
      </c>
    </row>
    <row r="25389" spans="1:7" x14ac:dyDescent="0.25">
      <c r="A25389" t="s">
        <v>1095</v>
      </c>
      <c r="B25389" t="s">
        <v>1096</v>
      </c>
      <c r="C25389" t="s">
        <v>1097</v>
      </c>
      <c r="D25389" s="1">
        <v>44806</v>
      </c>
      <c r="E25389" s="2">
        <v>10</v>
      </c>
      <c r="F25389" t="s">
        <v>1099</v>
      </c>
      <c r="G25389" t="s">
        <v>257</v>
      </c>
    </row>
    <row r="25390" spans="1:7" x14ac:dyDescent="0.25">
      <c r="A25390" t="s">
        <v>1095</v>
      </c>
      <c r="B25390" t="s">
        <v>1096</v>
      </c>
      <c r="C25390" t="s">
        <v>1097</v>
      </c>
      <c r="D25390" s="1">
        <v>44806</v>
      </c>
      <c r="E25390" s="2">
        <v>10</v>
      </c>
      <c r="F25390" t="s">
        <v>1099</v>
      </c>
      <c r="G25390" t="s">
        <v>257</v>
      </c>
    </row>
    <row r="25391" spans="1:7" x14ac:dyDescent="0.25">
      <c r="A25391" t="s">
        <v>1095</v>
      </c>
      <c r="B25391" t="s">
        <v>1096</v>
      </c>
      <c r="C25391" t="s">
        <v>1097</v>
      </c>
      <c r="D25391" s="1">
        <v>44806</v>
      </c>
      <c r="E25391" s="2">
        <v>10</v>
      </c>
      <c r="F25391" t="s">
        <v>1099</v>
      </c>
      <c r="G25391" t="s">
        <v>257</v>
      </c>
    </row>
    <row r="25392" spans="1:7" x14ac:dyDescent="0.25">
      <c r="A25392" t="s">
        <v>1095</v>
      </c>
      <c r="B25392" t="s">
        <v>1096</v>
      </c>
      <c r="C25392" t="s">
        <v>1097</v>
      </c>
      <c r="D25392" s="1">
        <v>44806</v>
      </c>
      <c r="E25392" s="2">
        <v>15</v>
      </c>
      <c r="F25392" t="s">
        <v>1098</v>
      </c>
      <c r="G25392" t="s">
        <v>114</v>
      </c>
    </row>
    <row r="25393" spans="1:7" x14ac:dyDescent="0.25">
      <c r="A25393" t="s">
        <v>1095</v>
      </c>
      <c r="B25393" t="s">
        <v>1096</v>
      </c>
      <c r="C25393" t="s">
        <v>1097</v>
      </c>
      <c r="D25393" s="1">
        <v>44806</v>
      </c>
      <c r="E25393" s="2">
        <v>15</v>
      </c>
      <c r="F25393" t="s">
        <v>1099</v>
      </c>
      <c r="G25393" t="s">
        <v>114</v>
      </c>
    </row>
    <row r="25394" spans="1:7" x14ac:dyDescent="0.25">
      <c r="A25394" t="s">
        <v>1095</v>
      </c>
      <c r="B25394" t="s">
        <v>1096</v>
      </c>
      <c r="C25394" t="s">
        <v>1097</v>
      </c>
      <c r="D25394" s="1">
        <v>44806</v>
      </c>
      <c r="E25394" s="2">
        <v>15</v>
      </c>
      <c r="F25394" t="s">
        <v>1099</v>
      </c>
      <c r="G25394" t="s">
        <v>114</v>
      </c>
    </row>
    <row r="25395" spans="1:7" x14ac:dyDescent="0.25">
      <c r="A25395" t="s">
        <v>1095</v>
      </c>
      <c r="B25395" t="s">
        <v>1096</v>
      </c>
      <c r="C25395" t="s">
        <v>1097</v>
      </c>
      <c r="D25395" s="1">
        <v>44806</v>
      </c>
      <c r="E25395" s="2">
        <v>15</v>
      </c>
      <c r="F25395" t="s">
        <v>1099</v>
      </c>
      <c r="G25395" t="s">
        <v>114</v>
      </c>
    </row>
    <row r="25396" spans="1:7" x14ac:dyDescent="0.25">
      <c r="A25396">
        <v>241</v>
      </c>
      <c r="B25396" t="s">
        <v>5724</v>
      </c>
      <c r="C25396" t="s">
        <v>5725</v>
      </c>
      <c r="D25396" s="1">
        <v>44806</v>
      </c>
      <c r="E25396" s="2">
        <v>5</v>
      </c>
      <c r="F25396" t="s">
        <v>5726</v>
      </c>
      <c r="G25396" t="s">
        <v>5789</v>
      </c>
    </row>
    <row r="25397" spans="1:7" x14ac:dyDescent="0.25">
      <c r="A25397">
        <v>241</v>
      </c>
      <c r="B25397" t="s">
        <v>5724</v>
      </c>
      <c r="C25397" t="s">
        <v>5725</v>
      </c>
      <c r="D25397" s="1">
        <v>44806</v>
      </c>
      <c r="E25397" s="2">
        <v>5</v>
      </c>
      <c r="F25397" t="s">
        <v>5727</v>
      </c>
      <c r="G25397" t="s">
        <v>5789</v>
      </c>
    </row>
    <row r="25398" spans="1:7" x14ac:dyDescent="0.25">
      <c r="A25398">
        <v>276</v>
      </c>
      <c r="B25398" t="s">
        <v>5802</v>
      </c>
      <c r="C25398" t="s">
        <v>5803</v>
      </c>
      <c r="D25398" s="1">
        <v>44806</v>
      </c>
      <c r="E25398" s="2">
        <v>5</v>
      </c>
      <c r="G25398" t="s">
        <v>5789</v>
      </c>
    </row>
    <row r="25399" spans="1:7" x14ac:dyDescent="0.25">
      <c r="A25399">
        <v>278</v>
      </c>
      <c r="B25399" t="s">
        <v>2822</v>
      </c>
      <c r="C25399" t="s">
        <v>779</v>
      </c>
      <c r="D25399" s="1">
        <v>44806</v>
      </c>
      <c r="E25399" s="2">
        <v>5</v>
      </c>
      <c r="F25399" t="s">
        <v>5801</v>
      </c>
      <c r="G25399" t="s">
        <v>5789</v>
      </c>
    </row>
    <row r="25400" spans="1:7" x14ac:dyDescent="0.25">
      <c r="A25400">
        <v>45</v>
      </c>
      <c r="B25400" t="s">
        <v>1578</v>
      </c>
      <c r="C25400" t="s">
        <v>3033</v>
      </c>
      <c r="D25400" s="1">
        <v>44806</v>
      </c>
      <c r="E25400" s="2">
        <v>84</v>
      </c>
      <c r="F25400" t="s">
        <v>5518</v>
      </c>
      <c r="G25400" t="s">
        <v>34</v>
      </c>
    </row>
    <row r="25401" spans="1:7" x14ac:dyDescent="0.25">
      <c r="A25401">
        <v>68</v>
      </c>
      <c r="B25401" t="s">
        <v>5551</v>
      </c>
      <c r="C25401" t="s">
        <v>5552</v>
      </c>
      <c r="D25401" s="1">
        <v>44806</v>
      </c>
      <c r="E25401" s="2">
        <v>15</v>
      </c>
      <c r="F25401" t="s">
        <v>5553</v>
      </c>
      <c r="G25401" t="s">
        <v>4685</v>
      </c>
    </row>
    <row r="25402" spans="1:7" x14ac:dyDescent="0.25">
      <c r="A25402" t="s">
        <v>4053</v>
      </c>
      <c r="B25402" t="s">
        <v>580</v>
      </c>
      <c r="C25402" t="s">
        <v>4054</v>
      </c>
      <c r="D25402" s="1">
        <v>44806</v>
      </c>
      <c r="E25402" s="2">
        <v>15</v>
      </c>
      <c r="F25402" t="s">
        <v>4055</v>
      </c>
      <c r="G25402" t="s">
        <v>3282</v>
      </c>
    </row>
    <row r="25403" spans="1:7" x14ac:dyDescent="0.25">
      <c r="A25403" t="s">
        <v>4053</v>
      </c>
      <c r="B25403" t="s">
        <v>580</v>
      </c>
      <c r="C25403" t="s">
        <v>4054</v>
      </c>
      <c r="D25403" s="1">
        <v>44806</v>
      </c>
      <c r="E25403" s="2">
        <v>15</v>
      </c>
      <c r="F25403" t="s">
        <v>4055</v>
      </c>
      <c r="G25403" t="s">
        <v>3282</v>
      </c>
    </row>
    <row r="25404" spans="1:7" x14ac:dyDescent="0.25">
      <c r="A25404" t="s">
        <v>4053</v>
      </c>
      <c r="B25404" t="s">
        <v>580</v>
      </c>
      <c r="C25404" t="s">
        <v>4054</v>
      </c>
      <c r="D25404" s="1">
        <v>44806</v>
      </c>
      <c r="E25404" s="2">
        <v>15</v>
      </c>
      <c r="F25404" t="s">
        <v>4056</v>
      </c>
      <c r="G25404" t="s">
        <v>3282</v>
      </c>
    </row>
    <row r="25405" spans="1:7" x14ac:dyDescent="0.25">
      <c r="A25405" t="s">
        <v>82</v>
      </c>
      <c r="B25405" t="s">
        <v>83</v>
      </c>
      <c r="C25405" t="s">
        <v>84</v>
      </c>
      <c r="D25405" s="1">
        <v>44806</v>
      </c>
      <c r="E25405" s="2">
        <v>10</v>
      </c>
      <c r="F25405" t="s">
        <v>85</v>
      </c>
      <c r="G25405" t="s">
        <v>1245</v>
      </c>
    </row>
    <row r="25406" spans="1:7" x14ac:dyDescent="0.25">
      <c r="A25406" t="s">
        <v>82</v>
      </c>
      <c r="B25406" t="s">
        <v>83</v>
      </c>
      <c r="C25406" t="s">
        <v>84</v>
      </c>
      <c r="D25406" s="1">
        <v>44806</v>
      </c>
      <c r="E25406" s="2">
        <v>10</v>
      </c>
      <c r="F25406" t="s">
        <v>86</v>
      </c>
      <c r="G25406" t="s">
        <v>1245</v>
      </c>
    </row>
    <row r="25407" spans="1:7" x14ac:dyDescent="0.25">
      <c r="A25407" t="s">
        <v>2690</v>
      </c>
      <c r="B25407" t="s">
        <v>2691</v>
      </c>
      <c r="C25407" t="s">
        <v>2692</v>
      </c>
      <c r="D25407" s="1">
        <v>44806</v>
      </c>
      <c r="E25407" s="2">
        <v>50</v>
      </c>
      <c r="F25407" t="s">
        <v>2693</v>
      </c>
      <c r="G25407" t="s">
        <v>1715</v>
      </c>
    </row>
    <row r="25408" spans="1:7" x14ac:dyDescent="0.25">
      <c r="A25408" t="s">
        <v>2690</v>
      </c>
      <c r="B25408" t="s">
        <v>2691</v>
      </c>
      <c r="C25408" t="s">
        <v>2692</v>
      </c>
      <c r="D25408" s="1">
        <v>44806</v>
      </c>
      <c r="E25408" s="2">
        <v>50</v>
      </c>
      <c r="F25408" t="s">
        <v>2693</v>
      </c>
      <c r="G25408" t="s">
        <v>1725</v>
      </c>
    </row>
    <row r="25409" spans="1:7" x14ac:dyDescent="0.25">
      <c r="A25409" t="s">
        <v>636</v>
      </c>
      <c r="B25409" t="s">
        <v>637</v>
      </c>
      <c r="C25409" t="s">
        <v>638</v>
      </c>
      <c r="D25409" s="1">
        <v>44806</v>
      </c>
      <c r="E25409" s="2">
        <v>10</v>
      </c>
      <c r="F25409" t="s">
        <v>639</v>
      </c>
      <c r="G25409" t="s">
        <v>1695</v>
      </c>
    </row>
    <row r="25410" spans="1:7" x14ac:dyDescent="0.25">
      <c r="A25410" t="s">
        <v>636</v>
      </c>
      <c r="B25410" t="s">
        <v>637</v>
      </c>
      <c r="C25410" t="s">
        <v>638</v>
      </c>
      <c r="D25410" s="1">
        <v>44806</v>
      </c>
      <c r="E25410" s="2">
        <v>10</v>
      </c>
      <c r="F25410" t="s">
        <v>639</v>
      </c>
      <c r="G25410" t="s">
        <v>471</v>
      </c>
    </row>
    <row r="25411" spans="1:7" x14ac:dyDescent="0.25">
      <c r="A25411" t="s">
        <v>2153</v>
      </c>
      <c r="B25411" t="s">
        <v>614</v>
      </c>
      <c r="C25411" t="s">
        <v>1310</v>
      </c>
      <c r="D25411" s="1">
        <v>44806</v>
      </c>
      <c r="E25411" s="2">
        <v>10</v>
      </c>
      <c r="F25411" t="s">
        <v>2154</v>
      </c>
      <c r="G25411" t="s">
        <v>1245</v>
      </c>
    </row>
    <row r="25412" spans="1:7" x14ac:dyDescent="0.25">
      <c r="A25412" t="s">
        <v>2000</v>
      </c>
      <c r="B25412" t="s">
        <v>2001</v>
      </c>
      <c r="C25412" t="s">
        <v>2002</v>
      </c>
      <c r="D25412" s="1">
        <v>44806</v>
      </c>
      <c r="E25412" s="2">
        <v>100</v>
      </c>
      <c r="F25412" t="s">
        <v>2003</v>
      </c>
      <c r="G25412" t="s">
        <v>2681</v>
      </c>
    </row>
    <row r="25413" spans="1:7" x14ac:dyDescent="0.25">
      <c r="A25413" t="s">
        <v>2000</v>
      </c>
      <c r="B25413" t="s">
        <v>2001</v>
      </c>
      <c r="C25413" t="s">
        <v>2002</v>
      </c>
      <c r="D25413" s="1">
        <v>44806</v>
      </c>
      <c r="E25413" s="2">
        <v>100</v>
      </c>
      <c r="F25413" t="s">
        <v>2004</v>
      </c>
      <c r="G25413" t="s">
        <v>2681</v>
      </c>
    </row>
    <row r="25414" spans="1:7" x14ac:dyDescent="0.25">
      <c r="A25414" t="s">
        <v>529</v>
      </c>
      <c r="B25414" t="s">
        <v>290</v>
      </c>
      <c r="C25414" t="s">
        <v>530</v>
      </c>
      <c r="D25414" s="1">
        <v>44806</v>
      </c>
      <c r="E25414" s="2">
        <v>25</v>
      </c>
      <c r="F25414" t="s">
        <v>531</v>
      </c>
      <c r="G25414" t="s">
        <v>3282</v>
      </c>
    </row>
    <row r="25415" spans="1:7" x14ac:dyDescent="0.25">
      <c r="A25415" t="s">
        <v>1590</v>
      </c>
      <c r="B25415" t="s">
        <v>1591</v>
      </c>
      <c r="C25415" t="s">
        <v>1592</v>
      </c>
      <c r="D25415" s="1">
        <v>44806</v>
      </c>
      <c r="E25415" s="2">
        <v>5</v>
      </c>
      <c r="F25415" t="s">
        <v>1593</v>
      </c>
      <c r="G25415" t="s">
        <v>1245</v>
      </c>
    </row>
    <row r="25416" spans="1:7" x14ac:dyDescent="0.25">
      <c r="A25416" t="s">
        <v>3689</v>
      </c>
      <c r="B25416" t="s">
        <v>3690</v>
      </c>
      <c r="C25416" t="s">
        <v>3691</v>
      </c>
      <c r="D25416" s="1">
        <v>44806</v>
      </c>
      <c r="E25416" s="2">
        <v>34.96</v>
      </c>
      <c r="F25416" t="s">
        <v>3692</v>
      </c>
      <c r="G25416" t="s">
        <v>97</v>
      </c>
    </row>
    <row r="25417" spans="1:7" x14ac:dyDescent="0.25">
      <c r="A25417" t="s">
        <v>2742</v>
      </c>
      <c r="B25417" t="s">
        <v>2743</v>
      </c>
      <c r="C25417" t="s">
        <v>2744</v>
      </c>
      <c r="D25417" s="1">
        <v>44806</v>
      </c>
      <c r="E25417" s="2">
        <v>150</v>
      </c>
      <c r="F25417" t="s">
        <v>2745</v>
      </c>
      <c r="G25417" t="s">
        <v>2746</v>
      </c>
    </row>
    <row r="25418" spans="1:7" x14ac:dyDescent="0.25">
      <c r="A25418" t="s">
        <v>2742</v>
      </c>
      <c r="B25418" t="s">
        <v>2743</v>
      </c>
      <c r="C25418" t="s">
        <v>2744</v>
      </c>
      <c r="D25418" s="1">
        <v>44806</v>
      </c>
      <c r="E25418" s="2">
        <v>150</v>
      </c>
      <c r="F25418" t="s">
        <v>2747</v>
      </c>
      <c r="G25418" t="s">
        <v>2746</v>
      </c>
    </row>
    <row r="25419" spans="1:7" x14ac:dyDescent="0.25">
      <c r="A25419" t="s">
        <v>5385</v>
      </c>
      <c r="B25419" t="s">
        <v>2992</v>
      </c>
      <c r="C25419" t="s">
        <v>5386</v>
      </c>
      <c r="D25419" s="1">
        <v>44806</v>
      </c>
      <c r="E25419" s="2">
        <v>50</v>
      </c>
      <c r="F25419" t="s">
        <v>5387</v>
      </c>
      <c r="G25419" t="s">
        <v>67</v>
      </c>
    </row>
    <row r="25420" spans="1:7" x14ac:dyDescent="0.25">
      <c r="A25420" t="s">
        <v>3686</v>
      </c>
      <c r="B25420" t="s">
        <v>764</v>
      </c>
      <c r="C25420" t="s">
        <v>3687</v>
      </c>
      <c r="D25420" s="1">
        <v>44806</v>
      </c>
      <c r="E25420" s="2">
        <v>5</v>
      </c>
      <c r="F25420" t="s">
        <v>3688</v>
      </c>
      <c r="G25420" t="s">
        <v>97</v>
      </c>
    </row>
    <row r="25421" spans="1:7" x14ac:dyDescent="0.25">
      <c r="A25421" t="s">
        <v>3686</v>
      </c>
      <c r="B25421" t="s">
        <v>764</v>
      </c>
      <c r="C25421" t="s">
        <v>3687</v>
      </c>
      <c r="D25421" s="1">
        <v>44806</v>
      </c>
      <c r="E25421" s="2">
        <v>5</v>
      </c>
      <c r="F25421" t="s">
        <v>3688</v>
      </c>
      <c r="G25421" t="s">
        <v>1245</v>
      </c>
    </row>
    <row r="25422" spans="1:7" x14ac:dyDescent="0.25">
      <c r="A25422" t="s">
        <v>312</v>
      </c>
      <c r="B25422" t="s">
        <v>248</v>
      </c>
      <c r="C25422" t="s">
        <v>313</v>
      </c>
      <c r="D25422" s="1">
        <v>44806</v>
      </c>
      <c r="E25422" s="2">
        <v>50</v>
      </c>
      <c r="F25422" t="s">
        <v>314</v>
      </c>
      <c r="G25422" t="s">
        <v>315</v>
      </c>
    </row>
    <row r="25423" spans="1:7" x14ac:dyDescent="0.25">
      <c r="A25423" t="s">
        <v>1803</v>
      </c>
      <c r="B25423" t="s">
        <v>1804</v>
      </c>
      <c r="C25423" t="s">
        <v>1805</v>
      </c>
      <c r="D25423" s="1">
        <v>44806</v>
      </c>
      <c r="E25423" s="2">
        <v>25</v>
      </c>
      <c r="F25423" t="s">
        <v>1806</v>
      </c>
      <c r="G25423" t="s">
        <v>271</v>
      </c>
    </row>
    <row r="25424" spans="1:7" x14ac:dyDescent="0.25">
      <c r="A25424" t="s">
        <v>1803</v>
      </c>
      <c r="B25424" t="s">
        <v>1804</v>
      </c>
      <c r="C25424" t="s">
        <v>1805</v>
      </c>
      <c r="D25424" s="1">
        <v>44806</v>
      </c>
      <c r="E25424" s="2">
        <v>25</v>
      </c>
      <c r="F25424" t="s">
        <v>1806</v>
      </c>
      <c r="G25424" t="s">
        <v>5422</v>
      </c>
    </row>
    <row r="25425" spans="1:7" x14ac:dyDescent="0.25">
      <c r="A25425" t="s">
        <v>322</v>
      </c>
      <c r="B25425" t="s">
        <v>323</v>
      </c>
      <c r="C25425" t="s">
        <v>324</v>
      </c>
      <c r="D25425" s="1">
        <v>44806</v>
      </c>
      <c r="E25425" s="2">
        <v>63</v>
      </c>
      <c r="F25425" t="s">
        <v>325</v>
      </c>
      <c r="G25425" t="s">
        <v>326</v>
      </c>
    </row>
    <row r="25426" spans="1:7" x14ac:dyDescent="0.25">
      <c r="A25426" t="s">
        <v>322</v>
      </c>
      <c r="B25426" t="s">
        <v>323</v>
      </c>
      <c r="C25426" t="s">
        <v>324</v>
      </c>
      <c r="D25426" s="1">
        <v>44806</v>
      </c>
      <c r="E25426" s="2">
        <v>63</v>
      </c>
      <c r="F25426" t="s">
        <v>327</v>
      </c>
      <c r="G25426" t="s">
        <v>326</v>
      </c>
    </row>
    <row r="25427" spans="1:7" x14ac:dyDescent="0.25">
      <c r="A25427" t="s">
        <v>4505</v>
      </c>
      <c r="B25427" t="s">
        <v>4506</v>
      </c>
      <c r="D25427" s="1">
        <v>44810</v>
      </c>
      <c r="E25427" s="2">
        <v>250</v>
      </c>
      <c r="F25427" t="s">
        <v>4507</v>
      </c>
      <c r="G25427" t="s">
        <v>34</v>
      </c>
    </row>
    <row r="25428" spans="1:7" x14ac:dyDescent="0.25">
      <c r="A25428">
        <v>876</v>
      </c>
      <c r="B25428" t="s">
        <v>6376</v>
      </c>
      <c r="C25428" t="s">
        <v>6377</v>
      </c>
      <c r="D25428" s="1">
        <v>44810</v>
      </c>
      <c r="E25428" s="2">
        <v>100</v>
      </c>
      <c r="G25428" t="s">
        <v>186</v>
      </c>
    </row>
    <row r="25429" spans="1:7" x14ac:dyDescent="0.25">
      <c r="A25429">
        <v>383</v>
      </c>
      <c r="B25429" t="s">
        <v>5772</v>
      </c>
      <c r="C25429" t="s">
        <v>5876</v>
      </c>
      <c r="D25429" s="1">
        <v>44812</v>
      </c>
      <c r="E25429" s="2">
        <v>500</v>
      </c>
      <c r="F25429" t="s">
        <v>5877</v>
      </c>
      <c r="G25429" t="s">
        <v>67</v>
      </c>
    </row>
    <row r="25430" spans="1:7" x14ac:dyDescent="0.25">
      <c r="A25430" t="s">
        <v>4950</v>
      </c>
      <c r="B25430" t="s">
        <v>4951</v>
      </c>
      <c r="D25430" s="1">
        <v>44812</v>
      </c>
      <c r="E25430" s="2">
        <v>95500</v>
      </c>
      <c r="G25430" t="s">
        <v>2663</v>
      </c>
    </row>
    <row r="25431" spans="1:7" x14ac:dyDescent="0.25">
      <c r="A25431" t="s">
        <v>482</v>
      </c>
      <c r="B25431" t="s">
        <v>483</v>
      </c>
      <c r="C25431" t="s">
        <v>484</v>
      </c>
      <c r="D25431" s="1">
        <v>44812</v>
      </c>
      <c r="E25431" s="2">
        <v>83.33</v>
      </c>
      <c r="F25431" t="s">
        <v>485</v>
      </c>
      <c r="G25431" t="s">
        <v>34</v>
      </c>
    </row>
    <row r="25432" spans="1:7" x14ac:dyDescent="0.25">
      <c r="A25432" t="s">
        <v>482</v>
      </c>
      <c r="B25432" t="s">
        <v>483</v>
      </c>
      <c r="C25432" t="s">
        <v>484</v>
      </c>
      <c r="D25432" s="1">
        <v>44812</v>
      </c>
      <c r="E25432" s="2">
        <v>41.67</v>
      </c>
      <c r="F25432" t="s">
        <v>485</v>
      </c>
      <c r="G25432" t="s">
        <v>1240</v>
      </c>
    </row>
    <row r="25433" spans="1:7" x14ac:dyDescent="0.25">
      <c r="A25433" t="s">
        <v>4605</v>
      </c>
      <c r="B25433" t="s">
        <v>3339</v>
      </c>
      <c r="C25433" t="s">
        <v>1884</v>
      </c>
      <c r="D25433" s="1">
        <v>44817</v>
      </c>
      <c r="E25433" s="2">
        <v>500</v>
      </c>
      <c r="F25433" t="s">
        <v>4606</v>
      </c>
      <c r="G25433" t="s">
        <v>114</v>
      </c>
    </row>
    <row r="25434" spans="1:7" x14ac:dyDescent="0.25">
      <c r="A25434" t="s">
        <v>5286</v>
      </c>
      <c r="B25434" t="s">
        <v>5287</v>
      </c>
      <c r="D25434" s="1">
        <v>44817</v>
      </c>
      <c r="E25434" s="2">
        <v>1000</v>
      </c>
      <c r="F25434" t="s">
        <v>5288</v>
      </c>
      <c r="G25434" t="s">
        <v>34</v>
      </c>
    </row>
    <row r="25435" spans="1:7" x14ac:dyDescent="0.25">
      <c r="A25435" t="s">
        <v>5403</v>
      </c>
      <c r="B25435" t="s">
        <v>5404</v>
      </c>
      <c r="C25435" t="s">
        <v>758</v>
      </c>
      <c r="D25435" s="1">
        <v>44819</v>
      </c>
      <c r="E25435" s="2">
        <v>84</v>
      </c>
      <c r="F25435" t="s">
        <v>5405</v>
      </c>
      <c r="G25435" t="s">
        <v>34</v>
      </c>
    </row>
    <row r="25436" spans="1:7" x14ac:dyDescent="0.25">
      <c r="A25436">
        <v>874</v>
      </c>
      <c r="B25436" t="s">
        <v>6384</v>
      </c>
      <c r="D25436" s="1">
        <v>44819</v>
      </c>
      <c r="E25436" s="2">
        <v>84</v>
      </c>
      <c r="G25436" t="s">
        <v>34</v>
      </c>
    </row>
    <row r="25437" spans="1:7" x14ac:dyDescent="0.25">
      <c r="A25437">
        <v>958</v>
      </c>
      <c r="B25437" t="s">
        <v>6414</v>
      </c>
      <c r="C25437" t="s">
        <v>3432</v>
      </c>
      <c r="D25437" s="1">
        <v>44819</v>
      </c>
      <c r="E25437" s="2">
        <v>10</v>
      </c>
      <c r="F25437" t="s">
        <v>6415</v>
      </c>
      <c r="G25437" t="s">
        <v>6416</v>
      </c>
    </row>
    <row r="25438" spans="1:7" x14ac:dyDescent="0.25">
      <c r="A25438">
        <v>959</v>
      </c>
      <c r="B25438" t="s">
        <v>6417</v>
      </c>
      <c r="C25438" t="s">
        <v>6418</v>
      </c>
      <c r="D25438" s="1">
        <v>44819</v>
      </c>
      <c r="E25438" s="2">
        <v>100</v>
      </c>
      <c r="F25438" t="s">
        <v>6419</v>
      </c>
      <c r="G25438" t="s">
        <v>6416</v>
      </c>
    </row>
    <row r="25439" spans="1:7" x14ac:dyDescent="0.25">
      <c r="A25439" t="s">
        <v>49</v>
      </c>
      <c r="B25439" t="s">
        <v>50</v>
      </c>
      <c r="C25439" t="s">
        <v>51</v>
      </c>
      <c r="D25439" s="1">
        <v>44819</v>
      </c>
      <c r="E25439" s="2">
        <v>140</v>
      </c>
      <c r="F25439" t="s">
        <v>52</v>
      </c>
      <c r="G25439" t="s">
        <v>2663</v>
      </c>
    </row>
    <row r="25440" spans="1:7" x14ac:dyDescent="0.25">
      <c r="A25440" t="s">
        <v>4553</v>
      </c>
      <c r="B25440" t="s">
        <v>2673</v>
      </c>
      <c r="C25440" t="s">
        <v>4554</v>
      </c>
      <c r="D25440" s="1">
        <v>44819</v>
      </c>
      <c r="E25440" s="2">
        <v>100</v>
      </c>
      <c r="F25440" t="s">
        <v>4555</v>
      </c>
      <c r="G25440" t="s">
        <v>6416</v>
      </c>
    </row>
    <row r="25441" spans="1:7" x14ac:dyDescent="0.25">
      <c r="A25441" t="s">
        <v>4553</v>
      </c>
      <c r="B25441" t="s">
        <v>2673</v>
      </c>
      <c r="C25441" t="s">
        <v>4554</v>
      </c>
      <c r="D25441" s="1">
        <v>44819</v>
      </c>
      <c r="E25441" s="2">
        <v>100</v>
      </c>
      <c r="F25441" t="s">
        <v>4556</v>
      </c>
      <c r="G25441" t="s">
        <v>6416</v>
      </c>
    </row>
    <row r="25442" spans="1:7" x14ac:dyDescent="0.25">
      <c r="A25442" t="s">
        <v>40</v>
      </c>
      <c r="B25442" t="s">
        <v>41</v>
      </c>
      <c r="C25442" t="s">
        <v>42</v>
      </c>
      <c r="D25442" s="1">
        <v>44819</v>
      </c>
      <c r="E25442" s="2">
        <v>83.33</v>
      </c>
      <c r="F25442" t="s">
        <v>43</v>
      </c>
      <c r="G25442" t="s">
        <v>2898</v>
      </c>
    </row>
    <row r="25443" spans="1:7" x14ac:dyDescent="0.25">
      <c r="A25443" t="s">
        <v>40</v>
      </c>
      <c r="B25443" t="s">
        <v>41</v>
      </c>
      <c r="C25443" t="s">
        <v>42</v>
      </c>
      <c r="D25443" s="1">
        <v>44819</v>
      </c>
      <c r="E25443" s="2">
        <v>83.33</v>
      </c>
      <c r="F25443" t="s">
        <v>43</v>
      </c>
      <c r="G25443" t="s">
        <v>34</v>
      </c>
    </row>
    <row r="25444" spans="1:7" x14ac:dyDescent="0.25">
      <c r="A25444" t="s">
        <v>2463</v>
      </c>
      <c r="B25444" t="s">
        <v>2464</v>
      </c>
      <c r="C25444" t="s">
        <v>2465</v>
      </c>
      <c r="D25444" s="1">
        <v>44819</v>
      </c>
      <c r="E25444" s="2">
        <v>100</v>
      </c>
      <c r="F25444" t="s">
        <v>2466</v>
      </c>
      <c r="G25444" t="s">
        <v>2663</v>
      </c>
    </row>
    <row r="25445" spans="1:7" x14ac:dyDescent="0.25">
      <c r="A25445" t="s">
        <v>2463</v>
      </c>
      <c r="B25445" t="s">
        <v>2464</v>
      </c>
      <c r="C25445" t="s">
        <v>2465</v>
      </c>
      <c r="D25445" s="1">
        <v>44819</v>
      </c>
      <c r="E25445" s="2">
        <v>100</v>
      </c>
      <c r="F25445" t="s">
        <v>2467</v>
      </c>
      <c r="G25445" t="s">
        <v>2663</v>
      </c>
    </row>
    <row r="25446" spans="1:7" x14ac:dyDescent="0.25">
      <c r="A25446" t="s">
        <v>3805</v>
      </c>
      <c r="B25446" t="s">
        <v>3806</v>
      </c>
      <c r="C25446" t="s">
        <v>3807</v>
      </c>
      <c r="D25446" s="1">
        <v>44819</v>
      </c>
      <c r="E25446" s="2">
        <v>21</v>
      </c>
      <c r="F25446" t="s">
        <v>3808</v>
      </c>
      <c r="G25446" t="s">
        <v>5635</v>
      </c>
    </row>
    <row r="25447" spans="1:7" x14ac:dyDescent="0.25">
      <c r="A25447" t="s">
        <v>3805</v>
      </c>
      <c r="B25447" t="s">
        <v>3806</v>
      </c>
      <c r="C25447" t="s">
        <v>3807</v>
      </c>
      <c r="D25447" s="1">
        <v>44819</v>
      </c>
      <c r="E25447" s="2">
        <v>21</v>
      </c>
      <c r="F25447" t="s">
        <v>3809</v>
      </c>
      <c r="G25447" t="s">
        <v>5635</v>
      </c>
    </row>
    <row r="25448" spans="1:7" x14ac:dyDescent="0.25">
      <c r="A25448" t="s">
        <v>3805</v>
      </c>
      <c r="B25448" t="s">
        <v>3806</v>
      </c>
      <c r="C25448" t="s">
        <v>3807</v>
      </c>
      <c r="D25448" s="1">
        <v>44819</v>
      </c>
      <c r="E25448" s="2">
        <v>21</v>
      </c>
      <c r="F25448" t="s">
        <v>3808</v>
      </c>
      <c r="G25448" t="s">
        <v>5638</v>
      </c>
    </row>
    <row r="25449" spans="1:7" x14ac:dyDescent="0.25">
      <c r="A25449" t="s">
        <v>3805</v>
      </c>
      <c r="B25449" t="s">
        <v>3806</v>
      </c>
      <c r="C25449" t="s">
        <v>3807</v>
      </c>
      <c r="D25449" s="1">
        <v>44819</v>
      </c>
      <c r="E25449" s="2">
        <v>21</v>
      </c>
      <c r="F25449" t="s">
        <v>3809</v>
      </c>
      <c r="G25449" t="s">
        <v>5638</v>
      </c>
    </row>
    <row r="25450" spans="1:7" x14ac:dyDescent="0.25">
      <c r="A25450" t="s">
        <v>53</v>
      </c>
      <c r="B25450" t="s">
        <v>54</v>
      </c>
      <c r="C25450" t="s">
        <v>55</v>
      </c>
      <c r="D25450" s="1">
        <v>44819</v>
      </c>
      <c r="E25450" s="2">
        <v>16</v>
      </c>
      <c r="F25450" t="s">
        <v>56</v>
      </c>
      <c r="G25450" t="s">
        <v>2663</v>
      </c>
    </row>
    <row r="25451" spans="1:7" x14ac:dyDescent="0.25">
      <c r="A25451" t="s">
        <v>53</v>
      </c>
      <c r="B25451" t="s">
        <v>54</v>
      </c>
      <c r="C25451" t="s">
        <v>55</v>
      </c>
      <c r="D25451" s="1">
        <v>44819</v>
      </c>
      <c r="E25451" s="2">
        <v>16</v>
      </c>
      <c r="F25451" t="s">
        <v>57</v>
      </c>
      <c r="G25451" t="s">
        <v>2663</v>
      </c>
    </row>
    <row r="25452" spans="1:7" x14ac:dyDescent="0.25">
      <c r="A25452" t="s">
        <v>53</v>
      </c>
      <c r="B25452" t="s">
        <v>54</v>
      </c>
      <c r="C25452" t="s">
        <v>55</v>
      </c>
      <c r="D25452" s="1">
        <v>44819</v>
      </c>
      <c r="E25452" s="2">
        <v>84</v>
      </c>
      <c r="F25452" t="s">
        <v>56</v>
      </c>
      <c r="G25452" t="s">
        <v>34</v>
      </c>
    </row>
    <row r="25453" spans="1:7" x14ac:dyDescent="0.25">
      <c r="A25453" t="s">
        <v>53</v>
      </c>
      <c r="B25453" t="s">
        <v>54</v>
      </c>
      <c r="C25453" t="s">
        <v>55</v>
      </c>
      <c r="D25453" s="1">
        <v>44819</v>
      </c>
      <c r="E25453" s="2">
        <v>84</v>
      </c>
      <c r="F25453" t="s">
        <v>57</v>
      </c>
      <c r="G25453" t="s">
        <v>34</v>
      </c>
    </row>
    <row r="25454" spans="1:7" x14ac:dyDescent="0.25">
      <c r="A25454" t="s">
        <v>1257</v>
      </c>
      <c r="B25454" t="s">
        <v>1258</v>
      </c>
      <c r="C25454" t="s">
        <v>1259</v>
      </c>
      <c r="D25454" s="1">
        <v>44819</v>
      </c>
      <c r="E25454" s="2">
        <v>83.33</v>
      </c>
      <c r="F25454" t="s">
        <v>1260</v>
      </c>
      <c r="G25454" t="s">
        <v>34</v>
      </c>
    </row>
    <row r="25455" spans="1:7" x14ac:dyDescent="0.25">
      <c r="A25455" t="s">
        <v>1651</v>
      </c>
      <c r="B25455" t="s">
        <v>1652</v>
      </c>
      <c r="C25455" t="s">
        <v>1653</v>
      </c>
      <c r="D25455" s="1">
        <v>44819</v>
      </c>
      <c r="E25455" s="2">
        <v>100</v>
      </c>
      <c r="F25455" t="s">
        <v>1654</v>
      </c>
      <c r="G25455" t="s">
        <v>2663</v>
      </c>
    </row>
    <row r="25456" spans="1:7" x14ac:dyDescent="0.25">
      <c r="A25456" t="s">
        <v>1651</v>
      </c>
      <c r="B25456" t="s">
        <v>1652</v>
      </c>
      <c r="C25456" t="s">
        <v>1653</v>
      </c>
      <c r="D25456" s="1">
        <v>44819</v>
      </c>
      <c r="E25456" s="2">
        <v>100</v>
      </c>
      <c r="F25456" t="s">
        <v>1655</v>
      </c>
      <c r="G25456" t="s">
        <v>2663</v>
      </c>
    </row>
    <row r="25457" spans="1:7" x14ac:dyDescent="0.25">
      <c r="A25457" t="s">
        <v>2714</v>
      </c>
      <c r="B25457" t="s">
        <v>2715</v>
      </c>
      <c r="C25457" t="s">
        <v>488</v>
      </c>
      <c r="D25457" s="1">
        <v>44819</v>
      </c>
      <c r="E25457" s="2">
        <v>84</v>
      </c>
      <c r="F25457" t="s">
        <v>2716</v>
      </c>
      <c r="G25457" t="s">
        <v>34</v>
      </c>
    </row>
    <row r="25458" spans="1:7" x14ac:dyDescent="0.25">
      <c r="A25458" t="s">
        <v>6420</v>
      </c>
      <c r="B25458" t="s">
        <v>6421</v>
      </c>
      <c r="C25458" t="s">
        <v>5227</v>
      </c>
      <c r="D25458" s="1">
        <v>44819</v>
      </c>
      <c r="E25458" s="2">
        <v>15500</v>
      </c>
      <c r="F25458" t="s">
        <v>5228</v>
      </c>
      <c r="G25458" t="s">
        <v>456</v>
      </c>
    </row>
    <row r="25459" spans="1:7" x14ac:dyDescent="0.25">
      <c r="A25459" t="s">
        <v>4785</v>
      </c>
      <c r="B25459" t="s">
        <v>2951</v>
      </c>
      <c r="C25459" t="s">
        <v>4324</v>
      </c>
      <c r="D25459" s="1">
        <v>44820</v>
      </c>
      <c r="E25459" s="2">
        <v>1000</v>
      </c>
      <c r="F25459" t="s">
        <v>4786</v>
      </c>
      <c r="G25459" t="s">
        <v>34</v>
      </c>
    </row>
    <row r="25460" spans="1:7" x14ac:dyDescent="0.25">
      <c r="A25460" t="s">
        <v>146</v>
      </c>
      <c r="B25460" t="s">
        <v>147</v>
      </c>
      <c r="C25460" t="s">
        <v>148</v>
      </c>
      <c r="D25460" s="1">
        <v>44820</v>
      </c>
      <c r="E25460" s="2">
        <v>100</v>
      </c>
      <c r="F25460" t="s">
        <v>149</v>
      </c>
      <c r="G25460" t="s">
        <v>1739</v>
      </c>
    </row>
    <row r="25461" spans="1:7" x14ac:dyDescent="0.25">
      <c r="A25461" t="s">
        <v>146</v>
      </c>
      <c r="B25461" t="s">
        <v>147</v>
      </c>
      <c r="C25461" t="s">
        <v>148</v>
      </c>
      <c r="D25461" s="1">
        <v>44820</v>
      </c>
      <c r="E25461" s="2">
        <v>100</v>
      </c>
      <c r="F25461" t="s">
        <v>150</v>
      </c>
      <c r="G25461" t="s">
        <v>1739</v>
      </c>
    </row>
    <row r="25462" spans="1:7" x14ac:dyDescent="0.25">
      <c r="A25462" t="s">
        <v>2584</v>
      </c>
      <c r="B25462" t="s">
        <v>2585</v>
      </c>
      <c r="C25462" t="s">
        <v>758</v>
      </c>
      <c r="D25462" s="1">
        <v>44820</v>
      </c>
      <c r="E25462" s="2">
        <v>1000</v>
      </c>
      <c r="F25462" t="s">
        <v>2586</v>
      </c>
      <c r="G25462" t="s">
        <v>34</v>
      </c>
    </row>
    <row r="25463" spans="1:7" x14ac:dyDescent="0.25">
      <c r="A25463" t="s">
        <v>5868</v>
      </c>
      <c r="B25463" t="s">
        <v>5869</v>
      </c>
      <c r="C25463" t="s">
        <v>2324</v>
      </c>
      <c r="D25463" s="1">
        <v>44820</v>
      </c>
      <c r="E25463" s="2">
        <v>1000</v>
      </c>
      <c r="F25463" t="s">
        <v>5870</v>
      </c>
      <c r="G25463" t="s">
        <v>34</v>
      </c>
    </row>
    <row r="25464" spans="1:7" x14ac:dyDescent="0.25">
      <c r="A25464" t="s">
        <v>3826</v>
      </c>
      <c r="B25464" t="s">
        <v>3827</v>
      </c>
      <c r="C25464" t="s">
        <v>3828</v>
      </c>
      <c r="D25464" s="1">
        <v>44820</v>
      </c>
      <c r="E25464" s="2">
        <v>1000</v>
      </c>
      <c r="F25464" t="s">
        <v>3829</v>
      </c>
      <c r="G25464" t="s">
        <v>34</v>
      </c>
    </row>
    <row r="25465" spans="1:7" x14ac:dyDescent="0.25">
      <c r="A25465" t="s">
        <v>3286</v>
      </c>
      <c r="B25465" t="s">
        <v>3287</v>
      </c>
      <c r="C25465" t="s">
        <v>3288</v>
      </c>
      <c r="D25465" s="1">
        <v>44820</v>
      </c>
      <c r="E25465" s="2">
        <v>1000</v>
      </c>
      <c r="F25465" t="s">
        <v>3289</v>
      </c>
      <c r="G25465" t="s">
        <v>34</v>
      </c>
    </row>
    <row r="25466" spans="1:7" x14ac:dyDescent="0.25">
      <c r="A25466" t="s">
        <v>462</v>
      </c>
      <c r="B25466" t="s">
        <v>463</v>
      </c>
      <c r="C25466" t="s">
        <v>464</v>
      </c>
      <c r="D25466" s="1">
        <v>44820</v>
      </c>
      <c r="E25466" s="2">
        <v>1000</v>
      </c>
      <c r="F25466" t="s">
        <v>465</v>
      </c>
      <c r="G25466" t="s">
        <v>34</v>
      </c>
    </row>
    <row r="25467" spans="1:7" x14ac:dyDescent="0.25">
      <c r="A25467">
        <v>470</v>
      </c>
      <c r="B25467" t="s">
        <v>5952</v>
      </c>
      <c r="D25467" s="1">
        <v>44820</v>
      </c>
      <c r="E25467" s="2">
        <v>1000</v>
      </c>
      <c r="F25467" t="s">
        <v>5953</v>
      </c>
      <c r="G25467" t="s">
        <v>34</v>
      </c>
    </row>
    <row r="25468" spans="1:7" x14ac:dyDescent="0.25">
      <c r="A25468">
        <v>356</v>
      </c>
      <c r="B25468" t="s">
        <v>5846</v>
      </c>
      <c r="D25468" s="1">
        <v>44820</v>
      </c>
      <c r="E25468" s="2">
        <v>1000</v>
      </c>
      <c r="F25468" t="s">
        <v>5847</v>
      </c>
      <c r="G25468" t="s">
        <v>34</v>
      </c>
    </row>
    <row r="25469" spans="1:7" x14ac:dyDescent="0.25">
      <c r="A25469" t="s">
        <v>4100</v>
      </c>
      <c r="B25469" t="s">
        <v>4101</v>
      </c>
      <c r="D25469" s="1">
        <v>44820</v>
      </c>
      <c r="E25469" s="2">
        <v>2500</v>
      </c>
      <c r="F25469" t="s">
        <v>4102</v>
      </c>
      <c r="G25469" t="s">
        <v>2663</v>
      </c>
    </row>
    <row r="25470" spans="1:7" x14ac:dyDescent="0.25">
      <c r="A25470" t="s">
        <v>2482</v>
      </c>
      <c r="B25470" t="s">
        <v>2483</v>
      </c>
      <c r="D25470" s="1">
        <v>44820</v>
      </c>
      <c r="E25470" s="2">
        <v>1000</v>
      </c>
      <c r="F25470" t="s">
        <v>2484</v>
      </c>
      <c r="G25470" t="s">
        <v>1292</v>
      </c>
    </row>
    <row r="25471" spans="1:7" x14ac:dyDescent="0.25">
      <c r="A25471">
        <v>361</v>
      </c>
      <c r="B25471" t="s">
        <v>5848</v>
      </c>
      <c r="D25471" s="1">
        <v>44823</v>
      </c>
      <c r="E25471" s="2">
        <v>1000</v>
      </c>
      <c r="F25471" t="s">
        <v>5849</v>
      </c>
      <c r="G25471" t="s">
        <v>34</v>
      </c>
    </row>
    <row r="25472" spans="1:7" x14ac:dyDescent="0.25">
      <c r="A25472">
        <v>658</v>
      </c>
      <c r="B25472" t="s">
        <v>6013</v>
      </c>
      <c r="D25472" s="1">
        <v>44823</v>
      </c>
      <c r="E25472" s="2">
        <v>1000</v>
      </c>
      <c r="F25472" t="s">
        <v>6014</v>
      </c>
      <c r="G25472" t="s">
        <v>34</v>
      </c>
    </row>
    <row r="25473" spans="1:7" x14ac:dyDescent="0.25">
      <c r="A25473" t="s">
        <v>3702</v>
      </c>
      <c r="B25473" t="s">
        <v>3703</v>
      </c>
      <c r="C25473" t="s">
        <v>823</v>
      </c>
      <c r="D25473" s="1">
        <v>44827</v>
      </c>
      <c r="E25473" s="2">
        <v>2000</v>
      </c>
      <c r="F25473" t="s">
        <v>3704</v>
      </c>
      <c r="G25473" t="s">
        <v>4775</v>
      </c>
    </row>
    <row r="25474" spans="1:7" x14ac:dyDescent="0.25">
      <c r="A25474" t="s">
        <v>1994</v>
      </c>
      <c r="B25474" t="s">
        <v>1995</v>
      </c>
      <c r="C25474" t="s">
        <v>681</v>
      </c>
      <c r="D25474" s="1">
        <v>44832</v>
      </c>
      <c r="E25474" s="2">
        <v>50</v>
      </c>
      <c r="F25474" t="s">
        <v>1996</v>
      </c>
      <c r="G25474" t="s">
        <v>6422</v>
      </c>
    </row>
    <row r="25475" spans="1:7" x14ac:dyDescent="0.25">
      <c r="A25475" t="s">
        <v>479</v>
      </c>
      <c r="B25475" t="s">
        <v>480</v>
      </c>
      <c r="D25475" s="1">
        <v>44832</v>
      </c>
      <c r="E25475" s="2">
        <v>15000</v>
      </c>
      <c r="F25475" t="s">
        <v>481</v>
      </c>
      <c r="G25475" t="s">
        <v>6423</v>
      </c>
    </row>
    <row r="25476" spans="1:7" x14ac:dyDescent="0.25">
      <c r="A25476" t="s">
        <v>479</v>
      </c>
      <c r="B25476" t="s">
        <v>480</v>
      </c>
      <c r="D25476" s="1">
        <v>44832</v>
      </c>
      <c r="E25476" s="2">
        <v>1000</v>
      </c>
      <c r="F25476" t="s">
        <v>481</v>
      </c>
      <c r="G25476" t="s">
        <v>34</v>
      </c>
    </row>
    <row r="25477" spans="1:7" x14ac:dyDescent="0.25">
      <c r="A25477" t="s">
        <v>479</v>
      </c>
      <c r="B25477" t="s">
        <v>480</v>
      </c>
      <c r="D25477" s="1">
        <v>44832</v>
      </c>
      <c r="E25477" s="2">
        <v>1000</v>
      </c>
      <c r="F25477" t="s">
        <v>481</v>
      </c>
      <c r="G25477" t="s">
        <v>276</v>
      </c>
    </row>
    <row r="25478" spans="1:7" x14ac:dyDescent="0.25">
      <c r="A25478" t="s">
        <v>479</v>
      </c>
      <c r="B25478" t="s">
        <v>480</v>
      </c>
      <c r="D25478" s="1">
        <v>44832</v>
      </c>
      <c r="E25478" s="2">
        <v>1000</v>
      </c>
      <c r="F25478" t="s">
        <v>481</v>
      </c>
      <c r="G25478" t="s">
        <v>2710</v>
      </c>
    </row>
    <row r="25479" spans="1:7" x14ac:dyDescent="0.25">
      <c r="A25479" t="s">
        <v>479</v>
      </c>
      <c r="B25479" t="s">
        <v>480</v>
      </c>
      <c r="D25479" s="1">
        <v>44832</v>
      </c>
      <c r="E25479" s="2">
        <v>1000</v>
      </c>
      <c r="F25479" t="s">
        <v>481</v>
      </c>
      <c r="G25479" t="s">
        <v>1701</v>
      </c>
    </row>
    <row r="25480" spans="1:7" x14ac:dyDescent="0.25">
      <c r="A25480" t="s">
        <v>479</v>
      </c>
      <c r="B25480" t="s">
        <v>480</v>
      </c>
      <c r="D25480" s="1">
        <v>44832</v>
      </c>
      <c r="E25480" s="2">
        <v>1000</v>
      </c>
      <c r="F25480" t="s">
        <v>481</v>
      </c>
      <c r="G25480" t="s">
        <v>1873</v>
      </c>
    </row>
    <row r="25481" spans="1:7" x14ac:dyDescent="0.25">
      <c r="A25481">
        <v>961</v>
      </c>
      <c r="B25481" t="s">
        <v>6424</v>
      </c>
      <c r="C25481" t="s">
        <v>6425</v>
      </c>
      <c r="D25481" s="1">
        <v>44832</v>
      </c>
      <c r="E25481" s="2">
        <v>500</v>
      </c>
      <c r="G25481" t="s">
        <v>67</v>
      </c>
    </row>
    <row r="25482" spans="1:7" x14ac:dyDescent="0.25">
      <c r="A25482">
        <v>962</v>
      </c>
      <c r="B25482" t="s">
        <v>6426</v>
      </c>
      <c r="C25482" t="s">
        <v>6427</v>
      </c>
      <c r="D25482" s="1">
        <v>44834</v>
      </c>
      <c r="E25482" s="2">
        <v>100</v>
      </c>
      <c r="G25482" t="s">
        <v>186</v>
      </c>
    </row>
    <row r="25483" spans="1:7" x14ac:dyDescent="0.25">
      <c r="A25483">
        <v>691</v>
      </c>
      <c r="B25483" t="s">
        <v>3146</v>
      </c>
      <c r="C25483" t="s">
        <v>4536</v>
      </c>
      <c r="D25483" s="1">
        <v>44834</v>
      </c>
      <c r="E25483" s="2">
        <v>100</v>
      </c>
      <c r="G25483" t="s">
        <v>186</v>
      </c>
    </row>
    <row r="25484" spans="1:7" x14ac:dyDescent="0.25">
      <c r="A25484">
        <v>383</v>
      </c>
      <c r="B25484" t="s">
        <v>5772</v>
      </c>
      <c r="C25484" t="s">
        <v>5876</v>
      </c>
      <c r="D25484" s="1">
        <v>44834</v>
      </c>
      <c r="E25484" s="2">
        <v>50</v>
      </c>
      <c r="F25484" t="s">
        <v>5877</v>
      </c>
      <c r="G25484" t="s">
        <v>6428</v>
      </c>
    </row>
    <row r="25485" spans="1:7" x14ac:dyDescent="0.25">
      <c r="A25485">
        <v>278</v>
      </c>
      <c r="B25485" t="s">
        <v>2822</v>
      </c>
      <c r="C25485" t="s">
        <v>779</v>
      </c>
      <c r="D25485" s="1">
        <v>44834</v>
      </c>
      <c r="E25485" s="2">
        <v>5</v>
      </c>
      <c r="F25485" t="s">
        <v>5801</v>
      </c>
      <c r="G25485" t="s">
        <v>5789</v>
      </c>
    </row>
    <row r="25486" spans="1:7" x14ac:dyDescent="0.25">
      <c r="A25486">
        <v>276</v>
      </c>
      <c r="B25486" t="s">
        <v>5802</v>
      </c>
      <c r="C25486" t="s">
        <v>5803</v>
      </c>
      <c r="D25486" s="1">
        <v>44834</v>
      </c>
      <c r="E25486" s="2">
        <v>5</v>
      </c>
      <c r="G25486" t="s">
        <v>5789</v>
      </c>
    </row>
    <row r="25487" spans="1:7" x14ac:dyDescent="0.25">
      <c r="A25487">
        <v>241</v>
      </c>
      <c r="B25487" t="s">
        <v>5724</v>
      </c>
      <c r="C25487" t="s">
        <v>5725</v>
      </c>
      <c r="D25487" s="1">
        <v>44834</v>
      </c>
      <c r="E25487" s="2">
        <v>5</v>
      </c>
      <c r="F25487" t="s">
        <v>5726</v>
      </c>
      <c r="G25487" t="s">
        <v>5789</v>
      </c>
    </row>
    <row r="25488" spans="1:7" x14ac:dyDescent="0.25">
      <c r="A25488">
        <v>241</v>
      </c>
      <c r="B25488" t="s">
        <v>5724</v>
      </c>
      <c r="C25488" t="s">
        <v>5725</v>
      </c>
      <c r="D25488" s="1">
        <v>44834</v>
      </c>
      <c r="E25488" s="2">
        <v>5</v>
      </c>
      <c r="F25488" t="s">
        <v>5727</v>
      </c>
      <c r="G25488" t="s">
        <v>5789</v>
      </c>
    </row>
    <row r="25489" spans="1:7" x14ac:dyDescent="0.25">
      <c r="A25489">
        <v>45</v>
      </c>
      <c r="B25489" t="s">
        <v>1578</v>
      </c>
      <c r="C25489" t="s">
        <v>3033</v>
      </c>
      <c r="D25489" s="1">
        <v>44834</v>
      </c>
      <c r="E25489" s="2">
        <v>84</v>
      </c>
      <c r="F25489" t="s">
        <v>5518</v>
      </c>
      <c r="G25489" t="s">
        <v>34</v>
      </c>
    </row>
    <row r="25490" spans="1:7" x14ac:dyDescent="0.25">
      <c r="A25490">
        <v>68</v>
      </c>
      <c r="B25490" t="s">
        <v>5551</v>
      </c>
      <c r="C25490" t="s">
        <v>5552</v>
      </c>
      <c r="D25490" s="1">
        <v>44834</v>
      </c>
      <c r="E25490" s="2">
        <v>15</v>
      </c>
      <c r="F25490" t="s">
        <v>5553</v>
      </c>
      <c r="G25490" t="s">
        <v>4685</v>
      </c>
    </row>
    <row r="25491" spans="1:7" x14ac:dyDescent="0.25">
      <c r="A25491" t="s">
        <v>312</v>
      </c>
      <c r="B25491" t="s">
        <v>248</v>
      </c>
      <c r="C25491" t="s">
        <v>313</v>
      </c>
      <c r="D25491" s="1">
        <v>44834</v>
      </c>
      <c r="E25491" s="2">
        <v>50</v>
      </c>
      <c r="F25491" t="s">
        <v>314</v>
      </c>
      <c r="G25491" t="s">
        <v>315</v>
      </c>
    </row>
    <row r="25492" spans="1:7" x14ac:dyDescent="0.25">
      <c r="A25492" t="s">
        <v>1803</v>
      </c>
      <c r="B25492" t="s">
        <v>1804</v>
      </c>
      <c r="C25492" t="s">
        <v>1805</v>
      </c>
      <c r="D25492" s="1">
        <v>44834</v>
      </c>
      <c r="E25492" s="2">
        <v>25</v>
      </c>
      <c r="F25492" t="s">
        <v>1806</v>
      </c>
      <c r="G25492" t="s">
        <v>271</v>
      </c>
    </row>
    <row r="25493" spans="1:7" x14ac:dyDescent="0.25">
      <c r="A25493" t="s">
        <v>1803</v>
      </c>
      <c r="B25493" t="s">
        <v>1804</v>
      </c>
      <c r="C25493" t="s">
        <v>1805</v>
      </c>
      <c r="D25493" s="1">
        <v>44834</v>
      </c>
      <c r="E25493" s="2">
        <v>25</v>
      </c>
      <c r="F25493" t="s">
        <v>1806</v>
      </c>
      <c r="G25493" t="s">
        <v>5422</v>
      </c>
    </row>
    <row r="25494" spans="1:7" x14ac:dyDescent="0.25">
      <c r="A25494" t="s">
        <v>322</v>
      </c>
      <c r="B25494" t="s">
        <v>323</v>
      </c>
      <c r="C25494" t="s">
        <v>324</v>
      </c>
      <c r="D25494" s="1">
        <v>44834</v>
      </c>
      <c r="E25494" s="2">
        <v>63</v>
      </c>
      <c r="F25494" t="s">
        <v>325</v>
      </c>
      <c r="G25494" t="s">
        <v>326</v>
      </c>
    </row>
    <row r="25495" spans="1:7" x14ac:dyDescent="0.25">
      <c r="A25495" t="s">
        <v>322</v>
      </c>
      <c r="B25495" t="s">
        <v>323</v>
      </c>
      <c r="C25495" t="s">
        <v>324</v>
      </c>
      <c r="D25495" s="1">
        <v>44834</v>
      </c>
      <c r="E25495" s="2">
        <v>63</v>
      </c>
      <c r="F25495" t="s">
        <v>327</v>
      </c>
      <c r="G25495" t="s">
        <v>326</v>
      </c>
    </row>
    <row r="25496" spans="1:7" x14ac:dyDescent="0.25">
      <c r="A25496" t="s">
        <v>4680</v>
      </c>
      <c r="B25496" t="s">
        <v>4681</v>
      </c>
      <c r="C25496" t="s">
        <v>4682</v>
      </c>
      <c r="D25496" s="1">
        <v>44834</v>
      </c>
      <c r="E25496" s="2">
        <v>84</v>
      </c>
      <c r="F25496" t="s">
        <v>4683</v>
      </c>
      <c r="G25496" t="s">
        <v>34</v>
      </c>
    </row>
    <row r="25497" spans="1:7" x14ac:dyDescent="0.25">
      <c r="A25497" t="s">
        <v>3689</v>
      </c>
      <c r="B25497" t="s">
        <v>3690</v>
      </c>
      <c r="C25497" t="s">
        <v>3691</v>
      </c>
      <c r="D25497" s="1">
        <v>44834</v>
      </c>
      <c r="E25497" s="2">
        <v>34.96</v>
      </c>
      <c r="F25497" t="s">
        <v>3692</v>
      </c>
      <c r="G25497" t="s">
        <v>97</v>
      </c>
    </row>
    <row r="25498" spans="1:7" x14ac:dyDescent="0.25">
      <c r="A25498" t="s">
        <v>2742</v>
      </c>
      <c r="B25498" t="s">
        <v>2743</v>
      </c>
      <c r="C25498" t="s">
        <v>2744</v>
      </c>
      <c r="D25498" s="1">
        <v>44834</v>
      </c>
      <c r="E25498" s="2">
        <v>150</v>
      </c>
      <c r="F25498" t="s">
        <v>2745</v>
      </c>
      <c r="G25498" t="s">
        <v>2746</v>
      </c>
    </row>
    <row r="25499" spans="1:7" x14ac:dyDescent="0.25">
      <c r="A25499" t="s">
        <v>2742</v>
      </c>
      <c r="B25499" t="s">
        <v>2743</v>
      </c>
      <c r="C25499" t="s">
        <v>2744</v>
      </c>
      <c r="D25499" s="1">
        <v>44834</v>
      </c>
      <c r="E25499" s="2">
        <v>150</v>
      </c>
      <c r="F25499" t="s">
        <v>2747</v>
      </c>
      <c r="G25499" t="s">
        <v>2746</v>
      </c>
    </row>
    <row r="25500" spans="1:7" x14ac:dyDescent="0.25">
      <c r="A25500" t="s">
        <v>3686</v>
      </c>
      <c r="B25500" t="s">
        <v>764</v>
      </c>
      <c r="C25500" t="s">
        <v>3687</v>
      </c>
      <c r="D25500" s="1">
        <v>44834</v>
      </c>
      <c r="E25500" s="2">
        <v>5</v>
      </c>
      <c r="F25500" t="s">
        <v>3688</v>
      </c>
      <c r="G25500" t="s">
        <v>97</v>
      </c>
    </row>
    <row r="25501" spans="1:7" x14ac:dyDescent="0.25">
      <c r="A25501" t="s">
        <v>3686</v>
      </c>
      <c r="B25501" t="s">
        <v>764</v>
      </c>
      <c r="C25501" t="s">
        <v>3687</v>
      </c>
      <c r="D25501" s="1">
        <v>44834</v>
      </c>
      <c r="E25501" s="2">
        <v>5</v>
      </c>
      <c r="F25501" t="s">
        <v>3688</v>
      </c>
      <c r="G25501" t="s">
        <v>1245</v>
      </c>
    </row>
    <row r="25502" spans="1:7" x14ac:dyDescent="0.25">
      <c r="A25502" t="s">
        <v>5385</v>
      </c>
      <c r="B25502" t="s">
        <v>2992</v>
      </c>
      <c r="C25502" t="s">
        <v>5386</v>
      </c>
      <c r="D25502" s="1">
        <v>44834</v>
      </c>
      <c r="E25502" s="2">
        <v>50</v>
      </c>
      <c r="F25502" t="s">
        <v>5387</v>
      </c>
      <c r="G25502" t="s">
        <v>67</v>
      </c>
    </row>
    <row r="25503" spans="1:7" x14ac:dyDescent="0.25">
      <c r="A25503" t="s">
        <v>4053</v>
      </c>
      <c r="B25503" t="s">
        <v>580</v>
      </c>
      <c r="C25503" t="s">
        <v>4054</v>
      </c>
      <c r="D25503" s="1">
        <v>44834</v>
      </c>
      <c r="E25503" s="2">
        <v>15</v>
      </c>
      <c r="F25503" t="s">
        <v>4055</v>
      </c>
      <c r="G25503" t="s">
        <v>3282</v>
      </c>
    </row>
    <row r="25504" spans="1:7" x14ac:dyDescent="0.25">
      <c r="A25504" t="s">
        <v>4053</v>
      </c>
      <c r="B25504" t="s">
        <v>580</v>
      </c>
      <c r="C25504" t="s">
        <v>4054</v>
      </c>
      <c r="D25504" s="1">
        <v>44834</v>
      </c>
      <c r="E25504" s="2">
        <v>15</v>
      </c>
      <c r="F25504" t="s">
        <v>4055</v>
      </c>
      <c r="G25504" t="s">
        <v>3282</v>
      </c>
    </row>
    <row r="25505" spans="1:7" x14ac:dyDescent="0.25">
      <c r="A25505" t="s">
        <v>4053</v>
      </c>
      <c r="B25505" t="s">
        <v>580</v>
      </c>
      <c r="C25505" t="s">
        <v>4054</v>
      </c>
      <c r="D25505" s="1">
        <v>44834</v>
      </c>
      <c r="E25505" s="2">
        <v>15</v>
      </c>
      <c r="F25505" t="s">
        <v>4056</v>
      </c>
      <c r="G25505" t="s">
        <v>3282</v>
      </c>
    </row>
    <row r="25506" spans="1:7" x14ac:dyDescent="0.25">
      <c r="A25506" t="s">
        <v>4525</v>
      </c>
      <c r="B25506" t="s">
        <v>4526</v>
      </c>
      <c r="C25506" t="s">
        <v>3574</v>
      </c>
      <c r="D25506" s="1">
        <v>44834</v>
      </c>
      <c r="E25506" s="2">
        <v>84</v>
      </c>
      <c r="F25506" t="s">
        <v>4527</v>
      </c>
      <c r="G25506" t="s">
        <v>34</v>
      </c>
    </row>
    <row r="25507" spans="1:7" x14ac:dyDescent="0.25">
      <c r="A25507" t="s">
        <v>82</v>
      </c>
      <c r="B25507" t="s">
        <v>83</v>
      </c>
      <c r="C25507" t="s">
        <v>84</v>
      </c>
      <c r="D25507" s="1">
        <v>44834</v>
      </c>
      <c r="E25507" s="2">
        <v>10</v>
      </c>
      <c r="F25507" t="s">
        <v>85</v>
      </c>
      <c r="G25507" t="s">
        <v>1245</v>
      </c>
    </row>
    <row r="25508" spans="1:7" x14ac:dyDescent="0.25">
      <c r="A25508" t="s">
        <v>82</v>
      </c>
      <c r="B25508" t="s">
        <v>83</v>
      </c>
      <c r="C25508" t="s">
        <v>84</v>
      </c>
      <c r="D25508" s="1">
        <v>44834</v>
      </c>
      <c r="E25508" s="2">
        <v>10</v>
      </c>
      <c r="F25508" t="s">
        <v>86</v>
      </c>
      <c r="G25508" t="s">
        <v>1245</v>
      </c>
    </row>
    <row r="25509" spans="1:7" x14ac:dyDescent="0.25">
      <c r="A25509" t="s">
        <v>636</v>
      </c>
      <c r="B25509" t="s">
        <v>637</v>
      </c>
      <c r="C25509" t="s">
        <v>638</v>
      </c>
      <c r="D25509" s="1">
        <v>44834</v>
      </c>
      <c r="E25509" s="2">
        <v>10</v>
      </c>
      <c r="F25509" t="s">
        <v>639</v>
      </c>
      <c r="G25509" t="s">
        <v>1695</v>
      </c>
    </row>
    <row r="25510" spans="1:7" x14ac:dyDescent="0.25">
      <c r="A25510" t="s">
        <v>636</v>
      </c>
      <c r="B25510" t="s">
        <v>637</v>
      </c>
      <c r="C25510" t="s">
        <v>638</v>
      </c>
      <c r="D25510" s="1">
        <v>44834</v>
      </c>
      <c r="E25510" s="2">
        <v>10</v>
      </c>
      <c r="F25510" t="s">
        <v>639</v>
      </c>
      <c r="G25510" t="s">
        <v>471</v>
      </c>
    </row>
    <row r="25511" spans="1:7" x14ac:dyDescent="0.25">
      <c r="A25511" t="s">
        <v>2690</v>
      </c>
      <c r="B25511" t="s">
        <v>2691</v>
      </c>
      <c r="C25511" t="s">
        <v>2692</v>
      </c>
      <c r="D25511" s="1">
        <v>44834</v>
      </c>
      <c r="E25511" s="2">
        <v>50</v>
      </c>
      <c r="F25511" t="s">
        <v>2693</v>
      </c>
      <c r="G25511" t="s">
        <v>1715</v>
      </c>
    </row>
    <row r="25512" spans="1:7" x14ac:dyDescent="0.25">
      <c r="A25512" t="s">
        <v>2690</v>
      </c>
      <c r="B25512" t="s">
        <v>2691</v>
      </c>
      <c r="C25512" t="s">
        <v>2692</v>
      </c>
      <c r="D25512" s="1">
        <v>44834</v>
      </c>
      <c r="E25512" s="2">
        <v>50</v>
      </c>
      <c r="F25512" t="s">
        <v>2693</v>
      </c>
      <c r="G25512" t="s">
        <v>1725</v>
      </c>
    </row>
    <row r="25513" spans="1:7" x14ac:dyDescent="0.25">
      <c r="A25513" t="s">
        <v>1590</v>
      </c>
      <c r="B25513" t="s">
        <v>1591</v>
      </c>
      <c r="C25513" t="s">
        <v>1592</v>
      </c>
      <c r="D25513" s="1">
        <v>44834</v>
      </c>
      <c r="E25513" s="2">
        <v>5</v>
      </c>
      <c r="F25513" t="s">
        <v>1593</v>
      </c>
      <c r="G25513" t="s">
        <v>1245</v>
      </c>
    </row>
    <row r="25514" spans="1:7" x14ac:dyDescent="0.25">
      <c r="A25514" t="s">
        <v>529</v>
      </c>
      <c r="B25514" t="s">
        <v>290</v>
      </c>
      <c r="C25514" t="s">
        <v>530</v>
      </c>
      <c r="D25514" s="1">
        <v>44834</v>
      </c>
      <c r="E25514" s="2">
        <v>25</v>
      </c>
      <c r="F25514" t="s">
        <v>531</v>
      </c>
      <c r="G25514" t="s">
        <v>3282</v>
      </c>
    </row>
    <row r="25515" spans="1:7" x14ac:dyDescent="0.25">
      <c r="A25515" t="s">
        <v>2000</v>
      </c>
      <c r="B25515" t="s">
        <v>2001</v>
      </c>
      <c r="C25515" t="s">
        <v>2002</v>
      </c>
      <c r="D25515" s="1">
        <v>44834</v>
      </c>
      <c r="E25515" s="2">
        <v>100</v>
      </c>
      <c r="F25515" t="s">
        <v>2003</v>
      </c>
      <c r="G25515" t="s">
        <v>2681</v>
      </c>
    </row>
    <row r="25516" spans="1:7" x14ac:dyDescent="0.25">
      <c r="A25516" t="s">
        <v>2000</v>
      </c>
      <c r="B25516" t="s">
        <v>2001</v>
      </c>
      <c r="C25516" t="s">
        <v>2002</v>
      </c>
      <c r="D25516" s="1">
        <v>44834</v>
      </c>
      <c r="E25516" s="2">
        <v>100</v>
      </c>
      <c r="F25516" t="s">
        <v>2004</v>
      </c>
      <c r="G25516" t="s">
        <v>2681</v>
      </c>
    </row>
    <row r="25517" spans="1:7" x14ac:dyDescent="0.25">
      <c r="A25517" t="s">
        <v>2153</v>
      </c>
      <c r="B25517" t="s">
        <v>614</v>
      </c>
      <c r="C25517" t="s">
        <v>1310</v>
      </c>
      <c r="D25517" s="1">
        <v>44834</v>
      </c>
      <c r="E25517" s="2">
        <v>10</v>
      </c>
      <c r="F25517" t="s">
        <v>2154</v>
      </c>
      <c r="G25517" t="s">
        <v>1245</v>
      </c>
    </row>
    <row r="25518" spans="1:7" x14ac:dyDescent="0.25">
      <c r="A25518" t="s">
        <v>2475</v>
      </c>
      <c r="B25518" t="s">
        <v>1451</v>
      </c>
      <c r="C25518" t="s">
        <v>2476</v>
      </c>
      <c r="D25518" s="1">
        <v>44834</v>
      </c>
      <c r="E25518" s="2">
        <v>40</v>
      </c>
      <c r="F25518" t="s">
        <v>2477</v>
      </c>
      <c r="G25518" t="s">
        <v>2456</v>
      </c>
    </row>
    <row r="25519" spans="1:7" x14ac:dyDescent="0.25">
      <c r="A25519" t="s">
        <v>1450</v>
      </c>
      <c r="B25519" t="s">
        <v>1451</v>
      </c>
      <c r="C25519" t="s">
        <v>1452</v>
      </c>
      <c r="D25519" s="1">
        <v>44834</v>
      </c>
      <c r="E25519" s="2">
        <v>84</v>
      </c>
      <c r="F25519" t="s">
        <v>1453</v>
      </c>
      <c r="G25519" t="s">
        <v>34</v>
      </c>
    </row>
    <row r="25520" spans="1:7" x14ac:dyDescent="0.25">
      <c r="A25520" t="s">
        <v>1450</v>
      </c>
      <c r="B25520" t="s">
        <v>1451</v>
      </c>
      <c r="C25520" t="s">
        <v>1452</v>
      </c>
      <c r="D25520" s="1">
        <v>44834</v>
      </c>
      <c r="E25520" s="2">
        <v>84</v>
      </c>
      <c r="F25520" t="s">
        <v>1454</v>
      </c>
      <c r="G25520" t="s">
        <v>34</v>
      </c>
    </row>
    <row r="25521" spans="1:7" x14ac:dyDescent="0.25">
      <c r="A25521" t="s">
        <v>1450</v>
      </c>
      <c r="B25521" t="s">
        <v>1451</v>
      </c>
      <c r="C25521" t="s">
        <v>1452</v>
      </c>
      <c r="D25521" s="1">
        <v>44834</v>
      </c>
      <c r="E25521" s="2">
        <v>84</v>
      </c>
      <c r="F25521" t="s">
        <v>1454</v>
      </c>
      <c r="G25521" t="s">
        <v>34</v>
      </c>
    </row>
    <row r="25522" spans="1:7" x14ac:dyDescent="0.25">
      <c r="A25522" t="s">
        <v>1100</v>
      </c>
      <c r="B25522" t="s">
        <v>1101</v>
      </c>
      <c r="C25522" t="s">
        <v>1102</v>
      </c>
      <c r="D25522" s="1">
        <v>44834</v>
      </c>
      <c r="E25522" s="2">
        <v>15</v>
      </c>
      <c r="F25522" t="s">
        <v>1103</v>
      </c>
      <c r="G25522" t="s">
        <v>828</v>
      </c>
    </row>
    <row r="25523" spans="1:7" x14ac:dyDescent="0.25">
      <c r="A25523" t="s">
        <v>1100</v>
      </c>
      <c r="B25523" t="s">
        <v>1101</v>
      </c>
      <c r="C25523" t="s">
        <v>1102</v>
      </c>
      <c r="D25523" s="1">
        <v>44834</v>
      </c>
      <c r="E25523" s="2">
        <v>15</v>
      </c>
      <c r="F25523" t="s">
        <v>1104</v>
      </c>
      <c r="G25523" t="s">
        <v>828</v>
      </c>
    </row>
    <row r="25524" spans="1:7" x14ac:dyDescent="0.25">
      <c r="A25524" t="s">
        <v>1100</v>
      </c>
      <c r="B25524" t="s">
        <v>1101</v>
      </c>
      <c r="C25524" t="s">
        <v>1102</v>
      </c>
      <c r="D25524" s="1">
        <v>44834</v>
      </c>
      <c r="E25524" s="2">
        <v>10</v>
      </c>
      <c r="F25524" t="s">
        <v>1103</v>
      </c>
      <c r="G25524" t="s">
        <v>276</v>
      </c>
    </row>
    <row r="25525" spans="1:7" x14ac:dyDescent="0.25">
      <c r="A25525" t="s">
        <v>1100</v>
      </c>
      <c r="B25525" t="s">
        <v>1101</v>
      </c>
      <c r="C25525" t="s">
        <v>1102</v>
      </c>
      <c r="D25525" s="1">
        <v>44834</v>
      </c>
      <c r="E25525" s="2">
        <v>10</v>
      </c>
      <c r="F25525" t="s">
        <v>1104</v>
      </c>
      <c r="G25525" t="s">
        <v>276</v>
      </c>
    </row>
    <row r="25526" spans="1:7" x14ac:dyDescent="0.25">
      <c r="A25526" t="s">
        <v>4699</v>
      </c>
      <c r="B25526" t="s">
        <v>4700</v>
      </c>
      <c r="C25526" t="s">
        <v>4701</v>
      </c>
      <c r="D25526" s="1">
        <v>44834</v>
      </c>
      <c r="E25526" s="2">
        <v>84</v>
      </c>
      <c r="F25526" t="s">
        <v>4702</v>
      </c>
      <c r="G25526" t="s">
        <v>34</v>
      </c>
    </row>
    <row r="25527" spans="1:7" x14ac:dyDescent="0.25">
      <c r="A25527" t="s">
        <v>263</v>
      </c>
      <c r="B25527" t="s">
        <v>264</v>
      </c>
      <c r="C25527" t="s">
        <v>265</v>
      </c>
      <c r="D25527" s="1">
        <v>44834</v>
      </c>
      <c r="E25527" s="2">
        <v>50</v>
      </c>
      <c r="F25527" t="s">
        <v>266</v>
      </c>
      <c r="G25527" t="s">
        <v>1695</v>
      </c>
    </row>
    <row r="25528" spans="1:7" x14ac:dyDescent="0.25">
      <c r="A25528" t="s">
        <v>115</v>
      </c>
      <c r="B25528" t="s">
        <v>116</v>
      </c>
      <c r="C25528" t="s">
        <v>117</v>
      </c>
      <c r="D25528" s="1">
        <v>44834</v>
      </c>
      <c r="E25528" s="2">
        <v>5</v>
      </c>
      <c r="F25528" t="s">
        <v>118</v>
      </c>
      <c r="G25528" t="s">
        <v>1245</v>
      </c>
    </row>
    <row r="25529" spans="1:7" x14ac:dyDescent="0.25">
      <c r="A25529" t="s">
        <v>115</v>
      </c>
      <c r="B25529" t="s">
        <v>116</v>
      </c>
      <c r="C25529" t="s">
        <v>117</v>
      </c>
      <c r="D25529" s="1">
        <v>44834</v>
      </c>
      <c r="E25529" s="2">
        <v>5</v>
      </c>
      <c r="F25529" t="s">
        <v>119</v>
      </c>
      <c r="G25529" t="s">
        <v>1245</v>
      </c>
    </row>
    <row r="25530" spans="1:7" x14ac:dyDescent="0.25">
      <c r="A25530" t="s">
        <v>115</v>
      </c>
      <c r="B25530" t="s">
        <v>116</v>
      </c>
      <c r="C25530" t="s">
        <v>117</v>
      </c>
      <c r="D25530" s="1">
        <v>44834</v>
      </c>
      <c r="E25530" s="2">
        <v>5</v>
      </c>
      <c r="F25530" t="s">
        <v>120</v>
      </c>
      <c r="G25530" t="s">
        <v>1245</v>
      </c>
    </row>
    <row r="25531" spans="1:7" x14ac:dyDescent="0.25">
      <c r="A25531" t="s">
        <v>115</v>
      </c>
      <c r="B25531" t="s">
        <v>116</v>
      </c>
      <c r="C25531" t="s">
        <v>117</v>
      </c>
      <c r="D25531" s="1">
        <v>44834</v>
      </c>
      <c r="E25531" s="2">
        <v>5</v>
      </c>
      <c r="F25531" t="s">
        <v>118</v>
      </c>
      <c r="G25531" t="s">
        <v>5789</v>
      </c>
    </row>
    <row r="25532" spans="1:7" x14ac:dyDescent="0.25">
      <c r="A25532" t="s">
        <v>115</v>
      </c>
      <c r="B25532" t="s">
        <v>116</v>
      </c>
      <c r="C25532" t="s">
        <v>117</v>
      </c>
      <c r="D25532" s="1">
        <v>44834</v>
      </c>
      <c r="E25532" s="2">
        <v>5</v>
      </c>
      <c r="F25532" t="s">
        <v>119</v>
      </c>
      <c r="G25532" t="s">
        <v>5789</v>
      </c>
    </row>
    <row r="25533" spans="1:7" x14ac:dyDescent="0.25">
      <c r="A25533" t="s">
        <v>115</v>
      </c>
      <c r="B25533" t="s">
        <v>116</v>
      </c>
      <c r="C25533" t="s">
        <v>117</v>
      </c>
      <c r="D25533" s="1">
        <v>44834</v>
      </c>
      <c r="E25533" s="2">
        <v>5</v>
      </c>
      <c r="F25533" t="s">
        <v>120</v>
      </c>
      <c r="G25533" t="s">
        <v>5789</v>
      </c>
    </row>
    <row r="25534" spans="1:7" x14ac:dyDescent="0.25">
      <c r="A25534" t="s">
        <v>4781</v>
      </c>
      <c r="B25534" t="s">
        <v>4782</v>
      </c>
      <c r="C25534" t="s">
        <v>4783</v>
      </c>
      <c r="D25534" s="1">
        <v>44834</v>
      </c>
      <c r="E25534" s="2">
        <v>5</v>
      </c>
      <c r="F25534" t="s">
        <v>4784</v>
      </c>
      <c r="G25534" t="s">
        <v>2663</v>
      </c>
    </row>
    <row r="25535" spans="1:7" x14ac:dyDescent="0.25">
      <c r="A25535" t="s">
        <v>3100</v>
      </c>
      <c r="B25535" t="s">
        <v>3101</v>
      </c>
      <c r="C25535" t="s">
        <v>3102</v>
      </c>
      <c r="D25535" s="1">
        <v>44834</v>
      </c>
      <c r="E25535" s="2">
        <v>50</v>
      </c>
      <c r="F25535" t="s">
        <v>3103</v>
      </c>
      <c r="G25535" t="s">
        <v>67</v>
      </c>
    </row>
    <row r="25536" spans="1:7" x14ac:dyDescent="0.25">
      <c r="A25536" t="s">
        <v>125</v>
      </c>
      <c r="B25536" t="s">
        <v>126</v>
      </c>
      <c r="C25536" t="s">
        <v>127</v>
      </c>
      <c r="D25536" s="1">
        <v>44834</v>
      </c>
      <c r="E25536" s="2">
        <v>5</v>
      </c>
      <c r="F25536" t="s">
        <v>128</v>
      </c>
      <c r="G25536" t="s">
        <v>310</v>
      </c>
    </row>
    <row r="25537" spans="1:7" x14ac:dyDescent="0.25">
      <c r="A25537" t="s">
        <v>2346</v>
      </c>
      <c r="B25537" t="s">
        <v>371</v>
      </c>
      <c r="C25537" t="s">
        <v>2347</v>
      </c>
      <c r="D25537" s="1">
        <v>44834</v>
      </c>
      <c r="E25537" s="2">
        <v>25</v>
      </c>
      <c r="F25537" t="s">
        <v>2348</v>
      </c>
      <c r="G25537" t="s">
        <v>97</v>
      </c>
    </row>
    <row r="25538" spans="1:7" x14ac:dyDescent="0.25">
      <c r="A25538" t="s">
        <v>2346</v>
      </c>
      <c r="B25538" t="s">
        <v>371</v>
      </c>
      <c r="C25538" t="s">
        <v>2347</v>
      </c>
      <c r="D25538" s="1">
        <v>44834</v>
      </c>
      <c r="E25538" s="2">
        <v>25</v>
      </c>
      <c r="F25538" t="s">
        <v>2349</v>
      </c>
      <c r="G25538" t="s">
        <v>97</v>
      </c>
    </row>
    <row r="25539" spans="1:7" x14ac:dyDescent="0.25">
      <c r="A25539" t="s">
        <v>2346</v>
      </c>
      <c r="B25539" t="s">
        <v>371</v>
      </c>
      <c r="C25539" t="s">
        <v>2347</v>
      </c>
      <c r="D25539" s="1">
        <v>44834</v>
      </c>
      <c r="E25539" s="2">
        <v>20</v>
      </c>
      <c r="F25539" t="s">
        <v>2348</v>
      </c>
      <c r="G25539" t="s">
        <v>1245</v>
      </c>
    </row>
    <row r="25540" spans="1:7" x14ac:dyDescent="0.25">
      <c r="A25540" t="s">
        <v>2346</v>
      </c>
      <c r="B25540" t="s">
        <v>371</v>
      </c>
      <c r="C25540" t="s">
        <v>2347</v>
      </c>
      <c r="D25540" s="1">
        <v>44834</v>
      </c>
      <c r="E25540" s="2">
        <v>20</v>
      </c>
      <c r="F25540" t="s">
        <v>2349</v>
      </c>
      <c r="G25540" t="s">
        <v>1245</v>
      </c>
    </row>
    <row r="25541" spans="1:7" x14ac:dyDescent="0.25">
      <c r="A25541" t="s">
        <v>2748</v>
      </c>
      <c r="B25541" t="s">
        <v>2749</v>
      </c>
      <c r="C25541" t="s">
        <v>2750</v>
      </c>
      <c r="D25541" s="1">
        <v>44834</v>
      </c>
      <c r="E25541" s="2">
        <v>10</v>
      </c>
      <c r="F25541" t="s">
        <v>2751</v>
      </c>
      <c r="G25541" t="s">
        <v>67</v>
      </c>
    </row>
    <row r="25542" spans="1:7" x14ac:dyDescent="0.25">
      <c r="A25542" t="s">
        <v>2748</v>
      </c>
      <c r="B25542" t="s">
        <v>2749</v>
      </c>
      <c r="C25542" t="s">
        <v>2750</v>
      </c>
      <c r="D25542" s="1">
        <v>44834</v>
      </c>
      <c r="E25542" s="2">
        <v>10</v>
      </c>
      <c r="F25542" t="s">
        <v>2751</v>
      </c>
      <c r="G25542" t="s">
        <v>67</v>
      </c>
    </row>
    <row r="25543" spans="1:7" x14ac:dyDescent="0.25">
      <c r="A25543" t="s">
        <v>2748</v>
      </c>
      <c r="B25543" t="s">
        <v>2749</v>
      </c>
      <c r="C25543" t="s">
        <v>2750</v>
      </c>
      <c r="D25543" s="1">
        <v>44834</v>
      </c>
      <c r="E25543" s="2">
        <v>10</v>
      </c>
      <c r="F25543" t="s">
        <v>2752</v>
      </c>
      <c r="G25543" t="s">
        <v>67</v>
      </c>
    </row>
    <row r="25544" spans="1:7" x14ac:dyDescent="0.25">
      <c r="A25544" t="s">
        <v>2748</v>
      </c>
      <c r="B25544" t="s">
        <v>2749</v>
      </c>
      <c r="C25544" t="s">
        <v>2750</v>
      </c>
      <c r="D25544" s="1">
        <v>44834</v>
      </c>
      <c r="E25544" s="2">
        <v>10</v>
      </c>
      <c r="F25544" t="s">
        <v>2751</v>
      </c>
      <c r="G25544" t="s">
        <v>1695</v>
      </c>
    </row>
    <row r="25545" spans="1:7" x14ac:dyDescent="0.25">
      <c r="A25545" t="s">
        <v>2748</v>
      </c>
      <c r="B25545" t="s">
        <v>2749</v>
      </c>
      <c r="C25545" t="s">
        <v>2750</v>
      </c>
      <c r="D25545" s="1">
        <v>44834</v>
      </c>
      <c r="E25545" s="2">
        <v>10</v>
      </c>
      <c r="F25545" t="s">
        <v>2751</v>
      </c>
      <c r="G25545" t="s">
        <v>1695</v>
      </c>
    </row>
    <row r="25546" spans="1:7" x14ac:dyDescent="0.25">
      <c r="A25546" t="s">
        <v>2748</v>
      </c>
      <c r="B25546" t="s">
        <v>2749</v>
      </c>
      <c r="C25546" t="s">
        <v>2750</v>
      </c>
      <c r="D25546" s="1">
        <v>44834</v>
      </c>
      <c r="E25546" s="2">
        <v>10</v>
      </c>
      <c r="F25546" t="s">
        <v>2752</v>
      </c>
      <c r="G25546" t="s">
        <v>1695</v>
      </c>
    </row>
    <row r="25547" spans="1:7" x14ac:dyDescent="0.25">
      <c r="A25547" t="s">
        <v>5031</v>
      </c>
      <c r="B25547" t="s">
        <v>5032</v>
      </c>
      <c r="C25547" t="s">
        <v>5033</v>
      </c>
      <c r="D25547" s="1">
        <v>44834</v>
      </c>
      <c r="E25547" s="2">
        <v>100</v>
      </c>
      <c r="F25547" t="s">
        <v>5034</v>
      </c>
      <c r="G25547" t="s">
        <v>2663</v>
      </c>
    </row>
    <row r="25548" spans="1:7" x14ac:dyDescent="0.25">
      <c r="A25548" t="s">
        <v>1492</v>
      </c>
      <c r="B25548" t="s">
        <v>1493</v>
      </c>
      <c r="C25548" t="s">
        <v>1494</v>
      </c>
      <c r="D25548" s="1">
        <v>44834</v>
      </c>
      <c r="E25548" s="2">
        <v>100</v>
      </c>
      <c r="F25548" t="s">
        <v>1495</v>
      </c>
      <c r="G25548" t="s">
        <v>67</v>
      </c>
    </row>
    <row r="25549" spans="1:7" x14ac:dyDescent="0.25">
      <c r="A25549" t="s">
        <v>3698</v>
      </c>
      <c r="B25549" t="s">
        <v>3699</v>
      </c>
      <c r="C25549" t="s">
        <v>3700</v>
      </c>
      <c r="D25549" s="1">
        <v>44834</v>
      </c>
      <c r="E25549" s="2">
        <v>1000</v>
      </c>
      <c r="F25549" t="s">
        <v>3701</v>
      </c>
      <c r="G25549" t="s">
        <v>34</v>
      </c>
    </row>
    <row r="25550" spans="1:7" x14ac:dyDescent="0.25">
      <c r="A25550" t="s">
        <v>138</v>
      </c>
      <c r="B25550" t="s">
        <v>139</v>
      </c>
      <c r="C25550" t="s">
        <v>140</v>
      </c>
      <c r="D25550" s="1">
        <v>44834</v>
      </c>
      <c r="E25550" s="2">
        <v>40</v>
      </c>
      <c r="F25550" t="s">
        <v>141</v>
      </c>
      <c r="G25550" t="s">
        <v>1695</v>
      </c>
    </row>
    <row r="25551" spans="1:7" x14ac:dyDescent="0.25">
      <c r="A25551" t="s">
        <v>5203</v>
      </c>
      <c r="B25551" t="s">
        <v>15</v>
      </c>
      <c r="C25551" t="s">
        <v>5204</v>
      </c>
      <c r="D25551" s="1">
        <v>44834</v>
      </c>
      <c r="E25551" s="2">
        <v>5</v>
      </c>
      <c r="F25551" t="s">
        <v>5205</v>
      </c>
      <c r="G25551" t="s">
        <v>5789</v>
      </c>
    </row>
    <row r="25552" spans="1:7" x14ac:dyDescent="0.25">
      <c r="A25552" t="s">
        <v>129</v>
      </c>
      <c r="B25552" t="s">
        <v>130</v>
      </c>
      <c r="C25552" t="s">
        <v>131</v>
      </c>
      <c r="D25552" s="1">
        <v>44834</v>
      </c>
      <c r="E25552" s="2">
        <v>10</v>
      </c>
      <c r="F25552" t="s">
        <v>132</v>
      </c>
      <c r="G25552" t="s">
        <v>9</v>
      </c>
    </row>
    <row r="25553" spans="1:7" x14ac:dyDescent="0.25">
      <c r="A25553" t="s">
        <v>5203</v>
      </c>
      <c r="B25553" t="s">
        <v>15</v>
      </c>
      <c r="C25553" t="s">
        <v>5204</v>
      </c>
      <c r="D25553" s="1">
        <v>44834</v>
      </c>
      <c r="E25553" s="2">
        <v>175</v>
      </c>
      <c r="F25553" t="s">
        <v>5205</v>
      </c>
      <c r="G25553" t="s">
        <v>2663</v>
      </c>
    </row>
    <row r="25554" spans="1:7" x14ac:dyDescent="0.25">
      <c r="A25554" t="s">
        <v>1095</v>
      </c>
      <c r="B25554" t="s">
        <v>1096</v>
      </c>
      <c r="C25554" t="s">
        <v>1097</v>
      </c>
      <c r="D25554" s="1">
        <v>44834</v>
      </c>
      <c r="E25554" s="2">
        <v>10</v>
      </c>
      <c r="F25554" t="s">
        <v>1098</v>
      </c>
      <c r="G25554" t="s">
        <v>828</v>
      </c>
    </row>
    <row r="25555" spans="1:7" x14ac:dyDescent="0.25">
      <c r="A25555" t="s">
        <v>1095</v>
      </c>
      <c r="B25555" t="s">
        <v>1096</v>
      </c>
      <c r="C25555" t="s">
        <v>1097</v>
      </c>
      <c r="D25555" s="1">
        <v>44834</v>
      </c>
      <c r="E25555" s="2">
        <v>10</v>
      </c>
      <c r="F25555" t="s">
        <v>1099</v>
      </c>
      <c r="G25555" t="s">
        <v>828</v>
      </c>
    </row>
    <row r="25556" spans="1:7" x14ac:dyDescent="0.25">
      <c r="A25556" t="s">
        <v>1095</v>
      </c>
      <c r="B25556" t="s">
        <v>1096</v>
      </c>
      <c r="C25556" t="s">
        <v>1097</v>
      </c>
      <c r="D25556" s="1">
        <v>44834</v>
      </c>
      <c r="E25556" s="2">
        <v>10</v>
      </c>
      <c r="F25556" t="s">
        <v>1099</v>
      </c>
      <c r="G25556" t="s">
        <v>828</v>
      </c>
    </row>
    <row r="25557" spans="1:7" x14ac:dyDescent="0.25">
      <c r="A25557" t="s">
        <v>1095</v>
      </c>
      <c r="B25557" t="s">
        <v>1096</v>
      </c>
      <c r="C25557" t="s">
        <v>1097</v>
      </c>
      <c r="D25557" s="1">
        <v>44834</v>
      </c>
      <c r="E25557" s="2">
        <v>10</v>
      </c>
      <c r="F25557" t="s">
        <v>1099</v>
      </c>
      <c r="G25557" t="s">
        <v>828</v>
      </c>
    </row>
    <row r="25558" spans="1:7" x14ac:dyDescent="0.25">
      <c r="A25558" t="s">
        <v>1095</v>
      </c>
      <c r="B25558" t="s">
        <v>1096</v>
      </c>
      <c r="C25558" t="s">
        <v>1097</v>
      </c>
      <c r="D25558" s="1">
        <v>44834</v>
      </c>
      <c r="E25558" s="2">
        <v>10</v>
      </c>
      <c r="F25558" t="s">
        <v>1098</v>
      </c>
      <c r="G25558" t="s">
        <v>257</v>
      </c>
    </row>
    <row r="25559" spans="1:7" x14ac:dyDescent="0.25">
      <c r="A25559" t="s">
        <v>1095</v>
      </c>
      <c r="B25559" t="s">
        <v>1096</v>
      </c>
      <c r="C25559" t="s">
        <v>1097</v>
      </c>
      <c r="D25559" s="1">
        <v>44834</v>
      </c>
      <c r="E25559" s="2">
        <v>10</v>
      </c>
      <c r="F25559" t="s">
        <v>1099</v>
      </c>
      <c r="G25559" t="s">
        <v>257</v>
      </c>
    </row>
    <row r="25560" spans="1:7" x14ac:dyDescent="0.25">
      <c r="A25560" t="s">
        <v>1095</v>
      </c>
      <c r="B25560" t="s">
        <v>1096</v>
      </c>
      <c r="C25560" t="s">
        <v>1097</v>
      </c>
      <c r="D25560" s="1">
        <v>44834</v>
      </c>
      <c r="E25560" s="2">
        <v>10</v>
      </c>
      <c r="F25560" t="s">
        <v>1099</v>
      </c>
      <c r="G25560" t="s">
        <v>257</v>
      </c>
    </row>
    <row r="25561" spans="1:7" x14ac:dyDescent="0.25">
      <c r="A25561" t="s">
        <v>1095</v>
      </c>
      <c r="B25561" t="s">
        <v>1096</v>
      </c>
      <c r="C25561" t="s">
        <v>1097</v>
      </c>
      <c r="D25561" s="1">
        <v>44834</v>
      </c>
      <c r="E25561" s="2">
        <v>10</v>
      </c>
      <c r="F25561" t="s">
        <v>1099</v>
      </c>
      <c r="G25561" t="s">
        <v>257</v>
      </c>
    </row>
    <row r="25562" spans="1:7" x14ac:dyDescent="0.25">
      <c r="A25562" t="s">
        <v>1095</v>
      </c>
      <c r="B25562" t="s">
        <v>1096</v>
      </c>
      <c r="C25562" t="s">
        <v>1097</v>
      </c>
      <c r="D25562" s="1">
        <v>44834</v>
      </c>
      <c r="E25562" s="2">
        <v>15</v>
      </c>
      <c r="F25562" t="s">
        <v>1098</v>
      </c>
      <c r="G25562" t="s">
        <v>114</v>
      </c>
    </row>
    <row r="25563" spans="1:7" x14ac:dyDescent="0.25">
      <c r="A25563" t="s">
        <v>1095</v>
      </c>
      <c r="B25563" t="s">
        <v>1096</v>
      </c>
      <c r="C25563" t="s">
        <v>1097</v>
      </c>
      <c r="D25563" s="1">
        <v>44834</v>
      </c>
      <c r="E25563" s="2">
        <v>15</v>
      </c>
      <c r="F25563" t="s">
        <v>1099</v>
      </c>
      <c r="G25563" t="s">
        <v>114</v>
      </c>
    </row>
    <row r="25564" spans="1:7" x14ac:dyDescent="0.25">
      <c r="A25564" t="s">
        <v>1095</v>
      </c>
      <c r="B25564" t="s">
        <v>1096</v>
      </c>
      <c r="C25564" t="s">
        <v>1097</v>
      </c>
      <c r="D25564" s="1">
        <v>44834</v>
      </c>
      <c r="E25564" s="2">
        <v>15</v>
      </c>
      <c r="F25564" t="s">
        <v>1099</v>
      </c>
      <c r="G25564" t="s">
        <v>114</v>
      </c>
    </row>
    <row r="25565" spans="1:7" x14ac:dyDescent="0.25">
      <c r="A25565" t="s">
        <v>1095</v>
      </c>
      <c r="B25565" t="s">
        <v>1096</v>
      </c>
      <c r="C25565" t="s">
        <v>1097</v>
      </c>
      <c r="D25565" s="1">
        <v>44834</v>
      </c>
      <c r="E25565" s="2">
        <v>15</v>
      </c>
      <c r="F25565" t="s">
        <v>1099</v>
      </c>
      <c r="G25565" t="s">
        <v>114</v>
      </c>
    </row>
    <row r="25566" spans="1:7" x14ac:dyDescent="0.25">
      <c r="A25566" t="s">
        <v>1580</v>
      </c>
      <c r="B25566" t="s">
        <v>1581</v>
      </c>
      <c r="C25566" t="s">
        <v>1582</v>
      </c>
      <c r="D25566" s="1">
        <v>44834</v>
      </c>
      <c r="E25566" s="2">
        <v>20</v>
      </c>
      <c r="F25566" t="s">
        <v>1583</v>
      </c>
      <c r="G25566" t="s">
        <v>9</v>
      </c>
    </row>
    <row r="25567" spans="1:7" x14ac:dyDescent="0.25">
      <c r="A25567" t="s">
        <v>1584</v>
      </c>
      <c r="B25567" t="s">
        <v>1585</v>
      </c>
      <c r="C25567" t="s">
        <v>1586</v>
      </c>
      <c r="D25567" s="1">
        <v>44834</v>
      </c>
      <c r="E25567" s="2">
        <v>15</v>
      </c>
      <c r="F25567" t="s">
        <v>1587</v>
      </c>
      <c r="G25567" t="s">
        <v>1695</v>
      </c>
    </row>
    <row r="25568" spans="1:7" x14ac:dyDescent="0.25">
      <c r="A25568" t="s">
        <v>1584</v>
      </c>
      <c r="B25568" t="s">
        <v>1585</v>
      </c>
      <c r="C25568" t="s">
        <v>1586</v>
      </c>
      <c r="D25568" s="1">
        <v>44834</v>
      </c>
      <c r="E25568" s="2">
        <v>15</v>
      </c>
      <c r="F25568" t="s">
        <v>1587</v>
      </c>
      <c r="G25568" t="s">
        <v>1245</v>
      </c>
    </row>
    <row r="25569" spans="1:7" x14ac:dyDescent="0.25">
      <c r="A25569" t="s">
        <v>1584</v>
      </c>
      <c r="B25569" t="s">
        <v>1585</v>
      </c>
      <c r="C25569" t="s">
        <v>1586</v>
      </c>
      <c r="D25569" s="1">
        <v>44834</v>
      </c>
      <c r="E25569" s="2">
        <v>20</v>
      </c>
      <c r="F25569" t="s">
        <v>1587</v>
      </c>
      <c r="G25569" t="s">
        <v>6257</v>
      </c>
    </row>
    <row r="25570" spans="1:7" x14ac:dyDescent="0.25">
      <c r="A25570" t="s">
        <v>2753</v>
      </c>
      <c r="B25570" t="s">
        <v>740</v>
      </c>
      <c r="C25570" t="s">
        <v>2754</v>
      </c>
      <c r="D25570" s="1">
        <v>44834</v>
      </c>
      <c r="E25570" s="2">
        <v>5</v>
      </c>
      <c r="F25570" t="s">
        <v>2755</v>
      </c>
      <c r="G25570" t="s">
        <v>1440</v>
      </c>
    </row>
    <row r="25571" spans="1:7" x14ac:dyDescent="0.25">
      <c r="A25571" t="s">
        <v>2753</v>
      </c>
      <c r="B25571" t="s">
        <v>740</v>
      </c>
      <c r="C25571" t="s">
        <v>2754</v>
      </c>
      <c r="D25571" s="1">
        <v>44834</v>
      </c>
      <c r="E25571" s="2">
        <v>5</v>
      </c>
      <c r="F25571" t="s">
        <v>2756</v>
      </c>
      <c r="G25571" t="s">
        <v>1440</v>
      </c>
    </row>
    <row r="25572" spans="1:7" x14ac:dyDescent="0.25">
      <c r="A25572" t="s">
        <v>2753</v>
      </c>
      <c r="B25572" t="s">
        <v>740</v>
      </c>
      <c r="C25572" t="s">
        <v>2754</v>
      </c>
      <c r="D25572" s="1">
        <v>44834</v>
      </c>
      <c r="E25572" s="2">
        <v>5</v>
      </c>
      <c r="F25572" t="s">
        <v>2757</v>
      </c>
      <c r="G25572" t="s">
        <v>1440</v>
      </c>
    </row>
    <row r="25573" spans="1:7" x14ac:dyDescent="0.25">
      <c r="A25573" t="s">
        <v>1426</v>
      </c>
      <c r="B25573" t="s">
        <v>1427</v>
      </c>
      <c r="C25573" t="s">
        <v>826</v>
      </c>
      <c r="D25573" s="1">
        <v>44834</v>
      </c>
      <c r="E25573" s="2">
        <v>84</v>
      </c>
      <c r="F25573" t="s">
        <v>1428</v>
      </c>
      <c r="G25573" t="s">
        <v>34</v>
      </c>
    </row>
    <row r="25574" spans="1:7" x14ac:dyDescent="0.25">
      <c r="A25574" t="s">
        <v>4665</v>
      </c>
      <c r="B25574" t="s">
        <v>4666</v>
      </c>
      <c r="C25574" t="s">
        <v>4667</v>
      </c>
      <c r="D25574" s="1">
        <v>44834</v>
      </c>
      <c r="E25574" s="2">
        <v>25</v>
      </c>
      <c r="F25574" t="s">
        <v>4668</v>
      </c>
      <c r="G25574" t="s">
        <v>1245</v>
      </c>
    </row>
    <row r="25575" spans="1:7" x14ac:dyDescent="0.25">
      <c r="A25575" t="s">
        <v>4665</v>
      </c>
      <c r="B25575" t="s">
        <v>4666</v>
      </c>
      <c r="C25575" t="s">
        <v>4667</v>
      </c>
      <c r="D25575" s="1">
        <v>44834</v>
      </c>
      <c r="E25575" s="2">
        <v>25</v>
      </c>
      <c r="F25575" t="s">
        <v>4669</v>
      </c>
      <c r="G25575" t="s">
        <v>1245</v>
      </c>
    </row>
    <row r="25576" spans="1:7" x14ac:dyDescent="0.25">
      <c r="A25576" t="s">
        <v>4665</v>
      </c>
      <c r="B25576" t="s">
        <v>4666</v>
      </c>
      <c r="C25576" t="s">
        <v>4667</v>
      </c>
      <c r="D25576" s="1">
        <v>44834</v>
      </c>
      <c r="E25576" s="2">
        <v>25</v>
      </c>
      <c r="F25576" t="s">
        <v>4670</v>
      </c>
      <c r="G25576" t="s">
        <v>1245</v>
      </c>
    </row>
    <row r="25577" spans="1:7" x14ac:dyDescent="0.25">
      <c r="A25577" t="s">
        <v>4665</v>
      </c>
      <c r="B25577" t="s">
        <v>4666</v>
      </c>
      <c r="C25577" t="s">
        <v>4667</v>
      </c>
      <c r="D25577" s="1">
        <v>44834</v>
      </c>
      <c r="E25577" s="2">
        <v>25</v>
      </c>
      <c r="F25577" t="s">
        <v>4668</v>
      </c>
      <c r="G25577" t="s">
        <v>276</v>
      </c>
    </row>
    <row r="25578" spans="1:7" x14ac:dyDescent="0.25">
      <c r="A25578" t="s">
        <v>4665</v>
      </c>
      <c r="B25578" t="s">
        <v>4666</v>
      </c>
      <c r="C25578" t="s">
        <v>4667</v>
      </c>
      <c r="D25578" s="1">
        <v>44834</v>
      </c>
      <c r="E25578" s="2">
        <v>25</v>
      </c>
      <c r="F25578" t="s">
        <v>4669</v>
      </c>
      <c r="G25578" t="s">
        <v>276</v>
      </c>
    </row>
    <row r="25579" spans="1:7" x14ac:dyDescent="0.25">
      <c r="A25579" t="s">
        <v>4665</v>
      </c>
      <c r="B25579" t="s">
        <v>4666</v>
      </c>
      <c r="C25579" t="s">
        <v>4667</v>
      </c>
      <c r="D25579" s="1">
        <v>44834</v>
      </c>
      <c r="E25579" s="2">
        <v>25</v>
      </c>
      <c r="F25579" t="s">
        <v>4670</v>
      </c>
      <c r="G25579" t="s">
        <v>276</v>
      </c>
    </row>
    <row r="25580" spans="1:7" x14ac:dyDescent="0.25">
      <c r="A25580" t="s">
        <v>178</v>
      </c>
      <c r="B25580" t="s">
        <v>179</v>
      </c>
      <c r="C25580" t="s">
        <v>180</v>
      </c>
      <c r="D25580" s="1">
        <v>44834</v>
      </c>
      <c r="E25580" s="2">
        <v>5</v>
      </c>
      <c r="F25580" t="s">
        <v>181</v>
      </c>
      <c r="G25580" t="s">
        <v>182</v>
      </c>
    </row>
    <row r="25581" spans="1:7" x14ac:dyDescent="0.25">
      <c r="A25581" t="s">
        <v>709</v>
      </c>
      <c r="B25581" t="s">
        <v>710</v>
      </c>
      <c r="C25581" t="s">
        <v>705</v>
      </c>
      <c r="D25581" s="1">
        <v>44834</v>
      </c>
      <c r="E25581" s="2">
        <v>84</v>
      </c>
      <c r="F25581" t="s">
        <v>711</v>
      </c>
      <c r="G25581" t="s">
        <v>3225</v>
      </c>
    </row>
    <row r="25582" spans="1:7" x14ac:dyDescent="0.25">
      <c r="A25582" t="s">
        <v>709</v>
      </c>
      <c r="B25582" t="s">
        <v>710</v>
      </c>
      <c r="C25582" t="s">
        <v>705</v>
      </c>
      <c r="D25582" s="1">
        <v>44834</v>
      </c>
      <c r="E25582" s="2">
        <v>84</v>
      </c>
      <c r="F25582" t="s">
        <v>712</v>
      </c>
      <c r="G25582" t="s">
        <v>3225</v>
      </c>
    </row>
    <row r="25583" spans="1:7" x14ac:dyDescent="0.25">
      <c r="A25583" t="s">
        <v>709</v>
      </c>
      <c r="B25583" t="s">
        <v>710</v>
      </c>
      <c r="C25583" t="s">
        <v>705</v>
      </c>
      <c r="D25583" s="1">
        <v>44834</v>
      </c>
      <c r="E25583" s="2">
        <v>84</v>
      </c>
      <c r="F25583" t="s">
        <v>712</v>
      </c>
      <c r="G25583" t="s">
        <v>3225</v>
      </c>
    </row>
    <row r="25584" spans="1:7" x14ac:dyDescent="0.25">
      <c r="A25584" t="s">
        <v>493</v>
      </c>
      <c r="B25584" t="s">
        <v>494</v>
      </c>
      <c r="C25584" t="s">
        <v>495</v>
      </c>
      <c r="D25584" s="1">
        <v>44834</v>
      </c>
      <c r="E25584" s="2">
        <v>15</v>
      </c>
      <c r="F25584" t="s">
        <v>496</v>
      </c>
      <c r="G25584" t="s">
        <v>310</v>
      </c>
    </row>
    <row r="25585" spans="1:7" x14ac:dyDescent="0.25">
      <c r="A25585" t="s">
        <v>493</v>
      </c>
      <c r="B25585" t="s">
        <v>494</v>
      </c>
      <c r="C25585" t="s">
        <v>495</v>
      </c>
      <c r="D25585" s="1">
        <v>44834</v>
      </c>
      <c r="E25585" s="2">
        <v>15</v>
      </c>
      <c r="F25585" t="s">
        <v>497</v>
      </c>
      <c r="G25585" t="s">
        <v>310</v>
      </c>
    </row>
    <row r="25586" spans="1:7" x14ac:dyDescent="0.25">
      <c r="A25586" t="s">
        <v>493</v>
      </c>
      <c r="B25586" t="s">
        <v>494</v>
      </c>
      <c r="C25586" t="s">
        <v>495</v>
      </c>
      <c r="D25586" s="1">
        <v>44834</v>
      </c>
      <c r="E25586" s="2">
        <v>25</v>
      </c>
      <c r="F25586" t="s">
        <v>496</v>
      </c>
      <c r="G25586" t="s">
        <v>2456</v>
      </c>
    </row>
    <row r="25587" spans="1:7" x14ac:dyDescent="0.25">
      <c r="A25587" t="s">
        <v>493</v>
      </c>
      <c r="B25587" t="s">
        <v>494</v>
      </c>
      <c r="C25587" t="s">
        <v>495</v>
      </c>
      <c r="D25587" s="1">
        <v>44834</v>
      </c>
      <c r="E25587" s="2">
        <v>25</v>
      </c>
      <c r="F25587" t="s">
        <v>497</v>
      </c>
      <c r="G25587" t="s">
        <v>2456</v>
      </c>
    </row>
    <row r="25588" spans="1:7" x14ac:dyDescent="0.25">
      <c r="A25588" t="s">
        <v>1464</v>
      </c>
      <c r="B25588" t="s">
        <v>1465</v>
      </c>
      <c r="C25588" t="s">
        <v>627</v>
      </c>
      <c r="D25588" s="1">
        <v>44834</v>
      </c>
      <c r="E25588" s="2">
        <v>20</v>
      </c>
      <c r="F25588" t="s">
        <v>1466</v>
      </c>
      <c r="G25588" t="s">
        <v>478</v>
      </c>
    </row>
    <row r="25589" spans="1:7" x14ac:dyDescent="0.25">
      <c r="A25589" t="s">
        <v>1464</v>
      </c>
      <c r="B25589" t="s">
        <v>1465</v>
      </c>
      <c r="C25589" t="s">
        <v>627</v>
      </c>
      <c r="D25589" s="1">
        <v>44834</v>
      </c>
      <c r="E25589" s="2">
        <v>20</v>
      </c>
      <c r="F25589" t="s">
        <v>1466</v>
      </c>
      <c r="G25589" t="s">
        <v>478</v>
      </c>
    </row>
    <row r="25590" spans="1:7" x14ac:dyDescent="0.25">
      <c r="A25590" t="s">
        <v>164</v>
      </c>
      <c r="B25590" t="s">
        <v>165</v>
      </c>
      <c r="C25590" t="s">
        <v>166</v>
      </c>
      <c r="D25590" s="1">
        <v>44834</v>
      </c>
      <c r="E25590" s="2">
        <v>20</v>
      </c>
      <c r="F25590" t="s">
        <v>167</v>
      </c>
      <c r="G25590" t="s">
        <v>3613</v>
      </c>
    </row>
    <row r="25591" spans="1:7" x14ac:dyDescent="0.25">
      <c r="A25591" t="s">
        <v>164</v>
      </c>
      <c r="B25591" t="s">
        <v>165</v>
      </c>
      <c r="C25591" t="s">
        <v>166</v>
      </c>
      <c r="D25591" s="1">
        <v>44834</v>
      </c>
      <c r="E25591" s="2">
        <v>20</v>
      </c>
      <c r="F25591" t="s">
        <v>168</v>
      </c>
      <c r="G25591" t="s">
        <v>3613</v>
      </c>
    </row>
    <row r="25592" spans="1:7" x14ac:dyDescent="0.25">
      <c r="A25592" t="s">
        <v>164</v>
      </c>
      <c r="B25592" t="s">
        <v>165</v>
      </c>
      <c r="C25592" t="s">
        <v>166</v>
      </c>
      <c r="D25592" s="1">
        <v>44834</v>
      </c>
      <c r="E25592" s="2">
        <v>25</v>
      </c>
      <c r="F25592" t="s">
        <v>167</v>
      </c>
      <c r="G25592" t="s">
        <v>1695</v>
      </c>
    </row>
    <row r="25593" spans="1:7" x14ac:dyDescent="0.25">
      <c r="A25593" t="s">
        <v>164</v>
      </c>
      <c r="B25593" t="s">
        <v>165</v>
      </c>
      <c r="C25593" t="s">
        <v>166</v>
      </c>
      <c r="D25593" s="1">
        <v>44834</v>
      </c>
      <c r="E25593" s="2">
        <v>25</v>
      </c>
      <c r="F25593" t="s">
        <v>168</v>
      </c>
      <c r="G25593" t="s">
        <v>1695</v>
      </c>
    </row>
    <row r="25594" spans="1:7" x14ac:dyDescent="0.25">
      <c r="A25594" t="s">
        <v>164</v>
      </c>
      <c r="B25594" t="s">
        <v>165</v>
      </c>
      <c r="C25594" t="s">
        <v>166</v>
      </c>
      <c r="D25594" s="1">
        <v>44834</v>
      </c>
      <c r="E25594" s="2">
        <v>20</v>
      </c>
      <c r="F25594" t="s">
        <v>167</v>
      </c>
      <c r="G25594" t="s">
        <v>97</v>
      </c>
    </row>
    <row r="25595" spans="1:7" x14ac:dyDescent="0.25">
      <c r="A25595" t="s">
        <v>164</v>
      </c>
      <c r="B25595" t="s">
        <v>165</v>
      </c>
      <c r="C25595" t="s">
        <v>166</v>
      </c>
      <c r="D25595" s="1">
        <v>44834</v>
      </c>
      <c r="E25595" s="2">
        <v>20</v>
      </c>
      <c r="F25595" t="s">
        <v>168</v>
      </c>
      <c r="G25595" t="s">
        <v>97</v>
      </c>
    </row>
    <row r="25596" spans="1:7" x14ac:dyDescent="0.25">
      <c r="A25596" t="s">
        <v>169</v>
      </c>
      <c r="B25596" t="s">
        <v>170</v>
      </c>
      <c r="C25596" t="s">
        <v>171</v>
      </c>
      <c r="D25596" s="1">
        <v>44834</v>
      </c>
      <c r="E25596" s="2">
        <v>10</v>
      </c>
      <c r="F25596" t="s">
        <v>172</v>
      </c>
      <c r="G25596" t="s">
        <v>1245</v>
      </c>
    </row>
    <row r="25597" spans="1:7" x14ac:dyDescent="0.25">
      <c r="A25597" t="s">
        <v>169</v>
      </c>
      <c r="B25597" t="s">
        <v>170</v>
      </c>
      <c r="C25597" t="s">
        <v>171</v>
      </c>
      <c r="D25597" s="1">
        <v>44834</v>
      </c>
      <c r="E25597" s="2">
        <v>10</v>
      </c>
      <c r="F25597" t="s">
        <v>173</v>
      </c>
      <c r="G25597" t="s">
        <v>1245</v>
      </c>
    </row>
    <row r="25598" spans="1:7" x14ac:dyDescent="0.25">
      <c r="A25598" t="s">
        <v>553</v>
      </c>
      <c r="B25598" t="s">
        <v>554</v>
      </c>
      <c r="C25598" t="s">
        <v>555</v>
      </c>
      <c r="D25598" s="1">
        <v>44834</v>
      </c>
      <c r="E25598" s="2">
        <v>50</v>
      </c>
      <c r="F25598" t="s">
        <v>556</v>
      </c>
      <c r="G25598" t="s">
        <v>2663</v>
      </c>
    </row>
    <row r="25599" spans="1:7" x14ac:dyDescent="0.25">
      <c r="A25599" t="s">
        <v>553</v>
      </c>
      <c r="B25599" t="s">
        <v>554</v>
      </c>
      <c r="C25599" t="s">
        <v>555</v>
      </c>
      <c r="D25599" s="1">
        <v>44834</v>
      </c>
      <c r="E25599" s="2">
        <v>50</v>
      </c>
      <c r="F25599" t="s">
        <v>557</v>
      </c>
      <c r="G25599" t="s">
        <v>2663</v>
      </c>
    </row>
    <row r="25600" spans="1:7" x14ac:dyDescent="0.25">
      <c r="A25600" t="s">
        <v>2245</v>
      </c>
      <c r="B25600" t="s">
        <v>2246</v>
      </c>
      <c r="C25600" t="s">
        <v>2247</v>
      </c>
      <c r="D25600" s="1">
        <v>44834</v>
      </c>
      <c r="E25600" s="2">
        <v>10</v>
      </c>
      <c r="F25600" t="s">
        <v>2248</v>
      </c>
      <c r="G25600" t="s">
        <v>6257</v>
      </c>
    </row>
    <row r="25601" spans="1:7" x14ac:dyDescent="0.25">
      <c r="A25601" t="s">
        <v>2245</v>
      </c>
      <c r="B25601" t="s">
        <v>2246</v>
      </c>
      <c r="C25601" t="s">
        <v>2247</v>
      </c>
      <c r="D25601" s="1">
        <v>44834</v>
      </c>
      <c r="E25601" s="2">
        <v>10</v>
      </c>
      <c r="F25601" t="s">
        <v>2249</v>
      </c>
      <c r="G25601" t="s">
        <v>6257</v>
      </c>
    </row>
    <row r="25602" spans="1:7" x14ac:dyDescent="0.25">
      <c r="A25602" t="s">
        <v>4990</v>
      </c>
      <c r="B25602" t="s">
        <v>4991</v>
      </c>
      <c r="C25602" t="s">
        <v>4992</v>
      </c>
      <c r="D25602" s="1">
        <v>44834</v>
      </c>
      <c r="E25602" s="2">
        <v>100</v>
      </c>
      <c r="F25602" t="s">
        <v>4993</v>
      </c>
      <c r="G25602" t="s">
        <v>2663</v>
      </c>
    </row>
    <row r="25603" spans="1:7" x14ac:dyDescent="0.25">
      <c r="A25603" t="s">
        <v>4990</v>
      </c>
      <c r="B25603" t="s">
        <v>4991</v>
      </c>
      <c r="C25603" t="s">
        <v>4992</v>
      </c>
      <c r="D25603" s="1">
        <v>44834</v>
      </c>
      <c r="E25603" s="2">
        <v>100</v>
      </c>
      <c r="F25603" t="s">
        <v>4994</v>
      </c>
      <c r="G25603" t="s">
        <v>2663</v>
      </c>
    </row>
    <row r="25604" spans="1:7" x14ac:dyDescent="0.25">
      <c r="A25604" t="s">
        <v>2272</v>
      </c>
      <c r="B25604" t="s">
        <v>2273</v>
      </c>
      <c r="C25604" t="s">
        <v>2274</v>
      </c>
      <c r="D25604" s="1">
        <v>44834</v>
      </c>
      <c r="E25604" s="2">
        <v>350</v>
      </c>
      <c r="F25604" t="s">
        <v>2275</v>
      </c>
      <c r="G25604" t="s">
        <v>2663</v>
      </c>
    </row>
    <row r="25605" spans="1:7" x14ac:dyDescent="0.25">
      <c r="A25605" t="s">
        <v>2272</v>
      </c>
      <c r="B25605" t="s">
        <v>2273</v>
      </c>
      <c r="C25605" t="s">
        <v>2274</v>
      </c>
      <c r="D25605" s="1">
        <v>44834</v>
      </c>
      <c r="E25605" s="2">
        <v>350</v>
      </c>
      <c r="F25605" t="s">
        <v>2276</v>
      </c>
      <c r="G25605" t="s">
        <v>2663</v>
      </c>
    </row>
    <row r="25606" spans="1:7" x14ac:dyDescent="0.25">
      <c r="A25606" t="s">
        <v>2272</v>
      </c>
      <c r="B25606" t="s">
        <v>2273</v>
      </c>
      <c r="C25606" t="s">
        <v>2274</v>
      </c>
      <c r="D25606" s="1">
        <v>44834</v>
      </c>
      <c r="E25606" s="2">
        <v>41.67</v>
      </c>
      <c r="F25606" t="s">
        <v>2275</v>
      </c>
      <c r="G25606" t="s">
        <v>3650</v>
      </c>
    </row>
    <row r="25607" spans="1:7" x14ac:dyDescent="0.25">
      <c r="A25607" t="s">
        <v>2272</v>
      </c>
      <c r="B25607" t="s">
        <v>2273</v>
      </c>
      <c r="C25607" t="s">
        <v>2274</v>
      </c>
      <c r="D25607" s="1">
        <v>44834</v>
      </c>
      <c r="E25607" s="2">
        <v>41.67</v>
      </c>
      <c r="F25607" t="s">
        <v>2276</v>
      </c>
      <c r="G25607" t="s">
        <v>3650</v>
      </c>
    </row>
    <row r="25608" spans="1:7" x14ac:dyDescent="0.25">
      <c r="A25608" t="s">
        <v>2272</v>
      </c>
      <c r="B25608" t="s">
        <v>2273</v>
      </c>
      <c r="C25608" t="s">
        <v>2274</v>
      </c>
      <c r="D25608" s="1">
        <v>44834</v>
      </c>
      <c r="E25608" s="2">
        <v>83.33</v>
      </c>
      <c r="F25608" t="s">
        <v>2275</v>
      </c>
      <c r="G25608" t="s">
        <v>34</v>
      </c>
    </row>
    <row r="25609" spans="1:7" x14ac:dyDescent="0.25">
      <c r="A25609" t="s">
        <v>2272</v>
      </c>
      <c r="B25609" t="s">
        <v>2273</v>
      </c>
      <c r="C25609" t="s">
        <v>2274</v>
      </c>
      <c r="D25609" s="1">
        <v>44834</v>
      </c>
      <c r="E25609" s="2">
        <v>83.33</v>
      </c>
      <c r="F25609" t="s">
        <v>2276</v>
      </c>
      <c r="G25609" t="s">
        <v>34</v>
      </c>
    </row>
    <row r="25610" spans="1:7" x14ac:dyDescent="0.25">
      <c r="A25610" t="s">
        <v>4621</v>
      </c>
      <c r="B25610" t="s">
        <v>4622</v>
      </c>
      <c r="C25610" t="s">
        <v>4623</v>
      </c>
      <c r="D25610" s="1">
        <v>44834</v>
      </c>
      <c r="E25610" s="2">
        <v>250</v>
      </c>
      <c r="F25610" t="s">
        <v>4624</v>
      </c>
      <c r="G25610" t="s">
        <v>6332</v>
      </c>
    </row>
    <row r="25611" spans="1:7" x14ac:dyDescent="0.25">
      <c r="A25611" t="s">
        <v>3800</v>
      </c>
      <c r="B25611" t="s">
        <v>1430</v>
      </c>
      <c r="C25611" t="s">
        <v>3801</v>
      </c>
      <c r="D25611" s="1">
        <v>44834</v>
      </c>
      <c r="E25611" s="2">
        <v>10</v>
      </c>
      <c r="F25611" t="s">
        <v>3802</v>
      </c>
      <c r="G25611" t="s">
        <v>2700</v>
      </c>
    </row>
    <row r="25612" spans="1:7" x14ac:dyDescent="0.25">
      <c r="A25612" t="s">
        <v>3800</v>
      </c>
      <c r="B25612" t="s">
        <v>1430</v>
      </c>
      <c r="C25612" t="s">
        <v>3801</v>
      </c>
      <c r="D25612" s="1">
        <v>44834</v>
      </c>
      <c r="E25612" s="2">
        <v>10</v>
      </c>
      <c r="F25612" t="s">
        <v>3802</v>
      </c>
      <c r="G25612" t="s">
        <v>1245</v>
      </c>
    </row>
    <row r="25613" spans="1:7" x14ac:dyDescent="0.25">
      <c r="A25613" t="s">
        <v>1541</v>
      </c>
      <c r="B25613" t="s">
        <v>1542</v>
      </c>
      <c r="C25613" t="s">
        <v>1543</v>
      </c>
      <c r="D25613" s="1">
        <v>44834</v>
      </c>
      <c r="E25613" s="2">
        <v>20</v>
      </c>
      <c r="F25613" t="s">
        <v>1544</v>
      </c>
      <c r="G25613" t="s">
        <v>114</v>
      </c>
    </row>
    <row r="25614" spans="1:7" x14ac:dyDescent="0.25">
      <c r="A25614" t="s">
        <v>1541</v>
      </c>
      <c r="B25614" t="s">
        <v>1542</v>
      </c>
      <c r="C25614" t="s">
        <v>1543</v>
      </c>
      <c r="D25614" s="1">
        <v>44834</v>
      </c>
      <c r="E25614" s="2">
        <v>20</v>
      </c>
      <c r="F25614" t="s">
        <v>1545</v>
      </c>
      <c r="G25614" t="s">
        <v>114</v>
      </c>
    </row>
    <row r="25615" spans="1:7" x14ac:dyDescent="0.25">
      <c r="A25615" t="s">
        <v>225</v>
      </c>
      <c r="B25615" t="s">
        <v>226</v>
      </c>
      <c r="C25615" t="s">
        <v>227</v>
      </c>
      <c r="D25615" s="1">
        <v>44834</v>
      </c>
      <c r="E25615" s="2">
        <v>84</v>
      </c>
      <c r="F25615" t="s">
        <v>228</v>
      </c>
      <c r="G25615" t="s">
        <v>34</v>
      </c>
    </row>
    <row r="25616" spans="1:7" x14ac:dyDescent="0.25">
      <c r="A25616" t="s">
        <v>3247</v>
      </c>
      <c r="B25616" t="s">
        <v>3248</v>
      </c>
      <c r="C25616" t="s">
        <v>3249</v>
      </c>
      <c r="D25616" s="1">
        <v>44834</v>
      </c>
      <c r="E25616" s="2">
        <v>10</v>
      </c>
      <c r="F25616" t="s">
        <v>3250</v>
      </c>
      <c r="G25616" t="s">
        <v>3649</v>
      </c>
    </row>
    <row r="25617" spans="1:7" x14ac:dyDescent="0.25">
      <c r="A25617" t="s">
        <v>2634</v>
      </c>
      <c r="B25617" t="s">
        <v>2635</v>
      </c>
      <c r="C25617" t="s">
        <v>2636</v>
      </c>
      <c r="D25617" s="1">
        <v>44834</v>
      </c>
      <c r="E25617" s="2">
        <v>100</v>
      </c>
      <c r="F25617" t="s">
        <v>2637</v>
      </c>
      <c r="G25617" t="s">
        <v>2638</v>
      </c>
    </row>
    <row r="25618" spans="1:7" x14ac:dyDescent="0.25">
      <c r="A25618" t="s">
        <v>2634</v>
      </c>
      <c r="B25618" t="s">
        <v>2635</v>
      </c>
      <c r="C25618" t="s">
        <v>2636</v>
      </c>
      <c r="D25618" s="1">
        <v>44834</v>
      </c>
      <c r="E25618" s="2">
        <v>100</v>
      </c>
      <c r="F25618" t="s">
        <v>2639</v>
      </c>
      <c r="G25618" t="s">
        <v>2638</v>
      </c>
    </row>
    <row r="25619" spans="1:7" x14ac:dyDescent="0.25">
      <c r="A25619" t="s">
        <v>2634</v>
      </c>
      <c r="B25619" t="s">
        <v>2635</v>
      </c>
      <c r="C25619" t="s">
        <v>2636</v>
      </c>
      <c r="D25619" s="1">
        <v>44834</v>
      </c>
      <c r="E25619" s="2">
        <v>100</v>
      </c>
      <c r="F25619" t="s">
        <v>2639</v>
      </c>
      <c r="G25619" t="s">
        <v>2638</v>
      </c>
    </row>
    <row r="25620" spans="1:7" x14ac:dyDescent="0.25">
      <c r="A25620" t="s">
        <v>2758</v>
      </c>
      <c r="B25620" t="s">
        <v>2759</v>
      </c>
      <c r="C25620" t="s">
        <v>2760</v>
      </c>
      <c r="D25620" s="1">
        <v>44834</v>
      </c>
      <c r="E25620" s="2">
        <v>15</v>
      </c>
      <c r="F25620" t="s">
        <v>2761</v>
      </c>
      <c r="G25620" t="s">
        <v>3282</v>
      </c>
    </row>
    <row r="25621" spans="1:7" x14ac:dyDescent="0.25">
      <c r="A25621" t="s">
        <v>155</v>
      </c>
      <c r="B25621" t="s">
        <v>156</v>
      </c>
      <c r="C25621" t="s">
        <v>157</v>
      </c>
      <c r="D25621" s="1">
        <v>44834</v>
      </c>
      <c r="E25621" s="2">
        <v>5</v>
      </c>
      <c r="F25621" t="s">
        <v>158</v>
      </c>
      <c r="G25621" t="s">
        <v>5789</v>
      </c>
    </row>
    <row r="25622" spans="1:7" x14ac:dyDescent="0.25">
      <c r="A25622" t="s">
        <v>155</v>
      </c>
      <c r="B25622" t="s">
        <v>156</v>
      </c>
      <c r="C25622" t="s">
        <v>157</v>
      </c>
      <c r="D25622" s="1">
        <v>44834</v>
      </c>
      <c r="E25622" s="2">
        <v>5</v>
      </c>
      <c r="F25622" t="s">
        <v>158</v>
      </c>
      <c r="G25622" t="s">
        <v>5789</v>
      </c>
    </row>
    <row r="25623" spans="1:7" x14ac:dyDescent="0.25">
      <c r="A25623" t="s">
        <v>3891</v>
      </c>
      <c r="B25623" t="s">
        <v>3892</v>
      </c>
      <c r="C25623" t="s">
        <v>2928</v>
      </c>
      <c r="D25623" s="1">
        <v>44835</v>
      </c>
      <c r="E25623" s="2">
        <v>100</v>
      </c>
      <c r="F25623" t="s">
        <v>3893</v>
      </c>
      <c r="G25623" t="s">
        <v>34</v>
      </c>
    </row>
    <row r="25624" spans="1:7" x14ac:dyDescent="0.25">
      <c r="A25624">
        <v>341</v>
      </c>
      <c r="B25624" t="s">
        <v>5819</v>
      </c>
      <c r="C25624" t="s">
        <v>5820</v>
      </c>
      <c r="D25624" s="1">
        <v>44835</v>
      </c>
      <c r="E25624" s="2">
        <v>50</v>
      </c>
      <c r="F25624" t="s">
        <v>5821</v>
      </c>
      <c r="G25624" t="s">
        <v>5638</v>
      </c>
    </row>
    <row r="25625" spans="1:7" x14ac:dyDescent="0.25">
      <c r="A25625">
        <v>847</v>
      </c>
      <c r="B25625" t="s">
        <v>6319</v>
      </c>
      <c r="C25625" t="s">
        <v>6320</v>
      </c>
      <c r="D25625" s="1">
        <v>44835</v>
      </c>
      <c r="E25625" s="2">
        <v>10</v>
      </c>
      <c r="F25625" t="s">
        <v>6321</v>
      </c>
      <c r="G25625" t="s">
        <v>2663</v>
      </c>
    </row>
    <row r="25626" spans="1:7" x14ac:dyDescent="0.25">
      <c r="A25626" t="s">
        <v>68</v>
      </c>
      <c r="B25626" t="s">
        <v>69</v>
      </c>
      <c r="D25626" s="1">
        <v>44836</v>
      </c>
      <c r="E25626" s="2">
        <v>250</v>
      </c>
      <c r="G25626" t="s">
        <v>67</v>
      </c>
    </row>
    <row r="25627" spans="1:7" x14ac:dyDescent="0.25">
      <c r="A25627" t="s">
        <v>4251</v>
      </c>
      <c r="B25627" t="s">
        <v>792</v>
      </c>
      <c r="C25627" t="s">
        <v>4252</v>
      </c>
      <c r="D25627" s="1">
        <v>44838</v>
      </c>
      <c r="E25627" s="2">
        <v>1000</v>
      </c>
      <c r="F25627" t="s">
        <v>4253</v>
      </c>
      <c r="G25627" t="s">
        <v>4255</v>
      </c>
    </row>
    <row r="25628" spans="1:7" x14ac:dyDescent="0.25">
      <c r="A25628" t="s">
        <v>427</v>
      </c>
      <c r="B25628" t="s">
        <v>428</v>
      </c>
      <c r="D25628" s="1">
        <v>44838</v>
      </c>
      <c r="E25628" s="2">
        <v>7578.18</v>
      </c>
      <c r="F25628" t="s">
        <v>429</v>
      </c>
      <c r="G25628" t="s">
        <v>114</v>
      </c>
    </row>
    <row r="25629" spans="1:7" x14ac:dyDescent="0.25">
      <c r="A25629" t="s">
        <v>427</v>
      </c>
      <c r="B25629" t="s">
        <v>428</v>
      </c>
      <c r="D25629" s="1">
        <v>44838</v>
      </c>
      <c r="E25629" s="2">
        <v>22734.55</v>
      </c>
      <c r="F25629" t="s">
        <v>429</v>
      </c>
      <c r="G25629" t="s">
        <v>430</v>
      </c>
    </row>
    <row r="25630" spans="1:7" x14ac:dyDescent="0.25">
      <c r="A25630">
        <v>963</v>
      </c>
      <c r="B25630" t="s">
        <v>5653</v>
      </c>
      <c r="C25630" t="s">
        <v>3485</v>
      </c>
      <c r="D25630" s="1">
        <v>44838</v>
      </c>
      <c r="E25630" s="2">
        <v>100</v>
      </c>
      <c r="G25630" t="s">
        <v>6422</v>
      </c>
    </row>
    <row r="25631" spans="1:7" x14ac:dyDescent="0.25">
      <c r="A25631" t="s">
        <v>482</v>
      </c>
      <c r="B25631" t="s">
        <v>483</v>
      </c>
      <c r="C25631" t="s">
        <v>484</v>
      </c>
      <c r="D25631" s="1">
        <v>44838</v>
      </c>
      <c r="E25631" s="2">
        <v>83.33</v>
      </c>
      <c r="F25631" t="s">
        <v>485</v>
      </c>
      <c r="G25631" t="s">
        <v>34</v>
      </c>
    </row>
    <row r="25632" spans="1:7" x14ac:dyDescent="0.25">
      <c r="A25632" t="s">
        <v>482</v>
      </c>
      <c r="B25632" t="s">
        <v>483</v>
      </c>
      <c r="C25632" t="s">
        <v>484</v>
      </c>
      <c r="D25632" s="1">
        <v>44838</v>
      </c>
      <c r="E25632" s="2">
        <v>41.67</v>
      </c>
      <c r="F25632" t="s">
        <v>485</v>
      </c>
      <c r="G25632" t="s">
        <v>1240</v>
      </c>
    </row>
    <row r="25633" spans="1:7" x14ac:dyDescent="0.25">
      <c r="A25633">
        <v>964</v>
      </c>
      <c r="B25633" t="s">
        <v>6429</v>
      </c>
      <c r="C25633" t="s">
        <v>6430</v>
      </c>
      <c r="D25633" s="1">
        <v>44840</v>
      </c>
      <c r="E25633" s="2">
        <v>150</v>
      </c>
      <c r="F25633" t="s">
        <v>6431</v>
      </c>
      <c r="G25633" t="s">
        <v>276</v>
      </c>
    </row>
    <row r="25634" spans="1:7" x14ac:dyDescent="0.25">
      <c r="A25634">
        <v>965</v>
      </c>
      <c r="B25634" t="s">
        <v>6432</v>
      </c>
      <c r="C25634" t="s">
        <v>6433</v>
      </c>
      <c r="D25634" s="1">
        <v>44844</v>
      </c>
      <c r="E25634" s="2">
        <v>100</v>
      </c>
      <c r="G25634" t="s">
        <v>6422</v>
      </c>
    </row>
    <row r="25635" spans="1:7" x14ac:dyDescent="0.25">
      <c r="A25635">
        <v>966</v>
      </c>
      <c r="B25635" t="s">
        <v>6434</v>
      </c>
      <c r="D25635" s="1">
        <v>44844</v>
      </c>
      <c r="E25635" s="2">
        <v>350</v>
      </c>
      <c r="G25635" t="s">
        <v>6422</v>
      </c>
    </row>
    <row r="25636" spans="1:7" x14ac:dyDescent="0.25">
      <c r="A25636" t="s">
        <v>660</v>
      </c>
      <c r="B25636" t="s">
        <v>661</v>
      </c>
      <c r="D25636" s="1">
        <v>44845</v>
      </c>
      <c r="E25636" s="2">
        <v>50000</v>
      </c>
      <c r="F25636" t="s">
        <v>662</v>
      </c>
      <c r="G25636" t="s">
        <v>2663</v>
      </c>
    </row>
    <row r="25637" spans="1:7" x14ac:dyDescent="0.25">
      <c r="A25637">
        <v>967</v>
      </c>
      <c r="B25637" t="s">
        <v>6435</v>
      </c>
      <c r="C25637" t="s">
        <v>2216</v>
      </c>
      <c r="D25637" s="1">
        <v>44846</v>
      </c>
      <c r="E25637" s="2">
        <v>35</v>
      </c>
      <c r="G25637" t="s">
        <v>6422</v>
      </c>
    </row>
    <row r="25638" spans="1:7" x14ac:dyDescent="0.25">
      <c r="A25638">
        <v>968</v>
      </c>
      <c r="B25638" t="s">
        <v>2951</v>
      </c>
      <c r="C25638" t="s">
        <v>6436</v>
      </c>
      <c r="D25638" s="1">
        <v>44846</v>
      </c>
      <c r="E25638" s="2">
        <v>50</v>
      </c>
      <c r="G25638" t="s">
        <v>6422</v>
      </c>
    </row>
    <row r="25639" spans="1:7" x14ac:dyDescent="0.25">
      <c r="A25639">
        <v>969</v>
      </c>
      <c r="B25639" t="s">
        <v>175</v>
      </c>
      <c r="C25639" t="s">
        <v>6437</v>
      </c>
      <c r="D25639" s="1">
        <v>44846</v>
      </c>
      <c r="E25639" s="2">
        <v>100</v>
      </c>
      <c r="G25639" t="s">
        <v>186</v>
      </c>
    </row>
    <row r="25640" spans="1:7" x14ac:dyDescent="0.25">
      <c r="A25640">
        <v>970</v>
      </c>
      <c r="B25640" t="s">
        <v>6438</v>
      </c>
      <c r="C25640" t="s">
        <v>6439</v>
      </c>
      <c r="D25640" s="1">
        <v>44846</v>
      </c>
      <c r="E25640" s="2">
        <v>100</v>
      </c>
      <c r="G25640" t="s">
        <v>6422</v>
      </c>
    </row>
    <row r="25641" spans="1:7" x14ac:dyDescent="0.25">
      <c r="A25641">
        <v>971</v>
      </c>
      <c r="B25641" t="s">
        <v>490</v>
      </c>
      <c r="C25641" t="s">
        <v>3873</v>
      </c>
      <c r="D25641" s="1">
        <v>44846</v>
      </c>
      <c r="E25641" s="2">
        <v>100</v>
      </c>
      <c r="G25641" t="s">
        <v>6422</v>
      </c>
    </row>
    <row r="25642" spans="1:7" x14ac:dyDescent="0.25">
      <c r="A25642" t="s">
        <v>767</v>
      </c>
      <c r="B25642" t="s">
        <v>768</v>
      </c>
      <c r="D25642" s="1">
        <v>44847</v>
      </c>
      <c r="E25642" s="2">
        <v>750</v>
      </c>
      <c r="G25642" t="s">
        <v>3670</v>
      </c>
    </row>
    <row r="25643" spans="1:7" x14ac:dyDescent="0.25">
      <c r="A25643" t="s">
        <v>4660</v>
      </c>
      <c r="B25643" t="s">
        <v>4661</v>
      </c>
      <c r="C25643" t="s">
        <v>4662</v>
      </c>
      <c r="D25643" s="1">
        <v>44847</v>
      </c>
      <c r="E25643" s="2">
        <v>10</v>
      </c>
      <c r="F25643" t="s">
        <v>4663</v>
      </c>
      <c r="G25643" t="s">
        <v>276</v>
      </c>
    </row>
    <row r="25644" spans="1:7" x14ac:dyDescent="0.25">
      <c r="A25644">
        <v>374</v>
      </c>
      <c r="B25644" t="s">
        <v>6074</v>
      </c>
      <c r="C25644" t="s">
        <v>4682</v>
      </c>
      <c r="D25644" s="1">
        <v>44848</v>
      </c>
      <c r="E25644" s="2">
        <v>1000</v>
      </c>
      <c r="F25644" t="s">
        <v>6075</v>
      </c>
      <c r="G25644" t="s">
        <v>34</v>
      </c>
    </row>
    <row r="25645" spans="1:7" x14ac:dyDescent="0.25">
      <c r="A25645">
        <v>374</v>
      </c>
      <c r="B25645" t="s">
        <v>6074</v>
      </c>
      <c r="C25645" t="s">
        <v>4682</v>
      </c>
      <c r="D25645" s="1">
        <v>44848</v>
      </c>
      <c r="E25645" s="2">
        <v>1000</v>
      </c>
      <c r="F25645" t="s">
        <v>6076</v>
      </c>
      <c r="G25645" t="s">
        <v>34</v>
      </c>
    </row>
    <row r="25646" spans="1:7" x14ac:dyDescent="0.25">
      <c r="A25646" t="s">
        <v>3805</v>
      </c>
      <c r="B25646" t="s">
        <v>3806</v>
      </c>
      <c r="C25646" t="s">
        <v>3807</v>
      </c>
      <c r="D25646" s="1">
        <v>44848</v>
      </c>
      <c r="E25646" s="2">
        <v>21</v>
      </c>
      <c r="F25646" t="s">
        <v>3808</v>
      </c>
      <c r="G25646" t="s">
        <v>5635</v>
      </c>
    </row>
    <row r="25647" spans="1:7" x14ac:dyDescent="0.25">
      <c r="A25647" t="s">
        <v>3805</v>
      </c>
      <c r="B25647" t="s">
        <v>3806</v>
      </c>
      <c r="C25647" t="s">
        <v>3807</v>
      </c>
      <c r="D25647" s="1">
        <v>44848</v>
      </c>
      <c r="E25647" s="2">
        <v>21</v>
      </c>
      <c r="F25647" t="s">
        <v>3809</v>
      </c>
      <c r="G25647" t="s">
        <v>5635</v>
      </c>
    </row>
    <row r="25648" spans="1:7" x14ac:dyDescent="0.25">
      <c r="A25648" t="s">
        <v>3805</v>
      </c>
      <c r="B25648" t="s">
        <v>3806</v>
      </c>
      <c r="C25648" t="s">
        <v>3807</v>
      </c>
      <c r="D25648" s="1">
        <v>44848</v>
      </c>
      <c r="E25648" s="2">
        <v>21</v>
      </c>
      <c r="F25648" t="s">
        <v>3808</v>
      </c>
      <c r="G25648" t="s">
        <v>5638</v>
      </c>
    </row>
    <row r="25649" spans="1:7" x14ac:dyDescent="0.25">
      <c r="A25649" t="s">
        <v>3805</v>
      </c>
      <c r="B25649" t="s">
        <v>3806</v>
      </c>
      <c r="C25649" t="s">
        <v>3807</v>
      </c>
      <c r="D25649" s="1">
        <v>44848</v>
      </c>
      <c r="E25649" s="2">
        <v>21</v>
      </c>
      <c r="F25649" t="s">
        <v>3809</v>
      </c>
      <c r="G25649" t="s">
        <v>5638</v>
      </c>
    </row>
    <row r="25650" spans="1:7" x14ac:dyDescent="0.25">
      <c r="A25650">
        <v>874</v>
      </c>
      <c r="B25650" t="s">
        <v>6384</v>
      </c>
      <c r="D25650" s="1">
        <v>44849</v>
      </c>
      <c r="E25650" s="2">
        <v>84</v>
      </c>
      <c r="G25650" t="s">
        <v>34</v>
      </c>
    </row>
    <row r="25651" spans="1:7" x14ac:dyDescent="0.25">
      <c r="A25651" t="s">
        <v>2463</v>
      </c>
      <c r="B25651" t="s">
        <v>2464</v>
      </c>
      <c r="C25651" t="s">
        <v>2465</v>
      </c>
      <c r="D25651" s="1">
        <v>44849</v>
      </c>
      <c r="E25651" s="2">
        <v>100</v>
      </c>
      <c r="F25651" t="s">
        <v>2466</v>
      </c>
      <c r="G25651" t="s">
        <v>2663</v>
      </c>
    </row>
    <row r="25652" spans="1:7" x14ac:dyDescent="0.25">
      <c r="A25652" t="s">
        <v>2463</v>
      </c>
      <c r="B25652" t="s">
        <v>2464</v>
      </c>
      <c r="C25652" t="s">
        <v>2465</v>
      </c>
      <c r="D25652" s="1">
        <v>44849</v>
      </c>
      <c r="E25652" s="2">
        <v>100</v>
      </c>
      <c r="F25652" t="s">
        <v>2467</v>
      </c>
      <c r="G25652" t="s">
        <v>2663</v>
      </c>
    </row>
    <row r="25653" spans="1:7" x14ac:dyDescent="0.25">
      <c r="A25653" t="s">
        <v>53</v>
      </c>
      <c r="B25653" t="s">
        <v>54</v>
      </c>
      <c r="C25653" t="s">
        <v>55</v>
      </c>
      <c r="D25653" s="1">
        <v>44851</v>
      </c>
      <c r="E25653" s="2">
        <v>16</v>
      </c>
      <c r="F25653" t="s">
        <v>56</v>
      </c>
      <c r="G25653" t="s">
        <v>2663</v>
      </c>
    </row>
    <row r="25654" spans="1:7" x14ac:dyDescent="0.25">
      <c r="A25654" t="s">
        <v>53</v>
      </c>
      <c r="B25654" t="s">
        <v>54</v>
      </c>
      <c r="C25654" t="s">
        <v>55</v>
      </c>
      <c r="D25654" s="1">
        <v>44851</v>
      </c>
      <c r="E25654" s="2">
        <v>16</v>
      </c>
      <c r="F25654" t="s">
        <v>57</v>
      </c>
      <c r="G25654" t="s">
        <v>2663</v>
      </c>
    </row>
    <row r="25655" spans="1:7" x14ac:dyDescent="0.25">
      <c r="A25655" t="s">
        <v>53</v>
      </c>
      <c r="B25655" t="s">
        <v>54</v>
      </c>
      <c r="C25655" t="s">
        <v>55</v>
      </c>
      <c r="D25655" s="1">
        <v>44851</v>
      </c>
      <c r="E25655" s="2">
        <v>84</v>
      </c>
      <c r="F25655" t="s">
        <v>56</v>
      </c>
      <c r="G25655" t="s">
        <v>34</v>
      </c>
    </row>
    <row r="25656" spans="1:7" x14ac:dyDescent="0.25">
      <c r="A25656" t="s">
        <v>53</v>
      </c>
      <c r="B25656" t="s">
        <v>54</v>
      </c>
      <c r="C25656" t="s">
        <v>55</v>
      </c>
      <c r="D25656" s="1">
        <v>44851</v>
      </c>
      <c r="E25656" s="2">
        <v>84</v>
      </c>
      <c r="F25656" t="s">
        <v>57</v>
      </c>
      <c r="G25656" t="s">
        <v>34</v>
      </c>
    </row>
    <row r="25657" spans="1:7" x14ac:dyDescent="0.25">
      <c r="A25657" t="s">
        <v>40</v>
      </c>
      <c r="B25657" t="s">
        <v>41</v>
      </c>
      <c r="C25657" t="s">
        <v>42</v>
      </c>
      <c r="D25657" s="1">
        <v>44851</v>
      </c>
      <c r="E25657" s="2">
        <v>83.33</v>
      </c>
      <c r="F25657" t="s">
        <v>43</v>
      </c>
      <c r="G25657" t="s">
        <v>2898</v>
      </c>
    </row>
    <row r="25658" spans="1:7" x14ac:dyDescent="0.25">
      <c r="A25658" t="s">
        <v>40</v>
      </c>
      <c r="B25658" t="s">
        <v>41</v>
      </c>
      <c r="C25658" t="s">
        <v>42</v>
      </c>
      <c r="D25658" s="1">
        <v>44851</v>
      </c>
      <c r="E25658" s="2">
        <v>83.33</v>
      </c>
      <c r="F25658" t="s">
        <v>43</v>
      </c>
      <c r="G25658" t="s">
        <v>34</v>
      </c>
    </row>
    <row r="25659" spans="1:7" x14ac:dyDescent="0.25">
      <c r="A25659" t="s">
        <v>49</v>
      </c>
      <c r="B25659" t="s">
        <v>50</v>
      </c>
      <c r="C25659" t="s">
        <v>51</v>
      </c>
      <c r="D25659" s="1">
        <v>44851</v>
      </c>
      <c r="E25659" s="2">
        <v>140</v>
      </c>
      <c r="F25659" t="s">
        <v>52</v>
      </c>
      <c r="G25659" t="s">
        <v>2663</v>
      </c>
    </row>
    <row r="25660" spans="1:7" x14ac:dyDescent="0.25">
      <c r="A25660" t="s">
        <v>5403</v>
      </c>
      <c r="B25660" t="s">
        <v>5404</v>
      </c>
      <c r="C25660" t="s">
        <v>758</v>
      </c>
      <c r="D25660" s="1">
        <v>44851</v>
      </c>
      <c r="E25660" s="2">
        <v>84</v>
      </c>
      <c r="F25660" t="s">
        <v>5405</v>
      </c>
      <c r="G25660" t="s">
        <v>34</v>
      </c>
    </row>
    <row r="25661" spans="1:7" x14ac:dyDescent="0.25">
      <c r="A25661" t="s">
        <v>2714</v>
      </c>
      <c r="B25661" t="s">
        <v>2715</v>
      </c>
      <c r="C25661" t="s">
        <v>488</v>
      </c>
      <c r="D25661" s="1">
        <v>44851</v>
      </c>
      <c r="E25661" s="2">
        <v>84</v>
      </c>
      <c r="F25661" t="s">
        <v>2716</v>
      </c>
      <c r="G25661" t="s">
        <v>34</v>
      </c>
    </row>
    <row r="25662" spans="1:7" x14ac:dyDescent="0.25">
      <c r="A25662" t="s">
        <v>1257</v>
      </c>
      <c r="B25662" t="s">
        <v>1258</v>
      </c>
      <c r="C25662" t="s">
        <v>1259</v>
      </c>
      <c r="D25662" s="1">
        <v>44851</v>
      </c>
      <c r="E25662" s="2">
        <v>83.33</v>
      </c>
      <c r="F25662" t="s">
        <v>1260</v>
      </c>
      <c r="G25662" t="s">
        <v>34</v>
      </c>
    </row>
    <row r="25663" spans="1:7" x14ac:dyDescent="0.25">
      <c r="A25663" t="s">
        <v>1651</v>
      </c>
      <c r="B25663" t="s">
        <v>1652</v>
      </c>
      <c r="C25663" t="s">
        <v>1653</v>
      </c>
      <c r="D25663" s="1">
        <v>44851</v>
      </c>
      <c r="E25663" s="2">
        <v>100</v>
      </c>
      <c r="F25663" t="s">
        <v>1654</v>
      </c>
      <c r="G25663" t="s">
        <v>2663</v>
      </c>
    </row>
    <row r="25664" spans="1:7" x14ac:dyDescent="0.25">
      <c r="A25664" t="s">
        <v>1651</v>
      </c>
      <c r="B25664" t="s">
        <v>1652</v>
      </c>
      <c r="C25664" t="s">
        <v>1653</v>
      </c>
      <c r="D25664" s="1">
        <v>44851</v>
      </c>
      <c r="E25664" s="2">
        <v>100</v>
      </c>
      <c r="F25664" t="s">
        <v>1655</v>
      </c>
      <c r="G25664" t="s">
        <v>2663</v>
      </c>
    </row>
    <row r="25665" spans="1:7" x14ac:dyDescent="0.25">
      <c r="A25665" t="s">
        <v>3445</v>
      </c>
      <c r="B25665" t="s">
        <v>2459</v>
      </c>
      <c r="C25665" t="s">
        <v>3446</v>
      </c>
      <c r="D25665" s="1">
        <v>44853</v>
      </c>
      <c r="E25665" s="2">
        <v>1000</v>
      </c>
      <c r="F25665" t="s">
        <v>3447</v>
      </c>
      <c r="G25665" t="s">
        <v>34</v>
      </c>
    </row>
    <row r="25666" spans="1:7" x14ac:dyDescent="0.25">
      <c r="A25666" t="s">
        <v>1009</v>
      </c>
      <c r="B25666" t="s">
        <v>1010</v>
      </c>
      <c r="D25666" s="1">
        <v>44854</v>
      </c>
      <c r="E25666" s="2">
        <v>6000</v>
      </c>
      <c r="F25666" t="s">
        <v>1011</v>
      </c>
      <c r="G25666" t="s">
        <v>2663</v>
      </c>
    </row>
    <row r="25667" spans="1:7" x14ac:dyDescent="0.25">
      <c r="A25667">
        <v>974</v>
      </c>
      <c r="B25667" t="s">
        <v>6440</v>
      </c>
      <c r="D25667" s="1">
        <v>44854</v>
      </c>
      <c r="E25667" s="2">
        <v>100</v>
      </c>
      <c r="G25667" t="s">
        <v>999</v>
      </c>
    </row>
    <row r="25668" spans="1:7" x14ac:dyDescent="0.25">
      <c r="A25668">
        <v>975</v>
      </c>
      <c r="B25668" t="s">
        <v>5149</v>
      </c>
      <c r="C25668" t="s">
        <v>6441</v>
      </c>
      <c r="D25668" s="1">
        <v>44855</v>
      </c>
      <c r="E25668" s="2">
        <v>100</v>
      </c>
      <c r="G25668" t="s">
        <v>6422</v>
      </c>
    </row>
    <row r="25669" spans="1:7" x14ac:dyDescent="0.25">
      <c r="A25669">
        <v>976</v>
      </c>
      <c r="B25669" t="s">
        <v>6442</v>
      </c>
      <c r="C25669" t="s">
        <v>6443</v>
      </c>
      <c r="D25669" s="1">
        <v>44855</v>
      </c>
      <c r="E25669" s="2">
        <v>25</v>
      </c>
      <c r="G25669" t="s">
        <v>6422</v>
      </c>
    </row>
    <row r="25670" spans="1:7" x14ac:dyDescent="0.25">
      <c r="A25670">
        <v>969</v>
      </c>
      <c r="B25670" t="s">
        <v>175</v>
      </c>
      <c r="C25670" t="s">
        <v>6437</v>
      </c>
      <c r="D25670" s="1">
        <v>44855</v>
      </c>
      <c r="E25670" s="2">
        <v>100</v>
      </c>
      <c r="G25670" t="s">
        <v>186</v>
      </c>
    </row>
    <row r="25671" spans="1:7" x14ac:dyDescent="0.25">
      <c r="A25671">
        <v>969</v>
      </c>
      <c r="B25671" t="s">
        <v>175</v>
      </c>
      <c r="C25671" t="s">
        <v>6437</v>
      </c>
      <c r="D25671" s="1">
        <v>44855</v>
      </c>
      <c r="E25671" s="2">
        <v>100</v>
      </c>
      <c r="G25671" t="s">
        <v>186</v>
      </c>
    </row>
    <row r="25672" spans="1:7" x14ac:dyDescent="0.25">
      <c r="A25672">
        <v>876</v>
      </c>
      <c r="B25672" t="s">
        <v>6376</v>
      </c>
      <c r="C25672" t="s">
        <v>6377</v>
      </c>
      <c r="D25672" s="1">
        <v>44855</v>
      </c>
      <c r="E25672" s="2">
        <v>100</v>
      </c>
      <c r="G25672" t="s">
        <v>186</v>
      </c>
    </row>
    <row r="25673" spans="1:7" x14ac:dyDescent="0.25">
      <c r="A25673">
        <v>691</v>
      </c>
      <c r="B25673" t="s">
        <v>3146</v>
      </c>
      <c r="C25673" t="s">
        <v>4536</v>
      </c>
      <c r="D25673" s="1">
        <v>44855</v>
      </c>
      <c r="E25673" s="2">
        <v>100</v>
      </c>
      <c r="G25673" t="s">
        <v>186</v>
      </c>
    </row>
    <row r="25674" spans="1:7" x14ac:dyDescent="0.25">
      <c r="A25674" t="s">
        <v>1539</v>
      </c>
      <c r="B25674" t="s">
        <v>1540</v>
      </c>
      <c r="C25674" t="s">
        <v>1540</v>
      </c>
      <c r="D25674" s="1">
        <v>44855</v>
      </c>
      <c r="E25674" s="2">
        <v>4000</v>
      </c>
      <c r="G25674" t="s">
        <v>2663</v>
      </c>
    </row>
    <row r="25675" spans="1:7" x14ac:dyDescent="0.25">
      <c r="A25675" t="s">
        <v>1985</v>
      </c>
      <c r="B25675" t="s">
        <v>1986</v>
      </c>
      <c r="C25675" t="s">
        <v>1987</v>
      </c>
      <c r="D25675" s="1">
        <v>44855</v>
      </c>
      <c r="E25675" s="2">
        <v>50</v>
      </c>
      <c r="F25675" t="s">
        <v>1988</v>
      </c>
      <c r="G25675" t="s">
        <v>186</v>
      </c>
    </row>
    <row r="25676" spans="1:7" x14ac:dyDescent="0.25">
      <c r="A25676" t="s">
        <v>1499</v>
      </c>
      <c r="B25676" t="s">
        <v>1500</v>
      </c>
      <c r="C25676" t="s">
        <v>1501</v>
      </c>
      <c r="D25676" s="1">
        <v>44858</v>
      </c>
      <c r="E25676" s="2">
        <v>250</v>
      </c>
      <c r="F25676" t="s">
        <v>1502</v>
      </c>
      <c r="G25676" t="s">
        <v>67</v>
      </c>
    </row>
    <row r="25677" spans="1:7" x14ac:dyDescent="0.25">
      <c r="A25677" t="s">
        <v>1499</v>
      </c>
      <c r="B25677" t="s">
        <v>1500</v>
      </c>
      <c r="C25677" t="s">
        <v>1501</v>
      </c>
      <c r="D25677" s="1">
        <v>44858</v>
      </c>
      <c r="E25677" s="2">
        <v>250</v>
      </c>
      <c r="F25677" t="s">
        <v>1503</v>
      </c>
      <c r="G25677" t="s">
        <v>67</v>
      </c>
    </row>
    <row r="25678" spans="1:7" x14ac:dyDescent="0.25">
      <c r="A25678" t="s">
        <v>1499</v>
      </c>
      <c r="B25678" t="s">
        <v>1500</v>
      </c>
      <c r="C25678" t="s">
        <v>1501</v>
      </c>
      <c r="D25678" s="1">
        <v>44858</v>
      </c>
      <c r="E25678" s="2">
        <v>250</v>
      </c>
      <c r="F25678" t="s">
        <v>1502</v>
      </c>
      <c r="G25678" t="s">
        <v>2943</v>
      </c>
    </row>
    <row r="25679" spans="1:7" x14ac:dyDescent="0.25">
      <c r="A25679" t="s">
        <v>1499</v>
      </c>
      <c r="B25679" t="s">
        <v>1500</v>
      </c>
      <c r="C25679" t="s">
        <v>1501</v>
      </c>
      <c r="D25679" s="1">
        <v>44858</v>
      </c>
      <c r="E25679" s="2">
        <v>250</v>
      </c>
      <c r="F25679" t="s">
        <v>1503</v>
      </c>
      <c r="G25679" t="s">
        <v>2943</v>
      </c>
    </row>
    <row r="25680" spans="1:7" x14ac:dyDescent="0.25">
      <c r="A25680" t="s">
        <v>877</v>
      </c>
      <c r="B25680" t="s">
        <v>559</v>
      </c>
      <c r="C25680" t="s">
        <v>878</v>
      </c>
      <c r="D25680" s="1">
        <v>44860</v>
      </c>
      <c r="E25680" s="2">
        <v>4000</v>
      </c>
      <c r="F25680" t="s">
        <v>879</v>
      </c>
      <c r="G25680" t="s">
        <v>883</v>
      </c>
    </row>
    <row r="25681" spans="1:7" x14ac:dyDescent="0.25">
      <c r="A25681" t="s">
        <v>877</v>
      </c>
      <c r="B25681" t="s">
        <v>559</v>
      </c>
      <c r="C25681" t="s">
        <v>878</v>
      </c>
      <c r="D25681" s="1">
        <v>44860</v>
      </c>
      <c r="E25681" s="2">
        <v>4000</v>
      </c>
      <c r="F25681" t="s">
        <v>881</v>
      </c>
      <c r="G25681" t="s">
        <v>883</v>
      </c>
    </row>
    <row r="25682" spans="1:7" x14ac:dyDescent="0.25">
      <c r="A25682" t="s">
        <v>877</v>
      </c>
      <c r="B25682" t="s">
        <v>559</v>
      </c>
      <c r="C25682" t="s">
        <v>878</v>
      </c>
      <c r="D25682" s="1">
        <v>44860</v>
      </c>
      <c r="E25682" s="2">
        <v>1000</v>
      </c>
      <c r="F25682" t="s">
        <v>879</v>
      </c>
      <c r="G25682" t="s">
        <v>34</v>
      </c>
    </row>
    <row r="25683" spans="1:7" x14ac:dyDescent="0.25">
      <c r="A25683" t="s">
        <v>877</v>
      </c>
      <c r="B25683" t="s">
        <v>559</v>
      </c>
      <c r="C25683" t="s">
        <v>878</v>
      </c>
      <c r="D25683" s="1">
        <v>44860</v>
      </c>
      <c r="E25683" s="2">
        <v>1000</v>
      </c>
      <c r="F25683" t="s">
        <v>881</v>
      </c>
      <c r="G25683" t="s">
        <v>34</v>
      </c>
    </row>
    <row r="25684" spans="1:7" x14ac:dyDescent="0.25">
      <c r="A25684" t="s">
        <v>877</v>
      </c>
      <c r="B25684" t="s">
        <v>559</v>
      </c>
      <c r="C25684" t="s">
        <v>878</v>
      </c>
      <c r="D25684" s="1">
        <v>44860</v>
      </c>
      <c r="E25684" s="2">
        <v>2000</v>
      </c>
      <c r="F25684" t="s">
        <v>879</v>
      </c>
      <c r="G25684" t="s">
        <v>2663</v>
      </c>
    </row>
    <row r="25685" spans="1:7" x14ac:dyDescent="0.25">
      <c r="A25685" t="s">
        <v>877</v>
      </c>
      <c r="B25685" t="s">
        <v>559</v>
      </c>
      <c r="C25685" t="s">
        <v>878</v>
      </c>
      <c r="D25685" s="1">
        <v>44860</v>
      </c>
      <c r="E25685" s="2">
        <v>2000</v>
      </c>
      <c r="F25685" t="s">
        <v>881</v>
      </c>
      <c r="G25685" t="s">
        <v>2663</v>
      </c>
    </row>
    <row r="25686" spans="1:7" x14ac:dyDescent="0.25">
      <c r="A25686">
        <v>739</v>
      </c>
      <c r="B25686" t="s">
        <v>6117</v>
      </c>
      <c r="C25686" t="s">
        <v>1355</v>
      </c>
      <c r="D25686" s="1">
        <v>44860</v>
      </c>
      <c r="E25686" s="2">
        <v>1000</v>
      </c>
      <c r="F25686" t="s">
        <v>6118</v>
      </c>
      <c r="G25686" t="s">
        <v>6444</v>
      </c>
    </row>
    <row r="25687" spans="1:7" x14ac:dyDescent="0.25">
      <c r="A25687">
        <v>230</v>
      </c>
      <c r="B25687" t="s">
        <v>5702</v>
      </c>
      <c r="C25687" t="s">
        <v>5703</v>
      </c>
      <c r="D25687" s="1">
        <v>44860</v>
      </c>
      <c r="E25687" s="2">
        <v>1000</v>
      </c>
      <c r="F25687" t="s">
        <v>5704</v>
      </c>
      <c r="G25687" t="s">
        <v>34</v>
      </c>
    </row>
    <row r="25688" spans="1:7" x14ac:dyDescent="0.25">
      <c r="A25688">
        <v>982</v>
      </c>
      <c r="B25688" t="s">
        <v>6445</v>
      </c>
      <c r="C25688" t="s">
        <v>6446</v>
      </c>
      <c r="D25688" s="1">
        <v>44860</v>
      </c>
      <c r="E25688" s="2">
        <v>50</v>
      </c>
      <c r="G25688" t="s">
        <v>6422</v>
      </c>
    </row>
    <row r="25689" spans="1:7" x14ac:dyDescent="0.25">
      <c r="A25689">
        <v>983</v>
      </c>
      <c r="B25689" t="s">
        <v>6447</v>
      </c>
      <c r="C25689" t="s">
        <v>6448</v>
      </c>
      <c r="D25689" s="1">
        <v>44860</v>
      </c>
      <c r="E25689" s="2">
        <v>250</v>
      </c>
      <c r="G25689" t="s">
        <v>6422</v>
      </c>
    </row>
    <row r="25690" spans="1:7" x14ac:dyDescent="0.25">
      <c r="A25690">
        <v>986</v>
      </c>
      <c r="B25690" t="s">
        <v>580</v>
      </c>
      <c r="C25690" t="s">
        <v>6449</v>
      </c>
      <c r="D25690" s="1">
        <v>44861</v>
      </c>
      <c r="E25690" s="2">
        <v>120</v>
      </c>
      <c r="G25690" t="s">
        <v>276</v>
      </c>
    </row>
    <row r="25691" spans="1:7" x14ac:dyDescent="0.25">
      <c r="A25691">
        <v>985</v>
      </c>
      <c r="B25691" t="s">
        <v>6450</v>
      </c>
      <c r="D25691" s="1">
        <v>44862</v>
      </c>
      <c r="E25691" s="2">
        <v>2500</v>
      </c>
      <c r="G25691" t="s">
        <v>2663</v>
      </c>
    </row>
    <row r="25692" spans="1:7" x14ac:dyDescent="0.25">
      <c r="A25692" t="s">
        <v>4192</v>
      </c>
      <c r="B25692" t="s">
        <v>4193</v>
      </c>
      <c r="C25692" t="s">
        <v>4194</v>
      </c>
      <c r="D25692" s="1">
        <v>44862</v>
      </c>
      <c r="E25692" s="2">
        <v>1000</v>
      </c>
      <c r="G25692" t="s">
        <v>2663</v>
      </c>
    </row>
    <row r="25693" spans="1:7" x14ac:dyDescent="0.25">
      <c r="A25693" t="s">
        <v>4699</v>
      </c>
      <c r="B25693" t="s">
        <v>4700</v>
      </c>
      <c r="C25693" t="s">
        <v>4701</v>
      </c>
      <c r="D25693" s="1">
        <v>44864</v>
      </c>
      <c r="E25693" s="2">
        <v>84</v>
      </c>
      <c r="F25693" t="s">
        <v>4702</v>
      </c>
      <c r="G25693" t="s">
        <v>34</v>
      </c>
    </row>
    <row r="25694" spans="1:7" x14ac:dyDescent="0.25">
      <c r="A25694" t="s">
        <v>1426</v>
      </c>
      <c r="B25694" t="s">
        <v>1427</v>
      </c>
      <c r="C25694" t="s">
        <v>826</v>
      </c>
      <c r="D25694" s="1">
        <v>44864</v>
      </c>
      <c r="E25694" s="2">
        <v>84</v>
      </c>
      <c r="F25694" t="s">
        <v>1428</v>
      </c>
      <c r="G25694" t="s">
        <v>34</v>
      </c>
    </row>
    <row r="25695" spans="1:7" x14ac:dyDescent="0.25">
      <c r="A25695" t="s">
        <v>225</v>
      </c>
      <c r="B25695" t="s">
        <v>226</v>
      </c>
      <c r="C25695" t="s">
        <v>227</v>
      </c>
      <c r="D25695" s="1">
        <v>44864</v>
      </c>
      <c r="E25695" s="2">
        <v>84</v>
      </c>
      <c r="F25695" t="s">
        <v>228</v>
      </c>
      <c r="G25695" t="s">
        <v>34</v>
      </c>
    </row>
    <row r="25696" spans="1:7" x14ac:dyDescent="0.25">
      <c r="A25696" t="s">
        <v>2634</v>
      </c>
      <c r="B25696" t="s">
        <v>2635</v>
      </c>
      <c r="C25696" t="s">
        <v>2636</v>
      </c>
      <c r="D25696" s="1">
        <v>44864</v>
      </c>
      <c r="E25696" s="2">
        <v>100</v>
      </c>
      <c r="F25696" t="s">
        <v>2637</v>
      </c>
      <c r="G25696" t="s">
        <v>2638</v>
      </c>
    </row>
    <row r="25697" spans="1:7" x14ac:dyDescent="0.25">
      <c r="A25697" t="s">
        <v>2634</v>
      </c>
      <c r="B25697" t="s">
        <v>2635</v>
      </c>
      <c r="C25697" t="s">
        <v>2636</v>
      </c>
      <c r="D25697" s="1">
        <v>44864</v>
      </c>
      <c r="E25697" s="2">
        <v>100</v>
      </c>
      <c r="F25697" t="s">
        <v>2639</v>
      </c>
      <c r="G25697" t="s">
        <v>2638</v>
      </c>
    </row>
    <row r="25698" spans="1:7" x14ac:dyDescent="0.25">
      <c r="A25698" t="s">
        <v>2634</v>
      </c>
      <c r="B25698" t="s">
        <v>2635</v>
      </c>
      <c r="C25698" t="s">
        <v>2636</v>
      </c>
      <c r="D25698" s="1">
        <v>44864</v>
      </c>
      <c r="E25698" s="2">
        <v>100</v>
      </c>
      <c r="F25698" t="s">
        <v>2639</v>
      </c>
      <c r="G25698" t="s">
        <v>2638</v>
      </c>
    </row>
    <row r="25699" spans="1:7" x14ac:dyDescent="0.25">
      <c r="A25699" t="s">
        <v>4680</v>
      </c>
      <c r="B25699" t="s">
        <v>4681</v>
      </c>
      <c r="C25699" t="s">
        <v>4682</v>
      </c>
      <c r="D25699" s="1">
        <v>44864</v>
      </c>
      <c r="E25699" s="2">
        <v>84</v>
      </c>
      <c r="F25699" t="s">
        <v>4683</v>
      </c>
      <c r="G25699" t="s">
        <v>34</v>
      </c>
    </row>
    <row r="25700" spans="1:7" x14ac:dyDescent="0.25">
      <c r="A25700" t="s">
        <v>4525</v>
      </c>
      <c r="B25700" t="s">
        <v>4526</v>
      </c>
      <c r="C25700" t="s">
        <v>3574</v>
      </c>
      <c r="D25700" s="1">
        <v>44864</v>
      </c>
      <c r="E25700" s="2">
        <v>84</v>
      </c>
      <c r="F25700" t="s">
        <v>4527</v>
      </c>
      <c r="G25700" t="s">
        <v>34</v>
      </c>
    </row>
    <row r="25701" spans="1:7" x14ac:dyDescent="0.25">
      <c r="A25701" t="s">
        <v>529</v>
      </c>
      <c r="B25701" t="s">
        <v>290</v>
      </c>
      <c r="C25701" t="s">
        <v>530</v>
      </c>
      <c r="D25701" s="1">
        <v>44865</v>
      </c>
      <c r="E25701" s="2">
        <v>45</v>
      </c>
      <c r="F25701" t="s">
        <v>531</v>
      </c>
      <c r="G25701" t="s">
        <v>6061</v>
      </c>
    </row>
    <row r="25702" spans="1:7" x14ac:dyDescent="0.25">
      <c r="A25702" t="s">
        <v>49</v>
      </c>
      <c r="B25702" t="s">
        <v>50</v>
      </c>
      <c r="C25702" t="s">
        <v>51</v>
      </c>
      <c r="D25702" s="1">
        <v>44865</v>
      </c>
      <c r="E25702" s="2">
        <v>45</v>
      </c>
      <c r="F25702" t="s">
        <v>52</v>
      </c>
      <c r="G25702" t="s">
        <v>6061</v>
      </c>
    </row>
    <row r="25703" spans="1:7" x14ac:dyDescent="0.25">
      <c r="A25703">
        <v>969</v>
      </c>
      <c r="B25703" t="s">
        <v>175</v>
      </c>
      <c r="C25703" t="s">
        <v>6437</v>
      </c>
      <c r="D25703" s="1">
        <v>44865</v>
      </c>
      <c r="E25703" s="2">
        <v>100</v>
      </c>
      <c r="G25703" t="s">
        <v>186</v>
      </c>
    </row>
    <row r="25704" spans="1:7" x14ac:dyDescent="0.25">
      <c r="A25704">
        <v>237</v>
      </c>
      <c r="B25704" t="s">
        <v>5717</v>
      </c>
      <c r="C25704" t="s">
        <v>5718</v>
      </c>
      <c r="D25704" s="1">
        <v>44865</v>
      </c>
      <c r="E25704" s="2">
        <v>45</v>
      </c>
      <c r="F25704" t="s">
        <v>5719</v>
      </c>
      <c r="G25704" t="s">
        <v>6061</v>
      </c>
    </row>
    <row r="25705" spans="1:7" x14ac:dyDescent="0.25">
      <c r="A25705">
        <v>237</v>
      </c>
      <c r="B25705" t="s">
        <v>5717</v>
      </c>
      <c r="C25705" t="s">
        <v>5718</v>
      </c>
      <c r="D25705" s="1">
        <v>44865</v>
      </c>
      <c r="E25705" s="2">
        <v>45</v>
      </c>
      <c r="F25705" t="s">
        <v>5720</v>
      </c>
      <c r="G25705" t="s">
        <v>6061</v>
      </c>
    </row>
    <row r="25706" spans="1:7" x14ac:dyDescent="0.25">
      <c r="A25706">
        <v>747</v>
      </c>
      <c r="B25706" t="s">
        <v>744</v>
      </c>
      <c r="C25706" t="s">
        <v>6123</v>
      </c>
      <c r="D25706" s="1">
        <v>44865</v>
      </c>
      <c r="E25706" s="2">
        <v>90</v>
      </c>
      <c r="F25706" t="s">
        <v>6124</v>
      </c>
      <c r="G25706" t="s">
        <v>6061</v>
      </c>
    </row>
    <row r="25707" spans="1:7" x14ac:dyDescent="0.25">
      <c r="A25707">
        <v>747</v>
      </c>
      <c r="B25707" t="s">
        <v>744</v>
      </c>
      <c r="C25707" t="s">
        <v>6123</v>
      </c>
      <c r="D25707" s="1">
        <v>44865</v>
      </c>
      <c r="E25707" s="2">
        <v>90</v>
      </c>
      <c r="F25707" t="s">
        <v>6125</v>
      </c>
      <c r="G25707" t="s">
        <v>6061</v>
      </c>
    </row>
    <row r="25708" spans="1:7" x14ac:dyDescent="0.25">
      <c r="A25708">
        <v>705</v>
      </c>
      <c r="B25708" t="s">
        <v>6064</v>
      </c>
      <c r="C25708" t="s">
        <v>6065</v>
      </c>
      <c r="D25708" s="1">
        <v>44865</v>
      </c>
      <c r="E25708" s="2">
        <v>100</v>
      </c>
      <c r="F25708" t="s">
        <v>6066</v>
      </c>
      <c r="G25708" t="s">
        <v>6061</v>
      </c>
    </row>
    <row r="25709" spans="1:7" x14ac:dyDescent="0.25">
      <c r="A25709" t="s">
        <v>4665</v>
      </c>
      <c r="B25709" t="s">
        <v>4666</v>
      </c>
      <c r="C25709" t="s">
        <v>4667</v>
      </c>
      <c r="D25709" s="1">
        <v>44865</v>
      </c>
      <c r="E25709" s="2">
        <v>150</v>
      </c>
      <c r="F25709" t="s">
        <v>4668</v>
      </c>
      <c r="G25709" t="s">
        <v>6061</v>
      </c>
    </row>
    <row r="25710" spans="1:7" x14ac:dyDescent="0.25">
      <c r="A25710" t="s">
        <v>4665</v>
      </c>
      <c r="B25710" t="s">
        <v>4666</v>
      </c>
      <c r="C25710" t="s">
        <v>4667</v>
      </c>
      <c r="D25710" s="1">
        <v>44865</v>
      </c>
      <c r="E25710" s="2">
        <v>150</v>
      </c>
      <c r="F25710" t="s">
        <v>4669</v>
      </c>
      <c r="G25710" t="s">
        <v>6061</v>
      </c>
    </row>
    <row r="25711" spans="1:7" x14ac:dyDescent="0.25">
      <c r="A25711" t="s">
        <v>4665</v>
      </c>
      <c r="B25711" t="s">
        <v>4666</v>
      </c>
      <c r="C25711" t="s">
        <v>4667</v>
      </c>
      <c r="D25711" s="1">
        <v>44865</v>
      </c>
      <c r="E25711" s="2">
        <v>150</v>
      </c>
      <c r="F25711" t="s">
        <v>4670</v>
      </c>
      <c r="G25711" t="s">
        <v>6061</v>
      </c>
    </row>
    <row r="25712" spans="1:7" x14ac:dyDescent="0.25">
      <c r="A25712" t="s">
        <v>4561</v>
      </c>
      <c r="B25712" t="s">
        <v>4562</v>
      </c>
      <c r="C25712" t="s">
        <v>4563</v>
      </c>
      <c r="D25712" s="1">
        <v>44865</v>
      </c>
      <c r="E25712" s="2">
        <v>45</v>
      </c>
      <c r="F25712" t="s">
        <v>4564</v>
      </c>
      <c r="G25712" t="s">
        <v>6061</v>
      </c>
    </row>
    <row r="25713" spans="1:7" x14ac:dyDescent="0.25">
      <c r="A25713" t="s">
        <v>4561</v>
      </c>
      <c r="B25713" t="s">
        <v>4562</v>
      </c>
      <c r="C25713" t="s">
        <v>4563</v>
      </c>
      <c r="D25713" s="1">
        <v>44865</v>
      </c>
      <c r="E25713" s="2">
        <v>45</v>
      </c>
      <c r="F25713" t="s">
        <v>4565</v>
      </c>
      <c r="G25713" t="s">
        <v>6061</v>
      </c>
    </row>
    <row r="25714" spans="1:7" x14ac:dyDescent="0.25">
      <c r="A25714" t="s">
        <v>538</v>
      </c>
      <c r="B25714" t="s">
        <v>539</v>
      </c>
      <c r="C25714" t="s">
        <v>540</v>
      </c>
      <c r="D25714" s="1">
        <v>44865</v>
      </c>
      <c r="E25714" s="2">
        <v>45</v>
      </c>
      <c r="F25714" t="s">
        <v>541</v>
      </c>
      <c r="G25714" t="s">
        <v>6061</v>
      </c>
    </row>
    <row r="25715" spans="1:7" x14ac:dyDescent="0.25">
      <c r="A25715" t="s">
        <v>2068</v>
      </c>
      <c r="B25715" t="s">
        <v>751</v>
      </c>
      <c r="C25715" t="s">
        <v>157</v>
      </c>
      <c r="D25715" s="1">
        <v>44865</v>
      </c>
      <c r="E25715" s="2">
        <v>45</v>
      </c>
      <c r="F25715" t="s">
        <v>2069</v>
      </c>
      <c r="G25715" t="s">
        <v>6061</v>
      </c>
    </row>
    <row r="25716" spans="1:7" x14ac:dyDescent="0.25">
      <c r="A25716" t="s">
        <v>2068</v>
      </c>
      <c r="B25716" t="s">
        <v>751</v>
      </c>
      <c r="C25716" t="s">
        <v>157</v>
      </c>
      <c r="D25716" s="1">
        <v>44865</v>
      </c>
      <c r="E25716" s="2">
        <v>45</v>
      </c>
      <c r="F25716" t="s">
        <v>2070</v>
      </c>
      <c r="G25716" t="s">
        <v>6061</v>
      </c>
    </row>
    <row r="25717" spans="1:7" x14ac:dyDescent="0.25">
      <c r="A25717" t="s">
        <v>5203</v>
      </c>
      <c r="B25717" t="s">
        <v>15</v>
      </c>
      <c r="C25717" t="s">
        <v>5204</v>
      </c>
      <c r="D25717" s="1">
        <v>44865</v>
      </c>
      <c r="E25717" s="2">
        <v>90</v>
      </c>
      <c r="F25717" t="s">
        <v>5205</v>
      </c>
      <c r="G25717" t="s">
        <v>6061</v>
      </c>
    </row>
    <row r="25718" spans="1:7" x14ac:dyDescent="0.25">
      <c r="A25718" t="s">
        <v>3921</v>
      </c>
      <c r="B25718" t="s">
        <v>673</v>
      </c>
      <c r="C25718" t="s">
        <v>3922</v>
      </c>
      <c r="D25718" s="1">
        <v>44865</v>
      </c>
      <c r="E25718" s="2">
        <v>45</v>
      </c>
      <c r="F25718" t="s">
        <v>3923</v>
      </c>
      <c r="G25718" t="s">
        <v>6061</v>
      </c>
    </row>
    <row r="25719" spans="1:7" x14ac:dyDescent="0.25">
      <c r="A25719" t="s">
        <v>3921</v>
      </c>
      <c r="B25719" t="s">
        <v>673</v>
      </c>
      <c r="C25719" t="s">
        <v>3922</v>
      </c>
      <c r="D25719" s="1">
        <v>44865</v>
      </c>
      <c r="E25719" s="2">
        <v>45</v>
      </c>
      <c r="F25719" t="s">
        <v>3924</v>
      </c>
      <c r="G25719" t="s">
        <v>6061</v>
      </c>
    </row>
    <row r="25720" spans="1:7" x14ac:dyDescent="0.25">
      <c r="A25720" t="s">
        <v>1095</v>
      </c>
      <c r="B25720" t="s">
        <v>1096</v>
      </c>
      <c r="C25720" t="s">
        <v>1097</v>
      </c>
      <c r="D25720" s="1">
        <v>44865</v>
      </c>
      <c r="E25720" s="2">
        <v>45</v>
      </c>
      <c r="F25720" t="s">
        <v>1098</v>
      </c>
      <c r="G25720" t="s">
        <v>6061</v>
      </c>
    </row>
    <row r="25721" spans="1:7" x14ac:dyDescent="0.25">
      <c r="A25721" t="s">
        <v>1095</v>
      </c>
      <c r="B25721" t="s">
        <v>1096</v>
      </c>
      <c r="C25721" t="s">
        <v>1097</v>
      </c>
      <c r="D25721" s="1">
        <v>44865</v>
      </c>
      <c r="E25721" s="2">
        <v>45</v>
      </c>
      <c r="F25721" t="s">
        <v>1099</v>
      </c>
      <c r="G25721" t="s">
        <v>6061</v>
      </c>
    </row>
    <row r="25722" spans="1:7" x14ac:dyDescent="0.25">
      <c r="A25722" t="s">
        <v>1095</v>
      </c>
      <c r="B25722" t="s">
        <v>1096</v>
      </c>
      <c r="C25722" t="s">
        <v>1097</v>
      </c>
      <c r="D25722" s="1">
        <v>44865</v>
      </c>
      <c r="E25722" s="2">
        <v>45</v>
      </c>
      <c r="F25722" t="s">
        <v>1099</v>
      </c>
      <c r="G25722" t="s">
        <v>6061</v>
      </c>
    </row>
    <row r="25723" spans="1:7" x14ac:dyDescent="0.25">
      <c r="A25723" t="s">
        <v>1095</v>
      </c>
      <c r="B25723" t="s">
        <v>1096</v>
      </c>
      <c r="C25723" t="s">
        <v>1097</v>
      </c>
      <c r="D25723" s="1">
        <v>44865</v>
      </c>
      <c r="E25723" s="2">
        <v>45</v>
      </c>
      <c r="F25723" t="s">
        <v>1099</v>
      </c>
      <c r="G25723" t="s">
        <v>6061</v>
      </c>
    </row>
    <row r="25724" spans="1:7" x14ac:dyDescent="0.25">
      <c r="A25724" t="s">
        <v>2753</v>
      </c>
      <c r="B25724" t="s">
        <v>740</v>
      </c>
      <c r="C25724" t="s">
        <v>2754</v>
      </c>
      <c r="D25724" s="1">
        <v>44866</v>
      </c>
      <c r="E25724" s="2">
        <v>45</v>
      </c>
      <c r="F25724" t="s">
        <v>2755</v>
      </c>
      <c r="G25724" t="s">
        <v>6061</v>
      </c>
    </row>
    <row r="25725" spans="1:7" x14ac:dyDescent="0.25">
      <c r="A25725" t="s">
        <v>2753</v>
      </c>
      <c r="B25725" t="s">
        <v>740</v>
      </c>
      <c r="C25725" t="s">
        <v>2754</v>
      </c>
      <c r="D25725" s="1">
        <v>44866</v>
      </c>
      <c r="E25725" s="2">
        <v>45</v>
      </c>
      <c r="F25725" t="s">
        <v>2756</v>
      </c>
      <c r="G25725" t="s">
        <v>6061</v>
      </c>
    </row>
    <row r="25726" spans="1:7" x14ac:dyDescent="0.25">
      <c r="A25726" t="s">
        <v>2753</v>
      </c>
      <c r="B25726" t="s">
        <v>740</v>
      </c>
      <c r="C25726" t="s">
        <v>2754</v>
      </c>
      <c r="D25726" s="1">
        <v>44866</v>
      </c>
      <c r="E25726" s="2">
        <v>45</v>
      </c>
      <c r="F25726" t="s">
        <v>2757</v>
      </c>
      <c r="G25726" t="s">
        <v>6061</v>
      </c>
    </row>
    <row r="25727" spans="1:7" x14ac:dyDescent="0.25">
      <c r="A25727" t="s">
        <v>3891</v>
      </c>
      <c r="B25727" t="s">
        <v>3892</v>
      </c>
      <c r="C25727" t="s">
        <v>2928</v>
      </c>
      <c r="D25727" s="1">
        <v>44866</v>
      </c>
      <c r="E25727" s="2">
        <v>100</v>
      </c>
      <c r="F25727" t="s">
        <v>3893</v>
      </c>
      <c r="G25727" t="s">
        <v>34</v>
      </c>
    </row>
    <row r="25728" spans="1:7" x14ac:dyDescent="0.25">
      <c r="A25728">
        <v>691</v>
      </c>
      <c r="B25728" t="s">
        <v>3146</v>
      </c>
      <c r="C25728" t="s">
        <v>4536</v>
      </c>
      <c r="D25728" s="1">
        <v>44866</v>
      </c>
      <c r="E25728" s="2">
        <v>100</v>
      </c>
      <c r="G25728" t="s">
        <v>186</v>
      </c>
    </row>
    <row r="25729" spans="1:7" x14ac:dyDescent="0.25">
      <c r="A25729">
        <v>847</v>
      </c>
      <c r="B25729" t="s">
        <v>6319</v>
      </c>
      <c r="C25729" t="s">
        <v>6320</v>
      </c>
      <c r="D25729" s="1">
        <v>44866</v>
      </c>
      <c r="E25729" s="2">
        <v>10</v>
      </c>
      <c r="F25729" t="s">
        <v>6321</v>
      </c>
      <c r="G25729" t="s">
        <v>2663</v>
      </c>
    </row>
    <row r="25730" spans="1:7" x14ac:dyDescent="0.25">
      <c r="A25730">
        <v>341</v>
      </c>
      <c r="B25730" t="s">
        <v>5819</v>
      </c>
      <c r="C25730" t="s">
        <v>5820</v>
      </c>
      <c r="D25730" s="1">
        <v>44866</v>
      </c>
      <c r="E25730" s="2">
        <v>50</v>
      </c>
      <c r="F25730" t="s">
        <v>5821</v>
      </c>
      <c r="G25730" t="s">
        <v>5638</v>
      </c>
    </row>
    <row r="25731" spans="1:7" x14ac:dyDescent="0.25">
      <c r="A25731">
        <v>228</v>
      </c>
      <c r="B25731" t="s">
        <v>4141</v>
      </c>
      <c r="C25731" t="s">
        <v>352</v>
      </c>
      <c r="D25731" s="1">
        <v>44866</v>
      </c>
      <c r="E25731" s="2">
        <v>2000</v>
      </c>
      <c r="F25731" t="s">
        <v>1295</v>
      </c>
      <c r="G25731" t="s">
        <v>781</v>
      </c>
    </row>
    <row r="25732" spans="1:7" x14ac:dyDescent="0.25">
      <c r="A25732" t="s">
        <v>1293</v>
      </c>
      <c r="B25732" t="s">
        <v>1294</v>
      </c>
      <c r="D25732" s="1">
        <v>44866</v>
      </c>
      <c r="E25732" s="2">
        <v>2000</v>
      </c>
      <c r="F25732" t="s">
        <v>1295</v>
      </c>
      <c r="G25732" t="s">
        <v>781</v>
      </c>
    </row>
    <row r="25733" spans="1:7" x14ac:dyDescent="0.25">
      <c r="A25733">
        <v>987</v>
      </c>
      <c r="B25733" t="s">
        <v>855</v>
      </c>
      <c r="C25733" t="s">
        <v>6451</v>
      </c>
      <c r="D25733" s="1">
        <v>44866</v>
      </c>
      <c r="E25733" s="2">
        <v>100</v>
      </c>
      <c r="G25733" t="s">
        <v>6422</v>
      </c>
    </row>
    <row r="25734" spans="1:7" x14ac:dyDescent="0.25">
      <c r="A25734" t="s">
        <v>3779</v>
      </c>
      <c r="B25734" t="s">
        <v>580</v>
      </c>
      <c r="C25734" t="s">
        <v>3780</v>
      </c>
      <c r="D25734" s="1">
        <v>44866</v>
      </c>
      <c r="E25734" s="2">
        <v>45</v>
      </c>
      <c r="F25734" t="s">
        <v>3781</v>
      </c>
      <c r="G25734" t="s">
        <v>6061</v>
      </c>
    </row>
    <row r="25735" spans="1:7" x14ac:dyDescent="0.25">
      <c r="A25735" t="s">
        <v>4440</v>
      </c>
      <c r="B25735" t="s">
        <v>4441</v>
      </c>
      <c r="C25735" t="s">
        <v>2822</v>
      </c>
      <c r="D25735" s="1">
        <v>44867</v>
      </c>
      <c r="E25735" s="2">
        <v>450</v>
      </c>
      <c r="F25735" t="s">
        <v>4442</v>
      </c>
      <c r="G25735" t="s">
        <v>6061</v>
      </c>
    </row>
    <row r="25736" spans="1:7" x14ac:dyDescent="0.25">
      <c r="A25736" t="s">
        <v>4440</v>
      </c>
      <c r="B25736" t="s">
        <v>4441</v>
      </c>
      <c r="C25736" t="s">
        <v>2822</v>
      </c>
      <c r="D25736" s="1">
        <v>44867</v>
      </c>
      <c r="E25736" s="2">
        <v>450</v>
      </c>
      <c r="F25736" t="s">
        <v>4444</v>
      </c>
      <c r="G25736" t="s">
        <v>6061</v>
      </c>
    </row>
    <row r="25737" spans="1:7" x14ac:dyDescent="0.25">
      <c r="A25737" t="s">
        <v>2659</v>
      </c>
      <c r="B25737" t="s">
        <v>2660</v>
      </c>
      <c r="C25737" t="s">
        <v>2661</v>
      </c>
      <c r="D25737" s="1">
        <v>44867</v>
      </c>
      <c r="E25737" s="2">
        <v>35</v>
      </c>
      <c r="F25737" t="s">
        <v>2662</v>
      </c>
      <c r="G25737" t="s">
        <v>6061</v>
      </c>
    </row>
    <row r="25738" spans="1:7" x14ac:dyDescent="0.25">
      <c r="A25738" t="s">
        <v>2659</v>
      </c>
      <c r="B25738" t="s">
        <v>2660</v>
      </c>
      <c r="C25738" t="s">
        <v>2661</v>
      </c>
      <c r="D25738" s="1">
        <v>44867</v>
      </c>
      <c r="E25738" s="2">
        <v>600</v>
      </c>
      <c r="F25738" t="s">
        <v>2662</v>
      </c>
      <c r="G25738" t="s">
        <v>6087</v>
      </c>
    </row>
    <row r="25739" spans="1:7" x14ac:dyDescent="0.25">
      <c r="A25739" t="s">
        <v>2153</v>
      </c>
      <c r="B25739" t="s">
        <v>614</v>
      </c>
      <c r="C25739" t="s">
        <v>1310</v>
      </c>
      <c r="D25739" s="1">
        <v>44868</v>
      </c>
      <c r="E25739" s="2">
        <v>10</v>
      </c>
      <c r="F25739" t="s">
        <v>2154</v>
      </c>
      <c r="G25739" t="s">
        <v>1245</v>
      </c>
    </row>
    <row r="25740" spans="1:7" x14ac:dyDescent="0.25">
      <c r="A25740" t="s">
        <v>2000</v>
      </c>
      <c r="B25740" t="s">
        <v>2001</v>
      </c>
      <c r="C25740" t="s">
        <v>2002</v>
      </c>
      <c r="D25740" s="1">
        <v>44868</v>
      </c>
      <c r="E25740" s="2">
        <v>100</v>
      </c>
      <c r="F25740" t="s">
        <v>2003</v>
      </c>
      <c r="G25740" t="s">
        <v>2681</v>
      </c>
    </row>
    <row r="25741" spans="1:7" x14ac:dyDescent="0.25">
      <c r="A25741" t="s">
        <v>2000</v>
      </c>
      <c r="B25741" t="s">
        <v>2001</v>
      </c>
      <c r="C25741" t="s">
        <v>2002</v>
      </c>
      <c r="D25741" s="1">
        <v>44868</v>
      </c>
      <c r="E25741" s="2">
        <v>100</v>
      </c>
      <c r="F25741" t="s">
        <v>2004</v>
      </c>
      <c r="G25741" t="s">
        <v>2681</v>
      </c>
    </row>
    <row r="25742" spans="1:7" x14ac:dyDescent="0.25">
      <c r="A25742" t="s">
        <v>529</v>
      </c>
      <c r="B25742" t="s">
        <v>290</v>
      </c>
      <c r="C25742" t="s">
        <v>530</v>
      </c>
      <c r="D25742" s="1">
        <v>44868</v>
      </c>
      <c r="E25742" s="2">
        <v>25</v>
      </c>
      <c r="F25742" t="s">
        <v>531</v>
      </c>
      <c r="G25742" t="s">
        <v>3282</v>
      </c>
    </row>
    <row r="25743" spans="1:7" x14ac:dyDescent="0.25">
      <c r="A25743" t="s">
        <v>1590</v>
      </c>
      <c r="B25743" t="s">
        <v>1591</v>
      </c>
      <c r="C25743" t="s">
        <v>1592</v>
      </c>
      <c r="D25743" s="1">
        <v>44868</v>
      </c>
      <c r="E25743" s="2">
        <v>5</v>
      </c>
      <c r="F25743" t="s">
        <v>1593</v>
      </c>
      <c r="G25743" t="s">
        <v>1245</v>
      </c>
    </row>
    <row r="25744" spans="1:7" x14ac:dyDescent="0.25">
      <c r="A25744" t="s">
        <v>4053</v>
      </c>
      <c r="B25744" t="s">
        <v>580</v>
      </c>
      <c r="C25744" t="s">
        <v>4054</v>
      </c>
      <c r="D25744" s="1">
        <v>44868</v>
      </c>
      <c r="E25744" s="2">
        <v>15</v>
      </c>
      <c r="F25744" t="s">
        <v>4055</v>
      </c>
      <c r="G25744" t="s">
        <v>3282</v>
      </c>
    </row>
    <row r="25745" spans="1:7" x14ac:dyDescent="0.25">
      <c r="A25745" t="s">
        <v>4053</v>
      </c>
      <c r="B25745" t="s">
        <v>580</v>
      </c>
      <c r="C25745" t="s">
        <v>4054</v>
      </c>
      <c r="D25745" s="1">
        <v>44868</v>
      </c>
      <c r="E25745" s="2">
        <v>15</v>
      </c>
      <c r="F25745" t="s">
        <v>4055</v>
      </c>
      <c r="G25745" t="s">
        <v>3282</v>
      </c>
    </row>
    <row r="25746" spans="1:7" x14ac:dyDescent="0.25">
      <c r="A25746" t="s">
        <v>4053</v>
      </c>
      <c r="B25746" t="s">
        <v>580</v>
      </c>
      <c r="C25746" t="s">
        <v>4054</v>
      </c>
      <c r="D25746" s="1">
        <v>44868</v>
      </c>
      <c r="E25746" s="2">
        <v>15</v>
      </c>
      <c r="F25746" t="s">
        <v>4056</v>
      </c>
      <c r="G25746" t="s">
        <v>3282</v>
      </c>
    </row>
    <row r="25747" spans="1:7" x14ac:dyDescent="0.25">
      <c r="A25747" t="s">
        <v>82</v>
      </c>
      <c r="B25747" t="s">
        <v>83</v>
      </c>
      <c r="C25747" t="s">
        <v>84</v>
      </c>
      <c r="D25747" s="1">
        <v>44868</v>
      </c>
      <c r="E25747" s="2">
        <v>10</v>
      </c>
      <c r="F25747" t="s">
        <v>85</v>
      </c>
      <c r="G25747" t="s">
        <v>1245</v>
      </c>
    </row>
    <row r="25748" spans="1:7" x14ac:dyDescent="0.25">
      <c r="A25748" t="s">
        <v>82</v>
      </c>
      <c r="B25748" t="s">
        <v>83</v>
      </c>
      <c r="C25748" t="s">
        <v>84</v>
      </c>
      <c r="D25748" s="1">
        <v>44868</v>
      </c>
      <c r="E25748" s="2">
        <v>10</v>
      </c>
      <c r="F25748" t="s">
        <v>86</v>
      </c>
      <c r="G25748" t="s">
        <v>1245</v>
      </c>
    </row>
    <row r="25749" spans="1:7" x14ac:dyDescent="0.25">
      <c r="A25749" t="s">
        <v>2690</v>
      </c>
      <c r="B25749" t="s">
        <v>2691</v>
      </c>
      <c r="C25749" t="s">
        <v>2692</v>
      </c>
      <c r="D25749" s="1">
        <v>44868</v>
      </c>
      <c r="E25749" s="2">
        <v>50</v>
      </c>
      <c r="F25749" t="s">
        <v>2693</v>
      </c>
      <c r="G25749" t="s">
        <v>1715</v>
      </c>
    </row>
    <row r="25750" spans="1:7" x14ac:dyDescent="0.25">
      <c r="A25750" t="s">
        <v>2690</v>
      </c>
      <c r="B25750" t="s">
        <v>2691</v>
      </c>
      <c r="C25750" t="s">
        <v>2692</v>
      </c>
      <c r="D25750" s="1">
        <v>44868</v>
      </c>
      <c r="E25750" s="2">
        <v>50</v>
      </c>
      <c r="F25750" t="s">
        <v>2693</v>
      </c>
      <c r="G25750" t="s">
        <v>1725</v>
      </c>
    </row>
    <row r="25751" spans="1:7" x14ac:dyDescent="0.25">
      <c r="A25751" t="s">
        <v>636</v>
      </c>
      <c r="B25751" t="s">
        <v>637</v>
      </c>
      <c r="C25751" t="s">
        <v>638</v>
      </c>
      <c r="D25751" s="1">
        <v>44868</v>
      </c>
      <c r="E25751" s="2">
        <v>10</v>
      </c>
      <c r="F25751" t="s">
        <v>639</v>
      </c>
      <c r="G25751" t="s">
        <v>1695</v>
      </c>
    </row>
    <row r="25752" spans="1:7" x14ac:dyDescent="0.25">
      <c r="A25752" t="s">
        <v>636</v>
      </c>
      <c r="B25752" t="s">
        <v>637</v>
      </c>
      <c r="C25752" t="s">
        <v>638</v>
      </c>
      <c r="D25752" s="1">
        <v>44868</v>
      </c>
      <c r="E25752" s="2">
        <v>10</v>
      </c>
      <c r="F25752" t="s">
        <v>639</v>
      </c>
      <c r="G25752" t="s">
        <v>471</v>
      </c>
    </row>
    <row r="25753" spans="1:7" x14ac:dyDescent="0.25">
      <c r="A25753" t="s">
        <v>221</v>
      </c>
      <c r="B25753" t="s">
        <v>222</v>
      </c>
      <c r="C25753" t="s">
        <v>223</v>
      </c>
      <c r="D25753" s="1">
        <v>44868</v>
      </c>
      <c r="E25753" s="2">
        <v>1000</v>
      </c>
      <c r="F25753" t="s">
        <v>224</v>
      </c>
      <c r="G25753" t="s">
        <v>1519</v>
      </c>
    </row>
    <row r="25754" spans="1:7" x14ac:dyDescent="0.25">
      <c r="A25754" t="s">
        <v>1803</v>
      </c>
      <c r="B25754" t="s">
        <v>1804</v>
      </c>
      <c r="C25754" t="s">
        <v>1805</v>
      </c>
      <c r="D25754" s="1">
        <v>44868</v>
      </c>
      <c r="E25754" s="2">
        <v>25</v>
      </c>
      <c r="F25754" t="s">
        <v>1806</v>
      </c>
      <c r="G25754" t="s">
        <v>271</v>
      </c>
    </row>
    <row r="25755" spans="1:7" x14ac:dyDescent="0.25">
      <c r="A25755" t="s">
        <v>1803</v>
      </c>
      <c r="B25755" t="s">
        <v>1804</v>
      </c>
      <c r="C25755" t="s">
        <v>1805</v>
      </c>
      <c r="D25755" s="1">
        <v>44868</v>
      </c>
      <c r="E25755" s="2">
        <v>25</v>
      </c>
      <c r="F25755" t="s">
        <v>1806</v>
      </c>
      <c r="G25755" t="s">
        <v>5422</v>
      </c>
    </row>
    <row r="25756" spans="1:7" x14ac:dyDescent="0.25">
      <c r="A25756" t="s">
        <v>322</v>
      </c>
      <c r="B25756" t="s">
        <v>323</v>
      </c>
      <c r="C25756" t="s">
        <v>324</v>
      </c>
      <c r="D25756" s="1">
        <v>44868</v>
      </c>
      <c r="E25756" s="2">
        <v>63</v>
      </c>
      <c r="F25756" t="s">
        <v>325</v>
      </c>
      <c r="G25756" t="s">
        <v>326</v>
      </c>
    </row>
    <row r="25757" spans="1:7" x14ac:dyDescent="0.25">
      <c r="A25757" t="s">
        <v>322</v>
      </c>
      <c r="B25757" t="s">
        <v>323</v>
      </c>
      <c r="C25757" t="s">
        <v>324</v>
      </c>
      <c r="D25757" s="1">
        <v>44868</v>
      </c>
      <c r="E25757" s="2">
        <v>63</v>
      </c>
      <c r="F25757" t="s">
        <v>327</v>
      </c>
      <c r="G25757" t="s">
        <v>326</v>
      </c>
    </row>
    <row r="25758" spans="1:7" x14ac:dyDescent="0.25">
      <c r="A25758" t="s">
        <v>312</v>
      </c>
      <c r="B25758" t="s">
        <v>248</v>
      </c>
      <c r="C25758" t="s">
        <v>313</v>
      </c>
      <c r="D25758" s="1">
        <v>44868</v>
      </c>
      <c r="E25758" s="2">
        <v>50</v>
      </c>
      <c r="F25758" t="s">
        <v>314</v>
      </c>
      <c r="G25758" t="s">
        <v>315</v>
      </c>
    </row>
    <row r="25759" spans="1:7" x14ac:dyDescent="0.25">
      <c r="A25759" t="s">
        <v>3689</v>
      </c>
      <c r="B25759" t="s">
        <v>3690</v>
      </c>
      <c r="C25759" t="s">
        <v>3691</v>
      </c>
      <c r="D25759" s="1">
        <v>44868</v>
      </c>
      <c r="E25759" s="2">
        <v>34.96</v>
      </c>
      <c r="F25759" t="s">
        <v>3692</v>
      </c>
      <c r="G25759" t="s">
        <v>97</v>
      </c>
    </row>
    <row r="25760" spans="1:7" x14ac:dyDescent="0.25">
      <c r="A25760" t="s">
        <v>2742</v>
      </c>
      <c r="B25760" t="s">
        <v>2743</v>
      </c>
      <c r="C25760" t="s">
        <v>2744</v>
      </c>
      <c r="D25760" s="1">
        <v>44868</v>
      </c>
      <c r="E25760" s="2">
        <v>150</v>
      </c>
      <c r="F25760" t="s">
        <v>2745</v>
      </c>
      <c r="G25760" t="s">
        <v>2746</v>
      </c>
    </row>
    <row r="25761" spans="1:7" x14ac:dyDescent="0.25">
      <c r="A25761" t="s">
        <v>2742</v>
      </c>
      <c r="B25761" t="s">
        <v>2743</v>
      </c>
      <c r="C25761" t="s">
        <v>2744</v>
      </c>
      <c r="D25761" s="1">
        <v>44868</v>
      </c>
      <c r="E25761" s="2">
        <v>150</v>
      </c>
      <c r="F25761" t="s">
        <v>2747</v>
      </c>
      <c r="G25761" t="s">
        <v>2746</v>
      </c>
    </row>
    <row r="25762" spans="1:7" x14ac:dyDescent="0.25">
      <c r="A25762" t="s">
        <v>4358</v>
      </c>
      <c r="B25762" t="s">
        <v>4359</v>
      </c>
      <c r="C25762" t="s">
        <v>4360</v>
      </c>
      <c r="D25762" s="1">
        <v>44868</v>
      </c>
      <c r="E25762" s="2">
        <v>1000</v>
      </c>
      <c r="F25762" t="s">
        <v>4361</v>
      </c>
      <c r="G25762" t="s">
        <v>67</v>
      </c>
    </row>
    <row r="25763" spans="1:7" x14ac:dyDescent="0.25">
      <c r="A25763" t="s">
        <v>5385</v>
      </c>
      <c r="B25763" t="s">
        <v>2992</v>
      </c>
      <c r="C25763" t="s">
        <v>5386</v>
      </c>
      <c r="D25763" s="1">
        <v>44868</v>
      </c>
      <c r="E25763" s="2">
        <v>50</v>
      </c>
      <c r="F25763" t="s">
        <v>5387</v>
      </c>
      <c r="G25763" t="s">
        <v>67</v>
      </c>
    </row>
    <row r="25764" spans="1:7" x14ac:dyDescent="0.25">
      <c r="A25764" t="s">
        <v>3686</v>
      </c>
      <c r="B25764" t="s">
        <v>764</v>
      </c>
      <c r="C25764" t="s">
        <v>3687</v>
      </c>
      <c r="D25764" s="1">
        <v>44868</v>
      </c>
      <c r="E25764" s="2">
        <v>5</v>
      </c>
      <c r="F25764" t="s">
        <v>3688</v>
      </c>
      <c r="G25764" t="s">
        <v>97</v>
      </c>
    </row>
    <row r="25765" spans="1:7" x14ac:dyDescent="0.25">
      <c r="A25765" t="s">
        <v>3686</v>
      </c>
      <c r="B25765" t="s">
        <v>764</v>
      </c>
      <c r="C25765" t="s">
        <v>3687</v>
      </c>
      <c r="D25765" s="1">
        <v>44868</v>
      </c>
      <c r="E25765" s="2">
        <v>5</v>
      </c>
      <c r="F25765" t="s">
        <v>3688</v>
      </c>
      <c r="G25765" t="s">
        <v>1245</v>
      </c>
    </row>
    <row r="25766" spans="1:7" x14ac:dyDescent="0.25">
      <c r="A25766">
        <v>988</v>
      </c>
      <c r="B25766" t="s">
        <v>6452</v>
      </c>
      <c r="C25766" t="s">
        <v>6453</v>
      </c>
      <c r="D25766" s="1">
        <v>44868</v>
      </c>
      <c r="E25766" s="2">
        <v>100</v>
      </c>
      <c r="G25766" t="s">
        <v>186</v>
      </c>
    </row>
    <row r="25767" spans="1:7" x14ac:dyDescent="0.25">
      <c r="A25767">
        <v>68</v>
      </c>
      <c r="B25767" t="s">
        <v>5551</v>
      </c>
      <c r="C25767" t="s">
        <v>5552</v>
      </c>
      <c r="D25767" s="1">
        <v>44868</v>
      </c>
      <c r="E25767" s="2">
        <v>15</v>
      </c>
      <c r="F25767" t="s">
        <v>5553</v>
      </c>
      <c r="G25767" t="s">
        <v>4685</v>
      </c>
    </row>
    <row r="25768" spans="1:7" x14ac:dyDescent="0.25">
      <c r="A25768">
        <v>45</v>
      </c>
      <c r="B25768" t="s">
        <v>1578</v>
      </c>
      <c r="C25768" t="s">
        <v>3033</v>
      </c>
      <c r="D25768" s="1">
        <v>44868</v>
      </c>
      <c r="E25768" s="2">
        <v>84</v>
      </c>
      <c r="F25768" t="s">
        <v>5518</v>
      </c>
      <c r="G25768" t="s">
        <v>34</v>
      </c>
    </row>
    <row r="25769" spans="1:7" x14ac:dyDescent="0.25">
      <c r="A25769">
        <v>383</v>
      </c>
      <c r="B25769" t="s">
        <v>5772</v>
      </c>
      <c r="C25769" t="s">
        <v>5876</v>
      </c>
      <c r="D25769" s="1">
        <v>44868</v>
      </c>
      <c r="E25769" s="2">
        <v>50</v>
      </c>
      <c r="F25769" t="s">
        <v>5877</v>
      </c>
      <c r="G25769" t="s">
        <v>6428</v>
      </c>
    </row>
    <row r="25770" spans="1:7" x14ac:dyDescent="0.25">
      <c r="A25770">
        <v>276</v>
      </c>
      <c r="B25770" t="s">
        <v>5802</v>
      </c>
      <c r="C25770" t="s">
        <v>5803</v>
      </c>
      <c r="D25770" s="1">
        <v>44868</v>
      </c>
      <c r="E25770" s="2">
        <v>5</v>
      </c>
      <c r="G25770" t="s">
        <v>5789</v>
      </c>
    </row>
    <row r="25771" spans="1:7" x14ac:dyDescent="0.25">
      <c r="A25771">
        <v>278</v>
      </c>
      <c r="B25771" t="s">
        <v>2822</v>
      </c>
      <c r="C25771" t="s">
        <v>779</v>
      </c>
      <c r="D25771" s="1">
        <v>44868</v>
      </c>
      <c r="E25771" s="2">
        <v>5</v>
      </c>
      <c r="F25771" t="s">
        <v>5801</v>
      </c>
      <c r="G25771" t="s">
        <v>5789</v>
      </c>
    </row>
    <row r="25772" spans="1:7" x14ac:dyDescent="0.25">
      <c r="A25772">
        <v>732</v>
      </c>
      <c r="B25772" t="s">
        <v>248</v>
      </c>
      <c r="C25772" t="s">
        <v>6105</v>
      </c>
      <c r="D25772" s="1">
        <v>44868</v>
      </c>
      <c r="E25772" s="2">
        <v>200</v>
      </c>
      <c r="G25772" t="s">
        <v>186</v>
      </c>
    </row>
    <row r="25773" spans="1:7" x14ac:dyDescent="0.25">
      <c r="A25773" t="s">
        <v>155</v>
      </c>
      <c r="B25773" t="s">
        <v>156</v>
      </c>
      <c r="C25773" t="s">
        <v>157</v>
      </c>
      <c r="D25773" s="1">
        <v>44868</v>
      </c>
      <c r="E25773" s="2">
        <v>5</v>
      </c>
      <c r="F25773" t="s">
        <v>158</v>
      </c>
      <c r="G25773" t="s">
        <v>5789</v>
      </c>
    </row>
    <row r="25774" spans="1:7" x14ac:dyDescent="0.25">
      <c r="A25774" t="s">
        <v>155</v>
      </c>
      <c r="B25774" t="s">
        <v>156</v>
      </c>
      <c r="C25774" t="s">
        <v>157</v>
      </c>
      <c r="D25774" s="1">
        <v>44868</v>
      </c>
      <c r="E25774" s="2">
        <v>5</v>
      </c>
      <c r="F25774" t="s">
        <v>158</v>
      </c>
      <c r="G25774" t="s">
        <v>5789</v>
      </c>
    </row>
    <row r="25775" spans="1:7" x14ac:dyDescent="0.25">
      <c r="A25775" t="s">
        <v>2758</v>
      </c>
      <c r="B25775" t="s">
        <v>2759</v>
      </c>
      <c r="C25775" t="s">
        <v>2760</v>
      </c>
      <c r="D25775" s="1">
        <v>44868</v>
      </c>
      <c r="E25775" s="2">
        <v>15</v>
      </c>
      <c r="F25775" t="s">
        <v>2761</v>
      </c>
      <c r="G25775" t="s">
        <v>3282</v>
      </c>
    </row>
    <row r="25776" spans="1:7" x14ac:dyDescent="0.25">
      <c r="A25776" t="s">
        <v>3247</v>
      </c>
      <c r="B25776" t="s">
        <v>3248</v>
      </c>
      <c r="C25776" t="s">
        <v>3249</v>
      </c>
      <c r="D25776" s="1">
        <v>44868</v>
      </c>
      <c r="E25776" s="2">
        <v>10</v>
      </c>
      <c r="F25776" t="s">
        <v>3250</v>
      </c>
      <c r="G25776" t="s">
        <v>3649</v>
      </c>
    </row>
    <row r="25777" spans="1:7" x14ac:dyDescent="0.25">
      <c r="A25777" t="s">
        <v>1541</v>
      </c>
      <c r="B25777" t="s">
        <v>1542</v>
      </c>
      <c r="C25777" t="s">
        <v>1543</v>
      </c>
      <c r="D25777" s="1">
        <v>44868</v>
      </c>
      <c r="E25777" s="2">
        <v>20</v>
      </c>
      <c r="F25777" t="s">
        <v>1544</v>
      </c>
      <c r="G25777" t="s">
        <v>114</v>
      </c>
    </row>
    <row r="25778" spans="1:7" x14ac:dyDescent="0.25">
      <c r="A25778" t="s">
        <v>1541</v>
      </c>
      <c r="B25778" t="s">
        <v>1542</v>
      </c>
      <c r="C25778" t="s">
        <v>1543</v>
      </c>
      <c r="D25778" s="1">
        <v>44868</v>
      </c>
      <c r="E25778" s="2">
        <v>20</v>
      </c>
      <c r="F25778" t="s">
        <v>1545</v>
      </c>
      <c r="G25778" t="s">
        <v>114</v>
      </c>
    </row>
    <row r="25779" spans="1:7" x14ac:dyDescent="0.25">
      <c r="A25779" t="s">
        <v>3800</v>
      </c>
      <c r="B25779" t="s">
        <v>1430</v>
      </c>
      <c r="C25779" t="s">
        <v>3801</v>
      </c>
      <c r="D25779" s="1">
        <v>44868</v>
      </c>
      <c r="E25779" s="2">
        <v>10</v>
      </c>
      <c r="F25779" t="s">
        <v>3802</v>
      </c>
      <c r="G25779" t="s">
        <v>2700</v>
      </c>
    </row>
    <row r="25780" spans="1:7" x14ac:dyDescent="0.25">
      <c r="A25780" t="s">
        <v>3800</v>
      </c>
      <c r="B25780" t="s">
        <v>1430</v>
      </c>
      <c r="C25780" t="s">
        <v>3801</v>
      </c>
      <c r="D25780" s="1">
        <v>44868</v>
      </c>
      <c r="E25780" s="2">
        <v>10</v>
      </c>
      <c r="F25780" t="s">
        <v>3802</v>
      </c>
      <c r="G25780" t="s">
        <v>1245</v>
      </c>
    </row>
    <row r="25781" spans="1:7" x14ac:dyDescent="0.25">
      <c r="A25781" t="s">
        <v>4621</v>
      </c>
      <c r="B25781" t="s">
        <v>4622</v>
      </c>
      <c r="C25781" t="s">
        <v>4623</v>
      </c>
      <c r="D25781" s="1">
        <v>44868</v>
      </c>
      <c r="E25781" s="2">
        <v>250</v>
      </c>
      <c r="F25781" t="s">
        <v>4624</v>
      </c>
      <c r="G25781" t="s">
        <v>6332</v>
      </c>
    </row>
    <row r="25782" spans="1:7" x14ac:dyDescent="0.25">
      <c r="A25782" t="s">
        <v>2272</v>
      </c>
      <c r="B25782" t="s">
        <v>2273</v>
      </c>
      <c r="C25782" t="s">
        <v>2274</v>
      </c>
      <c r="D25782" s="1">
        <v>44868</v>
      </c>
      <c r="E25782" s="2">
        <v>350</v>
      </c>
      <c r="F25782" t="s">
        <v>2275</v>
      </c>
      <c r="G25782" t="s">
        <v>2663</v>
      </c>
    </row>
    <row r="25783" spans="1:7" x14ac:dyDescent="0.25">
      <c r="A25783" t="s">
        <v>2272</v>
      </c>
      <c r="B25783" t="s">
        <v>2273</v>
      </c>
      <c r="C25783" t="s">
        <v>2274</v>
      </c>
      <c r="D25783" s="1">
        <v>44868</v>
      </c>
      <c r="E25783" s="2">
        <v>350</v>
      </c>
      <c r="F25783" t="s">
        <v>2276</v>
      </c>
      <c r="G25783" t="s">
        <v>2663</v>
      </c>
    </row>
    <row r="25784" spans="1:7" x14ac:dyDescent="0.25">
      <c r="A25784" t="s">
        <v>2272</v>
      </c>
      <c r="B25784" t="s">
        <v>2273</v>
      </c>
      <c r="C25784" t="s">
        <v>2274</v>
      </c>
      <c r="D25784" s="1">
        <v>44868</v>
      </c>
      <c r="E25784" s="2">
        <v>41.67</v>
      </c>
      <c r="F25784" t="s">
        <v>2275</v>
      </c>
      <c r="G25784" t="s">
        <v>3650</v>
      </c>
    </row>
    <row r="25785" spans="1:7" x14ac:dyDescent="0.25">
      <c r="A25785" t="s">
        <v>2272</v>
      </c>
      <c r="B25785" t="s">
        <v>2273</v>
      </c>
      <c r="C25785" t="s">
        <v>2274</v>
      </c>
      <c r="D25785" s="1">
        <v>44868</v>
      </c>
      <c r="E25785" s="2">
        <v>41.67</v>
      </c>
      <c r="F25785" t="s">
        <v>2276</v>
      </c>
      <c r="G25785" t="s">
        <v>3650</v>
      </c>
    </row>
    <row r="25786" spans="1:7" x14ac:dyDescent="0.25">
      <c r="A25786" t="s">
        <v>2272</v>
      </c>
      <c r="B25786" t="s">
        <v>2273</v>
      </c>
      <c r="C25786" t="s">
        <v>2274</v>
      </c>
      <c r="D25786" s="1">
        <v>44868</v>
      </c>
      <c r="E25786" s="2">
        <v>83.33</v>
      </c>
      <c r="F25786" t="s">
        <v>2275</v>
      </c>
      <c r="G25786" t="s">
        <v>34</v>
      </c>
    </row>
    <row r="25787" spans="1:7" x14ac:dyDescent="0.25">
      <c r="A25787" t="s">
        <v>2272</v>
      </c>
      <c r="B25787" t="s">
        <v>2273</v>
      </c>
      <c r="C25787" t="s">
        <v>2274</v>
      </c>
      <c r="D25787" s="1">
        <v>44868</v>
      </c>
      <c r="E25787" s="2">
        <v>83.33</v>
      </c>
      <c r="F25787" t="s">
        <v>2276</v>
      </c>
      <c r="G25787" t="s">
        <v>34</v>
      </c>
    </row>
    <row r="25788" spans="1:7" x14ac:dyDescent="0.25">
      <c r="A25788" t="s">
        <v>4990</v>
      </c>
      <c r="B25788" t="s">
        <v>4991</v>
      </c>
      <c r="C25788" t="s">
        <v>4992</v>
      </c>
      <c r="D25788" s="1">
        <v>44868</v>
      </c>
      <c r="E25788" s="2">
        <v>100</v>
      </c>
      <c r="F25788" t="s">
        <v>4993</v>
      </c>
      <c r="G25788" t="s">
        <v>2663</v>
      </c>
    </row>
    <row r="25789" spans="1:7" x14ac:dyDescent="0.25">
      <c r="A25789" t="s">
        <v>4990</v>
      </c>
      <c r="B25789" t="s">
        <v>4991</v>
      </c>
      <c r="C25789" t="s">
        <v>4992</v>
      </c>
      <c r="D25789" s="1">
        <v>44868</v>
      </c>
      <c r="E25789" s="2">
        <v>100</v>
      </c>
      <c r="F25789" t="s">
        <v>4994</v>
      </c>
      <c r="G25789" t="s">
        <v>2663</v>
      </c>
    </row>
    <row r="25790" spans="1:7" x14ac:dyDescent="0.25">
      <c r="A25790" t="s">
        <v>2245</v>
      </c>
      <c r="B25790" t="s">
        <v>2246</v>
      </c>
      <c r="C25790" t="s">
        <v>2247</v>
      </c>
      <c r="D25790" s="1">
        <v>44868</v>
      </c>
      <c r="E25790" s="2">
        <v>10</v>
      </c>
      <c r="F25790" t="s">
        <v>2248</v>
      </c>
      <c r="G25790" t="s">
        <v>6257</v>
      </c>
    </row>
    <row r="25791" spans="1:7" x14ac:dyDescent="0.25">
      <c r="A25791" t="s">
        <v>2245</v>
      </c>
      <c r="B25791" t="s">
        <v>2246</v>
      </c>
      <c r="C25791" t="s">
        <v>2247</v>
      </c>
      <c r="D25791" s="1">
        <v>44868</v>
      </c>
      <c r="E25791" s="2">
        <v>10</v>
      </c>
      <c r="F25791" t="s">
        <v>2249</v>
      </c>
      <c r="G25791" t="s">
        <v>6257</v>
      </c>
    </row>
    <row r="25792" spans="1:7" x14ac:dyDescent="0.25">
      <c r="A25792" t="s">
        <v>553</v>
      </c>
      <c r="B25792" t="s">
        <v>554</v>
      </c>
      <c r="C25792" t="s">
        <v>555</v>
      </c>
      <c r="D25792" s="1">
        <v>44868</v>
      </c>
      <c r="E25792" s="2">
        <v>50</v>
      </c>
      <c r="F25792" t="s">
        <v>556</v>
      </c>
      <c r="G25792" t="s">
        <v>2663</v>
      </c>
    </row>
    <row r="25793" spans="1:7" x14ac:dyDescent="0.25">
      <c r="A25793" t="s">
        <v>553</v>
      </c>
      <c r="B25793" t="s">
        <v>554</v>
      </c>
      <c r="C25793" t="s">
        <v>555</v>
      </c>
      <c r="D25793" s="1">
        <v>44868</v>
      </c>
      <c r="E25793" s="2">
        <v>50</v>
      </c>
      <c r="F25793" t="s">
        <v>557</v>
      </c>
      <c r="G25793" t="s">
        <v>2663</v>
      </c>
    </row>
    <row r="25794" spans="1:7" x14ac:dyDescent="0.25">
      <c r="A25794" t="s">
        <v>4665</v>
      </c>
      <c r="B25794" t="s">
        <v>4666</v>
      </c>
      <c r="C25794" t="s">
        <v>4667</v>
      </c>
      <c r="D25794" s="1">
        <v>44868</v>
      </c>
      <c r="E25794" s="2">
        <v>25</v>
      </c>
      <c r="F25794" t="s">
        <v>4668</v>
      </c>
      <c r="G25794" t="s">
        <v>1245</v>
      </c>
    </row>
    <row r="25795" spans="1:7" x14ac:dyDescent="0.25">
      <c r="A25795" t="s">
        <v>4665</v>
      </c>
      <c r="B25795" t="s">
        <v>4666</v>
      </c>
      <c r="C25795" t="s">
        <v>4667</v>
      </c>
      <c r="D25795" s="1">
        <v>44868</v>
      </c>
      <c r="E25795" s="2">
        <v>25</v>
      </c>
      <c r="F25795" t="s">
        <v>4669</v>
      </c>
      <c r="G25795" t="s">
        <v>1245</v>
      </c>
    </row>
    <row r="25796" spans="1:7" x14ac:dyDescent="0.25">
      <c r="A25796" t="s">
        <v>4665</v>
      </c>
      <c r="B25796" t="s">
        <v>4666</v>
      </c>
      <c r="C25796" t="s">
        <v>4667</v>
      </c>
      <c r="D25796" s="1">
        <v>44868</v>
      </c>
      <c r="E25796" s="2">
        <v>25</v>
      </c>
      <c r="F25796" t="s">
        <v>4670</v>
      </c>
      <c r="G25796" t="s">
        <v>1245</v>
      </c>
    </row>
    <row r="25797" spans="1:7" x14ac:dyDescent="0.25">
      <c r="A25797" t="s">
        <v>4665</v>
      </c>
      <c r="B25797" t="s">
        <v>4666</v>
      </c>
      <c r="C25797" t="s">
        <v>4667</v>
      </c>
      <c r="D25797" s="1">
        <v>44868</v>
      </c>
      <c r="E25797" s="2">
        <v>25</v>
      </c>
      <c r="F25797" t="s">
        <v>4668</v>
      </c>
      <c r="G25797" t="s">
        <v>276</v>
      </c>
    </row>
    <row r="25798" spans="1:7" x14ac:dyDescent="0.25">
      <c r="A25798" t="s">
        <v>4665</v>
      </c>
      <c r="B25798" t="s">
        <v>4666</v>
      </c>
      <c r="C25798" t="s">
        <v>4667</v>
      </c>
      <c r="D25798" s="1">
        <v>44868</v>
      </c>
      <c r="E25798" s="2">
        <v>25</v>
      </c>
      <c r="F25798" t="s">
        <v>4669</v>
      </c>
      <c r="G25798" t="s">
        <v>276</v>
      </c>
    </row>
    <row r="25799" spans="1:7" x14ac:dyDescent="0.25">
      <c r="A25799" t="s">
        <v>4665</v>
      </c>
      <c r="B25799" t="s">
        <v>4666</v>
      </c>
      <c r="C25799" t="s">
        <v>4667</v>
      </c>
      <c r="D25799" s="1">
        <v>44868</v>
      </c>
      <c r="E25799" s="2">
        <v>25</v>
      </c>
      <c r="F25799" t="s">
        <v>4670</v>
      </c>
      <c r="G25799" t="s">
        <v>276</v>
      </c>
    </row>
    <row r="25800" spans="1:7" x14ac:dyDescent="0.25">
      <c r="A25800" t="s">
        <v>178</v>
      </c>
      <c r="B25800" t="s">
        <v>179</v>
      </c>
      <c r="C25800" t="s">
        <v>180</v>
      </c>
      <c r="D25800" s="1">
        <v>44868</v>
      </c>
      <c r="E25800" s="2">
        <v>5</v>
      </c>
      <c r="F25800" t="s">
        <v>181</v>
      </c>
      <c r="G25800" t="s">
        <v>182</v>
      </c>
    </row>
    <row r="25801" spans="1:7" x14ac:dyDescent="0.25">
      <c r="A25801" t="s">
        <v>1464</v>
      </c>
      <c r="B25801" t="s">
        <v>1465</v>
      </c>
      <c r="C25801" t="s">
        <v>627</v>
      </c>
      <c r="D25801" s="1">
        <v>44868</v>
      </c>
      <c r="E25801" s="2">
        <v>20</v>
      </c>
      <c r="F25801" t="s">
        <v>1466</v>
      </c>
      <c r="G25801" t="s">
        <v>478</v>
      </c>
    </row>
    <row r="25802" spans="1:7" x14ac:dyDescent="0.25">
      <c r="A25802" t="s">
        <v>1464</v>
      </c>
      <c r="B25802" t="s">
        <v>1465</v>
      </c>
      <c r="C25802" t="s">
        <v>627</v>
      </c>
      <c r="D25802" s="1">
        <v>44868</v>
      </c>
      <c r="E25802" s="2">
        <v>20</v>
      </c>
      <c r="F25802" t="s">
        <v>1466</v>
      </c>
      <c r="G25802" t="s">
        <v>478</v>
      </c>
    </row>
    <row r="25803" spans="1:7" x14ac:dyDescent="0.25">
      <c r="A25803" t="s">
        <v>493</v>
      </c>
      <c r="B25803" t="s">
        <v>494</v>
      </c>
      <c r="C25803" t="s">
        <v>495</v>
      </c>
      <c r="D25803" s="1">
        <v>44868</v>
      </c>
      <c r="E25803" s="2">
        <v>15</v>
      </c>
      <c r="F25803" t="s">
        <v>496</v>
      </c>
      <c r="G25803" t="s">
        <v>310</v>
      </c>
    </row>
    <row r="25804" spans="1:7" x14ac:dyDescent="0.25">
      <c r="A25804" t="s">
        <v>493</v>
      </c>
      <c r="B25804" t="s">
        <v>494</v>
      </c>
      <c r="C25804" t="s">
        <v>495</v>
      </c>
      <c r="D25804" s="1">
        <v>44868</v>
      </c>
      <c r="E25804" s="2">
        <v>15</v>
      </c>
      <c r="F25804" t="s">
        <v>497</v>
      </c>
      <c r="G25804" t="s">
        <v>310</v>
      </c>
    </row>
    <row r="25805" spans="1:7" x14ac:dyDescent="0.25">
      <c r="A25805" t="s">
        <v>493</v>
      </c>
      <c r="B25805" t="s">
        <v>494</v>
      </c>
      <c r="C25805" t="s">
        <v>495</v>
      </c>
      <c r="D25805" s="1">
        <v>44868</v>
      </c>
      <c r="E25805" s="2">
        <v>25</v>
      </c>
      <c r="F25805" t="s">
        <v>496</v>
      </c>
      <c r="G25805" t="s">
        <v>2456</v>
      </c>
    </row>
    <row r="25806" spans="1:7" x14ac:dyDescent="0.25">
      <c r="A25806" t="s">
        <v>493</v>
      </c>
      <c r="B25806" t="s">
        <v>494</v>
      </c>
      <c r="C25806" t="s">
        <v>495</v>
      </c>
      <c r="D25806" s="1">
        <v>44868</v>
      </c>
      <c r="E25806" s="2">
        <v>25</v>
      </c>
      <c r="F25806" t="s">
        <v>497</v>
      </c>
      <c r="G25806" t="s">
        <v>2456</v>
      </c>
    </row>
    <row r="25807" spans="1:7" x14ac:dyDescent="0.25">
      <c r="A25807" t="s">
        <v>709</v>
      </c>
      <c r="B25807" t="s">
        <v>710</v>
      </c>
      <c r="C25807" t="s">
        <v>705</v>
      </c>
      <c r="D25807" s="1">
        <v>44868</v>
      </c>
      <c r="E25807" s="2">
        <v>84</v>
      </c>
      <c r="F25807" t="s">
        <v>711</v>
      </c>
      <c r="G25807" t="s">
        <v>3225</v>
      </c>
    </row>
    <row r="25808" spans="1:7" x14ac:dyDescent="0.25">
      <c r="A25808" t="s">
        <v>709</v>
      </c>
      <c r="B25808" t="s">
        <v>710</v>
      </c>
      <c r="C25808" t="s">
        <v>705</v>
      </c>
      <c r="D25808" s="1">
        <v>44868</v>
      </c>
      <c r="E25808" s="2">
        <v>84</v>
      </c>
      <c r="F25808" t="s">
        <v>712</v>
      </c>
      <c r="G25808" t="s">
        <v>3225</v>
      </c>
    </row>
    <row r="25809" spans="1:7" x14ac:dyDescent="0.25">
      <c r="A25809" t="s">
        <v>709</v>
      </c>
      <c r="B25809" t="s">
        <v>710</v>
      </c>
      <c r="C25809" t="s">
        <v>705</v>
      </c>
      <c r="D25809" s="1">
        <v>44868</v>
      </c>
      <c r="E25809" s="2">
        <v>84</v>
      </c>
      <c r="F25809" t="s">
        <v>712</v>
      </c>
      <c r="G25809" t="s">
        <v>3225</v>
      </c>
    </row>
    <row r="25810" spans="1:7" x14ac:dyDescent="0.25">
      <c r="A25810" t="s">
        <v>169</v>
      </c>
      <c r="B25810" t="s">
        <v>170</v>
      </c>
      <c r="C25810" t="s">
        <v>171</v>
      </c>
      <c r="D25810" s="1">
        <v>44868</v>
      </c>
      <c r="E25810" s="2">
        <v>10</v>
      </c>
      <c r="F25810" t="s">
        <v>172</v>
      </c>
      <c r="G25810" t="s">
        <v>1245</v>
      </c>
    </row>
    <row r="25811" spans="1:7" x14ac:dyDescent="0.25">
      <c r="A25811" t="s">
        <v>169</v>
      </c>
      <c r="B25811" t="s">
        <v>170</v>
      </c>
      <c r="C25811" t="s">
        <v>171</v>
      </c>
      <c r="D25811" s="1">
        <v>44868</v>
      </c>
      <c r="E25811" s="2">
        <v>10</v>
      </c>
      <c r="F25811" t="s">
        <v>173</v>
      </c>
      <c r="G25811" t="s">
        <v>1245</v>
      </c>
    </row>
    <row r="25812" spans="1:7" x14ac:dyDescent="0.25">
      <c r="A25812" t="s">
        <v>164</v>
      </c>
      <c r="B25812" t="s">
        <v>165</v>
      </c>
      <c r="C25812" t="s">
        <v>166</v>
      </c>
      <c r="D25812" s="1">
        <v>44868</v>
      </c>
      <c r="E25812" s="2">
        <v>20</v>
      </c>
      <c r="F25812" t="s">
        <v>167</v>
      </c>
      <c r="G25812" t="s">
        <v>3613</v>
      </c>
    </row>
    <row r="25813" spans="1:7" x14ac:dyDescent="0.25">
      <c r="A25813" t="s">
        <v>164</v>
      </c>
      <c r="B25813" t="s">
        <v>165</v>
      </c>
      <c r="C25813" t="s">
        <v>166</v>
      </c>
      <c r="D25813" s="1">
        <v>44868</v>
      </c>
      <c r="E25813" s="2">
        <v>20</v>
      </c>
      <c r="F25813" t="s">
        <v>168</v>
      </c>
      <c r="G25813" t="s">
        <v>3613</v>
      </c>
    </row>
    <row r="25814" spans="1:7" x14ac:dyDescent="0.25">
      <c r="A25814" t="s">
        <v>164</v>
      </c>
      <c r="B25814" t="s">
        <v>165</v>
      </c>
      <c r="C25814" t="s">
        <v>166</v>
      </c>
      <c r="D25814" s="1">
        <v>44868</v>
      </c>
      <c r="E25814" s="2">
        <v>25</v>
      </c>
      <c r="F25814" t="s">
        <v>167</v>
      </c>
      <c r="G25814" t="s">
        <v>1695</v>
      </c>
    </row>
    <row r="25815" spans="1:7" x14ac:dyDescent="0.25">
      <c r="A25815" t="s">
        <v>164</v>
      </c>
      <c r="B25815" t="s">
        <v>165</v>
      </c>
      <c r="C25815" t="s">
        <v>166</v>
      </c>
      <c r="D25815" s="1">
        <v>44868</v>
      </c>
      <c r="E25815" s="2">
        <v>25</v>
      </c>
      <c r="F25815" t="s">
        <v>168</v>
      </c>
      <c r="G25815" t="s">
        <v>1695</v>
      </c>
    </row>
    <row r="25816" spans="1:7" x14ac:dyDescent="0.25">
      <c r="A25816" t="s">
        <v>164</v>
      </c>
      <c r="B25816" t="s">
        <v>165</v>
      </c>
      <c r="C25816" t="s">
        <v>166</v>
      </c>
      <c r="D25816" s="1">
        <v>44868</v>
      </c>
      <c r="E25816" s="2">
        <v>20</v>
      </c>
      <c r="F25816" t="s">
        <v>167</v>
      </c>
      <c r="G25816" t="s">
        <v>97</v>
      </c>
    </row>
    <row r="25817" spans="1:7" x14ac:dyDescent="0.25">
      <c r="A25817" t="s">
        <v>164</v>
      </c>
      <c r="B25817" t="s">
        <v>165</v>
      </c>
      <c r="C25817" t="s">
        <v>166</v>
      </c>
      <c r="D25817" s="1">
        <v>44868</v>
      </c>
      <c r="E25817" s="2">
        <v>20</v>
      </c>
      <c r="F25817" t="s">
        <v>168</v>
      </c>
      <c r="G25817" t="s">
        <v>97</v>
      </c>
    </row>
    <row r="25818" spans="1:7" x14ac:dyDescent="0.25">
      <c r="A25818" t="s">
        <v>2753</v>
      </c>
      <c r="B25818" t="s">
        <v>740</v>
      </c>
      <c r="C25818" t="s">
        <v>2754</v>
      </c>
      <c r="D25818" s="1">
        <v>44868</v>
      </c>
      <c r="E25818" s="2">
        <v>5</v>
      </c>
      <c r="F25818" t="s">
        <v>2755</v>
      </c>
      <c r="G25818" t="s">
        <v>1440</v>
      </c>
    </row>
    <row r="25819" spans="1:7" x14ac:dyDescent="0.25">
      <c r="A25819" t="s">
        <v>2753</v>
      </c>
      <c r="B25819" t="s">
        <v>740</v>
      </c>
      <c r="C25819" t="s">
        <v>2754</v>
      </c>
      <c r="D25819" s="1">
        <v>44868</v>
      </c>
      <c r="E25819" s="2">
        <v>5</v>
      </c>
      <c r="F25819" t="s">
        <v>2756</v>
      </c>
      <c r="G25819" t="s">
        <v>1440</v>
      </c>
    </row>
    <row r="25820" spans="1:7" x14ac:dyDescent="0.25">
      <c r="A25820" t="s">
        <v>2753</v>
      </c>
      <c r="B25820" t="s">
        <v>740</v>
      </c>
      <c r="C25820" t="s">
        <v>2754</v>
      </c>
      <c r="D25820" s="1">
        <v>44868</v>
      </c>
      <c r="E25820" s="2">
        <v>5</v>
      </c>
      <c r="F25820" t="s">
        <v>2757</v>
      </c>
      <c r="G25820" t="s">
        <v>1440</v>
      </c>
    </row>
    <row r="25821" spans="1:7" x14ac:dyDescent="0.25">
      <c r="A25821" t="s">
        <v>1584</v>
      </c>
      <c r="B25821" t="s">
        <v>1585</v>
      </c>
      <c r="C25821" t="s">
        <v>1586</v>
      </c>
      <c r="D25821" s="1">
        <v>44868</v>
      </c>
      <c r="E25821" s="2">
        <v>15</v>
      </c>
      <c r="F25821" t="s">
        <v>1587</v>
      </c>
      <c r="G25821" t="s">
        <v>1695</v>
      </c>
    </row>
    <row r="25822" spans="1:7" x14ac:dyDescent="0.25">
      <c r="A25822" t="s">
        <v>1584</v>
      </c>
      <c r="B25822" t="s">
        <v>1585</v>
      </c>
      <c r="C25822" t="s">
        <v>1586</v>
      </c>
      <c r="D25822" s="1">
        <v>44868</v>
      </c>
      <c r="E25822" s="2">
        <v>15</v>
      </c>
      <c r="F25822" t="s">
        <v>1587</v>
      </c>
      <c r="G25822" t="s">
        <v>1245</v>
      </c>
    </row>
    <row r="25823" spans="1:7" x14ac:dyDescent="0.25">
      <c r="A25823" t="s">
        <v>1584</v>
      </c>
      <c r="B25823" t="s">
        <v>1585</v>
      </c>
      <c r="C25823" t="s">
        <v>1586</v>
      </c>
      <c r="D25823" s="1">
        <v>44868</v>
      </c>
      <c r="E25823" s="2">
        <v>20</v>
      </c>
      <c r="F25823" t="s">
        <v>1587</v>
      </c>
      <c r="G25823" t="s">
        <v>6257</v>
      </c>
    </row>
    <row r="25824" spans="1:7" x14ac:dyDescent="0.25">
      <c r="A25824" t="s">
        <v>1580</v>
      </c>
      <c r="B25824" t="s">
        <v>1581</v>
      </c>
      <c r="C25824" t="s">
        <v>1582</v>
      </c>
      <c r="D25824" s="1">
        <v>44868</v>
      </c>
      <c r="E25824" s="2">
        <v>20</v>
      </c>
      <c r="F25824" t="s">
        <v>1583</v>
      </c>
      <c r="G25824" t="s">
        <v>9</v>
      </c>
    </row>
    <row r="25825" spans="1:7" x14ac:dyDescent="0.25">
      <c r="A25825" t="s">
        <v>1095</v>
      </c>
      <c r="B25825" t="s">
        <v>1096</v>
      </c>
      <c r="C25825" t="s">
        <v>1097</v>
      </c>
      <c r="D25825" s="1">
        <v>44868</v>
      </c>
      <c r="E25825" s="2">
        <v>10</v>
      </c>
      <c r="F25825" t="s">
        <v>1098</v>
      </c>
      <c r="G25825" t="s">
        <v>828</v>
      </c>
    </row>
    <row r="25826" spans="1:7" x14ac:dyDescent="0.25">
      <c r="A25826" t="s">
        <v>1095</v>
      </c>
      <c r="B25826" t="s">
        <v>1096</v>
      </c>
      <c r="C25826" t="s">
        <v>1097</v>
      </c>
      <c r="D25826" s="1">
        <v>44868</v>
      </c>
      <c r="E25826" s="2">
        <v>10</v>
      </c>
      <c r="F25826" t="s">
        <v>1099</v>
      </c>
      <c r="G25826" t="s">
        <v>828</v>
      </c>
    </row>
    <row r="25827" spans="1:7" x14ac:dyDescent="0.25">
      <c r="A25827" t="s">
        <v>1095</v>
      </c>
      <c r="B25827" t="s">
        <v>1096</v>
      </c>
      <c r="C25827" t="s">
        <v>1097</v>
      </c>
      <c r="D25827" s="1">
        <v>44868</v>
      </c>
      <c r="E25827" s="2">
        <v>10</v>
      </c>
      <c r="F25827" t="s">
        <v>1099</v>
      </c>
      <c r="G25827" t="s">
        <v>828</v>
      </c>
    </row>
    <row r="25828" spans="1:7" x14ac:dyDescent="0.25">
      <c r="A25828" t="s">
        <v>1095</v>
      </c>
      <c r="B25828" t="s">
        <v>1096</v>
      </c>
      <c r="C25828" t="s">
        <v>1097</v>
      </c>
      <c r="D25828" s="1">
        <v>44868</v>
      </c>
      <c r="E25828" s="2">
        <v>10</v>
      </c>
      <c r="F25828" t="s">
        <v>1099</v>
      </c>
      <c r="G25828" t="s">
        <v>828</v>
      </c>
    </row>
    <row r="25829" spans="1:7" x14ac:dyDescent="0.25">
      <c r="A25829" t="s">
        <v>1095</v>
      </c>
      <c r="B25829" t="s">
        <v>1096</v>
      </c>
      <c r="C25829" t="s">
        <v>1097</v>
      </c>
      <c r="D25829" s="1">
        <v>44868</v>
      </c>
      <c r="E25829" s="2">
        <v>10</v>
      </c>
      <c r="F25829" t="s">
        <v>1098</v>
      </c>
      <c r="G25829" t="s">
        <v>257</v>
      </c>
    </row>
    <row r="25830" spans="1:7" x14ac:dyDescent="0.25">
      <c r="A25830" t="s">
        <v>1095</v>
      </c>
      <c r="B25830" t="s">
        <v>1096</v>
      </c>
      <c r="C25830" t="s">
        <v>1097</v>
      </c>
      <c r="D25830" s="1">
        <v>44868</v>
      </c>
      <c r="E25830" s="2">
        <v>10</v>
      </c>
      <c r="F25830" t="s">
        <v>1099</v>
      </c>
      <c r="G25830" t="s">
        <v>257</v>
      </c>
    </row>
    <row r="25831" spans="1:7" x14ac:dyDescent="0.25">
      <c r="A25831" t="s">
        <v>1095</v>
      </c>
      <c r="B25831" t="s">
        <v>1096</v>
      </c>
      <c r="C25831" t="s">
        <v>1097</v>
      </c>
      <c r="D25831" s="1">
        <v>44868</v>
      </c>
      <c r="E25831" s="2">
        <v>10</v>
      </c>
      <c r="F25831" t="s">
        <v>1099</v>
      </c>
      <c r="G25831" t="s">
        <v>257</v>
      </c>
    </row>
    <row r="25832" spans="1:7" x14ac:dyDescent="0.25">
      <c r="A25832" t="s">
        <v>1095</v>
      </c>
      <c r="B25832" t="s">
        <v>1096</v>
      </c>
      <c r="C25832" t="s">
        <v>1097</v>
      </c>
      <c r="D25832" s="1">
        <v>44868</v>
      </c>
      <c r="E25832" s="2">
        <v>10</v>
      </c>
      <c r="F25832" t="s">
        <v>1099</v>
      </c>
      <c r="G25832" t="s">
        <v>257</v>
      </c>
    </row>
    <row r="25833" spans="1:7" x14ac:dyDescent="0.25">
      <c r="A25833" t="s">
        <v>1095</v>
      </c>
      <c r="B25833" t="s">
        <v>1096</v>
      </c>
      <c r="C25833" t="s">
        <v>1097</v>
      </c>
      <c r="D25833" s="1">
        <v>44868</v>
      </c>
      <c r="E25833" s="2">
        <v>15</v>
      </c>
      <c r="F25833" t="s">
        <v>1098</v>
      </c>
      <c r="G25833" t="s">
        <v>114</v>
      </c>
    </row>
    <row r="25834" spans="1:7" x14ac:dyDescent="0.25">
      <c r="A25834" t="s">
        <v>1095</v>
      </c>
      <c r="B25834" t="s">
        <v>1096</v>
      </c>
      <c r="C25834" t="s">
        <v>1097</v>
      </c>
      <c r="D25834" s="1">
        <v>44868</v>
      </c>
      <c r="E25834" s="2">
        <v>15</v>
      </c>
      <c r="F25834" t="s">
        <v>1099</v>
      </c>
      <c r="G25834" t="s">
        <v>114</v>
      </c>
    </row>
    <row r="25835" spans="1:7" x14ac:dyDescent="0.25">
      <c r="A25835" t="s">
        <v>1095</v>
      </c>
      <c r="B25835" t="s">
        <v>1096</v>
      </c>
      <c r="C25835" t="s">
        <v>1097</v>
      </c>
      <c r="D25835" s="1">
        <v>44868</v>
      </c>
      <c r="E25835" s="2">
        <v>15</v>
      </c>
      <c r="F25835" t="s">
        <v>1099</v>
      </c>
      <c r="G25835" t="s">
        <v>114</v>
      </c>
    </row>
    <row r="25836" spans="1:7" x14ac:dyDescent="0.25">
      <c r="A25836" t="s">
        <v>1095</v>
      </c>
      <c r="B25836" t="s">
        <v>1096</v>
      </c>
      <c r="C25836" t="s">
        <v>1097</v>
      </c>
      <c r="D25836" s="1">
        <v>44868</v>
      </c>
      <c r="E25836" s="2">
        <v>15</v>
      </c>
      <c r="F25836" t="s">
        <v>1099</v>
      </c>
      <c r="G25836" t="s">
        <v>114</v>
      </c>
    </row>
    <row r="25837" spans="1:7" x14ac:dyDescent="0.25">
      <c r="A25837" t="s">
        <v>3698</v>
      </c>
      <c r="B25837" t="s">
        <v>3699</v>
      </c>
      <c r="C25837" t="s">
        <v>3700</v>
      </c>
      <c r="D25837" s="1">
        <v>44868</v>
      </c>
      <c r="E25837" s="2">
        <v>1000</v>
      </c>
      <c r="F25837" t="s">
        <v>3701</v>
      </c>
      <c r="G25837" t="s">
        <v>34</v>
      </c>
    </row>
    <row r="25838" spans="1:7" x14ac:dyDescent="0.25">
      <c r="A25838" t="s">
        <v>138</v>
      </c>
      <c r="B25838" t="s">
        <v>139</v>
      </c>
      <c r="C25838" t="s">
        <v>140</v>
      </c>
      <c r="D25838" s="1">
        <v>44868</v>
      </c>
      <c r="E25838" s="2">
        <v>40</v>
      </c>
      <c r="F25838" t="s">
        <v>141</v>
      </c>
      <c r="G25838" t="s">
        <v>1695</v>
      </c>
    </row>
    <row r="25839" spans="1:7" x14ac:dyDescent="0.25">
      <c r="A25839" t="s">
        <v>1492</v>
      </c>
      <c r="B25839" t="s">
        <v>1493</v>
      </c>
      <c r="C25839" t="s">
        <v>1494</v>
      </c>
      <c r="D25839" s="1">
        <v>44868</v>
      </c>
      <c r="E25839" s="2">
        <v>100</v>
      </c>
      <c r="F25839" t="s">
        <v>1495</v>
      </c>
      <c r="G25839" t="s">
        <v>67</v>
      </c>
    </row>
    <row r="25840" spans="1:7" x14ac:dyDescent="0.25">
      <c r="A25840" t="s">
        <v>129</v>
      </c>
      <c r="B25840" t="s">
        <v>130</v>
      </c>
      <c r="C25840" t="s">
        <v>131</v>
      </c>
      <c r="D25840" s="1">
        <v>44868</v>
      </c>
      <c r="E25840" s="2">
        <v>10</v>
      </c>
      <c r="F25840" t="s">
        <v>132</v>
      </c>
      <c r="G25840" t="s">
        <v>9</v>
      </c>
    </row>
    <row r="25841" spans="1:7" x14ac:dyDescent="0.25">
      <c r="A25841" t="s">
        <v>3100</v>
      </c>
      <c r="B25841" t="s">
        <v>3101</v>
      </c>
      <c r="C25841" t="s">
        <v>3102</v>
      </c>
      <c r="D25841" s="1">
        <v>44868</v>
      </c>
      <c r="E25841" s="2">
        <v>50</v>
      </c>
      <c r="F25841" t="s">
        <v>3103</v>
      </c>
      <c r="G25841" t="s">
        <v>67</v>
      </c>
    </row>
    <row r="25842" spans="1:7" x14ac:dyDescent="0.25">
      <c r="A25842" t="s">
        <v>4781</v>
      </c>
      <c r="B25842" t="s">
        <v>4782</v>
      </c>
      <c r="C25842" t="s">
        <v>4783</v>
      </c>
      <c r="D25842" s="1">
        <v>44868</v>
      </c>
      <c r="E25842" s="2">
        <v>5</v>
      </c>
      <c r="F25842" t="s">
        <v>4784</v>
      </c>
      <c r="G25842" t="s">
        <v>2663</v>
      </c>
    </row>
    <row r="25843" spans="1:7" x14ac:dyDescent="0.25">
      <c r="A25843" t="s">
        <v>125</v>
      </c>
      <c r="B25843" t="s">
        <v>126</v>
      </c>
      <c r="C25843" t="s">
        <v>127</v>
      </c>
      <c r="D25843" s="1">
        <v>44868</v>
      </c>
      <c r="E25843" s="2">
        <v>5</v>
      </c>
      <c r="F25843" t="s">
        <v>128</v>
      </c>
      <c r="G25843" t="s">
        <v>310</v>
      </c>
    </row>
    <row r="25844" spans="1:7" x14ac:dyDescent="0.25">
      <c r="A25844" t="s">
        <v>2346</v>
      </c>
      <c r="B25844" t="s">
        <v>371</v>
      </c>
      <c r="C25844" t="s">
        <v>2347</v>
      </c>
      <c r="D25844" s="1">
        <v>44868</v>
      </c>
      <c r="E25844" s="2">
        <v>25</v>
      </c>
      <c r="F25844" t="s">
        <v>2348</v>
      </c>
      <c r="G25844" t="s">
        <v>97</v>
      </c>
    </row>
    <row r="25845" spans="1:7" x14ac:dyDescent="0.25">
      <c r="A25845" t="s">
        <v>2346</v>
      </c>
      <c r="B25845" t="s">
        <v>371</v>
      </c>
      <c r="C25845" t="s">
        <v>2347</v>
      </c>
      <c r="D25845" s="1">
        <v>44868</v>
      </c>
      <c r="E25845" s="2">
        <v>25</v>
      </c>
      <c r="F25845" t="s">
        <v>2349</v>
      </c>
      <c r="G25845" t="s">
        <v>97</v>
      </c>
    </row>
    <row r="25846" spans="1:7" x14ac:dyDescent="0.25">
      <c r="A25846" t="s">
        <v>2346</v>
      </c>
      <c r="B25846" t="s">
        <v>371</v>
      </c>
      <c r="C25846" t="s">
        <v>2347</v>
      </c>
      <c r="D25846" s="1">
        <v>44868</v>
      </c>
      <c r="E25846" s="2">
        <v>20</v>
      </c>
      <c r="F25846" t="s">
        <v>2348</v>
      </c>
      <c r="G25846" t="s">
        <v>1245</v>
      </c>
    </row>
    <row r="25847" spans="1:7" x14ac:dyDescent="0.25">
      <c r="A25847" t="s">
        <v>2346</v>
      </c>
      <c r="B25847" t="s">
        <v>371</v>
      </c>
      <c r="C25847" t="s">
        <v>2347</v>
      </c>
      <c r="D25847" s="1">
        <v>44868</v>
      </c>
      <c r="E25847" s="2">
        <v>20</v>
      </c>
      <c r="F25847" t="s">
        <v>2349</v>
      </c>
      <c r="G25847" t="s">
        <v>1245</v>
      </c>
    </row>
    <row r="25848" spans="1:7" x14ac:dyDescent="0.25">
      <c r="A25848" t="s">
        <v>5031</v>
      </c>
      <c r="B25848" t="s">
        <v>5032</v>
      </c>
      <c r="C25848" t="s">
        <v>5033</v>
      </c>
      <c r="D25848" s="1">
        <v>44868</v>
      </c>
      <c r="E25848" s="2">
        <v>100</v>
      </c>
      <c r="F25848" t="s">
        <v>5034</v>
      </c>
      <c r="G25848" t="s">
        <v>2663</v>
      </c>
    </row>
    <row r="25849" spans="1:7" x14ac:dyDescent="0.25">
      <c r="A25849" t="s">
        <v>5036</v>
      </c>
      <c r="B25849" t="s">
        <v>5037</v>
      </c>
      <c r="C25849" t="s">
        <v>3544</v>
      </c>
      <c r="D25849" s="1">
        <v>44868</v>
      </c>
      <c r="E25849" s="2">
        <v>45</v>
      </c>
      <c r="F25849" t="s">
        <v>5038</v>
      </c>
      <c r="G25849" t="s">
        <v>6061</v>
      </c>
    </row>
    <row r="25850" spans="1:7" x14ac:dyDescent="0.25">
      <c r="A25850" t="s">
        <v>2748</v>
      </c>
      <c r="B25850" t="s">
        <v>2749</v>
      </c>
      <c r="C25850" t="s">
        <v>2750</v>
      </c>
      <c r="D25850" s="1">
        <v>44868</v>
      </c>
      <c r="E25850" s="2">
        <v>10</v>
      </c>
      <c r="F25850" t="s">
        <v>2751</v>
      </c>
      <c r="G25850" t="s">
        <v>67</v>
      </c>
    </row>
    <row r="25851" spans="1:7" x14ac:dyDescent="0.25">
      <c r="A25851" t="s">
        <v>2748</v>
      </c>
      <c r="B25851" t="s">
        <v>2749</v>
      </c>
      <c r="C25851" t="s">
        <v>2750</v>
      </c>
      <c r="D25851" s="1">
        <v>44868</v>
      </c>
      <c r="E25851" s="2">
        <v>10</v>
      </c>
      <c r="F25851" t="s">
        <v>2751</v>
      </c>
      <c r="G25851" t="s">
        <v>67</v>
      </c>
    </row>
    <row r="25852" spans="1:7" x14ac:dyDescent="0.25">
      <c r="A25852" t="s">
        <v>2748</v>
      </c>
      <c r="B25852" t="s">
        <v>2749</v>
      </c>
      <c r="C25852" t="s">
        <v>2750</v>
      </c>
      <c r="D25852" s="1">
        <v>44868</v>
      </c>
      <c r="E25852" s="2">
        <v>10</v>
      </c>
      <c r="F25852" t="s">
        <v>2752</v>
      </c>
      <c r="G25852" t="s">
        <v>67</v>
      </c>
    </row>
    <row r="25853" spans="1:7" x14ac:dyDescent="0.25">
      <c r="A25853" t="s">
        <v>2748</v>
      </c>
      <c r="B25853" t="s">
        <v>2749</v>
      </c>
      <c r="C25853" t="s">
        <v>2750</v>
      </c>
      <c r="D25853" s="1">
        <v>44868</v>
      </c>
      <c r="E25853" s="2">
        <v>10</v>
      </c>
      <c r="F25853" t="s">
        <v>2751</v>
      </c>
      <c r="G25853" t="s">
        <v>1695</v>
      </c>
    </row>
    <row r="25854" spans="1:7" x14ac:dyDescent="0.25">
      <c r="A25854" t="s">
        <v>2748</v>
      </c>
      <c r="B25854" t="s">
        <v>2749</v>
      </c>
      <c r="C25854" t="s">
        <v>2750</v>
      </c>
      <c r="D25854" s="1">
        <v>44868</v>
      </c>
      <c r="E25854" s="2">
        <v>10</v>
      </c>
      <c r="F25854" t="s">
        <v>2751</v>
      </c>
      <c r="G25854" t="s">
        <v>1695</v>
      </c>
    </row>
    <row r="25855" spans="1:7" x14ac:dyDescent="0.25">
      <c r="A25855" t="s">
        <v>2748</v>
      </c>
      <c r="B25855" t="s">
        <v>2749</v>
      </c>
      <c r="C25855" t="s">
        <v>2750</v>
      </c>
      <c r="D25855" s="1">
        <v>44868</v>
      </c>
      <c r="E25855" s="2">
        <v>10</v>
      </c>
      <c r="F25855" t="s">
        <v>2752</v>
      </c>
      <c r="G25855" t="s">
        <v>1695</v>
      </c>
    </row>
    <row r="25856" spans="1:7" x14ac:dyDescent="0.25">
      <c r="A25856" t="s">
        <v>2475</v>
      </c>
      <c r="B25856" t="s">
        <v>1451</v>
      </c>
      <c r="C25856" t="s">
        <v>2476</v>
      </c>
      <c r="D25856" s="1">
        <v>44868</v>
      </c>
      <c r="E25856" s="2">
        <v>40</v>
      </c>
      <c r="F25856" t="s">
        <v>2477</v>
      </c>
      <c r="G25856" t="s">
        <v>2456</v>
      </c>
    </row>
    <row r="25857" spans="1:7" x14ac:dyDescent="0.25">
      <c r="A25857" t="s">
        <v>1450</v>
      </c>
      <c r="B25857" t="s">
        <v>1451</v>
      </c>
      <c r="C25857" t="s">
        <v>1452</v>
      </c>
      <c r="D25857" s="1">
        <v>44868</v>
      </c>
      <c r="E25857" s="2">
        <v>84</v>
      </c>
      <c r="F25857" t="s">
        <v>1453</v>
      </c>
      <c r="G25857" t="s">
        <v>34</v>
      </c>
    </row>
    <row r="25858" spans="1:7" x14ac:dyDescent="0.25">
      <c r="A25858" t="s">
        <v>1450</v>
      </c>
      <c r="B25858" t="s">
        <v>1451</v>
      </c>
      <c r="C25858" t="s">
        <v>1452</v>
      </c>
      <c r="D25858" s="1">
        <v>44868</v>
      </c>
      <c r="E25858" s="2">
        <v>84</v>
      </c>
      <c r="F25858" t="s">
        <v>1454</v>
      </c>
      <c r="G25858" t="s">
        <v>34</v>
      </c>
    </row>
    <row r="25859" spans="1:7" x14ac:dyDescent="0.25">
      <c r="A25859" t="s">
        <v>1450</v>
      </c>
      <c r="B25859" t="s">
        <v>1451</v>
      </c>
      <c r="C25859" t="s">
        <v>1452</v>
      </c>
      <c r="D25859" s="1">
        <v>44868</v>
      </c>
      <c r="E25859" s="2">
        <v>84</v>
      </c>
      <c r="F25859" t="s">
        <v>1454</v>
      </c>
      <c r="G25859" t="s">
        <v>34</v>
      </c>
    </row>
    <row r="25860" spans="1:7" x14ac:dyDescent="0.25">
      <c r="A25860" t="s">
        <v>1100</v>
      </c>
      <c r="B25860" t="s">
        <v>1101</v>
      </c>
      <c r="C25860" t="s">
        <v>1102</v>
      </c>
      <c r="D25860" s="1">
        <v>44868</v>
      </c>
      <c r="E25860" s="2">
        <v>15</v>
      </c>
      <c r="F25860" t="s">
        <v>1103</v>
      </c>
      <c r="G25860" t="s">
        <v>828</v>
      </c>
    </row>
    <row r="25861" spans="1:7" x14ac:dyDescent="0.25">
      <c r="A25861" t="s">
        <v>1100</v>
      </c>
      <c r="B25861" t="s">
        <v>1101</v>
      </c>
      <c r="C25861" t="s">
        <v>1102</v>
      </c>
      <c r="D25861" s="1">
        <v>44868</v>
      </c>
      <c r="E25861" s="2">
        <v>15</v>
      </c>
      <c r="F25861" t="s">
        <v>1104</v>
      </c>
      <c r="G25861" t="s">
        <v>828</v>
      </c>
    </row>
    <row r="25862" spans="1:7" x14ac:dyDescent="0.25">
      <c r="A25862" t="s">
        <v>1100</v>
      </c>
      <c r="B25862" t="s">
        <v>1101</v>
      </c>
      <c r="C25862" t="s">
        <v>1102</v>
      </c>
      <c r="D25862" s="1">
        <v>44868</v>
      </c>
      <c r="E25862" s="2">
        <v>10</v>
      </c>
      <c r="F25862" t="s">
        <v>1103</v>
      </c>
      <c r="G25862" t="s">
        <v>276</v>
      </c>
    </row>
    <row r="25863" spans="1:7" x14ac:dyDescent="0.25">
      <c r="A25863" t="s">
        <v>1100</v>
      </c>
      <c r="B25863" t="s">
        <v>1101</v>
      </c>
      <c r="C25863" t="s">
        <v>1102</v>
      </c>
      <c r="D25863" s="1">
        <v>44868</v>
      </c>
      <c r="E25863" s="2">
        <v>10</v>
      </c>
      <c r="F25863" t="s">
        <v>1104</v>
      </c>
      <c r="G25863" t="s">
        <v>276</v>
      </c>
    </row>
    <row r="25864" spans="1:7" x14ac:dyDescent="0.25">
      <c r="A25864" t="s">
        <v>5624</v>
      </c>
      <c r="B25864" t="s">
        <v>5625</v>
      </c>
      <c r="C25864" t="s">
        <v>5626</v>
      </c>
      <c r="D25864" s="1">
        <v>44868</v>
      </c>
      <c r="E25864" s="2">
        <v>500</v>
      </c>
      <c r="F25864" t="s">
        <v>5627</v>
      </c>
      <c r="G25864" t="s">
        <v>6034</v>
      </c>
    </row>
    <row r="25865" spans="1:7" x14ac:dyDescent="0.25">
      <c r="A25865" t="s">
        <v>263</v>
      </c>
      <c r="B25865" t="s">
        <v>264</v>
      </c>
      <c r="C25865" t="s">
        <v>265</v>
      </c>
      <c r="D25865" s="1">
        <v>44868</v>
      </c>
      <c r="E25865" s="2">
        <v>50</v>
      </c>
      <c r="F25865" t="s">
        <v>266</v>
      </c>
      <c r="G25865" t="s">
        <v>1695</v>
      </c>
    </row>
    <row r="25866" spans="1:7" x14ac:dyDescent="0.25">
      <c r="A25866" t="s">
        <v>115</v>
      </c>
      <c r="B25866" t="s">
        <v>116</v>
      </c>
      <c r="C25866" t="s">
        <v>117</v>
      </c>
      <c r="D25866" s="1">
        <v>44868</v>
      </c>
      <c r="E25866" s="2">
        <v>5</v>
      </c>
      <c r="F25866" t="s">
        <v>118</v>
      </c>
      <c r="G25866" t="s">
        <v>1245</v>
      </c>
    </row>
    <row r="25867" spans="1:7" x14ac:dyDescent="0.25">
      <c r="A25867" t="s">
        <v>115</v>
      </c>
      <c r="B25867" t="s">
        <v>116</v>
      </c>
      <c r="C25867" t="s">
        <v>117</v>
      </c>
      <c r="D25867" s="1">
        <v>44868</v>
      </c>
      <c r="E25867" s="2">
        <v>5</v>
      </c>
      <c r="F25867" t="s">
        <v>119</v>
      </c>
      <c r="G25867" t="s">
        <v>1245</v>
      </c>
    </row>
    <row r="25868" spans="1:7" x14ac:dyDescent="0.25">
      <c r="A25868" t="s">
        <v>115</v>
      </c>
      <c r="B25868" t="s">
        <v>116</v>
      </c>
      <c r="C25868" t="s">
        <v>117</v>
      </c>
      <c r="D25868" s="1">
        <v>44868</v>
      </c>
      <c r="E25868" s="2">
        <v>5</v>
      </c>
      <c r="F25868" t="s">
        <v>120</v>
      </c>
      <c r="G25868" t="s">
        <v>1245</v>
      </c>
    </row>
    <row r="25869" spans="1:7" x14ac:dyDescent="0.25">
      <c r="A25869" t="s">
        <v>115</v>
      </c>
      <c r="B25869" t="s">
        <v>116</v>
      </c>
      <c r="C25869" t="s">
        <v>117</v>
      </c>
      <c r="D25869" s="1">
        <v>44868</v>
      </c>
      <c r="E25869" s="2">
        <v>5</v>
      </c>
      <c r="F25869" t="s">
        <v>118</v>
      </c>
      <c r="G25869" t="s">
        <v>5789</v>
      </c>
    </row>
    <row r="25870" spans="1:7" x14ac:dyDescent="0.25">
      <c r="A25870" t="s">
        <v>115</v>
      </c>
      <c r="B25870" t="s">
        <v>116</v>
      </c>
      <c r="C25870" t="s">
        <v>117</v>
      </c>
      <c r="D25870" s="1">
        <v>44868</v>
      </c>
      <c r="E25870" s="2">
        <v>5</v>
      </c>
      <c r="F25870" t="s">
        <v>119</v>
      </c>
      <c r="G25870" t="s">
        <v>5789</v>
      </c>
    </row>
    <row r="25871" spans="1:7" x14ac:dyDescent="0.25">
      <c r="A25871" t="s">
        <v>115</v>
      </c>
      <c r="B25871" t="s">
        <v>116</v>
      </c>
      <c r="C25871" t="s">
        <v>117</v>
      </c>
      <c r="D25871" s="1">
        <v>44868</v>
      </c>
      <c r="E25871" s="2">
        <v>5</v>
      </c>
      <c r="F25871" t="s">
        <v>120</v>
      </c>
      <c r="G25871" t="s">
        <v>5789</v>
      </c>
    </row>
    <row r="25872" spans="1:7" x14ac:dyDescent="0.25">
      <c r="A25872" t="s">
        <v>4115</v>
      </c>
      <c r="B25872" t="s">
        <v>4116</v>
      </c>
      <c r="C25872" t="s">
        <v>947</v>
      </c>
      <c r="D25872" s="1">
        <v>44869</v>
      </c>
      <c r="E25872" s="2">
        <v>45</v>
      </c>
      <c r="F25872" t="s">
        <v>4117</v>
      </c>
      <c r="G25872" t="s">
        <v>6061</v>
      </c>
    </row>
    <row r="25873" spans="1:7" x14ac:dyDescent="0.25">
      <c r="A25873" t="s">
        <v>4115</v>
      </c>
      <c r="B25873" t="s">
        <v>4116</v>
      </c>
      <c r="C25873" t="s">
        <v>947</v>
      </c>
      <c r="D25873" s="1">
        <v>44869</v>
      </c>
      <c r="E25873" s="2">
        <v>45</v>
      </c>
      <c r="F25873" t="s">
        <v>4118</v>
      </c>
      <c r="G25873" t="s">
        <v>6061</v>
      </c>
    </row>
    <row r="25874" spans="1:7" x14ac:dyDescent="0.25">
      <c r="A25874" t="s">
        <v>2849</v>
      </c>
      <c r="B25874" t="s">
        <v>2850</v>
      </c>
      <c r="C25874" t="s">
        <v>2851</v>
      </c>
      <c r="D25874" s="1">
        <v>44869</v>
      </c>
      <c r="E25874" s="2">
        <v>90</v>
      </c>
      <c r="F25874" t="s">
        <v>2852</v>
      </c>
      <c r="G25874" t="s">
        <v>6061</v>
      </c>
    </row>
    <row r="25875" spans="1:7" x14ac:dyDescent="0.25">
      <c r="A25875" t="s">
        <v>4660</v>
      </c>
      <c r="B25875" t="s">
        <v>4661</v>
      </c>
      <c r="C25875" t="s">
        <v>4662</v>
      </c>
      <c r="D25875" s="1">
        <v>44871</v>
      </c>
      <c r="E25875" s="2">
        <v>5</v>
      </c>
      <c r="F25875" t="s">
        <v>4663</v>
      </c>
      <c r="G25875" t="s">
        <v>276</v>
      </c>
    </row>
    <row r="25876" spans="1:7" x14ac:dyDescent="0.25">
      <c r="A25876">
        <v>990</v>
      </c>
      <c r="B25876" t="s">
        <v>6454</v>
      </c>
      <c r="D25876" s="1">
        <v>44872</v>
      </c>
      <c r="E25876" s="2">
        <v>500</v>
      </c>
      <c r="G25876" t="s">
        <v>114</v>
      </c>
    </row>
    <row r="25877" spans="1:7" x14ac:dyDescent="0.25">
      <c r="A25877">
        <v>991</v>
      </c>
      <c r="B25877" t="s">
        <v>6455</v>
      </c>
      <c r="D25877" s="1">
        <v>44873</v>
      </c>
      <c r="E25877" s="2">
        <v>1500</v>
      </c>
      <c r="G25877" t="s">
        <v>6456</v>
      </c>
    </row>
    <row r="25878" spans="1:7" x14ac:dyDescent="0.25">
      <c r="A25878" t="s">
        <v>3535</v>
      </c>
      <c r="B25878" t="s">
        <v>3536</v>
      </c>
      <c r="C25878" t="s">
        <v>681</v>
      </c>
      <c r="D25878" s="1">
        <v>44873</v>
      </c>
      <c r="E25878" s="2">
        <v>45</v>
      </c>
      <c r="F25878" t="s">
        <v>3537</v>
      </c>
      <c r="G25878" t="s">
        <v>6061</v>
      </c>
    </row>
    <row r="25879" spans="1:7" x14ac:dyDescent="0.25">
      <c r="A25879" t="s">
        <v>3535</v>
      </c>
      <c r="B25879" t="s">
        <v>3536</v>
      </c>
      <c r="C25879" t="s">
        <v>681</v>
      </c>
      <c r="D25879" s="1">
        <v>44873</v>
      </c>
      <c r="E25879" s="2">
        <v>45</v>
      </c>
      <c r="F25879" t="s">
        <v>3538</v>
      </c>
      <c r="G25879" t="s">
        <v>6061</v>
      </c>
    </row>
    <row r="25880" spans="1:7" x14ac:dyDescent="0.25">
      <c r="A25880" t="s">
        <v>3535</v>
      </c>
      <c r="B25880" t="s">
        <v>3536</v>
      </c>
      <c r="C25880" t="s">
        <v>681</v>
      </c>
      <c r="D25880" s="1">
        <v>44873</v>
      </c>
      <c r="E25880" s="2">
        <v>45</v>
      </c>
      <c r="F25880" t="s">
        <v>3539</v>
      </c>
      <c r="G25880" t="s">
        <v>6061</v>
      </c>
    </row>
    <row r="25881" spans="1:7" x14ac:dyDescent="0.25">
      <c r="A25881">
        <v>992</v>
      </c>
      <c r="B25881" t="s">
        <v>6457</v>
      </c>
      <c r="D25881" s="1">
        <v>44874</v>
      </c>
      <c r="E25881" s="2">
        <v>200</v>
      </c>
      <c r="G25881" t="s">
        <v>276</v>
      </c>
    </row>
    <row r="25882" spans="1:7" x14ac:dyDescent="0.25">
      <c r="A25882">
        <v>993</v>
      </c>
      <c r="B25882" t="s">
        <v>6458</v>
      </c>
      <c r="C25882" t="s">
        <v>6459</v>
      </c>
      <c r="D25882" s="1">
        <v>44875</v>
      </c>
      <c r="E25882" s="2">
        <v>90</v>
      </c>
      <c r="F25882" t="s">
        <v>6460</v>
      </c>
      <c r="G25882" t="s">
        <v>6061</v>
      </c>
    </row>
    <row r="25883" spans="1:7" x14ac:dyDescent="0.25">
      <c r="A25883">
        <v>994</v>
      </c>
      <c r="B25883" t="s">
        <v>307</v>
      </c>
      <c r="C25883" t="s">
        <v>6398</v>
      </c>
      <c r="D25883" s="1">
        <v>44875</v>
      </c>
      <c r="E25883" s="2">
        <v>50</v>
      </c>
      <c r="G25883" t="s">
        <v>6422</v>
      </c>
    </row>
    <row r="25884" spans="1:7" x14ac:dyDescent="0.25">
      <c r="A25884">
        <v>995</v>
      </c>
      <c r="B25884" t="s">
        <v>6461</v>
      </c>
      <c r="C25884" t="s">
        <v>6462</v>
      </c>
      <c r="D25884" s="1">
        <v>44875</v>
      </c>
      <c r="E25884" s="2">
        <v>50</v>
      </c>
      <c r="G25884" t="s">
        <v>186</v>
      </c>
    </row>
    <row r="25885" spans="1:7" x14ac:dyDescent="0.25">
      <c r="A25885">
        <v>996</v>
      </c>
      <c r="B25885" t="s">
        <v>6463</v>
      </c>
      <c r="C25885" t="s">
        <v>352</v>
      </c>
      <c r="D25885" s="1">
        <v>44875</v>
      </c>
      <c r="E25885" s="2">
        <v>45</v>
      </c>
      <c r="F25885" t="s">
        <v>6464</v>
      </c>
      <c r="G25885" t="s">
        <v>6061</v>
      </c>
    </row>
    <row r="25886" spans="1:7" x14ac:dyDescent="0.25">
      <c r="A25886">
        <v>998</v>
      </c>
      <c r="B25886" t="s">
        <v>2759</v>
      </c>
      <c r="C25886" t="s">
        <v>1592</v>
      </c>
      <c r="D25886" s="1">
        <v>44875</v>
      </c>
      <c r="E25886" s="2">
        <v>45</v>
      </c>
      <c r="F25886" t="s">
        <v>6465</v>
      </c>
      <c r="G25886" t="s">
        <v>6061</v>
      </c>
    </row>
    <row r="25887" spans="1:7" x14ac:dyDescent="0.25">
      <c r="A25887">
        <v>999</v>
      </c>
      <c r="B25887" t="s">
        <v>6466</v>
      </c>
      <c r="C25887" t="s">
        <v>1222</v>
      </c>
      <c r="D25887" s="1">
        <v>44875</v>
      </c>
      <c r="E25887" s="2">
        <v>45</v>
      </c>
      <c r="F25887" t="s">
        <v>6467</v>
      </c>
      <c r="G25887" t="s">
        <v>6061</v>
      </c>
    </row>
    <row r="25888" spans="1:7" x14ac:dyDescent="0.25">
      <c r="A25888">
        <v>999</v>
      </c>
      <c r="B25888" t="s">
        <v>6466</v>
      </c>
      <c r="C25888" t="s">
        <v>1222</v>
      </c>
      <c r="D25888" s="1">
        <v>44875</v>
      </c>
      <c r="E25888" s="2">
        <v>45</v>
      </c>
      <c r="F25888" t="s">
        <v>6468</v>
      </c>
      <c r="G25888" t="s">
        <v>6061</v>
      </c>
    </row>
    <row r="25889" spans="1:7" x14ac:dyDescent="0.25">
      <c r="A25889">
        <v>691</v>
      </c>
      <c r="B25889" t="s">
        <v>3146</v>
      </c>
      <c r="C25889" t="s">
        <v>4536</v>
      </c>
      <c r="D25889" s="1">
        <v>44875</v>
      </c>
      <c r="E25889" s="2">
        <v>100</v>
      </c>
      <c r="G25889" t="s">
        <v>186</v>
      </c>
    </row>
    <row r="25890" spans="1:7" x14ac:dyDescent="0.25">
      <c r="A25890">
        <v>716</v>
      </c>
      <c r="B25890" t="s">
        <v>1965</v>
      </c>
      <c r="C25890" t="s">
        <v>3362</v>
      </c>
      <c r="D25890" s="1">
        <v>44875</v>
      </c>
      <c r="E25890" s="2">
        <v>45</v>
      </c>
      <c r="F25890" t="s">
        <v>6079</v>
      </c>
      <c r="G25890" t="s">
        <v>6061</v>
      </c>
    </row>
    <row r="25891" spans="1:7" x14ac:dyDescent="0.25">
      <c r="A25891">
        <v>716</v>
      </c>
      <c r="B25891" t="s">
        <v>1965</v>
      </c>
      <c r="C25891" t="s">
        <v>3362</v>
      </c>
      <c r="D25891" s="1">
        <v>44875</v>
      </c>
      <c r="E25891" s="2">
        <v>45</v>
      </c>
      <c r="F25891" t="s">
        <v>6080</v>
      </c>
      <c r="G25891" t="s">
        <v>6061</v>
      </c>
    </row>
    <row r="25892" spans="1:7" x14ac:dyDescent="0.25">
      <c r="A25892">
        <v>284</v>
      </c>
      <c r="B25892" t="s">
        <v>5772</v>
      </c>
      <c r="C25892" t="s">
        <v>5773</v>
      </c>
      <c r="D25892" s="1">
        <v>44875</v>
      </c>
      <c r="E25892" s="2">
        <v>45</v>
      </c>
      <c r="F25892" t="s">
        <v>5774</v>
      </c>
      <c r="G25892" t="s">
        <v>6061</v>
      </c>
    </row>
    <row r="25893" spans="1:7" x14ac:dyDescent="0.25">
      <c r="A25893">
        <v>284</v>
      </c>
      <c r="B25893" t="s">
        <v>5772</v>
      </c>
      <c r="C25893" t="s">
        <v>5773</v>
      </c>
      <c r="D25893" s="1">
        <v>44875</v>
      </c>
      <c r="E25893" s="2">
        <v>45</v>
      </c>
      <c r="F25893" t="s">
        <v>5775</v>
      </c>
      <c r="G25893" t="s">
        <v>6061</v>
      </c>
    </row>
    <row r="25894" spans="1:7" x14ac:dyDescent="0.25">
      <c r="A25894">
        <v>497</v>
      </c>
      <c r="B25894" t="s">
        <v>15</v>
      </c>
      <c r="C25894" t="s">
        <v>4446</v>
      </c>
      <c r="D25894" s="1">
        <v>44875</v>
      </c>
      <c r="E25894" s="2">
        <v>90</v>
      </c>
      <c r="F25894" t="s">
        <v>6088</v>
      </c>
      <c r="G25894" t="s">
        <v>6061</v>
      </c>
    </row>
    <row r="25895" spans="1:7" x14ac:dyDescent="0.25">
      <c r="A25895">
        <v>497</v>
      </c>
      <c r="B25895" t="s">
        <v>15</v>
      </c>
      <c r="C25895" t="s">
        <v>4446</v>
      </c>
      <c r="D25895" s="1">
        <v>44875</v>
      </c>
      <c r="E25895" s="2">
        <v>90</v>
      </c>
      <c r="F25895" t="s">
        <v>6089</v>
      </c>
      <c r="G25895" t="s">
        <v>6061</v>
      </c>
    </row>
    <row r="25896" spans="1:7" x14ac:dyDescent="0.25">
      <c r="A25896">
        <v>919</v>
      </c>
      <c r="B25896" t="s">
        <v>3365</v>
      </c>
      <c r="C25896" t="s">
        <v>933</v>
      </c>
      <c r="D25896" s="1">
        <v>44875</v>
      </c>
      <c r="E25896" s="2">
        <v>1000</v>
      </c>
      <c r="F25896" t="s">
        <v>6469</v>
      </c>
      <c r="G25896" t="s">
        <v>2663</v>
      </c>
    </row>
    <row r="25897" spans="1:7" x14ac:dyDescent="0.25">
      <c r="A25897">
        <v>205</v>
      </c>
      <c r="B25897" t="s">
        <v>5662</v>
      </c>
      <c r="C25897" t="s">
        <v>5663</v>
      </c>
      <c r="D25897" s="1">
        <v>44875</v>
      </c>
      <c r="E25897" s="2">
        <v>45</v>
      </c>
      <c r="F25897" t="s">
        <v>5664</v>
      </c>
      <c r="G25897" t="s">
        <v>6061</v>
      </c>
    </row>
    <row r="25898" spans="1:7" x14ac:dyDescent="0.25">
      <c r="A25898">
        <v>205</v>
      </c>
      <c r="B25898" t="s">
        <v>5662</v>
      </c>
      <c r="C25898" t="s">
        <v>5663</v>
      </c>
      <c r="D25898" s="1">
        <v>44875</v>
      </c>
      <c r="E25898" s="2">
        <v>45</v>
      </c>
      <c r="F25898" t="s">
        <v>5665</v>
      </c>
      <c r="G25898" t="s">
        <v>6061</v>
      </c>
    </row>
    <row r="25899" spans="1:7" x14ac:dyDescent="0.25">
      <c r="A25899" t="s">
        <v>1696</v>
      </c>
      <c r="B25899" t="s">
        <v>1270</v>
      </c>
      <c r="C25899" t="s">
        <v>1697</v>
      </c>
      <c r="D25899" s="1">
        <v>44875</v>
      </c>
      <c r="E25899" s="2">
        <v>45</v>
      </c>
      <c r="F25899" t="s">
        <v>1698</v>
      </c>
      <c r="G25899" t="s">
        <v>6061</v>
      </c>
    </row>
    <row r="25900" spans="1:7" x14ac:dyDescent="0.25">
      <c r="A25900" t="s">
        <v>1696</v>
      </c>
      <c r="B25900" t="s">
        <v>1270</v>
      </c>
      <c r="C25900" t="s">
        <v>1697</v>
      </c>
      <c r="D25900" s="1">
        <v>44875</v>
      </c>
      <c r="E25900" s="2">
        <v>45</v>
      </c>
      <c r="F25900" t="s">
        <v>1698</v>
      </c>
      <c r="G25900" t="s">
        <v>6061</v>
      </c>
    </row>
    <row r="25901" spans="1:7" x14ac:dyDescent="0.25">
      <c r="A25901" t="s">
        <v>482</v>
      </c>
      <c r="B25901" t="s">
        <v>483</v>
      </c>
      <c r="C25901" t="s">
        <v>484</v>
      </c>
      <c r="D25901" s="1">
        <v>44875</v>
      </c>
      <c r="E25901" s="2">
        <v>83.33</v>
      </c>
      <c r="F25901" t="s">
        <v>485</v>
      </c>
      <c r="G25901" t="s">
        <v>34</v>
      </c>
    </row>
    <row r="25902" spans="1:7" x14ac:dyDescent="0.25">
      <c r="A25902" t="s">
        <v>482</v>
      </c>
      <c r="B25902" t="s">
        <v>483</v>
      </c>
      <c r="C25902" t="s">
        <v>484</v>
      </c>
      <c r="D25902" s="1">
        <v>44875</v>
      </c>
      <c r="E25902" s="2">
        <v>41.67</v>
      </c>
      <c r="F25902" t="s">
        <v>485</v>
      </c>
      <c r="G25902" t="s">
        <v>1240</v>
      </c>
    </row>
    <row r="25903" spans="1:7" x14ac:dyDescent="0.25">
      <c r="A25903" t="s">
        <v>2167</v>
      </c>
      <c r="B25903" t="s">
        <v>2168</v>
      </c>
      <c r="C25903" t="s">
        <v>2169</v>
      </c>
      <c r="D25903" s="1">
        <v>44875</v>
      </c>
      <c r="E25903" s="2">
        <v>45</v>
      </c>
      <c r="F25903" t="s">
        <v>2170</v>
      </c>
      <c r="G25903" t="s">
        <v>6061</v>
      </c>
    </row>
    <row r="25904" spans="1:7" x14ac:dyDescent="0.25">
      <c r="A25904" t="s">
        <v>2000</v>
      </c>
      <c r="B25904" t="s">
        <v>2001</v>
      </c>
      <c r="C25904" t="s">
        <v>2002</v>
      </c>
      <c r="D25904" s="1">
        <v>44875</v>
      </c>
      <c r="E25904" s="2">
        <v>45</v>
      </c>
      <c r="F25904" t="s">
        <v>2003</v>
      </c>
      <c r="G25904" t="s">
        <v>6061</v>
      </c>
    </row>
    <row r="25905" spans="1:7" x14ac:dyDescent="0.25">
      <c r="A25905" t="s">
        <v>2000</v>
      </c>
      <c r="B25905" t="s">
        <v>2001</v>
      </c>
      <c r="C25905" t="s">
        <v>2002</v>
      </c>
      <c r="D25905" s="1">
        <v>44875</v>
      </c>
      <c r="E25905" s="2">
        <v>45</v>
      </c>
      <c r="F25905" t="s">
        <v>2004</v>
      </c>
      <c r="G25905" t="s">
        <v>6061</v>
      </c>
    </row>
    <row r="25906" spans="1:7" x14ac:dyDescent="0.25">
      <c r="A25906" t="s">
        <v>591</v>
      </c>
      <c r="B25906" t="s">
        <v>592</v>
      </c>
      <c r="C25906" t="s">
        <v>593</v>
      </c>
      <c r="D25906" s="1">
        <v>44875</v>
      </c>
      <c r="E25906" s="2">
        <v>60</v>
      </c>
      <c r="F25906" t="s">
        <v>594</v>
      </c>
      <c r="G25906" t="s">
        <v>6061</v>
      </c>
    </row>
    <row r="25907" spans="1:7" x14ac:dyDescent="0.25">
      <c r="A25907" t="s">
        <v>2074</v>
      </c>
      <c r="B25907" t="s">
        <v>2075</v>
      </c>
      <c r="C25907" t="s">
        <v>627</v>
      </c>
      <c r="D25907" s="1">
        <v>44875</v>
      </c>
      <c r="E25907" s="2">
        <v>45</v>
      </c>
      <c r="F25907" t="s">
        <v>2076</v>
      </c>
      <c r="G25907" t="s">
        <v>6061</v>
      </c>
    </row>
    <row r="25908" spans="1:7" x14ac:dyDescent="0.25">
      <c r="A25908" t="s">
        <v>5021</v>
      </c>
      <c r="B25908" t="s">
        <v>5022</v>
      </c>
      <c r="C25908" t="s">
        <v>5023</v>
      </c>
      <c r="D25908" s="1">
        <v>44875</v>
      </c>
      <c r="E25908" s="2">
        <v>2500</v>
      </c>
      <c r="G25908" t="s">
        <v>67</v>
      </c>
    </row>
    <row r="25909" spans="1:7" x14ac:dyDescent="0.25">
      <c r="A25909" t="s">
        <v>2272</v>
      </c>
      <c r="B25909" t="s">
        <v>2273</v>
      </c>
      <c r="C25909" t="s">
        <v>2274</v>
      </c>
      <c r="D25909" s="1">
        <v>44875</v>
      </c>
      <c r="E25909" s="2">
        <v>500</v>
      </c>
      <c r="F25909" t="s">
        <v>2275</v>
      </c>
      <c r="G25909" t="s">
        <v>6061</v>
      </c>
    </row>
    <row r="25910" spans="1:7" x14ac:dyDescent="0.25">
      <c r="A25910" t="s">
        <v>2272</v>
      </c>
      <c r="B25910" t="s">
        <v>2273</v>
      </c>
      <c r="C25910" t="s">
        <v>2274</v>
      </c>
      <c r="D25910" s="1">
        <v>44875</v>
      </c>
      <c r="E25910" s="2">
        <v>500</v>
      </c>
      <c r="F25910" t="s">
        <v>2276</v>
      </c>
      <c r="G25910" t="s">
        <v>6061</v>
      </c>
    </row>
    <row r="25911" spans="1:7" x14ac:dyDescent="0.25">
      <c r="A25911" t="s">
        <v>225</v>
      </c>
      <c r="B25911" t="s">
        <v>226</v>
      </c>
      <c r="C25911" t="s">
        <v>227</v>
      </c>
      <c r="D25911" s="1">
        <v>44875</v>
      </c>
      <c r="E25911" s="2">
        <v>45</v>
      </c>
      <c r="F25911" t="s">
        <v>228</v>
      </c>
      <c r="G25911" t="s">
        <v>6061</v>
      </c>
    </row>
    <row r="25912" spans="1:7" x14ac:dyDescent="0.25">
      <c r="A25912" t="s">
        <v>169</v>
      </c>
      <c r="B25912" t="s">
        <v>170</v>
      </c>
      <c r="C25912" t="s">
        <v>171</v>
      </c>
      <c r="D25912" s="1">
        <v>44875</v>
      </c>
      <c r="E25912" s="2">
        <v>45</v>
      </c>
      <c r="F25912" t="s">
        <v>172</v>
      </c>
      <c r="G25912" t="s">
        <v>6061</v>
      </c>
    </row>
    <row r="25913" spans="1:7" x14ac:dyDescent="0.25">
      <c r="A25913" t="s">
        <v>169</v>
      </c>
      <c r="B25913" t="s">
        <v>170</v>
      </c>
      <c r="C25913" t="s">
        <v>171</v>
      </c>
      <c r="D25913" s="1">
        <v>44875</v>
      </c>
      <c r="E25913" s="2">
        <v>45</v>
      </c>
      <c r="F25913" t="s">
        <v>173</v>
      </c>
      <c r="G25913" t="s">
        <v>6061</v>
      </c>
    </row>
    <row r="25914" spans="1:7" x14ac:dyDescent="0.25">
      <c r="A25914" t="s">
        <v>1539</v>
      </c>
      <c r="B25914" t="s">
        <v>1540</v>
      </c>
      <c r="C25914" t="s">
        <v>1540</v>
      </c>
      <c r="D25914" s="1">
        <v>44875</v>
      </c>
      <c r="E25914" s="2">
        <v>5</v>
      </c>
      <c r="G25914" t="s">
        <v>6061</v>
      </c>
    </row>
    <row r="25915" spans="1:7" x14ac:dyDescent="0.25">
      <c r="A25915" t="s">
        <v>5321</v>
      </c>
      <c r="B25915" t="s">
        <v>5322</v>
      </c>
      <c r="C25915" t="s">
        <v>5323</v>
      </c>
      <c r="D25915" s="1">
        <v>44875</v>
      </c>
      <c r="E25915" s="2">
        <v>150</v>
      </c>
      <c r="F25915" t="s">
        <v>5324</v>
      </c>
      <c r="G25915" t="s">
        <v>6061</v>
      </c>
    </row>
    <row r="25916" spans="1:7" x14ac:dyDescent="0.25">
      <c r="A25916" t="s">
        <v>5321</v>
      </c>
      <c r="B25916" t="s">
        <v>5322</v>
      </c>
      <c r="C25916" t="s">
        <v>5323</v>
      </c>
      <c r="D25916" s="1">
        <v>44875</v>
      </c>
      <c r="E25916" s="2">
        <v>150</v>
      </c>
      <c r="F25916" t="s">
        <v>5325</v>
      </c>
      <c r="G25916" t="s">
        <v>6061</v>
      </c>
    </row>
    <row r="25917" spans="1:7" x14ac:dyDescent="0.25">
      <c r="A25917" t="s">
        <v>524</v>
      </c>
      <c r="B25917" t="s">
        <v>525</v>
      </c>
      <c r="C25917" t="s">
        <v>526</v>
      </c>
      <c r="D25917" s="1">
        <v>44875</v>
      </c>
      <c r="E25917" s="2">
        <v>45</v>
      </c>
      <c r="F25917" t="s">
        <v>527</v>
      </c>
      <c r="G25917" t="s">
        <v>6061</v>
      </c>
    </row>
    <row r="25918" spans="1:7" x14ac:dyDescent="0.25">
      <c r="A25918" t="s">
        <v>524</v>
      </c>
      <c r="B25918" t="s">
        <v>525</v>
      </c>
      <c r="C25918" t="s">
        <v>526</v>
      </c>
      <c r="D25918" s="1">
        <v>44875</v>
      </c>
      <c r="E25918" s="2">
        <v>45</v>
      </c>
      <c r="F25918" t="s">
        <v>528</v>
      </c>
      <c r="G25918" t="s">
        <v>6061</v>
      </c>
    </row>
    <row r="25919" spans="1:7" x14ac:dyDescent="0.25">
      <c r="A25919" t="s">
        <v>4594</v>
      </c>
      <c r="B25919" t="s">
        <v>4595</v>
      </c>
      <c r="C25919" t="s">
        <v>4596</v>
      </c>
      <c r="D25919" s="1">
        <v>44875</v>
      </c>
      <c r="E25919" s="2">
        <v>500</v>
      </c>
      <c r="F25919" t="s">
        <v>4597</v>
      </c>
      <c r="G25919" t="s">
        <v>67</v>
      </c>
    </row>
    <row r="25920" spans="1:7" x14ac:dyDescent="0.25">
      <c r="A25920" t="s">
        <v>3698</v>
      </c>
      <c r="B25920" t="s">
        <v>3699</v>
      </c>
      <c r="C25920" t="s">
        <v>3700</v>
      </c>
      <c r="D25920" s="1">
        <v>44875</v>
      </c>
      <c r="E25920" s="2">
        <v>45</v>
      </c>
      <c r="F25920" t="s">
        <v>3701</v>
      </c>
      <c r="G25920" t="s">
        <v>6061</v>
      </c>
    </row>
    <row r="25921" spans="1:7" x14ac:dyDescent="0.25">
      <c r="A25921" t="s">
        <v>1584</v>
      </c>
      <c r="B25921" t="s">
        <v>1585</v>
      </c>
      <c r="C25921" t="s">
        <v>1586</v>
      </c>
      <c r="D25921" s="1">
        <v>44875</v>
      </c>
      <c r="E25921" s="2">
        <v>100</v>
      </c>
      <c r="F25921" t="s">
        <v>1587</v>
      </c>
      <c r="G25921" t="s">
        <v>6061</v>
      </c>
    </row>
    <row r="25922" spans="1:7" x14ac:dyDescent="0.25">
      <c r="A25922" t="s">
        <v>1580</v>
      </c>
      <c r="B25922" t="s">
        <v>1581</v>
      </c>
      <c r="C25922" t="s">
        <v>1582</v>
      </c>
      <c r="D25922" s="1">
        <v>44876</v>
      </c>
      <c r="E25922" s="2">
        <v>150</v>
      </c>
      <c r="F25922" t="s">
        <v>1583</v>
      </c>
      <c r="G25922" t="s">
        <v>6061</v>
      </c>
    </row>
    <row r="25923" spans="1:7" x14ac:dyDescent="0.25">
      <c r="A25923" t="s">
        <v>5839</v>
      </c>
      <c r="B25923" t="s">
        <v>5840</v>
      </c>
      <c r="C25923" t="s">
        <v>5841</v>
      </c>
      <c r="D25923" s="1">
        <v>44876</v>
      </c>
      <c r="E25923" s="2">
        <v>100</v>
      </c>
      <c r="F25923" t="s">
        <v>5842</v>
      </c>
      <c r="G25923" t="s">
        <v>6061</v>
      </c>
    </row>
    <row r="25924" spans="1:7" x14ac:dyDescent="0.25">
      <c r="A25924" t="s">
        <v>328</v>
      </c>
      <c r="B25924" t="s">
        <v>329</v>
      </c>
      <c r="C25924" t="s">
        <v>330</v>
      </c>
      <c r="D25924" s="1">
        <v>44876</v>
      </c>
      <c r="E25924" s="2">
        <v>150</v>
      </c>
      <c r="F25924" t="s">
        <v>331</v>
      </c>
      <c r="G25924" t="s">
        <v>6061</v>
      </c>
    </row>
    <row r="25925" spans="1:7" x14ac:dyDescent="0.25">
      <c r="A25925" t="s">
        <v>328</v>
      </c>
      <c r="B25925" t="s">
        <v>329</v>
      </c>
      <c r="C25925" t="s">
        <v>330</v>
      </c>
      <c r="D25925" s="1">
        <v>44876</v>
      </c>
      <c r="E25925" s="2">
        <v>150</v>
      </c>
      <c r="F25925" t="s">
        <v>332</v>
      </c>
      <c r="G25925" t="s">
        <v>6061</v>
      </c>
    </row>
    <row r="25926" spans="1:7" x14ac:dyDescent="0.25">
      <c r="A25926">
        <v>56</v>
      </c>
      <c r="B25926" t="s">
        <v>5533</v>
      </c>
      <c r="C25926" t="s">
        <v>5534</v>
      </c>
      <c r="D25926" s="1">
        <v>44876</v>
      </c>
      <c r="E25926" s="2">
        <v>45</v>
      </c>
      <c r="F25926" t="s">
        <v>5535</v>
      </c>
      <c r="G25926" t="s">
        <v>6061</v>
      </c>
    </row>
    <row r="25927" spans="1:7" x14ac:dyDescent="0.25">
      <c r="A25927">
        <v>214</v>
      </c>
      <c r="B25927" t="s">
        <v>903</v>
      </c>
      <c r="C25927" t="s">
        <v>3245</v>
      </c>
      <c r="D25927" s="1">
        <v>44878</v>
      </c>
      <c r="E25927" s="2">
        <v>75</v>
      </c>
      <c r="F25927" t="s">
        <v>5676</v>
      </c>
      <c r="G25927" t="s">
        <v>6061</v>
      </c>
    </row>
    <row r="25928" spans="1:7" x14ac:dyDescent="0.25">
      <c r="A25928">
        <v>1000</v>
      </c>
      <c r="B25928" t="s">
        <v>6470</v>
      </c>
      <c r="C25928" t="s">
        <v>5793</v>
      </c>
      <c r="D25928" s="1">
        <v>44878</v>
      </c>
      <c r="E25928" s="2">
        <v>500</v>
      </c>
      <c r="F25928" t="s">
        <v>6471</v>
      </c>
      <c r="G25928" t="s">
        <v>6472</v>
      </c>
    </row>
    <row r="25929" spans="1:7" x14ac:dyDescent="0.25">
      <c r="A25929">
        <v>1001</v>
      </c>
      <c r="B25929" t="s">
        <v>6473</v>
      </c>
      <c r="C25929" t="s">
        <v>5793</v>
      </c>
      <c r="D25929" s="1">
        <v>44878</v>
      </c>
      <c r="E25929" s="2">
        <v>500</v>
      </c>
      <c r="F25929" t="s">
        <v>6474</v>
      </c>
      <c r="G25929" t="s">
        <v>6472</v>
      </c>
    </row>
    <row r="25930" spans="1:7" x14ac:dyDescent="0.25">
      <c r="A25930">
        <v>1002</v>
      </c>
      <c r="B25930" t="s">
        <v>6475</v>
      </c>
      <c r="C25930" t="s">
        <v>6476</v>
      </c>
      <c r="D25930" s="1">
        <v>44879</v>
      </c>
      <c r="E25930" s="2">
        <v>45</v>
      </c>
      <c r="F25930" t="s">
        <v>6477</v>
      </c>
      <c r="G25930" t="s">
        <v>6061</v>
      </c>
    </row>
    <row r="25931" spans="1:7" x14ac:dyDescent="0.25">
      <c r="A25931">
        <v>1003</v>
      </c>
      <c r="B25931" t="s">
        <v>6478</v>
      </c>
      <c r="C25931" t="s">
        <v>6479</v>
      </c>
      <c r="D25931" s="1">
        <v>44879</v>
      </c>
      <c r="E25931" s="2">
        <v>45</v>
      </c>
      <c r="F25931" t="s">
        <v>6480</v>
      </c>
      <c r="G25931" t="s">
        <v>6061</v>
      </c>
    </row>
    <row r="25932" spans="1:7" x14ac:dyDescent="0.25">
      <c r="A25932" t="s">
        <v>7</v>
      </c>
      <c r="B25932" t="s">
        <v>8</v>
      </c>
      <c r="D25932" s="1">
        <v>44879</v>
      </c>
      <c r="E25932" s="2">
        <v>225</v>
      </c>
      <c r="G25932" t="s">
        <v>6061</v>
      </c>
    </row>
    <row r="25933" spans="1:7" x14ac:dyDescent="0.25">
      <c r="A25933">
        <v>852</v>
      </c>
      <c r="B25933" t="s">
        <v>6481</v>
      </c>
      <c r="C25933" t="s">
        <v>6482</v>
      </c>
      <c r="D25933" s="1">
        <v>44879</v>
      </c>
      <c r="E25933" s="2">
        <v>180</v>
      </c>
      <c r="F25933" t="s">
        <v>6483</v>
      </c>
      <c r="G25933" t="s">
        <v>6061</v>
      </c>
    </row>
    <row r="25934" spans="1:7" x14ac:dyDescent="0.25">
      <c r="A25934">
        <v>852</v>
      </c>
      <c r="B25934" t="s">
        <v>6481</v>
      </c>
      <c r="C25934" t="s">
        <v>6482</v>
      </c>
      <c r="D25934" s="1">
        <v>44879</v>
      </c>
      <c r="E25934" s="2">
        <v>180</v>
      </c>
      <c r="F25934" t="s">
        <v>6484</v>
      </c>
      <c r="G25934" t="s">
        <v>6061</v>
      </c>
    </row>
    <row r="25935" spans="1:7" x14ac:dyDescent="0.25">
      <c r="A25935" t="s">
        <v>82</v>
      </c>
      <c r="B25935" t="s">
        <v>83</v>
      </c>
      <c r="C25935" t="s">
        <v>84</v>
      </c>
      <c r="D25935" s="1">
        <v>44879</v>
      </c>
      <c r="E25935" s="2">
        <v>45</v>
      </c>
      <c r="F25935" t="s">
        <v>85</v>
      </c>
      <c r="G25935" t="s">
        <v>6061</v>
      </c>
    </row>
    <row r="25936" spans="1:7" x14ac:dyDescent="0.25">
      <c r="A25936" t="s">
        <v>82</v>
      </c>
      <c r="B25936" t="s">
        <v>83</v>
      </c>
      <c r="C25936" t="s">
        <v>84</v>
      </c>
      <c r="D25936" s="1">
        <v>44879</v>
      </c>
      <c r="E25936" s="2">
        <v>45</v>
      </c>
      <c r="F25936" t="s">
        <v>86</v>
      </c>
      <c r="G25936" t="s">
        <v>6061</v>
      </c>
    </row>
    <row r="25937" spans="1:7" x14ac:dyDescent="0.25">
      <c r="A25937" t="s">
        <v>178</v>
      </c>
      <c r="B25937" t="s">
        <v>179</v>
      </c>
      <c r="C25937" t="s">
        <v>180</v>
      </c>
      <c r="D25937" s="1">
        <v>44879</v>
      </c>
      <c r="E25937" s="2">
        <v>45</v>
      </c>
      <c r="F25937" t="s">
        <v>181</v>
      </c>
      <c r="G25937" t="s">
        <v>6061</v>
      </c>
    </row>
    <row r="25938" spans="1:7" x14ac:dyDescent="0.25">
      <c r="A25938" t="s">
        <v>618</v>
      </c>
      <c r="B25938" t="s">
        <v>619</v>
      </c>
      <c r="C25938" t="s">
        <v>620</v>
      </c>
      <c r="D25938" s="1">
        <v>44879</v>
      </c>
      <c r="E25938" s="2">
        <v>45</v>
      </c>
      <c r="F25938" t="s">
        <v>621</v>
      </c>
      <c r="G25938" t="s">
        <v>6061</v>
      </c>
    </row>
    <row r="25939" spans="1:7" x14ac:dyDescent="0.25">
      <c r="A25939" t="s">
        <v>618</v>
      </c>
      <c r="B25939" t="s">
        <v>619</v>
      </c>
      <c r="C25939" t="s">
        <v>620</v>
      </c>
      <c r="D25939" s="1">
        <v>44879</v>
      </c>
      <c r="E25939" s="2">
        <v>45</v>
      </c>
      <c r="F25939" t="s">
        <v>622</v>
      </c>
      <c r="G25939" t="s">
        <v>6061</v>
      </c>
    </row>
    <row r="25940" spans="1:7" x14ac:dyDescent="0.25">
      <c r="A25940" t="s">
        <v>2714</v>
      </c>
      <c r="B25940" t="s">
        <v>2715</v>
      </c>
      <c r="C25940" t="s">
        <v>488</v>
      </c>
      <c r="D25940" s="1">
        <v>44880</v>
      </c>
      <c r="E25940" s="2">
        <v>84</v>
      </c>
      <c r="F25940" t="s">
        <v>2716</v>
      </c>
      <c r="G25940" t="s">
        <v>34</v>
      </c>
    </row>
    <row r="25941" spans="1:7" x14ac:dyDescent="0.25">
      <c r="A25941" t="s">
        <v>1257</v>
      </c>
      <c r="B25941" t="s">
        <v>1258</v>
      </c>
      <c r="C25941" t="s">
        <v>1259</v>
      </c>
      <c r="D25941" s="1">
        <v>44880</v>
      </c>
      <c r="E25941" s="2">
        <v>83.33</v>
      </c>
      <c r="F25941" t="s">
        <v>1260</v>
      </c>
      <c r="G25941" t="s">
        <v>34</v>
      </c>
    </row>
    <row r="25942" spans="1:7" x14ac:dyDescent="0.25">
      <c r="A25942" t="s">
        <v>1539</v>
      </c>
      <c r="B25942" t="s">
        <v>1540</v>
      </c>
      <c r="C25942" t="s">
        <v>1540</v>
      </c>
      <c r="D25942" s="1">
        <v>44880</v>
      </c>
      <c r="E25942" s="2">
        <v>45</v>
      </c>
      <c r="G25942" t="s">
        <v>6061</v>
      </c>
    </row>
    <row r="25943" spans="1:7" x14ac:dyDescent="0.25">
      <c r="A25943" t="s">
        <v>1651</v>
      </c>
      <c r="B25943" t="s">
        <v>1652</v>
      </c>
      <c r="C25943" t="s">
        <v>1653</v>
      </c>
      <c r="D25943" s="1">
        <v>44880</v>
      </c>
      <c r="E25943" s="2">
        <v>100</v>
      </c>
      <c r="F25943" t="s">
        <v>1654</v>
      </c>
      <c r="G25943" t="s">
        <v>2663</v>
      </c>
    </row>
    <row r="25944" spans="1:7" x14ac:dyDescent="0.25">
      <c r="A25944" t="s">
        <v>1651</v>
      </c>
      <c r="B25944" t="s">
        <v>1652</v>
      </c>
      <c r="C25944" t="s">
        <v>1653</v>
      </c>
      <c r="D25944" s="1">
        <v>44880</v>
      </c>
      <c r="E25944" s="2">
        <v>100</v>
      </c>
      <c r="F25944" t="s">
        <v>1655</v>
      </c>
      <c r="G25944" t="s">
        <v>2663</v>
      </c>
    </row>
    <row r="25945" spans="1:7" x14ac:dyDescent="0.25">
      <c r="A25945" t="s">
        <v>53</v>
      </c>
      <c r="B25945" t="s">
        <v>54</v>
      </c>
      <c r="C25945" t="s">
        <v>55</v>
      </c>
      <c r="D25945" s="1">
        <v>44880</v>
      </c>
      <c r="E25945" s="2">
        <v>16</v>
      </c>
      <c r="F25945" t="s">
        <v>56</v>
      </c>
      <c r="G25945" t="s">
        <v>2663</v>
      </c>
    </row>
    <row r="25946" spans="1:7" x14ac:dyDescent="0.25">
      <c r="A25946" t="s">
        <v>53</v>
      </c>
      <c r="B25946" t="s">
        <v>54</v>
      </c>
      <c r="C25946" t="s">
        <v>55</v>
      </c>
      <c r="D25946" s="1">
        <v>44880</v>
      </c>
      <c r="E25946" s="2">
        <v>16</v>
      </c>
      <c r="F25946" t="s">
        <v>57</v>
      </c>
      <c r="G25946" t="s">
        <v>2663</v>
      </c>
    </row>
    <row r="25947" spans="1:7" x14ac:dyDescent="0.25">
      <c r="A25947" t="s">
        <v>53</v>
      </c>
      <c r="B25947" t="s">
        <v>54</v>
      </c>
      <c r="C25947" t="s">
        <v>55</v>
      </c>
      <c r="D25947" s="1">
        <v>44880</v>
      </c>
      <c r="E25947" s="2">
        <v>84</v>
      </c>
      <c r="F25947" t="s">
        <v>56</v>
      </c>
      <c r="G25947" t="s">
        <v>34</v>
      </c>
    </row>
    <row r="25948" spans="1:7" x14ac:dyDescent="0.25">
      <c r="A25948" t="s">
        <v>53</v>
      </c>
      <c r="B25948" t="s">
        <v>54</v>
      </c>
      <c r="C25948" t="s">
        <v>55</v>
      </c>
      <c r="D25948" s="1">
        <v>44880</v>
      </c>
      <c r="E25948" s="2">
        <v>84</v>
      </c>
      <c r="F25948" t="s">
        <v>57</v>
      </c>
      <c r="G25948" t="s">
        <v>34</v>
      </c>
    </row>
    <row r="25949" spans="1:7" x14ac:dyDescent="0.25">
      <c r="A25949" t="s">
        <v>2463</v>
      </c>
      <c r="B25949" t="s">
        <v>2464</v>
      </c>
      <c r="C25949" t="s">
        <v>2465</v>
      </c>
      <c r="D25949" s="1">
        <v>44880</v>
      </c>
      <c r="E25949" s="2">
        <v>100</v>
      </c>
      <c r="F25949" t="s">
        <v>2466</v>
      </c>
      <c r="G25949" t="s">
        <v>2663</v>
      </c>
    </row>
    <row r="25950" spans="1:7" x14ac:dyDescent="0.25">
      <c r="A25950" t="s">
        <v>2463</v>
      </c>
      <c r="B25950" t="s">
        <v>2464</v>
      </c>
      <c r="C25950" t="s">
        <v>2465</v>
      </c>
      <c r="D25950" s="1">
        <v>44880</v>
      </c>
      <c r="E25950" s="2">
        <v>100</v>
      </c>
      <c r="F25950" t="s">
        <v>2467</v>
      </c>
      <c r="G25950" t="s">
        <v>2663</v>
      </c>
    </row>
    <row r="25951" spans="1:7" x14ac:dyDescent="0.25">
      <c r="A25951" t="s">
        <v>40</v>
      </c>
      <c r="B25951" t="s">
        <v>41</v>
      </c>
      <c r="C25951" t="s">
        <v>42</v>
      </c>
      <c r="D25951" s="1">
        <v>44880</v>
      </c>
      <c r="E25951" s="2">
        <v>83.33</v>
      </c>
      <c r="F25951" t="s">
        <v>43</v>
      </c>
      <c r="G25951" t="s">
        <v>2898</v>
      </c>
    </row>
    <row r="25952" spans="1:7" x14ac:dyDescent="0.25">
      <c r="A25952" t="s">
        <v>40</v>
      </c>
      <c r="B25952" t="s">
        <v>41</v>
      </c>
      <c r="C25952" t="s">
        <v>42</v>
      </c>
      <c r="D25952" s="1">
        <v>44880</v>
      </c>
      <c r="E25952" s="2">
        <v>83.33</v>
      </c>
      <c r="F25952" t="s">
        <v>43</v>
      </c>
      <c r="G25952" t="s">
        <v>34</v>
      </c>
    </row>
    <row r="25953" spans="1:7" x14ac:dyDescent="0.25">
      <c r="A25953" t="s">
        <v>574</v>
      </c>
      <c r="B25953" t="s">
        <v>575</v>
      </c>
      <c r="C25953" t="s">
        <v>576</v>
      </c>
      <c r="D25953" s="1">
        <v>44880</v>
      </c>
      <c r="E25953" s="2">
        <v>150</v>
      </c>
      <c r="F25953" t="s">
        <v>577</v>
      </c>
      <c r="G25953" t="s">
        <v>6061</v>
      </c>
    </row>
    <row r="25954" spans="1:7" x14ac:dyDescent="0.25">
      <c r="A25954" t="s">
        <v>574</v>
      </c>
      <c r="B25954" t="s">
        <v>575</v>
      </c>
      <c r="C25954" t="s">
        <v>576</v>
      </c>
      <c r="D25954" s="1">
        <v>44880</v>
      </c>
      <c r="E25954" s="2">
        <v>150</v>
      </c>
      <c r="F25954" t="s">
        <v>578</v>
      </c>
      <c r="G25954" t="s">
        <v>6061</v>
      </c>
    </row>
    <row r="25955" spans="1:7" x14ac:dyDescent="0.25">
      <c r="A25955" t="s">
        <v>49</v>
      </c>
      <c r="B25955" t="s">
        <v>50</v>
      </c>
      <c r="C25955" t="s">
        <v>51</v>
      </c>
      <c r="D25955" s="1">
        <v>44880</v>
      </c>
      <c r="E25955" s="2">
        <v>140</v>
      </c>
      <c r="F25955" t="s">
        <v>52</v>
      </c>
      <c r="G25955" t="s">
        <v>2663</v>
      </c>
    </row>
    <row r="25956" spans="1:7" x14ac:dyDescent="0.25">
      <c r="A25956">
        <v>874</v>
      </c>
      <c r="B25956" t="s">
        <v>6384</v>
      </c>
      <c r="D25956" s="1">
        <v>44880</v>
      </c>
      <c r="E25956" s="2">
        <v>84</v>
      </c>
      <c r="G25956" t="s">
        <v>34</v>
      </c>
    </row>
    <row r="25957" spans="1:7" x14ac:dyDescent="0.25">
      <c r="A25957" t="s">
        <v>5403</v>
      </c>
      <c r="B25957" t="s">
        <v>5404</v>
      </c>
      <c r="C25957" t="s">
        <v>758</v>
      </c>
      <c r="D25957" s="1">
        <v>44880</v>
      </c>
      <c r="E25957" s="2">
        <v>84</v>
      </c>
      <c r="F25957" t="s">
        <v>5405</v>
      </c>
      <c r="G25957" t="s">
        <v>34</v>
      </c>
    </row>
    <row r="25958" spans="1:7" x14ac:dyDescent="0.25">
      <c r="A25958" t="s">
        <v>1145</v>
      </c>
      <c r="B25958" t="s">
        <v>1146</v>
      </c>
      <c r="D25958" s="1">
        <v>44880</v>
      </c>
      <c r="E25958" s="2">
        <v>2000</v>
      </c>
      <c r="G25958" t="s">
        <v>2242</v>
      </c>
    </row>
    <row r="25959" spans="1:7" x14ac:dyDescent="0.25">
      <c r="A25959">
        <v>1004</v>
      </c>
      <c r="B25959" t="s">
        <v>6485</v>
      </c>
      <c r="C25959" t="s">
        <v>6486</v>
      </c>
      <c r="D25959" s="1">
        <v>44880</v>
      </c>
      <c r="E25959" s="2">
        <v>45</v>
      </c>
      <c r="F25959" t="s">
        <v>6487</v>
      </c>
      <c r="G25959" t="s">
        <v>6061</v>
      </c>
    </row>
    <row r="25960" spans="1:7" x14ac:dyDescent="0.25">
      <c r="A25960">
        <v>1004</v>
      </c>
      <c r="B25960" t="s">
        <v>6485</v>
      </c>
      <c r="C25960" t="s">
        <v>6486</v>
      </c>
      <c r="D25960" s="1">
        <v>44880</v>
      </c>
      <c r="E25960" s="2">
        <v>45</v>
      </c>
      <c r="F25960" t="s">
        <v>6488</v>
      </c>
      <c r="G25960" t="s">
        <v>6061</v>
      </c>
    </row>
    <row r="25961" spans="1:7" x14ac:dyDescent="0.25">
      <c r="A25961" t="s">
        <v>3805</v>
      </c>
      <c r="B25961" t="s">
        <v>3806</v>
      </c>
      <c r="C25961" t="s">
        <v>3807</v>
      </c>
      <c r="D25961" s="1">
        <v>44881</v>
      </c>
      <c r="E25961" s="2">
        <v>21</v>
      </c>
      <c r="F25961" t="s">
        <v>3808</v>
      </c>
      <c r="G25961" t="s">
        <v>5635</v>
      </c>
    </row>
    <row r="25962" spans="1:7" x14ac:dyDescent="0.25">
      <c r="A25962" t="s">
        <v>3805</v>
      </c>
      <c r="B25962" t="s">
        <v>3806</v>
      </c>
      <c r="C25962" t="s">
        <v>3807</v>
      </c>
      <c r="D25962" s="1">
        <v>44881</v>
      </c>
      <c r="E25962" s="2">
        <v>21</v>
      </c>
      <c r="F25962" t="s">
        <v>3809</v>
      </c>
      <c r="G25962" t="s">
        <v>5635</v>
      </c>
    </row>
    <row r="25963" spans="1:7" x14ac:dyDescent="0.25">
      <c r="A25963" t="s">
        <v>3805</v>
      </c>
      <c r="B25963" t="s">
        <v>3806</v>
      </c>
      <c r="C25963" t="s">
        <v>3807</v>
      </c>
      <c r="D25963" s="1">
        <v>44881</v>
      </c>
      <c r="E25963" s="2">
        <v>21</v>
      </c>
      <c r="F25963" t="s">
        <v>3808</v>
      </c>
      <c r="G25963" t="s">
        <v>5638</v>
      </c>
    </row>
    <row r="25964" spans="1:7" x14ac:dyDescent="0.25">
      <c r="A25964" t="s">
        <v>3805</v>
      </c>
      <c r="B25964" t="s">
        <v>3806</v>
      </c>
      <c r="C25964" t="s">
        <v>3807</v>
      </c>
      <c r="D25964" s="1">
        <v>44881</v>
      </c>
      <c r="E25964" s="2">
        <v>21</v>
      </c>
      <c r="F25964" t="s">
        <v>3809</v>
      </c>
      <c r="G25964" t="s">
        <v>5638</v>
      </c>
    </row>
    <row r="25965" spans="1:7" x14ac:dyDescent="0.25">
      <c r="A25965" t="s">
        <v>457</v>
      </c>
      <c r="B25965" t="s">
        <v>458</v>
      </c>
      <c r="C25965" t="s">
        <v>459</v>
      </c>
      <c r="D25965" s="1">
        <v>44881</v>
      </c>
      <c r="E25965" s="2">
        <v>45</v>
      </c>
      <c r="F25965" t="s">
        <v>460</v>
      </c>
      <c r="G25965" t="s">
        <v>6061</v>
      </c>
    </row>
    <row r="25966" spans="1:7" x14ac:dyDescent="0.25">
      <c r="A25966" t="s">
        <v>457</v>
      </c>
      <c r="B25966" t="s">
        <v>458</v>
      </c>
      <c r="C25966" t="s">
        <v>459</v>
      </c>
      <c r="D25966" s="1">
        <v>44881</v>
      </c>
      <c r="E25966" s="2">
        <v>45</v>
      </c>
      <c r="F25966" t="s">
        <v>461</v>
      </c>
      <c r="G25966" t="s">
        <v>6061</v>
      </c>
    </row>
    <row r="25967" spans="1:7" x14ac:dyDescent="0.25">
      <c r="A25967" t="s">
        <v>1539</v>
      </c>
      <c r="B25967" t="s">
        <v>1540</v>
      </c>
      <c r="C25967" t="s">
        <v>1540</v>
      </c>
      <c r="D25967" s="1">
        <v>44881</v>
      </c>
      <c r="E25967" s="2">
        <v>45</v>
      </c>
      <c r="G25967" t="s">
        <v>6061</v>
      </c>
    </row>
    <row r="25968" spans="1:7" x14ac:dyDescent="0.25">
      <c r="A25968" t="s">
        <v>2892</v>
      </c>
      <c r="B25968" t="s">
        <v>2893</v>
      </c>
      <c r="C25968" t="s">
        <v>2894</v>
      </c>
      <c r="D25968" s="1">
        <v>44881</v>
      </c>
      <c r="E25968" s="2">
        <v>45</v>
      </c>
      <c r="F25968" t="s">
        <v>2895</v>
      </c>
      <c r="G25968" t="s">
        <v>6061</v>
      </c>
    </row>
    <row r="25969" spans="1:7" x14ac:dyDescent="0.25">
      <c r="A25969" t="s">
        <v>2892</v>
      </c>
      <c r="B25969" t="s">
        <v>2893</v>
      </c>
      <c r="C25969" t="s">
        <v>2894</v>
      </c>
      <c r="D25969" s="1">
        <v>44881</v>
      </c>
      <c r="E25969" s="2">
        <v>45</v>
      </c>
      <c r="F25969" t="s">
        <v>2896</v>
      </c>
      <c r="G25969" t="s">
        <v>6061</v>
      </c>
    </row>
    <row r="25970" spans="1:7" x14ac:dyDescent="0.25">
      <c r="A25970" t="s">
        <v>686</v>
      </c>
      <c r="B25970" t="s">
        <v>687</v>
      </c>
      <c r="C25970" t="s">
        <v>688</v>
      </c>
      <c r="D25970" s="1">
        <v>44881</v>
      </c>
      <c r="E25970" s="2">
        <v>50</v>
      </c>
      <c r="F25970" t="s">
        <v>689</v>
      </c>
      <c r="G25970" t="s">
        <v>6061</v>
      </c>
    </row>
    <row r="25971" spans="1:7" x14ac:dyDescent="0.25">
      <c r="A25971" t="s">
        <v>686</v>
      </c>
      <c r="B25971" t="s">
        <v>687</v>
      </c>
      <c r="C25971" t="s">
        <v>688</v>
      </c>
      <c r="D25971" s="1">
        <v>44881</v>
      </c>
      <c r="E25971" s="2">
        <v>50</v>
      </c>
      <c r="F25971" t="s">
        <v>690</v>
      </c>
      <c r="G25971" t="s">
        <v>6061</v>
      </c>
    </row>
    <row r="25972" spans="1:7" x14ac:dyDescent="0.25">
      <c r="A25972" t="s">
        <v>4561</v>
      </c>
      <c r="B25972" t="s">
        <v>4562</v>
      </c>
      <c r="C25972" t="s">
        <v>4563</v>
      </c>
      <c r="D25972" s="1">
        <v>44882</v>
      </c>
      <c r="E25972" s="2">
        <v>30</v>
      </c>
      <c r="F25972" t="s">
        <v>4564</v>
      </c>
      <c r="G25972" t="s">
        <v>145</v>
      </c>
    </row>
    <row r="25973" spans="1:7" x14ac:dyDescent="0.25">
      <c r="A25973" t="s">
        <v>4561</v>
      </c>
      <c r="B25973" t="s">
        <v>4562</v>
      </c>
      <c r="C25973" t="s">
        <v>4563</v>
      </c>
      <c r="D25973" s="1">
        <v>44882</v>
      </c>
      <c r="E25973" s="2">
        <v>30</v>
      </c>
      <c r="F25973" t="s">
        <v>4565</v>
      </c>
      <c r="G25973" t="s">
        <v>145</v>
      </c>
    </row>
    <row r="25974" spans="1:7" x14ac:dyDescent="0.25">
      <c r="A25974" t="s">
        <v>1380</v>
      </c>
      <c r="B25974" t="s">
        <v>1381</v>
      </c>
      <c r="C25974" t="s">
        <v>1382</v>
      </c>
      <c r="D25974" s="1">
        <v>44882</v>
      </c>
      <c r="E25974" s="2">
        <v>150</v>
      </c>
      <c r="F25974" t="s">
        <v>1383</v>
      </c>
      <c r="G25974" t="s">
        <v>6061</v>
      </c>
    </row>
    <row r="25975" spans="1:7" x14ac:dyDescent="0.25">
      <c r="A25975" t="s">
        <v>4950</v>
      </c>
      <c r="B25975" t="s">
        <v>4951</v>
      </c>
      <c r="D25975" s="1">
        <v>44882</v>
      </c>
      <c r="E25975" s="2">
        <v>47295.25</v>
      </c>
      <c r="G25975" t="s">
        <v>2663</v>
      </c>
    </row>
    <row r="25976" spans="1:7" x14ac:dyDescent="0.25">
      <c r="A25976">
        <v>790</v>
      </c>
      <c r="B25976" t="s">
        <v>6214</v>
      </c>
      <c r="D25976" s="1">
        <v>44882</v>
      </c>
      <c r="E25976" s="2">
        <v>1506.2</v>
      </c>
      <c r="G25976" t="s">
        <v>3613</v>
      </c>
    </row>
    <row r="25977" spans="1:7" x14ac:dyDescent="0.25">
      <c r="A25977" t="s">
        <v>2000</v>
      </c>
      <c r="B25977" t="s">
        <v>2001</v>
      </c>
      <c r="C25977" t="s">
        <v>2002</v>
      </c>
      <c r="D25977" s="1">
        <v>44883</v>
      </c>
      <c r="E25977" s="2">
        <v>30</v>
      </c>
      <c r="F25977" t="s">
        <v>2003</v>
      </c>
      <c r="G25977" t="s">
        <v>145</v>
      </c>
    </row>
    <row r="25978" spans="1:7" x14ac:dyDescent="0.25">
      <c r="A25978" t="s">
        <v>2000</v>
      </c>
      <c r="B25978" t="s">
        <v>2001</v>
      </c>
      <c r="C25978" t="s">
        <v>2002</v>
      </c>
      <c r="D25978" s="1">
        <v>44883</v>
      </c>
      <c r="E25978" s="2">
        <v>30</v>
      </c>
      <c r="F25978" t="s">
        <v>2004</v>
      </c>
      <c r="G25978" t="s">
        <v>145</v>
      </c>
    </row>
    <row r="25979" spans="1:7" x14ac:dyDescent="0.25">
      <c r="A25979" t="s">
        <v>3698</v>
      </c>
      <c r="B25979" t="s">
        <v>3699</v>
      </c>
      <c r="C25979" t="s">
        <v>3700</v>
      </c>
      <c r="D25979" s="1">
        <v>44883</v>
      </c>
      <c r="E25979" s="2">
        <v>30</v>
      </c>
      <c r="F25979" t="s">
        <v>3701</v>
      </c>
      <c r="G25979" t="s">
        <v>145</v>
      </c>
    </row>
    <row r="25980" spans="1:7" x14ac:dyDescent="0.25">
      <c r="A25980" t="s">
        <v>493</v>
      </c>
      <c r="B25980" t="s">
        <v>494</v>
      </c>
      <c r="C25980" t="s">
        <v>495</v>
      </c>
      <c r="D25980" s="1">
        <v>44883</v>
      </c>
      <c r="E25980" s="2">
        <v>45</v>
      </c>
      <c r="F25980" t="s">
        <v>496</v>
      </c>
      <c r="G25980" t="s">
        <v>6061</v>
      </c>
    </row>
    <row r="25981" spans="1:7" x14ac:dyDescent="0.25">
      <c r="A25981" t="s">
        <v>493</v>
      </c>
      <c r="B25981" t="s">
        <v>494</v>
      </c>
      <c r="C25981" t="s">
        <v>495</v>
      </c>
      <c r="D25981" s="1">
        <v>44883</v>
      </c>
      <c r="E25981" s="2">
        <v>45</v>
      </c>
      <c r="F25981" t="s">
        <v>497</v>
      </c>
      <c r="G25981" t="s">
        <v>6061</v>
      </c>
    </row>
    <row r="25982" spans="1:7" x14ac:dyDescent="0.25">
      <c r="A25982" t="s">
        <v>2192</v>
      </c>
      <c r="B25982" t="s">
        <v>2193</v>
      </c>
      <c r="C25982" t="s">
        <v>2194</v>
      </c>
      <c r="D25982" s="1">
        <v>44883</v>
      </c>
      <c r="E25982" s="2">
        <v>1000</v>
      </c>
      <c r="F25982" t="s">
        <v>2195</v>
      </c>
      <c r="G25982" t="s">
        <v>34</v>
      </c>
    </row>
    <row r="25983" spans="1:7" x14ac:dyDescent="0.25">
      <c r="A25983">
        <v>163</v>
      </c>
      <c r="B25983" t="s">
        <v>5714</v>
      </c>
      <c r="C25983" t="s">
        <v>5715</v>
      </c>
      <c r="D25983" s="1">
        <v>44886</v>
      </c>
      <c r="E25983" s="2">
        <v>2000</v>
      </c>
      <c r="F25983" t="s">
        <v>5716</v>
      </c>
      <c r="G25983" t="s">
        <v>2663</v>
      </c>
    </row>
    <row r="25984" spans="1:7" x14ac:dyDescent="0.25">
      <c r="A25984" t="s">
        <v>2675</v>
      </c>
      <c r="B25984" t="s">
        <v>2676</v>
      </c>
      <c r="D25984" s="1">
        <v>44887</v>
      </c>
      <c r="E25984" s="2">
        <v>500</v>
      </c>
      <c r="G25984" t="s">
        <v>276</v>
      </c>
    </row>
    <row r="25985" spans="1:7" x14ac:dyDescent="0.25">
      <c r="A25985">
        <v>1025</v>
      </c>
      <c r="B25985" t="s">
        <v>6489</v>
      </c>
      <c r="C25985" t="s">
        <v>608</v>
      </c>
      <c r="D25985" s="1">
        <v>44887</v>
      </c>
      <c r="E25985" s="2">
        <v>30</v>
      </c>
      <c r="G25985" t="s">
        <v>6422</v>
      </c>
    </row>
    <row r="25986" spans="1:7" x14ac:dyDescent="0.25">
      <c r="A25986">
        <v>1026</v>
      </c>
      <c r="B25986" t="s">
        <v>6490</v>
      </c>
      <c r="C25986" t="s">
        <v>6491</v>
      </c>
      <c r="D25986" s="1">
        <v>44887</v>
      </c>
      <c r="E25986" s="2">
        <v>30</v>
      </c>
      <c r="G25986" t="s">
        <v>6422</v>
      </c>
    </row>
    <row r="25987" spans="1:7" x14ac:dyDescent="0.25">
      <c r="A25987">
        <v>387</v>
      </c>
      <c r="B25987" t="s">
        <v>5878</v>
      </c>
      <c r="C25987" t="s">
        <v>5879</v>
      </c>
      <c r="D25987" s="1">
        <v>44891</v>
      </c>
      <c r="E25987" s="2">
        <v>50</v>
      </c>
      <c r="F25987" t="s">
        <v>5880</v>
      </c>
      <c r="G25987" t="s">
        <v>6034</v>
      </c>
    </row>
    <row r="25988" spans="1:7" x14ac:dyDescent="0.25">
      <c r="A25988">
        <v>304</v>
      </c>
      <c r="B25988" t="s">
        <v>4492</v>
      </c>
      <c r="C25988" t="s">
        <v>5787</v>
      </c>
      <c r="D25988" s="1">
        <v>44892</v>
      </c>
      <c r="E25988" s="2">
        <v>500</v>
      </c>
      <c r="F25988" t="s">
        <v>5788</v>
      </c>
      <c r="G25988" t="s">
        <v>67</v>
      </c>
    </row>
    <row r="25989" spans="1:7" x14ac:dyDescent="0.25">
      <c r="A25989">
        <v>284</v>
      </c>
      <c r="B25989" t="s">
        <v>5772</v>
      </c>
      <c r="C25989" t="s">
        <v>5773</v>
      </c>
      <c r="D25989" s="1">
        <v>44893</v>
      </c>
      <c r="E25989" s="2">
        <v>50</v>
      </c>
      <c r="F25989" t="s">
        <v>5774</v>
      </c>
      <c r="G25989" t="s">
        <v>145</v>
      </c>
    </row>
    <row r="25990" spans="1:7" x14ac:dyDescent="0.25">
      <c r="A25990">
        <v>284</v>
      </c>
      <c r="B25990" t="s">
        <v>5772</v>
      </c>
      <c r="C25990" t="s">
        <v>5773</v>
      </c>
      <c r="D25990" s="1">
        <v>44893</v>
      </c>
      <c r="E25990" s="2">
        <v>50</v>
      </c>
      <c r="F25990" t="s">
        <v>5775</v>
      </c>
      <c r="G25990" t="s">
        <v>145</v>
      </c>
    </row>
    <row r="25991" spans="1:7" x14ac:dyDescent="0.25">
      <c r="A25991">
        <v>262</v>
      </c>
      <c r="B25991" t="s">
        <v>6492</v>
      </c>
      <c r="C25991" t="s">
        <v>796</v>
      </c>
      <c r="D25991" s="1">
        <v>44893</v>
      </c>
      <c r="E25991" s="2">
        <v>1000</v>
      </c>
      <c r="G25991" t="s">
        <v>2663</v>
      </c>
    </row>
    <row r="25992" spans="1:7" x14ac:dyDescent="0.25">
      <c r="A25992">
        <v>23</v>
      </c>
      <c r="B25992" t="s">
        <v>5445</v>
      </c>
      <c r="D25992" s="1">
        <v>44893</v>
      </c>
      <c r="E25992" s="2">
        <v>4107</v>
      </c>
      <c r="G25992" t="s">
        <v>1113</v>
      </c>
    </row>
    <row r="25993" spans="1:7" x14ac:dyDescent="0.25">
      <c r="A25993">
        <v>22</v>
      </c>
      <c r="B25993" t="s">
        <v>1062</v>
      </c>
      <c r="C25993" t="s">
        <v>5443</v>
      </c>
      <c r="D25993" s="1">
        <v>44893</v>
      </c>
      <c r="E25993" s="2">
        <v>4107</v>
      </c>
      <c r="F25993" t="s">
        <v>5444</v>
      </c>
      <c r="G25993" t="s">
        <v>1113</v>
      </c>
    </row>
    <row r="25994" spans="1:7" x14ac:dyDescent="0.25">
      <c r="A25994">
        <v>1028</v>
      </c>
      <c r="B25994" t="s">
        <v>6493</v>
      </c>
      <c r="C25994" t="s">
        <v>6494</v>
      </c>
      <c r="D25994" s="1">
        <v>44893</v>
      </c>
      <c r="E25994" s="2">
        <v>25</v>
      </c>
      <c r="G25994" t="s">
        <v>6422</v>
      </c>
    </row>
    <row r="25995" spans="1:7" x14ac:dyDescent="0.25">
      <c r="A25995">
        <v>1029</v>
      </c>
      <c r="B25995" t="s">
        <v>6495</v>
      </c>
      <c r="C25995" t="s">
        <v>6496</v>
      </c>
      <c r="D25995" s="1">
        <v>44893</v>
      </c>
      <c r="E25995" s="2">
        <v>25</v>
      </c>
      <c r="G25995" t="s">
        <v>6422</v>
      </c>
    </row>
    <row r="25996" spans="1:7" x14ac:dyDescent="0.25">
      <c r="A25996" t="s">
        <v>2775</v>
      </c>
      <c r="B25996" t="s">
        <v>2776</v>
      </c>
      <c r="C25996" t="s">
        <v>1804</v>
      </c>
      <c r="D25996" s="1">
        <v>44893</v>
      </c>
      <c r="E25996" s="2">
        <v>100</v>
      </c>
      <c r="F25996" t="s">
        <v>2777</v>
      </c>
      <c r="G25996" t="s">
        <v>2663</v>
      </c>
    </row>
    <row r="25997" spans="1:7" x14ac:dyDescent="0.25">
      <c r="A25997" t="s">
        <v>3779</v>
      </c>
      <c r="B25997" t="s">
        <v>580</v>
      </c>
      <c r="C25997" t="s">
        <v>3780</v>
      </c>
      <c r="D25997" s="1">
        <v>44893</v>
      </c>
      <c r="E25997" s="2">
        <v>30</v>
      </c>
      <c r="F25997" t="s">
        <v>3781</v>
      </c>
      <c r="G25997" t="s">
        <v>145</v>
      </c>
    </row>
    <row r="25998" spans="1:7" x14ac:dyDescent="0.25">
      <c r="A25998" t="s">
        <v>2562</v>
      </c>
      <c r="B25998" t="s">
        <v>2563</v>
      </c>
      <c r="C25998" t="s">
        <v>2564</v>
      </c>
      <c r="D25998" s="1">
        <v>44893</v>
      </c>
      <c r="E25998" s="2">
        <v>100</v>
      </c>
      <c r="F25998" t="s">
        <v>2565</v>
      </c>
      <c r="G25998" t="s">
        <v>6444</v>
      </c>
    </row>
    <row r="25999" spans="1:7" x14ac:dyDescent="0.25">
      <c r="A25999" t="s">
        <v>2562</v>
      </c>
      <c r="B25999" t="s">
        <v>2563</v>
      </c>
      <c r="C25999" t="s">
        <v>2564</v>
      </c>
      <c r="D25999" s="1">
        <v>44893</v>
      </c>
      <c r="E25999" s="2">
        <v>100</v>
      </c>
      <c r="F25999" t="s">
        <v>2566</v>
      </c>
      <c r="G25999" t="s">
        <v>6444</v>
      </c>
    </row>
    <row r="26000" spans="1:7" x14ac:dyDescent="0.25">
      <c r="A26000" t="s">
        <v>2562</v>
      </c>
      <c r="B26000" t="s">
        <v>2563</v>
      </c>
      <c r="C26000" t="s">
        <v>2564</v>
      </c>
      <c r="D26000" s="1">
        <v>44893</v>
      </c>
      <c r="E26000" s="2">
        <v>100</v>
      </c>
      <c r="F26000" t="s">
        <v>2566</v>
      </c>
      <c r="G26000" t="s">
        <v>6444</v>
      </c>
    </row>
    <row r="26001" spans="1:7" x14ac:dyDescent="0.25">
      <c r="A26001" t="s">
        <v>2562</v>
      </c>
      <c r="B26001" t="s">
        <v>2563</v>
      </c>
      <c r="C26001" t="s">
        <v>2564</v>
      </c>
      <c r="D26001" s="1">
        <v>44893</v>
      </c>
      <c r="E26001" s="2">
        <v>100</v>
      </c>
      <c r="F26001" t="s">
        <v>2567</v>
      </c>
      <c r="G26001" t="s">
        <v>6444</v>
      </c>
    </row>
    <row r="26002" spans="1:7" x14ac:dyDescent="0.25">
      <c r="A26002" t="s">
        <v>2562</v>
      </c>
      <c r="B26002" t="s">
        <v>2563</v>
      </c>
      <c r="C26002" t="s">
        <v>2564</v>
      </c>
      <c r="D26002" s="1">
        <v>44893</v>
      </c>
      <c r="E26002" s="2">
        <v>100</v>
      </c>
      <c r="F26002" t="s">
        <v>2565</v>
      </c>
      <c r="G26002" t="s">
        <v>6257</v>
      </c>
    </row>
    <row r="26003" spans="1:7" x14ac:dyDescent="0.25">
      <c r="A26003" t="s">
        <v>2562</v>
      </c>
      <c r="B26003" t="s">
        <v>2563</v>
      </c>
      <c r="C26003" t="s">
        <v>2564</v>
      </c>
      <c r="D26003" s="1">
        <v>44893</v>
      </c>
      <c r="E26003" s="2">
        <v>100</v>
      </c>
      <c r="F26003" t="s">
        <v>2566</v>
      </c>
      <c r="G26003" t="s">
        <v>6257</v>
      </c>
    </row>
    <row r="26004" spans="1:7" x14ac:dyDescent="0.25">
      <c r="A26004" t="s">
        <v>2562</v>
      </c>
      <c r="B26004" t="s">
        <v>2563</v>
      </c>
      <c r="C26004" t="s">
        <v>2564</v>
      </c>
      <c r="D26004" s="1">
        <v>44893</v>
      </c>
      <c r="E26004" s="2">
        <v>100</v>
      </c>
      <c r="F26004" t="s">
        <v>2566</v>
      </c>
      <c r="G26004" t="s">
        <v>6257</v>
      </c>
    </row>
    <row r="26005" spans="1:7" x14ac:dyDescent="0.25">
      <c r="A26005" t="s">
        <v>2562</v>
      </c>
      <c r="B26005" t="s">
        <v>2563</v>
      </c>
      <c r="C26005" t="s">
        <v>2564</v>
      </c>
      <c r="D26005" s="1">
        <v>44893</v>
      </c>
      <c r="E26005" s="2">
        <v>100</v>
      </c>
      <c r="F26005" t="s">
        <v>2567</v>
      </c>
      <c r="G26005" t="s">
        <v>6257</v>
      </c>
    </row>
    <row r="26006" spans="1:7" x14ac:dyDescent="0.25">
      <c r="A26006" t="s">
        <v>2562</v>
      </c>
      <c r="B26006" t="s">
        <v>2563</v>
      </c>
      <c r="C26006" t="s">
        <v>2564</v>
      </c>
      <c r="D26006" s="1">
        <v>44893</v>
      </c>
      <c r="E26006" s="2">
        <v>100</v>
      </c>
      <c r="F26006" t="s">
        <v>2565</v>
      </c>
      <c r="G26006" t="s">
        <v>6233</v>
      </c>
    </row>
    <row r="26007" spans="1:7" x14ac:dyDescent="0.25">
      <c r="A26007" t="s">
        <v>2562</v>
      </c>
      <c r="B26007" t="s">
        <v>2563</v>
      </c>
      <c r="C26007" t="s">
        <v>2564</v>
      </c>
      <c r="D26007" s="1">
        <v>44893</v>
      </c>
      <c r="E26007" s="2">
        <v>100</v>
      </c>
      <c r="F26007" t="s">
        <v>2566</v>
      </c>
      <c r="G26007" t="s">
        <v>6233</v>
      </c>
    </row>
    <row r="26008" spans="1:7" x14ac:dyDescent="0.25">
      <c r="A26008" t="s">
        <v>2562</v>
      </c>
      <c r="B26008" t="s">
        <v>2563</v>
      </c>
      <c r="C26008" t="s">
        <v>2564</v>
      </c>
      <c r="D26008" s="1">
        <v>44893</v>
      </c>
      <c r="E26008" s="2">
        <v>100</v>
      </c>
      <c r="F26008" t="s">
        <v>2566</v>
      </c>
      <c r="G26008" t="s">
        <v>6233</v>
      </c>
    </row>
    <row r="26009" spans="1:7" x14ac:dyDescent="0.25">
      <c r="A26009" t="s">
        <v>2562</v>
      </c>
      <c r="B26009" t="s">
        <v>2563</v>
      </c>
      <c r="C26009" t="s">
        <v>2564</v>
      </c>
      <c r="D26009" s="1">
        <v>44893</v>
      </c>
      <c r="E26009" s="2">
        <v>100</v>
      </c>
      <c r="F26009" t="s">
        <v>2567</v>
      </c>
      <c r="G26009" t="s">
        <v>6233</v>
      </c>
    </row>
    <row r="26010" spans="1:7" x14ac:dyDescent="0.25">
      <c r="A26010" t="s">
        <v>1784</v>
      </c>
      <c r="B26010" t="s">
        <v>15</v>
      </c>
      <c r="C26010" t="s">
        <v>1039</v>
      </c>
      <c r="D26010" s="1">
        <v>44894</v>
      </c>
      <c r="E26010" s="2">
        <v>6000</v>
      </c>
      <c r="F26010" t="s">
        <v>1785</v>
      </c>
      <c r="G26010" t="s">
        <v>2663</v>
      </c>
    </row>
    <row r="26011" spans="1:7" x14ac:dyDescent="0.25">
      <c r="A26011">
        <v>1030</v>
      </c>
      <c r="B26011" t="s">
        <v>4661</v>
      </c>
      <c r="C26011" t="s">
        <v>6497</v>
      </c>
      <c r="D26011" s="1">
        <v>44894</v>
      </c>
      <c r="E26011" s="2">
        <v>75</v>
      </c>
      <c r="F26011" t="s">
        <v>6498</v>
      </c>
      <c r="G26011" t="s">
        <v>145</v>
      </c>
    </row>
    <row r="26012" spans="1:7" x14ac:dyDescent="0.25">
      <c r="A26012">
        <v>1030</v>
      </c>
      <c r="B26012" t="s">
        <v>4661</v>
      </c>
      <c r="C26012" t="s">
        <v>6497</v>
      </c>
      <c r="D26012" s="1">
        <v>44894</v>
      </c>
      <c r="E26012" s="2">
        <v>75</v>
      </c>
      <c r="F26012" t="s">
        <v>6499</v>
      </c>
      <c r="G26012" t="s">
        <v>145</v>
      </c>
    </row>
    <row r="26013" spans="1:7" x14ac:dyDescent="0.25">
      <c r="A26013">
        <v>497</v>
      </c>
      <c r="B26013" t="s">
        <v>15</v>
      </c>
      <c r="C26013" t="s">
        <v>4446</v>
      </c>
      <c r="D26013" s="1">
        <v>44894</v>
      </c>
      <c r="E26013" s="2">
        <v>300</v>
      </c>
      <c r="F26013" t="s">
        <v>6088</v>
      </c>
      <c r="G26013" t="s">
        <v>145</v>
      </c>
    </row>
    <row r="26014" spans="1:7" x14ac:dyDescent="0.25">
      <c r="A26014">
        <v>497</v>
      </c>
      <c r="B26014" t="s">
        <v>15</v>
      </c>
      <c r="C26014" t="s">
        <v>4446</v>
      </c>
      <c r="D26014" s="1">
        <v>44894</v>
      </c>
      <c r="E26014" s="2">
        <v>300</v>
      </c>
      <c r="F26014" t="s">
        <v>6089</v>
      </c>
      <c r="G26014" t="s">
        <v>145</v>
      </c>
    </row>
    <row r="26015" spans="1:7" x14ac:dyDescent="0.25">
      <c r="A26015">
        <v>747</v>
      </c>
      <c r="B26015" t="s">
        <v>744</v>
      </c>
      <c r="C26015" t="s">
        <v>6123</v>
      </c>
      <c r="D26015" s="1">
        <v>44895</v>
      </c>
      <c r="E26015" s="2">
        <v>30</v>
      </c>
      <c r="F26015" t="s">
        <v>6124</v>
      </c>
      <c r="G26015" t="s">
        <v>145</v>
      </c>
    </row>
    <row r="26016" spans="1:7" x14ac:dyDescent="0.25">
      <c r="A26016">
        <v>747</v>
      </c>
      <c r="B26016" t="s">
        <v>744</v>
      </c>
      <c r="C26016" t="s">
        <v>6123</v>
      </c>
      <c r="D26016" s="1">
        <v>44895</v>
      </c>
      <c r="E26016" s="2">
        <v>30</v>
      </c>
      <c r="F26016" t="s">
        <v>6125</v>
      </c>
      <c r="G26016" t="s">
        <v>145</v>
      </c>
    </row>
    <row r="26017" spans="1:7" x14ac:dyDescent="0.25">
      <c r="A26017">
        <v>119</v>
      </c>
      <c r="B26017" t="s">
        <v>5593</v>
      </c>
      <c r="C26017" t="s">
        <v>5594</v>
      </c>
      <c r="D26017" s="1">
        <v>44895</v>
      </c>
      <c r="E26017" s="2">
        <v>30</v>
      </c>
      <c r="F26017" t="s">
        <v>5595</v>
      </c>
      <c r="G26017" t="s">
        <v>145</v>
      </c>
    </row>
    <row r="26018" spans="1:7" x14ac:dyDescent="0.25">
      <c r="A26018">
        <v>119</v>
      </c>
      <c r="B26018" t="s">
        <v>5593</v>
      </c>
      <c r="C26018" t="s">
        <v>5594</v>
      </c>
      <c r="D26018" s="1">
        <v>44895</v>
      </c>
      <c r="E26018" s="2">
        <v>30</v>
      </c>
      <c r="F26018" t="s">
        <v>5596</v>
      </c>
      <c r="G26018" t="s">
        <v>145</v>
      </c>
    </row>
    <row r="26019" spans="1:7" x14ac:dyDescent="0.25">
      <c r="A26019">
        <v>1031</v>
      </c>
      <c r="B26019" t="s">
        <v>5988</v>
      </c>
      <c r="C26019" t="s">
        <v>6500</v>
      </c>
      <c r="D26019" s="1">
        <v>44895</v>
      </c>
      <c r="E26019" s="2">
        <v>75</v>
      </c>
      <c r="F26019" t="s">
        <v>6501</v>
      </c>
      <c r="G26019" t="s">
        <v>145</v>
      </c>
    </row>
    <row r="26020" spans="1:7" x14ac:dyDescent="0.25">
      <c r="A26020">
        <v>1032</v>
      </c>
      <c r="B26020" t="s">
        <v>15</v>
      </c>
      <c r="C26020" t="s">
        <v>6502</v>
      </c>
      <c r="D26020" s="1">
        <v>44895</v>
      </c>
      <c r="E26020" s="2">
        <v>300</v>
      </c>
      <c r="F26020" t="s">
        <v>6503</v>
      </c>
      <c r="G26020" t="s">
        <v>145</v>
      </c>
    </row>
    <row r="26021" spans="1:7" x14ac:dyDescent="0.25">
      <c r="A26021">
        <v>999</v>
      </c>
      <c r="B26021" t="s">
        <v>6466</v>
      </c>
      <c r="C26021" t="s">
        <v>1222</v>
      </c>
      <c r="D26021" s="1">
        <v>44895</v>
      </c>
      <c r="E26021" s="2">
        <v>30</v>
      </c>
      <c r="F26021" t="s">
        <v>6467</v>
      </c>
      <c r="G26021" t="s">
        <v>145</v>
      </c>
    </row>
    <row r="26022" spans="1:7" x14ac:dyDescent="0.25">
      <c r="A26022">
        <v>999</v>
      </c>
      <c r="B26022" t="s">
        <v>6466</v>
      </c>
      <c r="C26022" t="s">
        <v>1222</v>
      </c>
      <c r="D26022" s="1">
        <v>44895</v>
      </c>
      <c r="E26022" s="2">
        <v>30</v>
      </c>
      <c r="F26022" t="s">
        <v>6468</v>
      </c>
      <c r="G26022" t="s">
        <v>145</v>
      </c>
    </row>
    <row r="26023" spans="1:7" x14ac:dyDescent="0.25">
      <c r="A26023" t="s">
        <v>4680</v>
      </c>
      <c r="B26023" t="s">
        <v>4681</v>
      </c>
      <c r="C26023" t="s">
        <v>4682</v>
      </c>
      <c r="D26023" s="1">
        <v>44895</v>
      </c>
      <c r="E26023" s="2">
        <v>84</v>
      </c>
      <c r="F26023" t="s">
        <v>4683</v>
      </c>
      <c r="G26023" t="s">
        <v>34</v>
      </c>
    </row>
    <row r="26024" spans="1:7" x14ac:dyDescent="0.25">
      <c r="A26024" t="s">
        <v>529</v>
      </c>
      <c r="B26024" t="s">
        <v>290</v>
      </c>
      <c r="C26024" t="s">
        <v>530</v>
      </c>
      <c r="D26024" s="1">
        <v>44895</v>
      </c>
      <c r="E26024" s="2">
        <v>30</v>
      </c>
      <c r="F26024" t="s">
        <v>531</v>
      </c>
      <c r="G26024" t="s">
        <v>145</v>
      </c>
    </row>
    <row r="26025" spans="1:7" x14ac:dyDescent="0.25">
      <c r="A26025" t="s">
        <v>4525</v>
      </c>
      <c r="B26025" t="s">
        <v>4526</v>
      </c>
      <c r="C26025" t="s">
        <v>3574</v>
      </c>
      <c r="D26025" s="1">
        <v>44895</v>
      </c>
      <c r="E26025" s="2">
        <v>84</v>
      </c>
      <c r="F26025" t="s">
        <v>4527</v>
      </c>
      <c r="G26025" t="s">
        <v>34</v>
      </c>
    </row>
    <row r="26026" spans="1:7" x14ac:dyDescent="0.25">
      <c r="A26026" t="s">
        <v>225</v>
      </c>
      <c r="B26026" t="s">
        <v>226</v>
      </c>
      <c r="C26026" t="s">
        <v>227</v>
      </c>
      <c r="D26026" s="1">
        <v>44895</v>
      </c>
      <c r="E26026" s="2">
        <v>30</v>
      </c>
      <c r="F26026" t="s">
        <v>228</v>
      </c>
      <c r="G26026" t="s">
        <v>145</v>
      </c>
    </row>
    <row r="26027" spans="1:7" x14ac:dyDescent="0.25">
      <c r="A26027" t="s">
        <v>225</v>
      </c>
      <c r="B26027" t="s">
        <v>226</v>
      </c>
      <c r="C26027" t="s">
        <v>227</v>
      </c>
      <c r="D26027" s="1">
        <v>44895</v>
      </c>
      <c r="E26027" s="2">
        <v>84</v>
      </c>
      <c r="F26027" t="s">
        <v>228</v>
      </c>
      <c r="G26027" t="s">
        <v>34</v>
      </c>
    </row>
    <row r="26028" spans="1:7" x14ac:dyDescent="0.25">
      <c r="A26028" t="s">
        <v>2634</v>
      </c>
      <c r="B26028" t="s">
        <v>2635</v>
      </c>
      <c r="C26028" t="s">
        <v>2636</v>
      </c>
      <c r="D26028" s="1">
        <v>44895</v>
      </c>
      <c r="E26028" s="2">
        <v>100</v>
      </c>
      <c r="F26028" t="s">
        <v>2637</v>
      </c>
      <c r="G26028" t="s">
        <v>2638</v>
      </c>
    </row>
    <row r="26029" spans="1:7" x14ac:dyDescent="0.25">
      <c r="A26029" t="s">
        <v>2634</v>
      </c>
      <c r="B26029" t="s">
        <v>2635</v>
      </c>
      <c r="C26029" t="s">
        <v>2636</v>
      </c>
      <c r="D26029" s="1">
        <v>44895</v>
      </c>
      <c r="E26029" s="2">
        <v>100</v>
      </c>
      <c r="F26029" t="s">
        <v>2639</v>
      </c>
      <c r="G26029" t="s">
        <v>2638</v>
      </c>
    </row>
    <row r="26030" spans="1:7" x14ac:dyDescent="0.25">
      <c r="A26030" t="s">
        <v>2634</v>
      </c>
      <c r="B26030" t="s">
        <v>2635</v>
      </c>
      <c r="C26030" t="s">
        <v>2636</v>
      </c>
      <c r="D26030" s="1">
        <v>44895</v>
      </c>
      <c r="E26030" s="2">
        <v>100</v>
      </c>
      <c r="F26030" t="s">
        <v>2639</v>
      </c>
      <c r="G26030" t="s">
        <v>2638</v>
      </c>
    </row>
    <row r="26031" spans="1:7" x14ac:dyDescent="0.25">
      <c r="A26031" t="s">
        <v>1426</v>
      </c>
      <c r="B26031" t="s">
        <v>1427</v>
      </c>
      <c r="C26031" t="s">
        <v>826</v>
      </c>
      <c r="D26031" s="1">
        <v>44895</v>
      </c>
      <c r="E26031" s="2">
        <v>84</v>
      </c>
      <c r="F26031" t="s">
        <v>1428</v>
      </c>
      <c r="G26031" t="s">
        <v>34</v>
      </c>
    </row>
    <row r="26032" spans="1:7" x14ac:dyDescent="0.25">
      <c r="A26032" t="s">
        <v>524</v>
      </c>
      <c r="B26032" t="s">
        <v>525</v>
      </c>
      <c r="C26032" t="s">
        <v>526</v>
      </c>
      <c r="D26032" s="1">
        <v>44895</v>
      </c>
      <c r="E26032" s="2">
        <v>25</v>
      </c>
      <c r="F26032" t="s">
        <v>527</v>
      </c>
      <c r="G26032" t="s">
        <v>145</v>
      </c>
    </row>
    <row r="26033" spans="1:7" x14ac:dyDescent="0.25">
      <c r="A26033" t="s">
        <v>524</v>
      </c>
      <c r="B26033" t="s">
        <v>525</v>
      </c>
      <c r="C26033" t="s">
        <v>526</v>
      </c>
      <c r="D26033" s="1">
        <v>44895</v>
      </c>
      <c r="E26033" s="2">
        <v>25</v>
      </c>
      <c r="F26033" t="s">
        <v>528</v>
      </c>
      <c r="G26033" t="s">
        <v>145</v>
      </c>
    </row>
    <row r="26034" spans="1:7" x14ac:dyDescent="0.25">
      <c r="A26034" t="s">
        <v>4699</v>
      </c>
      <c r="B26034" t="s">
        <v>4700</v>
      </c>
      <c r="C26034" t="s">
        <v>4701</v>
      </c>
      <c r="D26034" s="1">
        <v>44895</v>
      </c>
      <c r="E26034" s="2">
        <v>84</v>
      </c>
      <c r="F26034" t="s">
        <v>4702</v>
      </c>
      <c r="G26034" t="s">
        <v>34</v>
      </c>
    </row>
    <row r="26035" spans="1:7" x14ac:dyDescent="0.25">
      <c r="A26035" t="s">
        <v>4115</v>
      </c>
      <c r="B26035" t="s">
        <v>4116</v>
      </c>
      <c r="C26035" t="s">
        <v>947</v>
      </c>
      <c r="D26035" s="1">
        <v>44895</v>
      </c>
      <c r="E26035" s="2">
        <v>30</v>
      </c>
      <c r="F26035" t="s">
        <v>4117</v>
      </c>
      <c r="G26035" t="s">
        <v>145</v>
      </c>
    </row>
    <row r="26036" spans="1:7" x14ac:dyDescent="0.25">
      <c r="A26036" t="s">
        <v>4115</v>
      </c>
      <c r="B26036" t="s">
        <v>4116</v>
      </c>
      <c r="C26036" t="s">
        <v>947</v>
      </c>
      <c r="D26036" s="1">
        <v>44895</v>
      </c>
      <c r="E26036" s="2">
        <v>30</v>
      </c>
      <c r="F26036" t="s">
        <v>4118</v>
      </c>
      <c r="G26036" t="s">
        <v>145</v>
      </c>
    </row>
    <row r="26037" spans="1:7" x14ac:dyDescent="0.25">
      <c r="A26037" t="s">
        <v>1426</v>
      </c>
      <c r="B26037" t="s">
        <v>1427</v>
      </c>
      <c r="C26037" t="s">
        <v>826</v>
      </c>
      <c r="D26037" s="1">
        <v>44896</v>
      </c>
      <c r="E26037" s="2">
        <v>150</v>
      </c>
      <c r="F26037" t="s">
        <v>1428</v>
      </c>
      <c r="G26037" t="s">
        <v>145</v>
      </c>
    </row>
    <row r="26038" spans="1:7" x14ac:dyDescent="0.25">
      <c r="A26038" t="s">
        <v>3891</v>
      </c>
      <c r="B26038" t="s">
        <v>3892</v>
      </c>
      <c r="C26038" t="s">
        <v>2928</v>
      </c>
      <c r="D26038" s="1">
        <v>44896</v>
      </c>
      <c r="E26038" s="2">
        <v>100</v>
      </c>
      <c r="F26038" t="s">
        <v>3893</v>
      </c>
      <c r="G26038" t="s">
        <v>34</v>
      </c>
    </row>
    <row r="26039" spans="1:7" x14ac:dyDescent="0.25">
      <c r="A26039" t="s">
        <v>553</v>
      </c>
      <c r="B26039" t="s">
        <v>554</v>
      </c>
      <c r="C26039" t="s">
        <v>555</v>
      </c>
      <c r="D26039" s="1">
        <v>44896</v>
      </c>
      <c r="E26039" s="2">
        <v>75</v>
      </c>
      <c r="F26039" t="s">
        <v>556</v>
      </c>
      <c r="G26039" t="s">
        <v>145</v>
      </c>
    </row>
    <row r="26040" spans="1:7" x14ac:dyDescent="0.25">
      <c r="A26040" t="s">
        <v>553</v>
      </c>
      <c r="B26040" t="s">
        <v>554</v>
      </c>
      <c r="C26040" t="s">
        <v>555</v>
      </c>
      <c r="D26040" s="1">
        <v>44896</v>
      </c>
      <c r="E26040" s="2">
        <v>75</v>
      </c>
      <c r="F26040" t="s">
        <v>557</v>
      </c>
      <c r="G26040" t="s">
        <v>145</v>
      </c>
    </row>
    <row r="26041" spans="1:7" x14ac:dyDescent="0.25">
      <c r="A26041" t="s">
        <v>1380</v>
      </c>
      <c r="B26041" t="s">
        <v>1381</v>
      </c>
      <c r="C26041" t="s">
        <v>1382</v>
      </c>
      <c r="D26041" s="1">
        <v>44896</v>
      </c>
      <c r="E26041" s="2">
        <v>300</v>
      </c>
      <c r="F26041" t="s">
        <v>1383</v>
      </c>
      <c r="G26041" t="s">
        <v>145</v>
      </c>
    </row>
    <row r="26042" spans="1:7" x14ac:dyDescent="0.25">
      <c r="A26042">
        <v>847</v>
      </c>
      <c r="B26042" t="s">
        <v>6319</v>
      </c>
      <c r="C26042" t="s">
        <v>6320</v>
      </c>
      <c r="D26042" s="1">
        <v>44896</v>
      </c>
      <c r="E26042" s="2">
        <v>10</v>
      </c>
      <c r="F26042" t="s">
        <v>6321</v>
      </c>
      <c r="G26042" t="s">
        <v>2663</v>
      </c>
    </row>
    <row r="26043" spans="1:7" x14ac:dyDescent="0.25">
      <c r="A26043">
        <v>341</v>
      </c>
      <c r="B26043" t="s">
        <v>5819</v>
      </c>
      <c r="C26043" t="s">
        <v>5820</v>
      </c>
      <c r="D26043" s="1">
        <v>44896</v>
      </c>
      <c r="E26043" s="2">
        <v>50</v>
      </c>
      <c r="F26043" t="s">
        <v>5821</v>
      </c>
      <c r="G26043" t="s">
        <v>5638</v>
      </c>
    </row>
    <row r="26044" spans="1:7" x14ac:dyDescent="0.25">
      <c r="A26044">
        <v>383</v>
      </c>
      <c r="B26044" t="s">
        <v>5772</v>
      </c>
      <c r="C26044" t="s">
        <v>5876</v>
      </c>
      <c r="D26044" s="1">
        <v>44897</v>
      </c>
      <c r="E26044" s="2">
        <v>50</v>
      </c>
      <c r="F26044" t="s">
        <v>5877</v>
      </c>
      <c r="G26044" t="s">
        <v>6428</v>
      </c>
    </row>
    <row r="26045" spans="1:7" x14ac:dyDescent="0.25">
      <c r="A26045">
        <v>278</v>
      </c>
      <c r="B26045" t="s">
        <v>2822</v>
      </c>
      <c r="C26045" t="s">
        <v>779</v>
      </c>
      <c r="D26045" s="1">
        <v>44897</v>
      </c>
      <c r="E26045" s="2">
        <v>5</v>
      </c>
      <c r="F26045" t="s">
        <v>5801</v>
      </c>
      <c r="G26045" t="s">
        <v>5789</v>
      </c>
    </row>
    <row r="26046" spans="1:7" x14ac:dyDescent="0.25">
      <c r="A26046">
        <v>276</v>
      </c>
      <c r="B26046" t="s">
        <v>5802</v>
      </c>
      <c r="C26046" t="s">
        <v>5803</v>
      </c>
      <c r="D26046" s="1">
        <v>44897</v>
      </c>
      <c r="E26046" s="2">
        <v>5</v>
      </c>
      <c r="G26046" t="s">
        <v>5789</v>
      </c>
    </row>
    <row r="26047" spans="1:7" x14ac:dyDescent="0.25">
      <c r="A26047">
        <v>851</v>
      </c>
      <c r="B26047" t="s">
        <v>6504</v>
      </c>
      <c r="C26047" t="s">
        <v>6505</v>
      </c>
      <c r="D26047" s="1">
        <v>44897</v>
      </c>
      <c r="E26047" s="2">
        <v>42</v>
      </c>
      <c r="F26047" t="s">
        <v>6506</v>
      </c>
      <c r="G26047" t="s">
        <v>6507</v>
      </c>
    </row>
    <row r="26048" spans="1:7" x14ac:dyDescent="0.25">
      <c r="A26048">
        <v>878</v>
      </c>
      <c r="B26048" t="s">
        <v>6340</v>
      </c>
      <c r="C26048" t="s">
        <v>6341</v>
      </c>
      <c r="D26048" s="1">
        <v>44897</v>
      </c>
      <c r="E26048" s="2">
        <v>250</v>
      </c>
      <c r="F26048" t="s">
        <v>6342</v>
      </c>
      <c r="G26048" t="s">
        <v>2663</v>
      </c>
    </row>
    <row r="26049" spans="1:7" x14ac:dyDescent="0.25">
      <c r="A26049">
        <v>514</v>
      </c>
      <c r="B26049" t="s">
        <v>6045</v>
      </c>
      <c r="D26049" s="1">
        <v>44897</v>
      </c>
      <c r="E26049" s="2">
        <v>100</v>
      </c>
      <c r="F26049" t="s">
        <v>6046</v>
      </c>
      <c r="G26049" t="s">
        <v>2663</v>
      </c>
    </row>
    <row r="26050" spans="1:7" x14ac:dyDescent="0.25">
      <c r="A26050">
        <v>185</v>
      </c>
      <c r="B26050" t="s">
        <v>5648</v>
      </c>
      <c r="D26050" s="1">
        <v>44897</v>
      </c>
      <c r="E26050" s="2">
        <v>2000</v>
      </c>
      <c r="F26050" t="s">
        <v>5649</v>
      </c>
      <c r="G26050" t="s">
        <v>5650</v>
      </c>
    </row>
    <row r="26051" spans="1:7" x14ac:dyDescent="0.25">
      <c r="A26051">
        <v>45</v>
      </c>
      <c r="B26051" t="s">
        <v>1578</v>
      </c>
      <c r="C26051" t="s">
        <v>3033</v>
      </c>
      <c r="D26051" s="1">
        <v>44897</v>
      </c>
      <c r="E26051" s="2">
        <v>84</v>
      </c>
      <c r="F26051" t="s">
        <v>5518</v>
      </c>
      <c r="G26051" t="s">
        <v>34</v>
      </c>
    </row>
    <row r="26052" spans="1:7" x14ac:dyDescent="0.25">
      <c r="A26052">
        <v>68</v>
      </c>
      <c r="B26052" t="s">
        <v>5551</v>
      </c>
      <c r="C26052" t="s">
        <v>5552</v>
      </c>
      <c r="D26052" s="1">
        <v>44897</v>
      </c>
      <c r="E26052" s="2">
        <v>15</v>
      </c>
      <c r="F26052" t="s">
        <v>5553</v>
      </c>
      <c r="G26052" t="s">
        <v>4685</v>
      </c>
    </row>
    <row r="26053" spans="1:7" x14ac:dyDescent="0.25">
      <c r="A26053" t="s">
        <v>985</v>
      </c>
      <c r="B26053" t="s">
        <v>986</v>
      </c>
      <c r="D26053" s="1">
        <v>44897</v>
      </c>
      <c r="E26053" s="2">
        <v>875</v>
      </c>
      <c r="F26053" t="s">
        <v>987</v>
      </c>
      <c r="G26053" t="s">
        <v>988</v>
      </c>
    </row>
    <row r="26054" spans="1:7" x14ac:dyDescent="0.25">
      <c r="A26054" t="s">
        <v>2652</v>
      </c>
      <c r="B26054" t="s">
        <v>2653</v>
      </c>
      <c r="D26054" s="1">
        <v>44897</v>
      </c>
      <c r="E26054" s="2">
        <v>2000</v>
      </c>
      <c r="F26054" t="s">
        <v>2654</v>
      </c>
      <c r="G26054" t="s">
        <v>2663</v>
      </c>
    </row>
    <row r="26055" spans="1:7" x14ac:dyDescent="0.25">
      <c r="A26055" t="s">
        <v>2313</v>
      </c>
      <c r="B26055" t="s">
        <v>2314</v>
      </c>
      <c r="D26055" s="1">
        <v>44897</v>
      </c>
      <c r="E26055" s="2">
        <v>1000</v>
      </c>
      <c r="F26055" t="s">
        <v>2315</v>
      </c>
      <c r="G26055" t="s">
        <v>2663</v>
      </c>
    </row>
    <row r="26056" spans="1:7" x14ac:dyDescent="0.25">
      <c r="A26056" t="s">
        <v>402</v>
      </c>
      <c r="B26056" t="s">
        <v>403</v>
      </c>
      <c r="D26056" s="1">
        <v>44897</v>
      </c>
      <c r="E26056" s="2">
        <v>10000</v>
      </c>
      <c r="F26056" t="s">
        <v>404</v>
      </c>
      <c r="G26056" t="s">
        <v>888</v>
      </c>
    </row>
    <row r="26057" spans="1:7" x14ac:dyDescent="0.25">
      <c r="A26057" t="s">
        <v>636</v>
      </c>
      <c r="B26057" t="s">
        <v>637</v>
      </c>
      <c r="C26057" t="s">
        <v>638</v>
      </c>
      <c r="D26057" s="1">
        <v>44897</v>
      </c>
      <c r="E26057" s="2">
        <v>10</v>
      </c>
      <c r="F26057" t="s">
        <v>639</v>
      </c>
      <c r="G26057" t="s">
        <v>1695</v>
      </c>
    </row>
    <row r="26058" spans="1:7" x14ac:dyDescent="0.25">
      <c r="A26058" t="s">
        <v>636</v>
      </c>
      <c r="B26058" t="s">
        <v>637</v>
      </c>
      <c r="C26058" t="s">
        <v>638</v>
      </c>
      <c r="D26058" s="1">
        <v>44897</v>
      </c>
      <c r="E26058" s="2">
        <v>10</v>
      </c>
      <c r="F26058" t="s">
        <v>639</v>
      </c>
      <c r="G26058" t="s">
        <v>471</v>
      </c>
    </row>
    <row r="26059" spans="1:7" x14ac:dyDescent="0.25">
      <c r="A26059" t="s">
        <v>2690</v>
      </c>
      <c r="B26059" t="s">
        <v>2691</v>
      </c>
      <c r="C26059" t="s">
        <v>2692</v>
      </c>
      <c r="D26059" s="1">
        <v>44897</v>
      </c>
      <c r="E26059" s="2">
        <v>50</v>
      </c>
      <c r="F26059" t="s">
        <v>2693</v>
      </c>
      <c r="G26059" t="s">
        <v>1715</v>
      </c>
    </row>
    <row r="26060" spans="1:7" x14ac:dyDescent="0.25">
      <c r="A26060" t="s">
        <v>2690</v>
      </c>
      <c r="B26060" t="s">
        <v>2691</v>
      </c>
      <c r="C26060" t="s">
        <v>2692</v>
      </c>
      <c r="D26060" s="1">
        <v>44897</v>
      </c>
      <c r="E26060" s="2">
        <v>50</v>
      </c>
      <c r="F26060" t="s">
        <v>2693</v>
      </c>
      <c r="G26060" t="s">
        <v>1725</v>
      </c>
    </row>
    <row r="26061" spans="1:7" x14ac:dyDescent="0.25">
      <c r="A26061" t="s">
        <v>4053</v>
      </c>
      <c r="B26061" t="s">
        <v>580</v>
      </c>
      <c r="C26061" t="s">
        <v>4054</v>
      </c>
      <c r="D26061" s="1">
        <v>44897</v>
      </c>
      <c r="E26061" s="2">
        <v>15</v>
      </c>
      <c r="F26061" t="s">
        <v>4055</v>
      </c>
      <c r="G26061" t="s">
        <v>3282</v>
      </c>
    </row>
    <row r="26062" spans="1:7" x14ac:dyDescent="0.25">
      <c r="A26062" t="s">
        <v>4053</v>
      </c>
      <c r="B26062" t="s">
        <v>580</v>
      </c>
      <c r="C26062" t="s">
        <v>4054</v>
      </c>
      <c r="D26062" s="1">
        <v>44897</v>
      </c>
      <c r="E26062" s="2">
        <v>15</v>
      </c>
      <c r="F26062" t="s">
        <v>4055</v>
      </c>
      <c r="G26062" t="s">
        <v>3282</v>
      </c>
    </row>
    <row r="26063" spans="1:7" x14ac:dyDescent="0.25">
      <c r="A26063" t="s">
        <v>4053</v>
      </c>
      <c r="B26063" t="s">
        <v>580</v>
      </c>
      <c r="C26063" t="s">
        <v>4054</v>
      </c>
      <c r="D26063" s="1">
        <v>44897</v>
      </c>
      <c r="E26063" s="2">
        <v>15</v>
      </c>
      <c r="F26063" t="s">
        <v>4056</v>
      </c>
      <c r="G26063" t="s">
        <v>3282</v>
      </c>
    </row>
    <row r="26064" spans="1:7" x14ac:dyDescent="0.25">
      <c r="A26064" t="s">
        <v>82</v>
      </c>
      <c r="B26064" t="s">
        <v>83</v>
      </c>
      <c r="C26064" t="s">
        <v>84</v>
      </c>
      <c r="D26064" s="1">
        <v>44897</v>
      </c>
      <c r="E26064" s="2">
        <v>10</v>
      </c>
      <c r="F26064" t="s">
        <v>85</v>
      </c>
      <c r="G26064" t="s">
        <v>1245</v>
      </c>
    </row>
    <row r="26065" spans="1:7" x14ac:dyDescent="0.25">
      <c r="A26065" t="s">
        <v>82</v>
      </c>
      <c r="B26065" t="s">
        <v>83</v>
      </c>
      <c r="C26065" t="s">
        <v>84</v>
      </c>
      <c r="D26065" s="1">
        <v>44897</v>
      </c>
      <c r="E26065" s="2">
        <v>10</v>
      </c>
      <c r="F26065" t="s">
        <v>86</v>
      </c>
      <c r="G26065" t="s">
        <v>1245</v>
      </c>
    </row>
    <row r="26066" spans="1:7" x14ac:dyDescent="0.25">
      <c r="A26066" t="s">
        <v>529</v>
      </c>
      <c r="B26066" t="s">
        <v>290</v>
      </c>
      <c r="C26066" t="s">
        <v>530</v>
      </c>
      <c r="D26066" s="1">
        <v>44897</v>
      </c>
      <c r="E26066" s="2">
        <v>25</v>
      </c>
      <c r="F26066" t="s">
        <v>531</v>
      </c>
      <c r="G26066" t="s">
        <v>3282</v>
      </c>
    </row>
    <row r="26067" spans="1:7" x14ac:dyDescent="0.25">
      <c r="A26067" t="s">
        <v>1590</v>
      </c>
      <c r="B26067" t="s">
        <v>1591</v>
      </c>
      <c r="C26067" t="s">
        <v>1592</v>
      </c>
      <c r="D26067" s="1">
        <v>44897</v>
      </c>
      <c r="E26067" s="2">
        <v>5</v>
      </c>
      <c r="F26067" t="s">
        <v>1593</v>
      </c>
      <c r="G26067" t="s">
        <v>1245</v>
      </c>
    </row>
    <row r="26068" spans="1:7" x14ac:dyDescent="0.25">
      <c r="A26068" t="s">
        <v>2000</v>
      </c>
      <c r="B26068" t="s">
        <v>2001</v>
      </c>
      <c r="C26068" t="s">
        <v>2002</v>
      </c>
      <c r="D26068" s="1">
        <v>44897</v>
      </c>
      <c r="E26068" s="2">
        <v>100</v>
      </c>
      <c r="F26068" t="s">
        <v>2003</v>
      </c>
      <c r="G26068" t="s">
        <v>2681</v>
      </c>
    </row>
    <row r="26069" spans="1:7" x14ac:dyDescent="0.25">
      <c r="A26069" t="s">
        <v>2000</v>
      </c>
      <c r="B26069" t="s">
        <v>2001</v>
      </c>
      <c r="C26069" t="s">
        <v>2002</v>
      </c>
      <c r="D26069" s="1">
        <v>44897</v>
      </c>
      <c r="E26069" s="2">
        <v>100</v>
      </c>
      <c r="F26069" t="s">
        <v>2004</v>
      </c>
      <c r="G26069" t="s">
        <v>2681</v>
      </c>
    </row>
    <row r="26070" spans="1:7" x14ac:dyDescent="0.25">
      <c r="A26070" t="s">
        <v>2153</v>
      </c>
      <c r="B26070" t="s">
        <v>614</v>
      </c>
      <c r="C26070" t="s">
        <v>1310</v>
      </c>
      <c r="D26070" s="1">
        <v>44897</v>
      </c>
      <c r="E26070" s="2">
        <v>10</v>
      </c>
      <c r="F26070" t="s">
        <v>2154</v>
      </c>
      <c r="G26070" t="s">
        <v>1245</v>
      </c>
    </row>
    <row r="26071" spans="1:7" x14ac:dyDescent="0.25">
      <c r="A26071" t="s">
        <v>3689</v>
      </c>
      <c r="B26071" t="s">
        <v>3690</v>
      </c>
      <c r="C26071" t="s">
        <v>3691</v>
      </c>
      <c r="D26071" s="1">
        <v>44897</v>
      </c>
      <c r="E26071" s="2">
        <v>34.96</v>
      </c>
      <c r="F26071" t="s">
        <v>3692</v>
      </c>
      <c r="G26071" t="s">
        <v>97</v>
      </c>
    </row>
    <row r="26072" spans="1:7" x14ac:dyDescent="0.25">
      <c r="A26072" t="s">
        <v>2742</v>
      </c>
      <c r="B26072" t="s">
        <v>2743</v>
      </c>
      <c r="C26072" t="s">
        <v>2744</v>
      </c>
      <c r="D26072" s="1">
        <v>44897</v>
      </c>
      <c r="E26072" s="2">
        <v>150</v>
      </c>
      <c r="F26072" t="s">
        <v>2745</v>
      </c>
      <c r="G26072" t="s">
        <v>2746</v>
      </c>
    </row>
    <row r="26073" spans="1:7" x14ac:dyDescent="0.25">
      <c r="A26073" t="s">
        <v>2742</v>
      </c>
      <c r="B26073" t="s">
        <v>2743</v>
      </c>
      <c r="C26073" t="s">
        <v>2744</v>
      </c>
      <c r="D26073" s="1">
        <v>44897</v>
      </c>
      <c r="E26073" s="2">
        <v>150</v>
      </c>
      <c r="F26073" t="s">
        <v>2747</v>
      </c>
      <c r="G26073" t="s">
        <v>2746</v>
      </c>
    </row>
    <row r="26074" spans="1:7" x14ac:dyDescent="0.25">
      <c r="A26074" t="s">
        <v>3686</v>
      </c>
      <c r="B26074" t="s">
        <v>764</v>
      </c>
      <c r="C26074" t="s">
        <v>3687</v>
      </c>
      <c r="D26074" s="1">
        <v>44897</v>
      </c>
      <c r="E26074" s="2">
        <v>5</v>
      </c>
      <c r="F26074" t="s">
        <v>3688</v>
      </c>
      <c r="G26074" t="s">
        <v>97</v>
      </c>
    </row>
    <row r="26075" spans="1:7" x14ac:dyDescent="0.25">
      <c r="A26075" t="s">
        <v>3686</v>
      </c>
      <c r="B26075" t="s">
        <v>764</v>
      </c>
      <c r="C26075" t="s">
        <v>3687</v>
      </c>
      <c r="D26075" s="1">
        <v>44897</v>
      </c>
      <c r="E26075" s="2">
        <v>5</v>
      </c>
      <c r="F26075" t="s">
        <v>3688</v>
      </c>
      <c r="G26075" t="s">
        <v>1245</v>
      </c>
    </row>
    <row r="26076" spans="1:7" x14ac:dyDescent="0.25">
      <c r="A26076" t="s">
        <v>5385</v>
      </c>
      <c r="B26076" t="s">
        <v>2992</v>
      </c>
      <c r="C26076" t="s">
        <v>5386</v>
      </c>
      <c r="D26076" s="1">
        <v>44897</v>
      </c>
      <c r="E26076" s="2">
        <v>50</v>
      </c>
      <c r="F26076" t="s">
        <v>5387</v>
      </c>
      <c r="G26076" t="s">
        <v>67</v>
      </c>
    </row>
    <row r="26077" spans="1:7" x14ac:dyDescent="0.25">
      <c r="A26077" t="s">
        <v>1803</v>
      </c>
      <c r="B26077" t="s">
        <v>1804</v>
      </c>
      <c r="C26077" t="s">
        <v>1805</v>
      </c>
      <c r="D26077" s="1">
        <v>44897</v>
      </c>
      <c r="E26077" s="2">
        <v>25</v>
      </c>
      <c r="F26077" t="s">
        <v>1806</v>
      </c>
      <c r="G26077" t="s">
        <v>271</v>
      </c>
    </row>
    <row r="26078" spans="1:7" x14ac:dyDescent="0.25">
      <c r="A26078" t="s">
        <v>1803</v>
      </c>
      <c r="B26078" t="s">
        <v>1804</v>
      </c>
      <c r="C26078" t="s">
        <v>1805</v>
      </c>
      <c r="D26078" s="1">
        <v>44897</v>
      </c>
      <c r="E26078" s="2">
        <v>25</v>
      </c>
      <c r="F26078" t="s">
        <v>1806</v>
      </c>
      <c r="G26078" t="s">
        <v>5422</v>
      </c>
    </row>
    <row r="26079" spans="1:7" x14ac:dyDescent="0.25">
      <c r="A26079" t="s">
        <v>322</v>
      </c>
      <c r="B26079" t="s">
        <v>323</v>
      </c>
      <c r="C26079" t="s">
        <v>324</v>
      </c>
      <c r="D26079" s="1">
        <v>44897</v>
      </c>
      <c r="E26079" s="2">
        <v>63</v>
      </c>
      <c r="F26079" t="s">
        <v>325</v>
      </c>
      <c r="G26079" t="s">
        <v>326</v>
      </c>
    </row>
    <row r="26080" spans="1:7" x14ac:dyDescent="0.25">
      <c r="A26080" t="s">
        <v>322</v>
      </c>
      <c r="B26080" t="s">
        <v>323</v>
      </c>
      <c r="C26080" t="s">
        <v>324</v>
      </c>
      <c r="D26080" s="1">
        <v>44897</v>
      </c>
      <c r="E26080" s="2">
        <v>63</v>
      </c>
      <c r="F26080" t="s">
        <v>327</v>
      </c>
      <c r="G26080" t="s">
        <v>326</v>
      </c>
    </row>
    <row r="26081" spans="1:7" x14ac:dyDescent="0.25">
      <c r="A26081" t="s">
        <v>2329</v>
      </c>
      <c r="B26081" t="s">
        <v>2330</v>
      </c>
      <c r="C26081" t="s">
        <v>2331</v>
      </c>
      <c r="D26081" s="1">
        <v>44897</v>
      </c>
      <c r="E26081" s="2">
        <v>1000</v>
      </c>
      <c r="F26081" t="s">
        <v>2332</v>
      </c>
      <c r="G26081" t="s">
        <v>2663</v>
      </c>
    </row>
    <row r="26082" spans="1:7" x14ac:dyDescent="0.25">
      <c r="A26082" t="s">
        <v>312</v>
      </c>
      <c r="B26082" t="s">
        <v>248</v>
      </c>
      <c r="C26082" t="s">
        <v>313</v>
      </c>
      <c r="D26082" s="1">
        <v>44897</v>
      </c>
      <c r="E26082" s="2">
        <v>50</v>
      </c>
      <c r="F26082" t="s">
        <v>314</v>
      </c>
      <c r="G26082" t="s">
        <v>315</v>
      </c>
    </row>
    <row r="26083" spans="1:7" x14ac:dyDescent="0.25">
      <c r="A26083" t="s">
        <v>553</v>
      </c>
      <c r="B26083" t="s">
        <v>554</v>
      </c>
      <c r="C26083" t="s">
        <v>555</v>
      </c>
      <c r="D26083" s="1">
        <v>44897</v>
      </c>
      <c r="E26083" s="2">
        <v>50</v>
      </c>
      <c r="F26083" t="s">
        <v>556</v>
      </c>
      <c r="G26083" t="s">
        <v>2663</v>
      </c>
    </row>
    <row r="26084" spans="1:7" x14ac:dyDescent="0.25">
      <c r="A26084" t="s">
        <v>553</v>
      </c>
      <c r="B26084" t="s">
        <v>554</v>
      </c>
      <c r="C26084" t="s">
        <v>555</v>
      </c>
      <c r="D26084" s="1">
        <v>44897</v>
      </c>
      <c r="E26084" s="2">
        <v>50</v>
      </c>
      <c r="F26084" t="s">
        <v>557</v>
      </c>
      <c r="G26084" t="s">
        <v>2663</v>
      </c>
    </row>
    <row r="26085" spans="1:7" x14ac:dyDescent="0.25">
      <c r="A26085" t="s">
        <v>2245</v>
      </c>
      <c r="B26085" t="s">
        <v>2246</v>
      </c>
      <c r="C26085" t="s">
        <v>2247</v>
      </c>
      <c r="D26085" s="1">
        <v>44897</v>
      </c>
      <c r="E26085" s="2">
        <v>10</v>
      </c>
      <c r="F26085" t="s">
        <v>2248</v>
      </c>
      <c r="G26085" t="s">
        <v>6257</v>
      </c>
    </row>
    <row r="26086" spans="1:7" x14ac:dyDescent="0.25">
      <c r="A26086" t="s">
        <v>2245</v>
      </c>
      <c r="B26086" t="s">
        <v>2246</v>
      </c>
      <c r="C26086" t="s">
        <v>2247</v>
      </c>
      <c r="D26086" s="1">
        <v>44897</v>
      </c>
      <c r="E26086" s="2">
        <v>10</v>
      </c>
      <c r="F26086" t="s">
        <v>2249</v>
      </c>
      <c r="G26086" t="s">
        <v>6257</v>
      </c>
    </row>
    <row r="26087" spans="1:7" x14ac:dyDescent="0.25">
      <c r="A26087" t="s">
        <v>4990</v>
      </c>
      <c r="B26087" t="s">
        <v>4991</v>
      </c>
      <c r="C26087" t="s">
        <v>4992</v>
      </c>
      <c r="D26087" s="1">
        <v>44897</v>
      </c>
      <c r="E26087" s="2">
        <v>100</v>
      </c>
      <c r="F26087" t="s">
        <v>4993</v>
      </c>
      <c r="G26087" t="s">
        <v>2663</v>
      </c>
    </row>
    <row r="26088" spans="1:7" x14ac:dyDescent="0.25">
      <c r="A26088" t="s">
        <v>4990</v>
      </c>
      <c r="B26088" t="s">
        <v>4991</v>
      </c>
      <c r="C26088" t="s">
        <v>4992</v>
      </c>
      <c r="D26088" s="1">
        <v>44897</v>
      </c>
      <c r="E26088" s="2">
        <v>100</v>
      </c>
      <c r="F26088" t="s">
        <v>4994</v>
      </c>
      <c r="G26088" t="s">
        <v>2663</v>
      </c>
    </row>
    <row r="26089" spans="1:7" x14ac:dyDescent="0.25">
      <c r="A26089" t="s">
        <v>2272</v>
      </c>
      <c r="B26089" t="s">
        <v>2273</v>
      </c>
      <c r="C26089" t="s">
        <v>2274</v>
      </c>
      <c r="D26089" s="1">
        <v>44897</v>
      </c>
      <c r="E26089" s="2">
        <v>83.33</v>
      </c>
      <c r="F26089" t="s">
        <v>2275</v>
      </c>
      <c r="G26089" t="s">
        <v>34</v>
      </c>
    </row>
    <row r="26090" spans="1:7" x14ac:dyDescent="0.25">
      <c r="A26090" t="s">
        <v>2272</v>
      </c>
      <c r="B26090" t="s">
        <v>2273</v>
      </c>
      <c r="C26090" t="s">
        <v>2274</v>
      </c>
      <c r="D26090" s="1">
        <v>44897</v>
      </c>
      <c r="E26090" s="2">
        <v>83.33</v>
      </c>
      <c r="F26090" t="s">
        <v>2276</v>
      </c>
      <c r="G26090" t="s">
        <v>34</v>
      </c>
    </row>
    <row r="26091" spans="1:7" x14ac:dyDescent="0.25">
      <c r="A26091" t="s">
        <v>2272</v>
      </c>
      <c r="B26091" t="s">
        <v>2273</v>
      </c>
      <c r="C26091" t="s">
        <v>2274</v>
      </c>
      <c r="D26091" s="1">
        <v>44897</v>
      </c>
      <c r="E26091" s="2">
        <v>41.67</v>
      </c>
      <c r="F26091" t="s">
        <v>2275</v>
      </c>
      <c r="G26091" t="s">
        <v>3650</v>
      </c>
    </row>
    <row r="26092" spans="1:7" x14ac:dyDescent="0.25">
      <c r="A26092" t="s">
        <v>2272</v>
      </c>
      <c r="B26092" t="s">
        <v>2273</v>
      </c>
      <c r="C26092" t="s">
        <v>2274</v>
      </c>
      <c r="D26092" s="1">
        <v>44897</v>
      </c>
      <c r="E26092" s="2">
        <v>41.67</v>
      </c>
      <c r="F26092" t="s">
        <v>2276</v>
      </c>
      <c r="G26092" t="s">
        <v>3650</v>
      </c>
    </row>
    <row r="26093" spans="1:7" x14ac:dyDescent="0.25">
      <c r="A26093" t="s">
        <v>2272</v>
      </c>
      <c r="B26093" t="s">
        <v>2273</v>
      </c>
      <c r="C26093" t="s">
        <v>2274</v>
      </c>
      <c r="D26093" s="1">
        <v>44897</v>
      </c>
      <c r="E26093" s="2">
        <v>350</v>
      </c>
      <c r="F26093" t="s">
        <v>2275</v>
      </c>
      <c r="G26093" t="s">
        <v>2663</v>
      </c>
    </row>
    <row r="26094" spans="1:7" x14ac:dyDescent="0.25">
      <c r="A26094" t="s">
        <v>2272</v>
      </c>
      <c r="B26094" t="s">
        <v>2273</v>
      </c>
      <c r="C26094" t="s">
        <v>2274</v>
      </c>
      <c r="D26094" s="1">
        <v>44897</v>
      </c>
      <c r="E26094" s="2">
        <v>350</v>
      </c>
      <c r="F26094" t="s">
        <v>2276</v>
      </c>
      <c r="G26094" t="s">
        <v>2663</v>
      </c>
    </row>
    <row r="26095" spans="1:7" x14ac:dyDescent="0.25">
      <c r="A26095" t="s">
        <v>155</v>
      </c>
      <c r="B26095" t="s">
        <v>156</v>
      </c>
      <c r="C26095" t="s">
        <v>157</v>
      </c>
      <c r="D26095" s="1">
        <v>44897</v>
      </c>
      <c r="E26095" s="2">
        <v>5</v>
      </c>
      <c r="F26095" t="s">
        <v>158</v>
      </c>
      <c r="G26095" t="s">
        <v>5789</v>
      </c>
    </row>
    <row r="26096" spans="1:7" x14ac:dyDescent="0.25">
      <c r="A26096" t="s">
        <v>155</v>
      </c>
      <c r="B26096" t="s">
        <v>156</v>
      </c>
      <c r="C26096" t="s">
        <v>157</v>
      </c>
      <c r="D26096" s="1">
        <v>44897</v>
      </c>
      <c r="E26096" s="2">
        <v>5</v>
      </c>
      <c r="F26096" t="s">
        <v>158</v>
      </c>
      <c r="G26096" t="s">
        <v>5789</v>
      </c>
    </row>
    <row r="26097" spans="1:7" x14ac:dyDescent="0.25">
      <c r="A26097" t="s">
        <v>2758</v>
      </c>
      <c r="B26097" t="s">
        <v>2759</v>
      </c>
      <c r="C26097" t="s">
        <v>2760</v>
      </c>
      <c r="D26097" s="1">
        <v>44897</v>
      </c>
      <c r="E26097" s="2">
        <v>15</v>
      </c>
      <c r="F26097" t="s">
        <v>2761</v>
      </c>
      <c r="G26097" t="s">
        <v>3282</v>
      </c>
    </row>
    <row r="26098" spans="1:7" x14ac:dyDescent="0.25">
      <c r="A26098" t="s">
        <v>3247</v>
      </c>
      <c r="B26098" t="s">
        <v>3248</v>
      </c>
      <c r="C26098" t="s">
        <v>3249</v>
      </c>
      <c r="D26098" s="1">
        <v>44897</v>
      </c>
      <c r="E26098" s="2">
        <v>10</v>
      </c>
      <c r="F26098" t="s">
        <v>3250</v>
      </c>
      <c r="G26098" t="s">
        <v>3649</v>
      </c>
    </row>
    <row r="26099" spans="1:7" x14ac:dyDescent="0.25">
      <c r="A26099" t="s">
        <v>1541</v>
      </c>
      <c r="B26099" t="s">
        <v>1542</v>
      </c>
      <c r="C26099" t="s">
        <v>1543</v>
      </c>
      <c r="D26099" s="1">
        <v>44897</v>
      </c>
      <c r="E26099" s="2">
        <v>20</v>
      </c>
      <c r="F26099" t="s">
        <v>1544</v>
      </c>
      <c r="G26099" t="s">
        <v>114</v>
      </c>
    </row>
    <row r="26100" spans="1:7" x14ac:dyDescent="0.25">
      <c r="A26100" t="s">
        <v>1541</v>
      </c>
      <c r="B26100" t="s">
        <v>1542</v>
      </c>
      <c r="C26100" t="s">
        <v>1543</v>
      </c>
      <c r="D26100" s="1">
        <v>44897</v>
      </c>
      <c r="E26100" s="2">
        <v>20</v>
      </c>
      <c r="F26100" t="s">
        <v>1545</v>
      </c>
      <c r="G26100" t="s">
        <v>114</v>
      </c>
    </row>
    <row r="26101" spans="1:7" x14ac:dyDescent="0.25">
      <c r="A26101" t="s">
        <v>2916</v>
      </c>
      <c r="B26101" t="s">
        <v>624</v>
      </c>
      <c r="C26101" t="s">
        <v>2917</v>
      </c>
      <c r="D26101" s="1">
        <v>44897</v>
      </c>
      <c r="E26101" s="2">
        <v>50</v>
      </c>
      <c r="G26101" t="s">
        <v>2663</v>
      </c>
    </row>
    <row r="26102" spans="1:7" x14ac:dyDescent="0.25">
      <c r="A26102" t="s">
        <v>3800</v>
      </c>
      <c r="B26102" t="s">
        <v>1430</v>
      </c>
      <c r="C26102" t="s">
        <v>3801</v>
      </c>
      <c r="D26102" s="1">
        <v>44897</v>
      </c>
      <c r="E26102" s="2">
        <v>10</v>
      </c>
      <c r="F26102" t="s">
        <v>3802</v>
      </c>
      <c r="G26102" t="s">
        <v>2700</v>
      </c>
    </row>
    <row r="26103" spans="1:7" x14ac:dyDescent="0.25">
      <c r="A26103" t="s">
        <v>3800</v>
      </c>
      <c r="B26103" t="s">
        <v>1430</v>
      </c>
      <c r="C26103" t="s">
        <v>3801</v>
      </c>
      <c r="D26103" s="1">
        <v>44897</v>
      </c>
      <c r="E26103" s="2">
        <v>10</v>
      </c>
      <c r="F26103" t="s">
        <v>3802</v>
      </c>
      <c r="G26103" t="s">
        <v>1245</v>
      </c>
    </row>
    <row r="26104" spans="1:7" x14ac:dyDescent="0.25">
      <c r="A26104" t="s">
        <v>4621</v>
      </c>
      <c r="B26104" t="s">
        <v>4622</v>
      </c>
      <c r="C26104" t="s">
        <v>4623</v>
      </c>
      <c r="D26104" s="1">
        <v>44897</v>
      </c>
      <c r="E26104" s="2">
        <v>250</v>
      </c>
      <c r="F26104" t="s">
        <v>4624</v>
      </c>
      <c r="G26104" t="s">
        <v>6332</v>
      </c>
    </row>
    <row r="26105" spans="1:7" x14ac:dyDescent="0.25">
      <c r="A26105" t="s">
        <v>4665</v>
      </c>
      <c r="B26105" t="s">
        <v>4666</v>
      </c>
      <c r="C26105" t="s">
        <v>4667</v>
      </c>
      <c r="D26105" s="1">
        <v>44897</v>
      </c>
      <c r="E26105" s="2">
        <v>25</v>
      </c>
      <c r="F26105" t="s">
        <v>4668</v>
      </c>
      <c r="G26105" t="s">
        <v>1245</v>
      </c>
    </row>
    <row r="26106" spans="1:7" x14ac:dyDescent="0.25">
      <c r="A26106" t="s">
        <v>4665</v>
      </c>
      <c r="B26106" t="s">
        <v>4666</v>
      </c>
      <c r="C26106" t="s">
        <v>4667</v>
      </c>
      <c r="D26106" s="1">
        <v>44897</v>
      </c>
      <c r="E26106" s="2">
        <v>25</v>
      </c>
      <c r="F26106" t="s">
        <v>4669</v>
      </c>
      <c r="G26106" t="s">
        <v>1245</v>
      </c>
    </row>
    <row r="26107" spans="1:7" x14ac:dyDescent="0.25">
      <c r="A26107" t="s">
        <v>4665</v>
      </c>
      <c r="B26107" t="s">
        <v>4666</v>
      </c>
      <c r="C26107" t="s">
        <v>4667</v>
      </c>
      <c r="D26107" s="1">
        <v>44897</v>
      </c>
      <c r="E26107" s="2">
        <v>25</v>
      </c>
      <c r="F26107" t="s">
        <v>4670</v>
      </c>
      <c r="G26107" t="s">
        <v>1245</v>
      </c>
    </row>
    <row r="26108" spans="1:7" x14ac:dyDescent="0.25">
      <c r="A26108" t="s">
        <v>4665</v>
      </c>
      <c r="B26108" t="s">
        <v>4666</v>
      </c>
      <c r="C26108" t="s">
        <v>4667</v>
      </c>
      <c r="D26108" s="1">
        <v>44897</v>
      </c>
      <c r="E26108" s="2">
        <v>25</v>
      </c>
      <c r="F26108" t="s">
        <v>4668</v>
      </c>
      <c r="G26108" t="s">
        <v>276</v>
      </c>
    </row>
    <row r="26109" spans="1:7" x14ac:dyDescent="0.25">
      <c r="A26109" t="s">
        <v>4665</v>
      </c>
      <c r="B26109" t="s">
        <v>4666</v>
      </c>
      <c r="C26109" t="s">
        <v>4667</v>
      </c>
      <c r="D26109" s="1">
        <v>44897</v>
      </c>
      <c r="E26109" s="2">
        <v>25</v>
      </c>
      <c r="F26109" t="s">
        <v>4669</v>
      </c>
      <c r="G26109" t="s">
        <v>276</v>
      </c>
    </row>
    <row r="26110" spans="1:7" x14ac:dyDescent="0.25">
      <c r="A26110" t="s">
        <v>4665</v>
      </c>
      <c r="B26110" t="s">
        <v>4666</v>
      </c>
      <c r="C26110" t="s">
        <v>4667</v>
      </c>
      <c r="D26110" s="1">
        <v>44897</v>
      </c>
      <c r="E26110" s="2">
        <v>25</v>
      </c>
      <c r="F26110" t="s">
        <v>4670</v>
      </c>
      <c r="G26110" t="s">
        <v>276</v>
      </c>
    </row>
    <row r="26111" spans="1:7" x14ac:dyDescent="0.25">
      <c r="A26111" t="s">
        <v>178</v>
      </c>
      <c r="B26111" t="s">
        <v>179</v>
      </c>
      <c r="C26111" t="s">
        <v>180</v>
      </c>
      <c r="D26111" s="1">
        <v>44897</v>
      </c>
      <c r="E26111" s="2">
        <v>5</v>
      </c>
      <c r="F26111" t="s">
        <v>181</v>
      </c>
      <c r="G26111" t="s">
        <v>182</v>
      </c>
    </row>
    <row r="26112" spans="1:7" x14ac:dyDescent="0.25">
      <c r="A26112" t="s">
        <v>493</v>
      </c>
      <c r="B26112" t="s">
        <v>494</v>
      </c>
      <c r="C26112" t="s">
        <v>495</v>
      </c>
      <c r="D26112" s="1">
        <v>44897</v>
      </c>
      <c r="E26112" s="2">
        <v>15</v>
      </c>
      <c r="F26112" t="s">
        <v>496</v>
      </c>
      <c r="G26112" t="s">
        <v>310</v>
      </c>
    </row>
    <row r="26113" spans="1:7" x14ac:dyDescent="0.25">
      <c r="A26113" t="s">
        <v>493</v>
      </c>
      <c r="B26113" t="s">
        <v>494</v>
      </c>
      <c r="C26113" t="s">
        <v>495</v>
      </c>
      <c r="D26113" s="1">
        <v>44897</v>
      </c>
      <c r="E26113" s="2">
        <v>15</v>
      </c>
      <c r="F26113" t="s">
        <v>497</v>
      </c>
      <c r="G26113" t="s">
        <v>310</v>
      </c>
    </row>
    <row r="26114" spans="1:7" x14ac:dyDescent="0.25">
      <c r="A26114" t="s">
        <v>493</v>
      </c>
      <c r="B26114" t="s">
        <v>494</v>
      </c>
      <c r="C26114" t="s">
        <v>495</v>
      </c>
      <c r="D26114" s="1">
        <v>44897</v>
      </c>
      <c r="E26114" s="2">
        <v>25</v>
      </c>
      <c r="F26114" t="s">
        <v>496</v>
      </c>
      <c r="G26114" t="s">
        <v>2456</v>
      </c>
    </row>
    <row r="26115" spans="1:7" x14ac:dyDescent="0.25">
      <c r="A26115" t="s">
        <v>493</v>
      </c>
      <c r="B26115" t="s">
        <v>494</v>
      </c>
      <c r="C26115" t="s">
        <v>495</v>
      </c>
      <c r="D26115" s="1">
        <v>44897</v>
      </c>
      <c r="E26115" s="2">
        <v>25</v>
      </c>
      <c r="F26115" t="s">
        <v>497</v>
      </c>
      <c r="G26115" t="s">
        <v>2456</v>
      </c>
    </row>
    <row r="26116" spans="1:7" x14ac:dyDescent="0.25">
      <c r="A26116" t="s">
        <v>709</v>
      </c>
      <c r="B26116" t="s">
        <v>710</v>
      </c>
      <c r="C26116" t="s">
        <v>705</v>
      </c>
      <c r="D26116" s="1">
        <v>44897</v>
      </c>
      <c r="E26116" s="2">
        <v>84</v>
      </c>
      <c r="F26116" t="s">
        <v>711</v>
      </c>
      <c r="G26116" t="s">
        <v>3225</v>
      </c>
    </row>
    <row r="26117" spans="1:7" x14ac:dyDescent="0.25">
      <c r="A26117" t="s">
        <v>709</v>
      </c>
      <c r="B26117" t="s">
        <v>710</v>
      </c>
      <c r="C26117" t="s">
        <v>705</v>
      </c>
      <c r="D26117" s="1">
        <v>44897</v>
      </c>
      <c r="E26117" s="2">
        <v>84</v>
      </c>
      <c r="F26117" t="s">
        <v>712</v>
      </c>
      <c r="G26117" t="s">
        <v>3225</v>
      </c>
    </row>
    <row r="26118" spans="1:7" x14ac:dyDescent="0.25">
      <c r="A26118" t="s">
        <v>709</v>
      </c>
      <c r="B26118" t="s">
        <v>710</v>
      </c>
      <c r="C26118" t="s">
        <v>705</v>
      </c>
      <c r="D26118" s="1">
        <v>44897</v>
      </c>
      <c r="E26118" s="2">
        <v>84</v>
      </c>
      <c r="F26118" t="s">
        <v>712</v>
      </c>
      <c r="G26118" t="s">
        <v>3225</v>
      </c>
    </row>
    <row r="26119" spans="1:7" x14ac:dyDescent="0.25">
      <c r="A26119" t="s">
        <v>1464</v>
      </c>
      <c r="B26119" t="s">
        <v>1465</v>
      </c>
      <c r="C26119" t="s">
        <v>627</v>
      </c>
      <c r="D26119" s="1">
        <v>44897</v>
      </c>
      <c r="E26119" s="2">
        <v>20</v>
      </c>
      <c r="F26119" t="s">
        <v>1466</v>
      </c>
      <c r="G26119" t="s">
        <v>478</v>
      </c>
    </row>
    <row r="26120" spans="1:7" x14ac:dyDescent="0.25">
      <c r="A26120" t="s">
        <v>1464</v>
      </c>
      <c r="B26120" t="s">
        <v>1465</v>
      </c>
      <c r="C26120" t="s">
        <v>627</v>
      </c>
      <c r="D26120" s="1">
        <v>44897</v>
      </c>
      <c r="E26120" s="2">
        <v>20</v>
      </c>
      <c r="F26120" t="s">
        <v>1466</v>
      </c>
      <c r="G26120" t="s">
        <v>478</v>
      </c>
    </row>
    <row r="26121" spans="1:7" x14ac:dyDescent="0.25">
      <c r="A26121" t="s">
        <v>169</v>
      </c>
      <c r="B26121" t="s">
        <v>170</v>
      </c>
      <c r="C26121" t="s">
        <v>171</v>
      </c>
      <c r="D26121" s="1">
        <v>44897</v>
      </c>
      <c r="E26121" s="2">
        <v>10</v>
      </c>
      <c r="F26121" t="s">
        <v>172</v>
      </c>
      <c r="G26121" t="s">
        <v>1245</v>
      </c>
    </row>
    <row r="26122" spans="1:7" x14ac:dyDescent="0.25">
      <c r="A26122" t="s">
        <v>169</v>
      </c>
      <c r="B26122" t="s">
        <v>170</v>
      </c>
      <c r="C26122" t="s">
        <v>171</v>
      </c>
      <c r="D26122" s="1">
        <v>44897</v>
      </c>
      <c r="E26122" s="2">
        <v>10</v>
      </c>
      <c r="F26122" t="s">
        <v>173</v>
      </c>
      <c r="G26122" t="s">
        <v>1245</v>
      </c>
    </row>
    <row r="26123" spans="1:7" x14ac:dyDescent="0.25">
      <c r="A26123" t="s">
        <v>164</v>
      </c>
      <c r="B26123" t="s">
        <v>165</v>
      </c>
      <c r="C26123" t="s">
        <v>166</v>
      </c>
      <c r="D26123" s="1">
        <v>44897</v>
      </c>
      <c r="E26123" s="2">
        <v>20</v>
      </c>
      <c r="F26123" t="s">
        <v>167</v>
      </c>
      <c r="G26123" t="s">
        <v>3613</v>
      </c>
    </row>
    <row r="26124" spans="1:7" x14ac:dyDescent="0.25">
      <c r="A26124" t="s">
        <v>164</v>
      </c>
      <c r="B26124" t="s">
        <v>165</v>
      </c>
      <c r="C26124" t="s">
        <v>166</v>
      </c>
      <c r="D26124" s="1">
        <v>44897</v>
      </c>
      <c r="E26124" s="2">
        <v>20</v>
      </c>
      <c r="F26124" t="s">
        <v>168</v>
      </c>
      <c r="G26124" t="s">
        <v>3613</v>
      </c>
    </row>
    <row r="26125" spans="1:7" x14ac:dyDescent="0.25">
      <c r="A26125" t="s">
        <v>164</v>
      </c>
      <c r="B26125" t="s">
        <v>165</v>
      </c>
      <c r="C26125" t="s">
        <v>166</v>
      </c>
      <c r="D26125" s="1">
        <v>44897</v>
      </c>
      <c r="E26125" s="2">
        <v>25</v>
      </c>
      <c r="F26125" t="s">
        <v>167</v>
      </c>
      <c r="G26125" t="s">
        <v>1695</v>
      </c>
    </row>
    <row r="26126" spans="1:7" x14ac:dyDescent="0.25">
      <c r="A26126" t="s">
        <v>164</v>
      </c>
      <c r="B26126" t="s">
        <v>165</v>
      </c>
      <c r="C26126" t="s">
        <v>166</v>
      </c>
      <c r="D26126" s="1">
        <v>44897</v>
      </c>
      <c r="E26126" s="2">
        <v>25</v>
      </c>
      <c r="F26126" t="s">
        <v>168</v>
      </c>
      <c r="G26126" t="s">
        <v>1695</v>
      </c>
    </row>
    <row r="26127" spans="1:7" x14ac:dyDescent="0.25">
      <c r="A26127" t="s">
        <v>164</v>
      </c>
      <c r="B26127" t="s">
        <v>165</v>
      </c>
      <c r="C26127" t="s">
        <v>166</v>
      </c>
      <c r="D26127" s="1">
        <v>44897</v>
      </c>
      <c r="E26127" s="2">
        <v>20</v>
      </c>
      <c r="F26127" t="s">
        <v>167</v>
      </c>
      <c r="G26127" t="s">
        <v>97</v>
      </c>
    </row>
    <row r="26128" spans="1:7" x14ac:dyDescent="0.25">
      <c r="A26128" t="s">
        <v>164</v>
      </c>
      <c r="B26128" t="s">
        <v>165</v>
      </c>
      <c r="C26128" t="s">
        <v>166</v>
      </c>
      <c r="D26128" s="1">
        <v>44897</v>
      </c>
      <c r="E26128" s="2">
        <v>20</v>
      </c>
      <c r="F26128" t="s">
        <v>168</v>
      </c>
      <c r="G26128" t="s">
        <v>97</v>
      </c>
    </row>
    <row r="26129" spans="1:7" x14ac:dyDescent="0.25">
      <c r="A26129" t="s">
        <v>3100</v>
      </c>
      <c r="B26129" t="s">
        <v>3101</v>
      </c>
      <c r="C26129" t="s">
        <v>3102</v>
      </c>
      <c r="D26129" s="1">
        <v>44897</v>
      </c>
      <c r="E26129" s="2">
        <v>50</v>
      </c>
      <c r="F26129" t="s">
        <v>3103</v>
      </c>
      <c r="G26129" t="s">
        <v>67</v>
      </c>
    </row>
    <row r="26130" spans="1:7" x14ac:dyDescent="0.25">
      <c r="A26130" t="s">
        <v>4781</v>
      </c>
      <c r="B26130" t="s">
        <v>4782</v>
      </c>
      <c r="C26130" t="s">
        <v>4783</v>
      </c>
      <c r="D26130" s="1">
        <v>44897</v>
      </c>
      <c r="E26130" s="2">
        <v>5</v>
      </c>
      <c r="F26130" t="s">
        <v>4784</v>
      </c>
      <c r="G26130" t="s">
        <v>2663</v>
      </c>
    </row>
    <row r="26131" spans="1:7" x14ac:dyDescent="0.25">
      <c r="A26131" t="s">
        <v>125</v>
      </c>
      <c r="B26131" t="s">
        <v>126</v>
      </c>
      <c r="C26131" t="s">
        <v>127</v>
      </c>
      <c r="D26131" s="1">
        <v>44897</v>
      </c>
      <c r="E26131" s="2">
        <v>5</v>
      </c>
      <c r="F26131" t="s">
        <v>128</v>
      </c>
      <c r="G26131" t="s">
        <v>310</v>
      </c>
    </row>
    <row r="26132" spans="1:7" x14ac:dyDescent="0.25">
      <c r="A26132" t="s">
        <v>2346</v>
      </c>
      <c r="B26132" t="s">
        <v>371</v>
      </c>
      <c r="C26132" t="s">
        <v>2347</v>
      </c>
      <c r="D26132" s="1">
        <v>44897</v>
      </c>
      <c r="E26132" s="2">
        <v>25</v>
      </c>
      <c r="F26132" t="s">
        <v>2348</v>
      </c>
      <c r="G26132" t="s">
        <v>97</v>
      </c>
    </row>
    <row r="26133" spans="1:7" x14ac:dyDescent="0.25">
      <c r="A26133" t="s">
        <v>2346</v>
      </c>
      <c r="B26133" t="s">
        <v>371</v>
      </c>
      <c r="C26133" t="s">
        <v>2347</v>
      </c>
      <c r="D26133" s="1">
        <v>44897</v>
      </c>
      <c r="E26133" s="2">
        <v>25</v>
      </c>
      <c r="F26133" t="s">
        <v>2349</v>
      </c>
      <c r="G26133" t="s">
        <v>97</v>
      </c>
    </row>
    <row r="26134" spans="1:7" x14ac:dyDescent="0.25">
      <c r="A26134" t="s">
        <v>2346</v>
      </c>
      <c r="B26134" t="s">
        <v>371</v>
      </c>
      <c r="C26134" t="s">
        <v>2347</v>
      </c>
      <c r="D26134" s="1">
        <v>44897</v>
      </c>
      <c r="E26134" s="2">
        <v>20</v>
      </c>
      <c r="F26134" t="s">
        <v>2348</v>
      </c>
      <c r="G26134" t="s">
        <v>1245</v>
      </c>
    </row>
    <row r="26135" spans="1:7" x14ac:dyDescent="0.25">
      <c r="A26135" t="s">
        <v>2346</v>
      </c>
      <c r="B26135" t="s">
        <v>371</v>
      </c>
      <c r="C26135" t="s">
        <v>2347</v>
      </c>
      <c r="D26135" s="1">
        <v>44897</v>
      </c>
      <c r="E26135" s="2">
        <v>20</v>
      </c>
      <c r="F26135" t="s">
        <v>2349</v>
      </c>
      <c r="G26135" t="s">
        <v>1245</v>
      </c>
    </row>
    <row r="26136" spans="1:7" x14ac:dyDescent="0.25">
      <c r="A26136" t="s">
        <v>2748</v>
      </c>
      <c r="B26136" t="s">
        <v>2749</v>
      </c>
      <c r="C26136" t="s">
        <v>2750</v>
      </c>
      <c r="D26136" s="1">
        <v>44897</v>
      </c>
      <c r="E26136" s="2">
        <v>10</v>
      </c>
      <c r="F26136" t="s">
        <v>2751</v>
      </c>
      <c r="G26136" t="s">
        <v>67</v>
      </c>
    </row>
    <row r="26137" spans="1:7" x14ac:dyDescent="0.25">
      <c r="A26137" t="s">
        <v>2748</v>
      </c>
      <c r="B26137" t="s">
        <v>2749</v>
      </c>
      <c r="C26137" t="s">
        <v>2750</v>
      </c>
      <c r="D26137" s="1">
        <v>44897</v>
      </c>
      <c r="E26137" s="2">
        <v>10</v>
      </c>
      <c r="F26137" t="s">
        <v>2751</v>
      </c>
      <c r="G26137" t="s">
        <v>67</v>
      </c>
    </row>
    <row r="26138" spans="1:7" x14ac:dyDescent="0.25">
      <c r="A26138" t="s">
        <v>2748</v>
      </c>
      <c r="B26138" t="s">
        <v>2749</v>
      </c>
      <c r="C26138" t="s">
        <v>2750</v>
      </c>
      <c r="D26138" s="1">
        <v>44897</v>
      </c>
      <c r="E26138" s="2">
        <v>10</v>
      </c>
      <c r="F26138" t="s">
        <v>2752</v>
      </c>
      <c r="G26138" t="s">
        <v>67</v>
      </c>
    </row>
    <row r="26139" spans="1:7" x14ac:dyDescent="0.25">
      <c r="A26139" t="s">
        <v>2748</v>
      </c>
      <c r="B26139" t="s">
        <v>2749</v>
      </c>
      <c r="C26139" t="s">
        <v>2750</v>
      </c>
      <c r="D26139" s="1">
        <v>44897</v>
      </c>
      <c r="E26139" s="2">
        <v>10</v>
      </c>
      <c r="F26139" t="s">
        <v>2751</v>
      </c>
      <c r="G26139" t="s">
        <v>1695</v>
      </c>
    </row>
    <row r="26140" spans="1:7" x14ac:dyDescent="0.25">
      <c r="A26140" t="s">
        <v>2748</v>
      </c>
      <c r="B26140" t="s">
        <v>2749</v>
      </c>
      <c r="C26140" t="s">
        <v>2750</v>
      </c>
      <c r="D26140" s="1">
        <v>44897</v>
      </c>
      <c r="E26140" s="2">
        <v>10</v>
      </c>
      <c r="F26140" t="s">
        <v>2751</v>
      </c>
      <c r="G26140" t="s">
        <v>1695</v>
      </c>
    </row>
    <row r="26141" spans="1:7" x14ac:dyDescent="0.25">
      <c r="A26141" t="s">
        <v>2748</v>
      </c>
      <c r="B26141" t="s">
        <v>2749</v>
      </c>
      <c r="C26141" t="s">
        <v>2750</v>
      </c>
      <c r="D26141" s="1">
        <v>44897</v>
      </c>
      <c r="E26141" s="2">
        <v>10</v>
      </c>
      <c r="F26141" t="s">
        <v>2752</v>
      </c>
      <c r="G26141" t="s">
        <v>1695</v>
      </c>
    </row>
    <row r="26142" spans="1:7" x14ac:dyDescent="0.25">
      <c r="A26142" t="s">
        <v>5031</v>
      </c>
      <c r="B26142" t="s">
        <v>5032</v>
      </c>
      <c r="C26142" t="s">
        <v>5033</v>
      </c>
      <c r="D26142" s="1">
        <v>44897</v>
      </c>
      <c r="E26142" s="2">
        <v>100</v>
      </c>
      <c r="F26142" t="s">
        <v>5034</v>
      </c>
      <c r="G26142" t="s">
        <v>2663</v>
      </c>
    </row>
    <row r="26143" spans="1:7" x14ac:dyDescent="0.25">
      <c r="A26143" t="s">
        <v>1100</v>
      </c>
      <c r="B26143" t="s">
        <v>1101</v>
      </c>
      <c r="C26143" t="s">
        <v>1102</v>
      </c>
      <c r="D26143" s="1">
        <v>44897</v>
      </c>
      <c r="E26143" s="2">
        <v>15</v>
      </c>
      <c r="F26143" t="s">
        <v>1103</v>
      </c>
      <c r="G26143" t="s">
        <v>828</v>
      </c>
    </row>
    <row r="26144" spans="1:7" x14ac:dyDescent="0.25">
      <c r="A26144" t="s">
        <v>1100</v>
      </c>
      <c r="B26144" t="s">
        <v>1101</v>
      </c>
      <c r="C26144" t="s">
        <v>1102</v>
      </c>
      <c r="D26144" s="1">
        <v>44897</v>
      </c>
      <c r="E26144" s="2">
        <v>15</v>
      </c>
      <c r="F26144" t="s">
        <v>1104</v>
      </c>
      <c r="G26144" t="s">
        <v>828</v>
      </c>
    </row>
    <row r="26145" spans="1:7" x14ac:dyDescent="0.25">
      <c r="A26145" t="s">
        <v>1100</v>
      </c>
      <c r="B26145" t="s">
        <v>1101</v>
      </c>
      <c r="C26145" t="s">
        <v>1102</v>
      </c>
      <c r="D26145" s="1">
        <v>44897</v>
      </c>
      <c r="E26145" s="2">
        <v>10</v>
      </c>
      <c r="F26145" t="s">
        <v>1103</v>
      </c>
      <c r="G26145" t="s">
        <v>276</v>
      </c>
    </row>
    <row r="26146" spans="1:7" x14ac:dyDescent="0.25">
      <c r="A26146" t="s">
        <v>1100</v>
      </c>
      <c r="B26146" t="s">
        <v>1101</v>
      </c>
      <c r="C26146" t="s">
        <v>1102</v>
      </c>
      <c r="D26146" s="1">
        <v>44897</v>
      </c>
      <c r="E26146" s="2">
        <v>10</v>
      </c>
      <c r="F26146" t="s">
        <v>1104</v>
      </c>
      <c r="G26146" t="s">
        <v>276</v>
      </c>
    </row>
    <row r="26147" spans="1:7" x14ac:dyDescent="0.25">
      <c r="A26147" t="s">
        <v>1450</v>
      </c>
      <c r="B26147" t="s">
        <v>1451</v>
      </c>
      <c r="C26147" t="s">
        <v>1452</v>
      </c>
      <c r="D26147" s="1">
        <v>44897</v>
      </c>
      <c r="E26147" s="2">
        <v>84</v>
      </c>
      <c r="F26147" t="s">
        <v>1453</v>
      </c>
      <c r="G26147" t="s">
        <v>34</v>
      </c>
    </row>
    <row r="26148" spans="1:7" x14ac:dyDescent="0.25">
      <c r="A26148" t="s">
        <v>1450</v>
      </c>
      <c r="B26148" t="s">
        <v>1451</v>
      </c>
      <c r="C26148" t="s">
        <v>1452</v>
      </c>
      <c r="D26148" s="1">
        <v>44897</v>
      </c>
      <c r="E26148" s="2">
        <v>84</v>
      </c>
      <c r="F26148" t="s">
        <v>1454</v>
      </c>
      <c r="G26148" t="s">
        <v>34</v>
      </c>
    </row>
    <row r="26149" spans="1:7" x14ac:dyDescent="0.25">
      <c r="A26149" t="s">
        <v>1450</v>
      </c>
      <c r="B26149" t="s">
        <v>1451</v>
      </c>
      <c r="C26149" t="s">
        <v>1452</v>
      </c>
      <c r="D26149" s="1">
        <v>44897</v>
      </c>
      <c r="E26149" s="2">
        <v>84</v>
      </c>
      <c r="F26149" t="s">
        <v>1454</v>
      </c>
      <c r="G26149" t="s">
        <v>34</v>
      </c>
    </row>
    <row r="26150" spans="1:7" x14ac:dyDescent="0.25">
      <c r="A26150" t="s">
        <v>2475</v>
      </c>
      <c r="B26150" t="s">
        <v>1451</v>
      </c>
      <c r="C26150" t="s">
        <v>2476</v>
      </c>
      <c r="D26150" s="1">
        <v>44897</v>
      </c>
      <c r="E26150" s="2">
        <v>40</v>
      </c>
      <c r="F26150" t="s">
        <v>2477</v>
      </c>
      <c r="G26150" t="s">
        <v>2456</v>
      </c>
    </row>
    <row r="26151" spans="1:7" x14ac:dyDescent="0.25">
      <c r="A26151" t="s">
        <v>263</v>
      </c>
      <c r="B26151" t="s">
        <v>264</v>
      </c>
      <c r="C26151" t="s">
        <v>265</v>
      </c>
      <c r="D26151" s="1">
        <v>44897</v>
      </c>
      <c r="E26151" s="2">
        <v>50</v>
      </c>
      <c r="F26151" t="s">
        <v>266</v>
      </c>
      <c r="G26151" t="s">
        <v>1695</v>
      </c>
    </row>
    <row r="26152" spans="1:7" x14ac:dyDescent="0.25">
      <c r="A26152" t="s">
        <v>115</v>
      </c>
      <c r="B26152" t="s">
        <v>116</v>
      </c>
      <c r="C26152" t="s">
        <v>117</v>
      </c>
      <c r="D26152" s="1">
        <v>44897</v>
      </c>
      <c r="E26152" s="2">
        <v>5</v>
      </c>
      <c r="F26152" t="s">
        <v>118</v>
      </c>
      <c r="G26152" t="s">
        <v>1245</v>
      </c>
    </row>
    <row r="26153" spans="1:7" x14ac:dyDescent="0.25">
      <c r="A26153" t="s">
        <v>115</v>
      </c>
      <c r="B26153" t="s">
        <v>116</v>
      </c>
      <c r="C26153" t="s">
        <v>117</v>
      </c>
      <c r="D26153" s="1">
        <v>44897</v>
      </c>
      <c r="E26153" s="2">
        <v>5</v>
      </c>
      <c r="F26153" t="s">
        <v>119</v>
      </c>
      <c r="G26153" t="s">
        <v>1245</v>
      </c>
    </row>
    <row r="26154" spans="1:7" x14ac:dyDescent="0.25">
      <c r="A26154" t="s">
        <v>115</v>
      </c>
      <c r="B26154" t="s">
        <v>116</v>
      </c>
      <c r="C26154" t="s">
        <v>117</v>
      </c>
      <c r="D26154" s="1">
        <v>44897</v>
      </c>
      <c r="E26154" s="2">
        <v>5</v>
      </c>
      <c r="F26154" t="s">
        <v>120</v>
      </c>
      <c r="G26154" t="s">
        <v>1245</v>
      </c>
    </row>
    <row r="26155" spans="1:7" x14ac:dyDescent="0.25">
      <c r="A26155" t="s">
        <v>115</v>
      </c>
      <c r="B26155" t="s">
        <v>116</v>
      </c>
      <c r="C26155" t="s">
        <v>117</v>
      </c>
      <c r="D26155" s="1">
        <v>44897</v>
      </c>
      <c r="E26155" s="2">
        <v>5</v>
      </c>
      <c r="F26155" t="s">
        <v>118</v>
      </c>
      <c r="G26155" t="s">
        <v>5789</v>
      </c>
    </row>
    <row r="26156" spans="1:7" x14ac:dyDescent="0.25">
      <c r="A26156" t="s">
        <v>115</v>
      </c>
      <c r="B26156" t="s">
        <v>116</v>
      </c>
      <c r="C26156" t="s">
        <v>117</v>
      </c>
      <c r="D26156" s="1">
        <v>44897</v>
      </c>
      <c r="E26156" s="2">
        <v>5</v>
      </c>
      <c r="F26156" t="s">
        <v>119</v>
      </c>
      <c r="G26156" t="s">
        <v>5789</v>
      </c>
    </row>
    <row r="26157" spans="1:7" x14ac:dyDescent="0.25">
      <c r="A26157" t="s">
        <v>115</v>
      </c>
      <c r="B26157" t="s">
        <v>116</v>
      </c>
      <c r="C26157" t="s">
        <v>117</v>
      </c>
      <c r="D26157" s="1">
        <v>44897</v>
      </c>
      <c r="E26157" s="2">
        <v>5</v>
      </c>
      <c r="F26157" t="s">
        <v>120</v>
      </c>
      <c r="G26157" t="s">
        <v>5789</v>
      </c>
    </row>
    <row r="26158" spans="1:7" x14ac:dyDescent="0.25">
      <c r="A26158" t="s">
        <v>1492</v>
      </c>
      <c r="B26158" t="s">
        <v>1493</v>
      </c>
      <c r="C26158" t="s">
        <v>1494</v>
      </c>
      <c r="D26158" s="1">
        <v>44897</v>
      </c>
      <c r="E26158" s="2">
        <v>100</v>
      </c>
      <c r="F26158" t="s">
        <v>1495</v>
      </c>
      <c r="G26158" t="s">
        <v>67</v>
      </c>
    </row>
    <row r="26159" spans="1:7" x14ac:dyDescent="0.25">
      <c r="A26159" t="s">
        <v>3698</v>
      </c>
      <c r="B26159" t="s">
        <v>3699</v>
      </c>
      <c r="C26159" t="s">
        <v>3700</v>
      </c>
      <c r="D26159" s="1">
        <v>44897</v>
      </c>
      <c r="E26159" s="2">
        <v>1000</v>
      </c>
      <c r="F26159" t="s">
        <v>3701</v>
      </c>
      <c r="G26159" t="s">
        <v>34</v>
      </c>
    </row>
    <row r="26160" spans="1:7" x14ac:dyDescent="0.25">
      <c r="A26160" t="s">
        <v>138</v>
      </c>
      <c r="B26160" t="s">
        <v>139</v>
      </c>
      <c r="C26160" t="s">
        <v>140</v>
      </c>
      <c r="D26160" s="1">
        <v>44897</v>
      </c>
      <c r="E26160" s="2">
        <v>40</v>
      </c>
      <c r="F26160" t="s">
        <v>141</v>
      </c>
      <c r="G26160" t="s">
        <v>1695</v>
      </c>
    </row>
    <row r="26161" spans="1:7" x14ac:dyDescent="0.25">
      <c r="A26161" t="s">
        <v>129</v>
      </c>
      <c r="B26161" t="s">
        <v>130</v>
      </c>
      <c r="C26161" t="s">
        <v>131</v>
      </c>
      <c r="D26161" s="1">
        <v>44897</v>
      </c>
      <c r="E26161" s="2">
        <v>10</v>
      </c>
      <c r="F26161" t="s">
        <v>132</v>
      </c>
      <c r="G26161" t="s">
        <v>9</v>
      </c>
    </row>
    <row r="26162" spans="1:7" x14ac:dyDescent="0.25">
      <c r="A26162" t="s">
        <v>1580</v>
      </c>
      <c r="B26162" t="s">
        <v>1581</v>
      </c>
      <c r="C26162" t="s">
        <v>1582</v>
      </c>
      <c r="D26162" s="1">
        <v>44897</v>
      </c>
      <c r="E26162" s="2">
        <v>20</v>
      </c>
      <c r="F26162" t="s">
        <v>1583</v>
      </c>
      <c r="G26162" t="s">
        <v>9</v>
      </c>
    </row>
    <row r="26163" spans="1:7" x14ac:dyDescent="0.25">
      <c r="A26163" t="s">
        <v>1584</v>
      </c>
      <c r="B26163" t="s">
        <v>1585</v>
      </c>
      <c r="C26163" t="s">
        <v>1586</v>
      </c>
      <c r="D26163" s="1">
        <v>44897</v>
      </c>
      <c r="E26163" s="2">
        <v>15</v>
      </c>
      <c r="F26163" t="s">
        <v>1587</v>
      </c>
      <c r="G26163" t="s">
        <v>1695</v>
      </c>
    </row>
    <row r="26164" spans="1:7" x14ac:dyDescent="0.25">
      <c r="A26164" t="s">
        <v>1584</v>
      </c>
      <c r="B26164" t="s">
        <v>1585</v>
      </c>
      <c r="C26164" t="s">
        <v>1586</v>
      </c>
      <c r="D26164" s="1">
        <v>44897</v>
      </c>
      <c r="E26164" s="2">
        <v>15</v>
      </c>
      <c r="F26164" t="s">
        <v>1587</v>
      </c>
      <c r="G26164" t="s">
        <v>1245</v>
      </c>
    </row>
    <row r="26165" spans="1:7" x14ac:dyDescent="0.25">
      <c r="A26165" t="s">
        <v>1584</v>
      </c>
      <c r="B26165" t="s">
        <v>1585</v>
      </c>
      <c r="C26165" t="s">
        <v>1586</v>
      </c>
      <c r="D26165" s="1">
        <v>44897</v>
      </c>
      <c r="E26165" s="2">
        <v>20</v>
      </c>
      <c r="F26165" t="s">
        <v>1587</v>
      </c>
      <c r="G26165" t="s">
        <v>6257</v>
      </c>
    </row>
    <row r="26166" spans="1:7" x14ac:dyDescent="0.25">
      <c r="A26166" t="s">
        <v>2753</v>
      </c>
      <c r="B26166" t="s">
        <v>740</v>
      </c>
      <c r="C26166" t="s">
        <v>2754</v>
      </c>
      <c r="D26166" s="1">
        <v>44897</v>
      </c>
      <c r="E26166" s="2">
        <v>5</v>
      </c>
      <c r="F26166" t="s">
        <v>2755</v>
      </c>
      <c r="G26166" t="s">
        <v>1440</v>
      </c>
    </row>
    <row r="26167" spans="1:7" x14ac:dyDescent="0.25">
      <c r="A26167" t="s">
        <v>2753</v>
      </c>
      <c r="B26167" t="s">
        <v>740</v>
      </c>
      <c r="C26167" t="s">
        <v>2754</v>
      </c>
      <c r="D26167" s="1">
        <v>44897</v>
      </c>
      <c r="E26167" s="2">
        <v>5</v>
      </c>
      <c r="F26167" t="s">
        <v>2756</v>
      </c>
      <c r="G26167" t="s">
        <v>1440</v>
      </c>
    </row>
    <row r="26168" spans="1:7" x14ac:dyDescent="0.25">
      <c r="A26168" t="s">
        <v>2753</v>
      </c>
      <c r="B26168" t="s">
        <v>740</v>
      </c>
      <c r="C26168" t="s">
        <v>2754</v>
      </c>
      <c r="D26168" s="1">
        <v>44897</v>
      </c>
      <c r="E26168" s="2">
        <v>5</v>
      </c>
      <c r="F26168" t="s">
        <v>2757</v>
      </c>
      <c r="G26168" t="s">
        <v>1440</v>
      </c>
    </row>
    <row r="26169" spans="1:7" x14ac:dyDescent="0.25">
      <c r="A26169" t="s">
        <v>1095</v>
      </c>
      <c r="B26169" t="s">
        <v>1096</v>
      </c>
      <c r="C26169" t="s">
        <v>1097</v>
      </c>
      <c r="D26169" s="1">
        <v>44897</v>
      </c>
      <c r="E26169" s="2">
        <v>10</v>
      </c>
      <c r="F26169" t="s">
        <v>1098</v>
      </c>
      <c r="G26169" t="s">
        <v>828</v>
      </c>
    </row>
    <row r="26170" spans="1:7" x14ac:dyDescent="0.25">
      <c r="A26170" t="s">
        <v>1095</v>
      </c>
      <c r="B26170" t="s">
        <v>1096</v>
      </c>
      <c r="C26170" t="s">
        <v>1097</v>
      </c>
      <c r="D26170" s="1">
        <v>44897</v>
      </c>
      <c r="E26170" s="2">
        <v>10</v>
      </c>
      <c r="F26170" t="s">
        <v>1099</v>
      </c>
      <c r="G26170" t="s">
        <v>828</v>
      </c>
    </row>
    <row r="26171" spans="1:7" x14ac:dyDescent="0.25">
      <c r="A26171" t="s">
        <v>1095</v>
      </c>
      <c r="B26171" t="s">
        <v>1096</v>
      </c>
      <c r="C26171" t="s">
        <v>1097</v>
      </c>
      <c r="D26171" s="1">
        <v>44897</v>
      </c>
      <c r="E26171" s="2">
        <v>10</v>
      </c>
      <c r="F26171" t="s">
        <v>1099</v>
      </c>
      <c r="G26171" t="s">
        <v>828</v>
      </c>
    </row>
    <row r="26172" spans="1:7" x14ac:dyDescent="0.25">
      <c r="A26172" t="s">
        <v>1095</v>
      </c>
      <c r="B26172" t="s">
        <v>1096</v>
      </c>
      <c r="C26172" t="s">
        <v>1097</v>
      </c>
      <c r="D26172" s="1">
        <v>44897</v>
      </c>
      <c r="E26172" s="2">
        <v>10</v>
      </c>
      <c r="F26172" t="s">
        <v>1099</v>
      </c>
      <c r="G26172" t="s">
        <v>828</v>
      </c>
    </row>
    <row r="26173" spans="1:7" x14ac:dyDescent="0.25">
      <c r="A26173" t="s">
        <v>1095</v>
      </c>
      <c r="B26173" t="s">
        <v>1096</v>
      </c>
      <c r="C26173" t="s">
        <v>1097</v>
      </c>
      <c r="D26173" s="1">
        <v>44897</v>
      </c>
      <c r="E26173" s="2">
        <v>10</v>
      </c>
      <c r="F26173" t="s">
        <v>1098</v>
      </c>
      <c r="G26173" t="s">
        <v>257</v>
      </c>
    </row>
    <row r="26174" spans="1:7" x14ac:dyDescent="0.25">
      <c r="A26174" t="s">
        <v>1095</v>
      </c>
      <c r="B26174" t="s">
        <v>1096</v>
      </c>
      <c r="C26174" t="s">
        <v>1097</v>
      </c>
      <c r="D26174" s="1">
        <v>44897</v>
      </c>
      <c r="E26174" s="2">
        <v>10</v>
      </c>
      <c r="F26174" t="s">
        <v>1099</v>
      </c>
      <c r="G26174" t="s">
        <v>257</v>
      </c>
    </row>
    <row r="26175" spans="1:7" x14ac:dyDescent="0.25">
      <c r="A26175" t="s">
        <v>1095</v>
      </c>
      <c r="B26175" t="s">
        <v>1096</v>
      </c>
      <c r="C26175" t="s">
        <v>1097</v>
      </c>
      <c r="D26175" s="1">
        <v>44897</v>
      </c>
      <c r="E26175" s="2">
        <v>10</v>
      </c>
      <c r="F26175" t="s">
        <v>1099</v>
      </c>
      <c r="G26175" t="s">
        <v>257</v>
      </c>
    </row>
    <row r="26176" spans="1:7" x14ac:dyDescent="0.25">
      <c r="A26176" t="s">
        <v>1095</v>
      </c>
      <c r="B26176" t="s">
        <v>1096</v>
      </c>
      <c r="C26176" t="s">
        <v>1097</v>
      </c>
      <c r="D26176" s="1">
        <v>44897</v>
      </c>
      <c r="E26176" s="2">
        <v>10</v>
      </c>
      <c r="F26176" t="s">
        <v>1099</v>
      </c>
      <c r="G26176" t="s">
        <v>257</v>
      </c>
    </row>
    <row r="26177" spans="1:7" x14ac:dyDescent="0.25">
      <c r="A26177" t="s">
        <v>1095</v>
      </c>
      <c r="B26177" t="s">
        <v>1096</v>
      </c>
      <c r="C26177" t="s">
        <v>1097</v>
      </c>
      <c r="D26177" s="1">
        <v>44897</v>
      </c>
      <c r="E26177" s="2">
        <v>15</v>
      </c>
      <c r="F26177" t="s">
        <v>1098</v>
      </c>
      <c r="G26177" t="s">
        <v>114</v>
      </c>
    </row>
    <row r="26178" spans="1:7" x14ac:dyDescent="0.25">
      <c r="A26178" t="s">
        <v>1095</v>
      </c>
      <c r="B26178" t="s">
        <v>1096</v>
      </c>
      <c r="C26178" t="s">
        <v>1097</v>
      </c>
      <c r="D26178" s="1">
        <v>44897</v>
      </c>
      <c r="E26178" s="2">
        <v>15</v>
      </c>
      <c r="F26178" t="s">
        <v>1099</v>
      </c>
      <c r="G26178" t="s">
        <v>114</v>
      </c>
    </row>
    <row r="26179" spans="1:7" x14ac:dyDescent="0.25">
      <c r="A26179" t="s">
        <v>1095</v>
      </c>
      <c r="B26179" t="s">
        <v>1096</v>
      </c>
      <c r="C26179" t="s">
        <v>1097</v>
      </c>
      <c r="D26179" s="1">
        <v>44897</v>
      </c>
      <c r="E26179" s="2">
        <v>15</v>
      </c>
      <c r="F26179" t="s">
        <v>1099</v>
      </c>
      <c r="G26179" t="s">
        <v>114</v>
      </c>
    </row>
    <row r="26180" spans="1:7" x14ac:dyDescent="0.25">
      <c r="A26180" t="s">
        <v>1095</v>
      </c>
      <c r="B26180" t="s">
        <v>1096</v>
      </c>
      <c r="C26180" t="s">
        <v>1097</v>
      </c>
      <c r="D26180" s="1">
        <v>44897</v>
      </c>
      <c r="E26180" s="2">
        <v>15</v>
      </c>
      <c r="F26180" t="s">
        <v>1099</v>
      </c>
      <c r="G26180" t="s">
        <v>114</v>
      </c>
    </row>
    <row r="26181" spans="1:7" x14ac:dyDescent="0.25">
      <c r="A26181">
        <v>214</v>
      </c>
      <c r="B26181" t="s">
        <v>903</v>
      </c>
      <c r="C26181" t="s">
        <v>3245</v>
      </c>
      <c r="D26181" s="1">
        <v>44899</v>
      </c>
      <c r="E26181" s="2">
        <v>75</v>
      </c>
      <c r="F26181" t="s">
        <v>5676</v>
      </c>
      <c r="G26181" t="s">
        <v>145</v>
      </c>
    </row>
    <row r="26182" spans="1:7" x14ac:dyDescent="0.25">
      <c r="A26182">
        <v>127</v>
      </c>
      <c r="B26182" t="s">
        <v>5609</v>
      </c>
      <c r="C26182" t="s">
        <v>1795</v>
      </c>
      <c r="D26182" s="1">
        <v>44900</v>
      </c>
      <c r="E26182" s="2">
        <v>84</v>
      </c>
      <c r="F26182" t="s">
        <v>5610</v>
      </c>
      <c r="G26182" t="s">
        <v>6387</v>
      </c>
    </row>
    <row r="26183" spans="1:7" x14ac:dyDescent="0.25">
      <c r="A26183">
        <v>52</v>
      </c>
      <c r="B26183" t="s">
        <v>5526</v>
      </c>
      <c r="C26183" t="s">
        <v>5527</v>
      </c>
      <c r="D26183" s="1">
        <v>44900</v>
      </c>
      <c r="E26183" s="2">
        <v>25</v>
      </c>
      <c r="F26183" t="s">
        <v>5528</v>
      </c>
      <c r="G26183" t="s">
        <v>145</v>
      </c>
    </row>
    <row r="26184" spans="1:7" x14ac:dyDescent="0.25">
      <c r="A26184">
        <v>52</v>
      </c>
      <c r="B26184" t="s">
        <v>5526</v>
      </c>
      <c r="C26184" t="s">
        <v>5527</v>
      </c>
      <c r="D26184" s="1">
        <v>44900</v>
      </c>
      <c r="E26184" s="2">
        <v>25</v>
      </c>
      <c r="F26184" t="s">
        <v>5529</v>
      </c>
      <c r="G26184" t="s">
        <v>145</v>
      </c>
    </row>
    <row r="26185" spans="1:7" x14ac:dyDescent="0.25">
      <c r="A26185">
        <v>973</v>
      </c>
      <c r="B26185" t="s">
        <v>6508</v>
      </c>
      <c r="C26185" t="s">
        <v>6509</v>
      </c>
      <c r="D26185" s="1">
        <v>44900</v>
      </c>
      <c r="E26185" s="2">
        <v>500</v>
      </c>
      <c r="F26185" t="s">
        <v>6510</v>
      </c>
      <c r="G26185" t="s">
        <v>67</v>
      </c>
    </row>
    <row r="26186" spans="1:7" x14ac:dyDescent="0.25">
      <c r="A26186" t="s">
        <v>713</v>
      </c>
      <c r="B26186" t="s">
        <v>714</v>
      </c>
      <c r="C26186" t="s">
        <v>715</v>
      </c>
      <c r="D26186" s="1">
        <v>44900</v>
      </c>
      <c r="E26186" s="2">
        <v>500</v>
      </c>
      <c r="F26186" t="s">
        <v>716</v>
      </c>
      <c r="G26186" t="s">
        <v>6511</v>
      </c>
    </row>
    <row r="26187" spans="1:7" x14ac:dyDescent="0.25">
      <c r="A26187" t="s">
        <v>613</v>
      </c>
      <c r="B26187" t="s">
        <v>614</v>
      </c>
      <c r="C26187" t="s">
        <v>615</v>
      </c>
      <c r="D26187" s="1">
        <v>44901</v>
      </c>
      <c r="E26187" s="2">
        <v>30</v>
      </c>
      <c r="F26187" t="s">
        <v>616</v>
      </c>
      <c r="G26187" t="s">
        <v>145</v>
      </c>
    </row>
    <row r="26188" spans="1:7" x14ac:dyDescent="0.25">
      <c r="A26188" t="s">
        <v>613</v>
      </c>
      <c r="B26188" t="s">
        <v>614</v>
      </c>
      <c r="C26188" t="s">
        <v>615</v>
      </c>
      <c r="D26188" s="1">
        <v>44901</v>
      </c>
      <c r="E26188" s="2">
        <v>30</v>
      </c>
      <c r="F26188" t="s">
        <v>617</v>
      </c>
      <c r="G26188" t="s">
        <v>145</v>
      </c>
    </row>
    <row r="26189" spans="1:7" x14ac:dyDescent="0.25">
      <c r="A26189">
        <v>719</v>
      </c>
      <c r="B26189" t="s">
        <v>6512</v>
      </c>
      <c r="C26189" t="s">
        <v>6513</v>
      </c>
      <c r="D26189" s="1">
        <v>44901</v>
      </c>
      <c r="E26189" s="2">
        <v>100</v>
      </c>
      <c r="F26189" t="s">
        <v>6514</v>
      </c>
      <c r="G26189" t="s">
        <v>145</v>
      </c>
    </row>
    <row r="26190" spans="1:7" x14ac:dyDescent="0.25">
      <c r="A26190">
        <v>736</v>
      </c>
      <c r="B26190" t="s">
        <v>6111</v>
      </c>
      <c r="C26190" t="s">
        <v>6112</v>
      </c>
      <c r="D26190" s="1">
        <v>44901</v>
      </c>
      <c r="E26190" s="2">
        <v>30</v>
      </c>
      <c r="F26190" t="s">
        <v>6113</v>
      </c>
      <c r="G26190" t="s">
        <v>145</v>
      </c>
    </row>
    <row r="26191" spans="1:7" x14ac:dyDescent="0.25">
      <c r="A26191" t="s">
        <v>482</v>
      </c>
      <c r="B26191" t="s">
        <v>483</v>
      </c>
      <c r="C26191" t="s">
        <v>484</v>
      </c>
      <c r="D26191" s="1">
        <v>44901</v>
      </c>
      <c r="E26191" s="2">
        <v>41.67</v>
      </c>
      <c r="F26191" t="s">
        <v>485</v>
      </c>
      <c r="G26191" t="s">
        <v>1240</v>
      </c>
    </row>
    <row r="26192" spans="1:7" x14ac:dyDescent="0.25">
      <c r="A26192" t="s">
        <v>482</v>
      </c>
      <c r="B26192" t="s">
        <v>483</v>
      </c>
      <c r="C26192" t="s">
        <v>484</v>
      </c>
      <c r="D26192" s="1">
        <v>44901</v>
      </c>
      <c r="E26192" s="2">
        <v>83.33</v>
      </c>
      <c r="F26192" t="s">
        <v>485</v>
      </c>
      <c r="G26192" t="s">
        <v>34</v>
      </c>
    </row>
    <row r="26193" spans="1:7" x14ac:dyDescent="0.25">
      <c r="A26193" t="s">
        <v>4440</v>
      </c>
      <c r="B26193" t="s">
        <v>4441</v>
      </c>
      <c r="C26193" t="s">
        <v>2822</v>
      </c>
      <c r="D26193" s="1">
        <v>44901</v>
      </c>
      <c r="E26193" s="2">
        <v>1000</v>
      </c>
      <c r="F26193" t="s">
        <v>4442</v>
      </c>
      <c r="G26193" t="s">
        <v>34</v>
      </c>
    </row>
    <row r="26194" spans="1:7" x14ac:dyDescent="0.25">
      <c r="A26194" t="s">
        <v>4440</v>
      </c>
      <c r="B26194" t="s">
        <v>4441</v>
      </c>
      <c r="C26194" t="s">
        <v>2822</v>
      </c>
      <c r="D26194" s="1">
        <v>44901</v>
      </c>
      <c r="E26194" s="2">
        <v>1000</v>
      </c>
      <c r="F26194" t="s">
        <v>4444</v>
      </c>
      <c r="G26194" t="s">
        <v>34</v>
      </c>
    </row>
    <row r="26195" spans="1:7" x14ac:dyDescent="0.25">
      <c r="A26195">
        <v>738</v>
      </c>
      <c r="B26195" t="s">
        <v>2563</v>
      </c>
      <c r="C26195" t="s">
        <v>352</v>
      </c>
      <c r="D26195" s="1">
        <v>44902</v>
      </c>
      <c r="E26195" s="2">
        <v>100</v>
      </c>
      <c r="F26195" t="s">
        <v>6110</v>
      </c>
      <c r="G26195" t="s">
        <v>2663</v>
      </c>
    </row>
    <row r="26196" spans="1:7" x14ac:dyDescent="0.25">
      <c r="A26196" t="s">
        <v>121</v>
      </c>
      <c r="B26196" t="s">
        <v>122</v>
      </c>
      <c r="C26196" t="s">
        <v>123</v>
      </c>
      <c r="D26196" s="1">
        <v>44903</v>
      </c>
      <c r="E26196" s="2">
        <v>500</v>
      </c>
      <c r="F26196" t="s">
        <v>124</v>
      </c>
      <c r="G26196" t="s">
        <v>2663</v>
      </c>
    </row>
    <row r="26197" spans="1:7" x14ac:dyDescent="0.25">
      <c r="A26197" t="s">
        <v>475</v>
      </c>
      <c r="B26197" t="s">
        <v>476</v>
      </c>
      <c r="D26197" s="1">
        <v>44904</v>
      </c>
      <c r="E26197" s="2">
        <v>2000</v>
      </c>
      <c r="F26197" t="s">
        <v>477</v>
      </c>
      <c r="G26197" t="s">
        <v>478</v>
      </c>
    </row>
    <row r="26198" spans="1:7" x14ac:dyDescent="0.25">
      <c r="A26198" t="s">
        <v>475</v>
      </c>
      <c r="B26198" t="s">
        <v>476</v>
      </c>
      <c r="D26198" s="1">
        <v>44904</v>
      </c>
      <c r="E26198" s="2">
        <v>2000</v>
      </c>
      <c r="F26198" t="s">
        <v>477</v>
      </c>
      <c r="G26198" t="s">
        <v>1873</v>
      </c>
    </row>
    <row r="26199" spans="1:7" x14ac:dyDescent="0.25">
      <c r="A26199" t="s">
        <v>475</v>
      </c>
      <c r="B26199" t="s">
        <v>476</v>
      </c>
      <c r="D26199" s="1">
        <v>44904</v>
      </c>
      <c r="E26199" s="2">
        <v>2500</v>
      </c>
      <c r="F26199" t="s">
        <v>477</v>
      </c>
      <c r="G26199" t="s">
        <v>2663</v>
      </c>
    </row>
    <row r="26200" spans="1:7" x14ac:dyDescent="0.25">
      <c r="A26200" t="s">
        <v>4588</v>
      </c>
      <c r="B26200" t="s">
        <v>4589</v>
      </c>
      <c r="C26200" t="s">
        <v>4590</v>
      </c>
      <c r="D26200" s="1">
        <v>44906</v>
      </c>
      <c r="E26200" s="2">
        <v>1000</v>
      </c>
      <c r="F26200" t="s">
        <v>4591</v>
      </c>
      <c r="G26200" t="s">
        <v>34</v>
      </c>
    </row>
    <row r="26201" spans="1:7" x14ac:dyDescent="0.25">
      <c r="A26201" t="s">
        <v>727</v>
      </c>
      <c r="B26201" t="s">
        <v>728</v>
      </c>
      <c r="C26201" t="s">
        <v>729</v>
      </c>
      <c r="D26201" s="1">
        <v>44907</v>
      </c>
      <c r="E26201" s="2">
        <v>1000</v>
      </c>
      <c r="F26201" t="s">
        <v>730</v>
      </c>
      <c r="G26201" t="s">
        <v>34</v>
      </c>
    </row>
    <row r="26202" spans="1:7" x14ac:dyDescent="0.25">
      <c r="A26202" t="s">
        <v>727</v>
      </c>
      <c r="B26202" t="s">
        <v>728</v>
      </c>
      <c r="C26202" t="s">
        <v>729</v>
      </c>
      <c r="D26202" s="1">
        <v>44907</v>
      </c>
      <c r="E26202" s="2">
        <v>2000</v>
      </c>
      <c r="F26202" t="s">
        <v>730</v>
      </c>
      <c r="G26202" t="s">
        <v>2663</v>
      </c>
    </row>
    <row r="26203" spans="1:7" x14ac:dyDescent="0.25">
      <c r="A26203">
        <v>1034</v>
      </c>
      <c r="B26203" t="s">
        <v>6329</v>
      </c>
      <c r="C26203" t="s">
        <v>6515</v>
      </c>
      <c r="D26203" s="1">
        <v>44909</v>
      </c>
      <c r="E26203" s="2">
        <v>75</v>
      </c>
      <c r="F26203" t="s">
        <v>6516</v>
      </c>
      <c r="G26203" t="s">
        <v>145</v>
      </c>
    </row>
    <row r="26204" spans="1:7" x14ac:dyDescent="0.25">
      <c r="A26204" t="s">
        <v>4984</v>
      </c>
      <c r="B26204" t="s">
        <v>4985</v>
      </c>
      <c r="D26204" s="1">
        <v>44910</v>
      </c>
      <c r="E26204" s="2">
        <v>237.5</v>
      </c>
      <c r="G26204" t="s">
        <v>4986</v>
      </c>
    </row>
    <row r="26205" spans="1:7" x14ac:dyDescent="0.25">
      <c r="A26205" t="s">
        <v>3805</v>
      </c>
      <c r="B26205" t="s">
        <v>3806</v>
      </c>
      <c r="C26205" t="s">
        <v>3807</v>
      </c>
      <c r="D26205" s="1">
        <v>44910</v>
      </c>
      <c r="E26205" s="2">
        <v>21</v>
      </c>
      <c r="F26205" t="s">
        <v>3808</v>
      </c>
      <c r="G26205" t="s">
        <v>5635</v>
      </c>
    </row>
    <row r="26206" spans="1:7" x14ac:dyDescent="0.25">
      <c r="A26206" t="s">
        <v>3805</v>
      </c>
      <c r="B26206" t="s">
        <v>3806</v>
      </c>
      <c r="C26206" t="s">
        <v>3807</v>
      </c>
      <c r="D26206" s="1">
        <v>44910</v>
      </c>
      <c r="E26206" s="2">
        <v>21</v>
      </c>
      <c r="F26206" t="s">
        <v>3809</v>
      </c>
      <c r="G26206" t="s">
        <v>5635</v>
      </c>
    </row>
    <row r="26207" spans="1:7" x14ac:dyDescent="0.25">
      <c r="A26207" t="s">
        <v>3805</v>
      </c>
      <c r="B26207" t="s">
        <v>3806</v>
      </c>
      <c r="C26207" t="s">
        <v>3807</v>
      </c>
      <c r="D26207" s="1">
        <v>44910</v>
      </c>
      <c r="E26207" s="2">
        <v>21</v>
      </c>
      <c r="F26207" t="s">
        <v>3808</v>
      </c>
      <c r="G26207" t="s">
        <v>5638</v>
      </c>
    </row>
    <row r="26208" spans="1:7" x14ac:dyDescent="0.25">
      <c r="A26208" t="s">
        <v>3805</v>
      </c>
      <c r="B26208" t="s">
        <v>3806</v>
      </c>
      <c r="C26208" t="s">
        <v>3807</v>
      </c>
      <c r="D26208" s="1">
        <v>44910</v>
      </c>
      <c r="E26208" s="2">
        <v>21</v>
      </c>
      <c r="F26208" t="s">
        <v>3809</v>
      </c>
      <c r="G26208" t="s">
        <v>5638</v>
      </c>
    </row>
    <row r="26209" spans="1:7" x14ac:dyDescent="0.25">
      <c r="A26209" t="s">
        <v>5403</v>
      </c>
      <c r="B26209" t="s">
        <v>5404</v>
      </c>
      <c r="C26209" t="s">
        <v>758</v>
      </c>
      <c r="D26209" s="1">
        <v>44910</v>
      </c>
      <c r="E26209" s="2">
        <v>84</v>
      </c>
      <c r="F26209" t="s">
        <v>5405</v>
      </c>
      <c r="G26209" t="s">
        <v>34</v>
      </c>
    </row>
    <row r="26210" spans="1:7" x14ac:dyDescent="0.25">
      <c r="A26210">
        <v>874</v>
      </c>
      <c r="B26210" t="s">
        <v>6384</v>
      </c>
      <c r="D26210" s="1">
        <v>44910</v>
      </c>
      <c r="E26210" s="2">
        <v>84</v>
      </c>
      <c r="G26210" t="s">
        <v>34</v>
      </c>
    </row>
    <row r="26211" spans="1:7" x14ac:dyDescent="0.25">
      <c r="A26211" t="s">
        <v>49</v>
      </c>
      <c r="B26211" t="s">
        <v>50</v>
      </c>
      <c r="C26211" t="s">
        <v>51</v>
      </c>
      <c r="D26211" s="1">
        <v>44910</v>
      </c>
      <c r="E26211" s="2">
        <v>130</v>
      </c>
      <c r="F26211" t="s">
        <v>52</v>
      </c>
      <c r="G26211" t="s">
        <v>2663</v>
      </c>
    </row>
    <row r="26212" spans="1:7" x14ac:dyDescent="0.25">
      <c r="A26212" t="s">
        <v>49</v>
      </c>
      <c r="B26212" t="s">
        <v>50</v>
      </c>
      <c r="C26212" t="s">
        <v>51</v>
      </c>
      <c r="D26212" s="1">
        <v>44910</v>
      </c>
      <c r="E26212" s="2">
        <v>10</v>
      </c>
      <c r="F26212" t="s">
        <v>52</v>
      </c>
      <c r="G26212" t="s">
        <v>2663</v>
      </c>
    </row>
    <row r="26213" spans="1:7" x14ac:dyDescent="0.25">
      <c r="A26213" t="s">
        <v>2141</v>
      </c>
      <c r="B26213" t="s">
        <v>2142</v>
      </c>
      <c r="C26213" t="s">
        <v>2143</v>
      </c>
      <c r="D26213" s="1">
        <v>44910</v>
      </c>
      <c r="E26213" s="2">
        <v>1000</v>
      </c>
      <c r="G26213" t="s">
        <v>706</v>
      </c>
    </row>
    <row r="26214" spans="1:7" x14ac:dyDescent="0.25">
      <c r="A26214" t="s">
        <v>40</v>
      </c>
      <c r="B26214" t="s">
        <v>41</v>
      </c>
      <c r="C26214" t="s">
        <v>42</v>
      </c>
      <c r="D26214" s="1">
        <v>44910</v>
      </c>
      <c r="E26214" s="2">
        <v>83.33</v>
      </c>
      <c r="F26214" t="s">
        <v>43</v>
      </c>
      <c r="G26214" t="s">
        <v>2898</v>
      </c>
    </row>
    <row r="26215" spans="1:7" x14ac:dyDescent="0.25">
      <c r="A26215" t="s">
        <v>40</v>
      </c>
      <c r="B26215" t="s">
        <v>41</v>
      </c>
      <c r="C26215" t="s">
        <v>42</v>
      </c>
      <c r="D26215" s="1">
        <v>44910</v>
      </c>
      <c r="E26215" s="2">
        <v>83.33</v>
      </c>
      <c r="F26215" t="s">
        <v>43</v>
      </c>
      <c r="G26215" t="s">
        <v>34</v>
      </c>
    </row>
    <row r="26216" spans="1:7" x14ac:dyDescent="0.25">
      <c r="A26216" t="s">
        <v>53</v>
      </c>
      <c r="B26216" t="s">
        <v>54</v>
      </c>
      <c r="C26216" t="s">
        <v>55</v>
      </c>
      <c r="D26216" s="1">
        <v>44910</v>
      </c>
      <c r="E26216" s="2">
        <v>16</v>
      </c>
      <c r="F26216" t="s">
        <v>56</v>
      </c>
      <c r="G26216" t="s">
        <v>2663</v>
      </c>
    </row>
    <row r="26217" spans="1:7" x14ac:dyDescent="0.25">
      <c r="A26217" t="s">
        <v>53</v>
      </c>
      <c r="B26217" t="s">
        <v>54</v>
      </c>
      <c r="C26217" t="s">
        <v>55</v>
      </c>
      <c r="D26217" s="1">
        <v>44910</v>
      </c>
      <c r="E26217" s="2">
        <v>16</v>
      </c>
      <c r="F26217" t="s">
        <v>57</v>
      </c>
      <c r="G26217" t="s">
        <v>2663</v>
      </c>
    </row>
    <row r="26218" spans="1:7" x14ac:dyDescent="0.25">
      <c r="A26218" t="s">
        <v>53</v>
      </c>
      <c r="B26218" t="s">
        <v>54</v>
      </c>
      <c r="C26218" t="s">
        <v>55</v>
      </c>
      <c r="D26218" s="1">
        <v>44910</v>
      </c>
      <c r="E26218" s="2">
        <v>84</v>
      </c>
      <c r="F26218" t="s">
        <v>56</v>
      </c>
      <c r="G26218" t="s">
        <v>34</v>
      </c>
    </row>
    <row r="26219" spans="1:7" x14ac:dyDescent="0.25">
      <c r="A26219" t="s">
        <v>53</v>
      </c>
      <c r="B26219" t="s">
        <v>54</v>
      </c>
      <c r="C26219" t="s">
        <v>55</v>
      </c>
      <c r="D26219" s="1">
        <v>44910</v>
      </c>
      <c r="E26219" s="2">
        <v>84</v>
      </c>
      <c r="F26219" t="s">
        <v>57</v>
      </c>
      <c r="G26219" t="s">
        <v>34</v>
      </c>
    </row>
    <row r="26220" spans="1:7" x14ac:dyDescent="0.25">
      <c r="A26220" t="s">
        <v>2463</v>
      </c>
      <c r="B26220" t="s">
        <v>2464</v>
      </c>
      <c r="C26220" t="s">
        <v>2465</v>
      </c>
      <c r="D26220" s="1">
        <v>44910</v>
      </c>
      <c r="E26220" s="2">
        <v>100</v>
      </c>
      <c r="F26220" t="s">
        <v>2466</v>
      </c>
      <c r="G26220" t="s">
        <v>2663</v>
      </c>
    </row>
    <row r="26221" spans="1:7" x14ac:dyDescent="0.25">
      <c r="A26221" t="s">
        <v>2463</v>
      </c>
      <c r="B26221" t="s">
        <v>2464</v>
      </c>
      <c r="C26221" t="s">
        <v>2465</v>
      </c>
      <c r="D26221" s="1">
        <v>44910</v>
      </c>
      <c r="E26221" s="2">
        <v>100</v>
      </c>
      <c r="F26221" t="s">
        <v>2467</v>
      </c>
      <c r="G26221" t="s">
        <v>2663</v>
      </c>
    </row>
    <row r="26222" spans="1:7" x14ac:dyDescent="0.25">
      <c r="A26222" t="s">
        <v>2714</v>
      </c>
      <c r="B26222" t="s">
        <v>2715</v>
      </c>
      <c r="C26222" t="s">
        <v>488</v>
      </c>
      <c r="D26222" s="1">
        <v>44910</v>
      </c>
      <c r="E26222" s="2">
        <v>84</v>
      </c>
      <c r="F26222" t="s">
        <v>2716</v>
      </c>
      <c r="G26222" t="s">
        <v>34</v>
      </c>
    </row>
    <row r="26223" spans="1:7" x14ac:dyDescent="0.25">
      <c r="A26223" t="s">
        <v>1651</v>
      </c>
      <c r="B26223" t="s">
        <v>1652</v>
      </c>
      <c r="C26223" t="s">
        <v>1653</v>
      </c>
      <c r="D26223" s="1">
        <v>44910</v>
      </c>
      <c r="E26223" s="2">
        <v>100</v>
      </c>
      <c r="F26223" t="s">
        <v>1654</v>
      </c>
      <c r="G26223" t="s">
        <v>2663</v>
      </c>
    </row>
    <row r="26224" spans="1:7" x14ac:dyDescent="0.25">
      <c r="A26224" t="s">
        <v>1651</v>
      </c>
      <c r="B26224" t="s">
        <v>1652</v>
      </c>
      <c r="C26224" t="s">
        <v>1653</v>
      </c>
      <c r="D26224" s="1">
        <v>44910</v>
      </c>
      <c r="E26224" s="2">
        <v>100</v>
      </c>
      <c r="F26224" t="s">
        <v>1655</v>
      </c>
      <c r="G26224" t="s">
        <v>2663</v>
      </c>
    </row>
    <row r="26225" spans="1:7" x14ac:dyDescent="0.25">
      <c r="A26225" t="s">
        <v>1257</v>
      </c>
      <c r="B26225" t="s">
        <v>1258</v>
      </c>
      <c r="C26225" t="s">
        <v>1259</v>
      </c>
      <c r="D26225" s="1">
        <v>44910</v>
      </c>
      <c r="E26225" s="2">
        <v>83.33</v>
      </c>
      <c r="F26225" t="s">
        <v>1260</v>
      </c>
      <c r="G26225" t="s">
        <v>34</v>
      </c>
    </row>
    <row r="26226" spans="1:7" x14ac:dyDescent="0.25">
      <c r="A26226" t="s">
        <v>4327</v>
      </c>
      <c r="B26226" t="s">
        <v>4328</v>
      </c>
      <c r="C26226" t="s">
        <v>4329</v>
      </c>
      <c r="D26226" s="1">
        <v>44910</v>
      </c>
      <c r="E26226" s="2">
        <v>1000</v>
      </c>
      <c r="F26226" t="s">
        <v>4330</v>
      </c>
      <c r="G26226" t="s">
        <v>1695</v>
      </c>
    </row>
    <row r="26227" spans="1:7" x14ac:dyDescent="0.25">
      <c r="A26227" t="s">
        <v>4893</v>
      </c>
      <c r="B26227" t="s">
        <v>4894</v>
      </c>
      <c r="C26227" t="s">
        <v>2744</v>
      </c>
      <c r="D26227" s="1">
        <v>44911</v>
      </c>
      <c r="E26227" s="2">
        <v>100</v>
      </c>
      <c r="F26227" t="s">
        <v>4895</v>
      </c>
      <c r="G26227" t="s">
        <v>2663</v>
      </c>
    </row>
    <row r="26228" spans="1:7" x14ac:dyDescent="0.25">
      <c r="A26228" t="s">
        <v>1445</v>
      </c>
      <c r="B26228" t="s">
        <v>607</v>
      </c>
      <c r="C26228" t="s">
        <v>796</v>
      </c>
      <c r="D26228" s="1">
        <v>44911</v>
      </c>
      <c r="E26228" s="2">
        <v>100</v>
      </c>
      <c r="G26228" t="s">
        <v>523</v>
      </c>
    </row>
    <row r="26229" spans="1:7" x14ac:dyDescent="0.25">
      <c r="A26229" t="s">
        <v>913</v>
      </c>
      <c r="B26229" t="s">
        <v>914</v>
      </c>
      <c r="C26229" t="s">
        <v>46</v>
      </c>
      <c r="D26229" s="1">
        <v>44911</v>
      </c>
      <c r="E26229" s="2">
        <v>150</v>
      </c>
      <c r="F26229" t="s">
        <v>915</v>
      </c>
      <c r="G26229" t="s">
        <v>522</v>
      </c>
    </row>
    <row r="26230" spans="1:7" x14ac:dyDescent="0.25">
      <c r="A26230" t="s">
        <v>1743</v>
      </c>
      <c r="B26230" t="s">
        <v>1744</v>
      </c>
      <c r="C26230" t="s">
        <v>1745</v>
      </c>
      <c r="D26230" s="1">
        <v>44911</v>
      </c>
      <c r="E26230" s="2">
        <v>10000</v>
      </c>
      <c r="F26230" t="s">
        <v>1746</v>
      </c>
      <c r="G26230" t="s">
        <v>2663</v>
      </c>
    </row>
    <row r="26231" spans="1:7" x14ac:dyDescent="0.25">
      <c r="A26231" t="s">
        <v>3956</v>
      </c>
      <c r="B26231" t="s">
        <v>3957</v>
      </c>
      <c r="C26231" t="s">
        <v>2744</v>
      </c>
      <c r="D26231" s="1">
        <v>44911</v>
      </c>
      <c r="E26231" s="2">
        <v>1200</v>
      </c>
      <c r="F26231" t="s">
        <v>3958</v>
      </c>
      <c r="G26231" t="s">
        <v>2663</v>
      </c>
    </row>
    <row r="26232" spans="1:7" x14ac:dyDescent="0.25">
      <c r="A26232" t="s">
        <v>3956</v>
      </c>
      <c r="B26232" t="s">
        <v>3957</v>
      </c>
      <c r="C26232" t="s">
        <v>2744</v>
      </c>
      <c r="D26232" s="1">
        <v>44911</v>
      </c>
      <c r="E26232" s="2">
        <v>1200</v>
      </c>
      <c r="F26232" t="s">
        <v>3959</v>
      </c>
      <c r="G26232" t="s">
        <v>2663</v>
      </c>
    </row>
    <row r="26233" spans="1:7" x14ac:dyDescent="0.25">
      <c r="A26233" t="s">
        <v>954</v>
      </c>
      <c r="B26233" t="s">
        <v>955</v>
      </c>
      <c r="C26233" t="s">
        <v>956</v>
      </c>
      <c r="D26233" s="1">
        <v>44911</v>
      </c>
      <c r="E26233" s="2">
        <v>3000</v>
      </c>
      <c r="G26233" t="s">
        <v>522</v>
      </c>
    </row>
    <row r="26234" spans="1:7" x14ac:dyDescent="0.25">
      <c r="A26234" t="s">
        <v>2412</v>
      </c>
      <c r="B26234" t="s">
        <v>2413</v>
      </c>
      <c r="C26234" t="s">
        <v>910</v>
      </c>
      <c r="D26234" s="1">
        <v>44911</v>
      </c>
      <c r="E26234" s="2">
        <v>1000</v>
      </c>
      <c r="F26234" t="s">
        <v>911</v>
      </c>
      <c r="G26234" t="s">
        <v>4953</v>
      </c>
    </row>
    <row r="26235" spans="1:7" x14ac:dyDescent="0.25">
      <c r="A26235" t="s">
        <v>2397</v>
      </c>
      <c r="B26235" t="s">
        <v>2398</v>
      </c>
      <c r="C26235" t="s">
        <v>2399</v>
      </c>
      <c r="D26235" s="1">
        <v>44911</v>
      </c>
      <c r="E26235" s="2">
        <v>1000</v>
      </c>
      <c r="F26235" t="s">
        <v>2400</v>
      </c>
      <c r="G26235" t="s">
        <v>34</v>
      </c>
    </row>
    <row r="26236" spans="1:7" x14ac:dyDescent="0.25">
      <c r="A26236" t="s">
        <v>328</v>
      </c>
      <c r="B26236" t="s">
        <v>329</v>
      </c>
      <c r="C26236" t="s">
        <v>330</v>
      </c>
      <c r="D26236" s="1">
        <v>44911</v>
      </c>
      <c r="E26236" s="2">
        <v>500</v>
      </c>
      <c r="F26236" t="s">
        <v>331</v>
      </c>
      <c r="G26236" t="s">
        <v>97</v>
      </c>
    </row>
    <row r="26237" spans="1:7" x14ac:dyDescent="0.25">
      <c r="A26237" t="s">
        <v>328</v>
      </c>
      <c r="B26237" t="s">
        <v>329</v>
      </c>
      <c r="C26237" t="s">
        <v>330</v>
      </c>
      <c r="D26237" s="1">
        <v>44911</v>
      </c>
      <c r="E26237" s="2">
        <v>500</v>
      </c>
      <c r="F26237" t="s">
        <v>332</v>
      </c>
      <c r="G26237" t="s">
        <v>97</v>
      </c>
    </row>
    <row r="26238" spans="1:7" x14ac:dyDescent="0.25">
      <c r="A26238" t="s">
        <v>328</v>
      </c>
      <c r="B26238" t="s">
        <v>329</v>
      </c>
      <c r="C26238" t="s">
        <v>330</v>
      </c>
      <c r="D26238" s="1">
        <v>44911</v>
      </c>
      <c r="E26238" s="2">
        <v>400</v>
      </c>
      <c r="F26238" t="s">
        <v>331</v>
      </c>
      <c r="G26238" t="s">
        <v>6087</v>
      </c>
    </row>
    <row r="26239" spans="1:7" x14ac:dyDescent="0.25">
      <c r="A26239" t="s">
        <v>328</v>
      </c>
      <c r="B26239" t="s">
        <v>329</v>
      </c>
      <c r="C26239" t="s">
        <v>330</v>
      </c>
      <c r="D26239" s="1">
        <v>44911</v>
      </c>
      <c r="E26239" s="2">
        <v>400</v>
      </c>
      <c r="F26239" t="s">
        <v>332</v>
      </c>
      <c r="G26239" t="s">
        <v>6087</v>
      </c>
    </row>
    <row r="26240" spans="1:7" x14ac:dyDescent="0.25">
      <c r="A26240" t="s">
        <v>1767</v>
      </c>
      <c r="B26240" t="s">
        <v>1768</v>
      </c>
      <c r="C26240" t="s">
        <v>1769</v>
      </c>
      <c r="D26240" s="1">
        <v>44911</v>
      </c>
      <c r="E26240" s="2">
        <v>100</v>
      </c>
      <c r="F26240" t="s">
        <v>1770</v>
      </c>
      <c r="G26240" t="s">
        <v>2663</v>
      </c>
    </row>
    <row r="26241" spans="1:7" x14ac:dyDescent="0.25">
      <c r="A26241">
        <v>388</v>
      </c>
      <c r="B26241" t="s">
        <v>6517</v>
      </c>
      <c r="C26241" t="s">
        <v>1697</v>
      </c>
      <c r="D26241" s="1">
        <v>44911</v>
      </c>
      <c r="E26241" s="2">
        <v>100</v>
      </c>
      <c r="F26241" t="s">
        <v>6518</v>
      </c>
      <c r="G26241" t="s">
        <v>2663</v>
      </c>
    </row>
    <row r="26242" spans="1:7" x14ac:dyDescent="0.25">
      <c r="A26242">
        <v>388</v>
      </c>
      <c r="B26242" t="s">
        <v>6517</v>
      </c>
      <c r="C26242" t="s">
        <v>1697</v>
      </c>
      <c r="D26242" s="1">
        <v>44911</v>
      </c>
      <c r="E26242" s="2">
        <v>100</v>
      </c>
      <c r="F26242" t="s">
        <v>6519</v>
      </c>
      <c r="G26242" t="s">
        <v>2663</v>
      </c>
    </row>
    <row r="26243" spans="1:7" x14ac:dyDescent="0.25">
      <c r="A26243">
        <v>117</v>
      </c>
      <c r="B26243" t="s">
        <v>5566</v>
      </c>
      <c r="C26243" t="s">
        <v>1582</v>
      </c>
      <c r="D26243" s="1">
        <v>44911</v>
      </c>
      <c r="E26243" s="2">
        <v>100</v>
      </c>
      <c r="F26243" t="s">
        <v>5567</v>
      </c>
      <c r="G26243" t="s">
        <v>2663</v>
      </c>
    </row>
    <row r="26244" spans="1:7" x14ac:dyDescent="0.25">
      <c r="A26244">
        <v>228</v>
      </c>
      <c r="B26244" t="s">
        <v>4141</v>
      </c>
      <c r="C26244" t="s">
        <v>352</v>
      </c>
      <c r="D26244" s="1">
        <v>44911</v>
      </c>
      <c r="E26244" s="2">
        <v>1000</v>
      </c>
      <c r="F26244" t="s">
        <v>1295</v>
      </c>
      <c r="G26244" t="s">
        <v>2663</v>
      </c>
    </row>
    <row r="26245" spans="1:7" x14ac:dyDescent="0.25">
      <c r="A26245" t="s">
        <v>2929</v>
      </c>
      <c r="B26245" t="s">
        <v>2930</v>
      </c>
      <c r="D26245" s="1">
        <v>44911</v>
      </c>
      <c r="E26245" s="2">
        <v>500</v>
      </c>
      <c r="F26245" t="s">
        <v>2931</v>
      </c>
      <c r="G26245" t="s">
        <v>1179</v>
      </c>
    </row>
    <row r="26246" spans="1:7" x14ac:dyDescent="0.25">
      <c r="A26246" t="s">
        <v>2929</v>
      </c>
      <c r="B26246" t="s">
        <v>2930</v>
      </c>
      <c r="D26246" s="1">
        <v>44911</v>
      </c>
      <c r="E26246" s="2">
        <v>500</v>
      </c>
      <c r="F26246" t="s">
        <v>2932</v>
      </c>
      <c r="G26246" t="s">
        <v>1179</v>
      </c>
    </row>
    <row r="26247" spans="1:7" x14ac:dyDescent="0.25">
      <c r="A26247">
        <v>1035</v>
      </c>
      <c r="B26247" t="s">
        <v>3473</v>
      </c>
      <c r="C26247" t="s">
        <v>6520</v>
      </c>
      <c r="D26247" s="1">
        <v>44911</v>
      </c>
      <c r="E26247" s="2">
        <v>150</v>
      </c>
      <c r="G26247" t="s">
        <v>6422</v>
      </c>
    </row>
    <row r="26248" spans="1:7" x14ac:dyDescent="0.25">
      <c r="A26248">
        <v>1036</v>
      </c>
      <c r="B26248" t="s">
        <v>6521</v>
      </c>
      <c r="C26248" t="s">
        <v>6522</v>
      </c>
      <c r="D26248" s="1">
        <v>44911</v>
      </c>
      <c r="E26248" s="2">
        <v>100</v>
      </c>
      <c r="G26248" t="s">
        <v>6422</v>
      </c>
    </row>
    <row r="26249" spans="1:7" x14ac:dyDescent="0.25">
      <c r="A26249" t="s">
        <v>4660</v>
      </c>
      <c r="B26249" t="s">
        <v>4661</v>
      </c>
      <c r="C26249" t="s">
        <v>4662</v>
      </c>
      <c r="D26249" s="1">
        <v>44913</v>
      </c>
      <c r="E26249" s="2">
        <v>5</v>
      </c>
      <c r="F26249" t="s">
        <v>4663</v>
      </c>
      <c r="G26249" t="s">
        <v>276</v>
      </c>
    </row>
    <row r="26250" spans="1:7" x14ac:dyDescent="0.25">
      <c r="A26250" t="s">
        <v>868</v>
      </c>
      <c r="B26250" t="s">
        <v>200</v>
      </c>
      <c r="C26250" t="s">
        <v>631</v>
      </c>
      <c r="D26250" s="1">
        <v>44915</v>
      </c>
      <c r="E26250" s="2">
        <v>2500</v>
      </c>
      <c r="F26250" t="s">
        <v>869</v>
      </c>
      <c r="G26250" t="s">
        <v>870</v>
      </c>
    </row>
    <row r="26251" spans="1:7" x14ac:dyDescent="0.25">
      <c r="A26251" t="s">
        <v>713</v>
      </c>
      <c r="B26251" t="s">
        <v>714</v>
      </c>
      <c r="C26251" t="s">
        <v>715</v>
      </c>
      <c r="D26251" s="1">
        <v>44915</v>
      </c>
      <c r="E26251" s="2">
        <v>2500</v>
      </c>
      <c r="F26251" t="s">
        <v>716</v>
      </c>
      <c r="G26251" t="s">
        <v>5008</v>
      </c>
    </row>
    <row r="26252" spans="1:7" x14ac:dyDescent="0.25">
      <c r="A26252" t="s">
        <v>151</v>
      </c>
      <c r="B26252" t="s">
        <v>152</v>
      </c>
      <c r="C26252" t="s">
        <v>153</v>
      </c>
      <c r="D26252" s="1">
        <v>44915</v>
      </c>
      <c r="E26252" s="2">
        <v>250</v>
      </c>
      <c r="F26252" t="s">
        <v>154</v>
      </c>
      <c r="G26252" t="s">
        <v>2663</v>
      </c>
    </row>
    <row r="26253" spans="1:7" x14ac:dyDescent="0.25">
      <c r="A26253" t="s">
        <v>3493</v>
      </c>
      <c r="B26253" t="s">
        <v>152</v>
      </c>
      <c r="C26253" t="s">
        <v>3494</v>
      </c>
      <c r="D26253" s="1">
        <v>44915</v>
      </c>
      <c r="E26253" s="2">
        <v>100</v>
      </c>
      <c r="F26253" t="s">
        <v>3495</v>
      </c>
      <c r="G26253" t="s">
        <v>2663</v>
      </c>
    </row>
    <row r="26254" spans="1:7" x14ac:dyDescent="0.25">
      <c r="A26254" t="s">
        <v>3493</v>
      </c>
      <c r="B26254" t="s">
        <v>152</v>
      </c>
      <c r="C26254" t="s">
        <v>3494</v>
      </c>
      <c r="D26254" s="1">
        <v>44915</v>
      </c>
      <c r="E26254" s="2">
        <v>100</v>
      </c>
      <c r="F26254" t="s">
        <v>3496</v>
      </c>
      <c r="G26254" t="s">
        <v>2663</v>
      </c>
    </row>
    <row r="26255" spans="1:7" x14ac:dyDescent="0.25">
      <c r="A26255">
        <v>1037</v>
      </c>
      <c r="B26255" t="s">
        <v>6523</v>
      </c>
      <c r="D26255" s="1">
        <v>44915</v>
      </c>
      <c r="E26255" s="2">
        <v>200</v>
      </c>
      <c r="F26255" t="s">
        <v>6524</v>
      </c>
      <c r="G26255" t="s">
        <v>5640</v>
      </c>
    </row>
    <row r="26256" spans="1:7" x14ac:dyDescent="0.25">
      <c r="A26256" t="s">
        <v>1198</v>
      </c>
      <c r="B26256" t="s">
        <v>1199</v>
      </c>
      <c r="D26256" s="1">
        <v>44915</v>
      </c>
      <c r="E26256" s="2">
        <v>1000</v>
      </c>
      <c r="F26256" t="s">
        <v>1200</v>
      </c>
      <c r="G26256" t="s">
        <v>34</v>
      </c>
    </row>
    <row r="26257" spans="1:7" x14ac:dyDescent="0.25">
      <c r="A26257" t="s">
        <v>2647</v>
      </c>
      <c r="B26257" t="s">
        <v>2648</v>
      </c>
      <c r="D26257" s="1">
        <v>44915</v>
      </c>
      <c r="E26257" s="2">
        <v>1000</v>
      </c>
      <c r="F26257" t="s">
        <v>2649</v>
      </c>
      <c r="G26257" t="s">
        <v>34</v>
      </c>
    </row>
    <row r="26258" spans="1:7" x14ac:dyDescent="0.25">
      <c r="A26258" t="s">
        <v>1229</v>
      </c>
      <c r="B26258" t="s">
        <v>1230</v>
      </c>
      <c r="D26258" s="1">
        <v>44915</v>
      </c>
      <c r="E26258" s="2">
        <v>2500</v>
      </c>
      <c r="G26258" t="s">
        <v>2663</v>
      </c>
    </row>
    <row r="26259" spans="1:7" x14ac:dyDescent="0.25">
      <c r="A26259" t="s">
        <v>4505</v>
      </c>
      <c r="B26259" t="s">
        <v>4506</v>
      </c>
      <c r="D26259" s="1">
        <v>44915</v>
      </c>
      <c r="E26259" s="2">
        <v>250</v>
      </c>
      <c r="F26259" t="s">
        <v>4507</v>
      </c>
      <c r="G26259" t="s">
        <v>34</v>
      </c>
    </row>
    <row r="26260" spans="1:7" x14ac:dyDescent="0.25">
      <c r="A26260">
        <v>876</v>
      </c>
      <c r="B26260" t="s">
        <v>6376</v>
      </c>
      <c r="C26260" t="s">
        <v>6377</v>
      </c>
      <c r="D26260" s="1">
        <v>44915</v>
      </c>
      <c r="E26260" s="2">
        <v>200</v>
      </c>
      <c r="G26260" t="s">
        <v>186</v>
      </c>
    </row>
    <row r="26261" spans="1:7" x14ac:dyDescent="0.25">
      <c r="A26261">
        <v>826</v>
      </c>
      <c r="B26261" t="s">
        <v>6279</v>
      </c>
      <c r="D26261" s="1">
        <v>44916</v>
      </c>
      <c r="E26261" s="2">
        <v>1000</v>
      </c>
      <c r="F26261" t="s">
        <v>5328</v>
      </c>
      <c r="G26261" t="s">
        <v>2663</v>
      </c>
    </row>
    <row r="26262" spans="1:7" x14ac:dyDescent="0.25">
      <c r="A26262" t="s">
        <v>2097</v>
      </c>
      <c r="B26262" t="s">
        <v>2098</v>
      </c>
      <c r="C26262" t="s">
        <v>2099</v>
      </c>
      <c r="D26262" s="1">
        <v>44916</v>
      </c>
      <c r="E26262" s="2">
        <v>500</v>
      </c>
      <c r="F26262" t="s">
        <v>2100</v>
      </c>
      <c r="G26262" t="s">
        <v>2199</v>
      </c>
    </row>
    <row r="26263" spans="1:7" x14ac:dyDescent="0.25">
      <c r="A26263" t="s">
        <v>2836</v>
      </c>
      <c r="B26263" t="s">
        <v>2837</v>
      </c>
      <c r="C26263" t="s">
        <v>758</v>
      </c>
      <c r="D26263" s="1">
        <v>44916</v>
      </c>
      <c r="E26263" s="2">
        <v>200</v>
      </c>
      <c r="F26263" t="s">
        <v>2838</v>
      </c>
      <c r="G26263" t="s">
        <v>114</v>
      </c>
    </row>
    <row r="26264" spans="1:7" x14ac:dyDescent="0.25">
      <c r="A26264" t="s">
        <v>713</v>
      </c>
      <c r="B26264" t="s">
        <v>714</v>
      </c>
      <c r="C26264" t="s">
        <v>715</v>
      </c>
      <c r="D26264" s="1">
        <v>44921</v>
      </c>
      <c r="E26264" s="2">
        <v>2000</v>
      </c>
      <c r="F26264" t="s">
        <v>716</v>
      </c>
      <c r="G26264" t="s">
        <v>5008</v>
      </c>
    </row>
    <row r="26265" spans="1:7" x14ac:dyDescent="0.25">
      <c r="A26265" t="s">
        <v>874</v>
      </c>
      <c r="B26265" t="s">
        <v>15</v>
      </c>
      <c r="C26265" t="s">
        <v>875</v>
      </c>
      <c r="D26265" s="1">
        <v>44922</v>
      </c>
      <c r="E26265" s="2">
        <v>1000</v>
      </c>
      <c r="F26265" t="s">
        <v>876</v>
      </c>
      <c r="G26265" t="s">
        <v>275</v>
      </c>
    </row>
    <row r="26266" spans="1:7" x14ac:dyDescent="0.25">
      <c r="A26266" t="s">
        <v>5203</v>
      </c>
      <c r="B26266" t="s">
        <v>15</v>
      </c>
      <c r="C26266" t="s">
        <v>5204</v>
      </c>
      <c r="D26266" s="1">
        <v>44922</v>
      </c>
      <c r="E26266" s="2">
        <v>4725</v>
      </c>
      <c r="F26266" t="s">
        <v>5205</v>
      </c>
    </row>
    <row r="26267" spans="1:7" x14ac:dyDescent="0.25">
      <c r="A26267" t="s">
        <v>283</v>
      </c>
      <c r="B26267" t="s">
        <v>284</v>
      </c>
      <c r="C26267" t="s">
        <v>285</v>
      </c>
      <c r="D26267" s="1">
        <v>44923</v>
      </c>
      <c r="E26267" s="2">
        <v>1000</v>
      </c>
      <c r="F26267" t="s">
        <v>286</v>
      </c>
      <c r="G26267" t="s">
        <v>2889</v>
      </c>
    </row>
    <row r="26268" spans="1:7" x14ac:dyDescent="0.25">
      <c r="A26268" t="s">
        <v>283</v>
      </c>
      <c r="B26268" t="s">
        <v>284</v>
      </c>
      <c r="C26268" t="s">
        <v>285</v>
      </c>
      <c r="D26268" s="1">
        <v>44923</v>
      </c>
      <c r="E26268" s="2">
        <v>1000</v>
      </c>
      <c r="F26268" t="s">
        <v>288</v>
      </c>
      <c r="G26268" t="s">
        <v>2889</v>
      </c>
    </row>
    <row r="26269" spans="1:7" x14ac:dyDescent="0.25">
      <c r="A26269" t="s">
        <v>1380</v>
      </c>
      <c r="B26269" t="s">
        <v>1381</v>
      </c>
      <c r="C26269" t="s">
        <v>1382</v>
      </c>
      <c r="D26269" s="1">
        <v>44923</v>
      </c>
      <c r="E26269" s="2">
        <v>2000</v>
      </c>
      <c r="F26269" t="s">
        <v>1383</v>
      </c>
      <c r="G26269" t="s">
        <v>2277</v>
      </c>
    </row>
    <row r="26270" spans="1:7" x14ac:dyDescent="0.25">
      <c r="A26270" t="s">
        <v>916</v>
      </c>
      <c r="B26270" t="s">
        <v>15</v>
      </c>
      <c r="C26270" t="s">
        <v>917</v>
      </c>
      <c r="D26270" s="1">
        <v>44924</v>
      </c>
      <c r="E26270" s="2">
        <v>1000</v>
      </c>
      <c r="F26270" t="s">
        <v>918</v>
      </c>
      <c r="G26270" t="s">
        <v>34</v>
      </c>
    </row>
    <row r="26271" spans="1:7" x14ac:dyDescent="0.25">
      <c r="A26271" t="s">
        <v>916</v>
      </c>
      <c r="B26271" t="s">
        <v>15</v>
      </c>
      <c r="C26271" t="s">
        <v>917</v>
      </c>
      <c r="D26271" s="1">
        <v>44924</v>
      </c>
      <c r="E26271" s="2">
        <v>1500</v>
      </c>
      <c r="F26271" t="s">
        <v>918</v>
      </c>
      <c r="G26271" t="s">
        <v>2663</v>
      </c>
    </row>
    <row r="26272" spans="1:7" x14ac:dyDescent="0.25">
      <c r="A26272" t="s">
        <v>49</v>
      </c>
      <c r="B26272" t="s">
        <v>50</v>
      </c>
      <c r="C26272" t="s">
        <v>51</v>
      </c>
      <c r="D26272" s="1">
        <v>44924</v>
      </c>
      <c r="E26272" s="2">
        <v>5000</v>
      </c>
      <c r="F26272" t="s">
        <v>52</v>
      </c>
      <c r="G26272" t="s">
        <v>2663</v>
      </c>
    </row>
    <row r="26273" spans="1:7" x14ac:dyDescent="0.25">
      <c r="A26273" t="s">
        <v>4840</v>
      </c>
      <c r="B26273" t="s">
        <v>4841</v>
      </c>
      <c r="C26273" t="s">
        <v>4842</v>
      </c>
      <c r="D26273" s="1">
        <v>44924</v>
      </c>
      <c r="E26273" s="2">
        <v>350</v>
      </c>
      <c r="F26273" t="s">
        <v>4843</v>
      </c>
      <c r="G26273" t="s">
        <v>2663</v>
      </c>
    </row>
    <row r="26274" spans="1:7" x14ac:dyDescent="0.25">
      <c r="A26274" t="s">
        <v>221</v>
      </c>
      <c r="B26274" t="s">
        <v>222</v>
      </c>
      <c r="C26274" t="s">
        <v>223</v>
      </c>
      <c r="D26274" s="1">
        <v>44924</v>
      </c>
      <c r="E26274" s="2">
        <v>1750</v>
      </c>
      <c r="F26274" t="s">
        <v>224</v>
      </c>
      <c r="G26274" t="s">
        <v>2663</v>
      </c>
    </row>
    <row r="26275" spans="1:7" x14ac:dyDescent="0.25">
      <c r="A26275">
        <v>645</v>
      </c>
      <c r="B26275" t="s">
        <v>5985</v>
      </c>
      <c r="C26275" t="s">
        <v>5386</v>
      </c>
      <c r="D26275" s="1">
        <v>44924</v>
      </c>
      <c r="E26275" s="2">
        <v>1000</v>
      </c>
      <c r="F26275" t="s">
        <v>5953</v>
      </c>
      <c r="G26275" t="s">
        <v>2663</v>
      </c>
    </row>
    <row r="26276" spans="1:7" x14ac:dyDescent="0.25">
      <c r="A26276">
        <v>627</v>
      </c>
      <c r="B26276" t="s">
        <v>5982</v>
      </c>
      <c r="C26276" t="s">
        <v>5983</v>
      </c>
      <c r="D26276" s="1">
        <v>44924</v>
      </c>
      <c r="E26276" s="2">
        <v>100</v>
      </c>
      <c r="F26276" t="s">
        <v>5984</v>
      </c>
      <c r="G26276" t="s">
        <v>2663</v>
      </c>
    </row>
    <row r="26277" spans="1:7" x14ac:dyDescent="0.25">
      <c r="A26277">
        <v>349</v>
      </c>
      <c r="B26277" t="s">
        <v>5832</v>
      </c>
      <c r="D26277" s="1">
        <v>44924</v>
      </c>
      <c r="E26277" s="2">
        <v>100</v>
      </c>
      <c r="F26277" t="s">
        <v>5833</v>
      </c>
      <c r="G26277" t="s">
        <v>2663</v>
      </c>
    </row>
    <row r="26278" spans="1:7" x14ac:dyDescent="0.25">
      <c r="A26278">
        <v>349</v>
      </c>
      <c r="B26278" t="s">
        <v>5832</v>
      </c>
      <c r="D26278" s="1">
        <v>44924</v>
      </c>
      <c r="E26278" s="2">
        <v>100</v>
      </c>
      <c r="F26278" t="s">
        <v>5834</v>
      </c>
      <c r="G26278" t="s">
        <v>2663</v>
      </c>
    </row>
    <row r="26279" spans="1:7" x14ac:dyDescent="0.25">
      <c r="A26279">
        <v>202</v>
      </c>
      <c r="B26279" t="s">
        <v>575</v>
      </c>
      <c r="C26279" t="s">
        <v>4992</v>
      </c>
      <c r="D26279" s="1">
        <v>44924</v>
      </c>
      <c r="E26279" s="2">
        <v>250</v>
      </c>
      <c r="G26279" t="s">
        <v>2663</v>
      </c>
    </row>
    <row r="26280" spans="1:7" x14ac:dyDescent="0.25">
      <c r="A26280">
        <v>5</v>
      </c>
      <c r="B26280" t="s">
        <v>717</v>
      </c>
      <c r="C26280" t="s">
        <v>718</v>
      </c>
      <c r="D26280" s="1">
        <v>44924</v>
      </c>
      <c r="E26280" s="2">
        <v>100</v>
      </c>
      <c r="F26280" t="s">
        <v>719</v>
      </c>
      <c r="G26280" t="s">
        <v>2663</v>
      </c>
    </row>
    <row r="26281" spans="1:7" x14ac:dyDescent="0.25">
      <c r="A26281" t="s">
        <v>2189</v>
      </c>
      <c r="B26281" t="s">
        <v>2190</v>
      </c>
      <c r="D26281" s="1">
        <v>44924</v>
      </c>
      <c r="E26281" s="2">
        <v>1000</v>
      </c>
      <c r="F26281" t="s">
        <v>2191</v>
      </c>
      <c r="G26281" t="s">
        <v>34</v>
      </c>
    </row>
    <row r="26282" spans="1:7" x14ac:dyDescent="0.25">
      <c r="A26282" t="s">
        <v>1438</v>
      </c>
      <c r="B26282" t="s">
        <v>1439</v>
      </c>
      <c r="D26282" s="1">
        <v>44924</v>
      </c>
      <c r="E26282" s="2">
        <v>1000</v>
      </c>
      <c r="F26282" t="s">
        <v>39</v>
      </c>
      <c r="G26282" t="s">
        <v>187</v>
      </c>
    </row>
    <row r="26283" spans="1:7" x14ac:dyDescent="0.25">
      <c r="A26283" t="s">
        <v>4251</v>
      </c>
      <c r="B26283" t="s">
        <v>792</v>
      </c>
      <c r="C26283" t="s">
        <v>4252</v>
      </c>
      <c r="D26283" s="1">
        <v>44924</v>
      </c>
      <c r="E26283" s="2">
        <v>5000</v>
      </c>
      <c r="F26283" t="s">
        <v>4253</v>
      </c>
      <c r="G26283" t="s">
        <v>4254</v>
      </c>
    </row>
    <row r="26284" spans="1:7" x14ac:dyDescent="0.25">
      <c r="A26284" t="s">
        <v>1122</v>
      </c>
      <c r="B26284" t="s">
        <v>1123</v>
      </c>
      <c r="D26284" s="1">
        <v>44924</v>
      </c>
      <c r="E26284" s="2">
        <v>100</v>
      </c>
      <c r="G26284" t="s">
        <v>2663</v>
      </c>
    </row>
    <row r="26285" spans="1:7" x14ac:dyDescent="0.25">
      <c r="A26285" t="s">
        <v>1122</v>
      </c>
      <c r="B26285" t="s">
        <v>1123</v>
      </c>
      <c r="D26285" s="1">
        <v>44924</v>
      </c>
      <c r="E26285" s="2">
        <v>400</v>
      </c>
      <c r="G26285" t="s">
        <v>2456</v>
      </c>
    </row>
    <row r="26286" spans="1:7" x14ac:dyDescent="0.25">
      <c r="A26286" t="s">
        <v>5194</v>
      </c>
      <c r="B26286" t="s">
        <v>5195</v>
      </c>
      <c r="D26286" s="1">
        <v>44924</v>
      </c>
      <c r="E26286" s="2">
        <v>10000</v>
      </c>
      <c r="F26286" t="s">
        <v>5196</v>
      </c>
      <c r="G26286" t="s">
        <v>2663</v>
      </c>
    </row>
    <row r="26287" spans="1:7" x14ac:dyDescent="0.25">
      <c r="A26287">
        <v>1044</v>
      </c>
      <c r="B26287" t="s">
        <v>6525</v>
      </c>
      <c r="D26287" s="1">
        <v>44924</v>
      </c>
      <c r="E26287" s="2">
        <v>500</v>
      </c>
      <c r="F26287" t="s">
        <v>6526</v>
      </c>
      <c r="G26287" t="s">
        <v>6527</v>
      </c>
    </row>
    <row r="26288" spans="1:7" x14ac:dyDescent="0.25">
      <c r="A26288">
        <v>1044</v>
      </c>
      <c r="B26288" t="s">
        <v>6525</v>
      </c>
      <c r="D26288" s="1">
        <v>44924</v>
      </c>
      <c r="E26288" s="2">
        <v>500</v>
      </c>
      <c r="F26288" t="s">
        <v>6526</v>
      </c>
      <c r="G26288" t="s">
        <v>6527</v>
      </c>
    </row>
    <row r="26289" spans="1:7" x14ac:dyDescent="0.25">
      <c r="A26289" t="s">
        <v>606</v>
      </c>
      <c r="B26289" t="s">
        <v>607</v>
      </c>
      <c r="C26289" t="s">
        <v>608</v>
      </c>
      <c r="D26289" s="1">
        <v>44924</v>
      </c>
      <c r="E26289" s="2">
        <v>1000</v>
      </c>
      <c r="F26289" t="s">
        <v>609</v>
      </c>
      <c r="G26289" t="s">
        <v>34</v>
      </c>
    </row>
    <row r="26290" spans="1:7" x14ac:dyDescent="0.25">
      <c r="A26290" t="s">
        <v>3826</v>
      </c>
      <c r="B26290" t="s">
        <v>3827</v>
      </c>
      <c r="C26290" t="s">
        <v>3828</v>
      </c>
      <c r="D26290" s="1">
        <v>44924</v>
      </c>
      <c r="E26290" s="2">
        <v>5000</v>
      </c>
      <c r="F26290" t="s">
        <v>3829</v>
      </c>
      <c r="G26290" t="s">
        <v>4239</v>
      </c>
    </row>
    <row r="26291" spans="1:7" x14ac:dyDescent="0.25">
      <c r="A26291" t="s">
        <v>3826</v>
      </c>
      <c r="B26291" t="s">
        <v>3827</v>
      </c>
      <c r="C26291" t="s">
        <v>3828</v>
      </c>
      <c r="D26291" s="1">
        <v>44924</v>
      </c>
      <c r="E26291" s="2">
        <v>2000</v>
      </c>
      <c r="F26291" t="s">
        <v>3829</v>
      </c>
      <c r="G26291" t="s">
        <v>2663</v>
      </c>
    </row>
    <row r="26292" spans="1:7" x14ac:dyDescent="0.25">
      <c r="A26292" t="s">
        <v>3826</v>
      </c>
      <c r="B26292" t="s">
        <v>3827</v>
      </c>
      <c r="C26292" t="s">
        <v>3828</v>
      </c>
      <c r="D26292" s="1">
        <v>44924</v>
      </c>
      <c r="E26292" s="2">
        <v>3000</v>
      </c>
      <c r="F26292" t="s">
        <v>3829</v>
      </c>
      <c r="G26292" t="s">
        <v>34</v>
      </c>
    </row>
    <row r="26293" spans="1:7" x14ac:dyDescent="0.25">
      <c r="A26293" t="s">
        <v>1539</v>
      </c>
      <c r="B26293" t="s">
        <v>1540</v>
      </c>
      <c r="C26293" t="s">
        <v>1540</v>
      </c>
      <c r="D26293" s="1">
        <v>44924</v>
      </c>
      <c r="E26293" s="2">
        <v>1000</v>
      </c>
      <c r="G26293" t="s">
        <v>2663</v>
      </c>
    </row>
    <row r="26294" spans="1:7" x14ac:dyDescent="0.25">
      <c r="A26294" t="s">
        <v>1923</v>
      </c>
      <c r="B26294" t="s">
        <v>1924</v>
      </c>
      <c r="C26294" t="s">
        <v>1206</v>
      </c>
      <c r="D26294" s="1">
        <v>44924</v>
      </c>
      <c r="E26294" s="2">
        <v>500</v>
      </c>
      <c r="F26294" t="s">
        <v>1925</v>
      </c>
      <c r="G26294" t="s">
        <v>706</v>
      </c>
    </row>
    <row r="26295" spans="1:7" x14ac:dyDescent="0.25">
      <c r="A26295" t="s">
        <v>4273</v>
      </c>
      <c r="B26295" t="s">
        <v>378</v>
      </c>
      <c r="C26295" t="s">
        <v>4274</v>
      </c>
      <c r="D26295" s="1">
        <v>44924</v>
      </c>
      <c r="E26295" s="2">
        <v>3000</v>
      </c>
      <c r="G26295" t="s">
        <v>4534</v>
      </c>
    </row>
    <row r="26296" spans="1:7" x14ac:dyDescent="0.25">
      <c r="A26296" t="s">
        <v>4516</v>
      </c>
      <c r="B26296" t="s">
        <v>4517</v>
      </c>
      <c r="C26296" t="s">
        <v>4518</v>
      </c>
      <c r="D26296" s="1">
        <v>44924</v>
      </c>
      <c r="E26296" s="2">
        <v>2000</v>
      </c>
      <c r="F26296" t="s">
        <v>4519</v>
      </c>
      <c r="G26296" t="s">
        <v>2663</v>
      </c>
    </row>
    <row r="26297" spans="1:7" x14ac:dyDescent="0.25">
      <c r="A26297" t="s">
        <v>4785</v>
      </c>
      <c r="B26297" t="s">
        <v>2951</v>
      </c>
      <c r="C26297" t="s">
        <v>4324</v>
      </c>
      <c r="D26297" s="1">
        <v>44924</v>
      </c>
      <c r="E26297" s="2">
        <v>1000</v>
      </c>
      <c r="F26297" t="s">
        <v>4786</v>
      </c>
      <c r="G26297" t="s">
        <v>2663</v>
      </c>
    </row>
    <row r="26298" spans="1:7" x14ac:dyDescent="0.25">
      <c r="A26298" t="s">
        <v>5313</v>
      </c>
      <c r="B26298" t="s">
        <v>5314</v>
      </c>
      <c r="C26298" t="s">
        <v>5315</v>
      </c>
      <c r="D26298" s="1">
        <v>44924</v>
      </c>
      <c r="E26298" s="2">
        <v>1000</v>
      </c>
      <c r="F26298" t="s">
        <v>5316</v>
      </c>
      <c r="G26298" t="s">
        <v>67</v>
      </c>
    </row>
    <row r="26299" spans="1:7" x14ac:dyDescent="0.25">
      <c r="A26299" t="s">
        <v>4772</v>
      </c>
      <c r="B26299" t="s">
        <v>219</v>
      </c>
      <c r="C26299" t="s">
        <v>4773</v>
      </c>
      <c r="D26299" s="1">
        <v>44924</v>
      </c>
      <c r="E26299" s="2">
        <v>100</v>
      </c>
      <c r="F26299" t="s">
        <v>4774</v>
      </c>
      <c r="G26299" t="s">
        <v>2663</v>
      </c>
    </row>
    <row r="26300" spans="1:7" x14ac:dyDescent="0.25">
      <c r="A26300" t="s">
        <v>1426</v>
      </c>
      <c r="B26300" t="s">
        <v>1427</v>
      </c>
      <c r="C26300" t="s">
        <v>826</v>
      </c>
      <c r="D26300" s="1">
        <v>44925</v>
      </c>
      <c r="E26300" s="2">
        <v>84</v>
      </c>
      <c r="F26300" t="s">
        <v>1428</v>
      </c>
      <c r="G26300" t="s">
        <v>34</v>
      </c>
    </row>
    <row r="26301" spans="1:7" x14ac:dyDescent="0.25">
      <c r="A26301" t="s">
        <v>225</v>
      </c>
      <c r="B26301" t="s">
        <v>226</v>
      </c>
      <c r="C26301" t="s">
        <v>227</v>
      </c>
      <c r="D26301" s="1">
        <v>44925</v>
      </c>
      <c r="E26301" s="2">
        <v>84</v>
      </c>
      <c r="F26301" t="s">
        <v>228</v>
      </c>
      <c r="G26301" t="s">
        <v>34</v>
      </c>
    </row>
    <row r="26302" spans="1:7" x14ac:dyDescent="0.25">
      <c r="A26302" t="s">
        <v>2634</v>
      </c>
      <c r="B26302" t="s">
        <v>2635</v>
      </c>
      <c r="C26302" t="s">
        <v>2636</v>
      </c>
      <c r="D26302" s="1">
        <v>44925</v>
      </c>
      <c r="E26302" s="2">
        <v>100</v>
      </c>
      <c r="F26302" t="s">
        <v>2637</v>
      </c>
      <c r="G26302" t="s">
        <v>2638</v>
      </c>
    </row>
    <row r="26303" spans="1:7" x14ac:dyDescent="0.25">
      <c r="A26303" t="s">
        <v>2634</v>
      </c>
      <c r="B26303" t="s">
        <v>2635</v>
      </c>
      <c r="C26303" t="s">
        <v>2636</v>
      </c>
      <c r="D26303" s="1">
        <v>44925</v>
      </c>
      <c r="E26303" s="2">
        <v>100</v>
      </c>
      <c r="F26303" t="s">
        <v>2639</v>
      </c>
      <c r="G26303" t="s">
        <v>2638</v>
      </c>
    </row>
    <row r="26304" spans="1:7" x14ac:dyDescent="0.25">
      <c r="A26304" t="s">
        <v>2634</v>
      </c>
      <c r="B26304" t="s">
        <v>2635</v>
      </c>
      <c r="C26304" t="s">
        <v>2636</v>
      </c>
      <c r="D26304" s="1">
        <v>44925</v>
      </c>
      <c r="E26304" s="2">
        <v>100</v>
      </c>
      <c r="F26304" t="s">
        <v>2639</v>
      </c>
      <c r="G26304" t="s">
        <v>2638</v>
      </c>
    </row>
    <row r="26305" spans="1:7" x14ac:dyDescent="0.25">
      <c r="A26305" t="s">
        <v>4699</v>
      </c>
      <c r="B26305" t="s">
        <v>4700</v>
      </c>
      <c r="C26305" t="s">
        <v>4701</v>
      </c>
      <c r="D26305" s="1">
        <v>44925</v>
      </c>
      <c r="E26305" s="2">
        <v>84</v>
      </c>
      <c r="F26305" t="s">
        <v>4702</v>
      </c>
      <c r="G26305" t="s">
        <v>34</v>
      </c>
    </row>
    <row r="26306" spans="1:7" x14ac:dyDescent="0.25">
      <c r="A26306">
        <v>1041</v>
      </c>
      <c r="B26306" t="s">
        <v>3690</v>
      </c>
      <c r="C26306" t="s">
        <v>6528</v>
      </c>
      <c r="D26306" s="1">
        <v>44925</v>
      </c>
      <c r="E26306" s="2">
        <v>100</v>
      </c>
      <c r="F26306" t="s">
        <v>6529</v>
      </c>
      <c r="G26306" t="s">
        <v>2663</v>
      </c>
    </row>
    <row r="26307" spans="1:7" x14ac:dyDescent="0.25">
      <c r="A26307">
        <v>418</v>
      </c>
      <c r="B26307" t="s">
        <v>4879</v>
      </c>
      <c r="C26307" t="s">
        <v>5908</v>
      </c>
      <c r="D26307" s="1">
        <v>44925</v>
      </c>
      <c r="E26307" s="2">
        <v>500</v>
      </c>
      <c r="F26307" t="s">
        <v>5909</v>
      </c>
      <c r="G26307" t="s">
        <v>2663</v>
      </c>
    </row>
    <row r="26308" spans="1:7" x14ac:dyDescent="0.25">
      <c r="A26308" t="s">
        <v>4680</v>
      </c>
      <c r="B26308" t="s">
        <v>4681</v>
      </c>
      <c r="C26308" t="s">
        <v>4682</v>
      </c>
      <c r="D26308" s="1">
        <v>44925</v>
      </c>
      <c r="E26308" s="2">
        <v>84</v>
      </c>
      <c r="F26308" t="s">
        <v>4683</v>
      </c>
      <c r="G26308" t="s">
        <v>34</v>
      </c>
    </row>
    <row r="26309" spans="1:7" x14ac:dyDescent="0.25">
      <c r="A26309" t="s">
        <v>4638</v>
      </c>
      <c r="B26309" t="s">
        <v>4639</v>
      </c>
      <c r="C26309" t="s">
        <v>4640</v>
      </c>
      <c r="D26309" s="1">
        <v>44925</v>
      </c>
      <c r="E26309" s="2">
        <v>500</v>
      </c>
      <c r="F26309" t="s">
        <v>4641</v>
      </c>
      <c r="G26309" t="s">
        <v>6413</v>
      </c>
    </row>
    <row r="26310" spans="1:7" x14ac:dyDescent="0.25">
      <c r="A26310" t="s">
        <v>4525</v>
      </c>
      <c r="B26310" t="s">
        <v>4526</v>
      </c>
      <c r="C26310" t="s">
        <v>3574</v>
      </c>
      <c r="D26310" s="1">
        <v>44925</v>
      </c>
      <c r="E26310" s="2">
        <v>84</v>
      </c>
      <c r="F26310" t="s">
        <v>4527</v>
      </c>
      <c r="G26310" t="s">
        <v>34</v>
      </c>
    </row>
    <row r="26311" spans="1:7" x14ac:dyDescent="0.25">
      <c r="A26311" t="s">
        <v>4053</v>
      </c>
      <c r="B26311" t="s">
        <v>580</v>
      </c>
      <c r="C26311" t="s">
        <v>4054</v>
      </c>
      <c r="D26311" s="1">
        <v>44926</v>
      </c>
      <c r="E26311" s="2">
        <v>15</v>
      </c>
      <c r="F26311" t="s">
        <v>4055</v>
      </c>
      <c r="G26311" t="s">
        <v>3282</v>
      </c>
    </row>
    <row r="26312" spans="1:7" x14ac:dyDescent="0.25">
      <c r="A26312" t="s">
        <v>4053</v>
      </c>
      <c r="B26312" t="s">
        <v>580</v>
      </c>
      <c r="C26312" t="s">
        <v>4054</v>
      </c>
      <c r="D26312" s="1">
        <v>44926</v>
      </c>
      <c r="E26312" s="2">
        <v>15</v>
      </c>
      <c r="F26312" t="s">
        <v>4055</v>
      </c>
      <c r="G26312" t="s">
        <v>3282</v>
      </c>
    </row>
    <row r="26313" spans="1:7" x14ac:dyDescent="0.25">
      <c r="A26313" t="s">
        <v>4053</v>
      </c>
      <c r="B26313" t="s">
        <v>580</v>
      </c>
      <c r="C26313" t="s">
        <v>4054</v>
      </c>
      <c r="D26313" s="1">
        <v>44926</v>
      </c>
      <c r="E26313" s="2">
        <v>15</v>
      </c>
      <c r="F26313" t="s">
        <v>4056</v>
      </c>
      <c r="G26313" t="s">
        <v>3282</v>
      </c>
    </row>
    <row r="26314" spans="1:7" x14ac:dyDescent="0.25">
      <c r="A26314" t="s">
        <v>82</v>
      </c>
      <c r="B26314" t="s">
        <v>83</v>
      </c>
      <c r="C26314" t="s">
        <v>84</v>
      </c>
      <c r="D26314" s="1">
        <v>44926</v>
      </c>
      <c r="E26314" s="2">
        <v>10</v>
      </c>
      <c r="F26314" t="s">
        <v>85</v>
      </c>
      <c r="G26314" t="s">
        <v>1245</v>
      </c>
    </row>
    <row r="26315" spans="1:7" x14ac:dyDescent="0.25">
      <c r="A26315" t="s">
        <v>82</v>
      </c>
      <c r="B26315" t="s">
        <v>83</v>
      </c>
      <c r="C26315" t="s">
        <v>84</v>
      </c>
      <c r="D26315" s="1">
        <v>44926</v>
      </c>
      <c r="E26315" s="2">
        <v>10</v>
      </c>
      <c r="F26315" t="s">
        <v>86</v>
      </c>
      <c r="G26315" t="s">
        <v>1245</v>
      </c>
    </row>
    <row r="26316" spans="1:7" x14ac:dyDescent="0.25">
      <c r="A26316" t="s">
        <v>636</v>
      </c>
      <c r="B26316" t="s">
        <v>637</v>
      </c>
      <c r="C26316" t="s">
        <v>638</v>
      </c>
      <c r="D26316" s="1">
        <v>44926</v>
      </c>
      <c r="E26316" s="2">
        <v>10</v>
      </c>
      <c r="F26316" t="s">
        <v>639</v>
      </c>
      <c r="G26316" t="s">
        <v>1695</v>
      </c>
    </row>
    <row r="26317" spans="1:7" x14ac:dyDescent="0.25">
      <c r="A26317" t="s">
        <v>636</v>
      </c>
      <c r="B26317" t="s">
        <v>637</v>
      </c>
      <c r="C26317" t="s">
        <v>638</v>
      </c>
      <c r="D26317" s="1">
        <v>44926</v>
      </c>
      <c r="E26317" s="2">
        <v>10</v>
      </c>
      <c r="F26317" t="s">
        <v>639</v>
      </c>
      <c r="G26317" t="s">
        <v>471</v>
      </c>
    </row>
    <row r="26318" spans="1:7" x14ac:dyDescent="0.25">
      <c r="A26318" t="s">
        <v>2690</v>
      </c>
      <c r="B26318" t="s">
        <v>2691</v>
      </c>
      <c r="C26318" t="s">
        <v>2692</v>
      </c>
      <c r="D26318" s="1">
        <v>44926</v>
      </c>
      <c r="E26318" s="2">
        <v>50</v>
      </c>
      <c r="F26318" t="s">
        <v>2693</v>
      </c>
      <c r="G26318" t="s">
        <v>1715</v>
      </c>
    </row>
    <row r="26319" spans="1:7" x14ac:dyDescent="0.25">
      <c r="A26319" t="s">
        <v>2690</v>
      </c>
      <c r="B26319" t="s">
        <v>2691</v>
      </c>
      <c r="C26319" t="s">
        <v>2692</v>
      </c>
      <c r="D26319" s="1">
        <v>44926</v>
      </c>
      <c r="E26319" s="2">
        <v>50</v>
      </c>
      <c r="F26319" t="s">
        <v>2693</v>
      </c>
      <c r="G26319" t="s">
        <v>1725</v>
      </c>
    </row>
    <row r="26320" spans="1:7" x14ac:dyDescent="0.25">
      <c r="A26320" t="s">
        <v>1590</v>
      </c>
      <c r="B26320" t="s">
        <v>1591</v>
      </c>
      <c r="C26320" t="s">
        <v>1592</v>
      </c>
      <c r="D26320" s="1">
        <v>44926</v>
      </c>
      <c r="E26320" s="2">
        <v>5</v>
      </c>
      <c r="F26320" t="s">
        <v>1593</v>
      </c>
      <c r="G26320" t="s">
        <v>1245</v>
      </c>
    </row>
    <row r="26321" spans="1:7" x14ac:dyDescent="0.25">
      <c r="A26321" t="s">
        <v>529</v>
      </c>
      <c r="B26321" t="s">
        <v>290</v>
      </c>
      <c r="C26321" t="s">
        <v>530</v>
      </c>
      <c r="D26321" s="1">
        <v>44926</v>
      </c>
      <c r="E26321" s="2">
        <v>25</v>
      </c>
      <c r="F26321" t="s">
        <v>531</v>
      </c>
      <c r="G26321" t="s">
        <v>3282</v>
      </c>
    </row>
    <row r="26322" spans="1:7" x14ac:dyDescent="0.25">
      <c r="A26322" t="s">
        <v>1619</v>
      </c>
      <c r="B26322" t="s">
        <v>1620</v>
      </c>
      <c r="C26322" t="s">
        <v>1621</v>
      </c>
      <c r="D26322" s="1">
        <v>44926</v>
      </c>
      <c r="E26322" s="2">
        <v>30</v>
      </c>
      <c r="F26322" t="s">
        <v>1622</v>
      </c>
      <c r="G26322" t="s">
        <v>2663</v>
      </c>
    </row>
    <row r="26323" spans="1:7" x14ac:dyDescent="0.25">
      <c r="A26323" t="s">
        <v>2153</v>
      </c>
      <c r="B26323" t="s">
        <v>614</v>
      </c>
      <c r="C26323" t="s">
        <v>1310</v>
      </c>
      <c r="D26323" s="1">
        <v>44926</v>
      </c>
      <c r="E26323" s="2">
        <v>10</v>
      </c>
      <c r="F26323" t="s">
        <v>2154</v>
      </c>
      <c r="G26323" t="s">
        <v>1245</v>
      </c>
    </row>
    <row r="26324" spans="1:7" x14ac:dyDescent="0.25">
      <c r="A26324" t="s">
        <v>2000</v>
      </c>
      <c r="B26324" t="s">
        <v>2001</v>
      </c>
      <c r="C26324" t="s">
        <v>2002</v>
      </c>
      <c r="D26324" s="1">
        <v>44926</v>
      </c>
      <c r="E26324" s="2">
        <v>100</v>
      </c>
      <c r="F26324" t="s">
        <v>2003</v>
      </c>
      <c r="G26324" t="s">
        <v>2681</v>
      </c>
    </row>
    <row r="26325" spans="1:7" x14ac:dyDescent="0.25">
      <c r="A26325" t="s">
        <v>2000</v>
      </c>
      <c r="B26325" t="s">
        <v>2001</v>
      </c>
      <c r="C26325" t="s">
        <v>2002</v>
      </c>
      <c r="D26325" s="1">
        <v>44926</v>
      </c>
      <c r="E26325" s="2">
        <v>100</v>
      </c>
      <c r="F26325" t="s">
        <v>2004</v>
      </c>
      <c r="G26325" t="s">
        <v>2681</v>
      </c>
    </row>
    <row r="26326" spans="1:7" x14ac:dyDescent="0.25">
      <c r="A26326" t="s">
        <v>3689</v>
      </c>
      <c r="B26326" t="s">
        <v>3690</v>
      </c>
      <c r="C26326" t="s">
        <v>3691</v>
      </c>
      <c r="D26326" s="1">
        <v>44926</v>
      </c>
      <c r="E26326" s="2">
        <v>34.96</v>
      </c>
      <c r="F26326" t="s">
        <v>3692</v>
      </c>
      <c r="G26326" t="s">
        <v>97</v>
      </c>
    </row>
    <row r="26327" spans="1:7" x14ac:dyDescent="0.25">
      <c r="A26327" t="s">
        <v>2742</v>
      </c>
      <c r="B26327" t="s">
        <v>2743</v>
      </c>
      <c r="C26327" t="s">
        <v>2744</v>
      </c>
      <c r="D26327" s="1">
        <v>44926</v>
      </c>
      <c r="E26327" s="2">
        <v>150</v>
      </c>
      <c r="F26327" t="s">
        <v>2745</v>
      </c>
      <c r="G26327" t="s">
        <v>2746</v>
      </c>
    </row>
    <row r="26328" spans="1:7" x14ac:dyDescent="0.25">
      <c r="A26328" t="s">
        <v>2742</v>
      </c>
      <c r="B26328" t="s">
        <v>2743</v>
      </c>
      <c r="C26328" t="s">
        <v>2744</v>
      </c>
      <c r="D26328" s="1">
        <v>44926</v>
      </c>
      <c r="E26328" s="2">
        <v>150</v>
      </c>
      <c r="F26328" t="s">
        <v>2747</v>
      </c>
      <c r="G26328" t="s">
        <v>2746</v>
      </c>
    </row>
    <row r="26329" spans="1:7" x14ac:dyDescent="0.25">
      <c r="A26329" t="s">
        <v>3686</v>
      </c>
      <c r="B26329" t="s">
        <v>764</v>
      </c>
      <c r="C26329" t="s">
        <v>3687</v>
      </c>
      <c r="D26329" s="1">
        <v>44926</v>
      </c>
      <c r="E26329" s="2">
        <v>5</v>
      </c>
      <c r="F26329" t="s">
        <v>3688</v>
      </c>
      <c r="G26329" t="s">
        <v>97</v>
      </c>
    </row>
    <row r="26330" spans="1:7" x14ac:dyDescent="0.25">
      <c r="A26330" t="s">
        <v>3686</v>
      </c>
      <c r="B26330" t="s">
        <v>764</v>
      </c>
      <c r="C26330" t="s">
        <v>3687</v>
      </c>
      <c r="D26330" s="1">
        <v>44926</v>
      </c>
      <c r="E26330" s="2">
        <v>5</v>
      </c>
      <c r="F26330" t="s">
        <v>3688</v>
      </c>
      <c r="G26330" t="s">
        <v>1245</v>
      </c>
    </row>
    <row r="26331" spans="1:7" x14ac:dyDescent="0.25">
      <c r="A26331" t="s">
        <v>5385</v>
      </c>
      <c r="B26331" t="s">
        <v>2992</v>
      </c>
      <c r="C26331" t="s">
        <v>5386</v>
      </c>
      <c r="D26331" s="1">
        <v>44926</v>
      </c>
      <c r="E26331" s="2">
        <v>50</v>
      </c>
      <c r="F26331" t="s">
        <v>5387</v>
      </c>
      <c r="G26331" t="s">
        <v>67</v>
      </c>
    </row>
    <row r="26332" spans="1:7" x14ac:dyDescent="0.25">
      <c r="A26332" t="s">
        <v>4510</v>
      </c>
      <c r="B26332" t="s">
        <v>4511</v>
      </c>
      <c r="C26332" t="s">
        <v>4512</v>
      </c>
      <c r="D26332" s="1">
        <v>44926</v>
      </c>
      <c r="E26332" s="2">
        <v>2000</v>
      </c>
      <c r="F26332" t="s">
        <v>4513</v>
      </c>
      <c r="G26332" t="s">
        <v>2663</v>
      </c>
    </row>
    <row r="26333" spans="1:7" x14ac:dyDescent="0.25">
      <c r="A26333" t="s">
        <v>322</v>
      </c>
      <c r="B26333" t="s">
        <v>323</v>
      </c>
      <c r="C26333" t="s">
        <v>324</v>
      </c>
      <c r="D26333" s="1">
        <v>44926</v>
      </c>
      <c r="E26333" s="2">
        <v>63</v>
      </c>
      <c r="F26333" t="s">
        <v>325</v>
      </c>
      <c r="G26333" t="s">
        <v>326</v>
      </c>
    </row>
    <row r="26334" spans="1:7" x14ac:dyDescent="0.25">
      <c r="A26334" t="s">
        <v>322</v>
      </c>
      <c r="B26334" t="s">
        <v>323</v>
      </c>
      <c r="C26334" t="s">
        <v>324</v>
      </c>
      <c r="D26334" s="1">
        <v>44926</v>
      </c>
      <c r="E26334" s="2">
        <v>63</v>
      </c>
      <c r="F26334" t="s">
        <v>327</v>
      </c>
      <c r="G26334" t="s">
        <v>326</v>
      </c>
    </row>
    <row r="26335" spans="1:7" x14ac:dyDescent="0.25">
      <c r="A26335" t="s">
        <v>817</v>
      </c>
      <c r="B26335" t="s">
        <v>818</v>
      </c>
      <c r="C26335" t="s">
        <v>819</v>
      </c>
      <c r="D26335" s="1">
        <v>44926</v>
      </c>
      <c r="E26335" s="2">
        <v>500</v>
      </c>
      <c r="F26335" t="s">
        <v>820</v>
      </c>
      <c r="G26335" t="s">
        <v>2663</v>
      </c>
    </row>
    <row r="26336" spans="1:7" x14ac:dyDescent="0.25">
      <c r="A26336" t="s">
        <v>2858</v>
      </c>
      <c r="B26336" t="s">
        <v>2859</v>
      </c>
      <c r="C26336" t="s">
        <v>2860</v>
      </c>
      <c r="D26336" s="1">
        <v>44926</v>
      </c>
      <c r="E26336" s="2">
        <v>500</v>
      </c>
      <c r="F26336" t="s">
        <v>2861</v>
      </c>
      <c r="G26336" t="s">
        <v>2663</v>
      </c>
    </row>
    <row r="26337" spans="1:7" x14ac:dyDescent="0.25">
      <c r="A26337" t="s">
        <v>2326</v>
      </c>
      <c r="B26337" t="s">
        <v>2327</v>
      </c>
      <c r="C26337" t="s">
        <v>997</v>
      </c>
      <c r="D26337" s="1">
        <v>44926</v>
      </c>
      <c r="E26337" s="2">
        <v>1000</v>
      </c>
      <c r="F26337" t="s">
        <v>2328</v>
      </c>
      <c r="G26337" t="s">
        <v>2663</v>
      </c>
    </row>
    <row r="26338" spans="1:7" x14ac:dyDescent="0.25">
      <c r="A26338" t="s">
        <v>1803</v>
      </c>
      <c r="B26338" t="s">
        <v>1804</v>
      </c>
      <c r="C26338" t="s">
        <v>1805</v>
      </c>
      <c r="D26338" s="1">
        <v>44926</v>
      </c>
      <c r="E26338" s="2">
        <v>25</v>
      </c>
      <c r="F26338" t="s">
        <v>1806</v>
      </c>
      <c r="G26338" t="s">
        <v>271</v>
      </c>
    </row>
    <row r="26339" spans="1:7" x14ac:dyDescent="0.25">
      <c r="A26339" t="s">
        <v>1803</v>
      </c>
      <c r="B26339" t="s">
        <v>1804</v>
      </c>
      <c r="C26339" t="s">
        <v>1805</v>
      </c>
      <c r="D26339" s="1">
        <v>44926</v>
      </c>
      <c r="E26339" s="2">
        <v>25</v>
      </c>
      <c r="F26339" t="s">
        <v>1806</v>
      </c>
      <c r="G26339" t="s">
        <v>5422</v>
      </c>
    </row>
    <row r="26340" spans="1:7" x14ac:dyDescent="0.25">
      <c r="A26340" t="s">
        <v>482</v>
      </c>
      <c r="B26340" t="s">
        <v>483</v>
      </c>
      <c r="C26340" t="s">
        <v>484</v>
      </c>
      <c r="D26340" s="1">
        <v>44926</v>
      </c>
      <c r="E26340" s="2">
        <v>83.33</v>
      </c>
      <c r="F26340" t="s">
        <v>485</v>
      </c>
      <c r="G26340" t="s">
        <v>34</v>
      </c>
    </row>
    <row r="26341" spans="1:7" x14ac:dyDescent="0.25">
      <c r="A26341" t="s">
        <v>482</v>
      </c>
      <c r="B26341" t="s">
        <v>483</v>
      </c>
      <c r="C26341" t="s">
        <v>484</v>
      </c>
      <c r="D26341" s="1">
        <v>44926</v>
      </c>
      <c r="E26341" s="2">
        <v>41.67</v>
      </c>
      <c r="F26341" t="s">
        <v>485</v>
      </c>
      <c r="G26341" t="s">
        <v>1240</v>
      </c>
    </row>
    <row r="26342" spans="1:7" x14ac:dyDescent="0.25">
      <c r="A26342" t="s">
        <v>312</v>
      </c>
      <c r="B26342" t="s">
        <v>248</v>
      </c>
      <c r="C26342" t="s">
        <v>313</v>
      </c>
      <c r="D26342" s="1">
        <v>44926</v>
      </c>
      <c r="E26342" s="2">
        <v>50</v>
      </c>
      <c r="F26342" t="s">
        <v>314</v>
      </c>
      <c r="G26342" t="s">
        <v>315</v>
      </c>
    </row>
    <row r="26343" spans="1:7" x14ac:dyDescent="0.25">
      <c r="A26343">
        <v>383</v>
      </c>
      <c r="B26343" t="s">
        <v>5772</v>
      </c>
      <c r="C26343" t="s">
        <v>5876</v>
      </c>
      <c r="D26343" s="1">
        <v>44926</v>
      </c>
      <c r="E26343" s="2">
        <v>50</v>
      </c>
      <c r="F26343" t="s">
        <v>5877</v>
      </c>
      <c r="G26343" t="s">
        <v>6428</v>
      </c>
    </row>
    <row r="26344" spans="1:7" x14ac:dyDescent="0.25">
      <c r="A26344">
        <v>276</v>
      </c>
      <c r="B26344" t="s">
        <v>5802</v>
      </c>
      <c r="C26344" t="s">
        <v>5803</v>
      </c>
      <c r="D26344" s="1">
        <v>44926</v>
      </c>
      <c r="E26344" s="2">
        <v>5</v>
      </c>
      <c r="G26344" t="s">
        <v>5789</v>
      </c>
    </row>
    <row r="26345" spans="1:7" x14ac:dyDescent="0.25">
      <c r="A26345">
        <v>278</v>
      </c>
      <c r="B26345" t="s">
        <v>2822</v>
      </c>
      <c r="C26345" t="s">
        <v>779</v>
      </c>
      <c r="D26345" s="1">
        <v>44926</v>
      </c>
      <c r="E26345" s="2">
        <v>5</v>
      </c>
      <c r="F26345" t="s">
        <v>5801</v>
      </c>
      <c r="G26345" t="s">
        <v>5789</v>
      </c>
    </row>
    <row r="26346" spans="1:7" x14ac:dyDescent="0.25">
      <c r="A26346">
        <v>851</v>
      </c>
      <c r="B26346" t="s">
        <v>6504</v>
      </c>
      <c r="C26346" t="s">
        <v>6505</v>
      </c>
      <c r="D26346" s="1">
        <v>44926</v>
      </c>
      <c r="E26346" s="2">
        <v>42</v>
      </c>
      <c r="F26346" t="s">
        <v>6506</v>
      </c>
      <c r="G26346" t="s">
        <v>6507</v>
      </c>
    </row>
    <row r="26347" spans="1:7" x14ac:dyDescent="0.25">
      <c r="A26347">
        <v>934</v>
      </c>
      <c r="B26347" t="s">
        <v>6530</v>
      </c>
      <c r="C26347" t="s">
        <v>6531</v>
      </c>
      <c r="D26347" s="1">
        <v>44926</v>
      </c>
      <c r="E26347" s="2">
        <v>100</v>
      </c>
      <c r="F26347" t="s">
        <v>6532</v>
      </c>
      <c r="G26347" t="s">
        <v>2663</v>
      </c>
    </row>
    <row r="26348" spans="1:7" x14ac:dyDescent="0.25">
      <c r="A26348">
        <v>899</v>
      </c>
      <c r="B26348" t="s">
        <v>6399</v>
      </c>
      <c r="C26348" t="s">
        <v>6400</v>
      </c>
      <c r="D26348" s="1">
        <v>44926</v>
      </c>
      <c r="E26348" s="2">
        <v>100</v>
      </c>
      <c r="G26348" t="s">
        <v>850</v>
      </c>
    </row>
    <row r="26349" spans="1:7" x14ac:dyDescent="0.25">
      <c r="A26349">
        <v>45</v>
      </c>
      <c r="B26349" t="s">
        <v>1578</v>
      </c>
      <c r="C26349" t="s">
        <v>3033</v>
      </c>
      <c r="D26349" s="1">
        <v>44926</v>
      </c>
      <c r="E26349" s="2">
        <v>84</v>
      </c>
      <c r="F26349" t="s">
        <v>5518</v>
      </c>
      <c r="G26349" t="s">
        <v>34</v>
      </c>
    </row>
    <row r="26350" spans="1:7" x14ac:dyDescent="0.25">
      <c r="A26350">
        <v>68</v>
      </c>
      <c r="B26350" t="s">
        <v>5551</v>
      </c>
      <c r="C26350" t="s">
        <v>5552</v>
      </c>
      <c r="D26350" s="1">
        <v>44926</v>
      </c>
      <c r="E26350" s="2">
        <v>15</v>
      </c>
      <c r="F26350" t="s">
        <v>5553</v>
      </c>
      <c r="G26350" t="s">
        <v>4685</v>
      </c>
    </row>
    <row r="26351" spans="1:7" x14ac:dyDescent="0.25">
      <c r="A26351" t="s">
        <v>5206</v>
      </c>
      <c r="B26351" t="s">
        <v>5207</v>
      </c>
      <c r="D26351" s="1">
        <v>44926</v>
      </c>
      <c r="E26351" s="2">
        <v>158</v>
      </c>
      <c r="F26351" t="s">
        <v>5208</v>
      </c>
      <c r="G26351" t="s">
        <v>2663</v>
      </c>
    </row>
    <row r="26352" spans="1:7" x14ac:dyDescent="0.25">
      <c r="A26352" t="s">
        <v>4626</v>
      </c>
      <c r="B26352" t="s">
        <v>4627</v>
      </c>
      <c r="D26352" s="1">
        <v>44926</v>
      </c>
      <c r="E26352" s="2">
        <v>19000</v>
      </c>
      <c r="G26352" t="s">
        <v>1665</v>
      </c>
    </row>
    <row r="26353" spans="1:7" x14ac:dyDescent="0.25">
      <c r="A26353" t="s">
        <v>4626</v>
      </c>
      <c r="B26353" t="s">
        <v>4627</v>
      </c>
      <c r="D26353" s="1">
        <v>44926</v>
      </c>
      <c r="E26353" s="2">
        <v>19000</v>
      </c>
      <c r="G26353" t="s">
        <v>1665</v>
      </c>
    </row>
    <row r="26354" spans="1:7" x14ac:dyDescent="0.25">
      <c r="A26354" t="s">
        <v>4626</v>
      </c>
      <c r="B26354" t="s">
        <v>4627</v>
      </c>
      <c r="D26354" s="1">
        <v>44926</v>
      </c>
      <c r="E26354" s="2">
        <v>19000</v>
      </c>
      <c r="G26354" t="s">
        <v>1661</v>
      </c>
    </row>
    <row r="26355" spans="1:7" x14ac:dyDescent="0.25">
      <c r="A26355" t="s">
        <v>925</v>
      </c>
      <c r="B26355" t="s">
        <v>926</v>
      </c>
      <c r="D26355" s="1">
        <v>44926</v>
      </c>
      <c r="E26355" s="2">
        <v>2000</v>
      </c>
      <c r="G26355" t="s">
        <v>927</v>
      </c>
    </row>
    <row r="26356" spans="1:7" x14ac:dyDescent="0.25">
      <c r="A26356">
        <v>1043</v>
      </c>
      <c r="B26356" t="s">
        <v>6533</v>
      </c>
      <c r="C26356" t="s">
        <v>5793</v>
      </c>
      <c r="D26356" s="1">
        <v>44926</v>
      </c>
      <c r="E26356" s="2">
        <v>500</v>
      </c>
      <c r="F26356" t="s">
        <v>6534</v>
      </c>
      <c r="G26356" t="s">
        <v>6472</v>
      </c>
    </row>
    <row r="26357" spans="1:7" x14ac:dyDescent="0.25">
      <c r="A26357" t="s">
        <v>1100</v>
      </c>
      <c r="B26357" t="s">
        <v>1101</v>
      </c>
      <c r="C26357" t="s">
        <v>1102</v>
      </c>
      <c r="D26357" s="1">
        <v>44926</v>
      </c>
      <c r="E26357" s="2">
        <v>15</v>
      </c>
      <c r="F26357" t="s">
        <v>1103</v>
      </c>
      <c r="G26357" t="s">
        <v>828</v>
      </c>
    </row>
    <row r="26358" spans="1:7" x14ac:dyDescent="0.25">
      <c r="A26358" t="s">
        <v>1100</v>
      </c>
      <c r="B26358" t="s">
        <v>1101</v>
      </c>
      <c r="C26358" t="s">
        <v>1102</v>
      </c>
      <c r="D26358" s="1">
        <v>44926</v>
      </c>
      <c r="E26358" s="2">
        <v>15</v>
      </c>
      <c r="F26358" t="s">
        <v>1104</v>
      </c>
      <c r="G26358" t="s">
        <v>828</v>
      </c>
    </row>
    <row r="26359" spans="1:7" x14ac:dyDescent="0.25">
      <c r="A26359" t="s">
        <v>1100</v>
      </c>
      <c r="B26359" t="s">
        <v>1101</v>
      </c>
      <c r="C26359" t="s">
        <v>1102</v>
      </c>
      <c r="D26359" s="1">
        <v>44926</v>
      </c>
      <c r="E26359" s="2">
        <v>10</v>
      </c>
      <c r="F26359" t="s">
        <v>1103</v>
      </c>
      <c r="G26359" t="s">
        <v>276</v>
      </c>
    </row>
    <row r="26360" spans="1:7" x14ac:dyDescent="0.25">
      <c r="A26360" t="s">
        <v>1100</v>
      </c>
      <c r="B26360" t="s">
        <v>1101</v>
      </c>
      <c r="C26360" t="s">
        <v>1102</v>
      </c>
      <c r="D26360" s="1">
        <v>44926</v>
      </c>
      <c r="E26360" s="2">
        <v>10</v>
      </c>
      <c r="F26360" t="s">
        <v>1104</v>
      </c>
      <c r="G26360" t="s">
        <v>276</v>
      </c>
    </row>
    <row r="26361" spans="1:7" x14ac:dyDescent="0.25">
      <c r="A26361" t="s">
        <v>2475</v>
      </c>
      <c r="B26361" t="s">
        <v>1451</v>
      </c>
      <c r="C26361" t="s">
        <v>2476</v>
      </c>
      <c r="D26361" s="1">
        <v>44926</v>
      </c>
      <c r="E26361" s="2">
        <v>40</v>
      </c>
      <c r="F26361" t="s">
        <v>2477</v>
      </c>
      <c r="G26361" t="s">
        <v>2456</v>
      </c>
    </row>
    <row r="26362" spans="1:7" x14ac:dyDescent="0.25">
      <c r="A26362" t="s">
        <v>1450</v>
      </c>
      <c r="B26362" t="s">
        <v>1451</v>
      </c>
      <c r="C26362" t="s">
        <v>1452</v>
      </c>
      <c r="D26362" s="1">
        <v>44926</v>
      </c>
      <c r="E26362" s="2">
        <v>84</v>
      </c>
      <c r="F26362" t="s">
        <v>1453</v>
      </c>
      <c r="G26362" t="s">
        <v>34</v>
      </c>
    </row>
    <row r="26363" spans="1:7" x14ac:dyDescent="0.25">
      <c r="A26363" t="s">
        <v>1450</v>
      </c>
      <c r="B26363" t="s">
        <v>1451</v>
      </c>
      <c r="C26363" t="s">
        <v>1452</v>
      </c>
      <c r="D26363" s="1">
        <v>44926</v>
      </c>
      <c r="E26363" s="2">
        <v>84</v>
      </c>
      <c r="F26363" t="s">
        <v>1454</v>
      </c>
      <c r="G26363" t="s">
        <v>34</v>
      </c>
    </row>
    <row r="26364" spans="1:7" x14ac:dyDescent="0.25">
      <c r="A26364" t="s">
        <v>1450</v>
      </c>
      <c r="B26364" t="s">
        <v>1451</v>
      </c>
      <c r="C26364" t="s">
        <v>1452</v>
      </c>
      <c r="D26364" s="1">
        <v>44926</v>
      </c>
      <c r="E26364" s="2">
        <v>84</v>
      </c>
      <c r="F26364" t="s">
        <v>1454</v>
      </c>
      <c r="G26364" t="s">
        <v>34</v>
      </c>
    </row>
    <row r="26365" spans="1:7" x14ac:dyDescent="0.25">
      <c r="A26365" t="s">
        <v>115</v>
      </c>
      <c r="B26365" t="s">
        <v>116</v>
      </c>
      <c r="C26365" t="s">
        <v>117</v>
      </c>
      <c r="D26365" s="1">
        <v>44926</v>
      </c>
      <c r="E26365" s="2">
        <v>5</v>
      </c>
      <c r="F26365" t="s">
        <v>118</v>
      </c>
      <c r="G26365" t="s">
        <v>1245</v>
      </c>
    </row>
    <row r="26366" spans="1:7" x14ac:dyDescent="0.25">
      <c r="A26366" t="s">
        <v>115</v>
      </c>
      <c r="B26366" t="s">
        <v>116</v>
      </c>
      <c r="C26366" t="s">
        <v>117</v>
      </c>
      <c r="D26366" s="1">
        <v>44926</v>
      </c>
      <c r="E26366" s="2">
        <v>5</v>
      </c>
      <c r="F26366" t="s">
        <v>119</v>
      </c>
      <c r="G26366" t="s">
        <v>1245</v>
      </c>
    </row>
    <row r="26367" spans="1:7" x14ac:dyDescent="0.25">
      <c r="A26367" t="s">
        <v>115</v>
      </c>
      <c r="B26367" t="s">
        <v>116</v>
      </c>
      <c r="C26367" t="s">
        <v>117</v>
      </c>
      <c r="D26367" s="1">
        <v>44926</v>
      </c>
      <c r="E26367" s="2">
        <v>5</v>
      </c>
      <c r="F26367" t="s">
        <v>120</v>
      </c>
      <c r="G26367" t="s">
        <v>1245</v>
      </c>
    </row>
    <row r="26368" spans="1:7" x14ac:dyDescent="0.25">
      <c r="A26368" t="s">
        <v>115</v>
      </c>
      <c r="B26368" t="s">
        <v>116</v>
      </c>
      <c r="C26368" t="s">
        <v>117</v>
      </c>
      <c r="D26368" s="1">
        <v>44926</v>
      </c>
      <c r="E26368" s="2">
        <v>5</v>
      </c>
      <c r="F26368" t="s">
        <v>118</v>
      </c>
      <c r="G26368" t="s">
        <v>5789</v>
      </c>
    </row>
    <row r="26369" spans="1:7" x14ac:dyDescent="0.25">
      <c r="A26369" t="s">
        <v>115</v>
      </c>
      <c r="B26369" t="s">
        <v>116</v>
      </c>
      <c r="C26369" t="s">
        <v>117</v>
      </c>
      <c r="D26369" s="1">
        <v>44926</v>
      </c>
      <c r="E26369" s="2">
        <v>5</v>
      </c>
      <c r="F26369" t="s">
        <v>119</v>
      </c>
      <c r="G26369" t="s">
        <v>5789</v>
      </c>
    </row>
    <row r="26370" spans="1:7" x14ac:dyDescent="0.25">
      <c r="A26370" t="s">
        <v>115</v>
      </c>
      <c r="B26370" t="s">
        <v>116</v>
      </c>
      <c r="C26370" t="s">
        <v>117</v>
      </c>
      <c r="D26370" s="1">
        <v>44926</v>
      </c>
      <c r="E26370" s="2">
        <v>5</v>
      </c>
      <c r="F26370" t="s">
        <v>120</v>
      </c>
      <c r="G26370" t="s">
        <v>5789</v>
      </c>
    </row>
    <row r="26371" spans="1:7" x14ac:dyDescent="0.25">
      <c r="A26371" t="s">
        <v>263</v>
      </c>
      <c r="B26371" t="s">
        <v>264</v>
      </c>
      <c r="C26371" t="s">
        <v>265</v>
      </c>
      <c r="D26371" s="1">
        <v>44926</v>
      </c>
      <c r="E26371" s="2">
        <v>50</v>
      </c>
      <c r="F26371" t="s">
        <v>266</v>
      </c>
      <c r="G26371" t="s">
        <v>1695</v>
      </c>
    </row>
    <row r="26372" spans="1:7" x14ac:dyDescent="0.25">
      <c r="A26372" t="s">
        <v>2748</v>
      </c>
      <c r="B26372" t="s">
        <v>2749</v>
      </c>
      <c r="C26372" t="s">
        <v>2750</v>
      </c>
      <c r="D26372" s="1">
        <v>44926</v>
      </c>
      <c r="E26372" s="2">
        <v>10</v>
      </c>
      <c r="F26372" t="s">
        <v>2751</v>
      </c>
      <c r="G26372" t="s">
        <v>67</v>
      </c>
    </row>
    <row r="26373" spans="1:7" x14ac:dyDescent="0.25">
      <c r="A26373" t="s">
        <v>2748</v>
      </c>
      <c r="B26373" t="s">
        <v>2749</v>
      </c>
      <c r="C26373" t="s">
        <v>2750</v>
      </c>
      <c r="D26373" s="1">
        <v>44926</v>
      </c>
      <c r="E26373" s="2">
        <v>10</v>
      </c>
      <c r="F26373" t="s">
        <v>2751</v>
      </c>
      <c r="G26373" t="s">
        <v>67</v>
      </c>
    </row>
    <row r="26374" spans="1:7" x14ac:dyDescent="0.25">
      <c r="A26374" t="s">
        <v>2748</v>
      </c>
      <c r="B26374" t="s">
        <v>2749</v>
      </c>
      <c r="C26374" t="s">
        <v>2750</v>
      </c>
      <c r="D26374" s="1">
        <v>44926</v>
      </c>
      <c r="E26374" s="2">
        <v>10</v>
      </c>
      <c r="F26374" t="s">
        <v>2752</v>
      </c>
      <c r="G26374" t="s">
        <v>67</v>
      </c>
    </row>
    <row r="26375" spans="1:7" x14ac:dyDescent="0.25">
      <c r="A26375" t="s">
        <v>2748</v>
      </c>
      <c r="B26375" t="s">
        <v>2749</v>
      </c>
      <c r="C26375" t="s">
        <v>2750</v>
      </c>
      <c r="D26375" s="1">
        <v>44926</v>
      </c>
      <c r="E26375" s="2">
        <v>10</v>
      </c>
      <c r="F26375" t="s">
        <v>2751</v>
      </c>
      <c r="G26375" t="s">
        <v>1695</v>
      </c>
    </row>
    <row r="26376" spans="1:7" x14ac:dyDescent="0.25">
      <c r="A26376" t="s">
        <v>2748</v>
      </c>
      <c r="B26376" t="s">
        <v>2749</v>
      </c>
      <c r="C26376" t="s">
        <v>2750</v>
      </c>
      <c r="D26376" s="1">
        <v>44926</v>
      </c>
      <c r="E26376" s="2">
        <v>10</v>
      </c>
      <c r="F26376" t="s">
        <v>2751</v>
      </c>
      <c r="G26376" t="s">
        <v>1695</v>
      </c>
    </row>
    <row r="26377" spans="1:7" x14ac:dyDescent="0.25">
      <c r="A26377" t="s">
        <v>2748</v>
      </c>
      <c r="B26377" t="s">
        <v>2749</v>
      </c>
      <c r="C26377" t="s">
        <v>2750</v>
      </c>
      <c r="D26377" s="1">
        <v>44926</v>
      </c>
      <c r="E26377" s="2">
        <v>10</v>
      </c>
      <c r="F26377" t="s">
        <v>2752</v>
      </c>
      <c r="G26377" t="s">
        <v>1695</v>
      </c>
    </row>
    <row r="26378" spans="1:7" x14ac:dyDescent="0.25">
      <c r="A26378" t="s">
        <v>5031</v>
      </c>
      <c r="B26378" t="s">
        <v>5032</v>
      </c>
      <c r="C26378" t="s">
        <v>5033</v>
      </c>
      <c r="D26378" s="1">
        <v>44926</v>
      </c>
      <c r="E26378" s="2">
        <v>100</v>
      </c>
      <c r="F26378" t="s">
        <v>5034</v>
      </c>
      <c r="G26378" t="s">
        <v>2663</v>
      </c>
    </row>
    <row r="26379" spans="1:7" x14ac:dyDescent="0.25">
      <c r="A26379" t="s">
        <v>4781</v>
      </c>
      <c r="B26379" t="s">
        <v>4782</v>
      </c>
      <c r="C26379" t="s">
        <v>4783</v>
      </c>
      <c r="D26379" s="1">
        <v>44926</v>
      </c>
      <c r="E26379" s="2">
        <v>5</v>
      </c>
      <c r="F26379" t="s">
        <v>4784</v>
      </c>
      <c r="G26379" t="s">
        <v>2663</v>
      </c>
    </row>
    <row r="26380" spans="1:7" x14ac:dyDescent="0.25">
      <c r="A26380" t="s">
        <v>3100</v>
      </c>
      <c r="B26380" t="s">
        <v>3101</v>
      </c>
      <c r="C26380" t="s">
        <v>3102</v>
      </c>
      <c r="D26380" s="1">
        <v>44926</v>
      </c>
      <c r="E26380" s="2">
        <v>50</v>
      </c>
      <c r="F26380" t="s">
        <v>3103</v>
      </c>
      <c r="G26380" t="s">
        <v>67</v>
      </c>
    </row>
    <row r="26381" spans="1:7" x14ac:dyDescent="0.25">
      <c r="A26381" t="s">
        <v>125</v>
      </c>
      <c r="B26381" t="s">
        <v>126</v>
      </c>
      <c r="C26381" t="s">
        <v>127</v>
      </c>
      <c r="D26381" s="1">
        <v>44926</v>
      </c>
      <c r="E26381" s="2">
        <v>5</v>
      </c>
      <c r="F26381" t="s">
        <v>128</v>
      </c>
      <c r="G26381" t="s">
        <v>310</v>
      </c>
    </row>
    <row r="26382" spans="1:7" x14ac:dyDescent="0.25">
      <c r="A26382" t="s">
        <v>2346</v>
      </c>
      <c r="B26382" t="s">
        <v>371</v>
      </c>
      <c r="C26382" t="s">
        <v>2347</v>
      </c>
      <c r="D26382" s="1">
        <v>44926</v>
      </c>
      <c r="E26382" s="2">
        <v>25</v>
      </c>
      <c r="F26382" t="s">
        <v>2348</v>
      </c>
      <c r="G26382" t="s">
        <v>97</v>
      </c>
    </row>
    <row r="26383" spans="1:7" x14ac:dyDescent="0.25">
      <c r="A26383" t="s">
        <v>2346</v>
      </c>
      <c r="B26383" t="s">
        <v>371</v>
      </c>
      <c r="C26383" t="s">
        <v>2347</v>
      </c>
      <c r="D26383" s="1">
        <v>44926</v>
      </c>
      <c r="E26383" s="2">
        <v>25</v>
      </c>
      <c r="F26383" t="s">
        <v>2349</v>
      </c>
      <c r="G26383" t="s">
        <v>97</v>
      </c>
    </row>
    <row r="26384" spans="1:7" x14ac:dyDescent="0.25">
      <c r="A26384" t="s">
        <v>2346</v>
      </c>
      <c r="B26384" t="s">
        <v>371</v>
      </c>
      <c r="C26384" t="s">
        <v>2347</v>
      </c>
      <c r="D26384" s="1">
        <v>44926</v>
      </c>
      <c r="E26384" s="2">
        <v>20</v>
      </c>
      <c r="F26384" t="s">
        <v>2348</v>
      </c>
      <c r="G26384" t="s">
        <v>1245</v>
      </c>
    </row>
    <row r="26385" spans="1:7" x14ac:dyDescent="0.25">
      <c r="A26385" t="s">
        <v>2346</v>
      </c>
      <c r="B26385" t="s">
        <v>371</v>
      </c>
      <c r="C26385" t="s">
        <v>2347</v>
      </c>
      <c r="D26385" s="1">
        <v>44926</v>
      </c>
      <c r="E26385" s="2">
        <v>20</v>
      </c>
      <c r="F26385" t="s">
        <v>2349</v>
      </c>
      <c r="G26385" t="s">
        <v>1245</v>
      </c>
    </row>
    <row r="26386" spans="1:7" x14ac:dyDescent="0.25">
      <c r="A26386" t="s">
        <v>129</v>
      </c>
      <c r="B26386" t="s">
        <v>130</v>
      </c>
      <c r="C26386" t="s">
        <v>131</v>
      </c>
      <c r="D26386" s="1">
        <v>44926</v>
      </c>
      <c r="E26386" s="2">
        <v>10</v>
      </c>
      <c r="F26386" t="s">
        <v>132</v>
      </c>
      <c r="G26386" t="s">
        <v>9</v>
      </c>
    </row>
    <row r="26387" spans="1:7" x14ac:dyDescent="0.25">
      <c r="A26387" t="s">
        <v>138</v>
      </c>
      <c r="B26387" t="s">
        <v>139</v>
      </c>
      <c r="C26387" t="s">
        <v>140</v>
      </c>
      <c r="D26387" s="1">
        <v>44926</v>
      </c>
      <c r="E26387" s="2">
        <v>40</v>
      </c>
      <c r="F26387" t="s">
        <v>141</v>
      </c>
      <c r="G26387" t="s">
        <v>1695</v>
      </c>
    </row>
    <row r="26388" spans="1:7" x14ac:dyDescent="0.25">
      <c r="A26388" t="s">
        <v>3698</v>
      </c>
      <c r="B26388" t="s">
        <v>3699</v>
      </c>
      <c r="C26388" t="s">
        <v>3700</v>
      </c>
      <c r="D26388" s="1">
        <v>44926</v>
      </c>
      <c r="E26388" s="2">
        <v>1000</v>
      </c>
      <c r="F26388" t="s">
        <v>3701</v>
      </c>
      <c r="G26388" t="s">
        <v>34</v>
      </c>
    </row>
    <row r="26389" spans="1:7" x14ac:dyDescent="0.25">
      <c r="A26389" t="s">
        <v>1492</v>
      </c>
      <c r="B26389" t="s">
        <v>1493</v>
      </c>
      <c r="C26389" t="s">
        <v>1494</v>
      </c>
      <c r="D26389" s="1">
        <v>44926</v>
      </c>
      <c r="E26389" s="2">
        <v>100</v>
      </c>
      <c r="F26389" t="s">
        <v>1495</v>
      </c>
      <c r="G26389" t="s">
        <v>67</v>
      </c>
    </row>
    <row r="26390" spans="1:7" x14ac:dyDescent="0.25">
      <c r="A26390" t="s">
        <v>1580</v>
      </c>
      <c r="B26390" t="s">
        <v>1581</v>
      </c>
      <c r="C26390" t="s">
        <v>1582</v>
      </c>
      <c r="D26390" s="1">
        <v>44926</v>
      </c>
      <c r="E26390" s="2">
        <v>20</v>
      </c>
      <c r="F26390" t="s">
        <v>1583</v>
      </c>
      <c r="G26390" t="s">
        <v>9</v>
      </c>
    </row>
    <row r="26391" spans="1:7" x14ac:dyDescent="0.25">
      <c r="A26391" t="s">
        <v>2753</v>
      </c>
      <c r="B26391" t="s">
        <v>740</v>
      </c>
      <c r="C26391" t="s">
        <v>2754</v>
      </c>
      <c r="D26391" s="1">
        <v>44926</v>
      </c>
      <c r="E26391" s="2">
        <v>5</v>
      </c>
      <c r="F26391" t="s">
        <v>2755</v>
      </c>
      <c r="G26391" t="s">
        <v>1440</v>
      </c>
    </row>
    <row r="26392" spans="1:7" x14ac:dyDescent="0.25">
      <c r="A26392" t="s">
        <v>2753</v>
      </c>
      <c r="B26392" t="s">
        <v>740</v>
      </c>
      <c r="C26392" t="s">
        <v>2754</v>
      </c>
      <c r="D26392" s="1">
        <v>44926</v>
      </c>
      <c r="E26392" s="2">
        <v>5</v>
      </c>
      <c r="F26392" t="s">
        <v>2756</v>
      </c>
      <c r="G26392" t="s">
        <v>1440</v>
      </c>
    </row>
    <row r="26393" spans="1:7" x14ac:dyDescent="0.25">
      <c r="A26393" t="s">
        <v>2753</v>
      </c>
      <c r="B26393" t="s">
        <v>740</v>
      </c>
      <c r="C26393" t="s">
        <v>2754</v>
      </c>
      <c r="D26393" s="1">
        <v>44926</v>
      </c>
      <c r="E26393" s="2">
        <v>5</v>
      </c>
      <c r="F26393" t="s">
        <v>2757</v>
      </c>
      <c r="G26393" t="s">
        <v>1440</v>
      </c>
    </row>
    <row r="26394" spans="1:7" x14ac:dyDescent="0.25">
      <c r="A26394" t="s">
        <v>1584</v>
      </c>
      <c r="B26394" t="s">
        <v>1585</v>
      </c>
      <c r="C26394" t="s">
        <v>1586</v>
      </c>
      <c r="D26394" s="1">
        <v>44926</v>
      </c>
      <c r="E26394" s="2">
        <v>15</v>
      </c>
      <c r="F26394" t="s">
        <v>1587</v>
      </c>
      <c r="G26394" t="s">
        <v>1695</v>
      </c>
    </row>
    <row r="26395" spans="1:7" x14ac:dyDescent="0.25">
      <c r="A26395" t="s">
        <v>1584</v>
      </c>
      <c r="B26395" t="s">
        <v>1585</v>
      </c>
      <c r="C26395" t="s">
        <v>1586</v>
      </c>
      <c r="D26395" s="1">
        <v>44926</v>
      </c>
      <c r="E26395" s="2">
        <v>15</v>
      </c>
      <c r="F26395" t="s">
        <v>1587</v>
      </c>
      <c r="G26395" t="s">
        <v>1245</v>
      </c>
    </row>
    <row r="26396" spans="1:7" x14ac:dyDescent="0.25">
      <c r="A26396" t="s">
        <v>1584</v>
      </c>
      <c r="B26396" t="s">
        <v>1585</v>
      </c>
      <c r="C26396" t="s">
        <v>1586</v>
      </c>
      <c r="D26396" s="1">
        <v>44926</v>
      </c>
      <c r="E26396" s="2">
        <v>20</v>
      </c>
      <c r="F26396" t="s">
        <v>1587</v>
      </c>
      <c r="G26396" t="s">
        <v>6257</v>
      </c>
    </row>
    <row r="26397" spans="1:7" x14ac:dyDescent="0.25">
      <c r="A26397" t="s">
        <v>1095</v>
      </c>
      <c r="B26397" t="s">
        <v>1096</v>
      </c>
      <c r="C26397" t="s">
        <v>1097</v>
      </c>
      <c r="D26397" s="1">
        <v>44926</v>
      </c>
      <c r="E26397" s="2">
        <v>10</v>
      </c>
      <c r="F26397" t="s">
        <v>1098</v>
      </c>
      <c r="G26397" t="s">
        <v>828</v>
      </c>
    </row>
    <row r="26398" spans="1:7" x14ac:dyDescent="0.25">
      <c r="A26398" t="s">
        <v>1095</v>
      </c>
      <c r="B26398" t="s">
        <v>1096</v>
      </c>
      <c r="C26398" t="s">
        <v>1097</v>
      </c>
      <c r="D26398" s="1">
        <v>44926</v>
      </c>
      <c r="E26398" s="2">
        <v>10</v>
      </c>
      <c r="F26398" t="s">
        <v>1099</v>
      </c>
      <c r="G26398" t="s">
        <v>828</v>
      </c>
    </row>
    <row r="26399" spans="1:7" x14ac:dyDescent="0.25">
      <c r="A26399" t="s">
        <v>1095</v>
      </c>
      <c r="B26399" t="s">
        <v>1096</v>
      </c>
      <c r="C26399" t="s">
        <v>1097</v>
      </c>
      <c r="D26399" s="1">
        <v>44926</v>
      </c>
      <c r="E26399" s="2">
        <v>10</v>
      </c>
      <c r="F26399" t="s">
        <v>1099</v>
      </c>
      <c r="G26399" t="s">
        <v>828</v>
      </c>
    </row>
    <row r="26400" spans="1:7" x14ac:dyDescent="0.25">
      <c r="A26400" t="s">
        <v>1095</v>
      </c>
      <c r="B26400" t="s">
        <v>1096</v>
      </c>
      <c r="C26400" t="s">
        <v>1097</v>
      </c>
      <c r="D26400" s="1">
        <v>44926</v>
      </c>
      <c r="E26400" s="2">
        <v>10</v>
      </c>
      <c r="F26400" t="s">
        <v>1099</v>
      </c>
      <c r="G26400" t="s">
        <v>828</v>
      </c>
    </row>
    <row r="26401" spans="1:7" x14ac:dyDescent="0.25">
      <c r="A26401" t="s">
        <v>1095</v>
      </c>
      <c r="B26401" t="s">
        <v>1096</v>
      </c>
      <c r="C26401" t="s">
        <v>1097</v>
      </c>
      <c r="D26401" s="1">
        <v>44926</v>
      </c>
      <c r="E26401" s="2">
        <v>10</v>
      </c>
      <c r="F26401" t="s">
        <v>1098</v>
      </c>
      <c r="G26401" t="s">
        <v>257</v>
      </c>
    </row>
    <row r="26402" spans="1:7" x14ac:dyDescent="0.25">
      <c r="A26402" t="s">
        <v>1095</v>
      </c>
      <c r="B26402" t="s">
        <v>1096</v>
      </c>
      <c r="C26402" t="s">
        <v>1097</v>
      </c>
      <c r="D26402" s="1">
        <v>44926</v>
      </c>
      <c r="E26402" s="2">
        <v>10</v>
      </c>
      <c r="F26402" t="s">
        <v>1099</v>
      </c>
      <c r="G26402" t="s">
        <v>257</v>
      </c>
    </row>
    <row r="26403" spans="1:7" x14ac:dyDescent="0.25">
      <c r="A26403" t="s">
        <v>1095</v>
      </c>
      <c r="B26403" t="s">
        <v>1096</v>
      </c>
      <c r="C26403" t="s">
        <v>1097</v>
      </c>
      <c r="D26403" s="1">
        <v>44926</v>
      </c>
      <c r="E26403" s="2">
        <v>10</v>
      </c>
      <c r="F26403" t="s">
        <v>1099</v>
      </c>
      <c r="G26403" t="s">
        <v>257</v>
      </c>
    </row>
    <row r="26404" spans="1:7" x14ac:dyDescent="0.25">
      <c r="A26404" t="s">
        <v>1095</v>
      </c>
      <c r="B26404" t="s">
        <v>1096</v>
      </c>
      <c r="C26404" t="s">
        <v>1097</v>
      </c>
      <c r="D26404" s="1">
        <v>44926</v>
      </c>
      <c r="E26404" s="2">
        <v>10</v>
      </c>
      <c r="F26404" t="s">
        <v>1099</v>
      </c>
      <c r="G26404" t="s">
        <v>257</v>
      </c>
    </row>
    <row r="26405" spans="1:7" x14ac:dyDescent="0.25">
      <c r="A26405" t="s">
        <v>1095</v>
      </c>
      <c r="B26405" t="s">
        <v>1096</v>
      </c>
      <c r="C26405" t="s">
        <v>1097</v>
      </c>
      <c r="D26405" s="1">
        <v>44926</v>
      </c>
      <c r="E26405" s="2">
        <v>15</v>
      </c>
      <c r="F26405" t="s">
        <v>1098</v>
      </c>
      <c r="G26405" t="s">
        <v>114</v>
      </c>
    </row>
    <row r="26406" spans="1:7" x14ac:dyDescent="0.25">
      <c r="A26406" t="s">
        <v>1095</v>
      </c>
      <c r="B26406" t="s">
        <v>1096</v>
      </c>
      <c r="C26406" t="s">
        <v>1097</v>
      </c>
      <c r="D26406" s="1">
        <v>44926</v>
      </c>
      <c r="E26406" s="2">
        <v>15</v>
      </c>
      <c r="F26406" t="s">
        <v>1099</v>
      </c>
      <c r="G26406" t="s">
        <v>114</v>
      </c>
    </row>
    <row r="26407" spans="1:7" x14ac:dyDescent="0.25">
      <c r="A26407" t="s">
        <v>1095</v>
      </c>
      <c r="B26407" t="s">
        <v>1096</v>
      </c>
      <c r="C26407" t="s">
        <v>1097</v>
      </c>
      <c r="D26407" s="1">
        <v>44926</v>
      </c>
      <c r="E26407" s="2">
        <v>15</v>
      </c>
      <c r="F26407" t="s">
        <v>1099</v>
      </c>
      <c r="G26407" t="s">
        <v>114</v>
      </c>
    </row>
    <row r="26408" spans="1:7" x14ac:dyDescent="0.25">
      <c r="A26408" t="s">
        <v>1095</v>
      </c>
      <c r="B26408" t="s">
        <v>1096</v>
      </c>
      <c r="C26408" t="s">
        <v>1097</v>
      </c>
      <c r="D26408" s="1">
        <v>44926</v>
      </c>
      <c r="E26408" s="2">
        <v>15</v>
      </c>
      <c r="F26408" t="s">
        <v>1099</v>
      </c>
      <c r="G26408" t="s">
        <v>114</v>
      </c>
    </row>
    <row r="26409" spans="1:7" x14ac:dyDescent="0.25">
      <c r="A26409" t="s">
        <v>3247</v>
      </c>
      <c r="B26409" t="s">
        <v>3248</v>
      </c>
      <c r="C26409" t="s">
        <v>3249</v>
      </c>
      <c r="D26409" s="1">
        <v>44926</v>
      </c>
      <c r="E26409" s="2">
        <v>10</v>
      </c>
      <c r="F26409" t="s">
        <v>3250</v>
      </c>
      <c r="G26409" t="s">
        <v>3649</v>
      </c>
    </row>
    <row r="26410" spans="1:7" x14ac:dyDescent="0.25">
      <c r="A26410" t="s">
        <v>2758</v>
      </c>
      <c r="B26410" t="s">
        <v>2759</v>
      </c>
      <c r="C26410" t="s">
        <v>2760</v>
      </c>
      <c r="D26410" s="1">
        <v>44926</v>
      </c>
      <c r="E26410" s="2">
        <v>15</v>
      </c>
      <c r="F26410" t="s">
        <v>2761</v>
      </c>
      <c r="G26410" t="s">
        <v>3282</v>
      </c>
    </row>
    <row r="26411" spans="1:7" x14ac:dyDescent="0.25">
      <c r="A26411" t="s">
        <v>155</v>
      </c>
      <c r="B26411" t="s">
        <v>156</v>
      </c>
      <c r="C26411" t="s">
        <v>157</v>
      </c>
      <c r="D26411" s="1">
        <v>44926</v>
      </c>
      <c r="E26411" s="2">
        <v>20</v>
      </c>
      <c r="F26411" t="s">
        <v>158</v>
      </c>
      <c r="G26411" t="s">
        <v>5789</v>
      </c>
    </row>
    <row r="26412" spans="1:7" x14ac:dyDescent="0.25">
      <c r="A26412" t="s">
        <v>155</v>
      </c>
      <c r="B26412" t="s">
        <v>156</v>
      </c>
      <c r="C26412" t="s">
        <v>157</v>
      </c>
      <c r="D26412" s="1">
        <v>44926</v>
      </c>
      <c r="E26412" s="2">
        <v>20</v>
      </c>
      <c r="F26412" t="s">
        <v>158</v>
      </c>
      <c r="G26412" t="s">
        <v>5789</v>
      </c>
    </row>
    <row r="26413" spans="1:7" x14ac:dyDescent="0.25">
      <c r="A26413" t="s">
        <v>1541</v>
      </c>
      <c r="B26413" t="s">
        <v>1542</v>
      </c>
      <c r="C26413" t="s">
        <v>1543</v>
      </c>
      <c r="D26413" s="1">
        <v>44926</v>
      </c>
      <c r="E26413" s="2">
        <v>20</v>
      </c>
      <c r="F26413" t="s">
        <v>1544</v>
      </c>
      <c r="G26413" t="s">
        <v>114</v>
      </c>
    </row>
    <row r="26414" spans="1:7" x14ac:dyDescent="0.25">
      <c r="A26414" t="s">
        <v>1541</v>
      </c>
      <c r="B26414" t="s">
        <v>1542</v>
      </c>
      <c r="C26414" t="s">
        <v>1543</v>
      </c>
      <c r="D26414" s="1">
        <v>44926</v>
      </c>
      <c r="E26414" s="2">
        <v>20</v>
      </c>
      <c r="F26414" t="s">
        <v>1545</v>
      </c>
      <c r="G26414" t="s">
        <v>114</v>
      </c>
    </row>
    <row r="26415" spans="1:7" x14ac:dyDescent="0.25">
      <c r="A26415" t="s">
        <v>4621</v>
      </c>
      <c r="B26415" t="s">
        <v>4622</v>
      </c>
      <c r="C26415" t="s">
        <v>4623</v>
      </c>
      <c r="D26415" s="1">
        <v>44926</v>
      </c>
      <c r="E26415" s="2">
        <v>250</v>
      </c>
      <c r="F26415" t="s">
        <v>4624</v>
      </c>
      <c r="G26415" t="s">
        <v>6332</v>
      </c>
    </row>
    <row r="26416" spans="1:7" x14ac:dyDescent="0.25">
      <c r="A26416" t="s">
        <v>3800</v>
      </c>
      <c r="B26416" t="s">
        <v>1430</v>
      </c>
      <c r="C26416" t="s">
        <v>3801</v>
      </c>
      <c r="D26416" s="1">
        <v>44926</v>
      </c>
      <c r="E26416" s="2">
        <v>10</v>
      </c>
      <c r="F26416" t="s">
        <v>3802</v>
      </c>
      <c r="G26416" t="s">
        <v>2700</v>
      </c>
    </row>
    <row r="26417" spans="1:7" x14ac:dyDescent="0.25">
      <c r="A26417" t="s">
        <v>3800</v>
      </c>
      <c r="B26417" t="s">
        <v>1430</v>
      </c>
      <c r="C26417" t="s">
        <v>3801</v>
      </c>
      <c r="D26417" s="1">
        <v>44926</v>
      </c>
      <c r="E26417" s="2">
        <v>10</v>
      </c>
      <c r="F26417" t="s">
        <v>3802</v>
      </c>
      <c r="G26417" t="s">
        <v>1245</v>
      </c>
    </row>
    <row r="26418" spans="1:7" x14ac:dyDescent="0.25">
      <c r="A26418" t="s">
        <v>4990</v>
      </c>
      <c r="B26418" t="s">
        <v>4991</v>
      </c>
      <c r="C26418" t="s">
        <v>4992</v>
      </c>
      <c r="D26418" s="1">
        <v>44926</v>
      </c>
      <c r="E26418" s="2">
        <v>100</v>
      </c>
      <c r="F26418" t="s">
        <v>4993</v>
      </c>
      <c r="G26418" t="s">
        <v>2663</v>
      </c>
    </row>
    <row r="26419" spans="1:7" x14ac:dyDescent="0.25">
      <c r="A26419" t="s">
        <v>4990</v>
      </c>
      <c r="B26419" t="s">
        <v>4991</v>
      </c>
      <c r="C26419" t="s">
        <v>4992</v>
      </c>
      <c r="D26419" s="1">
        <v>44926</v>
      </c>
      <c r="E26419" s="2">
        <v>100</v>
      </c>
      <c r="F26419" t="s">
        <v>4994</v>
      </c>
      <c r="G26419" t="s">
        <v>2663</v>
      </c>
    </row>
    <row r="26420" spans="1:7" x14ac:dyDescent="0.25">
      <c r="A26420" t="s">
        <v>2272</v>
      </c>
      <c r="B26420" t="s">
        <v>2273</v>
      </c>
      <c r="C26420" t="s">
        <v>2274</v>
      </c>
      <c r="D26420" s="1">
        <v>44926</v>
      </c>
      <c r="E26420" s="2">
        <v>350</v>
      </c>
      <c r="F26420" t="s">
        <v>2275</v>
      </c>
      <c r="G26420" t="s">
        <v>2663</v>
      </c>
    </row>
    <row r="26421" spans="1:7" x14ac:dyDescent="0.25">
      <c r="A26421" t="s">
        <v>2272</v>
      </c>
      <c r="B26421" t="s">
        <v>2273</v>
      </c>
      <c r="C26421" t="s">
        <v>2274</v>
      </c>
      <c r="D26421" s="1">
        <v>44926</v>
      </c>
      <c r="E26421" s="2">
        <v>350</v>
      </c>
      <c r="F26421" t="s">
        <v>2276</v>
      </c>
      <c r="G26421" t="s">
        <v>2663</v>
      </c>
    </row>
    <row r="26422" spans="1:7" x14ac:dyDescent="0.25">
      <c r="A26422" t="s">
        <v>2272</v>
      </c>
      <c r="B26422" t="s">
        <v>2273</v>
      </c>
      <c r="C26422" t="s">
        <v>2274</v>
      </c>
      <c r="D26422" s="1">
        <v>44926</v>
      </c>
      <c r="E26422" s="2">
        <v>41.67</v>
      </c>
      <c r="F26422" t="s">
        <v>2275</v>
      </c>
      <c r="G26422" t="s">
        <v>3650</v>
      </c>
    </row>
    <row r="26423" spans="1:7" x14ac:dyDescent="0.25">
      <c r="A26423" t="s">
        <v>2272</v>
      </c>
      <c r="B26423" t="s">
        <v>2273</v>
      </c>
      <c r="C26423" t="s">
        <v>2274</v>
      </c>
      <c r="D26423" s="1">
        <v>44926</v>
      </c>
      <c r="E26423" s="2">
        <v>41.67</v>
      </c>
      <c r="F26423" t="s">
        <v>2276</v>
      </c>
      <c r="G26423" t="s">
        <v>3650</v>
      </c>
    </row>
    <row r="26424" spans="1:7" x14ac:dyDescent="0.25">
      <c r="A26424" t="s">
        <v>2272</v>
      </c>
      <c r="B26424" t="s">
        <v>2273</v>
      </c>
      <c r="C26424" t="s">
        <v>2274</v>
      </c>
      <c r="D26424" s="1">
        <v>44926</v>
      </c>
      <c r="E26424" s="2">
        <v>83.33</v>
      </c>
      <c r="F26424" t="s">
        <v>2275</v>
      </c>
      <c r="G26424" t="s">
        <v>34</v>
      </c>
    </row>
    <row r="26425" spans="1:7" x14ac:dyDescent="0.25">
      <c r="A26425" t="s">
        <v>2272</v>
      </c>
      <c r="B26425" t="s">
        <v>2273</v>
      </c>
      <c r="C26425" t="s">
        <v>2274</v>
      </c>
      <c r="D26425" s="1">
        <v>44926</v>
      </c>
      <c r="E26425" s="2">
        <v>83.33</v>
      </c>
      <c r="F26425" t="s">
        <v>2276</v>
      </c>
      <c r="G26425" t="s">
        <v>34</v>
      </c>
    </row>
    <row r="26426" spans="1:7" x14ac:dyDescent="0.25">
      <c r="A26426" t="s">
        <v>553</v>
      </c>
      <c r="B26426" t="s">
        <v>554</v>
      </c>
      <c r="C26426" t="s">
        <v>555</v>
      </c>
      <c r="D26426" s="1">
        <v>44926</v>
      </c>
      <c r="E26426" s="2">
        <v>50</v>
      </c>
      <c r="F26426" t="s">
        <v>556</v>
      </c>
      <c r="G26426" t="s">
        <v>2663</v>
      </c>
    </row>
    <row r="26427" spans="1:7" x14ac:dyDescent="0.25">
      <c r="A26427" t="s">
        <v>553</v>
      </c>
      <c r="B26427" t="s">
        <v>554</v>
      </c>
      <c r="C26427" t="s">
        <v>555</v>
      </c>
      <c r="D26427" s="1">
        <v>44926</v>
      </c>
      <c r="E26427" s="2">
        <v>50</v>
      </c>
      <c r="F26427" t="s">
        <v>557</v>
      </c>
      <c r="G26427" t="s">
        <v>2663</v>
      </c>
    </row>
    <row r="26428" spans="1:7" x14ac:dyDescent="0.25">
      <c r="A26428" t="s">
        <v>2245</v>
      </c>
      <c r="B26428" t="s">
        <v>2246</v>
      </c>
      <c r="C26428" t="s">
        <v>2247</v>
      </c>
      <c r="D26428" s="1">
        <v>44926</v>
      </c>
      <c r="E26428" s="2">
        <v>10</v>
      </c>
      <c r="F26428" t="s">
        <v>2248</v>
      </c>
      <c r="G26428" t="s">
        <v>6257</v>
      </c>
    </row>
    <row r="26429" spans="1:7" x14ac:dyDescent="0.25">
      <c r="A26429" t="s">
        <v>2245</v>
      </c>
      <c r="B26429" t="s">
        <v>2246</v>
      </c>
      <c r="C26429" t="s">
        <v>2247</v>
      </c>
      <c r="D26429" s="1">
        <v>44926</v>
      </c>
      <c r="E26429" s="2">
        <v>10</v>
      </c>
      <c r="F26429" t="s">
        <v>2249</v>
      </c>
      <c r="G26429" t="s">
        <v>6257</v>
      </c>
    </row>
    <row r="26430" spans="1:7" x14ac:dyDescent="0.25">
      <c r="A26430" t="s">
        <v>4665</v>
      </c>
      <c r="B26430" t="s">
        <v>4666</v>
      </c>
      <c r="C26430" t="s">
        <v>4667</v>
      </c>
      <c r="D26430" s="1">
        <v>44926</v>
      </c>
      <c r="E26430" s="2">
        <v>25</v>
      </c>
      <c r="F26430" t="s">
        <v>4668</v>
      </c>
      <c r="G26430" t="s">
        <v>1245</v>
      </c>
    </row>
    <row r="26431" spans="1:7" x14ac:dyDescent="0.25">
      <c r="A26431" t="s">
        <v>4665</v>
      </c>
      <c r="B26431" t="s">
        <v>4666</v>
      </c>
      <c r="C26431" t="s">
        <v>4667</v>
      </c>
      <c r="D26431" s="1">
        <v>44926</v>
      </c>
      <c r="E26431" s="2">
        <v>25</v>
      </c>
      <c r="F26431" t="s">
        <v>4669</v>
      </c>
      <c r="G26431" t="s">
        <v>1245</v>
      </c>
    </row>
    <row r="26432" spans="1:7" x14ac:dyDescent="0.25">
      <c r="A26432" t="s">
        <v>4665</v>
      </c>
      <c r="B26432" t="s">
        <v>4666</v>
      </c>
      <c r="C26432" t="s">
        <v>4667</v>
      </c>
      <c r="D26432" s="1">
        <v>44926</v>
      </c>
      <c r="E26432" s="2">
        <v>25</v>
      </c>
      <c r="F26432" t="s">
        <v>4670</v>
      </c>
      <c r="G26432" t="s">
        <v>1245</v>
      </c>
    </row>
    <row r="26433" spans="1:7" x14ac:dyDescent="0.25">
      <c r="A26433" t="s">
        <v>4665</v>
      </c>
      <c r="B26433" t="s">
        <v>4666</v>
      </c>
      <c r="C26433" t="s">
        <v>4667</v>
      </c>
      <c r="D26433" s="1">
        <v>44926</v>
      </c>
      <c r="E26433" s="2">
        <v>25</v>
      </c>
      <c r="F26433" t="s">
        <v>4668</v>
      </c>
      <c r="G26433" t="s">
        <v>276</v>
      </c>
    </row>
    <row r="26434" spans="1:7" x14ac:dyDescent="0.25">
      <c r="A26434" t="s">
        <v>4665</v>
      </c>
      <c r="B26434" t="s">
        <v>4666</v>
      </c>
      <c r="C26434" t="s">
        <v>4667</v>
      </c>
      <c r="D26434" s="1">
        <v>44926</v>
      </c>
      <c r="E26434" s="2">
        <v>25</v>
      </c>
      <c r="F26434" t="s">
        <v>4669</v>
      </c>
      <c r="G26434" t="s">
        <v>276</v>
      </c>
    </row>
    <row r="26435" spans="1:7" x14ac:dyDescent="0.25">
      <c r="A26435" t="s">
        <v>4665</v>
      </c>
      <c r="B26435" t="s">
        <v>4666</v>
      </c>
      <c r="C26435" t="s">
        <v>4667</v>
      </c>
      <c r="D26435" s="1">
        <v>44926</v>
      </c>
      <c r="E26435" s="2">
        <v>25</v>
      </c>
      <c r="F26435" t="s">
        <v>4670</v>
      </c>
      <c r="G26435" t="s">
        <v>276</v>
      </c>
    </row>
    <row r="26436" spans="1:7" x14ac:dyDescent="0.25">
      <c r="A26436" t="s">
        <v>178</v>
      </c>
      <c r="B26436" t="s">
        <v>179</v>
      </c>
      <c r="C26436" t="s">
        <v>180</v>
      </c>
      <c r="D26436" s="1">
        <v>44926</v>
      </c>
      <c r="E26436" s="2">
        <v>5</v>
      </c>
      <c r="F26436" t="s">
        <v>181</v>
      </c>
      <c r="G26436" t="s">
        <v>182</v>
      </c>
    </row>
    <row r="26437" spans="1:7" x14ac:dyDescent="0.25">
      <c r="A26437" t="s">
        <v>164</v>
      </c>
      <c r="B26437" t="s">
        <v>165</v>
      </c>
      <c r="C26437" t="s">
        <v>166</v>
      </c>
      <c r="D26437" s="1">
        <v>44926</v>
      </c>
      <c r="E26437" s="2">
        <v>20</v>
      </c>
      <c r="F26437" t="s">
        <v>167</v>
      </c>
      <c r="G26437" t="s">
        <v>3613</v>
      </c>
    </row>
    <row r="26438" spans="1:7" x14ac:dyDescent="0.25">
      <c r="A26438" t="s">
        <v>164</v>
      </c>
      <c r="B26438" t="s">
        <v>165</v>
      </c>
      <c r="C26438" t="s">
        <v>166</v>
      </c>
      <c r="D26438" s="1">
        <v>44926</v>
      </c>
      <c r="E26438" s="2">
        <v>20</v>
      </c>
      <c r="F26438" t="s">
        <v>168</v>
      </c>
      <c r="G26438" t="s">
        <v>3613</v>
      </c>
    </row>
    <row r="26439" spans="1:7" x14ac:dyDescent="0.25">
      <c r="A26439" t="s">
        <v>164</v>
      </c>
      <c r="B26439" t="s">
        <v>165</v>
      </c>
      <c r="C26439" t="s">
        <v>166</v>
      </c>
      <c r="D26439" s="1">
        <v>44926</v>
      </c>
      <c r="E26439" s="2">
        <v>25</v>
      </c>
      <c r="F26439" t="s">
        <v>167</v>
      </c>
      <c r="G26439" t="s">
        <v>1695</v>
      </c>
    </row>
    <row r="26440" spans="1:7" x14ac:dyDescent="0.25">
      <c r="A26440" t="s">
        <v>164</v>
      </c>
      <c r="B26440" t="s">
        <v>165</v>
      </c>
      <c r="C26440" t="s">
        <v>166</v>
      </c>
      <c r="D26440" s="1">
        <v>44926</v>
      </c>
      <c r="E26440" s="2">
        <v>25</v>
      </c>
      <c r="F26440" t="s">
        <v>168</v>
      </c>
      <c r="G26440" t="s">
        <v>1695</v>
      </c>
    </row>
    <row r="26441" spans="1:7" x14ac:dyDescent="0.25">
      <c r="A26441" t="s">
        <v>164</v>
      </c>
      <c r="B26441" t="s">
        <v>165</v>
      </c>
      <c r="C26441" t="s">
        <v>166</v>
      </c>
      <c r="D26441" s="1">
        <v>44926</v>
      </c>
      <c r="E26441" s="2">
        <v>20</v>
      </c>
      <c r="F26441" t="s">
        <v>167</v>
      </c>
      <c r="G26441" t="s">
        <v>97</v>
      </c>
    </row>
    <row r="26442" spans="1:7" x14ac:dyDescent="0.25">
      <c r="A26442" t="s">
        <v>164</v>
      </c>
      <c r="B26442" t="s">
        <v>165</v>
      </c>
      <c r="C26442" t="s">
        <v>166</v>
      </c>
      <c r="D26442" s="1">
        <v>44926</v>
      </c>
      <c r="E26442" s="2">
        <v>20</v>
      </c>
      <c r="F26442" t="s">
        <v>168</v>
      </c>
      <c r="G26442" t="s">
        <v>97</v>
      </c>
    </row>
    <row r="26443" spans="1:7" x14ac:dyDescent="0.25">
      <c r="A26443" t="s">
        <v>241</v>
      </c>
      <c r="B26443" t="s">
        <v>242</v>
      </c>
      <c r="C26443" t="s">
        <v>243</v>
      </c>
      <c r="D26443" s="1">
        <v>44926</v>
      </c>
      <c r="E26443" s="2">
        <v>3000</v>
      </c>
      <c r="F26443" t="s">
        <v>244</v>
      </c>
      <c r="G26443" t="s">
        <v>245</v>
      </c>
    </row>
    <row r="26444" spans="1:7" x14ac:dyDescent="0.25">
      <c r="A26444" t="s">
        <v>241</v>
      </c>
      <c r="B26444" t="s">
        <v>242</v>
      </c>
      <c r="C26444" t="s">
        <v>243</v>
      </c>
      <c r="D26444" s="1">
        <v>44926</v>
      </c>
      <c r="E26444" s="2">
        <v>3000</v>
      </c>
      <c r="F26444" t="s">
        <v>246</v>
      </c>
      <c r="G26444" t="s">
        <v>245</v>
      </c>
    </row>
    <row r="26445" spans="1:7" x14ac:dyDescent="0.25">
      <c r="A26445" t="s">
        <v>169</v>
      </c>
      <c r="B26445" t="s">
        <v>170</v>
      </c>
      <c r="C26445" t="s">
        <v>171</v>
      </c>
      <c r="D26445" s="1">
        <v>44926</v>
      </c>
      <c r="E26445" s="2">
        <v>10</v>
      </c>
      <c r="F26445" t="s">
        <v>172</v>
      </c>
      <c r="G26445" t="s">
        <v>1245</v>
      </c>
    </row>
    <row r="26446" spans="1:7" x14ac:dyDescent="0.25">
      <c r="A26446" t="s">
        <v>169</v>
      </c>
      <c r="B26446" t="s">
        <v>170</v>
      </c>
      <c r="C26446" t="s">
        <v>171</v>
      </c>
      <c r="D26446" s="1">
        <v>44926</v>
      </c>
      <c r="E26446" s="2">
        <v>10</v>
      </c>
      <c r="F26446" t="s">
        <v>173</v>
      </c>
      <c r="G26446" t="s">
        <v>1245</v>
      </c>
    </row>
    <row r="26447" spans="1:7" x14ac:dyDescent="0.25">
      <c r="A26447" t="s">
        <v>1464</v>
      </c>
      <c r="B26447" t="s">
        <v>1465</v>
      </c>
      <c r="C26447" t="s">
        <v>627</v>
      </c>
      <c r="D26447" s="1">
        <v>44926</v>
      </c>
      <c r="E26447" s="2">
        <v>20</v>
      </c>
      <c r="F26447" t="s">
        <v>1466</v>
      </c>
      <c r="G26447" t="s">
        <v>478</v>
      </c>
    </row>
    <row r="26448" spans="1:7" x14ac:dyDescent="0.25">
      <c r="A26448" t="s">
        <v>1464</v>
      </c>
      <c r="B26448" t="s">
        <v>1465</v>
      </c>
      <c r="C26448" t="s">
        <v>627</v>
      </c>
      <c r="D26448" s="1">
        <v>44926</v>
      </c>
      <c r="E26448" s="2">
        <v>20</v>
      </c>
      <c r="F26448" t="s">
        <v>1466</v>
      </c>
      <c r="G26448" t="s">
        <v>478</v>
      </c>
    </row>
    <row r="26449" spans="1:7" x14ac:dyDescent="0.25">
      <c r="A26449" t="s">
        <v>709</v>
      </c>
      <c r="B26449" t="s">
        <v>710</v>
      </c>
      <c r="C26449" t="s">
        <v>705</v>
      </c>
      <c r="D26449" s="1">
        <v>44926</v>
      </c>
      <c r="E26449" s="2">
        <v>84</v>
      </c>
      <c r="F26449" t="s">
        <v>711</v>
      </c>
      <c r="G26449" t="s">
        <v>3225</v>
      </c>
    </row>
    <row r="26450" spans="1:7" x14ac:dyDescent="0.25">
      <c r="A26450" t="s">
        <v>709</v>
      </c>
      <c r="B26450" t="s">
        <v>710</v>
      </c>
      <c r="C26450" t="s">
        <v>705</v>
      </c>
      <c r="D26450" s="1">
        <v>44926</v>
      </c>
      <c r="E26450" s="2">
        <v>84</v>
      </c>
      <c r="F26450" t="s">
        <v>712</v>
      </c>
      <c r="G26450" t="s">
        <v>3225</v>
      </c>
    </row>
    <row r="26451" spans="1:7" x14ac:dyDescent="0.25">
      <c r="A26451" t="s">
        <v>709</v>
      </c>
      <c r="B26451" t="s">
        <v>710</v>
      </c>
      <c r="C26451" t="s">
        <v>705</v>
      </c>
      <c r="D26451" s="1">
        <v>44926</v>
      </c>
      <c r="E26451" s="2">
        <v>84</v>
      </c>
      <c r="F26451" t="s">
        <v>712</v>
      </c>
      <c r="G26451" t="s">
        <v>3225</v>
      </c>
    </row>
    <row r="26452" spans="1:7" x14ac:dyDescent="0.25">
      <c r="A26452" t="s">
        <v>493</v>
      </c>
      <c r="B26452" t="s">
        <v>494</v>
      </c>
      <c r="C26452" t="s">
        <v>495</v>
      </c>
      <c r="D26452" s="1">
        <v>44926</v>
      </c>
      <c r="E26452" s="2">
        <v>15</v>
      </c>
      <c r="F26452" t="s">
        <v>496</v>
      </c>
      <c r="G26452" t="s">
        <v>310</v>
      </c>
    </row>
    <row r="26453" spans="1:7" x14ac:dyDescent="0.25">
      <c r="A26453" t="s">
        <v>493</v>
      </c>
      <c r="B26453" t="s">
        <v>494</v>
      </c>
      <c r="C26453" t="s">
        <v>495</v>
      </c>
      <c r="D26453" s="1">
        <v>44926</v>
      </c>
      <c r="E26453" s="2">
        <v>15</v>
      </c>
      <c r="F26453" t="s">
        <v>497</v>
      </c>
      <c r="G26453" t="s">
        <v>310</v>
      </c>
    </row>
    <row r="26454" spans="1:7" x14ac:dyDescent="0.25">
      <c r="A26454" t="s">
        <v>493</v>
      </c>
      <c r="B26454" t="s">
        <v>494</v>
      </c>
      <c r="C26454" t="s">
        <v>495</v>
      </c>
      <c r="D26454" s="1">
        <v>44926</v>
      </c>
      <c r="E26454" s="2">
        <v>25</v>
      </c>
      <c r="F26454" t="s">
        <v>496</v>
      </c>
      <c r="G26454" t="s">
        <v>2456</v>
      </c>
    </row>
    <row r="26455" spans="1:7" x14ac:dyDescent="0.25">
      <c r="A26455" t="s">
        <v>493</v>
      </c>
      <c r="B26455" t="s">
        <v>494</v>
      </c>
      <c r="C26455" t="s">
        <v>495</v>
      </c>
      <c r="D26455" s="1">
        <v>44926</v>
      </c>
      <c r="E26455" s="2">
        <v>25</v>
      </c>
      <c r="F26455" t="s">
        <v>497</v>
      </c>
      <c r="G26455" t="s">
        <v>2456</v>
      </c>
    </row>
    <row r="26456" spans="1:7" x14ac:dyDescent="0.25">
      <c r="A26456" t="s">
        <v>3190</v>
      </c>
      <c r="B26456" t="s">
        <v>3191</v>
      </c>
      <c r="C26456" t="s">
        <v>3192</v>
      </c>
      <c r="D26456" s="1">
        <v>44927</v>
      </c>
      <c r="E26456" s="2">
        <v>200</v>
      </c>
      <c r="F26456" t="s">
        <v>3193</v>
      </c>
      <c r="G26456" t="s">
        <v>2663</v>
      </c>
    </row>
    <row r="26457" spans="1:7" x14ac:dyDescent="0.25">
      <c r="A26457" t="s">
        <v>3891</v>
      </c>
      <c r="B26457" t="s">
        <v>3892</v>
      </c>
      <c r="C26457" t="s">
        <v>2928</v>
      </c>
      <c r="D26457" s="1">
        <v>44927</v>
      </c>
      <c r="E26457" s="2">
        <v>100</v>
      </c>
      <c r="F26457" t="s">
        <v>3893</v>
      </c>
      <c r="G26457" t="s">
        <v>34</v>
      </c>
    </row>
    <row r="26458" spans="1:7" x14ac:dyDescent="0.25">
      <c r="A26458">
        <v>127</v>
      </c>
      <c r="B26458" t="s">
        <v>5609</v>
      </c>
      <c r="C26458" t="s">
        <v>1795</v>
      </c>
      <c r="D26458" s="1">
        <v>44927</v>
      </c>
      <c r="E26458" s="2">
        <v>84</v>
      </c>
      <c r="F26458" t="s">
        <v>5610</v>
      </c>
      <c r="G26458" t="s">
        <v>6387</v>
      </c>
    </row>
    <row r="26459" spans="1:7" x14ac:dyDescent="0.25">
      <c r="A26459">
        <v>127</v>
      </c>
      <c r="B26459" t="s">
        <v>5609</v>
      </c>
      <c r="C26459" t="s">
        <v>1795</v>
      </c>
      <c r="D26459" s="1">
        <v>44927</v>
      </c>
      <c r="E26459" s="2">
        <v>84</v>
      </c>
      <c r="F26459" t="s">
        <v>5610</v>
      </c>
      <c r="G26459" t="s">
        <v>6387</v>
      </c>
    </row>
    <row r="26460" spans="1:7" x14ac:dyDescent="0.25">
      <c r="A26460">
        <v>847</v>
      </c>
      <c r="B26460" t="s">
        <v>6319</v>
      </c>
      <c r="C26460" t="s">
        <v>6320</v>
      </c>
      <c r="D26460" s="1">
        <v>44927</v>
      </c>
      <c r="E26460" s="2">
        <v>10</v>
      </c>
      <c r="F26460" t="s">
        <v>6321</v>
      </c>
      <c r="G26460" t="s">
        <v>2663</v>
      </c>
    </row>
    <row r="26461" spans="1:7" x14ac:dyDescent="0.25">
      <c r="A26461">
        <v>341</v>
      </c>
      <c r="B26461" t="s">
        <v>5819</v>
      </c>
      <c r="C26461" t="s">
        <v>5820</v>
      </c>
      <c r="D26461" s="1">
        <v>44927</v>
      </c>
      <c r="E26461" s="2">
        <v>50</v>
      </c>
      <c r="F26461" t="s">
        <v>5821</v>
      </c>
      <c r="G26461" t="s">
        <v>5638</v>
      </c>
    </row>
    <row r="26462" spans="1:7" x14ac:dyDescent="0.25">
      <c r="A26462" t="s">
        <v>713</v>
      </c>
      <c r="B26462" t="s">
        <v>714</v>
      </c>
      <c r="C26462" t="s">
        <v>715</v>
      </c>
      <c r="D26462" s="1">
        <v>44929</v>
      </c>
      <c r="E26462" s="2">
        <v>1000</v>
      </c>
      <c r="F26462" t="s">
        <v>716</v>
      </c>
      <c r="G26462" t="s">
        <v>5008</v>
      </c>
    </row>
    <row r="26463" spans="1:7" x14ac:dyDescent="0.25">
      <c r="A26463">
        <v>1045</v>
      </c>
      <c r="B26463" t="s">
        <v>490</v>
      </c>
      <c r="C26463" t="s">
        <v>6535</v>
      </c>
      <c r="D26463" s="1">
        <v>44930</v>
      </c>
      <c r="E26463" s="2">
        <v>1000</v>
      </c>
      <c r="F26463" t="s">
        <v>6536</v>
      </c>
      <c r="G26463" t="s">
        <v>34</v>
      </c>
    </row>
    <row r="26464" spans="1:7" x14ac:dyDescent="0.25">
      <c r="A26464" t="s">
        <v>221</v>
      </c>
      <c r="B26464" t="s">
        <v>222</v>
      </c>
      <c r="C26464" t="s">
        <v>223</v>
      </c>
      <c r="D26464" s="1">
        <v>44931</v>
      </c>
      <c r="E26464" s="2">
        <v>910</v>
      </c>
      <c r="F26464" t="s">
        <v>224</v>
      </c>
    </row>
    <row r="26465" spans="1:7" x14ac:dyDescent="0.25">
      <c r="A26465" t="s">
        <v>832</v>
      </c>
      <c r="B26465" t="s">
        <v>833</v>
      </c>
      <c r="D26465" s="1">
        <v>44935</v>
      </c>
      <c r="E26465" s="2">
        <v>10000</v>
      </c>
      <c r="F26465" t="s">
        <v>834</v>
      </c>
      <c r="G26465" t="s">
        <v>835</v>
      </c>
    </row>
    <row r="26466" spans="1:7" x14ac:dyDescent="0.25">
      <c r="A26466" t="s">
        <v>427</v>
      </c>
      <c r="B26466" t="s">
        <v>428</v>
      </c>
      <c r="D26466" s="1">
        <v>44937</v>
      </c>
      <c r="E26466" s="2">
        <v>22734.55</v>
      </c>
      <c r="F26466" t="s">
        <v>429</v>
      </c>
      <c r="G26466" t="s">
        <v>430</v>
      </c>
    </row>
    <row r="26467" spans="1:7" x14ac:dyDescent="0.25">
      <c r="A26467" t="s">
        <v>427</v>
      </c>
      <c r="B26467" t="s">
        <v>428</v>
      </c>
      <c r="D26467" s="1">
        <v>44937</v>
      </c>
      <c r="E26467" s="2">
        <v>7578.18</v>
      </c>
      <c r="F26467" t="s">
        <v>429</v>
      </c>
      <c r="G26467" t="s">
        <v>114</v>
      </c>
    </row>
    <row r="26468" spans="1:7" x14ac:dyDescent="0.25">
      <c r="A26468">
        <v>807</v>
      </c>
      <c r="B26468" t="s">
        <v>6247</v>
      </c>
      <c r="C26468" t="s">
        <v>6248</v>
      </c>
      <c r="D26468" s="1">
        <v>44937</v>
      </c>
      <c r="E26468" s="2">
        <v>50</v>
      </c>
      <c r="G26468" t="s">
        <v>2663</v>
      </c>
    </row>
    <row r="26469" spans="1:7" x14ac:dyDescent="0.25">
      <c r="A26469">
        <v>1046</v>
      </c>
      <c r="B26469" t="s">
        <v>6537</v>
      </c>
      <c r="C26469" t="s">
        <v>6311</v>
      </c>
      <c r="D26469" s="1">
        <v>44937</v>
      </c>
      <c r="E26469" s="2">
        <v>1000</v>
      </c>
      <c r="F26469" t="s">
        <v>6538</v>
      </c>
      <c r="G26469" t="s">
        <v>6313</v>
      </c>
    </row>
    <row r="26470" spans="1:7" x14ac:dyDescent="0.25">
      <c r="A26470">
        <v>1047</v>
      </c>
      <c r="B26470" t="s">
        <v>6539</v>
      </c>
      <c r="D26470" s="1">
        <v>44938</v>
      </c>
      <c r="E26470" s="2">
        <v>10000</v>
      </c>
      <c r="G26470" t="s">
        <v>276</v>
      </c>
    </row>
    <row r="26471" spans="1:7" x14ac:dyDescent="0.25">
      <c r="A26471">
        <v>792</v>
      </c>
      <c r="B26471" t="s">
        <v>6218</v>
      </c>
      <c r="C26471" t="s">
        <v>642</v>
      </c>
      <c r="D26471" s="1">
        <v>44938</v>
      </c>
      <c r="E26471" s="2">
        <v>400</v>
      </c>
      <c r="F26471" t="s">
        <v>6219</v>
      </c>
      <c r="G26471" t="s">
        <v>6374</v>
      </c>
    </row>
    <row r="26472" spans="1:7" x14ac:dyDescent="0.25">
      <c r="A26472" t="s">
        <v>229</v>
      </c>
      <c r="B26472" t="s">
        <v>230</v>
      </c>
      <c r="D26472" s="1">
        <v>44938</v>
      </c>
      <c r="E26472" s="2">
        <v>7150</v>
      </c>
      <c r="G26472" t="s">
        <v>231</v>
      </c>
    </row>
    <row r="26473" spans="1:7" x14ac:dyDescent="0.25">
      <c r="A26473" t="s">
        <v>229</v>
      </c>
      <c r="B26473" t="s">
        <v>230</v>
      </c>
      <c r="D26473" s="1">
        <v>44938</v>
      </c>
      <c r="E26473" s="2">
        <v>5850</v>
      </c>
      <c r="G26473" t="s">
        <v>2441</v>
      </c>
    </row>
    <row r="26474" spans="1:7" x14ac:dyDescent="0.25">
      <c r="A26474" t="s">
        <v>1286</v>
      </c>
      <c r="B26474" t="s">
        <v>1287</v>
      </c>
      <c r="D26474" s="1">
        <v>44939</v>
      </c>
      <c r="E26474" s="2">
        <v>500</v>
      </c>
      <c r="G26474" t="s">
        <v>1288</v>
      </c>
    </row>
    <row r="26475" spans="1:7" x14ac:dyDescent="0.25">
      <c r="A26475" t="s">
        <v>2868</v>
      </c>
      <c r="B26475" t="s">
        <v>2869</v>
      </c>
      <c r="D26475" s="1">
        <v>44939</v>
      </c>
      <c r="E26475" s="2">
        <v>6000</v>
      </c>
      <c r="G26475" t="s">
        <v>2663</v>
      </c>
    </row>
    <row r="26476" spans="1:7" x14ac:dyDescent="0.25">
      <c r="A26476">
        <v>339</v>
      </c>
      <c r="B26476" t="s">
        <v>5808</v>
      </c>
      <c r="D26476" s="1">
        <v>44939</v>
      </c>
      <c r="E26476" s="2">
        <v>50000</v>
      </c>
      <c r="G26476" t="s">
        <v>6540</v>
      </c>
    </row>
    <row r="26477" spans="1:7" x14ac:dyDescent="0.25">
      <c r="A26477" t="s">
        <v>3805</v>
      </c>
      <c r="B26477" t="s">
        <v>3806</v>
      </c>
      <c r="C26477" t="s">
        <v>3807</v>
      </c>
      <c r="D26477" s="1">
        <v>44939</v>
      </c>
      <c r="E26477" s="2">
        <v>21</v>
      </c>
      <c r="F26477" t="s">
        <v>3808</v>
      </c>
      <c r="G26477" t="s">
        <v>5635</v>
      </c>
    </row>
    <row r="26478" spans="1:7" x14ac:dyDescent="0.25">
      <c r="A26478" t="s">
        <v>3805</v>
      </c>
      <c r="B26478" t="s">
        <v>3806</v>
      </c>
      <c r="C26478" t="s">
        <v>3807</v>
      </c>
      <c r="D26478" s="1">
        <v>44939</v>
      </c>
      <c r="E26478" s="2">
        <v>21</v>
      </c>
      <c r="F26478" t="s">
        <v>3809</v>
      </c>
      <c r="G26478" t="s">
        <v>5635</v>
      </c>
    </row>
    <row r="26479" spans="1:7" x14ac:dyDescent="0.25">
      <c r="A26479" t="s">
        <v>3805</v>
      </c>
      <c r="B26479" t="s">
        <v>3806</v>
      </c>
      <c r="C26479" t="s">
        <v>3807</v>
      </c>
      <c r="D26479" s="1">
        <v>44939</v>
      </c>
      <c r="E26479" s="2">
        <v>21</v>
      </c>
      <c r="F26479" t="s">
        <v>3808</v>
      </c>
      <c r="G26479" t="s">
        <v>5638</v>
      </c>
    </row>
    <row r="26480" spans="1:7" x14ac:dyDescent="0.25">
      <c r="A26480" t="s">
        <v>3805</v>
      </c>
      <c r="B26480" t="s">
        <v>3806</v>
      </c>
      <c r="C26480" t="s">
        <v>3807</v>
      </c>
      <c r="D26480" s="1">
        <v>44939</v>
      </c>
      <c r="E26480" s="2">
        <v>21</v>
      </c>
      <c r="F26480" t="s">
        <v>3809</v>
      </c>
      <c r="G26480" t="s">
        <v>5638</v>
      </c>
    </row>
    <row r="26481" spans="1:7" x14ac:dyDescent="0.25">
      <c r="A26481">
        <v>800</v>
      </c>
      <c r="B26481" t="s">
        <v>6218</v>
      </c>
      <c r="C26481" t="s">
        <v>6237</v>
      </c>
      <c r="D26481" s="1">
        <v>44940</v>
      </c>
      <c r="E26481" s="2">
        <v>180</v>
      </c>
      <c r="F26481" t="s">
        <v>6238</v>
      </c>
      <c r="G26481" t="s">
        <v>6331</v>
      </c>
    </row>
    <row r="26482" spans="1:7" x14ac:dyDescent="0.25">
      <c r="A26482">
        <v>1048</v>
      </c>
      <c r="B26482" t="s">
        <v>2098</v>
      </c>
      <c r="C26482" t="s">
        <v>6541</v>
      </c>
      <c r="D26482" s="1">
        <v>44940</v>
      </c>
      <c r="E26482" s="2">
        <v>25</v>
      </c>
      <c r="F26482" t="s">
        <v>6542</v>
      </c>
      <c r="G26482" t="s">
        <v>6331</v>
      </c>
    </row>
    <row r="26483" spans="1:7" x14ac:dyDescent="0.25">
      <c r="A26483">
        <v>1049</v>
      </c>
      <c r="B26483" t="s">
        <v>3918</v>
      </c>
      <c r="C26483" t="s">
        <v>3402</v>
      </c>
      <c r="D26483" s="1">
        <v>44940</v>
      </c>
      <c r="E26483" s="2">
        <v>100</v>
      </c>
      <c r="F26483" t="s">
        <v>6543</v>
      </c>
      <c r="G26483" t="s">
        <v>6331</v>
      </c>
    </row>
    <row r="26484" spans="1:7" x14ac:dyDescent="0.25">
      <c r="A26484">
        <v>587</v>
      </c>
      <c r="B26484" t="s">
        <v>1154</v>
      </c>
      <c r="C26484" t="s">
        <v>6311</v>
      </c>
      <c r="D26484" s="1">
        <v>44941</v>
      </c>
      <c r="E26484" s="2">
        <v>1500</v>
      </c>
      <c r="F26484" t="s">
        <v>6312</v>
      </c>
      <c r="G26484" t="s">
        <v>6313</v>
      </c>
    </row>
    <row r="26485" spans="1:7" x14ac:dyDescent="0.25">
      <c r="A26485">
        <v>884</v>
      </c>
      <c r="B26485" t="s">
        <v>4879</v>
      </c>
      <c r="C26485" t="s">
        <v>6311</v>
      </c>
      <c r="D26485" s="1">
        <v>44941</v>
      </c>
      <c r="E26485" s="2">
        <v>1000</v>
      </c>
      <c r="F26485" t="s">
        <v>6380</v>
      </c>
      <c r="G26485" t="s">
        <v>6313</v>
      </c>
    </row>
    <row r="26486" spans="1:7" x14ac:dyDescent="0.25">
      <c r="A26486">
        <v>874</v>
      </c>
      <c r="B26486" t="s">
        <v>6384</v>
      </c>
      <c r="D26486" s="1">
        <v>44941</v>
      </c>
      <c r="E26486" s="2">
        <v>84</v>
      </c>
      <c r="G26486" t="s">
        <v>34</v>
      </c>
    </row>
    <row r="26487" spans="1:7" x14ac:dyDescent="0.25">
      <c r="A26487" t="s">
        <v>2463</v>
      </c>
      <c r="B26487" t="s">
        <v>2464</v>
      </c>
      <c r="C26487" t="s">
        <v>2465</v>
      </c>
      <c r="D26487" s="1">
        <v>44941</v>
      </c>
      <c r="E26487" s="2">
        <v>100</v>
      </c>
      <c r="F26487" t="s">
        <v>2466</v>
      </c>
      <c r="G26487" t="s">
        <v>2663</v>
      </c>
    </row>
    <row r="26488" spans="1:7" x14ac:dyDescent="0.25">
      <c r="A26488" t="s">
        <v>2463</v>
      </c>
      <c r="B26488" t="s">
        <v>2464</v>
      </c>
      <c r="C26488" t="s">
        <v>2465</v>
      </c>
      <c r="D26488" s="1">
        <v>44941</v>
      </c>
      <c r="E26488" s="2">
        <v>100</v>
      </c>
      <c r="F26488" t="s">
        <v>2467</v>
      </c>
      <c r="G26488" t="s">
        <v>2663</v>
      </c>
    </row>
    <row r="26489" spans="1:7" x14ac:dyDescent="0.25">
      <c r="A26489" t="s">
        <v>53</v>
      </c>
      <c r="B26489" t="s">
        <v>54</v>
      </c>
      <c r="C26489" t="s">
        <v>55</v>
      </c>
      <c r="D26489" s="1">
        <v>44943</v>
      </c>
      <c r="E26489" s="2">
        <v>16</v>
      </c>
      <c r="F26489" t="s">
        <v>56</v>
      </c>
      <c r="G26489" t="s">
        <v>2663</v>
      </c>
    </row>
    <row r="26490" spans="1:7" x14ac:dyDescent="0.25">
      <c r="A26490" t="s">
        <v>53</v>
      </c>
      <c r="B26490" t="s">
        <v>54</v>
      </c>
      <c r="C26490" t="s">
        <v>55</v>
      </c>
      <c r="D26490" s="1">
        <v>44943</v>
      </c>
      <c r="E26490" s="2">
        <v>16</v>
      </c>
      <c r="F26490" t="s">
        <v>57</v>
      </c>
      <c r="G26490" t="s">
        <v>2663</v>
      </c>
    </row>
    <row r="26491" spans="1:7" x14ac:dyDescent="0.25">
      <c r="A26491" t="s">
        <v>53</v>
      </c>
      <c r="B26491" t="s">
        <v>54</v>
      </c>
      <c r="C26491" t="s">
        <v>55</v>
      </c>
      <c r="D26491" s="1">
        <v>44943</v>
      </c>
      <c r="E26491" s="2">
        <v>84</v>
      </c>
      <c r="F26491" t="s">
        <v>56</v>
      </c>
      <c r="G26491" t="s">
        <v>34</v>
      </c>
    </row>
    <row r="26492" spans="1:7" x14ac:dyDescent="0.25">
      <c r="A26492" t="s">
        <v>53</v>
      </c>
      <c r="B26492" t="s">
        <v>54</v>
      </c>
      <c r="C26492" t="s">
        <v>55</v>
      </c>
      <c r="D26492" s="1">
        <v>44943</v>
      </c>
      <c r="E26492" s="2">
        <v>84</v>
      </c>
      <c r="F26492" t="s">
        <v>57</v>
      </c>
      <c r="G26492" t="s">
        <v>34</v>
      </c>
    </row>
    <row r="26493" spans="1:7" x14ac:dyDescent="0.25">
      <c r="A26493" t="s">
        <v>40</v>
      </c>
      <c r="B26493" t="s">
        <v>41</v>
      </c>
      <c r="C26493" t="s">
        <v>42</v>
      </c>
      <c r="D26493" s="1">
        <v>44943</v>
      </c>
      <c r="E26493" s="2">
        <v>83.33</v>
      </c>
      <c r="F26493" t="s">
        <v>43</v>
      </c>
      <c r="G26493" t="s">
        <v>2898</v>
      </c>
    </row>
    <row r="26494" spans="1:7" x14ac:dyDescent="0.25">
      <c r="A26494" t="s">
        <v>40</v>
      </c>
      <c r="B26494" t="s">
        <v>41</v>
      </c>
      <c r="C26494" t="s">
        <v>42</v>
      </c>
      <c r="D26494" s="1">
        <v>44943</v>
      </c>
      <c r="E26494" s="2">
        <v>83.33</v>
      </c>
      <c r="F26494" t="s">
        <v>43</v>
      </c>
      <c r="G26494" t="s">
        <v>34</v>
      </c>
    </row>
    <row r="26495" spans="1:7" x14ac:dyDescent="0.25">
      <c r="A26495" t="s">
        <v>49</v>
      </c>
      <c r="B26495" t="s">
        <v>50</v>
      </c>
      <c r="C26495" t="s">
        <v>51</v>
      </c>
      <c r="D26495" s="1">
        <v>44943</v>
      </c>
      <c r="E26495" s="2">
        <v>140</v>
      </c>
      <c r="F26495" t="s">
        <v>52</v>
      </c>
      <c r="G26495" t="s">
        <v>2663</v>
      </c>
    </row>
    <row r="26496" spans="1:7" x14ac:dyDescent="0.25">
      <c r="A26496" t="s">
        <v>5403</v>
      </c>
      <c r="B26496" t="s">
        <v>5404</v>
      </c>
      <c r="C26496" t="s">
        <v>758</v>
      </c>
      <c r="D26496" s="1">
        <v>44943</v>
      </c>
      <c r="E26496" s="2">
        <v>84</v>
      </c>
      <c r="F26496" t="s">
        <v>5405</v>
      </c>
      <c r="G26496" t="s">
        <v>34</v>
      </c>
    </row>
    <row r="26497" spans="1:7" x14ac:dyDescent="0.25">
      <c r="A26497" t="s">
        <v>475</v>
      </c>
      <c r="B26497" t="s">
        <v>476</v>
      </c>
      <c r="D26497" s="1">
        <v>44943</v>
      </c>
      <c r="E26497" s="2">
        <v>1000</v>
      </c>
      <c r="F26497" t="s">
        <v>477</v>
      </c>
      <c r="G26497" t="s">
        <v>4684</v>
      </c>
    </row>
    <row r="26498" spans="1:7" x14ac:dyDescent="0.25">
      <c r="A26498" t="s">
        <v>2714</v>
      </c>
      <c r="B26498" t="s">
        <v>2715</v>
      </c>
      <c r="C26498" t="s">
        <v>488</v>
      </c>
      <c r="D26498" s="1">
        <v>44943</v>
      </c>
      <c r="E26498" s="2">
        <v>84</v>
      </c>
      <c r="F26498" t="s">
        <v>2716</v>
      </c>
      <c r="G26498" t="s">
        <v>34</v>
      </c>
    </row>
    <row r="26499" spans="1:7" x14ac:dyDescent="0.25">
      <c r="A26499" t="s">
        <v>1257</v>
      </c>
      <c r="B26499" t="s">
        <v>1258</v>
      </c>
      <c r="C26499" t="s">
        <v>1259</v>
      </c>
      <c r="D26499" s="1">
        <v>44943</v>
      </c>
      <c r="E26499" s="2">
        <v>83.33</v>
      </c>
      <c r="F26499" t="s">
        <v>1260</v>
      </c>
      <c r="G26499" t="s">
        <v>34</v>
      </c>
    </row>
    <row r="26500" spans="1:7" x14ac:dyDescent="0.25">
      <c r="A26500" t="s">
        <v>1651</v>
      </c>
      <c r="B26500" t="s">
        <v>1652</v>
      </c>
      <c r="C26500" t="s">
        <v>1653</v>
      </c>
      <c r="D26500" s="1">
        <v>44943</v>
      </c>
      <c r="E26500" s="2">
        <v>100</v>
      </c>
      <c r="F26500" t="s">
        <v>1654</v>
      </c>
      <c r="G26500" t="s">
        <v>2663</v>
      </c>
    </row>
    <row r="26501" spans="1:7" x14ac:dyDescent="0.25">
      <c r="A26501" t="s">
        <v>1651</v>
      </c>
      <c r="B26501" t="s">
        <v>1652</v>
      </c>
      <c r="C26501" t="s">
        <v>1653</v>
      </c>
      <c r="D26501" s="1">
        <v>44943</v>
      </c>
      <c r="E26501" s="2">
        <v>100</v>
      </c>
      <c r="F26501" t="s">
        <v>1655</v>
      </c>
      <c r="G26501" t="s">
        <v>2663</v>
      </c>
    </row>
    <row r="26502" spans="1:7" x14ac:dyDescent="0.25">
      <c r="A26502" t="s">
        <v>601</v>
      </c>
      <c r="B26502" t="s">
        <v>602</v>
      </c>
      <c r="C26502" t="s">
        <v>603</v>
      </c>
      <c r="D26502" s="1">
        <v>44944</v>
      </c>
      <c r="E26502" s="2">
        <v>2000</v>
      </c>
      <c r="F26502" t="s">
        <v>604</v>
      </c>
      <c r="G26502" t="s">
        <v>5804</v>
      </c>
    </row>
    <row r="26503" spans="1:7" x14ac:dyDescent="0.25">
      <c r="A26503" t="s">
        <v>601</v>
      </c>
      <c r="B26503" t="s">
        <v>602</v>
      </c>
      <c r="C26503" t="s">
        <v>603</v>
      </c>
      <c r="D26503" s="1">
        <v>44944</v>
      </c>
      <c r="E26503" s="2">
        <v>2000</v>
      </c>
      <c r="F26503" t="s">
        <v>604</v>
      </c>
      <c r="G26503" t="s">
        <v>5804</v>
      </c>
    </row>
    <row r="26504" spans="1:7" x14ac:dyDescent="0.25">
      <c r="A26504" t="s">
        <v>601</v>
      </c>
      <c r="B26504" t="s">
        <v>602</v>
      </c>
      <c r="C26504" t="s">
        <v>603</v>
      </c>
      <c r="D26504" s="1">
        <v>44944</v>
      </c>
      <c r="E26504" s="2">
        <v>2000</v>
      </c>
      <c r="F26504" t="s">
        <v>605</v>
      </c>
      <c r="G26504" t="s">
        <v>5804</v>
      </c>
    </row>
    <row r="26505" spans="1:7" x14ac:dyDescent="0.25">
      <c r="A26505" t="s">
        <v>861</v>
      </c>
      <c r="B26505" t="s">
        <v>862</v>
      </c>
      <c r="D26505" s="1">
        <v>44944</v>
      </c>
      <c r="E26505" s="2">
        <v>1000</v>
      </c>
      <c r="F26505" t="s">
        <v>863</v>
      </c>
      <c r="G26505" t="s">
        <v>2663</v>
      </c>
    </row>
    <row r="26506" spans="1:7" x14ac:dyDescent="0.25">
      <c r="A26506">
        <v>691</v>
      </c>
      <c r="B26506" t="s">
        <v>3146</v>
      </c>
      <c r="C26506" t="s">
        <v>4536</v>
      </c>
      <c r="D26506" s="1">
        <v>44944</v>
      </c>
      <c r="E26506" s="2">
        <v>100</v>
      </c>
      <c r="G26506" t="s">
        <v>186</v>
      </c>
    </row>
    <row r="26507" spans="1:7" x14ac:dyDescent="0.25">
      <c r="A26507">
        <v>1050</v>
      </c>
      <c r="B26507" t="s">
        <v>2872</v>
      </c>
      <c r="C26507" t="s">
        <v>1452</v>
      </c>
      <c r="D26507" s="1">
        <v>44944</v>
      </c>
      <c r="E26507" s="2">
        <v>50</v>
      </c>
      <c r="F26507" t="s">
        <v>6544</v>
      </c>
      <c r="G26507" t="s">
        <v>6331</v>
      </c>
    </row>
    <row r="26508" spans="1:7" x14ac:dyDescent="0.25">
      <c r="A26508">
        <v>1052</v>
      </c>
      <c r="B26508" t="s">
        <v>6414</v>
      </c>
      <c r="C26508" t="s">
        <v>6545</v>
      </c>
      <c r="D26508" s="1">
        <v>44944</v>
      </c>
      <c r="E26508" s="2">
        <v>200</v>
      </c>
      <c r="F26508" t="s">
        <v>6546</v>
      </c>
      <c r="G26508" t="s">
        <v>6331</v>
      </c>
    </row>
    <row r="26509" spans="1:7" x14ac:dyDescent="0.25">
      <c r="A26509">
        <v>1054</v>
      </c>
      <c r="B26509" t="s">
        <v>6203</v>
      </c>
      <c r="C26509" t="s">
        <v>6547</v>
      </c>
      <c r="D26509" s="1">
        <v>44944</v>
      </c>
      <c r="E26509" s="2">
        <v>50</v>
      </c>
      <c r="F26509" t="s">
        <v>6548</v>
      </c>
      <c r="G26509" t="s">
        <v>6331</v>
      </c>
    </row>
    <row r="26510" spans="1:7" x14ac:dyDescent="0.25">
      <c r="A26510">
        <v>1053</v>
      </c>
      <c r="B26510" t="s">
        <v>575</v>
      </c>
      <c r="C26510" t="s">
        <v>3740</v>
      </c>
      <c r="D26510" s="1">
        <v>44944</v>
      </c>
      <c r="E26510" s="2">
        <v>200</v>
      </c>
      <c r="F26510" t="s">
        <v>6549</v>
      </c>
      <c r="G26510" t="s">
        <v>6331</v>
      </c>
    </row>
    <row r="26511" spans="1:7" x14ac:dyDescent="0.25">
      <c r="A26511" t="s">
        <v>5256</v>
      </c>
      <c r="B26511" t="s">
        <v>5257</v>
      </c>
      <c r="C26511" t="s">
        <v>5232</v>
      </c>
      <c r="D26511" s="1">
        <v>44944</v>
      </c>
      <c r="E26511" s="2">
        <v>250</v>
      </c>
      <c r="F26511" t="s">
        <v>5233</v>
      </c>
      <c r="G26511" t="s">
        <v>5857</v>
      </c>
    </row>
    <row r="26512" spans="1:7" x14ac:dyDescent="0.25">
      <c r="A26512">
        <v>1055</v>
      </c>
      <c r="B26512" t="s">
        <v>4344</v>
      </c>
      <c r="C26512" t="s">
        <v>1355</v>
      </c>
      <c r="D26512" s="1">
        <v>44945</v>
      </c>
      <c r="E26512" s="2">
        <v>25</v>
      </c>
      <c r="F26512" t="s">
        <v>6550</v>
      </c>
      <c r="G26512" t="s">
        <v>6331</v>
      </c>
    </row>
    <row r="26513" spans="1:7" x14ac:dyDescent="0.25">
      <c r="A26513">
        <v>797</v>
      </c>
      <c r="B26513" t="s">
        <v>6230</v>
      </c>
      <c r="C26513" t="s">
        <v>6231</v>
      </c>
      <c r="D26513" s="1">
        <v>44945</v>
      </c>
      <c r="E26513" s="2">
        <v>175</v>
      </c>
      <c r="F26513" t="s">
        <v>6232</v>
      </c>
      <c r="G26513" t="s">
        <v>6331</v>
      </c>
    </row>
    <row r="26514" spans="1:7" x14ac:dyDescent="0.25">
      <c r="A26514" t="s">
        <v>3268</v>
      </c>
      <c r="B26514" t="s">
        <v>3269</v>
      </c>
      <c r="D26514" s="1">
        <v>44945</v>
      </c>
      <c r="E26514" s="2">
        <v>7000</v>
      </c>
      <c r="F26514" t="s">
        <v>3270</v>
      </c>
      <c r="G26514" t="s">
        <v>97</v>
      </c>
    </row>
    <row r="26515" spans="1:7" x14ac:dyDescent="0.25">
      <c r="A26515">
        <v>795</v>
      </c>
      <c r="B26515" t="s">
        <v>1581</v>
      </c>
      <c r="C26515" t="s">
        <v>6225</v>
      </c>
      <c r="D26515" s="1">
        <v>44946</v>
      </c>
      <c r="E26515" s="2">
        <v>175</v>
      </c>
      <c r="F26515" t="s">
        <v>6226</v>
      </c>
      <c r="G26515" t="s">
        <v>6331</v>
      </c>
    </row>
    <row r="26516" spans="1:7" x14ac:dyDescent="0.25">
      <c r="A26516">
        <v>803</v>
      </c>
      <c r="B26516" t="s">
        <v>354</v>
      </c>
      <c r="C26516" t="s">
        <v>6071</v>
      </c>
      <c r="D26516" s="1">
        <v>44946</v>
      </c>
      <c r="E26516" s="2">
        <v>175</v>
      </c>
      <c r="F26516" t="s">
        <v>6243</v>
      </c>
      <c r="G26516" t="s">
        <v>6331</v>
      </c>
    </row>
    <row r="26517" spans="1:7" x14ac:dyDescent="0.25">
      <c r="A26517">
        <v>1056</v>
      </c>
      <c r="B26517" t="s">
        <v>6551</v>
      </c>
      <c r="C26517" t="s">
        <v>6552</v>
      </c>
      <c r="D26517" s="1">
        <v>44946</v>
      </c>
      <c r="E26517" s="2">
        <v>50</v>
      </c>
      <c r="F26517" t="s">
        <v>6553</v>
      </c>
      <c r="G26517" t="s">
        <v>6331</v>
      </c>
    </row>
    <row r="26518" spans="1:7" x14ac:dyDescent="0.25">
      <c r="A26518" t="s">
        <v>1322</v>
      </c>
      <c r="B26518" t="s">
        <v>1323</v>
      </c>
      <c r="C26518" t="s">
        <v>1324</v>
      </c>
      <c r="D26518" s="1">
        <v>44946</v>
      </c>
      <c r="E26518" s="2">
        <v>500</v>
      </c>
      <c r="F26518" t="s">
        <v>1325</v>
      </c>
      <c r="G26518" t="s">
        <v>1326</v>
      </c>
    </row>
    <row r="26519" spans="1:7" x14ac:dyDescent="0.25">
      <c r="A26519" t="s">
        <v>1322</v>
      </c>
      <c r="B26519" t="s">
        <v>1323</v>
      </c>
      <c r="C26519" t="s">
        <v>1324</v>
      </c>
      <c r="D26519" s="1">
        <v>44946</v>
      </c>
      <c r="E26519" s="2">
        <v>500</v>
      </c>
      <c r="F26519" t="s">
        <v>1325</v>
      </c>
      <c r="G26519" t="s">
        <v>1326</v>
      </c>
    </row>
    <row r="26520" spans="1:7" x14ac:dyDescent="0.25">
      <c r="A26520" t="s">
        <v>1322</v>
      </c>
      <c r="B26520" t="s">
        <v>1323</v>
      </c>
      <c r="C26520" t="s">
        <v>1324</v>
      </c>
      <c r="D26520" s="1">
        <v>44946</v>
      </c>
      <c r="E26520" s="2">
        <v>500</v>
      </c>
      <c r="F26520" t="s">
        <v>1327</v>
      </c>
      <c r="G26520" t="s">
        <v>1326</v>
      </c>
    </row>
    <row r="26521" spans="1:7" x14ac:dyDescent="0.25">
      <c r="A26521">
        <v>1057</v>
      </c>
      <c r="B26521" t="s">
        <v>6554</v>
      </c>
      <c r="C26521" t="s">
        <v>6555</v>
      </c>
      <c r="D26521" s="1">
        <v>44947</v>
      </c>
      <c r="E26521" s="2">
        <v>50</v>
      </c>
      <c r="F26521" t="s">
        <v>6556</v>
      </c>
      <c r="G26521" t="s">
        <v>6331</v>
      </c>
    </row>
    <row r="26522" spans="1:7" x14ac:dyDescent="0.25">
      <c r="A26522">
        <v>1057</v>
      </c>
      <c r="B26522" t="s">
        <v>6554</v>
      </c>
      <c r="C26522" t="s">
        <v>6555</v>
      </c>
      <c r="D26522" s="1">
        <v>44947</v>
      </c>
      <c r="E26522" s="2">
        <v>50</v>
      </c>
      <c r="F26522" t="s">
        <v>6557</v>
      </c>
      <c r="G26522" t="s">
        <v>6331</v>
      </c>
    </row>
    <row r="26523" spans="1:7" x14ac:dyDescent="0.25">
      <c r="A26523">
        <v>1058</v>
      </c>
      <c r="B26523" t="s">
        <v>6558</v>
      </c>
      <c r="C26523" t="s">
        <v>6555</v>
      </c>
      <c r="D26523" s="1">
        <v>44947</v>
      </c>
      <c r="E26523" s="2">
        <v>50</v>
      </c>
      <c r="F26523" t="s">
        <v>6557</v>
      </c>
      <c r="G26523" t="s">
        <v>6331</v>
      </c>
    </row>
    <row r="26524" spans="1:7" x14ac:dyDescent="0.25">
      <c r="A26524">
        <v>1059</v>
      </c>
      <c r="B26524" t="s">
        <v>4120</v>
      </c>
      <c r="C26524" t="s">
        <v>6559</v>
      </c>
      <c r="D26524" s="1">
        <v>44947</v>
      </c>
      <c r="E26524" s="2">
        <v>100</v>
      </c>
      <c r="F26524" t="s">
        <v>6560</v>
      </c>
      <c r="G26524" t="s">
        <v>6331</v>
      </c>
    </row>
    <row r="26525" spans="1:7" x14ac:dyDescent="0.25">
      <c r="A26525">
        <v>1060</v>
      </c>
      <c r="B26525" t="s">
        <v>6561</v>
      </c>
      <c r="C26525" t="s">
        <v>23</v>
      </c>
      <c r="D26525" s="1">
        <v>44948</v>
      </c>
      <c r="E26525" s="2">
        <v>25</v>
      </c>
      <c r="F26525" t="s">
        <v>6562</v>
      </c>
      <c r="G26525" t="s">
        <v>6331</v>
      </c>
    </row>
    <row r="26526" spans="1:7" x14ac:dyDescent="0.25">
      <c r="A26526">
        <v>1060</v>
      </c>
      <c r="B26526" t="s">
        <v>6561</v>
      </c>
      <c r="C26526" t="s">
        <v>23</v>
      </c>
      <c r="D26526" s="1">
        <v>44948</v>
      </c>
      <c r="E26526" s="2">
        <v>25</v>
      </c>
      <c r="F26526" t="s">
        <v>6562</v>
      </c>
      <c r="G26526" t="s">
        <v>6331</v>
      </c>
    </row>
    <row r="26527" spans="1:7" x14ac:dyDescent="0.25">
      <c r="A26527" t="s">
        <v>4660</v>
      </c>
      <c r="B26527" t="s">
        <v>4661</v>
      </c>
      <c r="C26527" t="s">
        <v>4662</v>
      </c>
      <c r="D26527" s="1">
        <v>44948</v>
      </c>
      <c r="E26527" s="2">
        <v>5</v>
      </c>
      <c r="F26527" t="s">
        <v>4663</v>
      </c>
      <c r="G26527" t="s">
        <v>276</v>
      </c>
    </row>
    <row r="26528" spans="1:7" x14ac:dyDescent="0.25">
      <c r="A26528">
        <v>117</v>
      </c>
      <c r="B26528" t="s">
        <v>5566</v>
      </c>
      <c r="C26528" t="s">
        <v>1582</v>
      </c>
      <c r="D26528" s="1">
        <v>44949</v>
      </c>
      <c r="E26528" s="2">
        <v>100</v>
      </c>
      <c r="F26528" t="s">
        <v>5567</v>
      </c>
      <c r="G26528" t="s">
        <v>2663</v>
      </c>
    </row>
    <row r="26529" spans="1:7" x14ac:dyDescent="0.25">
      <c r="A26529" t="s">
        <v>1065</v>
      </c>
      <c r="B26529" t="s">
        <v>1066</v>
      </c>
      <c r="D26529" s="1">
        <v>44950</v>
      </c>
      <c r="E26529" s="2">
        <v>1000</v>
      </c>
      <c r="F26529" t="s">
        <v>1067</v>
      </c>
      <c r="G26529" t="s">
        <v>1068</v>
      </c>
    </row>
    <row r="26530" spans="1:7" x14ac:dyDescent="0.25">
      <c r="A26530">
        <v>1061</v>
      </c>
      <c r="B26530" t="s">
        <v>6563</v>
      </c>
      <c r="C26530" t="s">
        <v>3655</v>
      </c>
      <c r="D26530" s="1">
        <v>44950</v>
      </c>
      <c r="E26530" s="2">
        <v>175</v>
      </c>
      <c r="F26530" t="s">
        <v>6564</v>
      </c>
      <c r="G26530" t="s">
        <v>6331</v>
      </c>
    </row>
    <row r="26531" spans="1:7" x14ac:dyDescent="0.25">
      <c r="A26531" t="s">
        <v>2463</v>
      </c>
      <c r="B26531" t="s">
        <v>2464</v>
      </c>
      <c r="C26531" t="s">
        <v>2465</v>
      </c>
      <c r="D26531" s="1">
        <v>44950</v>
      </c>
      <c r="E26531" s="2">
        <v>1000</v>
      </c>
      <c r="F26531" t="s">
        <v>2466</v>
      </c>
      <c r="G26531" t="s">
        <v>2663</v>
      </c>
    </row>
    <row r="26532" spans="1:7" x14ac:dyDescent="0.25">
      <c r="A26532" t="s">
        <v>2463</v>
      </c>
      <c r="B26532" t="s">
        <v>2464</v>
      </c>
      <c r="C26532" t="s">
        <v>2465</v>
      </c>
      <c r="D26532" s="1">
        <v>44950</v>
      </c>
      <c r="E26532" s="2">
        <v>1000</v>
      </c>
      <c r="F26532" t="s">
        <v>2467</v>
      </c>
      <c r="G26532" t="s">
        <v>2663</v>
      </c>
    </row>
    <row r="26533" spans="1:7" x14ac:dyDescent="0.25">
      <c r="A26533">
        <v>1064</v>
      </c>
      <c r="B26533" t="s">
        <v>6565</v>
      </c>
      <c r="C26533" t="s">
        <v>1542</v>
      </c>
      <c r="D26533" s="1">
        <v>44951</v>
      </c>
      <c r="E26533" s="2">
        <v>25</v>
      </c>
      <c r="F26533" t="s">
        <v>6566</v>
      </c>
      <c r="G26533" t="s">
        <v>6331</v>
      </c>
    </row>
    <row r="26534" spans="1:7" x14ac:dyDescent="0.25">
      <c r="A26534">
        <v>1065</v>
      </c>
      <c r="B26534" t="s">
        <v>6567</v>
      </c>
      <c r="C26534" t="s">
        <v>6568</v>
      </c>
      <c r="D26534" s="1">
        <v>44951</v>
      </c>
      <c r="E26534" s="2">
        <v>175</v>
      </c>
      <c r="F26534" t="s">
        <v>6569</v>
      </c>
      <c r="G26534" t="s">
        <v>6331</v>
      </c>
    </row>
    <row r="26535" spans="1:7" x14ac:dyDescent="0.25">
      <c r="A26535">
        <v>1066</v>
      </c>
      <c r="B26535" t="s">
        <v>4570</v>
      </c>
      <c r="C26535" t="s">
        <v>157</v>
      </c>
      <c r="D26535" s="1">
        <v>44951</v>
      </c>
      <c r="E26535" s="2">
        <v>200</v>
      </c>
      <c r="F26535" t="s">
        <v>6570</v>
      </c>
      <c r="G26535" t="s">
        <v>6331</v>
      </c>
    </row>
    <row r="26536" spans="1:7" x14ac:dyDescent="0.25">
      <c r="A26536">
        <v>1067</v>
      </c>
      <c r="B26536" t="s">
        <v>6571</v>
      </c>
      <c r="C26536" t="s">
        <v>3751</v>
      </c>
      <c r="D26536" s="1">
        <v>44952</v>
      </c>
      <c r="E26536" s="2">
        <v>50</v>
      </c>
      <c r="F26536" t="s">
        <v>6572</v>
      </c>
      <c r="G26536" t="s">
        <v>6331</v>
      </c>
    </row>
    <row r="26537" spans="1:7" x14ac:dyDescent="0.25">
      <c r="A26537">
        <v>1068</v>
      </c>
      <c r="B26537" t="s">
        <v>6573</v>
      </c>
      <c r="C26537" t="s">
        <v>1768</v>
      </c>
      <c r="D26537" s="1">
        <v>44952</v>
      </c>
      <c r="E26537" s="2">
        <v>175</v>
      </c>
      <c r="F26537" t="s">
        <v>6574</v>
      </c>
      <c r="G26537" t="s">
        <v>6331</v>
      </c>
    </row>
    <row r="26538" spans="1:7" x14ac:dyDescent="0.25">
      <c r="A26538">
        <v>1098</v>
      </c>
      <c r="B26538" t="s">
        <v>6575</v>
      </c>
      <c r="D26538" s="1">
        <v>44952</v>
      </c>
      <c r="E26538" s="2">
        <v>5000</v>
      </c>
      <c r="G26538" t="s">
        <v>2663</v>
      </c>
    </row>
    <row r="26539" spans="1:7" x14ac:dyDescent="0.25">
      <c r="A26539">
        <v>814</v>
      </c>
      <c r="B26539" t="s">
        <v>2395</v>
      </c>
      <c r="C26539" t="s">
        <v>1062</v>
      </c>
      <c r="D26539" s="1">
        <v>44952</v>
      </c>
      <c r="E26539" s="2">
        <v>200</v>
      </c>
      <c r="F26539" t="s">
        <v>6258</v>
      </c>
      <c r="G26539" t="s">
        <v>6331</v>
      </c>
    </row>
    <row r="26540" spans="1:7" x14ac:dyDescent="0.25">
      <c r="A26540">
        <v>814</v>
      </c>
      <c r="B26540" t="s">
        <v>2395</v>
      </c>
      <c r="C26540" t="s">
        <v>1062</v>
      </c>
      <c r="D26540" s="1">
        <v>44952</v>
      </c>
      <c r="E26540" s="2">
        <v>200</v>
      </c>
      <c r="F26540" t="s">
        <v>6259</v>
      </c>
      <c r="G26540" t="s">
        <v>6331</v>
      </c>
    </row>
    <row r="26541" spans="1:7" x14ac:dyDescent="0.25">
      <c r="A26541">
        <v>1088</v>
      </c>
      <c r="B26541" t="s">
        <v>6576</v>
      </c>
      <c r="D26541" s="1">
        <v>44953</v>
      </c>
      <c r="E26541" s="2">
        <v>400</v>
      </c>
      <c r="G26541" t="s">
        <v>276</v>
      </c>
    </row>
    <row r="26542" spans="1:7" x14ac:dyDescent="0.25">
      <c r="A26542">
        <v>986</v>
      </c>
      <c r="B26542" t="s">
        <v>580</v>
      </c>
      <c r="C26542" t="s">
        <v>6449</v>
      </c>
      <c r="D26542" s="1">
        <v>44953</v>
      </c>
      <c r="E26542" s="2">
        <v>200</v>
      </c>
      <c r="G26542" t="s">
        <v>276</v>
      </c>
    </row>
    <row r="26543" spans="1:7" x14ac:dyDescent="0.25">
      <c r="A26543" t="s">
        <v>2836</v>
      </c>
      <c r="B26543" t="s">
        <v>2837</v>
      </c>
      <c r="C26543" t="s">
        <v>758</v>
      </c>
      <c r="D26543" s="1">
        <v>44953</v>
      </c>
      <c r="E26543" s="2">
        <v>500</v>
      </c>
      <c r="F26543" t="s">
        <v>2838</v>
      </c>
      <c r="G26543" t="s">
        <v>2663</v>
      </c>
    </row>
    <row r="26544" spans="1:7" x14ac:dyDescent="0.25">
      <c r="A26544">
        <v>1069</v>
      </c>
      <c r="B26544" t="s">
        <v>5450</v>
      </c>
      <c r="C26544" t="s">
        <v>5798</v>
      </c>
      <c r="D26544" s="1">
        <v>44954</v>
      </c>
      <c r="E26544" s="2">
        <v>50</v>
      </c>
      <c r="F26544" t="s">
        <v>6577</v>
      </c>
      <c r="G26544" t="s">
        <v>6331</v>
      </c>
    </row>
    <row r="26545" spans="1:7" x14ac:dyDescent="0.25">
      <c r="A26545">
        <v>1070</v>
      </c>
      <c r="B26545" t="s">
        <v>5067</v>
      </c>
      <c r="C26545" t="s">
        <v>6578</v>
      </c>
      <c r="D26545" s="1">
        <v>44954</v>
      </c>
      <c r="E26545" s="2">
        <v>20</v>
      </c>
      <c r="F26545" t="s">
        <v>6579</v>
      </c>
      <c r="G26545" t="s">
        <v>6331</v>
      </c>
    </row>
    <row r="26546" spans="1:7" x14ac:dyDescent="0.25">
      <c r="A26546">
        <v>1072</v>
      </c>
      <c r="B26546" t="s">
        <v>6580</v>
      </c>
      <c r="C26546" t="s">
        <v>6581</v>
      </c>
      <c r="D26546" s="1">
        <v>44955</v>
      </c>
      <c r="E26546" s="2">
        <v>25</v>
      </c>
      <c r="F26546" t="s">
        <v>6582</v>
      </c>
      <c r="G26546" t="s">
        <v>6331</v>
      </c>
    </row>
    <row r="26547" spans="1:7" x14ac:dyDescent="0.25">
      <c r="A26547">
        <v>1073</v>
      </c>
      <c r="B26547" t="s">
        <v>6583</v>
      </c>
      <c r="C26547" t="s">
        <v>6581</v>
      </c>
      <c r="D26547" s="1">
        <v>44955</v>
      </c>
      <c r="E26547" s="2">
        <v>30</v>
      </c>
      <c r="F26547" t="s">
        <v>6584</v>
      </c>
      <c r="G26547" t="s">
        <v>6331</v>
      </c>
    </row>
    <row r="26548" spans="1:7" x14ac:dyDescent="0.25">
      <c r="A26548">
        <v>1074</v>
      </c>
      <c r="B26548" t="s">
        <v>2095</v>
      </c>
      <c r="C26548" t="s">
        <v>6585</v>
      </c>
      <c r="D26548" s="1">
        <v>44956</v>
      </c>
      <c r="E26548" s="2">
        <v>20</v>
      </c>
      <c r="F26548" t="s">
        <v>6586</v>
      </c>
      <c r="G26548" t="s">
        <v>6331</v>
      </c>
    </row>
    <row r="26549" spans="1:7" x14ac:dyDescent="0.25">
      <c r="A26549">
        <v>1075</v>
      </c>
      <c r="B26549" t="s">
        <v>2893</v>
      </c>
      <c r="C26549" t="s">
        <v>1718</v>
      </c>
      <c r="D26549" s="1">
        <v>44956</v>
      </c>
      <c r="E26549" s="2">
        <v>25</v>
      </c>
      <c r="F26549" t="s">
        <v>6587</v>
      </c>
      <c r="G26549" t="s">
        <v>6331</v>
      </c>
    </row>
    <row r="26550" spans="1:7" x14ac:dyDescent="0.25">
      <c r="A26550">
        <v>1071</v>
      </c>
      <c r="B26550" t="s">
        <v>6588</v>
      </c>
      <c r="C26550" t="s">
        <v>6589</v>
      </c>
      <c r="D26550" s="1">
        <v>44956</v>
      </c>
      <c r="E26550" s="2">
        <v>75</v>
      </c>
      <c r="F26550" t="s">
        <v>6590</v>
      </c>
      <c r="G26550" t="s">
        <v>6331</v>
      </c>
    </row>
    <row r="26551" spans="1:7" x14ac:dyDescent="0.25">
      <c r="A26551" t="s">
        <v>4680</v>
      </c>
      <c r="B26551" t="s">
        <v>4681</v>
      </c>
      <c r="C26551" t="s">
        <v>4682</v>
      </c>
      <c r="D26551" s="1">
        <v>44956</v>
      </c>
      <c r="E26551" s="2">
        <v>84</v>
      </c>
      <c r="F26551" t="s">
        <v>4683</v>
      </c>
      <c r="G26551" t="s">
        <v>34</v>
      </c>
    </row>
    <row r="26552" spans="1:7" x14ac:dyDescent="0.25">
      <c r="A26552" t="s">
        <v>4525</v>
      </c>
      <c r="B26552" t="s">
        <v>4526</v>
      </c>
      <c r="C26552" t="s">
        <v>3574</v>
      </c>
      <c r="D26552" s="1">
        <v>44956</v>
      </c>
      <c r="E26552" s="2">
        <v>84</v>
      </c>
      <c r="F26552" t="s">
        <v>4527</v>
      </c>
      <c r="G26552" t="s">
        <v>34</v>
      </c>
    </row>
    <row r="26553" spans="1:7" x14ac:dyDescent="0.25">
      <c r="A26553" t="s">
        <v>225</v>
      </c>
      <c r="B26553" t="s">
        <v>226</v>
      </c>
      <c r="C26553" t="s">
        <v>227</v>
      </c>
      <c r="D26553" s="1">
        <v>44956</v>
      </c>
      <c r="E26553" s="2">
        <v>84</v>
      </c>
      <c r="F26553" t="s">
        <v>228</v>
      </c>
      <c r="G26553" t="s">
        <v>34</v>
      </c>
    </row>
    <row r="26554" spans="1:7" x14ac:dyDescent="0.25">
      <c r="A26554" t="s">
        <v>2634</v>
      </c>
      <c r="B26554" t="s">
        <v>2635</v>
      </c>
      <c r="C26554" t="s">
        <v>2636</v>
      </c>
      <c r="D26554" s="1">
        <v>44956</v>
      </c>
      <c r="E26554" s="2">
        <v>100</v>
      </c>
      <c r="F26554" t="s">
        <v>2637</v>
      </c>
      <c r="G26554" t="s">
        <v>2638</v>
      </c>
    </row>
    <row r="26555" spans="1:7" x14ac:dyDescent="0.25">
      <c r="A26555" t="s">
        <v>2634</v>
      </c>
      <c r="B26555" t="s">
        <v>2635</v>
      </c>
      <c r="C26555" t="s">
        <v>2636</v>
      </c>
      <c r="D26555" s="1">
        <v>44956</v>
      </c>
      <c r="E26555" s="2">
        <v>100</v>
      </c>
      <c r="F26555" t="s">
        <v>2639</v>
      </c>
      <c r="G26555" t="s">
        <v>2638</v>
      </c>
    </row>
    <row r="26556" spans="1:7" x14ac:dyDescent="0.25">
      <c r="A26556" t="s">
        <v>2634</v>
      </c>
      <c r="B26556" t="s">
        <v>2635</v>
      </c>
      <c r="C26556" t="s">
        <v>2636</v>
      </c>
      <c r="D26556" s="1">
        <v>44956</v>
      </c>
      <c r="E26556" s="2">
        <v>100</v>
      </c>
      <c r="F26556" t="s">
        <v>2639</v>
      </c>
      <c r="G26556" t="s">
        <v>2638</v>
      </c>
    </row>
    <row r="26557" spans="1:7" x14ac:dyDescent="0.25">
      <c r="A26557" t="s">
        <v>1426</v>
      </c>
      <c r="B26557" t="s">
        <v>1427</v>
      </c>
      <c r="C26557" t="s">
        <v>826</v>
      </c>
      <c r="D26557" s="1">
        <v>44956</v>
      </c>
      <c r="E26557" s="2">
        <v>84</v>
      </c>
      <c r="F26557" t="s">
        <v>1428</v>
      </c>
      <c r="G26557" t="s">
        <v>34</v>
      </c>
    </row>
    <row r="26558" spans="1:7" x14ac:dyDescent="0.25">
      <c r="A26558" t="s">
        <v>4699</v>
      </c>
      <c r="B26558" t="s">
        <v>4700</v>
      </c>
      <c r="C26558" t="s">
        <v>4701</v>
      </c>
      <c r="D26558" s="1">
        <v>44956</v>
      </c>
      <c r="E26558" s="2">
        <v>84</v>
      </c>
      <c r="F26558" t="s">
        <v>4702</v>
      </c>
      <c r="G26558" t="s">
        <v>34</v>
      </c>
    </row>
    <row r="26559" spans="1:7" x14ac:dyDescent="0.25">
      <c r="A26559" t="s">
        <v>462</v>
      </c>
      <c r="B26559" t="s">
        <v>463</v>
      </c>
      <c r="C26559" t="s">
        <v>464</v>
      </c>
      <c r="D26559" s="1">
        <v>44957</v>
      </c>
      <c r="E26559" s="2">
        <v>1000</v>
      </c>
      <c r="F26559" t="s">
        <v>465</v>
      </c>
      <c r="G26559" t="s">
        <v>34</v>
      </c>
    </row>
    <row r="26560" spans="1:7" x14ac:dyDescent="0.25">
      <c r="A26560">
        <v>1076</v>
      </c>
      <c r="B26560" t="s">
        <v>1683</v>
      </c>
      <c r="C26560" t="s">
        <v>6591</v>
      </c>
      <c r="D26560" s="1">
        <v>44957</v>
      </c>
      <c r="E26560" s="2">
        <v>20</v>
      </c>
      <c r="F26560" t="s">
        <v>6592</v>
      </c>
      <c r="G26560" t="s">
        <v>6331</v>
      </c>
    </row>
    <row r="26561" spans="1:7" x14ac:dyDescent="0.25">
      <c r="A26561">
        <v>351</v>
      </c>
      <c r="B26561" t="s">
        <v>3999</v>
      </c>
      <c r="C26561" t="s">
        <v>6593</v>
      </c>
      <c r="D26561" s="1">
        <v>44957</v>
      </c>
      <c r="E26561" s="2">
        <v>25</v>
      </c>
      <c r="F26561" t="s">
        <v>6594</v>
      </c>
      <c r="G26561" t="s">
        <v>2663</v>
      </c>
    </row>
    <row r="26562" spans="1:7" x14ac:dyDescent="0.25">
      <c r="A26562">
        <v>383</v>
      </c>
      <c r="B26562" t="s">
        <v>5772</v>
      </c>
      <c r="C26562" t="s">
        <v>5876</v>
      </c>
      <c r="D26562" s="1">
        <v>44958</v>
      </c>
      <c r="E26562" s="2">
        <v>50</v>
      </c>
      <c r="F26562" t="s">
        <v>5877</v>
      </c>
      <c r="G26562" t="s">
        <v>6428</v>
      </c>
    </row>
    <row r="26563" spans="1:7" x14ac:dyDescent="0.25">
      <c r="A26563">
        <v>341</v>
      </c>
      <c r="B26563" t="s">
        <v>5819</v>
      </c>
      <c r="C26563" t="s">
        <v>5820</v>
      </c>
      <c r="D26563" s="1">
        <v>44958</v>
      </c>
      <c r="E26563" s="2">
        <v>50</v>
      </c>
      <c r="F26563" t="s">
        <v>5821</v>
      </c>
      <c r="G26563" t="s">
        <v>5638</v>
      </c>
    </row>
    <row r="26564" spans="1:7" x14ac:dyDescent="0.25">
      <c r="A26564">
        <v>278</v>
      </c>
      <c r="B26564" t="s">
        <v>2822</v>
      </c>
      <c r="C26564" t="s">
        <v>779</v>
      </c>
      <c r="D26564" s="1">
        <v>44958</v>
      </c>
      <c r="E26564" s="2">
        <v>5</v>
      </c>
      <c r="F26564" t="s">
        <v>5801</v>
      </c>
      <c r="G26564" t="s">
        <v>5789</v>
      </c>
    </row>
    <row r="26565" spans="1:7" x14ac:dyDescent="0.25">
      <c r="A26565">
        <v>276</v>
      </c>
      <c r="B26565" t="s">
        <v>5802</v>
      </c>
      <c r="C26565" t="s">
        <v>5803</v>
      </c>
      <c r="D26565" s="1">
        <v>44958</v>
      </c>
      <c r="E26565" s="2">
        <v>5</v>
      </c>
      <c r="G26565" t="s">
        <v>5789</v>
      </c>
    </row>
    <row r="26566" spans="1:7" x14ac:dyDescent="0.25">
      <c r="A26566">
        <v>851</v>
      </c>
      <c r="B26566" t="s">
        <v>6504</v>
      </c>
      <c r="C26566" t="s">
        <v>6505</v>
      </c>
      <c r="D26566" s="1">
        <v>44958</v>
      </c>
      <c r="E26566" s="2">
        <v>42</v>
      </c>
      <c r="F26566" t="s">
        <v>6506</v>
      </c>
      <c r="G26566" t="s">
        <v>6507</v>
      </c>
    </row>
    <row r="26567" spans="1:7" x14ac:dyDescent="0.25">
      <c r="A26567">
        <v>847</v>
      </c>
      <c r="B26567" t="s">
        <v>6319</v>
      </c>
      <c r="C26567" t="s">
        <v>6320</v>
      </c>
      <c r="D26567" s="1">
        <v>44958</v>
      </c>
      <c r="E26567" s="2">
        <v>10</v>
      </c>
      <c r="F26567" t="s">
        <v>6321</v>
      </c>
      <c r="G26567" t="s">
        <v>2663</v>
      </c>
    </row>
    <row r="26568" spans="1:7" x14ac:dyDescent="0.25">
      <c r="A26568">
        <v>127</v>
      </c>
      <c r="B26568" t="s">
        <v>5609</v>
      </c>
      <c r="C26568" t="s">
        <v>1795</v>
      </c>
      <c r="D26568" s="1">
        <v>44958</v>
      </c>
      <c r="E26568" s="2">
        <v>84</v>
      </c>
      <c r="F26568" t="s">
        <v>5610</v>
      </c>
      <c r="G26568" t="s">
        <v>6387</v>
      </c>
    </row>
    <row r="26569" spans="1:7" x14ac:dyDescent="0.25">
      <c r="A26569">
        <v>68</v>
      </c>
      <c r="B26569" t="s">
        <v>5551</v>
      </c>
      <c r="C26569" t="s">
        <v>5552</v>
      </c>
      <c r="D26569" s="1">
        <v>44958</v>
      </c>
      <c r="E26569" s="2">
        <v>15</v>
      </c>
      <c r="F26569" t="s">
        <v>5553</v>
      </c>
      <c r="G26569" t="s">
        <v>4685</v>
      </c>
    </row>
    <row r="26570" spans="1:7" x14ac:dyDescent="0.25">
      <c r="A26570">
        <v>45</v>
      </c>
      <c r="B26570" t="s">
        <v>1578</v>
      </c>
      <c r="C26570" t="s">
        <v>3033</v>
      </c>
      <c r="D26570" s="1">
        <v>44958</v>
      </c>
      <c r="E26570" s="2">
        <v>84</v>
      </c>
      <c r="F26570" t="s">
        <v>5518</v>
      </c>
      <c r="G26570" t="s">
        <v>34</v>
      </c>
    </row>
    <row r="26571" spans="1:7" x14ac:dyDescent="0.25">
      <c r="A26571">
        <v>1078</v>
      </c>
      <c r="B26571" t="s">
        <v>893</v>
      </c>
      <c r="C26571" t="s">
        <v>3581</v>
      </c>
      <c r="D26571" s="1">
        <v>44958</v>
      </c>
      <c r="E26571" s="2">
        <v>175</v>
      </c>
      <c r="F26571" t="s">
        <v>6595</v>
      </c>
      <c r="G26571" t="s">
        <v>6331</v>
      </c>
    </row>
    <row r="26572" spans="1:7" x14ac:dyDescent="0.25">
      <c r="A26572" t="s">
        <v>312</v>
      </c>
      <c r="B26572" t="s">
        <v>248</v>
      </c>
      <c r="C26572" t="s">
        <v>313</v>
      </c>
      <c r="D26572" s="1">
        <v>44958</v>
      </c>
      <c r="E26572" s="2">
        <v>50</v>
      </c>
      <c r="F26572" t="s">
        <v>314</v>
      </c>
      <c r="G26572" t="s">
        <v>315</v>
      </c>
    </row>
    <row r="26573" spans="1:7" x14ac:dyDescent="0.25">
      <c r="A26573" t="s">
        <v>322</v>
      </c>
      <c r="B26573" t="s">
        <v>323</v>
      </c>
      <c r="C26573" t="s">
        <v>324</v>
      </c>
      <c r="D26573" s="1">
        <v>44958</v>
      </c>
      <c r="E26573" s="2">
        <v>63</v>
      </c>
      <c r="F26573" t="s">
        <v>325</v>
      </c>
      <c r="G26573" t="s">
        <v>326</v>
      </c>
    </row>
    <row r="26574" spans="1:7" x14ac:dyDescent="0.25">
      <c r="A26574" t="s">
        <v>322</v>
      </c>
      <c r="B26574" t="s">
        <v>323</v>
      </c>
      <c r="C26574" t="s">
        <v>324</v>
      </c>
      <c r="D26574" s="1">
        <v>44958</v>
      </c>
      <c r="E26574" s="2">
        <v>63</v>
      </c>
      <c r="F26574" t="s">
        <v>327</v>
      </c>
      <c r="G26574" t="s">
        <v>326</v>
      </c>
    </row>
    <row r="26575" spans="1:7" x14ac:dyDescent="0.25">
      <c r="A26575" t="s">
        <v>1803</v>
      </c>
      <c r="B26575" t="s">
        <v>1804</v>
      </c>
      <c r="C26575" t="s">
        <v>1805</v>
      </c>
      <c r="D26575" s="1">
        <v>44958</v>
      </c>
      <c r="E26575" s="2">
        <v>25</v>
      </c>
      <c r="F26575" t="s">
        <v>1806</v>
      </c>
      <c r="G26575" t="s">
        <v>271</v>
      </c>
    </row>
    <row r="26576" spans="1:7" x14ac:dyDescent="0.25">
      <c r="A26576" t="s">
        <v>1803</v>
      </c>
      <c r="B26576" t="s">
        <v>1804</v>
      </c>
      <c r="C26576" t="s">
        <v>1805</v>
      </c>
      <c r="D26576" s="1">
        <v>44958</v>
      </c>
      <c r="E26576" s="2">
        <v>25</v>
      </c>
      <c r="F26576" t="s">
        <v>1806</v>
      </c>
      <c r="G26576" t="s">
        <v>5422</v>
      </c>
    </row>
    <row r="26577" spans="1:7" x14ac:dyDescent="0.25">
      <c r="A26577" t="s">
        <v>3689</v>
      </c>
      <c r="B26577" t="s">
        <v>3690</v>
      </c>
      <c r="C26577" t="s">
        <v>3691</v>
      </c>
      <c r="D26577" s="1">
        <v>44958</v>
      </c>
      <c r="E26577" s="2">
        <v>34.96</v>
      </c>
      <c r="F26577" t="s">
        <v>3692</v>
      </c>
      <c r="G26577" t="s">
        <v>97</v>
      </c>
    </row>
    <row r="26578" spans="1:7" x14ac:dyDescent="0.25">
      <c r="A26578" t="s">
        <v>2742</v>
      </c>
      <c r="B26578" t="s">
        <v>2743</v>
      </c>
      <c r="C26578" t="s">
        <v>2744</v>
      </c>
      <c r="D26578" s="1">
        <v>44958</v>
      </c>
      <c r="E26578" s="2">
        <v>150</v>
      </c>
      <c r="F26578" t="s">
        <v>2745</v>
      </c>
      <c r="G26578" t="s">
        <v>2746</v>
      </c>
    </row>
    <row r="26579" spans="1:7" x14ac:dyDescent="0.25">
      <c r="A26579" t="s">
        <v>2742</v>
      </c>
      <c r="B26579" t="s">
        <v>2743</v>
      </c>
      <c r="C26579" t="s">
        <v>2744</v>
      </c>
      <c r="D26579" s="1">
        <v>44958</v>
      </c>
      <c r="E26579" s="2">
        <v>150</v>
      </c>
      <c r="F26579" t="s">
        <v>2747</v>
      </c>
      <c r="G26579" t="s">
        <v>2746</v>
      </c>
    </row>
    <row r="26580" spans="1:7" x14ac:dyDescent="0.25">
      <c r="A26580" t="s">
        <v>3686</v>
      </c>
      <c r="B26580" t="s">
        <v>764</v>
      </c>
      <c r="C26580" t="s">
        <v>3687</v>
      </c>
      <c r="D26580" s="1">
        <v>44958</v>
      </c>
      <c r="E26580" s="2">
        <v>5</v>
      </c>
      <c r="F26580" t="s">
        <v>3688</v>
      </c>
      <c r="G26580" t="s">
        <v>97</v>
      </c>
    </row>
    <row r="26581" spans="1:7" x14ac:dyDescent="0.25">
      <c r="A26581" t="s">
        <v>3686</v>
      </c>
      <c r="B26581" t="s">
        <v>764</v>
      </c>
      <c r="C26581" t="s">
        <v>3687</v>
      </c>
      <c r="D26581" s="1">
        <v>44958</v>
      </c>
      <c r="E26581" s="2">
        <v>5</v>
      </c>
      <c r="F26581" t="s">
        <v>3688</v>
      </c>
      <c r="G26581" t="s">
        <v>1245</v>
      </c>
    </row>
    <row r="26582" spans="1:7" x14ac:dyDescent="0.25">
      <c r="A26582" t="s">
        <v>5385</v>
      </c>
      <c r="B26582" t="s">
        <v>2992</v>
      </c>
      <c r="C26582" t="s">
        <v>5386</v>
      </c>
      <c r="D26582" s="1">
        <v>44958</v>
      </c>
      <c r="E26582" s="2">
        <v>100</v>
      </c>
      <c r="F26582" t="s">
        <v>5387</v>
      </c>
      <c r="G26582" t="s">
        <v>67</v>
      </c>
    </row>
    <row r="26583" spans="1:7" x14ac:dyDescent="0.25">
      <c r="A26583" t="s">
        <v>4053</v>
      </c>
      <c r="B26583" t="s">
        <v>580</v>
      </c>
      <c r="C26583" t="s">
        <v>4054</v>
      </c>
      <c r="D26583" s="1">
        <v>44958</v>
      </c>
      <c r="E26583" s="2">
        <v>15</v>
      </c>
      <c r="F26583" t="s">
        <v>4055</v>
      </c>
      <c r="G26583" t="s">
        <v>3282</v>
      </c>
    </row>
    <row r="26584" spans="1:7" x14ac:dyDescent="0.25">
      <c r="A26584" t="s">
        <v>4053</v>
      </c>
      <c r="B26584" t="s">
        <v>580</v>
      </c>
      <c r="C26584" t="s">
        <v>4054</v>
      </c>
      <c r="D26584" s="1">
        <v>44958</v>
      </c>
      <c r="E26584" s="2">
        <v>15</v>
      </c>
      <c r="F26584" t="s">
        <v>4055</v>
      </c>
      <c r="G26584" t="s">
        <v>3282</v>
      </c>
    </row>
    <row r="26585" spans="1:7" x14ac:dyDescent="0.25">
      <c r="A26585" t="s">
        <v>4053</v>
      </c>
      <c r="B26585" t="s">
        <v>580</v>
      </c>
      <c r="C26585" t="s">
        <v>4054</v>
      </c>
      <c r="D26585" s="1">
        <v>44958</v>
      </c>
      <c r="E26585" s="2">
        <v>15</v>
      </c>
      <c r="F26585" t="s">
        <v>4056</v>
      </c>
      <c r="G26585" t="s">
        <v>3282</v>
      </c>
    </row>
    <row r="26586" spans="1:7" x14ac:dyDescent="0.25">
      <c r="A26586" t="s">
        <v>82</v>
      </c>
      <c r="B26586" t="s">
        <v>83</v>
      </c>
      <c r="C26586" t="s">
        <v>84</v>
      </c>
      <c r="D26586" s="1">
        <v>44958</v>
      </c>
      <c r="E26586" s="2">
        <v>10</v>
      </c>
      <c r="F26586" t="s">
        <v>85</v>
      </c>
      <c r="G26586" t="s">
        <v>1245</v>
      </c>
    </row>
    <row r="26587" spans="1:7" x14ac:dyDescent="0.25">
      <c r="A26587" t="s">
        <v>82</v>
      </c>
      <c r="B26587" t="s">
        <v>83</v>
      </c>
      <c r="C26587" t="s">
        <v>84</v>
      </c>
      <c r="D26587" s="1">
        <v>44958</v>
      </c>
      <c r="E26587" s="2">
        <v>10</v>
      </c>
      <c r="F26587" t="s">
        <v>86</v>
      </c>
      <c r="G26587" t="s">
        <v>1245</v>
      </c>
    </row>
    <row r="26588" spans="1:7" x14ac:dyDescent="0.25">
      <c r="A26588" t="s">
        <v>2690</v>
      </c>
      <c r="B26588" t="s">
        <v>2691</v>
      </c>
      <c r="C26588" t="s">
        <v>2692</v>
      </c>
      <c r="D26588" s="1">
        <v>44958</v>
      </c>
      <c r="E26588" s="2">
        <v>50</v>
      </c>
      <c r="F26588" t="s">
        <v>2693</v>
      </c>
      <c r="G26588" t="s">
        <v>1715</v>
      </c>
    </row>
    <row r="26589" spans="1:7" x14ac:dyDescent="0.25">
      <c r="A26589" t="s">
        <v>2690</v>
      </c>
      <c r="B26589" t="s">
        <v>2691</v>
      </c>
      <c r="C26589" t="s">
        <v>2692</v>
      </c>
      <c r="D26589" s="1">
        <v>44958</v>
      </c>
      <c r="E26589" s="2">
        <v>50</v>
      </c>
      <c r="F26589" t="s">
        <v>2693</v>
      </c>
      <c r="G26589" t="s">
        <v>1725</v>
      </c>
    </row>
    <row r="26590" spans="1:7" x14ac:dyDescent="0.25">
      <c r="A26590" t="s">
        <v>636</v>
      </c>
      <c r="B26590" t="s">
        <v>637</v>
      </c>
      <c r="C26590" t="s">
        <v>638</v>
      </c>
      <c r="D26590" s="1">
        <v>44958</v>
      </c>
      <c r="E26590" s="2">
        <v>10</v>
      </c>
      <c r="F26590" t="s">
        <v>639</v>
      </c>
      <c r="G26590" t="s">
        <v>1695</v>
      </c>
    </row>
    <row r="26591" spans="1:7" x14ac:dyDescent="0.25">
      <c r="A26591" t="s">
        <v>636</v>
      </c>
      <c r="B26591" t="s">
        <v>637</v>
      </c>
      <c r="C26591" t="s">
        <v>638</v>
      </c>
      <c r="D26591" s="1">
        <v>44958</v>
      </c>
      <c r="E26591" s="2">
        <v>10</v>
      </c>
      <c r="F26591" t="s">
        <v>639</v>
      </c>
      <c r="G26591" t="s">
        <v>471</v>
      </c>
    </row>
    <row r="26592" spans="1:7" x14ac:dyDescent="0.25">
      <c r="A26592" t="s">
        <v>2000</v>
      </c>
      <c r="B26592" t="s">
        <v>2001</v>
      </c>
      <c r="C26592" t="s">
        <v>2002</v>
      </c>
      <c r="D26592" s="1">
        <v>44958</v>
      </c>
      <c r="E26592" s="2">
        <v>100</v>
      </c>
      <c r="F26592" t="s">
        <v>2003</v>
      </c>
      <c r="G26592" t="s">
        <v>2681</v>
      </c>
    </row>
    <row r="26593" spans="1:7" x14ac:dyDescent="0.25">
      <c r="A26593" t="s">
        <v>2000</v>
      </c>
      <c r="B26593" t="s">
        <v>2001</v>
      </c>
      <c r="C26593" t="s">
        <v>2002</v>
      </c>
      <c r="D26593" s="1">
        <v>44958</v>
      </c>
      <c r="E26593" s="2">
        <v>100</v>
      </c>
      <c r="F26593" t="s">
        <v>2004</v>
      </c>
      <c r="G26593" t="s">
        <v>2681</v>
      </c>
    </row>
    <row r="26594" spans="1:7" x14ac:dyDescent="0.25">
      <c r="A26594" t="s">
        <v>2153</v>
      </c>
      <c r="B26594" t="s">
        <v>614</v>
      </c>
      <c r="C26594" t="s">
        <v>1310</v>
      </c>
      <c r="D26594" s="1">
        <v>44958</v>
      </c>
      <c r="E26594" s="2">
        <v>10</v>
      </c>
      <c r="F26594" t="s">
        <v>2154</v>
      </c>
      <c r="G26594" t="s">
        <v>1245</v>
      </c>
    </row>
    <row r="26595" spans="1:7" x14ac:dyDescent="0.25">
      <c r="A26595" t="s">
        <v>529</v>
      </c>
      <c r="B26595" t="s">
        <v>290</v>
      </c>
      <c r="C26595" t="s">
        <v>530</v>
      </c>
      <c r="D26595" s="1">
        <v>44958</v>
      </c>
      <c r="E26595" s="2">
        <v>25</v>
      </c>
      <c r="F26595" t="s">
        <v>531</v>
      </c>
      <c r="G26595" t="s">
        <v>3282</v>
      </c>
    </row>
    <row r="26596" spans="1:7" x14ac:dyDescent="0.25">
      <c r="A26596" t="s">
        <v>1590</v>
      </c>
      <c r="B26596" t="s">
        <v>1591</v>
      </c>
      <c r="C26596" t="s">
        <v>1592</v>
      </c>
      <c r="D26596" s="1">
        <v>44958</v>
      </c>
      <c r="E26596" s="2">
        <v>5</v>
      </c>
      <c r="F26596" t="s">
        <v>1593</v>
      </c>
      <c r="G26596" t="s">
        <v>1245</v>
      </c>
    </row>
    <row r="26597" spans="1:7" x14ac:dyDescent="0.25">
      <c r="A26597" t="s">
        <v>1100</v>
      </c>
      <c r="B26597" t="s">
        <v>1101</v>
      </c>
      <c r="C26597" t="s">
        <v>1102</v>
      </c>
      <c r="D26597" s="1">
        <v>44958</v>
      </c>
      <c r="E26597" s="2">
        <v>15</v>
      </c>
      <c r="F26597" t="s">
        <v>1103</v>
      </c>
      <c r="G26597" t="s">
        <v>828</v>
      </c>
    </row>
    <row r="26598" spans="1:7" x14ac:dyDescent="0.25">
      <c r="A26598" t="s">
        <v>1100</v>
      </c>
      <c r="B26598" t="s">
        <v>1101</v>
      </c>
      <c r="C26598" t="s">
        <v>1102</v>
      </c>
      <c r="D26598" s="1">
        <v>44958</v>
      </c>
      <c r="E26598" s="2">
        <v>15</v>
      </c>
      <c r="F26598" t="s">
        <v>1104</v>
      </c>
      <c r="G26598" t="s">
        <v>828</v>
      </c>
    </row>
    <row r="26599" spans="1:7" x14ac:dyDescent="0.25">
      <c r="A26599" t="s">
        <v>1100</v>
      </c>
      <c r="B26599" t="s">
        <v>1101</v>
      </c>
      <c r="C26599" t="s">
        <v>1102</v>
      </c>
      <c r="D26599" s="1">
        <v>44958</v>
      </c>
      <c r="E26599" s="2">
        <v>10</v>
      </c>
      <c r="F26599" t="s">
        <v>1103</v>
      </c>
      <c r="G26599" t="s">
        <v>276</v>
      </c>
    </row>
    <row r="26600" spans="1:7" x14ac:dyDescent="0.25">
      <c r="A26600" t="s">
        <v>1100</v>
      </c>
      <c r="B26600" t="s">
        <v>1101</v>
      </c>
      <c r="C26600" t="s">
        <v>1102</v>
      </c>
      <c r="D26600" s="1">
        <v>44958</v>
      </c>
      <c r="E26600" s="2">
        <v>10</v>
      </c>
      <c r="F26600" t="s">
        <v>1104</v>
      </c>
      <c r="G26600" t="s">
        <v>276</v>
      </c>
    </row>
    <row r="26601" spans="1:7" x14ac:dyDescent="0.25">
      <c r="A26601" t="s">
        <v>1450</v>
      </c>
      <c r="B26601" t="s">
        <v>1451</v>
      </c>
      <c r="C26601" t="s">
        <v>1452</v>
      </c>
      <c r="D26601" s="1">
        <v>44958</v>
      </c>
      <c r="E26601" s="2">
        <v>84</v>
      </c>
      <c r="F26601" t="s">
        <v>1453</v>
      </c>
      <c r="G26601" t="s">
        <v>34</v>
      </c>
    </row>
    <row r="26602" spans="1:7" x14ac:dyDescent="0.25">
      <c r="A26602" t="s">
        <v>1450</v>
      </c>
      <c r="B26602" t="s">
        <v>1451</v>
      </c>
      <c r="C26602" t="s">
        <v>1452</v>
      </c>
      <c r="D26602" s="1">
        <v>44958</v>
      </c>
      <c r="E26602" s="2">
        <v>84</v>
      </c>
      <c r="F26602" t="s">
        <v>1454</v>
      </c>
      <c r="G26602" t="s">
        <v>34</v>
      </c>
    </row>
    <row r="26603" spans="1:7" x14ac:dyDescent="0.25">
      <c r="A26603" t="s">
        <v>1450</v>
      </c>
      <c r="B26603" t="s">
        <v>1451</v>
      </c>
      <c r="C26603" t="s">
        <v>1452</v>
      </c>
      <c r="D26603" s="1">
        <v>44958</v>
      </c>
      <c r="E26603" s="2">
        <v>84</v>
      </c>
      <c r="F26603" t="s">
        <v>1454</v>
      </c>
      <c r="G26603" t="s">
        <v>34</v>
      </c>
    </row>
    <row r="26604" spans="1:7" x14ac:dyDescent="0.25">
      <c r="A26604" t="s">
        <v>2475</v>
      </c>
      <c r="B26604" t="s">
        <v>1451</v>
      </c>
      <c r="C26604" t="s">
        <v>2476</v>
      </c>
      <c r="D26604" s="1">
        <v>44958</v>
      </c>
      <c r="E26604" s="2">
        <v>40</v>
      </c>
      <c r="F26604" t="s">
        <v>2477</v>
      </c>
      <c r="G26604" t="s">
        <v>2456</v>
      </c>
    </row>
    <row r="26605" spans="1:7" x14ac:dyDescent="0.25">
      <c r="A26605" t="s">
        <v>263</v>
      </c>
      <c r="B26605" t="s">
        <v>264</v>
      </c>
      <c r="C26605" t="s">
        <v>265</v>
      </c>
      <c r="D26605" s="1">
        <v>44958</v>
      </c>
      <c r="E26605" s="2">
        <v>50</v>
      </c>
      <c r="F26605" t="s">
        <v>266</v>
      </c>
      <c r="G26605" t="s">
        <v>1695</v>
      </c>
    </row>
    <row r="26606" spans="1:7" x14ac:dyDescent="0.25">
      <c r="A26606" t="s">
        <v>115</v>
      </c>
      <c r="B26606" t="s">
        <v>116</v>
      </c>
      <c r="C26606" t="s">
        <v>117</v>
      </c>
      <c r="D26606" s="1">
        <v>44958</v>
      </c>
      <c r="E26606" s="2">
        <v>5</v>
      </c>
      <c r="F26606" t="s">
        <v>118</v>
      </c>
      <c r="G26606" t="s">
        <v>1245</v>
      </c>
    </row>
    <row r="26607" spans="1:7" x14ac:dyDescent="0.25">
      <c r="A26607" t="s">
        <v>115</v>
      </c>
      <c r="B26607" t="s">
        <v>116</v>
      </c>
      <c r="C26607" t="s">
        <v>117</v>
      </c>
      <c r="D26607" s="1">
        <v>44958</v>
      </c>
      <c r="E26607" s="2">
        <v>5</v>
      </c>
      <c r="F26607" t="s">
        <v>119</v>
      </c>
      <c r="G26607" t="s">
        <v>1245</v>
      </c>
    </row>
    <row r="26608" spans="1:7" x14ac:dyDescent="0.25">
      <c r="A26608" t="s">
        <v>115</v>
      </c>
      <c r="B26608" t="s">
        <v>116</v>
      </c>
      <c r="C26608" t="s">
        <v>117</v>
      </c>
      <c r="D26608" s="1">
        <v>44958</v>
      </c>
      <c r="E26608" s="2">
        <v>5</v>
      </c>
      <c r="F26608" t="s">
        <v>120</v>
      </c>
      <c r="G26608" t="s">
        <v>1245</v>
      </c>
    </row>
    <row r="26609" spans="1:7" x14ac:dyDescent="0.25">
      <c r="A26609" t="s">
        <v>115</v>
      </c>
      <c r="B26609" t="s">
        <v>116</v>
      </c>
      <c r="C26609" t="s">
        <v>117</v>
      </c>
      <c r="D26609" s="1">
        <v>44958</v>
      </c>
      <c r="E26609" s="2">
        <v>5</v>
      </c>
      <c r="F26609" t="s">
        <v>118</v>
      </c>
      <c r="G26609" t="s">
        <v>5789</v>
      </c>
    </row>
    <row r="26610" spans="1:7" x14ac:dyDescent="0.25">
      <c r="A26610" t="s">
        <v>115</v>
      </c>
      <c r="B26610" t="s">
        <v>116</v>
      </c>
      <c r="C26610" t="s">
        <v>117</v>
      </c>
      <c r="D26610" s="1">
        <v>44958</v>
      </c>
      <c r="E26610" s="2">
        <v>5</v>
      </c>
      <c r="F26610" t="s">
        <v>119</v>
      </c>
      <c r="G26610" t="s">
        <v>5789</v>
      </c>
    </row>
    <row r="26611" spans="1:7" x14ac:dyDescent="0.25">
      <c r="A26611" t="s">
        <v>115</v>
      </c>
      <c r="B26611" t="s">
        <v>116</v>
      </c>
      <c r="C26611" t="s">
        <v>117</v>
      </c>
      <c r="D26611" s="1">
        <v>44958</v>
      </c>
      <c r="E26611" s="2">
        <v>5</v>
      </c>
      <c r="F26611" t="s">
        <v>120</v>
      </c>
      <c r="G26611" t="s">
        <v>5789</v>
      </c>
    </row>
    <row r="26612" spans="1:7" x14ac:dyDescent="0.25">
      <c r="A26612" t="s">
        <v>2346</v>
      </c>
      <c r="B26612" t="s">
        <v>371</v>
      </c>
      <c r="C26612" t="s">
        <v>2347</v>
      </c>
      <c r="D26612" s="1">
        <v>44958</v>
      </c>
      <c r="E26612" s="2">
        <v>25</v>
      </c>
      <c r="F26612" t="s">
        <v>2348</v>
      </c>
      <c r="G26612" t="s">
        <v>97</v>
      </c>
    </row>
    <row r="26613" spans="1:7" x14ac:dyDescent="0.25">
      <c r="A26613" t="s">
        <v>2346</v>
      </c>
      <c r="B26613" t="s">
        <v>371</v>
      </c>
      <c r="C26613" t="s">
        <v>2347</v>
      </c>
      <c r="D26613" s="1">
        <v>44958</v>
      </c>
      <c r="E26613" s="2">
        <v>25</v>
      </c>
      <c r="F26613" t="s">
        <v>2349</v>
      </c>
      <c r="G26613" t="s">
        <v>97</v>
      </c>
    </row>
    <row r="26614" spans="1:7" x14ac:dyDescent="0.25">
      <c r="A26614" t="s">
        <v>2346</v>
      </c>
      <c r="B26614" t="s">
        <v>371</v>
      </c>
      <c r="C26614" t="s">
        <v>2347</v>
      </c>
      <c r="D26614" s="1">
        <v>44958</v>
      </c>
      <c r="E26614" s="2">
        <v>20</v>
      </c>
      <c r="F26614" t="s">
        <v>2348</v>
      </c>
      <c r="G26614" t="s">
        <v>1245</v>
      </c>
    </row>
    <row r="26615" spans="1:7" x14ac:dyDescent="0.25">
      <c r="A26615" t="s">
        <v>2346</v>
      </c>
      <c r="B26615" t="s">
        <v>371</v>
      </c>
      <c r="C26615" t="s">
        <v>2347</v>
      </c>
      <c r="D26615" s="1">
        <v>44958</v>
      </c>
      <c r="E26615" s="2">
        <v>20</v>
      </c>
      <c r="F26615" t="s">
        <v>2349</v>
      </c>
      <c r="G26615" t="s">
        <v>1245</v>
      </c>
    </row>
    <row r="26616" spans="1:7" x14ac:dyDescent="0.25">
      <c r="A26616" t="s">
        <v>125</v>
      </c>
      <c r="B26616" t="s">
        <v>126</v>
      </c>
      <c r="C26616" t="s">
        <v>127</v>
      </c>
      <c r="D26616" s="1">
        <v>44958</v>
      </c>
      <c r="E26616" s="2">
        <v>5</v>
      </c>
      <c r="F26616" t="s">
        <v>128</v>
      </c>
      <c r="G26616" t="s">
        <v>310</v>
      </c>
    </row>
    <row r="26617" spans="1:7" x14ac:dyDescent="0.25">
      <c r="A26617" t="s">
        <v>3100</v>
      </c>
      <c r="B26617" t="s">
        <v>3101</v>
      </c>
      <c r="C26617" t="s">
        <v>3102</v>
      </c>
      <c r="D26617" s="1">
        <v>44958</v>
      </c>
      <c r="E26617" s="2">
        <v>50</v>
      </c>
      <c r="F26617" t="s">
        <v>3103</v>
      </c>
      <c r="G26617" t="s">
        <v>67</v>
      </c>
    </row>
    <row r="26618" spans="1:7" x14ac:dyDescent="0.25">
      <c r="A26618" t="s">
        <v>4781</v>
      </c>
      <c r="B26618" t="s">
        <v>4782</v>
      </c>
      <c r="C26618" t="s">
        <v>4783</v>
      </c>
      <c r="D26618" s="1">
        <v>44958</v>
      </c>
      <c r="E26618" s="2">
        <v>5</v>
      </c>
      <c r="F26618" t="s">
        <v>4784</v>
      </c>
      <c r="G26618" t="s">
        <v>2663</v>
      </c>
    </row>
    <row r="26619" spans="1:7" x14ac:dyDescent="0.25">
      <c r="A26619" t="s">
        <v>5031</v>
      </c>
      <c r="B26619" t="s">
        <v>5032</v>
      </c>
      <c r="C26619" t="s">
        <v>5033</v>
      </c>
      <c r="D26619" s="1">
        <v>44958</v>
      </c>
      <c r="E26619" s="2">
        <v>100</v>
      </c>
      <c r="F26619" t="s">
        <v>5034</v>
      </c>
      <c r="G26619" t="s">
        <v>2663</v>
      </c>
    </row>
    <row r="26620" spans="1:7" x14ac:dyDescent="0.25">
      <c r="A26620" t="s">
        <v>2748</v>
      </c>
      <c r="B26620" t="s">
        <v>2749</v>
      </c>
      <c r="C26620" t="s">
        <v>2750</v>
      </c>
      <c r="D26620" s="1">
        <v>44958</v>
      </c>
      <c r="E26620" s="2">
        <v>10</v>
      </c>
      <c r="F26620" t="s">
        <v>2751</v>
      </c>
      <c r="G26620" t="s">
        <v>67</v>
      </c>
    </row>
    <row r="26621" spans="1:7" x14ac:dyDescent="0.25">
      <c r="A26621" t="s">
        <v>2748</v>
      </c>
      <c r="B26621" t="s">
        <v>2749</v>
      </c>
      <c r="C26621" t="s">
        <v>2750</v>
      </c>
      <c r="D26621" s="1">
        <v>44958</v>
      </c>
      <c r="E26621" s="2">
        <v>10</v>
      </c>
      <c r="F26621" t="s">
        <v>2751</v>
      </c>
      <c r="G26621" t="s">
        <v>67</v>
      </c>
    </row>
    <row r="26622" spans="1:7" x14ac:dyDescent="0.25">
      <c r="A26622" t="s">
        <v>2748</v>
      </c>
      <c r="B26622" t="s">
        <v>2749</v>
      </c>
      <c r="C26622" t="s">
        <v>2750</v>
      </c>
      <c r="D26622" s="1">
        <v>44958</v>
      </c>
      <c r="E26622" s="2">
        <v>10</v>
      </c>
      <c r="F26622" t="s">
        <v>2752</v>
      </c>
      <c r="G26622" t="s">
        <v>67</v>
      </c>
    </row>
    <row r="26623" spans="1:7" x14ac:dyDescent="0.25">
      <c r="A26623" t="s">
        <v>2748</v>
      </c>
      <c r="B26623" t="s">
        <v>2749</v>
      </c>
      <c r="C26623" t="s">
        <v>2750</v>
      </c>
      <c r="D26623" s="1">
        <v>44958</v>
      </c>
      <c r="E26623" s="2">
        <v>10</v>
      </c>
      <c r="F26623" t="s">
        <v>2751</v>
      </c>
      <c r="G26623" t="s">
        <v>1695</v>
      </c>
    </row>
    <row r="26624" spans="1:7" x14ac:dyDescent="0.25">
      <c r="A26624" t="s">
        <v>2748</v>
      </c>
      <c r="B26624" t="s">
        <v>2749</v>
      </c>
      <c r="C26624" t="s">
        <v>2750</v>
      </c>
      <c r="D26624" s="1">
        <v>44958</v>
      </c>
      <c r="E26624" s="2">
        <v>10</v>
      </c>
      <c r="F26624" t="s">
        <v>2751</v>
      </c>
      <c r="G26624" t="s">
        <v>1695</v>
      </c>
    </row>
    <row r="26625" spans="1:7" x14ac:dyDescent="0.25">
      <c r="A26625" t="s">
        <v>2748</v>
      </c>
      <c r="B26625" t="s">
        <v>2749</v>
      </c>
      <c r="C26625" t="s">
        <v>2750</v>
      </c>
      <c r="D26625" s="1">
        <v>44958</v>
      </c>
      <c r="E26625" s="2">
        <v>10</v>
      </c>
      <c r="F26625" t="s">
        <v>2752</v>
      </c>
      <c r="G26625" t="s">
        <v>1695</v>
      </c>
    </row>
    <row r="26626" spans="1:7" x14ac:dyDescent="0.25">
      <c r="A26626" t="s">
        <v>1580</v>
      </c>
      <c r="B26626" t="s">
        <v>1581</v>
      </c>
      <c r="C26626" t="s">
        <v>1582</v>
      </c>
      <c r="D26626" s="1">
        <v>44958</v>
      </c>
      <c r="E26626" s="2">
        <v>20</v>
      </c>
      <c r="F26626" t="s">
        <v>1583</v>
      </c>
      <c r="G26626" t="s">
        <v>9</v>
      </c>
    </row>
    <row r="26627" spans="1:7" x14ac:dyDescent="0.25">
      <c r="A26627" t="s">
        <v>518</v>
      </c>
      <c r="B26627" t="s">
        <v>519</v>
      </c>
      <c r="C26627" t="s">
        <v>520</v>
      </c>
      <c r="D26627" s="1">
        <v>44958</v>
      </c>
      <c r="E26627" s="2">
        <v>2000</v>
      </c>
      <c r="F26627" t="s">
        <v>521</v>
      </c>
      <c r="G26627" t="s">
        <v>522</v>
      </c>
    </row>
    <row r="26628" spans="1:7" x14ac:dyDescent="0.25">
      <c r="A26628" t="s">
        <v>1584</v>
      </c>
      <c r="B26628" t="s">
        <v>1585</v>
      </c>
      <c r="C26628" t="s">
        <v>1586</v>
      </c>
      <c r="D26628" s="1">
        <v>44958</v>
      </c>
      <c r="E26628" s="2">
        <v>15</v>
      </c>
      <c r="F26628" t="s">
        <v>1587</v>
      </c>
      <c r="G26628" t="s">
        <v>1695</v>
      </c>
    </row>
    <row r="26629" spans="1:7" x14ac:dyDescent="0.25">
      <c r="A26629" t="s">
        <v>1584</v>
      </c>
      <c r="B26629" t="s">
        <v>1585</v>
      </c>
      <c r="C26629" t="s">
        <v>1586</v>
      </c>
      <c r="D26629" s="1">
        <v>44958</v>
      </c>
      <c r="E26629" s="2">
        <v>15</v>
      </c>
      <c r="F26629" t="s">
        <v>1587</v>
      </c>
      <c r="G26629" t="s">
        <v>1245</v>
      </c>
    </row>
    <row r="26630" spans="1:7" x14ac:dyDescent="0.25">
      <c r="A26630" t="s">
        <v>1584</v>
      </c>
      <c r="B26630" t="s">
        <v>1585</v>
      </c>
      <c r="C26630" t="s">
        <v>1586</v>
      </c>
      <c r="D26630" s="1">
        <v>44958</v>
      </c>
      <c r="E26630" s="2">
        <v>20</v>
      </c>
      <c r="F26630" t="s">
        <v>1587</v>
      </c>
      <c r="G26630" t="s">
        <v>6257</v>
      </c>
    </row>
    <row r="26631" spans="1:7" x14ac:dyDescent="0.25">
      <c r="A26631" t="s">
        <v>2753</v>
      </c>
      <c r="B26631" t="s">
        <v>740</v>
      </c>
      <c r="C26631" t="s">
        <v>2754</v>
      </c>
      <c r="D26631" s="1">
        <v>44958</v>
      </c>
      <c r="E26631" s="2">
        <v>5</v>
      </c>
      <c r="F26631" t="s">
        <v>2755</v>
      </c>
      <c r="G26631" t="s">
        <v>1440</v>
      </c>
    </row>
    <row r="26632" spans="1:7" x14ac:dyDescent="0.25">
      <c r="A26632" t="s">
        <v>2753</v>
      </c>
      <c r="B26632" t="s">
        <v>740</v>
      </c>
      <c r="C26632" t="s">
        <v>2754</v>
      </c>
      <c r="D26632" s="1">
        <v>44958</v>
      </c>
      <c r="E26632" s="2">
        <v>5</v>
      </c>
      <c r="F26632" t="s">
        <v>2756</v>
      </c>
      <c r="G26632" t="s">
        <v>1440</v>
      </c>
    </row>
    <row r="26633" spans="1:7" x14ac:dyDescent="0.25">
      <c r="A26633" t="s">
        <v>2753</v>
      </c>
      <c r="B26633" t="s">
        <v>740</v>
      </c>
      <c r="C26633" t="s">
        <v>2754</v>
      </c>
      <c r="D26633" s="1">
        <v>44958</v>
      </c>
      <c r="E26633" s="2">
        <v>5</v>
      </c>
      <c r="F26633" t="s">
        <v>2757</v>
      </c>
      <c r="G26633" t="s">
        <v>1440</v>
      </c>
    </row>
    <row r="26634" spans="1:7" x14ac:dyDescent="0.25">
      <c r="A26634" t="s">
        <v>1095</v>
      </c>
      <c r="B26634" t="s">
        <v>1096</v>
      </c>
      <c r="C26634" t="s">
        <v>1097</v>
      </c>
      <c r="D26634" s="1">
        <v>44958</v>
      </c>
      <c r="E26634" s="2">
        <v>10</v>
      </c>
      <c r="F26634" t="s">
        <v>1098</v>
      </c>
      <c r="G26634" t="s">
        <v>828</v>
      </c>
    </row>
    <row r="26635" spans="1:7" x14ac:dyDescent="0.25">
      <c r="A26635" t="s">
        <v>1095</v>
      </c>
      <c r="B26635" t="s">
        <v>1096</v>
      </c>
      <c r="C26635" t="s">
        <v>1097</v>
      </c>
      <c r="D26635" s="1">
        <v>44958</v>
      </c>
      <c r="E26635" s="2">
        <v>10</v>
      </c>
      <c r="F26635" t="s">
        <v>1099</v>
      </c>
      <c r="G26635" t="s">
        <v>828</v>
      </c>
    </row>
    <row r="26636" spans="1:7" x14ac:dyDescent="0.25">
      <c r="A26636" t="s">
        <v>1095</v>
      </c>
      <c r="B26636" t="s">
        <v>1096</v>
      </c>
      <c r="C26636" t="s">
        <v>1097</v>
      </c>
      <c r="D26636" s="1">
        <v>44958</v>
      </c>
      <c r="E26636" s="2">
        <v>10</v>
      </c>
      <c r="F26636" t="s">
        <v>1099</v>
      </c>
      <c r="G26636" t="s">
        <v>828</v>
      </c>
    </row>
    <row r="26637" spans="1:7" x14ac:dyDescent="0.25">
      <c r="A26637" t="s">
        <v>1095</v>
      </c>
      <c r="B26637" t="s">
        <v>1096</v>
      </c>
      <c r="C26637" t="s">
        <v>1097</v>
      </c>
      <c r="D26637" s="1">
        <v>44958</v>
      </c>
      <c r="E26637" s="2">
        <v>10</v>
      </c>
      <c r="F26637" t="s">
        <v>1099</v>
      </c>
      <c r="G26637" t="s">
        <v>828</v>
      </c>
    </row>
    <row r="26638" spans="1:7" x14ac:dyDescent="0.25">
      <c r="A26638" t="s">
        <v>1095</v>
      </c>
      <c r="B26638" t="s">
        <v>1096</v>
      </c>
      <c r="C26638" t="s">
        <v>1097</v>
      </c>
      <c r="D26638" s="1">
        <v>44958</v>
      </c>
      <c r="E26638" s="2">
        <v>10</v>
      </c>
      <c r="F26638" t="s">
        <v>1098</v>
      </c>
      <c r="G26638" t="s">
        <v>257</v>
      </c>
    </row>
    <row r="26639" spans="1:7" x14ac:dyDescent="0.25">
      <c r="A26639" t="s">
        <v>1095</v>
      </c>
      <c r="B26639" t="s">
        <v>1096</v>
      </c>
      <c r="C26639" t="s">
        <v>1097</v>
      </c>
      <c r="D26639" s="1">
        <v>44958</v>
      </c>
      <c r="E26639" s="2">
        <v>10</v>
      </c>
      <c r="F26639" t="s">
        <v>1099</v>
      </c>
      <c r="G26639" t="s">
        <v>257</v>
      </c>
    </row>
    <row r="26640" spans="1:7" x14ac:dyDescent="0.25">
      <c r="A26640" t="s">
        <v>1095</v>
      </c>
      <c r="B26640" t="s">
        <v>1096</v>
      </c>
      <c r="C26640" t="s">
        <v>1097</v>
      </c>
      <c r="D26640" s="1">
        <v>44958</v>
      </c>
      <c r="E26640" s="2">
        <v>10</v>
      </c>
      <c r="F26640" t="s">
        <v>1099</v>
      </c>
      <c r="G26640" t="s">
        <v>257</v>
      </c>
    </row>
    <row r="26641" spans="1:7" x14ac:dyDescent="0.25">
      <c r="A26641" t="s">
        <v>1095</v>
      </c>
      <c r="B26641" t="s">
        <v>1096</v>
      </c>
      <c r="C26641" t="s">
        <v>1097</v>
      </c>
      <c r="D26641" s="1">
        <v>44958</v>
      </c>
      <c r="E26641" s="2">
        <v>10</v>
      </c>
      <c r="F26641" t="s">
        <v>1099</v>
      </c>
      <c r="G26641" t="s">
        <v>257</v>
      </c>
    </row>
    <row r="26642" spans="1:7" x14ac:dyDescent="0.25">
      <c r="A26642" t="s">
        <v>1095</v>
      </c>
      <c r="B26642" t="s">
        <v>1096</v>
      </c>
      <c r="C26642" t="s">
        <v>1097</v>
      </c>
      <c r="D26642" s="1">
        <v>44958</v>
      </c>
      <c r="E26642" s="2">
        <v>15</v>
      </c>
      <c r="F26642" t="s">
        <v>1098</v>
      </c>
      <c r="G26642" t="s">
        <v>114</v>
      </c>
    </row>
    <row r="26643" spans="1:7" x14ac:dyDescent="0.25">
      <c r="A26643" t="s">
        <v>1095</v>
      </c>
      <c r="B26643" t="s">
        <v>1096</v>
      </c>
      <c r="C26643" t="s">
        <v>1097</v>
      </c>
      <c r="D26643" s="1">
        <v>44958</v>
      </c>
      <c r="E26643" s="2">
        <v>15</v>
      </c>
      <c r="F26643" t="s">
        <v>1099</v>
      </c>
      <c r="G26643" t="s">
        <v>114</v>
      </c>
    </row>
    <row r="26644" spans="1:7" x14ac:dyDescent="0.25">
      <c r="A26644" t="s">
        <v>1095</v>
      </c>
      <c r="B26644" t="s">
        <v>1096</v>
      </c>
      <c r="C26644" t="s">
        <v>1097</v>
      </c>
      <c r="D26644" s="1">
        <v>44958</v>
      </c>
      <c r="E26644" s="2">
        <v>15</v>
      </c>
      <c r="F26644" t="s">
        <v>1099</v>
      </c>
      <c r="G26644" t="s">
        <v>114</v>
      </c>
    </row>
    <row r="26645" spans="1:7" x14ac:dyDescent="0.25">
      <c r="A26645" t="s">
        <v>1095</v>
      </c>
      <c r="B26645" t="s">
        <v>1096</v>
      </c>
      <c r="C26645" t="s">
        <v>1097</v>
      </c>
      <c r="D26645" s="1">
        <v>44958</v>
      </c>
      <c r="E26645" s="2">
        <v>15</v>
      </c>
      <c r="F26645" t="s">
        <v>1099</v>
      </c>
      <c r="G26645" t="s">
        <v>114</v>
      </c>
    </row>
    <row r="26646" spans="1:7" x14ac:dyDescent="0.25">
      <c r="A26646" t="s">
        <v>129</v>
      </c>
      <c r="B26646" t="s">
        <v>130</v>
      </c>
      <c r="C26646" t="s">
        <v>131</v>
      </c>
      <c r="D26646" s="1">
        <v>44958</v>
      </c>
      <c r="E26646" s="2">
        <v>10</v>
      </c>
      <c r="F26646" t="s">
        <v>132</v>
      </c>
      <c r="G26646" t="s">
        <v>9</v>
      </c>
    </row>
    <row r="26647" spans="1:7" x14ac:dyDescent="0.25">
      <c r="A26647" t="s">
        <v>1492</v>
      </c>
      <c r="B26647" t="s">
        <v>1493</v>
      </c>
      <c r="C26647" t="s">
        <v>1494</v>
      </c>
      <c r="D26647" s="1">
        <v>44958</v>
      </c>
      <c r="E26647" s="2">
        <v>100</v>
      </c>
      <c r="F26647" t="s">
        <v>1495</v>
      </c>
      <c r="G26647" t="s">
        <v>67</v>
      </c>
    </row>
    <row r="26648" spans="1:7" x14ac:dyDescent="0.25">
      <c r="A26648" t="s">
        <v>138</v>
      </c>
      <c r="B26648" t="s">
        <v>139</v>
      </c>
      <c r="C26648" t="s">
        <v>140</v>
      </c>
      <c r="D26648" s="1">
        <v>44958</v>
      </c>
      <c r="E26648" s="2">
        <v>40</v>
      </c>
      <c r="F26648" t="s">
        <v>141</v>
      </c>
      <c r="G26648" t="s">
        <v>1695</v>
      </c>
    </row>
    <row r="26649" spans="1:7" x14ac:dyDescent="0.25">
      <c r="A26649" t="s">
        <v>4665</v>
      </c>
      <c r="B26649" t="s">
        <v>4666</v>
      </c>
      <c r="C26649" t="s">
        <v>4667</v>
      </c>
      <c r="D26649" s="1">
        <v>44958</v>
      </c>
      <c r="E26649" s="2">
        <v>25</v>
      </c>
      <c r="F26649" t="s">
        <v>4668</v>
      </c>
      <c r="G26649" t="s">
        <v>1245</v>
      </c>
    </row>
    <row r="26650" spans="1:7" x14ac:dyDescent="0.25">
      <c r="A26650" t="s">
        <v>4665</v>
      </c>
      <c r="B26650" t="s">
        <v>4666</v>
      </c>
      <c r="C26650" t="s">
        <v>4667</v>
      </c>
      <c r="D26650" s="1">
        <v>44958</v>
      </c>
      <c r="E26650" s="2">
        <v>25</v>
      </c>
      <c r="F26650" t="s">
        <v>4669</v>
      </c>
      <c r="G26650" t="s">
        <v>1245</v>
      </c>
    </row>
    <row r="26651" spans="1:7" x14ac:dyDescent="0.25">
      <c r="A26651" t="s">
        <v>4665</v>
      </c>
      <c r="B26651" t="s">
        <v>4666</v>
      </c>
      <c r="C26651" t="s">
        <v>4667</v>
      </c>
      <c r="D26651" s="1">
        <v>44958</v>
      </c>
      <c r="E26651" s="2">
        <v>25</v>
      </c>
      <c r="F26651" t="s">
        <v>4670</v>
      </c>
      <c r="G26651" t="s">
        <v>1245</v>
      </c>
    </row>
    <row r="26652" spans="1:7" x14ac:dyDescent="0.25">
      <c r="A26652" t="s">
        <v>4665</v>
      </c>
      <c r="B26652" t="s">
        <v>4666</v>
      </c>
      <c r="C26652" t="s">
        <v>4667</v>
      </c>
      <c r="D26652" s="1">
        <v>44958</v>
      </c>
      <c r="E26652" s="2">
        <v>25</v>
      </c>
      <c r="F26652" t="s">
        <v>4668</v>
      </c>
      <c r="G26652" t="s">
        <v>276</v>
      </c>
    </row>
    <row r="26653" spans="1:7" x14ac:dyDescent="0.25">
      <c r="A26653" t="s">
        <v>4665</v>
      </c>
      <c r="B26653" t="s">
        <v>4666</v>
      </c>
      <c r="C26653" t="s">
        <v>4667</v>
      </c>
      <c r="D26653" s="1">
        <v>44958</v>
      </c>
      <c r="E26653" s="2">
        <v>25</v>
      </c>
      <c r="F26653" t="s">
        <v>4669</v>
      </c>
      <c r="G26653" t="s">
        <v>276</v>
      </c>
    </row>
    <row r="26654" spans="1:7" x14ac:dyDescent="0.25">
      <c r="A26654" t="s">
        <v>4665</v>
      </c>
      <c r="B26654" t="s">
        <v>4666</v>
      </c>
      <c r="C26654" t="s">
        <v>4667</v>
      </c>
      <c r="D26654" s="1">
        <v>44958</v>
      </c>
      <c r="E26654" s="2">
        <v>25</v>
      </c>
      <c r="F26654" t="s">
        <v>4670</v>
      </c>
      <c r="G26654" t="s">
        <v>276</v>
      </c>
    </row>
    <row r="26655" spans="1:7" x14ac:dyDescent="0.25">
      <c r="A26655" t="s">
        <v>178</v>
      </c>
      <c r="B26655" t="s">
        <v>179</v>
      </c>
      <c r="C26655" t="s">
        <v>180</v>
      </c>
      <c r="D26655" s="1">
        <v>44958</v>
      </c>
      <c r="E26655" s="2">
        <v>5</v>
      </c>
      <c r="F26655" t="s">
        <v>181</v>
      </c>
      <c r="G26655" t="s">
        <v>182</v>
      </c>
    </row>
    <row r="26656" spans="1:7" x14ac:dyDescent="0.25">
      <c r="A26656" t="s">
        <v>493</v>
      </c>
      <c r="B26656" t="s">
        <v>494</v>
      </c>
      <c r="C26656" t="s">
        <v>495</v>
      </c>
      <c r="D26656" s="1">
        <v>44958</v>
      </c>
      <c r="E26656" s="2">
        <v>15</v>
      </c>
      <c r="F26656" t="s">
        <v>496</v>
      </c>
      <c r="G26656" t="s">
        <v>310</v>
      </c>
    </row>
    <row r="26657" spans="1:7" x14ac:dyDescent="0.25">
      <c r="A26657" t="s">
        <v>493</v>
      </c>
      <c r="B26657" t="s">
        <v>494</v>
      </c>
      <c r="C26657" t="s">
        <v>495</v>
      </c>
      <c r="D26657" s="1">
        <v>44958</v>
      </c>
      <c r="E26657" s="2">
        <v>15</v>
      </c>
      <c r="F26657" t="s">
        <v>497</v>
      </c>
      <c r="G26657" t="s">
        <v>310</v>
      </c>
    </row>
    <row r="26658" spans="1:7" x14ac:dyDescent="0.25">
      <c r="A26658" t="s">
        <v>493</v>
      </c>
      <c r="B26658" t="s">
        <v>494</v>
      </c>
      <c r="C26658" t="s">
        <v>495</v>
      </c>
      <c r="D26658" s="1">
        <v>44958</v>
      </c>
      <c r="E26658" s="2">
        <v>25</v>
      </c>
      <c r="F26658" t="s">
        <v>496</v>
      </c>
      <c r="G26658" t="s">
        <v>2456</v>
      </c>
    </row>
    <row r="26659" spans="1:7" x14ac:dyDescent="0.25">
      <c r="A26659" t="s">
        <v>493</v>
      </c>
      <c r="B26659" t="s">
        <v>494</v>
      </c>
      <c r="C26659" t="s">
        <v>495</v>
      </c>
      <c r="D26659" s="1">
        <v>44958</v>
      </c>
      <c r="E26659" s="2">
        <v>25</v>
      </c>
      <c r="F26659" t="s">
        <v>497</v>
      </c>
      <c r="G26659" t="s">
        <v>2456</v>
      </c>
    </row>
    <row r="26660" spans="1:7" x14ac:dyDescent="0.25">
      <c r="A26660" t="s">
        <v>709</v>
      </c>
      <c r="B26660" t="s">
        <v>710</v>
      </c>
      <c r="C26660" t="s">
        <v>705</v>
      </c>
      <c r="D26660" s="1">
        <v>44958</v>
      </c>
      <c r="E26660" s="2">
        <v>84</v>
      </c>
      <c r="F26660" t="s">
        <v>711</v>
      </c>
      <c r="G26660" t="s">
        <v>3225</v>
      </c>
    </row>
    <row r="26661" spans="1:7" x14ac:dyDescent="0.25">
      <c r="A26661" t="s">
        <v>709</v>
      </c>
      <c r="B26661" t="s">
        <v>710</v>
      </c>
      <c r="C26661" t="s">
        <v>705</v>
      </c>
      <c r="D26661" s="1">
        <v>44958</v>
      </c>
      <c r="E26661" s="2">
        <v>84</v>
      </c>
      <c r="F26661" t="s">
        <v>712</v>
      </c>
      <c r="G26661" t="s">
        <v>3225</v>
      </c>
    </row>
    <row r="26662" spans="1:7" x14ac:dyDescent="0.25">
      <c r="A26662" t="s">
        <v>709</v>
      </c>
      <c r="B26662" t="s">
        <v>710</v>
      </c>
      <c r="C26662" t="s">
        <v>705</v>
      </c>
      <c r="D26662" s="1">
        <v>44958</v>
      </c>
      <c r="E26662" s="2">
        <v>84</v>
      </c>
      <c r="F26662" t="s">
        <v>712</v>
      </c>
      <c r="G26662" t="s">
        <v>3225</v>
      </c>
    </row>
    <row r="26663" spans="1:7" x14ac:dyDescent="0.25">
      <c r="A26663" t="s">
        <v>1464</v>
      </c>
      <c r="B26663" t="s">
        <v>1465</v>
      </c>
      <c r="C26663" t="s">
        <v>627</v>
      </c>
      <c r="D26663" s="1">
        <v>44958</v>
      </c>
      <c r="E26663" s="2">
        <v>20</v>
      </c>
      <c r="F26663" t="s">
        <v>1466</v>
      </c>
      <c r="G26663" t="s">
        <v>478</v>
      </c>
    </row>
    <row r="26664" spans="1:7" x14ac:dyDescent="0.25">
      <c r="A26664" t="s">
        <v>1464</v>
      </c>
      <c r="B26664" t="s">
        <v>1465</v>
      </c>
      <c r="C26664" t="s">
        <v>627</v>
      </c>
      <c r="D26664" s="1">
        <v>44958</v>
      </c>
      <c r="E26664" s="2">
        <v>20</v>
      </c>
      <c r="F26664" t="s">
        <v>1466</v>
      </c>
      <c r="G26664" t="s">
        <v>478</v>
      </c>
    </row>
    <row r="26665" spans="1:7" x14ac:dyDescent="0.25">
      <c r="A26665" t="s">
        <v>169</v>
      </c>
      <c r="B26665" t="s">
        <v>170</v>
      </c>
      <c r="C26665" t="s">
        <v>171</v>
      </c>
      <c r="D26665" s="1">
        <v>44958</v>
      </c>
      <c r="E26665" s="2">
        <v>10</v>
      </c>
      <c r="F26665" t="s">
        <v>172</v>
      </c>
      <c r="G26665" t="s">
        <v>1245</v>
      </c>
    </row>
    <row r="26666" spans="1:7" x14ac:dyDescent="0.25">
      <c r="A26666" t="s">
        <v>169</v>
      </c>
      <c r="B26666" t="s">
        <v>170</v>
      </c>
      <c r="C26666" t="s">
        <v>171</v>
      </c>
      <c r="D26666" s="1">
        <v>44958</v>
      </c>
      <c r="E26666" s="2">
        <v>10</v>
      </c>
      <c r="F26666" t="s">
        <v>173</v>
      </c>
      <c r="G26666" t="s">
        <v>1245</v>
      </c>
    </row>
    <row r="26667" spans="1:7" x14ac:dyDescent="0.25">
      <c r="A26667" t="s">
        <v>164</v>
      </c>
      <c r="B26667" t="s">
        <v>165</v>
      </c>
      <c r="C26667" t="s">
        <v>166</v>
      </c>
      <c r="D26667" s="1">
        <v>44958</v>
      </c>
      <c r="E26667" s="2">
        <v>20</v>
      </c>
      <c r="F26667" t="s">
        <v>167</v>
      </c>
      <c r="G26667" t="s">
        <v>3613</v>
      </c>
    </row>
    <row r="26668" spans="1:7" x14ac:dyDescent="0.25">
      <c r="A26668" t="s">
        <v>164</v>
      </c>
      <c r="B26668" t="s">
        <v>165</v>
      </c>
      <c r="C26668" t="s">
        <v>166</v>
      </c>
      <c r="D26668" s="1">
        <v>44958</v>
      </c>
      <c r="E26668" s="2">
        <v>20</v>
      </c>
      <c r="F26668" t="s">
        <v>168</v>
      </c>
      <c r="G26668" t="s">
        <v>3613</v>
      </c>
    </row>
    <row r="26669" spans="1:7" x14ac:dyDescent="0.25">
      <c r="A26669" t="s">
        <v>164</v>
      </c>
      <c r="B26669" t="s">
        <v>165</v>
      </c>
      <c r="C26669" t="s">
        <v>166</v>
      </c>
      <c r="D26669" s="1">
        <v>44958</v>
      </c>
      <c r="E26669" s="2">
        <v>25</v>
      </c>
      <c r="F26669" t="s">
        <v>167</v>
      </c>
      <c r="G26669" t="s">
        <v>1695</v>
      </c>
    </row>
    <row r="26670" spans="1:7" x14ac:dyDescent="0.25">
      <c r="A26670" t="s">
        <v>164</v>
      </c>
      <c r="B26670" t="s">
        <v>165</v>
      </c>
      <c r="C26670" t="s">
        <v>166</v>
      </c>
      <c r="D26670" s="1">
        <v>44958</v>
      </c>
      <c r="E26670" s="2">
        <v>25</v>
      </c>
      <c r="F26670" t="s">
        <v>168</v>
      </c>
      <c r="G26670" t="s">
        <v>1695</v>
      </c>
    </row>
    <row r="26671" spans="1:7" x14ac:dyDescent="0.25">
      <c r="A26671" t="s">
        <v>164</v>
      </c>
      <c r="B26671" t="s">
        <v>165</v>
      </c>
      <c r="C26671" t="s">
        <v>166</v>
      </c>
      <c r="D26671" s="1">
        <v>44958</v>
      </c>
      <c r="E26671" s="2">
        <v>20</v>
      </c>
      <c r="F26671" t="s">
        <v>167</v>
      </c>
      <c r="G26671" t="s">
        <v>97</v>
      </c>
    </row>
    <row r="26672" spans="1:7" x14ac:dyDescent="0.25">
      <c r="A26672" t="s">
        <v>164</v>
      </c>
      <c r="B26672" t="s">
        <v>165</v>
      </c>
      <c r="C26672" t="s">
        <v>166</v>
      </c>
      <c r="D26672" s="1">
        <v>44958</v>
      </c>
      <c r="E26672" s="2">
        <v>20</v>
      </c>
      <c r="F26672" t="s">
        <v>168</v>
      </c>
      <c r="G26672" t="s">
        <v>97</v>
      </c>
    </row>
    <row r="26673" spans="1:7" x14ac:dyDescent="0.25">
      <c r="A26673" t="s">
        <v>3247</v>
      </c>
      <c r="B26673" t="s">
        <v>3248</v>
      </c>
      <c r="C26673" t="s">
        <v>3249</v>
      </c>
      <c r="D26673" s="1">
        <v>44958</v>
      </c>
      <c r="E26673" s="2">
        <v>10</v>
      </c>
      <c r="F26673" t="s">
        <v>3250</v>
      </c>
      <c r="G26673" t="s">
        <v>3649</v>
      </c>
    </row>
    <row r="26674" spans="1:7" x14ac:dyDescent="0.25">
      <c r="A26674" t="s">
        <v>3891</v>
      </c>
      <c r="B26674" t="s">
        <v>3892</v>
      </c>
      <c r="C26674" t="s">
        <v>2928</v>
      </c>
      <c r="D26674" s="1">
        <v>44958</v>
      </c>
      <c r="E26674" s="2">
        <v>100</v>
      </c>
      <c r="F26674" t="s">
        <v>3893</v>
      </c>
      <c r="G26674" t="s">
        <v>34</v>
      </c>
    </row>
    <row r="26675" spans="1:7" x14ac:dyDescent="0.25">
      <c r="A26675" t="s">
        <v>155</v>
      </c>
      <c r="B26675" t="s">
        <v>156</v>
      </c>
      <c r="C26675" t="s">
        <v>157</v>
      </c>
      <c r="D26675" s="1">
        <v>44958</v>
      </c>
      <c r="E26675" s="2">
        <v>20</v>
      </c>
      <c r="F26675" t="s">
        <v>158</v>
      </c>
      <c r="G26675" t="s">
        <v>5789</v>
      </c>
    </row>
    <row r="26676" spans="1:7" x14ac:dyDescent="0.25">
      <c r="A26676" t="s">
        <v>155</v>
      </c>
      <c r="B26676" t="s">
        <v>156</v>
      </c>
      <c r="C26676" t="s">
        <v>157</v>
      </c>
      <c r="D26676" s="1">
        <v>44958</v>
      </c>
      <c r="E26676" s="2">
        <v>20</v>
      </c>
      <c r="F26676" t="s">
        <v>158</v>
      </c>
      <c r="G26676" t="s">
        <v>5789</v>
      </c>
    </row>
    <row r="26677" spans="1:7" x14ac:dyDescent="0.25">
      <c r="A26677" t="s">
        <v>2758</v>
      </c>
      <c r="B26677" t="s">
        <v>2759</v>
      </c>
      <c r="C26677" t="s">
        <v>2760</v>
      </c>
      <c r="D26677" s="1">
        <v>44958</v>
      </c>
      <c r="E26677" s="2">
        <v>15</v>
      </c>
      <c r="F26677" t="s">
        <v>2761</v>
      </c>
      <c r="G26677" t="s">
        <v>3282</v>
      </c>
    </row>
    <row r="26678" spans="1:7" x14ac:dyDescent="0.25">
      <c r="A26678" t="s">
        <v>1541</v>
      </c>
      <c r="B26678" t="s">
        <v>1542</v>
      </c>
      <c r="C26678" t="s">
        <v>1543</v>
      </c>
      <c r="D26678" s="1">
        <v>44958</v>
      </c>
      <c r="E26678" s="2">
        <v>20</v>
      </c>
      <c r="F26678" t="s">
        <v>1544</v>
      </c>
      <c r="G26678" t="s">
        <v>114</v>
      </c>
    </row>
    <row r="26679" spans="1:7" x14ac:dyDescent="0.25">
      <c r="A26679" t="s">
        <v>1541</v>
      </c>
      <c r="B26679" t="s">
        <v>1542</v>
      </c>
      <c r="C26679" t="s">
        <v>1543</v>
      </c>
      <c r="D26679" s="1">
        <v>44958</v>
      </c>
      <c r="E26679" s="2">
        <v>20</v>
      </c>
      <c r="F26679" t="s">
        <v>1545</v>
      </c>
      <c r="G26679" t="s">
        <v>114</v>
      </c>
    </row>
    <row r="26680" spans="1:7" x14ac:dyDescent="0.25">
      <c r="A26680" t="s">
        <v>4621</v>
      </c>
      <c r="B26680" t="s">
        <v>4622</v>
      </c>
      <c r="C26680" t="s">
        <v>4623</v>
      </c>
      <c r="D26680" s="1">
        <v>44958</v>
      </c>
      <c r="E26680" s="2">
        <v>250</v>
      </c>
      <c r="F26680" t="s">
        <v>4624</v>
      </c>
      <c r="G26680" t="s">
        <v>6332</v>
      </c>
    </row>
    <row r="26681" spans="1:7" x14ac:dyDescent="0.25">
      <c r="A26681" t="s">
        <v>3800</v>
      </c>
      <c r="B26681" t="s">
        <v>1430</v>
      </c>
      <c r="C26681" t="s">
        <v>3801</v>
      </c>
      <c r="D26681" s="1">
        <v>44958</v>
      </c>
      <c r="E26681" s="2">
        <v>10</v>
      </c>
      <c r="F26681" t="s">
        <v>3802</v>
      </c>
      <c r="G26681" t="s">
        <v>2700</v>
      </c>
    </row>
    <row r="26682" spans="1:7" x14ac:dyDescent="0.25">
      <c r="A26682" t="s">
        <v>3800</v>
      </c>
      <c r="B26682" t="s">
        <v>1430</v>
      </c>
      <c r="C26682" t="s">
        <v>3801</v>
      </c>
      <c r="D26682" s="1">
        <v>44958</v>
      </c>
      <c r="E26682" s="2">
        <v>10</v>
      </c>
      <c r="F26682" t="s">
        <v>3802</v>
      </c>
      <c r="G26682" t="s">
        <v>1245</v>
      </c>
    </row>
    <row r="26683" spans="1:7" x14ac:dyDescent="0.25">
      <c r="A26683" t="s">
        <v>553</v>
      </c>
      <c r="B26683" t="s">
        <v>554</v>
      </c>
      <c r="C26683" t="s">
        <v>555</v>
      </c>
      <c r="D26683" s="1">
        <v>44958</v>
      </c>
      <c r="E26683" s="2">
        <v>50</v>
      </c>
      <c r="F26683" t="s">
        <v>556</v>
      </c>
      <c r="G26683" t="s">
        <v>2663</v>
      </c>
    </row>
    <row r="26684" spans="1:7" x14ac:dyDescent="0.25">
      <c r="A26684" t="s">
        <v>553</v>
      </c>
      <c r="B26684" t="s">
        <v>554</v>
      </c>
      <c r="C26684" t="s">
        <v>555</v>
      </c>
      <c r="D26684" s="1">
        <v>44958</v>
      </c>
      <c r="E26684" s="2">
        <v>50</v>
      </c>
      <c r="F26684" t="s">
        <v>557</v>
      </c>
      <c r="G26684" t="s">
        <v>2663</v>
      </c>
    </row>
    <row r="26685" spans="1:7" x14ac:dyDescent="0.25">
      <c r="A26685" t="s">
        <v>2245</v>
      </c>
      <c r="B26685" t="s">
        <v>2246</v>
      </c>
      <c r="C26685" t="s">
        <v>2247</v>
      </c>
      <c r="D26685" s="1">
        <v>44958</v>
      </c>
      <c r="E26685" s="2">
        <v>10</v>
      </c>
      <c r="F26685" t="s">
        <v>2248</v>
      </c>
      <c r="G26685" t="s">
        <v>6257</v>
      </c>
    </row>
    <row r="26686" spans="1:7" x14ac:dyDescent="0.25">
      <c r="A26686" t="s">
        <v>2245</v>
      </c>
      <c r="B26686" t="s">
        <v>2246</v>
      </c>
      <c r="C26686" t="s">
        <v>2247</v>
      </c>
      <c r="D26686" s="1">
        <v>44958</v>
      </c>
      <c r="E26686" s="2">
        <v>10</v>
      </c>
      <c r="F26686" t="s">
        <v>2249</v>
      </c>
      <c r="G26686" t="s">
        <v>6257</v>
      </c>
    </row>
    <row r="26687" spans="1:7" x14ac:dyDescent="0.25">
      <c r="A26687" t="s">
        <v>2272</v>
      </c>
      <c r="B26687" t="s">
        <v>2273</v>
      </c>
      <c r="C26687" t="s">
        <v>2274</v>
      </c>
      <c r="D26687" s="1">
        <v>44958</v>
      </c>
      <c r="E26687" s="2">
        <v>350</v>
      </c>
      <c r="F26687" t="s">
        <v>2275</v>
      </c>
      <c r="G26687" t="s">
        <v>2663</v>
      </c>
    </row>
    <row r="26688" spans="1:7" x14ac:dyDescent="0.25">
      <c r="A26688" t="s">
        <v>2272</v>
      </c>
      <c r="B26688" t="s">
        <v>2273</v>
      </c>
      <c r="C26688" t="s">
        <v>2274</v>
      </c>
      <c r="D26688" s="1">
        <v>44958</v>
      </c>
      <c r="E26688" s="2">
        <v>350</v>
      </c>
      <c r="F26688" t="s">
        <v>2276</v>
      </c>
      <c r="G26688" t="s">
        <v>2663</v>
      </c>
    </row>
    <row r="26689" spans="1:7" x14ac:dyDescent="0.25">
      <c r="A26689" t="s">
        <v>2272</v>
      </c>
      <c r="B26689" t="s">
        <v>2273</v>
      </c>
      <c r="C26689" t="s">
        <v>2274</v>
      </c>
      <c r="D26689" s="1">
        <v>44958</v>
      </c>
      <c r="E26689" s="2">
        <v>41.67</v>
      </c>
      <c r="F26689" t="s">
        <v>2275</v>
      </c>
      <c r="G26689" t="s">
        <v>3650</v>
      </c>
    </row>
    <row r="26690" spans="1:7" x14ac:dyDescent="0.25">
      <c r="A26690" t="s">
        <v>2272</v>
      </c>
      <c r="B26690" t="s">
        <v>2273</v>
      </c>
      <c r="C26690" t="s">
        <v>2274</v>
      </c>
      <c r="D26690" s="1">
        <v>44958</v>
      </c>
      <c r="E26690" s="2">
        <v>41.67</v>
      </c>
      <c r="F26690" t="s">
        <v>2276</v>
      </c>
      <c r="G26690" t="s">
        <v>3650</v>
      </c>
    </row>
    <row r="26691" spans="1:7" x14ac:dyDescent="0.25">
      <c r="A26691" t="s">
        <v>2272</v>
      </c>
      <c r="B26691" t="s">
        <v>2273</v>
      </c>
      <c r="C26691" t="s">
        <v>2274</v>
      </c>
      <c r="D26691" s="1">
        <v>44958</v>
      </c>
      <c r="E26691" s="2">
        <v>83.33</v>
      </c>
      <c r="F26691" t="s">
        <v>2275</v>
      </c>
      <c r="G26691" t="s">
        <v>34</v>
      </c>
    </row>
    <row r="26692" spans="1:7" x14ac:dyDescent="0.25">
      <c r="A26692" t="s">
        <v>2272</v>
      </c>
      <c r="B26692" t="s">
        <v>2273</v>
      </c>
      <c r="C26692" t="s">
        <v>2274</v>
      </c>
      <c r="D26692" s="1">
        <v>44958</v>
      </c>
      <c r="E26692" s="2">
        <v>83.33</v>
      </c>
      <c r="F26692" t="s">
        <v>2276</v>
      </c>
      <c r="G26692" t="s">
        <v>34</v>
      </c>
    </row>
    <row r="26693" spans="1:7" x14ac:dyDescent="0.25">
      <c r="A26693" t="s">
        <v>4990</v>
      </c>
      <c r="B26693" t="s">
        <v>4991</v>
      </c>
      <c r="C26693" t="s">
        <v>4992</v>
      </c>
      <c r="D26693" s="1">
        <v>44958</v>
      </c>
      <c r="E26693" s="2">
        <v>100</v>
      </c>
      <c r="F26693" t="s">
        <v>4993</v>
      </c>
      <c r="G26693" t="s">
        <v>2663</v>
      </c>
    </row>
    <row r="26694" spans="1:7" x14ac:dyDescent="0.25">
      <c r="A26694" t="s">
        <v>4990</v>
      </c>
      <c r="B26694" t="s">
        <v>4991</v>
      </c>
      <c r="C26694" t="s">
        <v>4992</v>
      </c>
      <c r="D26694" s="1">
        <v>44958</v>
      </c>
      <c r="E26694" s="2">
        <v>100</v>
      </c>
      <c r="F26694" t="s">
        <v>4994</v>
      </c>
      <c r="G26694" t="s">
        <v>2663</v>
      </c>
    </row>
    <row r="26695" spans="1:7" x14ac:dyDescent="0.25">
      <c r="A26695" t="s">
        <v>1356</v>
      </c>
      <c r="B26695" t="s">
        <v>307</v>
      </c>
      <c r="C26695" t="s">
        <v>1357</v>
      </c>
      <c r="D26695" s="1">
        <v>44960</v>
      </c>
      <c r="E26695" s="2">
        <v>500</v>
      </c>
      <c r="F26695" t="s">
        <v>1358</v>
      </c>
      <c r="G26695" t="s">
        <v>6262</v>
      </c>
    </row>
    <row r="26696" spans="1:7" x14ac:dyDescent="0.25">
      <c r="A26696">
        <v>1079</v>
      </c>
      <c r="B26696" t="s">
        <v>499</v>
      </c>
      <c r="C26696" t="s">
        <v>1582</v>
      </c>
      <c r="D26696" s="1">
        <v>44960</v>
      </c>
      <c r="E26696" s="2">
        <v>100</v>
      </c>
      <c r="F26696" t="s">
        <v>6596</v>
      </c>
      <c r="G26696" t="s">
        <v>6331</v>
      </c>
    </row>
    <row r="26697" spans="1:7" x14ac:dyDescent="0.25">
      <c r="A26697">
        <v>92</v>
      </c>
      <c r="B26697" t="s">
        <v>3532</v>
      </c>
      <c r="C26697" t="s">
        <v>5809</v>
      </c>
      <c r="D26697" s="1">
        <v>44960</v>
      </c>
      <c r="E26697" s="2">
        <v>20000</v>
      </c>
      <c r="F26697" t="s">
        <v>5810</v>
      </c>
      <c r="G26697" t="s">
        <v>2663</v>
      </c>
    </row>
    <row r="26698" spans="1:7" x14ac:dyDescent="0.25">
      <c r="A26698" t="s">
        <v>1647</v>
      </c>
      <c r="B26698" t="s">
        <v>1648</v>
      </c>
      <c r="D26698" s="1">
        <v>44960</v>
      </c>
      <c r="E26698" s="2">
        <v>2000</v>
      </c>
      <c r="G26698" t="s">
        <v>507</v>
      </c>
    </row>
    <row r="26699" spans="1:7" x14ac:dyDescent="0.25">
      <c r="A26699">
        <v>691</v>
      </c>
      <c r="B26699" t="s">
        <v>3146</v>
      </c>
      <c r="C26699" t="s">
        <v>4536</v>
      </c>
      <c r="D26699" s="1">
        <v>44964</v>
      </c>
      <c r="E26699" s="2">
        <v>100</v>
      </c>
      <c r="G26699" t="s">
        <v>186</v>
      </c>
    </row>
    <row r="26700" spans="1:7" x14ac:dyDescent="0.25">
      <c r="A26700" t="s">
        <v>482</v>
      </c>
      <c r="B26700" t="s">
        <v>483</v>
      </c>
      <c r="C26700" t="s">
        <v>484</v>
      </c>
      <c r="D26700" s="1">
        <v>44964</v>
      </c>
      <c r="E26700" s="2">
        <v>83.33</v>
      </c>
      <c r="F26700" t="s">
        <v>485</v>
      </c>
      <c r="G26700" t="s">
        <v>34</v>
      </c>
    </row>
    <row r="26701" spans="1:7" x14ac:dyDescent="0.25">
      <c r="A26701" t="s">
        <v>482</v>
      </c>
      <c r="B26701" t="s">
        <v>483</v>
      </c>
      <c r="C26701" t="s">
        <v>484</v>
      </c>
      <c r="D26701" s="1">
        <v>44964</v>
      </c>
      <c r="E26701" s="2">
        <v>41.67</v>
      </c>
      <c r="F26701" t="s">
        <v>485</v>
      </c>
      <c r="G26701" t="s">
        <v>1240</v>
      </c>
    </row>
    <row r="26702" spans="1:7" x14ac:dyDescent="0.25">
      <c r="A26702" t="s">
        <v>5206</v>
      </c>
      <c r="B26702" t="s">
        <v>5207</v>
      </c>
      <c r="D26702" s="1">
        <v>44965</v>
      </c>
      <c r="E26702" s="2">
        <v>10000</v>
      </c>
      <c r="F26702" t="s">
        <v>5208</v>
      </c>
      <c r="G26702" t="s">
        <v>6423</v>
      </c>
    </row>
    <row r="26703" spans="1:7" x14ac:dyDescent="0.25">
      <c r="A26703">
        <v>1080</v>
      </c>
      <c r="B26703" t="s">
        <v>6597</v>
      </c>
      <c r="C26703" t="s">
        <v>6598</v>
      </c>
      <c r="D26703" s="1">
        <v>44967</v>
      </c>
      <c r="E26703" s="2">
        <v>100</v>
      </c>
      <c r="F26703" t="s">
        <v>6599</v>
      </c>
      <c r="G26703" t="s">
        <v>6331</v>
      </c>
    </row>
    <row r="26704" spans="1:7" x14ac:dyDescent="0.25">
      <c r="A26704">
        <v>969</v>
      </c>
      <c r="B26704" t="s">
        <v>175</v>
      </c>
      <c r="C26704" t="s">
        <v>6437</v>
      </c>
      <c r="D26704" s="1">
        <v>44967</v>
      </c>
      <c r="E26704" s="2">
        <v>100</v>
      </c>
      <c r="G26704" t="s">
        <v>186</v>
      </c>
    </row>
    <row r="26705" spans="1:7" x14ac:dyDescent="0.25">
      <c r="A26705">
        <v>969</v>
      </c>
      <c r="B26705" t="s">
        <v>175</v>
      </c>
      <c r="C26705" t="s">
        <v>6437</v>
      </c>
      <c r="D26705" s="1">
        <v>44967</v>
      </c>
      <c r="E26705" s="2">
        <v>100</v>
      </c>
      <c r="G26705" t="s">
        <v>186</v>
      </c>
    </row>
    <row r="26706" spans="1:7" x14ac:dyDescent="0.25">
      <c r="A26706" t="s">
        <v>5256</v>
      </c>
      <c r="B26706" t="s">
        <v>5257</v>
      </c>
      <c r="C26706" t="s">
        <v>5232</v>
      </c>
      <c r="D26706" s="1">
        <v>44967</v>
      </c>
      <c r="E26706" s="2">
        <v>250</v>
      </c>
      <c r="F26706" t="s">
        <v>5233</v>
      </c>
      <c r="G26706" t="s">
        <v>5857</v>
      </c>
    </row>
    <row r="26707" spans="1:7" x14ac:dyDescent="0.25">
      <c r="A26707">
        <v>1085</v>
      </c>
      <c r="B26707" t="s">
        <v>204</v>
      </c>
      <c r="C26707" t="s">
        <v>6600</v>
      </c>
      <c r="D26707" s="1">
        <v>44968</v>
      </c>
      <c r="E26707" s="2">
        <v>50</v>
      </c>
      <c r="F26707" t="s">
        <v>6601</v>
      </c>
      <c r="G26707" t="s">
        <v>6331</v>
      </c>
    </row>
    <row r="26708" spans="1:7" x14ac:dyDescent="0.25">
      <c r="A26708">
        <v>1082</v>
      </c>
      <c r="B26708" t="s">
        <v>6602</v>
      </c>
      <c r="C26708" t="s">
        <v>6598</v>
      </c>
      <c r="D26708" s="1">
        <v>44969</v>
      </c>
      <c r="E26708" s="2">
        <v>40</v>
      </c>
      <c r="F26708" t="s">
        <v>6603</v>
      </c>
      <c r="G26708" t="s">
        <v>6331</v>
      </c>
    </row>
    <row r="26709" spans="1:7" x14ac:dyDescent="0.25">
      <c r="A26709">
        <v>1083</v>
      </c>
      <c r="B26709" t="s">
        <v>6358</v>
      </c>
      <c r="C26709" t="s">
        <v>5683</v>
      </c>
      <c r="D26709" s="1">
        <v>44969</v>
      </c>
      <c r="E26709" s="2">
        <v>175</v>
      </c>
      <c r="F26709" t="s">
        <v>6604</v>
      </c>
      <c r="G26709" t="s">
        <v>6331</v>
      </c>
    </row>
    <row r="26710" spans="1:7" x14ac:dyDescent="0.25">
      <c r="A26710">
        <v>1083</v>
      </c>
      <c r="B26710" t="s">
        <v>6358</v>
      </c>
      <c r="C26710" t="s">
        <v>5683</v>
      </c>
      <c r="D26710" s="1">
        <v>44969</v>
      </c>
      <c r="E26710" s="2">
        <v>5</v>
      </c>
      <c r="F26710" t="s">
        <v>6604</v>
      </c>
      <c r="G26710" t="s">
        <v>6331</v>
      </c>
    </row>
    <row r="26711" spans="1:7" x14ac:dyDescent="0.25">
      <c r="A26711">
        <v>1084</v>
      </c>
      <c r="B26711" t="s">
        <v>6605</v>
      </c>
      <c r="C26711" t="s">
        <v>6606</v>
      </c>
      <c r="D26711" s="1">
        <v>44969</v>
      </c>
      <c r="E26711" s="2">
        <v>25</v>
      </c>
      <c r="F26711" t="s">
        <v>6607</v>
      </c>
      <c r="G26711" t="s">
        <v>6331</v>
      </c>
    </row>
    <row r="26712" spans="1:7" x14ac:dyDescent="0.25">
      <c r="A26712">
        <v>1081</v>
      </c>
      <c r="B26712" t="s">
        <v>6608</v>
      </c>
      <c r="C26712" t="s">
        <v>6261</v>
      </c>
      <c r="D26712" s="1">
        <v>44970</v>
      </c>
      <c r="E26712" s="2">
        <v>25</v>
      </c>
      <c r="F26712" t="s">
        <v>6609</v>
      </c>
      <c r="G26712" t="s">
        <v>6331</v>
      </c>
    </row>
    <row r="26713" spans="1:7" x14ac:dyDescent="0.25">
      <c r="A26713">
        <v>1087</v>
      </c>
      <c r="B26713" t="s">
        <v>6610</v>
      </c>
      <c r="D26713" s="1">
        <v>44970</v>
      </c>
      <c r="E26713" s="2">
        <v>4000</v>
      </c>
      <c r="G26713" t="s">
        <v>97</v>
      </c>
    </row>
    <row r="26714" spans="1:7" x14ac:dyDescent="0.25">
      <c r="A26714" t="s">
        <v>4660</v>
      </c>
      <c r="B26714" t="s">
        <v>4661</v>
      </c>
      <c r="C26714" t="s">
        <v>4662</v>
      </c>
      <c r="D26714" s="1">
        <v>44971</v>
      </c>
      <c r="E26714" s="2">
        <v>5</v>
      </c>
      <c r="F26714" t="s">
        <v>4663</v>
      </c>
      <c r="G26714" t="s">
        <v>276</v>
      </c>
    </row>
    <row r="26715" spans="1:7" x14ac:dyDescent="0.25">
      <c r="A26715" t="s">
        <v>2714</v>
      </c>
      <c r="B26715" t="s">
        <v>2715</v>
      </c>
      <c r="C26715" t="s">
        <v>488</v>
      </c>
      <c r="D26715" s="1">
        <v>44972</v>
      </c>
      <c r="E26715" s="2">
        <v>84</v>
      </c>
      <c r="F26715" t="s">
        <v>2716</v>
      </c>
      <c r="G26715" t="s">
        <v>34</v>
      </c>
    </row>
    <row r="26716" spans="1:7" x14ac:dyDescent="0.25">
      <c r="A26716" t="s">
        <v>1257</v>
      </c>
      <c r="B26716" t="s">
        <v>1258</v>
      </c>
      <c r="C26716" t="s">
        <v>1259</v>
      </c>
      <c r="D26716" s="1">
        <v>44972</v>
      </c>
      <c r="E26716" s="2">
        <v>83.33</v>
      </c>
      <c r="F26716" t="s">
        <v>1260</v>
      </c>
      <c r="G26716" t="s">
        <v>34</v>
      </c>
    </row>
    <row r="26717" spans="1:7" x14ac:dyDescent="0.25">
      <c r="A26717" t="s">
        <v>1651</v>
      </c>
      <c r="B26717" t="s">
        <v>1652</v>
      </c>
      <c r="C26717" t="s">
        <v>1653</v>
      </c>
      <c r="D26717" s="1">
        <v>44972</v>
      </c>
      <c r="E26717" s="2">
        <v>100</v>
      </c>
      <c r="F26717" t="s">
        <v>1654</v>
      </c>
      <c r="G26717" t="s">
        <v>2663</v>
      </c>
    </row>
    <row r="26718" spans="1:7" x14ac:dyDescent="0.25">
      <c r="A26718" t="s">
        <v>1651</v>
      </c>
      <c r="B26718" t="s">
        <v>1652</v>
      </c>
      <c r="C26718" t="s">
        <v>1653</v>
      </c>
      <c r="D26718" s="1">
        <v>44972</v>
      </c>
      <c r="E26718" s="2">
        <v>100</v>
      </c>
      <c r="F26718" t="s">
        <v>1655</v>
      </c>
      <c r="G26718" t="s">
        <v>2663</v>
      </c>
    </row>
    <row r="26719" spans="1:7" x14ac:dyDescent="0.25">
      <c r="A26719">
        <v>1078</v>
      </c>
      <c r="B26719" t="s">
        <v>893</v>
      </c>
      <c r="C26719" t="s">
        <v>3581</v>
      </c>
      <c r="D26719" s="1">
        <v>44972</v>
      </c>
      <c r="E26719" s="2">
        <v>25</v>
      </c>
      <c r="F26719" t="s">
        <v>6595</v>
      </c>
      <c r="G26719" t="s">
        <v>6331</v>
      </c>
    </row>
    <row r="26720" spans="1:7" x14ac:dyDescent="0.25">
      <c r="A26720">
        <v>798</v>
      </c>
      <c r="B26720" t="s">
        <v>222</v>
      </c>
      <c r="C26720" t="s">
        <v>6234</v>
      </c>
      <c r="D26720" s="1">
        <v>44972</v>
      </c>
      <c r="E26720" s="2">
        <v>200</v>
      </c>
      <c r="F26720" t="s">
        <v>6235</v>
      </c>
      <c r="G26720" t="s">
        <v>6331</v>
      </c>
    </row>
    <row r="26721" spans="1:7" x14ac:dyDescent="0.25">
      <c r="A26721">
        <v>874</v>
      </c>
      <c r="B26721" t="s">
        <v>6384</v>
      </c>
      <c r="D26721" s="1">
        <v>44972</v>
      </c>
      <c r="E26721" s="2">
        <v>84</v>
      </c>
      <c r="G26721" t="s">
        <v>34</v>
      </c>
    </row>
    <row r="26722" spans="1:7" x14ac:dyDescent="0.25">
      <c r="A26722" t="s">
        <v>5403</v>
      </c>
      <c r="B26722" t="s">
        <v>5404</v>
      </c>
      <c r="C26722" t="s">
        <v>758</v>
      </c>
      <c r="D26722" s="1">
        <v>44972</v>
      </c>
      <c r="E26722" s="2">
        <v>84</v>
      </c>
      <c r="F26722" t="s">
        <v>5405</v>
      </c>
      <c r="G26722" t="s">
        <v>34</v>
      </c>
    </row>
    <row r="26723" spans="1:7" x14ac:dyDescent="0.25">
      <c r="A26723" t="s">
        <v>3805</v>
      </c>
      <c r="B26723" t="s">
        <v>3806</v>
      </c>
      <c r="C26723" t="s">
        <v>3807</v>
      </c>
      <c r="D26723" s="1">
        <v>44972</v>
      </c>
      <c r="E26723" s="2">
        <v>21</v>
      </c>
      <c r="F26723" t="s">
        <v>3808</v>
      </c>
      <c r="G26723" t="s">
        <v>5635</v>
      </c>
    </row>
    <row r="26724" spans="1:7" x14ac:dyDescent="0.25">
      <c r="A26724" t="s">
        <v>3805</v>
      </c>
      <c r="B26724" t="s">
        <v>3806</v>
      </c>
      <c r="C26724" t="s">
        <v>3807</v>
      </c>
      <c r="D26724" s="1">
        <v>44972</v>
      </c>
      <c r="E26724" s="2">
        <v>21</v>
      </c>
      <c r="F26724" t="s">
        <v>3809</v>
      </c>
      <c r="G26724" t="s">
        <v>5635</v>
      </c>
    </row>
    <row r="26725" spans="1:7" x14ac:dyDescent="0.25">
      <c r="A26725" t="s">
        <v>3805</v>
      </c>
      <c r="B26725" t="s">
        <v>3806</v>
      </c>
      <c r="C26725" t="s">
        <v>3807</v>
      </c>
      <c r="D26725" s="1">
        <v>44972</v>
      </c>
      <c r="E26725" s="2">
        <v>21</v>
      </c>
      <c r="F26725" t="s">
        <v>3808</v>
      </c>
      <c r="G26725" t="s">
        <v>5638</v>
      </c>
    </row>
    <row r="26726" spans="1:7" x14ac:dyDescent="0.25">
      <c r="A26726" t="s">
        <v>3805</v>
      </c>
      <c r="B26726" t="s">
        <v>3806</v>
      </c>
      <c r="C26726" t="s">
        <v>3807</v>
      </c>
      <c r="D26726" s="1">
        <v>44972</v>
      </c>
      <c r="E26726" s="2">
        <v>21</v>
      </c>
      <c r="F26726" t="s">
        <v>3809</v>
      </c>
      <c r="G26726" t="s">
        <v>5638</v>
      </c>
    </row>
    <row r="26727" spans="1:7" x14ac:dyDescent="0.25">
      <c r="A26727" t="s">
        <v>49</v>
      </c>
      <c r="B26727" t="s">
        <v>50</v>
      </c>
      <c r="C26727" t="s">
        <v>51</v>
      </c>
      <c r="D26727" s="1">
        <v>44972</v>
      </c>
      <c r="E26727" s="2">
        <v>140</v>
      </c>
      <c r="F26727" t="s">
        <v>52</v>
      </c>
      <c r="G26727" t="s">
        <v>2663</v>
      </c>
    </row>
    <row r="26728" spans="1:7" x14ac:dyDescent="0.25">
      <c r="A26728" t="s">
        <v>40</v>
      </c>
      <c r="B26728" t="s">
        <v>41</v>
      </c>
      <c r="C26728" t="s">
        <v>42</v>
      </c>
      <c r="D26728" s="1">
        <v>44972</v>
      </c>
      <c r="E26728" s="2">
        <v>83.33</v>
      </c>
      <c r="F26728" t="s">
        <v>43</v>
      </c>
      <c r="G26728" t="s">
        <v>2898</v>
      </c>
    </row>
    <row r="26729" spans="1:7" x14ac:dyDescent="0.25">
      <c r="A26729" t="s">
        <v>40</v>
      </c>
      <c r="B26729" t="s">
        <v>41</v>
      </c>
      <c r="C26729" t="s">
        <v>42</v>
      </c>
      <c r="D26729" s="1">
        <v>44972</v>
      </c>
      <c r="E26729" s="2">
        <v>83.33</v>
      </c>
      <c r="F26729" t="s">
        <v>43</v>
      </c>
      <c r="G26729" t="s">
        <v>34</v>
      </c>
    </row>
    <row r="26730" spans="1:7" x14ac:dyDescent="0.25">
      <c r="A26730" t="s">
        <v>2463</v>
      </c>
      <c r="B26730" t="s">
        <v>2464</v>
      </c>
      <c r="C26730" t="s">
        <v>2465</v>
      </c>
      <c r="D26730" s="1">
        <v>44972</v>
      </c>
      <c r="E26730" s="2">
        <v>84</v>
      </c>
      <c r="F26730" t="s">
        <v>2466</v>
      </c>
      <c r="G26730" t="s">
        <v>34</v>
      </c>
    </row>
    <row r="26731" spans="1:7" x14ac:dyDescent="0.25">
      <c r="A26731" t="s">
        <v>2463</v>
      </c>
      <c r="B26731" t="s">
        <v>2464</v>
      </c>
      <c r="C26731" t="s">
        <v>2465</v>
      </c>
      <c r="D26731" s="1">
        <v>44972</v>
      </c>
      <c r="E26731" s="2">
        <v>84</v>
      </c>
      <c r="F26731" t="s">
        <v>2467</v>
      </c>
      <c r="G26731" t="s">
        <v>34</v>
      </c>
    </row>
    <row r="26732" spans="1:7" x14ac:dyDescent="0.25">
      <c r="A26732" t="s">
        <v>2463</v>
      </c>
      <c r="B26732" t="s">
        <v>2464</v>
      </c>
      <c r="C26732" t="s">
        <v>2465</v>
      </c>
      <c r="D26732" s="1">
        <v>44972</v>
      </c>
      <c r="E26732" s="2">
        <v>100</v>
      </c>
      <c r="F26732" t="s">
        <v>2466</v>
      </c>
      <c r="G26732" t="s">
        <v>2663</v>
      </c>
    </row>
    <row r="26733" spans="1:7" x14ac:dyDescent="0.25">
      <c r="A26733" t="s">
        <v>2463</v>
      </c>
      <c r="B26733" t="s">
        <v>2464</v>
      </c>
      <c r="C26733" t="s">
        <v>2465</v>
      </c>
      <c r="D26733" s="1">
        <v>44972</v>
      </c>
      <c r="E26733" s="2">
        <v>100</v>
      </c>
      <c r="F26733" t="s">
        <v>2467</v>
      </c>
      <c r="G26733" t="s">
        <v>2663</v>
      </c>
    </row>
    <row r="26734" spans="1:7" x14ac:dyDescent="0.25">
      <c r="A26734" t="s">
        <v>53</v>
      </c>
      <c r="B26734" t="s">
        <v>54</v>
      </c>
      <c r="C26734" t="s">
        <v>55</v>
      </c>
      <c r="D26734" s="1">
        <v>44972</v>
      </c>
      <c r="E26734" s="2">
        <v>16</v>
      </c>
      <c r="F26734" t="s">
        <v>56</v>
      </c>
      <c r="G26734" t="s">
        <v>2663</v>
      </c>
    </row>
    <row r="26735" spans="1:7" x14ac:dyDescent="0.25">
      <c r="A26735" t="s">
        <v>53</v>
      </c>
      <c r="B26735" t="s">
        <v>54</v>
      </c>
      <c r="C26735" t="s">
        <v>55</v>
      </c>
      <c r="D26735" s="1">
        <v>44972</v>
      </c>
      <c r="E26735" s="2">
        <v>16</v>
      </c>
      <c r="F26735" t="s">
        <v>57</v>
      </c>
      <c r="G26735" t="s">
        <v>2663</v>
      </c>
    </row>
    <row r="26736" spans="1:7" x14ac:dyDescent="0.25">
      <c r="A26736" t="s">
        <v>53</v>
      </c>
      <c r="B26736" t="s">
        <v>54</v>
      </c>
      <c r="C26736" t="s">
        <v>55</v>
      </c>
      <c r="D26736" s="1">
        <v>44972</v>
      </c>
      <c r="E26736" s="2">
        <v>84</v>
      </c>
      <c r="F26736" t="s">
        <v>56</v>
      </c>
      <c r="G26736" t="s">
        <v>34</v>
      </c>
    </row>
    <row r="26737" spans="1:7" x14ac:dyDescent="0.25">
      <c r="A26737" t="s">
        <v>53</v>
      </c>
      <c r="B26737" t="s">
        <v>54</v>
      </c>
      <c r="C26737" t="s">
        <v>55</v>
      </c>
      <c r="D26737" s="1">
        <v>44972</v>
      </c>
      <c r="E26737" s="2">
        <v>84</v>
      </c>
      <c r="F26737" t="s">
        <v>57</v>
      </c>
      <c r="G26737" t="s">
        <v>34</v>
      </c>
    </row>
    <row r="26738" spans="1:7" x14ac:dyDescent="0.25">
      <c r="A26738">
        <v>783</v>
      </c>
      <c r="B26738" t="s">
        <v>499</v>
      </c>
      <c r="C26738" t="s">
        <v>157</v>
      </c>
      <c r="D26738" s="1">
        <v>44973</v>
      </c>
      <c r="E26738" s="2">
        <v>175</v>
      </c>
      <c r="F26738" t="s">
        <v>6205</v>
      </c>
      <c r="G26738" t="s">
        <v>6331</v>
      </c>
    </row>
    <row r="26739" spans="1:7" x14ac:dyDescent="0.25">
      <c r="A26739">
        <v>1090</v>
      </c>
      <c r="B26739" t="s">
        <v>3442</v>
      </c>
      <c r="C26739" t="s">
        <v>6547</v>
      </c>
      <c r="D26739" s="1">
        <v>44973</v>
      </c>
      <c r="E26739" s="2">
        <v>55</v>
      </c>
      <c r="F26739" t="s">
        <v>6611</v>
      </c>
      <c r="G26739" t="s">
        <v>6331</v>
      </c>
    </row>
    <row r="26740" spans="1:7" x14ac:dyDescent="0.25">
      <c r="A26740">
        <v>1094</v>
      </c>
      <c r="B26740" t="s">
        <v>4231</v>
      </c>
      <c r="C26740" t="s">
        <v>6612</v>
      </c>
      <c r="D26740" s="1">
        <v>44973</v>
      </c>
      <c r="E26740" s="2">
        <v>15</v>
      </c>
      <c r="F26740" t="s">
        <v>6613</v>
      </c>
      <c r="G26740" t="s">
        <v>6331</v>
      </c>
    </row>
    <row r="26741" spans="1:7" x14ac:dyDescent="0.25">
      <c r="A26741">
        <v>1095</v>
      </c>
      <c r="B26741" t="s">
        <v>3147</v>
      </c>
      <c r="C26741" t="s">
        <v>6614</v>
      </c>
      <c r="D26741" s="1">
        <v>44973</v>
      </c>
      <c r="E26741" s="2">
        <v>50</v>
      </c>
      <c r="F26741" t="s">
        <v>6615</v>
      </c>
      <c r="G26741" t="s">
        <v>6331</v>
      </c>
    </row>
    <row r="26742" spans="1:7" x14ac:dyDescent="0.25">
      <c r="A26742">
        <v>1093</v>
      </c>
      <c r="B26742" t="s">
        <v>354</v>
      </c>
      <c r="C26742" t="s">
        <v>6037</v>
      </c>
      <c r="D26742" s="1">
        <v>44974</v>
      </c>
      <c r="E26742" s="2">
        <v>100</v>
      </c>
      <c r="F26742" t="s">
        <v>6616</v>
      </c>
      <c r="G26742" t="s">
        <v>6331</v>
      </c>
    </row>
    <row r="26743" spans="1:7" x14ac:dyDescent="0.25">
      <c r="A26743">
        <v>792</v>
      </c>
      <c r="B26743" t="s">
        <v>6218</v>
      </c>
      <c r="C26743" t="s">
        <v>642</v>
      </c>
      <c r="D26743" s="1">
        <v>44974</v>
      </c>
      <c r="E26743" s="2">
        <v>100</v>
      </c>
      <c r="F26743" t="s">
        <v>6219</v>
      </c>
      <c r="G26743" t="s">
        <v>6331</v>
      </c>
    </row>
    <row r="26744" spans="1:7" x14ac:dyDescent="0.25">
      <c r="A26744">
        <v>1092</v>
      </c>
      <c r="B26744" t="s">
        <v>2085</v>
      </c>
      <c r="C26744" t="s">
        <v>6545</v>
      </c>
      <c r="D26744" s="1">
        <v>44976</v>
      </c>
      <c r="E26744" s="2">
        <v>100</v>
      </c>
      <c r="F26744" t="s">
        <v>6617</v>
      </c>
      <c r="G26744" t="s">
        <v>6331</v>
      </c>
    </row>
    <row r="26745" spans="1:7" x14ac:dyDescent="0.25">
      <c r="A26745">
        <v>1091</v>
      </c>
      <c r="B26745" t="s">
        <v>6618</v>
      </c>
      <c r="C26745" t="s">
        <v>6589</v>
      </c>
      <c r="D26745" s="1">
        <v>44977</v>
      </c>
      <c r="E26745" s="2">
        <v>35</v>
      </c>
      <c r="F26745" t="s">
        <v>6619</v>
      </c>
      <c r="G26745" t="s">
        <v>6331</v>
      </c>
    </row>
    <row r="26746" spans="1:7" x14ac:dyDescent="0.25">
      <c r="A26746" t="s">
        <v>4460</v>
      </c>
      <c r="B26746" t="s">
        <v>4461</v>
      </c>
      <c r="C26746" t="s">
        <v>4462</v>
      </c>
      <c r="D26746" s="1">
        <v>44978</v>
      </c>
      <c r="E26746" s="2">
        <v>2000</v>
      </c>
      <c r="G26746" t="s">
        <v>2663</v>
      </c>
    </row>
    <row r="26747" spans="1:7" x14ac:dyDescent="0.25">
      <c r="A26747" t="s">
        <v>5393</v>
      </c>
      <c r="B26747" t="s">
        <v>5259</v>
      </c>
      <c r="C26747" t="s">
        <v>5394</v>
      </c>
      <c r="D26747" s="1">
        <v>44978</v>
      </c>
      <c r="E26747" s="2">
        <v>200</v>
      </c>
      <c r="G26747" t="s">
        <v>186</v>
      </c>
    </row>
    <row r="26748" spans="1:7" x14ac:dyDescent="0.25">
      <c r="A26748">
        <v>1096</v>
      </c>
      <c r="B26748" t="s">
        <v>587</v>
      </c>
      <c r="C26748" t="s">
        <v>588</v>
      </c>
      <c r="D26748" s="1">
        <v>44980</v>
      </c>
      <c r="E26748" s="2">
        <v>450</v>
      </c>
      <c r="F26748" t="s">
        <v>6620</v>
      </c>
      <c r="G26748" t="s">
        <v>6268</v>
      </c>
    </row>
    <row r="26749" spans="1:7" x14ac:dyDescent="0.25">
      <c r="A26749">
        <v>1097</v>
      </c>
      <c r="B26749" t="s">
        <v>6621</v>
      </c>
      <c r="C26749" t="s">
        <v>205</v>
      </c>
      <c r="D26749" s="1">
        <v>44980</v>
      </c>
      <c r="E26749" s="2">
        <v>150</v>
      </c>
      <c r="G26749" t="s">
        <v>6268</v>
      </c>
    </row>
    <row r="26750" spans="1:7" x14ac:dyDescent="0.25">
      <c r="A26750">
        <v>509</v>
      </c>
      <c r="B26750" t="s">
        <v>5968</v>
      </c>
      <c r="D26750" s="1">
        <v>44980</v>
      </c>
      <c r="E26750" s="2">
        <v>300</v>
      </c>
      <c r="F26750" t="s">
        <v>5969</v>
      </c>
      <c r="G26750" t="s">
        <v>6268</v>
      </c>
    </row>
    <row r="26751" spans="1:7" x14ac:dyDescent="0.25">
      <c r="A26751">
        <v>509</v>
      </c>
      <c r="B26751" t="s">
        <v>5968</v>
      </c>
      <c r="D26751" s="1">
        <v>44980</v>
      </c>
      <c r="E26751" s="2">
        <v>300</v>
      </c>
      <c r="F26751" t="s">
        <v>5970</v>
      </c>
      <c r="G26751" t="s">
        <v>6268</v>
      </c>
    </row>
    <row r="26752" spans="1:7" x14ac:dyDescent="0.25">
      <c r="A26752">
        <v>395</v>
      </c>
      <c r="B26752" t="s">
        <v>5886</v>
      </c>
      <c r="D26752" s="1">
        <v>44980</v>
      </c>
      <c r="E26752" s="2">
        <v>300</v>
      </c>
      <c r="F26752" t="s">
        <v>4544</v>
      </c>
      <c r="G26752" t="s">
        <v>6268</v>
      </c>
    </row>
    <row r="26753" spans="1:7" x14ac:dyDescent="0.25">
      <c r="A26753" t="s">
        <v>767</v>
      </c>
      <c r="B26753" t="s">
        <v>768</v>
      </c>
      <c r="D26753" s="1">
        <v>44980</v>
      </c>
      <c r="E26753" s="2">
        <v>13654.71</v>
      </c>
      <c r="G26753" t="s">
        <v>2663</v>
      </c>
    </row>
    <row r="26754" spans="1:7" x14ac:dyDescent="0.25">
      <c r="A26754" t="s">
        <v>6371</v>
      </c>
      <c r="B26754" t="s">
        <v>6372</v>
      </c>
      <c r="D26754" s="1">
        <v>44980</v>
      </c>
      <c r="E26754" s="2">
        <v>300</v>
      </c>
      <c r="G26754" t="s">
        <v>6268</v>
      </c>
    </row>
    <row r="26755" spans="1:7" x14ac:dyDescent="0.25">
      <c r="A26755">
        <v>771</v>
      </c>
      <c r="B26755" t="s">
        <v>6168</v>
      </c>
      <c r="C26755" t="s">
        <v>6169</v>
      </c>
      <c r="D26755" s="1">
        <v>44983</v>
      </c>
      <c r="E26755" s="2">
        <v>200</v>
      </c>
      <c r="F26755" t="s">
        <v>6170</v>
      </c>
      <c r="G26755" t="s">
        <v>6331</v>
      </c>
    </row>
    <row r="26756" spans="1:7" x14ac:dyDescent="0.25">
      <c r="A26756">
        <v>1100</v>
      </c>
      <c r="B26756" t="s">
        <v>6622</v>
      </c>
      <c r="C26756" t="s">
        <v>5793</v>
      </c>
      <c r="D26756" s="1">
        <v>44983</v>
      </c>
      <c r="E26756" s="2">
        <v>500</v>
      </c>
      <c r="F26756" t="s">
        <v>6623</v>
      </c>
      <c r="G26756" t="s">
        <v>6472</v>
      </c>
    </row>
    <row r="26757" spans="1:7" x14ac:dyDescent="0.25">
      <c r="A26757">
        <v>1100</v>
      </c>
      <c r="B26757" t="s">
        <v>6622</v>
      </c>
      <c r="C26757" t="s">
        <v>5793</v>
      </c>
      <c r="D26757" s="1">
        <v>44983</v>
      </c>
      <c r="E26757" s="2">
        <v>500</v>
      </c>
      <c r="F26757" t="s">
        <v>6624</v>
      </c>
      <c r="G26757" t="s">
        <v>6472</v>
      </c>
    </row>
    <row r="26758" spans="1:7" x14ac:dyDescent="0.25">
      <c r="A26758">
        <v>1099</v>
      </c>
      <c r="B26758" t="s">
        <v>6625</v>
      </c>
      <c r="D26758" s="1">
        <v>44984</v>
      </c>
      <c r="E26758" s="2">
        <v>400</v>
      </c>
      <c r="G26758" t="s">
        <v>251</v>
      </c>
    </row>
    <row r="26759" spans="1:7" x14ac:dyDescent="0.25">
      <c r="A26759">
        <v>832</v>
      </c>
      <c r="B26759" t="s">
        <v>6293</v>
      </c>
      <c r="D26759" s="1">
        <v>44984</v>
      </c>
      <c r="E26759" s="2">
        <v>1000</v>
      </c>
      <c r="F26759" t="s">
        <v>6294</v>
      </c>
      <c r="G26759" t="s">
        <v>6268</v>
      </c>
    </row>
    <row r="26760" spans="1:7" x14ac:dyDescent="0.25">
      <c r="A26760">
        <v>10</v>
      </c>
      <c r="B26760" t="s">
        <v>5707</v>
      </c>
      <c r="C26760" t="s">
        <v>4623</v>
      </c>
      <c r="D26760" s="1">
        <v>44984</v>
      </c>
      <c r="E26760" s="2">
        <v>1000</v>
      </c>
      <c r="F26760" t="s">
        <v>5708</v>
      </c>
      <c r="G26760" t="s">
        <v>2663</v>
      </c>
    </row>
    <row r="26761" spans="1:7" x14ac:dyDescent="0.25">
      <c r="A26761" t="s">
        <v>4525</v>
      </c>
      <c r="B26761" t="s">
        <v>4526</v>
      </c>
      <c r="C26761" t="s">
        <v>3574</v>
      </c>
      <c r="D26761" s="1">
        <v>44985</v>
      </c>
      <c r="E26761" s="2">
        <v>84</v>
      </c>
      <c r="F26761" t="s">
        <v>4527</v>
      </c>
      <c r="G26761" t="s">
        <v>34</v>
      </c>
    </row>
    <row r="26762" spans="1:7" x14ac:dyDescent="0.25">
      <c r="A26762" t="s">
        <v>4680</v>
      </c>
      <c r="B26762" t="s">
        <v>4681</v>
      </c>
      <c r="C26762" t="s">
        <v>4682</v>
      </c>
      <c r="D26762" s="1">
        <v>44985</v>
      </c>
      <c r="E26762" s="2">
        <v>84</v>
      </c>
      <c r="F26762" t="s">
        <v>4683</v>
      </c>
      <c r="G26762" t="s">
        <v>34</v>
      </c>
    </row>
    <row r="26763" spans="1:7" x14ac:dyDescent="0.25">
      <c r="A26763" t="s">
        <v>1426</v>
      </c>
      <c r="B26763" t="s">
        <v>1427</v>
      </c>
      <c r="C26763" t="s">
        <v>826</v>
      </c>
      <c r="D26763" s="1">
        <v>44985</v>
      </c>
      <c r="E26763" s="2">
        <v>84</v>
      </c>
      <c r="F26763" t="s">
        <v>1428</v>
      </c>
      <c r="G26763" t="s">
        <v>34</v>
      </c>
    </row>
    <row r="26764" spans="1:7" x14ac:dyDescent="0.25">
      <c r="A26764" t="s">
        <v>686</v>
      </c>
      <c r="B26764" t="s">
        <v>687</v>
      </c>
      <c r="C26764" t="s">
        <v>688</v>
      </c>
      <c r="D26764" s="1">
        <v>44985</v>
      </c>
      <c r="E26764" s="2">
        <v>100</v>
      </c>
      <c r="F26764" t="s">
        <v>689</v>
      </c>
      <c r="G26764" t="s">
        <v>6257</v>
      </c>
    </row>
    <row r="26765" spans="1:7" x14ac:dyDescent="0.25">
      <c r="A26765" t="s">
        <v>686</v>
      </c>
      <c r="B26765" t="s">
        <v>687</v>
      </c>
      <c r="C26765" t="s">
        <v>688</v>
      </c>
      <c r="D26765" s="1">
        <v>44985</v>
      </c>
      <c r="E26765" s="2">
        <v>100</v>
      </c>
      <c r="F26765" t="s">
        <v>690</v>
      </c>
      <c r="G26765" t="s">
        <v>6257</v>
      </c>
    </row>
    <row r="26766" spans="1:7" x14ac:dyDescent="0.25">
      <c r="A26766" t="s">
        <v>225</v>
      </c>
      <c r="B26766" t="s">
        <v>226</v>
      </c>
      <c r="C26766" t="s">
        <v>227</v>
      </c>
      <c r="D26766" s="1">
        <v>44985</v>
      </c>
      <c r="E26766" s="2">
        <v>84</v>
      </c>
      <c r="F26766" t="s">
        <v>228</v>
      </c>
      <c r="G26766" t="s">
        <v>34</v>
      </c>
    </row>
    <row r="26767" spans="1:7" x14ac:dyDescent="0.25">
      <c r="A26767" t="s">
        <v>2634</v>
      </c>
      <c r="B26767" t="s">
        <v>2635</v>
      </c>
      <c r="C26767" t="s">
        <v>2636</v>
      </c>
      <c r="D26767" s="1">
        <v>44985</v>
      </c>
      <c r="E26767" s="2">
        <v>100</v>
      </c>
      <c r="F26767" t="s">
        <v>2637</v>
      </c>
      <c r="G26767" t="s">
        <v>2638</v>
      </c>
    </row>
    <row r="26768" spans="1:7" x14ac:dyDescent="0.25">
      <c r="A26768" t="s">
        <v>2634</v>
      </c>
      <c r="B26768" t="s">
        <v>2635</v>
      </c>
      <c r="C26768" t="s">
        <v>2636</v>
      </c>
      <c r="D26768" s="1">
        <v>44985</v>
      </c>
      <c r="E26768" s="2">
        <v>100</v>
      </c>
      <c r="F26768" t="s">
        <v>2639</v>
      </c>
      <c r="G26768" t="s">
        <v>2638</v>
      </c>
    </row>
    <row r="26769" spans="1:7" x14ac:dyDescent="0.25">
      <c r="A26769" t="s">
        <v>2634</v>
      </c>
      <c r="B26769" t="s">
        <v>2635</v>
      </c>
      <c r="C26769" t="s">
        <v>2636</v>
      </c>
      <c r="D26769" s="1">
        <v>44985</v>
      </c>
      <c r="E26769" s="2">
        <v>100</v>
      </c>
      <c r="F26769" t="s">
        <v>2639</v>
      </c>
      <c r="G26769" t="s">
        <v>2638</v>
      </c>
    </row>
    <row r="26770" spans="1:7" x14ac:dyDescent="0.25">
      <c r="A26770" t="s">
        <v>4699</v>
      </c>
      <c r="B26770" t="s">
        <v>4700</v>
      </c>
      <c r="C26770" t="s">
        <v>4701</v>
      </c>
      <c r="D26770" s="1">
        <v>44985</v>
      </c>
      <c r="E26770" s="2">
        <v>84</v>
      </c>
      <c r="F26770" t="s">
        <v>4702</v>
      </c>
      <c r="G26770" t="s">
        <v>34</v>
      </c>
    </row>
    <row r="26771" spans="1:7" x14ac:dyDescent="0.25">
      <c r="A26771" t="s">
        <v>3891</v>
      </c>
      <c r="B26771" t="s">
        <v>3892</v>
      </c>
      <c r="C26771" t="s">
        <v>2928</v>
      </c>
      <c r="D26771" s="1">
        <v>44986</v>
      </c>
      <c r="E26771" s="2">
        <v>100</v>
      </c>
      <c r="F26771" t="s">
        <v>3893</v>
      </c>
      <c r="G26771" t="s">
        <v>34</v>
      </c>
    </row>
    <row r="26772" spans="1:7" x14ac:dyDescent="0.25">
      <c r="A26772">
        <v>127</v>
      </c>
      <c r="B26772" t="s">
        <v>5609</v>
      </c>
      <c r="C26772" t="s">
        <v>1795</v>
      </c>
      <c r="D26772" s="1">
        <v>44986</v>
      </c>
      <c r="E26772" s="2">
        <v>84</v>
      </c>
      <c r="F26772" t="s">
        <v>5610</v>
      </c>
      <c r="G26772" t="s">
        <v>6387</v>
      </c>
    </row>
    <row r="26773" spans="1:7" x14ac:dyDescent="0.25">
      <c r="A26773">
        <v>847</v>
      </c>
      <c r="B26773" t="s">
        <v>6319</v>
      </c>
      <c r="C26773" t="s">
        <v>6320</v>
      </c>
      <c r="D26773" s="1">
        <v>44986</v>
      </c>
      <c r="E26773" s="2">
        <v>10</v>
      </c>
      <c r="F26773" t="s">
        <v>6321</v>
      </c>
      <c r="G26773" t="s">
        <v>2663</v>
      </c>
    </row>
    <row r="26774" spans="1:7" x14ac:dyDescent="0.25">
      <c r="A26774">
        <v>866</v>
      </c>
      <c r="B26774" t="s">
        <v>1419</v>
      </c>
      <c r="C26774" t="s">
        <v>2146</v>
      </c>
      <c r="D26774" s="1">
        <v>44986</v>
      </c>
      <c r="E26774" s="2">
        <v>300</v>
      </c>
      <c r="G26774" t="s">
        <v>6268</v>
      </c>
    </row>
    <row r="26775" spans="1:7" x14ac:dyDescent="0.25">
      <c r="A26775">
        <v>935</v>
      </c>
      <c r="B26775" t="s">
        <v>6626</v>
      </c>
      <c r="C26775" t="s">
        <v>4640</v>
      </c>
      <c r="D26775" s="1">
        <v>44986</v>
      </c>
      <c r="E26775" s="2">
        <v>45</v>
      </c>
      <c r="F26775" t="s">
        <v>6627</v>
      </c>
      <c r="G26775" t="s">
        <v>6413</v>
      </c>
    </row>
    <row r="26776" spans="1:7" x14ac:dyDescent="0.25">
      <c r="A26776">
        <v>935</v>
      </c>
      <c r="B26776" t="s">
        <v>6626</v>
      </c>
      <c r="C26776" t="s">
        <v>4640</v>
      </c>
      <c r="D26776" s="1">
        <v>44986</v>
      </c>
      <c r="E26776" s="2">
        <v>45</v>
      </c>
      <c r="F26776" t="s">
        <v>6628</v>
      </c>
      <c r="G26776" t="s">
        <v>6413</v>
      </c>
    </row>
    <row r="26777" spans="1:7" x14ac:dyDescent="0.25">
      <c r="A26777">
        <v>341</v>
      </c>
      <c r="B26777" t="s">
        <v>5819</v>
      </c>
      <c r="C26777" t="s">
        <v>5820</v>
      </c>
      <c r="D26777" s="1">
        <v>44986</v>
      </c>
      <c r="E26777" s="2">
        <v>50</v>
      </c>
      <c r="F26777" t="s">
        <v>5821</v>
      </c>
      <c r="G26777" t="s">
        <v>5638</v>
      </c>
    </row>
    <row r="26778" spans="1:7" x14ac:dyDescent="0.25">
      <c r="A26778" t="s">
        <v>6327</v>
      </c>
      <c r="B26778" t="s">
        <v>6328</v>
      </c>
      <c r="D26778" s="1">
        <v>44986</v>
      </c>
      <c r="E26778" s="2">
        <v>1000</v>
      </c>
      <c r="G26778" t="s">
        <v>6268</v>
      </c>
    </row>
    <row r="26779" spans="1:7" x14ac:dyDescent="0.25">
      <c r="A26779">
        <v>557</v>
      </c>
      <c r="B26779" t="s">
        <v>248</v>
      </c>
      <c r="C26779" t="s">
        <v>6629</v>
      </c>
      <c r="D26779" s="1">
        <v>44987</v>
      </c>
      <c r="E26779" s="2">
        <v>175</v>
      </c>
      <c r="F26779" t="s">
        <v>6630</v>
      </c>
      <c r="G26779" t="s">
        <v>6268</v>
      </c>
    </row>
    <row r="26780" spans="1:7" x14ac:dyDescent="0.25">
      <c r="A26780" t="s">
        <v>1942</v>
      </c>
      <c r="B26780" t="s">
        <v>378</v>
      </c>
      <c r="C26780" t="s">
        <v>1943</v>
      </c>
      <c r="D26780" s="1">
        <v>44987</v>
      </c>
      <c r="E26780" s="2">
        <v>500</v>
      </c>
      <c r="F26780" t="s">
        <v>1944</v>
      </c>
      <c r="G26780" t="s">
        <v>2253</v>
      </c>
    </row>
    <row r="26781" spans="1:7" x14ac:dyDescent="0.25">
      <c r="A26781">
        <v>818</v>
      </c>
      <c r="B26781" t="s">
        <v>6269</v>
      </c>
      <c r="D26781" s="1">
        <v>44988</v>
      </c>
      <c r="E26781" s="2">
        <v>1000</v>
      </c>
      <c r="F26781" t="s">
        <v>6270</v>
      </c>
      <c r="G26781" t="s">
        <v>6268</v>
      </c>
    </row>
    <row r="26782" spans="1:7" x14ac:dyDescent="0.25">
      <c r="A26782" t="s">
        <v>5256</v>
      </c>
      <c r="B26782" t="s">
        <v>5257</v>
      </c>
      <c r="C26782" t="s">
        <v>5232</v>
      </c>
      <c r="D26782" s="1">
        <v>44988</v>
      </c>
      <c r="E26782" s="2">
        <v>250</v>
      </c>
      <c r="F26782" t="s">
        <v>5233</v>
      </c>
      <c r="G26782" t="s">
        <v>5857</v>
      </c>
    </row>
    <row r="26783" spans="1:7" x14ac:dyDescent="0.25">
      <c r="A26783" t="s">
        <v>747</v>
      </c>
      <c r="B26783" t="s">
        <v>748</v>
      </c>
      <c r="C26783" t="s">
        <v>749</v>
      </c>
      <c r="D26783" s="1">
        <v>44991</v>
      </c>
      <c r="E26783" s="2">
        <v>625</v>
      </c>
      <c r="G26783" t="s">
        <v>5818</v>
      </c>
    </row>
    <row r="26784" spans="1:7" x14ac:dyDescent="0.25">
      <c r="A26784" t="s">
        <v>129</v>
      </c>
      <c r="B26784" t="s">
        <v>130</v>
      </c>
      <c r="C26784" t="s">
        <v>131</v>
      </c>
      <c r="D26784" s="1">
        <v>44992</v>
      </c>
      <c r="E26784" s="2">
        <v>10</v>
      </c>
      <c r="F26784" t="s">
        <v>132</v>
      </c>
      <c r="G26784" t="s">
        <v>9</v>
      </c>
    </row>
    <row r="26785" spans="1:7" x14ac:dyDescent="0.25">
      <c r="A26785" t="s">
        <v>138</v>
      </c>
      <c r="B26785" t="s">
        <v>139</v>
      </c>
      <c r="C26785" t="s">
        <v>140</v>
      </c>
      <c r="D26785" s="1">
        <v>44992</v>
      </c>
      <c r="E26785" s="2">
        <v>40</v>
      </c>
      <c r="F26785" t="s">
        <v>141</v>
      </c>
      <c r="G26785" t="s">
        <v>1695</v>
      </c>
    </row>
    <row r="26786" spans="1:7" x14ac:dyDescent="0.25">
      <c r="A26786" t="s">
        <v>1492</v>
      </c>
      <c r="B26786" t="s">
        <v>1493</v>
      </c>
      <c r="C26786" t="s">
        <v>1494</v>
      </c>
      <c r="D26786" s="1">
        <v>44992</v>
      </c>
      <c r="E26786" s="2">
        <v>100</v>
      </c>
      <c r="F26786" t="s">
        <v>1495</v>
      </c>
      <c r="G26786" t="s">
        <v>67</v>
      </c>
    </row>
    <row r="26787" spans="1:7" x14ac:dyDescent="0.25">
      <c r="A26787" t="s">
        <v>1095</v>
      </c>
      <c r="B26787" t="s">
        <v>1096</v>
      </c>
      <c r="C26787" t="s">
        <v>1097</v>
      </c>
      <c r="D26787" s="1">
        <v>44992</v>
      </c>
      <c r="E26787" s="2">
        <v>10</v>
      </c>
      <c r="F26787" t="s">
        <v>1098</v>
      </c>
      <c r="G26787" t="s">
        <v>828</v>
      </c>
    </row>
    <row r="26788" spans="1:7" x14ac:dyDescent="0.25">
      <c r="A26788" t="s">
        <v>1095</v>
      </c>
      <c r="B26788" t="s">
        <v>1096</v>
      </c>
      <c r="C26788" t="s">
        <v>1097</v>
      </c>
      <c r="D26788" s="1">
        <v>44992</v>
      </c>
      <c r="E26788" s="2">
        <v>10</v>
      </c>
      <c r="F26788" t="s">
        <v>1099</v>
      </c>
      <c r="G26788" t="s">
        <v>828</v>
      </c>
    </row>
    <row r="26789" spans="1:7" x14ac:dyDescent="0.25">
      <c r="A26789" t="s">
        <v>1095</v>
      </c>
      <c r="B26789" t="s">
        <v>1096</v>
      </c>
      <c r="C26789" t="s">
        <v>1097</v>
      </c>
      <c r="D26789" s="1">
        <v>44992</v>
      </c>
      <c r="E26789" s="2">
        <v>10</v>
      </c>
      <c r="F26789" t="s">
        <v>1099</v>
      </c>
      <c r="G26789" t="s">
        <v>828</v>
      </c>
    </row>
    <row r="26790" spans="1:7" x14ac:dyDescent="0.25">
      <c r="A26790" t="s">
        <v>1095</v>
      </c>
      <c r="B26790" t="s">
        <v>1096</v>
      </c>
      <c r="C26790" t="s">
        <v>1097</v>
      </c>
      <c r="D26790" s="1">
        <v>44992</v>
      </c>
      <c r="E26790" s="2">
        <v>10</v>
      </c>
      <c r="F26790" t="s">
        <v>1099</v>
      </c>
      <c r="G26790" t="s">
        <v>828</v>
      </c>
    </row>
    <row r="26791" spans="1:7" x14ac:dyDescent="0.25">
      <c r="A26791" t="s">
        <v>1095</v>
      </c>
      <c r="B26791" t="s">
        <v>1096</v>
      </c>
      <c r="C26791" t="s">
        <v>1097</v>
      </c>
      <c r="D26791" s="1">
        <v>44992</v>
      </c>
      <c r="E26791" s="2">
        <v>10</v>
      </c>
      <c r="F26791" t="s">
        <v>1098</v>
      </c>
      <c r="G26791" t="s">
        <v>257</v>
      </c>
    </row>
    <row r="26792" spans="1:7" x14ac:dyDescent="0.25">
      <c r="A26792" t="s">
        <v>1095</v>
      </c>
      <c r="B26792" t="s">
        <v>1096</v>
      </c>
      <c r="C26792" t="s">
        <v>1097</v>
      </c>
      <c r="D26792" s="1">
        <v>44992</v>
      </c>
      <c r="E26792" s="2">
        <v>10</v>
      </c>
      <c r="F26792" t="s">
        <v>1099</v>
      </c>
      <c r="G26792" t="s">
        <v>257</v>
      </c>
    </row>
    <row r="26793" spans="1:7" x14ac:dyDescent="0.25">
      <c r="A26793" t="s">
        <v>1095</v>
      </c>
      <c r="B26793" t="s">
        <v>1096</v>
      </c>
      <c r="C26793" t="s">
        <v>1097</v>
      </c>
      <c r="D26793" s="1">
        <v>44992</v>
      </c>
      <c r="E26793" s="2">
        <v>10</v>
      </c>
      <c r="F26793" t="s">
        <v>1099</v>
      </c>
      <c r="G26793" t="s">
        <v>257</v>
      </c>
    </row>
    <row r="26794" spans="1:7" x14ac:dyDescent="0.25">
      <c r="A26794" t="s">
        <v>1095</v>
      </c>
      <c r="B26794" t="s">
        <v>1096</v>
      </c>
      <c r="C26794" t="s">
        <v>1097</v>
      </c>
      <c r="D26794" s="1">
        <v>44992</v>
      </c>
      <c r="E26794" s="2">
        <v>10</v>
      </c>
      <c r="F26794" t="s">
        <v>1099</v>
      </c>
      <c r="G26794" t="s">
        <v>257</v>
      </c>
    </row>
    <row r="26795" spans="1:7" x14ac:dyDescent="0.25">
      <c r="A26795" t="s">
        <v>1095</v>
      </c>
      <c r="B26795" t="s">
        <v>1096</v>
      </c>
      <c r="C26795" t="s">
        <v>1097</v>
      </c>
      <c r="D26795" s="1">
        <v>44992</v>
      </c>
      <c r="E26795" s="2">
        <v>15</v>
      </c>
      <c r="F26795" t="s">
        <v>1098</v>
      </c>
      <c r="G26795" t="s">
        <v>114</v>
      </c>
    </row>
    <row r="26796" spans="1:7" x14ac:dyDescent="0.25">
      <c r="A26796" t="s">
        <v>1095</v>
      </c>
      <c r="B26796" t="s">
        <v>1096</v>
      </c>
      <c r="C26796" t="s">
        <v>1097</v>
      </c>
      <c r="D26796" s="1">
        <v>44992</v>
      </c>
      <c r="E26796" s="2">
        <v>15</v>
      </c>
      <c r="F26796" t="s">
        <v>1099</v>
      </c>
      <c r="G26796" t="s">
        <v>114</v>
      </c>
    </row>
    <row r="26797" spans="1:7" x14ac:dyDescent="0.25">
      <c r="A26797" t="s">
        <v>1095</v>
      </c>
      <c r="B26797" t="s">
        <v>1096</v>
      </c>
      <c r="C26797" t="s">
        <v>1097</v>
      </c>
      <c r="D26797" s="1">
        <v>44992</v>
      </c>
      <c r="E26797" s="2">
        <v>15</v>
      </c>
      <c r="F26797" t="s">
        <v>1099</v>
      </c>
      <c r="G26797" t="s">
        <v>114</v>
      </c>
    </row>
    <row r="26798" spans="1:7" x14ac:dyDescent="0.25">
      <c r="A26798" t="s">
        <v>1095</v>
      </c>
      <c r="B26798" t="s">
        <v>1096</v>
      </c>
      <c r="C26798" t="s">
        <v>1097</v>
      </c>
      <c r="D26798" s="1">
        <v>44992</v>
      </c>
      <c r="E26798" s="2">
        <v>15</v>
      </c>
      <c r="F26798" t="s">
        <v>1099</v>
      </c>
      <c r="G26798" t="s">
        <v>114</v>
      </c>
    </row>
    <row r="26799" spans="1:7" x14ac:dyDescent="0.25">
      <c r="A26799" t="s">
        <v>2753</v>
      </c>
      <c r="B26799" t="s">
        <v>740</v>
      </c>
      <c r="C26799" t="s">
        <v>2754</v>
      </c>
      <c r="D26799" s="1">
        <v>44992</v>
      </c>
      <c r="E26799" s="2">
        <v>5</v>
      </c>
      <c r="F26799" t="s">
        <v>2755</v>
      </c>
      <c r="G26799" t="s">
        <v>1440</v>
      </c>
    </row>
    <row r="26800" spans="1:7" x14ac:dyDescent="0.25">
      <c r="A26800" t="s">
        <v>2753</v>
      </c>
      <c r="B26800" t="s">
        <v>740</v>
      </c>
      <c r="C26800" t="s">
        <v>2754</v>
      </c>
      <c r="D26800" s="1">
        <v>44992</v>
      </c>
      <c r="E26800" s="2">
        <v>5</v>
      </c>
      <c r="F26800" t="s">
        <v>2756</v>
      </c>
      <c r="G26800" t="s">
        <v>1440</v>
      </c>
    </row>
    <row r="26801" spans="1:7" x14ac:dyDescent="0.25">
      <c r="A26801" t="s">
        <v>2753</v>
      </c>
      <c r="B26801" t="s">
        <v>740</v>
      </c>
      <c r="C26801" t="s">
        <v>2754</v>
      </c>
      <c r="D26801" s="1">
        <v>44992</v>
      </c>
      <c r="E26801" s="2">
        <v>5</v>
      </c>
      <c r="F26801" t="s">
        <v>2757</v>
      </c>
      <c r="G26801" t="s">
        <v>1440</v>
      </c>
    </row>
    <row r="26802" spans="1:7" x14ac:dyDescent="0.25">
      <c r="A26802" t="s">
        <v>1584</v>
      </c>
      <c r="B26802" t="s">
        <v>1585</v>
      </c>
      <c r="C26802" t="s">
        <v>1586</v>
      </c>
      <c r="D26802" s="1">
        <v>44992</v>
      </c>
      <c r="E26802" s="2">
        <v>15</v>
      </c>
      <c r="F26802" t="s">
        <v>1587</v>
      </c>
      <c r="G26802" t="s">
        <v>1695</v>
      </c>
    </row>
    <row r="26803" spans="1:7" x14ac:dyDescent="0.25">
      <c r="A26803" t="s">
        <v>1584</v>
      </c>
      <c r="B26803" t="s">
        <v>1585</v>
      </c>
      <c r="C26803" t="s">
        <v>1586</v>
      </c>
      <c r="D26803" s="1">
        <v>44992</v>
      </c>
      <c r="E26803" s="2">
        <v>15</v>
      </c>
      <c r="F26803" t="s">
        <v>1587</v>
      </c>
      <c r="G26803" t="s">
        <v>1245</v>
      </c>
    </row>
    <row r="26804" spans="1:7" x14ac:dyDescent="0.25">
      <c r="A26804" t="s">
        <v>1584</v>
      </c>
      <c r="B26804" t="s">
        <v>1585</v>
      </c>
      <c r="C26804" t="s">
        <v>1586</v>
      </c>
      <c r="D26804" s="1">
        <v>44992</v>
      </c>
      <c r="E26804" s="2">
        <v>20</v>
      </c>
      <c r="F26804" t="s">
        <v>1587</v>
      </c>
      <c r="G26804" t="s">
        <v>6257</v>
      </c>
    </row>
    <row r="26805" spans="1:7" x14ac:dyDescent="0.25">
      <c r="A26805" t="s">
        <v>1580</v>
      </c>
      <c r="B26805" t="s">
        <v>1581</v>
      </c>
      <c r="C26805" t="s">
        <v>1582</v>
      </c>
      <c r="D26805" s="1">
        <v>44992</v>
      </c>
      <c r="E26805" s="2">
        <v>20</v>
      </c>
      <c r="F26805" t="s">
        <v>1583</v>
      </c>
      <c r="G26805" t="s">
        <v>9</v>
      </c>
    </row>
    <row r="26806" spans="1:7" x14ac:dyDescent="0.25">
      <c r="A26806" t="s">
        <v>2475</v>
      </c>
      <c r="B26806" t="s">
        <v>1451</v>
      </c>
      <c r="C26806" t="s">
        <v>2476</v>
      </c>
      <c r="D26806" s="1">
        <v>44992</v>
      </c>
      <c r="E26806" s="2">
        <v>100</v>
      </c>
      <c r="F26806" t="s">
        <v>2477</v>
      </c>
      <c r="G26806" t="s">
        <v>2456</v>
      </c>
    </row>
    <row r="26807" spans="1:7" x14ac:dyDescent="0.25">
      <c r="A26807" t="s">
        <v>1450</v>
      </c>
      <c r="B26807" t="s">
        <v>1451</v>
      </c>
      <c r="C26807" t="s">
        <v>1452</v>
      </c>
      <c r="D26807" s="1">
        <v>44992</v>
      </c>
      <c r="E26807" s="2">
        <v>84</v>
      </c>
      <c r="F26807" t="s">
        <v>1453</v>
      </c>
      <c r="G26807" t="s">
        <v>34</v>
      </c>
    </row>
    <row r="26808" spans="1:7" x14ac:dyDescent="0.25">
      <c r="A26808" t="s">
        <v>1450</v>
      </c>
      <c r="B26808" t="s">
        <v>1451</v>
      </c>
      <c r="C26808" t="s">
        <v>1452</v>
      </c>
      <c r="D26808" s="1">
        <v>44992</v>
      </c>
      <c r="E26808" s="2">
        <v>84</v>
      </c>
      <c r="F26808" t="s">
        <v>1454</v>
      </c>
      <c r="G26808" t="s">
        <v>34</v>
      </c>
    </row>
    <row r="26809" spans="1:7" x14ac:dyDescent="0.25">
      <c r="A26809" t="s">
        <v>1450</v>
      </c>
      <c r="B26809" t="s">
        <v>1451</v>
      </c>
      <c r="C26809" t="s">
        <v>1452</v>
      </c>
      <c r="D26809" s="1">
        <v>44992</v>
      </c>
      <c r="E26809" s="2">
        <v>84</v>
      </c>
      <c r="F26809" t="s">
        <v>1454</v>
      </c>
      <c r="G26809" t="s">
        <v>34</v>
      </c>
    </row>
    <row r="26810" spans="1:7" x14ac:dyDescent="0.25">
      <c r="A26810" t="s">
        <v>115</v>
      </c>
      <c r="B26810" t="s">
        <v>116</v>
      </c>
      <c r="C26810" t="s">
        <v>117</v>
      </c>
      <c r="D26810" s="1">
        <v>44992</v>
      </c>
      <c r="E26810" s="2">
        <v>5</v>
      </c>
      <c r="F26810" t="s">
        <v>118</v>
      </c>
      <c r="G26810" t="s">
        <v>1245</v>
      </c>
    </row>
    <row r="26811" spans="1:7" x14ac:dyDescent="0.25">
      <c r="A26811" t="s">
        <v>115</v>
      </c>
      <c r="B26811" t="s">
        <v>116</v>
      </c>
      <c r="C26811" t="s">
        <v>117</v>
      </c>
      <c r="D26811" s="1">
        <v>44992</v>
      </c>
      <c r="E26811" s="2">
        <v>5</v>
      </c>
      <c r="F26811" t="s">
        <v>119</v>
      </c>
      <c r="G26811" t="s">
        <v>1245</v>
      </c>
    </row>
    <row r="26812" spans="1:7" x14ac:dyDescent="0.25">
      <c r="A26812" t="s">
        <v>115</v>
      </c>
      <c r="B26812" t="s">
        <v>116</v>
      </c>
      <c r="C26812" t="s">
        <v>117</v>
      </c>
      <c r="D26812" s="1">
        <v>44992</v>
      </c>
      <c r="E26812" s="2">
        <v>5</v>
      </c>
      <c r="F26812" t="s">
        <v>120</v>
      </c>
      <c r="G26812" t="s">
        <v>1245</v>
      </c>
    </row>
    <row r="26813" spans="1:7" x14ac:dyDescent="0.25">
      <c r="A26813" t="s">
        <v>115</v>
      </c>
      <c r="B26813" t="s">
        <v>116</v>
      </c>
      <c r="C26813" t="s">
        <v>117</v>
      </c>
      <c r="D26813" s="1">
        <v>44992</v>
      </c>
      <c r="E26813" s="2">
        <v>5</v>
      </c>
      <c r="F26813" t="s">
        <v>118</v>
      </c>
      <c r="G26813" t="s">
        <v>5789</v>
      </c>
    </row>
    <row r="26814" spans="1:7" x14ac:dyDescent="0.25">
      <c r="A26814" t="s">
        <v>115</v>
      </c>
      <c r="B26814" t="s">
        <v>116</v>
      </c>
      <c r="C26814" t="s">
        <v>117</v>
      </c>
      <c r="D26814" s="1">
        <v>44992</v>
      </c>
      <c r="E26814" s="2">
        <v>5</v>
      </c>
      <c r="F26814" t="s">
        <v>119</v>
      </c>
      <c r="G26814" t="s">
        <v>5789</v>
      </c>
    </row>
    <row r="26815" spans="1:7" x14ac:dyDescent="0.25">
      <c r="A26815" t="s">
        <v>115</v>
      </c>
      <c r="B26815" t="s">
        <v>116</v>
      </c>
      <c r="C26815" t="s">
        <v>117</v>
      </c>
      <c r="D26815" s="1">
        <v>44992</v>
      </c>
      <c r="E26815" s="2">
        <v>5</v>
      </c>
      <c r="F26815" t="s">
        <v>120</v>
      </c>
      <c r="G26815" t="s">
        <v>5789</v>
      </c>
    </row>
    <row r="26816" spans="1:7" x14ac:dyDescent="0.25">
      <c r="A26816" t="s">
        <v>263</v>
      </c>
      <c r="B26816" t="s">
        <v>264</v>
      </c>
      <c r="C26816" t="s">
        <v>265</v>
      </c>
      <c r="D26816" s="1">
        <v>44992</v>
      </c>
      <c r="E26816" s="2">
        <v>50</v>
      </c>
      <c r="F26816" t="s">
        <v>266</v>
      </c>
      <c r="G26816" t="s">
        <v>1695</v>
      </c>
    </row>
    <row r="26817" spans="1:7" x14ac:dyDescent="0.25">
      <c r="A26817" t="s">
        <v>2748</v>
      </c>
      <c r="B26817" t="s">
        <v>2749</v>
      </c>
      <c r="C26817" t="s">
        <v>2750</v>
      </c>
      <c r="D26817" s="1">
        <v>44992</v>
      </c>
      <c r="E26817" s="2">
        <v>10</v>
      </c>
      <c r="F26817" t="s">
        <v>2751</v>
      </c>
      <c r="G26817" t="s">
        <v>67</v>
      </c>
    </row>
    <row r="26818" spans="1:7" x14ac:dyDescent="0.25">
      <c r="A26818" t="s">
        <v>2748</v>
      </c>
      <c r="B26818" t="s">
        <v>2749</v>
      </c>
      <c r="C26818" t="s">
        <v>2750</v>
      </c>
      <c r="D26818" s="1">
        <v>44992</v>
      </c>
      <c r="E26818" s="2">
        <v>10</v>
      </c>
      <c r="F26818" t="s">
        <v>2751</v>
      </c>
      <c r="G26818" t="s">
        <v>67</v>
      </c>
    </row>
    <row r="26819" spans="1:7" x14ac:dyDescent="0.25">
      <c r="A26819" t="s">
        <v>2748</v>
      </c>
      <c r="B26819" t="s">
        <v>2749</v>
      </c>
      <c r="C26819" t="s">
        <v>2750</v>
      </c>
      <c r="D26819" s="1">
        <v>44992</v>
      </c>
      <c r="E26819" s="2">
        <v>10</v>
      </c>
      <c r="F26819" t="s">
        <v>2752</v>
      </c>
      <c r="G26819" t="s">
        <v>67</v>
      </c>
    </row>
    <row r="26820" spans="1:7" x14ac:dyDescent="0.25">
      <c r="A26820" t="s">
        <v>2748</v>
      </c>
      <c r="B26820" t="s">
        <v>2749</v>
      </c>
      <c r="C26820" t="s">
        <v>2750</v>
      </c>
      <c r="D26820" s="1">
        <v>44992</v>
      </c>
      <c r="E26820" s="2">
        <v>10</v>
      </c>
      <c r="F26820" t="s">
        <v>2751</v>
      </c>
      <c r="G26820" t="s">
        <v>1695</v>
      </c>
    </row>
    <row r="26821" spans="1:7" x14ac:dyDescent="0.25">
      <c r="A26821" t="s">
        <v>2748</v>
      </c>
      <c r="B26821" t="s">
        <v>2749</v>
      </c>
      <c r="C26821" t="s">
        <v>2750</v>
      </c>
      <c r="D26821" s="1">
        <v>44992</v>
      </c>
      <c r="E26821" s="2">
        <v>10</v>
      </c>
      <c r="F26821" t="s">
        <v>2751</v>
      </c>
      <c r="G26821" t="s">
        <v>1695</v>
      </c>
    </row>
    <row r="26822" spans="1:7" x14ac:dyDescent="0.25">
      <c r="A26822" t="s">
        <v>2748</v>
      </c>
      <c r="B26822" t="s">
        <v>2749</v>
      </c>
      <c r="C26822" t="s">
        <v>2750</v>
      </c>
      <c r="D26822" s="1">
        <v>44992</v>
      </c>
      <c r="E26822" s="2">
        <v>10</v>
      </c>
      <c r="F26822" t="s">
        <v>2752</v>
      </c>
      <c r="G26822" t="s">
        <v>1695</v>
      </c>
    </row>
    <row r="26823" spans="1:7" x14ac:dyDescent="0.25">
      <c r="A26823" t="s">
        <v>5031</v>
      </c>
      <c r="B26823" t="s">
        <v>5032</v>
      </c>
      <c r="C26823" t="s">
        <v>5033</v>
      </c>
      <c r="D26823" s="1">
        <v>44992</v>
      </c>
      <c r="E26823" s="2">
        <v>100</v>
      </c>
      <c r="F26823" t="s">
        <v>5034</v>
      </c>
      <c r="G26823" t="s">
        <v>2663</v>
      </c>
    </row>
    <row r="26824" spans="1:7" x14ac:dyDescent="0.25">
      <c r="A26824" t="s">
        <v>4781</v>
      </c>
      <c r="B26824" t="s">
        <v>4782</v>
      </c>
      <c r="C26824" t="s">
        <v>4783</v>
      </c>
      <c r="D26824" s="1">
        <v>44992</v>
      </c>
      <c r="E26824" s="2">
        <v>5</v>
      </c>
      <c r="F26824" t="s">
        <v>4784</v>
      </c>
      <c r="G26824" t="s">
        <v>2663</v>
      </c>
    </row>
    <row r="26825" spans="1:7" x14ac:dyDescent="0.25">
      <c r="A26825" t="s">
        <v>3100</v>
      </c>
      <c r="B26825" t="s">
        <v>3101</v>
      </c>
      <c r="C26825" t="s">
        <v>3102</v>
      </c>
      <c r="D26825" s="1">
        <v>44992</v>
      </c>
      <c r="E26825" s="2">
        <v>50</v>
      </c>
      <c r="F26825" t="s">
        <v>3103</v>
      </c>
      <c r="G26825" t="s">
        <v>67</v>
      </c>
    </row>
    <row r="26826" spans="1:7" x14ac:dyDescent="0.25">
      <c r="A26826" t="s">
        <v>125</v>
      </c>
      <c r="B26826" t="s">
        <v>126</v>
      </c>
      <c r="C26826" t="s">
        <v>127</v>
      </c>
      <c r="D26826" s="1">
        <v>44992</v>
      </c>
      <c r="E26826" s="2">
        <v>5</v>
      </c>
      <c r="F26826" t="s">
        <v>128</v>
      </c>
      <c r="G26826" t="s">
        <v>310</v>
      </c>
    </row>
    <row r="26827" spans="1:7" x14ac:dyDescent="0.25">
      <c r="A26827" t="s">
        <v>2346</v>
      </c>
      <c r="B26827" t="s">
        <v>371</v>
      </c>
      <c r="C26827" t="s">
        <v>2347</v>
      </c>
      <c r="D26827" s="1">
        <v>44992</v>
      </c>
      <c r="E26827" s="2">
        <v>25</v>
      </c>
      <c r="F26827" t="s">
        <v>2348</v>
      </c>
      <c r="G26827" t="s">
        <v>97</v>
      </c>
    </row>
    <row r="26828" spans="1:7" x14ac:dyDescent="0.25">
      <c r="A26828" t="s">
        <v>2346</v>
      </c>
      <c r="B26828" t="s">
        <v>371</v>
      </c>
      <c r="C26828" t="s">
        <v>2347</v>
      </c>
      <c r="D26828" s="1">
        <v>44992</v>
      </c>
      <c r="E26828" s="2">
        <v>25</v>
      </c>
      <c r="F26828" t="s">
        <v>2349</v>
      </c>
      <c r="G26828" t="s">
        <v>97</v>
      </c>
    </row>
    <row r="26829" spans="1:7" x14ac:dyDescent="0.25">
      <c r="A26829" t="s">
        <v>2346</v>
      </c>
      <c r="B26829" t="s">
        <v>371</v>
      </c>
      <c r="C26829" t="s">
        <v>2347</v>
      </c>
      <c r="D26829" s="1">
        <v>44992</v>
      </c>
      <c r="E26829" s="2">
        <v>20</v>
      </c>
      <c r="F26829" t="s">
        <v>2348</v>
      </c>
      <c r="G26829" t="s">
        <v>1245</v>
      </c>
    </row>
    <row r="26830" spans="1:7" x14ac:dyDescent="0.25">
      <c r="A26830" t="s">
        <v>2346</v>
      </c>
      <c r="B26830" t="s">
        <v>371</v>
      </c>
      <c r="C26830" t="s">
        <v>2347</v>
      </c>
      <c r="D26830" s="1">
        <v>44992</v>
      </c>
      <c r="E26830" s="2">
        <v>20</v>
      </c>
      <c r="F26830" t="s">
        <v>2349</v>
      </c>
      <c r="G26830" t="s">
        <v>1245</v>
      </c>
    </row>
    <row r="26831" spans="1:7" x14ac:dyDescent="0.25">
      <c r="A26831" t="s">
        <v>553</v>
      </c>
      <c r="B26831" t="s">
        <v>554</v>
      </c>
      <c r="C26831" t="s">
        <v>555</v>
      </c>
      <c r="D26831" s="1">
        <v>44992</v>
      </c>
      <c r="E26831" s="2">
        <v>50</v>
      </c>
      <c r="F26831" t="s">
        <v>556</v>
      </c>
      <c r="G26831" t="s">
        <v>2663</v>
      </c>
    </row>
    <row r="26832" spans="1:7" x14ac:dyDescent="0.25">
      <c r="A26832" t="s">
        <v>553</v>
      </c>
      <c r="B26832" t="s">
        <v>554</v>
      </c>
      <c r="C26832" t="s">
        <v>555</v>
      </c>
      <c r="D26832" s="1">
        <v>44992</v>
      </c>
      <c r="E26832" s="2">
        <v>50</v>
      </c>
      <c r="F26832" t="s">
        <v>557</v>
      </c>
      <c r="G26832" t="s">
        <v>2663</v>
      </c>
    </row>
    <row r="26833" spans="1:7" x14ac:dyDescent="0.25">
      <c r="A26833" t="s">
        <v>2245</v>
      </c>
      <c r="B26833" t="s">
        <v>2246</v>
      </c>
      <c r="C26833" t="s">
        <v>2247</v>
      </c>
      <c r="D26833" s="1">
        <v>44992</v>
      </c>
      <c r="E26833" s="2">
        <v>10</v>
      </c>
      <c r="F26833" t="s">
        <v>2248</v>
      </c>
      <c r="G26833" t="s">
        <v>6257</v>
      </c>
    </row>
    <row r="26834" spans="1:7" x14ac:dyDescent="0.25">
      <c r="A26834" t="s">
        <v>2245</v>
      </c>
      <c r="B26834" t="s">
        <v>2246</v>
      </c>
      <c r="C26834" t="s">
        <v>2247</v>
      </c>
      <c r="D26834" s="1">
        <v>44992</v>
      </c>
      <c r="E26834" s="2">
        <v>10</v>
      </c>
      <c r="F26834" t="s">
        <v>2249</v>
      </c>
      <c r="G26834" t="s">
        <v>6257</v>
      </c>
    </row>
    <row r="26835" spans="1:7" x14ac:dyDescent="0.25">
      <c r="A26835" t="s">
        <v>4990</v>
      </c>
      <c r="B26835" t="s">
        <v>4991</v>
      </c>
      <c r="C26835" t="s">
        <v>4992</v>
      </c>
      <c r="D26835" s="1">
        <v>44992</v>
      </c>
      <c r="E26835" s="2">
        <v>100</v>
      </c>
      <c r="F26835" t="s">
        <v>4993</v>
      </c>
      <c r="G26835" t="s">
        <v>2663</v>
      </c>
    </row>
    <row r="26836" spans="1:7" x14ac:dyDescent="0.25">
      <c r="A26836" t="s">
        <v>4990</v>
      </c>
      <c r="B26836" t="s">
        <v>4991</v>
      </c>
      <c r="C26836" t="s">
        <v>4992</v>
      </c>
      <c r="D26836" s="1">
        <v>44992</v>
      </c>
      <c r="E26836" s="2">
        <v>100</v>
      </c>
      <c r="F26836" t="s">
        <v>4994</v>
      </c>
      <c r="G26836" t="s">
        <v>2663</v>
      </c>
    </row>
    <row r="26837" spans="1:7" x14ac:dyDescent="0.25">
      <c r="A26837" t="s">
        <v>2272</v>
      </c>
      <c r="B26837" t="s">
        <v>2273</v>
      </c>
      <c r="C26837" t="s">
        <v>2274</v>
      </c>
      <c r="D26837" s="1">
        <v>44992</v>
      </c>
      <c r="E26837" s="2">
        <v>350</v>
      </c>
      <c r="F26837" t="s">
        <v>2275</v>
      </c>
      <c r="G26837" t="s">
        <v>2663</v>
      </c>
    </row>
    <row r="26838" spans="1:7" x14ac:dyDescent="0.25">
      <c r="A26838" t="s">
        <v>2272</v>
      </c>
      <c r="B26838" t="s">
        <v>2273</v>
      </c>
      <c r="C26838" t="s">
        <v>2274</v>
      </c>
      <c r="D26838" s="1">
        <v>44992</v>
      </c>
      <c r="E26838" s="2">
        <v>350</v>
      </c>
      <c r="F26838" t="s">
        <v>2276</v>
      </c>
      <c r="G26838" t="s">
        <v>2663</v>
      </c>
    </row>
    <row r="26839" spans="1:7" x14ac:dyDescent="0.25">
      <c r="A26839" t="s">
        <v>2272</v>
      </c>
      <c r="B26839" t="s">
        <v>2273</v>
      </c>
      <c r="C26839" t="s">
        <v>2274</v>
      </c>
      <c r="D26839" s="1">
        <v>44992</v>
      </c>
      <c r="E26839" s="2">
        <v>41.67</v>
      </c>
      <c r="F26839" t="s">
        <v>2275</v>
      </c>
      <c r="G26839" t="s">
        <v>3650</v>
      </c>
    </row>
    <row r="26840" spans="1:7" x14ac:dyDescent="0.25">
      <c r="A26840" t="s">
        <v>2272</v>
      </c>
      <c r="B26840" t="s">
        <v>2273</v>
      </c>
      <c r="C26840" t="s">
        <v>2274</v>
      </c>
      <c r="D26840" s="1">
        <v>44992</v>
      </c>
      <c r="E26840" s="2">
        <v>41.67</v>
      </c>
      <c r="F26840" t="s">
        <v>2276</v>
      </c>
      <c r="G26840" t="s">
        <v>3650</v>
      </c>
    </row>
    <row r="26841" spans="1:7" x14ac:dyDescent="0.25">
      <c r="A26841" t="s">
        <v>2272</v>
      </c>
      <c r="B26841" t="s">
        <v>2273</v>
      </c>
      <c r="C26841" t="s">
        <v>2274</v>
      </c>
      <c r="D26841" s="1">
        <v>44992</v>
      </c>
      <c r="E26841" s="2">
        <v>83.33</v>
      </c>
      <c r="F26841" t="s">
        <v>2275</v>
      </c>
      <c r="G26841" t="s">
        <v>34</v>
      </c>
    </row>
    <row r="26842" spans="1:7" x14ac:dyDescent="0.25">
      <c r="A26842" t="s">
        <v>2272</v>
      </c>
      <c r="B26842" t="s">
        <v>2273</v>
      </c>
      <c r="C26842" t="s">
        <v>2274</v>
      </c>
      <c r="D26842" s="1">
        <v>44992</v>
      </c>
      <c r="E26842" s="2">
        <v>83.33</v>
      </c>
      <c r="F26842" t="s">
        <v>2276</v>
      </c>
      <c r="G26842" t="s">
        <v>34</v>
      </c>
    </row>
    <row r="26843" spans="1:7" x14ac:dyDescent="0.25">
      <c r="A26843" t="s">
        <v>155</v>
      </c>
      <c r="B26843" t="s">
        <v>156</v>
      </c>
      <c r="C26843" t="s">
        <v>157</v>
      </c>
      <c r="D26843" s="1">
        <v>44992</v>
      </c>
      <c r="E26843" s="2">
        <v>20</v>
      </c>
      <c r="F26843" t="s">
        <v>158</v>
      </c>
      <c r="G26843" t="s">
        <v>5789</v>
      </c>
    </row>
    <row r="26844" spans="1:7" x14ac:dyDescent="0.25">
      <c r="A26844" t="s">
        <v>155</v>
      </c>
      <c r="B26844" t="s">
        <v>156</v>
      </c>
      <c r="C26844" t="s">
        <v>157</v>
      </c>
      <c r="D26844" s="1">
        <v>44992</v>
      </c>
      <c r="E26844" s="2">
        <v>20</v>
      </c>
      <c r="F26844" t="s">
        <v>158</v>
      </c>
      <c r="G26844" t="s">
        <v>5789</v>
      </c>
    </row>
    <row r="26845" spans="1:7" x14ac:dyDescent="0.25">
      <c r="A26845" t="s">
        <v>2758</v>
      </c>
      <c r="B26845" t="s">
        <v>2759</v>
      </c>
      <c r="C26845" t="s">
        <v>2760</v>
      </c>
      <c r="D26845" s="1">
        <v>44992</v>
      </c>
      <c r="E26845" s="2">
        <v>15</v>
      </c>
      <c r="F26845" t="s">
        <v>2761</v>
      </c>
      <c r="G26845" t="s">
        <v>3282</v>
      </c>
    </row>
    <row r="26846" spans="1:7" x14ac:dyDescent="0.25">
      <c r="A26846" t="s">
        <v>3247</v>
      </c>
      <c r="B26846" t="s">
        <v>3248</v>
      </c>
      <c r="C26846" t="s">
        <v>3249</v>
      </c>
      <c r="D26846" s="1">
        <v>44992</v>
      </c>
      <c r="E26846" s="2">
        <v>10</v>
      </c>
      <c r="F26846" t="s">
        <v>3250</v>
      </c>
      <c r="G26846" t="s">
        <v>3649</v>
      </c>
    </row>
    <row r="26847" spans="1:7" x14ac:dyDescent="0.25">
      <c r="A26847" t="s">
        <v>1541</v>
      </c>
      <c r="B26847" t="s">
        <v>1542</v>
      </c>
      <c r="C26847" t="s">
        <v>1543</v>
      </c>
      <c r="D26847" s="1">
        <v>44992</v>
      </c>
      <c r="E26847" s="2">
        <v>20</v>
      </c>
      <c r="F26847" t="s">
        <v>1544</v>
      </c>
      <c r="G26847" t="s">
        <v>114</v>
      </c>
    </row>
    <row r="26848" spans="1:7" x14ac:dyDescent="0.25">
      <c r="A26848" t="s">
        <v>1541</v>
      </c>
      <c r="B26848" t="s">
        <v>1542</v>
      </c>
      <c r="C26848" t="s">
        <v>1543</v>
      </c>
      <c r="D26848" s="1">
        <v>44992</v>
      </c>
      <c r="E26848" s="2">
        <v>20</v>
      </c>
      <c r="F26848" t="s">
        <v>1545</v>
      </c>
      <c r="G26848" t="s">
        <v>114</v>
      </c>
    </row>
    <row r="26849" spans="1:7" x14ac:dyDescent="0.25">
      <c r="A26849" t="s">
        <v>3800</v>
      </c>
      <c r="B26849" t="s">
        <v>1430</v>
      </c>
      <c r="C26849" t="s">
        <v>3801</v>
      </c>
      <c r="D26849" s="1">
        <v>44992</v>
      </c>
      <c r="E26849" s="2">
        <v>10</v>
      </c>
      <c r="F26849" t="s">
        <v>3802</v>
      </c>
      <c r="G26849" t="s">
        <v>2700</v>
      </c>
    </row>
    <row r="26850" spans="1:7" x14ac:dyDescent="0.25">
      <c r="A26850" t="s">
        <v>3800</v>
      </c>
      <c r="B26850" t="s">
        <v>1430</v>
      </c>
      <c r="C26850" t="s">
        <v>3801</v>
      </c>
      <c r="D26850" s="1">
        <v>44992</v>
      </c>
      <c r="E26850" s="2">
        <v>10</v>
      </c>
      <c r="F26850" t="s">
        <v>3802</v>
      </c>
      <c r="G26850" t="s">
        <v>1245</v>
      </c>
    </row>
    <row r="26851" spans="1:7" x14ac:dyDescent="0.25">
      <c r="A26851" t="s">
        <v>4621</v>
      </c>
      <c r="B26851" t="s">
        <v>4622</v>
      </c>
      <c r="C26851" t="s">
        <v>4623</v>
      </c>
      <c r="D26851" s="1">
        <v>44992</v>
      </c>
      <c r="E26851" s="2">
        <v>250</v>
      </c>
      <c r="F26851" t="s">
        <v>4624</v>
      </c>
      <c r="G26851" t="s">
        <v>6332</v>
      </c>
    </row>
    <row r="26852" spans="1:7" x14ac:dyDescent="0.25">
      <c r="A26852" t="s">
        <v>4665</v>
      </c>
      <c r="B26852" t="s">
        <v>4666</v>
      </c>
      <c r="C26852" t="s">
        <v>4667</v>
      </c>
      <c r="D26852" s="1">
        <v>44992</v>
      </c>
      <c r="E26852" s="2">
        <v>25</v>
      </c>
      <c r="F26852" t="s">
        <v>4668</v>
      </c>
      <c r="G26852" t="s">
        <v>1245</v>
      </c>
    </row>
    <row r="26853" spans="1:7" x14ac:dyDescent="0.25">
      <c r="A26853" t="s">
        <v>4665</v>
      </c>
      <c r="B26853" t="s">
        <v>4666</v>
      </c>
      <c r="C26853" t="s">
        <v>4667</v>
      </c>
      <c r="D26853" s="1">
        <v>44992</v>
      </c>
      <c r="E26853" s="2">
        <v>25</v>
      </c>
      <c r="F26853" t="s">
        <v>4669</v>
      </c>
      <c r="G26853" t="s">
        <v>1245</v>
      </c>
    </row>
    <row r="26854" spans="1:7" x14ac:dyDescent="0.25">
      <c r="A26854" t="s">
        <v>4665</v>
      </c>
      <c r="B26854" t="s">
        <v>4666</v>
      </c>
      <c r="C26854" t="s">
        <v>4667</v>
      </c>
      <c r="D26854" s="1">
        <v>44992</v>
      </c>
      <c r="E26854" s="2">
        <v>25</v>
      </c>
      <c r="F26854" t="s">
        <v>4670</v>
      </c>
      <c r="G26854" t="s">
        <v>1245</v>
      </c>
    </row>
    <row r="26855" spans="1:7" x14ac:dyDescent="0.25">
      <c r="A26855" t="s">
        <v>4665</v>
      </c>
      <c r="B26855" t="s">
        <v>4666</v>
      </c>
      <c r="C26855" t="s">
        <v>4667</v>
      </c>
      <c r="D26855" s="1">
        <v>44992</v>
      </c>
      <c r="E26855" s="2">
        <v>25</v>
      </c>
      <c r="F26855" t="s">
        <v>4668</v>
      </c>
      <c r="G26855" t="s">
        <v>276</v>
      </c>
    </row>
    <row r="26856" spans="1:7" x14ac:dyDescent="0.25">
      <c r="A26856" t="s">
        <v>4665</v>
      </c>
      <c r="B26856" t="s">
        <v>4666</v>
      </c>
      <c r="C26856" t="s">
        <v>4667</v>
      </c>
      <c r="D26856" s="1">
        <v>44992</v>
      </c>
      <c r="E26856" s="2">
        <v>25</v>
      </c>
      <c r="F26856" t="s">
        <v>4669</v>
      </c>
      <c r="G26856" t="s">
        <v>276</v>
      </c>
    </row>
    <row r="26857" spans="1:7" x14ac:dyDescent="0.25">
      <c r="A26857" t="s">
        <v>4665</v>
      </c>
      <c r="B26857" t="s">
        <v>4666</v>
      </c>
      <c r="C26857" t="s">
        <v>4667</v>
      </c>
      <c r="D26857" s="1">
        <v>44992</v>
      </c>
      <c r="E26857" s="2">
        <v>25</v>
      </c>
      <c r="F26857" t="s">
        <v>4670</v>
      </c>
      <c r="G26857" t="s">
        <v>276</v>
      </c>
    </row>
    <row r="26858" spans="1:7" x14ac:dyDescent="0.25">
      <c r="A26858" t="s">
        <v>178</v>
      </c>
      <c r="B26858" t="s">
        <v>179</v>
      </c>
      <c r="C26858" t="s">
        <v>180</v>
      </c>
      <c r="D26858" s="1">
        <v>44992</v>
      </c>
      <c r="E26858" s="2">
        <v>5</v>
      </c>
      <c r="F26858" t="s">
        <v>181</v>
      </c>
      <c r="G26858" t="s">
        <v>182</v>
      </c>
    </row>
    <row r="26859" spans="1:7" x14ac:dyDescent="0.25">
      <c r="A26859" t="s">
        <v>164</v>
      </c>
      <c r="B26859" t="s">
        <v>165</v>
      </c>
      <c r="C26859" t="s">
        <v>166</v>
      </c>
      <c r="D26859" s="1">
        <v>44992</v>
      </c>
      <c r="E26859" s="2">
        <v>20</v>
      </c>
      <c r="F26859" t="s">
        <v>167</v>
      </c>
      <c r="G26859" t="s">
        <v>3613</v>
      </c>
    </row>
    <row r="26860" spans="1:7" x14ac:dyDescent="0.25">
      <c r="A26860" t="s">
        <v>164</v>
      </c>
      <c r="B26860" t="s">
        <v>165</v>
      </c>
      <c r="C26860" t="s">
        <v>166</v>
      </c>
      <c r="D26860" s="1">
        <v>44992</v>
      </c>
      <c r="E26860" s="2">
        <v>20</v>
      </c>
      <c r="F26860" t="s">
        <v>168</v>
      </c>
      <c r="G26860" t="s">
        <v>3613</v>
      </c>
    </row>
    <row r="26861" spans="1:7" x14ac:dyDescent="0.25">
      <c r="A26861" t="s">
        <v>164</v>
      </c>
      <c r="B26861" t="s">
        <v>165</v>
      </c>
      <c r="C26861" t="s">
        <v>166</v>
      </c>
      <c r="D26861" s="1">
        <v>44992</v>
      </c>
      <c r="E26861" s="2">
        <v>25</v>
      </c>
      <c r="F26861" t="s">
        <v>167</v>
      </c>
      <c r="G26861" t="s">
        <v>1695</v>
      </c>
    </row>
    <row r="26862" spans="1:7" x14ac:dyDescent="0.25">
      <c r="A26862" t="s">
        <v>164</v>
      </c>
      <c r="B26862" t="s">
        <v>165</v>
      </c>
      <c r="C26862" t="s">
        <v>166</v>
      </c>
      <c r="D26862" s="1">
        <v>44992</v>
      </c>
      <c r="E26862" s="2">
        <v>25</v>
      </c>
      <c r="F26862" t="s">
        <v>168</v>
      </c>
      <c r="G26862" t="s">
        <v>1695</v>
      </c>
    </row>
    <row r="26863" spans="1:7" x14ac:dyDescent="0.25">
      <c r="A26863" t="s">
        <v>164</v>
      </c>
      <c r="B26863" t="s">
        <v>165</v>
      </c>
      <c r="C26863" t="s">
        <v>166</v>
      </c>
      <c r="D26863" s="1">
        <v>44992</v>
      </c>
      <c r="E26863" s="2">
        <v>20</v>
      </c>
      <c r="F26863" t="s">
        <v>167</v>
      </c>
      <c r="G26863" t="s">
        <v>97</v>
      </c>
    </row>
    <row r="26864" spans="1:7" x14ac:dyDescent="0.25">
      <c r="A26864" t="s">
        <v>164</v>
      </c>
      <c r="B26864" t="s">
        <v>165</v>
      </c>
      <c r="C26864" t="s">
        <v>166</v>
      </c>
      <c r="D26864" s="1">
        <v>44992</v>
      </c>
      <c r="E26864" s="2">
        <v>20</v>
      </c>
      <c r="F26864" t="s">
        <v>168</v>
      </c>
      <c r="G26864" t="s">
        <v>97</v>
      </c>
    </row>
    <row r="26865" spans="1:7" x14ac:dyDescent="0.25">
      <c r="A26865" t="s">
        <v>169</v>
      </c>
      <c r="B26865" t="s">
        <v>170</v>
      </c>
      <c r="C26865" t="s">
        <v>171</v>
      </c>
      <c r="D26865" s="1">
        <v>44992</v>
      </c>
      <c r="E26865" s="2">
        <v>10</v>
      </c>
      <c r="F26865" t="s">
        <v>172</v>
      </c>
      <c r="G26865" t="s">
        <v>1245</v>
      </c>
    </row>
    <row r="26866" spans="1:7" x14ac:dyDescent="0.25">
      <c r="A26866" t="s">
        <v>169</v>
      </c>
      <c r="B26866" t="s">
        <v>170</v>
      </c>
      <c r="C26866" t="s">
        <v>171</v>
      </c>
      <c r="D26866" s="1">
        <v>44992</v>
      </c>
      <c r="E26866" s="2">
        <v>10</v>
      </c>
      <c r="F26866" t="s">
        <v>173</v>
      </c>
      <c r="G26866" t="s">
        <v>1245</v>
      </c>
    </row>
    <row r="26867" spans="1:7" x14ac:dyDescent="0.25">
      <c r="A26867" t="s">
        <v>1464</v>
      </c>
      <c r="B26867" t="s">
        <v>1465</v>
      </c>
      <c r="C26867" t="s">
        <v>627</v>
      </c>
      <c r="D26867" s="1">
        <v>44992</v>
      </c>
      <c r="E26867" s="2">
        <v>20</v>
      </c>
      <c r="F26867" t="s">
        <v>1466</v>
      </c>
      <c r="G26867" t="s">
        <v>478</v>
      </c>
    </row>
    <row r="26868" spans="1:7" x14ac:dyDescent="0.25">
      <c r="A26868" t="s">
        <v>1464</v>
      </c>
      <c r="B26868" t="s">
        <v>1465</v>
      </c>
      <c r="C26868" t="s">
        <v>627</v>
      </c>
      <c r="D26868" s="1">
        <v>44992</v>
      </c>
      <c r="E26868" s="2">
        <v>20</v>
      </c>
      <c r="F26868" t="s">
        <v>1466</v>
      </c>
      <c r="G26868" t="s">
        <v>478</v>
      </c>
    </row>
    <row r="26869" spans="1:7" x14ac:dyDescent="0.25">
      <c r="A26869" t="s">
        <v>709</v>
      </c>
      <c r="B26869" t="s">
        <v>710</v>
      </c>
      <c r="C26869" t="s">
        <v>705</v>
      </c>
      <c r="D26869" s="1">
        <v>44992</v>
      </c>
      <c r="E26869" s="2">
        <v>84</v>
      </c>
      <c r="F26869" t="s">
        <v>711</v>
      </c>
      <c r="G26869" t="s">
        <v>3225</v>
      </c>
    </row>
    <row r="26870" spans="1:7" x14ac:dyDescent="0.25">
      <c r="A26870" t="s">
        <v>709</v>
      </c>
      <c r="B26870" t="s">
        <v>710</v>
      </c>
      <c r="C26870" t="s">
        <v>705</v>
      </c>
      <c r="D26870" s="1">
        <v>44992</v>
      </c>
      <c r="E26870" s="2">
        <v>84</v>
      </c>
      <c r="F26870" t="s">
        <v>712</v>
      </c>
      <c r="G26870" t="s">
        <v>3225</v>
      </c>
    </row>
    <row r="26871" spans="1:7" x14ac:dyDescent="0.25">
      <c r="A26871" t="s">
        <v>709</v>
      </c>
      <c r="B26871" t="s">
        <v>710</v>
      </c>
      <c r="C26871" t="s">
        <v>705</v>
      </c>
      <c r="D26871" s="1">
        <v>44992</v>
      </c>
      <c r="E26871" s="2">
        <v>84</v>
      </c>
      <c r="F26871" t="s">
        <v>712</v>
      </c>
      <c r="G26871" t="s">
        <v>3225</v>
      </c>
    </row>
    <row r="26872" spans="1:7" x14ac:dyDescent="0.25">
      <c r="A26872" t="s">
        <v>493</v>
      </c>
      <c r="B26872" t="s">
        <v>494</v>
      </c>
      <c r="C26872" t="s">
        <v>495</v>
      </c>
      <c r="D26872" s="1">
        <v>44992</v>
      </c>
      <c r="E26872" s="2">
        <v>15</v>
      </c>
      <c r="F26872" t="s">
        <v>496</v>
      </c>
      <c r="G26872" t="s">
        <v>310</v>
      </c>
    </row>
    <row r="26873" spans="1:7" x14ac:dyDescent="0.25">
      <c r="A26873" t="s">
        <v>493</v>
      </c>
      <c r="B26873" t="s">
        <v>494</v>
      </c>
      <c r="C26873" t="s">
        <v>495</v>
      </c>
      <c r="D26873" s="1">
        <v>44992</v>
      </c>
      <c r="E26873" s="2">
        <v>15</v>
      </c>
      <c r="F26873" t="s">
        <v>497</v>
      </c>
      <c r="G26873" t="s">
        <v>310</v>
      </c>
    </row>
    <row r="26874" spans="1:7" x14ac:dyDescent="0.25">
      <c r="A26874" t="s">
        <v>493</v>
      </c>
      <c r="B26874" t="s">
        <v>494</v>
      </c>
      <c r="C26874" t="s">
        <v>495</v>
      </c>
      <c r="D26874" s="1">
        <v>44992</v>
      </c>
      <c r="E26874" s="2">
        <v>25</v>
      </c>
      <c r="F26874" t="s">
        <v>496</v>
      </c>
      <c r="G26874" t="s">
        <v>2456</v>
      </c>
    </row>
    <row r="26875" spans="1:7" x14ac:dyDescent="0.25">
      <c r="A26875" t="s">
        <v>493</v>
      </c>
      <c r="B26875" t="s">
        <v>494</v>
      </c>
      <c r="C26875" t="s">
        <v>495</v>
      </c>
      <c r="D26875" s="1">
        <v>44992</v>
      </c>
      <c r="E26875" s="2">
        <v>25</v>
      </c>
      <c r="F26875" t="s">
        <v>497</v>
      </c>
      <c r="G26875" t="s">
        <v>2456</v>
      </c>
    </row>
    <row r="26876" spans="1:7" x14ac:dyDescent="0.25">
      <c r="A26876" t="s">
        <v>2836</v>
      </c>
      <c r="B26876" t="s">
        <v>2837</v>
      </c>
      <c r="C26876" t="s">
        <v>758</v>
      </c>
      <c r="D26876" s="1">
        <v>44992</v>
      </c>
      <c r="E26876" s="2">
        <v>1500</v>
      </c>
      <c r="F26876" t="s">
        <v>2838</v>
      </c>
      <c r="G26876" t="s">
        <v>2663</v>
      </c>
    </row>
    <row r="26877" spans="1:7" x14ac:dyDescent="0.25">
      <c r="A26877" t="s">
        <v>3686</v>
      </c>
      <c r="B26877" t="s">
        <v>764</v>
      </c>
      <c r="C26877" t="s">
        <v>3687</v>
      </c>
      <c r="D26877" s="1">
        <v>44992</v>
      </c>
      <c r="E26877" s="2">
        <v>5</v>
      </c>
      <c r="F26877" t="s">
        <v>3688</v>
      </c>
      <c r="G26877" t="s">
        <v>97</v>
      </c>
    </row>
    <row r="26878" spans="1:7" x14ac:dyDescent="0.25">
      <c r="A26878" t="s">
        <v>3686</v>
      </c>
      <c r="B26878" t="s">
        <v>764</v>
      </c>
      <c r="C26878" t="s">
        <v>3687</v>
      </c>
      <c r="D26878" s="1">
        <v>44992</v>
      </c>
      <c r="E26878" s="2">
        <v>5</v>
      </c>
      <c r="F26878" t="s">
        <v>3688</v>
      </c>
      <c r="G26878" t="s">
        <v>1245</v>
      </c>
    </row>
    <row r="26879" spans="1:7" x14ac:dyDescent="0.25">
      <c r="A26879" t="s">
        <v>5385</v>
      </c>
      <c r="B26879" t="s">
        <v>2992</v>
      </c>
      <c r="C26879" t="s">
        <v>5386</v>
      </c>
      <c r="D26879" s="1">
        <v>44992</v>
      </c>
      <c r="E26879" s="2">
        <v>100</v>
      </c>
      <c r="F26879" t="s">
        <v>5387</v>
      </c>
      <c r="G26879" t="s">
        <v>67</v>
      </c>
    </row>
    <row r="26880" spans="1:7" x14ac:dyDescent="0.25">
      <c r="A26880" t="s">
        <v>3689</v>
      </c>
      <c r="B26880" t="s">
        <v>3690</v>
      </c>
      <c r="C26880" t="s">
        <v>3691</v>
      </c>
      <c r="D26880" s="1">
        <v>44992</v>
      </c>
      <c r="E26880" s="2">
        <v>34.96</v>
      </c>
      <c r="F26880" t="s">
        <v>3692</v>
      </c>
      <c r="G26880" t="s">
        <v>97</v>
      </c>
    </row>
    <row r="26881" spans="1:7" x14ac:dyDescent="0.25">
      <c r="A26881" t="s">
        <v>2742</v>
      </c>
      <c r="B26881" t="s">
        <v>2743</v>
      </c>
      <c r="C26881" t="s">
        <v>2744</v>
      </c>
      <c r="D26881" s="1">
        <v>44992</v>
      </c>
      <c r="E26881" s="2">
        <v>150</v>
      </c>
      <c r="F26881" t="s">
        <v>2745</v>
      </c>
      <c r="G26881" t="s">
        <v>2746</v>
      </c>
    </row>
    <row r="26882" spans="1:7" x14ac:dyDescent="0.25">
      <c r="A26882" t="s">
        <v>2742</v>
      </c>
      <c r="B26882" t="s">
        <v>2743</v>
      </c>
      <c r="C26882" t="s">
        <v>2744</v>
      </c>
      <c r="D26882" s="1">
        <v>44992</v>
      </c>
      <c r="E26882" s="2">
        <v>150</v>
      </c>
      <c r="F26882" t="s">
        <v>2747</v>
      </c>
      <c r="G26882" t="s">
        <v>2746</v>
      </c>
    </row>
    <row r="26883" spans="1:7" x14ac:dyDescent="0.25">
      <c r="A26883" t="s">
        <v>482</v>
      </c>
      <c r="B26883" t="s">
        <v>483</v>
      </c>
      <c r="C26883" t="s">
        <v>484</v>
      </c>
      <c r="D26883" s="1">
        <v>44992</v>
      </c>
      <c r="E26883" s="2">
        <v>41.67</v>
      </c>
      <c r="F26883" t="s">
        <v>485</v>
      </c>
      <c r="G26883" t="s">
        <v>1240</v>
      </c>
    </row>
    <row r="26884" spans="1:7" x14ac:dyDescent="0.25">
      <c r="A26884" t="s">
        <v>482</v>
      </c>
      <c r="B26884" t="s">
        <v>483</v>
      </c>
      <c r="C26884" t="s">
        <v>484</v>
      </c>
      <c r="D26884" s="1">
        <v>44992</v>
      </c>
      <c r="E26884" s="2">
        <v>83.33</v>
      </c>
      <c r="F26884" t="s">
        <v>485</v>
      </c>
      <c r="G26884" t="s">
        <v>34</v>
      </c>
    </row>
    <row r="26885" spans="1:7" x14ac:dyDescent="0.25">
      <c r="A26885" t="s">
        <v>312</v>
      </c>
      <c r="B26885" t="s">
        <v>248</v>
      </c>
      <c r="C26885" t="s">
        <v>313</v>
      </c>
      <c r="D26885" s="1">
        <v>44992</v>
      </c>
      <c r="E26885" s="2">
        <v>50</v>
      </c>
      <c r="F26885" t="s">
        <v>314</v>
      </c>
      <c r="G26885" t="s">
        <v>315</v>
      </c>
    </row>
    <row r="26886" spans="1:7" x14ac:dyDescent="0.25">
      <c r="A26886" t="s">
        <v>1803</v>
      </c>
      <c r="B26886" t="s">
        <v>1804</v>
      </c>
      <c r="C26886" t="s">
        <v>1805</v>
      </c>
      <c r="D26886" s="1">
        <v>44992</v>
      </c>
      <c r="E26886" s="2">
        <v>25</v>
      </c>
      <c r="F26886" t="s">
        <v>1806</v>
      </c>
      <c r="G26886" t="s">
        <v>271</v>
      </c>
    </row>
    <row r="26887" spans="1:7" x14ac:dyDescent="0.25">
      <c r="A26887" t="s">
        <v>1803</v>
      </c>
      <c r="B26887" t="s">
        <v>1804</v>
      </c>
      <c r="C26887" t="s">
        <v>1805</v>
      </c>
      <c r="D26887" s="1">
        <v>44992</v>
      </c>
      <c r="E26887" s="2">
        <v>25</v>
      </c>
      <c r="F26887" t="s">
        <v>1806</v>
      </c>
      <c r="G26887" t="s">
        <v>5422</v>
      </c>
    </row>
    <row r="26888" spans="1:7" x14ac:dyDescent="0.25">
      <c r="A26888" t="s">
        <v>322</v>
      </c>
      <c r="B26888" t="s">
        <v>323</v>
      </c>
      <c r="C26888" t="s">
        <v>324</v>
      </c>
      <c r="D26888" s="1">
        <v>44992</v>
      </c>
      <c r="E26888" s="2">
        <v>63</v>
      </c>
      <c r="F26888" t="s">
        <v>325</v>
      </c>
      <c r="G26888" t="s">
        <v>326</v>
      </c>
    </row>
    <row r="26889" spans="1:7" x14ac:dyDescent="0.25">
      <c r="A26889" t="s">
        <v>322</v>
      </c>
      <c r="B26889" t="s">
        <v>323</v>
      </c>
      <c r="C26889" t="s">
        <v>324</v>
      </c>
      <c r="D26889" s="1">
        <v>44992</v>
      </c>
      <c r="E26889" s="2">
        <v>63</v>
      </c>
      <c r="F26889" t="s">
        <v>327</v>
      </c>
      <c r="G26889" t="s">
        <v>326</v>
      </c>
    </row>
    <row r="26890" spans="1:7" x14ac:dyDescent="0.25">
      <c r="A26890" t="s">
        <v>4053</v>
      </c>
      <c r="B26890" t="s">
        <v>580</v>
      </c>
      <c r="C26890" t="s">
        <v>4054</v>
      </c>
      <c r="D26890" s="1">
        <v>44992</v>
      </c>
      <c r="E26890" s="2">
        <v>15</v>
      </c>
      <c r="F26890" t="s">
        <v>4055</v>
      </c>
      <c r="G26890" t="s">
        <v>3282</v>
      </c>
    </row>
    <row r="26891" spans="1:7" x14ac:dyDescent="0.25">
      <c r="A26891" t="s">
        <v>4053</v>
      </c>
      <c r="B26891" t="s">
        <v>580</v>
      </c>
      <c r="C26891" t="s">
        <v>4054</v>
      </c>
      <c r="D26891" s="1">
        <v>44992</v>
      </c>
      <c r="E26891" s="2">
        <v>15</v>
      </c>
      <c r="F26891" t="s">
        <v>4055</v>
      </c>
      <c r="G26891" t="s">
        <v>3282</v>
      </c>
    </row>
    <row r="26892" spans="1:7" x14ac:dyDescent="0.25">
      <c r="A26892" t="s">
        <v>4053</v>
      </c>
      <c r="B26892" t="s">
        <v>580</v>
      </c>
      <c r="C26892" t="s">
        <v>4054</v>
      </c>
      <c r="D26892" s="1">
        <v>44992</v>
      </c>
      <c r="E26892" s="2">
        <v>15</v>
      </c>
      <c r="F26892" t="s">
        <v>4056</v>
      </c>
      <c r="G26892" t="s">
        <v>3282</v>
      </c>
    </row>
    <row r="26893" spans="1:7" x14ac:dyDescent="0.25">
      <c r="A26893" t="s">
        <v>2690</v>
      </c>
      <c r="B26893" t="s">
        <v>2691</v>
      </c>
      <c r="C26893" t="s">
        <v>2692</v>
      </c>
      <c r="D26893" s="1">
        <v>44992</v>
      </c>
      <c r="E26893" s="2">
        <v>50</v>
      </c>
      <c r="F26893" t="s">
        <v>2693</v>
      </c>
      <c r="G26893" t="s">
        <v>1715</v>
      </c>
    </row>
    <row r="26894" spans="1:7" x14ac:dyDescent="0.25">
      <c r="A26894" t="s">
        <v>2690</v>
      </c>
      <c r="B26894" t="s">
        <v>2691</v>
      </c>
      <c r="C26894" t="s">
        <v>2692</v>
      </c>
      <c r="D26894" s="1">
        <v>44992</v>
      </c>
      <c r="E26894" s="2">
        <v>50</v>
      </c>
      <c r="F26894" t="s">
        <v>2693</v>
      </c>
      <c r="G26894" t="s">
        <v>1725</v>
      </c>
    </row>
    <row r="26895" spans="1:7" x14ac:dyDescent="0.25">
      <c r="A26895" t="s">
        <v>636</v>
      </c>
      <c r="B26895" t="s">
        <v>637</v>
      </c>
      <c r="C26895" t="s">
        <v>638</v>
      </c>
      <c r="D26895" s="1">
        <v>44992</v>
      </c>
      <c r="E26895" s="2">
        <v>10</v>
      </c>
      <c r="F26895" t="s">
        <v>639</v>
      </c>
      <c r="G26895" t="s">
        <v>1695</v>
      </c>
    </row>
    <row r="26896" spans="1:7" x14ac:dyDescent="0.25">
      <c r="A26896" t="s">
        <v>636</v>
      </c>
      <c r="B26896" t="s">
        <v>637</v>
      </c>
      <c r="C26896" t="s">
        <v>638</v>
      </c>
      <c r="D26896" s="1">
        <v>44992</v>
      </c>
      <c r="E26896" s="2">
        <v>10</v>
      </c>
      <c r="F26896" t="s">
        <v>639</v>
      </c>
      <c r="G26896" t="s">
        <v>471</v>
      </c>
    </row>
    <row r="26897" spans="1:7" x14ac:dyDescent="0.25">
      <c r="A26897" t="s">
        <v>1590</v>
      </c>
      <c r="B26897" t="s">
        <v>1591</v>
      </c>
      <c r="C26897" t="s">
        <v>1592</v>
      </c>
      <c r="D26897" s="1">
        <v>44992</v>
      </c>
      <c r="E26897" s="2">
        <v>5</v>
      </c>
      <c r="F26897" t="s">
        <v>1593</v>
      </c>
      <c r="G26897" t="s">
        <v>1245</v>
      </c>
    </row>
    <row r="26898" spans="1:7" x14ac:dyDescent="0.25">
      <c r="A26898" t="s">
        <v>529</v>
      </c>
      <c r="B26898" t="s">
        <v>290</v>
      </c>
      <c r="C26898" t="s">
        <v>530</v>
      </c>
      <c r="D26898" s="1">
        <v>44992</v>
      </c>
      <c r="E26898" s="2">
        <v>25</v>
      </c>
      <c r="F26898" t="s">
        <v>531</v>
      </c>
      <c r="G26898" t="s">
        <v>3282</v>
      </c>
    </row>
    <row r="26899" spans="1:7" x14ac:dyDescent="0.25">
      <c r="A26899" t="s">
        <v>2153</v>
      </c>
      <c r="B26899" t="s">
        <v>614</v>
      </c>
      <c r="C26899" t="s">
        <v>1310</v>
      </c>
      <c r="D26899" s="1">
        <v>44992</v>
      </c>
      <c r="E26899" s="2">
        <v>10</v>
      </c>
      <c r="F26899" t="s">
        <v>2154</v>
      </c>
      <c r="G26899" t="s">
        <v>1245</v>
      </c>
    </row>
    <row r="26900" spans="1:7" x14ac:dyDescent="0.25">
      <c r="A26900" t="s">
        <v>2000</v>
      </c>
      <c r="B26900" t="s">
        <v>2001</v>
      </c>
      <c r="C26900" t="s">
        <v>2002</v>
      </c>
      <c r="D26900" s="1">
        <v>44992</v>
      </c>
      <c r="E26900" s="2">
        <v>100</v>
      </c>
      <c r="F26900" t="s">
        <v>2003</v>
      </c>
      <c r="G26900" t="s">
        <v>2681</v>
      </c>
    </row>
    <row r="26901" spans="1:7" x14ac:dyDescent="0.25">
      <c r="A26901" t="s">
        <v>2000</v>
      </c>
      <c r="B26901" t="s">
        <v>2001</v>
      </c>
      <c r="C26901" t="s">
        <v>2002</v>
      </c>
      <c r="D26901" s="1">
        <v>44992</v>
      </c>
      <c r="E26901" s="2">
        <v>100</v>
      </c>
      <c r="F26901" t="s">
        <v>2004</v>
      </c>
      <c r="G26901" t="s">
        <v>2681</v>
      </c>
    </row>
    <row r="26902" spans="1:7" x14ac:dyDescent="0.25">
      <c r="A26902">
        <v>851</v>
      </c>
      <c r="B26902" t="s">
        <v>6504</v>
      </c>
      <c r="C26902" t="s">
        <v>6505</v>
      </c>
      <c r="D26902" s="1">
        <v>44992</v>
      </c>
      <c r="E26902" s="2">
        <v>42</v>
      </c>
      <c r="F26902" t="s">
        <v>6506</v>
      </c>
      <c r="G26902" t="s">
        <v>6507</v>
      </c>
    </row>
    <row r="26903" spans="1:7" x14ac:dyDescent="0.25">
      <c r="A26903">
        <v>383</v>
      </c>
      <c r="B26903" t="s">
        <v>5772</v>
      </c>
      <c r="C26903" t="s">
        <v>5876</v>
      </c>
      <c r="D26903" s="1">
        <v>44992</v>
      </c>
      <c r="E26903" s="2">
        <v>50</v>
      </c>
      <c r="F26903" t="s">
        <v>5877</v>
      </c>
      <c r="G26903" t="s">
        <v>6428</v>
      </c>
    </row>
    <row r="26904" spans="1:7" x14ac:dyDescent="0.25">
      <c r="A26904">
        <v>276</v>
      </c>
      <c r="B26904" t="s">
        <v>5802</v>
      </c>
      <c r="C26904" t="s">
        <v>5803</v>
      </c>
      <c r="D26904" s="1">
        <v>44992</v>
      </c>
      <c r="E26904" s="2">
        <v>5</v>
      </c>
      <c r="G26904" t="s">
        <v>5789</v>
      </c>
    </row>
    <row r="26905" spans="1:7" x14ac:dyDescent="0.25">
      <c r="A26905">
        <v>278</v>
      </c>
      <c r="B26905" t="s">
        <v>2822</v>
      </c>
      <c r="C26905" t="s">
        <v>779</v>
      </c>
      <c r="D26905" s="1">
        <v>44992</v>
      </c>
      <c r="E26905" s="2">
        <v>5</v>
      </c>
      <c r="F26905" t="s">
        <v>5801</v>
      </c>
      <c r="G26905" t="s">
        <v>5789</v>
      </c>
    </row>
    <row r="26906" spans="1:7" x14ac:dyDescent="0.25">
      <c r="A26906">
        <v>10</v>
      </c>
      <c r="B26906" t="s">
        <v>5707</v>
      </c>
      <c r="C26906" t="s">
        <v>4623</v>
      </c>
      <c r="D26906" s="1">
        <v>44992</v>
      </c>
      <c r="E26906" s="2">
        <v>1000</v>
      </c>
      <c r="F26906" t="s">
        <v>5708</v>
      </c>
      <c r="G26906" t="s">
        <v>34</v>
      </c>
    </row>
    <row r="26907" spans="1:7" x14ac:dyDescent="0.25">
      <c r="A26907">
        <v>45</v>
      </c>
      <c r="B26907" t="s">
        <v>1578</v>
      </c>
      <c r="C26907" t="s">
        <v>3033</v>
      </c>
      <c r="D26907" s="1">
        <v>44992</v>
      </c>
      <c r="E26907" s="2">
        <v>84</v>
      </c>
      <c r="F26907" t="s">
        <v>5518</v>
      </c>
      <c r="G26907" t="s">
        <v>34</v>
      </c>
    </row>
    <row r="26908" spans="1:7" x14ac:dyDescent="0.25">
      <c r="A26908">
        <v>68</v>
      </c>
      <c r="B26908" t="s">
        <v>5551</v>
      </c>
      <c r="C26908" t="s">
        <v>5552</v>
      </c>
      <c r="D26908" s="1">
        <v>44992</v>
      </c>
      <c r="E26908" s="2">
        <v>15</v>
      </c>
      <c r="F26908" t="s">
        <v>5553</v>
      </c>
      <c r="G26908" t="s">
        <v>4685</v>
      </c>
    </row>
    <row r="26909" spans="1:7" x14ac:dyDescent="0.25">
      <c r="A26909" t="s">
        <v>4415</v>
      </c>
      <c r="B26909" t="s">
        <v>4416</v>
      </c>
      <c r="D26909" s="1">
        <v>44992</v>
      </c>
      <c r="E26909" s="2">
        <v>300</v>
      </c>
      <c r="F26909" t="s">
        <v>4417</v>
      </c>
      <c r="G26909" t="s">
        <v>6268</v>
      </c>
    </row>
    <row r="26910" spans="1:7" x14ac:dyDescent="0.25">
      <c r="A26910" t="s">
        <v>1225</v>
      </c>
      <c r="B26910" t="s">
        <v>1226</v>
      </c>
      <c r="D26910" s="1">
        <v>44992</v>
      </c>
      <c r="E26910" s="2">
        <v>5200</v>
      </c>
      <c r="F26910" t="s">
        <v>1227</v>
      </c>
      <c r="G26910" t="s">
        <v>1228</v>
      </c>
    </row>
    <row r="26911" spans="1:7" x14ac:dyDescent="0.25">
      <c r="A26911">
        <v>1101</v>
      </c>
      <c r="B26911" t="s">
        <v>6631</v>
      </c>
      <c r="C26911" t="s">
        <v>6632</v>
      </c>
      <c r="D26911" s="1">
        <v>44993</v>
      </c>
      <c r="E26911" s="2">
        <v>75</v>
      </c>
      <c r="F26911" t="s">
        <v>6633</v>
      </c>
      <c r="G26911" t="s">
        <v>6331</v>
      </c>
    </row>
    <row r="26912" spans="1:7" x14ac:dyDescent="0.25">
      <c r="A26912" t="s">
        <v>4660</v>
      </c>
      <c r="B26912" t="s">
        <v>4661</v>
      </c>
      <c r="C26912" t="s">
        <v>4662</v>
      </c>
      <c r="D26912" s="1">
        <v>44993</v>
      </c>
      <c r="E26912" s="2">
        <v>5</v>
      </c>
      <c r="F26912" t="s">
        <v>4663</v>
      </c>
      <c r="G26912" t="s">
        <v>276</v>
      </c>
    </row>
    <row r="26913" spans="1:7" x14ac:dyDescent="0.25">
      <c r="A26913" t="s">
        <v>2950</v>
      </c>
      <c r="B26913" t="s">
        <v>2951</v>
      </c>
      <c r="C26913" t="s">
        <v>2952</v>
      </c>
      <c r="D26913" s="1">
        <v>44994</v>
      </c>
      <c r="E26913" s="2">
        <v>500</v>
      </c>
      <c r="G26913" t="s">
        <v>2946</v>
      </c>
    </row>
    <row r="26914" spans="1:7" x14ac:dyDescent="0.25">
      <c r="A26914">
        <v>1102</v>
      </c>
      <c r="B26914" t="s">
        <v>6634</v>
      </c>
      <c r="D26914" s="1">
        <v>44995</v>
      </c>
      <c r="E26914" s="2">
        <v>1000</v>
      </c>
      <c r="F26914" t="s">
        <v>6635</v>
      </c>
      <c r="G26914" t="s">
        <v>6268</v>
      </c>
    </row>
    <row r="26915" spans="1:7" x14ac:dyDescent="0.25">
      <c r="A26915">
        <v>1103</v>
      </c>
      <c r="B26915" t="s">
        <v>6636</v>
      </c>
      <c r="D26915" s="1">
        <v>44995</v>
      </c>
      <c r="E26915" s="2">
        <v>300</v>
      </c>
      <c r="G26915" t="s">
        <v>6268</v>
      </c>
    </row>
    <row r="26916" spans="1:7" x14ac:dyDescent="0.25">
      <c r="A26916">
        <v>1104</v>
      </c>
      <c r="B26916" t="s">
        <v>3553</v>
      </c>
      <c r="C26916" t="s">
        <v>6559</v>
      </c>
      <c r="D26916" s="1">
        <v>44995</v>
      </c>
      <c r="E26916" s="2">
        <v>75</v>
      </c>
      <c r="F26916" t="s">
        <v>6637</v>
      </c>
      <c r="G26916" t="s">
        <v>6331</v>
      </c>
    </row>
    <row r="26917" spans="1:7" x14ac:dyDescent="0.25">
      <c r="A26917" t="s">
        <v>1400</v>
      </c>
      <c r="B26917" t="s">
        <v>1401</v>
      </c>
      <c r="D26917" s="1">
        <v>44995</v>
      </c>
      <c r="E26917" s="2">
        <v>1000</v>
      </c>
      <c r="F26917" t="s">
        <v>1402</v>
      </c>
      <c r="G26917" t="s">
        <v>6268</v>
      </c>
    </row>
    <row r="26918" spans="1:7" x14ac:dyDescent="0.25">
      <c r="A26918" t="s">
        <v>1400</v>
      </c>
      <c r="B26918" t="s">
        <v>1401</v>
      </c>
      <c r="D26918" s="1">
        <v>44995</v>
      </c>
      <c r="E26918" s="2">
        <v>1000</v>
      </c>
      <c r="F26918" t="s">
        <v>1404</v>
      </c>
      <c r="G26918" t="s">
        <v>6268</v>
      </c>
    </row>
    <row r="26919" spans="1:7" x14ac:dyDescent="0.25">
      <c r="A26919">
        <v>845</v>
      </c>
      <c r="B26919" t="s">
        <v>6315</v>
      </c>
      <c r="D26919" s="1">
        <v>44995</v>
      </c>
      <c r="E26919" s="2">
        <v>600</v>
      </c>
      <c r="G26919" t="s">
        <v>6268</v>
      </c>
    </row>
    <row r="26920" spans="1:7" x14ac:dyDescent="0.25">
      <c r="A26920">
        <v>1105</v>
      </c>
      <c r="B26920" t="s">
        <v>6638</v>
      </c>
      <c r="C26920" t="s">
        <v>1737</v>
      </c>
      <c r="D26920" s="1">
        <v>44996</v>
      </c>
      <c r="E26920" s="2">
        <v>1000</v>
      </c>
      <c r="F26920" t="s">
        <v>6639</v>
      </c>
      <c r="G26920" t="s">
        <v>6422</v>
      </c>
    </row>
    <row r="26921" spans="1:7" x14ac:dyDescent="0.25">
      <c r="A26921">
        <v>1095</v>
      </c>
      <c r="B26921" t="s">
        <v>3147</v>
      </c>
      <c r="C26921" t="s">
        <v>6614</v>
      </c>
      <c r="D26921" s="1">
        <v>44996</v>
      </c>
      <c r="E26921" s="2">
        <v>100</v>
      </c>
      <c r="F26921" t="s">
        <v>6615</v>
      </c>
      <c r="G26921" t="s">
        <v>6331</v>
      </c>
    </row>
    <row r="26922" spans="1:7" x14ac:dyDescent="0.25">
      <c r="A26922">
        <v>1107</v>
      </c>
      <c r="B26922" t="s">
        <v>6640</v>
      </c>
      <c r="D26922" s="1">
        <v>44999</v>
      </c>
      <c r="E26922" s="2">
        <v>600</v>
      </c>
      <c r="F26922" t="s">
        <v>6641</v>
      </c>
      <c r="G26922" t="s">
        <v>6268</v>
      </c>
    </row>
    <row r="26923" spans="1:7" x14ac:dyDescent="0.25">
      <c r="A26923">
        <v>874</v>
      </c>
      <c r="B26923" t="s">
        <v>6384</v>
      </c>
      <c r="D26923" s="1">
        <v>45000</v>
      </c>
      <c r="E26923" s="2">
        <v>84</v>
      </c>
      <c r="G26923" t="s">
        <v>34</v>
      </c>
    </row>
    <row r="26924" spans="1:7" x14ac:dyDescent="0.25">
      <c r="A26924" t="s">
        <v>2189</v>
      </c>
      <c r="B26924" t="s">
        <v>2190</v>
      </c>
      <c r="D26924" s="1">
        <v>45000</v>
      </c>
      <c r="E26924" s="2">
        <v>300</v>
      </c>
      <c r="F26924" t="s">
        <v>2191</v>
      </c>
      <c r="G26924" t="s">
        <v>6268</v>
      </c>
    </row>
    <row r="26925" spans="1:7" x14ac:dyDescent="0.25">
      <c r="A26925" t="s">
        <v>2189</v>
      </c>
      <c r="B26925" t="s">
        <v>2190</v>
      </c>
      <c r="D26925" s="1">
        <v>45000</v>
      </c>
      <c r="E26925" s="2">
        <v>200</v>
      </c>
      <c r="F26925" t="s">
        <v>2191</v>
      </c>
      <c r="G26925" t="s">
        <v>6268</v>
      </c>
    </row>
    <row r="26926" spans="1:7" x14ac:dyDescent="0.25">
      <c r="A26926" t="s">
        <v>5403</v>
      </c>
      <c r="B26926" t="s">
        <v>5404</v>
      </c>
      <c r="C26926" t="s">
        <v>758</v>
      </c>
      <c r="D26926" s="1">
        <v>45000</v>
      </c>
      <c r="E26926" s="2">
        <v>84</v>
      </c>
      <c r="F26926" t="s">
        <v>5405</v>
      </c>
      <c r="G26926" t="s">
        <v>34</v>
      </c>
    </row>
    <row r="26927" spans="1:7" x14ac:dyDescent="0.25">
      <c r="A26927" t="s">
        <v>3805</v>
      </c>
      <c r="B26927" t="s">
        <v>3806</v>
      </c>
      <c r="C26927" t="s">
        <v>3807</v>
      </c>
      <c r="D26927" s="1">
        <v>45000</v>
      </c>
      <c r="E26927" s="2">
        <v>21</v>
      </c>
      <c r="F26927" t="s">
        <v>3808</v>
      </c>
      <c r="G26927" t="s">
        <v>5635</v>
      </c>
    </row>
    <row r="26928" spans="1:7" x14ac:dyDescent="0.25">
      <c r="A26928" t="s">
        <v>3805</v>
      </c>
      <c r="B26928" t="s">
        <v>3806</v>
      </c>
      <c r="C26928" t="s">
        <v>3807</v>
      </c>
      <c r="D26928" s="1">
        <v>45000</v>
      </c>
      <c r="E26928" s="2">
        <v>21</v>
      </c>
      <c r="F26928" t="s">
        <v>3809</v>
      </c>
      <c r="G26928" t="s">
        <v>5635</v>
      </c>
    </row>
    <row r="26929" spans="1:7" x14ac:dyDescent="0.25">
      <c r="A26929" t="s">
        <v>3805</v>
      </c>
      <c r="B26929" t="s">
        <v>3806</v>
      </c>
      <c r="C26929" t="s">
        <v>3807</v>
      </c>
      <c r="D26929" s="1">
        <v>45000</v>
      </c>
      <c r="E26929" s="2">
        <v>21</v>
      </c>
      <c r="F26929" t="s">
        <v>3808</v>
      </c>
      <c r="G26929" t="s">
        <v>5638</v>
      </c>
    </row>
    <row r="26930" spans="1:7" x14ac:dyDescent="0.25">
      <c r="A26930" t="s">
        <v>3805</v>
      </c>
      <c r="B26930" t="s">
        <v>3806</v>
      </c>
      <c r="C26930" t="s">
        <v>3807</v>
      </c>
      <c r="D26930" s="1">
        <v>45000</v>
      </c>
      <c r="E26930" s="2">
        <v>21</v>
      </c>
      <c r="F26930" t="s">
        <v>3809</v>
      </c>
      <c r="G26930" t="s">
        <v>5638</v>
      </c>
    </row>
    <row r="26931" spans="1:7" x14ac:dyDescent="0.25">
      <c r="A26931" t="s">
        <v>49</v>
      </c>
      <c r="B26931" t="s">
        <v>50</v>
      </c>
      <c r="C26931" t="s">
        <v>51</v>
      </c>
      <c r="D26931" s="1">
        <v>45000</v>
      </c>
      <c r="E26931" s="2">
        <v>140</v>
      </c>
      <c r="F26931" t="s">
        <v>52</v>
      </c>
      <c r="G26931" t="s">
        <v>2663</v>
      </c>
    </row>
    <row r="26932" spans="1:7" x14ac:dyDescent="0.25">
      <c r="A26932" t="s">
        <v>40</v>
      </c>
      <c r="B26932" t="s">
        <v>41</v>
      </c>
      <c r="C26932" t="s">
        <v>42</v>
      </c>
      <c r="D26932" s="1">
        <v>45000</v>
      </c>
      <c r="E26932" s="2">
        <v>83.33</v>
      </c>
      <c r="F26932" t="s">
        <v>43</v>
      </c>
      <c r="G26932" t="s">
        <v>2898</v>
      </c>
    </row>
    <row r="26933" spans="1:7" x14ac:dyDescent="0.25">
      <c r="A26933" t="s">
        <v>40</v>
      </c>
      <c r="B26933" t="s">
        <v>41</v>
      </c>
      <c r="C26933" t="s">
        <v>42</v>
      </c>
      <c r="D26933" s="1">
        <v>45000</v>
      </c>
      <c r="E26933" s="2">
        <v>83.33</v>
      </c>
      <c r="F26933" t="s">
        <v>43</v>
      </c>
      <c r="G26933" t="s">
        <v>34</v>
      </c>
    </row>
    <row r="26934" spans="1:7" x14ac:dyDescent="0.25">
      <c r="A26934" t="s">
        <v>2463</v>
      </c>
      <c r="B26934" t="s">
        <v>2464</v>
      </c>
      <c r="C26934" t="s">
        <v>2465</v>
      </c>
      <c r="D26934" s="1">
        <v>45000</v>
      </c>
      <c r="E26934" s="2">
        <v>84</v>
      </c>
      <c r="F26934" t="s">
        <v>2466</v>
      </c>
      <c r="G26934" t="s">
        <v>34</v>
      </c>
    </row>
    <row r="26935" spans="1:7" x14ac:dyDescent="0.25">
      <c r="A26935" t="s">
        <v>2463</v>
      </c>
      <c r="B26935" t="s">
        <v>2464</v>
      </c>
      <c r="C26935" t="s">
        <v>2465</v>
      </c>
      <c r="D26935" s="1">
        <v>45000</v>
      </c>
      <c r="E26935" s="2">
        <v>84</v>
      </c>
      <c r="F26935" t="s">
        <v>2467</v>
      </c>
      <c r="G26935" t="s">
        <v>34</v>
      </c>
    </row>
    <row r="26936" spans="1:7" x14ac:dyDescent="0.25">
      <c r="A26936" t="s">
        <v>2463</v>
      </c>
      <c r="B26936" t="s">
        <v>2464</v>
      </c>
      <c r="C26936" t="s">
        <v>2465</v>
      </c>
      <c r="D26936" s="1">
        <v>45000</v>
      </c>
      <c r="E26936" s="2">
        <v>100</v>
      </c>
      <c r="F26936" t="s">
        <v>2466</v>
      </c>
      <c r="G26936" t="s">
        <v>2663</v>
      </c>
    </row>
    <row r="26937" spans="1:7" x14ac:dyDescent="0.25">
      <c r="A26937" t="s">
        <v>2463</v>
      </c>
      <c r="B26937" t="s">
        <v>2464</v>
      </c>
      <c r="C26937" t="s">
        <v>2465</v>
      </c>
      <c r="D26937" s="1">
        <v>45000</v>
      </c>
      <c r="E26937" s="2">
        <v>100</v>
      </c>
      <c r="F26937" t="s">
        <v>2467</v>
      </c>
      <c r="G26937" t="s">
        <v>2663</v>
      </c>
    </row>
    <row r="26938" spans="1:7" x14ac:dyDescent="0.25">
      <c r="A26938" t="s">
        <v>53</v>
      </c>
      <c r="B26938" t="s">
        <v>54</v>
      </c>
      <c r="C26938" t="s">
        <v>55</v>
      </c>
      <c r="D26938" s="1">
        <v>45000</v>
      </c>
      <c r="E26938" s="2">
        <v>16</v>
      </c>
      <c r="F26938" t="s">
        <v>56</v>
      </c>
      <c r="G26938" t="s">
        <v>2663</v>
      </c>
    </row>
    <row r="26939" spans="1:7" x14ac:dyDescent="0.25">
      <c r="A26939" t="s">
        <v>53</v>
      </c>
      <c r="B26939" t="s">
        <v>54</v>
      </c>
      <c r="C26939" t="s">
        <v>55</v>
      </c>
      <c r="D26939" s="1">
        <v>45000</v>
      </c>
      <c r="E26939" s="2">
        <v>16</v>
      </c>
      <c r="F26939" t="s">
        <v>57</v>
      </c>
      <c r="G26939" t="s">
        <v>2663</v>
      </c>
    </row>
    <row r="26940" spans="1:7" x14ac:dyDescent="0.25">
      <c r="A26940" t="s">
        <v>53</v>
      </c>
      <c r="B26940" t="s">
        <v>54</v>
      </c>
      <c r="C26940" t="s">
        <v>55</v>
      </c>
      <c r="D26940" s="1">
        <v>45000</v>
      </c>
      <c r="E26940" s="2">
        <v>84</v>
      </c>
      <c r="F26940" t="s">
        <v>56</v>
      </c>
      <c r="G26940" t="s">
        <v>34</v>
      </c>
    </row>
    <row r="26941" spans="1:7" x14ac:dyDescent="0.25">
      <c r="A26941" t="s">
        <v>53</v>
      </c>
      <c r="B26941" t="s">
        <v>54</v>
      </c>
      <c r="C26941" t="s">
        <v>55</v>
      </c>
      <c r="D26941" s="1">
        <v>45000</v>
      </c>
      <c r="E26941" s="2">
        <v>84</v>
      </c>
      <c r="F26941" t="s">
        <v>57</v>
      </c>
      <c r="G26941" t="s">
        <v>34</v>
      </c>
    </row>
    <row r="26942" spans="1:7" x14ac:dyDescent="0.25">
      <c r="A26942" t="s">
        <v>2714</v>
      </c>
      <c r="B26942" t="s">
        <v>2715</v>
      </c>
      <c r="C26942" t="s">
        <v>488</v>
      </c>
      <c r="D26942" s="1">
        <v>45000</v>
      </c>
      <c r="E26942" s="2">
        <v>84</v>
      </c>
      <c r="F26942" t="s">
        <v>2716</v>
      </c>
      <c r="G26942" t="s">
        <v>34</v>
      </c>
    </row>
    <row r="26943" spans="1:7" x14ac:dyDescent="0.25">
      <c r="A26943" t="s">
        <v>1651</v>
      </c>
      <c r="B26943" t="s">
        <v>1652</v>
      </c>
      <c r="C26943" t="s">
        <v>1653</v>
      </c>
      <c r="D26943" s="1">
        <v>45000</v>
      </c>
      <c r="E26943" s="2">
        <v>100</v>
      </c>
      <c r="F26943" t="s">
        <v>1654</v>
      </c>
      <c r="G26943" t="s">
        <v>2663</v>
      </c>
    </row>
    <row r="26944" spans="1:7" x14ac:dyDescent="0.25">
      <c r="A26944" t="s">
        <v>1651</v>
      </c>
      <c r="B26944" t="s">
        <v>1652</v>
      </c>
      <c r="C26944" t="s">
        <v>1653</v>
      </c>
      <c r="D26944" s="1">
        <v>45000</v>
      </c>
      <c r="E26944" s="2">
        <v>100</v>
      </c>
      <c r="F26944" t="s">
        <v>1655</v>
      </c>
      <c r="G26944" t="s">
        <v>2663</v>
      </c>
    </row>
    <row r="26945" spans="1:7" x14ac:dyDescent="0.25">
      <c r="A26945" t="s">
        <v>1257</v>
      </c>
      <c r="B26945" t="s">
        <v>1258</v>
      </c>
      <c r="C26945" t="s">
        <v>1259</v>
      </c>
      <c r="D26945" s="1">
        <v>45000</v>
      </c>
      <c r="E26945" s="2">
        <v>83.33</v>
      </c>
      <c r="F26945" t="s">
        <v>1260</v>
      </c>
      <c r="G26945" t="s">
        <v>34</v>
      </c>
    </row>
    <row r="26946" spans="1:7" x14ac:dyDescent="0.25">
      <c r="A26946" t="s">
        <v>4687</v>
      </c>
      <c r="B26946" t="s">
        <v>4688</v>
      </c>
      <c r="C26946" t="s">
        <v>4689</v>
      </c>
      <c r="D26946" s="1">
        <v>45002</v>
      </c>
      <c r="E26946" s="2">
        <v>500</v>
      </c>
      <c r="F26946" t="s">
        <v>4690</v>
      </c>
      <c r="G26946" t="s">
        <v>5464</v>
      </c>
    </row>
    <row r="26947" spans="1:7" x14ac:dyDescent="0.25">
      <c r="A26947" t="s">
        <v>4687</v>
      </c>
      <c r="B26947" t="s">
        <v>4688</v>
      </c>
      <c r="C26947" t="s">
        <v>4689</v>
      </c>
      <c r="D26947" s="1">
        <v>45002</v>
      </c>
      <c r="E26947" s="2">
        <v>500</v>
      </c>
      <c r="F26947" t="s">
        <v>4691</v>
      </c>
      <c r="G26947" t="s">
        <v>5464</v>
      </c>
    </row>
    <row r="26948" spans="1:7" x14ac:dyDescent="0.25">
      <c r="A26948" t="s">
        <v>1141</v>
      </c>
      <c r="B26948" t="s">
        <v>1142</v>
      </c>
      <c r="C26948" t="s">
        <v>1143</v>
      </c>
      <c r="D26948" s="1">
        <v>45002</v>
      </c>
      <c r="E26948" s="2">
        <v>500</v>
      </c>
      <c r="F26948" t="s">
        <v>1144</v>
      </c>
      <c r="G26948" t="s">
        <v>3613</v>
      </c>
    </row>
    <row r="26949" spans="1:7" x14ac:dyDescent="0.25">
      <c r="A26949" t="s">
        <v>2343</v>
      </c>
      <c r="B26949" t="s">
        <v>2344</v>
      </c>
      <c r="C26949" t="s">
        <v>947</v>
      </c>
      <c r="D26949" s="1">
        <v>45002</v>
      </c>
      <c r="E26949" s="2">
        <v>500</v>
      </c>
      <c r="F26949" t="s">
        <v>2345</v>
      </c>
      <c r="G26949" t="s">
        <v>1629</v>
      </c>
    </row>
    <row r="26950" spans="1:7" x14ac:dyDescent="0.25">
      <c r="A26950" t="s">
        <v>14</v>
      </c>
      <c r="B26950" t="s">
        <v>15</v>
      </c>
      <c r="C26950" t="s">
        <v>16</v>
      </c>
      <c r="D26950" s="1">
        <v>45002</v>
      </c>
      <c r="E26950" s="2">
        <v>2000</v>
      </c>
      <c r="F26950" t="s">
        <v>17</v>
      </c>
      <c r="G26950" t="s">
        <v>1133</v>
      </c>
    </row>
    <row r="26951" spans="1:7" x14ac:dyDescent="0.25">
      <c r="A26951" t="s">
        <v>14</v>
      </c>
      <c r="B26951" t="s">
        <v>15</v>
      </c>
      <c r="C26951" t="s">
        <v>16</v>
      </c>
      <c r="D26951" s="1">
        <v>45002</v>
      </c>
      <c r="E26951" s="2">
        <v>500</v>
      </c>
      <c r="F26951" t="s">
        <v>17</v>
      </c>
      <c r="G26951" t="s">
        <v>18</v>
      </c>
    </row>
    <row r="26952" spans="1:7" x14ac:dyDescent="0.25">
      <c r="A26952" t="s">
        <v>1221</v>
      </c>
      <c r="B26952" t="s">
        <v>1222</v>
      </c>
      <c r="C26952" t="s">
        <v>1223</v>
      </c>
      <c r="D26952" s="1">
        <v>45002</v>
      </c>
      <c r="E26952" s="2">
        <v>500</v>
      </c>
      <c r="F26952" t="s">
        <v>1224</v>
      </c>
      <c r="G26952" t="s">
        <v>3613</v>
      </c>
    </row>
    <row r="26953" spans="1:7" x14ac:dyDescent="0.25">
      <c r="A26953">
        <v>685</v>
      </c>
      <c r="B26953" t="s">
        <v>6043</v>
      </c>
      <c r="C26953" t="s">
        <v>6044</v>
      </c>
      <c r="D26953" s="1">
        <v>45002</v>
      </c>
      <c r="E26953" s="2">
        <v>175</v>
      </c>
      <c r="G26953" t="s">
        <v>6268</v>
      </c>
    </row>
    <row r="26954" spans="1:7" x14ac:dyDescent="0.25">
      <c r="A26954">
        <v>5</v>
      </c>
      <c r="B26954" t="s">
        <v>717</v>
      </c>
      <c r="C26954" t="s">
        <v>718</v>
      </c>
      <c r="D26954" s="1">
        <v>45002</v>
      </c>
      <c r="E26954" s="2">
        <v>150</v>
      </c>
      <c r="F26954" t="s">
        <v>719</v>
      </c>
      <c r="G26954" t="s">
        <v>6268</v>
      </c>
    </row>
    <row r="26955" spans="1:7" x14ac:dyDescent="0.25">
      <c r="A26955">
        <v>1112</v>
      </c>
      <c r="B26955" t="s">
        <v>1419</v>
      </c>
      <c r="C26955" t="s">
        <v>6642</v>
      </c>
      <c r="D26955" s="1">
        <v>45002</v>
      </c>
      <c r="E26955" s="2">
        <v>600</v>
      </c>
      <c r="F26955" t="s">
        <v>6643</v>
      </c>
      <c r="G26955" t="s">
        <v>6268</v>
      </c>
    </row>
    <row r="26956" spans="1:7" x14ac:dyDescent="0.25">
      <c r="A26956">
        <v>1095</v>
      </c>
      <c r="B26956" t="s">
        <v>3147</v>
      </c>
      <c r="C26956" t="s">
        <v>6614</v>
      </c>
      <c r="D26956" s="1">
        <v>45002</v>
      </c>
      <c r="E26956" s="2">
        <v>100</v>
      </c>
      <c r="F26956" t="s">
        <v>6615</v>
      </c>
      <c r="G26956" t="s">
        <v>6331</v>
      </c>
    </row>
    <row r="26957" spans="1:7" x14ac:dyDescent="0.25">
      <c r="A26957">
        <v>1110</v>
      </c>
      <c r="B26957" t="s">
        <v>6644</v>
      </c>
      <c r="D26957" s="1">
        <v>45005</v>
      </c>
      <c r="E26957" s="2">
        <v>300</v>
      </c>
      <c r="G26957" t="s">
        <v>6268</v>
      </c>
    </row>
    <row r="26958" spans="1:7" x14ac:dyDescent="0.25">
      <c r="A26958">
        <v>1109</v>
      </c>
      <c r="B26958" t="s">
        <v>6645</v>
      </c>
      <c r="D26958" s="1">
        <v>45005</v>
      </c>
      <c r="E26958" s="2">
        <v>300</v>
      </c>
      <c r="F26958" t="s">
        <v>6323</v>
      </c>
      <c r="G26958" t="s">
        <v>6268</v>
      </c>
    </row>
    <row r="26959" spans="1:7" x14ac:dyDescent="0.25">
      <c r="A26959">
        <v>838</v>
      </c>
      <c r="B26959" t="s">
        <v>6301</v>
      </c>
      <c r="D26959" s="1">
        <v>45005</v>
      </c>
      <c r="E26959" s="2">
        <v>300</v>
      </c>
      <c r="F26959" t="s">
        <v>6302</v>
      </c>
      <c r="G26959" t="s">
        <v>6268</v>
      </c>
    </row>
    <row r="26960" spans="1:7" x14ac:dyDescent="0.25">
      <c r="A26960">
        <v>819</v>
      </c>
      <c r="B26960" t="s">
        <v>6274</v>
      </c>
      <c r="D26960" s="1">
        <v>45005</v>
      </c>
      <c r="E26960" s="2">
        <v>1000</v>
      </c>
      <c r="F26960" t="s">
        <v>6275</v>
      </c>
      <c r="G26960" t="s">
        <v>6268</v>
      </c>
    </row>
    <row r="26961" spans="1:7" x14ac:dyDescent="0.25">
      <c r="A26961">
        <v>406</v>
      </c>
      <c r="B26961" t="s">
        <v>683</v>
      </c>
      <c r="C26961" t="s">
        <v>5895</v>
      </c>
      <c r="D26961" s="1">
        <v>45006</v>
      </c>
      <c r="E26961" s="2">
        <v>500</v>
      </c>
      <c r="F26961" t="s">
        <v>5896</v>
      </c>
      <c r="G26961" t="s">
        <v>2663</v>
      </c>
    </row>
    <row r="26962" spans="1:7" x14ac:dyDescent="0.25">
      <c r="A26962" t="s">
        <v>2386</v>
      </c>
      <c r="B26962" t="s">
        <v>2387</v>
      </c>
      <c r="D26962" s="1">
        <v>45006</v>
      </c>
      <c r="E26962" s="2">
        <v>5000</v>
      </c>
      <c r="F26962" t="s">
        <v>2388</v>
      </c>
      <c r="G26962" t="s">
        <v>2385</v>
      </c>
    </row>
    <row r="26963" spans="1:7" x14ac:dyDescent="0.25">
      <c r="A26963" t="s">
        <v>2386</v>
      </c>
      <c r="B26963" t="s">
        <v>2387</v>
      </c>
      <c r="D26963" s="1">
        <v>45006</v>
      </c>
      <c r="E26963" s="2">
        <v>5000</v>
      </c>
      <c r="F26963" t="s">
        <v>2390</v>
      </c>
      <c r="G26963" t="s">
        <v>2385</v>
      </c>
    </row>
    <row r="26964" spans="1:7" x14ac:dyDescent="0.25">
      <c r="A26964" t="s">
        <v>1301</v>
      </c>
      <c r="B26964" t="s">
        <v>1302</v>
      </c>
      <c r="D26964" s="1">
        <v>45006</v>
      </c>
      <c r="E26964" s="2">
        <v>300</v>
      </c>
      <c r="F26964" t="s">
        <v>1303</v>
      </c>
      <c r="G26964" t="s">
        <v>4092</v>
      </c>
    </row>
    <row r="26965" spans="1:7" x14ac:dyDescent="0.25">
      <c r="A26965" t="s">
        <v>479</v>
      </c>
      <c r="B26965" t="s">
        <v>480</v>
      </c>
      <c r="D26965" s="1">
        <v>45006</v>
      </c>
      <c r="E26965" s="2">
        <v>30000</v>
      </c>
      <c r="F26965" t="s">
        <v>481</v>
      </c>
      <c r="G26965" t="s">
        <v>6423</v>
      </c>
    </row>
    <row r="26966" spans="1:7" x14ac:dyDescent="0.25">
      <c r="A26966" t="s">
        <v>479</v>
      </c>
      <c r="B26966" t="s">
        <v>480</v>
      </c>
      <c r="D26966" s="1">
        <v>45006</v>
      </c>
      <c r="E26966" s="2">
        <v>500</v>
      </c>
      <c r="F26966" t="s">
        <v>481</v>
      </c>
      <c r="G26966" t="s">
        <v>1873</v>
      </c>
    </row>
    <row r="26967" spans="1:7" x14ac:dyDescent="0.25">
      <c r="A26967" t="s">
        <v>479</v>
      </c>
      <c r="B26967" t="s">
        <v>480</v>
      </c>
      <c r="D26967" s="1">
        <v>45006</v>
      </c>
      <c r="E26967" s="2">
        <v>500</v>
      </c>
      <c r="F26967" t="s">
        <v>481</v>
      </c>
      <c r="G26967" t="s">
        <v>2710</v>
      </c>
    </row>
    <row r="26968" spans="1:7" x14ac:dyDescent="0.25">
      <c r="A26968" t="s">
        <v>479</v>
      </c>
      <c r="B26968" t="s">
        <v>480</v>
      </c>
      <c r="D26968" s="1">
        <v>45006</v>
      </c>
      <c r="E26968" s="2">
        <v>1000</v>
      </c>
      <c r="F26968" t="s">
        <v>481</v>
      </c>
      <c r="G26968" t="s">
        <v>276</v>
      </c>
    </row>
    <row r="26969" spans="1:7" x14ac:dyDescent="0.25">
      <c r="A26969" t="s">
        <v>479</v>
      </c>
      <c r="B26969" t="s">
        <v>480</v>
      </c>
      <c r="D26969" s="1">
        <v>45006</v>
      </c>
      <c r="E26969" s="2">
        <v>500</v>
      </c>
      <c r="F26969" t="s">
        <v>481</v>
      </c>
      <c r="G26969" t="s">
        <v>1701</v>
      </c>
    </row>
    <row r="26970" spans="1:7" x14ac:dyDescent="0.25">
      <c r="A26970" t="s">
        <v>479</v>
      </c>
      <c r="B26970" t="s">
        <v>480</v>
      </c>
      <c r="D26970" s="1">
        <v>45006</v>
      </c>
      <c r="E26970" s="2">
        <v>1000</v>
      </c>
      <c r="F26970" t="s">
        <v>481</v>
      </c>
      <c r="G26970" t="s">
        <v>34</v>
      </c>
    </row>
    <row r="26971" spans="1:7" x14ac:dyDescent="0.25">
      <c r="A26971" t="s">
        <v>1009</v>
      </c>
      <c r="B26971" t="s">
        <v>1010</v>
      </c>
      <c r="D26971" s="1">
        <v>45006</v>
      </c>
      <c r="E26971" s="2">
        <v>1000</v>
      </c>
      <c r="F26971" t="s">
        <v>1011</v>
      </c>
      <c r="G26971" t="s">
        <v>1012</v>
      </c>
    </row>
    <row r="26972" spans="1:7" x14ac:dyDescent="0.25">
      <c r="A26972">
        <v>1111</v>
      </c>
      <c r="B26972" t="s">
        <v>354</v>
      </c>
      <c r="C26972" t="s">
        <v>6261</v>
      </c>
      <c r="D26972" s="1">
        <v>45006</v>
      </c>
      <c r="E26972" s="2">
        <v>25</v>
      </c>
      <c r="F26972" t="s">
        <v>6646</v>
      </c>
      <c r="G26972" t="s">
        <v>6331</v>
      </c>
    </row>
    <row r="26973" spans="1:7" x14ac:dyDescent="0.25">
      <c r="A26973">
        <v>1122</v>
      </c>
      <c r="B26973" t="s">
        <v>1309</v>
      </c>
      <c r="C26973" t="s">
        <v>1310</v>
      </c>
      <c r="D26973" s="1">
        <v>45006</v>
      </c>
      <c r="E26973" s="2">
        <v>175</v>
      </c>
      <c r="F26973" t="s">
        <v>6647</v>
      </c>
      <c r="G26973" t="s">
        <v>6268</v>
      </c>
    </row>
    <row r="26974" spans="1:7" x14ac:dyDescent="0.25">
      <c r="A26974" t="s">
        <v>973</v>
      </c>
      <c r="B26974" t="s">
        <v>974</v>
      </c>
      <c r="C26974" t="s">
        <v>975</v>
      </c>
      <c r="D26974" s="1">
        <v>45006</v>
      </c>
      <c r="E26974" s="2">
        <v>300</v>
      </c>
      <c r="G26974" t="s">
        <v>114</v>
      </c>
    </row>
    <row r="26975" spans="1:7" x14ac:dyDescent="0.25">
      <c r="A26975" t="s">
        <v>1051</v>
      </c>
      <c r="B26975" t="s">
        <v>1052</v>
      </c>
      <c r="C26975" t="s">
        <v>1053</v>
      </c>
      <c r="D26975" s="1">
        <v>45006</v>
      </c>
      <c r="E26975" s="2">
        <v>1000</v>
      </c>
      <c r="F26975" t="s">
        <v>1054</v>
      </c>
      <c r="G26975" t="s">
        <v>34</v>
      </c>
    </row>
    <row r="26976" spans="1:7" x14ac:dyDescent="0.25">
      <c r="A26976" t="s">
        <v>1091</v>
      </c>
      <c r="B26976" t="s">
        <v>1092</v>
      </c>
      <c r="C26976" t="s">
        <v>157</v>
      </c>
      <c r="D26976" s="1">
        <v>45007</v>
      </c>
      <c r="E26976" s="2">
        <v>175</v>
      </c>
      <c r="F26976" t="s">
        <v>1093</v>
      </c>
      <c r="G26976" t="s">
        <v>6268</v>
      </c>
    </row>
    <row r="26977" spans="1:7" x14ac:dyDescent="0.25">
      <c r="A26977" t="s">
        <v>1091</v>
      </c>
      <c r="B26977" t="s">
        <v>1092</v>
      </c>
      <c r="C26977" t="s">
        <v>157</v>
      </c>
      <c r="D26977" s="1">
        <v>45007</v>
      </c>
      <c r="E26977" s="2">
        <v>175</v>
      </c>
      <c r="F26977" t="s">
        <v>1093</v>
      </c>
      <c r="G26977" t="s">
        <v>6268</v>
      </c>
    </row>
    <row r="26978" spans="1:7" x14ac:dyDescent="0.25">
      <c r="A26978" t="s">
        <v>1091</v>
      </c>
      <c r="B26978" t="s">
        <v>1092</v>
      </c>
      <c r="C26978" t="s">
        <v>157</v>
      </c>
      <c r="D26978" s="1">
        <v>45007</v>
      </c>
      <c r="E26978" s="2">
        <v>175</v>
      </c>
      <c r="F26978" t="s">
        <v>1094</v>
      </c>
      <c r="G26978" t="s">
        <v>6268</v>
      </c>
    </row>
    <row r="26979" spans="1:7" x14ac:dyDescent="0.25">
      <c r="A26979">
        <v>842</v>
      </c>
      <c r="B26979" t="s">
        <v>6310</v>
      </c>
      <c r="D26979" s="1">
        <v>45007</v>
      </c>
      <c r="E26979" s="2">
        <v>1000</v>
      </c>
      <c r="G26979" t="s">
        <v>6268</v>
      </c>
    </row>
    <row r="26980" spans="1:7" x14ac:dyDescent="0.25">
      <c r="A26980">
        <v>771</v>
      </c>
      <c r="B26980" t="s">
        <v>6168</v>
      </c>
      <c r="C26980" t="s">
        <v>6169</v>
      </c>
      <c r="D26980" s="1">
        <v>45007</v>
      </c>
      <c r="E26980" s="2">
        <v>50</v>
      </c>
      <c r="F26980" t="s">
        <v>6170</v>
      </c>
      <c r="G26980" t="s">
        <v>6331</v>
      </c>
    </row>
    <row r="26981" spans="1:7" x14ac:dyDescent="0.25">
      <c r="A26981">
        <v>790</v>
      </c>
      <c r="B26981" t="s">
        <v>6214</v>
      </c>
      <c r="D26981" s="1">
        <v>45008</v>
      </c>
      <c r="E26981" s="2">
        <v>7033.99</v>
      </c>
      <c r="G26981" t="s">
        <v>3613</v>
      </c>
    </row>
    <row r="26982" spans="1:7" x14ac:dyDescent="0.25">
      <c r="A26982">
        <v>790</v>
      </c>
      <c r="B26982" t="s">
        <v>6214</v>
      </c>
      <c r="D26982" s="1">
        <v>45008</v>
      </c>
      <c r="E26982" s="2">
        <v>11726.98</v>
      </c>
      <c r="G26982" t="s">
        <v>2663</v>
      </c>
    </row>
    <row r="26983" spans="1:7" x14ac:dyDescent="0.25">
      <c r="A26983" t="s">
        <v>5728</v>
      </c>
      <c r="B26983" t="s">
        <v>5729</v>
      </c>
      <c r="D26983" s="1">
        <v>45008</v>
      </c>
      <c r="E26983" s="2">
        <v>300</v>
      </c>
      <c r="F26983" t="s">
        <v>3534</v>
      </c>
      <c r="G26983" t="s">
        <v>6268</v>
      </c>
    </row>
    <row r="26984" spans="1:7" x14ac:dyDescent="0.25">
      <c r="A26984">
        <v>1125</v>
      </c>
      <c r="B26984" t="s">
        <v>744</v>
      </c>
      <c r="C26984" t="s">
        <v>6648</v>
      </c>
      <c r="D26984" s="1">
        <v>45012</v>
      </c>
      <c r="E26984" s="2">
        <v>600</v>
      </c>
      <c r="F26984" t="s">
        <v>6649</v>
      </c>
      <c r="G26984" t="s">
        <v>6268</v>
      </c>
    </row>
    <row r="26985" spans="1:7" x14ac:dyDescent="0.25">
      <c r="A26985">
        <v>1114</v>
      </c>
      <c r="B26985" t="s">
        <v>6650</v>
      </c>
      <c r="D26985" s="1">
        <v>45012</v>
      </c>
      <c r="E26985" s="2">
        <v>2500</v>
      </c>
      <c r="G26985" t="s">
        <v>6268</v>
      </c>
    </row>
    <row r="26986" spans="1:7" x14ac:dyDescent="0.25">
      <c r="A26986">
        <v>1115</v>
      </c>
      <c r="B26986" t="s">
        <v>6651</v>
      </c>
      <c r="D26986" s="1">
        <v>45013</v>
      </c>
      <c r="E26986" s="2">
        <v>1000</v>
      </c>
      <c r="F26986" t="s">
        <v>6652</v>
      </c>
      <c r="G26986" t="s">
        <v>6268</v>
      </c>
    </row>
    <row r="26987" spans="1:7" x14ac:dyDescent="0.25">
      <c r="A26987">
        <v>1116</v>
      </c>
      <c r="B26987" t="s">
        <v>6653</v>
      </c>
      <c r="D26987" s="1">
        <v>45013</v>
      </c>
      <c r="E26987" s="2">
        <v>500</v>
      </c>
      <c r="G26987" t="s">
        <v>2401</v>
      </c>
    </row>
    <row r="26988" spans="1:7" x14ac:dyDescent="0.25">
      <c r="A26988">
        <v>1117</v>
      </c>
      <c r="B26988" t="s">
        <v>6654</v>
      </c>
      <c r="D26988" s="1">
        <v>45013</v>
      </c>
      <c r="E26988" s="2">
        <v>300</v>
      </c>
      <c r="F26988" t="s">
        <v>6655</v>
      </c>
      <c r="G26988" t="s">
        <v>6268</v>
      </c>
    </row>
    <row r="26989" spans="1:7" x14ac:dyDescent="0.25">
      <c r="A26989">
        <v>1119</v>
      </c>
      <c r="B26989" t="s">
        <v>6656</v>
      </c>
      <c r="D26989" s="1">
        <v>45013</v>
      </c>
      <c r="E26989" s="2">
        <v>2500</v>
      </c>
      <c r="G26989" t="s">
        <v>6268</v>
      </c>
    </row>
    <row r="26990" spans="1:7" x14ac:dyDescent="0.25">
      <c r="A26990">
        <v>1120</v>
      </c>
      <c r="B26990" t="s">
        <v>6657</v>
      </c>
      <c r="D26990" s="1">
        <v>45013</v>
      </c>
      <c r="E26990" s="2">
        <v>600</v>
      </c>
      <c r="G26990" t="s">
        <v>6268</v>
      </c>
    </row>
    <row r="26991" spans="1:7" x14ac:dyDescent="0.25">
      <c r="A26991" t="s">
        <v>2652</v>
      </c>
      <c r="B26991" t="s">
        <v>2653</v>
      </c>
      <c r="D26991" s="1">
        <v>45013</v>
      </c>
      <c r="E26991" s="2">
        <v>5000</v>
      </c>
      <c r="F26991" t="s">
        <v>2654</v>
      </c>
      <c r="G26991" t="s">
        <v>6423</v>
      </c>
    </row>
    <row r="26992" spans="1:7" x14ac:dyDescent="0.25">
      <c r="A26992" t="s">
        <v>68</v>
      </c>
      <c r="B26992" t="s">
        <v>69</v>
      </c>
      <c r="D26992" s="1">
        <v>45013</v>
      </c>
      <c r="E26992" s="2">
        <v>3000</v>
      </c>
      <c r="G26992" t="s">
        <v>71</v>
      </c>
    </row>
    <row r="26993" spans="1:7" x14ac:dyDescent="0.25">
      <c r="A26993" t="s">
        <v>68</v>
      </c>
      <c r="B26993" t="s">
        <v>69</v>
      </c>
      <c r="D26993" s="1">
        <v>45013</v>
      </c>
      <c r="E26993" s="2">
        <v>6000</v>
      </c>
      <c r="G26993" t="s">
        <v>72</v>
      </c>
    </row>
    <row r="26994" spans="1:7" x14ac:dyDescent="0.25">
      <c r="A26994">
        <v>346</v>
      </c>
      <c r="B26994" t="s">
        <v>5827</v>
      </c>
      <c r="D26994" s="1">
        <v>45013</v>
      </c>
      <c r="E26994" s="2">
        <v>1000</v>
      </c>
      <c r="G26994" t="s">
        <v>5828</v>
      </c>
    </row>
    <row r="26995" spans="1:7" x14ac:dyDescent="0.25">
      <c r="A26995" t="s">
        <v>4525</v>
      </c>
      <c r="B26995" t="s">
        <v>4526</v>
      </c>
      <c r="C26995" t="s">
        <v>3574</v>
      </c>
      <c r="D26995" s="1">
        <v>45013</v>
      </c>
      <c r="E26995" s="2">
        <v>25</v>
      </c>
      <c r="F26995" t="s">
        <v>4527</v>
      </c>
      <c r="G26995" t="s">
        <v>97</v>
      </c>
    </row>
    <row r="26996" spans="1:7" x14ac:dyDescent="0.25">
      <c r="A26996" t="s">
        <v>3535</v>
      </c>
      <c r="B26996" t="s">
        <v>3536</v>
      </c>
      <c r="C26996" t="s">
        <v>681</v>
      </c>
      <c r="D26996" s="1">
        <v>45013</v>
      </c>
      <c r="E26996" s="2">
        <v>1000</v>
      </c>
      <c r="F26996" t="s">
        <v>3537</v>
      </c>
      <c r="G26996" t="s">
        <v>34</v>
      </c>
    </row>
    <row r="26997" spans="1:7" x14ac:dyDescent="0.25">
      <c r="A26997" t="s">
        <v>3535</v>
      </c>
      <c r="B26997" t="s">
        <v>3536</v>
      </c>
      <c r="C26997" t="s">
        <v>681</v>
      </c>
      <c r="D26997" s="1">
        <v>45013</v>
      </c>
      <c r="E26997" s="2">
        <v>1000</v>
      </c>
      <c r="F26997" t="s">
        <v>3538</v>
      </c>
      <c r="G26997" t="s">
        <v>34</v>
      </c>
    </row>
    <row r="26998" spans="1:7" x14ac:dyDescent="0.25">
      <c r="A26998" t="s">
        <v>3535</v>
      </c>
      <c r="B26998" t="s">
        <v>3536</v>
      </c>
      <c r="C26998" t="s">
        <v>681</v>
      </c>
      <c r="D26998" s="1">
        <v>45013</v>
      </c>
      <c r="E26998" s="2">
        <v>1000</v>
      </c>
      <c r="F26998" t="s">
        <v>3539</v>
      </c>
      <c r="G26998" t="s">
        <v>34</v>
      </c>
    </row>
    <row r="26999" spans="1:7" x14ac:dyDescent="0.25">
      <c r="A26999" t="s">
        <v>3535</v>
      </c>
      <c r="B26999" t="s">
        <v>3536</v>
      </c>
      <c r="C26999" t="s">
        <v>681</v>
      </c>
      <c r="D26999" s="1">
        <v>45013</v>
      </c>
      <c r="E26999" s="2">
        <v>200</v>
      </c>
      <c r="F26999" t="s">
        <v>3537</v>
      </c>
      <c r="G26999" t="s">
        <v>2663</v>
      </c>
    </row>
    <row r="27000" spans="1:7" x14ac:dyDescent="0.25">
      <c r="A27000" t="s">
        <v>3535</v>
      </c>
      <c r="B27000" t="s">
        <v>3536</v>
      </c>
      <c r="C27000" t="s">
        <v>681</v>
      </c>
      <c r="D27000" s="1">
        <v>45013</v>
      </c>
      <c r="E27000" s="2">
        <v>200</v>
      </c>
      <c r="F27000" t="s">
        <v>3538</v>
      </c>
      <c r="G27000" t="s">
        <v>2663</v>
      </c>
    </row>
    <row r="27001" spans="1:7" x14ac:dyDescent="0.25">
      <c r="A27001" t="s">
        <v>3535</v>
      </c>
      <c r="B27001" t="s">
        <v>3536</v>
      </c>
      <c r="C27001" t="s">
        <v>681</v>
      </c>
      <c r="D27001" s="1">
        <v>45013</v>
      </c>
      <c r="E27001" s="2">
        <v>200</v>
      </c>
      <c r="F27001" t="s">
        <v>3539</v>
      </c>
      <c r="G27001" t="s">
        <v>2663</v>
      </c>
    </row>
    <row r="27002" spans="1:7" x14ac:dyDescent="0.25">
      <c r="A27002" t="s">
        <v>3325</v>
      </c>
      <c r="B27002" t="s">
        <v>3326</v>
      </c>
      <c r="C27002" t="s">
        <v>3327</v>
      </c>
      <c r="D27002" s="1">
        <v>45014</v>
      </c>
      <c r="E27002" s="2">
        <v>600</v>
      </c>
      <c r="F27002" t="s">
        <v>3328</v>
      </c>
      <c r="G27002" t="s">
        <v>6268</v>
      </c>
    </row>
    <row r="27003" spans="1:7" x14ac:dyDescent="0.25">
      <c r="A27003" t="s">
        <v>3325</v>
      </c>
      <c r="B27003" t="s">
        <v>3326</v>
      </c>
      <c r="C27003" t="s">
        <v>3327</v>
      </c>
      <c r="D27003" s="1">
        <v>45014</v>
      </c>
      <c r="E27003" s="2">
        <v>600</v>
      </c>
      <c r="F27003" t="s">
        <v>3329</v>
      </c>
      <c r="G27003" t="s">
        <v>6268</v>
      </c>
    </row>
    <row r="27004" spans="1:7" x14ac:dyDescent="0.25">
      <c r="A27004">
        <v>820</v>
      </c>
      <c r="B27004" t="s">
        <v>6276</v>
      </c>
      <c r="C27004" t="s">
        <v>6277</v>
      </c>
      <c r="D27004" s="1">
        <v>45014</v>
      </c>
      <c r="E27004" s="2">
        <v>300</v>
      </c>
      <c r="G27004" t="s">
        <v>6268</v>
      </c>
    </row>
    <row r="27005" spans="1:7" x14ac:dyDescent="0.25">
      <c r="A27005" t="s">
        <v>6335</v>
      </c>
      <c r="B27005" t="s">
        <v>6336</v>
      </c>
      <c r="D27005" s="1">
        <v>45014</v>
      </c>
      <c r="E27005" s="2">
        <v>600</v>
      </c>
      <c r="F27005" t="s">
        <v>6337</v>
      </c>
      <c r="G27005" t="s">
        <v>6268</v>
      </c>
    </row>
    <row r="27006" spans="1:7" x14ac:dyDescent="0.25">
      <c r="A27006" t="s">
        <v>3629</v>
      </c>
      <c r="B27006" t="s">
        <v>3630</v>
      </c>
      <c r="D27006" s="1">
        <v>45014</v>
      </c>
      <c r="E27006" s="2">
        <v>1000</v>
      </c>
      <c r="G27006" t="s">
        <v>4686</v>
      </c>
    </row>
    <row r="27007" spans="1:7" x14ac:dyDescent="0.25">
      <c r="A27007">
        <v>851</v>
      </c>
      <c r="B27007" t="s">
        <v>6504</v>
      </c>
      <c r="C27007" t="s">
        <v>6505</v>
      </c>
      <c r="D27007" s="1">
        <v>45015</v>
      </c>
      <c r="E27007" s="2">
        <v>42</v>
      </c>
      <c r="F27007" t="s">
        <v>6506</v>
      </c>
      <c r="G27007" t="s">
        <v>6507</v>
      </c>
    </row>
    <row r="27008" spans="1:7" x14ac:dyDescent="0.25">
      <c r="A27008">
        <v>383</v>
      </c>
      <c r="B27008" t="s">
        <v>5772</v>
      </c>
      <c r="C27008" t="s">
        <v>5876</v>
      </c>
      <c r="D27008" s="1">
        <v>45015</v>
      </c>
      <c r="E27008" s="2">
        <v>50</v>
      </c>
      <c r="F27008" t="s">
        <v>5877</v>
      </c>
      <c r="G27008" t="s">
        <v>6428</v>
      </c>
    </row>
    <row r="27009" spans="1:7" x14ac:dyDescent="0.25">
      <c r="A27009">
        <v>278</v>
      </c>
      <c r="B27009" t="s">
        <v>2822</v>
      </c>
      <c r="C27009" t="s">
        <v>779</v>
      </c>
      <c r="D27009" s="1">
        <v>45015</v>
      </c>
      <c r="E27009" s="2">
        <v>5</v>
      </c>
      <c r="F27009" t="s">
        <v>5801</v>
      </c>
      <c r="G27009" t="s">
        <v>5789</v>
      </c>
    </row>
    <row r="27010" spans="1:7" x14ac:dyDescent="0.25">
      <c r="A27010">
        <v>276</v>
      </c>
      <c r="B27010" t="s">
        <v>5802</v>
      </c>
      <c r="C27010" t="s">
        <v>5803</v>
      </c>
      <c r="D27010" s="1">
        <v>45015</v>
      </c>
      <c r="E27010" s="2">
        <v>5</v>
      </c>
      <c r="G27010" t="s">
        <v>5789</v>
      </c>
    </row>
    <row r="27011" spans="1:7" x14ac:dyDescent="0.25">
      <c r="A27011">
        <v>68</v>
      </c>
      <c r="B27011" t="s">
        <v>5551</v>
      </c>
      <c r="C27011" t="s">
        <v>5552</v>
      </c>
      <c r="D27011" s="1">
        <v>45015</v>
      </c>
      <c r="E27011" s="2">
        <v>15</v>
      </c>
      <c r="F27011" t="s">
        <v>5553</v>
      </c>
      <c r="G27011" t="s">
        <v>4685</v>
      </c>
    </row>
    <row r="27012" spans="1:7" x14ac:dyDescent="0.25">
      <c r="A27012">
        <v>45</v>
      </c>
      <c r="B27012" t="s">
        <v>1578</v>
      </c>
      <c r="C27012" t="s">
        <v>3033</v>
      </c>
      <c r="D27012" s="1">
        <v>45015</v>
      </c>
      <c r="E27012" s="2">
        <v>84</v>
      </c>
      <c r="F27012" t="s">
        <v>5518</v>
      </c>
      <c r="G27012" t="s">
        <v>34</v>
      </c>
    </row>
    <row r="27013" spans="1:7" x14ac:dyDescent="0.25">
      <c r="A27013">
        <v>1121</v>
      </c>
      <c r="B27013" t="s">
        <v>6658</v>
      </c>
      <c r="C27013" t="s">
        <v>2981</v>
      </c>
      <c r="D27013" s="1">
        <v>45015</v>
      </c>
      <c r="E27013" s="2">
        <v>50</v>
      </c>
      <c r="F27013" t="s">
        <v>6659</v>
      </c>
      <c r="G27013" t="s">
        <v>6331</v>
      </c>
    </row>
    <row r="27014" spans="1:7" x14ac:dyDescent="0.25">
      <c r="A27014">
        <v>1126</v>
      </c>
      <c r="B27014" t="s">
        <v>2075</v>
      </c>
      <c r="C27014" t="s">
        <v>2312</v>
      </c>
      <c r="D27014" s="1">
        <v>45015</v>
      </c>
      <c r="E27014" s="2">
        <v>150</v>
      </c>
      <c r="F27014" t="s">
        <v>6660</v>
      </c>
      <c r="G27014" t="s">
        <v>6268</v>
      </c>
    </row>
    <row r="27015" spans="1:7" x14ac:dyDescent="0.25">
      <c r="A27015">
        <v>1126</v>
      </c>
      <c r="B27015" t="s">
        <v>2075</v>
      </c>
      <c r="C27015" t="s">
        <v>2312</v>
      </c>
      <c r="D27015" s="1">
        <v>45015</v>
      </c>
      <c r="E27015" s="2">
        <v>75</v>
      </c>
      <c r="F27015" t="s">
        <v>6660</v>
      </c>
      <c r="G27015" t="s">
        <v>6268</v>
      </c>
    </row>
    <row r="27016" spans="1:7" x14ac:dyDescent="0.25">
      <c r="A27016" t="s">
        <v>2000</v>
      </c>
      <c r="B27016" t="s">
        <v>2001</v>
      </c>
      <c r="C27016" t="s">
        <v>2002</v>
      </c>
      <c r="D27016" s="1">
        <v>45015</v>
      </c>
      <c r="E27016" s="2">
        <v>100</v>
      </c>
      <c r="F27016" t="s">
        <v>2003</v>
      </c>
      <c r="G27016" t="s">
        <v>2681</v>
      </c>
    </row>
    <row r="27017" spans="1:7" x14ac:dyDescent="0.25">
      <c r="A27017" t="s">
        <v>2000</v>
      </c>
      <c r="B27017" t="s">
        <v>2001</v>
      </c>
      <c r="C27017" t="s">
        <v>2002</v>
      </c>
      <c r="D27017" s="1">
        <v>45015</v>
      </c>
      <c r="E27017" s="2">
        <v>100</v>
      </c>
      <c r="F27017" t="s">
        <v>2004</v>
      </c>
      <c r="G27017" t="s">
        <v>2681</v>
      </c>
    </row>
    <row r="27018" spans="1:7" x14ac:dyDescent="0.25">
      <c r="A27018" t="s">
        <v>2153</v>
      </c>
      <c r="B27018" t="s">
        <v>614</v>
      </c>
      <c r="C27018" t="s">
        <v>1310</v>
      </c>
      <c r="D27018" s="1">
        <v>45015</v>
      </c>
      <c r="E27018" s="2">
        <v>10</v>
      </c>
      <c r="F27018" t="s">
        <v>2154</v>
      </c>
      <c r="G27018" t="s">
        <v>1245</v>
      </c>
    </row>
    <row r="27019" spans="1:7" x14ac:dyDescent="0.25">
      <c r="A27019" t="s">
        <v>529</v>
      </c>
      <c r="B27019" t="s">
        <v>290</v>
      </c>
      <c r="C27019" t="s">
        <v>530</v>
      </c>
      <c r="D27019" s="1">
        <v>45015</v>
      </c>
      <c r="E27019" s="2">
        <v>25</v>
      </c>
      <c r="F27019" t="s">
        <v>531</v>
      </c>
      <c r="G27019" t="s">
        <v>3282</v>
      </c>
    </row>
    <row r="27020" spans="1:7" x14ac:dyDescent="0.25">
      <c r="A27020" t="s">
        <v>1590</v>
      </c>
      <c r="B27020" t="s">
        <v>1591</v>
      </c>
      <c r="C27020" t="s">
        <v>1592</v>
      </c>
      <c r="D27020" s="1">
        <v>45015</v>
      </c>
      <c r="E27020" s="2">
        <v>5</v>
      </c>
      <c r="F27020" t="s">
        <v>1593</v>
      </c>
      <c r="G27020" t="s">
        <v>1245</v>
      </c>
    </row>
    <row r="27021" spans="1:7" x14ac:dyDescent="0.25">
      <c r="A27021" t="s">
        <v>4525</v>
      </c>
      <c r="B27021" t="s">
        <v>4526</v>
      </c>
      <c r="C27021" t="s">
        <v>3574</v>
      </c>
      <c r="D27021" s="1">
        <v>45015</v>
      </c>
      <c r="E27021" s="2">
        <v>84</v>
      </c>
      <c r="F27021" t="s">
        <v>4527</v>
      </c>
      <c r="G27021" t="s">
        <v>34</v>
      </c>
    </row>
    <row r="27022" spans="1:7" x14ac:dyDescent="0.25">
      <c r="A27022" t="s">
        <v>4053</v>
      </c>
      <c r="B27022" t="s">
        <v>580</v>
      </c>
      <c r="C27022" t="s">
        <v>4054</v>
      </c>
      <c r="D27022" s="1">
        <v>45015</v>
      </c>
      <c r="E27022" s="2">
        <v>15</v>
      </c>
      <c r="F27022" t="s">
        <v>4055</v>
      </c>
      <c r="G27022" t="s">
        <v>3282</v>
      </c>
    </row>
    <row r="27023" spans="1:7" x14ac:dyDescent="0.25">
      <c r="A27023" t="s">
        <v>4053</v>
      </c>
      <c r="B27023" t="s">
        <v>580</v>
      </c>
      <c r="C27023" t="s">
        <v>4054</v>
      </c>
      <c r="D27023" s="1">
        <v>45015</v>
      </c>
      <c r="E27023" s="2">
        <v>15</v>
      </c>
      <c r="F27023" t="s">
        <v>4055</v>
      </c>
      <c r="G27023" t="s">
        <v>3282</v>
      </c>
    </row>
    <row r="27024" spans="1:7" x14ac:dyDescent="0.25">
      <c r="A27024" t="s">
        <v>4053</v>
      </c>
      <c r="B27024" t="s">
        <v>580</v>
      </c>
      <c r="C27024" t="s">
        <v>4054</v>
      </c>
      <c r="D27024" s="1">
        <v>45015</v>
      </c>
      <c r="E27024" s="2">
        <v>15</v>
      </c>
      <c r="F27024" t="s">
        <v>4056</v>
      </c>
      <c r="G27024" t="s">
        <v>3282</v>
      </c>
    </row>
    <row r="27025" spans="1:7" x14ac:dyDescent="0.25">
      <c r="A27025" t="s">
        <v>2690</v>
      </c>
      <c r="B27025" t="s">
        <v>2691</v>
      </c>
      <c r="C27025" t="s">
        <v>2692</v>
      </c>
      <c r="D27025" s="1">
        <v>45015</v>
      </c>
      <c r="E27025" s="2">
        <v>50</v>
      </c>
      <c r="F27025" t="s">
        <v>2693</v>
      </c>
      <c r="G27025" t="s">
        <v>1715</v>
      </c>
    </row>
    <row r="27026" spans="1:7" x14ac:dyDescent="0.25">
      <c r="A27026" t="s">
        <v>2690</v>
      </c>
      <c r="B27026" t="s">
        <v>2691</v>
      </c>
      <c r="C27026" t="s">
        <v>2692</v>
      </c>
      <c r="D27026" s="1">
        <v>45015</v>
      </c>
      <c r="E27026" s="2">
        <v>50</v>
      </c>
      <c r="F27026" t="s">
        <v>2693</v>
      </c>
      <c r="G27026" t="s">
        <v>1725</v>
      </c>
    </row>
    <row r="27027" spans="1:7" x14ac:dyDescent="0.25">
      <c r="A27027" t="s">
        <v>636</v>
      </c>
      <c r="B27027" t="s">
        <v>637</v>
      </c>
      <c r="C27027" t="s">
        <v>638</v>
      </c>
      <c r="D27027" s="1">
        <v>45015</v>
      </c>
      <c r="E27027" s="2">
        <v>10</v>
      </c>
      <c r="F27027" t="s">
        <v>639</v>
      </c>
      <c r="G27027" t="s">
        <v>1695</v>
      </c>
    </row>
    <row r="27028" spans="1:7" x14ac:dyDescent="0.25">
      <c r="A27028" t="s">
        <v>636</v>
      </c>
      <c r="B27028" t="s">
        <v>637</v>
      </c>
      <c r="C27028" t="s">
        <v>638</v>
      </c>
      <c r="D27028" s="1">
        <v>45015</v>
      </c>
      <c r="E27028" s="2">
        <v>10</v>
      </c>
      <c r="F27028" t="s">
        <v>639</v>
      </c>
      <c r="G27028" t="s">
        <v>471</v>
      </c>
    </row>
    <row r="27029" spans="1:7" x14ac:dyDescent="0.25">
      <c r="A27029" t="s">
        <v>312</v>
      </c>
      <c r="B27029" t="s">
        <v>248</v>
      </c>
      <c r="C27029" t="s">
        <v>313</v>
      </c>
      <c r="D27029" s="1">
        <v>45015</v>
      </c>
      <c r="E27029" s="2">
        <v>50</v>
      </c>
      <c r="F27029" t="s">
        <v>314</v>
      </c>
      <c r="G27029" t="s">
        <v>315</v>
      </c>
    </row>
    <row r="27030" spans="1:7" x14ac:dyDescent="0.25">
      <c r="A27030" t="s">
        <v>322</v>
      </c>
      <c r="B27030" t="s">
        <v>323</v>
      </c>
      <c r="C27030" t="s">
        <v>324</v>
      </c>
      <c r="D27030" s="1">
        <v>45015</v>
      </c>
      <c r="E27030" s="2">
        <v>63</v>
      </c>
      <c r="F27030" t="s">
        <v>325</v>
      </c>
      <c r="G27030" t="s">
        <v>326</v>
      </c>
    </row>
    <row r="27031" spans="1:7" x14ac:dyDescent="0.25">
      <c r="A27031" t="s">
        <v>322</v>
      </c>
      <c r="B27031" t="s">
        <v>323</v>
      </c>
      <c r="C27031" t="s">
        <v>324</v>
      </c>
      <c r="D27031" s="1">
        <v>45015</v>
      </c>
      <c r="E27031" s="2">
        <v>63</v>
      </c>
      <c r="F27031" t="s">
        <v>327</v>
      </c>
      <c r="G27031" t="s">
        <v>326</v>
      </c>
    </row>
    <row r="27032" spans="1:7" x14ac:dyDescent="0.25">
      <c r="A27032" t="s">
        <v>1803</v>
      </c>
      <c r="B27032" t="s">
        <v>1804</v>
      </c>
      <c r="C27032" t="s">
        <v>1805</v>
      </c>
      <c r="D27032" s="1">
        <v>45015</v>
      </c>
      <c r="E27032" s="2">
        <v>25</v>
      </c>
      <c r="F27032" t="s">
        <v>1806</v>
      </c>
      <c r="G27032" t="s">
        <v>271</v>
      </c>
    </row>
    <row r="27033" spans="1:7" x14ac:dyDescent="0.25">
      <c r="A27033" t="s">
        <v>1803</v>
      </c>
      <c r="B27033" t="s">
        <v>1804</v>
      </c>
      <c r="C27033" t="s">
        <v>1805</v>
      </c>
      <c r="D27033" s="1">
        <v>45015</v>
      </c>
      <c r="E27033" s="2">
        <v>25</v>
      </c>
      <c r="F27033" t="s">
        <v>1806</v>
      </c>
      <c r="G27033" t="s">
        <v>5422</v>
      </c>
    </row>
    <row r="27034" spans="1:7" x14ac:dyDescent="0.25">
      <c r="A27034" t="s">
        <v>2742</v>
      </c>
      <c r="B27034" t="s">
        <v>2743</v>
      </c>
      <c r="C27034" t="s">
        <v>2744</v>
      </c>
      <c r="D27034" s="1">
        <v>45015</v>
      </c>
      <c r="E27034" s="2">
        <v>150</v>
      </c>
      <c r="F27034" t="s">
        <v>2745</v>
      </c>
      <c r="G27034" t="s">
        <v>2746</v>
      </c>
    </row>
    <row r="27035" spans="1:7" x14ac:dyDescent="0.25">
      <c r="A27035" t="s">
        <v>2742</v>
      </c>
      <c r="B27035" t="s">
        <v>2743</v>
      </c>
      <c r="C27035" t="s">
        <v>2744</v>
      </c>
      <c r="D27035" s="1">
        <v>45015</v>
      </c>
      <c r="E27035" s="2">
        <v>150</v>
      </c>
      <c r="F27035" t="s">
        <v>2747</v>
      </c>
      <c r="G27035" t="s">
        <v>2746</v>
      </c>
    </row>
    <row r="27036" spans="1:7" x14ac:dyDescent="0.25">
      <c r="A27036" t="s">
        <v>3689</v>
      </c>
      <c r="B27036" t="s">
        <v>3690</v>
      </c>
      <c r="C27036" t="s">
        <v>3691</v>
      </c>
      <c r="D27036" s="1">
        <v>45015</v>
      </c>
      <c r="E27036" s="2">
        <v>34.96</v>
      </c>
      <c r="F27036" t="s">
        <v>3692</v>
      </c>
      <c r="G27036" t="s">
        <v>97</v>
      </c>
    </row>
    <row r="27037" spans="1:7" x14ac:dyDescent="0.25">
      <c r="A27037" t="s">
        <v>4680</v>
      </c>
      <c r="B27037" t="s">
        <v>4681</v>
      </c>
      <c r="C27037" t="s">
        <v>4682</v>
      </c>
      <c r="D27037" s="1">
        <v>45015</v>
      </c>
      <c r="E27037" s="2">
        <v>84</v>
      </c>
      <c r="F27037" t="s">
        <v>4683</v>
      </c>
      <c r="G27037" t="s">
        <v>34</v>
      </c>
    </row>
    <row r="27038" spans="1:7" x14ac:dyDescent="0.25">
      <c r="A27038" t="s">
        <v>5385</v>
      </c>
      <c r="B27038" t="s">
        <v>2992</v>
      </c>
      <c r="C27038" t="s">
        <v>5386</v>
      </c>
      <c r="D27038" s="1">
        <v>45015</v>
      </c>
      <c r="E27038" s="2">
        <v>100</v>
      </c>
      <c r="F27038" t="s">
        <v>5387</v>
      </c>
      <c r="G27038" t="s">
        <v>67</v>
      </c>
    </row>
    <row r="27039" spans="1:7" x14ac:dyDescent="0.25">
      <c r="A27039" t="s">
        <v>3686</v>
      </c>
      <c r="B27039" t="s">
        <v>764</v>
      </c>
      <c r="C27039" t="s">
        <v>3687</v>
      </c>
      <c r="D27039" s="1">
        <v>45015</v>
      </c>
      <c r="E27039" s="2">
        <v>5</v>
      </c>
      <c r="F27039" t="s">
        <v>3688</v>
      </c>
      <c r="G27039" t="s">
        <v>97</v>
      </c>
    </row>
    <row r="27040" spans="1:7" x14ac:dyDescent="0.25">
      <c r="A27040" t="s">
        <v>3686</v>
      </c>
      <c r="B27040" t="s">
        <v>764</v>
      </c>
      <c r="C27040" t="s">
        <v>3687</v>
      </c>
      <c r="D27040" s="1">
        <v>45015</v>
      </c>
      <c r="E27040" s="2">
        <v>5</v>
      </c>
      <c r="F27040" t="s">
        <v>3688</v>
      </c>
      <c r="G27040" t="s">
        <v>1245</v>
      </c>
    </row>
    <row r="27041" spans="1:7" x14ac:dyDescent="0.25">
      <c r="A27041" t="s">
        <v>553</v>
      </c>
      <c r="B27041" t="s">
        <v>554</v>
      </c>
      <c r="C27041" t="s">
        <v>555</v>
      </c>
      <c r="D27041" s="1">
        <v>45015</v>
      </c>
      <c r="E27041" s="2">
        <v>50</v>
      </c>
      <c r="F27041" t="s">
        <v>556</v>
      </c>
      <c r="G27041" t="s">
        <v>2663</v>
      </c>
    </row>
    <row r="27042" spans="1:7" x14ac:dyDescent="0.25">
      <c r="A27042" t="s">
        <v>553</v>
      </c>
      <c r="B27042" t="s">
        <v>554</v>
      </c>
      <c r="C27042" t="s">
        <v>555</v>
      </c>
      <c r="D27042" s="1">
        <v>45015</v>
      </c>
      <c r="E27042" s="2">
        <v>50</v>
      </c>
      <c r="F27042" t="s">
        <v>557</v>
      </c>
      <c r="G27042" t="s">
        <v>2663</v>
      </c>
    </row>
    <row r="27043" spans="1:7" x14ac:dyDescent="0.25">
      <c r="A27043" t="s">
        <v>2245</v>
      </c>
      <c r="B27043" t="s">
        <v>2246</v>
      </c>
      <c r="C27043" t="s">
        <v>2247</v>
      </c>
      <c r="D27043" s="1">
        <v>45015</v>
      </c>
      <c r="E27043" s="2">
        <v>10</v>
      </c>
      <c r="F27043" t="s">
        <v>2248</v>
      </c>
      <c r="G27043" t="s">
        <v>6257</v>
      </c>
    </row>
    <row r="27044" spans="1:7" x14ac:dyDescent="0.25">
      <c r="A27044" t="s">
        <v>2245</v>
      </c>
      <c r="B27044" t="s">
        <v>2246</v>
      </c>
      <c r="C27044" t="s">
        <v>2247</v>
      </c>
      <c r="D27044" s="1">
        <v>45015</v>
      </c>
      <c r="E27044" s="2">
        <v>10</v>
      </c>
      <c r="F27044" t="s">
        <v>2249</v>
      </c>
      <c r="G27044" t="s">
        <v>6257</v>
      </c>
    </row>
    <row r="27045" spans="1:7" x14ac:dyDescent="0.25">
      <c r="A27045" t="s">
        <v>2272</v>
      </c>
      <c r="B27045" t="s">
        <v>2273</v>
      </c>
      <c r="C27045" t="s">
        <v>2274</v>
      </c>
      <c r="D27045" s="1">
        <v>45015</v>
      </c>
      <c r="E27045" s="2">
        <v>41.67</v>
      </c>
      <c r="F27045" t="s">
        <v>2275</v>
      </c>
      <c r="G27045" t="s">
        <v>3650</v>
      </c>
    </row>
    <row r="27046" spans="1:7" x14ac:dyDescent="0.25">
      <c r="A27046" t="s">
        <v>2272</v>
      </c>
      <c r="B27046" t="s">
        <v>2273</v>
      </c>
      <c r="C27046" t="s">
        <v>2274</v>
      </c>
      <c r="D27046" s="1">
        <v>45015</v>
      </c>
      <c r="E27046" s="2">
        <v>41.67</v>
      </c>
      <c r="F27046" t="s">
        <v>2276</v>
      </c>
      <c r="G27046" t="s">
        <v>3650</v>
      </c>
    </row>
    <row r="27047" spans="1:7" x14ac:dyDescent="0.25">
      <c r="A27047" t="s">
        <v>2272</v>
      </c>
      <c r="B27047" t="s">
        <v>2273</v>
      </c>
      <c r="C27047" t="s">
        <v>2274</v>
      </c>
      <c r="D27047" s="1">
        <v>45015</v>
      </c>
      <c r="E27047" s="2">
        <v>83.33</v>
      </c>
      <c r="F27047" t="s">
        <v>2275</v>
      </c>
      <c r="G27047" t="s">
        <v>34</v>
      </c>
    </row>
    <row r="27048" spans="1:7" x14ac:dyDescent="0.25">
      <c r="A27048" t="s">
        <v>2272</v>
      </c>
      <c r="B27048" t="s">
        <v>2273</v>
      </c>
      <c r="C27048" t="s">
        <v>2274</v>
      </c>
      <c r="D27048" s="1">
        <v>45015</v>
      </c>
      <c r="E27048" s="2">
        <v>83.33</v>
      </c>
      <c r="F27048" t="s">
        <v>2276</v>
      </c>
      <c r="G27048" t="s">
        <v>34</v>
      </c>
    </row>
    <row r="27049" spans="1:7" x14ac:dyDescent="0.25">
      <c r="A27049" t="s">
        <v>2272</v>
      </c>
      <c r="B27049" t="s">
        <v>2273</v>
      </c>
      <c r="C27049" t="s">
        <v>2274</v>
      </c>
      <c r="D27049" s="1">
        <v>45015</v>
      </c>
      <c r="E27049" s="2">
        <v>350</v>
      </c>
      <c r="F27049" t="s">
        <v>2275</v>
      </c>
      <c r="G27049" t="s">
        <v>2663</v>
      </c>
    </row>
    <row r="27050" spans="1:7" x14ac:dyDescent="0.25">
      <c r="A27050" t="s">
        <v>2272</v>
      </c>
      <c r="B27050" t="s">
        <v>2273</v>
      </c>
      <c r="C27050" t="s">
        <v>2274</v>
      </c>
      <c r="D27050" s="1">
        <v>45015</v>
      </c>
      <c r="E27050" s="2">
        <v>350</v>
      </c>
      <c r="F27050" t="s">
        <v>2276</v>
      </c>
      <c r="G27050" t="s">
        <v>2663</v>
      </c>
    </row>
    <row r="27051" spans="1:7" x14ac:dyDescent="0.25">
      <c r="A27051" t="s">
        <v>4990</v>
      </c>
      <c r="B27051" t="s">
        <v>4991</v>
      </c>
      <c r="C27051" t="s">
        <v>4992</v>
      </c>
      <c r="D27051" s="1">
        <v>45015</v>
      </c>
      <c r="E27051" s="2">
        <v>100</v>
      </c>
      <c r="F27051" t="s">
        <v>4993</v>
      </c>
      <c r="G27051" t="s">
        <v>2663</v>
      </c>
    </row>
    <row r="27052" spans="1:7" x14ac:dyDescent="0.25">
      <c r="A27052" t="s">
        <v>4990</v>
      </c>
      <c r="B27052" t="s">
        <v>4991</v>
      </c>
      <c r="C27052" t="s">
        <v>4992</v>
      </c>
      <c r="D27052" s="1">
        <v>45015</v>
      </c>
      <c r="E27052" s="2">
        <v>100</v>
      </c>
      <c r="F27052" t="s">
        <v>4994</v>
      </c>
      <c r="G27052" t="s">
        <v>2663</v>
      </c>
    </row>
    <row r="27053" spans="1:7" x14ac:dyDescent="0.25">
      <c r="A27053" t="s">
        <v>1541</v>
      </c>
      <c r="B27053" t="s">
        <v>1542</v>
      </c>
      <c r="C27053" t="s">
        <v>1543</v>
      </c>
      <c r="D27053" s="1">
        <v>45015</v>
      </c>
      <c r="E27053" s="2">
        <v>20</v>
      </c>
      <c r="F27053" t="s">
        <v>1544</v>
      </c>
      <c r="G27053" t="s">
        <v>114</v>
      </c>
    </row>
    <row r="27054" spans="1:7" x14ac:dyDescent="0.25">
      <c r="A27054" t="s">
        <v>1541</v>
      </c>
      <c r="B27054" t="s">
        <v>1542</v>
      </c>
      <c r="C27054" t="s">
        <v>1543</v>
      </c>
      <c r="D27054" s="1">
        <v>45015</v>
      </c>
      <c r="E27054" s="2">
        <v>20</v>
      </c>
      <c r="F27054" t="s">
        <v>1545</v>
      </c>
      <c r="G27054" t="s">
        <v>114</v>
      </c>
    </row>
    <row r="27055" spans="1:7" x14ac:dyDescent="0.25">
      <c r="A27055" t="s">
        <v>225</v>
      </c>
      <c r="B27055" t="s">
        <v>226</v>
      </c>
      <c r="C27055" t="s">
        <v>227</v>
      </c>
      <c r="D27055" s="1">
        <v>45015</v>
      </c>
      <c r="E27055" s="2">
        <v>84</v>
      </c>
      <c r="F27055" t="s">
        <v>228</v>
      </c>
      <c r="G27055" t="s">
        <v>34</v>
      </c>
    </row>
    <row r="27056" spans="1:7" x14ac:dyDescent="0.25">
      <c r="A27056" t="s">
        <v>3800</v>
      </c>
      <c r="B27056" t="s">
        <v>1430</v>
      </c>
      <c r="C27056" t="s">
        <v>3801</v>
      </c>
      <c r="D27056" s="1">
        <v>45015</v>
      </c>
      <c r="E27056" s="2">
        <v>10</v>
      </c>
      <c r="F27056" t="s">
        <v>3802</v>
      </c>
      <c r="G27056" t="s">
        <v>2700</v>
      </c>
    </row>
    <row r="27057" spans="1:7" x14ac:dyDescent="0.25">
      <c r="A27057" t="s">
        <v>3800</v>
      </c>
      <c r="B27057" t="s">
        <v>1430</v>
      </c>
      <c r="C27057" t="s">
        <v>3801</v>
      </c>
      <c r="D27057" s="1">
        <v>45015</v>
      </c>
      <c r="E27057" s="2">
        <v>10</v>
      </c>
      <c r="F27057" t="s">
        <v>3802</v>
      </c>
      <c r="G27057" t="s">
        <v>1245</v>
      </c>
    </row>
    <row r="27058" spans="1:7" x14ac:dyDescent="0.25">
      <c r="A27058" t="s">
        <v>4621</v>
      </c>
      <c r="B27058" t="s">
        <v>4622</v>
      </c>
      <c r="C27058" t="s">
        <v>4623</v>
      </c>
      <c r="D27058" s="1">
        <v>45015</v>
      </c>
      <c r="E27058" s="2">
        <v>250</v>
      </c>
      <c r="F27058" t="s">
        <v>4624</v>
      </c>
      <c r="G27058" t="s">
        <v>6332</v>
      </c>
    </row>
    <row r="27059" spans="1:7" x14ac:dyDescent="0.25">
      <c r="A27059" t="s">
        <v>2758</v>
      </c>
      <c r="B27059" t="s">
        <v>2759</v>
      </c>
      <c r="C27059" t="s">
        <v>2760</v>
      </c>
      <c r="D27059" s="1">
        <v>45015</v>
      </c>
      <c r="E27059" s="2">
        <v>15</v>
      </c>
      <c r="F27059" t="s">
        <v>2761</v>
      </c>
      <c r="G27059" t="s">
        <v>3282</v>
      </c>
    </row>
    <row r="27060" spans="1:7" x14ac:dyDescent="0.25">
      <c r="A27060" t="s">
        <v>155</v>
      </c>
      <c r="B27060" t="s">
        <v>156</v>
      </c>
      <c r="C27060" t="s">
        <v>157</v>
      </c>
      <c r="D27060" s="1">
        <v>45015</v>
      </c>
      <c r="E27060" s="2">
        <v>20</v>
      </c>
      <c r="F27060" t="s">
        <v>158</v>
      </c>
      <c r="G27060" t="s">
        <v>5789</v>
      </c>
    </row>
    <row r="27061" spans="1:7" x14ac:dyDescent="0.25">
      <c r="A27061" t="s">
        <v>155</v>
      </c>
      <c r="B27061" t="s">
        <v>156</v>
      </c>
      <c r="C27061" t="s">
        <v>157</v>
      </c>
      <c r="D27061" s="1">
        <v>45015</v>
      </c>
      <c r="E27061" s="2">
        <v>20</v>
      </c>
      <c r="F27061" t="s">
        <v>158</v>
      </c>
      <c r="G27061" t="s">
        <v>5789</v>
      </c>
    </row>
    <row r="27062" spans="1:7" x14ac:dyDescent="0.25">
      <c r="A27062" t="s">
        <v>3247</v>
      </c>
      <c r="B27062" t="s">
        <v>3248</v>
      </c>
      <c r="C27062" t="s">
        <v>3249</v>
      </c>
      <c r="D27062" s="1">
        <v>45015</v>
      </c>
      <c r="E27062" s="2">
        <v>10</v>
      </c>
      <c r="F27062" t="s">
        <v>3250</v>
      </c>
      <c r="G27062" t="s">
        <v>3649</v>
      </c>
    </row>
    <row r="27063" spans="1:7" x14ac:dyDescent="0.25">
      <c r="A27063" t="s">
        <v>2634</v>
      </c>
      <c r="B27063" t="s">
        <v>2635</v>
      </c>
      <c r="C27063" t="s">
        <v>2636</v>
      </c>
      <c r="D27063" s="1">
        <v>45015</v>
      </c>
      <c r="E27063" s="2">
        <v>100</v>
      </c>
      <c r="F27063" t="s">
        <v>2637</v>
      </c>
      <c r="G27063" t="s">
        <v>2638</v>
      </c>
    </row>
    <row r="27064" spans="1:7" x14ac:dyDescent="0.25">
      <c r="A27064" t="s">
        <v>2634</v>
      </c>
      <c r="B27064" t="s">
        <v>2635</v>
      </c>
      <c r="C27064" t="s">
        <v>2636</v>
      </c>
      <c r="D27064" s="1">
        <v>45015</v>
      </c>
      <c r="E27064" s="2">
        <v>100</v>
      </c>
      <c r="F27064" t="s">
        <v>2639</v>
      </c>
      <c r="G27064" t="s">
        <v>2638</v>
      </c>
    </row>
    <row r="27065" spans="1:7" x14ac:dyDescent="0.25">
      <c r="A27065" t="s">
        <v>2634</v>
      </c>
      <c r="B27065" t="s">
        <v>2635</v>
      </c>
      <c r="C27065" t="s">
        <v>2636</v>
      </c>
      <c r="D27065" s="1">
        <v>45015</v>
      </c>
      <c r="E27065" s="2">
        <v>100</v>
      </c>
      <c r="F27065" t="s">
        <v>2639</v>
      </c>
      <c r="G27065" t="s">
        <v>2638</v>
      </c>
    </row>
    <row r="27066" spans="1:7" x14ac:dyDescent="0.25">
      <c r="A27066" t="s">
        <v>178</v>
      </c>
      <c r="B27066" t="s">
        <v>179</v>
      </c>
      <c r="C27066" t="s">
        <v>180</v>
      </c>
      <c r="D27066" s="1">
        <v>45015</v>
      </c>
      <c r="E27066" s="2">
        <v>5</v>
      </c>
      <c r="F27066" t="s">
        <v>181</v>
      </c>
      <c r="G27066" t="s">
        <v>182</v>
      </c>
    </row>
    <row r="27067" spans="1:7" x14ac:dyDescent="0.25">
      <c r="A27067" t="s">
        <v>4665</v>
      </c>
      <c r="B27067" t="s">
        <v>4666</v>
      </c>
      <c r="C27067" t="s">
        <v>4667</v>
      </c>
      <c r="D27067" s="1">
        <v>45015</v>
      </c>
      <c r="E27067" s="2">
        <v>25</v>
      </c>
      <c r="F27067" t="s">
        <v>4668</v>
      </c>
      <c r="G27067" t="s">
        <v>1245</v>
      </c>
    </row>
    <row r="27068" spans="1:7" x14ac:dyDescent="0.25">
      <c r="A27068" t="s">
        <v>4665</v>
      </c>
      <c r="B27068" t="s">
        <v>4666</v>
      </c>
      <c r="C27068" t="s">
        <v>4667</v>
      </c>
      <c r="D27068" s="1">
        <v>45015</v>
      </c>
      <c r="E27068" s="2">
        <v>25</v>
      </c>
      <c r="F27068" t="s">
        <v>4669</v>
      </c>
      <c r="G27068" t="s">
        <v>1245</v>
      </c>
    </row>
    <row r="27069" spans="1:7" x14ac:dyDescent="0.25">
      <c r="A27069" t="s">
        <v>4665</v>
      </c>
      <c r="B27069" t="s">
        <v>4666</v>
      </c>
      <c r="C27069" t="s">
        <v>4667</v>
      </c>
      <c r="D27069" s="1">
        <v>45015</v>
      </c>
      <c r="E27069" s="2">
        <v>25</v>
      </c>
      <c r="F27069" t="s">
        <v>4670</v>
      </c>
      <c r="G27069" t="s">
        <v>1245</v>
      </c>
    </row>
    <row r="27070" spans="1:7" x14ac:dyDescent="0.25">
      <c r="A27070" t="s">
        <v>4665</v>
      </c>
      <c r="B27070" t="s">
        <v>4666</v>
      </c>
      <c r="C27070" t="s">
        <v>4667</v>
      </c>
      <c r="D27070" s="1">
        <v>45015</v>
      </c>
      <c r="E27070" s="2">
        <v>25</v>
      </c>
      <c r="F27070" t="s">
        <v>4668</v>
      </c>
      <c r="G27070" t="s">
        <v>276</v>
      </c>
    </row>
    <row r="27071" spans="1:7" x14ac:dyDescent="0.25">
      <c r="A27071" t="s">
        <v>4665</v>
      </c>
      <c r="B27071" t="s">
        <v>4666</v>
      </c>
      <c r="C27071" t="s">
        <v>4667</v>
      </c>
      <c r="D27071" s="1">
        <v>45015</v>
      </c>
      <c r="E27071" s="2">
        <v>25</v>
      </c>
      <c r="F27071" t="s">
        <v>4669</v>
      </c>
      <c r="G27071" t="s">
        <v>276</v>
      </c>
    </row>
    <row r="27072" spans="1:7" x14ac:dyDescent="0.25">
      <c r="A27072" t="s">
        <v>4665</v>
      </c>
      <c r="B27072" t="s">
        <v>4666</v>
      </c>
      <c r="C27072" t="s">
        <v>4667</v>
      </c>
      <c r="D27072" s="1">
        <v>45015</v>
      </c>
      <c r="E27072" s="2">
        <v>25</v>
      </c>
      <c r="F27072" t="s">
        <v>4670</v>
      </c>
      <c r="G27072" t="s">
        <v>276</v>
      </c>
    </row>
    <row r="27073" spans="1:7" x14ac:dyDescent="0.25">
      <c r="A27073" t="s">
        <v>6661</v>
      </c>
      <c r="B27073" t="s">
        <v>6662</v>
      </c>
      <c r="C27073" t="s">
        <v>6663</v>
      </c>
      <c r="D27073" s="1">
        <v>45015</v>
      </c>
      <c r="E27073" s="2">
        <v>500</v>
      </c>
      <c r="F27073" t="s">
        <v>6664</v>
      </c>
      <c r="G27073" t="s">
        <v>6665</v>
      </c>
    </row>
    <row r="27074" spans="1:7" x14ac:dyDescent="0.25">
      <c r="A27074" t="s">
        <v>1426</v>
      </c>
      <c r="B27074" t="s">
        <v>1427</v>
      </c>
      <c r="C27074" t="s">
        <v>826</v>
      </c>
      <c r="D27074" s="1">
        <v>45015</v>
      </c>
      <c r="E27074" s="2">
        <v>84</v>
      </c>
      <c r="F27074" t="s">
        <v>1428</v>
      </c>
      <c r="G27074" t="s">
        <v>34</v>
      </c>
    </row>
    <row r="27075" spans="1:7" x14ac:dyDescent="0.25">
      <c r="A27075" t="s">
        <v>493</v>
      </c>
      <c r="B27075" t="s">
        <v>494</v>
      </c>
      <c r="C27075" t="s">
        <v>495</v>
      </c>
      <c r="D27075" s="1">
        <v>45015</v>
      </c>
      <c r="E27075" s="2">
        <v>15</v>
      </c>
      <c r="F27075" t="s">
        <v>496</v>
      </c>
      <c r="G27075" t="s">
        <v>310</v>
      </c>
    </row>
    <row r="27076" spans="1:7" x14ac:dyDescent="0.25">
      <c r="A27076" t="s">
        <v>493</v>
      </c>
      <c r="B27076" t="s">
        <v>494</v>
      </c>
      <c r="C27076" t="s">
        <v>495</v>
      </c>
      <c r="D27076" s="1">
        <v>45015</v>
      </c>
      <c r="E27076" s="2">
        <v>15</v>
      </c>
      <c r="F27076" t="s">
        <v>497</v>
      </c>
      <c r="G27076" t="s">
        <v>310</v>
      </c>
    </row>
    <row r="27077" spans="1:7" x14ac:dyDescent="0.25">
      <c r="A27077" t="s">
        <v>493</v>
      </c>
      <c r="B27077" t="s">
        <v>494</v>
      </c>
      <c r="C27077" t="s">
        <v>495</v>
      </c>
      <c r="D27077" s="1">
        <v>45015</v>
      </c>
      <c r="E27077" s="2">
        <v>25</v>
      </c>
      <c r="F27077" t="s">
        <v>496</v>
      </c>
      <c r="G27077" t="s">
        <v>2456</v>
      </c>
    </row>
    <row r="27078" spans="1:7" x14ac:dyDescent="0.25">
      <c r="A27078" t="s">
        <v>493</v>
      </c>
      <c r="B27078" t="s">
        <v>494</v>
      </c>
      <c r="C27078" t="s">
        <v>495</v>
      </c>
      <c r="D27078" s="1">
        <v>45015</v>
      </c>
      <c r="E27078" s="2">
        <v>25</v>
      </c>
      <c r="F27078" t="s">
        <v>497</v>
      </c>
      <c r="G27078" t="s">
        <v>2456</v>
      </c>
    </row>
    <row r="27079" spans="1:7" x14ac:dyDescent="0.25">
      <c r="A27079" t="s">
        <v>709</v>
      </c>
      <c r="B27079" t="s">
        <v>710</v>
      </c>
      <c r="C27079" t="s">
        <v>705</v>
      </c>
      <c r="D27079" s="1">
        <v>45015</v>
      </c>
      <c r="E27079" s="2">
        <v>84</v>
      </c>
      <c r="F27079" t="s">
        <v>711</v>
      </c>
      <c r="G27079" t="s">
        <v>3225</v>
      </c>
    </row>
    <row r="27080" spans="1:7" x14ac:dyDescent="0.25">
      <c r="A27080" t="s">
        <v>709</v>
      </c>
      <c r="B27080" t="s">
        <v>710</v>
      </c>
      <c r="C27080" t="s">
        <v>705</v>
      </c>
      <c r="D27080" s="1">
        <v>45015</v>
      </c>
      <c r="E27080" s="2">
        <v>84</v>
      </c>
      <c r="F27080" t="s">
        <v>712</v>
      </c>
      <c r="G27080" t="s">
        <v>3225</v>
      </c>
    </row>
    <row r="27081" spans="1:7" x14ac:dyDescent="0.25">
      <c r="A27081" t="s">
        <v>709</v>
      </c>
      <c r="B27081" t="s">
        <v>710</v>
      </c>
      <c r="C27081" t="s">
        <v>705</v>
      </c>
      <c r="D27081" s="1">
        <v>45015</v>
      </c>
      <c r="E27081" s="2">
        <v>84</v>
      </c>
      <c r="F27081" t="s">
        <v>712</v>
      </c>
      <c r="G27081" t="s">
        <v>3225</v>
      </c>
    </row>
    <row r="27082" spans="1:7" x14ac:dyDescent="0.25">
      <c r="A27082" t="s">
        <v>1464</v>
      </c>
      <c r="B27082" t="s">
        <v>1465</v>
      </c>
      <c r="C27082" t="s">
        <v>627</v>
      </c>
      <c r="D27082" s="1">
        <v>45015</v>
      </c>
      <c r="E27082" s="2">
        <v>20</v>
      </c>
      <c r="F27082" t="s">
        <v>1466</v>
      </c>
      <c r="G27082" t="s">
        <v>478</v>
      </c>
    </row>
    <row r="27083" spans="1:7" x14ac:dyDescent="0.25">
      <c r="A27083" t="s">
        <v>1464</v>
      </c>
      <c r="B27083" t="s">
        <v>1465</v>
      </c>
      <c r="C27083" t="s">
        <v>627</v>
      </c>
      <c r="D27083" s="1">
        <v>45015</v>
      </c>
      <c r="E27083" s="2">
        <v>20</v>
      </c>
      <c r="F27083" t="s">
        <v>1466</v>
      </c>
      <c r="G27083" t="s">
        <v>478</v>
      </c>
    </row>
    <row r="27084" spans="1:7" x14ac:dyDescent="0.25">
      <c r="A27084" t="s">
        <v>169</v>
      </c>
      <c r="B27084" t="s">
        <v>170</v>
      </c>
      <c r="C27084" t="s">
        <v>171</v>
      </c>
      <c r="D27084" s="1">
        <v>45015</v>
      </c>
      <c r="E27084" s="2">
        <v>10</v>
      </c>
      <c r="F27084" t="s">
        <v>172</v>
      </c>
      <c r="G27084" t="s">
        <v>1245</v>
      </c>
    </row>
    <row r="27085" spans="1:7" x14ac:dyDescent="0.25">
      <c r="A27085" t="s">
        <v>169</v>
      </c>
      <c r="B27085" t="s">
        <v>170</v>
      </c>
      <c r="C27085" t="s">
        <v>171</v>
      </c>
      <c r="D27085" s="1">
        <v>45015</v>
      </c>
      <c r="E27085" s="2">
        <v>10</v>
      </c>
      <c r="F27085" t="s">
        <v>173</v>
      </c>
      <c r="G27085" t="s">
        <v>1245</v>
      </c>
    </row>
    <row r="27086" spans="1:7" x14ac:dyDescent="0.25">
      <c r="A27086" t="s">
        <v>164</v>
      </c>
      <c r="B27086" t="s">
        <v>165</v>
      </c>
      <c r="C27086" t="s">
        <v>166</v>
      </c>
      <c r="D27086" s="1">
        <v>45015</v>
      </c>
      <c r="E27086" s="2">
        <v>20</v>
      </c>
      <c r="F27086" t="s">
        <v>167</v>
      </c>
      <c r="G27086" t="s">
        <v>3613</v>
      </c>
    </row>
    <row r="27087" spans="1:7" x14ac:dyDescent="0.25">
      <c r="A27087" t="s">
        <v>164</v>
      </c>
      <c r="B27087" t="s">
        <v>165</v>
      </c>
      <c r="C27087" t="s">
        <v>166</v>
      </c>
      <c r="D27087" s="1">
        <v>45015</v>
      </c>
      <c r="E27087" s="2">
        <v>20</v>
      </c>
      <c r="F27087" t="s">
        <v>168</v>
      </c>
      <c r="G27087" t="s">
        <v>3613</v>
      </c>
    </row>
    <row r="27088" spans="1:7" x14ac:dyDescent="0.25">
      <c r="A27088" t="s">
        <v>164</v>
      </c>
      <c r="B27088" t="s">
        <v>165</v>
      </c>
      <c r="C27088" t="s">
        <v>166</v>
      </c>
      <c r="D27088" s="1">
        <v>45015</v>
      </c>
      <c r="E27088" s="2">
        <v>25</v>
      </c>
      <c r="F27088" t="s">
        <v>167</v>
      </c>
      <c r="G27088" t="s">
        <v>1695</v>
      </c>
    </row>
    <row r="27089" spans="1:7" x14ac:dyDescent="0.25">
      <c r="A27089" t="s">
        <v>164</v>
      </c>
      <c r="B27089" t="s">
        <v>165</v>
      </c>
      <c r="C27089" t="s">
        <v>166</v>
      </c>
      <c r="D27089" s="1">
        <v>45015</v>
      </c>
      <c r="E27089" s="2">
        <v>25</v>
      </c>
      <c r="F27089" t="s">
        <v>168</v>
      </c>
      <c r="G27089" t="s">
        <v>1695</v>
      </c>
    </row>
    <row r="27090" spans="1:7" x14ac:dyDescent="0.25">
      <c r="A27090" t="s">
        <v>164</v>
      </c>
      <c r="B27090" t="s">
        <v>165</v>
      </c>
      <c r="C27090" t="s">
        <v>166</v>
      </c>
      <c r="D27090" s="1">
        <v>45015</v>
      </c>
      <c r="E27090" s="2">
        <v>20</v>
      </c>
      <c r="F27090" t="s">
        <v>167</v>
      </c>
      <c r="G27090" t="s">
        <v>97</v>
      </c>
    </row>
    <row r="27091" spans="1:7" x14ac:dyDescent="0.25">
      <c r="A27091" t="s">
        <v>164</v>
      </c>
      <c r="B27091" t="s">
        <v>165</v>
      </c>
      <c r="C27091" t="s">
        <v>166</v>
      </c>
      <c r="D27091" s="1">
        <v>45015</v>
      </c>
      <c r="E27091" s="2">
        <v>20</v>
      </c>
      <c r="F27091" t="s">
        <v>168</v>
      </c>
      <c r="G27091" t="s">
        <v>97</v>
      </c>
    </row>
    <row r="27092" spans="1:7" x14ac:dyDescent="0.25">
      <c r="A27092" t="s">
        <v>5031</v>
      </c>
      <c r="B27092" t="s">
        <v>5032</v>
      </c>
      <c r="C27092" t="s">
        <v>5033</v>
      </c>
      <c r="D27092" s="1">
        <v>45015</v>
      </c>
      <c r="E27092" s="2">
        <v>100</v>
      </c>
      <c r="F27092" t="s">
        <v>5034</v>
      </c>
      <c r="G27092" t="s">
        <v>2663</v>
      </c>
    </row>
    <row r="27093" spans="1:7" x14ac:dyDescent="0.25">
      <c r="A27093" t="s">
        <v>2748</v>
      </c>
      <c r="B27093" t="s">
        <v>2749</v>
      </c>
      <c r="C27093" t="s">
        <v>2750</v>
      </c>
      <c r="D27093" s="1">
        <v>45015</v>
      </c>
      <c r="E27093" s="2">
        <v>10</v>
      </c>
      <c r="F27093" t="s">
        <v>2751</v>
      </c>
      <c r="G27093" t="s">
        <v>67</v>
      </c>
    </row>
    <row r="27094" spans="1:7" x14ac:dyDescent="0.25">
      <c r="A27094" t="s">
        <v>2748</v>
      </c>
      <c r="B27094" t="s">
        <v>2749</v>
      </c>
      <c r="C27094" t="s">
        <v>2750</v>
      </c>
      <c r="D27094" s="1">
        <v>45015</v>
      </c>
      <c r="E27094" s="2">
        <v>10</v>
      </c>
      <c r="F27094" t="s">
        <v>2751</v>
      </c>
      <c r="G27094" t="s">
        <v>67</v>
      </c>
    </row>
    <row r="27095" spans="1:7" x14ac:dyDescent="0.25">
      <c r="A27095" t="s">
        <v>2748</v>
      </c>
      <c r="B27095" t="s">
        <v>2749</v>
      </c>
      <c r="C27095" t="s">
        <v>2750</v>
      </c>
      <c r="D27095" s="1">
        <v>45015</v>
      </c>
      <c r="E27095" s="2">
        <v>10</v>
      </c>
      <c r="F27095" t="s">
        <v>2752</v>
      </c>
      <c r="G27095" t="s">
        <v>67</v>
      </c>
    </row>
    <row r="27096" spans="1:7" x14ac:dyDescent="0.25">
      <c r="A27096" t="s">
        <v>2748</v>
      </c>
      <c r="B27096" t="s">
        <v>2749</v>
      </c>
      <c r="C27096" t="s">
        <v>2750</v>
      </c>
      <c r="D27096" s="1">
        <v>45015</v>
      </c>
      <c r="E27096" s="2">
        <v>10</v>
      </c>
      <c r="F27096" t="s">
        <v>2751</v>
      </c>
      <c r="G27096" t="s">
        <v>1695</v>
      </c>
    </row>
    <row r="27097" spans="1:7" x14ac:dyDescent="0.25">
      <c r="A27097" t="s">
        <v>2748</v>
      </c>
      <c r="B27097" t="s">
        <v>2749</v>
      </c>
      <c r="C27097" t="s">
        <v>2750</v>
      </c>
      <c r="D27097" s="1">
        <v>45015</v>
      </c>
      <c r="E27097" s="2">
        <v>10</v>
      </c>
      <c r="F27097" t="s">
        <v>2751</v>
      </c>
      <c r="G27097" t="s">
        <v>1695</v>
      </c>
    </row>
    <row r="27098" spans="1:7" x14ac:dyDescent="0.25">
      <c r="A27098" t="s">
        <v>2748</v>
      </c>
      <c r="B27098" t="s">
        <v>2749</v>
      </c>
      <c r="C27098" t="s">
        <v>2750</v>
      </c>
      <c r="D27098" s="1">
        <v>45015</v>
      </c>
      <c r="E27098" s="2">
        <v>10</v>
      </c>
      <c r="F27098" t="s">
        <v>2752</v>
      </c>
      <c r="G27098" t="s">
        <v>1695</v>
      </c>
    </row>
    <row r="27099" spans="1:7" x14ac:dyDescent="0.25">
      <c r="A27099" t="s">
        <v>3100</v>
      </c>
      <c r="B27099" t="s">
        <v>3101</v>
      </c>
      <c r="C27099" t="s">
        <v>3102</v>
      </c>
      <c r="D27099" s="1">
        <v>45015</v>
      </c>
      <c r="E27099" s="2">
        <v>50</v>
      </c>
      <c r="F27099" t="s">
        <v>3103</v>
      </c>
      <c r="G27099" t="s">
        <v>67</v>
      </c>
    </row>
    <row r="27100" spans="1:7" x14ac:dyDescent="0.25">
      <c r="A27100" t="s">
        <v>4781</v>
      </c>
      <c r="B27100" t="s">
        <v>4782</v>
      </c>
      <c r="C27100" t="s">
        <v>4783</v>
      </c>
      <c r="D27100" s="1">
        <v>45015</v>
      </c>
      <c r="E27100" s="2">
        <v>5</v>
      </c>
      <c r="F27100" t="s">
        <v>4784</v>
      </c>
      <c r="G27100" t="s">
        <v>2663</v>
      </c>
    </row>
    <row r="27101" spans="1:7" x14ac:dyDescent="0.25">
      <c r="A27101" t="s">
        <v>125</v>
      </c>
      <c r="B27101" t="s">
        <v>126</v>
      </c>
      <c r="C27101" t="s">
        <v>127</v>
      </c>
      <c r="D27101" s="1">
        <v>45015</v>
      </c>
      <c r="E27101" s="2">
        <v>5</v>
      </c>
      <c r="F27101" t="s">
        <v>128</v>
      </c>
      <c r="G27101" t="s">
        <v>310</v>
      </c>
    </row>
    <row r="27102" spans="1:7" x14ac:dyDescent="0.25">
      <c r="A27102" t="s">
        <v>2346</v>
      </c>
      <c r="B27102" t="s">
        <v>371</v>
      </c>
      <c r="C27102" t="s">
        <v>2347</v>
      </c>
      <c r="D27102" s="1">
        <v>45015</v>
      </c>
      <c r="E27102" s="2">
        <v>45</v>
      </c>
      <c r="F27102" t="s">
        <v>2348</v>
      </c>
      <c r="G27102" t="s">
        <v>6666</v>
      </c>
    </row>
    <row r="27103" spans="1:7" x14ac:dyDescent="0.25">
      <c r="A27103" t="s">
        <v>2346</v>
      </c>
      <c r="B27103" t="s">
        <v>371</v>
      </c>
      <c r="C27103" t="s">
        <v>2347</v>
      </c>
      <c r="D27103" s="1">
        <v>45015</v>
      </c>
      <c r="E27103" s="2">
        <v>45</v>
      </c>
      <c r="F27103" t="s">
        <v>2349</v>
      </c>
      <c r="G27103" t="s">
        <v>6666</v>
      </c>
    </row>
    <row r="27104" spans="1:7" x14ac:dyDescent="0.25">
      <c r="A27104" t="s">
        <v>1743</v>
      </c>
      <c r="B27104" t="s">
        <v>1744</v>
      </c>
      <c r="C27104" t="s">
        <v>1745</v>
      </c>
      <c r="D27104" s="1">
        <v>45015</v>
      </c>
      <c r="E27104" s="2">
        <v>1000</v>
      </c>
      <c r="F27104" t="s">
        <v>1746</v>
      </c>
      <c r="G27104" t="s">
        <v>34</v>
      </c>
    </row>
    <row r="27105" spans="1:7" x14ac:dyDescent="0.25">
      <c r="A27105" t="s">
        <v>263</v>
      </c>
      <c r="B27105" t="s">
        <v>264</v>
      </c>
      <c r="C27105" t="s">
        <v>265</v>
      </c>
      <c r="D27105" s="1">
        <v>45015</v>
      </c>
      <c r="E27105" s="2">
        <v>50</v>
      </c>
      <c r="F27105" t="s">
        <v>266</v>
      </c>
      <c r="G27105" t="s">
        <v>1695</v>
      </c>
    </row>
    <row r="27106" spans="1:7" x14ac:dyDescent="0.25">
      <c r="A27106" t="s">
        <v>115</v>
      </c>
      <c r="B27106" t="s">
        <v>116</v>
      </c>
      <c r="C27106" t="s">
        <v>117</v>
      </c>
      <c r="D27106" s="1">
        <v>45015</v>
      </c>
      <c r="E27106" s="2">
        <v>5</v>
      </c>
      <c r="F27106" t="s">
        <v>118</v>
      </c>
      <c r="G27106" t="s">
        <v>1245</v>
      </c>
    </row>
    <row r="27107" spans="1:7" x14ac:dyDescent="0.25">
      <c r="A27107" t="s">
        <v>115</v>
      </c>
      <c r="B27107" t="s">
        <v>116</v>
      </c>
      <c r="C27107" t="s">
        <v>117</v>
      </c>
      <c r="D27107" s="1">
        <v>45015</v>
      </c>
      <c r="E27107" s="2">
        <v>5</v>
      </c>
      <c r="F27107" t="s">
        <v>119</v>
      </c>
      <c r="G27107" t="s">
        <v>1245</v>
      </c>
    </row>
    <row r="27108" spans="1:7" x14ac:dyDescent="0.25">
      <c r="A27108" t="s">
        <v>115</v>
      </c>
      <c r="B27108" t="s">
        <v>116</v>
      </c>
      <c r="C27108" t="s">
        <v>117</v>
      </c>
      <c r="D27108" s="1">
        <v>45015</v>
      </c>
      <c r="E27108" s="2">
        <v>5</v>
      </c>
      <c r="F27108" t="s">
        <v>120</v>
      </c>
      <c r="G27108" t="s">
        <v>1245</v>
      </c>
    </row>
    <row r="27109" spans="1:7" x14ac:dyDescent="0.25">
      <c r="A27109" t="s">
        <v>115</v>
      </c>
      <c r="B27109" t="s">
        <v>116</v>
      </c>
      <c r="C27109" t="s">
        <v>117</v>
      </c>
      <c r="D27109" s="1">
        <v>45015</v>
      </c>
      <c r="E27109" s="2">
        <v>5</v>
      </c>
      <c r="F27109" t="s">
        <v>118</v>
      </c>
      <c r="G27109" t="s">
        <v>5789</v>
      </c>
    </row>
    <row r="27110" spans="1:7" x14ac:dyDescent="0.25">
      <c r="A27110" t="s">
        <v>115</v>
      </c>
      <c r="B27110" t="s">
        <v>116</v>
      </c>
      <c r="C27110" t="s">
        <v>117</v>
      </c>
      <c r="D27110" s="1">
        <v>45015</v>
      </c>
      <c r="E27110" s="2">
        <v>5</v>
      </c>
      <c r="F27110" t="s">
        <v>119</v>
      </c>
      <c r="G27110" t="s">
        <v>5789</v>
      </c>
    </row>
    <row r="27111" spans="1:7" x14ac:dyDescent="0.25">
      <c r="A27111" t="s">
        <v>115</v>
      </c>
      <c r="B27111" t="s">
        <v>116</v>
      </c>
      <c r="C27111" t="s">
        <v>117</v>
      </c>
      <c r="D27111" s="1">
        <v>45015</v>
      </c>
      <c r="E27111" s="2">
        <v>5</v>
      </c>
      <c r="F27111" t="s">
        <v>120</v>
      </c>
      <c r="G27111" t="s">
        <v>5789</v>
      </c>
    </row>
    <row r="27112" spans="1:7" x14ac:dyDescent="0.25">
      <c r="A27112" t="s">
        <v>1450</v>
      </c>
      <c r="B27112" t="s">
        <v>1451</v>
      </c>
      <c r="C27112" t="s">
        <v>1452</v>
      </c>
      <c r="D27112" s="1">
        <v>45015</v>
      </c>
      <c r="E27112" s="2">
        <v>84</v>
      </c>
      <c r="F27112" t="s">
        <v>1453</v>
      </c>
      <c r="G27112" t="s">
        <v>34</v>
      </c>
    </row>
    <row r="27113" spans="1:7" x14ac:dyDescent="0.25">
      <c r="A27113" t="s">
        <v>1450</v>
      </c>
      <c r="B27113" t="s">
        <v>1451</v>
      </c>
      <c r="C27113" t="s">
        <v>1452</v>
      </c>
      <c r="D27113" s="1">
        <v>45015</v>
      </c>
      <c r="E27113" s="2">
        <v>84</v>
      </c>
      <c r="F27113" t="s">
        <v>1454</v>
      </c>
      <c r="G27113" t="s">
        <v>34</v>
      </c>
    </row>
    <row r="27114" spans="1:7" x14ac:dyDescent="0.25">
      <c r="A27114" t="s">
        <v>1450</v>
      </c>
      <c r="B27114" t="s">
        <v>1451</v>
      </c>
      <c r="C27114" t="s">
        <v>1452</v>
      </c>
      <c r="D27114" s="1">
        <v>45015</v>
      </c>
      <c r="E27114" s="2">
        <v>84</v>
      </c>
      <c r="F27114" t="s">
        <v>1454</v>
      </c>
      <c r="G27114" t="s">
        <v>34</v>
      </c>
    </row>
    <row r="27115" spans="1:7" x14ac:dyDescent="0.25">
      <c r="A27115" t="s">
        <v>4699</v>
      </c>
      <c r="B27115" t="s">
        <v>4700</v>
      </c>
      <c r="C27115" t="s">
        <v>4701</v>
      </c>
      <c r="D27115" s="1">
        <v>45015</v>
      </c>
      <c r="E27115" s="2">
        <v>84</v>
      </c>
      <c r="F27115" t="s">
        <v>4702</v>
      </c>
      <c r="G27115" t="s">
        <v>34</v>
      </c>
    </row>
    <row r="27116" spans="1:7" x14ac:dyDescent="0.25">
      <c r="A27116" t="s">
        <v>2475</v>
      </c>
      <c r="B27116" t="s">
        <v>1451</v>
      </c>
      <c r="C27116" t="s">
        <v>2476</v>
      </c>
      <c r="D27116" s="1">
        <v>45015</v>
      </c>
      <c r="E27116" s="2">
        <v>100</v>
      </c>
      <c r="F27116" t="s">
        <v>2477</v>
      </c>
      <c r="G27116" t="s">
        <v>2456</v>
      </c>
    </row>
    <row r="27117" spans="1:7" x14ac:dyDescent="0.25">
      <c r="A27117" t="s">
        <v>129</v>
      </c>
      <c r="B27117" t="s">
        <v>130</v>
      </c>
      <c r="C27117" t="s">
        <v>131</v>
      </c>
      <c r="D27117" s="1">
        <v>45015</v>
      </c>
      <c r="E27117" s="2">
        <v>10</v>
      </c>
      <c r="F27117" t="s">
        <v>132</v>
      </c>
      <c r="G27117" t="s">
        <v>9</v>
      </c>
    </row>
    <row r="27118" spans="1:7" x14ac:dyDescent="0.25">
      <c r="A27118" t="s">
        <v>1492</v>
      </c>
      <c r="B27118" t="s">
        <v>1493</v>
      </c>
      <c r="C27118" t="s">
        <v>1494</v>
      </c>
      <c r="D27118" s="1">
        <v>45015</v>
      </c>
      <c r="E27118" s="2">
        <v>100</v>
      </c>
      <c r="F27118" t="s">
        <v>1495</v>
      </c>
      <c r="G27118" t="s">
        <v>67</v>
      </c>
    </row>
    <row r="27119" spans="1:7" x14ac:dyDescent="0.25">
      <c r="A27119" t="s">
        <v>138</v>
      </c>
      <c r="B27119" t="s">
        <v>139</v>
      </c>
      <c r="C27119" t="s">
        <v>140</v>
      </c>
      <c r="D27119" s="1">
        <v>45015</v>
      </c>
      <c r="E27119" s="2">
        <v>40</v>
      </c>
      <c r="F27119" t="s">
        <v>141</v>
      </c>
      <c r="G27119" t="s">
        <v>1695</v>
      </c>
    </row>
    <row r="27120" spans="1:7" x14ac:dyDescent="0.25">
      <c r="A27120" t="s">
        <v>1580</v>
      </c>
      <c r="B27120" t="s">
        <v>1581</v>
      </c>
      <c r="C27120" t="s">
        <v>1582</v>
      </c>
      <c r="D27120" s="1">
        <v>45015</v>
      </c>
      <c r="E27120" s="2">
        <v>20</v>
      </c>
      <c r="F27120" t="s">
        <v>1583</v>
      </c>
      <c r="G27120" t="s">
        <v>9</v>
      </c>
    </row>
    <row r="27121" spans="1:7" x14ac:dyDescent="0.25">
      <c r="A27121" t="s">
        <v>1584</v>
      </c>
      <c r="B27121" t="s">
        <v>1585</v>
      </c>
      <c r="C27121" t="s">
        <v>1586</v>
      </c>
      <c r="D27121" s="1">
        <v>45015</v>
      </c>
      <c r="E27121" s="2">
        <v>15</v>
      </c>
      <c r="F27121" t="s">
        <v>1587</v>
      </c>
      <c r="G27121" t="s">
        <v>1695</v>
      </c>
    </row>
    <row r="27122" spans="1:7" x14ac:dyDescent="0.25">
      <c r="A27122" t="s">
        <v>1584</v>
      </c>
      <c r="B27122" t="s">
        <v>1585</v>
      </c>
      <c r="C27122" t="s">
        <v>1586</v>
      </c>
      <c r="D27122" s="1">
        <v>45015</v>
      </c>
      <c r="E27122" s="2">
        <v>15</v>
      </c>
      <c r="F27122" t="s">
        <v>1587</v>
      </c>
      <c r="G27122" t="s">
        <v>1245</v>
      </c>
    </row>
    <row r="27123" spans="1:7" x14ac:dyDescent="0.25">
      <c r="A27123" t="s">
        <v>1584</v>
      </c>
      <c r="B27123" t="s">
        <v>1585</v>
      </c>
      <c r="C27123" t="s">
        <v>1586</v>
      </c>
      <c r="D27123" s="1">
        <v>45015</v>
      </c>
      <c r="E27123" s="2">
        <v>20</v>
      </c>
      <c r="F27123" t="s">
        <v>1587</v>
      </c>
      <c r="G27123" t="s">
        <v>6257</v>
      </c>
    </row>
    <row r="27124" spans="1:7" x14ac:dyDescent="0.25">
      <c r="A27124" t="s">
        <v>2753</v>
      </c>
      <c r="B27124" t="s">
        <v>740</v>
      </c>
      <c r="C27124" t="s">
        <v>2754</v>
      </c>
      <c r="D27124" s="1">
        <v>45015</v>
      </c>
      <c r="E27124" s="2">
        <v>5</v>
      </c>
      <c r="F27124" t="s">
        <v>2755</v>
      </c>
      <c r="G27124" t="s">
        <v>1440</v>
      </c>
    </row>
    <row r="27125" spans="1:7" x14ac:dyDescent="0.25">
      <c r="A27125" t="s">
        <v>2753</v>
      </c>
      <c r="B27125" t="s">
        <v>740</v>
      </c>
      <c r="C27125" t="s">
        <v>2754</v>
      </c>
      <c r="D27125" s="1">
        <v>45015</v>
      </c>
      <c r="E27125" s="2">
        <v>5</v>
      </c>
      <c r="F27125" t="s">
        <v>2756</v>
      </c>
      <c r="G27125" t="s">
        <v>1440</v>
      </c>
    </row>
    <row r="27126" spans="1:7" x14ac:dyDescent="0.25">
      <c r="A27126" t="s">
        <v>2753</v>
      </c>
      <c r="B27126" t="s">
        <v>740</v>
      </c>
      <c r="C27126" t="s">
        <v>2754</v>
      </c>
      <c r="D27126" s="1">
        <v>45015</v>
      </c>
      <c r="E27126" s="2">
        <v>5</v>
      </c>
      <c r="F27126" t="s">
        <v>2757</v>
      </c>
      <c r="G27126" t="s">
        <v>1440</v>
      </c>
    </row>
    <row r="27127" spans="1:7" x14ac:dyDescent="0.25">
      <c r="A27127" t="s">
        <v>1095</v>
      </c>
      <c r="B27127" t="s">
        <v>1096</v>
      </c>
      <c r="C27127" t="s">
        <v>1097</v>
      </c>
      <c r="D27127" s="1">
        <v>45015</v>
      </c>
      <c r="E27127" s="2">
        <v>10</v>
      </c>
      <c r="F27127" t="s">
        <v>1098</v>
      </c>
      <c r="G27127" t="s">
        <v>828</v>
      </c>
    </row>
    <row r="27128" spans="1:7" x14ac:dyDescent="0.25">
      <c r="A27128" t="s">
        <v>1095</v>
      </c>
      <c r="B27128" t="s">
        <v>1096</v>
      </c>
      <c r="C27128" t="s">
        <v>1097</v>
      </c>
      <c r="D27128" s="1">
        <v>45015</v>
      </c>
      <c r="E27128" s="2">
        <v>10</v>
      </c>
      <c r="F27128" t="s">
        <v>1099</v>
      </c>
      <c r="G27128" t="s">
        <v>828</v>
      </c>
    </row>
    <row r="27129" spans="1:7" x14ac:dyDescent="0.25">
      <c r="A27129" t="s">
        <v>1095</v>
      </c>
      <c r="B27129" t="s">
        <v>1096</v>
      </c>
      <c r="C27129" t="s">
        <v>1097</v>
      </c>
      <c r="D27129" s="1">
        <v>45015</v>
      </c>
      <c r="E27129" s="2">
        <v>10</v>
      </c>
      <c r="F27129" t="s">
        <v>1099</v>
      </c>
      <c r="G27129" t="s">
        <v>828</v>
      </c>
    </row>
    <row r="27130" spans="1:7" x14ac:dyDescent="0.25">
      <c r="A27130" t="s">
        <v>1095</v>
      </c>
      <c r="B27130" t="s">
        <v>1096</v>
      </c>
      <c r="C27130" t="s">
        <v>1097</v>
      </c>
      <c r="D27130" s="1">
        <v>45015</v>
      </c>
      <c r="E27130" s="2">
        <v>10</v>
      </c>
      <c r="F27130" t="s">
        <v>1099</v>
      </c>
      <c r="G27130" t="s">
        <v>828</v>
      </c>
    </row>
    <row r="27131" spans="1:7" x14ac:dyDescent="0.25">
      <c r="A27131" t="s">
        <v>1095</v>
      </c>
      <c r="B27131" t="s">
        <v>1096</v>
      </c>
      <c r="C27131" t="s">
        <v>1097</v>
      </c>
      <c r="D27131" s="1">
        <v>45015</v>
      </c>
      <c r="E27131" s="2">
        <v>10</v>
      </c>
      <c r="F27131" t="s">
        <v>1098</v>
      </c>
      <c r="G27131" t="s">
        <v>257</v>
      </c>
    </row>
    <row r="27132" spans="1:7" x14ac:dyDescent="0.25">
      <c r="A27132" t="s">
        <v>1095</v>
      </c>
      <c r="B27132" t="s">
        <v>1096</v>
      </c>
      <c r="C27132" t="s">
        <v>1097</v>
      </c>
      <c r="D27132" s="1">
        <v>45015</v>
      </c>
      <c r="E27132" s="2">
        <v>10</v>
      </c>
      <c r="F27132" t="s">
        <v>1099</v>
      </c>
      <c r="G27132" t="s">
        <v>257</v>
      </c>
    </row>
    <row r="27133" spans="1:7" x14ac:dyDescent="0.25">
      <c r="A27133" t="s">
        <v>1095</v>
      </c>
      <c r="B27133" t="s">
        <v>1096</v>
      </c>
      <c r="C27133" t="s">
        <v>1097</v>
      </c>
      <c r="D27133" s="1">
        <v>45015</v>
      </c>
      <c r="E27133" s="2">
        <v>10</v>
      </c>
      <c r="F27133" t="s">
        <v>1099</v>
      </c>
      <c r="G27133" t="s">
        <v>257</v>
      </c>
    </row>
    <row r="27134" spans="1:7" x14ac:dyDescent="0.25">
      <c r="A27134" t="s">
        <v>1095</v>
      </c>
      <c r="B27134" t="s">
        <v>1096</v>
      </c>
      <c r="C27134" t="s">
        <v>1097</v>
      </c>
      <c r="D27134" s="1">
        <v>45015</v>
      </c>
      <c r="E27134" s="2">
        <v>10</v>
      </c>
      <c r="F27134" t="s">
        <v>1099</v>
      </c>
      <c r="G27134" t="s">
        <v>257</v>
      </c>
    </row>
    <row r="27135" spans="1:7" x14ac:dyDescent="0.25">
      <c r="A27135" t="s">
        <v>1095</v>
      </c>
      <c r="B27135" t="s">
        <v>1096</v>
      </c>
      <c r="C27135" t="s">
        <v>1097</v>
      </c>
      <c r="D27135" s="1">
        <v>45015</v>
      </c>
      <c r="E27135" s="2">
        <v>15</v>
      </c>
      <c r="F27135" t="s">
        <v>1098</v>
      </c>
      <c r="G27135" t="s">
        <v>114</v>
      </c>
    </row>
    <row r="27136" spans="1:7" x14ac:dyDescent="0.25">
      <c r="A27136" t="s">
        <v>1095</v>
      </c>
      <c r="B27136" t="s">
        <v>1096</v>
      </c>
      <c r="C27136" t="s">
        <v>1097</v>
      </c>
      <c r="D27136" s="1">
        <v>45015</v>
      </c>
      <c r="E27136" s="2">
        <v>15</v>
      </c>
      <c r="F27136" t="s">
        <v>1099</v>
      </c>
      <c r="G27136" t="s">
        <v>114</v>
      </c>
    </row>
    <row r="27137" spans="1:7" x14ac:dyDescent="0.25">
      <c r="A27137" t="s">
        <v>1095</v>
      </c>
      <c r="B27137" t="s">
        <v>1096</v>
      </c>
      <c r="C27137" t="s">
        <v>1097</v>
      </c>
      <c r="D27137" s="1">
        <v>45015</v>
      </c>
      <c r="E27137" s="2">
        <v>15</v>
      </c>
      <c r="F27137" t="s">
        <v>1099</v>
      </c>
      <c r="G27137" t="s">
        <v>114</v>
      </c>
    </row>
    <row r="27138" spans="1:7" x14ac:dyDescent="0.25">
      <c r="A27138" t="s">
        <v>1095</v>
      </c>
      <c r="B27138" t="s">
        <v>1096</v>
      </c>
      <c r="C27138" t="s">
        <v>1097</v>
      </c>
      <c r="D27138" s="1">
        <v>45015</v>
      </c>
      <c r="E27138" s="2">
        <v>15</v>
      </c>
      <c r="F27138" t="s">
        <v>1099</v>
      </c>
      <c r="G27138" t="s">
        <v>114</v>
      </c>
    </row>
    <row r="27139" spans="1:7" x14ac:dyDescent="0.25">
      <c r="A27139">
        <v>871</v>
      </c>
      <c r="B27139" t="s">
        <v>6325</v>
      </c>
      <c r="D27139" s="1">
        <v>45016</v>
      </c>
      <c r="E27139" s="2">
        <v>639</v>
      </c>
      <c r="G27139" t="s">
        <v>6268</v>
      </c>
    </row>
    <row r="27140" spans="1:7" x14ac:dyDescent="0.25">
      <c r="A27140">
        <v>872</v>
      </c>
      <c r="B27140" t="s">
        <v>6326</v>
      </c>
      <c r="D27140" s="1">
        <v>45016</v>
      </c>
      <c r="E27140" s="2">
        <v>599.95000000000005</v>
      </c>
      <c r="G27140" t="s">
        <v>6268</v>
      </c>
    </row>
    <row r="27141" spans="1:7" x14ac:dyDescent="0.25">
      <c r="A27141">
        <v>847</v>
      </c>
      <c r="B27141" t="s">
        <v>6319</v>
      </c>
      <c r="C27141" t="s">
        <v>6320</v>
      </c>
      <c r="D27141" s="1">
        <v>45017</v>
      </c>
      <c r="E27141" s="2">
        <v>10</v>
      </c>
      <c r="F27141" t="s">
        <v>6321</v>
      </c>
      <c r="G27141" t="s">
        <v>2663</v>
      </c>
    </row>
    <row r="27142" spans="1:7" x14ac:dyDescent="0.25">
      <c r="A27142">
        <v>341</v>
      </c>
      <c r="B27142" t="s">
        <v>5819</v>
      </c>
      <c r="C27142" t="s">
        <v>5820</v>
      </c>
      <c r="D27142" s="1">
        <v>45017</v>
      </c>
      <c r="E27142" s="2">
        <v>50</v>
      </c>
      <c r="F27142" t="s">
        <v>5821</v>
      </c>
      <c r="G27142" t="s">
        <v>5638</v>
      </c>
    </row>
    <row r="27143" spans="1:7" x14ac:dyDescent="0.25">
      <c r="A27143">
        <v>127</v>
      </c>
      <c r="B27143" t="s">
        <v>5609</v>
      </c>
      <c r="C27143" t="s">
        <v>1795</v>
      </c>
      <c r="D27143" s="1">
        <v>45017</v>
      </c>
      <c r="E27143" s="2">
        <v>84</v>
      </c>
      <c r="F27143" t="s">
        <v>5610</v>
      </c>
      <c r="G27143" t="s">
        <v>6387</v>
      </c>
    </row>
    <row r="27144" spans="1:7" x14ac:dyDescent="0.25">
      <c r="A27144">
        <v>863</v>
      </c>
      <c r="B27144" t="s">
        <v>6357</v>
      </c>
      <c r="C27144" t="s">
        <v>6035</v>
      </c>
      <c r="D27144" s="1">
        <v>45019</v>
      </c>
      <c r="E27144" s="2">
        <v>600</v>
      </c>
      <c r="G27144" t="s">
        <v>6268</v>
      </c>
    </row>
    <row r="27145" spans="1:7" x14ac:dyDescent="0.25">
      <c r="A27145">
        <v>855</v>
      </c>
      <c r="B27145" t="s">
        <v>3314</v>
      </c>
      <c r="C27145" t="s">
        <v>6364</v>
      </c>
      <c r="D27145" s="1">
        <v>45019</v>
      </c>
      <c r="E27145" s="2">
        <v>150</v>
      </c>
      <c r="G27145" t="s">
        <v>6268</v>
      </c>
    </row>
    <row r="27146" spans="1:7" x14ac:dyDescent="0.25">
      <c r="A27146">
        <v>861</v>
      </c>
      <c r="B27146" t="s">
        <v>6369</v>
      </c>
      <c r="C27146" t="s">
        <v>6370</v>
      </c>
      <c r="D27146" s="1">
        <v>45019</v>
      </c>
      <c r="E27146" s="2">
        <v>150</v>
      </c>
      <c r="G27146" t="s">
        <v>6268</v>
      </c>
    </row>
    <row r="27147" spans="1:7" x14ac:dyDescent="0.25">
      <c r="A27147">
        <v>878</v>
      </c>
      <c r="B27147" t="s">
        <v>6340</v>
      </c>
      <c r="C27147" t="s">
        <v>6341</v>
      </c>
      <c r="D27147" s="1">
        <v>45019</v>
      </c>
      <c r="E27147" s="2">
        <v>150</v>
      </c>
      <c r="F27147" t="s">
        <v>6342</v>
      </c>
      <c r="G27147" t="s">
        <v>6268</v>
      </c>
    </row>
    <row r="27148" spans="1:7" x14ac:dyDescent="0.25">
      <c r="A27148" t="s">
        <v>1009</v>
      </c>
      <c r="B27148" t="s">
        <v>1010</v>
      </c>
      <c r="D27148" s="1">
        <v>45019</v>
      </c>
      <c r="E27148" s="2">
        <v>1000</v>
      </c>
      <c r="F27148" t="s">
        <v>1011</v>
      </c>
      <c r="G27148" t="s">
        <v>1012</v>
      </c>
    </row>
    <row r="27149" spans="1:7" x14ac:dyDescent="0.25">
      <c r="A27149">
        <v>1127</v>
      </c>
      <c r="B27149" t="s">
        <v>6667</v>
      </c>
      <c r="D27149" s="1">
        <v>45019</v>
      </c>
      <c r="E27149" s="2">
        <v>1000</v>
      </c>
      <c r="G27149" t="s">
        <v>6268</v>
      </c>
    </row>
    <row r="27150" spans="1:7" x14ac:dyDescent="0.25">
      <c r="A27150">
        <v>1132</v>
      </c>
      <c r="B27150" t="s">
        <v>6668</v>
      </c>
      <c r="C27150" t="s">
        <v>1621</v>
      </c>
      <c r="D27150" s="1">
        <v>45019</v>
      </c>
      <c r="E27150" s="2">
        <v>150</v>
      </c>
      <c r="G27150" t="s">
        <v>6268</v>
      </c>
    </row>
    <row r="27151" spans="1:7" x14ac:dyDescent="0.25">
      <c r="A27151">
        <v>1133</v>
      </c>
      <c r="B27151" t="s">
        <v>6669</v>
      </c>
      <c r="C27151" t="s">
        <v>6670</v>
      </c>
      <c r="D27151" s="1">
        <v>45019</v>
      </c>
      <c r="E27151" s="2">
        <v>150</v>
      </c>
      <c r="G27151" t="s">
        <v>6268</v>
      </c>
    </row>
    <row r="27152" spans="1:7" x14ac:dyDescent="0.25">
      <c r="A27152">
        <v>1134</v>
      </c>
      <c r="B27152" t="s">
        <v>1918</v>
      </c>
      <c r="C27152" t="s">
        <v>6671</v>
      </c>
      <c r="D27152" s="1">
        <v>45019</v>
      </c>
      <c r="E27152" s="2">
        <v>150</v>
      </c>
      <c r="G27152" t="s">
        <v>6268</v>
      </c>
    </row>
    <row r="27153" spans="1:7" x14ac:dyDescent="0.25">
      <c r="A27153">
        <v>1135</v>
      </c>
      <c r="B27153" t="s">
        <v>3937</v>
      </c>
      <c r="C27153" t="s">
        <v>4422</v>
      </c>
      <c r="D27153" s="1">
        <v>45019</v>
      </c>
      <c r="E27153" s="2">
        <v>150</v>
      </c>
      <c r="F27153" t="s">
        <v>6672</v>
      </c>
      <c r="G27153" t="s">
        <v>6268</v>
      </c>
    </row>
    <row r="27154" spans="1:7" x14ac:dyDescent="0.25">
      <c r="A27154">
        <v>1136</v>
      </c>
      <c r="B27154" t="s">
        <v>1215</v>
      </c>
      <c r="C27154" t="s">
        <v>6673</v>
      </c>
      <c r="D27154" s="1">
        <v>45019</v>
      </c>
      <c r="E27154" s="2">
        <v>150</v>
      </c>
      <c r="G27154" t="s">
        <v>6268</v>
      </c>
    </row>
    <row r="27155" spans="1:7" x14ac:dyDescent="0.25">
      <c r="A27155">
        <v>1137</v>
      </c>
      <c r="B27155" t="s">
        <v>1887</v>
      </c>
      <c r="C27155" t="s">
        <v>6674</v>
      </c>
      <c r="D27155" s="1">
        <v>45019</v>
      </c>
      <c r="E27155" s="2">
        <v>150</v>
      </c>
      <c r="G27155" t="s">
        <v>6268</v>
      </c>
    </row>
    <row r="27156" spans="1:7" x14ac:dyDescent="0.25">
      <c r="A27156" t="s">
        <v>214</v>
      </c>
      <c r="B27156" t="s">
        <v>215</v>
      </c>
      <c r="C27156" t="s">
        <v>216</v>
      </c>
      <c r="D27156" s="1">
        <v>45019</v>
      </c>
      <c r="E27156" s="2">
        <v>300</v>
      </c>
      <c r="F27156" t="s">
        <v>217</v>
      </c>
      <c r="G27156" t="s">
        <v>6268</v>
      </c>
    </row>
    <row r="27157" spans="1:7" x14ac:dyDescent="0.25">
      <c r="A27157" t="s">
        <v>2155</v>
      </c>
      <c r="B27157" t="s">
        <v>2156</v>
      </c>
      <c r="C27157" t="s">
        <v>2157</v>
      </c>
      <c r="D27157" s="1">
        <v>45019</v>
      </c>
      <c r="E27157" s="2">
        <v>800</v>
      </c>
      <c r="F27157" t="s">
        <v>2158</v>
      </c>
      <c r="G27157" t="s">
        <v>2127</v>
      </c>
    </row>
    <row r="27158" spans="1:7" x14ac:dyDescent="0.25">
      <c r="A27158" t="s">
        <v>6347</v>
      </c>
      <c r="B27158" t="s">
        <v>2406</v>
      </c>
      <c r="C27158" t="s">
        <v>6348</v>
      </c>
      <c r="D27158" s="1">
        <v>45019</v>
      </c>
      <c r="E27158" s="2">
        <v>150</v>
      </c>
      <c r="G27158" t="s">
        <v>6268</v>
      </c>
    </row>
    <row r="27159" spans="1:7" x14ac:dyDescent="0.25">
      <c r="A27159" t="s">
        <v>3292</v>
      </c>
      <c r="B27159" t="s">
        <v>3293</v>
      </c>
      <c r="C27159" t="s">
        <v>997</v>
      </c>
      <c r="D27159" s="1">
        <v>45019</v>
      </c>
      <c r="E27159" s="2">
        <v>150</v>
      </c>
      <c r="F27159" t="s">
        <v>3294</v>
      </c>
      <c r="G27159" t="s">
        <v>6268</v>
      </c>
    </row>
    <row r="27160" spans="1:7" x14ac:dyDescent="0.25">
      <c r="A27160" t="s">
        <v>5416</v>
      </c>
      <c r="B27160" t="s">
        <v>5417</v>
      </c>
      <c r="C27160" t="s">
        <v>5418</v>
      </c>
      <c r="D27160" s="1">
        <v>45019</v>
      </c>
      <c r="E27160" s="2">
        <v>150</v>
      </c>
      <c r="F27160" t="s">
        <v>5419</v>
      </c>
      <c r="G27160" t="s">
        <v>6268</v>
      </c>
    </row>
    <row r="27161" spans="1:7" x14ac:dyDescent="0.25">
      <c r="A27161" t="s">
        <v>6349</v>
      </c>
      <c r="B27161" t="s">
        <v>6350</v>
      </c>
      <c r="C27161" t="s">
        <v>6351</v>
      </c>
      <c r="D27161" s="1">
        <v>45019</v>
      </c>
      <c r="E27161" s="2">
        <v>150</v>
      </c>
      <c r="G27161" t="s">
        <v>6268</v>
      </c>
    </row>
    <row r="27162" spans="1:7" x14ac:dyDescent="0.25">
      <c r="A27162" t="s">
        <v>482</v>
      </c>
      <c r="B27162" t="s">
        <v>483</v>
      </c>
      <c r="C27162" t="s">
        <v>484</v>
      </c>
      <c r="D27162" s="1">
        <v>45020</v>
      </c>
      <c r="E27162" s="2">
        <v>41.67</v>
      </c>
      <c r="F27162" t="s">
        <v>485</v>
      </c>
      <c r="G27162" t="s">
        <v>1240</v>
      </c>
    </row>
    <row r="27163" spans="1:7" x14ac:dyDescent="0.25">
      <c r="A27163" t="s">
        <v>482</v>
      </c>
      <c r="B27163" t="s">
        <v>483</v>
      </c>
      <c r="C27163" t="s">
        <v>484</v>
      </c>
      <c r="D27163" s="1">
        <v>45020</v>
      </c>
      <c r="E27163" s="2">
        <v>83.33</v>
      </c>
      <c r="F27163" t="s">
        <v>485</v>
      </c>
      <c r="G27163" t="s">
        <v>34</v>
      </c>
    </row>
    <row r="27164" spans="1:7" x14ac:dyDescent="0.25">
      <c r="A27164" t="s">
        <v>4660</v>
      </c>
      <c r="B27164" t="s">
        <v>4661</v>
      </c>
      <c r="C27164" t="s">
        <v>4662</v>
      </c>
      <c r="D27164" s="1">
        <v>45021</v>
      </c>
      <c r="E27164" s="2">
        <v>5</v>
      </c>
      <c r="F27164" t="s">
        <v>4663</v>
      </c>
      <c r="G27164" t="s">
        <v>276</v>
      </c>
    </row>
    <row r="27165" spans="1:7" x14ac:dyDescent="0.25">
      <c r="A27165" t="s">
        <v>5256</v>
      </c>
      <c r="B27165" t="s">
        <v>5257</v>
      </c>
      <c r="C27165" t="s">
        <v>5232</v>
      </c>
      <c r="D27165" s="1">
        <v>45022</v>
      </c>
      <c r="E27165" s="2">
        <v>250</v>
      </c>
      <c r="F27165" t="s">
        <v>5233</v>
      </c>
      <c r="G27165" t="s">
        <v>5857</v>
      </c>
    </row>
    <row r="27166" spans="1:7" x14ac:dyDescent="0.25">
      <c r="A27166" t="s">
        <v>1812</v>
      </c>
      <c r="B27166" t="s">
        <v>1813</v>
      </c>
      <c r="D27166" s="1">
        <v>45022</v>
      </c>
      <c r="E27166" s="2">
        <v>1500</v>
      </c>
      <c r="F27166" t="s">
        <v>1814</v>
      </c>
      <c r="G27166" t="s">
        <v>4655</v>
      </c>
    </row>
    <row r="27167" spans="1:7" x14ac:dyDescent="0.25">
      <c r="A27167" t="s">
        <v>1812</v>
      </c>
      <c r="B27167" t="s">
        <v>1813</v>
      </c>
      <c r="D27167" s="1">
        <v>45022</v>
      </c>
      <c r="E27167" s="2">
        <v>1500</v>
      </c>
      <c r="F27167" t="s">
        <v>1815</v>
      </c>
      <c r="G27167" t="s">
        <v>4655</v>
      </c>
    </row>
    <row r="27168" spans="1:7" x14ac:dyDescent="0.25">
      <c r="A27168" t="s">
        <v>2471</v>
      </c>
      <c r="B27168" t="s">
        <v>2472</v>
      </c>
      <c r="D27168" s="1">
        <v>45026</v>
      </c>
      <c r="E27168" s="2">
        <v>150</v>
      </c>
      <c r="G27168" t="s">
        <v>6268</v>
      </c>
    </row>
    <row r="27169" spans="1:7" x14ac:dyDescent="0.25">
      <c r="A27169" t="s">
        <v>3500</v>
      </c>
      <c r="B27169" t="s">
        <v>3501</v>
      </c>
      <c r="D27169" s="1">
        <v>45026</v>
      </c>
      <c r="E27169" s="2">
        <v>1000</v>
      </c>
      <c r="F27169" t="s">
        <v>3502</v>
      </c>
      <c r="G27169" t="s">
        <v>6268</v>
      </c>
    </row>
    <row r="27170" spans="1:7" x14ac:dyDescent="0.25">
      <c r="A27170">
        <v>862</v>
      </c>
      <c r="B27170" t="s">
        <v>4231</v>
      </c>
      <c r="C27170" t="s">
        <v>6355</v>
      </c>
      <c r="D27170" s="1">
        <v>45026</v>
      </c>
      <c r="E27170" s="2">
        <v>300</v>
      </c>
      <c r="F27170" t="s">
        <v>6356</v>
      </c>
      <c r="G27170" t="s">
        <v>6268</v>
      </c>
    </row>
    <row r="27171" spans="1:7" x14ac:dyDescent="0.25">
      <c r="A27171">
        <v>853</v>
      </c>
      <c r="B27171" t="s">
        <v>6362</v>
      </c>
      <c r="D27171" s="1">
        <v>45026</v>
      </c>
      <c r="E27171" s="2">
        <v>150</v>
      </c>
      <c r="G27171" t="s">
        <v>6268</v>
      </c>
    </row>
    <row r="27172" spans="1:7" x14ac:dyDescent="0.25">
      <c r="A27172">
        <v>1130</v>
      </c>
      <c r="B27172" t="s">
        <v>974</v>
      </c>
      <c r="C27172" t="s">
        <v>6675</v>
      </c>
      <c r="D27172" s="1">
        <v>45026</v>
      </c>
      <c r="E27172" s="2">
        <v>150</v>
      </c>
      <c r="G27172" t="s">
        <v>6268</v>
      </c>
    </row>
    <row r="27173" spans="1:7" x14ac:dyDescent="0.25">
      <c r="A27173">
        <v>1131</v>
      </c>
      <c r="B27173" t="s">
        <v>6676</v>
      </c>
      <c r="D27173" s="1">
        <v>45026</v>
      </c>
      <c r="E27173" s="2">
        <v>150</v>
      </c>
      <c r="G27173" t="s">
        <v>6268</v>
      </c>
    </row>
    <row r="27174" spans="1:7" x14ac:dyDescent="0.25">
      <c r="A27174">
        <v>1129</v>
      </c>
      <c r="B27174" t="s">
        <v>6677</v>
      </c>
      <c r="D27174" s="1">
        <v>45026</v>
      </c>
      <c r="E27174" s="2">
        <v>300</v>
      </c>
      <c r="G27174" t="s">
        <v>6268</v>
      </c>
    </row>
    <row r="27175" spans="1:7" x14ac:dyDescent="0.25">
      <c r="A27175" t="s">
        <v>6343</v>
      </c>
      <c r="B27175" t="s">
        <v>6344</v>
      </c>
      <c r="C27175" t="s">
        <v>6345</v>
      </c>
      <c r="D27175" s="1">
        <v>45026</v>
      </c>
      <c r="E27175" s="2">
        <v>175</v>
      </c>
      <c r="F27175" t="s">
        <v>6346</v>
      </c>
      <c r="G27175" t="s">
        <v>6268</v>
      </c>
    </row>
    <row r="27176" spans="1:7" x14ac:dyDescent="0.25">
      <c r="A27176">
        <v>826</v>
      </c>
      <c r="B27176" t="s">
        <v>6279</v>
      </c>
      <c r="D27176" s="1">
        <v>45027</v>
      </c>
      <c r="E27176" s="2">
        <v>1000</v>
      </c>
      <c r="F27176" t="s">
        <v>5328</v>
      </c>
      <c r="G27176" t="s">
        <v>34</v>
      </c>
    </row>
    <row r="27177" spans="1:7" x14ac:dyDescent="0.25">
      <c r="A27177" t="s">
        <v>388</v>
      </c>
      <c r="B27177" t="s">
        <v>389</v>
      </c>
      <c r="D27177" s="1">
        <v>45027</v>
      </c>
      <c r="E27177" s="2">
        <v>1000</v>
      </c>
      <c r="G27177" t="s">
        <v>1268</v>
      </c>
    </row>
    <row r="27178" spans="1:7" x14ac:dyDescent="0.25">
      <c r="A27178" t="s">
        <v>427</v>
      </c>
      <c r="B27178" t="s">
        <v>428</v>
      </c>
      <c r="D27178" s="1">
        <v>45027</v>
      </c>
      <c r="E27178" s="2">
        <v>18720.150000000001</v>
      </c>
      <c r="F27178" t="s">
        <v>429</v>
      </c>
      <c r="G27178" t="s">
        <v>430</v>
      </c>
    </row>
    <row r="27179" spans="1:7" x14ac:dyDescent="0.25">
      <c r="A27179" t="s">
        <v>427</v>
      </c>
      <c r="B27179" t="s">
        <v>428</v>
      </c>
      <c r="D27179" s="1">
        <v>45027</v>
      </c>
      <c r="E27179" s="2">
        <v>6240.05</v>
      </c>
      <c r="F27179" t="s">
        <v>429</v>
      </c>
      <c r="G27179" t="s">
        <v>114</v>
      </c>
    </row>
    <row r="27180" spans="1:7" x14ac:dyDescent="0.25">
      <c r="A27180">
        <v>897</v>
      </c>
      <c r="B27180" t="s">
        <v>6396</v>
      </c>
      <c r="D27180" s="1">
        <v>45028</v>
      </c>
      <c r="E27180" s="2">
        <v>650</v>
      </c>
      <c r="G27180" t="s">
        <v>6268</v>
      </c>
    </row>
    <row r="27181" spans="1:7" x14ac:dyDescent="0.25">
      <c r="A27181">
        <v>1138</v>
      </c>
      <c r="B27181" t="s">
        <v>6678</v>
      </c>
      <c r="D27181" s="1">
        <v>45029</v>
      </c>
      <c r="E27181" s="2">
        <v>300</v>
      </c>
      <c r="G27181" t="s">
        <v>6268</v>
      </c>
    </row>
    <row r="27182" spans="1:7" x14ac:dyDescent="0.25">
      <c r="A27182" t="s">
        <v>475</v>
      </c>
      <c r="B27182" t="s">
        <v>476</v>
      </c>
      <c r="D27182" s="1">
        <v>45030</v>
      </c>
      <c r="E27182" s="2">
        <v>2500</v>
      </c>
      <c r="F27182" t="s">
        <v>477</v>
      </c>
      <c r="G27182" t="s">
        <v>2663</v>
      </c>
    </row>
    <row r="27183" spans="1:7" x14ac:dyDescent="0.25">
      <c r="A27183" t="s">
        <v>475</v>
      </c>
      <c r="B27183" t="s">
        <v>476</v>
      </c>
      <c r="D27183" s="1">
        <v>45030</v>
      </c>
      <c r="E27183" s="2">
        <v>2000</v>
      </c>
      <c r="F27183" t="s">
        <v>477</v>
      </c>
      <c r="G27183" t="s">
        <v>478</v>
      </c>
    </row>
    <row r="27184" spans="1:7" x14ac:dyDescent="0.25">
      <c r="A27184" t="s">
        <v>475</v>
      </c>
      <c r="B27184" t="s">
        <v>476</v>
      </c>
      <c r="D27184" s="1">
        <v>45030</v>
      </c>
      <c r="E27184" s="2">
        <v>2000</v>
      </c>
      <c r="F27184" t="s">
        <v>477</v>
      </c>
      <c r="G27184" t="s">
        <v>1873</v>
      </c>
    </row>
    <row r="27185" spans="1:7" x14ac:dyDescent="0.25">
      <c r="A27185" t="s">
        <v>3805</v>
      </c>
      <c r="B27185" t="s">
        <v>3806</v>
      </c>
      <c r="C27185" t="s">
        <v>3807</v>
      </c>
      <c r="D27185" s="1">
        <v>45030</v>
      </c>
      <c r="E27185" s="2">
        <v>21</v>
      </c>
      <c r="F27185" t="s">
        <v>3808</v>
      </c>
      <c r="G27185" t="s">
        <v>5635</v>
      </c>
    </row>
    <row r="27186" spans="1:7" x14ac:dyDescent="0.25">
      <c r="A27186" t="s">
        <v>3805</v>
      </c>
      <c r="B27186" t="s">
        <v>3806</v>
      </c>
      <c r="C27186" t="s">
        <v>3807</v>
      </c>
      <c r="D27186" s="1">
        <v>45030</v>
      </c>
      <c r="E27186" s="2">
        <v>21</v>
      </c>
      <c r="F27186" t="s">
        <v>3809</v>
      </c>
      <c r="G27186" t="s">
        <v>5635</v>
      </c>
    </row>
    <row r="27187" spans="1:7" x14ac:dyDescent="0.25">
      <c r="A27187" t="s">
        <v>3805</v>
      </c>
      <c r="B27187" t="s">
        <v>3806</v>
      </c>
      <c r="C27187" t="s">
        <v>3807</v>
      </c>
      <c r="D27187" s="1">
        <v>45030</v>
      </c>
      <c r="E27187" s="2">
        <v>21</v>
      </c>
      <c r="F27187" t="s">
        <v>3808</v>
      </c>
      <c r="G27187" t="s">
        <v>5638</v>
      </c>
    </row>
    <row r="27188" spans="1:7" x14ac:dyDescent="0.25">
      <c r="A27188" t="s">
        <v>3805</v>
      </c>
      <c r="B27188" t="s">
        <v>3806</v>
      </c>
      <c r="C27188" t="s">
        <v>3807</v>
      </c>
      <c r="D27188" s="1">
        <v>45030</v>
      </c>
      <c r="E27188" s="2">
        <v>21</v>
      </c>
      <c r="F27188" t="s">
        <v>3809</v>
      </c>
      <c r="G27188" t="s">
        <v>5638</v>
      </c>
    </row>
    <row r="27189" spans="1:7" x14ac:dyDescent="0.25">
      <c r="A27189">
        <v>874</v>
      </c>
      <c r="B27189" t="s">
        <v>6384</v>
      </c>
      <c r="D27189" s="1">
        <v>45031</v>
      </c>
      <c r="E27189" s="2">
        <v>84</v>
      </c>
      <c r="G27189" t="s">
        <v>34</v>
      </c>
    </row>
    <row r="27190" spans="1:7" x14ac:dyDescent="0.25">
      <c r="A27190" t="s">
        <v>2463</v>
      </c>
      <c r="B27190" t="s">
        <v>2464</v>
      </c>
      <c r="C27190" t="s">
        <v>2465</v>
      </c>
      <c r="D27190" s="1">
        <v>45031</v>
      </c>
      <c r="E27190" s="2">
        <v>100</v>
      </c>
      <c r="F27190" t="s">
        <v>2466</v>
      </c>
      <c r="G27190" t="s">
        <v>2663</v>
      </c>
    </row>
    <row r="27191" spans="1:7" x14ac:dyDescent="0.25">
      <c r="A27191" t="s">
        <v>2463</v>
      </c>
      <c r="B27191" t="s">
        <v>2464</v>
      </c>
      <c r="C27191" t="s">
        <v>2465</v>
      </c>
      <c r="D27191" s="1">
        <v>45031</v>
      </c>
      <c r="E27191" s="2">
        <v>100</v>
      </c>
      <c r="F27191" t="s">
        <v>2467</v>
      </c>
      <c r="G27191" t="s">
        <v>2663</v>
      </c>
    </row>
    <row r="27192" spans="1:7" x14ac:dyDescent="0.25">
      <c r="A27192">
        <v>1139</v>
      </c>
      <c r="B27192" t="s">
        <v>6679</v>
      </c>
      <c r="C27192" t="s">
        <v>6680</v>
      </c>
      <c r="D27192" s="1">
        <v>45032</v>
      </c>
      <c r="E27192" s="2">
        <v>25</v>
      </c>
      <c r="F27192" t="s">
        <v>6681</v>
      </c>
      <c r="G27192" t="s">
        <v>6331</v>
      </c>
    </row>
    <row r="27193" spans="1:7" x14ac:dyDescent="0.25">
      <c r="A27193">
        <v>1140</v>
      </c>
      <c r="B27193" t="s">
        <v>893</v>
      </c>
      <c r="C27193" t="s">
        <v>5745</v>
      </c>
      <c r="D27193" s="1">
        <v>45032</v>
      </c>
      <c r="E27193" s="2">
        <v>25</v>
      </c>
      <c r="F27193" t="s">
        <v>6682</v>
      </c>
      <c r="G27193" t="s">
        <v>6331</v>
      </c>
    </row>
    <row r="27194" spans="1:7" x14ac:dyDescent="0.25">
      <c r="A27194">
        <v>1075</v>
      </c>
      <c r="B27194" t="s">
        <v>2893</v>
      </c>
      <c r="C27194" t="s">
        <v>1718</v>
      </c>
      <c r="D27194" s="1">
        <v>45032</v>
      </c>
      <c r="E27194" s="2">
        <v>100</v>
      </c>
      <c r="F27194" t="s">
        <v>6587</v>
      </c>
      <c r="G27194" t="s">
        <v>6331</v>
      </c>
    </row>
    <row r="27195" spans="1:7" x14ac:dyDescent="0.25">
      <c r="A27195">
        <v>1050</v>
      </c>
      <c r="B27195" t="s">
        <v>2872</v>
      </c>
      <c r="C27195" t="s">
        <v>1452</v>
      </c>
      <c r="D27195" s="1">
        <v>45032</v>
      </c>
      <c r="E27195" s="2">
        <v>50</v>
      </c>
      <c r="F27195" t="s">
        <v>6544</v>
      </c>
      <c r="G27195" t="s">
        <v>6331</v>
      </c>
    </row>
    <row r="27196" spans="1:7" x14ac:dyDescent="0.25">
      <c r="A27196">
        <v>1144</v>
      </c>
      <c r="B27196" t="s">
        <v>6683</v>
      </c>
      <c r="C27196" t="s">
        <v>6684</v>
      </c>
      <c r="D27196" s="1">
        <v>45033</v>
      </c>
      <c r="E27196" s="2">
        <v>25</v>
      </c>
      <c r="F27196" t="s">
        <v>6685</v>
      </c>
      <c r="G27196" t="s">
        <v>6331</v>
      </c>
    </row>
    <row r="27197" spans="1:7" x14ac:dyDescent="0.25">
      <c r="A27197" t="s">
        <v>4100</v>
      </c>
      <c r="B27197" t="s">
        <v>4101</v>
      </c>
      <c r="D27197" s="1">
        <v>45033</v>
      </c>
      <c r="E27197" s="2">
        <v>750</v>
      </c>
      <c r="F27197" t="s">
        <v>4102</v>
      </c>
      <c r="G27197" t="s">
        <v>6268</v>
      </c>
    </row>
    <row r="27198" spans="1:7" x14ac:dyDescent="0.25">
      <c r="A27198" t="s">
        <v>5403</v>
      </c>
      <c r="B27198" t="s">
        <v>5404</v>
      </c>
      <c r="C27198" t="s">
        <v>758</v>
      </c>
      <c r="D27198" s="1">
        <v>45033</v>
      </c>
      <c r="E27198" s="2">
        <v>84</v>
      </c>
      <c r="F27198" t="s">
        <v>5405</v>
      </c>
      <c r="G27198" t="s">
        <v>34</v>
      </c>
    </row>
    <row r="27199" spans="1:7" x14ac:dyDescent="0.25">
      <c r="A27199" t="s">
        <v>4097</v>
      </c>
      <c r="B27199" t="s">
        <v>4098</v>
      </c>
      <c r="D27199" s="1">
        <v>45033</v>
      </c>
      <c r="E27199" s="2">
        <v>750</v>
      </c>
      <c r="F27199" t="s">
        <v>4099</v>
      </c>
      <c r="G27199" t="s">
        <v>6268</v>
      </c>
    </row>
    <row r="27200" spans="1:7" x14ac:dyDescent="0.25">
      <c r="A27200" t="s">
        <v>2463</v>
      </c>
      <c r="B27200" t="s">
        <v>2464</v>
      </c>
      <c r="C27200" t="s">
        <v>2465</v>
      </c>
      <c r="D27200" s="1">
        <v>45033</v>
      </c>
      <c r="E27200" s="2">
        <v>84</v>
      </c>
      <c r="F27200" t="s">
        <v>2466</v>
      </c>
      <c r="G27200" t="s">
        <v>34</v>
      </c>
    </row>
    <row r="27201" spans="1:7" x14ac:dyDescent="0.25">
      <c r="A27201" t="s">
        <v>2463</v>
      </c>
      <c r="B27201" t="s">
        <v>2464</v>
      </c>
      <c r="C27201" t="s">
        <v>2465</v>
      </c>
      <c r="D27201" s="1">
        <v>45033</v>
      </c>
      <c r="E27201" s="2">
        <v>84</v>
      </c>
      <c r="F27201" t="s">
        <v>2467</v>
      </c>
      <c r="G27201" t="s">
        <v>34</v>
      </c>
    </row>
    <row r="27202" spans="1:7" x14ac:dyDescent="0.25">
      <c r="A27202" t="s">
        <v>53</v>
      </c>
      <c r="B27202" t="s">
        <v>54</v>
      </c>
      <c r="C27202" t="s">
        <v>55</v>
      </c>
      <c r="D27202" s="1">
        <v>45033</v>
      </c>
      <c r="E27202" s="2">
        <v>16</v>
      </c>
      <c r="F27202" t="s">
        <v>56</v>
      </c>
      <c r="G27202" t="s">
        <v>2663</v>
      </c>
    </row>
    <row r="27203" spans="1:7" x14ac:dyDescent="0.25">
      <c r="A27203" t="s">
        <v>53</v>
      </c>
      <c r="B27203" t="s">
        <v>54</v>
      </c>
      <c r="C27203" t="s">
        <v>55</v>
      </c>
      <c r="D27203" s="1">
        <v>45033</v>
      </c>
      <c r="E27203" s="2">
        <v>16</v>
      </c>
      <c r="F27203" t="s">
        <v>57</v>
      </c>
      <c r="G27203" t="s">
        <v>2663</v>
      </c>
    </row>
    <row r="27204" spans="1:7" x14ac:dyDescent="0.25">
      <c r="A27204" t="s">
        <v>53</v>
      </c>
      <c r="B27204" t="s">
        <v>54</v>
      </c>
      <c r="C27204" t="s">
        <v>55</v>
      </c>
      <c r="D27204" s="1">
        <v>45033</v>
      </c>
      <c r="E27204" s="2">
        <v>84</v>
      </c>
      <c r="F27204" t="s">
        <v>56</v>
      </c>
      <c r="G27204" t="s">
        <v>34</v>
      </c>
    </row>
    <row r="27205" spans="1:7" x14ac:dyDescent="0.25">
      <c r="A27205" t="s">
        <v>53</v>
      </c>
      <c r="B27205" t="s">
        <v>54</v>
      </c>
      <c r="C27205" t="s">
        <v>55</v>
      </c>
      <c r="D27205" s="1">
        <v>45033</v>
      </c>
      <c r="E27205" s="2">
        <v>84</v>
      </c>
      <c r="F27205" t="s">
        <v>57</v>
      </c>
      <c r="G27205" t="s">
        <v>34</v>
      </c>
    </row>
    <row r="27206" spans="1:7" x14ac:dyDescent="0.25">
      <c r="A27206" t="s">
        <v>40</v>
      </c>
      <c r="B27206" t="s">
        <v>41</v>
      </c>
      <c r="C27206" t="s">
        <v>42</v>
      </c>
      <c r="D27206" s="1">
        <v>45033</v>
      </c>
      <c r="E27206" s="2">
        <v>83.33</v>
      </c>
      <c r="F27206" t="s">
        <v>43</v>
      </c>
      <c r="G27206" t="s">
        <v>2898</v>
      </c>
    </row>
    <row r="27207" spans="1:7" x14ac:dyDescent="0.25">
      <c r="A27207" t="s">
        <v>40</v>
      </c>
      <c r="B27207" t="s">
        <v>41</v>
      </c>
      <c r="C27207" t="s">
        <v>42</v>
      </c>
      <c r="D27207" s="1">
        <v>45033</v>
      </c>
      <c r="E27207" s="2">
        <v>83.33</v>
      </c>
      <c r="F27207" t="s">
        <v>43</v>
      </c>
      <c r="G27207" t="s">
        <v>34</v>
      </c>
    </row>
    <row r="27208" spans="1:7" x14ac:dyDescent="0.25">
      <c r="A27208" t="s">
        <v>49</v>
      </c>
      <c r="B27208" t="s">
        <v>50</v>
      </c>
      <c r="C27208" t="s">
        <v>51</v>
      </c>
      <c r="D27208" s="1">
        <v>45033</v>
      </c>
      <c r="E27208" s="2">
        <v>140</v>
      </c>
      <c r="F27208" t="s">
        <v>52</v>
      </c>
      <c r="G27208" t="s">
        <v>2663</v>
      </c>
    </row>
    <row r="27209" spans="1:7" x14ac:dyDescent="0.25">
      <c r="A27209" t="s">
        <v>1651</v>
      </c>
      <c r="B27209" t="s">
        <v>1652</v>
      </c>
      <c r="C27209" t="s">
        <v>1653</v>
      </c>
      <c r="D27209" s="1">
        <v>45033</v>
      </c>
      <c r="E27209" s="2">
        <v>100</v>
      </c>
      <c r="F27209" t="s">
        <v>1654</v>
      </c>
      <c r="G27209" t="s">
        <v>2663</v>
      </c>
    </row>
    <row r="27210" spans="1:7" x14ac:dyDescent="0.25">
      <c r="A27210" t="s">
        <v>1651</v>
      </c>
      <c r="B27210" t="s">
        <v>1652</v>
      </c>
      <c r="C27210" t="s">
        <v>1653</v>
      </c>
      <c r="D27210" s="1">
        <v>45033</v>
      </c>
      <c r="E27210" s="2">
        <v>100</v>
      </c>
      <c r="F27210" t="s">
        <v>1655</v>
      </c>
      <c r="G27210" t="s">
        <v>2663</v>
      </c>
    </row>
    <row r="27211" spans="1:7" x14ac:dyDescent="0.25">
      <c r="A27211" t="s">
        <v>1257</v>
      </c>
      <c r="B27211" t="s">
        <v>1258</v>
      </c>
      <c r="C27211" t="s">
        <v>1259</v>
      </c>
      <c r="D27211" s="1">
        <v>45033</v>
      </c>
      <c r="E27211" s="2">
        <v>83.33</v>
      </c>
      <c r="F27211" t="s">
        <v>1260</v>
      </c>
      <c r="G27211" t="s">
        <v>34</v>
      </c>
    </row>
    <row r="27212" spans="1:7" x14ac:dyDescent="0.25">
      <c r="A27212" t="s">
        <v>2714</v>
      </c>
      <c r="B27212" t="s">
        <v>2715</v>
      </c>
      <c r="C27212" t="s">
        <v>488</v>
      </c>
      <c r="D27212" s="1">
        <v>45033</v>
      </c>
      <c r="E27212" s="2">
        <v>84</v>
      </c>
      <c r="F27212" t="s">
        <v>2716</v>
      </c>
      <c r="G27212" t="s">
        <v>34</v>
      </c>
    </row>
    <row r="27213" spans="1:7" x14ac:dyDescent="0.25">
      <c r="A27213" t="s">
        <v>2128</v>
      </c>
      <c r="B27213" t="s">
        <v>2129</v>
      </c>
      <c r="D27213" s="1">
        <v>45034</v>
      </c>
      <c r="E27213" s="2">
        <v>34000</v>
      </c>
      <c r="G27213" t="s">
        <v>5843</v>
      </c>
    </row>
    <row r="27214" spans="1:7" x14ac:dyDescent="0.25">
      <c r="A27214">
        <v>1143</v>
      </c>
      <c r="B27214" t="s">
        <v>6686</v>
      </c>
      <c r="C27214" t="s">
        <v>3740</v>
      </c>
      <c r="D27214" s="1">
        <v>45034</v>
      </c>
      <c r="E27214" s="2">
        <v>50</v>
      </c>
      <c r="F27214" t="s">
        <v>6687</v>
      </c>
      <c r="G27214" t="s">
        <v>6331</v>
      </c>
    </row>
    <row r="27215" spans="1:7" x14ac:dyDescent="0.25">
      <c r="A27215">
        <v>1053</v>
      </c>
      <c r="B27215" t="s">
        <v>575</v>
      </c>
      <c r="C27215" t="s">
        <v>3740</v>
      </c>
      <c r="D27215" s="1">
        <v>45034</v>
      </c>
      <c r="E27215" s="2">
        <v>100</v>
      </c>
      <c r="F27215" t="s">
        <v>6549</v>
      </c>
      <c r="G27215" t="s">
        <v>6331</v>
      </c>
    </row>
    <row r="27216" spans="1:7" x14ac:dyDescent="0.25">
      <c r="A27216" t="s">
        <v>2652</v>
      </c>
      <c r="B27216" t="s">
        <v>2653</v>
      </c>
      <c r="D27216" s="1">
        <v>45036</v>
      </c>
      <c r="E27216" s="2">
        <v>1000</v>
      </c>
      <c r="F27216" t="s">
        <v>2654</v>
      </c>
      <c r="G27216" t="s">
        <v>34</v>
      </c>
    </row>
    <row r="27217" spans="1:7" x14ac:dyDescent="0.25">
      <c r="A27217" t="s">
        <v>2652</v>
      </c>
      <c r="B27217" t="s">
        <v>2653</v>
      </c>
      <c r="D27217" s="1">
        <v>45036</v>
      </c>
      <c r="E27217" s="2">
        <v>5000</v>
      </c>
      <c r="F27217" t="s">
        <v>2654</v>
      </c>
      <c r="G27217" t="s">
        <v>6423</v>
      </c>
    </row>
    <row r="27218" spans="1:7" x14ac:dyDescent="0.25">
      <c r="A27218" t="s">
        <v>2155</v>
      </c>
      <c r="B27218" t="s">
        <v>2156</v>
      </c>
      <c r="C27218" t="s">
        <v>2157</v>
      </c>
      <c r="D27218" s="1">
        <v>45036</v>
      </c>
      <c r="E27218" s="2">
        <v>5000</v>
      </c>
      <c r="F27218" t="s">
        <v>2158</v>
      </c>
      <c r="G27218" t="s">
        <v>4637</v>
      </c>
    </row>
    <row r="27219" spans="1:7" x14ac:dyDescent="0.25">
      <c r="A27219" t="s">
        <v>362</v>
      </c>
      <c r="B27219" t="s">
        <v>363</v>
      </c>
      <c r="D27219" s="1">
        <v>45040</v>
      </c>
      <c r="E27219" s="2">
        <v>800</v>
      </c>
      <c r="F27219" t="s">
        <v>364</v>
      </c>
      <c r="G27219" t="s">
        <v>6268</v>
      </c>
    </row>
    <row r="27220" spans="1:7" x14ac:dyDescent="0.25">
      <c r="A27220" t="s">
        <v>362</v>
      </c>
      <c r="B27220" t="s">
        <v>363</v>
      </c>
      <c r="D27220" s="1">
        <v>45040</v>
      </c>
      <c r="E27220" s="2">
        <v>800</v>
      </c>
      <c r="F27220" t="s">
        <v>365</v>
      </c>
      <c r="G27220" t="s">
        <v>6268</v>
      </c>
    </row>
    <row r="27221" spans="1:7" x14ac:dyDescent="0.25">
      <c r="A27221">
        <v>843</v>
      </c>
      <c r="B27221" t="s">
        <v>6314</v>
      </c>
      <c r="D27221" s="1">
        <v>45040</v>
      </c>
      <c r="E27221" s="2">
        <v>1000</v>
      </c>
      <c r="G27221" t="s">
        <v>6268</v>
      </c>
    </row>
    <row r="27222" spans="1:7" x14ac:dyDescent="0.25">
      <c r="A27222">
        <v>54</v>
      </c>
      <c r="B27222" t="s">
        <v>744</v>
      </c>
      <c r="C27222" t="s">
        <v>5530</v>
      </c>
      <c r="D27222" s="1">
        <v>45042</v>
      </c>
      <c r="E27222" s="2">
        <v>100</v>
      </c>
      <c r="G27222" t="s">
        <v>4684</v>
      </c>
    </row>
    <row r="27223" spans="1:7" x14ac:dyDescent="0.25">
      <c r="A27223">
        <v>68</v>
      </c>
      <c r="B27223" t="s">
        <v>5551</v>
      </c>
      <c r="C27223" t="s">
        <v>5552</v>
      </c>
      <c r="D27223" s="1">
        <v>45044</v>
      </c>
      <c r="E27223" s="2">
        <v>15</v>
      </c>
      <c r="F27223" t="s">
        <v>5553</v>
      </c>
      <c r="G27223" t="s">
        <v>4685</v>
      </c>
    </row>
    <row r="27224" spans="1:7" x14ac:dyDescent="0.25">
      <c r="A27224">
        <v>45</v>
      </c>
      <c r="B27224" t="s">
        <v>1578</v>
      </c>
      <c r="C27224" t="s">
        <v>3033</v>
      </c>
      <c r="D27224" s="1">
        <v>45044</v>
      </c>
      <c r="E27224" s="2">
        <v>84</v>
      </c>
      <c r="F27224" t="s">
        <v>5518</v>
      </c>
      <c r="G27224" t="s">
        <v>34</v>
      </c>
    </row>
    <row r="27225" spans="1:7" x14ac:dyDescent="0.25">
      <c r="A27225" t="s">
        <v>767</v>
      </c>
      <c r="B27225" t="s">
        <v>768</v>
      </c>
      <c r="D27225" s="1">
        <v>45044</v>
      </c>
      <c r="E27225" s="2">
        <v>50140.54</v>
      </c>
      <c r="G27225" t="s">
        <v>2663</v>
      </c>
    </row>
    <row r="27226" spans="1:7" x14ac:dyDescent="0.25">
      <c r="A27226">
        <v>851</v>
      </c>
      <c r="B27226" t="s">
        <v>6504</v>
      </c>
      <c r="C27226" t="s">
        <v>6505</v>
      </c>
      <c r="D27226" s="1">
        <v>45044</v>
      </c>
      <c r="E27226" s="2">
        <v>42</v>
      </c>
      <c r="F27226" t="s">
        <v>6506</v>
      </c>
      <c r="G27226" t="s">
        <v>6507</v>
      </c>
    </row>
    <row r="27227" spans="1:7" x14ac:dyDescent="0.25">
      <c r="A27227">
        <v>383</v>
      </c>
      <c r="B27227" t="s">
        <v>5772</v>
      </c>
      <c r="C27227" t="s">
        <v>5876</v>
      </c>
      <c r="D27227" s="1">
        <v>45044</v>
      </c>
      <c r="E27227" s="2">
        <v>50</v>
      </c>
      <c r="F27227" t="s">
        <v>5877</v>
      </c>
      <c r="G27227" t="s">
        <v>6428</v>
      </c>
    </row>
    <row r="27228" spans="1:7" x14ac:dyDescent="0.25">
      <c r="A27228">
        <v>276</v>
      </c>
      <c r="B27228" t="s">
        <v>5802</v>
      </c>
      <c r="C27228" t="s">
        <v>5803</v>
      </c>
      <c r="D27228" s="1">
        <v>45044</v>
      </c>
      <c r="E27228" s="2">
        <v>5</v>
      </c>
      <c r="G27228" t="s">
        <v>5789</v>
      </c>
    </row>
    <row r="27229" spans="1:7" x14ac:dyDescent="0.25">
      <c r="A27229">
        <v>278</v>
      </c>
      <c r="B27229" t="s">
        <v>2822</v>
      </c>
      <c r="C27229" t="s">
        <v>779</v>
      </c>
      <c r="D27229" s="1">
        <v>45044</v>
      </c>
      <c r="E27229" s="2">
        <v>5</v>
      </c>
      <c r="F27229" t="s">
        <v>5801</v>
      </c>
      <c r="G27229" t="s">
        <v>5789</v>
      </c>
    </row>
    <row r="27230" spans="1:7" x14ac:dyDescent="0.25">
      <c r="A27230" t="s">
        <v>312</v>
      </c>
      <c r="B27230" t="s">
        <v>248</v>
      </c>
      <c r="C27230" t="s">
        <v>313</v>
      </c>
      <c r="D27230" s="1">
        <v>45044</v>
      </c>
      <c r="E27230" s="2">
        <v>50</v>
      </c>
      <c r="F27230" t="s">
        <v>314</v>
      </c>
      <c r="G27230" t="s">
        <v>315</v>
      </c>
    </row>
    <row r="27231" spans="1:7" x14ac:dyDescent="0.25">
      <c r="A27231" t="s">
        <v>1803</v>
      </c>
      <c r="B27231" t="s">
        <v>1804</v>
      </c>
      <c r="C27231" t="s">
        <v>1805</v>
      </c>
      <c r="D27231" s="1">
        <v>45044</v>
      </c>
      <c r="E27231" s="2">
        <v>25</v>
      </c>
      <c r="F27231" t="s">
        <v>1806</v>
      </c>
      <c r="G27231" t="s">
        <v>271</v>
      </c>
    </row>
    <row r="27232" spans="1:7" x14ac:dyDescent="0.25">
      <c r="A27232" t="s">
        <v>1803</v>
      </c>
      <c r="B27232" t="s">
        <v>1804</v>
      </c>
      <c r="C27232" t="s">
        <v>1805</v>
      </c>
      <c r="D27232" s="1">
        <v>45044</v>
      </c>
      <c r="E27232" s="2">
        <v>25</v>
      </c>
      <c r="F27232" t="s">
        <v>1806</v>
      </c>
      <c r="G27232" t="s">
        <v>5422</v>
      </c>
    </row>
    <row r="27233" spans="1:7" x14ac:dyDescent="0.25">
      <c r="A27233" t="s">
        <v>322</v>
      </c>
      <c r="B27233" t="s">
        <v>323</v>
      </c>
      <c r="C27233" t="s">
        <v>324</v>
      </c>
      <c r="D27233" s="1">
        <v>45044</v>
      </c>
      <c r="E27233" s="2">
        <v>63</v>
      </c>
      <c r="F27233" t="s">
        <v>325</v>
      </c>
      <c r="G27233" t="s">
        <v>326</v>
      </c>
    </row>
    <row r="27234" spans="1:7" x14ac:dyDescent="0.25">
      <c r="A27234" t="s">
        <v>322</v>
      </c>
      <c r="B27234" t="s">
        <v>323</v>
      </c>
      <c r="C27234" t="s">
        <v>324</v>
      </c>
      <c r="D27234" s="1">
        <v>45044</v>
      </c>
      <c r="E27234" s="2">
        <v>63</v>
      </c>
      <c r="F27234" t="s">
        <v>327</v>
      </c>
      <c r="G27234" t="s">
        <v>326</v>
      </c>
    </row>
    <row r="27235" spans="1:7" x14ac:dyDescent="0.25">
      <c r="A27235" t="s">
        <v>3686</v>
      </c>
      <c r="B27235" t="s">
        <v>764</v>
      </c>
      <c r="C27235" t="s">
        <v>3687</v>
      </c>
      <c r="D27235" s="1">
        <v>45044</v>
      </c>
      <c r="E27235" s="2">
        <v>5</v>
      </c>
      <c r="F27235" t="s">
        <v>3688</v>
      </c>
      <c r="G27235" t="s">
        <v>97</v>
      </c>
    </row>
    <row r="27236" spans="1:7" x14ac:dyDescent="0.25">
      <c r="A27236" t="s">
        <v>3686</v>
      </c>
      <c r="B27236" t="s">
        <v>764</v>
      </c>
      <c r="C27236" t="s">
        <v>3687</v>
      </c>
      <c r="D27236" s="1">
        <v>45044</v>
      </c>
      <c r="E27236" s="2">
        <v>5</v>
      </c>
      <c r="F27236" t="s">
        <v>3688</v>
      </c>
      <c r="G27236" t="s">
        <v>1245</v>
      </c>
    </row>
    <row r="27237" spans="1:7" x14ac:dyDescent="0.25">
      <c r="A27237" t="s">
        <v>5385</v>
      </c>
      <c r="B27237" t="s">
        <v>2992</v>
      </c>
      <c r="C27237" t="s">
        <v>5386</v>
      </c>
      <c r="D27237" s="1">
        <v>45044</v>
      </c>
      <c r="E27237" s="2">
        <v>100</v>
      </c>
      <c r="F27237" t="s">
        <v>5387</v>
      </c>
      <c r="G27237" t="s">
        <v>67</v>
      </c>
    </row>
    <row r="27238" spans="1:7" x14ac:dyDescent="0.25">
      <c r="A27238" t="s">
        <v>3689</v>
      </c>
      <c r="B27238" t="s">
        <v>3690</v>
      </c>
      <c r="C27238" t="s">
        <v>3691</v>
      </c>
      <c r="D27238" s="1">
        <v>45044</v>
      </c>
      <c r="E27238" s="2">
        <v>34.96</v>
      </c>
      <c r="F27238" t="s">
        <v>3692</v>
      </c>
      <c r="G27238" t="s">
        <v>97</v>
      </c>
    </row>
    <row r="27239" spans="1:7" x14ac:dyDescent="0.25">
      <c r="A27239" t="s">
        <v>2742</v>
      </c>
      <c r="B27239" t="s">
        <v>2743</v>
      </c>
      <c r="C27239" t="s">
        <v>2744</v>
      </c>
      <c r="D27239" s="1">
        <v>45044</v>
      </c>
      <c r="E27239" s="2">
        <v>150</v>
      </c>
      <c r="F27239" t="s">
        <v>2745</v>
      </c>
      <c r="G27239" t="s">
        <v>2746</v>
      </c>
    </row>
    <row r="27240" spans="1:7" x14ac:dyDescent="0.25">
      <c r="A27240" t="s">
        <v>2742</v>
      </c>
      <c r="B27240" t="s">
        <v>2743</v>
      </c>
      <c r="C27240" t="s">
        <v>2744</v>
      </c>
      <c r="D27240" s="1">
        <v>45044</v>
      </c>
      <c r="E27240" s="2">
        <v>150</v>
      </c>
      <c r="F27240" t="s">
        <v>2747</v>
      </c>
      <c r="G27240" t="s">
        <v>2746</v>
      </c>
    </row>
    <row r="27241" spans="1:7" x14ac:dyDescent="0.25">
      <c r="A27241" t="s">
        <v>1590</v>
      </c>
      <c r="B27241" t="s">
        <v>1591</v>
      </c>
      <c r="C27241" t="s">
        <v>1592</v>
      </c>
      <c r="D27241" s="1">
        <v>45044</v>
      </c>
      <c r="E27241" s="2">
        <v>5</v>
      </c>
      <c r="F27241" t="s">
        <v>1593</v>
      </c>
      <c r="G27241" t="s">
        <v>1245</v>
      </c>
    </row>
    <row r="27242" spans="1:7" x14ac:dyDescent="0.25">
      <c r="A27242" t="s">
        <v>529</v>
      </c>
      <c r="B27242" t="s">
        <v>290</v>
      </c>
      <c r="C27242" t="s">
        <v>530</v>
      </c>
      <c r="D27242" s="1">
        <v>45044</v>
      </c>
      <c r="E27242" s="2">
        <v>25</v>
      </c>
      <c r="F27242" t="s">
        <v>531</v>
      </c>
      <c r="G27242" t="s">
        <v>3282</v>
      </c>
    </row>
    <row r="27243" spans="1:7" x14ac:dyDescent="0.25">
      <c r="A27243" t="s">
        <v>2153</v>
      </c>
      <c r="B27243" t="s">
        <v>614</v>
      </c>
      <c r="C27243" t="s">
        <v>1310</v>
      </c>
      <c r="D27243" s="1">
        <v>45044</v>
      </c>
      <c r="E27243" s="2">
        <v>10</v>
      </c>
      <c r="F27243" t="s">
        <v>2154</v>
      </c>
      <c r="G27243" t="s">
        <v>1245</v>
      </c>
    </row>
    <row r="27244" spans="1:7" x14ac:dyDescent="0.25">
      <c r="A27244" t="s">
        <v>2000</v>
      </c>
      <c r="B27244" t="s">
        <v>2001</v>
      </c>
      <c r="C27244" t="s">
        <v>2002</v>
      </c>
      <c r="D27244" s="1">
        <v>45044</v>
      </c>
      <c r="E27244" s="2">
        <v>100</v>
      </c>
      <c r="F27244" t="s">
        <v>2003</v>
      </c>
      <c r="G27244" t="s">
        <v>2681</v>
      </c>
    </row>
    <row r="27245" spans="1:7" x14ac:dyDescent="0.25">
      <c r="A27245" t="s">
        <v>2000</v>
      </c>
      <c r="B27245" t="s">
        <v>2001</v>
      </c>
      <c r="C27245" t="s">
        <v>2002</v>
      </c>
      <c r="D27245" s="1">
        <v>45044</v>
      </c>
      <c r="E27245" s="2">
        <v>100</v>
      </c>
      <c r="F27245" t="s">
        <v>2004</v>
      </c>
      <c r="G27245" t="s">
        <v>2681</v>
      </c>
    </row>
    <row r="27246" spans="1:7" x14ac:dyDescent="0.25">
      <c r="A27246" t="s">
        <v>4053</v>
      </c>
      <c r="B27246" t="s">
        <v>580</v>
      </c>
      <c r="C27246" t="s">
        <v>4054</v>
      </c>
      <c r="D27246" s="1">
        <v>45044</v>
      </c>
      <c r="E27246" s="2">
        <v>15</v>
      </c>
      <c r="F27246" t="s">
        <v>4055</v>
      </c>
      <c r="G27246" t="s">
        <v>3282</v>
      </c>
    </row>
    <row r="27247" spans="1:7" x14ac:dyDescent="0.25">
      <c r="A27247" t="s">
        <v>4053</v>
      </c>
      <c r="B27247" t="s">
        <v>580</v>
      </c>
      <c r="C27247" t="s">
        <v>4054</v>
      </c>
      <c r="D27247" s="1">
        <v>45044</v>
      </c>
      <c r="E27247" s="2">
        <v>15</v>
      </c>
      <c r="F27247" t="s">
        <v>4055</v>
      </c>
      <c r="G27247" t="s">
        <v>3282</v>
      </c>
    </row>
    <row r="27248" spans="1:7" x14ac:dyDescent="0.25">
      <c r="A27248" t="s">
        <v>4053</v>
      </c>
      <c r="B27248" t="s">
        <v>580</v>
      </c>
      <c r="C27248" t="s">
        <v>4054</v>
      </c>
      <c r="D27248" s="1">
        <v>45044</v>
      </c>
      <c r="E27248" s="2">
        <v>15</v>
      </c>
      <c r="F27248" t="s">
        <v>4056</v>
      </c>
      <c r="G27248" t="s">
        <v>3282</v>
      </c>
    </row>
    <row r="27249" spans="1:7" x14ac:dyDescent="0.25">
      <c r="A27249" t="s">
        <v>2690</v>
      </c>
      <c r="B27249" t="s">
        <v>2691</v>
      </c>
      <c r="C27249" t="s">
        <v>2692</v>
      </c>
      <c r="D27249" s="1">
        <v>45044</v>
      </c>
      <c r="E27249" s="2">
        <v>50</v>
      </c>
      <c r="F27249" t="s">
        <v>2693</v>
      </c>
      <c r="G27249" t="s">
        <v>1715</v>
      </c>
    </row>
    <row r="27250" spans="1:7" x14ac:dyDescent="0.25">
      <c r="A27250" t="s">
        <v>2690</v>
      </c>
      <c r="B27250" t="s">
        <v>2691</v>
      </c>
      <c r="C27250" t="s">
        <v>2692</v>
      </c>
      <c r="D27250" s="1">
        <v>45044</v>
      </c>
      <c r="E27250" s="2">
        <v>50</v>
      </c>
      <c r="F27250" t="s">
        <v>2693</v>
      </c>
      <c r="G27250" t="s">
        <v>1725</v>
      </c>
    </row>
    <row r="27251" spans="1:7" x14ac:dyDescent="0.25">
      <c r="A27251" t="s">
        <v>636</v>
      </c>
      <c r="B27251" t="s">
        <v>637</v>
      </c>
      <c r="C27251" t="s">
        <v>638</v>
      </c>
      <c r="D27251" s="1">
        <v>45044</v>
      </c>
      <c r="E27251" s="2">
        <v>10</v>
      </c>
      <c r="F27251" t="s">
        <v>639</v>
      </c>
      <c r="G27251" t="s">
        <v>1695</v>
      </c>
    </row>
    <row r="27252" spans="1:7" x14ac:dyDescent="0.25">
      <c r="A27252" t="s">
        <v>636</v>
      </c>
      <c r="B27252" t="s">
        <v>637</v>
      </c>
      <c r="C27252" t="s">
        <v>638</v>
      </c>
      <c r="D27252" s="1">
        <v>45044</v>
      </c>
      <c r="E27252" s="2">
        <v>10</v>
      </c>
      <c r="F27252" t="s">
        <v>639</v>
      </c>
      <c r="G27252" t="s">
        <v>471</v>
      </c>
    </row>
    <row r="27253" spans="1:7" x14ac:dyDescent="0.25">
      <c r="A27253" t="s">
        <v>138</v>
      </c>
      <c r="B27253" t="s">
        <v>139</v>
      </c>
      <c r="C27253" t="s">
        <v>140</v>
      </c>
      <c r="D27253" s="1">
        <v>45044</v>
      </c>
      <c r="E27253" s="2">
        <v>40</v>
      </c>
      <c r="F27253" t="s">
        <v>141</v>
      </c>
      <c r="G27253" t="s">
        <v>1695</v>
      </c>
    </row>
    <row r="27254" spans="1:7" x14ac:dyDescent="0.25">
      <c r="A27254" t="s">
        <v>1492</v>
      </c>
      <c r="B27254" t="s">
        <v>1493</v>
      </c>
      <c r="C27254" t="s">
        <v>1494</v>
      </c>
      <c r="D27254" s="1">
        <v>45044</v>
      </c>
      <c r="E27254" s="2">
        <v>100</v>
      </c>
      <c r="F27254" t="s">
        <v>1495</v>
      </c>
      <c r="G27254" t="s">
        <v>67</v>
      </c>
    </row>
    <row r="27255" spans="1:7" x14ac:dyDescent="0.25">
      <c r="A27255" t="s">
        <v>129</v>
      </c>
      <c r="B27255" t="s">
        <v>130</v>
      </c>
      <c r="C27255" t="s">
        <v>131</v>
      </c>
      <c r="D27255" s="1">
        <v>45044</v>
      </c>
      <c r="E27255" s="2">
        <v>10</v>
      </c>
      <c r="F27255" t="s">
        <v>132</v>
      </c>
      <c r="G27255" t="s">
        <v>9</v>
      </c>
    </row>
    <row r="27256" spans="1:7" x14ac:dyDescent="0.25">
      <c r="A27256" t="s">
        <v>1095</v>
      </c>
      <c r="B27256" t="s">
        <v>1096</v>
      </c>
      <c r="C27256" t="s">
        <v>1097</v>
      </c>
      <c r="D27256" s="1">
        <v>45044</v>
      </c>
      <c r="E27256" s="2">
        <v>10</v>
      </c>
      <c r="F27256" t="s">
        <v>1098</v>
      </c>
      <c r="G27256" t="s">
        <v>828</v>
      </c>
    </row>
    <row r="27257" spans="1:7" x14ac:dyDescent="0.25">
      <c r="A27257" t="s">
        <v>1095</v>
      </c>
      <c r="B27257" t="s">
        <v>1096</v>
      </c>
      <c r="C27257" t="s">
        <v>1097</v>
      </c>
      <c r="D27257" s="1">
        <v>45044</v>
      </c>
      <c r="E27257" s="2">
        <v>10</v>
      </c>
      <c r="F27257" t="s">
        <v>1099</v>
      </c>
      <c r="G27257" t="s">
        <v>828</v>
      </c>
    </row>
    <row r="27258" spans="1:7" x14ac:dyDescent="0.25">
      <c r="A27258" t="s">
        <v>1095</v>
      </c>
      <c r="B27258" t="s">
        <v>1096</v>
      </c>
      <c r="C27258" t="s">
        <v>1097</v>
      </c>
      <c r="D27258" s="1">
        <v>45044</v>
      </c>
      <c r="E27258" s="2">
        <v>10</v>
      </c>
      <c r="F27258" t="s">
        <v>1099</v>
      </c>
      <c r="G27258" t="s">
        <v>828</v>
      </c>
    </row>
    <row r="27259" spans="1:7" x14ac:dyDescent="0.25">
      <c r="A27259" t="s">
        <v>1095</v>
      </c>
      <c r="B27259" t="s">
        <v>1096</v>
      </c>
      <c r="C27259" t="s">
        <v>1097</v>
      </c>
      <c r="D27259" s="1">
        <v>45044</v>
      </c>
      <c r="E27259" s="2">
        <v>10</v>
      </c>
      <c r="F27259" t="s">
        <v>1099</v>
      </c>
      <c r="G27259" t="s">
        <v>828</v>
      </c>
    </row>
    <row r="27260" spans="1:7" x14ac:dyDescent="0.25">
      <c r="A27260" t="s">
        <v>1095</v>
      </c>
      <c r="B27260" t="s">
        <v>1096</v>
      </c>
      <c r="C27260" t="s">
        <v>1097</v>
      </c>
      <c r="D27260" s="1">
        <v>45044</v>
      </c>
      <c r="E27260" s="2">
        <v>10</v>
      </c>
      <c r="F27260" t="s">
        <v>1098</v>
      </c>
      <c r="G27260" t="s">
        <v>257</v>
      </c>
    </row>
    <row r="27261" spans="1:7" x14ac:dyDescent="0.25">
      <c r="A27261" t="s">
        <v>1095</v>
      </c>
      <c r="B27261" t="s">
        <v>1096</v>
      </c>
      <c r="C27261" t="s">
        <v>1097</v>
      </c>
      <c r="D27261" s="1">
        <v>45044</v>
      </c>
      <c r="E27261" s="2">
        <v>10</v>
      </c>
      <c r="F27261" t="s">
        <v>1099</v>
      </c>
      <c r="G27261" t="s">
        <v>257</v>
      </c>
    </row>
    <row r="27262" spans="1:7" x14ac:dyDescent="0.25">
      <c r="A27262" t="s">
        <v>1095</v>
      </c>
      <c r="B27262" t="s">
        <v>1096</v>
      </c>
      <c r="C27262" t="s">
        <v>1097</v>
      </c>
      <c r="D27262" s="1">
        <v>45044</v>
      </c>
      <c r="E27262" s="2">
        <v>10</v>
      </c>
      <c r="F27262" t="s">
        <v>1099</v>
      </c>
      <c r="G27262" t="s">
        <v>257</v>
      </c>
    </row>
    <row r="27263" spans="1:7" x14ac:dyDescent="0.25">
      <c r="A27263" t="s">
        <v>1095</v>
      </c>
      <c r="B27263" t="s">
        <v>1096</v>
      </c>
      <c r="C27263" t="s">
        <v>1097</v>
      </c>
      <c r="D27263" s="1">
        <v>45044</v>
      </c>
      <c r="E27263" s="2">
        <v>10</v>
      </c>
      <c r="F27263" t="s">
        <v>1099</v>
      </c>
      <c r="G27263" t="s">
        <v>257</v>
      </c>
    </row>
    <row r="27264" spans="1:7" x14ac:dyDescent="0.25">
      <c r="A27264" t="s">
        <v>1095</v>
      </c>
      <c r="B27264" t="s">
        <v>1096</v>
      </c>
      <c r="C27264" t="s">
        <v>1097</v>
      </c>
      <c r="D27264" s="1">
        <v>45044</v>
      </c>
      <c r="E27264" s="2">
        <v>15</v>
      </c>
      <c r="F27264" t="s">
        <v>1098</v>
      </c>
      <c r="G27264" t="s">
        <v>114</v>
      </c>
    </row>
    <row r="27265" spans="1:7" x14ac:dyDescent="0.25">
      <c r="A27265" t="s">
        <v>1095</v>
      </c>
      <c r="B27265" t="s">
        <v>1096</v>
      </c>
      <c r="C27265" t="s">
        <v>1097</v>
      </c>
      <c r="D27265" s="1">
        <v>45044</v>
      </c>
      <c r="E27265" s="2">
        <v>15</v>
      </c>
      <c r="F27265" t="s">
        <v>1099</v>
      </c>
      <c r="G27265" t="s">
        <v>114</v>
      </c>
    </row>
    <row r="27266" spans="1:7" x14ac:dyDescent="0.25">
      <c r="A27266" t="s">
        <v>1095</v>
      </c>
      <c r="B27266" t="s">
        <v>1096</v>
      </c>
      <c r="C27266" t="s">
        <v>1097</v>
      </c>
      <c r="D27266" s="1">
        <v>45044</v>
      </c>
      <c r="E27266" s="2">
        <v>15</v>
      </c>
      <c r="F27266" t="s">
        <v>1099</v>
      </c>
      <c r="G27266" t="s">
        <v>114</v>
      </c>
    </row>
    <row r="27267" spans="1:7" x14ac:dyDescent="0.25">
      <c r="A27267" t="s">
        <v>1095</v>
      </c>
      <c r="B27267" t="s">
        <v>1096</v>
      </c>
      <c r="C27267" t="s">
        <v>1097</v>
      </c>
      <c r="D27267" s="1">
        <v>45044</v>
      </c>
      <c r="E27267" s="2">
        <v>15</v>
      </c>
      <c r="F27267" t="s">
        <v>1099</v>
      </c>
      <c r="G27267" t="s">
        <v>114</v>
      </c>
    </row>
    <row r="27268" spans="1:7" x14ac:dyDescent="0.25">
      <c r="A27268" t="s">
        <v>2753</v>
      </c>
      <c r="B27268" t="s">
        <v>740</v>
      </c>
      <c r="C27268" t="s">
        <v>2754</v>
      </c>
      <c r="D27268" s="1">
        <v>45044</v>
      </c>
      <c r="E27268" s="2">
        <v>5</v>
      </c>
      <c r="F27268" t="s">
        <v>2755</v>
      </c>
      <c r="G27268" t="s">
        <v>1440</v>
      </c>
    </row>
    <row r="27269" spans="1:7" x14ac:dyDescent="0.25">
      <c r="A27269" t="s">
        <v>2753</v>
      </c>
      <c r="B27269" t="s">
        <v>740</v>
      </c>
      <c r="C27269" t="s">
        <v>2754</v>
      </c>
      <c r="D27269" s="1">
        <v>45044</v>
      </c>
      <c r="E27269" s="2">
        <v>5</v>
      </c>
      <c r="F27269" t="s">
        <v>2756</v>
      </c>
      <c r="G27269" t="s">
        <v>1440</v>
      </c>
    </row>
    <row r="27270" spans="1:7" x14ac:dyDescent="0.25">
      <c r="A27270" t="s">
        <v>2753</v>
      </c>
      <c r="B27270" t="s">
        <v>740</v>
      </c>
      <c r="C27270" t="s">
        <v>2754</v>
      </c>
      <c r="D27270" s="1">
        <v>45044</v>
      </c>
      <c r="E27270" s="2">
        <v>5</v>
      </c>
      <c r="F27270" t="s">
        <v>2757</v>
      </c>
      <c r="G27270" t="s">
        <v>1440</v>
      </c>
    </row>
    <row r="27271" spans="1:7" x14ac:dyDescent="0.25">
      <c r="A27271" t="s">
        <v>1584</v>
      </c>
      <c r="B27271" t="s">
        <v>1585</v>
      </c>
      <c r="C27271" t="s">
        <v>1586</v>
      </c>
      <c r="D27271" s="1">
        <v>45044</v>
      </c>
      <c r="E27271" s="2">
        <v>15</v>
      </c>
      <c r="F27271" t="s">
        <v>1587</v>
      </c>
      <c r="G27271" t="s">
        <v>1695</v>
      </c>
    </row>
    <row r="27272" spans="1:7" x14ac:dyDescent="0.25">
      <c r="A27272" t="s">
        <v>1584</v>
      </c>
      <c r="B27272" t="s">
        <v>1585</v>
      </c>
      <c r="C27272" t="s">
        <v>1586</v>
      </c>
      <c r="D27272" s="1">
        <v>45044</v>
      </c>
      <c r="E27272" s="2">
        <v>15</v>
      </c>
      <c r="F27272" t="s">
        <v>1587</v>
      </c>
      <c r="G27272" t="s">
        <v>1245</v>
      </c>
    </row>
    <row r="27273" spans="1:7" x14ac:dyDescent="0.25">
      <c r="A27273" t="s">
        <v>1584</v>
      </c>
      <c r="B27273" t="s">
        <v>1585</v>
      </c>
      <c r="C27273" t="s">
        <v>1586</v>
      </c>
      <c r="D27273" s="1">
        <v>45044</v>
      </c>
      <c r="E27273" s="2">
        <v>20</v>
      </c>
      <c r="F27273" t="s">
        <v>1587</v>
      </c>
      <c r="G27273" t="s">
        <v>6257</v>
      </c>
    </row>
    <row r="27274" spans="1:7" x14ac:dyDescent="0.25">
      <c r="A27274" t="s">
        <v>1580</v>
      </c>
      <c r="B27274" t="s">
        <v>1581</v>
      </c>
      <c r="C27274" t="s">
        <v>1582</v>
      </c>
      <c r="D27274" s="1">
        <v>45044</v>
      </c>
      <c r="E27274" s="2">
        <v>20</v>
      </c>
      <c r="F27274" t="s">
        <v>1583</v>
      </c>
      <c r="G27274" t="s">
        <v>9</v>
      </c>
    </row>
    <row r="27275" spans="1:7" x14ac:dyDescent="0.25">
      <c r="A27275" t="s">
        <v>115</v>
      </c>
      <c r="B27275" t="s">
        <v>116</v>
      </c>
      <c r="C27275" t="s">
        <v>117</v>
      </c>
      <c r="D27275" s="1">
        <v>45044</v>
      </c>
      <c r="E27275" s="2">
        <v>5</v>
      </c>
      <c r="F27275" t="s">
        <v>118</v>
      </c>
      <c r="G27275" t="s">
        <v>1245</v>
      </c>
    </row>
    <row r="27276" spans="1:7" x14ac:dyDescent="0.25">
      <c r="A27276" t="s">
        <v>115</v>
      </c>
      <c r="B27276" t="s">
        <v>116</v>
      </c>
      <c r="C27276" t="s">
        <v>117</v>
      </c>
      <c r="D27276" s="1">
        <v>45044</v>
      </c>
      <c r="E27276" s="2">
        <v>5</v>
      </c>
      <c r="F27276" t="s">
        <v>119</v>
      </c>
      <c r="G27276" t="s">
        <v>1245</v>
      </c>
    </row>
    <row r="27277" spans="1:7" x14ac:dyDescent="0.25">
      <c r="A27277" t="s">
        <v>115</v>
      </c>
      <c r="B27277" t="s">
        <v>116</v>
      </c>
      <c r="C27277" t="s">
        <v>117</v>
      </c>
      <c r="D27277" s="1">
        <v>45044</v>
      </c>
      <c r="E27277" s="2">
        <v>5</v>
      </c>
      <c r="F27277" t="s">
        <v>120</v>
      </c>
      <c r="G27277" t="s">
        <v>1245</v>
      </c>
    </row>
    <row r="27278" spans="1:7" x14ac:dyDescent="0.25">
      <c r="A27278" t="s">
        <v>115</v>
      </c>
      <c r="B27278" t="s">
        <v>116</v>
      </c>
      <c r="C27278" t="s">
        <v>117</v>
      </c>
      <c r="D27278" s="1">
        <v>45044</v>
      </c>
      <c r="E27278" s="2">
        <v>5</v>
      </c>
      <c r="F27278" t="s">
        <v>118</v>
      </c>
      <c r="G27278" t="s">
        <v>5789</v>
      </c>
    </row>
    <row r="27279" spans="1:7" x14ac:dyDescent="0.25">
      <c r="A27279" t="s">
        <v>115</v>
      </c>
      <c r="B27279" t="s">
        <v>116</v>
      </c>
      <c r="C27279" t="s">
        <v>117</v>
      </c>
      <c r="D27279" s="1">
        <v>45044</v>
      </c>
      <c r="E27279" s="2">
        <v>5</v>
      </c>
      <c r="F27279" t="s">
        <v>119</v>
      </c>
      <c r="G27279" t="s">
        <v>5789</v>
      </c>
    </row>
    <row r="27280" spans="1:7" x14ac:dyDescent="0.25">
      <c r="A27280" t="s">
        <v>115</v>
      </c>
      <c r="B27280" t="s">
        <v>116</v>
      </c>
      <c r="C27280" t="s">
        <v>117</v>
      </c>
      <c r="D27280" s="1">
        <v>45044</v>
      </c>
      <c r="E27280" s="2">
        <v>5</v>
      </c>
      <c r="F27280" t="s">
        <v>120</v>
      </c>
      <c r="G27280" t="s">
        <v>5789</v>
      </c>
    </row>
    <row r="27281" spans="1:7" x14ac:dyDescent="0.25">
      <c r="A27281" t="s">
        <v>263</v>
      </c>
      <c r="B27281" t="s">
        <v>264</v>
      </c>
      <c r="C27281" t="s">
        <v>265</v>
      </c>
      <c r="D27281" s="1">
        <v>45044</v>
      </c>
      <c r="E27281" s="2">
        <v>50</v>
      </c>
      <c r="F27281" t="s">
        <v>266</v>
      </c>
      <c r="G27281" t="s">
        <v>1695</v>
      </c>
    </row>
    <row r="27282" spans="1:7" x14ac:dyDescent="0.25">
      <c r="A27282" t="s">
        <v>1450</v>
      </c>
      <c r="B27282" t="s">
        <v>1451</v>
      </c>
      <c r="C27282" t="s">
        <v>1452</v>
      </c>
      <c r="D27282" s="1">
        <v>45044</v>
      </c>
      <c r="E27282" s="2">
        <v>84</v>
      </c>
      <c r="F27282" t="s">
        <v>1453</v>
      </c>
      <c r="G27282" t="s">
        <v>34</v>
      </c>
    </row>
    <row r="27283" spans="1:7" x14ac:dyDescent="0.25">
      <c r="A27283" t="s">
        <v>1450</v>
      </c>
      <c r="B27283" t="s">
        <v>1451</v>
      </c>
      <c r="C27283" t="s">
        <v>1452</v>
      </c>
      <c r="D27283" s="1">
        <v>45044</v>
      </c>
      <c r="E27283" s="2">
        <v>84</v>
      </c>
      <c r="F27283" t="s">
        <v>1454</v>
      </c>
      <c r="G27283" t="s">
        <v>34</v>
      </c>
    </row>
    <row r="27284" spans="1:7" x14ac:dyDescent="0.25">
      <c r="A27284" t="s">
        <v>1450</v>
      </c>
      <c r="B27284" t="s">
        <v>1451</v>
      </c>
      <c r="C27284" t="s">
        <v>1452</v>
      </c>
      <c r="D27284" s="1">
        <v>45044</v>
      </c>
      <c r="E27284" s="2">
        <v>84</v>
      </c>
      <c r="F27284" t="s">
        <v>1454</v>
      </c>
      <c r="G27284" t="s">
        <v>34</v>
      </c>
    </row>
    <row r="27285" spans="1:7" x14ac:dyDescent="0.25">
      <c r="A27285" t="s">
        <v>2475</v>
      </c>
      <c r="B27285" t="s">
        <v>1451</v>
      </c>
      <c r="C27285" t="s">
        <v>2476</v>
      </c>
      <c r="D27285" s="1">
        <v>45044</v>
      </c>
      <c r="E27285" s="2">
        <v>100</v>
      </c>
      <c r="F27285" t="s">
        <v>2477</v>
      </c>
      <c r="G27285" t="s">
        <v>2456</v>
      </c>
    </row>
    <row r="27286" spans="1:7" x14ac:dyDescent="0.25">
      <c r="A27286" t="s">
        <v>5031</v>
      </c>
      <c r="B27286" t="s">
        <v>5032</v>
      </c>
      <c r="C27286" t="s">
        <v>5033</v>
      </c>
      <c r="D27286" s="1">
        <v>45044</v>
      </c>
      <c r="E27286" s="2">
        <v>100</v>
      </c>
      <c r="F27286" t="s">
        <v>5034</v>
      </c>
      <c r="G27286" t="s">
        <v>2663</v>
      </c>
    </row>
    <row r="27287" spans="1:7" x14ac:dyDescent="0.25">
      <c r="A27287" t="s">
        <v>2748</v>
      </c>
      <c r="B27287" t="s">
        <v>2749</v>
      </c>
      <c r="C27287" t="s">
        <v>2750</v>
      </c>
      <c r="D27287" s="1">
        <v>45044</v>
      </c>
      <c r="E27287" s="2">
        <v>10</v>
      </c>
      <c r="F27287" t="s">
        <v>2751</v>
      </c>
      <c r="G27287" t="s">
        <v>67</v>
      </c>
    </row>
    <row r="27288" spans="1:7" x14ac:dyDescent="0.25">
      <c r="A27288" t="s">
        <v>2748</v>
      </c>
      <c r="B27288" t="s">
        <v>2749</v>
      </c>
      <c r="C27288" t="s">
        <v>2750</v>
      </c>
      <c r="D27288" s="1">
        <v>45044</v>
      </c>
      <c r="E27288" s="2">
        <v>10</v>
      </c>
      <c r="F27288" t="s">
        <v>2751</v>
      </c>
      <c r="G27288" t="s">
        <v>67</v>
      </c>
    </row>
    <row r="27289" spans="1:7" x14ac:dyDescent="0.25">
      <c r="A27289" t="s">
        <v>2748</v>
      </c>
      <c r="B27289" t="s">
        <v>2749</v>
      </c>
      <c r="C27289" t="s">
        <v>2750</v>
      </c>
      <c r="D27289" s="1">
        <v>45044</v>
      </c>
      <c r="E27289" s="2">
        <v>10</v>
      </c>
      <c r="F27289" t="s">
        <v>2752</v>
      </c>
      <c r="G27289" t="s">
        <v>67</v>
      </c>
    </row>
    <row r="27290" spans="1:7" x14ac:dyDescent="0.25">
      <c r="A27290" t="s">
        <v>2748</v>
      </c>
      <c r="B27290" t="s">
        <v>2749</v>
      </c>
      <c r="C27290" t="s">
        <v>2750</v>
      </c>
      <c r="D27290" s="1">
        <v>45044</v>
      </c>
      <c r="E27290" s="2">
        <v>10</v>
      </c>
      <c r="F27290" t="s">
        <v>2751</v>
      </c>
      <c r="G27290" t="s">
        <v>1695</v>
      </c>
    </row>
    <row r="27291" spans="1:7" x14ac:dyDescent="0.25">
      <c r="A27291" t="s">
        <v>2748</v>
      </c>
      <c r="B27291" t="s">
        <v>2749</v>
      </c>
      <c r="C27291" t="s">
        <v>2750</v>
      </c>
      <c r="D27291" s="1">
        <v>45044</v>
      </c>
      <c r="E27291" s="2">
        <v>10</v>
      </c>
      <c r="F27291" t="s">
        <v>2751</v>
      </c>
      <c r="G27291" t="s">
        <v>1695</v>
      </c>
    </row>
    <row r="27292" spans="1:7" x14ac:dyDescent="0.25">
      <c r="A27292" t="s">
        <v>2748</v>
      </c>
      <c r="B27292" t="s">
        <v>2749</v>
      </c>
      <c r="C27292" t="s">
        <v>2750</v>
      </c>
      <c r="D27292" s="1">
        <v>45044</v>
      </c>
      <c r="E27292" s="2">
        <v>10</v>
      </c>
      <c r="F27292" t="s">
        <v>2752</v>
      </c>
      <c r="G27292" t="s">
        <v>1695</v>
      </c>
    </row>
    <row r="27293" spans="1:7" x14ac:dyDescent="0.25">
      <c r="A27293" t="s">
        <v>2346</v>
      </c>
      <c r="B27293" t="s">
        <v>371</v>
      </c>
      <c r="C27293" t="s">
        <v>2347</v>
      </c>
      <c r="D27293" s="1">
        <v>45044</v>
      </c>
      <c r="E27293" s="2">
        <v>45</v>
      </c>
      <c r="F27293" t="s">
        <v>2348</v>
      </c>
      <c r="G27293" t="s">
        <v>6666</v>
      </c>
    </row>
    <row r="27294" spans="1:7" x14ac:dyDescent="0.25">
      <c r="A27294" t="s">
        <v>2346</v>
      </c>
      <c r="B27294" t="s">
        <v>371</v>
      </c>
      <c r="C27294" t="s">
        <v>2347</v>
      </c>
      <c r="D27294" s="1">
        <v>45044</v>
      </c>
      <c r="E27294" s="2">
        <v>45</v>
      </c>
      <c r="F27294" t="s">
        <v>2349</v>
      </c>
      <c r="G27294" t="s">
        <v>6666</v>
      </c>
    </row>
    <row r="27295" spans="1:7" x14ac:dyDescent="0.25">
      <c r="A27295" t="s">
        <v>125</v>
      </c>
      <c r="B27295" t="s">
        <v>126</v>
      </c>
      <c r="C27295" t="s">
        <v>127</v>
      </c>
      <c r="D27295" s="1">
        <v>45044</v>
      </c>
      <c r="E27295" s="2">
        <v>5</v>
      </c>
      <c r="F27295" t="s">
        <v>128</v>
      </c>
      <c r="G27295" t="s">
        <v>310</v>
      </c>
    </row>
    <row r="27296" spans="1:7" x14ac:dyDescent="0.25">
      <c r="A27296" t="s">
        <v>4781</v>
      </c>
      <c r="B27296" t="s">
        <v>4782</v>
      </c>
      <c r="C27296" t="s">
        <v>4783</v>
      </c>
      <c r="D27296" s="1">
        <v>45044</v>
      </c>
      <c r="E27296" s="2">
        <v>5</v>
      </c>
      <c r="F27296" t="s">
        <v>4784</v>
      </c>
      <c r="G27296" t="s">
        <v>2663</v>
      </c>
    </row>
    <row r="27297" spans="1:7" x14ac:dyDescent="0.25">
      <c r="A27297" t="s">
        <v>3100</v>
      </c>
      <c r="B27297" t="s">
        <v>3101</v>
      </c>
      <c r="C27297" t="s">
        <v>3102</v>
      </c>
      <c r="D27297" s="1">
        <v>45044</v>
      </c>
      <c r="E27297" s="2">
        <v>50</v>
      </c>
      <c r="F27297" t="s">
        <v>3103</v>
      </c>
      <c r="G27297" t="s">
        <v>67</v>
      </c>
    </row>
    <row r="27298" spans="1:7" x14ac:dyDescent="0.25">
      <c r="A27298" t="s">
        <v>3800</v>
      </c>
      <c r="B27298" t="s">
        <v>1430</v>
      </c>
      <c r="C27298" t="s">
        <v>3801</v>
      </c>
      <c r="D27298" s="1">
        <v>45044</v>
      </c>
      <c r="E27298" s="2">
        <v>10</v>
      </c>
      <c r="F27298" t="s">
        <v>3802</v>
      </c>
      <c r="G27298" t="s">
        <v>2700</v>
      </c>
    </row>
    <row r="27299" spans="1:7" x14ac:dyDescent="0.25">
      <c r="A27299" t="s">
        <v>3800</v>
      </c>
      <c r="B27299" t="s">
        <v>1430</v>
      </c>
      <c r="C27299" t="s">
        <v>3801</v>
      </c>
      <c r="D27299" s="1">
        <v>45044</v>
      </c>
      <c r="E27299" s="2">
        <v>10</v>
      </c>
      <c r="F27299" t="s">
        <v>3802</v>
      </c>
      <c r="G27299" t="s">
        <v>1245</v>
      </c>
    </row>
    <row r="27300" spans="1:7" x14ac:dyDescent="0.25">
      <c r="A27300" t="s">
        <v>4621</v>
      </c>
      <c r="B27300" t="s">
        <v>4622</v>
      </c>
      <c r="C27300" t="s">
        <v>4623</v>
      </c>
      <c r="D27300" s="1">
        <v>45044</v>
      </c>
      <c r="E27300" s="2">
        <v>250</v>
      </c>
      <c r="F27300" t="s">
        <v>4624</v>
      </c>
      <c r="G27300" t="s">
        <v>6332</v>
      </c>
    </row>
    <row r="27301" spans="1:7" x14ac:dyDescent="0.25">
      <c r="A27301" t="s">
        <v>1541</v>
      </c>
      <c r="B27301" t="s">
        <v>1542</v>
      </c>
      <c r="C27301" t="s">
        <v>1543</v>
      </c>
      <c r="D27301" s="1">
        <v>45044</v>
      </c>
      <c r="E27301" s="2">
        <v>20</v>
      </c>
      <c r="F27301" t="s">
        <v>1544</v>
      </c>
      <c r="G27301" t="s">
        <v>114</v>
      </c>
    </row>
    <row r="27302" spans="1:7" x14ac:dyDescent="0.25">
      <c r="A27302" t="s">
        <v>1541</v>
      </c>
      <c r="B27302" t="s">
        <v>1542</v>
      </c>
      <c r="C27302" t="s">
        <v>1543</v>
      </c>
      <c r="D27302" s="1">
        <v>45044</v>
      </c>
      <c r="E27302" s="2">
        <v>20</v>
      </c>
      <c r="F27302" t="s">
        <v>1545</v>
      </c>
      <c r="G27302" t="s">
        <v>114</v>
      </c>
    </row>
    <row r="27303" spans="1:7" x14ac:dyDescent="0.25">
      <c r="A27303" t="s">
        <v>3247</v>
      </c>
      <c r="B27303" t="s">
        <v>3248</v>
      </c>
      <c r="C27303" t="s">
        <v>3249</v>
      </c>
      <c r="D27303" s="1">
        <v>45044</v>
      </c>
      <c r="E27303" s="2">
        <v>10</v>
      </c>
      <c r="F27303" t="s">
        <v>3250</v>
      </c>
      <c r="G27303" t="s">
        <v>3649</v>
      </c>
    </row>
    <row r="27304" spans="1:7" x14ac:dyDescent="0.25">
      <c r="A27304" t="s">
        <v>155</v>
      </c>
      <c r="B27304" t="s">
        <v>156</v>
      </c>
      <c r="C27304" t="s">
        <v>157</v>
      </c>
      <c r="D27304" s="1">
        <v>45044</v>
      </c>
      <c r="E27304" s="2">
        <v>20</v>
      </c>
      <c r="F27304" t="s">
        <v>158</v>
      </c>
      <c r="G27304" t="s">
        <v>5789</v>
      </c>
    </row>
    <row r="27305" spans="1:7" x14ac:dyDescent="0.25">
      <c r="A27305" t="s">
        <v>155</v>
      </c>
      <c r="B27305" t="s">
        <v>156</v>
      </c>
      <c r="C27305" t="s">
        <v>157</v>
      </c>
      <c r="D27305" s="1">
        <v>45044</v>
      </c>
      <c r="E27305" s="2">
        <v>20</v>
      </c>
      <c r="F27305" t="s">
        <v>158</v>
      </c>
      <c r="G27305" t="s">
        <v>5789</v>
      </c>
    </row>
    <row r="27306" spans="1:7" x14ac:dyDescent="0.25">
      <c r="A27306" t="s">
        <v>2758</v>
      </c>
      <c r="B27306" t="s">
        <v>2759</v>
      </c>
      <c r="C27306" t="s">
        <v>2760</v>
      </c>
      <c r="D27306" s="1">
        <v>45044</v>
      </c>
      <c r="E27306" s="2">
        <v>15</v>
      </c>
      <c r="F27306" t="s">
        <v>2761</v>
      </c>
      <c r="G27306" t="s">
        <v>3282</v>
      </c>
    </row>
    <row r="27307" spans="1:7" x14ac:dyDescent="0.25">
      <c r="A27307" t="s">
        <v>553</v>
      </c>
      <c r="B27307" t="s">
        <v>554</v>
      </c>
      <c r="C27307" t="s">
        <v>555</v>
      </c>
      <c r="D27307" s="1">
        <v>45044</v>
      </c>
      <c r="E27307" s="2">
        <v>50</v>
      </c>
      <c r="F27307" t="s">
        <v>556</v>
      </c>
      <c r="G27307" t="s">
        <v>2663</v>
      </c>
    </row>
    <row r="27308" spans="1:7" x14ac:dyDescent="0.25">
      <c r="A27308" t="s">
        <v>553</v>
      </c>
      <c r="B27308" t="s">
        <v>554</v>
      </c>
      <c r="C27308" t="s">
        <v>555</v>
      </c>
      <c r="D27308" s="1">
        <v>45044</v>
      </c>
      <c r="E27308" s="2">
        <v>50</v>
      </c>
      <c r="F27308" t="s">
        <v>557</v>
      </c>
      <c r="G27308" t="s">
        <v>2663</v>
      </c>
    </row>
    <row r="27309" spans="1:7" x14ac:dyDescent="0.25">
      <c r="A27309" t="s">
        <v>2245</v>
      </c>
      <c r="B27309" t="s">
        <v>2246</v>
      </c>
      <c r="C27309" t="s">
        <v>2247</v>
      </c>
      <c r="D27309" s="1">
        <v>45044</v>
      </c>
      <c r="E27309" s="2">
        <v>10</v>
      </c>
      <c r="F27309" t="s">
        <v>2248</v>
      </c>
      <c r="G27309" t="s">
        <v>6257</v>
      </c>
    </row>
    <row r="27310" spans="1:7" x14ac:dyDescent="0.25">
      <c r="A27310" t="s">
        <v>2245</v>
      </c>
      <c r="B27310" t="s">
        <v>2246</v>
      </c>
      <c r="C27310" t="s">
        <v>2247</v>
      </c>
      <c r="D27310" s="1">
        <v>45044</v>
      </c>
      <c r="E27310" s="2">
        <v>10</v>
      </c>
      <c r="F27310" t="s">
        <v>2249</v>
      </c>
      <c r="G27310" t="s">
        <v>6257</v>
      </c>
    </row>
    <row r="27311" spans="1:7" x14ac:dyDescent="0.25">
      <c r="A27311" t="s">
        <v>4990</v>
      </c>
      <c r="B27311" t="s">
        <v>4991</v>
      </c>
      <c r="C27311" t="s">
        <v>4992</v>
      </c>
      <c r="D27311" s="1">
        <v>45044</v>
      </c>
      <c r="E27311" s="2">
        <v>100</v>
      </c>
      <c r="F27311" t="s">
        <v>4993</v>
      </c>
      <c r="G27311" t="s">
        <v>2663</v>
      </c>
    </row>
    <row r="27312" spans="1:7" x14ac:dyDescent="0.25">
      <c r="A27312" t="s">
        <v>4990</v>
      </c>
      <c r="B27312" t="s">
        <v>4991</v>
      </c>
      <c r="C27312" t="s">
        <v>4992</v>
      </c>
      <c r="D27312" s="1">
        <v>45044</v>
      </c>
      <c r="E27312" s="2">
        <v>100</v>
      </c>
      <c r="F27312" t="s">
        <v>4994</v>
      </c>
      <c r="G27312" t="s">
        <v>2663</v>
      </c>
    </row>
    <row r="27313" spans="1:7" x14ac:dyDescent="0.25">
      <c r="A27313" t="s">
        <v>2272</v>
      </c>
      <c r="B27313" t="s">
        <v>2273</v>
      </c>
      <c r="C27313" t="s">
        <v>2274</v>
      </c>
      <c r="D27313" s="1">
        <v>45044</v>
      </c>
      <c r="E27313" s="2">
        <v>350</v>
      </c>
      <c r="F27313" t="s">
        <v>2275</v>
      </c>
      <c r="G27313" t="s">
        <v>2663</v>
      </c>
    </row>
    <row r="27314" spans="1:7" x14ac:dyDescent="0.25">
      <c r="A27314" t="s">
        <v>2272</v>
      </c>
      <c r="B27314" t="s">
        <v>2273</v>
      </c>
      <c r="C27314" t="s">
        <v>2274</v>
      </c>
      <c r="D27314" s="1">
        <v>45044</v>
      </c>
      <c r="E27314" s="2">
        <v>350</v>
      </c>
      <c r="F27314" t="s">
        <v>2276</v>
      </c>
      <c r="G27314" t="s">
        <v>2663</v>
      </c>
    </row>
    <row r="27315" spans="1:7" x14ac:dyDescent="0.25">
      <c r="A27315" t="s">
        <v>2272</v>
      </c>
      <c r="B27315" t="s">
        <v>2273</v>
      </c>
      <c r="C27315" t="s">
        <v>2274</v>
      </c>
      <c r="D27315" s="1">
        <v>45044</v>
      </c>
      <c r="E27315" s="2">
        <v>41.67</v>
      </c>
      <c r="F27315" t="s">
        <v>2275</v>
      </c>
      <c r="G27315" t="s">
        <v>3650</v>
      </c>
    </row>
    <row r="27316" spans="1:7" x14ac:dyDescent="0.25">
      <c r="A27316" t="s">
        <v>2272</v>
      </c>
      <c r="B27316" t="s">
        <v>2273</v>
      </c>
      <c r="C27316" t="s">
        <v>2274</v>
      </c>
      <c r="D27316" s="1">
        <v>45044</v>
      </c>
      <c r="E27316" s="2">
        <v>41.67</v>
      </c>
      <c r="F27316" t="s">
        <v>2276</v>
      </c>
      <c r="G27316" t="s">
        <v>3650</v>
      </c>
    </row>
    <row r="27317" spans="1:7" x14ac:dyDescent="0.25">
      <c r="A27317" t="s">
        <v>2272</v>
      </c>
      <c r="B27317" t="s">
        <v>2273</v>
      </c>
      <c r="C27317" t="s">
        <v>2274</v>
      </c>
      <c r="D27317" s="1">
        <v>45044</v>
      </c>
      <c r="E27317" s="2">
        <v>83.33</v>
      </c>
      <c r="F27317" t="s">
        <v>2275</v>
      </c>
      <c r="G27317" t="s">
        <v>34</v>
      </c>
    </row>
    <row r="27318" spans="1:7" x14ac:dyDescent="0.25">
      <c r="A27318" t="s">
        <v>2272</v>
      </c>
      <c r="B27318" t="s">
        <v>2273</v>
      </c>
      <c r="C27318" t="s">
        <v>2274</v>
      </c>
      <c r="D27318" s="1">
        <v>45044</v>
      </c>
      <c r="E27318" s="2">
        <v>83.33</v>
      </c>
      <c r="F27318" t="s">
        <v>2276</v>
      </c>
      <c r="G27318" t="s">
        <v>34</v>
      </c>
    </row>
    <row r="27319" spans="1:7" x14ac:dyDescent="0.25">
      <c r="A27319" t="s">
        <v>164</v>
      </c>
      <c r="B27319" t="s">
        <v>165</v>
      </c>
      <c r="C27319" t="s">
        <v>166</v>
      </c>
      <c r="D27319" s="1">
        <v>45044</v>
      </c>
      <c r="E27319" s="2">
        <v>20</v>
      </c>
      <c r="F27319" t="s">
        <v>167</v>
      </c>
      <c r="G27319" t="s">
        <v>3613</v>
      </c>
    </row>
    <row r="27320" spans="1:7" x14ac:dyDescent="0.25">
      <c r="A27320" t="s">
        <v>164</v>
      </c>
      <c r="B27320" t="s">
        <v>165</v>
      </c>
      <c r="C27320" t="s">
        <v>166</v>
      </c>
      <c r="D27320" s="1">
        <v>45044</v>
      </c>
      <c r="E27320" s="2">
        <v>20</v>
      </c>
      <c r="F27320" t="s">
        <v>168</v>
      </c>
      <c r="G27320" t="s">
        <v>3613</v>
      </c>
    </row>
    <row r="27321" spans="1:7" x14ac:dyDescent="0.25">
      <c r="A27321" t="s">
        <v>164</v>
      </c>
      <c r="B27321" t="s">
        <v>165</v>
      </c>
      <c r="C27321" t="s">
        <v>166</v>
      </c>
      <c r="D27321" s="1">
        <v>45044</v>
      </c>
      <c r="E27321" s="2">
        <v>25</v>
      </c>
      <c r="F27321" t="s">
        <v>167</v>
      </c>
      <c r="G27321" t="s">
        <v>1695</v>
      </c>
    </row>
    <row r="27322" spans="1:7" x14ac:dyDescent="0.25">
      <c r="A27322" t="s">
        <v>164</v>
      </c>
      <c r="B27322" t="s">
        <v>165</v>
      </c>
      <c r="C27322" t="s">
        <v>166</v>
      </c>
      <c r="D27322" s="1">
        <v>45044</v>
      </c>
      <c r="E27322" s="2">
        <v>25</v>
      </c>
      <c r="F27322" t="s">
        <v>168</v>
      </c>
      <c r="G27322" t="s">
        <v>1695</v>
      </c>
    </row>
    <row r="27323" spans="1:7" x14ac:dyDescent="0.25">
      <c r="A27323" t="s">
        <v>164</v>
      </c>
      <c r="B27323" t="s">
        <v>165</v>
      </c>
      <c r="C27323" t="s">
        <v>166</v>
      </c>
      <c r="D27323" s="1">
        <v>45044</v>
      </c>
      <c r="E27323" s="2">
        <v>20</v>
      </c>
      <c r="F27323" t="s">
        <v>167</v>
      </c>
      <c r="G27323" t="s">
        <v>97</v>
      </c>
    </row>
    <row r="27324" spans="1:7" x14ac:dyDescent="0.25">
      <c r="A27324" t="s">
        <v>164</v>
      </c>
      <c r="B27324" t="s">
        <v>165</v>
      </c>
      <c r="C27324" t="s">
        <v>166</v>
      </c>
      <c r="D27324" s="1">
        <v>45044</v>
      </c>
      <c r="E27324" s="2">
        <v>20</v>
      </c>
      <c r="F27324" t="s">
        <v>168</v>
      </c>
      <c r="G27324" t="s">
        <v>97</v>
      </c>
    </row>
    <row r="27325" spans="1:7" x14ac:dyDescent="0.25">
      <c r="A27325" t="s">
        <v>169</v>
      </c>
      <c r="B27325" t="s">
        <v>170</v>
      </c>
      <c r="C27325" t="s">
        <v>171</v>
      </c>
      <c r="D27325" s="1">
        <v>45044</v>
      </c>
      <c r="E27325" s="2">
        <v>10</v>
      </c>
      <c r="F27325" t="s">
        <v>172</v>
      </c>
      <c r="G27325" t="s">
        <v>1245</v>
      </c>
    </row>
    <row r="27326" spans="1:7" x14ac:dyDescent="0.25">
      <c r="A27326" t="s">
        <v>169</v>
      </c>
      <c r="B27326" t="s">
        <v>170</v>
      </c>
      <c r="C27326" t="s">
        <v>171</v>
      </c>
      <c r="D27326" s="1">
        <v>45044</v>
      </c>
      <c r="E27326" s="2">
        <v>10</v>
      </c>
      <c r="F27326" t="s">
        <v>173</v>
      </c>
      <c r="G27326" t="s">
        <v>1245</v>
      </c>
    </row>
    <row r="27327" spans="1:7" x14ac:dyDescent="0.25">
      <c r="A27327" t="s">
        <v>1464</v>
      </c>
      <c r="B27327" t="s">
        <v>1465</v>
      </c>
      <c r="C27327" t="s">
        <v>627</v>
      </c>
      <c r="D27327" s="1">
        <v>45044</v>
      </c>
      <c r="E27327" s="2">
        <v>20</v>
      </c>
      <c r="F27327" t="s">
        <v>1466</v>
      </c>
      <c r="G27327" t="s">
        <v>478</v>
      </c>
    </row>
    <row r="27328" spans="1:7" x14ac:dyDescent="0.25">
      <c r="A27328" t="s">
        <v>1464</v>
      </c>
      <c r="B27328" t="s">
        <v>1465</v>
      </c>
      <c r="C27328" t="s">
        <v>627</v>
      </c>
      <c r="D27328" s="1">
        <v>45044</v>
      </c>
      <c r="E27328" s="2">
        <v>20</v>
      </c>
      <c r="F27328" t="s">
        <v>1466</v>
      </c>
      <c r="G27328" t="s">
        <v>478</v>
      </c>
    </row>
    <row r="27329" spans="1:7" x14ac:dyDescent="0.25">
      <c r="A27329" t="s">
        <v>709</v>
      </c>
      <c r="B27329" t="s">
        <v>710</v>
      </c>
      <c r="C27329" t="s">
        <v>705</v>
      </c>
      <c r="D27329" s="1">
        <v>45044</v>
      </c>
      <c r="E27329" s="2">
        <v>84</v>
      </c>
      <c r="F27329" t="s">
        <v>711</v>
      </c>
      <c r="G27329" t="s">
        <v>3225</v>
      </c>
    </row>
    <row r="27330" spans="1:7" x14ac:dyDescent="0.25">
      <c r="A27330" t="s">
        <v>709</v>
      </c>
      <c r="B27330" t="s">
        <v>710</v>
      </c>
      <c r="C27330" t="s">
        <v>705</v>
      </c>
      <c r="D27330" s="1">
        <v>45044</v>
      </c>
      <c r="E27330" s="2">
        <v>84</v>
      </c>
      <c r="F27330" t="s">
        <v>712</v>
      </c>
      <c r="G27330" t="s">
        <v>3225</v>
      </c>
    </row>
    <row r="27331" spans="1:7" x14ac:dyDescent="0.25">
      <c r="A27331" t="s">
        <v>709</v>
      </c>
      <c r="B27331" t="s">
        <v>710</v>
      </c>
      <c r="C27331" t="s">
        <v>705</v>
      </c>
      <c r="D27331" s="1">
        <v>45044</v>
      </c>
      <c r="E27331" s="2">
        <v>84</v>
      </c>
      <c r="F27331" t="s">
        <v>712</v>
      </c>
      <c r="G27331" t="s">
        <v>3225</v>
      </c>
    </row>
    <row r="27332" spans="1:7" x14ac:dyDescent="0.25">
      <c r="A27332" t="s">
        <v>493</v>
      </c>
      <c r="B27332" t="s">
        <v>494</v>
      </c>
      <c r="C27332" t="s">
        <v>495</v>
      </c>
      <c r="D27332" s="1">
        <v>45044</v>
      </c>
      <c r="E27332" s="2">
        <v>15</v>
      </c>
      <c r="F27332" t="s">
        <v>496</v>
      </c>
      <c r="G27332" t="s">
        <v>310</v>
      </c>
    </row>
    <row r="27333" spans="1:7" x14ac:dyDescent="0.25">
      <c r="A27333" t="s">
        <v>493</v>
      </c>
      <c r="B27333" t="s">
        <v>494</v>
      </c>
      <c r="C27333" t="s">
        <v>495</v>
      </c>
      <c r="D27333" s="1">
        <v>45044</v>
      </c>
      <c r="E27333" s="2">
        <v>15</v>
      </c>
      <c r="F27333" t="s">
        <v>497</v>
      </c>
      <c r="G27333" t="s">
        <v>310</v>
      </c>
    </row>
    <row r="27334" spans="1:7" x14ac:dyDescent="0.25">
      <c r="A27334" t="s">
        <v>493</v>
      </c>
      <c r="B27334" t="s">
        <v>494</v>
      </c>
      <c r="C27334" t="s">
        <v>495</v>
      </c>
      <c r="D27334" s="1">
        <v>45044</v>
      </c>
      <c r="E27334" s="2">
        <v>25</v>
      </c>
      <c r="F27334" t="s">
        <v>496</v>
      </c>
      <c r="G27334" t="s">
        <v>2456</v>
      </c>
    </row>
    <row r="27335" spans="1:7" x14ac:dyDescent="0.25">
      <c r="A27335" t="s">
        <v>493</v>
      </c>
      <c r="B27335" t="s">
        <v>494</v>
      </c>
      <c r="C27335" t="s">
        <v>495</v>
      </c>
      <c r="D27335" s="1">
        <v>45044</v>
      </c>
      <c r="E27335" s="2">
        <v>25</v>
      </c>
      <c r="F27335" t="s">
        <v>497</v>
      </c>
      <c r="G27335" t="s">
        <v>2456</v>
      </c>
    </row>
    <row r="27336" spans="1:7" x14ac:dyDescent="0.25">
      <c r="A27336" t="s">
        <v>4665</v>
      </c>
      <c r="B27336" t="s">
        <v>4666</v>
      </c>
      <c r="C27336" t="s">
        <v>4667</v>
      </c>
      <c r="D27336" s="1">
        <v>45044</v>
      </c>
      <c r="E27336" s="2">
        <v>25</v>
      </c>
      <c r="F27336" t="s">
        <v>4668</v>
      </c>
      <c r="G27336" t="s">
        <v>1245</v>
      </c>
    </row>
    <row r="27337" spans="1:7" x14ac:dyDescent="0.25">
      <c r="A27337" t="s">
        <v>4665</v>
      </c>
      <c r="B27337" t="s">
        <v>4666</v>
      </c>
      <c r="C27337" t="s">
        <v>4667</v>
      </c>
      <c r="D27337" s="1">
        <v>45044</v>
      </c>
      <c r="E27337" s="2">
        <v>25</v>
      </c>
      <c r="F27337" t="s">
        <v>4669</v>
      </c>
      <c r="G27337" t="s">
        <v>1245</v>
      </c>
    </row>
    <row r="27338" spans="1:7" x14ac:dyDescent="0.25">
      <c r="A27338" t="s">
        <v>4665</v>
      </c>
      <c r="B27338" t="s">
        <v>4666</v>
      </c>
      <c r="C27338" t="s">
        <v>4667</v>
      </c>
      <c r="D27338" s="1">
        <v>45044</v>
      </c>
      <c r="E27338" s="2">
        <v>25</v>
      </c>
      <c r="F27338" t="s">
        <v>4670</v>
      </c>
      <c r="G27338" t="s">
        <v>1245</v>
      </c>
    </row>
    <row r="27339" spans="1:7" x14ac:dyDescent="0.25">
      <c r="A27339" t="s">
        <v>4665</v>
      </c>
      <c r="B27339" t="s">
        <v>4666</v>
      </c>
      <c r="C27339" t="s">
        <v>4667</v>
      </c>
      <c r="D27339" s="1">
        <v>45044</v>
      </c>
      <c r="E27339" s="2">
        <v>25</v>
      </c>
      <c r="F27339" t="s">
        <v>4668</v>
      </c>
      <c r="G27339" t="s">
        <v>276</v>
      </c>
    </row>
    <row r="27340" spans="1:7" x14ac:dyDescent="0.25">
      <c r="A27340" t="s">
        <v>4665</v>
      </c>
      <c r="B27340" t="s">
        <v>4666</v>
      </c>
      <c r="C27340" t="s">
        <v>4667</v>
      </c>
      <c r="D27340" s="1">
        <v>45044</v>
      </c>
      <c r="E27340" s="2">
        <v>25</v>
      </c>
      <c r="F27340" t="s">
        <v>4669</v>
      </c>
      <c r="G27340" t="s">
        <v>276</v>
      </c>
    </row>
    <row r="27341" spans="1:7" x14ac:dyDescent="0.25">
      <c r="A27341" t="s">
        <v>4665</v>
      </c>
      <c r="B27341" t="s">
        <v>4666</v>
      </c>
      <c r="C27341" t="s">
        <v>4667</v>
      </c>
      <c r="D27341" s="1">
        <v>45044</v>
      </c>
      <c r="E27341" s="2">
        <v>25</v>
      </c>
      <c r="F27341" t="s">
        <v>4670</v>
      </c>
      <c r="G27341" t="s">
        <v>276</v>
      </c>
    </row>
    <row r="27342" spans="1:7" x14ac:dyDescent="0.25">
      <c r="A27342" t="s">
        <v>178</v>
      </c>
      <c r="B27342" t="s">
        <v>179</v>
      </c>
      <c r="C27342" t="s">
        <v>180</v>
      </c>
      <c r="D27342" s="1">
        <v>45044</v>
      </c>
      <c r="E27342" s="2">
        <v>5</v>
      </c>
      <c r="F27342" t="s">
        <v>181</v>
      </c>
      <c r="G27342" t="s">
        <v>182</v>
      </c>
    </row>
    <row r="27343" spans="1:7" x14ac:dyDescent="0.25">
      <c r="A27343" t="s">
        <v>1426</v>
      </c>
      <c r="B27343" t="s">
        <v>1427</v>
      </c>
      <c r="C27343" t="s">
        <v>826</v>
      </c>
      <c r="D27343" s="1">
        <v>45046</v>
      </c>
      <c r="E27343" s="2">
        <v>84</v>
      </c>
      <c r="F27343" t="s">
        <v>1428</v>
      </c>
      <c r="G27343" t="s">
        <v>34</v>
      </c>
    </row>
    <row r="27344" spans="1:7" x14ac:dyDescent="0.25">
      <c r="A27344" t="s">
        <v>2634</v>
      </c>
      <c r="B27344" t="s">
        <v>2635</v>
      </c>
      <c r="C27344" t="s">
        <v>2636</v>
      </c>
      <c r="D27344" s="1">
        <v>45046</v>
      </c>
      <c r="E27344" s="2">
        <v>100</v>
      </c>
      <c r="F27344" t="s">
        <v>2637</v>
      </c>
      <c r="G27344" t="s">
        <v>2638</v>
      </c>
    </row>
    <row r="27345" spans="1:7" x14ac:dyDescent="0.25">
      <c r="A27345" t="s">
        <v>2634</v>
      </c>
      <c r="B27345" t="s">
        <v>2635</v>
      </c>
      <c r="C27345" t="s">
        <v>2636</v>
      </c>
      <c r="D27345" s="1">
        <v>45046</v>
      </c>
      <c r="E27345" s="2">
        <v>100</v>
      </c>
      <c r="F27345" t="s">
        <v>2639</v>
      </c>
      <c r="G27345" t="s">
        <v>2638</v>
      </c>
    </row>
    <row r="27346" spans="1:7" x14ac:dyDescent="0.25">
      <c r="A27346" t="s">
        <v>2634</v>
      </c>
      <c r="B27346" t="s">
        <v>2635</v>
      </c>
      <c r="C27346" t="s">
        <v>2636</v>
      </c>
      <c r="D27346" s="1">
        <v>45046</v>
      </c>
      <c r="E27346" s="2">
        <v>100</v>
      </c>
      <c r="F27346" t="s">
        <v>2639</v>
      </c>
      <c r="G27346" t="s">
        <v>2638</v>
      </c>
    </row>
    <row r="27347" spans="1:7" x14ac:dyDescent="0.25">
      <c r="A27347" t="s">
        <v>225</v>
      </c>
      <c r="B27347" t="s">
        <v>226</v>
      </c>
      <c r="C27347" t="s">
        <v>227</v>
      </c>
      <c r="D27347" s="1">
        <v>45046</v>
      </c>
      <c r="E27347" s="2">
        <v>84</v>
      </c>
      <c r="F27347" t="s">
        <v>228</v>
      </c>
      <c r="G27347" t="s">
        <v>34</v>
      </c>
    </row>
    <row r="27348" spans="1:7" x14ac:dyDescent="0.25">
      <c r="A27348" t="s">
        <v>4699</v>
      </c>
      <c r="B27348" t="s">
        <v>4700</v>
      </c>
      <c r="C27348" t="s">
        <v>4701</v>
      </c>
      <c r="D27348" s="1">
        <v>45046</v>
      </c>
      <c r="E27348" s="2">
        <v>84</v>
      </c>
      <c r="F27348" t="s">
        <v>4702</v>
      </c>
      <c r="G27348" t="s">
        <v>34</v>
      </c>
    </row>
    <row r="27349" spans="1:7" x14ac:dyDescent="0.25">
      <c r="A27349" t="s">
        <v>4525</v>
      </c>
      <c r="B27349" t="s">
        <v>4526</v>
      </c>
      <c r="C27349" t="s">
        <v>3574</v>
      </c>
      <c r="D27349" s="1">
        <v>45046</v>
      </c>
      <c r="E27349" s="2">
        <v>84</v>
      </c>
      <c r="F27349" t="s">
        <v>4527</v>
      </c>
      <c r="G27349" t="s">
        <v>34</v>
      </c>
    </row>
    <row r="27350" spans="1:7" x14ac:dyDescent="0.25">
      <c r="A27350" t="s">
        <v>4680</v>
      </c>
      <c r="B27350" t="s">
        <v>4681</v>
      </c>
      <c r="C27350" t="s">
        <v>4682</v>
      </c>
      <c r="D27350" s="1">
        <v>45046</v>
      </c>
      <c r="E27350" s="2">
        <v>84</v>
      </c>
      <c r="F27350" t="s">
        <v>4683</v>
      </c>
      <c r="G27350" t="s">
        <v>34</v>
      </c>
    </row>
    <row r="27351" spans="1:7" x14ac:dyDescent="0.25">
      <c r="A27351" t="s">
        <v>4525</v>
      </c>
      <c r="B27351" t="s">
        <v>4526</v>
      </c>
      <c r="C27351" t="s">
        <v>3574</v>
      </c>
      <c r="D27351" s="1">
        <v>45047</v>
      </c>
      <c r="E27351" s="2">
        <v>25</v>
      </c>
      <c r="F27351" t="s">
        <v>4527</v>
      </c>
      <c r="G27351" t="s">
        <v>97</v>
      </c>
    </row>
    <row r="27352" spans="1:7" x14ac:dyDescent="0.25">
      <c r="A27352">
        <v>341</v>
      </c>
      <c r="B27352" t="s">
        <v>5819</v>
      </c>
      <c r="C27352" t="s">
        <v>5820</v>
      </c>
      <c r="D27352" s="1">
        <v>45047</v>
      </c>
      <c r="E27352" s="2">
        <v>50</v>
      </c>
      <c r="F27352" t="s">
        <v>5821</v>
      </c>
      <c r="G27352" t="s">
        <v>5638</v>
      </c>
    </row>
    <row r="27353" spans="1:7" x14ac:dyDescent="0.25">
      <c r="A27353">
        <v>847</v>
      </c>
      <c r="B27353" t="s">
        <v>6319</v>
      </c>
      <c r="C27353" t="s">
        <v>6320</v>
      </c>
      <c r="D27353" s="1">
        <v>45047</v>
      </c>
      <c r="E27353" s="2">
        <v>10</v>
      </c>
      <c r="F27353" t="s">
        <v>6321</v>
      </c>
      <c r="G27353" t="s">
        <v>2663</v>
      </c>
    </row>
    <row r="27354" spans="1:7" x14ac:dyDescent="0.25">
      <c r="A27354" t="s">
        <v>2447</v>
      </c>
      <c r="B27354" t="s">
        <v>2448</v>
      </c>
      <c r="D27354" s="1">
        <v>45047</v>
      </c>
      <c r="E27354" s="2">
        <v>8250</v>
      </c>
      <c r="F27354" t="s">
        <v>2449</v>
      </c>
      <c r="G27354" t="s">
        <v>4684</v>
      </c>
    </row>
    <row r="27355" spans="1:7" x14ac:dyDescent="0.25">
      <c r="A27355">
        <v>127</v>
      </c>
      <c r="B27355" t="s">
        <v>5609</v>
      </c>
      <c r="C27355" t="s">
        <v>1795</v>
      </c>
      <c r="D27355" s="1">
        <v>45047</v>
      </c>
      <c r="E27355" s="2">
        <v>84</v>
      </c>
      <c r="F27355" t="s">
        <v>5610</v>
      </c>
      <c r="G27355" t="s">
        <v>6387</v>
      </c>
    </row>
    <row r="27356" spans="1:7" x14ac:dyDescent="0.25">
      <c r="A27356" t="s">
        <v>65</v>
      </c>
      <c r="B27356" t="s">
        <v>66</v>
      </c>
      <c r="D27356" s="1">
        <v>45048</v>
      </c>
      <c r="E27356" s="2">
        <v>500</v>
      </c>
      <c r="G27356" t="s">
        <v>2236</v>
      </c>
    </row>
    <row r="27357" spans="1:7" x14ac:dyDescent="0.25">
      <c r="A27357" t="s">
        <v>2202</v>
      </c>
      <c r="B27357" t="s">
        <v>2203</v>
      </c>
      <c r="D27357" s="1">
        <v>45050</v>
      </c>
      <c r="E27357" s="2">
        <v>1500</v>
      </c>
      <c r="F27357" t="s">
        <v>2204</v>
      </c>
      <c r="G27357" t="s">
        <v>6423</v>
      </c>
    </row>
    <row r="27358" spans="1:7" x14ac:dyDescent="0.25">
      <c r="A27358" t="s">
        <v>767</v>
      </c>
      <c r="B27358" t="s">
        <v>768</v>
      </c>
      <c r="D27358" s="1">
        <v>45050</v>
      </c>
      <c r="E27358" s="2">
        <v>5000</v>
      </c>
      <c r="G27358" t="s">
        <v>3649</v>
      </c>
    </row>
    <row r="27359" spans="1:7" x14ac:dyDescent="0.25">
      <c r="A27359">
        <v>891</v>
      </c>
      <c r="B27359" t="s">
        <v>6386</v>
      </c>
      <c r="D27359" s="1">
        <v>45050</v>
      </c>
      <c r="E27359" s="2">
        <v>500</v>
      </c>
      <c r="G27359" t="s">
        <v>5492</v>
      </c>
    </row>
    <row r="27360" spans="1:7" x14ac:dyDescent="0.25">
      <c r="A27360" t="s">
        <v>4076</v>
      </c>
      <c r="B27360" t="s">
        <v>4077</v>
      </c>
      <c r="C27360" t="s">
        <v>413</v>
      </c>
      <c r="D27360" s="1">
        <v>45050</v>
      </c>
      <c r="E27360" s="2">
        <v>500</v>
      </c>
      <c r="F27360" t="s">
        <v>4078</v>
      </c>
      <c r="G27360" t="s">
        <v>67</v>
      </c>
    </row>
    <row r="27361" spans="1:7" x14ac:dyDescent="0.25">
      <c r="A27361" t="s">
        <v>4076</v>
      </c>
      <c r="B27361" t="s">
        <v>4077</v>
      </c>
      <c r="C27361" t="s">
        <v>413</v>
      </c>
      <c r="D27361" s="1">
        <v>45050</v>
      </c>
      <c r="E27361" s="2">
        <v>500</v>
      </c>
      <c r="F27361" t="s">
        <v>4078</v>
      </c>
      <c r="G27361" t="s">
        <v>67</v>
      </c>
    </row>
    <row r="27362" spans="1:7" x14ac:dyDescent="0.25">
      <c r="A27362" t="s">
        <v>6688</v>
      </c>
      <c r="B27362" t="s">
        <v>6689</v>
      </c>
      <c r="D27362" s="1">
        <v>45055</v>
      </c>
      <c r="E27362" s="2">
        <v>500</v>
      </c>
      <c r="G27362" t="s">
        <v>6690</v>
      </c>
    </row>
    <row r="27363" spans="1:7" x14ac:dyDescent="0.25">
      <c r="A27363">
        <v>1158</v>
      </c>
      <c r="B27363" t="s">
        <v>6691</v>
      </c>
      <c r="C27363" t="s">
        <v>6692</v>
      </c>
      <c r="D27363" s="1">
        <v>45055</v>
      </c>
      <c r="E27363" s="2">
        <v>1000</v>
      </c>
      <c r="F27363" t="s">
        <v>6693</v>
      </c>
      <c r="G27363" t="s">
        <v>6694</v>
      </c>
    </row>
    <row r="27364" spans="1:7" x14ac:dyDescent="0.25">
      <c r="A27364" t="s">
        <v>482</v>
      </c>
      <c r="B27364" t="s">
        <v>483</v>
      </c>
      <c r="C27364" t="s">
        <v>484</v>
      </c>
      <c r="D27364" s="1">
        <v>45055</v>
      </c>
      <c r="E27364" s="2">
        <v>41.67</v>
      </c>
      <c r="F27364" t="s">
        <v>485</v>
      </c>
      <c r="G27364" t="s">
        <v>1240</v>
      </c>
    </row>
    <row r="27365" spans="1:7" x14ac:dyDescent="0.25">
      <c r="A27365" t="s">
        <v>482</v>
      </c>
      <c r="B27365" t="s">
        <v>483</v>
      </c>
      <c r="C27365" t="s">
        <v>484</v>
      </c>
      <c r="D27365" s="1">
        <v>45055</v>
      </c>
      <c r="E27365" s="2">
        <v>83.33</v>
      </c>
      <c r="F27365" t="s">
        <v>485</v>
      </c>
      <c r="G27365" t="s">
        <v>34</v>
      </c>
    </row>
    <row r="27366" spans="1:7" x14ac:dyDescent="0.25">
      <c r="A27366" t="s">
        <v>4671</v>
      </c>
      <c r="B27366" t="s">
        <v>4672</v>
      </c>
      <c r="D27366" s="1">
        <v>45056</v>
      </c>
      <c r="E27366" s="2">
        <v>1000</v>
      </c>
      <c r="F27366" t="s">
        <v>4673</v>
      </c>
      <c r="G27366" t="s">
        <v>5826</v>
      </c>
    </row>
    <row r="27367" spans="1:7" x14ac:dyDescent="0.25">
      <c r="A27367" t="s">
        <v>1400</v>
      </c>
      <c r="B27367" t="s">
        <v>1401</v>
      </c>
      <c r="D27367" s="1">
        <v>45057</v>
      </c>
      <c r="E27367" s="2">
        <v>5000</v>
      </c>
      <c r="F27367" t="s">
        <v>1402</v>
      </c>
      <c r="G27367" t="s">
        <v>1403</v>
      </c>
    </row>
    <row r="27368" spans="1:7" x14ac:dyDescent="0.25">
      <c r="A27368" t="s">
        <v>1400</v>
      </c>
      <c r="B27368" t="s">
        <v>1401</v>
      </c>
      <c r="D27368" s="1">
        <v>45057</v>
      </c>
      <c r="E27368" s="2">
        <v>5000</v>
      </c>
      <c r="F27368" t="s">
        <v>1404</v>
      </c>
      <c r="G27368" t="s">
        <v>1403</v>
      </c>
    </row>
    <row r="27369" spans="1:7" x14ac:dyDescent="0.25">
      <c r="A27369" t="s">
        <v>3476</v>
      </c>
      <c r="B27369" t="s">
        <v>3477</v>
      </c>
      <c r="C27369" t="s">
        <v>3478</v>
      </c>
      <c r="D27369" s="1">
        <v>45057</v>
      </c>
      <c r="E27369" s="2">
        <v>500</v>
      </c>
      <c r="G27369" t="s">
        <v>3337</v>
      </c>
    </row>
    <row r="27370" spans="1:7" x14ac:dyDescent="0.25">
      <c r="A27370">
        <v>492</v>
      </c>
      <c r="B27370" t="s">
        <v>5958</v>
      </c>
      <c r="D27370" s="1">
        <v>45058</v>
      </c>
      <c r="E27370" s="2">
        <v>300</v>
      </c>
      <c r="G27370" t="s">
        <v>67</v>
      </c>
    </row>
    <row r="27371" spans="1:7" x14ac:dyDescent="0.25">
      <c r="A27371" t="s">
        <v>4660</v>
      </c>
      <c r="B27371" t="s">
        <v>4661</v>
      </c>
      <c r="C27371" t="s">
        <v>4662</v>
      </c>
      <c r="D27371" s="1">
        <v>45058</v>
      </c>
      <c r="E27371" s="2">
        <v>5</v>
      </c>
      <c r="F27371" t="s">
        <v>4663</v>
      </c>
      <c r="G27371" t="s">
        <v>276</v>
      </c>
    </row>
    <row r="27372" spans="1:7" x14ac:dyDescent="0.25">
      <c r="A27372" t="s">
        <v>2714</v>
      </c>
      <c r="B27372" t="s">
        <v>2715</v>
      </c>
      <c r="C27372" t="s">
        <v>488</v>
      </c>
      <c r="D27372" s="1">
        <v>45061</v>
      </c>
      <c r="E27372" s="2">
        <v>84</v>
      </c>
      <c r="F27372" t="s">
        <v>2716</v>
      </c>
      <c r="G27372" t="s">
        <v>34</v>
      </c>
    </row>
    <row r="27373" spans="1:7" x14ac:dyDescent="0.25">
      <c r="A27373" t="s">
        <v>1651</v>
      </c>
      <c r="B27373" t="s">
        <v>1652</v>
      </c>
      <c r="C27373" t="s">
        <v>1653</v>
      </c>
      <c r="D27373" s="1">
        <v>45061</v>
      </c>
      <c r="E27373" s="2">
        <v>100</v>
      </c>
      <c r="F27373" t="s">
        <v>1654</v>
      </c>
      <c r="G27373" t="s">
        <v>2663</v>
      </c>
    </row>
    <row r="27374" spans="1:7" x14ac:dyDescent="0.25">
      <c r="A27374" t="s">
        <v>1651</v>
      </c>
      <c r="B27374" t="s">
        <v>1652</v>
      </c>
      <c r="C27374" t="s">
        <v>1653</v>
      </c>
      <c r="D27374" s="1">
        <v>45061</v>
      </c>
      <c r="E27374" s="2">
        <v>100</v>
      </c>
      <c r="F27374" t="s">
        <v>1655</v>
      </c>
      <c r="G27374" t="s">
        <v>2663</v>
      </c>
    </row>
    <row r="27375" spans="1:7" x14ac:dyDescent="0.25">
      <c r="A27375" t="s">
        <v>1257</v>
      </c>
      <c r="B27375" t="s">
        <v>1258</v>
      </c>
      <c r="C27375" t="s">
        <v>1259</v>
      </c>
      <c r="D27375" s="1">
        <v>45061</v>
      </c>
      <c r="E27375" s="2">
        <v>83.33</v>
      </c>
      <c r="F27375" t="s">
        <v>1260</v>
      </c>
      <c r="G27375" t="s">
        <v>34</v>
      </c>
    </row>
    <row r="27376" spans="1:7" x14ac:dyDescent="0.25">
      <c r="A27376">
        <v>874</v>
      </c>
      <c r="B27376" t="s">
        <v>6384</v>
      </c>
      <c r="D27376" s="1">
        <v>45061</v>
      </c>
      <c r="E27376" s="2">
        <v>84</v>
      </c>
      <c r="G27376" t="s">
        <v>34</v>
      </c>
    </row>
    <row r="27377" spans="1:7" x14ac:dyDescent="0.25">
      <c r="A27377" t="s">
        <v>5403</v>
      </c>
      <c r="B27377" t="s">
        <v>5404</v>
      </c>
      <c r="C27377" t="s">
        <v>758</v>
      </c>
      <c r="D27377" s="1">
        <v>45061</v>
      </c>
      <c r="E27377" s="2">
        <v>84</v>
      </c>
      <c r="F27377" t="s">
        <v>5405</v>
      </c>
      <c r="G27377" t="s">
        <v>34</v>
      </c>
    </row>
    <row r="27378" spans="1:7" x14ac:dyDescent="0.25">
      <c r="A27378" t="s">
        <v>3805</v>
      </c>
      <c r="B27378" t="s">
        <v>3806</v>
      </c>
      <c r="C27378" t="s">
        <v>3807</v>
      </c>
      <c r="D27378" s="1">
        <v>45061</v>
      </c>
      <c r="E27378" s="2">
        <v>21</v>
      </c>
      <c r="F27378" t="s">
        <v>3808</v>
      </c>
      <c r="G27378" t="s">
        <v>5635</v>
      </c>
    </row>
    <row r="27379" spans="1:7" x14ac:dyDescent="0.25">
      <c r="A27379" t="s">
        <v>3805</v>
      </c>
      <c r="B27379" t="s">
        <v>3806</v>
      </c>
      <c r="C27379" t="s">
        <v>3807</v>
      </c>
      <c r="D27379" s="1">
        <v>45061</v>
      </c>
      <c r="E27379" s="2">
        <v>21</v>
      </c>
      <c r="F27379" t="s">
        <v>3809</v>
      </c>
      <c r="G27379" t="s">
        <v>5635</v>
      </c>
    </row>
    <row r="27380" spans="1:7" x14ac:dyDescent="0.25">
      <c r="A27380" t="s">
        <v>3805</v>
      </c>
      <c r="B27380" t="s">
        <v>3806</v>
      </c>
      <c r="C27380" t="s">
        <v>3807</v>
      </c>
      <c r="D27380" s="1">
        <v>45061</v>
      </c>
      <c r="E27380" s="2">
        <v>21</v>
      </c>
      <c r="F27380" t="s">
        <v>3808</v>
      </c>
      <c r="G27380" t="s">
        <v>5638</v>
      </c>
    </row>
    <row r="27381" spans="1:7" x14ac:dyDescent="0.25">
      <c r="A27381" t="s">
        <v>3805</v>
      </c>
      <c r="B27381" t="s">
        <v>3806</v>
      </c>
      <c r="C27381" t="s">
        <v>3807</v>
      </c>
      <c r="D27381" s="1">
        <v>45061</v>
      </c>
      <c r="E27381" s="2">
        <v>21</v>
      </c>
      <c r="F27381" t="s">
        <v>3809</v>
      </c>
      <c r="G27381" t="s">
        <v>5638</v>
      </c>
    </row>
    <row r="27382" spans="1:7" x14ac:dyDescent="0.25">
      <c r="A27382" t="s">
        <v>49</v>
      </c>
      <c r="B27382" t="s">
        <v>50</v>
      </c>
      <c r="C27382" t="s">
        <v>51</v>
      </c>
      <c r="D27382" s="1">
        <v>45061</v>
      </c>
      <c r="E27382" s="2">
        <v>140</v>
      </c>
      <c r="F27382" t="s">
        <v>52</v>
      </c>
      <c r="G27382" t="s">
        <v>2663</v>
      </c>
    </row>
    <row r="27383" spans="1:7" x14ac:dyDescent="0.25">
      <c r="A27383" t="s">
        <v>53</v>
      </c>
      <c r="B27383" t="s">
        <v>54</v>
      </c>
      <c r="C27383" t="s">
        <v>55</v>
      </c>
      <c r="D27383" s="1">
        <v>45061</v>
      </c>
      <c r="E27383" s="2">
        <v>16</v>
      </c>
      <c r="F27383" t="s">
        <v>56</v>
      </c>
      <c r="G27383" t="s">
        <v>2663</v>
      </c>
    </row>
    <row r="27384" spans="1:7" x14ac:dyDescent="0.25">
      <c r="A27384" t="s">
        <v>53</v>
      </c>
      <c r="B27384" t="s">
        <v>54</v>
      </c>
      <c r="C27384" t="s">
        <v>55</v>
      </c>
      <c r="D27384" s="1">
        <v>45061</v>
      </c>
      <c r="E27384" s="2">
        <v>16</v>
      </c>
      <c r="F27384" t="s">
        <v>57</v>
      </c>
      <c r="G27384" t="s">
        <v>2663</v>
      </c>
    </row>
    <row r="27385" spans="1:7" x14ac:dyDescent="0.25">
      <c r="A27385" t="s">
        <v>53</v>
      </c>
      <c r="B27385" t="s">
        <v>54</v>
      </c>
      <c r="C27385" t="s">
        <v>55</v>
      </c>
      <c r="D27385" s="1">
        <v>45061</v>
      </c>
      <c r="E27385" s="2">
        <v>84</v>
      </c>
      <c r="F27385" t="s">
        <v>56</v>
      </c>
      <c r="G27385" t="s">
        <v>34</v>
      </c>
    </row>
    <row r="27386" spans="1:7" x14ac:dyDescent="0.25">
      <c r="A27386" t="s">
        <v>53</v>
      </c>
      <c r="B27386" t="s">
        <v>54</v>
      </c>
      <c r="C27386" t="s">
        <v>55</v>
      </c>
      <c r="D27386" s="1">
        <v>45061</v>
      </c>
      <c r="E27386" s="2">
        <v>84</v>
      </c>
      <c r="F27386" t="s">
        <v>57</v>
      </c>
      <c r="G27386" t="s">
        <v>34</v>
      </c>
    </row>
    <row r="27387" spans="1:7" x14ac:dyDescent="0.25">
      <c r="A27387" t="s">
        <v>2463</v>
      </c>
      <c r="B27387" t="s">
        <v>2464</v>
      </c>
      <c r="C27387" t="s">
        <v>2465</v>
      </c>
      <c r="D27387" s="1">
        <v>45061</v>
      </c>
      <c r="E27387" s="2">
        <v>84</v>
      </c>
      <c r="F27387" t="s">
        <v>2466</v>
      </c>
      <c r="G27387" t="s">
        <v>34</v>
      </c>
    </row>
    <row r="27388" spans="1:7" x14ac:dyDescent="0.25">
      <c r="A27388" t="s">
        <v>2463</v>
      </c>
      <c r="B27388" t="s">
        <v>2464</v>
      </c>
      <c r="C27388" t="s">
        <v>2465</v>
      </c>
      <c r="D27388" s="1">
        <v>45061</v>
      </c>
      <c r="E27388" s="2">
        <v>84</v>
      </c>
      <c r="F27388" t="s">
        <v>2467</v>
      </c>
      <c r="G27388" t="s">
        <v>34</v>
      </c>
    </row>
    <row r="27389" spans="1:7" x14ac:dyDescent="0.25">
      <c r="A27389" t="s">
        <v>2463</v>
      </c>
      <c r="B27389" t="s">
        <v>2464</v>
      </c>
      <c r="C27389" t="s">
        <v>2465</v>
      </c>
      <c r="D27389" s="1">
        <v>45061</v>
      </c>
      <c r="E27389" s="2">
        <v>100</v>
      </c>
      <c r="F27389" t="s">
        <v>2466</v>
      </c>
      <c r="G27389" t="s">
        <v>2663</v>
      </c>
    </row>
    <row r="27390" spans="1:7" x14ac:dyDescent="0.25">
      <c r="A27390" t="s">
        <v>2463</v>
      </c>
      <c r="B27390" t="s">
        <v>2464</v>
      </c>
      <c r="C27390" t="s">
        <v>2465</v>
      </c>
      <c r="D27390" s="1">
        <v>45061</v>
      </c>
      <c r="E27390" s="2">
        <v>100</v>
      </c>
      <c r="F27390" t="s">
        <v>2467</v>
      </c>
      <c r="G27390" t="s">
        <v>2663</v>
      </c>
    </row>
    <row r="27391" spans="1:7" x14ac:dyDescent="0.25">
      <c r="A27391" t="s">
        <v>40</v>
      </c>
      <c r="B27391" t="s">
        <v>41</v>
      </c>
      <c r="C27391" t="s">
        <v>42</v>
      </c>
      <c r="D27391" s="1">
        <v>45061</v>
      </c>
      <c r="E27391" s="2">
        <v>83.33</v>
      </c>
      <c r="F27391" t="s">
        <v>43</v>
      </c>
      <c r="G27391" t="s">
        <v>2898</v>
      </c>
    </row>
    <row r="27392" spans="1:7" x14ac:dyDescent="0.25">
      <c r="A27392" t="s">
        <v>40</v>
      </c>
      <c r="B27392" t="s">
        <v>41</v>
      </c>
      <c r="C27392" t="s">
        <v>42</v>
      </c>
      <c r="D27392" s="1">
        <v>45061</v>
      </c>
      <c r="E27392" s="2">
        <v>83.33</v>
      </c>
      <c r="F27392" t="s">
        <v>43</v>
      </c>
      <c r="G27392" t="s">
        <v>34</v>
      </c>
    </row>
    <row r="27393" spans="1:7" x14ac:dyDescent="0.25">
      <c r="A27393" t="s">
        <v>5385</v>
      </c>
      <c r="B27393" t="s">
        <v>2992</v>
      </c>
      <c r="C27393" t="s">
        <v>5386</v>
      </c>
      <c r="D27393" s="1">
        <v>45068</v>
      </c>
      <c r="E27393" s="2">
        <v>1500</v>
      </c>
      <c r="F27393" t="s">
        <v>5387</v>
      </c>
      <c r="G27393" t="s">
        <v>6423</v>
      </c>
    </row>
    <row r="27394" spans="1:7" x14ac:dyDescent="0.25">
      <c r="A27394" t="s">
        <v>1731</v>
      </c>
      <c r="B27394" t="s">
        <v>903</v>
      </c>
      <c r="C27394" t="s">
        <v>1732</v>
      </c>
      <c r="D27394" s="1">
        <v>45068</v>
      </c>
      <c r="E27394" s="2">
        <v>100</v>
      </c>
      <c r="G27394" t="s">
        <v>1725</v>
      </c>
    </row>
    <row r="27395" spans="1:7" x14ac:dyDescent="0.25">
      <c r="A27395" t="s">
        <v>1539</v>
      </c>
      <c r="B27395" t="s">
        <v>1540</v>
      </c>
      <c r="C27395" t="s">
        <v>1540</v>
      </c>
      <c r="D27395" s="1">
        <v>45069</v>
      </c>
      <c r="E27395" s="2">
        <v>15</v>
      </c>
      <c r="G27395" t="s">
        <v>1075</v>
      </c>
    </row>
    <row r="27396" spans="1:7" x14ac:dyDescent="0.25">
      <c r="A27396" t="s">
        <v>832</v>
      </c>
      <c r="B27396" t="s">
        <v>833</v>
      </c>
      <c r="D27396" s="1">
        <v>45072</v>
      </c>
      <c r="E27396" s="2">
        <v>5000</v>
      </c>
      <c r="F27396" t="s">
        <v>834</v>
      </c>
      <c r="G27396" t="s">
        <v>6423</v>
      </c>
    </row>
    <row r="27397" spans="1:7" x14ac:dyDescent="0.25">
      <c r="A27397" t="s">
        <v>3002</v>
      </c>
      <c r="B27397" t="s">
        <v>3003</v>
      </c>
      <c r="D27397" s="1">
        <v>45076</v>
      </c>
      <c r="E27397" s="2">
        <v>10000</v>
      </c>
      <c r="F27397" t="s">
        <v>3004</v>
      </c>
      <c r="G27397" t="s">
        <v>2663</v>
      </c>
    </row>
    <row r="27398" spans="1:7" x14ac:dyDescent="0.25">
      <c r="A27398" t="s">
        <v>5206</v>
      </c>
      <c r="B27398" t="s">
        <v>5207</v>
      </c>
      <c r="D27398" s="1">
        <v>45076</v>
      </c>
      <c r="E27398" s="2">
        <v>5000</v>
      </c>
      <c r="F27398" t="s">
        <v>5208</v>
      </c>
      <c r="G27398" t="s">
        <v>6423</v>
      </c>
    </row>
    <row r="27399" spans="1:7" x14ac:dyDescent="0.25">
      <c r="A27399">
        <v>1166</v>
      </c>
      <c r="B27399" t="s">
        <v>6695</v>
      </c>
      <c r="D27399" s="1">
        <v>45076</v>
      </c>
      <c r="E27399" s="2">
        <v>500</v>
      </c>
      <c r="G27399" t="s">
        <v>1725</v>
      </c>
    </row>
    <row r="27400" spans="1:7" x14ac:dyDescent="0.25">
      <c r="A27400" t="s">
        <v>4680</v>
      </c>
      <c r="B27400" t="s">
        <v>4681</v>
      </c>
      <c r="C27400" t="s">
        <v>4682</v>
      </c>
      <c r="D27400" s="1">
        <v>45076</v>
      </c>
      <c r="E27400" s="2">
        <v>84</v>
      </c>
      <c r="F27400" t="s">
        <v>4683</v>
      </c>
      <c r="G27400" t="s">
        <v>34</v>
      </c>
    </row>
    <row r="27401" spans="1:7" x14ac:dyDescent="0.25">
      <c r="A27401" t="s">
        <v>4525</v>
      </c>
      <c r="B27401" t="s">
        <v>4526</v>
      </c>
      <c r="C27401" t="s">
        <v>3574</v>
      </c>
      <c r="D27401" s="1">
        <v>45076</v>
      </c>
      <c r="E27401" s="2">
        <v>84</v>
      </c>
      <c r="F27401" t="s">
        <v>4527</v>
      </c>
      <c r="G27401" t="s">
        <v>34</v>
      </c>
    </row>
    <row r="27402" spans="1:7" x14ac:dyDescent="0.25">
      <c r="A27402" t="s">
        <v>4478</v>
      </c>
      <c r="B27402" t="s">
        <v>4479</v>
      </c>
      <c r="C27402" t="s">
        <v>355</v>
      </c>
      <c r="D27402" s="1">
        <v>45076</v>
      </c>
      <c r="E27402" s="2">
        <v>100</v>
      </c>
      <c r="F27402" t="s">
        <v>4480</v>
      </c>
      <c r="G27402" t="s">
        <v>2663</v>
      </c>
    </row>
    <row r="27403" spans="1:7" x14ac:dyDescent="0.25">
      <c r="A27403" t="s">
        <v>4478</v>
      </c>
      <c r="B27403" t="s">
        <v>4479</v>
      </c>
      <c r="C27403" t="s">
        <v>355</v>
      </c>
      <c r="D27403" s="1">
        <v>45076</v>
      </c>
      <c r="E27403" s="2">
        <v>100</v>
      </c>
      <c r="F27403" t="s">
        <v>4481</v>
      </c>
      <c r="G27403" t="s">
        <v>2663</v>
      </c>
    </row>
    <row r="27404" spans="1:7" x14ac:dyDescent="0.25">
      <c r="A27404" t="s">
        <v>1835</v>
      </c>
      <c r="B27404" t="s">
        <v>1836</v>
      </c>
      <c r="C27404" t="s">
        <v>1837</v>
      </c>
      <c r="D27404" s="1">
        <v>45076</v>
      </c>
      <c r="E27404" s="2">
        <v>100</v>
      </c>
      <c r="G27404" t="s">
        <v>1725</v>
      </c>
    </row>
    <row r="27405" spans="1:7" x14ac:dyDescent="0.25">
      <c r="A27405" t="s">
        <v>4699</v>
      </c>
      <c r="B27405" t="s">
        <v>4700</v>
      </c>
      <c r="C27405" t="s">
        <v>4701</v>
      </c>
      <c r="D27405" s="1">
        <v>45076</v>
      </c>
      <c r="E27405" s="2">
        <v>84</v>
      </c>
      <c r="F27405" t="s">
        <v>4702</v>
      </c>
      <c r="G27405" t="s">
        <v>34</v>
      </c>
    </row>
    <row r="27406" spans="1:7" x14ac:dyDescent="0.25">
      <c r="A27406" t="s">
        <v>225</v>
      </c>
      <c r="B27406" t="s">
        <v>226</v>
      </c>
      <c r="C27406" t="s">
        <v>227</v>
      </c>
      <c r="D27406" s="1">
        <v>45076</v>
      </c>
      <c r="E27406" s="2">
        <v>84</v>
      </c>
      <c r="F27406" t="s">
        <v>228</v>
      </c>
      <c r="G27406" t="s">
        <v>34</v>
      </c>
    </row>
    <row r="27407" spans="1:7" x14ac:dyDescent="0.25">
      <c r="A27407" t="s">
        <v>2634</v>
      </c>
      <c r="B27407" t="s">
        <v>2635</v>
      </c>
      <c r="C27407" t="s">
        <v>2636</v>
      </c>
      <c r="D27407" s="1">
        <v>45076</v>
      </c>
      <c r="E27407" s="2">
        <v>100</v>
      </c>
      <c r="F27407" t="s">
        <v>2637</v>
      </c>
      <c r="G27407" t="s">
        <v>2638</v>
      </c>
    </row>
    <row r="27408" spans="1:7" x14ac:dyDescent="0.25">
      <c r="A27408" t="s">
        <v>2634</v>
      </c>
      <c r="B27408" t="s">
        <v>2635</v>
      </c>
      <c r="C27408" t="s">
        <v>2636</v>
      </c>
      <c r="D27408" s="1">
        <v>45076</v>
      </c>
      <c r="E27408" s="2">
        <v>100</v>
      </c>
      <c r="F27408" t="s">
        <v>2639</v>
      </c>
      <c r="G27408" t="s">
        <v>2638</v>
      </c>
    </row>
    <row r="27409" spans="1:7" x14ac:dyDescent="0.25">
      <c r="A27409" t="s">
        <v>2634</v>
      </c>
      <c r="B27409" t="s">
        <v>2635</v>
      </c>
      <c r="C27409" t="s">
        <v>2636</v>
      </c>
      <c r="D27409" s="1">
        <v>45076</v>
      </c>
      <c r="E27409" s="2">
        <v>100</v>
      </c>
      <c r="F27409" t="s">
        <v>2639</v>
      </c>
      <c r="G27409" t="s">
        <v>2638</v>
      </c>
    </row>
    <row r="27410" spans="1:7" x14ac:dyDescent="0.25">
      <c r="A27410" t="s">
        <v>1426</v>
      </c>
      <c r="B27410" t="s">
        <v>1427</v>
      </c>
      <c r="C27410" t="s">
        <v>826</v>
      </c>
      <c r="D27410" s="1">
        <v>45076</v>
      </c>
      <c r="E27410" s="2">
        <v>84</v>
      </c>
      <c r="F27410" t="s">
        <v>1428</v>
      </c>
      <c r="G27410" t="s">
        <v>34</v>
      </c>
    </row>
    <row r="27411" spans="1:7" x14ac:dyDescent="0.25">
      <c r="A27411" t="s">
        <v>2397</v>
      </c>
      <c r="B27411" t="s">
        <v>2398</v>
      </c>
      <c r="C27411" t="s">
        <v>2399</v>
      </c>
      <c r="D27411" s="1">
        <v>45077</v>
      </c>
      <c r="E27411" s="2">
        <v>500</v>
      </c>
      <c r="F27411" t="s">
        <v>2400</v>
      </c>
      <c r="G27411" t="s">
        <v>2401</v>
      </c>
    </row>
    <row r="27412" spans="1:7" x14ac:dyDescent="0.25">
      <c r="A27412" t="s">
        <v>4525</v>
      </c>
      <c r="B27412" t="s">
        <v>4526</v>
      </c>
      <c r="C27412" t="s">
        <v>3574</v>
      </c>
      <c r="D27412" s="1">
        <v>45078</v>
      </c>
      <c r="E27412" s="2">
        <v>25</v>
      </c>
      <c r="F27412" t="s">
        <v>4527</v>
      </c>
      <c r="G27412" t="s">
        <v>97</v>
      </c>
    </row>
    <row r="27413" spans="1:7" x14ac:dyDescent="0.25">
      <c r="A27413">
        <v>127</v>
      </c>
      <c r="B27413" t="s">
        <v>5609</v>
      </c>
      <c r="C27413" t="s">
        <v>1795</v>
      </c>
      <c r="D27413" s="1">
        <v>45078</v>
      </c>
      <c r="E27413" s="2">
        <v>84</v>
      </c>
      <c r="F27413" t="s">
        <v>5610</v>
      </c>
      <c r="G27413" t="s">
        <v>6387</v>
      </c>
    </row>
    <row r="27414" spans="1:7" x14ac:dyDescent="0.25">
      <c r="A27414">
        <v>847</v>
      </c>
      <c r="B27414" t="s">
        <v>6319</v>
      </c>
      <c r="C27414" t="s">
        <v>6320</v>
      </c>
      <c r="D27414" s="1">
        <v>45078</v>
      </c>
      <c r="E27414" s="2">
        <v>10</v>
      </c>
      <c r="F27414" t="s">
        <v>6321</v>
      </c>
      <c r="G27414" t="s">
        <v>2663</v>
      </c>
    </row>
    <row r="27415" spans="1:7" x14ac:dyDescent="0.25">
      <c r="A27415">
        <v>341</v>
      </c>
      <c r="B27415" t="s">
        <v>5819</v>
      </c>
      <c r="C27415" t="s">
        <v>5820</v>
      </c>
      <c r="D27415" s="1">
        <v>45078</v>
      </c>
      <c r="E27415" s="2">
        <v>50</v>
      </c>
      <c r="F27415" t="s">
        <v>5821</v>
      </c>
      <c r="G27415" t="s">
        <v>5638</v>
      </c>
    </row>
    <row r="27416" spans="1:7" x14ac:dyDescent="0.25">
      <c r="A27416">
        <v>383</v>
      </c>
      <c r="B27416" t="s">
        <v>5772</v>
      </c>
      <c r="C27416" t="s">
        <v>5876</v>
      </c>
      <c r="D27416" s="1">
        <v>45082</v>
      </c>
      <c r="E27416" s="2">
        <v>50</v>
      </c>
      <c r="F27416" t="s">
        <v>5877</v>
      </c>
      <c r="G27416" t="s">
        <v>6428</v>
      </c>
    </row>
    <row r="27417" spans="1:7" x14ac:dyDescent="0.25">
      <c r="A27417">
        <v>278</v>
      </c>
      <c r="B27417" t="s">
        <v>2822</v>
      </c>
      <c r="C27417" t="s">
        <v>779</v>
      </c>
      <c r="D27417" s="1">
        <v>45082</v>
      </c>
      <c r="E27417" s="2">
        <v>5</v>
      </c>
      <c r="F27417" t="s">
        <v>5801</v>
      </c>
      <c r="G27417" t="s">
        <v>5789</v>
      </c>
    </row>
    <row r="27418" spans="1:7" x14ac:dyDescent="0.25">
      <c r="A27418">
        <v>276</v>
      </c>
      <c r="B27418" t="s">
        <v>5802</v>
      </c>
      <c r="C27418" t="s">
        <v>5803</v>
      </c>
      <c r="D27418" s="1">
        <v>45082</v>
      </c>
      <c r="E27418" s="2">
        <v>5</v>
      </c>
      <c r="G27418" t="s">
        <v>5789</v>
      </c>
    </row>
    <row r="27419" spans="1:7" x14ac:dyDescent="0.25">
      <c r="A27419">
        <v>851</v>
      </c>
      <c r="B27419" t="s">
        <v>6504</v>
      </c>
      <c r="C27419" t="s">
        <v>6505</v>
      </c>
      <c r="D27419" s="1">
        <v>45082</v>
      </c>
      <c r="E27419" s="2">
        <v>42</v>
      </c>
      <c r="F27419" t="s">
        <v>6506</v>
      </c>
      <c r="G27419" t="s">
        <v>6507</v>
      </c>
    </row>
    <row r="27420" spans="1:7" x14ac:dyDescent="0.25">
      <c r="A27420">
        <v>68</v>
      </c>
      <c r="B27420" t="s">
        <v>5551</v>
      </c>
      <c r="C27420" t="s">
        <v>5552</v>
      </c>
      <c r="D27420" s="1">
        <v>45082</v>
      </c>
      <c r="E27420" s="2">
        <v>15</v>
      </c>
      <c r="F27420" t="s">
        <v>5553</v>
      </c>
      <c r="G27420" t="s">
        <v>4685</v>
      </c>
    </row>
    <row r="27421" spans="1:7" x14ac:dyDescent="0.25">
      <c r="A27421">
        <v>45</v>
      </c>
      <c r="B27421" t="s">
        <v>1578</v>
      </c>
      <c r="C27421" t="s">
        <v>3033</v>
      </c>
      <c r="D27421" s="1">
        <v>45082</v>
      </c>
      <c r="E27421" s="2">
        <v>84</v>
      </c>
      <c r="F27421" t="s">
        <v>5518</v>
      </c>
      <c r="G27421" t="s">
        <v>34</v>
      </c>
    </row>
    <row r="27422" spans="1:7" x14ac:dyDescent="0.25">
      <c r="A27422" t="s">
        <v>4053</v>
      </c>
      <c r="B27422" t="s">
        <v>580</v>
      </c>
      <c r="C27422" t="s">
        <v>4054</v>
      </c>
      <c r="D27422" s="1">
        <v>45082</v>
      </c>
      <c r="E27422" s="2">
        <v>15</v>
      </c>
      <c r="F27422" t="s">
        <v>4055</v>
      </c>
      <c r="G27422" t="s">
        <v>3282</v>
      </c>
    </row>
    <row r="27423" spans="1:7" x14ac:dyDescent="0.25">
      <c r="A27423" t="s">
        <v>4053</v>
      </c>
      <c r="B27423" t="s">
        <v>580</v>
      </c>
      <c r="C27423" t="s">
        <v>4054</v>
      </c>
      <c r="D27423" s="1">
        <v>45082</v>
      </c>
      <c r="E27423" s="2">
        <v>15</v>
      </c>
      <c r="F27423" t="s">
        <v>4055</v>
      </c>
      <c r="G27423" t="s">
        <v>3282</v>
      </c>
    </row>
    <row r="27424" spans="1:7" x14ac:dyDescent="0.25">
      <c r="A27424" t="s">
        <v>4053</v>
      </c>
      <c r="B27424" t="s">
        <v>580</v>
      </c>
      <c r="C27424" t="s">
        <v>4054</v>
      </c>
      <c r="D27424" s="1">
        <v>45082</v>
      </c>
      <c r="E27424" s="2">
        <v>15</v>
      </c>
      <c r="F27424" t="s">
        <v>4056</v>
      </c>
      <c r="G27424" t="s">
        <v>3282</v>
      </c>
    </row>
    <row r="27425" spans="1:7" x14ac:dyDescent="0.25">
      <c r="A27425" t="s">
        <v>2690</v>
      </c>
      <c r="B27425" t="s">
        <v>2691</v>
      </c>
      <c r="C27425" t="s">
        <v>2692</v>
      </c>
      <c r="D27425" s="1">
        <v>45082</v>
      </c>
      <c r="E27425" s="2">
        <v>50</v>
      </c>
      <c r="F27425" t="s">
        <v>2693</v>
      </c>
      <c r="G27425" t="s">
        <v>1715</v>
      </c>
    </row>
    <row r="27426" spans="1:7" x14ac:dyDescent="0.25">
      <c r="A27426" t="s">
        <v>2690</v>
      </c>
      <c r="B27426" t="s">
        <v>2691</v>
      </c>
      <c r="C27426" t="s">
        <v>2692</v>
      </c>
      <c r="D27426" s="1">
        <v>45082</v>
      </c>
      <c r="E27426" s="2">
        <v>50</v>
      </c>
      <c r="F27426" t="s">
        <v>2693</v>
      </c>
      <c r="G27426" t="s">
        <v>1725</v>
      </c>
    </row>
    <row r="27427" spans="1:7" x14ac:dyDescent="0.25">
      <c r="A27427" t="s">
        <v>636</v>
      </c>
      <c r="B27427" t="s">
        <v>637</v>
      </c>
      <c r="C27427" t="s">
        <v>638</v>
      </c>
      <c r="D27427" s="1">
        <v>45082</v>
      </c>
      <c r="E27427" s="2">
        <v>10</v>
      </c>
      <c r="F27427" t="s">
        <v>639</v>
      </c>
      <c r="G27427" t="s">
        <v>1695</v>
      </c>
    </row>
    <row r="27428" spans="1:7" x14ac:dyDescent="0.25">
      <c r="A27428" t="s">
        <v>636</v>
      </c>
      <c r="B27428" t="s">
        <v>637</v>
      </c>
      <c r="C27428" t="s">
        <v>638</v>
      </c>
      <c r="D27428" s="1">
        <v>45082</v>
      </c>
      <c r="E27428" s="2">
        <v>10</v>
      </c>
      <c r="F27428" t="s">
        <v>639</v>
      </c>
      <c r="G27428" t="s">
        <v>471</v>
      </c>
    </row>
    <row r="27429" spans="1:7" x14ac:dyDescent="0.25">
      <c r="A27429" t="s">
        <v>2153</v>
      </c>
      <c r="B27429" t="s">
        <v>614</v>
      </c>
      <c r="C27429" t="s">
        <v>1310</v>
      </c>
      <c r="D27429" s="1">
        <v>45082</v>
      </c>
      <c r="E27429" s="2">
        <v>10</v>
      </c>
      <c r="F27429" t="s">
        <v>2154</v>
      </c>
      <c r="G27429" t="s">
        <v>1245</v>
      </c>
    </row>
    <row r="27430" spans="1:7" x14ac:dyDescent="0.25">
      <c r="A27430" t="s">
        <v>529</v>
      </c>
      <c r="B27430" t="s">
        <v>290</v>
      </c>
      <c r="C27430" t="s">
        <v>530</v>
      </c>
      <c r="D27430" s="1">
        <v>45082</v>
      </c>
      <c r="E27430" s="2">
        <v>25</v>
      </c>
      <c r="F27430" t="s">
        <v>531</v>
      </c>
      <c r="G27430" t="s">
        <v>3282</v>
      </c>
    </row>
    <row r="27431" spans="1:7" x14ac:dyDescent="0.25">
      <c r="A27431" t="s">
        <v>1590</v>
      </c>
      <c r="B27431" t="s">
        <v>1591</v>
      </c>
      <c r="C27431" t="s">
        <v>1592</v>
      </c>
      <c r="D27431" s="1">
        <v>45082</v>
      </c>
      <c r="E27431" s="2">
        <v>5</v>
      </c>
      <c r="F27431" t="s">
        <v>1593</v>
      </c>
      <c r="G27431" t="s">
        <v>1245</v>
      </c>
    </row>
    <row r="27432" spans="1:7" x14ac:dyDescent="0.25">
      <c r="A27432" t="s">
        <v>2000</v>
      </c>
      <c r="B27432" t="s">
        <v>2001</v>
      </c>
      <c r="C27432" t="s">
        <v>2002</v>
      </c>
      <c r="D27432" s="1">
        <v>45082</v>
      </c>
      <c r="E27432" s="2">
        <v>100</v>
      </c>
      <c r="F27432" t="s">
        <v>2003</v>
      </c>
      <c r="G27432" t="s">
        <v>2681</v>
      </c>
    </row>
    <row r="27433" spans="1:7" x14ac:dyDescent="0.25">
      <c r="A27433" t="s">
        <v>2000</v>
      </c>
      <c r="B27433" t="s">
        <v>2001</v>
      </c>
      <c r="C27433" t="s">
        <v>2002</v>
      </c>
      <c r="D27433" s="1">
        <v>45082</v>
      </c>
      <c r="E27433" s="2">
        <v>100</v>
      </c>
      <c r="F27433" t="s">
        <v>2004</v>
      </c>
      <c r="G27433" t="s">
        <v>2681</v>
      </c>
    </row>
    <row r="27434" spans="1:7" x14ac:dyDescent="0.25">
      <c r="A27434" t="s">
        <v>3689</v>
      </c>
      <c r="B27434" t="s">
        <v>3690</v>
      </c>
      <c r="C27434" t="s">
        <v>3691</v>
      </c>
      <c r="D27434" s="1">
        <v>45082</v>
      </c>
      <c r="E27434" s="2">
        <v>34.96</v>
      </c>
      <c r="F27434" t="s">
        <v>3692</v>
      </c>
      <c r="G27434" t="s">
        <v>97</v>
      </c>
    </row>
    <row r="27435" spans="1:7" x14ac:dyDescent="0.25">
      <c r="A27435" t="s">
        <v>2742</v>
      </c>
      <c r="B27435" t="s">
        <v>2743</v>
      </c>
      <c r="C27435" t="s">
        <v>2744</v>
      </c>
      <c r="D27435" s="1">
        <v>45082</v>
      </c>
      <c r="E27435" s="2">
        <v>150</v>
      </c>
      <c r="F27435" t="s">
        <v>2745</v>
      </c>
      <c r="G27435" t="s">
        <v>2746</v>
      </c>
    </row>
    <row r="27436" spans="1:7" x14ac:dyDescent="0.25">
      <c r="A27436" t="s">
        <v>2742</v>
      </c>
      <c r="B27436" t="s">
        <v>2743</v>
      </c>
      <c r="C27436" t="s">
        <v>2744</v>
      </c>
      <c r="D27436" s="1">
        <v>45082</v>
      </c>
      <c r="E27436" s="2">
        <v>150</v>
      </c>
      <c r="F27436" t="s">
        <v>2747</v>
      </c>
      <c r="G27436" t="s">
        <v>2746</v>
      </c>
    </row>
    <row r="27437" spans="1:7" x14ac:dyDescent="0.25">
      <c r="A27437" t="s">
        <v>5385</v>
      </c>
      <c r="B27437" t="s">
        <v>2992</v>
      </c>
      <c r="C27437" t="s">
        <v>5386</v>
      </c>
      <c r="D27437" s="1">
        <v>45082</v>
      </c>
      <c r="E27437" s="2">
        <v>100</v>
      </c>
      <c r="F27437" t="s">
        <v>5387</v>
      </c>
      <c r="G27437" t="s">
        <v>67</v>
      </c>
    </row>
    <row r="27438" spans="1:7" x14ac:dyDescent="0.25">
      <c r="A27438" t="s">
        <v>3686</v>
      </c>
      <c r="B27438" t="s">
        <v>764</v>
      </c>
      <c r="C27438" t="s">
        <v>3687</v>
      </c>
      <c r="D27438" s="1">
        <v>45082</v>
      </c>
      <c r="E27438" s="2">
        <v>5</v>
      </c>
      <c r="F27438" t="s">
        <v>3688</v>
      </c>
      <c r="G27438" t="s">
        <v>97</v>
      </c>
    </row>
    <row r="27439" spans="1:7" x14ac:dyDescent="0.25">
      <c r="A27439" t="s">
        <v>3686</v>
      </c>
      <c r="B27439" t="s">
        <v>764</v>
      </c>
      <c r="C27439" t="s">
        <v>3687</v>
      </c>
      <c r="D27439" s="1">
        <v>45082</v>
      </c>
      <c r="E27439" s="2">
        <v>5</v>
      </c>
      <c r="F27439" t="s">
        <v>3688</v>
      </c>
      <c r="G27439" t="s">
        <v>1245</v>
      </c>
    </row>
    <row r="27440" spans="1:7" x14ac:dyDescent="0.25">
      <c r="A27440" t="s">
        <v>312</v>
      </c>
      <c r="B27440" t="s">
        <v>248</v>
      </c>
      <c r="C27440" t="s">
        <v>313</v>
      </c>
      <c r="D27440" s="1">
        <v>45082</v>
      </c>
      <c r="E27440" s="2">
        <v>50</v>
      </c>
      <c r="F27440" t="s">
        <v>314</v>
      </c>
      <c r="G27440" t="s">
        <v>315</v>
      </c>
    </row>
    <row r="27441" spans="1:7" x14ac:dyDescent="0.25">
      <c r="A27441" t="s">
        <v>322</v>
      </c>
      <c r="B27441" t="s">
        <v>323</v>
      </c>
      <c r="C27441" t="s">
        <v>324</v>
      </c>
      <c r="D27441" s="1">
        <v>45082</v>
      </c>
      <c r="E27441" s="2">
        <v>63</v>
      </c>
      <c r="F27441" t="s">
        <v>325</v>
      </c>
      <c r="G27441" t="s">
        <v>326</v>
      </c>
    </row>
    <row r="27442" spans="1:7" x14ac:dyDescent="0.25">
      <c r="A27442" t="s">
        <v>322</v>
      </c>
      <c r="B27442" t="s">
        <v>323</v>
      </c>
      <c r="C27442" t="s">
        <v>324</v>
      </c>
      <c r="D27442" s="1">
        <v>45082</v>
      </c>
      <c r="E27442" s="2">
        <v>63</v>
      </c>
      <c r="F27442" t="s">
        <v>327</v>
      </c>
      <c r="G27442" t="s">
        <v>326</v>
      </c>
    </row>
    <row r="27443" spans="1:7" x14ac:dyDescent="0.25">
      <c r="A27443" t="s">
        <v>1803</v>
      </c>
      <c r="B27443" t="s">
        <v>1804</v>
      </c>
      <c r="C27443" t="s">
        <v>1805</v>
      </c>
      <c r="D27443" s="1">
        <v>45082</v>
      </c>
      <c r="E27443" s="2">
        <v>25</v>
      </c>
      <c r="F27443" t="s">
        <v>1806</v>
      </c>
      <c r="G27443" t="s">
        <v>271</v>
      </c>
    </row>
    <row r="27444" spans="1:7" x14ac:dyDescent="0.25">
      <c r="A27444" t="s">
        <v>1803</v>
      </c>
      <c r="B27444" t="s">
        <v>1804</v>
      </c>
      <c r="C27444" t="s">
        <v>1805</v>
      </c>
      <c r="D27444" s="1">
        <v>45082</v>
      </c>
      <c r="E27444" s="2">
        <v>25</v>
      </c>
      <c r="F27444" t="s">
        <v>1806</v>
      </c>
      <c r="G27444" t="s">
        <v>5422</v>
      </c>
    </row>
    <row r="27445" spans="1:7" x14ac:dyDescent="0.25">
      <c r="A27445" t="s">
        <v>4665</v>
      </c>
      <c r="B27445" t="s">
        <v>4666</v>
      </c>
      <c r="C27445" t="s">
        <v>4667</v>
      </c>
      <c r="D27445" s="1">
        <v>45082</v>
      </c>
      <c r="E27445" s="2">
        <v>25</v>
      </c>
      <c r="F27445" t="s">
        <v>4668</v>
      </c>
      <c r="G27445" t="s">
        <v>1245</v>
      </c>
    </row>
    <row r="27446" spans="1:7" x14ac:dyDescent="0.25">
      <c r="A27446" t="s">
        <v>4665</v>
      </c>
      <c r="B27446" t="s">
        <v>4666</v>
      </c>
      <c r="C27446" t="s">
        <v>4667</v>
      </c>
      <c r="D27446" s="1">
        <v>45082</v>
      </c>
      <c r="E27446" s="2">
        <v>25</v>
      </c>
      <c r="F27446" t="s">
        <v>4669</v>
      </c>
      <c r="G27446" t="s">
        <v>1245</v>
      </c>
    </row>
    <row r="27447" spans="1:7" x14ac:dyDescent="0.25">
      <c r="A27447" t="s">
        <v>4665</v>
      </c>
      <c r="B27447" t="s">
        <v>4666</v>
      </c>
      <c r="C27447" t="s">
        <v>4667</v>
      </c>
      <c r="D27447" s="1">
        <v>45082</v>
      </c>
      <c r="E27447" s="2">
        <v>25</v>
      </c>
      <c r="F27447" t="s">
        <v>4670</v>
      </c>
      <c r="G27447" t="s">
        <v>1245</v>
      </c>
    </row>
    <row r="27448" spans="1:7" x14ac:dyDescent="0.25">
      <c r="A27448" t="s">
        <v>4665</v>
      </c>
      <c r="B27448" t="s">
        <v>4666</v>
      </c>
      <c r="C27448" t="s">
        <v>4667</v>
      </c>
      <c r="D27448" s="1">
        <v>45082</v>
      </c>
      <c r="E27448" s="2">
        <v>25</v>
      </c>
      <c r="F27448" t="s">
        <v>4668</v>
      </c>
      <c r="G27448" t="s">
        <v>276</v>
      </c>
    </row>
    <row r="27449" spans="1:7" x14ac:dyDescent="0.25">
      <c r="A27449" t="s">
        <v>4665</v>
      </c>
      <c r="B27449" t="s">
        <v>4666</v>
      </c>
      <c r="C27449" t="s">
        <v>4667</v>
      </c>
      <c r="D27449" s="1">
        <v>45082</v>
      </c>
      <c r="E27449" s="2">
        <v>25</v>
      </c>
      <c r="F27449" t="s">
        <v>4669</v>
      </c>
      <c r="G27449" t="s">
        <v>276</v>
      </c>
    </row>
    <row r="27450" spans="1:7" x14ac:dyDescent="0.25">
      <c r="A27450" t="s">
        <v>4665</v>
      </c>
      <c r="B27450" t="s">
        <v>4666</v>
      </c>
      <c r="C27450" t="s">
        <v>4667</v>
      </c>
      <c r="D27450" s="1">
        <v>45082</v>
      </c>
      <c r="E27450" s="2">
        <v>25</v>
      </c>
      <c r="F27450" t="s">
        <v>4670</v>
      </c>
      <c r="G27450" t="s">
        <v>276</v>
      </c>
    </row>
    <row r="27451" spans="1:7" x14ac:dyDescent="0.25">
      <c r="A27451" t="s">
        <v>178</v>
      </c>
      <c r="B27451" t="s">
        <v>179</v>
      </c>
      <c r="C27451" t="s">
        <v>180</v>
      </c>
      <c r="D27451" s="1">
        <v>45082</v>
      </c>
      <c r="E27451" s="2">
        <v>5</v>
      </c>
      <c r="F27451" t="s">
        <v>181</v>
      </c>
      <c r="G27451" t="s">
        <v>182</v>
      </c>
    </row>
    <row r="27452" spans="1:7" x14ac:dyDescent="0.25">
      <c r="A27452" t="s">
        <v>493</v>
      </c>
      <c r="B27452" t="s">
        <v>494</v>
      </c>
      <c r="C27452" t="s">
        <v>495</v>
      </c>
      <c r="D27452" s="1">
        <v>45082</v>
      </c>
      <c r="E27452" s="2">
        <v>15</v>
      </c>
      <c r="F27452" t="s">
        <v>496</v>
      </c>
      <c r="G27452" t="s">
        <v>310</v>
      </c>
    </row>
    <row r="27453" spans="1:7" x14ac:dyDescent="0.25">
      <c r="A27453" t="s">
        <v>493</v>
      </c>
      <c r="B27453" t="s">
        <v>494</v>
      </c>
      <c r="C27453" t="s">
        <v>495</v>
      </c>
      <c r="D27453" s="1">
        <v>45082</v>
      </c>
      <c r="E27453" s="2">
        <v>15</v>
      </c>
      <c r="F27453" t="s">
        <v>497</v>
      </c>
      <c r="G27453" t="s">
        <v>310</v>
      </c>
    </row>
    <row r="27454" spans="1:7" x14ac:dyDescent="0.25">
      <c r="A27454" t="s">
        <v>493</v>
      </c>
      <c r="B27454" t="s">
        <v>494</v>
      </c>
      <c r="C27454" t="s">
        <v>495</v>
      </c>
      <c r="D27454" s="1">
        <v>45082</v>
      </c>
      <c r="E27454" s="2">
        <v>25</v>
      </c>
      <c r="F27454" t="s">
        <v>496</v>
      </c>
      <c r="G27454" t="s">
        <v>2456</v>
      </c>
    </row>
    <row r="27455" spans="1:7" x14ac:dyDescent="0.25">
      <c r="A27455" t="s">
        <v>493</v>
      </c>
      <c r="B27455" t="s">
        <v>494</v>
      </c>
      <c r="C27455" t="s">
        <v>495</v>
      </c>
      <c r="D27455" s="1">
        <v>45082</v>
      </c>
      <c r="E27455" s="2">
        <v>25</v>
      </c>
      <c r="F27455" t="s">
        <v>497</v>
      </c>
      <c r="G27455" t="s">
        <v>2456</v>
      </c>
    </row>
    <row r="27456" spans="1:7" x14ac:dyDescent="0.25">
      <c r="A27456" t="s">
        <v>709</v>
      </c>
      <c r="B27456" t="s">
        <v>710</v>
      </c>
      <c r="C27456" t="s">
        <v>705</v>
      </c>
      <c r="D27456" s="1">
        <v>45082</v>
      </c>
      <c r="E27456" s="2">
        <v>84</v>
      </c>
      <c r="F27456" t="s">
        <v>711</v>
      </c>
      <c r="G27456" t="s">
        <v>3225</v>
      </c>
    </row>
    <row r="27457" spans="1:7" x14ac:dyDescent="0.25">
      <c r="A27457" t="s">
        <v>709</v>
      </c>
      <c r="B27457" t="s">
        <v>710</v>
      </c>
      <c r="C27457" t="s">
        <v>705</v>
      </c>
      <c r="D27457" s="1">
        <v>45082</v>
      </c>
      <c r="E27457" s="2">
        <v>84</v>
      </c>
      <c r="F27457" t="s">
        <v>712</v>
      </c>
      <c r="G27457" t="s">
        <v>3225</v>
      </c>
    </row>
    <row r="27458" spans="1:7" x14ac:dyDescent="0.25">
      <c r="A27458" t="s">
        <v>709</v>
      </c>
      <c r="B27458" t="s">
        <v>710</v>
      </c>
      <c r="C27458" t="s">
        <v>705</v>
      </c>
      <c r="D27458" s="1">
        <v>45082</v>
      </c>
      <c r="E27458" s="2">
        <v>84</v>
      </c>
      <c r="F27458" t="s">
        <v>712</v>
      </c>
      <c r="G27458" t="s">
        <v>3225</v>
      </c>
    </row>
    <row r="27459" spans="1:7" x14ac:dyDescent="0.25">
      <c r="A27459" t="s">
        <v>1464</v>
      </c>
      <c r="B27459" t="s">
        <v>1465</v>
      </c>
      <c r="C27459" t="s">
        <v>627</v>
      </c>
      <c r="D27459" s="1">
        <v>45082</v>
      </c>
      <c r="E27459" s="2">
        <v>20</v>
      </c>
      <c r="F27459" t="s">
        <v>1466</v>
      </c>
      <c r="G27459" t="s">
        <v>478</v>
      </c>
    </row>
    <row r="27460" spans="1:7" x14ac:dyDescent="0.25">
      <c r="A27460" t="s">
        <v>1464</v>
      </c>
      <c r="B27460" t="s">
        <v>1465</v>
      </c>
      <c r="C27460" t="s">
        <v>627</v>
      </c>
      <c r="D27460" s="1">
        <v>45082</v>
      </c>
      <c r="E27460" s="2">
        <v>20</v>
      </c>
      <c r="F27460" t="s">
        <v>1466</v>
      </c>
      <c r="G27460" t="s">
        <v>478</v>
      </c>
    </row>
    <row r="27461" spans="1:7" x14ac:dyDescent="0.25">
      <c r="A27461" t="s">
        <v>169</v>
      </c>
      <c r="B27461" t="s">
        <v>170</v>
      </c>
      <c r="C27461" t="s">
        <v>171</v>
      </c>
      <c r="D27461" s="1">
        <v>45082</v>
      </c>
      <c r="E27461" s="2">
        <v>10</v>
      </c>
      <c r="F27461" t="s">
        <v>172</v>
      </c>
      <c r="G27461" t="s">
        <v>1245</v>
      </c>
    </row>
    <row r="27462" spans="1:7" x14ac:dyDescent="0.25">
      <c r="A27462" t="s">
        <v>169</v>
      </c>
      <c r="B27462" t="s">
        <v>170</v>
      </c>
      <c r="C27462" t="s">
        <v>171</v>
      </c>
      <c r="D27462" s="1">
        <v>45082</v>
      </c>
      <c r="E27462" s="2">
        <v>10</v>
      </c>
      <c r="F27462" t="s">
        <v>173</v>
      </c>
      <c r="G27462" t="s">
        <v>1245</v>
      </c>
    </row>
    <row r="27463" spans="1:7" x14ac:dyDescent="0.25">
      <c r="A27463" t="s">
        <v>164</v>
      </c>
      <c r="B27463" t="s">
        <v>165</v>
      </c>
      <c r="C27463" t="s">
        <v>166</v>
      </c>
      <c r="D27463" s="1">
        <v>45082</v>
      </c>
      <c r="E27463" s="2">
        <v>20</v>
      </c>
      <c r="F27463" t="s">
        <v>167</v>
      </c>
      <c r="G27463" t="s">
        <v>3613</v>
      </c>
    </row>
    <row r="27464" spans="1:7" x14ac:dyDescent="0.25">
      <c r="A27464" t="s">
        <v>164</v>
      </c>
      <c r="B27464" t="s">
        <v>165</v>
      </c>
      <c r="C27464" t="s">
        <v>166</v>
      </c>
      <c r="D27464" s="1">
        <v>45082</v>
      </c>
      <c r="E27464" s="2">
        <v>20</v>
      </c>
      <c r="F27464" t="s">
        <v>168</v>
      </c>
      <c r="G27464" t="s">
        <v>3613</v>
      </c>
    </row>
    <row r="27465" spans="1:7" x14ac:dyDescent="0.25">
      <c r="A27465" t="s">
        <v>164</v>
      </c>
      <c r="B27465" t="s">
        <v>165</v>
      </c>
      <c r="C27465" t="s">
        <v>166</v>
      </c>
      <c r="D27465" s="1">
        <v>45082</v>
      </c>
      <c r="E27465" s="2">
        <v>25</v>
      </c>
      <c r="F27465" t="s">
        <v>167</v>
      </c>
      <c r="G27465" t="s">
        <v>1695</v>
      </c>
    </row>
    <row r="27466" spans="1:7" x14ac:dyDescent="0.25">
      <c r="A27466" t="s">
        <v>164</v>
      </c>
      <c r="B27466" t="s">
        <v>165</v>
      </c>
      <c r="C27466" t="s">
        <v>166</v>
      </c>
      <c r="D27466" s="1">
        <v>45082</v>
      </c>
      <c r="E27466" s="2">
        <v>25</v>
      </c>
      <c r="F27466" t="s">
        <v>168</v>
      </c>
      <c r="G27466" t="s">
        <v>1695</v>
      </c>
    </row>
    <row r="27467" spans="1:7" x14ac:dyDescent="0.25">
      <c r="A27467" t="s">
        <v>164</v>
      </c>
      <c r="B27467" t="s">
        <v>165</v>
      </c>
      <c r="C27467" t="s">
        <v>166</v>
      </c>
      <c r="D27467" s="1">
        <v>45082</v>
      </c>
      <c r="E27467" s="2">
        <v>20</v>
      </c>
      <c r="F27467" t="s">
        <v>167</v>
      </c>
      <c r="G27467" t="s">
        <v>97</v>
      </c>
    </row>
    <row r="27468" spans="1:7" x14ac:dyDescent="0.25">
      <c r="A27468" t="s">
        <v>164</v>
      </c>
      <c r="B27468" t="s">
        <v>165</v>
      </c>
      <c r="C27468" t="s">
        <v>166</v>
      </c>
      <c r="D27468" s="1">
        <v>45082</v>
      </c>
      <c r="E27468" s="2">
        <v>20</v>
      </c>
      <c r="F27468" t="s">
        <v>168</v>
      </c>
      <c r="G27468" t="s">
        <v>97</v>
      </c>
    </row>
    <row r="27469" spans="1:7" x14ac:dyDescent="0.25">
      <c r="A27469" t="s">
        <v>3247</v>
      </c>
      <c r="B27469" t="s">
        <v>3248</v>
      </c>
      <c r="C27469" t="s">
        <v>3249</v>
      </c>
      <c r="D27469" s="1">
        <v>45082</v>
      </c>
      <c r="E27469" s="2">
        <v>10</v>
      </c>
      <c r="F27469" t="s">
        <v>3250</v>
      </c>
      <c r="G27469" t="s">
        <v>3649</v>
      </c>
    </row>
    <row r="27470" spans="1:7" x14ac:dyDescent="0.25">
      <c r="A27470" t="s">
        <v>2758</v>
      </c>
      <c r="B27470" t="s">
        <v>2759</v>
      </c>
      <c r="C27470" t="s">
        <v>2760</v>
      </c>
      <c r="D27470" s="1">
        <v>45082</v>
      </c>
      <c r="E27470" s="2">
        <v>15</v>
      </c>
      <c r="F27470" t="s">
        <v>2761</v>
      </c>
      <c r="G27470" t="s">
        <v>3282</v>
      </c>
    </row>
    <row r="27471" spans="1:7" x14ac:dyDescent="0.25">
      <c r="A27471" t="s">
        <v>155</v>
      </c>
      <c r="B27471" t="s">
        <v>156</v>
      </c>
      <c r="C27471" t="s">
        <v>157</v>
      </c>
      <c r="D27471" s="1">
        <v>45082</v>
      </c>
      <c r="E27471" s="2">
        <v>20</v>
      </c>
      <c r="F27471" t="s">
        <v>158</v>
      </c>
      <c r="G27471" t="s">
        <v>5789</v>
      </c>
    </row>
    <row r="27472" spans="1:7" x14ac:dyDescent="0.25">
      <c r="A27472" t="s">
        <v>155</v>
      </c>
      <c r="B27472" t="s">
        <v>156</v>
      </c>
      <c r="C27472" t="s">
        <v>157</v>
      </c>
      <c r="D27472" s="1">
        <v>45082</v>
      </c>
      <c r="E27472" s="2">
        <v>20</v>
      </c>
      <c r="F27472" t="s">
        <v>158</v>
      </c>
      <c r="G27472" t="s">
        <v>5789</v>
      </c>
    </row>
    <row r="27473" spans="1:7" x14ac:dyDescent="0.25">
      <c r="A27473" t="s">
        <v>1541</v>
      </c>
      <c r="B27473" t="s">
        <v>1542</v>
      </c>
      <c r="C27473" t="s">
        <v>1543</v>
      </c>
      <c r="D27473" s="1">
        <v>45082</v>
      </c>
      <c r="E27473" s="2">
        <v>20</v>
      </c>
      <c r="F27473" t="s">
        <v>1544</v>
      </c>
      <c r="G27473" t="s">
        <v>114</v>
      </c>
    </row>
    <row r="27474" spans="1:7" x14ac:dyDescent="0.25">
      <c r="A27474" t="s">
        <v>1541</v>
      </c>
      <c r="B27474" t="s">
        <v>1542</v>
      </c>
      <c r="C27474" t="s">
        <v>1543</v>
      </c>
      <c r="D27474" s="1">
        <v>45082</v>
      </c>
      <c r="E27474" s="2">
        <v>20</v>
      </c>
      <c r="F27474" t="s">
        <v>1545</v>
      </c>
      <c r="G27474" t="s">
        <v>114</v>
      </c>
    </row>
    <row r="27475" spans="1:7" x14ac:dyDescent="0.25">
      <c r="A27475" t="s">
        <v>3800</v>
      </c>
      <c r="B27475" t="s">
        <v>1430</v>
      </c>
      <c r="C27475" t="s">
        <v>3801</v>
      </c>
      <c r="D27475" s="1">
        <v>45082</v>
      </c>
      <c r="E27475" s="2">
        <v>10</v>
      </c>
      <c r="F27475" t="s">
        <v>3802</v>
      </c>
      <c r="G27475" t="s">
        <v>2700</v>
      </c>
    </row>
    <row r="27476" spans="1:7" x14ac:dyDescent="0.25">
      <c r="A27476" t="s">
        <v>3800</v>
      </c>
      <c r="B27476" t="s">
        <v>1430</v>
      </c>
      <c r="C27476" t="s">
        <v>3801</v>
      </c>
      <c r="D27476" s="1">
        <v>45082</v>
      </c>
      <c r="E27476" s="2">
        <v>10</v>
      </c>
      <c r="F27476" t="s">
        <v>3802</v>
      </c>
      <c r="G27476" t="s">
        <v>1245</v>
      </c>
    </row>
    <row r="27477" spans="1:7" x14ac:dyDescent="0.25">
      <c r="A27477" t="s">
        <v>4621</v>
      </c>
      <c r="B27477" t="s">
        <v>4622</v>
      </c>
      <c r="C27477" t="s">
        <v>4623</v>
      </c>
      <c r="D27477" s="1">
        <v>45082</v>
      </c>
      <c r="E27477" s="2">
        <v>250</v>
      </c>
      <c r="F27477" t="s">
        <v>4624</v>
      </c>
      <c r="G27477" t="s">
        <v>6332</v>
      </c>
    </row>
    <row r="27478" spans="1:7" x14ac:dyDescent="0.25">
      <c r="A27478" t="s">
        <v>2272</v>
      </c>
      <c r="B27478" t="s">
        <v>2273</v>
      </c>
      <c r="C27478" t="s">
        <v>2274</v>
      </c>
      <c r="D27478" s="1">
        <v>45082</v>
      </c>
      <c r="E27478" s="2">
        <v>41.67</v>
      </c>
      <c r="F27478" t="s">
        <v>2275</v>
      </c>
      <c r="G27478" t="s">
        <v>3650</v>
      </c>
    </row>
    <row r="27479" spans="1:7" x14ac:dyDescent="0.25">
      <c r="A27479" t="s">
        <v>2272</v>
      </c>
      <c r="B27479" t="s">
        <v>2273</v>
      </c>
      <c r="C27479" t="s">
        <v>2274</v>
      </c>
      <c r="D27479" s="1">
        <v>45082</v>
      </c>
      <c r="E27479" s="2">
        <v>41.67</v>
      </c>
      <c r="F27479" t="s">
        <v>2276</v>
      </c>
      <c r="G27479" t="s">
        <v>3650</v>
      </c>
    </row>
    <row r="27480" spans="1:7" x14ac:dyDescent="0.25">
      <c r="A27480" t="s">
        <v>2272</v>
      </c>
      <c r="B27480" t="s">
        <v>2273</v>
      </c>
      <c r="C27480" t="s">
        <v>2274</v>
      </c>
      <c r="D27480" s="1">
        <v>45082</v>
      </c>
      <c r="E27480" s="2">
        <v>83.33</v>
      </c>
      <c r="F27480" t="s">
        <v>2275</v>
      </c>
      <c r="G27480" t="s">
        <v>34</v>
      </c>
    </row>
    <row r="27481" spans="1:7" x14ac:dyDescent="0.25">
      <c r="A27481" t="s">
        <v>2272</v>
      </c>
      <c r="B27481" t="s">
        <v>2273</v>
      </c>
      <c r="C27481" t="s">
        <v>2274</v>
      </c>
      <c r="D27481" s="1">
        <v>45082</v>
      </c>
      <c r="E27481" s="2">
        <v>83.33</v>
      </c>
      <c r="F27481" t="s">
        <v>2276</v>
      </c>
      <c r="G27481" t="s">
        <v>34</v>
      </c>
    </row>
    <row r="27482" spans="1:7" x14ac:dyDescent="0.25">
      <c r="A27482" t="s">
        <v>2272</v>
      </c>
      <c r="B27482" t="s">
        <v>2273</v>
      </c>
      <c r="C27482" t="s">
        <v>2274</v>
      </c>
      <c r="D27482" s="1">
        <v>45082</v>
      </c>
      <c r="E27482" s="2">
        <v>350</v>
      </c>
      <c r="F27482" t="s">
        <v>2275</v>
      </c>
      <c r="G27482" t="s">
        <v>2663</v>
      </c>
    </row>
    <row r="27483" spans="1:7" x14ac:dyDescent="0.25">
      <c r="A27483" t="s">
        <v>2272</v>
      </c>
      <c r="B27483" t="s">
        <v>2273</v>
      </c>
      <c r="C27483" t="s">
        <v>2274</v>
      </c>
      <c r="D27483" s="1">
        <v>45082</v>
      </c>
      <c r="E27483" s="2">
        <v>350</v>
      </c>
      <c r="F27483" t="s">
        <v>2276</v>
      </c>
      <c r="G27483" t="s">
        <v>2663</v>
      </c>
    </row>
    <row r="27484" spans="1:7" x14ac:dyDescent="0.25">
      <c r="A27484" t="s">
        <v>4990</v>
      </c>
      <c r="B27484" t="s">
        <v>4991</v>
      </c>
      <c r="C27484" t="s">
        <v>4992</v>
      </c>
      <c r="D27484" s="1">
        <v>45082</v>
      </c>
      <c r="E27484" s="2">
        <v>100</v>
      </c>
      <c r="F27484" t="s">
        <v>4993</v>
      </c>
      <c r="G27484" t="s">
        <v>2663</v>
      </c>
    </row>
    <row r="27485" spans="1:7" x14ac:dyDescent="0.25">
      <c r="A27485" t="s">
        <v>4990</v>
      </c>
      <c r="B27485" t="s">
        <v>4991</v>
      </c>
      <c r="C27485" t="s">
        <v>4992</v>
      </c>
      <c r="D27485" s="1">
        <v>45082</v>
      </c>
      <c r="E27485" s="2">
        <v>100</v>
      </c>
      <c r="F27485" t="s">
        <v>4994</v>
      </c>
      <c r="G27485" t="s">
        <v>2663</v>
      </c>
    </row>
    <row r="27486" spans="1:7" x14ac:dyDescent="0.25">
      <c r="A27486" t="s">
        <v>2245</v>
      </c>
      <c r="B27486" t="s">
        <v>2246</v>
      </c>
      <c r="C27486" t="s">
        <v>2247</v>
      </c>
      <c r="D27486" s="1">
        <v>45082</v>
      </c>
      <c r="E27486" s="2">
        <v>10</v>
      </c>
      <c r="F27486" t="s">
        <v>2248</v>
      </c>
      <c r="G27486" t="s">
        <v>6257</v>
      </c>
    </row>
    <row r="27487" spans="1:7" x14ac:dyDescent="0.25">
      <c r="A27487" t="s">
        <v>2245</v>
      </c>
      <c r="B27487" t="s">
        <v>2246</v>
      </c>
      <c r="C27487" t="s">
        <v>2247</v>
      </c>
      <c r="D27487" s="1">
        <v>45082</v>
      </c>
      <c r="E27487" s="2">
        <v>10</v>
      </c>
      <c r="F27487" t="s">
        <v>2249</v>
      </c>
      <c r="G27487" t="s">
        <v>6257</v>
      </c>
    </row>
    <row r="27488" spans="1:7" x14ac:dyDescent="0.25">
      <c r="A27488" t="s">
        <v>553</v>
      </c>
      <c r="B27488" t="s">
        <v>554</v>
      </c>
      <c r="C27488" t="s">
        <v>555</v>
      </c>
      <c r="D27488" s="1">
        <v>45082</v>
      </c>
      <c r="E27488" s="2">
        <v>50</v>
      </c>
      <c r="F27488" t="s">
        <v>556</v>
      </c>
      <c r="G27488" t="s">
        <v>2663</v>
      </c>
    </row>
    <row r="27489" spans="1:7" x14ac:dyDescent="0.25">
      <c r="A27489" t="s">
        <v>553</v>
      </c>
      <c r="B27489" t="s">
        <v>554</v>
      </c>
      <c r="C27489" t="s">
        <v>555</v>
      </c>
      <c r="D27489" s="1">
        <v>45082</v>
      </c>
      <c r="E27489" s="2">
        <v>50</v>
      </c>
      <c r="F27489" t="s">
        <v>557</v>
      </c>
      <c r="G27489" t="s">
        <v>2663</v>
      </c>
    </row>
    <row r="27490" spans="1:7" x14ac:dyDescent="0.25">
      <c r="A27490" t="s">
        <v>2475</v>
      </c>
      <c r="B27490" t="s">
        <v>1451</v>
      </c>
      <c r="C27490" t="s">
        <v>2476</v>
      </c>
      <c r="D27490" s="1">
        <v>45082</v>
      </c>
      <c r="E27490" s="2">
        <v>100</v>
      </c>
      <c r="F27490" t="s">
        <v>2477</v>
      </c>
      <c r="G27490" t="s">
        <v>2456</v>
      </c>
    </row>
    <row r="27491" spans="1:7" x14ac:dyDescent="0.25">
      <c r="A27491" t="s">
        <v>1450</v>
      </c>
      <c r="B27491" t="s">
        <v>1451</v>
      </c>
      <c r="C27491" t="s">
        <v>1452</v>
      </c>
      <c r="D27491" s="1">
        <v>45082</v>
      </c>
      <c r="E27491" s="2">
        <v>84</v>
      </c>
      <c r="F27491" t="s">
        <v>1453</v>
      </c>
      <c r="G27491" t="s">
        <v>34</v>
      </c>
    </row>
    <row r="27492" spans="1:7" x14ac:dyDescent="0.25">
      <c r="A27492" t="s">
        <v>1450</v>
      </c>
      <c r="B27492" t="s">
        <v>1451</v>
      </c>
      <c r="C27492" t="s">
        <v>1452</v>
      </c>
      <c r="D27492" s="1">
        <v>45082</v>
      </c>
      <c r="E27492" s="2">
        <v>84</v>
      </c>
      <c r="F27492" t="s">
        <v>1454</v>
      </c>
      <c r="G27492" t="s">
        <v>34</v>
      </c>
    </row>
    <row r="27493" spans="1:7" x14ac:dyDescent="0.25">
      <c r="A27493" t="s">
        <v>1450</v>
      </c>
      <c r="B27493" t="s">
        <v>1451</v>
      </c>
      <c r="C27493" t="s">
        <v>1452</v>
      </c>
      <c r="D27493" s="1">
        <v>45082</v>
      </c>
      <c r="E27493" s="2">
        <v>84</v>
      </c>
      <c r="F27493" t="s">
        <v>1454</v>
      </c>
      <c r="G27493" t="s">
        <v>34</v>
      </c>
    </row>
    <row r="27494" spans="1:7" x14ac:dyDescent="0.25">
      <c r="A27494" t="s">
        <v>263</v>
      </c>
      <c r="B27494" t="s">
        <v>264</v>
      </c>
      <c r="C27494" t="s">
        <v>265</v>
      </c>
      <c r="D27494" s="1">
        <v>45082</v>
      </c>
      <c r="E27494" s="2">
        <v>50</v>
      </c>
      <c r="F27494" t="s">
        <v>266</v>
      </c>
      <c r="G27494" t="s">
        <v>1695</v>
      </c>
    </row>
    <row r="27495" spans="1:7" x14ac:dyDescent="0.25">
      <c r="A27495" t="s">
        <v>115</v>
      </c>
      <c r="B27495" t="s">
        <v>116</v>
      </c>
      <c r="C27495" t="s">
        <v>117</v>
      </c>
      <c r="D27495" s="1">
        <v>45082</v>
      </c>
      <c r="E27495" s="2">
        <v>5</v>
      </c>
      <c r="F27495" t="s">
        <v>118</v>
      </c>
      <c r="G27495" t="s">
        <v>1245</v>
      </c>
    </row>
    <row r="27496" spans="1:7" x14ac:dyDescent="0.25">
      <c r="A27496" t="s">
        <v>115</v>
      </c>
      <c r="B27496" t="s">
        <v>116</v>
      </c>
      <c r="C27496" t="s">
        <v>117</v>
      </c>
      <c r="D27496" s="1">
        <v>45082</v>
      </c>
      <c r="E27496" s="2">
        <v>5</v>
      </c>
      <c r="F27496" t="s">
        <v>119</v>
      </c>
      <c r="G27496" t="s">
        <v>1245</v>
      </c>
    </row>
    <row r="27497" spans="1:7" x14ac:dyDescent="0.25">
      <c r="A27497" t="s">
        <v>115</v>
      </c>
      <c r="B27497" t="s">
        <v>116</v>
      </c>
      <c r="C27497" t="s">
        <v>117</v>
      </c>
      <c r="D27497" s="1">
        <v>45082</v>
      </c>
      <c r="E27497" s="2">
        <v>5</v>
      </c>
      <c r="F27497" t="s">
        <v>120</v>
      </c>
      <c r="G27497" t="s">
        <v>1245</v>
      </c>
    </row>
    <row r="27498" spans="1:7" x14ac:dyDescent="0.25">
      <c r="A27498" t="s">
        <v>115</v>
      </c>
      <c r="B27498" t="s">
        <v>116</v>
      </c>
      <c r="C27498" t="s">
        <v>117</v>
      </c>
      <c r="D27498" s="1">
        <v>45082</v>
      </c>
      <c r="E27498" s="2">
        <v>5</v>
      </c>
      <c r="F27498" t="s">
        <v>118</v>
      </c>
      <c r="G27498" t="s">
        <v>5789</v>
      </c>
    </row>
    <row r="27499" spans="1:7" x14ac:dyDescent="0.25">
      <c r="A27499" t="s">
        <v>115</v>
      </c>
      <c r="B27499" t="s">
        <v>116</v>
      </c>
      <c r="C27499" t="s">
        <v>117</v>
      </c>
      <c r="D27499" s="1">
        <v>45082</v>
      </c>
      <c r="E27499" s="2">
        <v>5</v>
      </c>
      <c r="F27499" t="s">
        <v>119</v>
      </c>
      <c r="G27499" t="s">
        <v>5789</v>
      </c>
    </row>
    <row r="27500" spans="1:7" x14ac:dyDescent="0.25">
      <c r="A27500" t="s">
        <v>115</v>
      </c>
      <c r="B27500" t="s">
        <v>116</v>
      </c>
      <c r="C27500" t="s">
        <v>117</v>
      </c>
      <c r="D27500" s="1">
        <v>45082</v>
      </c>
      <c r="E27500" s="2">
        <v>5</v>
      </c>
      <c r="F27500" t="s">
        <v>120</v>
      </c>
      <c r="G27500" t="s">
        <v>5789</v>
      </c>
    </row>
    <row r="27501" spans="1:7" x14ac:dyDescent="0.25">
      <c r="A27501" t="s">
        <v>5031</v>
      </c>
      <c r="B27501" t="s">
        <v>5032</v>
      </c>
      <c r="C27501" t="s">
        <v>5033</v>
      </c>
      <c r="D27501" s="1">
        <v>45082</v>
      </c>
      <c r="E27501" s="2">
        <v>100</v>
      </c>
      <c r="F27501" t="s">
        <v>5034</v>
      </c>
      <c r="G27501" t="s">
        <v>2663</v>
      </c>
    </row>
    <row r="27502" spans="1:7" x14ac:dyDescent="0.25">
      <c r="A27502" t="s">
        <v>2748</v>
      </c>
      <c r="B27502" t="s">
        <v>2749</v>
      </c>
      <c r="C27502" t="s">
        <v>2750</v>
      </c>
      <c r="D27502" s="1">
        <v>45082</v>
      </c>
      <c r="E27502" s="2">
        <v>10</v>
      </c>
      <c r="F27502" t="s">
        <v>2751</v>
      </c>
      <c r="G27502" t="s">
        <v>67</v>
      </c>
    </row>
    <row r="27503" spans="1:7" x14ac:dyDescent="0.25">
      <c r="A27503" t="s">
        <v>2748</v>
      </c>
      <c r="B27503" t="s">
        <v>2749</v>
      </c>
      <c r="C27503" t="s">
        <v>2750</v>
      </c>
      <c r="D27503" s="1">
        <v>45082</v>
      </c>
      <c r="E27503" s="2">
        <v>10</v>
      </c>
      <c r="F27503" t="s">
        <v>2751</v>
      </c>
      <c r="G27503" t="s">
        <v>67</v>
      </c>
    </row>
    <row r="27504" spans="1:7" x14ac:dyDescent="0.25">
      <c r="A27504" t="s">
        <v>2748</v>
      </c>
      <c r="B27504" t="s">
        <v>2749</v>
      </c>
      <c r="C27504" t="s">
        <v>2750</v>
      </c>
      <c r="D27504" s="1">
        <v>45082</v>
      </c>
      <c r="E27504" s="2">
        <v>10</v>
      </c>
      <c r="F27504" t="s">
        <v>2752</v>
      </c>
      <c r="G27504" t="s">
        <v>67</v>
      </c>
    </row>
    <row r="27505" spans="1:7" x14ac:dyDescent="0.25">
      <c r="A27505" t="s">
        <v>2748</v>
      </c>
      <c r="B27505" t="s">
        <v>2749</v>
      </c>
      <c r="C27505" t="s">
        <v>2750</v>
      </c>
      <c r="D27505" s="1">
        <v>45082</v>
      </c>
      <c r="E27505" s="2">
        <v>10</v>
      </c>
      <c r="F27505" t="s">
        <v>2751</v>
      </c>
      <c r="G27505" t="s">
        <v>1695</v>
      </c>
    </row>
    <row r="27506" spans="1:7" x14ac:dyDescent="0.25">
      <c r="A27506" t="s">
        <v>2748</v>
      </c>
      <c r="B27506" t="s">
        <v>2749</v>
      </c>
      <c r="C27506" t="s">
        <v>2750</v>
      </c>
      <c r="D27506" s="1">
        <v>45082</v>
      </c>
      <c r="E27506" s="2">
        <v>10</v>
      </c>
      <c r="F27506" t="s">
        <v>2751</v>
      </c>
      <c r="G27506" t="s">
        <v>1695</v>
      </c>
    </row>
    <row r="27507" spans="1:7" x14ac:dyDescent="0.25">
      <c r="A27507" t="s">
        <v>2748</v>
      </c>
      <c r="B27507" t="s">
        <v>2749</v>
      </c>
      <c r="C27507" t="s">
        <v>2750</v>
      </c>
      <c r="D27507" s="1">
        <v>45082</v>
      </c>
      <c r="E27507" s="2">
        <v>10</v>
      </c>
      <c r="F27507" t="s">
        <v>2752</v>
      </c>
      <c r="G27507" t="s">
        <v>1695</v>
      </c>
    </row>
    <row r="27508" spans="1:7" x14ac:dyDescent="0.25">
      <c r="A27508" t="s">
        <v>3100</v>
      </c>
      <c r="B27508" t="s">
        <v>3101</v>
      </c>
      <c r="C27508" t="s">
        <v>3102</v>
      </c>
      <c r="D27508" s="1">
        <v>45082</v>
      </c>
      <c r="E27508" s="2">
        <v>100</v>
      </c>
      <c r="F27508" t="s">
        <v>3103</v>
      </c>
      <c r="G27508" t="s">
        <v>67</v>
      </c>
    </row>
    <row r="27509" spans="1:7" x14ac:dyDescent="0.25">
      <c r="A27509" t="s">
        <v>4781</v>
      </c>
      <c r="B27509" t="s">
        <v>4782</v>
      </c>
      <c r="C27509" t="s">
        <v>4783</v>
      </c>
      <c r="D27509" s="1">
        <v>45082</v>
      </c>
      <c r="E27509" s="2">
        <v>5</v>
      </c>
      <c r="F27509" t="s">
        <v>4784</v>
      </c>
      <c r="G27509" t="s">
        <v>2663</v>
      </c>
    </row>
    <row r="27510" spans="1:7" x14ac:dyDescent="0.25">
      <c r="A27510" t="s">
        <v>125</v>
      </c>
      <c r="B27510" t="s">
        <v>126</v>
      </c>
      <c r="C27510" t="s">
        <v>127</v>
      </c>
      <c r="D27510" s="1">
        <v>45082</v>
      </c>
      <c r="E27510" s="2">
        <v>5</v>
      </c>
      <c r="F27510" t="s">
        <v>128</v>
      </c>
      <c r="G27510" t="s">
        <v>310</v>
      </c>
    </row>
    <row r="27511" spans="1:7" x14ac:dyDescent="0.25">
      <c r="A27511" t="s">
        <v>2346</v>
      </c>
      <c r="B27511" t="s">
        <v>371</v>
      </c>
      <c r="C27511" t="s">
        <v>2347</v>
      </c>
      <c r="D27511" s="1">
        <v>45082</v>
      </c>
      <c r="E27511" s="2">
        <v>45</v>
      </c>
      <c r="F27511" t="s">
        <v>2348</v>
      </c>
      <c r="G27511" t="s">
        <v>6666</v>
      </c>
    </row>
    <row r="27512" spans="1:7" x14ac:dyDescent="0.25">
      <c r="A27512" t="s">
        <v>2346</v>
      </c>
      <c r="B27512" t="s">
        <v>371</v>
      </c>
      <c r="C27512" t="s">
        <v>2347</v>
      </c>
      <c r="D27512" s="1">
        <v>45082</v>
      </c>
      <c r="E27512" s="2">
        <v>45</v>
      </c>
      <c r="F27512" t="s">
        <v>2349</v>
      </c>
      <c r="G27512" t="s">
        <v>6666</v>
      </c>
    </row>
    <row r="27513" spans="1:7" x14ac:dyDescent="0.25">
      <c r="A27513" t="s">
        <v>129</v>
      </c>
      <c r="B27513" t="s">
        <v>130</v>
      </c>
      <c r="C27513" t="s">
        <v>131</v>
      </c>
      <c r="D27513" s="1">
        <v>45082</v>
      </c>
      <c r="E27513" s="2">
        <v>10</v>
      </c>
      <c r="F27513" t="s">
        <v>132</v>
      </c>
      <c r="G27513" t="s">
        <v>9</v>
      </c>
    </row>
    <row r="27514" spans="1:7" x14ac:dyDescent="0.25">
      <c r="A27514" t="s">
        <v>1492</v>
      </c>
      <c r="B27514" t="s">
        <v>1493</v>
      </c>
      <c r="C27514" t="s">
        <v>1494</v>
      </c>
      <c r="D27514" s="1">
        <v>45082</v>
      </c>
      <c r="E27514" s="2">
        <v>100</v>
      </c>
      <c r="F27514" t="s">
        <v>1495</v>
      </c>
      <c r="G27514" t="s">
        <v>67</v>
      </c>
    </row>
    <row r="27515" spans="1:7" x14ac:dyDescent="0.25">
      <c r="A27515" t="s">
        <v>138</v>
      </c>
      <c r="B27515" t="s">
        <v>139</v>
      </c>
      <c r="C27515" t="s">
        <v>140</v>
      </c>
      <c r="D27515" s="1">
        <v>45082</v>
      </c>
      <c r="E27515" s="2">
        <v>40</v>
      </c>
      <c r="F27515" t="s">
        <v>141</v>
      </c>
      <c r="G27515" t="s">
        <v>1695</v>
      </c>
    </row>
    <row r="27516" spans="1:7" x14ac:dyDescent="0.25">
      <c r="A27516" t="s">
        <v>1580</v>
      </c>
      <c r="B27516" t="s">
        <v>1581</v>
      </c>
      <c r="C27516" t="s">
        <v>1582</v>
      </c>
      <c r="D27516" s="1">
        <v>45082</v>
      </c>
      <c r="E27516" s="2">
        <v>20</v>
      </c>
      <c r="F27516" t="s">
        <v>1583</v>
      </c>
      <c r="G27516" t="s">
        <v>9</v>
      </c>
    </row>
    <row r="27517" spans="1:7" x14ac:dyDescent="0.25">
      <c r="A27517" t="s">
        <v>1584</v>
      </c>
      <c r="B27517" t="s">
        <v>1585</v>
      </c>
      <c r="C27517" t="s">
        <v>1586</v>
      </c>
      <c r="D27517" s="1">
        <v>45082</v>
      </c>
      <c r="E27517" s="2">
        <v>15</v>
      </c>
      <c r="F27517" t="s">
        <v>1587</v>
      </c>
      <c r="G27517" t="s">
        <v>1695</v>
      </c>
    </row>
    <row r="27518" spans="1:7" x14ac:dyDescent="0.25">
      <c r="A27518" t="s">
        <v>1584</v>
      </c>
      <c r="B27518" t="s">
        <v>1585</v>
      </c>
      <c r="C27518" t="s">
        <v>1586</v>
      </c>
      <c r="D27518" s="1">
        <v>45082</v>
      </c>
      <c r="E27518" s="2">
        <v>15</v>
      </c>
      <c r="F27518" t="s">
        <v>1587</v>
      </c>
      <c r="G27518" t="s">
        <v>1245</v>
      </c>
    </row>
    <row r="27519" spans="1:7" x14ac:dyDescent="0.25">
      <c r="A27519" t="s">
        <v>1584</v>
      </c>
      <c r="B27519" t="s">
        <v>1585</v>
      </c>
      <c r="C27519" t="s">
        <v>1586</v>
      </c>
      <c r="D27519" s="1">
        <v>45082</v>
      </c>
      <c r="E27519" s="2">
        <v>20</v>
      </c>
      <c r="F27519" t="s">
        <v>1587</v>
      </c>
      <c r="G27519" t="s">
        <v>6257</v>
      </c>
    </row>
    <row r="27520" spans="1:7" x14ac:dyDescent="0.25">
      <c r="A27520" t="s">
        <v>2753</v>
      </c>
      <c r="B27520" t="s">
        <v>740</v>
      </c>
      <c r="C27520" t="s">
        <v>2754</v>
      </c>
      <c r="D27520" s="1">
        <v>45082</v>
      </c>
      <c r="E27520" s="2">
        <v>5</v>
      </c>
      <c r="F27520" t="s">
        <v>2755</v>
      </c>
      <c r="G27520" t="s">
        <v>1440</v>
      </c>
    </row>
    <row r="27521" spans="1:7" x14ac:dyDescent="0.25">
      <c r="A27521" t="s">
        <v>2753</v>
      </c>
      <c r="B27521" t="s">
        <v>740</v>
      </c>
      <c r="C27521" t="s">
        <v>2754</v>
      </c>
      <c r="D27521" s="1">
        <v>45082</v>
      </c>
      <c r="E27521" s="2">
        <v>5</v>
      </c>
      <c r="F27521" t="s">
        <v>2756</v>
      </c>
      <c r="G27521" t="s">
        <v>1440</v>
      </c>
    </row>
    <row r="27522" spans="1:7" x14ac:dyDescent="0.25">
      <c r="A27522" t="s">
        <v>2753</v>
      </c>
      <c r="B27522" t="s">
        <v>740</v>
      </c>
      <c r="C27522" t="s">
        <v>2754</v>
      </c>
      <c r="D27522" s="1">
        <v>45082</v>
      </c>
      <c r="E27522" s="2">
        <v>5</v>
      </c>
      <c r="F27522" t="s">
        <v>2757</v>
      </c>
      <c r="G27522" t="s">
        <v>1440</v>
      </c>
    </row>
    <row r="27523" spans="1:7" x14ac:dyDescent="0.25">
      <c r="A27523" t="s">
        <v>1095</v>
      </c>
      <c r="B27523" t="s">
        <v>1096</v>
      </c>
      <c r="C27523" t="s">
        <v>1097</v>
      </c>
      <c r="D27523" s="1">
        <v>45082</v>
      </c>
      <c r="E27523" s="2">
        <v>10</v>
      </c>
      <c r="F27523" t="s">
        <v>1098</v>
      </c>
      <c r="G27523" t="s">
        <v>828</v>
      </c>
    </row>
    <row r="27524" spans="1:7" x14ac:dyDescent="0.25">
      <c r="A27524" t="s">
        <v>1095</v>
      </c>
      <c r="B27524" t="s">
        <v>1096</v>
      </c>
      <c r="C27524" t="s">
        <v>1097</v>
      </c>
      <c r="D27524" s="1">
        <v>45082</v>
      </c>
      <c r="E27524" s="2">
        <v>10</v>
      </c>
      <c r="F27524" t="s">
        <v>1099</v>
      </c>
      <c r="G27524" t="s">
        <v>828</v>
      </c>
    </row>
    <row r="27525" spans="1:7" x14ac:dyDescent="0.25">
      <c r="A27525" t="s">
        <v>1095</v>
      </c>
      <c r="B27525" t="s">
        <v>1096</v>
      </c>
      <c r="C27525" t="s">
        <v>1097</v>
      </c>
      <c r="D27525" s="1">
        <v>45082</v>
      </c>
      <c r="E27525" s="2">
        <v>10</v>
      </c>
      <c r="F27525" t="s">
        <v>1099</v>
      </c>
      <c r="G27525" t="s">
        <v>828</v>
      </c>
    </row>
    <row r="27526" spans="1:7" x14ac:dyDescent="0.25">
      <c r="A27526" t="s">
        <v>1095</v>
      </c>
      <c r="B27526" t="s">
        <v>1096</v>
      </c>
      <c r="C27526" t="s">
        <v>1097</v>
      </c>
      <c r="D27526" s="1">
        <v>45082</v>
      </c>
      <c r="E27526" s="2">
        <v>10</v>
      </c>
      <c r="F27526" t="s">
        <v>1099</v>
      </c>
      <c r="G27526" t="s">
        <v>828</v>
      </c>
    </row>
    <row r="27527" spans="1:7" x14ac:dyDescent="0.25">
      <c r="A27527" t="s">
        <v>1095</v>
      </c>
      <c r="B27527" t="s">
        <v>1096</v>
      </c>
      <c r="C27527" t="s">
        <v>1097</v>
      </c>
      <c r="D27527" s="1">
        <v>45082</v>
      </c>
      <c r="E27527" s="2">
        <v>10</v>
      </c>
      <c r="F27527" t="s">
        <v>1098</v>
      </c>
      <c r="G27527" t="s">
        <v>257</v>
      </c>
    </row>
    <row r="27528" spans="1:7" x14ac:dyDescent="0.25">
      <c r="A27528" t="s">
        <v>1095</v>
      </c>
      <c r="B27528" t="s">
        <v>1096</v>
      </c>
      <c r="C27528" t="s">
        <v>1097</v>
      </c>
      <c r="D27528" s="1">
        <v>45082</v>
      </c>
      <c r="E27528" s="2">
        <v>10</v>
      </c>
      <c r="F27528" t="s">
        <v>1099</v>
      </c>
      <c r="G27528" t="s">
        <v>257</v>
      </c>
    </row>
    <row r="27529" spans="1:7" x14ac:dyDescent="0.25">
      <c r="A27529" t="s">
        <v>1095</v>
      </c>
      <c r="B27529" t="s">
        <v>1096</v>
      </c>
      <c r="C27529" t="s">
        <v>1097</v>
      </c>
      <c r="D27529" s="1">
        <v>45082</v>
      </c>
      <c r="E27529" s="2">
        <v>10</v>
      </c>
      <c r="F27529" t="s">
        <v>1099</v>
      </c>
      <c r="G27529" t="s">
        <v>257</v>
      </c>
    </row>
    <row r="27530" spans="1:7" x14ac:dyDescent="0.25">
      <c r="A27530" t="s">
        <v>1095</v>
      </c>
      <c r="B27530" t="s">
        <v>1096</v>
      </c>
      <c r="C27530" t="s">
        <v>1097</v>
      </c>
      <c r="D27530" s="1">
        <v>45082</v>
      </c>
      <c r="E27530" s="2">
        <v>10</v>
      </c>
      <c r="F27530" t="s">
        <v>1099</v>
      </c>
      <c r="G27530" t="s">
        <v>257</v>
      </c>
    </row>
    <row r="27531" spans="1:7" x14ac:dyDescent="0.25">
      <c r="A27531" t="s">
        <v>1095</v>
      </c>
      <c r="B27531" t="s">
        <v>1096</v>
      </c>
      <c r="C27531" t="s">
        <v>1097</v>
      </c>
      <c r="D27531" s="1">
        <v>45082</v>
      </c>
      <c r="E27531" s="2">
        <v>15</v>
      </c>
      <c r="F27531" t="s">
        <v>1098</v>
      </c>
      <c r="G27531" t="s">
        <v>114</v>
      </c>
    </row>
    <row r="27532" spans="1:7" x14ac:dyDescent="0.25">
      <c r="A27532" t="s">
        <v>1095</v>
      </c>
      <c r="B27532" t="s">
        <v>1096</v>
      </c>
      <c r="C27532" t="s">
        <v>1097</v>
      </c>
      <c r="D27532" s="1">
        <v>45082</v>
      </c>
      <c r="E27532" s="2">
        <v>15</v>
      </c>
      <c r="F27532" t="s">
        <v>1099</v>
      </c>
      <c r="G27532" t="s">
        <v>114</v>
      </c>
    </row>
    <row r="27533" spans="1:7" x14ac:dyDescent="0.25">
      <c r="A27533" t="s">
        <v>1095</v>
      </c>
      <c r="B27533" t="s">
        <v>1096</v>
      </c>
      <c r="C27533" t="s">
        <v>1097</v>
      </c>
      <c r="D27533" s="1">
        <v>45082</v>
      </c>
      <c r="E27533" s="2">
        <v>15</v>
      </c>
      <c r="F27533" t="s">
        <v>1099</v>
      </c>
      <c r="G27533" t="s">
        <v>114</v>
      </c>
    </row>
    <row r="27534" spans="1:7" x14ac:dyDescent="0.25">
      <c r="A27534" t="s">
        <v>1095</v>
      </c>
      <c r="B27534" t="s">
        <v>1096</v>
      </c>
      <c r="C27534" t="s">
        <v>1097</v>
      </c>
      <c r="D27534" s="1">
        <v>45082</v>
      </c>
      <c r="E27534" s="2">
        <v>15</v>
      </c>
      <c r="F27534" t="s">
        <v>1099</v>
      </c>
      <c r="G27534" t="s">
        <v>114</v>
      </c>
    </row>
    <row r="27535" spans="1:7" x14ac:dyDescent="0.25">
      <c r="A27535" t="s">
        <v>1209</v>
      </c>
      <c r="B27535" t="s">
        <v>1210</v>
      </c>
      <c r="C27535" t="s">
        <v>1211</v>
      </c>
      <c r="D27535" s="1">
        <v>45083</v>
      </c>
      <c r="E27535" s="2">
        <v>20000</v>
      </c>
      <c r="F27535" t="s">
        <v>1212</v>
      </c>
      <c r="G27535" t="s">
        <v>1213</v>
      </c>
    </row>
    <row r="27536" spans="1:7" x14ac:dyDescent="0.25">
      <c r="A27536" t="s">
        <v>482</v>
      </c>
      <c r="B27536" t="s">
        <v>483</v>
      </c>
      <c r="C27536" t="s">
        <v>484</v>
      </c>
      <c r="D27536" s="1">
        <v>45083</v>
      </c>
      <c r="E27536" s="2">
        <v>83.33</v>
      </c>
      <c r="F27536" t="s">
        <v>485</v>
      </c>
      <c r="G27536" t="s">
        <v>34</v>
      </c>
    </row>
    <row r="27537" spans="1:7" x14ac:dyDescent="0.25">
      <c r="A27537" t="s">
        <v>482</v>
      </c>
      <c r="B27537" t="s">
        <v>483</v>
      </c>
      <c r="C27537" t="s">
        <v>484</v>
      </c>
      <c r="D27537" s="1">
        <v>45083</v>
      </c>
      <c r="E27537" s="2">
        <v>41.67</v>
      </c>
      <c r="F27537" t="s">
        <v>485</v>
      </c>
      <c r="G27537" t="s">
        <v>1240</v>
      </c>
    </row>
    <row r="27538" spans="1:7" x14ac:dyDescent="0.25">
      <c r="A27538">
        <v>9</v>
      </c>
      <c r="B27538" t="s">
        <v>5488</v>
      </c>
      <c r="C27538" t="s">
        <v>5489</v>
      </c>
      <c r="D27538" s="1">
        <v>45083</v>
      </c>
      <c r="E27538" s="2">
        <v>2000</v>
      </c>
      <c r="F27538" t="s">
        <v>5490</v>
      </c>
      <c r="G27538" t="s">
        <v>2663</v>
      </c>
    </row>
    <row r="27539" spans="1:7" x14ac:dyDescent="0.25">
      <c r="A27539">
        <v>1167</v>
      </c>
      <c r="B27539" t="s">
        <v>6696</v>
      </c>
      <c r="D27539" s="1">
        <v>45083</v>
      </c>
      <c r="E27539" s="2">
        <v>1500</v>
      </c>
      <c r="F27539" t="s">
        <v>6697</v>
      </c>
      <c r="G27539" t="s">
        <v>6423</v>
      </c>
    </row>
    <row r="27540" spans="1:7" x14ac:dyDescent="0.25">
      <c r="A27540">
        <v>1146</v>
      </c>
      <c r="B27540" t="s">
        <v>1062</v>
      </c>
      <c r="C27540" t="s">
        <v>6698</v>
      </c>
      <c r="D27540" s="1">
        <v>45083</v>
      </c>
      <c r="E27540" s="2">
        <v>1000</v>
      </c>
      <c r="G27540" t="s">
        <v>6699</v>
      </c>
    </row>
    <row r="27541" spans="1:7" x14ac:dyDescent="0.25">
      <c r="A27541">
        <v>949</v>
      </c>
      <c r="B27541" t="s">
        <v>6409</v>
      </c>
      <c r="D27541" s="1">
        <v>45083</v>
      </c>
      <c r="E27541" s="2">
        <v>5000</v>
      </c>
      <c r="F27541" t="s">
        <v>6410</v>
      </c>
      <c r="G27541" t="s">
        <v>6423</v>
      </c>
    </row>
    <row r="27542" spans="1:7" x14ac:dyDescent="0.25">
      <c r="A27542">
        <v>1168</v>
      </c>
      <c r="B27542" t="s">
        <v>6700</v>
      </c>
      <c r="C27542" t="s">
        <v>6701</v>
      </c>
      <c r="D27542" s="1">
        <v>45089</v>
      </c>
      <c r="E27542" s="2">
        <v>1000</v>
      </c>
      <c r="F27542" t="s">
        <v>6702</v>
      </c>
      <c r="G27542" t="s">
        <v>34</v>
      </c>
    </row>
    <row r="27543" spans="1:7" x14ac:dyDescent="0.25">
      <c r="A27543" t="s">
        <v>2490</v>
      </c>
      <c r="B27543" t="s">
        <v>2491</v>
      </c>
      <c r="C27543" t="s">
        <v>1837</v>
      </c>
      <c r="D27543" s="1">
        <v>45091</v>
      </c>
      <c r="E27543" s="2">
        <v>100</v>
      </c>
      <c r="G27543" t="s">
        <v>1725</v>
      </c>
    </row>
    <row r="27544" spans="1:7" x14ac:dyDescent="0.25">
      <c r="A27544" t="s">
        <v>40</v>
      </c>
      <c r="B27544" t="s">
        <v>41</v>
      </c>
      <c r="C27544" t="s">
        <v>42</v>
      </c>
      <c r="D27544" s="1">
        <v>45092</v>
      </c>
      <c r="E27544" s="2">
        <v>83.33</v>
      </c>
      <c r="F27544" t="s">
        <v>43</v>
      </c>
      <c r="G27544" t="s">
        <v>2898</v>
      </c>
    </row>
    <row r="27545" spans="1:7" x14ac:dyDescent="0.25">
      <c r="A27545" t="s">
        <v>40</v>
      </c>
      <c r="B27545" t="s">
        <v>41</v>
      </c>
      <c r="C27545" t="s">
        <v>42</v>
      </c>
      <c r="D27545" s="1">
        <v>45092</v>
      </c>
      <c r="E27545" s="2">
        <v>83.33</v>
      </c>
      <c r="F27545" t="s">
        <v>43</v>
      </c>
      <c r="G27545" t="s">
        <v>34</v>
      </c>
    </row>
    <row r="27546" spans="1:7" x14ac:dyDescent="0.25">
      <c r="A27546" t="s">
        <v>2463</v>
      </c>
      <c r="B27546" t="s">
        <v>2464</v>
      </c>
      <c r="C27546" t="s">
        <v>2465</v>
      </c>
      <c r="D27546" s="1">
        <v>45092</v>
      </c>
      <c r="E27546" s="2">
        <v>100</v>
      </c>
      <c r="F27546" t="s">
        <v>2466</v>
      </c>
      <c r="G27546" t="s">
        <v>2663</v>
      </c>
    </row>
    <row r="27547" spans="1:7" x14ac:dyDescent="0.25">
      <c r="A27547" t="s">
        <v>2463</v>
      </c>
      <c r="B27547" t="s">
        <v>2464</v>
      </c>
      <c r="C27547" t="s">
        <v>2465</v>
      </c>
      <c r="D27547" s="1">
        <v>45092</v>
      </c>
      <c r="E27547" s="2">
        <v>100</v>
      </c>
      <c r="F27547" t="s">
        <v>2467</v>
      </c>
      <c r="G27547" t="s">
        <v>2663</v>
      </c>
    </row>
    <row r="27548" spans="1:7" x14ac:dyDescent="0.25">
      <c r="A27548" t="s">
        <v>2463</v>
      </c>
      <c r="B27548" t="s">
        <v>2464</v>
      </c>
      <c r="C27548" t="s">
        <v>2465</v>
      </c>
      <c r="D27548" s="1">
        <v>45092</v>
      </c>
      <c r="E27548" s="2">
        <v>84</v>
      </c>
      <c r="F27548" t="s">
        <v>2466</v>
      </c>
      <c r="G27548" t="s">
        <v>34</v>
      </c>
    </row>
    <row r="27549" spans="1:7" x14ac:dyDescent="0.25">
      <c r="A27549" t="s">
        <v>2463</v>
      </c>
      <c r="B27549" t="s">
        <v>2464</v>
      </c>
      <c r="C27549" t="s">
        <v>2465</v>
      </c>
      <c r="D27549" s="1">
        <v>45092</v>
      </c>
      <c r="E27549" s="2">
        <v>84</v>
      </c>
      <c r="F27549" t="s">
        <v>2467</v>
      </c>
      <c r="G27549" t="s">
        <v>34</v>
      </c>
    </row>
    <row r="27550" spans="1:7" x14ac:dyDescent="0.25">
      <c r="A27550" t="s">
        <v>53</v>
      </c>
      <c r="B27550" t="s">
        <v>54</v>
      </c>
      <c r="C27550" t="s">
        <v>55</v>
      </c>
      <c r="D27550" s="1">
        <v>45092</v>
      </c>
      <c r="E27550" s="2">
        <v>16</v>
      </c>
      <c r="F27550" t="s">
        <v>56</v>
      </c>
      <c r="G27550" t="s">
        <v>2663</v>
      </c>
    </row>
    <row r="27551" spans="1:7" x14ac:dyDescent="0.25">
      <c r="A27551" t="s">
        <v>53</v>
      </c>
      <c r="B27551" t="s">
        <v>54</v>
      </c>
      <c r="C27551" t="s">
        <v>55</v>
      </c>
      <c r="D27551" s="1">
        <v>45092</v>
      </c>
      <c r="E27551" s="2">
        <v>16</v>
      </c>
      <c r="F27551" t="s">
        <v>57</v>
      </c>
      <c r="G27551" t="s">
        <v>2663</v>
      </c>
    </row>
    <row r="27552" spans="1:7" x14ac:dyDescent="0.25">
      <c r="A27552" t="s">
        <v>53</v>
      </c>
      <c r="B27552" t="s">
        <v>54</v>
      </c>
      <c r="C27552" t="s">
        <v>55</v>
      </c>
      <c r="D27552" s="1">
        <v>45092</v>
      </c>
      <c r="E27552" s="2">
        <v>84</v>
      </c>
      <c r="F27552" t="s">
        <v>56</v>
      </c>
      <c r="G27552" t="s">
        <v>34</v>
      </c>
    </row>
    <row r="27553" spans="1:7" x14ac:dyDescent="0.25">
      <c r="A27553" t="s">
        <v>53</v>
      </c>
      <c r="B27553" t="s">
        <v>54</v>
      </c>
      <c r="C27553" t="s">
        <v>55</v>
      </c>
      <c r="D27553" s="1">
        <v>45092</v>
      </c>
      <c r="E27553" s="2">
        <v>84</v>
      </c>
      <c r="F27553" t="s">
        <v>57</v>
      </c>
      <c r="G27553" t="s">
        <v>34</v>
      </c>
    </row>
    <row r="27554" spans="1:7" x14ac:dyDescent="0.25">
      <c r="A27554" t="s">
        <v>49</v>
      </c>
      <c r="B27554" t="s">
        <v>50</v>
      </c>
      <c r="C27554" t="s">
        <v>51</v>
      </c>
      <c r="D27554" s="1">
        <v>45092</v>
      </c>
      <c r="E27554" s="2">
        <v>140</v>
      </c>
      <c r="F27554" t="s">
        <v>52</v>
      </c>
      <c r="G27554" t="s">
        <v>2663</v>
      </c>
    </row>
    <row r="27555" spans="1:7" x14ac:dyDescent="0.25">
      <c r="A27555">
        <v>948</v>
      </c>
      <c r="B27555" t="s">
        <v>6703</v>
      </c>
      <c r="C27555" t="s">
        <v>6704</v>
      </c>
      <c r="D27555" s="1">
        <v>45092</v>
      </c>
      <c r="E27555" s="2">
        <v>0</v>
      </c>
      <c r="F27555" t="s">
        <v>6705</v>
      </c>
      <c r="G27555" t="s">
        <v>6423</v>
      </c>
    </row>
    <row r="27556" spans="1:7" x14ac:dyDescent="0.25">
      <c r="A27556">
        <v>948</v>
      </c>
      <c r="B27556" t="s">
        <v>6703</v>
      </c>
      <c r="C27556" t="s">
        <v>6704</v>
      </c>
      <c r="D27556" s="1">
        <v>45092</v>
      </c>
      <c r="E27556" s="2">
        <v>0</v>
      </c>
      <c r="F27556" t="s">
        <v>6706</v>
      </c>
      <c r="G27556" t="s">
        <v>6423</v>
      </c>
    </row>
    <row r="27557" spans="1:7" x14ac:dyDescent="0.25">
      <c r="A27557">
        <v>874</v>
      </c>
      <c r="B27557" t="s">
        <v>6384</v>
      </c>
      <c r="D27557" s="1">
        <v>45092</v>
      </c>
      <c r="E27557" s="2">
        <v>84</v>
      </c>
      <c r="G27557" t="s">
        <v>34</v>
      </c>
    </row>
    <row r="27558" spans="1:7" x14ac:dyDescent="0.25">
      <c r="A27558">
        <v>354</v>
      </c>
      <c r="B27558" t="s">
        <v>5844</v>
      </c>
      <c r="D27558" s="1">
        <v>45092</v>
      </c>
      <c r="E27558" s="2">
        <v>1500</v>
      </c>
      <c r="F27558" t="s">
        <v>5845</v>
      </c>
      <c r="G27558" t="s">
        <v>6423</v>
      </c>
    </row>
    <row r="27559" spans="1:7" x14ac:dyDescent="0.25">
      <c r="A27559" t="s">
        <v>1643</v>
      </c>
      <c r="B27559" t="s">
        <v>1644</v>
      </c>
      <c r="D27559" s="1">
        <v>45092</v>
      </c>
      <c r="E27559" s="2">
        <v>1000</v>
      </c>
      <c r="F27559" t="s">
        <v>1645</v>
      </c>
      <c r="G27559" t="s">
        <v>1646</v>
      </c>
    </row>
    <row r="27560" spans="1:7" x14ac:dyDescent="0.25">
      <c r="A27560" t="s">
        <v>5403</v>
      </c>
      <c r="B27560" t="s">
        <v>5404</v>
      </c>
      <c r="C27560" t="s">
        <v>758</v>
      </c>
      <c r="D27560" s="1">
        <v>45092</v>
      </c>
      <c r="E27560" s="2">
        <v>84</v>
      </c>
      <c r="F27560" t="s">
        <v>5405</v>
      </c>
      <c r="G27560" t="s">
        <v>34</v>
      </c>
    </row>
    <row r="27561" spans="1:7" x14ac:dyDescent="0.25">
      <c r="A27561" t="s">
        <v>3805</v>
      </c>
      <c r="B27561" t="s">
        <v>3806</v>
      </c>
      <c r="C27561" t="s">
        <v>3807</v>
      </c>
      <c r="D27561" s="1">
        <v>45092</v>
      </c>
      <c r="E27561" s="2">
        <v>21</v>
      </c>
      <c r="F27561" t="s">
        <v>3808</v>
      </c>
      <c r="G27561" t="s">
        <v>5635</v>
      </c>
    </row>
    <row r="27562" spans="1:7" x14ac:dyDescent="0.25">
      <c r="A27562" t="s">
        <v>3805</v>
      </c>
      <c r="B27562" t="s">
        <v>3806</v>
      </c>
      <c r="C27562" t="s">
        <v>3807</v>
      </c>
      <c r="D27562" s="1">
        <v>45092</v>
      </c>
      <c r="E27562" s="2">
        <v>21</v>
      </c>
      <c r="F27562" t="s">
        <v>3809</v>
      </c>
      <c r="G27562" t="s">
        <v>5635</v>
      </c>
    </row>
    <row r="27563" spans="1:7" x14ac:dyDescent="0.25">
      <c r="A27563" t="s">
        <v>3805</v>
      </c>
      <c r="B27563" t="s">
        <v>3806</v>
      </c>
      <c r="C27563" t="s">
        <v>3807</v>
      </c>
      <c r="D27563" s="1">
        <v>45092</v>
      </c>
      <c r="E27563" s="2">
        <v>21</v>
      </c>
      <c r="F27563" t="s">
        <v>3808</v>
      </c>
      <c r="G27563" t="s">
        <v>5638</v>
      </c>
    </row>
    <row r="27564" spans="1:7" x14ac:dyDescent="0.25">
      <c r="A27564" t="s">
        <v>3805</v>
      </c>
      <c r="B27564" t="s">
        <v>3806</v>
      </c>
      <c r="C27564" t="s">
        <v>3807</v>
      </c>
      <c r="D27564" s="1">
        <v>45092</v>
      </c>
      <c r="E27564" s="2">
        <v>21</v>
      </c>
      <c r="F27564" t="s">
        <v>3809</v>
      </c>
      <c r="G27564" t="s">
        <v>5638</v>
      </c>
    </row>
    <row r="27565" spans="1:7" x14ac:dyDescent="0.25">
      <c r="A27565" t="s">
        <v>2482</v>
      </c>
      <c r="B27565" t="s">
        <v>2483</v>
      </c>
      <c r="D27565" s="1">
        <v>45092</v>
      </c>
      <c r="E27565" s="2">
        <v>2000</v>
      </c>
      <c r="F27565" t="s">
        <v>2484</v>
      </c>
      <c r="G27565" t="s">
        <v>1292</v>
      </c>
    </row>
    <row r="27566" spans="1:7" x14ac:dyDescent="0.25">
      <c r="A27566" t="s">
        <v>1257</v>
      </c>
      <c r="B27566" t="s">
        <v>1258</v>
      </c>
      <c r="C27566" t="s">
        <v>1259</v>
      </c>
      <c r="D27566" s="1">
        <v>45092</v>
      </c>
      <c r="E27566" s="2">
        <v>83.33</v>
      </c>
      <c r="F27566" t="s">
        <v>1260</v>
      </c>
      <c r="G27566" t="s">
        <v>34</v>
      </c>
    </row>
    <row r="27567" spans="1:7" x14ac:dyDescent="0.25">
      <c r="A27567" t="s">
        <v>4660</v>
      </c>
      <c r="B27567" t="s">
        <v>4661</v>
      </c>
      <c r="C27567" t="s">
        <v>4662</v>
      </c>
      <c r="D27567" s="1">
        <v>45092</v>
      </c>
      <c r="E27567" s="2">
        <v>5</v>
      </c>
      <c r="F27567" t="s">
        <v>4663</v>
      </c>
      <c r="G27567" t="s">
        <v>276</v>
      </c>
    </row>
    <row r="27568" spans="1:7" x14ac:dyDescent="0.25">
      <c r="A27568" t="s">
        <v>2714</v>
      </c>
      <c r="B27568" t="s">
        <v>2715</v>
      </c>
      <c r="C27568" t="s">
        <v>488</v>
      </c>
      <c r="D27568" s="1">
        <v>45092</v>
      </c>
      <c r="E27568" s="2">
        <v>84</v>
      </c>
      <c r="F27568" t="s">
        <v>2716</v>
      </c>
      <c r="G27568" t="s">
        <v>34</v>
      </c>
    </row>
    <row r="27569" spans="1:7" x14ac:dyDescent="0.25">
      <c r="A27569" t="s">
        <v>3702</v>
      </c>
      <c r="B27569" t="s">
        <v>3703</v>
      </c>
      <c r="C27569" t="s">
        <v>823</v>
      </c>
      <c r="D27569" s="1">
        <v>45093</v>
      </c>
      <c r="E27569" s="2">
        <v>3000</v>
      </c>
      <c r="F27569" t="s">
        <v>3704</v>
      </c>
      <c r="G27569" t="s">
        <v>4775</v>
      </c>
    </row>
    <row r="27570" spans="1:7" x14ac:dyDescent="0.25">
      <c r="A27570" t="s">
        <v>68</v>
      </c>
      <c r="B27570" t="s">
        <v>69</v>
      </c>
      <c r="D27570" s="1">
        <v>45099</v>
      </c>
      <c r="E27570" s="2">
        <v>3000</v>
      </c>
      <c r="G27570" t="s">
        <v>71</v>
      </c>
    </row>
    <row r="27571" spans="1:7" x14ac:dyDescent="0.25">
      <c r="A27571">
        <v>846</v>
      </c>
      <c r="B27571" t="s">
        <v>4570</v>
      </c>
      <c r="C27571" t="s">
        <v>6316</v>
      </c>
      <c r="D27571" s="1">
        <v>45099</v>
      </c>
      <c r="E27571" s="2">
        <v>100</v>
      </c>
      <c r="F27571" t="s">
        <v>6317</v>
      </c>
      <c r="G27571" t="s">
        <v>6318</v>
      </c>
    </row>
    <row r="27572" spans="1:7" x14ac:dyDescent="0.25">
      <c r="A27572">
        <v>470</v>
      </c>
      <c r="B27572" t="s">
        <v>5952</v>
      </c>
      <c r="D27572" s="1">
        <v>45100</v>
      </c>
      <c r="E27572" s="2">
        <v>1500</v>
      </c>
      <c r="F27572" t="s">
        <v>5953</v>
      </c>
      <c r="G27572" t="s">
        <v>6423</v>
      </c>
    </row>
    <row r="27573" spans="1:7" x14ac:dyDescent="0.25">
      <c r="A27573">
        <v>9</v>
      </c>
      <c r="B27573" t="s">
        <v>5488</v>
      </c>
      <c r="C27573" t="s">
        <v>5489</v>
      </c>
      <c r="D27573" s="1">
        <v>45100</v>
      </c>
      <c r="E27573" s="2">
        <v>0</v>
      </c>
      <c r="F27573" t="s">
        <v>5490</v>
      </c>
      <c r="G27573" t="s">
        <v>6423</v>
      </c>
    </row>
    <row r="27574" spans="1:7" x14ac:dyDescent="0.25">
      <c r="A27574" t="s">
        <v>475</v>
      </c>
      <c r="B27574" t="s">
        <v>476</v>
      </c>
      <c r="D27574" s="1">
        <v>45100</v>
      </c>
      <c r="E27574" s="2">
        <v>1500</v>
      </c>
      <c r="F27574" t="s">
        <v>477</v>
      </c>
      <c r="G27574" t="s">
        <v>6423</v>
      </c>
    </row>
    <row r="27575" spans="1:7" x14ac:dyDescent="0.25">
      <c r="A27575">
        <v>1169</v>
      </c>
      <c r="B27575" t="s">
        <v>6707</v>
      </c>
      <c r="C27575" t="s">
        <v>4992</v>
      </c>
      <c r="D27575" s="1">
        <v>45100</v>
      </c>
      <c r="E27575" s="2">
        <v>155.75</v>
      </c>
      <c r="F27575" t="s">
        <v>6708</v>
      </c>
      <c r="G27575" t="s">
        <v>6709</v>
      </c>
    </row>
    <row r="27576" spans="1:7" x14ac:dyDescent="0.25">
      <c r="A27576">
        <v>1170</v>
      </c>
      <c r="B27576" t="s">
        <v>5133</v>
      </c>
      <c r="C27576" t="s">
        <v>6710</v>
      </c>
      <c r="D27576" s="1">
        <v>45100</v>
      </c>
      <c r="E27576" s="2">
        <v>100</v>
      </c>
      <c r="F27576" t="s">
        <v>6711</v>
      </c>
      <c r="G27576" t="s">
        <v>523</v>
      </c>
    </row>
    <row r="27577" spans="1:7" x14ac:dyDescent="0.25">
      <c r="A27577" t="s">
        <v>49</v>
      </c>
      <c r="B27577" t="s">
        <v>50</v>
      </c>
      <c r="C27577" t="s">
        <v>51</v>
      </c>
      <c r="D27577" s="1">
        <v>45100</v>
      </c>
      <c r="E27577" s="2">
        <v>311.19</v>
      </c>
      <c r="F27577" t="s">
        <v>52</v>
      </c>
      <c r="G27577" t="s">
        <v>6709</v>
      </c>
    </row>
    <row r="27578" spans="1:7" x14ac:dyDescent="0.25">
      <c r="A27578" t="s">
        <v>1567</v>
      </c>
      <c r="B27578" t="s">
        <v>1568</v>
      </c>
      <c r="C27578" t="s">
        <v>1569</v>
      </c>
      <c r="D27578" s="1">
        <v>45100</v>
      </c>
      <c r="E27578" s="2">
        <v>1000</v>
      </c>
      <c r="F27578" t="s">
        <v>1570</v>
      </c>
      <c r="G27578" t="s">
        <v>34</v>
      </c>
    </row>
    <row r="27579" spans="1:7" x14ac:dyDescent="0.25">
      <c r="A27579" t="s">
        <v>225</v>
      </c>
      <c r="B27579" t="s">
        <v>226</v>
      </c>
      <c r="C27579" t="s">
        <v>227</v>
      </c>
      <c r="D27579" s="1">
        <v>45100</v>
      </c>
      <c r="E27579" s="2">
        <v>0</v>
      </c>
      <c r="F27579" t="s">
        <v>228</v>
      </c>
      <c r="G27579" t="s">
        <v>6709</v>
      </c>
    </row>
    <row r="27580" spans="1:7" x14ac:dyDescent="0.25">
      <c r="A27580" t="s">
        <v>5624</v>
      </c>
      <c r="B27580" t="s">
        <v>5625</v>
      </c>
      <c r="C27580" t="s">
        <v>5626</v>
      </c>
      <c r="D27580" s="1">
        <v>45100</v>
      </c>
      <c r="E27580" s="2">
        <v>1000</v>
      </c>
      <c r="F27580" t="s">
        <v>5627</v>
      </c>
      <c r="G27580" t="s">
        <v>34</v>
      </c>
    </row>
    <row r="27581" spans="1:7" x14ac:dyDescent="0.25">
      <c r="A27581" t="s">
        <v>518</v>
      </c>
      <c r="B27581" t="s">
        <v>519</v>
      </c>
      <c r="C27581" t="s">
        <v>520</v>
      </c>
      <c r="D27581" s="1">
        <v>45103</v>
      </c>
      <c r="E27581" s="2">
        <v>250</v>
      </c>
      <c r="F27581" t="s">
        <v>521</v>
      </c>
      <c r="G27581" t="s">
        <v>522</v>
      </c>
    </row>
    <row r="27582" spans="1:7" x14ac:dyDescent="0.25">
      <c r="A27582">
        <v>1172</v>
      </c>
      <c r="B27582" t="s">
        <v>6712</v>
      </c>
      <c r="D27582" s="1">
        <v>45103</v>
      </c>
      <c r="E27582" s="2">
        <v>1500</v>
      </c>
      <c r="F27582" t="s">
        <v>6713</v>
      </c>
      <c r="G27582" t="s">
        <v>6423</v>
      </c>
    </row>
    <row r="27583" spans="1:7" x14ac:dyDescent="0.25">
      <c r="A27583">
        <v>10</v>
      </c>
      <c r="B27583" t="s">
        <v>5707</v>
      </c>
      <c r="C27583" t="s">
        <v>4623</v>
      </c>
      <c r="D27583" s="1">
        <v>45103</v>
      </c>
      <c r="E27583" s="2">
        <v>311.19</v>
      </c>
      <c r="F27583" t="s">
        <v>5708</v>
      </c>
      <c r="G27583" t="s">
        <v>6709</v>
      </c>
    </row>
    <row r="27584" spans="1:7" x14ac:dyDescent="0.25">
      <c r="A27584">
        <v>784</v>
      </c>
      <c r="B27584" t="s">
        <v>3724</v>
      </c>
      <c r="C27584" t="s">
        <v>6206</v>
      </c>
      <c r="D27584" s="1">
        <v>45103</v>
      </c>
      <c r="E27584" s="2">
        <v>250</v>
      </c>
      <c r="F27584" t="s">
        <v>6207</v>
      </c>
      <c r="G27584" t="s">
        <v>4958</v>
      </c>
    </row>
    <row r="27585" spans="1:7" x14ac:dyDescent="0.25">
      <c r="A27585">
        <v>602</v>
      </c>
      <c r="B27585" t="s">
        <v>6714</v>
      </c>
      <c r="D27585" s="1">
        <v>45104</v>
      </c>
      <c r="E27585" s="2">
        <v>150</v>
      </c>
      <c r="F27585" t="s">
        <v>6715</v>
      </c>
      <c r="G27585" t="s">
        <v>6423</v>
      </c>
    </row>
    <row r="27586" spans="1:7" x14ac:dyDescent="0.25">
      <c r="A27586">
        <v>1168</v>
      </c>
      <c r="B27586" t="s">
        <v>6700</v>
      </c>
      <c r="C27586" t="s">
        <v>6701</v>
      </c>
      <c r="D27586" s="1">
        <v>45104</v>
      </c>
      <c r="E27586" s="2">
        <v>300</v>
      </c>
      <c r="F27586" t="s">
        <v>6702</v>
      </c>
      <c r="G27586" t="s">
        <v>6423</v>
      </c>
    </row>
    <row r="27587" spans="1:7" x14ac:dyDescent="0.25">
      <c r="A27587" t="s">
        <v>546</v>
      </c>
      <c r="B27587" t="s">
        <v>547</v>
      </c>
      <c r="C27587" t="s">
        <v>548</v>
      </c>
      <c r="D27587" s="1">
        <v>45104</v>
      </c>
      <c r="E27587" s="2">
        <v>1500</v>
      </c>
      <c r="F27587" t="s">
        <v>549</v>
      </c>
      <c r="G27587" t="s">
        <v>6423</v>
      </c>
    </row>
    <row r="27588" spans="1:7" x14ac:dyDescent="0.25">
      <c r="A27588" t="s">
        <v>1743</v>
      </c>
      <c r="B27588" t="s">
        <v>1744</v>
      </c>
      <c r="C27588" t="s">
        <v>1745</v>
      </c>
      <c r="D27588" s="1">
        <v>45105</v>
      </c>
      <c r="E27588" s="2">
        <v>311.19</v>
      </c>
      <c r="F27588" t="s">
        <v>1746</v>
      </c>
      <c r="G27588" t="s">
        <v>6709</v>
      </c>
    </row>
    <row r="27589" spans="1:7" x14ac:dyDescent="0.25">
      <c r="A27589" t="s">
        <v>4192</v>
      </c>
      <c r="B27589" t="s">
        <v>4193</v>
      </c>
      <c r="C27589" t="s">
        <v>4194</v>
      </c>
      <c r="D27589" s="1">
        <v>45105</v>
      </c>
      <c r="E27589" s="2">
        <v>466.63</v>
      </c>
      <c r="G27589" t="s">
        <v>6709</v>
      </c>
    </row>
    <row r="27590" spans="1:7" x14ac:dyDescent="0.25">
      <c r="A27590" t="s">
        <v>4192</v>
      </c>
      <c r="B27590" t="s">
        <v>4193</v>
      </c>
      <c r="C27590" t="s">
        <v>4194</v>
      </c>
      <c r="D27590" s="1">
        <v>45105</v>
      </c>
      <c r="E27590" s="2">
        <v>155.75</v>
      </c>
      <c r="G27590" t="s">
        <v>6709</v>
      </c>
    </row>
    <row r="27591" spans="1:7" x14ac:dyDescent="0.25">
      <c r="A27591" t="s">
        <v>4656</v>
      </c>
      <c r="B27591" t="s">
        <v>4657</v>
      </c>
      <c r="D27591" s="1">
        <v>45105</v>
      </c>
      <c r="E27591" s="2">
        <v>3600</v>
      </c>
      <c r="F27591" t="s">
        <v>4658</v>
      </c>
      <c r="G27591" t="s">
        <v>5684</v>
      </c>
    </row>
    <row r="27592" spans="1:7" x14ac:dyDescent="0.25">
      <c r="A27592" t="s">
        <v>4656</v>
      </c>
      <c r="B27592" t="s">
        <v>4657</v>
      </c>
      <c r="D27592" s="1">
        <v>45105</v>
      </c>
      <c r="E27592" s="2">
        <v>3600</v>
      </c>
      <c r="F27592" t="s">
        <v>4659</v>
      </c>
      <c r="G27592" t="s">
        <v>5684</v>
      </c>
    </row>
    <row r="27593" spans="1:7" x14ac:dyDescent="0.25">
      <c r="A27593" t="s">
        <v>4520</v>
      </c>
      <c r="B27593" t="s">
        <v>4521</v>
      </c>
      <c r="D27593" s="1">
        <v>45105</v>
      </c>
      <c r="E27593" s="2">
        <v>1500</v>
      </c>
      <c r="F27593" t="s">
        <v>4522</v>
      </c>
      <c r="G27593" t="s">
        <v>6423</v>
      </c>
    </row>
    <row r="27594" spans="1:7" x14ac:dyDescent="0.25">
      <c r="A27594" t="s">
        <v>2189</v>
      </c>
      <c r="B27594" t="s">
        <v>2190</v>
      </c>
      <c r="D27594" s="1">
        <v>45105</v>
      </c>
      <c r="E27594" s="2">
        <v>1500</v>
      </c>
      <c r="F27594" t="s">
        <v>2191</v>
      </c>
      <c r="G27594" t="s">
        <v>6423</v>
      </c>
    </row>
    <row r="27595" spans="1:7" x14ac:dyDescent="0.25">
      <c r="A27595" t="s">
        <v>5302</v>
      </c>
      <c r="B27595" t="s">
        <v>5303</v>
      </c>
      <c r="D27595" s="1">
        <v>45105</v>
      </c>
      <c r="E27595" s="2">
        <v>9340</v>
      </c>
      <c r="G27595" t="s">
        <v>6047</v>
      </c>
    </row>
    <row r="27596" spans="1:7" x14ac:dyDescent="0.25">
      <c r="A27596" t="s">
        <v>4996</v>
      </c>
      <c r="B27596" t="s">
        <v>4997</v>
      </c>
      <c r="D27596" s="1">
        <v>45105</v>
      </c>
      <c r="E27596" s="2">
        <v>1000</v>
      </c>
      <c r="F27596" t="s">
        <v>4998</v>
      </c>
      <c r="G27596" t="s">
        <v>34</v>
      </c>
    </row>
    <row r="27597" spans="1:7" x14ac:dyDescent="0.25">
      <c r="A27597">
        <v>448</v>
      </c>
      <c r="B27597" t="s">
        <v>6716</v>
      </c>
      <c r="C27597" t="s">
        <v>6717</v>
      </c>
      <c r="D27597" s="1">
        <v>45106</v>
      </c>
      <c r="E27597" s="2">
        <v>500</v>
      </c>
      <c r="F27597" t="s">
        <v>6718</v>
      </c>
      <c r="G27597" t="s">
        <v>67</v>
      </c>
    </row>
    <row r="27598" spans="1:7" x14ac:dyDescent="0.25">
      <c r="A27598" t="s">
        <v>4785</v>
      </c>
      <c r="B27598" t="s">
        <v>2951</v>
      </c>
      <c r="C27598" t="s">
        <v>4324</v>
      </c>
      <c r="D27598" s="1">
        <v>45106</v>
      </c>
      <c r="E27598" s="2">
        <v>311.19</v>
      </c>
      <c r="F27598" t="s">
        <v>4786</v>
      </c>
      <c r="G27598" t="s">
        <v>6709</v>
      </c>
    </row>
    <row r="27599" spans="1:7" x14ac:dyDescent="0.25">
      <c r="A27599" t="s">
        <v>4990</v>
      </c>
      <c r="B27599" t="s">
        <v>4991</v>
      </c>
      <c r="C27599" t="s">
        <v>4992</v>
      </c>
      <c r="D27599" s="1">
        <v>45107</v>
      </c>
      <c r="E27599" s="2">
        <v>100</v>
      </c>
      <c r="F27599" t="s">
        <v>4993</v>
      </c>
      <c r="G27599" t="s">
        <v>2663</v>
      </c>
    </row>
    <row r="27600" spans="1:7" x14ac:dyDescent="0.25">
      <c r="A27600" t="s">
        <v>4990</v>
      </c>
      <c r="B27600" t="s">
        <v>4991</v>
      </c>
      <c r="C27600" t="s">
        <v>4992</v>
      </c>
      <c r="D27600" s="1">
        <v>45107</v>
      </c>
      <c r="E27600" s="2">
        <v>100</v>
      </c>
      <c r="F27600" t="s">
        <v>4994</v>
      </c>
      <c r="G27600" t="s">
        <v>2663</v>
      </c>
    </row>
    <row r="27601" spans="1:7" x14ac:dyDescent="0.25">
      <c r="A27601" t="s">
        <v>2272</v>
      </c>
      <c r="B27601" t="s">
        <v>2273</v>
      </c>
      <c r="C27601" t="s">
        <v>2274</v>
      </c>
      <c r="D27601" s="1">
        <v>45107</v>
      </c>
      <c r="E27601" s="2">
        <v>350</v>
      </c>
      <c r="F27601" t="s">
        <v>2275</v>
      </c>
      <c r="G27601" t="s">
        <v>2663</v>
      </c>
    </row>
    <row r="27602" spans="1:7" x14ac:dyDescent="0.25">
      <c r="A27602" t="s">
        <v>2272</v>
      </c>
      <c r="B27602" t="s">
        <v>2273</v>
      </c>
      <c r="C27602" t="s">
        <v>2274</v>
      </c>
      <c r="D27602" s="1">
        <v>45107</v>
      </c>
      <c r="E27602" s="2">
        <v>350</v>
      </c>
      <c r="F27602" t="s">
        <v>2276</v>
      </c>
      <c r="G27602" t="s">
        <v>2663</v>
      </c>
    </row>
    <row r="27603" spans="1:7" x14ac:dyDescent="0.25">
      <c r="A27603" t="s">
        <v>2272</v>
      </c>
      <c r="B27603" t="s">
        <v>2273</v>
      </c>
      <c r="C27603" t="s">
        <v>2274</v>
      </c>
      <c r="D27603" s="1">
        <v>45107</v>
      </c>
      <c r="E27603" s="2">
        <v>41.67</v>
      </c>
      <c r="F27603" t="s">
        <v>2275</v>
      </c>
      <c r="G27603" t="s">
        <v>3650</v>
      </c>
    </row>
    <row r="27604" spans="1:7" x14ac:dyDescent="0.25">
      <c r="A27604" t="s">
        <v>2272</v>
      </c>
      <c r="B27604" t="s">
        <v>2273</v>
      </c>
      <c r="C27604" t="s">
        <v>2274</v>
      </c>
      <c r="D27604" s="1">
        <v>45107</v>
      </c>
      <c r="E27604" s="2">
        <v>41.67</v>
      </c>
      <c r="F27604" t="s">
        <v>2276</v>
      </c>
      <c r="G27604" t="s">
        <v>3650</v>
      </c>
    </row>
    <row r="27605" spans="1:7" x14ac:dyDescent="0.25">
      <c r="A27605" t="s">
        <v>2272</v>
      </c>
      <c r="B27605" t="s">
        <v>2273</v>
      </c>
      <c r="C27605" t="s">
        <v>2274</v>
      </c>
      <c r="D27605" s="1">
        <v>45107</v>
      </c>
      <c r="E27605" s="2">
        <v>83.33</v>
      </c>
      <c r="F27605" t="s">
        <v>2275</v>
      </c>
      <c r="G27605" t="s">
        <v>34</v>
      </c>
    </row>
    <row r="27606" spans="1:7" x14ac:dyDescent="0.25">
      <c r="A27606" t="s">
        <v>2272</v>
      </c>
      <c r="B27606" t="s">
        <v>2273</v>
      </c>
      <c r="C27606" t="s">
        <v>2274</v>
      </c>
      <c r="D27606" s="1">
        <v>45107</v>
      </c>
      <c r="E27606" s="2">
        <v>83.33</v>
      </c>
      <c r="F27606" t="s">
        <v>2276</v>
      </c>
      <c r="G27606" t="s">
        <v>34</v>
      </c>
    </row>
    <row r="27607" spans="1:7" x14ac:dyDescent="0.25">
      <c r="A27607" t="s">
        <v>2245</v>
      </c>
      <c r="B27607" t="s">
        <v>2246</v>
      </c>
      <c r="C27607" t="s">
        <v>2247</v>
      </c>
      <c r="D27607" s="1">
        <v>45107</v>
      </c>
      <c r="E27607" s="2">
        <v>10</v>
      </c>
      <c r="F27607" t="s">
        <v>2248</v>
      </c>
      <c r="G27607" t="s">
        <v>6257</v>
      </c>
    </row>
    <row r="27608" spans="1:7" x14ac:dyDescent="0.25">
      <c r="A27608" t="s">
        <v>2245</v>
      </c>
      <c r="B27608" t="s">
        <v>2246</v>
      </c>
      <c r="C27608" t="s">
        <v>2247</v>
      </c>
      <c r="D27608" s="1">
        <v>45107</v>
      </c>
      <c r="E27608" s="2">
        <v>10</v>
      </c>
      <c r="F27608" t="s">
        <v>2249</v>
      </c>
      <c r="G27608" t="s">
        <v>6257</v>
      </c>
    </row>
    <row r="27609" spans="1:7" x14ac:dyDescent="0.25">
      <c r="A27609" t="s">
        <v>225</v>
      </c>
      <c r="B27609" t="s">
        <v>226</v>
      </c>
      <c r="C27609" t="s">
        <v>227</v>
      </c>
      <c r="D27609" s="1">
        <v>45107</v>
      </c>
      <c r="E27609" s="2">
        <v>84</v>
      </c>
      <c r="F27609" t="s">
        <v>228</v>
      </c>
      <c r="G27609" t="s">
        <v>34</v>
      </c>
    </row>
    <row r="27610" spans="1:7" x14ac:dyDescent="0.25">
      <c r="A27610" t="s">
        <v>1541</v>
      </c>
      <c r="B27610" t="s">
        <v>1542</v>
      </c>
      <c r="C27610" t="s">
        <v>1543</v>
      </c>
      <c r="D27610" s="1">
        <v>45107</v>
      </c>
      <c r="E27610" s="2">
        <v>20</v>
      </c>
      <c r="F27610" t="s">
        <v>1544</v>
      </c>
      <c r="G27610" t="s">
        <v>114</v>
      </c>
    </row>
    <row r="27611" spans="1:7" x14ac:dyDescent="0.25">
      <c r="A27611" t="s">
        <v>1541</v>
      </c>
      <c r="B27611" t="s">
        <v>1542</v>
      </c>
      <c r="C27611" t="s">
        <v>1543</v>
      </c>
      <c r="D27611" s="1">
        <v>45107</v>
      </c>
      <c r="E27611" s="2">
        <v>20</v>
      </c>
      <c r="F27611" t="s">
        <v>1545</v>
      </c>
      <c r="G27611" t="s">
        <v>114</v>
      </c>
    </row>
    <row r="27612" spans="1:7" x14ac:dyDescent="0.25">
      <c r="A27612" t="s">
        <v>4621</v>
      </c>
      <c r="B27612" t="s">
        <v>4622</v>
      </c>
      <c r="C27612" t="s">
        <v>4623</v>
      </c>
      <c r="D27612" s="1">
        <v>45107</v>
      </c>
      <c r="E27612" s="2">
        <v>250</v>
      </c>
      <c r="F27612" t="s">
        <v>4624</v>
      </c>
      <c r="G27612" t="s">
        <v>6332</v>
      </c>
    </row>
    <row r="27613" spans="1:7" x14ac:dyDescent="0.25">
      <c r="A27613" t="s">
        <v>3800</v>
      </c>
      <c r="B27613" t="s">
        <v>1430</v>
      </c>
      <c r="C27613" t="s">
        <v>3801</v>
      </c>
      <c r="D27613" s="1">
        <v>45107</v>
      </c>
      <c r="E27613" s="2">
        <v>10</v>
      </c>
      <c r="F27613" t="s">
        <v>3802</v>
      </c>
      <c r="G27613" t="s">
        <v>2700</v>
      </c>
    </row>
    <row r="27614" spans="1:7" x14ac:dyDescent="0.25">
      <c r="A27614" t="s">
        <v>3800</v>
      </c>
      <c r="B27614" t="s">
        <v>1430</v>
      </c>
      <c r="C27614" t="s">
        <v>3801</v>
      </c>
      <c r="D27614" s="1">
        <v>45107</v>
      </c>
      <c r="E27614" s="2">
        <v>10</v>
      </c>
      <c r="F27614" t="s">
        <v>3802</v>
      </c>
      <c r="G27614" t="s">
        <v>1245</v>
      </c>
    </row>
    <row r="27615" spans="1:7" x14ac:dyDescent="0.25">
      <c r="A27615" t="s">
        <v>155</v>
      </c>
      <c r="B27615" t="s">
        <v>156</v>
      </c>
      <c r="C27615" t="s">
        <v>157</v>
      </c>
      <c r="D27615" s="1">
        <v>45107</v>
      </c>
      <c r="E27615" s="2">
        <v>20</v>
      </c>
      <c r="F27615" t="s">
        <v>158</v>
      </c>
      <c r="G27615" t="s">
        <v>5789</v>
      </c>
    </row>
    <row r="27616" spans="1:7" x14ac:dyDescent="0.25">
      <c r="A27616" t="s">
        <v>155</v>
      </c>
      <c r="B27616" t="s">
        <v>156</v>
      </c>
      <c r="C27616" t="s">
        <v>157</v>
      </c>
      <c r="D27616" s="1">
        <v>45107</v>
      </c>
      <c r="E27616" s="2">
        <v>20</v>
      </c>
      <c r="F27616" t="s">
        <v>158</v>
      </c>
      <c r="G27616" t="s">
        <v>5789</v>
      </c>
    </row>
    <row r="27617" spans="1:7" x14ac:dyDescent="0.25">
      <c r="A27617" t="s">
        <v>3247</v>
      </c>
      <c r="B27617" t="s">
        <v>3248</v>
      </c>
      <c r="C27617" t="s">
        <v>3249</v>
      </c>
      <c r="D27617" s="1">
        <v>45107</v>
      </c>
      <c r="E27617" s="2">
        <v>10</v>
      </c>
      <c r="F27617" t="s">
        <v>3250</v>
      </c>
      <c r="G27617" t="s">
        <v>3649</v>
      </c>
    </row>
    <row r="27618" spans="1:7" x14ac:dyDescent="0.25">
      <c r="A27618" t="s">
        <v>2634</v>
      </c>
      <c r="B27618" t="s">
        <v>2635</v>
      </c>
      <c r="C27618" t="s">
        <v>2636</v>
      </c>
      <c r="D27618" s="1">
        <v>45107</v>
      </c>
      <c r="E27618" s="2">
        <v>100</v>
      </c>
      <c r="F27618" t="s">
        <v>2637</v>
      </c>
      <c r="G27618" t="s">
        <v>2638</v>
      </c>
    </row>
    <row r="27619" spans="1:7" x14ac:dyDescent="0.25">
      <c r="A27619" t="s">
        <v>2634</v>
      </c>
      <c r="B27619" t="s">
        <v>2635</v>
      </c>
      <c r="C27619" t="s">
        <v>2636</v>
      </c>
      <c r="D27619" s="1">
        <v>45107</v>
      </c>
      <c r="E27619" s="2">
        <v>100</v>
      </c>
      <c r="F27619" t="s">
        <v>2639</v>
      </c>
      <c r="G27619" t="s">
        <v>2638</v>
      </c>
    </row>
    <row r="27620" spans="1:7" x14ac:dyDescent="0.25">
      <c r="A27620" t="s">
        <v>2634</v>
      </c>
      <c r="B27620" t="s">
        <v>2635</v>
      </c>
      <c r="C27620" t="s">
        <v>2636</v>
      </c>
      <c r="D27620" s="1">
        <v>45107</v>
      </c>
      <c r="E27620" s="2">
        <v>100</v>
      </c>
      <c r="F27620" t="s">
        <v>2639</v>
      </c>
      <c r="G27620" t="s">
        <v>2638</v>
      </c>
    </row>
    <row r="27621" spans="1:7" x14ac:dyDescent="0.25">
      <c r="A27621" t="s">
        <v>1426</v>
      </c>
      <c r="B27621" t="s">
        <v>1427</v>
      </c>
      <c r="C27621" t="s">
        <v>826</v>
      </c>
      <c r="D27621" s="1">
        <v>45107</v>
      </c>
      <c r="E27621" s="2">
        <v>84</v>
      </c>
      <c r="F27621" t="s">
        <v>1428</v>
      </c>
      <c r="G27621" t="s">
        <v>34</v>
      </c>
    </row>
    <row r="27622" spans="1:7" x14ac:dyDescent="0.25">
      <c r="A27622" t="s">
        <v>4665</v>
      </c>
      <c r="B27622" t="s">
        <v>4666</v>
      </c>
      <c r="C27622" t="s">
        <v>4667</v>
      </c>
      <c r="D27622" s="1">
        <v>45107</v>
      </c>
      <c r="E27622" s="2">
        <v>25</v>
      </c>
      <c r="F27622" t="s">
        <v>4668</v>
      </c>
      <c r="G27622" t="s">
        <v>1245</v>
      </c>
    </row>
    <row r="27623" spans="1:7" x14ac:dyDescent="0.25">
      <c r="A27623" t="s">
        <v>4665</v>
      </c>
      <c r="B27623" t="s">
        <v>4666</v>
      </c>
      <c r="C27623" t="s">
        <v>4667</v>
      </c>
      <c r="D27623" s="1">
        <v>45107</v>
      </c>
      <c r="E27623" s="2">
        <v>25</v>
      </c>
      <c r="F27623" t="s">
        <v>4669</v>
      </c>
      <c r="G27623" t="s">
        <v>1245</v>
      </c>
    </row>
    <row r="27624" spans="1:7" x14ac:dyDescent="0.25">
      <c r="A27624" t="s">
        <v>4665</v>
      </c>
      <c r="B27624" t="s">
        <v>4666</v>
      </c>
      <c r="C27624" t="s">
        <v>4667</v>
      </c>
      <c r="D27624" s="1">
        <v>45107</v>
      </c>
      <c r="E27624" s="2">
        <v>25</v>
      </c>
      <c r="F27624" t="s">
        <v>4670</v>
      </c>
      <c r="G27624" t="s">
        <v>1245</v>
      </c>
    </row>
    <row r="27625" spans="1:7" x14ac:dyDescent="0.25">
      <c r="A27625" t="s">
        <v>4665</v>
      </c>
      <c r="B27625" t="s">
        <v>4666</v>
      </c>
      <c r="C27625" t="s">
        <v>4667</v>
      </c>
      <c r="D27625" s="1">
        <v>45107</v>
      </c>
      <c r="E27625" s="2">
        <v>25</v>
      </c>
      <c r="F27625" t="s">
        <v>4668</v>
      </c>
      <c r="G27625" t="s">
        <v>276</v>
      </c>
    </row>
    <row r="27626" spans="1:7" x14ac:dyDescent="0.25">
      <c r="A27626" t="s">
        <v>4665</v>
      </c>
      <c r="B27626" t="s">
        <v>4666</v>
      </c>
      <c r="C27626" t="s">
        <v>4667</v>
      </c>
      <c r="D27626" s="1">
        <v>45107</v>
      </c>
      <c r="E27626" s="2">
        <v>25</v>
      </c>
      <c r="F27626" t="s">
        <v>4669</v>
      </c>
      <c r="G27626" t="s">
        <v>276</v>
      </c>
    </row>
    <row r="27627" spans="1:7" x14ac:dyDescent="0.25">
      <c r="A27627" t="s">
        <v>4665</v>
      </c>
      <c r="B27627" t="s">
        <v>4666</v>
      </c>
      <c r="C27627" t="s">
        <v>4667</v>
      </c>
      <c r="D27627" s="1">
        <v>45107</v>
      </c>
      <c r="E27627" s="2">
        <v>25</v>
      </c>
      <c r="F27627" t="s">
        <v>4670</v>
      </c>
      <c r="G27627" t="s">
        <v>276</v>
      </c>
    </row>
    <row r="27628" spans="1:7" x14ac:dyDescent="0.25">
      <c r="A27628" t="s">
        <v>178</v>
      </c>
      <c r="B27628" t="s">
        <v>179</v>
      </c>
      <c r="C27628" t="s">
        <v>180</v>
      </c>
      <c r="D27628" s="1">
        <v>45107</v>
      </c>
      <c r="E27628" s="2">
        <v>5</v>
      </c>
      <c r="F27628" t="s">
        <v>181</v>
      </c>
      <c r="G27628" t="s">
        <v>182</v>
      </c>
    </row>
    <row r="27629" spans="1:7" x14ac:dyDescent="0.25">
      <c r="A27629" t="s">
        <v>164</v>
      </c>
      <c r="B27629" t="s">
        <v>165</v>
      </c>
      <c r="C27629" t="s">
        <v>166</v>
      </c>
      <c r="D27629" s="1">
        <v>45107</v>
      </c>
      <c r="E27629" s="2">
        <v>65</v>
      </c>
      <c r="F27629" t="s">
        <v>167</v>
      </c>
      <c r="G27629" t="s">
        <v>3613</v>
      </c>
    </row>
    <row r="27630" spans="1:7" x14ac:dyDescent="0.25">
      <c r="A27630" t="s">
        <v>164</v>
      </c>
      <c r="B27630" t="s">
        <v>165</v>
      </c>
      <c r="C27630" t="s">
        <v>166</v>
      </c>
      <c r="D27630" s="1">
        <v>45107</v>
      </c>
      <c r="E27630" s="2">
        <v>65</v>
      </c>
      <c r="F27630" t="s">
        <v>168</v>
      </c>
      <c r="G27630" t="s">
        <v>3613</v>
      </c>
    </row>
    <row r="27631" spans="1:7" x14ac:dyDescent="0.25">
      <c r="A27631" t="s">
        <v>169</v>
      </c>
      <c r="B27631" t="s">
        <v>170</v>
      </c>
      <c r="C27631" t="s">
        <v>171</v>
      </c>
      <c r="D27631" s="1">
        <v>45107</v>
      </c>
      <c r="E27631" s="2">
        <v>10</v>
      </c>
      <c r="F27631" t="s">
        <v>172</v>
      </c>
      <c r="G27631" t="s">
        <v>1245</v>
      </c>
    </row>
    <row r="27632" spans="1:7" x14ac:dyDescent="0.25">
      <c r="A27632" t="s">
        <v>169</v>
      </c>
      <c r="B27632" t="s">
        <v>170</v>
      </c>
      <c r="C27632" t="s">
        <v>171</v>
      </c>
      <c r="D27632" s="1">
        <v>45107</v>
      </c>
      <c r="E27632" s="2">
        <v>10</v>
      </c>
      <c r="F27632" t="s">
        <v>173</v>
      </c>
      <c r="G27632" t="s">
        <v>1245</v>
      </c>
    </row>
    <row r="27633" spans="1:7" x14ac:dyDescent="0.25">
      <c r="A27633" t="s">
        <v>1464</v>
      </c>
      <c r="B27633" t="s">
        <v>1465</v>
      </c>
      <c r="C27633" t="s">
        <v>627</v>
      </c>
      <c r="D27633" s="1">
        <v>45107</v>
      </c>
      <c r="E27633" s="2">
        <v>20</v>
      </c>
      <c r="F27633" t="s">
        <v>1466</v>
      </c>
      <c r="G27633" t="s">
        <v>478</v>
      </c>
    </row>
    <row r="27634" spans="1:7" x14ac:dyDescent="0.25">
      <c r="A27634" t="s">
        <v>1464</v>
      </c>
      <c r="B27634" t="s">
        <v>1465</v>
      </c>
      <c r="C27634" t="s">
        <v>627</v>
      </c>
      <c r="D27634" s="1">
        <v>45107</v>
      </c>
      <c r="E27634" s="2">
        <v>20</v>
      </c>
      <c r="F27634" t="s">
        <v>1466</v>
      </c>
      <c r="G27634" t="s">
        <v>478</v>
      </c>
    </row>
    <row r="27635" spans="1:7" x14ac:dyDescent="0.25">
      <c r="A27635" t="s">
        <v>493</v>
      </c>
      <c r="B27635" t="s">
        <v>494</v>
      </c>
      <c r="C27635" t="s">
        <v>495</v>
      </c>
      <c r="D27635" s="1">
        <v>45107</v>
      </c>
      <c r="E27635" s="2">
        <v>15</v>
      </c>
      <c r="F27635" t="s">
        <v>496</v>
      </c>
      <c r="G27635" t="s">
        <v>310</v>
      </c>
    </row>
    <row r="27636" spans="1:7" x14ac:dyDescent="0.25">
      <c r="A27636" t="s">
        <v>493</v>
      </c>
      <c r="B27636" t="s">
        <v>494</v>
      </c>
      <c r="C27636" t="s">
        <v>495</v>
      </c>
      <c r="D27636" s="1">
        <v>45107</v>
      </c>
      <c r="E27636" s="2">
        <v>15</v>
      </c>
      <c r="F27636" t="s">
        <v>497</v>
      </c>
      <c r="G27636" t="s">
        <v>310</v>
      </c>
    </row>
    <row r="27637" spans="1:7" x14ac:dyDescent="0.25">
      <c r="A27637" t="s">
        <v>493</v>
      </c>
      <c r="B27637" t="s">
        <v>494</v>
      </c>
      <c r="C27637" t="s">
        <v>495</v>
      </c>
      <c r="D27637" s="1">
        <v>45107</v>
      </c>
      <c r="E27637" s="2">
        <v>25</v>
      </c>
      <c r="F27637" t="s">
        <v>496</v>
      </c>
      <c r="G27637" t="s">
        <v>2456</v>
      </c>
    </row>
    <row r="27638" spans="1:7" x14ac:dyDescent="0.25">
      <c r="A27638" t="s">
        <v>493</v>
      </c>
      <c r="B27638" t="s">
        <v>494</v>
      </c>
      <c r="C27638" t="s">
        <v>495</v>
      </c>
      <c r="D27638" s="1">
        <v>45107</v>
      </c>
      <c r="E27638" s="2">
        <v>25</v>
      </c>
      <c r="F27638" t="s">
        <v>497</v>
      </c>
      <c r="G27638" t="s">
        <v>2456</v>
      </c>
    </row>
    <row r="27639" spans="1:7" x14ac:dyDescent="0.25">
      <c r="A27639" t="s">
        <v>4192</v>
      </c>
      <c r="B27639" t="s">
        <v>4193</v>
      </c>
      <c r="C27639" t="s">
        <v>4194</v>
      </c>
      <c r="D27639" s="1">
        <v>45107</v>
      </c>
      <c r="E27639" s="2">
        <v>1000</v>
      </c>
      <c r="G27639" t="s">
        <v>34</v>
      </c>
    </row>
    <row r="27640" spans="1:7" x14ac:dyDescent="0.25">
      <c r="A27640" t="s">
        <v>129</v>
      </c>
      <c r="B27640" t="s">
        <v>130</v>
      </c>
      <c r="C27640" t="s">
        <v>131</v>
      </c>
      <c r="D27640" s="1">
        <v>45107</v>
      </c>
      <c r="E27640" s="2">
        <v>10</v>
      </c>
      <c r="F27640" t="s">
        <v>132</v>
      </c>
      <c r="G27640" t="s">
        <v>9</v>
      </c>
    </row>
    <row r="27641" spans="1:7" x14ac:dyDescent="0.25">
      <c r="A27641" t="s">
        <v>138</v>
      </c>
      <c r="B27641" t="s">
        <v>139</v>
      </c>
      <c r="C27641" t="s">
        <v>140</v>
      </c>
      <c r="D27641" s="1">
        <v>45107</v>
      </c>
      <c r="E27641" s="2">
        <v>40</v>
      </c>
      <c r="F27641" t="s">
        <v>141</v>
      </c>
      <c r="G27641" t="s">
        <v>1695</v>
      </c>
    </row>
    <row r="27642" spans="1:7" x14ac:dyDescent="0.25">
      <c r="A27642" t="s">
        <v>1492</v>
      </c>
      <c r="B27642" t="s">
        <v>1493</v>
      </c>
      <c r="C27642" t="s">
        <v>1494</v>
      </c>
      <c r="D27642" s="1">
        <v>45107</v>
      </c>
      <c r="E27642" s="2">
        <v>100</v>
      </c>
      <c r="F27642" t="s">
        <v>1495</v>
      </c>
      <c r="G27642" t="s">
        <v>67</v>
      </c>
    </row>
    <row r="27643" spans="1:7" x14ac:dyDescent="0.25">
      <c r="A27643" t="s">
        <v>1580</v>
      </c>
      <c r="B27643" t="s">
        <v>1581</v>
      </c>
      <c r="C27643" t="s">
        <v>1582</v>
      </c>
      <c r="D27643" s="1">
        <v>45107</v>
      </c>
      <c r="E27643" s="2">
        <v>20</v>
      </c>
      <c r="F27643" t="s">
        <v>1583</v>
      </c>
      <c r="G27643" t="s">
        <v>9</v>
      </c>
    </row>
    <row r="27644" spans="1:7" x14ac:dyDescent="0.25">
      <c r="A27644" t="s">
        <v>2753</v>
      </c>
      <c r="B27644" t="s">
        <v>740</v>
      </c>
      <c r="C27644" t="s">
        <v>2754</v>
      </c>
      <c r="D27644" s="1">
        <v>45107</v>
      </c>
      <c r="E27644" s="2">
        <v>5</v>
      </c>
      <c r="F27644" t="s">
        <v>2755</v>
      </c>
      <c r="G27644" t="s">
        <v>1440</v>
      </c>
    </row>
    <row r="27645" spans="1:7" x14ac:dyDescent="0.25">
      <c r="A27645" t="s">
        <v>2753</v>
      </c>
      <c r="B27645" t="s">
        <v>740</v>
      </c>
      <c r="C27645" t="s">
        <v>2754</v>
      </c>
      <c r="D27645" s="1">
        <v>45107</v>
      </c>
      <c r="E27645" s="2">
        <v>5</v>
      </c>
      <c r="F27645" t="s">
        <v>2756</v>
      </c>
      <c r="G27645" t="s">
        <v>1440</v>
      </c>
    </row>
    <row r="27646" spans="1:7" x14ac:dyDescent="0.25">
      <c r="A27646" t="s">
        <v>2753</v>
      </c>
      <c r="B27646" t="s">
        <v>740</v>
      </c>
      <c r="C27646" t="s">
        <v>2754</v>
      </c>
      <c r="D27646" s="1">
        <v>45107</v>
      </c>
      <c r="E27646" s="2">
        <v>5</v>
      </c>
      <c r="F27646" t="s">
        <v>2757</v>
      </c>
      <c r="G27646" t="s">
        <v>1440</v>
      </c>
    </row>
    <row r="27647" spans="1:7" x14ac:dyDescent="0.25">
      <c r="A27647" t="s">
        <v>1584</v>
      </c>
      <c r="B27647" t="s">
        <v>1585</v>
      </c>
      <c r="C27647" t="s">
        <v>1586</v>
      </c>
      <c r="D27647" s="1">
        <v>45107</v>
      </c>
      <c r="E27647" s="2">
        <v>15</v>
      </c>
      <c r="F27647" t="s">
        <v>1587</v>
      </c>
      <c r="G27647" t="s">
        <v>1695</v>
      </c>
    </row>
    <row r="27648" spans="1:7" x14ac:dyDescent="0.25">
      <c r="A27648" t="s">
        <v>1584</v>
      </c>
      <c r="B27648" t="s">
        <v>1585</v>
      </c>
      <c r="C27648" t="s">
        <v>1586</v>
      </c>
      <c r="D27648" s="1">
        <v>45107</v>
      </c>
      <c r="E27648" s="2">
        <v>15</v>
      </c>
      <c r="F27648" t="s">
        <v>1587</v>
      </c>
      <c r="G27648" t="s">
        <v>1245</v>
      </c>
    </row>
    <row r="27649" spans="1:7" x14ac:dyDescent="0.25">
      <c r="A27649" t="s">
        <v>1584</v>
      </c>
      <c r="B27649" t="s">
        <v>1585</v>
      </c>
      <c r="C27649" t="s">
        <v>1586</v>
      </c>
      <c r="D27649" s="1">
        <v>45107</v>
      </c>
      <c r="E27649" s="2">
        <v>20</v>
      </c>
      <c r="F27649" t="s">
        <v>1587</v>
      </c>
      <c r="G27649" t="s">
        <v>6257</v>
      </c>
    </row>
    <row r="27650" spans="1:7" x14ac:dyDescent="0.25">
      <c r="A27650" t="s">
        <v>2346</v>
      </c>
      <c r="B27650" t="s">
        <v>371</v>
      </c>
      <c r="C27650" t="s">
        <v>2347</v>
      </c>
      <c r="D27650" s="1">
        <v>45107</v>
      </c>
      <c r="E27650" s="2">
        <v>45</v>
      </c>
      <c r="F27650" t="s">
        <v>2348</v>
      </c>
      <c r="G27650" t="s">
        <v>6666</v>
      </c>
    </row>
    <row r="27651" spans="1:7" x14ac:dyDescent="0.25">
      <c r="A27651" t="s">
        <v>2346</v>
      </c>
      <c r="B27651" t="s">
        <v>371</v>
      </c>
      <c r="C27651" t="s">
        <v>2347</v>
      </c>
      <c r="D27651" s="1">
        <v>45107</v>
      </c>
      <c r="E27651" s="2">
        <v>45</v>
      </c>
      <c r="F27651" t="s">
        <v>2349</v>
      </c>
      <c r="G27651" t="s">
        <v>6666</v>
      </c>
    </row>
    <row r="27652" spans="1:7" x14ac:dyDescent="0.25">
      <c r="A27652" t="s">
        <v>4781</v>
      </c>
      <c r="B27652" t="s">
        <v>4782</v>
      </c>
      <c r="C27652" t="s">
        <v>4783</v>
      </c>
      <c r="D27652" s="1">
        <v>45107</v>
      </c>
      <c r="E27652" s="2">
        <v>5</v>
      </c>
      <c r="F27652" t="s">
        <v>4784</v>
      </c>
      <c r="G27652" t="s">
        <v>2663</v>
      </c>
    </row>
    <row r="27653" spans="1:7" x14ac:dyDescent="0.25">
      <c r="A27653" t="s">
        <v>3100</v>
      </c>
      <c r="B27653" t="s">
        <v>3101</v>
      </c>
      <c r="C27653" t="s">
        <v>3102</v>
      </c>
      <c r="D27653" s="1">
        <v>45107</v>
      </c>
      <c r="E27653" s="2">
        <v>100</v>
      </c>
      <c r="F27653" t="s">
        <v>3103</v>
      </c>
      <c r="G27653" t="s">
        <v>67</v>
      </c>
    </row>
    <row r="27654" spans="1:7" x14ac:dyDescent="0.25">
      <c r="A27654" t="s">
        <v>2748</v>
      </c>
      <c r="B27654" t="s">
        <v>2749</v>
      </c>
      <c r="C27654" t="s">
        <v>2750</v>
      </c>
      <c r="D27654" s="1">
        <v>45107</v>
      </c>
      <c r="E27654" s="2">
        <v>10</v>
      </c>
      <c r="F27654" t="s">
        <v>2751</v>
      </c>
      <c r="G27654" t="s">
        <v>67</v>
      </c>
    </row>
    <row r="27655" spans="1:7" x14ac:dyDescent="0.25">
      <c r="A27655" t="s">
        <v>2748</v>
      </c>
      <c r="B27655" t="s">
        <v>2749</v>
      </c>
      <c r="C27655" t="s">
        <v>2750</v>
      </c>
      <c r="D27655" s="1">
        <v>45107</v>
      </c>
      <c r="E27655" s="2">
        <v>10</v>
      </c>
      <c r="F27655" t="s">
        <v>2751</v>
      </c>
      <c r="G27655" t="s">
        <v>67</v>
      </c>
    </row>
    <row r="27656" spans="1:7" x14ac:dyDescent="0.25">
      <c r="A27656" t="s">
        <v>2748</v>
      </c>
      <c r="B27656" t="s">
        <v>2749</v>
      </c>
      <c r="C27656" t="s">
        <v>2750</v>
      </c>
      <c r="D27656" s="1">
        <v>45107</v>
      </c>
      <c r="E27656" s="2">
        <v>10</v>
      </c>
      <c r="F27656" t="s">
        <v>2752</v>
      </c>
      <c r="G27656" t="s">
        <v>67</v>
      </c>
    </row>
    <row r="27657" spans="1:7" x14ac:dyDescent="0.25">
      <c r="A27657" t="s">
        <v>2748</v>
      </c>
      <c r="B27657" t="s">
        <v>2749</v>
      </c>
      <c r="C27657" t="s">
        <v>2750</v>
      </c>
      <c r="D27657" s="1">
        <v>45107</v>
      </c>
      <c r="E27657" s="2">
        <v>10</v>
      </c>
      <c r="F27657" t="s">
        <v>2751</v>
      </c>
      <c r="G27657" t="s">
        <v>1695</v>
      </c>
    </row>
    <row r="27658" spans="1:7" x14ac:dyDescent="0.25">
      <c r="A27658" t="s">
        <v>2748</v>
      </c>
      <c r="B27658" t="s">
        <v>2749</v>
      </c>
      <c r="C27658" t="s">
        <v>2750</v>
      </c>
      <c r="D27658" s="1">
        <v>45107</v>
      </c>
      <c r="E27658" s="2">
        <v>10</v>
      </c>
      <c r="F27658" t="s">
        <v>2751</v>
      </c>
      <c r="G27658" t="s">
        <v>1695</v>
      </c>
    </row>
    <row r="27659" spans="1:7" x14ac:dyDescent="0.25">
      <c r="A27659" t="s">
        <v>2748</v>
      </c>
      <c r="B27659" t="s">
        <v>2749</v>
      </c>
      <c r="C27659" t="s">
        <v>2750</v>
      </c>
      <c r="D27659" s="1">
        <v>45107</v>
      </c>
      <c r="E27659" s="2">
        <v>10</v>
      </c>
      <c r="F27659" t="s">
        <v>2752</v>
      </c>
      <c r="G27659" t="s">
        <v>1695</v>
      </c>
    </row>
    <row r="27660" spans="1:7" x14ac:dyDescent="0.25">
      <c r="A27660" t="s">
        <v>5031</v>
      </c>
      <c r="B27660" t="s">
        <v>5032</v>
      </c>
      <c r="C27660" t="s">
        <v>5033</v>
      </c>
      <c r="D27660" s="1">
        <v>45107</v>
      </c>
      <c r="E27660" s="2">
        <v>100</v>
      </c>
      <c r="F27660" t="s">
        <v>5034</v>
      </c>
      <c r="G27660" t="s">
        <v>2663</v>
      </c>
    </row>
    <row r="27661" spans="1:7" x14ac:dyDescent="0.25">
      <c r="A27661" t="s">
        <v>115</v>
      </c>
      <c r="B27661" t="s">
        <v>116</v>
      </c>
      <c r="C27661" t="s">
        <v>117</v>
      </c>
      <c r="D27661" s="1">
        <v>45107</v>
      </c>
      <c r="E27661" s="2">
        <v>5</v>
      </c>
      <c r="F27661" t="s">
        <v>118</v>
      </c>
      <c r="G27661" t="s">
        <v>1245</v>
      </c>
    </row>
    <row r="27662" spans="1:7" x14ac:dyDescent="0.25">
      <c r="A27662" t="s">
        <v>115</v>
      </c>
      <c r="B27662" t="s">
        <v>116</v>
      </c>
      <c r="C27662" t="s">
        <v>117</v>
      </c>
      <c r="D27662" s="1">
        <v>45107</v>
      </c>
      <c r="E27662" s="2">
        <v>5</v>
      </c>
      <c r="F27662" t="s">
        <v>119</v>
      </c>
      <c r="G27662" t="s">
        <v>1245</v>
      </c>
    </row>
    <row r="27663" spans="1:7" x14ac:dyDescent="0.25">
      <c r="A27663" t="s">
        <v>115</v>
      </c>
      <c r="B27663" t="s">
        <v>116</v>
      </c>
      <c r="C27663" t="s">
        <v>117</v>
      </c>
      <c r="D27663" s="1">
        <v>45107</v>
      </c>
      <c r="E27663" s="2">
        <v>5</v>
      </c>
      <c r="F27663" t="s">
        <v>120</v>
      </c>
      <c r="G27663" t="s">
        <v>1245</v>
      </c>
    </row>
    <row r="27664" spans="1:7" x14ac:dyDescent="0.25">
      <c r="A27664" t="s">
        <v>115</v>
      </c>
      <c r="B27664" t="s">
        <v>116</v>
      </c>
      <c r="C27664" t="s">
        <v>117</v>
      </c>
      <c r="D27664" s="1">
        <v>45107</v>
      </c>
      <c r="E27664" s="2">
        <v>5</v>
      </c>
      <c r="F27664" t="s">
        <v>118</v>
      </c>
      <c r="G27664" t="s">
        <v>5789</v>
      </c>
    </row>
    <row r="27665" spans="1:7" x14ac:dyDescent="0.25">
      <c r="A27665" t="s">
        <v>115</v>
      </c>
      <c r="B27665" t="s">
        <v>116</v>
      </c>
      <c r="C27665" t="s">
        <v>117</v>
      </c>
      <c r="D27665" s="1">
        <v>45107</v>
      </c>
      <c r="E27665" s="2">
        <v>5</v>
      </c>
      <c r="F27665" t="s">
        <v>119</v>
      </c>
      <c r="G27665" t="s">
        <v>5789</v>
      </c>
    </row>
    <row r="27666" spans="1:7" x14ac:dyDescent="0.25">
      <c r="A27666" t="s">
        <v>115</v>
      </c>
      <c r="B27666" t="s">
        <v>116</v>
      </c>
      <c r="C27666" t="s">
        <v>117</v>
      </c>
      <c r="D27666" s="1">
        <v>45107</v>
      </c>
      <c r="E27666" s="2">
        <v>5</v>
      </c>
      <c r="F27666" t="s">
        <v>120</v>
      </c>
      <c r="G27666" t="s">
        <v>5789</v>
      </c>
    </row>
    <row r="27667" spans="1:7" x14ac:dyDescent="0.25">
      <c r="A27667" t="s">
        <v>1450</v>
      </c>
      <c r="B27667" t="s">
        <v>1451</v>
      </c>
      <c r="C27667" t="s">
        <v>1452</v>
      </c>
      <c r="D27667" s="1">
        <v>45107</v>
      </c>
      <c r="E27667" s="2">
        <v>84</v>
      </c>
      <c r="F27667" t="s">
        <v>1453</v>
      </c>
      <c r="G27667" t="s">
        <v>34</v>
      </c>
    </row>
    <row r="27668" spans="1:7" x14ac:dyDescent="0.25">
      <c r="A27668" t="s">
        <v>1450</v>
      </c>
      <c r="B27668" t="s">
        <v>1451</v>
      </c>
      <c r="C27668" t="s">
        <v>1452</v>
      </c>
      <c r="D27668" s="1">
        <v>45107</v>
      </c>
      <c r="E27668" s="2">
        <v>84</v>
      </c>
      <c r="F27668" t="s">
        <v>1454</v>
      </c>
      <c r="G27668" t="s">
        <v>34</v>
      </c>
    </row>
    <row r="27669" spans="1:7" x14ac:dyDescent="0.25">
      <c r="A27669" t="s">
        <v>1450</v>
      </c>
      <c r="B27669" t="s">
        <v>1451</v>
      </c>
      <c r="C27669" t="s">
        <v>1452</v>
      </c>
      <c r="D27669" s="1">
        <v>45107</v>
      </c>
      <c r="E27669" s="2">
        <v>84</v>
      </c>
      <c r="F27669" t="s">
        <v>1454</v>
      </c>
      <c r="G27669" t="s">
        <v>34</v>
      </c>
    </row>
    <row r="27670" spans="1:7" x14ac:dyDescent="0.25">
      <c r="A27670" t="s">
        <v>4699</v>
      </c>
      <c r="B27670" t="s">
        <v>4700</v>
      </c>
      <c r="C27670" t="s">
        <v>4701</v>
      </c>
      <c r="D27670" s="1">
        <v>45107</v>
      </c>
      <c r="E27670" s="2">
        <v>84</v>
      </c>
      <c r="F27670" t="s">
        <v>4702</v>
      </c>
      <c r="G27670" t="s">
        <v>34</v>
      </c>
    </row>
    <row r="27671" spans="1:7" x14ac:dyDescent="0.25">
      <c r="A27671">
        <v>276</v>
      </c>
      <c r="B27671" t="s">
        <v>5802</v>
      </c>
      <c r="C27671" t="s">
        <v>5803</v>
      </c>
      <c r="D27671" s="1">
        <v>45107</v>
      </c>
      <c r="E27671" s="2">
        <v>5</v>
      </c>
      <c r="G27671" t="s">
        <v>5789</v>
      </c>
    </row>
    <row r="27672" spans="1:7" x14ac:dyDescent="0.25">
      <c r="A27672">
        <v>278</v>
      </c>
      <c r="B27672" t="s">
        <v>2822</v>
      </c>
      <c r="C27672" t="s">
        <v>779</v>
      </c>
      <c r="D27672" s="1">
        <v>45107</v>
      </c>
      <c r="E27672" s="2">
        <v>5</v>
      </c>
      <c r="F27672" t="s">
        <v>5801</v>
      </c>
      <c r="G27672" t="s">
        <v>5789</v>
      </c>
    </row>
    <row r="27673" spans="1:7" x14ac:dyDescent="0.25">
      <c r="A27673">
        <v>851</v>
      </c>
      <c r="B27673" t="s">
        <v>6504</v>
      </c>
      <c r="C27673" t="s">
        <v>6505</v>
      </c>
      <c r="D27673" s="1">
        <v>45107</v>
      </c>
      <c r="E27673" s="2">
        <v>42</v>
      </c>
      <c r="F27673" t="s">
        <v>6506</v>
      </c>
      <c r="G27673" t="s">
        <v>6507</v>
      </c>
    </row>
    <row r="27674" spans="1:7" x14ac:dyDescent="0.25">
      <c r="A27674">
        <v>45</v>
      </c>
      <c r="B27674" t="s">
        <v>1578</v>
      </c>
      <c r="C27674" t="s">
        <v>3033</v>
      </c>
      <c r="D27674" s="1">
        <v>45107</v>
      </c>
      <c r="E27674" s="2">
        <v>84</v>
      </c>
      <c r="F27674" t="s">
        <v>5518</v>
      </c>
      <c r="G27674" t="s">
        <v>34</v>
      </c>
    </row>
    <row r="27675" spans="1:7" x14ac:dyDescent="0.25">
      <c r="A27675">
        <v>68</v>
      </c>
      <c r="B27675" t="s">
        <v>5551</v>
      </c>
      <c r="C27675" t="s">
        <v>5552</v>
      </c>
      <c r="D27675" s="1">
        <v>45107</v>
      </c>
      <c r="E27675" s="2">
        <v>15</v>
      </c>
      <c r="F27675" t="s">
        <v>5553</v>
      </c>
      <c r="G27675" t="s">
        <v>4685</v>
      </c>
    </row>
    <row r="27676" spans="1:7" x14ac:dyDescent="0.25">
      <c r="A27676" t="s">
        <v>312</v>
      </c>
      <c r="B27676" t="s">
        <v>248</v>
      </c>
      <c r="C27676" t="s">
        <v>313</v>
      </c>
      <c r="D27676" s="1">
        <v>45107</v>
      </c>
      <c r="E27676" s="2">
        <v>50</v>
      </c>
      <c r="F27676" t="s">
        <v>314</v>
      </c>
      <c r="G27676" t="s">
        <v>315</v>
      </c>
    </row>
    <row r="27677" spans="1:7" x14ac:dyDescent="0.25">
      <c r="A27677" t="s">
        <v>1803</v>
      </c>
      <c r="B27677" t="s">
        <v>1804</v>
      </c>
      <c r="C27677" t="s">
        <v>1805</v>
      </c>
      <c r="D27677" s="1">
        <v>45107</v>
      </c>
      <c r="E27677" s="2">
        <v>25</v>
      </c>
      <c r="F27677" t="s">
        <v>1806</v>
      </c>
      <c r="G27677" t="s">
        <v>271</v>
      </c>
    </row>
    <row r="27678" spans="1:7" x14ac:dyDescent="0.25">
      <c r="A27678" t="s">
        <v>1803</v>
      </c>
      <c r="B27678" t="s">
        <v>1804</v>
      </c>
      <c r="C27678" t="s">
        <v>1805</v>
      </c>
      <c r="D27678" s="1">
        <v>45107</v>
      </c>
      <c r="E27678" s="2">
        <v>25</v>
      </c>
      <c r="F27678" t="s">
        <v>1806</v>
      </c>
      <c r="G27678" t="s">
        <v>5422</v>
      </c>
    </row>
    <row r="27679" spans="1:7" x14ac:dyDescent="0.25">
      <c r="A27679" t="s">
        <v>5385</v>
      </c>
      <c r="B27679" t="s">
        <v>2992</v>
      </c>
      <c r="C27679" t="s">
        <v>5386</v>
      </c>
      <c r="D27679" s="1">
        <v>45107</v>
      </c>
      <c r="E27679" s="2">
        <v>100</v>
      </c>
      <c r="F27679" t="s">
        <v>5387</v>
      </c>
      <c r="G27679" t="s">
        <v>67</v>
      </c>
    </row>
    <row r="27680" spans="1:7" x14ac:dyDescent="0.25">
      <c r="A27680" t="s">
        <v>2742</v>
      </c>
      <c r="B27680" t="s">
        <v>2743</v>
      </c>
      <c r="C27680" t="s">
        <v>2744</v>
      </c>
      <c r="D27680" s="1">
        <v>45107</v>
      </c>
      <c r="E27680" s="2">
        <v>150</v>
      </c>
      <c r="F27680" t="s">
        <v>2745</v>
      </c>
      <c r="G27680" t="s">
        <v>2746</v>
      </c>
    </row>
    <row r="27681" spans="1:7" x14ac:dyDescent="0.25">
      <c r="A27681" t="s">
        <v>2742</v>
      </c>
      <c r="B27681" t="s">
        <v>2743</v>
      </c>
      <c r="C27681" t="s">
        <v>2744</v>
      </c>
      <c r="D27681" s="1">
        <v>45107</v>
      </c>
      <c r="E27681" s="2">
        <v>150</v>
      </c>
      <c r="F27681" t="s">
        <v>2747</v>
      </c>
      <c r="G27681" t="s">
        <v>2746</v>
      </c>
    </row>
    <row r="27682" spans="1:7" x14ac:dyDescent="0.25">
      <c r="A27682" t="s">
        <v>4680</v>
      </c>
      <c r="B27682" t="s">
        <v>4681</v>
      </c>
      <c r="C27682" t="s">
        <v>4682</v>
      </c>
      <c r="D27682" s="1">
        <v>45107</v>
      </c>
      <c r="E27682" s="2">
        <v>84</v>
      </c>
      <c r="F27682" t="s">
        <v>4683</v>
      </c>
      <c r="G27682" t="s">
        <v>34</v>
      </c>
    </row>
    <row r="27683" spans="1:7" x14ac:dyDescent="0.25">
      <c r="A27683" t="s">
        <v>4053</v>
      </c>
      <c r="B27683" t="s">
        <v>580</v>
      </c>
      <c r="C27683" t="s">
        <v>4054</v>
      </c>
      <c r="D27683" s="1">
        <v>45107</v>
      </c>
      <c r="E27683" s="2">
        <v>15</v>
      </c>
      <c r="F27683" t="s">
        <v>4055</v>
      </c>
      <c r="G27683" t="s">
        <v>3282</v>
      </c>
    </row>
    <row r="27684" spans="1:7" x14ac:dyDescent="0.25">
      <c r="A27684" t="s">
        <v>4053</v>
      </c>
      <c r="B27684" t="s">
        <v>580</v>
      </c>
      <c r="C27684" t="s">
        <v>4054</v>
      </c>
      <c r="D27684" s="1">
        <v>45107</v>
      </c>
      <c r="E27684" s="2">
        <v>15</v>
      </c>
      <c r="F27684" t="s">
        <v>4055</v>
      </c>
      <c r="G27684" t="s">
        <v>3282</v>
      </c>
    </row>
    <row r="27685" spans="1:7" x14ac:dyDescent="0.25">
      <c r="A27685" t="s">
        <v>4053</v>
      </c>
      <c r="B27685" t="s">
        <v>580</v>
      </c>
      <c r="C27685" t="s">
        <v>4054</v>
      </c>
      <c r="D27685" s="1">
        <v>45107</v>
      </c>
      <c r="E27685" s="2">
        <v>15</v>
      </c>
      <c r="F27685" t="s">
        <v>4056</v>
      </c>
      <c r="G27685" t="s">
        <v>3282</v>
      </c>
    </row>
    <row r="27686" spans="1:7" x14ac:dyDescent="0.25">
      <c r="A27686" t="s">
        <v>4525</v>
      </c>
      <c r="B27686" t="s">
        <v>4526</v>
      </c>
      <c r="C27686" t="s">
        <v>3574</v>
      </c>
      <c r="D27686" s="1">
        <v>45107</v>
      </c>
      <c r="E27686" s="2">
        <v>84</v>
      </c>
      <c r="F27686" t="s">
        <v>4527</v>
      </c>
      <c r="G27686" t="s">
        <v>34</v>
      </c>
    </row>
    <row r="27687" spans="1:7" x14ac:dyDescent="0.25">
      <c r="A27687" t="s">
        <v>2690</v>
      </c>
      <c r="B27687" t="s">
        <v>2691</v>
      </c>
      <c r="C27687" t="s">
        <v>2692</v>
      </c>
      <c r="D27687" s="1">
        <v>45107</v>
      </c>
      <c r="E27687" s="2">
        <v>50</v>
      </c>
      <c r="F27687" t="s">
        <v>2693</v>
      </c>
      <c r="G27687" t="s">
        <v>1715</v>
      </c>
    </row>
    <row r="27688" spans="1:7" x14ac:dyDescent="0.25">
      <c r="A27688" t="s">
        <v>2690</v>
      </c>
      <c r="B27688" t="s">
        <v>2691</v>
      </c>
      <c r="C27688" t="s">
        <v>2692</v>
      </c>
      <c r="D27688" s="1">
        <v>45107</v>
      </c>
      <c r="E27688" s="2">
        <v>50</v>
      </c>
      <c r="F27688" t="s">
        <v>2693</v>
      </c>
      <c r="G27688" t="s">
        <v>1725</v>
      </c>
    </row>
    <row r="27689" spans="1:7" x14ac:dyDescent="0.25">
      <c r="A27689" t="s">
        <v>2153</v>
      </c>
      <c r="B27689" t="s">
        <v>614</v>
      </c>
      <c r="C27689" t="s">
        <v>1310</v>
      </c>
      <c r="D27689" s="1">
        <v>45107</v>
      </c>
      <c r="E27689" s="2">
        <v>10</v>
      </c>
      <c r="F27689" t="s">
        <v>2154</v>
      </c>
      <c r="G27689" t="s">
        <v>1245</v>
      </c>
    </row>
    <row r="27690" spans="1:7" x14ac:dyDescent="0.25">
      <c r="A27690" t="s">
        <v>1590</v>
      </c>
      <c r="B27690" t="s">
        <v>1591</v>
      </c>
      <c r="C27690" t="s">
        <v>1592</v>
      </c>
      <c r="D27690" s="1">
        <v>45107</v>
      </c>
      <c r="E27690" s="2">
        <v>5</v>
      </c>
      <c r="F27690" t="s">
        <v>1593</v>
      </c>
      <c r="G27690" t="s">
        <v>1245</v>
      </c>
    </row>
    <row r="27691" spans="1:7" x14ac:dyDescent="0.25">
      <c r="A27691" t="s">
        <v>529</v>
      </c>
      <c r="B27691" t="s">
        <v>290</v>
      </c>
      <c r="C27691" t="s">
        <v>530</v>
      </c>
      <c r="D27691" s="1">
        <v>45107</v>
      </c>
      <c r="E27691" s="2">
        <v>25</v>
      </c>
      <c r="F27691" t="s">
        <v>531</v>
      </c>
      <c r="G27691" t="s">
        <v>3282</v>
      </c>
    </row>
    <row r="27692" spans="1:7" x14ac:dyDescent="0.25">
      <c r="A27692" t="s">
        <v>4525</v>
      </c>
      <c r="B27692" t="s">
        <v>4526</v>
      </c>
      <c r="C27692" t="s">
        <v>3574</v>
      </c>
      <c r="D27692" s="1">
        <v>45108</v>
      </c>
      <c r="E27692" s="2">
        <v>25</v>
      </c>
      <c r="F27692" t="s">
        <v>4527</v>
      </c>
      <c r="G27692" t="s">
        <v>97</v>
      </c>
    </row>
    <row r="27693" spans="1:7" x14ac:dyDescent="0.25">
      <c r="A27693">
        <v>127</v>
      </c>
      <c r="B27693" t="s">
        <v>5609</v>
      </c>
      <c r="C27693" t="s">
        <v>1795</v>
      </c>
      <c r="D27693" s="1">
        <v>45108</v>
      </c>
      <c r="E27693" s="2">
        <v>84</v>
      </c>
      <c r="F27693" t="s">
        <v>5610</v>
      </c>
      <c r="G27693" t="s">
        <v>6387</v>
      </c>
    </row>
    <row r="27694" spans="1:7" x14ac:dyDescent="0.25">
      <c r="A27694">
        <v>847</v>
      </c>
      <c r="B27694" t="s">
        <v>6319</v>
      </c>
      <c r="C27694" t="s">
        <v>6320</v>
      </c>
      <c r="D27694" s="1">
        <v>45108</v>
      </c>
      <c r="E27694" s="2">
        <v>10</v>
      </c>
      <c r="F27694" t="s">
        <v>6321</v>
      </c>
      <c r="G27694" t="s">
        <v>2663</v>
      </c>
    </row>
    <row r="27695" spans="1:7" x14ac:dyDescent="0.25">
      <c r="A27695">
        <v>341</v>
      </c>
      <c r="B27695" t="s">
        <v>5819</v>
      </c>
      <c r="C27695" t="s">
        <v>5820</v>
      </c>
      <c r="D27695" s="1">
        <v>45108</v>
      </c>
      <c r="E27695" s="2">
        <v>50</v>
      </c>
      <c r="F27695" t="s">
        <v>5821</v>
      </c>
      <c r="G27695" t="s">
        <v>5638</v>
      </c>
    </row>
    <row r="27696" spans="1:7" x14ac:dyDescent="0.25">
      <c r="A27696" t="s">
        <v>1743</v>
      </c>
      <c r="B27696" t="s">
        <v>1744</v>
      </c>
      <c r="C27696" t="s">
        <v>1745</v>
      </c>
      <c r="D27696" s="1">
        <v>45109</v>
      </c>
      <c r="E27696" s="2">
        <v>0</v>
      </c>
      <c r="F27696" t="s">
        <v>1746</v>
      </c>
      <c r="G27696" t="s">
        <v>6709</v>
      </c>
    </row>
    <row r="27697" spans="1:7" x14ac:dyDescent="0.25">
      <c r="A27697">
        <v>374</v>
      </c>
      <c r="B27697" t="s">
        <v>6074</v>
      </c>
      <c r="C27697" t="s">
        <v>4682</v>
      </c>
      <c r="D27697" s="1">
        <v>45110</v>
      </c>
      <c r="E27697" s="2">
        <v>311.19</v>
      </c>
      <c r="F27697" t="s">
        <v>6075</v>
      </c>
      <c r="G27697" t="s">
        <v>6709</v>
      </c>
    </row>
    <row r="27698" spans="1:7" x14ac:dyDescent="0.25">
      <c r="A27698">
        <v>374</v>
      </c>
      <c r="B27698" t="s">
        <v>6074</v>
      </c>
      <c r="C27698" t="s">
        <v>4682</v>
      </c>
      <c r="D27698" s="1">
        <v>45110</v>
      </c>
      <c r="E27698" s="2">
        <v>311.19</v>
      </c>
      <c r="F27698" t="s">
        <v>6076</v>
      </c>
      <c r="G27698" t="s">
        <v>6709</v>
      </c>
    </row>
    <row r="27699" spans="1:7" x14ac:dyDescent="0.25">
      <c r="A27699" t="s">
        <v>3002</v>
      </c>
      <c r="B27699" t="s">
        <v>3003</v>
      </c>
      <c r="D27699" s="1">
        <v>45110</v>
      </c>
      <c r="E27699" s="2">
        <v>10000</v>
      </c>
      <c r="F27699" t="s">
        <v>3004</v>
      </c>
      <c r="G27699" t="s">
        <v>2663</v>
      </c>
    </row>
    <row r="27700" spans="1:7" x14ac:dyDescent="0.25">
      <c r="A27700" t="s">
        <v>3002</v>
      </c>
      <c r="B27700" t="s">
        <v>3003</v>
      </c>
      <c r="D27700" s="1">
        <v>45110</v>
      </c>
      <c r="E27700" s="2">
        <v>7000</v>
      </c>
      <c r="F27700" t="s">
        <v>3004</v>
      </c>
      <c r="G27700" t="s">
        <v>6423</v>
      </c>
    </row>
    <row r="27701" spans="1:7" x14ac:dyDescent="0.25">
      <c r="A27701" t="s">
        <v>2890</v>
      </c>
      <c r="B27701" t="s">
        <v>744</v>
      </c>
      <c r="C27701" t="s">
        <v>1355</v>
      </c>
      <c r="D27701" s="1">
        <v>45112</v>
      </c>
      <c r="E27701" s="2">
        <v>311.19</v>
      </c>
      <c r="F27701" t="s">
        <v>2891</v>
      </c>
      <c r="G27701" t="s">
        <v>6709</v>
      </c>
    </row>
    <row r="27702" spans="1:7" x14ac:dyDescent="0.25">
      <c r="A27702" t="s">
        <v>1025</v>
      </c>
      <c r="B27702" t="s">
        <v>1026</v>
      </c>
      <c r="C27702" t="s">
        <v>1027</v>
      </c>
      <c r="D27702" s="1">
        <v>45112</v>
      </c>
      <c r="E27702" s="2">
        <v>155.75</v>
      </c>
      <c r="F27702" t="s">
        <v>1028</v>
      </c>
      <c r="G27702" t="s">
        <v>6709</v>
      </c>
    </row>
    <row r="27703" spans="1:7" x14ac:dyDescent="0.25">
      <c r="A27703" t="s">
        <v>1800</v>
      </c>
      <c r="B27703" t="s">
        <v>1801</v>
      </c>
      <c r="C27703" t="s">
        <v>1802</v>
      </c>
      <c r="D27703" s="1">
        <v>45112</v>
      </c>
      <c r="E27703" s="2">
        <v>100</v>
      </c>
      <c r="G27703" t="s">
        <v>1725</v>
      </c>
    </row>
    <row r="27704" spans="1:7" x14ac:dyDescent="0.25">
      <c r="A27704">
        <v>1178</v>
      </c>
      <c r="B27704" t="s">
        <v>6719</v>
      </c>
      <c r="D27704" s="1">
        <v>45113</v>
      </c>
      <c r="E27704" s="2">
        <v>1500</v>
      </c>
      <c r="F27704" t="s">
        <v>6720</v>
      </c>
      <c r="G27704" t="s">
        <v>6423</v>
      </c>
    </row>
    <row r="27705" spans="1:7" x14ac:dyDescent="0.25">
      <c r="A27705">
        <v>1115</v>
      </c>
      <c r="B27705" t="s">
        <v>6651</v>
      </c>
      <c r="D27705" s="1">
        <v>45114</v>
      </c>
      <c r="E27705" s="2">
        <v>1500</v>
      </c>
      <c r="F27705" t="s">
        <v>6652</v>
      </c>
      <c r="G27705" t="s">
        <v>6423</v>
      </c>
    </row>
    <row r="27706" spans="1:7" x14ac:dyDescent="0.25">
      <c r="A27706">
        <v>1114</v>
      </c>
      <c r="B27706" t="s">
        <v>6650</v>
      </c>
      <c r="D27706" s="1">
        <v>45114</v>
      </c>
      <c r="E27706" s="2">
        <v>1500</v>
      </c>
      <c r="G27706" t="s">
        <v>6423</v>
      </c>
    </row>
    <row r="27707" spans="1:7" x14ac:dyDescent="0.25">
      <c r="A27707" t="s">
        <v>5624</v>
      </c>
      <c r="B27707" t="s">
        <v>5625</v>
      </c>
      <c r="C27707" t="s">
        <v>5626</v>
      </c>
      <c r="D27707" s="1">
        <v>45117</v>
      </c>
      <c r="E27707" s="2">
        <v>1000</v>
      </c>
      <c r="F27707" t="s">
        <v>5627</v>
      </c>
      <c r="G27707" t="s">
        <v>6034</v>
      </c>
    </row>
    <row r="27708" spans="1:7" x14ac:dyDescent="0.25">
      <c r="A27708" t="s">
        <v>5868</v>
      </c>
      <c r="B27708" t="s">
        <v>5869</v>
      </c>
      <c r="C27708" t="s">
        <v>2324</v>
      </c>
      <c r="D27708" s="1">
        <v>45120</v>
      </c>
      <c r="E27708" s="2">
        <v>1000</v>
      </c>
      <c r="F27708" t="s">
        <v>5870</v>
      </c>
      <c r="G27708" t="s">
        <v>34</v>
      </c>
    </row>
    <row r="27709" spans="1:7" x14ac:dyDescent="0.25">
      <c r="A27709" t="s">
        <v>5159</v>
      </c>
      <c r="B27709" t="s">
        <v>641</v>
      </c>
      <c r="C27709" t="s">
        <v>620</v>
      </c>
      <c r="D27709" s="1">
        <v>45120</v>
      </c>
      <c r="E27709" s="2">
        <v>250</v>
      </c>
      <c r="F27709" t="s">
        <v>5160</v>
      </c>
      <c r="G27709" t="s">
        <v>1725</v>
      </c>
    </row>
    <row r="27710" spans="1:7" x14ac:dyDescent="0.25">
      <c r="A27710" t="s">
        <v>3286</v>
      </c>
      <c r="B27710" t="s">
        <v>3287</v>
      </c>
      <c r="C27710" t="s">
        <v>3288</v>
      </c>
      <c r="D27710" s="1">
        <v>45120</v>
      </c>
      <c r="E27710" s="2">
        <v>1000</v>
      </c>
      <c r="F27710" t="s">
        <v>3289</v>
      </c>
      <c r="G27710" t="s">
        <v>34</v>
      </c>
    </row>
    <row r="27711" spans="1:7" x14ac:dyDescent="0.25">
      <c r="A27711" t="s">
        <v>4785</v>
      </c>
      <c r="B27711" t="s">
        <v>2951</v>
      </c>
      <c r="C27711" t="s">
        <v>4324</v>
      </c>
      <c r="D27711" s="1">
        <v>45120</v>
      </c>
      <c r="E27711" s="2">
        <v>1000</v>
      </c>
      <c r="F27711" t="s">
        <v>4786</v>
      </c>
      <c r="G27711" t="s">
        <v>34</v>
      </c>
    </row>
    <row r="27712" spans="1:7" x14ac:dyDescent="0.25">
      <c r="A27712">
        <v>1179</v>
      </c>
      <c r="B27712" t="s">
        <v>2156</v>
      </c>
      <c r="C27712" t="s">
        <v>826</v>
      </c>
      <c r="D27712" s="1">
        <v>45120</v>
      </c>
      <c r="E27712" s="2">
        <v>250</v>
      </c>
      <c r="G27712" t="s">
        <v>1725</v>
      </c>
    </row>
    <row r="27713" spans="1:7" x14ac:dyDescent="0.25">
      <c r="A27713">
        <v>1180</v>
      </c>
      <c r="B27713" t="s">
        <v>2591</v>
      </c>
      <c r="C27713" t="s">
        <v>46</v>
      </c>
      <c r="D27713" s="1">
        <v>45120</v>
      </c>
      <c r="E27713" s="2">
        <v>50</v>
      </c>
      <c r="F27713" t="s">
        <v>6721</v>
      </c>
      <c r="G27713" t="s">
        <v>523</v>
      </c>
    </row>
    <row r="27714" spans="1:7" x14ac:dyDescent="0.25">
      <c r="A27714">
        <v>1195</v>
      </c>
      <c r="B27714" t="s">
        <v>6722</v>
      </c>
      <c r="D27714" s="1">
        <v>45120</v>
      </c>
      <c r="E27714" s="2">
        <v>10000</v>
      </c>
      <c r="G27714" t="s">
        <v>2663</v>
      </c>
    </row>
    <row r="27715" spans="1:7" x14ac:dyDescent="0.25">
      <c r="A27715" t="s">
        <v>427</v>
      </c>
      <c r="B27715" t="s">
        <v>428</v>
      </c>
      <c r="D27715" s="1">
        <v>45120</v>
      </c>
      <c r="E27715" s="2">
        <v>18720.150000000001</v>
      </c>
      <c r="F27715" t="s">
        <v>429</v>
      </c>
      <c r="G27715" t="s">
        <v>430</v>
      </c>
    </row>
    <row r="27716" spans="1:7" x14ac:dyDescent="0.25">
      <c r="A27716" t="s">
        <v>427</v>
      </c>
      <c r="B27716" t="s">
        <v>428</v>
      </c>
      <c r="D27716" s="1">
        <v>45120</v>
      </c>
      <c r="E27716" s="2">
        <v>6240.05</v>
      </c>
      <c r="F27716" t="s">
        <v>429</v>
      </c>
      <c r="G27716" t="s">
        <v>114</v>
      </c>
    </row>
    <row r="27717" spans="1:7" x14ac:dyDescent="0.25">
      <c r="A27717" t="s">
        <v>1145</v>
      </c>
      <c r="B27717" t="s">
        <v>1146</v>
      </c>
      <c r="D27717" s="1">
        <v>45120</v>
      </c>
      <c r="E27717" s="2">
        <v>4000</v>
      </c>
      <c r="G27717" t="s">
        <v>2242</v>
      </c>
    </row>
    <row r="27718" spans="1:7" x14ac:dyDescent="0.25">
      <c r="A27718" t="s">
        <v>2451</v>
      </c>
      <c r="B27718" t="s">
        <v>2452</v>
      </c>
      <c r="D27718" s="1">
        <v>45120</v>
      </c>
      <c r="E27718" s="2">
        <v>2500</v>
      </c>
      <c r="F27718" t="s">
        <v>2453</v>
      </c>
      <c r="G27718" t="s">
        <v>6423</v>
      </c>
    </row>
    <row r="27719" spans="1:7" x14ac:dyDescent="0.25">
      <c r="A27719" t="s">
        <v>482</v>
      </c>
      <c r="B27719" t="s">
        <v>483</v>
      </c>
      <c r="C27719" t="s">
        <v>484</v>
      </c>
      <c r="D27719" s="1">
        <v>45120</v>
      </c>
      <c r="E27719" s="2">
        <v>41.67</v>
      </c>
      <c r="F27719" t="s">
        <v>485</v>
      </c>
      <c r="G27719" t="s">
        <v>1240</v>
      </c>
    </row>
    <row r="27720" spans="1:7" x14ac:dyDescent="0.25">
      <c r="A27720" t="s">
        <v>482</v>
      </c>
      <c r="B27720" t="s">
        <v>483</v>
      </c>
      <c r="C27720" t="s">
        <v>484</v>
      </c>
      <c r="D27720" s="1">
        <v>45120</v>
      </c>
      <c r="E27720" s="2">
        <v>83.33</v>
      </c>
      <c r="F27720" t="s">
        <v>485</v>
      </c>
      <c r="G27720" t="s">
        <v>34</v>
      </c>
    </row>
    <row r="27721" spans="1:7" x14ac:dyDescent="0.25">
      <c r="A27721" t="s">
        <v>3805</v>
      </c>
      <c r="B27721" t="s">
        <v>3806</v>
      </c>
      <c r="C27721" t="s">
        <v>3807</v>
      </c>
      <c r="D27721" s="1">
        <v>45121</v>
      </c>
      <c r="E27721" s="2">
        <v>21</v>
      </c>
      <c r="F27721" t="s">
        <v>3808</v>
      </c>
      <c r="G27721" t="s">
        <v>5635</v>
      </c>
    </row>
    <row r="27722" spans="1:7" x14ac:dyDescent="0.25">
      <c r="A27722" t="s">
        <v>3805</v>
      </c>
      <c r="B27722" t="s">
        <v>3806</v>
      </c>
      <c r="C27722" t="s">
        <v>3807</v>
      </c>
      <c r="D27722" s="1">
        <v>45121</v>
      </c>
      <c r="E27722" s="2">
        <v>21</v>
      </c>
      <c r="F27722" t="s">
        <v>3809</v>
      </c>
      <c r="G27722" t="s">
        <v>5635</v>
      </c>
    </row>
    <row r="27723" spans="1:7" x14ac:dyDescent="0.25">
      <c r="A27723" t="s">
        <v>3805</v>
      </c>
      <c r="B27723" t="s">
        <v>3806</v>
      </c>
      <c r="C27723" t="s">
        <v>3807</v>
      </c>
      <c r="D27723" s="1">
        <v>45121</v>
      </c>
      <c r="E27723" s="2">
        <v>21</v>
      </c>
      <c r="F27723" t="s">
        <v>3808</v>
      </c>
      <c r="G27723" t="s">
        <v>5638</v>
      </c>
    </row>
    <row r="27724" spans="1:7" x14ac:dyDescent="0.25">
      <c r="A27724" t="s">
        <v>3805</v>
      </c>
      <c r="B27724" t="s">
        <v>3806</v>
      </c>
      <c r="C27724" t="s">
        <v>3807</v>
      </c>
      <c r="D27724" s="1">
        <v>45121</v>
      </c>
      <c r="E27724" s="2">
        <v>21</v>
      </c>
      <c r="F27724" t="s">
        <v>3809</v>
      </c>
      <c r="G27724" t="s">
        <v>5638</v>
      </c>
    </row>
    <row r="27725" spans="1:7" x14ac:dyDescent="0.25">
      <c r="A27725" t="s">
        <v>2463</v>
      </c>
      <c r="B27725" t="s">
        <v>2464</v>
      </c>
      <c r="C27725" t="s">
        <v>2465</v>
      </c>
      <c r="D27725" s="1">
        <v>45122</v>
      </c>
      <c r="E27725" s="2">
        <v>100</v>
      </c>
      <c r="F27725" t="s">
        <v>2466</v>
      </c>
      <c r="G27725" t="s">
        <v>2663</v>
      </c>
    </row>
    <row r="27726" spans="1:7" x14ac:dyDescent="0.25">
      <c r="A27726" t="s">
        <v>2463</v>
      </c>
      <c r="B27726" t="s">
        <v>2464</v>
      </c>
      <c r="C27726" t="s">
        <v>2465</v>
      </c>
      <c r="D27726" s="1">
        <v>45122</v>
      </c>
      <c r="E27726" s="2">
        <v>100</v>
      </c>
      <c r="F27726" t="s">
        <v>2467</v>
      </c>
      <c r="G27726" t="s">
        <v>2663</v>
      </c>
    </row>
    <row r="27727" spans="1:7" x14ac:dyDescent="0.25">
      <c r="A27727">
        <v>874</v>
      </c>
      <c r="B27727" t="s">
        <v>6384</v>
      </c>
      <c r="D27727" s="1">
        <v>45122</v>
      </c>
      <c r="E27727" s="2">
        <v>84</v>
      </c>
      <c r="G27727" t="s">
        <v>34</v>
      </c>
    </row>
    <row r="27728" spans="1:7" x14ac:dyDescent="0.25">
      <c r="A27728" t="s">
        <v>5403</v>
      </c>
      <c r="B27728" t="s">
        <v>5404</v>
      </c>
      <c r="C27728" t="s">
        <v>758</v>
      </c>
      <c r="D27728" s="1">
        <v>45124</v>
      </c>
      <c r="E27728" s="2">
        <v>84</v>
      </c>
      <c r="F27728" t="s">
        <v>5405</v>
      </c>
      <c r="G27728" t="s">
        <v>34</v>
      </c>
    </row>
    <row r="27729" spans="1:7" x14ac:dyDescent="0.25">
      <c r="A27729">
        <v>1181</v>
      </c>
      <c r="B27729" t="s">
        <v>6723</v>
      </c>
      <c r="C27729" t="s">
        <v>6724</v>
      </c>
      <c r="D27729" s="1">
        <v>45124</v>
      </c>
      <c r="E27729" s="2">
        <v>200</v>
      </c>
      <c r="F27729" t="s">
        <v>6725</v>
      </c>
      <c r="G27729" t="s">
        <v>523</v>
      </c>
    </row>
    <row r="27730" spans="1:7" x14ac:dyDescent="0.25">
      <c r="A27730">
        <v>1181</v>
      </c>
      <c r="B27730" t="s">
        <v>6723</v>
      </c>
      <c r="C27730" t="s">
        <v>6724</v>
      </c>
      <c r="D27730" s="1">
        <v>45124</v>
      </c>
      <c r="E27730" s="2">
        <v>60</v>
      </c>
      <c r="F27730" t="s">
        <v>6725</v>
      </c>
      <c r="G27730" t="s">
        <v>523</v>
      </c>
    </row>
    <row r="27731" spans="1:7" x14ac:dyDescent="0.25">
      <c r="A27731" t="s">
        <v>2463</v>
      </c>
      <c r="B27731" t="s">
        <v>2464</v>
      </c>
      <c r="C27731" t="s">
        <v>2465</v>
      </c>
      <c r="D27731" s="1">
        <v>45124</v>
      </c>
      <c r="E27731" s="2">
        <v>84</v>
      </c>
      <c r="F27731" t="s">
        <v>2466</v>
      </c>
      <c r="G27731" t="s">
        <v>34</v>
      </c>
    </row>
    <row r="27732" spans="1:7" x14ac:dyDescent="0.25">
      <c r="A27732" t="s">
        <v>2463</v>
      </c>
      <c r="B27732" t="s">
        <v>2464</v>
      </c>
      <c r="C27732" t="s">
        <v>2465</v>
      </c>
      <c r="D27732" s="1">
        <v>45124</v>
      </c>
      <c r="E27732" s="2">
        <v>84</v>
      </c>
      <c r="F27732" t="s">
        <v>2467</v>
      </c>
      <c r="G27732" t="s">
        <v>34</v>
      </c>
    </row>
    <row r="27733" spans="1:7" x14ac:dyDescent="0.25">
      <c r="A27733" t="s">
        <v>53</v>
      </c>
      <c r="B27733" t="s">
        <v>54</v>
      </c>
      <c r="C27733" t="s">
        <v>55</v>
      </c>
      <c r="D27733" s="1">
        <v>45124</v>
      </c>
      <c r="E27733" s="2">
        <v>16</v>
      </c>
      <c r="F27733" t="s">
        <v>56</v>
      </c>
      <c r="G27733" t="s">
        <v>2663</v>
      </c>
    </row>
    <row r="27734" spans="1:7" x14ac:dyDescent="0.25">
      <c r="A27734" t="s">
        <v>53</v>
      </c>
      <c r="B27734" t="s">
        <v>54</v>
      </c>
      <c r="C27734" t="s">
        <v>55</v>
      </c>
      <c r="D27734" s="1">
        <v>45124</v>
      </c>
      <c r="E27734" s="2">
        <v>16</v>
      </c>
      <c r="F27734" t="s">
        <v>57</v>
      </c>
      <c r="G27734" t="s">
        <v>2663</v>
      </c>
    </row>
    <row r="27735" spans="1:7" x14ac:dyDescent="0.25">
      <c r="A27735" t="s">
        <v>53</v>
      </c>
      <c r="B27735" t="s">
        <v>54</v>
      </c>
      <c r="C27735" t="s">
        <v>55</v>
      </c>
      <c r="D27735" s="1">
        <v>45124</v>
      </c>
      <c r="E27735" s="2">
        <v>84</v>
      </c>
      <c r="F27735" t="s">
        <v>56</v>
      </c>
      <c r="G27735" t="s">
        <v>34</v>
      </c>
    </row>
    <row r="27736" spans="1:7" x14ac:dyDescent="0.25">
      <c r="A27736" t="s">
        <v>53</v>
      </c>
      <c r="B27736" t="s">
        <v>54</v>
      </c>
      <c r="C27736" t="s">
        <v>55</v>
      </c>
      <c r="D27736" s="1">
        <v>45124</v>
      </c>
      <c r="E27736" s="2">
        <v>84</v>
      </c>
      <c r="F27736" t="s">
        <v>57</v>
      </c>
      <c r="G27736" t="s">
        <v>34</v>
      </c>
    </row>
    <row r="27737" spans="1:7" x14ac:dyDescent="0.25">
      <c r="A27737" t="s">
        <v>40</v>
      </c>
      <c r="B27737" t="s">
        <v>41</v>
      </c>
      <c r="C27737" t="s">
        <v>42</v>
      </c>
      <c r="D27737" s="1">
        <v>45124</v>
      </c>
      <c r="E27737" s="2">
        <v>83.33</v>
      </c>
      <c r="F27737" t="s">
        <v>43</v>
      </c>
      <c r="G27737" t="s">
        <v>2898</v>
      </c>
    </row>
    <row r="27738" spans="1:7" x14ac:dyDescent="0.25">
      <c r="A27738" t="s">
        <v>40</v>
      </c>
      <c r="B27738" t="s">
        <v>41</v>
      </c>
      <c r="C27738" t="s">
        <v>42</v>
      </c>
      <c r="D27738" s="1">
        <v>45124</v>
      </c>
      <c r="E27738" s="2">
        <v>83.33</v>
      </c>
      <c r="F27738" t="s">
        <v>43</v>
      </c>
      <c r="G27738" t="s">
        <v>34</v>
      </c>
    </row>
    <row r="27739" spans="1:7" x14ac:dyDescent="0.25">
      <c r="A27739" t="s">
        <v>49</v>
      </c>
      <c r="B27739" t="s">
        <v>50</v>
      </c>
      <c r="C27739" t="s">
        <v>51</v>
      </c>
      <c r="D27739" s="1">
        <v>45124</v>
      </c>
      <c r="E27739" s="2">
        <v>140</v>
      </c>
      <c r="F27739" t="s">
        <v>52</v>
      </c>
      <c r="G27739" t="s">
        <v>2663</v>
      </c>
    </row>
    <row r="27740" spans="1:7" x14ac:dyDescent="0.25">
      <c r="A27740" t="s">
        <v>2714</v>
      </c>
      <c r="B27740" t="s">
        <v>2715</v>
      </c>
      <c r="C27740" t="s">
        <v>488</v>
      </c>
      <c r="D27740" s="1">
        <v>45124</v>
      </c>
      <c r="E27740" s="2">
        <v>84</v>
      </c>
      <c r="F27740" t="s">
        <v>2716</v>
      </c>
      <c r="G27740" t="s">
        <v>34</v>
      </c>
    </row>
    <row r="27741" spans="1:7" x14ac:dyDescent="0.25">
      <c r="A27741" t="s">
        <v>1257</v>
      </c>
      <c r="B27741" t="s">
        <v>1258</v>
      </c>
      <c r="C27741" t="s">
        <v>1259</v>
      </c>
      <c r="D27741" s="1">
        <v>45124</v>
      </c>
      <c r="E27741" s="2">
        <v>83.33</v>
      </c>
      <c r="F27741" t="s">
        <v>1260</v>
      </c>
      <c r="G27741" t="s">
        <v>34</v>
      </c>
    </row>
    <row r="27742" spans="1:7" x14ac:dyDescent="0.25">
      <c r="A27742" t="s">
        <v>847</v>
      </c>
      <c r="B27742" t="s">
        <v>744</v>
      </c>
      <c r="C27742" t="s">
        <v>848</v>
      </c>
      <c r="D27742" s="1">
        <v>45125</v>
      </c>
      <c r="E27742" s="2">
        <v>1500</v>
      </c>
      <c r="F27742" t="s">
        <v>849</v>
      </c>
      <c r="G27742" t="s">
        <v>850</v>
      </c>
    </row>
    <row r="27743" spans="1:7" x14ac:dyDescent="0.25">
      <c r="A27743">
        <v>1182</v>
      </c>
      <c r="B27743" t="s">
        <v>6726</v>
      </c>
      <c r="D27743" s="1">
        <v>45125</v>
      </c>
      <c r="E27743" s="2">
        <v>50000</v>
      </c>
      <c r="G27743" t="s">
        <v>6423</v>
      </c>
    </row>
    <row r="27744" spans="1:7" x14ac:dyDescent="0.25">
      <c r="A27744">
        <v>1183</v>
      </c>
      <c r="B27744" t="s">
        <v>6727</v>
      </c>
      <c r="C27744" t="s">
        <v>6728</v>
      </c>
      <c r="D27744" s="1">
        <v>45126</v>
      </c>
      <c r="E27744" s="2">
        <v>155.75</v>
      </c>
      <c r="F27744" t="s">
        <v>6729</v>
      </c>
      <c r="G27744" t="s">
        <v>6709</v>
      </c>
    </row>
    <row r="27745" spans="1:7" x14ac:dyDescent="0.25">
      <c r="A27745">
        <v>1184</v>
      </c>
      <c r="B27745" t="s">
        <v>6730</v>
      </c>
      <c r="D27745" s="1">
        <v>45127</v>
      </c>
      <c r="E27745" s="2">
        <v>250</v>
      </c>
      <c r="G27745" t="s">
        <v>523</v>
      </c>
    </row>
    <row r="27746" spans="1:7" x14ac:dyDescent="0.25">
      <c r="A27746" t="s">
        <v>388</v>
      </c>
      <c r="B27746" t="s">
        <v>389</v>
      </c>
      <c r="D27746" s="1">
        <v>45127</v>
      </c>
      <c r="E27746" s="2">
        <v>500</v>
      </c>
      <c r="G27746" t="s">
        <v>1268</v>
      </c>
    </row>
    <row r="27747" spans="1:7" x14ac:dyDescent="0.25">
      <c r="A27747">
        <v>915</v>
      </c>
      <c r="B27747" t="s">
        <v>499</v>
      </c>
      <c r="C27747" t="s">
        <v>2744</v>
      </c>
      <c r="D27747" s="1">
        <v>45127</v>
      </c>
      <c r="E27747" s="2">
        <v>1000</v>
      </c>
      <c r="F27747" t="s">
        <v>6402</v>
      </c>
      <c r="G27747" t="s">
        <v>34</v>
      </c>
    </row>
    <row r="27748" spans="1:7" x14ac:dyDescent="0.25">
      <c r="A27748" t="s">
        <v>4964</v>
      </c>
      <c r="B27748" t="s">
        <v>4965</v>
      </c>
      <c r="C27748" t="s">
        <v>1348</v>
      </c>
      <c r="D27748" s="1">
        <v>45127</v>
      </c>
      <c r="E27748" s="2">
        <v>1500</v>
      </c>
      <c r="F27748" t="s">
        <v>4966</v>
      </c>
      <c r="G27748" t="s">
        <v>6423</v>
      </c>
    </row>
    <row r="27749" spans="1:7" x14ac:dyDescent="0.25">
      <c r="A27749">
        <v>356</v>
      </c>
      <c r="B27749" t="s">
        <v>5846</v>
      </c>
      <c r="D27749" s="1">
        <v>45128</v>
      </c>
      <c r="E27749" s="2">
        <v>0</v>
      </c>
      <c r="F27749" t="s">
        <v>5847</v>
      </c>
      <c r="G27749" t="s">
        <v>34</v>
      </c>
    </row>
    <row r="27750" spans="1:7" x14ac:dyDescent="0.25">
      <c r="A27750">
        <v>356</v>
      </c>
      <c r="B27750" t="s">
        <v>5846</v>
      </c>
      <c r="D27750" s="1">
        <v>45128</v>
      </c>
      <c r="E27750" s="2">
        <v>1000</v>
      </c>
      <c r="F27750" t="s">
        <v>5847</v>
      </c>
      <c r="G27750" t="s">
        <v>34</v>
      </c>
    </row>
    <row r="27751" spans="1:7" x14ac:dyDescent="0.25">
      <c r="A27751" t="s">
        <v>4924</v>
      </c>
      <c r="B27751" t="s">
        <v>4925</v>
      </c>
      <c r="C27751" t="s">
        <v>3663</v>
      </c>
      <c r="D27751" s="1">
        <v>45131</v>
      </c>
      <c r="E27751" s="2">
        <v>5000</v>
      </c>
      <c r="F27751" t="s">
        <v>4926</v>
      </c>
      <c r="G27751" t="s">
        <v>6423</v>
      </c>
    </row>
    <row r="27752" spans="1:7" x14ac:dyDescent="0.25">
      <c r="A27752" t="s">
        <v>159</v>
      </c>
      <c r="B27752" t="s">
        <v>160</v>
      </c>
      <c r="C27752" t="s">
        <v>161</v>
      </c>
      <c r="D27752" s="1">
        <v>45132</v>
      </c>
      <c r="E27752" s="2">
        <v>155.75</v>
      </c>
      <c r="F27752" t="s">
        <v>162</v>
      </c>
      <c r="G27752" t="s">
        <v>6709</v>
      </c>
    </row>
    <row r="27753" spans="1:7" x14ac:dyDescent="0.25">
      <c r="A27753">
        <v>438</v>
      </c>
      <c r="B27753" t="s">
        <v>242</v>
      </c>
      <c r="C27753" t="s">
        <v>5931</v>
      </c>
      <c r="D27753" s="1">
        <v>45132</v>
      </c>
      <c r="E27753" s="2">
        <v>155.75</v>
      </c>
      <c r="F27753" t="s">
        <v>5932</v>
      </c>
      <c r="G27753" t="s">
        <v>6709</v>
      </c>
    </row>
    <row r="27754" spans="1:7" x14ac:dyDescent="0.25">
      <c r="A27754">
        <v>1185</v>
      </c>
      <c r="B27754" t="s">
        <v>6731</v>
      </c>
      <c r="C27754" t="s">
        <v>4288</v>
      </c>
      <c r="D27754" s="1">
        <v>45132</v>
      </c>
      <c r="E27754" s="2">
        <v>500</v>
      </c>
      <c r="G27754" t="s">
        <v>523</v>
      </c>
    </row>
    <row r="27755" spans="1:7" x14ac:dyDescent="0.25">
      <c r="A27755">
        <v>973</v>
      </c>
      <c r="B27755" t="s">
        <v>6508</v>
      </c>
      <c r="C27755" t="s">
        <v>6509</v>
      </c>
      <c r="D27755" s="1">
        <v>45132</v>
      </c>
      <c r="E27755" s="2">
        <v>300</v>
      </c>
      <c r="F27755" t="s">
        <v>6510</v>
      </c>
      <c r="G27755" t="s">
        <v>6423</v>
      </c>
    </row>
    <row r="27756" spans="1:7" x14ac:dyDescent="0.25">
      <c r="A27756" t="s">
        <v>3467</v>
      </c>
      <c r="B27756" t="s">
        <v>3468</v>
      </c>
      <c r="C27756" t="s">
        <v>1412</v>
      </c>
      <c r="D27756" s="1">
        <v>45132</v>
      </c>
      <c r="E27756" s="2">
        <v>100</v>
      </c>
      <c r="F27756" t="s">
        <v>3469</v>
      </c>
      <c r="G27756" t="s">
        <v>523</v>
      </c>
    </row>
    <row r="27757" spans="1:7" x14ac:dyDescent="0.25">
      <c r="A27757" t="s">
        <v>3779</v>
      </c>
      <c r="B27757" t="s">
        <v>580</v>
      </c>
      <c r="C27757" t="s">
        <v>3780</v>
      </c>
      <c r="D27757" s="1">
        <v>45132</v>
      </c>
      <c r="E27757" s="2">
        <v>155.75</v>
      </c>
      <c r="F27757" t="s">
        <v>3781</v>
      </c>
      <c r="G27757" t="s">
        <v>6709</v>
      </c>
    </row>
    <row r="27758" spans="1:7" x14ac:dyDescent="0.25">
      <c r="A27758" t="s">
        <v>1803</v>
      </c>
      <c r="B27758" t="s">
        <v>1804</v>
      </c>
      <c r="C27758" t="s">
        <v>1805</v>
      </c>
      <c r="D27758" s="1">
        <v>45133</v>
      </c>
      <c r="E27758" s="2">
        <v>155.75</v>
      </c>
      <c r="F27758" t="s">
        <v>1806</v>
      </c>
      <c r="G27758" t="s">
        <v>6709</v>
      </c>
    </row>
    <row r="27759" spans="1:7" x14ac:dyDescent="0.25">
      <c r="A27759" t="s">
        <v>1947</v>
      </c>
      <c r="B27759" t="s">
        <v>855</v>
      </c>
      <c r="C27759" t="s">
        <v>1948</v>
      </c>
      <c r="D27759" s="1">
        <v>45133</v>
      </c>
      <c r="E27759" s="2">
        <v>155.75</v>
      </c>
      <c r="F27759" t="s">
        <v>1949</v>
      </c>
      <c r="G27759" t="s">
        <v>6709</v>
      </c>
    </row>
    <row r="27760" spans="1:7" x14ac:dyDescent="0.25">
      <c r="A27760" t="s">
        <v>1947</v>
      </c>
      <c r="B27760" t="s">
        <v>855</v>
      </c>
      <c r="C27760" t="s">
        <v>1948</v>
      </c>
      <c r="D27760" s="1">
        <v>45133</v>
      </c>
      <c r="E27760" s="2">
        <v>155.75</v>
      </c>
      <c r="F27760" t="s">
        <v>1950</v>
      </c>
      <c r="G27760" t="s">
        <v>6709</v>
      </c>
    </row>
    <row r="27761" spans="1:7" x14ac:dyDescent="0.25">
      <c r="A27761">
        <v>1189</v>
      </c>
      <c r="B27761" t="s">
        <v>6732</v>
      </c>
      <c r="D27761" s="1">
        <v>45133</v>
      </c>
      <c r="E27761" s="2">
        <v>1500</v>
      </c>
      <c r="F27761" t="s">
        <v>6733</v>
      </c>
      <c r="G27761" t="s">
        <v>6423</v>
      </c>
    </row>
    <row r="27762" spans="1:7" x14ac:dyDescent="0.25">
      <c r="A27762">
        <v>826</v>
      </c>
      <c r="B27762" t="s">
        <v>6279</v>
      </c>
      <c r="D27762" s="1">
        <v>45133</v>
      </c>
      <c r="E27762" s="2">
        <v>1500</v>
      </c>
      <c r="F27762" t="s">
        <v>5328</v>
      </c>
      <c r="G27762" t="s">
        <v>6423</v>
      </c>
    </row>
    <row r="27763" spans="1:7" x14ac:dyDescent="0.25">
      <c r="A27763" t="s">
        <v>6734</v>
      </c>
      <c r="B27763" t="s">
        <v>6735</v>
      </c>
      <c r="D27763" s="1">
        <v>45133</v>
      </c>
      <c r="E27763" s="2">
        <v>300</v>
      </c>
      <c r="G27763" t="s">
        <v>6423</v>
      </c>
    </row>
    <row r="27764" spans="1:7" x14ac:dyDescent="0.25">
      <c r="A27764" t="s">
        <v>1198</v>
      </c>
      <c r="B27764" t="s">
        <v>1199</v>
      </c>
      <c r="D27764" s="1">
        <v>45133</v>
      </c>
      <c r="E27764" s="2">
        <v>450</v>
      </c>
      <c r="F27764" t="s">
        <v>1200</v>
      </c>
      <c r="G27764" t="s">
        <v>6423</v>
      </c>
    </row>
    <row r="27765" spans="1:7" x14ac:dyDescent="0.25">
      <c r="A27765" t="s">
        <v>3247</v>
      </c>
      <c r="B27765" t="s">
        <v>3248</v>
      </c>
      <c r="C27765" t="s">
        <v>3249</v>
      </c>
      <c r="D27765" s="1">
        <v>45133</v>
      </c>
      <c r="E27765" s="2">
        <v>311.19</v>
      </c>
      <c r="F27765" t="s">
        <v>3250</v>
      </c>
      <c r="G27765" t="s">
        <v>6709</v>
      </c>
    </row>
    <row r="27766" spans="1:7" x14ac:dyDescent="0.25">
      <c r="A27766" t="s">
        <v>3445</v>
      </c>
      <c r="B27766" t="s">
        <v>2459</v>
      </c>
      <c r="C27766" t="s">
        <v>3446</v>
      </c>
      <c r="D27766" s="1">
        <v>45133</v>
      </c>
      <c r="E27766" s="2">
        <v>155.75</v>
      </c>
      <c r="F27766" t="s">
        <v>3447</v>
      </c>
      <c r="G27766" t="s">
        <v>6709</v>
      </c>
    </row>
    <row r="27767" spans="1:7" x14ac:dyDescent="0.25">
      <c r="A27767" t="s">
        <v>1539</v>
      </c>
      <c r="B27767" t="s">
        <v>1540</v>
      </c>
      <c r="C27767" t="s">
        <v>1540</v>
      </c>
      <c r="D27767" s="1">
        <v>45133</v>
      </c>
      <c r="E27767" s="2">
        <v>10</v>
      </c>
      <c r="G27767" t="s">
        <v>114</v>
      </c>
    </row>
    <row r="27768" spans="1:7" x14ac:dyDescent="0.25">
      <c r="A27768" t="s">
        <v>4576</v>
      </c>
      <c r="B27768" t="s">
        <v>4577</v>
      </c>
      <c r="C27768" t="s">
        <v>4578</v>
      </c>
      <c r="D27768" s="1">
        <v>45133</v>
      </c>
      <c r="E27768" s="2">
        <v>1500</v>
      </c>
      <c r="F27768" t="s">
        <v>4579</v>
      </c>
      <c r="G27768" t="s">
        <v>6423</v>
      </c>
    </row>
    <row r="27769" spans="1:7" x14ac:dyDescent="0.25">
      <c r="A27769" t="s">
        <v>4699</v>
      </c>
      <c r="B27769" t="s">
        <v>4700</v>
      </c>
      <c r="C27769" t="s">
        <v>4701</v>
      </c>
      <c r="D27769" s="1">
        <v>45134</v>
      </c>
      <c r="E27769" s="2">
        <v>155.75</v>
      </c>
      <c r="F27769" t="s">
        <v>4702</v>
      </c>
      <c r="G27769" t="s">
        <v>6709</v>
      </c>
    </row>
    <row r="27770" spans="1:7" x14ac:dyDescent="0.25">
      <c r="A27770">
        <v>877</v>
      </c>
      <c r="B27770" t="s">
        <v>6329</v>
      </c>
      <c r="C27770" t="s">
        <v>32</v>
      </c>
      <c r="D27770" s="1">
        <v>45134</v>
      </c>
      <c r="E27770" s="2">
        <v>311.19</v>
      </c>
      <c r="F27770" t="s">
        <v>6330</v>
      </c>
      <c r="G27770" t="s">
        <v>6709</v>
      </c>
    </row>
    <row r="27771" spans="1:7" x14ac:dyDescent="0.25">
      <c r="A27771">
        <v>438</v>
      </c>
      <c r="B27771" t="s">
        <v>242</v>
      </c>
      <c r="C27771" t="s">
        <v>5931</v>
      </c>
      <c r="D27771" s="1">
        <v>45134</v>
      </c>
      <c r="E27771" s="2">
        <v>2000</v>
      </c>
      <c r="F27771" t="s">
        <v>5932</v>
      </c>
      <c r="G27771" t="s">
        <v>2663</v>
      </c>
    </row>
    <row r="27772" spans="1:7" x14ac:dyDescent="0.25">
      <c r="A27772">
        <v>48</v>
      </c>
      <c r="B27772" t="s">
        <v>5524</v>
      </c>
      <c r="C27772" t="s">
        <v>576</v>
      </c>
      <c r="D27772" s="1">
        <v>45134</v>
      </c>
      <c r="E27772" s="2">
        <v>311.19</v>
      </c>
      <c r="F27772" t="s">
        <v>5525</v>
      </c>
      <c r="G27772" t="s">
        <v>6709</v>
      </c>
    </row>
    <row r="27773" spans="1:7" x14ac:dyDescent="0.25">
      <c r="A27773">
        <v>1183</v>
      </c>
      <c r="B27773" t="s">
        <v>6727</v>
      </c>
      <c r="C27773" t="s">
        <v>6728</v>
      </c>
      <c r="D27773" s="1">
        <v>45134</v>
      </c>
      <c r="E27773" s="2">
        <v>155.75</v>
      </c>
      <c r="F27773" t="s">
        <v>6729</v>
      </c>
      <c r="G27773" t="s">
        <v>6709</v>
      </c>
    </row>
    <row r="27774" spans="1:7" x14ac:dyDescent="0.25">
      <c r="A27774">
        <v>1191</v>
      </c>
      <c r="B27774" t="s">
        <v>6736</v>
      </c>
      <c r="C27774" t="s">
        <v>6737</v>
      </c>
      <c r="D27774" s="1">
        <v>45134</v>
      </c>
      <c r="E27774" s="2">
        <v>311.19</v>
      </c>
      <c r="F27774" t="s">
        <v>6738</v>
      </c>
      <c r="G27774" t="s">
        <v>6709</v>
      </c>
    </row>
    <row r="27775" spans="1:7" x14ac:dyDescent="0.25">
      <c r="A27775">
        <v>1192</v>
      </c>
      <c r="B27775" t="s">
        <v>6739</v>
      </c>
      <c r="C27775" t="s">
        <v>6740</v>
      </c>
      <c r="D27775" s="1">
        <v>45134</v>
      </c>
      <c r="E27775" s="2">
        <v>155.75</v>
      </c>
      <c r="F27775" t="s">
        <v>6741</v>
      </c>
      <c r="G27775" t="s">
        <v>6709</v>
      </c>
    </row>
    <row r="27776" spans="1:7" x14ac:dyDescent="0.25">
      <c r="A27776">
        <v>1194</v>
      </c>
      <c r="B27776" t="s">
        <v>6742</v>
      </c>
      <c r="D27776" s="1">
        <v>45135</v>
      </c>
      <c r="E27776" s="2">
        <v>1500</v>
      </c>
      <c r="F27776" t="s">
        <v>6743</v>
      </c>
      <c r="G27776" t="s">
        <v>6423</v>
      </c>
    </row>
    <row r="27777" spans="1:7" x14ac:dyDescent="0.25">
      <c r="A27777">
        <v>45</v>
      </c>
      <c r="B27777" t="s">
        <v>1578</v>
      </c>
      <c r="C27777" t="s">
        <v>3033</v>
      </c>
      <c r="D27777" s="1">
        <v>45135</v>
      </c>
      <c r="E27777" s="2">
        <v>84</v>
      </c>
      <c r="F27777" t="s">
        <v>5518</v>
      </c>
      <c r="G27777" t="s">
        <v>34</v>
      </c>
    </row>
    <row r="27778" spans="1:7" x14ac:dyDescent="0.25">
      <c r="A27778">
        <v>68</v>
      </c>
      <c r="B27778" t="s">
        <v>5551</v>
      </c>
      <c r="C27778" t="s">
        <v>5552</v>
      </c>
      <c r="D27778" s="1">
        <v>45135</v>
      </c>
      <c r="E27778" s="2">
        <v>15</v>
      </c>
      <c r="F27778" t="s">
        <v>5553</v>
      </c>
      <c r="G27778" t="s">
        <v>4685</v>
      </c>
    </row>
    <row r="27779" spans="1:7" x14ac:dyDescent="0.25">
      <c r="A27779">
        <v>278</v>
      </c>
      <c r="B27779" t="s">
        <v>2822</v>
      </c>
      <c r="C27779" t="s">
        <v>779</v>
      </c>
      <c r="D27779" s="1">
        <v>45135</v>
      </c>
      <c r="E27779" s="2">
        <v>5</v>
      </c>
      <c r="F27779" t="s">
        <v>5801</v>
      </c>
      <c r="G27779" t="s">
        <v>5789</v>
      </c>
    </row>
    <row r="27780" spans="1:7" x14ac:dyDescent="0.25">
      <c r="A27780">
        <v>276</v>
      </c>
      <c r="B27780" t="s">
        <v>5802</v>
      </c>
      <c r="C27780" t="s">
        <v>5803</v>
      </c>
      <c r="D27780" s="1">
        <v>45135</v>
      </c>
      <c r="E27780" s="2">
        <v>5</v>
      </c>
      <c r="G27780" t="s">
        <v>5789</v>
      </c>
    </row>
    <row r="27781" spans="1:7" x14ac:dyDescent="0.25">
      <c r="A27781">
        <v>851</v>
      </c>
      <c r="B27781" t="s">
        <v>6504</v>
      </c>
      <c r="C27781" t="s">
        <v>6505</v>
      </c>
      <c r="D27781" s="1">
        <v>45135</v>
      </c>
      <c r="E27781" s="2">
        <v>42</v>
      </c>
      <c r="F27781" t="s">
        <v>6506</v>
      </c>
      <c r="G27781" t="s">
        <v>6507</v>
      </c>
    </row>
    <row r="27782" spans="1:7" x14ac:dyDescent="0.25">
      <c r="A27782" t="s">
        <v>529</v>
      </c>
      <c r="B27782" t="s">
        <v>290</v>
      </c>
      <c r="C27782" t="s">
        <v>530</v>
      </c>
      <c r="D27782" s="1">
        <v>45135</v>
      </c>
      <c r="E27782" s="2">
        <v>25</v>
      </c>
      <c r="F27782" t="s">
        <v>531</v>
      </c>
      <c r="G27782" t="s">
        <v>3282</v>
      </c>
    </row>
    <row r="27783" spans="1:7" x14ac:dyDescent="0.25">
      <c r="A27783" t="s">
        <v>1590</v>
      </c>
      <c r="B27783" t="s">
        <v>1591</v>
      </c>
      <c r="C27783" t="s">
        <v>1592</v>
      </c>
      <c r="D27783" s="1">
        <v>45135</v>
      </c>
      <c r="E27783" s="2">
        <v>5</v>
      </c>
      <c r="F27783" t="s">
        <v>1593</v>
      </c>
      <c r="G27783" t="s">
        <v>1245</v>
      </c>
    </row>
    <row r="27784" spans="1:7" x14ac:dyDescent="0.25">
      <c r="A27784" t="s">
        <v>2153</v>
      </c>
      <c r="B27784" t="s">
        <v>614</v>
      </c>
      <c r="C27784" t="s">
        <v>1310</v>
      </c>
      <c r="D27784" s="1">
        <v>45135</v>
      </c>
      <c r="E27784" s="2">
        <v>10</v>
      </c>
      <c r="F27784" t="s">
        <v>2154</v>
      </c>
      <c r="G27784" t="s">
        <v>1245</v>
      </c>
    </row>
    <row r="27785" spans="1:7" x14ac:dyDescent="0.25">
      <c r="A27785" t="s">
        <v>2690</v>
      </c>
      <c r="B27785" t="s">
        <v>2691</v>
      </c>
      <c r="C27785" t="s">
        <v>2692</v>
      </c>
      <c r="D27785" s="1">
        <v>45135</v>
      </c>
      <c r="E27785" s="2">
        <v>50</v>
      </c>
      <c r="F27785" t="s">
        <v>2693</v>
      </c>
      <c r="G27785" t="s">
        <v>1715</v>
      </c>
    </row>
    <row r="27786" spans="1:7" x14ac:dyDescent="0.25">
      <c r="A27786" t="s">
        <v>2690</v>
      </c>
      <c r="B27786" t="s">
        <v>2691</v>
      </c>
      <c r="C27786" t="s">
        <v>2692</v>
      </c>
      <c r="D27786" s="1">
        <v>45135</v>
      </c>
      <c r="E27786" s="2">
        <v>50</v>
      </c>
      <c r="F27786" t="s">
        <v>2693</v>
      </c>
      <c r="G27786" t="s">
        <v>1725</v>
      </c>
    </row>
    <row r="27787" spans="1:7" x14ac:dyDescent="0.25">
      <c r="A27787" t="s">
        <v>636</v>
      </c>
      <c r="B27787" t="s">
        <v>637</v>
      </c>
      <c r="C27787" t="s">
        <v>638</v>
      </c>
      <c r="D27787" s="1">
        <v>45135</v>
      </c>
      <c r="E27787" s="2">
        <v>10</v>
      </c>
      <c r="F27787" t="s">
        <v>639</v>
      </c>
      <c r="G27787" t="s">
        <v>471</v>
      </c>
    </row>
    <row r="27788" spans="1:7" x14ac:dyDescent="0.25">
      <c r="A27788" t="s">
        <v>636</v>
      </c>
      <c r="B27788" t="s">
        <v>637</v>
      </c>
      <c r="C27788" t="s">
        <v>638</v>
      </c>
      <c r="D27788" s="1">
        <v>45135</v>
      </c>
      <c r="E27788" s="2">
        <v>10</v>
      </c>
      <c r="F27788" t="s">
        <v>639</v>
      </c>
      <c r="G27788" t="s">
        <v>1695</v>
      </c>
    </row>
    <row r="27789" spans="1:7" x14ac:dyDescent="0.25">
      <c r="A27789" t="s">
        <v>4053</v>
      </c>
      <c r="B27789" t="s">
        <v>580</v>
      </c>
      <c r="C27789" t="s">
        <v>4054</v>
      </c>
      <c r="D27789" s="1">
        <v>45135</v>
      </c>
      <c r="E27789" s="2">
        <v>15</v>
      </c>
      <c r="F27789" t="s">
        <v>4055</v>
      </c>
      <c r="G27789" t="s">
        <v>3282</v>
      </c>
    </row>
    <row r="27790" spans="1:7" x14ac:dyDescent="0.25">
      <c r="A27790" t="s">
        <v>4053</v>
      </c>
      <c r="B27790" t="s">
        <v>580</v>
      </c>
      <c r="C27790" t="s">
        <v>4054</v>
      </c>
      <c r="D27790" s="1">
        <v>45135</v>
      </c>
      <c r="E27790" s="2">
        <v>15</v>
      </c>
      <c r="F27790" t="s">
        <v>4055</v>
      </c>
      <c r="G27790" t="s">
        <v>3282</v>
      </c>
    </row>
    <row r="27791" spans="1:7" x14ac:dyDescent="0.25">
      <c r="A27791" t="s">
        <v>4053</v>
      </c>
      <c r="B27791" t="s">
        <v>580</v>
      </c>
      <c r="C27791" t="s">
        <v>4054</v>
      </c>
      <c r="D27791" s="1">
        <v>45135</v>
      </c>
      <c r="E27791" s="2">
        <v>15</v>
      </c>
      <c r="F27791" t="s">
        <v>4056</v>
      </c>
      <c r="G27791" t="s">
        <v>3282</v>
      </c>
    </row>
    <row r="27792" spans="1:7" x14ac:dyDescent="0.25">
      <c r="A27792" t="s">
        <v>1803</v>
      </c>
      <c r="B27792" t="s">
        <v>1804</v>
      </c>
      <c r="C27792" t="s">
        <v>1805</v>
      </c>
      <c r="D27792" s="1">
        <v>45135</v>
      </c>
      <c r="E27792" s="2">
        <v>25</v>
      </c>
      <c r="F27792" t="s">
        <v>1806</v>
      </c>
      <c r="G27792" t="s">
        <v>271</v>
      </c>
    </row>
    <row r="27793" spans="1:7" x14ac:dyDescent="0.25">
      <c r="A27793" t="s">
        <v>1803</v>
      </c>
      <c r="B27793" t="s">
        <v>1804</v>
      </c>
      <c r="C27793" t="s">
        <v>1805</v>
      </c>
      <c r="D27793" s="1">
        <v>45135</v>
      </c>
      <c r="E27793" s="2">
        <v>25</v>
      </c>
      <c r="F27793" t="s">
        <v>1806</v>
      </c>
      <c r="G27793" t="s">
        <v>5422</v>
      </c>
    </row>
    <row r="27794" spans="1:7" x14ac:dyDescent="0.25">
      <c r="A27794" t="s">
        <v>221</v>
      </c>
      <c r="B27794" t="s">
        <v>222</v>
      </c>
      <c r="C27794" t="s">
        <v>223</v>
      </c>
      <c r="D27794" s="1">
        <v>45135</v>
      </c>
      <c r="E27794" s="2">
        <v>1500</v>
      </c>
      <c r="F27794" t="s">
        <v>224</v>
      </c>
      <c r="G27794" t="s">
        <v>6423</v>
      </c>
    </row>
    <row r="27795" spans="1:7" x14ac:dyDescent="0.25">
      <c r="A27795" t="s">
        <v>312</v>
      </c>
      <c r="B27795" t="s">
        <v>248</v>
      </c>
      <c r="C27795" t="s">
        <v>313</v>
      </c>
      <c r="D27795" s="1">
        <v>45135</v>
      </c>
      <c r="E27795" s="2">
        <v>50</v>
      </c>
      <c r="F27795" t="s">
        <v>314</v>
      </c>
      <c r="G27795" t="s">
        <v>315</v>
      </c>
    </row>
    <row r="27796" spans="1:7" x14ac:dyDescent="0.25">
      <c r="A27796" t="s">
        <v>2742</v>
      </c>
      <c r="B27796" t="s">
        <v>2743</v>
      </c>
      <c r="C27796" t="s">
        <v>2744</v>
      </c>
      <c r="D27796" s="1">
        <v>45135</v>
      </c>
      <c r="E27796" s="2">
        <v>150</v>
      </c>
      <c r="F27796" t="s">
        <v>2745</v>
      </c>
      <c r="G27796" t="s">
        <v>2746</v>
      </c>
    </row>
    <row r="27797" spans="1:7" x14ac:dyDescent="0.25">
      <c r="A27797" t="s">
        <v>2742</v>
      </c>
      <c r="B27797" t="s">
        <v>2743</v>
      </c>
      <c r="C27797" t="s">
        <v>2744</v>
      </c>
      <c r="D27797" s="1">
        <v>45135</v>
      </c>
      <c r="E27797" s="2">
        <v>150</v>
      </c>
      <c r="F27797" t="s">
        <v>2747</v>
      </c>
      <c r="G27797" t="s">
        <v>2746</v>
      </c>
    </row>
    <row r="27798" spans="1:7" x14ac:dyDescent="0.25">
      <c r="A27798" t="s">
        <v>5385</v>
      </c>
      <c r="B27798" t="s">
        <v>2992</v>
      </c>
      <c r="C27798" t="s">
        <v>5386</v>
      </c>
      <c r="D27798" s="1">
        <v>45135</v>
      </c>
      <c r="E27798" s="2">
        <v>100</v>
      </c>
      <c r="F27798" t="s">
        <v>5387</v>
      </c>
      <c r="G27798" t="s">
        <v>67</v>
      </c>
    </row>
    <row r="27799" spans="1:7" x14ac:dyDescent="0.25">
      <c r="A27799" t="s">
        <v>1450</v>
      </c>
      <c r="B27799" t="s">
        <v>1451</v>
      </c>
      <c r="C27799" t="s">
        <v>1452</v>
      </c>
      <c r="D27799" s="1">
        <v>45135</v>
      </c>
      <c r="E27799" s="2">
        <v>84</v>
      </c>
      <c r="F27799" t="s">
        <v>1453</v>
      </c>
      <c r="G27799" t="s">
        <v>34</v>
      </c>
    </row>
    <row r="27800" spans="1:7" x14ac:dyDescent="0.25">
      <c r="A27800" t="s">
        <v>1450</v>
      </c>
      <c r="B27800" t="s">
        <v>1451</v>
      </c>
      <c r="C27800" t="s">
        <v>1452</v>
      </c>
      <c r="D27800" s="1">
        <v>45135</v>
      </c>
      <c r="E27800" s="2">
        <v>84</v>
      </c>
      <c r="F27800" t="s">
        <v>1454</v>
      </c>
      <c r="G27800" t="s">
        <v>34</v>
      </c>
    </row>
    <row r="27801" spans="1:7" x14ac:dyDescent="0.25">
      <c r="A27801" t="s">
        <v>1450</v>
      </c>
      <c r="B27801" t="s">
        <v>1451</v>
      </c>
      <c r="C27801" t="s">
        <v>1452</v>
      </c>
      <c r="D27801" s="1">
        <v>45135</v>
      </c>
      <c r="E27801" s="2">
        <v>84</v>
      </c>
      <c r="F27801" t="s">
        <v>1454</v>
      </c>
      <c r="G27801" t="s">
        <v>34</v>
      </c>
    </row>
    <row r="27802" spans="1:7" x14ac:dyDescent="0.25">
      <c r="A27802" t="s">
        <v>115</v>
      </c>
      <c r="B27802" t="s">
        <v>116</v>
      </c>
      <c r="C27802" t="s">
        <v>117</v>
      </c>
      <c r="D27802" s="1">
        <v>45135</v>
      </c>
      <c r="E27802" s="2">
        <v>5</v>
      </c>
      <c r="F27802" t="s">
        <v>118</v>
      </c>
      <c r="G27802" t="s">
        <v>1245</v>
      </c>
    </row>
    <row r="27803" spans="1:7" x14ac:dyDescent="0.25">
      <c r="A27803" t="s">
        <v>115</v>
      </c>
      <c r="B27803" t="s">
        <v>116</v>
      </c>
      <c r="C27803" t="s">
        <v>117</v>
      </c>
      <c r="D27803" s="1">
        <v>45135</v>
      </c>
      <c r="E27803" s="2">
        <v>5</v>
      </c>
      <c r="F27803" t="s">
        <v>119</v>
      </c>
      <c r="G27803" t="s">
        <v>1245</v>
      </c>
    </row>
    <row r="27804" spans="1:7" x14ac:dyDescent="0.25">
      <c r="A27804" t="s">
        <v>115</v>
      </c>
      <c r="B27804" t="s">
        <v>116</v>
      </c>
      <c r="C27804" t="s">
        <v>117</v>
      </c>
      <c r="D27804" s="1">
        <v>45135</v>
      </c>
      <c r="E27804" s="2">
        <v>5</v>
      </c>
      <c r="F27804" t="s">
        <v>120</v>
      </c>
      <c r="G27804" t="s">
        <v>1245</v>
      </c>
    </row>
    <row r="27805" spans="1:7" x14ac:dyDescent="0.25">
      <c r="A27805" t="s">
        <v>115</v>
      </c>
      <c r="B27805" t="s">
        <v>116</v>
      </c>
      <c r="C27805" t="s">
        <v>117</v>
      </c>
      <c r="D27805" s="1">
        <v>45135</v>
      </c>
      <c r="E27805" s="2">
        <v>5</v>
      </c>
      <c r="F27805" t="s">
        <v>118</v>
      </c>
      <c r="G27805" t="s">
        <v>5789</v>
      </c>
    </row>
    <row r="27806" spans="1:7" x14ac:dyDescent="0.25">
      <c r="A27806" t="s">
        <v>115</v>
      </c>
      <c r="B27806" t="s">
        <v>116</v>
      </c>
      <c r="C27806" t="s">
        <v>117</v>
      </c>
      <c r="D27806" s="1">
        <v>45135</v>
      </c>
      <c r="E27806" s="2">
        <v>5</v>
      </c>
      <c r="F27806" t="s">
        <v>119</v>
      </c>
      <c r="G27806" t="s">
        <v>5789</v>
      </c>
    </row>
    <row r="27807" spans="1:7" x14ac:dyDescent="0.25">
      <c r="A27807" t="s">
        <v>115</v>
      </c>
      <c r="B27807" t="s">
        <v>116</v>
      </c>
      <c r="C27807" t="s">
        <v>117</v>
      </c>
      <c r="D27807" s="1">
        <v>45135</v>
      </c>
      <c r="E27807" s="2">
        <v>5</v>
      </c>
      <c r="F27807" t="s">
        <v>120</v>
      </c>
      <c r="G27807" t="s">
        <v>5789</v>
      </c>
    </row>
    <row r="27808" spans="1:7" x14ac:dyDescent="0.25">
      <c r="A27808" t="s">
        <v>5031</v>
      </c>
      <c r="B27808" t="s">
        <v>5032</v>
      </c>
      <c r="C27808" t="s">
        <v>5033</v>
      </c>
      <c r="D27808" s="1">
        <v>45135</v>
      </c>
      <c r="E27808" s="2">
        <v>100</v>
      </c>
      <c r="F27808" t="s">
        <v>5034</v>
      </c>
      <c r="G27808" t="s">
        <v>2663</v>
      </c>
    </row>
    <row r="27809" spans="1:7" x14ac:dyDescent="0.25">
      <c r="A27809" t="s">
        <v>2748</v>
      </c>
      <c r="B27809" t="s">
        <v>2749</v>
      </c>
      <c r="C27809" t="s">
        <v>2750</v>
      </c>
      <c r="D27809" s="1">
        <v>45135</v>
      </c>
      <c r="E27809" s="2">
        <v>10</v>
      </c>
      <c r="F27809" t="s">
        <v>2751</v>
      </c>
      <c r="G27809" t="s">
        <v>67</v>
      </c>
    </row>
    <row r="27810" spans="1:7" x14ac:dyDescent="0.25">
      <c r="A27810" t="s">
        <v>2748</v>
      </c>
      <c r="B27810" t="s">
        <v>2749</v>
      </c>
      <c r="C27810" t="s">
        <v>2750</v>
      </c>
      <c r="D27810" s="1">
        <v>45135</v>
      </c>
      <c r="E27810" s="2">
        <v>10</v>
      </c>
      <c r="F27810" t="s">
        <v>2751</v>
      </c>
      <c r="G27810" t="s">
        <v>67</v>
      </c>
    </row>
    <row r="27811" spans="1:7" x14ac:dyDescent="0.25">
      <c r="A27811" t="s">
        <v>2748</v>
      </c>
      <c r="B27811" t="s">
        <v>2749</v>
      </c>
      <c r="C27811" t="s">
        <v>2750</v>
      </c>
      <c r="D27811" s="1">
        <v>45135</v>
      </c>
      <c r="E27811" s="2">
        <v>10</v>
      </c>
      <c r="F27811" t="s">
        <v>2752</v>
      </c>
      <c r="G27811" t="s">
        <v>67</v>
      </c>
    </row>
    <row r="27812" spans="1:7" x14ac:dyDescent="0.25">
      <c r="A27812" t="s">
        <v>2748</v>
      </c>
      <c r="B27812" t="s">
        <v>2749</v>
      </c>
      <c r="C27812" t="s">
        <v>2750</v>
      </c>
      <c r="D27812" s="1">
        <v>45135</v>
      </c>
      <c r="E27812" s="2">
        <v>10</v>
      </c>
      <c r="F27812" t="s">
        <v>2751</v>
      </c>
      <c r="G27812" t="s">
        <v>1695</v>
      </c>
    </row>
    <row r="27813" spans="1:7" x14ac:dyDescent="0.25">
      <c r="A27813" t="s">
        <v>2748</v>
      </c>
      <c r="B27813" t="s">
        <v>2749</v>
      </c>
      <c r="C27813" t="s">
        <v>2750</v>
      </c>
      <c r="D27813" s="1">
        <v>45135</v>
      </c>
      <c r="E27813" s="2">
        <v>10</v>
      </c>
      <c r="F27813" t="s">
        <v>2751</v>
      </c>
      <c r="G27813" t="s">
        <v>1695</v>
      </c>
    </row>
    <row r="27814" spans="1:7" x14ac:dyDescent="0.25">
      <c r="A27814" t="s">
        <v>2748</v>
      </c>
      <c r="B27814" t="s">
        <v>2749</v>
      </c>
      <c r="C27814" t="s">
        <v>2750</v>
      </c>
      <c r="D27814" s="1">
        <v>45135</v>
      </c>
      <c r="E27814" s="2">
        <v>10</v>
      </c>
      <c r="F27814" t="s">
        <v>2752</v>
      </c>
      <c r="G27814" t="s">
        <v>1695</v>
      </c>
    </row>
    <row r="27815" spans="1:7" x14ac:dyDescent="0.25">
      <c r="A27815" t="s">
        <v>4781</v>
      </c>
      <c r="B27815" t="s">
        <v>4782</v>
      </c>
      <c r="C27815" t="s">
        <v>4783</v>
      </c>
      <c r="D27815" s="1">
        <v>45135</v>
      </c>
      <c r="E27815" s="2">
        <v>5</v>
      </c>
      <c r="F27815" t="s">
        <v>4784</v>
      </c>
      <c r="G27815" t="s">
        <v>2663</v>
      </c>
    </row>
    <row r="27816" spans="1:7" x14ac:dyDescent="0.25">
      <c r="A27816" t="s">
        <v>2346</v>
      </c>
      <c r="B27816" t="s">
        <v>371</v>
      </c>
      <c r="C27816" t="s">
        <v>2347</v>
      </c>
      <c r="D27816" s="1">
        <v>45135</v>
      </c>
      <c r="E27816" s="2">
        <v>45</v>
      </c>
      <c r="F27816" t="s">
        <v>2348</v>
      </c>
      <c r="G27816" t="s">
        <v>6666</v>
      </c>
    </row>
    <row r="27817" spans="1:7" x14ac:dyDescent="0.25">
      <c r="A27817" t="s">
        <v>2346</v>
      </c>
      <c r="B27817" t="s">
        <v>371</v>
      </c>
      <c r="C27817" t="s">
        <v>2347</v>
      </c>
      <c r="D27817" s="1">
        <v>45135</v>
      </c>
      <c r="E27817" s="2">
        <v>45</v>
      </c>
      <c r="F27817" t="s">
        <v>2349</v>
      </c>
      <c r="G27817" t="s">
        <v>6666</v>
      </c>
    </row>
    <row r="27818" spans="1:7" x14ac:dyDescent="0.25">
      <c r="A27818" t="s">
        <v>129</v>
      </c>
      <c r="B27818" t="s">
        <v>130</v>
      </c>
      <c r="C27818" t="s">
        <v>131</v>
      </c>
      <c r="D27818" s="1">
        <v>45135</v>
      </c>
      <c r="E27818" s="2">
        <v>10</v>
      </c>
      <c r="F27818" t="s">
        <v>132</v>
      </c>
      <c r="G27818" t="s">
        <v>9</v>
      </c>
    </row>
    <row r="27819" spans="1:7" x14ac:dyDescent="0.25">
      <c r="A27819" t="s">
        <v>1492</v>
      </c>
      <c r="B27819" t="s">
        <v>1493</v>
      </c>
      <c r="C27819" t="s">
        <v>1494</v>
      </c>
      <c r="D27819" s="1">
        <v>45135</v>
      </c>
      <c r="E27819" s="2">
        <v>100</v>
      </c>
      <c r="F27819" t="s">
        <v>1495</v>
      </c>
      <c r="G27819" t="s">
        <v>67</v>
      </c>
    </row>
    <row r="27820" spans="1:7" x14ac:dyDescent="0.25">
      <c r="A27820" t="s">
        <v>138</v>
      </c>
      <c r="B27820" t="s">
        <v>139</v>
      </c>
      <c r="C27820" t="s">
        <v>140</v>
      </c>
      <c r="D27820" s="1">
        <v>45135</v>
      </c>
      <c r="E27820" s="2">
        <v>40</v>
      </c>
      <c r="F27820" t="s">
        <v>141</v>
      </c>
      <c r="G27820" t="s">
        <v>1695</v>
      </c>
    </row>
    <row r="27821" spans="1:7" x14ac:dyDescent="0.25">
      <c r="A27821" t="s">
        <v>2753</v>
      </c>
      <c r="B27821" t="s">
        <v>740</v>
      </c>
      <c r="C27821" t="s">
        <v>2754</v>
      </c>
      <c r="D27821" s="1">
        <v>45135</v>
      </c>
      <c r="E27821" s="2">
        <v>5</v>
      </c>
      <c r="F27821" t="s">
        <v>2755</v>
      </c>
      <c r="G27821" t="s">
        <v>1440</v>
      </c>
    </row>
    <row r="27822" spans="1:7" x14ac:dyDescent="0.25">
      <c r="A27822" t="s">
        <v>2753</v>
      </c>
      <c r="B27822" t="s">
        <v>740</v>
      </c>
      <c r="C27822" t="s">
        <v>2754</v>
      </c>
      <c r="D27822" s="1">
        <v>45135</v>
      </c>
      <c r="E27822" s="2">
        <v>5</v>
      </c>
      <c r="F27822" t="s">
        <v>2756</v>
      </c>
      <c r="G27822" t="s">
        <v>1440</v>
      </c>
    </row>
    <row r="27823" spans="1:7" x14ac:dyDescent="0.25">
      <c r="A27823" t="s">
        <v>2753</v>
      </c>
      <c r="B27823" t="s">
        <v>740</v>
      </c>
      <c r="C27823" t="s">
        <v>2754</v>
      </c>
      <c r="D27823" s="1">
        <v>45135</v>
      </c>
      <c r="E27823" s="2">
        <v>5</v>
      </c>
      <c r="F27823" t="s">
        <v>2757</v>
      </c>
      <c r="G27823" t="s">
        <v>1440</v>
      </c>
    </row>
    <row r="27824" spans="1:7" x14ac:dyDescent="0.25">
      <c r="A27824" t="s">
        <v>1584</v>
      </c>
      <c r="B27824" t="s">
        <v>1585</v>
      </c>
      <c r="C27824" t="s">
        <v>1586</v>
      </c>
      <c r="D27824" s="1">
        <v>45135</v>
      </c>
      <c r="E27824" s="2">
        <v>15</v>
      </c>
      <c r="F27824" t="s">
        <v>1587</v>
      </c>
      <c r="G27824" t="s">
        <v>1695</v>
      </c>
    </row>
    <row r="27825" spans="1:7" x14ac:dyDescent="0.25">
      <c r="A27825" t="s">
        <v>1584</v>
      </c>
      <c r="B27825" t="s">
        <v>1585</v>
      </c>
      <c r="C27825" t="s">
        <v>1586</v>
      </c>
      <c r="D27825" s="1">
        <v>45135</v>
      </c>
      <c r="E27825" s="2">
        <v>15</v>
      </c>
      <c r="F27825" t="s">
        <v>1587</v>
      </c>
      <c r="G27825" t="s">
        <v>1245</v>
      </c>
    </row>
    <row r="27826" spans="1:7" x14ac:dyDescent="0.25">
      <c r="A27826" t="s">
        <v>1584</v>
      </c>
      <c r="B27826" t="s">
        <v>1585</v>
      </c>
      <c r="C27826" t="s">
        <v>1586</v>
      </c>
      <c r="D27826" s="1">
        <v>45135</v>
      </c>
      <c r="E27826" s="2">
        <v>20</v>
      </c>
      <c r="F27826" t="s">
        <v>1587</v>
      </c>
      <c r="G27826" t="s">
        <v>6257</v>
      </c>
    </row>
    <row r="27827" spans="1:7" x14ac:dyDescent="0.25">
      <c r="A27827" t="s">
        <v>1580</v>
      </c>
      <c r="B27827" t="s">
        <v>1581</v>
      </c>
      <c r="C27827" t="s">
        <v>1582</v>
      </c>
      <c r="D27827" s="1">
        <v>45135</v>
      </c>
      <c r="E27827" s="2">
        <v>20</v>
      </c>
      <c r="F27827" t="s">
        <v>1583</v>
      </c>
      <c r="G27827" t="s">
        <v>9</v>
      </c>
    </row>
    <row r="27828" spans="1:7" x14ac:dyDescent="0.25">
      <c r="A27828" t="s">
        <v>178</v>
      </c>
      <c r="B27828" t="s">
        <v>179</v>
      </c>
      <c r="C27828" t="s">
        <v>180</v>
      </c>
      <c r="D27828" s="1">
        <v>45135</v>
      </c>
      <c r="E27828" s="2">
        <v>5</v>
      </c>
      <c r="F27828" t="s">
        <v>181</v>
      </c>
      <c r="G27828" t="s">
        <v>182</v>
      </c>
    </row>
    <row r="27829" spans="1:7" x14ac:dyDescent="0.25">
      <c r="A27829" t="s">
        <v>4665</v>
      </c>
      <c r="B27829" t="s">
        <v>4666</v>
      </c>
      <c r="C27829" t="s">
        <v>4667</v>
      </c>
      <c r="D27829" s="1">
        <v>45135</v>
      </c>
      <c r="E27829" s="2">
        <v>25</v>
      </c>
      <c r="F27829" t="s">
        <v>4668</v>
      </c>
      <c r="G27829" t="s">
        <v>1245</v>
      </c>
    </row>
    <row r="27830" spans="1:7" x14ac:dyDescent="0.25">
      <c r="A27830" t="s">
        <v>4665</v>
      </c>
      <c r="B27830" t="s">
        <v>4666</v>
      </c>
      <c r="C27830" t="s">
        <v>4667</v>
      </c>
      <c r="D27830" s="1">
        <v>45135</v>
      </c>
      <c r="E27830" s="2">
        <v>25</v>
      </c>
      <c r="F27830" t="s">
        <v>4669</v>
      </c>
      <c r="G27830" t="s">
        <v>1245</v>
      </c>
    </row>
    <row r="27831" spans="1:7" x14ac:dyDescent="0.25">
      <c r="A27831" t="s">
        <v>4665</v>
      </c>
      <c r="B27831" t="s">
        <v>4666</v>
      </c>
      <c r="C27831" t="s">
        <v>4667</v>
      </c>
      <c r="D27831" s="1">
        <v>45135</v>
      </c>
      <c r="E27831" s="2">
        <v>25</v>
      </c>
      <c r="F27831" t="s">
        <v>4670</v>
      </c>
      <c r="G27831" t="s">
        <v>1245</v>
      </c>
    </row>
    <row r="27832" spans="1:7" x14ac:dyDescent="0.25">
      <c r="A27832" t="s">
        <v>4665</v>
      </c>
      <c r="B27832" t="s">
        <v>4666</v>
      </c>
      <c r="C27832" t="s">
        <v>4667</v>
      </c>
      <c r="D27832" s="1">
        <v>45135</v>
      </c>
      <c r="E27832" s="2">
        <v>25</v>
      </c>
      <c r="F27832" t="s">
        <v>4668</v>
      </c>
      <c r="G27832" t="s">
        <v>276</v>
      </c>
    </row>
    <row r="27833" spans="1:7" x14ac:dyDescent="0.25">
      <c r="A27833" t="s">
        <v>4665</v>
      </c>
      <c r="B27833" t="s">
        <v>4666</v>
      </c>
      <c r="C27833" t="s">
        <v>4667</v>
      </c>
      <c r="D27833" s="1">
        <v>45135</v>
      </c>
      <c r="E27833" s="2">
        <v>25</v>
      </c>
      <c r="F27833" t="s">
        <v>4669</v>
      </c>
      <c r="G27833" t="s">
        <v>276</v>
      </c>
    </row>
    <row r="27834" spans="1:7" x14ac:dyDescent="0.25">
      <c r="A27834" t="s">
        <v>4665</v>
      </c>
      <c r="B27834" t="s">
        <v>4666</v>
      </c>
      <c r="C27834" t="s">
        <v>4667</v>
      </c>
      <c r="D27834" s="1">
        <v>45135</v>
      </c>
      <c r="E27834" s="2">
        <v>25</v>
      </c>
      <c r="F27834" t="s">
        <v>4670</v>
      </c>
      <c r="G27834" t="s">
        <v>276</v>
      </c>
    </row>
    <row r="27835" spans="1:7" x14ac:dyDescent="0.25">
      <c r="A27835" t="s">
        <v>493</v>
      </c>
      <c r="B27835" t="s">
        <v>494</v>
      </c>
      <c r="C27835" t="s">
        <v>495</v>
      </c>
      <c r="D27835" s="1">
        <v>45135</v>
      </c>
      <c r="E27835" s="2">
        <v>15</v>
      </c>
      <c r="F27835" t="s">
        <v>496</v>
      </c>
      <c r="G27835" t="s">
        <v>310</v>
      </c>
    </row>
    <row r="27836" spans="1:7" x14ac:dyDescent="0.25">
      <c r="A27836" t="s">
        <v>493</v>
      </c>
      <c r="B27836" t="s">
        <v>494</v>
      </c>
      <c r="C27836" t="s">
        <v>495</v>
      </c>
      <c r="D27836" s="1">
        <v>45135</v>
      </c>
      <c r="E27836" s="2">
        <v>15</v>
      </c>
      <c r="F27836" t="s">
        <v>497</v>
      </c>
      <c r="G27836" t="s">
        <v>310</v>
      </c>
    </row>
    <row r="27837" spans="1:7" x14ac:dyDescent="0.25">
      <c r="A27837" t="s">
        <v>493</v>
      </c>
      <c r="B27837" t="s">
        <v>494</v>
      </c>
      <c r="C27837" t="s">
        <v>495</v>
      </c>
      <c r="D27837" s="1">
        <v>45135</v>
      </c>
      <c r="E27837" s="2">
        <v>25</v>
      </c>
      <c r="F27837" t="s">
        <v>496</v>
      </c>
      <c r="G27837" t="s">
        <v>2456</v>
      </c>
    </row>
    <row r="27838" spans="1:7" x14ac:dyDescent="0.25">
      <c r="A27838" t="s">
        <v>493</v>
      </c>
      <c r="B27838" t="s">
        <v>494</v>
      </c>
      <c r="C27838" t="s">
        <v>495</v>
      </c>
      <c r="D27838" s="1">
        <v>45135</v>
      </c>
      <c r="E27838" s="2">
        <v>25</v>
      </c>
      <c r="F27838" t="s">
        <v>497</v>
      </c>
      <c r="G27838" t="s">
        <v>2456</v>
      </c>
    </row>
    <row r="27839" spans="1:7" x14ac:dyDescent="0.25">
      <c r="A27839" t="s">
        <v>1464</v>
      </c>
      <c r="B27839" t="s">
        <v>1465</v>
      </c>
      <c r="C27839" t="s">
        <v>627</v>
      </c>
      <c r="D27839" s="1">
        <v>45135</v>
      </c>
      <c r="E27839" s="2">
        <v>20</v>
      </c>
      <c r="F27839" t="s">
        <v>1466</v>
      </c>
      <c r="G27839" t="s">
        <v>478</v>
      </c>
    </row>
    <row r="27840" spans="1:7" x14ac:dyDescent="0.25">
      <c r="A27840" t="s">
        <v>1464</v>
      </c>
      <c r="B27840" t="s">
        <v>1465</v>
      </c>
      <c r="C27840" t="s">
        <v>627</v>
      </c>
      <c r="D27840" s="1">
        <v>45135</v>
      </c>
      <c r="E27840" s="2">
        <v>20</v>
      </c>
      <c r="F27840" t="s">
        <v>1466</v>
      </c>
      <c r="G27840" t="s">
        <v>478</v>
      </c>
    </row>
    <row r="27841" spans="1:7" x14ac:dyDescent="0.25">
      <c r="A27841" t="s">
        <v>169</v>
      </c>
      <c r="B27841" t="s">
        <v>170</v>
      </c>
      <c r="C27841" t="s">
        <v>171</v>
      </c>
      <c r="D27841" s="1">
        <v>45135</v>
      </c>
      <c r="E27841" s="2">
        <v>10</v>
      </c>
      <c r="F27841" t="s">
        <v>172</v>
      </c>
      <c r="G27841" t="s">
        <v>1245</v>
      </c>
    </row>
    <row r="27842" spans="1:7" x14ac:dyDescent="0.25">
      <c r="A27842" t="s">
        <v>169</v>
      </c>
      <c r="B27842" t="s">
        <v>170</v>
      </c>
      <c r="C27842" t="s">
        <v>171</v>
      </c>
      <c r="D27842" s="1">
        <v>45135</v>
      </c>
      <c r="E27842" s="2">
        <v>10</v>
      </c>
      <c r="F27842" t="s">
        <v>173</v>
      </c>
      <c r="G27842" t="s">
        <v>1245</v>
      </c>
    </row>
    <row r="27843" spans="1:7" x14ac:dyDescent="0.25">
      <c r="A27843" t="s">
        <v>3247</v>
      </c>
      <c r="B27843" t="s">
        <v>3248</v>
      </c>
      <c r="C27843" t="s">
        <v>3249</v>
      </c>
      <c r="D27843" s="1">
        <v>45135</v>
      </c>
      <c r="E27843" s="2">
        <v>10</v>
      </c>
      <c r="F27843" t="s">
        <v>3250</v>
      </c>
      <c r="G27843" t="s">
        <v>3649</v>
      </c>
    </row>
    <row r="27844" spans="1:7" x14ac:dyDescent="0.25">
      <c r="A27844" t="s">
        <v>155</v>
      </c>
      <c r="B27844" t="s">
        <v>156</v>
      </c>
      <c r="C27844" t="s">
        <v>157</v>
      </c>
      <c r="D27844" s="1">
        <v>45135</v>
      </c>
      <c r="E27844" s="2">
        <v>20</v>
      </c>
      <c r="F27844" t="s">
        <v>158</v>
      </c>
      <c r="G27844" t="s">
        <v>5789</v>
      </c>
    </row>
    <row r="27845" spans="1:7" x14ac:dyDescent="0.25">
      <c r="A27845" t="s">
        <v>155</v>
      </c>
      <c r="B27845" t="s">
        <v>156</v>
      </c>
      <c r="C27845" t="s">
        <v>157</v>
      </c>
      <c r="D27845" s="1">
        <v>45135</v>
      </c>
      <c r="E27845" s="2">
        <v>20</v>
      </c>
      <c r="F27845" t="s">
        <v>158</v>
      </c>
      <c r="G27845" t="s">
        <v>5789</v>
      </c>
    </row>
    <row r="27846" spans="1:7" x14ac:dyDescent="0.25">
      <c r="A27846" t="s">
        <v>2758</v>
      </c>
      <c r="B27846" t="s">
        <v>2759</v>
      </c>
      <c r="C27846" t="s">
        <v>2760</v>
      </c>
      <c r="D27846" s="1">
        <v>45135</v>
      </c>
      <c r="E27846" s="2">
        <v>15</v>
      </c>
      <c r="F27846" t="s">
        <v>2761</v>
      </c>
      <c r="G27846" t="s">
        <v>3282</v>
      </c>
    </row>
    <row r="27847" spans="1:7" x14ac:dyDescent="0.25">
      <c r="A27847" t="s">
        <v>1541</v>
      </c>
      <c r="B27847" t="s">
        <v>1542</v>
      </c>
      <c r="C27847" t="s">
        <v>1543</v>
      </c>
      <c r="D27847" s="1">
        <v>45135</v>
      </c>
      <c r="E27847" s="2">
        <v>20</v>
      </c>
      <c r="F27847" t="s">
        <v>1544</v>
      </c>
      <c r="G27847" t="s">
        <v>114</v>
      </c>
    </row>
    <row r="27848" spans="1:7" x14ac:dyDescent="0.25">
      <c r="A27848" t="s">
        <v>1541</v>
      </c>
      <c r="B27848" t="s">
        <v>1542</v>
      </c>
      <c r="C27848" t="s">
        <v>1543</v>
      </c>
      <c r="D27848" s="1">
        <v>45135</v>
      </c>
      <c r="E27848" s="2">
        <v>20</v>
      </c>
      <c r="F27848" t="s">
        <v>1545</v>
      </c>
      <c r="G27848" t="s">
        <v>114</v>
      </c>
    </row>
    <row r="27849" spans="1:7" x14ac:dyDescent="0.25">
      <c r="A27849" t="s">
        <v>3800</v>
      </c>
      <c r="B27849" t="s">
        <v>1430</v>
      </c>
      <c r="C27849" t="s">
        <v>3801</v>
      </c>
      <c r="D27849" s="1">
        <v>45135</v>
      </c>
      <c r="E27849" s="2">
        <v>10</v>
      </c>
      <c r="F27849" t="s">
        <v>3802</v>
      </c>
      <c r="G27849" t="s">
        <v>2700</v>
      </c>
    </row>
    <row r="27850" spans="1:7" x14ac:dyDescent="0.25">
      <c r="A27850" t="s">
        <v>3800</v>
      </c>
      <c r="B27850" t="s">
        <v>1430</v>
      </c>
      <c r="C27850" t="s">
        <v>3801</v>
      </c>
      <c r="D27850" s="1">
        <v>45135</v>
      </c>
      <c r="E27850" s="2">
        <v>10</v>
      </c>
      <c r="F27850" t="s">
        <v>3802</v>
      </c>
      <c r="G27850" t="s">
        <v>1245</v>
      </c>
    </row>
    <row r="27851" spans="1:7" x14ac:dyDescent="0.25">
      <c r="A27851" t="s">
        <v>4621</v>
      </c>
      <c r="B27851" t="s">
        <v>4622</v>
      </c>
      <c r="C27851" t="s">
        <v>4623</v>
      </c>
      <c r="D27851" s="1">
        <v>45135</v>
      </c>
      <c r="E27851" s="2">
        <v>250</v>
      </c>
      <c r="F27851" t="s">
        <v>4624</v>
      </c>
      <c r="G27851" t="s">
        <v>6332</v>
      </c>
    </row>
    <row r="27852" spans="1:7" x14ac:dyDescent="0.25">
      <c r="A27852" t="s">
        <v>4990</v>
      </c>
      <c r="B27852" t="s">
        <v>4991</v>
      </c>
      <c r="C27852" t="s">
        <v>4992</v>
      </c>
      <c r="D27852" s="1">
        <v>45135</v>
      </c>
      <c r="E27852" s="2">
        <v>100</v>
      </c>
      <c r="F27852" t="s">
        <v>4993</v>
      </c>
      <c r="G27852" t="s">
        <v>2663</v>
      </c>
    </row>
    <row r="27853" spans="1:7" x14ac:dyDescent="0.25">
      <c r="A27853" t="s">
        <v>4990</v>
      </c>
      <c r="B27853" t="s">
        <v>4991</v>
      </c>
      <c r="C27853" t="s">
        <v>4992</v>
      </c>
      <c r="D27853" s="1">
        <v>45135</v>
      </c>
      <c r="E27853" s="2">
        <v>100</v>
      </c>
      <c r="F27853" t="s">
        <v>4994</v>
      </c>
      <c r="G27853" t="s">
        <v>2663</v>
      </c>
    </row>
    <row r="27854" spans="1:7" x14ac:dyDescent="0.25">
      <c r="A27854" t="s">
        <v>2272</v>
      </c>
      <c r="B27854" t="s">
        <v>2273</v>
      </c>
      <c r="C27854" t="s">
        <v>2274</v>
      </c>
      <c r="D27854" s="1">
        <v>45135</v>
      </c>
      <c r="E27854" s="2">
        <v>41.67</v>
      </c>
      <c r="F27854" t="s">
        <v>2275</v>
      </c>
      <c r="G27854" t="s">
        <v>3650</v>
      </c>
    </row>
    <row r="27855" spans="1:7" x14ac:dyDescent="0.25">
      <c r="A27855" t="s">
        <v>2272</v>
      </c>
      <c r="B27855" t="s">
        <v>2273</v>
      </c>
      <c r="C27855" t="s">
        <v>2274</v>
      </c>
      <c r="D27855" s="1">
        <v>45135</v>
      </c>
      <c r="E27855" s="2">
        <v>41.67</v>
      </c>
      <c r="F27855" t="s">
        <v>2276</v>
      </c>
      <c r="G27855" t="s">
        <v>3650</v>
      </c>
    </row>
    <row r="27856" spans="1:7" x14ac:dyDescent="0.25">
      <c r="A27856" t="s">
        <v>2272</v>
      </c>
      <c r="B27856" t="s">
        <v>2273</v>
      </c>
      <c r="C27856" t="s">
        <v>2274</v>
      </c>
      <c r="D27856" s="1">
        <v>45135</v>
      </c>
      <c r="E27856" s="2">
        <v>83.33</v>
      </c>
      <c r="F27856" t="s">
        <v>2275</v>
      </c>
      <c r="G27856" t="s">
        <v>34</v>
      </c>
    </row>
    <row r="27857" spans="1:7" x14ac:dyDescent="0.25">
      <c r="A27857" t="s">
        <v>2272</v>
      </c>
      <c r="B27857" t="s">
        <v>2273</v>
      </c>
      <c r="C27857" t="s">
        <v>2274</v>
      </c>
      <c r="D27857" s="1">
        <v>45135</v>
      </c>
      <c r="E27857" s="2">
        <v>83.33</v>
      </c>
      <c r="F27857" t="s">
        <v>2276</v>
      </c>
      <c r="G27857" t="s">
        <v>34</v>
      </c>
    </row>
    <row r="27858" spans="1:7" x14ac:dyDescent="0.25">
      <c r="A27858" t="s">
        <v>2272</v>
      </c>
      <c r="B27858" t="s">
        <v>2273</v>
      </c>
      <c r="C27858" t="s">
        <v>2274</v>
      </c>
      <c r="D27858" s="1">
        <v>45135</v>
      </c>
      <c r="E27858" s="2">
        <v>350</v>
      </c>
      <c r="F27858" t="s">
        <v>2275</v>
      </c>
      <c r="G27858" t="s">
        <v>2663</v>
      </c>
    </row>
    <row r="27859" spans="1:7" x14ac:dyDescent="0.25">
      <c r="A27859" t="s">
        <v>2272</v>
      </c>
      <c r="B27859" t="s">
        <v>2273</v>
      </c>
      <c r="C27859" t="s">
        <v>2274</v>
      </c>
      <c r="D27859" s="1">
        <v>45135</v>
      </c>
      <c r="E27859" s="2">
        <v>350</v>
      </c>
      <c r="F27859" t="s">
        <v>2276</v>
      </c>
      <c r="G27859" t="s">
        <v>2663</v>
      </c>
    </row>
    <row r="27860" spans="1:7" x14ac:dyDescent="0.25">
      <c r="A27860" t="s">
        <v>2245</v>
      </c>
      <c r="B27860" t="s">
        <v>2246</v>
      </c>
      <c r="C27860" t="s">
        <v>2247</v>
      </c>
      <c r="D27860" s="1">
        <v>45135</v>
      </c>
      <c r="E27860" s="2">
        <v>10</v>
      </c>
      <c r="F27860" t="s">
        <v>2248</v>
      </c>
      <c r="G27860" t="s">
        <v>6257</v>
      </c>
    </row>
    <row r="27861" spans="1:7" x14ac:dyDescent="0.25">
      <c r="A27861" t="s">
        <v>2245</v>
      </c>
      <c r="B27861" t="s">
        <v>2246</v>
      </c>
      <c r="C27861" t="s">
        <v>2247</v>
      </c>
      <c r="D27861" s="1">
        <v>45135</v>
      </c>
      <c r="E27861" s="2">
        <v>10</v>
      </c>
      <c r="F27861" t="s">
        <v>2249</v>
      </c>
      <c r="G27861" t="s">
        <v>6257</v>
      </c>
    </row>
    <row r="27862" spans="1:7" x14ac:dyDescent="0.25">
      <c r="A27862" t="s">
        <v>225</v>
      </c>
      <c r="B27862" t="s">
        <v>226</v>
      </c>
      <c r="C27862" t="s">
        <v>227</v>
      </c>
      <c r="D27862" s="1">
        <v>45137</v>
      </c>
      <c r="E27862" s="2">
        <v>84</v>
      </c>
      <c r="F27862" t="s">
        <v>228</v>
      </c>
      <c r="G27862" t="s">
        <v>34</v>
      </c>
    </row>
    <row r="27863" spans="1:7" x14ac:dyDescent="0.25">
      <c r="A27863" t="s">
        <v>1426</v>
      </c>
      <c r="B27863" t="s">
        <v>1427</v>
      </c>
      <c r="C27863" t="s">
        <v>826</v>
      </c>
      <c r="D27863" s="1">
        <v>45137</v>
      </c>
      <c r="E27863" s="2">
        <v>84</v>
      </c>
      <c r="F27863" t="s">
        <v>1428</v>
      </c>
      <c r="G27863" t="s">
        <v>34</v>
      </c>
    </row>
    <row r="27864" spans="1:7" x14ac:dyDescent="0.25">
      <c r="A27864" t="s">
        <v>4699</v>
      </c>
      <c r="B27864" t="s">
        <v>4700</v>
      </c>
      <c r="C27864" t="s">
        <v>4701</v>
      </c>
      <c r="D27864" s="1">
        <v>45137</v>
      </c>
      <c r="E27864" s="2">
        <v>84</v>
      </c>
      <c r="F27864" t="s">
        <v>4702</v>
      </c>
      <c r="G27864" t="s">
        <v>34</v>
      </c>
    </row>
    <row r="27865" spans="1:7" x14ac:dyDescent="0.25">
      <c r="A27865" t="s">
        <v>4680</v>
      </c>
      <c r="B27865" t="s">
        <v>4681</v>
      </c>
      <c r="C27865" t="s">
        <v>4682</v>
      </c>
      <c r="D27865" s="1">
        <v>45137</v>
      </c>
      <c r="E27865" s="2">
        <v>84</v>
      </c>
      <c r="F27865" t="s">
        <v>4683</v>
      </c>
      <c r="G27865" t="s">
        <v>34</v>
      </c>
    </row>
    <row r="27866" spans="1:7" x14ac:dyDescent="0.25">
      <c r="A27866" t="s">
        <v>4525</v>
      </c>
      <c r="B27866" t="s">
        <v>4526</v>
      </c>
      <c r="C27866" t="s">
        <v>3574</v>
      </c>
      <c r="D27866" s="1">
        <v>45137</v>
      </c>
      <c r="E27866" s="2">
        <v>84</v>
      </c>
      <c r="F27866" t="s">
        <v>4527</v>
      </c>
      <c r="G27866" t="s">
        <v>34</v>
      </c>
    </row>
    <row r="27867" spans="1:7" x14ac:dyDescent="0.25">
      <c r="A27867" t="s">
        <v>221</v>
      </c>
      <c r="B27867" t="s">
        <v>222</v>
      </c>
      <c r="C27867" t="s">
        <v>223</v>
      </c>
      <c r="D27867" s="1">
        <v>45138</v>
      </c>
      <c r="E27867" s="2">
        <v>1000</v>
      </c>
      <c r="F27867" t="s">
        <v>224</v>
      </c>
      <c r="G27867" t="s">
        <v>34</v>
      </c>
    </row>
    <row r="27868" spans="1:7" x14ac:dyDescent="0.25">
      <c r="A27868">
        <v>472</v>
      </c>
      <c r="B27868" t="s">
        <v>6744</v>
      </c>
      <c r="C27868" t="s">
        <v>6745</v>
      </c>
      <c r="D27868" s="1">
        <v>45138</v>
      </c>
      <c r="E27868" s="2">
        <v>1500</v>
      </c>
      <c r="F27868" t="s">
        <v>6746</v>
      </c>
      <c r="G27868" t="s">
        <v>6423</v>
      </c>
    </row>
    <row r="27869" spans="1:7" x14ac:dyDescent="0.25">
      <c r="A27869" t="s">
        <v>5031</v>
      </c>
      <c r="B27869" t="s">
        <v>5032</v>
      </c>
      <c r="C27869" t="s">
        <v>5033</v>
      </c>
      <c r="D27869" s="1">
        <v>45138</v>
      </c>
      <c r="E27869" s="2">
        <v>311.19</v>
      </c>
      <c r="F27869" t="s">
        <v>5034</v>
      </c>
      <c r="G27869" t="s">
        <v>6709</v>
      </c>
    </row>
    <row r="27870" spans="1:7" x14ac:dyDescent="0.25">
      <c r="A27870" t="s">
        <v>5225</v>
      </c>
      <c r="B27870" t="s">
        <v>5226</v>
      </c>
      <c r="C27870" t="s">
        <v>5227</v>
      </c>
      <c r="D27870" s="1">
        <v>45138</v>
      </c>
      <c r="E27870" s="2">
        <v>1500</v>
      </c>
      <c r="F27870" t="s">
        <v>5228</v>
      </c>
      <c r="G27870" t="s">
        <v>6423</v>
      </c>
    </row>
    <row r="27871" spans="1:7" x14ac:dyDescent="0.25">
      <c r="A27871">
        <v>341</v>
      </c>
      <c r="B27871" t="s">
        <v>5819</v>
      </c>
      <c r="C27871" t="s">
        <v>5820</v>
      </c>
      <c r="D27871" s="1">
        <v>45139</v>
      </c>
      <c r="E27871" s="2">
        <v>50</v>
      </c>
      <c r="F27871" t="s">
        <v>5821</v>
      </c>
      <c r="G27871" t="s">
        <v>5638</v>
      </c>
    </row>
    <row r="27872" spans="1:7" x14ac:dyDescent="0.25">
      <c r="A27872">
        <v>847</v>
      </c>
      <c r="B27872" t="s">
        <v>6319</v>
      </c>
      <c r="C27872" t="s">
        <v>6320</v>
      </c>
      <c r="D27872" s="1">
        <v>45139</v>
      </c>
      <c r="E27872" s="2">
        <v>10</v>
      </c>
      <c r="F27872" t="s">
        <v>6321</v>
      </c>
      <c r="G27872" t="s">
        <v>2663</v>
      </c>
    </row>
    <row r="27873" spans="1:7" x14ac:dyDescent="0.25">
      <c r="A27873">
        <v>127</v>
      </c>
      <c r="B27873" t="s">
        <v>5609</v>
      </c>
      <c r="C27873" t="s">
        <v>1795</v>
      </c>
      <c r="D27873" s="1">
        <v>45139</v>
      </c>
      <c r="E27873" s="2">
        <v>84</v>
      </c>
      <c r="F27873" t="s">
        <v>5610</v>
      </c>
      <c r="G27873" t="s">
        <v>6387</v>
      </c>
    </row>
    <row r="27874" spans="1:7" x14ac:dyDescent="0.25">
      <c r="A27874" t="s">
        <v>4440</v>
      </c>
      <c r="B27874" t="s">
        <v>4441</v>
      </c>
      <c r="C27874" t="s">
        <v>2822</v>
      </c>
      <c r="D27874" s="1">
        <v>45139</v>
      </c>
      <c r="E27874" s="2">
        <v>1000</v>
      </c>
      <c r="F27874" t="s">
        <v>4442</v>
      </c>
      <c r="G27874" t="s">
        <v>6747</v>
      </c>
    </row>
    <row r="27875" spans="1:7" x14ac:dyDescent="0.25">
      <c r="A27875" t="s">
        <v>4440</v>
      </c>
      <c r="B27875" t="s">
        <v>4441</v>
      </c>
      <c r="C27875" t="s">
        <v>2822</v>
      </c>
      <c r="D27875" s="1">
        <v>45139</v>
      </c>
      <c r="E27875" s="2">
        <v>1000</v>
      </c>
      <c r="F27875" t="s">
        <v>4444</v>
      </c>
      <c r="G27875" t="s">
        <v>6747</v>
      </c>
    </row>
    <row r="27876" spans="1:7" x14ac:dyDescent="0.25">
      <c r="A27876" t="s">
        <v>4440</v>
      </c>
      <c r="B27876" t="s">
        <v>4441</v>
      </c>
      <c r="C27876" t="s">
        <v>2822</v>
      </c>
      <c r="D27876" s="1">
        <v>45139</v>
      </c>
      <c r="E27876" s="2">
        <v>2400</v>
      </c>
      <c r="F27876" t="s">
        <v>4442</v>
      </c>
      <c r="G27876" t="s">
        <v>2663</v>
      </c>
    </row>
    <row r="27877" spans="1:7" x14ac:dyDescent="0.25">
      <c r="A27877" t="s">
        <v>4440</v>
      </c>
      <c r="B27877" t="s">
        <v>4441</v>
      </c>
      <c r="C27877" t="s">
        <v>2822</v>
      </c>
      <c r="D27877" s="1">
        <v>45139</v>
      </c>
      <c r="E27877" s="2">
        <v>2400</v>
      </c>
      <c r="F27877" t="s">
        <v>4444</v>
      </c>
      <c r="G27877" t="s">
        <v>2663</v>
      </c>
    </row>
    <row r="27878" spans="1:7" x14ac:dyDescent="0.25">
      <c r="A27878" t="s">
        <v>4525</v>
      </c>
      <c r="B27878" t="s">
        <v>4526</v>
      </c>
      <c r="C27878" t="s">
        <v>3574</v>
      </c>
      <c r="D27878" s="1">
        <v>45139</v>
      </c>
      <c r="E27878" s="2">
        <v>25</v>
      </c>
      <c r="F27878" t="s">
        <v>4527</v>
      </c>
      <c r="G27878" t="s">
        <v>97</v>
      </c>
    </row>
    <row r="27879" spans="1:7" x14ac:dyDescent="0.25">
      <c r="A27879" t="s">
        <v>1124</v>
      </c>
      <c r="B27879" t="s">
        <v>1125</v>
      </c>
      <c r="C27879" t="s">
        <v>1126</v>
      </c>
      <c r="D27879" s="1">
        <v>45143</v>
      </c>
      <c r="E27879" s="2">
        <v>1200</v>
      </c>
      <c r="F27879" t="s">
        <v>1127</v>
      </c>
      <c r="G27879" t="s">
        <v>34</v>
      </c>
    </row>
    <row r="27880" spans="1:7" x14ac:dyDescent="0.25">
      <c r="A27880">
        <v>72</v>
      </c>
      <c r="B27880" t="s">
        <v>6748</v>
      </c>
      <c r="C27880" t="s">
        <v>4974</v>
      </c>
      <c r="D27880" s="1">
        <v>45144</v>
      </c>
      <c r="E27880" s="2">
        <v>311.19</v>
      </c>
      <c r="F27880" t="s">
        <v>4975</v>
      </c>
      <c r="G27880" t="s">
        <v>6709</v>
      </c>
    </row>
    <row r="27881" spans="1:7" x14ac:dyDescent="0.25">
      <c r="A27881">
        <v>435</v>
      </c>
      <c r="B27881" t="s">
        <v>5926</v>
      </c>
      <c r="D27881" s="1">
        <v>45145</v>
      </c>
      <c r="E27881" s="2">
        <v>1500</v>
      </c>
      <c r="F27881" t="s">
        <v>5927</v>
      </c>
      <c r="G27881" t="s">
        <v>6423</v>
      </c>
    </row>
    <row r="27882" spans="1:7" x14ac:dyDescent="0.25">
      <c r="A27882">
        <v>1196</v>
      </c>
      <c r="B27882" t="s">
        <v>3553</v>
      </c>
      <c r="C27882" t="s">
        <v>6749</v>
      </c>
      <c r="D27882" s="1">
        <v>45145</v>
      </c>
      <c r="E27882" s="2">
        <v>25</v>
      </c>
      <c r="G27882" t="s">
        <v>1725</v>
      </c>
    </row>
    <row r="27883" spans="1:7" x14ac:dyDescent="0.25">
      <c r="A27883">
        <v>438</v>
      </c>
      <c r="B27883" t="s">
        <v>242</v>
      </c>
      <c r="C27883" t="s">
        <v>5931</v>
      </c>
      <c r="D27883" s="1">
        <v>45146</v>
      </c>
      <c r="E27883" s="2">
        <v>5000</v>
      </c>
      <c r="F27883" t="s">
        <v>5932</v>
      </c>
      <c r="G27883" t="s">
        <v>6423</v>
      </c>
    </row>
    <row r="27884" spans="1:7" x14ac:dyDescent="0.25">
      <c r="A27884" t="s">
        <v>1860</v>
      </c>
      <c r="B27884" t="s">
        <v>1861</v>
      </c>
      <c r="D27884" s="1">
        <v>45146</v>
      </c>
      <c r="E27884" s="2">
        <v>1200</v>
      </c>
      <c r="G27884" t="s">
        <v>6423</v>
      </c>
    </row>
    <row r="27885" spans="1:7" x14ac:dyDescent="0.25">
      <c r="A27885" t="s">
        <v>482</v>
      </c>
      <c r="B27885" t="s">
        <v>483</v>
      </c>
      <c r="C27885" t="s">
        <v>484</v>
      </c>
      <c r="D27885" s="1">
        <v>45146</v>
      </c>
      <c r="E27885" s="2">
        <v>41.67</v>
      </c>
      <c r="F27885" t="s">
        <v>485</v>
      </c>
      <c r="G27885" t="s">
        <v>1240</v>
      </c>
    </row>
    <row r="27886" spans="1:7" x14ac:dyDescent="0.25">
      <c r="A27886" t="s">
        <v>482</v>
      </c>
      <c r="B27886" t="s">
        <v>483</v>
      </c>
      <c r="C27886" t="s">
        <v>484</v>
      </c>
      <c r="D27886" s="1">
        <v>45146</v>
      </c>
      <c r="E27886" s="2">
        <v>83.33</v>
      </c>
      <c r="F27886" t="s">
        <v>485</v>
      </c>
      <c r="G27886" t="s">
        <v>34</v>
      </c>
    </row>
    <row r="27887" spans="1:7" x14ac:dyDescent="0.25">
      <c r="A27887" t="s">
        <v>229</v>
      </c>
      <c r="B27887" t="s">
        <v>230</v>
      </c>
      <c r="D27887" s="1">
        <v>45147</v>
      </c>
      <c r="E27887" s="2">
        <v>5075</v>
      </c>
      <c r="G27887" t="s">
        <v>2441</v>
      </c>
    </row>
    <row r="27888" spans="1:7" x14ac:dyDescent="0.25">
      <c r="A27888" t="s">
        <v>229</v>
      </c>
      <c r="B27888" t="s">
        <v>230</v>
      </c>
      <c r="D27888" s="1">
        <v>45147</v>
      </c>
      <c r="E27888" s="2">
        <v>5075</v>
      </c>
      <c r="G27888" t="s">
        <v>231</v>
      </c>
    </row>
    <row r="27889" spans="1:7" x14ac:dyDescent="0.25">
      <c r="A27889">
        <v>846</v>
      </c>
      <c r="B27889" t="s">
        <v>4570</v>
      </c>
      <c r="C27889" t="s">
        <v>6316</v>
      </c>
      <c r="D27889" s="1">
        <v>45148</v>
      </c>
      <c r="E27889" s="2">
        <v>100</v>
      </c>
      <c r="F27889" t="s">
        <v>6317</v>
      </c>
      <c r="G27889" t="s">
        <v>6318</v>
      </c>
    </row>
    <row r="27890" spans="1:7" x14ac:dyDescent="0.25">
      <c r="A27890">
        <v>284</v>
      </c>
      <c r="B27890" t="s">
        <v>5772</v>
      </c>
      <c r="C27890" t="s">
        <v>5773</v>
      </c>
      <c r="D27890" s="1">
        <v>45149</v>
      </c>
      <c r="E27890" s="2">
        <v>155.75</v>
      </c>
      <c r="F27890" t="s">
        <v>5774</v>
      </c>
      <c r="G27890" t="s">
        <v>6709</v>
      </c>
    </row>
    <row r="27891" spans="1:7" x14ac:dyDescent="0.25">
      <c r="A27891">
        <v>284</v>
      </c>
      <c r="B27891" t="s">
        <v>5772</v>
      </c>
      <c r="C27891" t="s">
        <v>5773</v>
      </c>
      <c r="D27891" s="1">
        <v>45149</v>
      </c>
      <c r="E27891" s="2">
        <v>155.75</v>
      </c>
      <c r="F27891" t="s">
        <v>5775</v>
      </c>
      <c r="G27891" t="s">
        <v>6709</v>
      </c>
    </row>
    <row r="27892" spans="1:7" x14ac:dyDescent="0.25">
      <c r="A27892">
        <v>1200</v>
      </c>
      <c r="B27892" t="s">
        <v>6750</v>
      </c>
      <c r="C27892" t="s">
        <v>6751</v>
      </c>
      <c r="D27892" s="1">
        <v>45150</v>
      </c>
      <c r="E27892" s="2">
        <v>622.07000000000005</v>
      </c>
      <c r="F27892" t="s">
        <v>6752</v>
      </c>
      <c r="G27892" t="s">
        <v>6709</v>
      </c>
    </row>
    <row r="27893" spans="1:7" x14ac:dyDescent="0.25">
      <c r="A27893" t="s">
        <v>4660</v>
      </c>
      <c r="B27893" t="s">
        <v>4661</v>
      </c>
      <c r="C27893" t="s">
        <v>4662</v>
      </c>
      <c r="D27893" s="1">
        <v>45150</v>
      </c>
      <c r="E27893" s="2">
        <v>5</v>
      </c>
      <c r="F27893" t="s">
        <v>4663</v>
      </c>
      <c r="G27893" t="s">
        <v>276</v>
      </c>
    </row>
    <row r="27894" spans="1:7" x14ac:dyDescent="0.25">
      <c r="A27894">
        <v>127</v>
      </c>
      <c r="B27894" t="s">
        <v>5609</v>
      </c>
      <c r="C27894" t="s">
        <v>1795</v>
      </c>
      <c r="D27894" s="1">
        <v>45152</v>
      </c>
      <c r="E27894" s="2">
        <v>300</v>
      </c>
      <c r="F27894" t="s">
        <v>5610</v>
      </c>
      <c r="G27894" t="s">
        <v>6423</v>
      </c>
    </row>
    <row r="27895" spans="1:7" x14ac:dyDescent="0.25">
      <c r="A27895">
        <v>13</v>
      </c>
      <c r="B27895" t="s">
        <v>5450</v>
      </c>
      <c r="C27895" t="s">
        <v>5451</v>
      </c>
      <c r="D27895" s="1">
        <v>45153</v>
      </c>
      <c r="E27895" s="2">
        <v>155.75</v>
      </c>
      <c r="F27895" t="s">
        <v>5452</v>
      </c>
      <c r="G27895" t="s">
        <v>6709</v>
      </c>
    </row>
    <row r="27896" spans="1:7" x14ac:dyDescent="0.25">
      <c r="A27896">
        <v>838</v>
      </c>
      <c r="B27896" t="s">
        <v>6301</v>
      </c>
      <c r="D27896" s="1">
        <v>45153</v>
      </c>
      <c r="E27896" s="2">
        <v>500</v>
      </c>
      <c r="F27896" t="s">
        <v>6302</v>
      </c>
      <c r="G27896" t="s">
        <v>6423</v>
      </c>
    </row>
    <row r="27897" spans="1:7" x14ac:dyDescent="0.25">
      <c r="A27897">
        <v>874</v>
      </c>
      <c r="B27897" t="s">
        <v>6384</v>
      </c>
      <c r="D27897" s="1">
        <v>45153</v>
      </c>
      <c r="E27897" s="2">
        <v>84</v>
      </c>
      <c r="G27897" t="s">
        <v>34</v>
      </c>
    </row>
    <row r="27898" spans="1:7" x14ac:dyDescent="0.25">
      <c r="A27898" t="s">
        <v>5403</v>
      </c>
      <c r="B27898" t="s">
        <v>5404</v>
      </c>
      <c r="C27898" t="s">
        <v>758</v>
      </c>
      <c r="D27898" s="1">
        <v>45153</v>
      </c>
      <c r="E27898" s="2">
        <v>84</v>
      </c>
      <c r="F27898" t="s">
        <v>5405</v>
      </c>
      <c r="G27898" t="s">
        <v>34</v>
      </c>
    </row>
    <row r="27899" spans="1:7" x14ac:dyDescent="0.25">
      <c r="A27899" t="s">
        <v>3805</v>
      </c>
      <c r="B27899" t="s">
        <v>3806</v>
      </c>
      <c r="C27899" t="s">
        <v>3807</v>
      </c>
      <c r="D27899" s="1">
        <v>45153</v>
      </c>
      <c r="E27899" s="2">
        <v>21</v>
      </c>
      <c r="F27899" t="s">
        <v>3808</v>
      </c>
      <c r="G27899" t="s">
        <v>5635</v>
      </c>
    </row>
    <row r="27900" spans="1:7" x14ac:dyDescent="0.25">
      <c r="A27900" t="s">
        <v>3805</v>
      </c>
      <c r="B27900" t="s">
        <v>3806</v>
      </c>
      <c r="C27900" t="s">
        <v>3807</v>
      </c>
      <c r="D27900" s="1">
        <v>45153</v>
      </c>
      <c r="E27900" s="2">
        <v>21</v>
      </c>
      <c r="F27900" t="s">
        <v>3809</v>
      </c>
      <c r="G27900" t="s">
        <v>5635</v>
      </c>
    </row>
    <row r="27901" spans="1:7" x14ac:dyDescent="0.25">
      <c r="A27901" t="s">
        <v>3805</v>
      </c>
      <c r="B27901" t="s">
        <v>3806</v>
      </c>
      <c r="C27901" t="s">
        <v>3807</v>
      </c>
      <c r="D27901" s="1">
        <v>45153</v>
      </c>
      <c r="E27901" s="2">
        <v>21</v>
      </c>
      <c r="F27901" t="s">
        <v>3808</v>
      </c>
      <c r="G27901" t="s">
        <v>5638</v>
      </c>
    </row>
    <row r="27902" spans="1:7" x14ac:dyDescent="0.25">
      <c r="A27902" t="s">
        <v>3805</v>
      </c>
      <c r="B27902" t="s">
        <v>3806</v>
      </c>
      <c r="C27902" t="s">
        <v>3807</v>
      </c>
      <c r="D27902" s="1">
        <v>45153</v>
      </c>
      <c r="E27902" s="2">
        <v>21</v>
      </c>
      <c r="F27902" t="s">
        <v>3809</v>
      </c>
      <c r="G27902" t="s">
        <v>5638</v>
      </c>
    </row>
    <row r="27903" spans="1:7" x14ac:dyDescent="0.25">
      <c r="A27903" t="s">
        <v>49</v>
      </c>
      <c r="B27903" t="s">
        <v>50</v>
      </c>
      <c r="C27903" t="s">
        <v>51</v>
      </c>
      <c r="D27903" s="1">
        <v>45153</v>
      </c>
      <c r="E27903" s="2">
        <v>140</v>
      </c>
      <c r="F27903" t="s">
        <v>52</v>
      </c>
      <c r="G27903" t="s">
        <v>2663</v>
      </c>
    </row>
    <row r="27904" spans="1:7" x14ac:dyDescent="0.25">
      <c r="A27904" t="s">
        <v>53</v>
      </c>
      <c r="B27904" t="s">
        <v>54</v>
      </c>
      <c r="C27904" t="s">
        <v>55</v>
      </c>
      <c r="D27904" s="1">
        <v>45153</v>
      </c>
      <c r="E27904" s="2">
        <v>16</v>
      </c>
      <c r="F27904" t="s">
        <v>56</v>
      </c>
      <c r="G27904" t="s">
        <v>2663</v>
      </c>
    </row>
    <row r="27905" spans="1:7" x14ac:dyDescent="0.25">
      <c r="A27905" t="s">
        <v>53</v>
      </c>
      <c r="B27905" t="s">
        <v>54</v>
      </c>
      <c r="C27905" t="s">
        <v>55</v>
      </c>
      <c r="D27905" s="1">
        <v>45153</v>
      </c>
      <c r="E27905" s="2">
        <v>16</v>
      </c>
      <c r="F27905" t="s">
        <v>57</v>
      </c>
      <c r="G27905" t="s">
        <v>2663</v>
      </c>
    </row>
    <row r="27906" spans="1:7" x14ac:dyDescent="0.25">
      <c r="A27906" t="s">
        <v>53</v>
      </c>
      <c r="B27906" t="s">
        <v>54</v>
      </c>
      <c r="C27906" t="s">
        <v>55</v>
      </c>
      <c r="D27906" s="1">
        <v>45153</v>
      </c>
      <c r="E27906" s="2">
        <v>84</v>
      </c>
      <c r="F27906" t="s">
        <v>56</v>
      </c>
      <c r="G27906" t="s">
        <v>34</v>
      </c>
    </row>
    <row r="27907" spans="1:7" x14ac:dyDescent="0.25">
      <c r="A27907" t="s">
        <v>53</v>
      </c>
      <c r="B27907" t="s">
        <v>54</v>
      </c>
      <c r="C27907" t="s">
        <v>55</v>
      </c>
      <c r="D27907" s="1">
        <v>45153</v>
      </c>
      <c r="E27907" s="2">
        <v>84</v>
      </c>
      <c r="F27907" t="s">
        <v>57</v>
      </c>
      <c r="G27907" t="s">
        <v>34</v>
      </c>
    </row>
    <row r="27908" spans="1:7" x14ac:dyDescent="0.25">
      <c r="A27908" t="s">
        <v>2463</v>
      </c>
      <c r="B27908" t="s">
        <v>2464</v>
      </c>
      <c r="C27908" t="s">
        <v>2465</v>
      </c>
      <c r="D27908" s="1">
        <v>45153</v>
      </c>
      <c r="E27908" s="2">
        <v>84</v>
      </c>
      <c r="F27908" t="s">
        <v>2466</v>
      </c>
      <c r="G27908" t="s">
        <v>34</v>
      </c>
    </row>
    <row r="27909" spans="1:7" x14ac:dyDescent="0.25">
      <c r="A27909" t="s">
        <v>2463</v>
      </c>
      <c r="B27909" t="s">
        <v>2464</v>
      </c>
      <c r="C27909" t="s">
        <v>2465</v>
      </c>
      <c r="D27909" s="1">
        <v>45153</v>
      </c>
      <c r="E27909" s="2">
        <v>84</v>
      </c>
      <c r="F27909" t="s">
        <v>2467</v>
      </c>
      <c r="G27909" t="s">
        <v>34</v>
      </c>
    </row>
    <row r="27910" spans="1:7" x14ac:dyDescent="0.25">
      <c r="A27910" t="s">
        <v>2463</v>
      </c>
      <c r="B27910" t="s">
        <v>2464</v>
      </c>
      <c r="C27910" t="s">
        <v>2465</v>
      </c>
      <c r="D27910" s="1">
        <v>45153</v>
      </c>
      <c r="E27910" s="2">
        <v>100</v>
      </c>
      <c r="F27910" t="s">
        <v>2466</v>
      </c>
      <c r="G27910" t="s">
        <v>2663</v>
      </c>
    </row>
    <row r="27911" spans="1:7" x14ac:dyDescent="0.25">
      <c r="A27911" t="s">
        <v>2463</v>
      </c>
      <c r="B27911" t="s">
        <v>2464</v>
      </c>
      <c r="C27911" t="s">
        <v>2465</v>
      </c>
      <c r="D27911" s="1">
        <v>45153</v>
      </c>
      <c r="E27911" s="2">
        <v>100</v>
      </c>
      <c r="F27911" t="s">
        <v>2467</v>
      </c>
      <c r="G27911" t="s">
        <v>2663</v>
      </c>
    </row>
    <row r="27912" spans="1:7" x14ac:dyDescent="0.25">
      <c r="A27912" t="s">
        <v>40</v>
      </c>
      <c r="B27912" t="s">
        <v>41</v>
      </c>
      <c r="C27912" t="s">
        <v>42</v>
      </c>
      <c r="D27912" s="1">
        <v>45153</v>
      </c>
      <c r="E27912" s="2">
        <v>83.33</v>
      </c>
      <c r="F27912" t="s">
        <v>43</v>
      </c>
      <c r="G27912" t="s">
        <v>2898</v>
      </c>
    </row>
    <row r="27913" spans="1:7" x14ac:dyDescent="0.25">
      <c r="A27913" t="s">
        <v>40</v>
      </c>
      <c r="B27913" t="s">
        <v>41</v>
      </c>
      <c r="C27913" t="s">
        <v>42</v>
      </c>
      <c r="D27913" s="1">
        <v>45153</v>
      </c>
      <c r="E27913" s="2">
        <v>83.33</v>
      </c>
      <c r="F27913" t="s">
        <v>43</v>
      </c>
      <c r="G27913" t="s">
        <v>34</v>
      </c>
    </row>
    <row r="27914" spans="1:7" x14ac:dyDescent="0.25">
      <c r="A27914" t="s">
        <v>2714</v>
      </c>
      <c r="B27914" t="s">
        <v>2715</v>
      </c>
      <c r="C27914" t="s">
        <v>488</v>
      </c>
      <c r="D27914" s="1">
        <v>45153</v>
      </c>
      <c r="E27914" s="2">
        <v>84</v>
      </c>
      <c r="F27914" t="s">
        <v>2716</v>
      </c>
      <c r="G27914" t="s">
        <v>34</v>
      </c>
    </row>
    <row r="27915" spans="1:7" x14ac:dyDescent="0.25">
      <c r="A27915" t="s">
        <v>1257</v>
      </c>
      <c r="B27915" t="s">
        <v>1258</v>
      </c>
      <c r="C27915" t="s">
        <v>1259</v>
      </c>
      <c r="D27915" s="1">
        <v>45153</v>
      </c>
      <c r="E27915" s="2">
        <v>83.33</v>
      </c>
      <c r="F27915" t="s">
        <v>1260</v>
      </c>
      <c r="G27915" t="s">
        <v>34</v>
      </c>
    </row>
    <row r="27916" spans="1:7" x14ac:dyDescent="0.25">
      <c r="A27916">
        <v>395</v>
      </c>
      <c r="B27916" t="s">
        <v>5886</v>
      </c>
      <c r="D27916" s="1">
        <v>45154</v>
      </c>
      <c r="E27916" s="2">
        <v>750</v>
      </c>
      <c r="F27916" t="s">
        <v>4544</v>
      </c>
      <c r="G27916" t="s">
        <v>6423</v>
      </c>
    </row>
    <row r="27917" spans="1:7" x14ac:dyDescent="0.25">
      <c r="A27917">
        <v>913</v>
      </c>
      <c r="B27917" t="s">
        <v>6401</v>
      </c>
      <c r="D27917" s="1">
        <v>45154</v>
      </c>
      <c r="E27917" s="2">
        <v>500</v>
      </c>
      <c r="F27917" t="s">
        <v>6039</v>
      </c>
      <c r="G27917" t="s">
        <v>276</v>
      </c>
    </row>
    <row r="27918" spans="1:7" x14ac:dyDescent="0.25">
      <c r="A27918">
        <v>790</v>
      </c>
      <c r="B27918" t="s">
        <v>6214</v>
      </c>
      <c r="D27918" s="1">
        <v>45155</v>
      </c>
      <c r="E27918" s="2">
        <v>2347.1</v>
      </c>
      <c r="G27918" t="s">
        <v>3613</v>
      </c>
    </row>
    <row r="27919" spans="1:7" x14ac:dyDescent="0.25">
      <c r="A27919" t="s">
        <v>388</v>
      </c>
      <c r="B27919" t="s">
        <v>389</v>
      </c>
      <c r="D27919" s="1">
        <v>45155</v>
      </c>
      <c r="E27919" s="2">
        <v>500</v>
      </c>
      <c r="G27919" t="s">
        <v>1268</v>
      </c>
    </row>
    <row r="27920" spans="1:7" x14ac:dyDescent="0.25">
      <c r="A27920" t="s">
        <v>2189</v>
      </c>
      <c r="B27920" t="s">
        <v>2190</v>
      </c>
      <c r="D27920" s="1">
        <v>45155</v>
      </c>
      <c r="E27920" s="2">
        <v>500</v>
      </c>
      <c r="F27920" t="s">
        <v>2191</v>
      </c>
      <c r="G27920" t="s">
        <v>276</v>
      </c>
    </row>
    <row r="27921" spans="1:7" x14ac:dyDescent="0.25">
      <c r="A27921" t="s">
        <v>529</v>
      </c>
      <c r="B27921" t="s">
        <v>290</v>
      </c>
      <c r="C27921" t="s">
        <v>530</v>
      </c>
      <c r="D27921" s="1">
        <v>45155</v>
      </c>
      <c r="E27921" s="2">
        <v>311.19</v>
      </c>
      <c r="F27921" t="s">
        <v>531</v>
      </c>
      <c r="G27921" t="s">
        <v>6709</v>
      </c>
    </row>
    <row r="27922" spans="1:7" x14ac:dyDescent="0.25">
      <c r="A27922" t="s">
        <v>1784</v>
      </c>
      <c r="B27922" t="s">
        <v>15</v>
      </c>
      <c r="C27922" t="s">
        <v>1039</v>
      </c>
      <c r="D27922" s="1">
        <v>45155</v>
      </c>
      <c r="E27922" s="2">
        <v>1000</v>
      </c>
      <c r="F27922" t="s">
        <v>1785</v>
      </c>
      <c r="G27922" t="s">
        <v>34</v>
      </c>
    </row>
    <row r="27923" spans="1:7" x14ac:dyDescent="0.25">
      <c r="A27923" t="s">
        <v>5292</v>
      </c>
      <c r="B27923" t="s">
        <v>5293</v>
      </c>
      <c r="C27923" t="s">
        <v>5294</v>
      </c>
      <c r="D27923" s="1">
        <v>45155</v>
      </c>
      <c r="E27923" s="2">
        <v>155.75</v>
      </c>
      <c r="F27923" t="s">
        <v>5295</v>
      </c>
      <c r="G27923" t="s">
        <v>6709</v>
      </c>
    </row>
    <row r="27924" spans="1:7" x14ac:dyDescent="0.25">
      <c r="A27924" t="s">
        <v>2192</v>
      </c>
      <c r="B27924" t="s">
        <v>2193</v>
      </c>
      <c r="C27924" t="s">
        <v>2194</v>
      </c>
      <c r="D27924" s="1">
        <v>45156</v>
      </c>
      <c r="E27924" s="2">
        <v>1500</v>
      </c>
      <c r="F27924" t="s">
        <v>2195</v>
      </c>
      <c r="G27924" t="s">
        <v>6423</v>
      </c>
    </row>
    <row r="27925" spans="1:7" x14ac:dyDescent="0.25">
      <c r="A27925">
        <v>1204</v>
      </c>
      <c r="B27925" t="s">
        <v>6753</v>
      </c>
      <c r="D27925" s="1">
        <v>45159</v>
      </c>
      <c r="E27925" s="2">
        <v>5000</v>
      </c>
      <c r="F27925" t="s">
        <v>6754</v>
      </c>
      <c r="G27925" t="s">
        <v>6755</v>
      </c>
    </row>
    <row r="27926" spans="1:7" x14ac:dyDescent="0.25">
      <c r="A27926">
        <v>1204</v>
      </c>
      <c r="B27926" t="s">
        <v>6753</v>
      </c>
      <c r="D27926" s="1">
        <v>45159</v>
      </c>
      <c r="E27926" s="2">
        <v>5000</v>
      </c>
      <c r="F27926" t="s">
        <v>6754</v>
      </c>
      <c r="G27926" t="s">
        <v>6755</v>
      </c>
    </row>
    <row r="27927" spans="1:7" x14ac:dyDescent="0.25">
      <c r="A27927" t="s">
        <v>5286</v>
      </c>
      <c r="B27927" t="s">
        <v>5287</v>
      </c>
      <c r="D27927" s="1">
        <v>45161</v>
      </c>
      <c r="E27927" s="2">
        <v>1000</v>
      </c>
      <c r="F27927" t="s">
        <v>5288</v>
      </c>
      <c r="G27927" t="s">
        <v>34</v>
      </c>
    </row>
    <row r="27928" spans="1:7" x14ac:dyDescent="0.25">
      <c r="A27928" t="s">
        <v>4802</v>
      </c>
      <c r="B27928" t="s">
        <v>4803</v>
      </c>
      <c r="D27928" s="1">
        <v>45162</v>
      </c>
      <c r="E27928" s="2">
        <v>1500</v>
      </c>
      <c r="F27928" t="s">
        <v>4804</v>
      </c>
      <c r="G27928" t="s">
        <v>6423</v>
      </c>
    </row>
    <row r="27929" spans="1:7" x14ac:dyDescent="0.25">
      <c r="A27929" t="s">
        <v>6055</v>
      </c>
      <c r="B27929" t="s">
        <v>6056</v>
      </c>
      <c r="D27929" s="1">
        <v>45162</v>
      </c>
      <c r="E27929" s="2">
        <v>600</v>
      </c>
      <c r="G27929" t="s">
        <v>34</v>
      </c>
    </row>
    <row r="27930" spans="1:7" x14ac:dyDescent="0.25">
      <c r="A27930">
        <v>522</v>
      </c>
      <c r="B27930" t="s">
        <v>1106</v>
      </c>
      <c r="C27930" t="s">
        <v>6756</v>
      </c>
      <c r="D27930" s="1">
        <v>45162</v>
      </c>
      <c r="E27930" s="2">
        <v>200</v>
      </c>
      <c r="F27930" t="s">
        <v>6757</v>
      </c>
      <c r="G27930" t="s">
        <v>6423</v>
      </c>
    </row>
    <row r="27931" spans="1:7" x14ac:dyDescent="0.25">
      <c r="A27931">
        <v>209</v>
      </c>
      <c r="B27931" t="s">
        <v>6052</v>
      </c>
      <c r="C27931" t="s">
        <v>6053</v>
      </c>
      <c r="D27931" s="1">
        <v>45162</v>
      </c>
      <c r="E27931" s="2">
        <v>200</v>
      </c>
      <c r="F27931" t="s">
        <v>6054</v>
      </c>
      <c r="G27931" t="s">
        <v>2663</v>
      </c>
    </row>
    <row r="27932" spans="1:7" x14ac:dyDescent="0.25">
      <c r="A27932">
        <v>209</v>
      </c>
      <c r="B27932" t="s">
        <v>6052</v>
      </c>
      <c r="C27932" t="s">
        <v>6053</v>
      </c>
      <c r="D27932" s="1">
        <v>45162</v>
      </c>
      <c r="E27932" s="2">
        <v>400</v>
      </c>
      <c r="F27932" t="s">
        <v>6054</v>
      </c>
      <c r="G27932" t="s">
        <v>34</v>
      </c>
    </row>
    <row r="27933" spans="1:7" x14ac:dyDescent="0.25">
      <c r="A27933">
        <v>916</v>
      </c>
      <c r="B27933" t="s">
        <v>6403</v>
      </c>
      <c r="C27933" t="s">
        <v>6404</v>
      </c>
      <c r="D27933" s="1">
        <v>45167</v>
      </c>
      <c r="E27933" s="2">
        <v>500</v>
      </c>
      <c r="F27933" t="s">
        <v>6405</v>
      </c>
      <c r="G27933" t="s">
        <v>6318</v>
      </c>
    </row>
    <row r="27934" spans="1:7" x14ac:dyDescent="0.25">
      <c r="A27934">
        <v>993</v>
      </c>
      <c r="B27934" t="s">
        <v>6458</v>
      </c>
      <c r="C27934" t="s">
        <v>6459</v>
      </c>
      <c r="D27934" s="1">
        <v>45167</v>
      </c>
      <c r="E27934" s="2">
        <v>311.19</v>
      </c>
      <c r="F27934" t="s">
        <v>6460</v>
      </c>
      <c r="G27934" t="s">
        <v>6709</v>
      </c>
    </row>
    <row r="27935" spans="1:7" x14ac:dyDescent="0.25">
      <c r="A27935" t="s">
        <v>4525</v>
      </c>
      <c r="B27935" t="s">
        <v>4526</v>
      </c>
      <c r="C27935" t="s">
        <v>3574</v>
      </c>
      <c r="D27935" s="1">
        <v>45168</v>
      </c>
      <c r="E27935" s="2">
        <v>84</v>
      </c>
      <c r="F27935" t="s">
        <v>4527</v>
      </c>
      <c r="G27935" t="s">
        <v>34</v>
      </c>
    </row>
    <row r="27936" spans="1:7" x14ac:dyDescent="0.25">
      <c r="A27936" t="s">
        <v>4680</v>
      </c>
      <c r="B27936" t="s">
        <v>4681</v>
      </c>
      <c r="C27936" t="s">
        <v>4682</v>
      </c>
      <c r="D27936" s="1">
        <v>45168</v>
      </c>
      <c r="E27936" s="2">
        <v>84</v>
      </c>
      <c r="F27936" t="s">
        <v>4683</v>
      </c>
      <c r="G27936" t="s">
        <v>34</v>
      </c>
    </row>
    <row r="27937" spans="1:7" x14ac:dyDescent="0.25">
      <c r="A27937" t="s">
        <v>225</v>
      </c>
      <c r="B27937" t="s">
        <v>226</v>
      </c>
      <c r="C27937" t="s">
        <v>227</v>
      </c>
      <c r="D27937" s="1">
        <v>45168</v>
      </c>
      <c r="E27937" s="2">
        <v>84</v>
      </c>
      <c r="F27937" t="s">
        <v>228</v>
      </c>
      <c r="G27937" t="s">
        <v>34</v>
      </c>
    </row>
    <row r="27938" spans="1:7" x14ac:dyDescent="0.25">
      <c r="A27938" t="s">
        <v>1426</v>
      </c>
      <c r="B27938" t="s">
        <v>1427</v>
      </c>
      <c r="C27938" t="s">
        <v>826</v>
      </c>
      <c r="D27938" s="1">
        <v>45168</v>
      </c>
      <c r="E27938" s="2">
        <v>84</v>
      </c>
      <c r="F27938" t="s">
        <v>1428</v>
      </c>
      <c r="G27938" t="s">
        <v>34</v>
      </c>
    </row>
    <row r="27939" spans="1:7" x14ac:dyDescent="0.25">
      <c r="A27939" t="s">
        <v>4699</v>
      </c>
      <c r="B27939" t="s">
        <v>4700</v>
      </c>
      <c r="C27939" t="s">
        <v>4701</v>
      </c>
      <c r="D27939" s="1">
        <v>45168</v>
      </c>
      <c r="E27939" s="2">
        <v>84</v>
      </c>
      <c r="F27939" t="s">
        <v>4702</v>
      </c>
      <c r="G27939" t="s">
        <v>34</v>
      </c>
    </row>
    <row r="27940" spans="1:7" x14ac:dyDescent="0.25">
      <c r="A27940">
        <v>655</v>
      </c>
      <c r="B27940" t="s">
        <v>6010</v>
      </c>
      <c r="D27940" s="1">
        <v>45169</v>
      </c>
      <c r="E27940" s="2">
        <v>1000</v>
      </c>
      <c r="F27940" t="s">
        <v>6011</v>
      </c>
      <c r="G27940" t="s">
        <v>34</v>
      </c>
    </row>
    <row r="27941" spans="1:7" x14ac:dyDescent="0.25">
      <c r="A27941">
        <v>919</v>
      </c>
      <c r="B27941" t="s">
        <v>3365</v>
      </c>
      <c r="C27941" t="s">
        <v>933</v>
      </c>
      <c r="D27941" s="1">
        <v>45169</v>
      </c>
      <c r="E27941" s="2">
        <v>2000</v>
      </c>
      <c r="F27941" t="s">
        <v>6469</v>
      </c>
      <c r="G27941" t="s">
        <v>2663</v>
      </c>
    </row>
    <row r="27942" spans="1:7" x14ac:dyDescent="0.25">
      <c r="A27942" t="s">
        <v>767</v>
      </c>
      <c r="B27942" t="s">
        <v>768</v>
      </c>
      <c r="D27942" s="1">
        <v>45169</v>
      </c>
      <c r="E27942" s="2">
        <v>750</v>
      </c>
      <c r="G27942" t="s">
        <v>3670</v>
      </c>
    </row>
    <row r="27943" spans="1:7" x14ac:dyDescent="0.25">
      <c r="A27943" t="s">
        <v>1647</v>
      </c>
      <c r="B27943" t="s">
        <v>1648</v>
      </c>
      <c r="D27943" s="1">
        <v>45169</v>
      </c>
      <c r="E27943" s="2">
        <v>4700</v>
      </c>
      <c r="G27943" t="s">
        <v>507</v>
      </c>
    </row>
    <row r="27944" spans="1:7" x14ac:dyDescent="0.25">
      <c r="A27944" t="s">
        <v>4022</v>
      </c>
      <c r="B27944" t="s">
        <v>4023</v>
      </c>
      <c r="D27944" s="1">
        <v>45169</v>
      </c>
      <c r="E27944" s="2">
        <v>5000</v>
      </c>
      <c r="F27944" t="s">
        <v>4024</v>
      </c>
      <c r="G27944" t="s">
        <v>6423</v>
      </c>
    </row>
    <row r="27945" spans="1:7" x14ac:dyDescent="0.25">
      <c r="A27945">
        <v>68</v>
      </c>
      <c r="B27945" t="s">
        <v>5551</v>
      </c>
      <c r="C27945" t="s">
        <v>5552</v>
      </c>
      <c r="D27945" s="1">
        <v>45170</v>
      </c>
      <c r="E27945" s="2">
        <v>15</v>
      </c>
      <c r="F27945" t="s">
        <v>5553</v>
      </c>
      <c r="G27945" t="s">
        <v>4685</v>
      </c>
    </row>
    <row r="27946" spans="1:7" x14ac:dyDescent="0.25">
      <c r="A27946">
        <v>45</v>
      </c>
      <c r="B27946" t="s">
        <v>1578</v>
      </c>
      <c r="C27946" t="s">
        <v>3033</v>
      </c>
      <c r="D27946" s="1">
        <v>45170</v>
      </c>
      <c r="E27946" s="2">
        <v>84</v>
      </c>
      <c r="F27946" t="s">
        <v>5518</v>
      </c>
      <c r="G27946" t="s">
        <v>34</v>
      </c>
    </row>
    <row r="27947" spans="1:7" x14ac:dyDescent="0.25">
      <c r="A27947">
        <v>127</v>
      </c>
      <c r="B27947" t="s">
        <v>5609</v>
      </c>
      <c r="C27947" t="s">
        <v>1795</v>
      </c>
      <c r="D27947" s="1">
        <v>45170</v>
      </c>
      <c r="E27947" s="2">
        <v>84</v>
      </c>
      <c r="F27947" t="s">
        <v>5610</v>
      </c>
      <c r="G27947" t="s">
        <v>6387</v>
      </c>
    </row>
    <row r="27948" spans="1:7" x14ac:dyDescent="0.25">
      <c r="A27948">
        <v>847</v>
      </c>
      <c r="B27948" t="s">
        <v>6319</v>
      </c>
      <c r="C27948" t="s">
        <v>6320</v>
      </c>
      <c r="D27948" s="1">
        <v>45170</v>
      </c>
      <c r="E27948" s="2">
        <v>10</v>
      </c>
      <c r="F27948" t="s">
        <v>6321</v>
      </c>
      <c r="G27948" t="s">
        <v>2663</v>
      </c>
    </row>
    <row r="27949" spans="1:7" x14ac:dyDescent="0.25">
      <c r="A27949">
        <v>851</v>
      </c>
      <c r="B27949" t="s">
        <v>6504</v>
      </c>
      <c r="C27949" t="s">
        <v>6505</v>
      </c>
      <c r="D27949" s="1">
        <v>45170</v>
      </c>
      <c r="E27949" s="2">
        <v>42</v>
      </c>
      <c r="F27949" t="s">
        <v>6506</v>
      </c>
      <c r="G27949" t="s">
        <v>6507</v>
      </c>
    </row>
    <row r="27950" spans="1:7" x14ac:dyDescent="0.25">
      <c r="A27950">
        <v>341</v>
      </c>
      <c r="B27950" t="s">
        <v>5819</v>
      </c>
      <c r="C27950" t="s">
        <v>5820</v>
      </c>
      <c r="D27950" s="1">
        <v>45170</v>
      </c>
      <c r="E27950" s="2">
        <v>50</v>
      </c>
      <c r="F27950" t="s">
        <v>5821</v>
      </c>
      <c r="G27950" t="s">
        <v>5638</v>
      </c>
    </row>
    <row r="27951" spans="1:7" x14ac:dyDescent="0.25">
      <c r="A27951">
        <v>383</v>
      </c>
      <c r="B27951" t="s">
        <v>5772</v>
      </c>
      <c r="C27951" t="s">
        <v>5876</v>
      </c>
      <c r="D27951" s="1">
        <v>45170</v>
      </c>
      <c r="E27951" s="2">
        <v>50</v>
      </c>
      <c r="F27951" t="s">
        <v>5877</v>
      </c>
      <c r="G27951" t="s">
        <v>6428</v>
      </c>
    </row>
    <row r="27952" spans="1:7" x14ac:dyDescent="0.25">
      <c r="A27952">
        <v>278</v>
      </c>
      <c r="B27952" t="s">
        <v>2822</v>
      </c>
      <c r="C27952" t="s">
        <v>779</v>
      </c>
      <c r="D27952" s="1">
        <v>45170</v>
      </c>
      <c r="E27952" s="2">
        <v>5</v>
      </c>
      <c r="F27952" t="s">
        <v>5801</v>
      </c>
      <c r="G27952" t="s">
        <v>5789</v>
      </c>
    </row>
    <row r="27953" spans="1:7" x14ac:dyDescent="0.25">
      <c r="A27953">
        <v>276</v>
      </c>
      <c r="B27953" t="s">
        <v>5802</v>
      </c>
      <c r="C27953" t="s">
        <v>5803</v>
      </c>
      <c r="D27953" s="1">
        <v>45170</v>
      </c>
      <c r="E27953" s="2">
        <v>5</v>
      </c>
      <c r="G27953" t="s">
        <v>5789</v>
      </c>
    </row>
    <row r="27954" spans="1:7" x14ac:dyDescent="0.25">
      <c r="A27954">
        <v>1205</v>
      </c>
      <c r="B27954" t="s">
        <v>6758</v>
      </c>
      <c r="D27954" s="1">
        <v>45170</v>
      </c>
      <c r="E27954" s="2">
        <v>1000</v>
      </c>
      <c r="F27954" t="s">
        <v>6759</v>
      </c>
      <c r="G27954" t="s">
        <v>6423</v>
      </c>
    </row>
    <row r="27955" spans="1:7" x14ac:dyDescent="0.25">
      <c r="A27955">
        <v>1206</v>
      </c>
      <c r="B27955" t="s">
        <v>6760</v>
      </c>
      <c r="C27955" t="s">
        <v>6761</v>
      </c>
      <c r="D27955" s="1">
        <v>45170</v>
      </c>
      <c r="E27955" s="2">
        <v>155.75</v>
      </c>
      <c r="F27955" t="s">
        <v>6762</v>
      </c>
      <c r="G27955" t="s">
        <v>6709</v>
      </c>
    </row>
    <row r="27956" spans="1:7" x14ac:dyDescent="0.25">
      <c r="A27956" t="s">
        <v>3689</v>
      </c>
      <c r="B27956" t="s">
        <v>3690</v>
      </c>
      <c r="C27956" t="s">
        <v>3691</v>
      </c>
      <c r="D27956" s="1">
        <v>45170</v>
      </c>
      <c r="E27956" s="2">
        <v>34.96</v>
      </c>
      <c r="F27956" t="s">
        <v>3692</v>
      </c>
      <c r="G27956" t="s">
        <v>97</v>
      </c>
    </row>
    <row r="27957" spans="1:7" x14ac:dyDescent="0.25">
      <c r="A27957" t="s">
        <v>2742</v>
      </c>
      <c r="B27957" t="s">
        <v>2743</v>
      </c>
      <c r="C27957" t="s">
        <v>2744</v>
      </c>
      <c r="D27957" s="1">
        <v>45170</v>
      </c>
      <c r="E27957" s="2">
        <v>150</v>
      </c>
      <c r="F27957" t="s">
        <v>2745</v>
      </c>
      <c r="G27957" t="s">
        <v>2746</v>
      </c>
    </row>
    <row r="27958" spans="1:7" x14ac:dyDescent="0.25">
      <c r="A27958" t="s">
        <v>2742</v>
      </c>
      <c r="B27958" t="s">
        <v>2743</v>
      </c>
      <c r="C27958" t="s">
        <v>2744</v>
      </c>
      <c r="D27958" s="1">
        <v>45170</v>
      </c>
      <c r="E27958" s="2">
        <v>150</v>
      </c>
      <c r="F27958" t="s">
        <v>2747</v>
      </c>
      <c r="G27958" t="s">
        <v>2746</v>
      </c>
    </row>
    <row r="27959" spans="1:7" x14ac:dyDescent="0.25">
      <c r="A27959" t="s">
        <v>5385</v>
      </c>
      <c r="B27959" t="s">
        <v>2992</v>
      </c>
      <c r="C27959" t="s">
        <v>5386</v>
      </c>
      <c r="D27959" s="1">
        <v>45170</v>
      </c>
      <c r="E27959" s="2">
        <v>100</v>
      </c>
      <c r="F27959" t="s">
        <v>5387</v>
      </c>
      <c r="G27959" t="s">
        <v>67</v>
      </c>
    </row>
    <row r="27960" spans="1:7" x14ac:dyDescent="0.25">
      <c r="A27960" t="s">
        <v>3686</v>
      </c>
      <c r="B27960" t="s">
        <v>764</v>
      </c>
      <c r="C27960" t="s">
        <v>3687</v>
      </c>
      <c r="D27960" s="1">
        <v>45170</v>
      </c>
      <c r="E27960" s="2">
        <v>5</v>
      </c>
      <c r="F27960" t="s">
        <v>3688</v>
      </c>
      <c r="G27960" t="s">
        <v>1245</v>
      </c>
    </row>
    <row r="27961" spans="1:7" x14ac:dyDescent="0.25">
      <c r="A27961" t="s">
        <v>3686</v>
      </c>
      <c r="B27961" t="s">
        <v>764</v>
      </c>
      <c r="C27961" t="s">
        <v>3687</v>
      </c>
      <c r="D27961" s="1">
        <v>45170</v>
      </c>
      <c r="E27961" s="2">
        <v>5</v>
      </c>
      <c r="F27961" t="s">
        <v>3688</v>
      </c>
      <c r="G27961" t="s">
        <v>97</v>
      </c>
    </row>
    <row r="27962" spans="1:7" x14ac:dyDescent="0.25">
      <c r="A27962" t="s">
        <v>312</v>
      </c>
      <c r="B27962" t="s">
        <v>248</v>
      </c>
      <c r="C27962" t="s">
        <v>313</v>
      </c>
      <c r="D27962" s="1">
        <v>45170</v>
      </c>
      <c r="E27962" s="2">
        <v>50</v>
      </c>
      <c r="F27962" t="s">
        <v>314</v>
      </c>
      <c r="G27962" t="s">
        <v>315</v>
      </c>
    </row>
    <row r="27963" spans="1:7" x14ac:dyDescent="0.25">
      <c r="A27963" t="s">
        <v>1803</v>
      </c>
      <c r="B27963" t="s">
        <v>1804</v>
      </c>
      <c r="C27963" t="s">
        <v>1805</v>
      </c>
      <c r="D27963" s="1">
        <v>45170</v>
      </c>
      <c r="E27963" s="2">
        <v>25</v>
      </c>
      <c r="F27963" t="s">
        <v>1806</v>
      </c>
      <c r="G27963" t="s">
        <v>271</v>
      </c>
    </row>
    <row r="27964" spans="1:7" x14ac:dyDescent="0.25">
      <c r="A27964" t="s">
        <v>1803</v>
      </c>
      <c r="B27964" t="s">
        <v>1804</v>
      </c>
      <c r="C27964" t="s">
        <v>1805</v>
      </c>
      <c r="D27964" s="1">
        <v>45170</v>
      </c>
      <c r="E27964" s="2">
        <v>25</v>
      </c>
      <c r="F27964" t="s">
        <v>1806</v>
      </c>
      <c r="G27964" t="s">
        <v>5422</v>
      </c>
    </row>
    <row r="27965" spans="1:7" x14ac:dyDescent="0.25">
      <c r="A27965" t="s">
        <v>322</v>
      </c>
      <c r="B27965" t="s">
        <v>323</v>
      </c>
      <c r="C27965" t="s">
        <v>324</v>
      </c>
      <c r="D27965" s="1">
        <v>45170</v>
      </c>
      <c r="E27965" s="2">
        <v>63</v>
      </c>
      <c r="F27965" t="s">
        <v>325</v>
      </c>
      <c r="G27965" t="s">
        <v>326</v>
      </c>
    </row>
    <row r="27966" spans="1:7" x14ac:dyDescent="0.25">
      <c r="A27966" t="s">
        <v>322</v>
      </c>
      <c r="B27966" t="s">
        <v>323</v>
      </c>
      <c r="C27966" t="s">
        <v>324</v>
      </c>
      <c r="D27966" s="1">
        <v>45170</v>
      </c>
      <c r="E27966" s="2">
        <v>63</v>
      </c>
      <c r="F27966" t="s">
        <v>327</v>
      </c>
      <c r="G27966" t="s">
        <v>326</v>
      </c>
    </row>
    <row r="27967" spans="1:7" x14ac:dyDescent="0.25">
      <c r="A27967" t="s">
        <v>4525</v>
      </c>
      <c r="B27967" t="s">
        <v>4526</v>
      </c>
      <c r="C27967" t="s">
        <v>3574</v>
      </c>
      <c r="D27967" s="1">
        <v>45170</v>
      </c>
      <c r="E27967" s="2">
        <v>25</v>
      </c>
      <c r="F27967" t="s">
        <v>4527</v>
      </c>
      <c r="G27967" t="s">
        <v>97</v>
      </c>
    </row>
    <row r="27968" spans="1:7" x14ac:dyDescent="0.25">
      <c r="A27968" t="s">
        <v>4053</v>
      </c>
      <c r="B27968" t="s">
        <v>580</v>
      </c>
      <c r="C27968" t="s">
        <v>4054</v>
      </c>
      <c r="D27968" s="1">
        <v>45170</v>
      </c>
      <c r="E27968" s="2">
        <v>15</v>
      </c>
      <c r="F27968" t="s">
        <v>4055</v>
      </c>
      <c r="G27968" t="s">
        <v>3282</v>
      </c>
    </row>
    <row r="27969" spans="1:7" x14ac:dyDescent="0.25">
      <c r="A27969" t="s">
        <v>4053</v>
      </c>
      <c r="B27969" t="s">
        <v>580</v>
      </c>
      <c r="C27969" t="s">
        <v>4054</v>
      </c>
      <c r="D27969" s="1">
        <v>45170</v>
      </c>
      <c r="E27969" s="2">
        <v>15</v>
      </c>
      <c r="F27969" t="s">
        <v>4055</v>
      </c>
      <c r="G27969" t="s">
        <v>3282</v>
      </c>
    </row>
    <row r="27970" spans="1:7" x14ac:dyDescent="0.25">
      <c r="A27970" t="s">
        <v>4053</v>
      </c>
      <c r="B27970" t="s">
        <v>580</v>
      </c>
      <c r="C27970" t="s">
        <v>4054</v>
      </c>
      <c r="D27970" s="1">
        <v>45170</v>
      </c>
      <c r="E27970" s="2">
        <v>15</v>
      </c>
      <c r="F27970" t="s">
        <v>4056</v>
      </c>
      <c r="G27970" t="s">
        <v>3282</v>
      </c>
    </row>
    <row r="27971" spans="1:7" x14ac:dyDescent="0.25">
      <c r="A27971" t="s">
        <v>2690</v>
      </c>
      <c r="B27971" t="s">
        <v>2691</v>
      </c>
      <c r="C27971" t="s">
        <v>2692</v>
      </c>
      <c r="D27971" s="1">
        <v>45170</v>
      </c>
      <c r="E27971" s="2">
        <v>50</v>
      </c>
      <c r="F27971" t="s">
        <v>2693</v>
      </c>
      <c r="G27971" t="s">
        <v>1715</v>
      </c>
    </row>
    <row r="27972" spans="1:7" x14ac:dyDescent="0.25">
      <c r="A27972" t="s">
        <v>2690</v>
      </c>
      <c r="B27972" t="s">
        <v>2691</v>
      </c>
      <c r="C27972" t="s">
        <v>2692</v>
      </c>
      <c r="D27972" s="1">
        <v>45170</v>
      </c>
      <c r="E27972" s="2">
        <v>50</v>
      </c>
      <c r="F27972" t="s">
        <v>2693</v>
      </c>
      <c r="G27972" t="s">
        <v>1725</v>
      </c>
    </row>
    <row r="27973" spans="1:7" x14ac:dyDescent="0.25">
      <c r="A27973" t="s">
        <v>636</v>
      </c>
      <c r="B27973" t="s">
        <v>637</v>
      </c>
      <c r="C27973" t="s">
        <v>638</v>
      </c>
      <c r="D27973" s="1">
        <v>45170</v>
      </c>
      <c r="E27973" s="2">
        <v>10</v>
      </c>
      <c r="F27973" t="s">
        <v>639</v>
      </c>
      <c r="G27973" t="s">
        <v>471</v>
      </c>
    </row>
    <row r="27974" spans="1:7" x14ac:dyDescent="0.25">
      <c r="A27974" t="s">
        <v>636</v>
      </c>
      <c r="B27974" t="s">
        <v>637</v>
      </c>
      <c r="C27974" t="s">
        <v>638</v>
      </c>
      <c r="D27974" s="1">
        <v>45170</v>
      </c>
      <c r="E27974" s="2">
        <v>10</v>
      </c>
      <c r="F27974" t="s">
        <v>639</v>
      </c>
      <c r="G27974" t="s">
        <v>1695</v>
      </c>
    </row>
    <row r="27975" spans="1:7" x14ac:dyDescent="0.25">
      <c r="A27975" t="s">
        <v>529</v>
      </c>
      <c r="B27975" t="s">
        <v>290</v>
      </c>
      <c r="C27975" t="s">
        <v>530</v>
      </c>
      <c r="D27975" s="1">
        <v>45170</v>
      </c>
      <c r="E27975" s="2">
        <v>25</v>
      </c>
      <c r="F27975" t="s">
        <v>531</v>
      </c>
      <c r="G27975" t="s">
        <v>3282</v>
      </c>
    </row>
    <row r="27976" spans="1:7" x14ac:dyDescent="0.25">
      <c r="A27976" t="s">
        <v>1590</v>
      </c>
      <c r="B27976" t="s">
        <v>1591</v>
      </c>
      <c r="C27976" t="s">
        <v>1592</v>
      </c>
      <c r="D27976" s="1">
        <v>45170</v>
      </c>
      <c r="E27976" s="2">
        <v>5</v>
      </c>
      <c r="F27976" t="s">
        <v>1593</v>
      </c>
      <c r="G27976" t="s">
        <v>1245</v>
      </c>
    </row>
    <row r="27977" spans="1:7" x14ac:dyDescent="0.25">
      <c r="A27977" t="s">
        <v>2153</v>
      </c>
      <c r="B27977" t="s">
        <v>614</v>
      </c>
      <c r="C27977" t="s">
        <v>1310</v>
      </c>
      <c r="D27977" s="1">
        <v>45170</v>
      </c>
      <c r="E27977" s="2">
        <v>10</v>
      </c>
      <c r="F27977" t="s">
        <v>2154</v>
      </c>
      <c r="G27977" t="s">
        <v>1245</v>
      </c>
    </row>
    <row r="27978" spans="1:7" x14ac:dyDescent="0.25">
      <c r="A27978" t="s">
        <v>2000</v>
      </c>
      <c r="B27978" t="s">
        <v>2001</v>
      </c>
      <c r="C27978" t="s">
        <v>2002</v>
      </c>
      <c r="D27978" s="1">
        <v>45170</v>
      </c>
      <c r="E27978" s="2">
        <v>100</v>
      </c>
      <c r="F27978" t="s">
        <v>2003</v>
      </c>
      <c r="G27978" t="s">
        <v>2681</v>
      </c>
    </row>
    <row r="27979" spans="1:7" x14ac:dyDescent="0.25">
      <c r="A27979" t="s">
        <v>2000</v>
      </c>
      <c r="B27979" t="s">
        <v>2001</v>
      </c>
      <c r="C27979" t="s">
        <v>2002</v>
      </c>
      <c r="D27979" s="1">
        <v>45170</v>
      </c>
      <c r="E27979" s="2">
        <v>100</v>
      </c>
      <c r="F27979" t="s">
        <v>2004</v>
      </c>
      <c r="G27979" t="s">
        <v>2681</v>
      </c>
    </row>
    <row r="27980" spans="1:7" x14ac:dyDescent="0.25">
      <c r="A27980" t="s">
        <v>1450</v>
      </c>
      <c r="B27980" t="s">
        <v>1451</v>
      </c>
      <c r="C27980" t="s">
        <v>1452</v>
      </c>
      <c r="D27980" s="1">
        <v>45170</v>
      </c>
      <c r="E27980" s="2">
        <v>84</v>
      </c>
      <c r="F27980" t="s">
        <v>1453</v>
      </c>
      <c r="G27980" t="s">
        <v>34</v>
      </c>
    </row>
    <row r="27981" spans="1:7" x14ac:dyDescent="0.25">
      <c r="A27981" t="s">
        <v>1450</v>
      </c>
      <c r="B27981" t="s">
        <v>1451</v>
      </c>
      <c r="C27981" t="s">
        <v>1452</v>
      </c>
      <c r="D27981" s="1">
        <v>45170</v>
      </c>
      <c r="E27981" s="2">
        <v>84</v>
      </c>
      <c r="F27981" t="s">
        <v>1454</v>
      </c>
      <c r="G27981" t="s">
        <v>34</v>
      </c>
    </row>
    <row r="27982" spans="1:7" x14ac:dyDescent="0.25">
      <c r="A27982" t="s">
        <v>1450</v>
      </c>
      <c r="B27982" t="s">
        <v>1451</v>
      </c>
      <c r="C27982" t="s">
        <v>1452</v>
      </c>
      <c r="D27982" s="1">
        <v>45170</v>
      </c>
      <c r="E27982" s="2">
        <v>84</v>
      </c>
      <c r="F27982" t="s">
        <v>1454</v>
      </c>
      <c r="G27982" t="s">
        <v>34</v>
      </c>
    </row>
    <row r="27983" spans="1:7" x14ac:dyDescent="0.25">
      <c r="A27983" t="s">
        <v>2475</v>
      </c>
      <c r="B27983" t="s">
        <v>1451</v>
      </c>
      <c r="C27983" t="s">
        <v>2476</v>
      </c>
      <c r="D27983" s="1">
        <v>45170</v>
      </c>
      <c r="E27983" s="2">
        <v>100</v>
      </c>
      <c r="F27983" t="s">
        <v>2477</v>
      </c>
      <c r="G27983" t="s">
        <v>2456</v>
      </c>
    </row>
    <row r="27984" spans="1:7" x14ac:dyDescent="0.25">
      <c r="A27984" t="s">
        <v>263</v>
      </c>
      <c r="B27984" t="s">
        <v>264</v>
      </c>
      <c r="C27984" t="s">
        <v>265</v>
      </c>
      <c r="D27984" s="1">
        <v>45170</v>
      </c>
      <c r="E27984" s="2">
        <v>50</v>
      </c>
      <c r="F27984" t="s">
        <v>266</v>
      </c>
      <c r="G27984" t="s">
        <v>1695</v>
      </c>
    </row>
    <row r="27985" spans="1:7" x14ac:dyDescent="0.25">
      <c r="A27985" t="s">
        <v>115</v>
      </c>
      <c r="B27985" t="s">
        <v>116</v>
      </c>
      <c r="C27985" t="s">
        <v>117</v>
      </c>
      <c r="D27985" s="1">
        <v>45170</v>
      </c>
      <c r="E27985" s="2">
        <v>5</v>
      </c>
      <c r="F27985" t="s">
        <v>118</v>
      </c>
      <c r="G27985" t="s">
        <v>1245</v>
      </c>
    </row>
    <row r="27986" spans="1:7" x14ac:dyDescent="0.25">
      <c r="A27986" t="s">
        <v>115</v>
      </c>
      <c r="B27986" t="s">
        <v>116</v>
      </c>
      <c r="C27986" t="s">
        <v>117</v>
      </c>
      <c r="D27986" s="1">
        <v>45170</v>
      </c>
      <c r="E27986" s="2">
        <v>5</v>
      </c>
      <c r="F27986" t="s">
        <v>119</v>
      </c>
      <c r="G27986" t="s">
        <v>1245</v>
      </c>
    </row>
    <row r="27987" spans="1:7" x14ac:dyDescent="0.25">
      <c r="A27987" t="s">
        <v>115</v>
      </c>
      <c r="B27987" t="s">
        <v>116</v>
      </c>
      <c r="C27987" t="s">
        <v>117</v>
      </c>
      <c r="D27987" s="1">
        <v>45170</v>
      </c>
      <c r="E27987" s="2">
        <v>5</v>
      </c>
      <c r="F27987" t="s">
        <v>120</v>
      </c>
      <c r="G27987" t="s">
        <v>1245</v>
      </c>
    </row>
    <row r="27988" spans="1:7" x14ac:dyDescent="0.25">
      <c r="A27988" t="s">
        <v>115</v>
      </c>
      <c r="B27988" t="s">
        <v>116</v>
      </c>
      <c r="C27988" t="s">
        <v>117</v>
      </c>
      <c r="D27988" s="1">
        <v>45170</v>
      </c>
      <c r="E27988" s="2">
        <v>5</v>
      </c>
      <c r="F27988" t="s">
        <v>118</v>
      </c>
      <c r="G27988" t="s">
        <v>5789</v>
      </c>
    </row>
    <row r="27989" spans="1:7" x14ac:dyDescent="0.25">
      <c r="A27989" t="s">
        <v>115</v>
      </c>
      <c r="B27989" t="s">
        <v>116</v>
      </c>
      <c r="C27989" t="s">
        <v>117</v>
      </c>
      <c r="D27989" s="1">
        <v>45170</v>
      </c>
      <c r="E27989" s="2">
        <v>5</v>
      </c>
      <c r="F27989" t="s">
        <v>119</v>
      </c>
      <c r="G27989" t="s">
        <v>5789</v>
      </c>
    </row>
    <row r="27990" spans="1:7" x14ac:dyDescent="0.25">
      <c r="A27990" t="s">
        <v>115</v>
      </c>
      <c r="B27990" t="s">
        <v>116</v>
      </c>
      <c r="C27990" t="s">
        <v>117</v>
      </c>
      <c r="D27990" s="1">
        <v>45170</v>
      </c>
      <c r="E27990" s="2">
        <v>5</v>
      </c>
      <c r="F27990" t="s">
        <v>120</v>
      </c>
      <c r="G27990" t="s">
        <v>5789</v>
      </c>
    </row>
    <row r="27991" spans="1:7" x14ac:dyDescent="0.25">
      <c r="A27991" t="s">
        <v>5031</v>
      </c>
      <c r="B27991" t="s">
        <v>5032</v>
      </c>
      <c r="C27991" t="s">
        <v>5033</v>
      </c>
      <c r="D27991" s="1">
        <v>45170</v>
      </c>
      <c r="E27991" s="2">
        <v>100</v>
      </c>
      <c r="F27991" t="s">
        <v>5034</v>
      </c>
      <c r="G27991" t="s">
        <v>2663</v>
      </c>
    </row>
    <row r="27992" spans="1:7" x14ac:dyDescent="0.25">
      <c r="A27992" t="s">
        <v>2748</v>
      </c>
      <c r="B27992" t="s">
        <v>2749</v>
      </c>
      <c r="C27992" t="s">
        <v>2750</v>
      </c>
      <c r="D27992" s="1">
        <v>45170</v>
      </c>
      <c r="E27992" s="2">
        <v>10</v>
      </c>
      <c r="F27992" t="s">
        <v>2751</v>
      </c>
      <c r="G27992" t="s">
        <v>67</v>
      </c>
    </row>
    <row r="27993" spans="1:7" x14ac:dyDescent="0.25">
      <c r="A27993" t="s">
        <v>2748</v>
      </c>
      <c r="B27993" t="s">
        <v>2749</v>
      </c>
      <c r="C27993" t="s">
        <v>2750</v>
      </c>
      <c r="D27993" s="1">
        <v>45170</v>
      </c>
      <c r="E27993" s="2">
        <v>10</v>
      </c>
      <c r="F27993" t="s">
        <v>2751</v>
      </c>
      <c r="G27993" t="s">
        <v>67</v>
      </c>
    </row>
    <row r="27994" spans="1:7" x14ac:dyDescent="0.25">
      <c r="A27994" t="s">
        <v>2748</v>
      </c>
      <c r="B27994" t="s">
        <v>2749</v>
      </c>
      <c r="C27994" t="s">
        <v>2750</v>
      </c>
      <c r="D27994" s="1">
        <v>45170</v>
      </c>
      <c r="E27994" s="2">
        <v>10</v>
      </c>
      <c r="F27994" t="s">
        <v>2752</v>
      </c>
      <c r="G27994" t="s">
        <v>67</v>
      </c>
    </row>
    <row r="27995" spans="1:7" x14ac:dyDescent="0.25">
      <c r="A27995" t="s">
        <v>2748</v>
      </c>
      <c r="B27995" t="s">
        <v>2749</v>
      </c>
      <c r="C27995" t="s">
        <v>2750</v>
      </c>
      <c r="D27995" s="1">
        <v>45170</v>
      </c>
      <c r="E27995" s="2">
        <v>10</v>
      </c>
      <c r="F27995" t="s">
        <v>2751</v>
      </c>
      <c r="G27995" t="s">
        <v>1695</v>
      </c>
    </row>
    <row r="27996" spans="1:7" x14ac:dyDescent="0.25">
      <c r="A27996" t="s">
        <v>2748</v>
      </c>
      <c r="B27996" t="s">
        <v>2749</v>
      </c>
      <c r="C27996" t="s">
        <v>2750</v>
      </c>
      <c r="D27996" s="1">
        <v>45170</v>
      </c>
      <c r="E27996" s="2">
        <v>10</v>
      </c>
      <c r="F27996" t="s">
        <v>2751</v>
      </c>
      <c r="G27996" t="s">
        <v>1695</v>
      </c>
    </row>
    <row r="27997" spans="1:7" x14ac:dyDescent="0.25">
      <c r="A27997" t="s">
        <v>2748</v>
      </c>
      <c r="B27997" t="s">
        <v>2749</v>
      </c>
      <c r="C27997" t="s">
        <v>2750</v>
      </c>
      <c r="D27997" s="1">
        <v>45170</v>
      </c>
      <c r="E27997" s="2">
        <v>10</v>
      </c>
      <c r="F27997" t="s">
        <v>2752</v>
      </c>
      <c r="G27997" t="s">
        <v>1695</v>
      </c>
    </row>
    <row r="27998" spans="1:7" x14ac:dyDescent="0.25">
      <c r="A27998" t="s">
        <v>2346</v>
      </c>
      <c r="B27998" t="s">
        <v>371</v>
      </c>
      <c r="C27998" t="s">
        <v>2347</v>
      </c>
      <c r="D27998" s="1">
        <v>45170</v>
      </c>
      <c r="E27998" s="2">
        <v>45</v>
      </c>
      <c r="F27998" t="s">
        <v>2348</v>
      </c>
      <c r="G27998" t="s">
        <v>6666</v>
      </c>
    </row>
    <row r="27999" spans="1:7" x14ac:dyDescent="0.25">
      <c r="A27999" t="s">
        <v>2346</v>
      </c>
      <c r="B27999" t="s">
        <v>371</v>
      </c>
      <c r="C27999" t="s">
        <v>2347</v>
      </c>
      <c r="D27999" s="1">
        <v>45170</v>
      </c>
      <c r="E27999" s="2">
        <v>45</v>
      </c>
      <c r="F27999" t="s">
        <v>2349</v>
      </c>
      <c r="G27999" t="s">
        <v>6666</v>
      </c>
    </row>
    <row r="28000" spans="1:7" x14ac:dyDescent="0.25">
      <c r="A28000" t="s">
        <v>4781</v>
      </c>
      <c r="B28000" t="s">
        <v>4782</v>
      </c>
      <c r="C28000" t="s">
        <v>4783</v>
      </c>
      <c r="D28000" s="1">
        <v>45170</v>
      </c>
      <c r="E28000" s="2">
        <v>5</v>
      </c>
      <c r="F28000" t="s">
        <v>4784</v>
      </c>
      <c r="G28000" t="s">
        <v>2663</v>
      </c>
    </row>
    <row r="28001" spans="1:7" x14ac:dyDescent="0.25">
      <c r="A28001" t="s">
        <v>3100</v>
      </c>
      <c r="B28001" t="s">
        <v>3101</v>
      </c>
      <c r="C28001" t="s">
        <v>3102</v>
      </c>
      <c r="D28001" s="1">
        <v>45170</v>
      </c>
      <c r="E28001" s="2">
        <v>100</v>
      </c>
      <c r="F28001" t="s">
        <v>3103</v>
      </c>
      <c r="G28001" t="s">
        <v>67</v>
      </c>
    </row>
    <row r="28002" spans="1:7" x14ac:dyDescent="0.25">
      <c r="A28002" t="s">
        <v>125</v>
      </c>
      <c r="B28002" t="s">
        <v>126</v>
      </c>
      <c r="C28002" t="s">
        <v>127</v>
      </c>
      <c r="D28002" s="1">
        <v>45170</v>
      </c>
      <c r="E28002" s="2">
        <v>5</v>
      </c>
      <c r="F28002" t="s">
        <v>128</v>
      </c>
      <c r="G28002" t="s">
        <v>310</v>
      </c>
    </row>
    <row r="28003" spans="1:7" x14ac:dyDescent="0.25">
      <c r="A28003" t="s">
        <v>129</v>
      </c>
      <c r="B28003" t="s">
        <v>130</v>
      </c>
      <c r="C28003" t="s">
        <v>131</v>
      </c>
      <c r="D28003" s="1">
        <v>45170</v>
      </c>
      <c r="E28003" s="2">
        <v>10</v>
      </c>
      <c r="F28003" t="s">
        <v>132</v>
      </c>
      <c r="G28003" t="s">
        <v>9</v>
      </c>
    </row>
    <row r="28004" spans="1:7" x14ac:dyDescent="0.25">
      <c r="A28004" t="s">
        <v>138</v>
      </c>
      <c r="B28004" t="s">
        <v>139</v>
      </c>
      <c r="C28004" t="s">
        <v>140</v>
      </c>
      <c r="D28004" s="1">
        <v>45170</v>
      </c>
      <c r="E28004" s="2">
        <v>40</v>
      </c>
      <c r="F28004" t="s">
        <v>141</v>
      </c>
      <c r="G28004" t="s">
        <v>1695</v>
      </c>
    </row>
    <row r="28005" spans="1:7" x14ac:dyDescent="0.25">
      <c r="A28005" t="s">
        <v>1492</v>
      </c>
      <c r="B28005" t="s">
        <v>1493</v>
      </c>
      <c r="C28005" t="s">
        <v>1494</v>
      </c>
      <c r="D28005" s="1">
        <v>45170</v>
      </c>
      <c r="E28005" s="2">
        <v>100</v>
      </c>
      <c r="F28005" t="s">
        <v>1495</v>
      </c>
      <c r="G28005" t="s">
        <v>67</v>
      </c>
    </row>
    <row r="28006" spans="1:7" x14ac:dyDescent="0.25">
      <c r="A28006" t="s">
        <v>2753</v>
      </c>
      <c r="B28006" t="s">
        <v>740</v>
      </c>
      <c r="C28006" t="s">
        <v>2754</v>
      </c>
      <c r="D28006" s="1">
        <v>45170</v>
      </c>
      <c r="E28006" s="2">
        <v>5</v>
      </c>
      <c r="F28006" t="s">
        <v>2755</v>
      </c>
      <c r="G28006" t="s">
        <v>1440</v>
      </c>
    </row>
    <row r="28007" spans="1:7" x14ac:dyDescent="0.25">
      <c r="A28007" t="s">
        <v>2753</v>
      </c>
      <c r="B28007" t="s">
        <v>740</v>
      </c>
      <c r="C28007" t="s">
        <v>2754</v>
      </c>
      <c r="D28007" s="1">
        <v>45170</v>
      </c>
      <c r="E28007" s="2">
        <v>5</v>
      </c>
      <c r="F28007" t="s">
        <v>2756</v>
      </c>
      <c r="G28007" t="s">
        <v>1440</v>
      </c>
    </row>
    <row r="28008" spans="1:7" x14ac:dyDescent="0.25">
      <c r="A28008" t="s">
        <v>2753</v>
      </c>
      <c r="B28008" t="s">
        <v>740</v>
      </c>
      <c r="C28008" t="s">
        <v>2754</v>
      </c>
      <c r="D28008" s="1">
        <v>45170</v>
      </c>
      <c r="E28008" s="2">
        <v>5</v>
      </c>
      <c r="F28008" t="s">
        <v>2757</v>
      </c>
      <c r="G28008" t="s">
        <v>1440</v>
      </c>
    </row>
    <row r="28009" spans="1:7" x14ac:dyDescent="0.25">
      <c r="A28009" t="s">
        <v>1584</v>
      </c>
      <c r="B28009" t="s">
        <v>1585</v>
      </c>
      <c r="C28009" t="s">
        <v>1586</v>
      </c>
      <c r="D28009" s="1">
        <v>45170</v>
      </c>
      <c r="E28009" s="2">
        <v>15</v>
      </c>
      <c r="F28009" t="s">
        <v>1587</v>
      </c>
      <c r="G28009" t="s">
        <v>1695</v>
      </c>
    </row>
    <row r="28010" spans="1:7" x14ac:dyDescent="0.25">
      <c r="A28010" t="s">
        <v>1584</v>
      </c>
      <c r="B28010" t="s">
        <v>1585</v>
      </c>
      <c r="C28010" t="s">
        <v>1586</v>
      </c>
      <c r="D28010" s="1">
        <v>45170</v>
      </c>
      <c r="E28010" s="2">
        <v>15</v>
      </c>
      <c r="F28010" t="s">
        <v>1587</v>
      </c>
      <c r="G28010" t="s">
        <v>1245</v>
      </c>
    </row>
    <row r="28011" spans="1:7" x14ac:dyDescent="0.25">
      <c r="A28011" t="s">
        <v>1584</v>
      </c>
      <c r="B28011" t="s">
        <v>1585</v>
      </c>
      <c r="C28011" t="s">
        <v>1586</v>
      </c>
      <c r="D28011" s="1">
        <v>45170</v>
      </c>
      <c r="E28011" s="2">
        <v>20</v>
      </c>
      <c r="F28011" t="s">
        <v>1587</v>
      </c>
      <c r="G28011" t="s">
        <v>6257</v>
      </c>
    </row>
    <row r="28012" spans="1:7" x14ac:dyDescent="0.25">
      <c r="A28012" t="s">
        <v>1580</v>
      </c>
      <c r="B28012" t="s">
        <v>1581</v>
      </c>
      <c r="C28012" t="s">
        <v>1582</v>
      </c>
      <c r="D28012" s="1">
        <v>45170</v>
      </c>
      <c r="E28012" s="2">
        <v>20</v>
      </c>
      <c r="F28012" t="s">
        <v>1583</v>
      </c>
      <c r="G28012" t="s">
        <v>9</v>
      </c>
    </row>
    <row r="28013" spans="1:7" x14ac:dyDescent="0.25">
      <c r="A28013" t="s">
        <v>1095</v>
      </c>
      <c r="B28013" t="s">
        <v>1096</v>
      </c>
      <c r="C28013" t="s">
        <v>1097</v>
      </c>
      <c r="D28013" s="1">
        <v>45170</v>
      </c>
      <c r="E28013" s="2">
        <v>15</v>
      </c>
      <c r="F28013" t="s">
        <v>1098</v>
      </c>
      <c r="G28013" t="s">
        <v>114</v>
      </c>
    </row>
    <row r="28014" spans="1:7" x14ac:dyDescent="0.25">
      <c r="A28014" t="s">
        <v>1095</v>
      </c>
      <c r="B28014" t="s">
        <v>1096</v>
      </c>
      <c r="C28014" t="s">
        <v>1097</v>
      </c>
      <c r="D28014" s="1">
        <v>45170</v>
      </c>
      <c r="E28014" s="2">
        <v>15</v>
      </c>
      <c r="F28014" t="s">
        <v>1099</v>
      </c>
      <c r="G28014" t="s">
        <v>114</v>
      </c>
    </row>
    <row r="28015" spans="1:7" x14ac:dyDescent="0.25">
      <c r="A28015" t="s">
        <v>1095</v>
      </c>
      <c r="B28015" t="s">
        <v>1096</v>
      </c>
      <c r="C28015" t="s">
        <v>1097</v>
      </c>
      <c r="D28015" s="1">
        <v>45170</v>
      </c>
      <c r="E28015" s="2">
        <v>15</v>
      </c>
      <c r="F28015" t="s">
        <v>1099</v>
      </c>
      <c r="G28015" t="s">
        <v>114</v>
      </c>
    </row>
    <row r="28016" spans="1:7" x14ac:dyDescent="0.25">
      <c r="A28016" t="s">
        <v>1095</v>
      </c>
      <c r="B28016" t="s">
        <v>1096</v>
      </c>
      <c r="C28016" t="s">
        <v>1097</v>
      </c>
      <c r="D28016" s="1">
        <v>45170</v>
      </c>
      <c r="E28016" s="2">
        <v>15</v>
      </c>
      <c r="F28016" t="s">
        <v>1099</v>
      </c>
      <c r="G28016" t="s">
        <v>114</v>
      </c>
    </row>
    <row r="28017" spans="1:7" x14ac:dyDescent="0.25">
      <c r="A28017" t="s">
        <v>1095</v>
      </c>
      <c r="B28017" t="s">
        <v>1096</v>
      </c>
      <c r="C28017" t="s">
        <v>1097</v>
      </c>
      <c r="D28017" s="1">
        <v>45170</v>
      </c>
      <c r="E28017" s="2">
        <v>10</v>
      </c>
      <c r="F28017" t="s">
        <v>1098</v>
      </c>
      <c r="G28017" t="s">
        <v>257</v>
      </c>
    </row>
    <row r="28018" spans="1:7" x14ac:dyDescent="0.25">
      <c r="A28018" t="s">
        <v>1095</v>
      </c>
      <c r="B28018" t="s">
        <v>1096</v>
      </c>
      <c r="C28018" t="s">
        <v>1097</v>
      </c>
      <c r="D28018" s="1">
        <v>45170</v>
      </c>
      <c r="E28018" s="2">
        <v>10</v>
      </c>
      <c r="F28018" t="s">
        <v>1099</v>
      </c>
      <c r="G28018" t="s">
        <v>257</v>
      </c>
    </row>
    <row r="28019" spans="1:7" x14ac:dyDescent="0.25">
      <c r="A28019" t="s">
        <v>1095</v>
      </c>
      <c r="B28019" t="s">
        <v>1096</v>
      </c>
      <c r="C28019" t="s">
        <v>1097</v>
      </c>
      <c r="D28019" s="1">
        <v>45170</v>
      </c>
      <c r="E28019" s="2">
        <v>10</v>
      </c>
      <c r="F28019" t="s">
        <v>1099</v>
      </c>
      <c r="G28019" t="s">
        <v>257</v>
      </c>
    </row>
    <row r="28020" spans="1:7" x14ac:dyDescent="0.25">
      <c r="A28020" t="s">
        <v>1095</v>
      </c>
      <c r="B28020" t="s">
        <v>1096</v>
      </c>
      <c r="C28020" t="s">
        <v>1097</v>
      </c>
      <c r="D28020" s="1">
        <v>45170</v>
      </c>
      <c r="E28020" s="2">
        <v>10</v>
      </c>
      <c r="F28020" t="s">
        <v>1099</v>
      </c>
      <c r="G28020" t="s">
        <v>257</v>
      </c>
    </row>
    <row r="28021" spans="1:7" x14ac:dyDescent="0.25">
      <c r="A28021" t="s">
        <v>1095</v>
      </c>
      <c r="B28021" t="s">
        <v>1096</v>
      </c>
      <c r="C28021" t="s">
        <v>1097</v>
      </c>
      <c r="D28021" s="1">
        <v>45170</v>
      </c>
      <c r="E28021" s="2">
        <v>10</v>
      </c>
      <c r="F28021" t="s">
        <v>1098</v>
      </c>
      <c r="G28021" t="s">
        <v>828</v>
      </c>
    </row>
    <row r="28022" spans="1:7" x14ac:dyDescent="0.25">
      <c r="A28022" t="s">
        <v>1095</v>
      </c>
      <c r="B28022" t="s">
        <v>1096</v>
      </c>
      <c r="C28022" t="s">
        <v>1097</v>
      </c>
      <c r="D28022" s="1">
        <v>45170</v>
      </c>
      <c r="E28022" s="2">
        <v>10</v>
      </c>
      <c r="F28022" t="s">
        <v>1099</v>
      </c>
      <c r="G28022" t="s">
        <v>828</v>
      </c>
    </row>
    <row r="28023" spans="1:7" x14ac:dyDescent="0.25">
      <c r="A28023" t="s">
        <v>1095</v>
      </c>
      <c r="B28023" t="s">
        <v>1096</v>
      </c>
      <c r="C28023" t="s">
        <v>1097</v>
      </c>
      <c r="D28023" s="1">
        <v>45170</v>
      </c>
      <c r="E28023" s="2">
        <v>10</v>
      </c>
      <c r="F28023" t="s">
        <v>1099</v>
      </c>
      <c r="G28023" t="s">
        <v>828</v>
      </c>
    </row>
    <row r="28024" spans="1:7" x14ac:dyDescent="0.25">
      <c r="A28024" t="s">
        <v>1095</v>
      </c>
      <c r="B28024" t="s">
        <v>1096</v>
      </c>
      <c r="C28024" t="s">
        <v>1097</v>
      </c>
      <c r="D28024" s="1">
        <v>45170</v>
      </c>
      <c r="E28024" s="2">
        <v>10</v>
      </c>
      <c r="F28024" t="s">
        <v>1099</v>
      </c>
      <c r="G28024" t="s">
        <v>828</v>
      </c>
    </row>
    <row r="28025" spans="1:7" x14ac:dyDescent="0.25">
      <c r="A28025" t="s">
        <v>4665</v>
      </c>
      <c r="B28025" t="s">
        <v>4666</v>
      </c>
      <c r="C28025" t="s">
        <v>4667</v>
      </c>
      <c r="D28025" s="1">
        <v>45170</v>
      </c>
      <c r="E28025" s="2">
        <v>25</v>
      </c>
      <c r="F28025" t="s">
        <v>4668</v>
      </c>
      <c r="G28025" t="s">
        <v>1245</v>
      </c>
    </row>
    <row r="28026" spans="1:7" x14ac:dyDescent="0.25">
      <c r="A28026" t="s">
        <v>4665</v>
      </c>
      <c r="B28026" t="s">
        <v>4666</v>
      </c>
      <c r="C28026" t="s">
        <v>4667</v>
      </c>
      <c r="D28026" s="1">
        <v>45170</v>
      </c>
      <c r="E28026" s="2">
        <v>25</v>
      </c>
      <c r="F28026" t="s">
        <v>4669</v>
      </c>
      <c r="G28026" t="s">
        <v>1245</v>
      </c>
    </row>
    <row r="28027" spans="1:7" x14ac:dyDescent="0.25">
      <c r="A28027" t="s">
        <v>4665</v>
      </c>
      <c r="B28027" t="s">
        <v>4666</v>
      </c>
      <c r="C28027" t="s">
        <v>4667</v>
      </c>
      <c r="D28027" s="1">
        <v>45170</v>
      </c>
      <c r="E28027" s="2">
        <v>25</v>
      </c>
      <c r="F28027" t="s">
        <v>4670</v>
      </c>
      <c r="G28027" t="s">
        <v>1245</v>
      </c>
    </row>
    <row r="28028" spans="1:7" x14ac:dyDescent="0.25">
      <c r="A28028" t="s">
        <v>4665</v>
      </c>
      <c r="B28028" t="s">
        <v>4666</v>
      </c>
      <c r="C28028" t="s">
        <v>4667</v>
      </c>
      <c r="D28028" s="1">
        <v>45170</v>
      </c>
      <c r="E28028" s="2">
        <v>25</v>
      </c>
      <c r="F28028" t="s">
        <v>4668</v>
      </c>
      <c r="G28028" t="s">
        <v>276</v>
      </c>
    </row>
    <row r="28029" spans="1:7" x14ac:dyDescent="0.25">
      <c r="A28029" t="s">
        <v>4665</v>
      </c>
      <c r="B28029" t="s">
        <v>4666</v>
      </c>
      <c r="C28029" t="s">
        <v>4667</v>
      </c>
      <c r="D28029" s="1">
        <v>45170</v>
      </c>
      <c r="E28029" s="2">
        <v>25</v>
      </c>
      <c r="F28029" t="s">
        <v>4669</v>
      </c>
      <c r="G28029" t="s">
        <v>276</v>
      </c>
    </row>
    <row r="28030" spans="1:7" x14ac:dyDescent="0.25">
      <c r="A28030" t="s">
        <v>4665</v>
      </c>
      <c r="B28030" t="s">
        <v>4666</v>
      </c>
      <c r="C28030" t="s">
        <v>4667</v>
      </c>
      <c r="D28030" s="1">
        <v>45170</v>
      </c>
      <c r="E28030" s="2">
        <v>25</v>
      </c>
      <c r="F28030" t="s">
        <v>4670</v>
      </c>
      <c r="G28030" t="s">
        <v>276</v>
      </c>
    </row>
    <row r="28031" spans="1:7" x14ac:dyDescent="0.25">
      <c r="A28031" t="s">
        <v>178</v>
      </c>
      <c r="B28031" t="s">
        <v>179</v>
      </c>
      <c r="C28031" t="s">
        <v>180</v>
      </c>
      <c r="D28031" s="1">
        <v>45170</v>
      </c>
      <c r="E28031" s="2">
        <v>5</v>
      </c>
      <c r="F28031" t="s">
        <v>181</v>
      </c>
      <c r="G28031" t="s">
        <v>182</v>
      </c>
    </row>
    <row r="28032" spans="1:7" x14ac:dyDescent="0.25">
      <c r="A28032" t="s">
        <v>709</v>
      </c>
      <c r="B28032" t="s">
        <v>710</v>
      </c>
      <c r="C28032" t="s">
        <v>705</v>
      </c>
      <c r="D28032" s="1">
        <v>45170</v>
      </c>
      <c r="E28032" s="2">
        <v>84</v>
      </c>
      <c r="F28032" t="s">
        <v>711</v>
      </c>
      <c r="G28032" t="s">
        <v>3225</v>
      </c>
    </row>
    <row r="28033" spans="1:7" x14ac:dyDescent="0.25">
      <c r="A28033" t="s">
        <v>709</v>
      </c>
      <c r="B28033" t="s">
        <v>710</v>
      </c>
      <c r="C28033" t="s">
        <v>705</v>
      </c>
      <c r="D28033" s="1">
        <v>45170</v>
      </c>
      <c r="E28033" s="2">
        <v>84</v>
      </c>
      <c r="F28033" t="s">
        <v>712</v>
      </c>
      <c r="G28033" t="s">
        <v>3225</v>
      </c>
    </row>
    <row r="28034" spans="1:7" x14ac:dyDescent="0.25">
      <c r="A28034" t="s">
        <v>709</v>
      </c>
      <c r="B28034" t="s">
        <v>710</v>
      </c>
      <c r="C28034" t="s">
        <v>705</v>
      </c>
      <c r="D28034" s="1">
        <v>45170</v>
      </c>
      <c r="E28034" s="2">
        <v>84</v>
      </c>
      <c r="F28034" t="s">
        <v>712</v>
      </c>
      <c r="G28034" t="s">
        <v>3225</v>
      </c>
    </row>
    <row r="28035" spans="1:7" x14ac:dyDescent="0.25">
      <c r="A28035" t="s">
        <v>169</v>
      </c>
      <c r="B28035" t="s">
        <v>170</v>
      </c>
      <c r="C28035" t="s">
        <v>171</v>
      </c>
      <c r="D28035" s="1">
        <v>45170</v>
      </c>
      <c r="E28035" s="2">
        <v>10</v>
      </c>
      <c r="F28035" t="s">
        <v>172</v>
      </c>
      <c r="G28035" t="s">
        <v>1245</v>
      </c>
    </row>
    <row r="28036" spans="1:7" x14ac:dyDescent="0.25">
      <c r="A28036" t="s">
        <v>169</v>
      </c>
      <c r="B28036" t="s">
        <v>170</v>
      </c>
      <c r="C28036" t="s">
        <v>171</v>
      </c>
      <c r="D28036" s="1">
        <v>45170</v>
      </c>
      <c r="E28036" s="2">
        <v>10</v>
      </c>
      <c r="F28036" t="s">
        <v>173</v>
      </c>
      <c r="G28036" t="s">
        <v>1245</v>
      </c>
    </row>
    <row r="28037" spans="1:7" x14ac:dyDescent="0.25">
      <c r="A28037" t="s">
        <v>164</v>
      </c>
      <c r="B28037" t="s">
        <v>165</v>
      </c>
      <c r="C28037" t="s">
        <v>166</v>
      </c>
      <c r="D28037" s="1">
        <v>45170</v>
      </c>
      <c r="E28037" s="2">
        <v>20</v>
      </c>
      <c r="F28037" t="s">
        <v>167</v>
      </c>
      <c r="G28037" t="s">
        <v>3613</v>
      </c>
    </row>
    <row r="28038" spans="1:7" x14ac:dyDescent="0.25">
      <c r="A28038" t="s">
        <v>164</v>
      </c>
      <c r="B28038" t="s">
        <v>165</v>
      </c>
      <c r="C28038" t="s">
        <v>166</v>
      </c>
      <c r="D28038" s="1">
        <v>45170</v>
      </c>
      <c r="E28038" s="2">
        <v>20</v>
      </c>
      <c r="F28038" t="s">
        <v>168</v>
      </c>
      <c r="G28038" t="s">
        <v>3613</v>
      </c>
    </row>
    <row r="28039" spans="1:7" x14ac:dyDescent="0.25">
      <c r="A28039" t="s">
        <v>164</v>
      </c>
      <c r="B28039" t="s">
        <v>165</v>
      </c>
      <c r="C28039" t="s">
        <v>166</v>
      </c>
      <c r="D28039" s="1">
        <v>45170</v>
      </c>
      <c r="E28039" s="2">
        <v>20</v>
      </c>
      <c r="F28039" t="s">
        <v>167</v>
      </c>
      <c r="G28039" t="s">
        <v>97</v>
      </c>
    </row>
    <row r="28040" spans="1:7" x14ac:dyDescent="0.25">
      <c r="A28040" t="s">
        <v>164</v>
      </c>
      <c r="B28040" t="s">
        <v>165</v>
      </c>
      <c r="C28040" t="s">
        <v>166</v>
      </c>
      <c r="D28040" s="1">
        <v>45170</v>
      </c>
      <c r="E28040" s="2">
        <v>20</v>
      </c>
      <c r="F28040" t="s">
        <v>168</v>
      </c>
      <c r="G28040" t="s">
        <v>97</v>
      </c>
    </row>
    <row r="28041" spans="1:7" x14ac:dyDescent="0.25">
      <c r="A28041" t="s">
        <v>164</v>
      </c>
      <c r="B28041" t="s">
        <v>165</v>
      </c>
      <c r="C28041" t="s">
        <v>166</v>
      </c>
      <c r="D28041" s="1">
        <v>45170</v>
      </c>
      <c r="E28041" s="2">
        <v>25</v>
      </c>
      <c r="F28041" t="s">
        <v>167</v>
      </c>
      <c r="G28041" t="s">
        <v>1695</v>
      </c>
    </row>
    <row r="28042" spans="1:7" x14ac:dyDescent="0.25">
      <c r="A28042" t="s">
        <v>164</v>
      </c>
      <c r="B28042" t="s">
        <v>165</v>
      </c>
      <c r="C28042" t="s">
        <v>166</v>
      </c>
      <c r="D28042" s="1">
        <v>45170</v>
      </c>
      <c r="E28042" s="2">
        <v>25</v>
      </c>
      <c r="F28042" t="s">
        <v>168</v>
      </c>
      <c r="G28042" t="s">
        <v>1695</v>
      </c>
    </row>
    <row r="28043" spans="1:7" x14ac:dyDescent="0.25">
      <c r="A28043" t="s">
        <v>1464</v>
      </c>
      <c r="B28043" t="s">
        <v>1465</v>
      </c>
      <c r="C28043" t="s">
        <v>627</v>
      </c>
      <c r="D28043" s="1">
        <v>45170</v>
      </c>
      <c r="E28043" s="2">
        <v>20</v>
      </c>
      <c r="F28043" t="s">
        <v>1466</v>
      </c>
      <c r="G28043" t="s">
        <v>478</v>
      </c>
    </row>
    <row r="28044" spans="1:7" x14ac:dyDescent="0.25">
      <c r="A28044" t="s">
        <v>1464</v>
      </c>
      <c r="B28044" t="s">
        <v>1465</v>
      </c>
      <c r="C28044" t="s">
        <v>627</v>
      </c>
      <c r="D28044" s="1">
        <v>45170</v>
      </c>
      <c r="E28044" s="2">
        <v>20</v>
      </c>
      <c r="F28044" t="s">
        <v>1466</v>
      </c>
      <c r="G28044" t="s">
        <v>478</v>
      </c>
    </row>
    <row r="28045" spans="1:7" x14ac:dyDescent="0.25">
      <c r="A28045" t="s">
        <v>493</v>
      </c>
      <c r="B28045" t="s">
        <v>494</v>
      </c>
      <c r="C28045" t="s">
        <v>495</v>
      </c>
      <c r="D28045" s="1">
        <v>45170</v>
      </c>
      <c r="E28045" s="2">
        <v>15</v>
      </c>
      <c r="F28045" t="s">
        <v>496</v>
      </c>
      <c r="G28045" t="s">
        <v>310</v>
      </c>
    </row>
    <row r="28046" spans="1:7" x14ac:dyDescent="0.25">
      <c r="A28046" t="s">
        <v>493</v>
      </c>
      <c r="B28046" t="s">
        <v>494</v>
      </c>
      <c r="C28046" t="s">
        <v>495</v>
      </c>
      <c r="D28046" s="1">
        <v>45170</v>
      </c>
      <c r="E28046" s="2">
        <v>15</v>
      </c>
      <c r="F28046" t="s">
        <v>497</v>
      </c>
      <c r="G28046" t="s">
        <v>310</v>
      </c>
    </row>
    <row r="28047" spans="1:7" x14ac:dyDescent="0.25">
      <c r="A28047" t="s">
        <v>493</v>
      </c>
      <c r="B28047" t="s">
        <v>494</v>
      </c>
      <c r="C28047" t="s">
        <v>495</v>
      </c>
      <c r="D28047" s="1">
        <v>45170</v>
      </c>
      <c r="E28047" s="2">
        <v>25</v>
      </c>
      <c r="F28047" t="s">
        <v>496</v>
      </c>
      <c r="G28047" t="s">
        <v>2456</v>
      </c>
    </row>
    <row r="28048" spans="1:7" x14ac:dyDescent="0.25">
      <c r="A28048" t="s">
        <v>493</v>
      </c>
      <c r="B28048" t="s">
        <v>494</v>
      </c>
      <c r="C28048" t="s">
        <v>495</v>
      </c>
      <c r="D28048" s="1">
        <v>45170</v>
      </c>
      <c r="E28048" s="2">
        <v>25</v>
      </c>
      <c r="F28048" t="s">
        <v>497</v>
      </c>
      <c r="G28048" t="s">
        <v>2456</v>
      </c>
    </row>
    <row r="28049" spans="1:7" x14ac:dyDescent="0.25">
      <c r="A28049" t="s">
        <v>1541</v>
      </c>
      <c r="B28049" t="s">
        <v>1542</v>
      </c>
      <c r="C28049" t="s">
        <v>1543</v>
      </c>
      <c r="D28049" s="1">
        <v>45170</v>
      </c>
      <c r="E28049" s="2">
        <v>20</v>
      </c>
      <c r="F28049" t="s">
        <v>1544</v>
      </c>
      <c r="G28049" t="s">
        <v>114</v>
      </c>
    </row>
    <row r="28050" spans="1:7" x14ac:dyDescent="0.25">
      <c r="A28050" t="s">
        <v>1541</v>
      </c>
      <c r="B28050" t="s">
        <v>1542</v>
      </c>
      <c r="C28050" t="s">
        <v>1543</v>
      </c>
      <c r="D28050" s="1">
        <v>45170</v>
      </c>
      <c r="E28050" s="2">
        <v>20</v>
      </c>
      <c r="F28050" t="s">
        <v>1545</v>
      </c>
      <c r="G28050" t="s">
        <v>114</v>
      </c>
    </row>
    <row r="28051" spans="1:7" x14ac:dyDescent="0.25">
      <c r="A28051" t="s">
        <v>3800</v>
      </c>
      <c r="B28051" t="s">
        <v>1430</v>
      </c>
      <c r="C28051" t="s">
        <v>3801</v>
      </c>
      <c r="D28051" s="1">
        <v>45170</v>
      </c>
      <c r="E28051" s="2">
        <v>10</v>
      </c>
      <c r="F28051" t="s">
        <v>3802</v>
      </c>
      <c r="G28051" t="s">
        <v>2700</v>
      </c>
    </row>
    <row r="28052" spans="1:7" x14ac:dyDescent="0.25">
      <c r="A28052" t="s">
        <v>3800</v>
      </c>
      <c r="B28052" t="s">
        <v>1430</v>
      </c>
      <c r="C28052" t="s">
        <v>3801</v>
      </c>
      <c r="D28052" s="1">
        <v>45170</v>
      </c>
      <c r="E28052" s="2">
        <v>10</v>
      </c>
      <c r="F28052" t="s">
        <v>3802</v>
      </c>
      <c r="G28052" t="s">
        <v>1245</v>
      </c>
    </row>
    <row r="28053" spans="1:7" x14ac:dyDescent="0.25">
      <c r="A28053" t="s">
        <v>4621</v>
      </c>
      <c r="B28053" t="s">
        <v>4622</v>
      </c>
      <c r="C28053" t="s">
        <v>4623</v>
      </c>
      <c r="D28053" s="1">
        <v>45170</v>
      </c>
      <c r="E28053" s="2">
        <v>250</v>
      </c>
      <c r="F28053" t="s">
        <v>4624</v>
      </c>
      <c r="G28053" t="s">
        <v>6332</v>
      </c>
    </row>
    <row r="28054" spans="1:7" x14ac:dyDescent="0.25">
      <c r="A28054" t="s">
        <v>155</v>
      </c>
      <c r="B28054" t="s">
        <v>156</v>
      </c>
      <c r="C28054" t="s">
        <v>157</v>
      </c>
      <c r="D28054" s="1">
        <v>45170</v>
      </c>
      <c r="E28054" s="2">
        <v>20</v>
      </c>
      <c r="F28054" t="s">
        <v>158</v>
      </c>
      <c r="G28054" t="s">
        <v>5789</v>
      </c>
    </row>
    <row r="28055" spans="1:7" x14ac:dyDescent="0.25">
      <c r="A28055" t="s">
        <v>155</v>
      </c>
      <c r="B28055" t="s">
        <v>156</v>
      </c>
      <c r="C28055" t="s">
        <v>157</v>
      </c>
      <c r="D28055" s="1">
        <v>45170</v>
      </c>
      <c r="E28055" s="2">
        <v>20</v>
      </c>
      <c r="F28055" t="s">
        <v>158</v>
      </c>
      <c r="G28055" t="s">
        <v>5789</v>
      </c>
    </row>
    <row r="28056" spans="1:7" x14ac:dyDescent="0.25">
      <c r="A28056" t="s">
        <v>2758</v>
      </c>
      <c r="B28056" t="s">
        <v>2759</v>
      </c>
      <c r="C28056" t="s">
        <v>2760</v>
      </c>
      <c r="D28056" s="1">
        <v>45170</v>
      </c>
      <c r="E28056" s="2">
        <v>15</v>
      </c>
      <c r="F28056" t="s">
        <v>2761</v>
      </c>
      <c r="G28056" t="s">
        <v>3282</v>
      </c>
    </row>
    <row r="28057" spans="1:7" x14ac:dyDescent="0.25">
      <c r="A28057" t="s">
        <v>3247</v>
      </c>
      <c r="B28057" t="s">
        <v>3248</v>
      </c>
      <c r="C28057" t="s">
        <v>3249</v>
      </c>
      <c r="D28057" s="1">
        <v>45170</v>
      </c>
      <c r="E28057" s="2">
        <v>10</v>
      </c>
      <c r="F28057" t="s">
        <v>3250</v>
      </c>
      <c r="G28057" t="s">
        <v>3649</v>
      </c>
    </row>
    <row r="28058" spans="1:7" x14ac:dyDescent="0.25">
      <c r="A28058" t="s">
        <v>4990</v>
      </c>
      <c r="B28058" t="s">
        <v>4991</v>
      </c>
      <c r="C28058" t="s">
        <v>4992</v>
      </c>
      <c r="D28058" s="1">
        <v>45170</v>
      </c>
      <c r="E28058" s="2">
        <v>100</v>
      </c>
      <c r="F28058" t="s">
        <v>4993</v>
      </c>
      <c r="G28058" t="s">
        <v>2663</v>
      </c>
    </row>
    <row r="28059" spans="1:7" x14ac:dyDescent="0.25">
      <c r="A28059" t="s">
        <v>4990</v>
      </c>
      <c r="B28059" t="s">
        <v>4991</v>
      </c>
      <c r="C28059" t="s">
        <v>4992</v>
      </c>
      <c r="D28059" s="1">
        <v>45170</v>
      </c>
      <c r="E28059" s="2">
        <v>100</v>
      </c>
      <c r="F28059" t="s">
        <v>4994</v>
      </c>
      <c r="G28059" t="s">
        <v>2663</v>
      </c>
    </row>
    <row r="28060" spans="1:7" x14ac:dyDescent="0.25">
      <c r="A28060" t="s">
        <v>2272</v>
      </c>
      <c r="B28060" t="s">
        <v>2273</v>
      </c>
      <c r="C28060" t="s">
        <v>2274</v>
      </c>
      <c r="D28060" s="1">
        <v>45170</v>
      </c>
      <c r="E28060" s="2">
        <v>350</v>
      </c>
      <c r="F28060" t="s">
        <v>2275</v>
      </c>
      <c r="G28060" t="s">
        <v>2663</v>
      </c>
    </row>
    <row r="28061" spans="1:7" x14ac:dyDescent="0.25">
      <c r="A28061" t="s">
        <v>2272</v>
      </c>
      <c r="B28061" t="s">
        <v>2273</v>
      </c>
      <c r="C28061" t="s">
        <v>2274</v>
      </c>
      <c r="D28061" s="1">
        <v>45170</v>
      </c>
      <c r="E28061" s="2">
        <v>350</v>
      </c>
      <c r="F28061" t="s">
        <v>2276</v>
      </c>
      <c r="G28061" t="s">
        <v>2663</v>
      </c>
    </row>
    <row r="28062" spans="1:7" x14ac:dyDescent="0.25">
      <c r="A28062" t="s">
        <v>2272</v>
      </c>
      <c r="B28062" t="s">
        <v>2273</v>
      </c>
      <c r="C28062" t="s">
        <v>2274</v>
      </c>
      <c r="D28062" s="1">
        <v>45170</v>
      </c>
      <c r="E28062" s="2">
        <v>41.67</v>
      </c>
      <c r="F28062" t="s">
        <v>2275</v>
      </c>
      <c r="G28062" t="s">
        <v>3650</v>
      </c>
    </row>
    <row r="28063" spans="1:7" x14ac:dyDescent="0.25">
      <c r="A28063" t="s">
        <v>2272</v>
      </c>
      <c r="B28063" t="s">
        <v>2273</v>
      </c>
      <c r="C28063" t="s">
        <v>2274</v>
      </c>
      <c r="D28063" s="1">
        <v>45170</v>
      </c>
      <c r="E28063" s="2">
        <v>41.67</v>
      </c>
      <c r="F28063" t="s">
        <v>2276</v>
      </c>
      <c r="G28063" t="s">
        <v>3650</v>
      </c>
    </row>
    <row r="28064" spans="1:7" x14ac:dyDescent="0.25">
      <c r="A28064" t="s">
        <v>2272</v>
      </c>
      <c r="B28064" t="s">
        <v>2273</v>
      </c>
      <c r="C28064" t="s">
        <v>2274</v>
      </c>
      <c r="D28064" s="1">
        <v>45170</v>
      </c>
      <c r="E28064" s="2">
        <v>83.33</v>
      </c>
      <c r="F28064" t="s">
        <v>2275</v>
      </c>
      <c r="G28064" t="s">
        <v>34</v>
      </c>
    </row>
    <row r="28065" spans="1:7" x14ac:dyDescent="0.25">
      <c r="A28065" t="s">
        <v>2272</v>
      </c>
      <c r="B28065" t="s">
        <v>2273</v>
      </c>
      <c r="C28065" t="s">
        <v>2274</v>
      </c>
      <c r="D28065" s="1">
        <v>45170</v>
      </c>
      <c r="E28065" s="2">
        <v>83.33</v>
      </c>
      <c r="F28065" t="s">
        <v>2276</v>
      </c>
      <c r="G28065" t="s">
        <v>34</v>
      </c>
    </row>
    <row r="28066" spans="1:7" x14ac:dyDescent="0.25">
      <c r="A28066" t="s">
        <v>2245</v>
      </c>
      <c r="B28066" t="s">
        <v>2246</v>
      </c>
      <c r="C28066" t="s">
        <v>2247</v>
      </c>
      <c r="D28066" s="1">
        <v>45170</v>
      </c>
      <c r="E28066" s="2">
        <v>10</v>
      </c>
      <c r="F28066" t="s">
        <v>2248</v>
      </c>
      <c r="G28066" t="s">
        <v>6257</v>
      </c>
    </row>
    <row r="28067" spans="1:7" x14ac:dyDescent="0.25">
      <c r="A28067" t="s">
        <v>2245</v>
      </c>
      <c r="B28067" t="s">
        <v>2246</v>
      </c>
      <c r="C28067" t="s">
        <v>2247</v>
      </c>
      <c r="D28067" s="1">
        <v>45170</v>
      </c>
      <c r="E28067" s="2">
        <v>10</v>
      </c>
      <c r="F28067" t="s">
        <v>2249</v>
      </c>
      <c r="G28067" t="s">
        <v>6257</v>
      </c>
    </row>
    <row r="28068" spans="1:7" x14ac:dyDescent="0.25">
      <c r="A28068" t="s">
        <v>553</v>
      </c>
      <c r="B28068" t="s">
        <v>554</v>
      </c>
      <c r="C28068" t="s">
        <v>555</v>
      </c>
      <c r="D28068" s="1">
        <v>45170</v>
      </c>
      <c r="E28068" s="2">
        <v>50</v>
      </c>
      <c r="F28068" t="s">
        <v>556</v>
      </c>
      <c r="G28068" t="s">
        <v>2663</v>
      </c>
    </row>
    <row r="28069" spans="1:7" x14ac:dyDescent="0.25">
      <c r="A28069" t="s">
        <v>553</v>
      </c>
      <c r="B28069" t="s">
        <v>554</v>
      </c>
      <c r="C28069" t="s">
        <v>555</v>
      </c>
      <c r="D28069" s="1">
        <v>45170</v>
      </c>
      <c r="E28069" s="2">
        <v>50</v>
      </c>
      <c r="F28069" t="s">
        <v>557</v>
      </c>
      <c r="G28069" t="s">
        <v>2663</v>
      </c>
    </row>
    <row r="28070" spans="1:7" x14ac:dyDescent="0.25">
      <c r="A28070" t="s">
        <v>934</v>
      </c>
      <c r="B28070" t="s">
        <v>935</v>
      </c>
      <c r="C28070" t="s">
        <v>936</v>
      </c>
      <c r="D28070" s="1">
        <v>45174</v>
      </c>
      <c r="E28070" s="2">
        <v>1500</v>
      </c>
      <c r="F28070" t="s">
        <v>937</v>
      </c>
      <c r="G28070" t="s">
        <v>2663</v>
      </c>
    </row>
    <row r="28071" spans="1:7" x14ac:dyDescent="0.25">
      <c r="A28071" t="s">
        <v>482</v>
      </c>
      <c r="B28071" t="s">
        <v>483</v>
      </c>
      <c r="C28071" t="s">
        <v>484</v>
      </c>
      <c r="D28071" s="1">
        <v>45174</v>
      </c>
      <c r="E28071" s="2">
        <v>83.33</v>
      </c>
      <c r="F28071" t="s">
        <v>485</v>
      </c>
      <c r="G28071" t="s">
        <v>34</v>
      </c>
    </row>
    <row r="28072" spans="1:7" x14ac:dyDescent="0.25">
      <c r="A28072" t="s">
        <v>482</v>
      </c>
      <c r="B28072" t="s">
        <v>483</v>
      </c>
      <c r="C28072" t="s">
        <v>484</v>
      </c>
      <c r="D28072" s="1">
        <v>45174</v>
      </c>
      <c r="E28072" s="2">
        <v>41.67</v>
      </c>
      <c r="F28072" t="s">
        <v>485</v>
      </c>
      <c r="G28072" t="s">
        <v>1240</v>
      </c>
    </row>
    <row r="28073" spans="1:7" x14ac:dyDescent="0.25">
      <c r="A28073">
        <v>1207</v>
      </c>
      <c r="B28073" t="s">
        <v>6763</v>
      </c>
      <c r="C28073" t="s">
        <v>6764</v>
      </c>
      <c r="D28073" s="1">
        <v>45174</v>
      </c>
      <c r="E28073" s="2">
        <v>311.19</v>
      </c>
      <c r="F28073" t="s">
        <v>6765</v>
      </c>
      <c r="G28073" t="s">
        <v>6709</v>
      </c>
    </row>
    <row r="28074" spans="1:7" x14ac:dyDescent="0.25">
      <c r="A28074">
        <v>1208</v>
      </c>
      <c r="B28074" t="s">
        <v>6766</v>
      </c>
      <c r="D28074" s="1">
        <v>45174</v>
      </c>
      <c r="E28074" s="2">
        <v>250</v>
      </c>
      <c r="G28074" t="s">
        <v>276</v>
      </c>
    </row>
    <row r="28075" spans="1:7" x14ac:dyDescent="0.25">
      <c r="A28075">
        <v>262</v>
      </c>
      <c r="B28075" t="s">
        <v>6492</v>
      </c>
      <c r="C28075" t="s">
        <v>796</v>
      </c>
      <c r="D28075" s="1">
        <v>45174</v>
      </c>
      <c r="E28075" s="2">
        <v>1000</v>
      </c>
      <c r="G28075" t="s">
        <v>2663</v>
      </c>
    </row>
    <row r="28076" spans="1:7" x14ac:dyDescent="0.25">
      <c r="A28076" t="s">
        <v>2313</v>
      </c>
      <c r="B28076" t="s">
        <v>2314</v>
      </c>
      <c r="D28076" s="1">
        <v>45174</v>
      </c>
      <c r="E28076" s="2">
        <v>1500</v>
      </c>
      <c r="F28076" t="s">
        <v>2315</v>
      </c>
      <c r="G28076" t="s">
        <v>6423</v>
      </c>
    </row>
    <row r="28077" spans="1:7" x14ac:dyDescent="0.25">
      <c r="A28077" t="s">
        <v>4097</v>
      </c>
      <c r="B28077" t="s">
        <v>4098</v>
      </c>
      <c r="D28077" s="1">
        <v>45176</v>
      </c>
      <c r="E28077" s="2">
        <v>500</v>
      </c>
      <c r="F28077" t="s">
        <v>4099</v>
      </c>
      <c r="G28077" t="s">
        <v>6423</v>
      </c>
    </row>
    <row r="28078" spans="1:7" x14ac:dyDescent="0.25">
      <c r="A28078" t="s">
        <v>4100</v>
      </c>
      <c r="B28078" t="s">
        <v>4101</v>
      </c>
      <c r="D28078" s="1">
        <v>45176</v>
      </c>
      <c r="E28078" s="2">
        <v>500</v>
      </c>
      <c r="F28078" t="s">
        <v>4102</v>
      </c>
      <c r="G28078" t="s">
        <v>6423</v>
      </c>
    </row>
    <row r="28079" spans="1:7" x14ac:dyDescent="0.25">
      <c r="A28079">
        <v>832</v>
      </c>
      <c r="B28079" t="s">
        <v>6293</v>
      </c>
      <c r="D28079" s="1">
        <v>45176</v>
      </c>
      <c r="E28079" s="2">
        <v>500</v>
      </c>
      <c r="F28079" t="s">
        <v>6294</v>
      </c>
      <c r="G28079" t="s">
        <v>6423</v>
      </c>
    </row>
    <row r="28080" spans="1:7" x14ac:dyDescent="0.25">
      <c r="A28080">
        <v>461</v>
      </c>
      <c r="B28080" t="s">
        <v>5947</v>
      </c>
      <c r="D28080" s="1">
        <v>45178</v>
      </c>
      <c r="E28080" s="2">
        <v>3072</v>
      </c>
      <c r="F28080" t="s">
        <v>5948</v>
      </c>
      <c r="G28080" t="s">
        <v>6423</v>
      </c>
    </row>
    <row r="28081" spans="1:7" x14ac:dyDescent="0.25">
      <c r="A28081" t="s">
        <v>6767</v>
      </c>
      <c r="B28081" t="s">
        <v>6768</v>
      </c>
      <c r="D28081" s="1">
        <v>45178</v>
      </c>
      <c r="E28081" s="2">
        <v>1514.24</v>
      </c>
      <c r="G28081" t="s">
        <v>6423</v>
      </c>
    </row>
    <row r="28082" spans="1:7" x14ac:dyDescent="0.25">
      <c r="A28082">
        <v>1221</v>
      </c>
      <c r="B28082" t="s">
        <v>6769</v>
      </c>
      <c r="D28082" s="1">
        <v>45178</v>
      </c>
      <c r="E28082" s="2">
        <v>2562.92</v>
      </c>
      <c r="F28082" t="s">
        <v>6770</v>
      </c>
      <c r="G28082" t="s">
        <v>6423</v>
      </c>
    </row>
    <row r="28083" spans="1:7" x14ac:dyDescent="0.25">
      <c r="A28083">
        <v>1222</v>
      </c>
      <c r="B28083" t="s">
        <v>6771</v>
      </c>
      <c r="D28083" s="1">
        <v>45178</v>
      </c>
      <c r="E28083" s="2">
        <v>273</v>
      </c>
      <c r="F28083" t="s">
        <v>6772</v>
      </c>
      <c r="G28083" t="s">
        <v>6423</v>
      </c>
    </row>
    <row r="28084" spans="1:7" x14ac:dyDescent="0.25">
      <c r="A28084">
        <v>1223</v>
      </c>
      <c r="B28084" t="s">
        <v>6773</v>
      </c>
      <c r="D28084" s="1">
        <v>45178</v>
      </c>
      <c r="E28084" s="2">
        <v>185</v>
      </c>
      <c r="F28084" t="s">
        <v>6774</v>
      </c>
      <c r="G28084" t="s">
        <v>6423</v>
      </c>
    </row>
    <row r="28085" spans="1:7" x14ac:dyDescent="0.25">
      <c r="A28085">
        <v>1203</v>
      </c>
      <c r="B28085" t="s">
        <v>6775</v>
      </c>
      <c r="D28085" s="1">
        <v>45178</v>
      </c>
      <c r="E28085" s="2">
        <v>1250</v>
      </c>
      <c r="F28085" t="s">
        <v>6776</v>
      </c>
      <c r="G28085" t="s">
        <v>6423</v>
      </c>
    </row>
    <row r="28086" spans="1:7" x14ac:dyDescent="0.25">
      <c r="A28086">
        <v>1168</v>
      </c>
      <c r="B28086" t="s">
        <v>6700</v>
      </c>
      <c r="C28086" t="s">
        <v>6701</v>
      </c>
      <c r="D28086" s="1">
        <v>45179</v>
      </c>
      <c r="E28086" s="2">
        <v>500</v>
      </c>
      <c r="F28086" t="s">
        <v>6702</v>
      </c>
      <c r="G28086" t="s">
        <v>6423</v>
      </c>
    </row>
    <row r="28087" spans="1:7" x14ac:dyDescent="0.25">
      <c r="A28087" t="s">
        <v>4632</v>
      </c>
      <c r="B28087" t="s">
        <v>4633</v>
      </c>
      <c r="C28087" t="s">
        <v>4634</v>
      </c>
      <c r="D28087" s="1">
        <v>45179</v>
      </c>
      <c r="E28087" s="2">
        <v>100</v>
      </c>
      <c r="F28087" t="s">
        <v>4635</v>
      </c>
      <c r="G28087" t="s">
        <v>6423</v>
      </c>
    </row>
    <row r="28088" spans="1:7" x14ac:dyDescent="0.25">
      <c r="A28088" t="s">
        <v>4632</v>
      </c>
      <c r="B28088" t="s">
        <v>4633</v>
      </c>
      <c r="C28088" t="s">
        <v>4634</v>
      </c>
      <c r="D28088" s="1">
        <v>45179</v>
      </c>
      <c r="E28088" s="2">
        <v>100</v>
      </c>
      <c r="F28088" t="s">
        <v>4636</v>
      </c>
      <c r="G28088" t="s">
        <v>6423</v>
      </c>
    </row>
    <row r="28089" spans="1:7" x14ac:dyDescent="0.25">
      <c r="A28089" t="s">
        <v>4632</v>
      </c>
      <c r="B28089" t="s">
        <v>4633</v>
      </c>
      <c r="C28089" t="s">
        <v>4634</v>
      </c>
      <c r="D28089" s="1">
        <v>45179</v>
      </c>
      <c r="E28089" s="2">
        <v>100</v>
      </c>
      <c r="F28089" t="s">
        <v>4636</v>
      </c>
      <c r="G28089" t="s">
        <v>6423</v>
      </c>
    </row>
    <row r="28090" spans="1:7" x14ac:dyDescent="0.25">
      <c r="A28090" t="s">
        <v>4576</v>
      </c>
      <c r="B28090" t="s">
        <v>4577</v>
      </c>
      <c r="C28090" t="s">
        <v>4578</v>
      </c>
      <c r="D28090" s="1">
        <v>45179</v>
      </c>
      <c r="E28090" s="2">
        <v>1500</v>
      </c>
      <c r="F28090" t="s">
        <v>4579</v>
      </c>
      <c r="G28090" t="s">
        <v>6423</v>
      </c>
    </row>
    <row r="28091" spans="1:7" x14ac:dyDescent="0.25">
      <c r="A28091" t="s">
        <v>4588</v>
      </c>
      <c r="B28091" t="s">
        <v>4589</v>
      </c>
      <c r="C28091" t="s">
        <v>4590</v>
      </c>
      <c r="D28091" s="1">
        <v>45182</v>
      </c>
      <c r="E28091" s="2">
        <v>500</v>
      </c>
      <c r="F28091" t="s">
        <v>4591</v>
      </c>
      <c r="G28091" t="s">
        <v>6423</v>
      </c>
    </row>
    <row r="28092" spans="1:7" x14ac:dyDescent="0.25">
      <c r="A28092">
        <v>1209</v>
      </c>
      <c r="B28092" t="s">
        <v>1389</v>
      </c>
      <c r="C28092" t="s">
        <v>1370</v>
      </c>
      <c r="D28092" s="1">
        <v>45182</v>
      </c>
      <c r="E28092" s="2">
        <v>200</v>
      </c>
      <c r="G28092" t="s">
        <v>186</v>
      </c>
    </row>
    <row r="28093" spans="1:7" x14ac:dyDescent="0.25">
      <c r="A28093">
        <v>1208</v>
      </c>
      <c r="B28093" t="s">
        <v>6766</v>
      </c>
      <c r="D28093" s="1">
        <v>45183</v>
      </c>
      <c r="E28093" s="2">
        <v>250</v>
      </c>
      <c r="G28093" t="s">
        <v>276</v>
      </c>
    </row>
    <row r="28094" spans="1:7" x14ac:dyDescent="0.25">
      <c r="A28094">
        <v>438</v>
      </c>
      <c r="B28094" t="s">
        <v>242</v>
      </c>
      <c r="C28094" t="s">
        <v>5931</v>
      </c>
      <c r="D28094" s="1">
        <v>45183</v>
      </c>
      <c r="E28094" s="2">
        <v>1000</v>
      </c>
      <c r="F28094" t="s">
        <v>5932</v>
      </c>
      <c r="G28094" t="s">
        <v>6423</v>
      </c>
    </row>
    <row r="28095" spans="1:7" x14ac:dyDescent="0.25">
      <c r="A28095" t="s">
        <v>221</v>
      </c>
      <c r="B28095" t="s">
        <v>222</v>
      </c>
      <c r="C28095" t="s">
        <v>223</v>
      </c>
      <c r="D28095" s="1">
        <v>45183</v>
      </c>
      <c r="E28095" s="2">
        <v>1000</v>
      </c>
      <c r="F28095" t="s">
        <v>224</v>
      </c>
      <c r="G28095" t="s">
        <v>6423</v>
      </c>
    </row>
    <row r="28096" spans="1:7" x14ac:dyDescent="0.25">
      <c r="A28096" t="s">
        <v>2397</v>
      </c>
      <c r="B28096" t="s">
        <v>2398</v>
      </c>
      <c r="C28096" t="s">
        <v>2399</v>
      </c>
      <c r="D28096" s="1">
        <v>45183</v>
      </c>
      <c r="E28096" s="2">
        <v>10000</v>
      </c>
      <c r="F28096" t="s">
        <v>2400</v>
      </c>
      <c r="G28096" t="s">
        <v>6423</v>
      </c>
    </row>
    <row r="28097" spans="1:7" x14ac:dyDescent="0.25">
      <c r="A28097" t="s">
        <v>4660</v>
      </c>
      <c r="B28097" t="s">
        <v>4661</v>
      </c>
      <c r="C28097" t="s">
        <v>4662</v>
      </c>
      <c r="D28097" s="1">
        <v>45183</v>
      </c>
      <c r="E28097" s="2">
        <v>5</v>
      </c>
      <c r="F28097" t="s">
        <v>4663</v>
      </c>
      <c r="G28097" t="s">
        <v>276</v>
      </c>
    </row>
    <row r="28098" spans="1:7" x14ac:dyDescent="0.25">
      <c r="A28098" t="s">
        <v>2714</v>
      </c>
      <c r="B28098" t="s">
        <v>2715</v>
      </c>
      <c r="C28098" t="s">
        <v>488</v>
      </c>
      <c r="D28098" s="1">
        <v>45184</v>
      </c>
      <c r="E28098" s="2">
        <v>84</v>
      </c>
      <c r="F28098" t="s">
        <v>2716</v>
      </c>
      <c r="G28098" t="s">
        <v>34</v>
      </c>
    </row>
    <row r="28099" spans="1:7" x14ac:dyDescent="0.25">
      <c r="A28099" t="s">
        <v>3445</v>
      </c>
      <c r="B28099" t="s">
        <v>2459</v>
      </c>
      <c r="C28099" t="s">
        <v>3446</v>
      </c>
      <c r="D28099" s="1">
        <v>45184</v>
      </c>
      <c r="E28099" s="2">
        <v>2100</v>
      </c>
      <c r="F28099" t="s">
        <v>3447</v>
      </c>
      <c r="G28099" t="s">
        <v>6423</v>
      </c>
    </row>
    <row r="28100" spans="1:7" x14ac:dyDescent="0.25">
      <c r="A28100" t="s">
        <v>1257</v>
      </c>
      <c r="B28100" t="s">
        <v>1258</v>
      </c>
      <c r="C28100" t="s">
        <v>1259</v>
      </c>
      <c r="D28100" s="1">
        <v>45184</v>
      </c>
      <c r="E28100" s="2">
        <v>83.33</v>
      </c>
      <c r="F28100" t="s">
        <v>1260</v>
      </c>
      <c r="G28100" t="s">
        <v>34</v>
      </c>
    </row>
    <row r="28101" spans="1:7" x14ac:dyDescent="0.25">
      <c r="A28101" t="s">
        <v>40</v>
      </c>
      <c r="B28101" t="s">
        <v>41</v>
      </c>
      <c r="C28101" t="s">
        <v>42</v>
      </c>
      <c r="D28101" s="1">
        <v>45184</v>
      </c>
      <c r="E28101" s="2">
        <v>83.33</v>
      </c>
      <c r="F28101" t="s">
        <v>43</v>
      </c>
      <c r="G28101" t="s">
        <v>2898</v>
      </c>
    </row>
    <row r="28102" spans="1:7" x14ac:dyDescent="0.25">
      <c r="A28102" t="s">
        <v>40</v>
      </c>
      <c r="B28102" t="s">
        <v>41</v>
      </c>
      <c r="C28102" t="s">
        <v>42</v>
      </c>
      <c r="D28102" s="1">
        <v>45184</v>
      </c>
      <c r="E28102" s="2">
        <v>83.33</v>
      </c>
      <c r="F28102" t="s">
        <v>43</v>
      </c>
      <c r="G28102" t="s">
        <v>34</v>
      </c>
    </row>
    <row r="28103" spans="1:7" x14ac:dyDescent="0.25">
      <c r="A28103" t="s">
        <v>2463</v>
      </c>
      <c r="B28103" t="s">
        <v>2464</v>
      </c>
      <c r="C28103" t="s">
        <v>2465</v>
      </c>
      <c r="D28103" s="1">
        <v>45184</v>
      </c>
      <c r="E28103" s="2">
        <v>84</v>
      </c>
      <c r="F28103" t="s">
        <v>2466</v>
      </c>
      <c r="G28103" t="s">
        <v>34</v>
      </c>
    </row>
    <row r="28104" spans="1:7" x14ac:dyDescent="0.25">
      <c r="A28104" t="s">
        <v>2463</v>
      </c>
      <c r="B28104" t="s">
        <v>2464</v>
      </c>
      <c r="C28104" t="s">
        <v>2465</v>
      </c>
      <c r="D28104" s="1">
        <v>45184</v>
      </c>
      <c r="E28104" s="2">
        <v>84</v>
      </c>
      <c r="F28104" t="s">
        <v>2467</v>
      </c>
      <c r="G28104" t="s">
        <v>34</v>
      </c>
    </row>
    <row r="28105" spans="1:7" x14ac:dyDescent="0.25">
      <c r="A28105" t="s">
        <v>2463</v>
      </c>
      <c r="B28105" t="s">
        <v>2464</v>
      </c>
      <c r="C28105" t="s">
        <v>2465</v>
      </c>
      <c r="D28105" s="1">
        <v>45184</v>
      </c>
      <c r="E28105" s="2">
        <v>100</v>
      </c>
      <c r="F28105" t="s">
        <v>2466</v>
      </c>
      <c r="G28105" t="s">
        <v>2663</v>
      </c>
    </row>
    <row r="28106" spans="1:7" x14ac:dyDescent="0.25">
      <c r="A28106" t="s">
        <v>2463</v>
      </c>
      <c r="B28106" t="s">
        <v>2464</v>
      </c>
      <c r="C28106" t="s">
        <v>2465</v>
      </c>
      <c r="D28106" s="1">
        <v>45184</v>
      </c>
      <c r="E28106" s="2">
        <v>100</v>
      </c>
      <c r="F28106" t="s">
        <v>2467</v>
      </c>
      <c r="G28106" t="s">
        <v>2663</v>
      </c>
    </row>
    <row r="28107" spans="1:7" x14ac:dyDescent="0.25">
      <c r="A28107" t="s">
        <v>53</v>
      </c>
      <c r="B28107" t="s">
        <v>54</v>
      </c>
      <c r="C28107" t="s">
        <v>55</v>
      </c>
      <c r="D28107" s="1">
        <v>45184</v>
      </c>
      <c r="E28107" s="2">
        <v>16</v>
      </c>
      <c r="F28107" t="s">
        <v>56</v>
      </c>
      <c r="G28107" t="s">
        <v>2663</v>
      </c>
    </row>
    <row r="28108" spans="1:7" x14ac:dyDescent="0.25">
      <c r="A28108" t="s">
        <v>53</v>
      </c>
      <c r="B28108" t="s">
        <v>54</v>
      </c>
      <c r="C28108" t="s">
        <v>55</v>
      </c>
      <c r="D28108" s="1">
        <v>45184</v>
      </c>
      <c r="E28108" s="2">
        <v>16</v>
      </c>
      <c r="F28108" t="s">
        <v>57</v>
      </c>
      <c r="G28108" t="s">
        <v>2663</v>
      </c>
    </row>
    <row r="28109" spans="1:7" x14ac:dyDescent="0.25">
      <c r="A28109" t="s">
        <v>53</v>
      </c>
      <c r="B28109" t="s">
        <v>54</v>
      </c>
      <c r="C28109" t="s">
        <v>55</v>
      </c>
      <c r="D28109" s="1">
        <v>45184</v>
      </c>
      <c r="E28109" s="2">
        <v>84</v>
      </c>
      <c r="F28109" t="s">
        <v>56</v>
      </c>
      <c r="G28109" t="s">
        <v>34</v>
      </c>
    </row>
    <row r="28110" spans="1:7" x14ac:dyDescent="0.25">
      <c r="A28110" t="s">
        <v>53</v>
      </c>
      <c r="B28110" t="s">
        <v>54</v>
      </c>
      <c r="C28110" t="s">
        <v>55</v>
      </c>
      <c r="D28110" s="1">
        <v>45184</v>
      </c>
      <c r="E28110" s="2">
        <v>84</v>
      </c>
      <c r="F28110" t="s">
        <v>57</v>
      </c>
      <c r="G28110" t="s">
        <v>34</v>
      </c>
    </row>
    <row r="28111" spans="1:7" x14ac:dyDescent="0.25">
      <c r="A28111" t="s">
        <v>49</v>
      </c>
      <c r="B28111" t="s">
        <v>50</v>
      </c>
      <c r="C28111" t="s">
        <v>51</v>
      </c>
      <c r="D28111" s="1">
        <v>45184</v>
      </c>
      <c r="E28111" s="2">
        <v>140</v>
      </c>
      <c r="F28111" t="s">
        <v>52</v>
      </c>
      <c r="G28111" t="s">
        <v>2663</v>
      </c>
    </row>
    <row r="28112" spans="1:7" x14ac:dyDescent="0.25">
      <c r="A28112">
        <v>874</v>
      </c>
      <c r="B28112" t="s">
        <v>6384</v>
      </c>
      <c r="D28112" s="1">
        <v>45184</v>
      </c>
      <c r="E28112" s="2">
        <v>84</v>
      </c>
      <c r="G28112" t="s">
        <v>34</v>
      </c>
    </row>
    <row r="28113" spans="1:7" x14ac:dyDescent="0.25">
      <c r="A28113" t="s">
        <v>767</v>
      </c>
      <c r="B28113" t="s">
        <v>768</v>
      </c>
      <c r="D28113" s="1">
        <v>45184</v>
      </c>
      <c r="E28113" s="2">
        <v>16576.54</v>
      </c>
      <c r="G28113" t="s">
        <v>2663</v>
      </c>
    </row>
    <row r="28114" spans="1:7" x14ac:dyDescent="0.25">
      <c r="A28114" t="s">
        <v>3805</v>
      </c>
      <c r="B28114" t="s">
        <v>3806</v>
      </c>
      <c r="C28114" t="s">
        <v>3807</v>
      </c>
      <c r="D28114" s="1">
        <v>45184</v>
      </c>
      <c r="E28114" s="2">
        <v>21</v>
      </c>
      <c r="F28114" t="s">
        <v>3808</v>
      </c>
      <c r="G28114" t="s">
        <v>5635</v>
      </c>
    </row>
    <row r="28115" spans="1:7" x14ac:dyDescent="0.25">
      <c r="A28115" t="s">
        <v>3805</v>
      </c>
      <c r="B28115" t="s">
        <v>3806</v>
      </c>
      <c r="C28115" t="s">
        <v>3807</v>
      </c>
      <c r="D28115" s="1">
        <v>45184</v>
      </c>
      <c r="E28115" s="2">
        <v>21</v>
      </c>
      <c r="F28115" t="s">
        <v>3809</v>
      </c>
      <c r="G28115" t="s">
        <v>5635</v>
      </c>
    </row>
    <row r="28116" spans="1:7" x14ac:dyDescent="0.25">
      <c r="A28116" t="s">
        <v>3805</v>
      </c>
      <c r="B28116" t="s">
        <v>3806</v>
      </c>
      <c r="C28116" t="s">
        <v>3807</v>
      </c>
      <c r="D28116" s="1">
        <v>45184</v>
      </c>
      <c r="E28116" s="2">
        <v>21</v>
      </c>
      <c r="F28116" t="s">
        <v>3808</v>
      </c>
      <c r="G28116" t="s">
        <v>5638</v>
      </c>
    </row>
    <row r="28117" spans="1:7" x14ac:dyDescent="0.25">
      <c r="A28117" t="s">
        <v>3805</v>
      </c>
      <c r="B28117" t="s">
        <v>3806</v>
      </c>
      <c r="C28117" t="s">
        <v>3807</v>
      </c>
      <c r="D28117" s="1">
        <v>45184</v>
      </c>
      <c r="E28117" s="2">
        <v>21</v>
      </c>
      <c r="F28117" t="s">
        <v>3809</v>
      </c>
      <c r="G28117" t="s">
        <v>5638</v>
      </c>
    </row>
    <row r="28118" spans="1:7" x14ac:dyDescent="0.25">
      <c r="A28118" t="s">
        <v>5403</v>
      </c>
      <c r="B28118" t="s">
        <v>5404</v>
      </c>
      <c r="C28118" t="s">
        <v>758</v>
      </c>
      <c r="D28118" s="1">
        <v>45184</v>
      </c>
      <c r="E28118" s="2">
        <v>84</v>
      </c>
      <c r="F28118" t="s">
        <v>5405</v>
      </c>
      <c r="G28118" t="s">
        <v>34</v>
      </c>
    </row>
    <row r="28119" spans="1:7" x14ac:dyDescent="0.25">
      <c r="A28119">
        <v>1210</v>
      </c>
      <c r="B28119" t="s">
        <v>6777</v>
      </c>
      <c r="C28119" t="s">
        <v>6778</v>
      </c>
      <c r="D28119" s="1">
        <v>45184</v>
      </c>
      <c r="E28119" s="2">
        <v>50</v>
      </c>
      <c r="F28119" t="s">
        <v>6779</v>
      </c>
      <c r="G28119" t="s">
        <v>523</v>
      </c>
    </row>
    <row r="28120" spans="1:7" x14ac:dyDescent="0.25">
      <c r="A28120">
        <v>1372</v>
      </c>
      <c r="B28120" t="s">
        <v>6780</v>
      </c>
      <c r="C28120" t="s">
        <v>6781</v>
      </c>
      <c r="D28120" s="1">
        <v>45187</v>
      </c>
      <c r="E28120" s="2">
        <v>1000</v>
      </c>
      <c r="G28120" t="s">
        <v>6782</v>
      </c>
    </row>
    <row r="28121" spans="1:7" x14ac:dyDescent="0.25">
      <c r="A28121" t="s">
        <v>4251</v>
      </c>
      <c r="B28121" t="s">
        <v>792</v>
      </c>
      <c r="C28121" t="s">
        <v>4252</v>
      </c>
      <c r="D28121" s="1">
        <v>45187</v>
      </c>
      <c r="E28121" s="2">
        <v>3000</v>
      </c>
      <c r="F28121" t="s">
        <v>4253</v>
      </c>
      <c r="G28121" t="s">
        <v>4254</v>
      </c>
    </row>
    <row r="28122" spans="1:7" x14ac:dyDescent="0.25">
      <c r="A28122" t="s">
        <v>454</v>
      </c>
      <c r="B28122" t="s">
        <v>455</v>
      </c>
      <c r="D28122" s="1">
        <v>45187</v>
      </c>
      <c r="E28122" s="2">
        <v>16200</v>
      </c>
      <c r="G28122" t="s">
        <v>456</v>
      </c>
    </row>
    <row r="28123" spans="1:7" x14ac:dyDescent="0.25">
      <c r="A28123" t="s">
        <v>4581</v>
      </c>
      <c r="B28123" t="s">
        <v>4582</v>
      </c>
      <c r="D28123" s="1">
        <v>45187</v>
      </c>
      <c r="E28123" s="2">
        <v>2500</v>
      </c>
      <c r="G28123" t="s">
        <v>6423</v>
      </c>
    </row>
    <row r="28124" spans="1:7" x14ac:dyDescent="0.25">
      <c r="A28124">
        <v>1213</v>
      </c>
      <c r="B28124" t="s">
        <v>6783</v>
      </c>
      <c r="C28124" t="s">
        <v>6784</v>
      </c>
      <c r="D28124" s="1">
        <v>45189</v>
      </c>
      <c r="E28124" s="2">
        <v>50</v>
      </c>
      <c r="F28124" t="s">
        <v>6785</v>
      </c>
      <c r="G28124" t="s">
        <v>276</v>
      </c>
    </row>
    <row r="28125" spans="1:7" x14ac:dyDescent="0.25">
      <c r="A28125">
        <v>1214</v>
      </c>
      <c r="B28125" t="s">
        <v>6786</v>
      </c>
      <c r="C28125" t="s">
        <v>6787</v>
      </c>
      <c r="D28125" s="1">
        <v>45190</v>
      </c>
      <c r="E28125" s="2">
        <v>50</v>
      </c>
      <c r="F28125" t="s">
        <v>6788</v>
      </c>
      <c r="G28125" t="s">
        <v>276</v>
      </c>
    </row>
    <row r="28126" spans="1:7" x14ac:dyDescent="0.25">
      <c r="A28126" t="s">
        <v>4205</v>
      </c>
      <c r="B28126" t="s">
        <v>4206</v>
      </c>
      <c r="C28126" t="s">
        <v>4207</v>
      </c>
      <c r="D28126" s="1">
        <v>45190</v>
      </c>
      <c r="E28126" s="2">
        <v>250</v>
      </c>
      <c r="F28126" t="s">
        <v>4208</v>
      </c>
      <c r="G28126" t="s">
        <v>2663</v>
      </c>
    </row>
    <row r="28127" spans="1:7" x14ac:dyDescent="0.25">
      <c r="A28127" t="s">
        <v>861</v>
      </c>
      <c r="B28127" t="s">
        <v>862</v>
      </c>
      <c r="D28127" s="1">
        <v>45191</v>
      </c>
      <c r="E28127" s="2">
        <v>66708.570000000007</v>
      </c>
      <c r="F28127" t="s">
        <v>863</v>
      </c>
      <c r="G28127" t="s">
        <v>6789</v>
      </c>
    </row>
    <row r="28128" spans="1:7" x14ac:dyDescent="0.25">
      <c r="A28128" t="s">
        <v>2675</v>
      </c>
      <c r="B28128" t="s">
        <v>2676</v>
      </c>
      <c r="D28128" s="1">
        <v>45191</v>
      </c>
      <c r="E28128" s="2">
        <v>500</v>
      </c>
      <c r="G28128" t="s">
        <v>276</v>
      </c>
    </row>
    <row r="28129" spans="1:7" x14ac:dyDescent="0.25">
      <c r="A28129" t="s">
        <v>4580</v>
      </c>
      <c r="B28129" t="s">
        <v>1343</v>
      </c>
      <c r="D28129" s="1">
        <v>45194</v>
      </c>
      <c r="E28129" s="2">
        <v>1500</v>
      </c>
      <c r="G28129" t="s">
        <v>6423</v>
      </c>
    </row>
    <row r="28130" spans="1:7" x14ac:dyDescent="0.25">
      <c r="A28130" t="s">
        <v>4605</v>
      </c>
      <c r="B28130" t="s">
        <v>3339</v>
      </c>
      <c r="C28130" t="s">
        <v>1884</v>
      </c>
      <c r="D28130" s="1">
        <v>45195</v>
      </c>
      <c r="E28130" s="2">
        <v>500</v>
      </c>
      <c r="F28130" t="s">
        <v>4606</v>
      </c>
      <c r="G28130" t="s">
        <v>2663</v>
      </c>
    </row>
    <row r="28131" spans="1:7" x14ac:dyDescent="0.25">
      <c r="A28131">
        <v>1215</v>
      </c>
      <c r="B28131" t="s">
        <v>6790</v>
      </c>
      <c r="D28131" s="1">
        <v>45196</v>
      </c>
      <c r="E28131" s="2">
        <v>33000</v>
      </c>
      <c r="F28131" t="s">
        <v>6791</v>
      </c>
      <c r="G28131" t="s">
        <v>276</v>
      </c>
    </row>
    <row r="28132" spans="1:7" x14ac:dyDescent="0.25">
      <c r="A28132">
        <v>1216</v>
      </c>
      <c r="B28132" t="s">
        <v>2028</v>
      </c>
      <c r="C28132" t="s">
        <v>6792</v>
      </c>
      <c r="D28132" s="1">
        <v>45197</v>
      </c>
      <c r="E28132" s="2">
        <v>500</v>
      </c>
      <c r="G28132" t="s">
        <v>6423</v>
      </c>
    </row>
    <row r="28133" spans="1:7" x14ac:dyDescent="0.25">
      <c r="A28133">
        <v>1217</v>
      </c>
      <c r="B28133" t="s">
        <v>6793</v>
      </c>
      <c r="D28133" s="1">
        <v>45197</v>
      </c>
      <c r="E28133" s="2">
        <v>683465.69</v>
      </c>
      <c r="G28133" t="s">
        <v>2663</v>
      </c>
    </row>
    <row r="28134" spans="1:7" x14ac:dyDescent="0.25">
      <c r="A28134" t="s">
        <v>861</v>
      </c>
      <c r="B28134" t="s">
        <v>862</v>
      </c>
      <c r="D28134" s="1">
        <v>45198</v>
      </c>
      <c r="E28134" s="2">
        <v>5000</v>
      </c>
      <c r="F28134" t="s">
        <v>863</v>
      </c>
      <c r="G28134" t="s">
        <v>6423</v>
      </c>
    </row>
    <row r="28135" spans="1:7" x14ac:dyDescent="0.25">
      <c r="A28135" t="s">
        <v>4680</v>
      </c>
      <c r="B28135" t="s">
        <v>4681</v>
      </c>
      <c r="C28135" t="s">
        <v>4682</v>
      </c>
      <c r="D28135" s="1">
        <v>45199</v>
      </c>
      <c r="E28135" s="2">
        <v>84</v>
      </c>
      <c r="F28135" t="s">
        <v>4683</v>
      </c>
      <c r="G28135" t="s">
        <v>34</v>
      </c>
    </row>
    <row r="28136" spans="1:7" x14ac:dyDescent="0.25">
      <c r="A28136" t="s">
        <v>4525</v>
      </c>
      <c r="B28136" t="s">
        <v>4526</v>
      </c>
      <c r="C28136" t="s">
        <v>3574</v>
      </c>
      <c r="D28136" s="1">
        <v>45199</v>
      </c>
      <c r="E28136" s="2">
        <v>84</v>
      </c>
      <c r="F28136" t="s">
        <v>4527</v>
      </c>
      <c r="G28136" t="s">
        <v>34</v>
      </c>
    </row>
    <row r="28137" spans="1:7" x14ac:dyDescent="0.25">
      <c r="A28137" t="s">
        <v>225</v>
      </c>
      <c r="B28137" t="s">
        <v>226</v>
      </c>
      <c r="C28137" t="s">
        <v>227</v>
      </c>
      <c r="D28137" s="1">
        <v>45199</v>
      </c>
      <c r="E28137" s="2">
        <v>84</v>
      </c>
      <c r="F28137" t="s">
        <v>228</v>
      </c>
      <c r="G28137" t="s">
        <v>34</v>
      </c>
    </row>
    <row r="28138" spans="1:7" x14ac:dyDescent="0.25">
      <c r="A28138" t="s">
        <v>1426</v>
      </c>
      <c r="B28138" t="s">
        <v>1427</v>
      </c>
      <c r="C28138" t="s">
        <v>826</v>
      </c>
      <c r="D28138" s="1">
        <v>45199</v>
      </c>
      <c r="E28138" s="2">
        <v>84</v>
      </c>
      <c r="F28138" t="s">
        <v>1428</v>
      </c>
      <c r="G28138" t="s">
        <v>34</v>
      </c>
    </row>
    <row r="28139" spans="1:7" x14ac:dyDescent="0.25">
      <c r="A28139" t="s">
        <v>4699</v>
      </c>
      <c r="B28139" t="s">
        <v>4700</v>
      </c>
      <c r="C28139" t="s">
        <v>4701</v>
      </c>
      <c r="D28139" s="1">
        <v>45199</v>
      </c>
      <c r="E28139" s="2">
        <v>84</v>
      </c>
      <c r="F28139" t="s">
        <v>4702</v>
      </c>
      <c r="G28139" t="s">
        <v>34</v>
      </c>
    </row>
    <row r="28140" spans="1:7" x14ac:dyDescent="0.25">
      <c r="A28140" t="s">
        <v>4525</v>
      </c>
      <c r="B28140" t="s">
        <v>4526</v>
      </c>
      <c r="C28140" t="s">
        <v>3574</v>
      </c>
      <c r="D28140" s="1">
        <v>45200</v>
      </c>
      <c r="E28140" s="2">
        <v>25</v>
      </c>
      <c r="F28140" t="s">
        <v>4527</v>
      </c>
      <c r="G28140" t="s">
        <v>97</v>
      </c>
    </row>
    <row r="28141" spans="1:7" x14ac:dyDescent="0.25">
      <c r="A28141">
        <v>127</v>
      </c>
      <c r="B28141" t="s">
        <v>5609</v>
      </c>
      <c r="C28141" t="s">
        <v>1795</v>
      </c>
      <c r="D28141" s="1">
        <v>45200</v>
      </c>
      <c r="E28141" s="2">
        <v>84</v>
      </c>
      <c r="F28141" t="s">
        <v>5610</v>
      </c>
      <c r="G28141" t="s">
        <v>6387</v>
      </c>
    </row>
    <row r="28142" spans="1:7" x14ac:dyDescent="0.25">
      <c r="A28142">
        <v>847</v>
      </c>
      <c r="B28142" t="s">
        <v>6319</v>
      </c>
      <c r="C28142" t="s">
        <v>6320</v>
      </c>
      <c r="D28142" s="1">
        <v>45200</v>
      </c>
      <c r="E28142" s="2">
        <v>10</v>
      </c>
      <c r="F28142" t="s">
        <v>6321</v>
      </c>
      <c r="G28142" t="s">
        <v>2663</v>
      </c>
    </row>
    <row r="28143" spans="1:7" x14ac:dyDescent="0.25">
      <c r="A28143">
        <v>341</v>
      </c>
      <c r="B28143" t="s">
        <v>5819</v>
      </c>
      <c r="C28143" t="s">
        <v>5820</v>
      </c>
      <c r="D28143" s="1">
        <v>45200</v>
      </c>
      <c r="E28143" s="2">
        <v>50</v>
      </c>
      <c r="F28143" t="s">
        <v>5821</v>
      </c>
      <c r="G28143" t="s">
        <v>5638</v>
      </c>
    </row>
    <row r="28144" spans="1:7" x14ac:dyDescent="0.25">
      <c r="A28144">
        <v>383</v>
      </c>
      <c r="B28144" t="s">
        <v>5772</v>
      </c>
      <c r="C28144" t="s">
        <v>5876</v>
      </c>
      <c r="D28144" s="1">
        <v>45201</v>
      </c>
      <c r="E28144" s="2">
        <v>50</v>
      </c>
      <c r="F28144" t="s">
        <v>5877</v>
      </c>
      <c r="G28144" t="s">
        <v>6428</v>
      </c>
    </row>
    <row r="28145" spans="1:7" x14ac:dyDescent="0.25">
      <c r="A28145">
        <v>276</v>
      </c>
      <c r="B28145" t="s">
        <v>5802</v>
      </c>
      <c r="C28145" t="s">
        <v>5803</v>
      </c>
      <c r="D28145" s="1">
        <v>45201</v>
      </c>
      <c r="E28145" s="2">
        <v>5</v>
      </c>
      <c r="G28145" t="s">
        <v>5789</v>
      </c>
    </row>
    <row r="28146" spans="1:7" x14ac:dyDescent="0.25">
      <c r="A28146">
        <v>278</v>
      </c>
      <c r="B28146" t="s">
        <v>2822</v>
      </c>
      <c r="C28146" t="s">
        <v>779</v>
      </c>
      <c r="D28146" s="1">
        <v>45201</v>
      </c>
      <c r="E28146" s="2">
        <v>5</v>
      </c>
      <c r="F28146" t="s">
        <v>5801</v>
      </c>
      <c r="G28146" t="s">
        <v>5789</v>
      </c>
    </row>
    <row r="28147" spans="1:7" x14ac:dyDescent="0.25">
      <c r="A28147">
        <v>851</v>
      </c>
      <c r="B28147" t="s">
        <v>6504</v>
      </c>
      <c r="C28147" t="s">
        <v>6505</v>
      </c>
      <c r="D28147" s="1">
        <v>45201</v>
      </c>
      <c r="E28147" s="2">
        <v>42</v>
      </c>
      <c r="F28147" t="s">
        <v>6506</v>
      </c>
      <c r="G28147" t="s">
        <v>6507</v>
      </c>
    </row>
    <row r="28148" spans="1:7" x14ac:dyDescent="0.25">
      <c r="A28148">
        <v>45</v>
      </c>
      <c r="B28148" t="s">
        <v>1578</v>
      </c>
      <c r="C28148" t="s">
        <v>3033</v>
      </c>
      <c r="D28148" s="1">
        <v>45201</v>
      </c>
      <c r="E28148" s="2">
        <v>84</v>
      </c>
      <c r="F28148" t="s">
        <v>5518</v>
      </c>
      <c r="G28148" t="s">
        <v>34</v>
      </c>
    </row>
    <row r="28149" spans="1:7" x14ac:dyDescent="0.25">
      <c r="A28149">
        <v>68</v>
      </c>
      <c r="B28149" t="s">
        <v>5551</v>
      </c>
      <c r="C28149" t="s">
        <v>5552</v>
      </c>
      <c r="D28149" s="1">
        <v>45201</v>
      </c>
      <c r="E28149" s="2">
        <v>15</v>
      </c>
      <c r="F28149" t="s">
        <v>5553</v>
      </c>
      <c r="G28149" t="s">
        <v>4685</v>
      </c>
    </row>
    <row r="28150" spans="1:7" x14ac:dyDescent="0.25">
      <c r="A28150" t="s">
        <v>4053</v>
      </c>
      <c r="B28150" t="s">
        <v>580</v>
      </c>
      <c r="C28150" t="s">
        <v>4054</v>
      </c>
      <c r="D28150" s="1">
        <v>45201</v>
      </c>
      <c r="E28150" s="2">
        <v>15</v>
      </c>
      <c r="F28150" t="s">
        <v>4055</v>
      </c>
      <c r="G28150" t="s">
        <v>3282</v>
      </c>
    </row>
    <row r="28151" spans="1:7" x14ac:dyDescent="0.25">
      <c r="A28151" t="s">
        <v>4053</v>
      </c>
      <c r="B28151" t="s">
        <v>580</v>
      </c>
      <c r="C28151" t="s">
        <v>4054</v>
      </c>
      <c r="D28151" s="1">
        <v>45201</v>
      </c>
      <c r="E28151" s="2">
        <v>15</v>
      </c>
      <c r="F28151" t="s">
        <v>4055</v>
      </c>
      <c r="G28151" t="s">
        <v>3282</v>
      </c>
    </row>
    <row r="28152" spans="1:7" x14ac:dyDescent="0.25">
      <c r="A28152" t="s">
        <v>4053</v>
      </c>
      <c r="B28152" t="s">
        <v>580</v>
      </c>
      <c r="C28152" t="s">
        <v>4054</v>
      </c>
      <c r="D28152" s="1">
        <v>45201</v>
      </c>
      <c r="E28152" s="2">
        <v>15</v>
      </c>
      <c r="F28152" t="s">
        <v>4056</v>
      </c>
      <c r="G28152" t="s">
        <v>3282</v>
      </c>
    </row>
    <row r="28153" spans="1:7" x14ac:dyDescent="0.25">
      <c r="A28153" t="s">
        <v>2690</v>
      </c>
      <c r="B28153" t="s">
        <v>2691</v>
      </c>
      <c r="C28153" t="s">
        <v>2692</v>
      </c>
      <c r="D28153" s="1">
        <v>45201</v>
      </c>
      <c r="E28153" s="2">
        <v>50</v>
      </c>
      <c r="F28153" t="s">
        <v>2693</v>
      </c>
      <c r="G28153" t="s">
        <v>1715</v>
      </c>
    </row>
    <row r="28154" spans="1:7" x14ac:dyDescent="0.25">
      <c r="A28154" t="s">
        <v>2690</v>
      </c>
      <c r="B28154" t="s">
        <v>2691</v>
      </c>
      <c r="C28154" t="s">
        <v>2692</v>
      </c>
      <c r="D28154" s="1">
        <v>45201</v>
      </c>
      <c r="E28154" s="2">
        <v>50</v>
      </c>
      <c r="F28154" t="s">
        <v>2693</v>
      </c>
      <c r="G28154" t="s">
        <v>1725</v>
      </c>
    </row>
    <row r="28155" spans="1:7" x14ac:dyDescent="0.25">
      <c r="A28155" t="s">
        <v>636</v>
      </c>
      <c r="B28155" t="s">
        <v>637</v>
      </c>
      <c r="C28155" t="s">
        <v>638</v>
      </c>
      <c r="D28155" s="1">
        <v>45201</v>
      </c>
      <c r="E28155" s="2">
        <v>10</v>
      </c>
      <c r="F28155" t="s">
        <v>639</v>
      </c>
      <c r="G28155" t="s">
        <v>471</v>
      </c>
    </row>
    <row r="28156" spans="1:7" x14ac:dyDescent="0.25">
      <c r="A28156" t="s">
        <v>636</v>
      </c>
      <c r="B28156" t="s">
        <v>637</v>
      </c>
      <c r="C28156" t="s">
        <v>638</v>
      </c>
      <c r="D28156" s="1">
        <v>45201</v>
      </c>
      <c r="E28156" s="2">
        <v>10</v>
      </c>
      <c r="F28156" t="s">
        <v>639</v>
      </c>
      <c r="G28156" t="s">
        <v>1695</v>
      </c>
    </row>
    <row r="28157" spans="1:7" x14ac:dyDescent="0.25">
      <c r="A28157" t="s">
        <v>2153</v>
      </c>
      <c r="B28157" t="s">
        <v>614</v>
      </c>
      <c r="C28157" t="s">
        <v>1310</v>
      </c>
      <c r="D28157" s="1">
        <v>45201</v>
      </c>
      <c r="E28157" s="2">
        <v>10</v>
      </c>
      <c r="F28157" t="s">
        <v>2154</v>
      </c>
      <c r="G28157" t="s">
        <v>1245</v>
      </c>
    </row>
    <row r="28158" spans="1:7" x14ac:dyDescent="0.25">
      <c r="A28158" t="s">
        <v>1590</v>
      </c>
      <c r="B28158" t="s">
        <v>1591</v>
      </c>
      <c r="C28158" t="s">
        <v>1592</v>
      </c>
      <c r="D28158" s="1">
        <v>45201</v>
      </c>
      <c r="E28158" s="2">
        <v>5</v>
      </c>
      <c r="F28158" t="s">
        <v>1593</v>
      </c>
      <c r="G28158" t="s">
        <v>1245</v>
      </c>
    </row>
    <row r="28159" spans="1:7" x14ac:dyDescent="0.25">
      <c r="A28159" t="s">
        <v>529</v>
      </c>
      <c r="B28159" t="s">
        <v>290</v>
      </c>
      <c r="C28159" t="s">
        <v>530</v>
      </c>
      <c r="D28159" s="1">
        <v>45201</v>
      </c>
      <c r="E28159" s="2">
        <v>25</v>
      </c>
      <c r="F28159" t="s">
        <v>531</v>
      </c>
      <c r="G28159" t="s">
        <v>3282</v>
      </c>
    </row>
    <row r="28160" spans="1:7" x14ac:dyDescent="0.25">
      <c r="A28160" t="s">
        <v>2000</v>
      </c>
      <c r="B28160" t="s">
        <v>2001</v>
      </c>
      <c r="C28160" t="s">
        <v>2002</v>
      </c>
      <c r="D28160" s="1">
        <v>45201</v>
      </c>
      <c r="E28160" s="2">
        <v>100</v>
      </c>
      <c r="F28160" t="s">
        <v>2003</v>
      </c>
      <c r="G28160" t="s">
        <v>2681</v>
      </c>
    </row>
    <row r="28161" spans="1:7" x14ac:dyDescent="0.25">
      <c r="A28161" t="s">
        <v>2000</v>
      </c>
      <c r="B28161" t="s">
        <v>2001</v>
      </c>
      <c r="C28161" t="s">
        <v>2002</v>
      </c>
      <c r="D28161" s="1">
        <v>45201</v>
      </c>
      <c r="E28161" s="2">
        <v>100</v>
      </c>
      <c r="F28161" t="s">
        <v>2004</v>
      </c>
      <c r="G28161" t="s">
        <v>2681</v>
      </c>
    </row>
    <row r="28162" spans="1:7" x14ac:dyDescent="0.25">
      <c r="A28162" t="s">
        <v>3689</v>
      </c>
      <c r="B28162" t="s">
        <v>3690</v>
      </c>
      <c r="C28162" t="s">
        <v>3691</v>
      </c>
      <c r="D28162" s="1">
        <v>45201</v>
      </c>
      <c r="E28162" s="2">
        <v>34.96</v>
      </c>
      <c r="F28162" t="s">
        <v>3692</v>
      </c>
      <c r="G28162" t="s">
        <v>97</v>
      </c>
    </row>
    <row r="28163" spans="1:7" x14ac:dyDescent="0.25">
      <c r="A28163" t="s">
        <v>2742</v>
      </c>
      <c r="B28163" t="s">
        <v>2743</v>
      </c>
      <c r="C28163" t="s">
        <v>2744</v>
      </c>
      <c r="D28163" s="1">
        <v>45201</v>
      </c>
      <c r="E28163" s="2">
        <v>150</v>
      </c>
      <c r="F28163" t="s">
        <v>2745</v>
      </c>
      <c r="G28163" t="s">
        <v>2746</v>
      </c>
    </row>
    <row r="28164" spans="1:7" x14ac:dyDescent="0.25">
      <c r="A28164" t="s">
        <v>2742</v>
      </c>
      <c r="B28164" t="s">
        <v>2743</v>
      </c>
      <c r="C28164" t="s">
        <v>2744</v>
      </c>
      <c r="D28164" s="1">
        <v>45201</v>
      </c>
      <c r="E28164" s="2">
        <v>150</v>
      </c>
      <c r="F28164" t="s">
        <v>2747</v>
      </c>
      <c r="G28164" t="s">
        <v>2746</v>
      </c>
    </row>
    <row r="28165" spans="1:7" x14ac:dyDescent="0.25">
      <c r="A28165" t="s">
        <v>3686</v>
      </c>
      <c r="B28165" t="s">
        <v>764</v>
      </c>
      <c r="C28165" t="s">
        <v>3687</v>
      </c>
      <c r="D28165" s="1">
        <v>45201</v>
      </c>
      <c r="E28165" s="2">
        <v>5</v>
      </c>
      <c r="F28165" t="s">
        <v>3688</v>
      </c>
      <c r="G28165" t="s">
        <v>1245</v>
      </c>
    </row>
    <row r="28166" spans="1:7" x14ac:dyDescent="0.25">
      <c r="A28166" t="s">
        <v>3686</v>
      </c>
      <c r="B28166" t="s">
        <v>764</v>
      </c>
      <c r="C28166" t="s">
        <v>3687</v>
      </c>
      <c r="D28166" s="1">
        <v>45201</v>
      </c>
      <c r="E28166" s="2">
        <v>5</v>
      </c>
      <c r="F28166" t="s">
        <v>3688</v>
      </c>
      <c r="G28166" t="s">
        <v>97</v>
      </c>
    </row>
    <row r="28167" spans="1:7" x14ac:dyDescent="0.25">
      <c r="A28167" t="s">
        <v>5385</v>
      </c>
      <c r="B28167" t="s">
        <v>2992</v>
      </c>
      <c r="C28167" t="s">
        <v>5386</v>
      </c>
      <c r="D28167" s="1">
        <v>45201</v>
      </c>
      <c r="E28167" s="2">
        <v>100</v>
      </c>
      <c r="F28167" t="s">
        <v>5387</v>
      </c>
      <c r="G28167" t="s">
        <v>67</v>
      </c>
    </row>
    <row r="28168" spans="1:7" x14ac:dyDescent="0.25">
      <c r="A28168" t="s">
        <v>1803</v>
      </c>
      <c r="B28168" t="s">
        <v>1804</v>
      </c>
      <c r="C28168" t="s">
        <v>1805</v>
      </c>
      <c r="D28168" s="1">
        <v>45201</v>
      </c>
      <c r="E28168" s="2">
        <v>25</v>
      </c>
      <c r="F28168" t="s">
        <v>1806</v>
      </c>
      <c r="G28168" t="s">
        <v>271</v>
      </c>
    </row>
    <row r="28169" spans="1:7" x14ac:dyDescent="0.25">
      <c r="A28169" t="s">
        <v>1803</v>
      </c>
      <c r="B28169" t="s">
        <v>1804</v>
      </c>
      <c r="C28169" t="s">
        <v>1805</v>
      </c>
      <c r="D28169" s="1">
        <v>45201</v>
      </c>
      <c r="E28169" s="2">
        <v>25</v>
      </c>
      <c r="F28169" t="s">
        <v>1806</v>
      </c>
      <c r="G28169" t="s">
        <v>5422</v>
      </c>
    </row>
    <row r="28170" spans="1:7" x14ac:dyDescent="0.25">
      <c r="A28170" t="s">
        <v>322</v>
      </c>
      <c r="B28170" t="s">
        <v>323</v>
      </c>
      <c r="C28170" t="s">
        <v>324</v>
      </c>
      <c r="D28170" s="1">
        <v>45201</v>
      </c>
      <c r="E28170" s="2">
        <v>63</v>
      </c>
      <c r="F28170" t="s">
        <v>325</v>
      </c>
      <c r="G28170" t="s">
        <v>326</v>
      </c>
    </row>
    <row r="28171" spans="1:7" x14ac:dyDescent="0.25">
      <c r="A28171" t="s">
        <v>322</v>
      </c>
      <c r="B28171" t="s">
        <v>323</v>
      </c>
      <c r="C28171" t="s">
        <v>324</v>
      </c>
      <c r="D28171" s="1">
        <v>45201</v>
      </c>
      <c r="E28171" s="2">
        <v>63</v>
      </c>
      <c r="F28171" t="s">
        <v>327</v>
      </c>
      <c r="G28171" t="s">
        <v>326</v>
      </c>
    </row>
    <row r="28172" spans="1:7" x14ac:dyDescent="0.25">
      <c r="A28172" t="s">
        <v>312</v>
      </c>
      <c r="B28172" t="s">
        <v>248</v>
      </c>
      <c r="C28172" t="s">
        <v>313</v>
      </c>
      <c r="D28172" s="1">
        <v>45201</v>
      </c>
      <c r="E28172" s="2">
        <v>50</v>
      </c>
      <c r="F28172" t="s">
        <v>314</v>
      </c>
      <c r="G28172" t="s">
        <v>315</v>
      </c>
    </row>
    <row r="28173" spans="1:7" x14ac:dyDescent="0.25">
      <c r="A28173" t="s">
        <v>2475</v>
      </c>
      <c r="B28173" t="s">
        <v>1451</v>
      </c>
      <c r="C28173" t="s">
        <v>2476</v>
      </c>
      <c r="D28173" s="1">
        <v>45201</v>
      </c>
      <c r="E28173" s="2">
        <v>100</v>
      </c>
      <c r="F28173" t="s">
        <v>2477</v>
      </c>
      <c r="G28173" t="s">
        <v>2456</v>
      </c>
    </row>
    <row r="28174" spans="1:7" x14ac:dyDescent="0.25">
      <c r="A28174" t="s">
        <v>1450</v>
      </c>
      <c r="B28174" t="s">
        <v>1451</v>
      </c>
      <c r="C28174" t="s">
        <v>1452</v>
      </c>
      <c r="D28174" s="1">
        <v>45201</v>
      </c>
      <c r="E28174" s="2">
        <v>84</v>
      </c>
      <c r="F28174" t="s">
        <v>1453</v>
      </c>
      <c r="G28174" t="s">
        <v>34</v>
      </c>
    </row>
    <row r="28175" spans="1:7" x14ac:dyDescent="0.25">
      <c r="A28175" t="s">
        <v>1450</v>
      </c>
      <c r="B28175" t="s">
        <v>1451</v>
      </c>
      <c r="C28175" t="s">
        <v>1452</v>
      </c>
      <c r="D28175" s="1">
        <v>45201</v>
      </c>
      <c r="E28175" s="2">
        <v>84</v>
      </c>
      <c r="F28175" t="s">
        <v>1454</v>
      </c>
      <c r="G28175" t="s">
        <v>34</v>
      </c>
    </row>
    <row r="28176" spans="1:7" x14ac:dyDescent="0.25">
      <c r="A28176" t="s">
        <v>1450</v>
      </c>
      <c r="B28176" t="s">
        <v>1451</v>
      </c>
      <c r="C28176" t="s">
        <v>1452</v>
      </c>
      <c r="D28176" s="1">
        <v>45201</v>
      </c>
      <c r="E28176" s="2">
        <v>84</v>
      </c>
      <c r="F28176" t="s">
        <v>1454</v>
      </c>
      <c r="G28176" t="s">
        <v>34</v>
      </c>
    </row>
    <row r="28177" spans="1:7" x14ac:dyDescent="0.25">
      <c r="A28177" t="s">
        <v>115</v>
      </c>
      <c r="B28177" t="s">
        <v>116</v>
      </c>
      <c r="C28177" t="s">
        <v>117</v>
      </c>
      <c r="D28177" s="1">
        <v>45201</v>
      </c>
      <c r="E28177" s="2">
        <v>5</v>
      </c>
      <c r="F28177" t="s">
        <v>118</v>
      </c>
      <c r="G28177" t="s">
        <v>1245</v>
      </c>
    </row>
    <row r="28178" spans="1:7" x14ac:dyDescent="0.25">
      <c r="A28178" t="s">
        <v>115</v>
      </c>
      <c r="B28178" t="s">
        <v>116</v>
      </c>
      <c r="C28178" t="s">
        <v>117</v>
      </c>
      <c r="D28178" s="1">
        <v>45201</v>
      </c>
      <c r="E28178" s="2">
        <v>5</v>
      </c>
      <c r="F28178" t="s">
        <v>119</v>
      </c>
      <c r="G28178" t="s">
        <v>1245</v>
      </c>
    </row>
    <row r="28179" spans="1:7" x14ac:dyDescent="0.25">
      <c r="A28179" t="s">
        <v>115</v>
      </c>
      <c r="B28179" t="s">
        <v>116</v>
      </c>
      <c r="C28179" t="s">
        <v>117</v>
      </c>
      <c r="D28179" s="1">
        <v>45201</v>
      </c>
      <c r="E28179" s="2">
        <v>5</v>
      </c>
      <c r="F28179" t="s">
        <v>120</v>
      </c>
      <c r="G28179" t="s">
        <v>1245</v>
      </c>
    </row>
    <row r="28180" spans="1:7" x14ac:dyDescent="0.25">
      <c r="A28180" t="s">
        <v>115</v>
      </c>
      <c r="B28180" t="s">
        <v>116</v>
      </c>
      <c r="C28180" t="s">
        <v>117</v>
      </c>
      <c r="D28180" s="1">
        <v>45201</v>
      </c>
      <c r="E28180" s="2">
        <v>5</v>
      </c>
      <c r="F28180" t="s">
        <v>118</v>
      </c>
      <c r="G28180" t="s">
        <v>5789</v>
      </c>
    </row>
    <row r="28181" spans="1:7" x14ac:dyDescent="0.25">
      <c r="A28181" t="s">
        <v>115</v>
      </c>
      <c r="B28181" t="s">
        <v>116</v>
      </c>
      <c r="C28181" t="s">
        <v>117</v>
      </c>
      <c r="D28181" s="1">
        <v>45201</v>
      </c>
      <c r="E28181" s="2">
        <v>5</v>
      </c>
      <c r="F28181" t="s">
        <v>119</v>
      </c>
      <c r="G28181" t="s">
        <v>5789</v>
      </c>
    </row>
    <row r="28182" spans="1:7" x14ac:dyDescent="0.25">
      <c r="A28182" t="s">
        <v>115</v>
      </c>
      <c r="B28182" t="s">
        <v>116</v>
      </c>
      <c r="C28182" t="s">
        <v>117</v>
      </c>
      <c r="D28182" s="1">
        <v>45201</v>
      </c>
      <c r="E28182" s="2">
        <v>5</v>
      </c>
      <c r="F28182" t="s">
        <v>120</v>
      </c>
      <c r="G28182" t="s">
        <v>5789</v>
      </c>
    </row>
    <row r="28183" spans="1:7" x14ac:dyDescent="0.25">
      <c r="A28183" t="s">
        <v>263</v>
      </c>
      <c r="B28183" t="s">
        <v>264</v>
      </c>
      <c r="C28183" t="s">
        <v>265</v>
      </c>
      <c r="D28183" s="1">
        <v>45201</v>
      </c>
      <c r="E28183" s="2">
        <v>50</v>
      </c>
      <c r="F28183" t="s">
        <v>266</v>
      </c>
      <c r="G28183" t="s">
        <v>1695</v>
      </c>
    </row>
    <row r="28184" spans="1:7" x14ac:dyDescent="0.25">
      <c r="A28184" t="s">
        <v>125</v>
      </c>
      <c r="B28184" t="s">
        <v>126</v>
      </c>
      <c r="C28184" t="s">
        <v>127</v>
      </c>
      <c r="D28184" s="1">
        <v>45201</v>
      </c>
      <c r="E28184" s="2">
        <v>5</v>
      </c>
      <c r="F28184" t="s">
        <v>128</v>
      </c>
      <c r="G28184" t="s">
        <v>310</v>
      </c>
    </row>
    <row r="28185" spans="1:7" x14ac:dyDescent="0.25">
      <c r="A28185" t="s">
        <v>3100</v>
      </c>
      <c r="B28185" t="s">
        <v>3101</v>
      </c>
      <c r="C28185" t="s">
        <v>3102</v>
      </c>
      <c r="D28185" s="1">
        <v>45201</v>
      </c>
      <c r="E28185" s="2">
        <v>100</v>
      </c>
      <c r="F28185" t="s">
        <v>3103</v>
      </c>
      <c r="G28185" t="s">
        <v>67</v>
      </c>
    </row>
    <row r="28186" spans="1:7" x14ac:dyDescent="0.25">
      <c r="A28186" t="s">
        <v>4781</v>
      </c>
      <c r="B28186" t="s">
        <v>4782</v>
      </c>
      <c r="C28186" t="s">
        <v>4783</v>
      </c>
      <c r="D28186" s="1">
        <v>45201</v>
      </c>
      <c r="E28186" s="2">
        <v>5</v>
      </c>
      <c r="F28186" t="s">
        <v>4784</v>
      </c>
      <c r="G28186" t="s">
        <v>2663</v>
      </c>
    </row>
    <row r="28187" spans="1:7" x14ac:dyDescent="0.25">
      <c r="A28187" t="s">
        <v>2346</v>
      </c>
      <c r="B28187" t="s">
        <v>371</v>
      </c>
      <c r="C28187" t="s">
        <v>2347</v>
      </c>
      <c r="D28187" s="1">
        <v>45201</v>
      </c>
      <c r="E28187" s="2">
        <v>45</v>
      </c>
      <c r="F28187" t="s">
        <v>2348</v>
      </c>
      <c r="G28187" t="s">
        <v>6666</v>
      </c>
    </row>
    <row r="28188" spans="1:7" x14ac:dyDescent="0.25">
      <c r="A28188" t="s">
        <v>2346</v>
      </c>
      <c r="B28188" t="s">
        <v>371</v>
      </c>
      <c r="C28188" t="s">
        <v>2347</v>
      </c>
      <c r="D28188" s="1">
        <v>45201</v>
      </c>
      <c r="E28188" s="2">
        <v>45</v>
      </c>
      <c r="F28188" t="s">
        <v>2349</v>
      </c>
      <c r="G28188" t="s">
        <v>6666</v>
      </c>
    </row>
    <row r="28189" spans="1:7" x14ac:dyDescent="0.25">
      <c r="A28189" t="s">
        <v>2748</v>
      </c>
      <c r="B28189" t="s">
        <v>2749</v>
      </c>
      <c r="C28189" t="s">
        <v>2750</v>
      </c>
      <c r="D28189" s="1">
        <v>45201</v>
      </c>
      <c r="E28189" s="2">
        <v>10</v>
      </c>
      <c r="F28189" t="s">
        <v>2751</v>
      </c>
      <c r="G28189" t="s">
        <v>67</v>
      </c>
    </row>
    <row r="28190" spans="1:7" x14ac:dyDescent="0.25">
      <c r="A28190" t="s">
        <v>2748</v>
      </c>
      <c r="B28190" t="s">
        <v>2749</v>
      </c>
      <c r="C28190" t="s">
        <v>2750</v>
      </c>
      <c r="D28190" s="1">
        <v>45201</v>
      </c>
      <c r="E28190" s="2">
        <v>10</v>
      </c>
      <c r="F28190" t="s">
        <v>2751</v>
      </c>
      <c r="G28190" t="s">
        <v>67</v>
      </c>
    </row>
    <row r="28191" spans="1:7" x14ac:dyDescent="0.25">
      <c r="A28191" t="s">
        <v>2748</v>
      </c>
      <c r="B28191" t="s">
        <v>2749</v>
      </c>
      <c r="C28191" t="s">
        <v>2750</v>
      </c>
      <c r="D28191" s="1">
        <v>45201</v>
      </c>
      <c r="E28191" s="2">
        <v>10</v>
      </c>
      <c r="F28191" t="s">
        <v>2752</v>
      </c>
      <c r="G28191" t="s">
        <v>67</v>
      </c>
    </row>
    <row r="28192" spans="1:7" x14ac:dyDescent="0.25">
      <c r="A28192" t="s">
        <v>2748</v>
      </c>
      <c r="B28192" t="s">
        <v>2749</v>
      </c>
      <c r="C28192" t="s">
        <v>2750</v>
      </c>
      <c r="D28192" s="1">
        <v>45201</v>
      </c>
      <c r="E28192" s="2">
        <v>10</v>
      </c>
      <c r="F28192" t="s">
        <v>2751</v>
      </c>
      <c r="G28192" t="s">
        <v>1695</v>
      </c>
    </row>
    <row r="28193" spans="1:7" x14ac:dyDescent="0.25">
      <c r="A28193" t="s">
        <v>2748</v>
      </c>
      <c r="B28193" t="s">
        <v>2749</v>
      </c>
      <c r="C28193" t="s">
        <v>2750</v>
      </c>
      <c r="D28193" s="1">
        <v>45201</v>
      </c>
      <c r="E28193" s="2">
        <v>10</v>
      </c>
      <c r="F28193" t="s">
        <v>2751</v>
      </c>
      <c r="G28193" t="s">
        <v>1695</v>
      </c>
    </row>
    <row r="28194" spans="1:7" x14ac:dyDescent="0.25">
      <c r="A28194" t="s">
        <v>2748</v>
      </c>
      <c r="B28194" t="s">
        <v>2749</v>
      </c>
      <c r="C28194" t="s">
        <v>2750</v>
      </c>
      <c r="D28194" s="1">
        <v>45201</v>
      </c>
      <c r="E28194" s="2">
        <v>10</v>
      </c>
      <c r="F28194" t="s">
        <v>2752</v>
      </c>
      <c r="G28194" t="s">
        <v>1695</v>
      </c>
    </row>
    <row r="28195" spans="1:7" x14ac:dyDescent="0.25">
      <c r="A28195" t="s">
        <v>5031</v>
      </c>
      <c r="B28195" t="s">
        <v>5032</v>
      </c>
      <c r="C28195" t="s">
        <v>5033</v>
      </c>
      <c r="D28195" s="1">
        <v>45201</v>
      </c>
      <c r="E28195" s="2">
        <v>100</v>
      </c>
      <c r="F28195" t="s">
        <v>5034</v>
      </c>
      <c r="G28195" t="s">
        <v>2663</v>
      </c>
    </row>
    <row r="28196" spans="1:7" x14ac:dyDescent="0.25">
      <c r="A28196" t="s">
        <v>129</v>
      </c>
      <c r="B28196" t="s">
        <v>130</v>
      </c>
      <c r="C28196" t="s">
        <v>131</v>
      </c>
      <c r="D28196" s="1">
        <v>45201</v>
      </c>
      <c r="E28196" s="2">
        <v>10</v>
      </c>
      <c r="F28196" t="s">
        <v>132</v>
      </c>
      <c r="G28196" t="s">
        <v>9</v>
      </c>
    </row>
    <row r="28197" spans="1:7" x14ac:dyDescent="0.25">
      <c r="A28197" t="s">
        <v>1492</v>
      </c>
      <c r="B28197" t="s">
        <v>1493</v>
      </c>
      <c r="C28197" t="s">
        <v>1494</v>
      </c>
      <c r="D28197" s="1">
        <v>45201</v>
      </c>
      <c r="E28197" s="2">
        <v>100</v>
      </c>
      <c r="F28197" t="s">
        <v>1495</v>
      </c>
      <c r="G28197" t="s">
        <v>67</v>
      </c>
    </row>
    <row r="28198" spans="1:7" x14ac:dyDescent="0.25">
      <c r="A28198" t="s">
        <v>138</v>
      </c>
      <c r="B28198" t="s">
        <v>139</v>
      </c>
      <c r="C28198" t="s">
        <v>140</v>
      </c>
      <c r="D28198" s="1">
        <v>45201</v>
      </c>
      <c r="E28198" s="2">
        <v>40</v>
      </c>
      <c r="F28198" t="s">
        <v>141</v>
      </c>
      <c r="G28198" t="s">
        <v>1695</v>
      </c>
    </row>
    <row r="28199" spans="1:7" x14ac:dyDescent="0.25">
      <c r="A28199" t="s">
        <v>1095</v>
      </c>
      <c r="B28199" t="s">
        <v>1096</v>
      </c>
      <c r="C28199" t="s">
        <v>1097</v>
      </c>
      <c r="D28199" s="1">
        <v>45201</v>
      </c>
      <c r="E28199" s="2">
        <v>15</v>
      </c>
      <c r="F28199" t="s">
        <v>1098</v>
      </c>
      <c r="G28199" t="s">
        <v>114</v>
      </c>
    </row>
    <row r="28200" spans="1:7" x14ac:dyDescent="0.25">
      <c r="A28200" t="s">
        <v>1095</v>
      </c>
      <c r="B28200" t="s">
        <v>1096</v>
      </c>
      <c r="C28200" t="s">
        <v>1097</v>
      </c>
      <c r="D28200" s="1">
        <v>45201</v>
      </c>
      <c r="E28200" s="2">
        <v>15</v>
      </c>
      <c r="F28200" t="s">
        <v>1099</v>
      </c>
      <c r="G28200" t="s">
        <v>114</v>
      </c>
    </row>
    <row r="28201" spans="1:7" x14ac:dyDescent="0.25">
      <c r="A28201" t="s">
        <v>1095</v>
      </c>
      <c r="B28201" t="s">
        <v>1096</v>
      </c>
      <c r="C28201" t="s">
        <v>1097</v>
      </c>
      <c r="D28201" s="1">
        <v>45201</v>
      </c>
      <c r="E28201" s="2">
        <v>15</v>
      </c>
      <c r="F28201" t="s">
        <v>1099</v>
      </c>
      <c r="G28201" t="s">
        <v>114</v>
      </c>
    </row>
    <row r="28202" spans="1:7" x14ac:dyDescent="0.25">
      <c r="A28202" t="s">
        <v>1095</v>
      </c>
      <c r="B28202" t="s">
        <v>1096</v>
      </c>
      <c r="C28202" t="s">
        <v>1097</v>
      </c>
      <c r="D28202" s="1">
        <v>45201</v>
      </c>
      <c r="E28202" s="2">
        <v>15</v>
      </c>
      <c r="F28202" t="s">
        <v>1099</v>
      </c>
      <c r="G28202" t="s">
        <v>114</v>
      </c>
    </row>
    <row r="28203" spans="1:7" x14ac:dyDescent="0.25">
      <c r="A28203" t="s">
        <v>1095</v>
      </c>
      <c r="B28203" t="s">
        <v>1096</v>
      </c>
      <c r="C28203" t="s">
        <v>1097</v>
      </c>
      <c r="D28203" s="1">
        <v>45201</v>
      </c>
      <c r="E28203" s="2">
        <v>10</v>
      </c>
      <c r="F28203" t="s">
        <v>1098</v>
      </c>
      <c r="G28203" t="s">
        <v>257</v>
      </c>
    </row>
    <row r="28204" spans="1:7" x14ac:dyDescent="0.25">
      <c r="A28204" t="s">
        <v>1095</v>
      </c>
      <c r="B28204" t="s">
        <v>1096</v>
      </c>
      <c r="C28204" t="s">
        <v>1097</v>
      </c>
      <c r="D28204" s="1">
        <v>45201</v>
      </c>
      <c r="E28204" s="2">
        <v>10</v>
      </c>
      <c r="F28204" t="s">
        <v>1099</v>
      </c>
      <c r="G28204" t="s">
        <v>257</v>
      </c>
    </row>
    <row r="28205" spans="1:7" x14ac:dyDescent="0.25">
      <c r="A28205" t="s">
        <v>1095</v>
      </c>
      <c r="B28205" t="s">
        <v>1096</v>
      </c>
      <c r="C28205" t="s">
        <v>1097</v>
      </c>
      <c r="D28205" s="1">
        <v>45201</v>
      </c>
      <c r="E28205" s="2">
        <v>10</v>
      </c>
      <c r="F28205" t="s">
        <v>1099</v>
      </c>
      <c r="G28205" t="s">
        <v>257</v>
      </c>
    </row>
    <row r="28206" spans="1:7" x14ac:dyDescent="0.25">
      <c r="A28206" t="s">
        <v>1095</v>
      </c>
      <c r="B28206" t="s">
        <v>1096</v>
      </c>
      <c r="C28206" t="s">
        <v>1097</v>
      </c>
      <c r="D28206" s="1">
        <v>45201</v>
      </c>
      <c r="E28206" s="2">
        <v>10</v>
      </c>
      <c r="F28206" t="s">
        <v>1099</v>
      </c>
      <c r="G28206" t="s">
        <v>257</v>
      </c>
    </row>
    <row r="28207" spans="1:7" x14ac:dyDescent="0.25">
      <c r="A28207" t="s">
        <v>1095</v>
      </c>
      <c r="B28207" t="s">
        <v>1096</v>
      </c>
      <c r="C28207" t="s">
        <v>1097</v>
      </c>
      <c r="D28207" s="1">
        <v>45201</v>
      </c>
      <c r="E28207" s="2">
        <v>10</v>
      </c>
      <c r="F28207" t="s">
        <v>1098</v>
      </c>
      <c r="G28207" t="s">
        <v>828</v>
      </c>
    </row>
    <row r="28208" spans="1:7" x14ac:dyDescent="0.25">
      <c r="A28208" t="s">
        <v>1095</v>
      </c>
      <c r="B28208" t="s">
        <v>1096</v>
      </c>
      <c r="C28208" t="s">
        <v>1097</v>
      </c>
      <c r="D28208" s="1">
        <v>45201</v>
      </c>
      <c r="E28208" s="2">
        <v>10</v>
      </c>
      <c r="F28208" t="s">
        <v>1099</v>
      </c>
      <c r="G28208" t="s">
        <v>828</v>
      </c>
    </row>
    <row r="28209" spans="1:7" x14ac:dyDescent="0.25">
      <c r="A28209" t="s">
        <v>1095</v>
      </c>
      <c r="B28209" t="s">
        <v>1096</v>
      </c>
      <c r="C28209" t="s">
        <v>1097</v>
      </c>
      <c r="D28209" s="1">
        <v>45201</v>
      </c>
      <c r="E28209" s="2">
        <v>10</v>
      </c>
      <c r="F28209" t="s">
        <v>1099</v>
      </c>
      <c r="G28209" t="s">
        <v>828</v>
      </c>
    </row>
    <row r="28210" spans="1:7" x14ac:dyDescent="0.25">
      <c r="A28210" t="s">
        <v>1095</v>
      </c>
      <c r="B28210" t="s">
        <v>1096</v>
      </c>
      <c r="C28210" t="s">
        <v>1097</v>
      </c>
      <c r="D28210" s="1">
        <v>45201</v>
      </c>
      <c r="E28210" s="2">
        <v>10</v>
      </c>
      <c r="F28210" t="s">
        <v>1099</v>
      </c>
      <c r="G28210" t="s">
        <v>828</v>
      </c>
    </row>
    <row r="28211" spans="1:7" x14ac:dyDescent="0.25">
      <c r="A28211" t="s">
        <v>1580</v>
      </c>
      <c r="B28211" t="s">
        <v>1581</v>
      </c>
      <c r="C28211" t="s">
        <v>1582</v>
      </c>
      <c r="D28211" s="1">
        <v>45201</v>
      </c>
      <c r="E28211" s="2">
        <v>20</v>
      </c>
      <c r="F28211" t="s">
        <v>1583</v>
      </c>
      <c r="G28211" t="s">
        <v>9</v>
      </c>
    </row>
    <row r="28212" spans="1:7" x14ac:dyDescent="0.25">
      <c r="A28212" t="s">
        <v>1584</v>
      </c>
      <c r="B28212" t="s">
        <v>1585</v>
      </c>
      <c r="C28212" t="s">
        <v>1586</v>
      </c>
      <c r="D28212" s="1">
        <v>45201</v>
      </c>
      <c r="E28212" s="2">
        <v>15</v>
      </c>
      <c r="F28212" t="s">
        <v>1587</v>
      </c>
      <c r="G28212" t="s">
        <v>1695</v>
      </c>
    </row>
    <row r="28213" spans="1:7" x14ac:dyDescent="0.25">
      <c r="A28213" t="s">
        <v>1584</v>
      </c>
      <c r="B28213" t="s">
        <v>1585</v>
      </c>
      <c r="C28213" t="s">
        <v>1586</v>
      </c>
      <c r="D28213" s="1">
        <v>45201</v>
      </c>
      <c r="E28213" s="2">
        <v>15</v>
      </c>
      <c r="F28213" t="s">
        <v>1587</v>
      </c>
      <c r="G28213" t="s">
        <v>1245</v>
      </c>
    </row>
    <row r="28214" spans="1:7" x14ac:dyDescent="0.25">
      <c r="A28214" t="s">
        <v>1584</v>
      </c>
      <c r="B28214" t="s">
        <v>1585</v>
      </c>
      <c r="C28214" t="s">
        <v>1586</v>
      </c>
      <c r="D28214" s="1">
        <v>45201</v>
      </c>
      <c r="E28214" s="2">
        <v>20</v>
      </c>
      <c r="F28214" t="s">
        <v>1587</v>
      </c>
      <c r="G28214" t="s">
        <v>6257</v>
      </c>
    </row>
    <row r="28215" spans="1:7" x14ac:dyDescent="0.25">
      <c r="A28215" t="s">
        <v>2753</v>
      </c>
      <c r="B28215" t="s">
        <v>740</v>
      </c>
      <c r="C28215" t="s">
        <v>2754</v>
      </c>
      <c r="D28215" s="1">
        <v>45201</v>
      </c>
      <c r="E28215" s="2">
        <v>5</v>
      </c>
      <c r="F28215" t="s">
        <v>2755</v>
      </c>
      <c r="G28215" t="s">
        <v>1440</v>
      </c>
    </row>
    <row r="28216" spans="1:7" x14ac:dyDescent="0.25">
      <c r="A28216" t="s">
        <v>2753</v>
      </c>
      <c r="B28216" t="s">
        <v>740</v>
      </c>
      <c r="C28216" t="s">
        <v>2754</v>
      </c>
      <c r="D28216" s="1">
        <v>45201</v>
      </c>
      <c r="E28216" s="2">
        <v>5</v>
      </c>
      <c r="F28216" t="s">
        <v>2756</v>
      </c>
      <c r="G28216" t="s">
        <v>1440</v>
      </c>
    </row>
    <row r="28217" spans="1:7" x14ac:dyDescent="0.25">
      <c r="A28217" t="s">
        <v>2753</v>
      </c>
      <c r="B28217" t="s">
        <v>740</v>
      </c>
      <c r="C28217" t="s">
        <v>2754</v>
      </c>
      <c r="D28217" s="1">
        <v>45201</v>
      </c>
      <c r="E28217" s="2">
        <v>5</v>
      </c>
      <c r="F28217" t="s">
        <v>2757</v>
      </c>
      <c r="G28217" t="s">
        <v>1440</v>
      </c>
    </row>
    <row r="28218" spans="1:7" x14ac:dyDescent="0.25">
      <c r="A28218" t="s">
        <v>4665</v>
      </c>
      <c r="B28218" t="s">
        <v>4666</v>
      </c>
      <c r="C28218" t="s">
        <v>4667</v>
      </c>
      <c r="D28218" s="1">
        <v>45201</v>
      </c>
      <c r="E28218" s="2">
        <v>25</v>
      </c>
      <c r="F28218" t="s">
        <v>4668</v>
      </c>
      <c r="G28218" t="s">
        <v>1245</v>
      </c>
    </row>
    <row r="28219" spans="1:7" x14ac:dyDescent="0.25">
      <c r="A28219" t="s">
        <v>4665</v>
      </c>
      <c r="B28219" t="s">
        <v>4666</v>
      </c>
      <c r="C28219" t="s">
        <v>4667</v>
      </c>
      <c r="D28219" s="1">
        <v>45201</v>
      </c>
      <c r="E28219" s="2">
        <v>25</v>
      </c>
      <c r="F28219" t="s">
        <v>4669</v>
      </c>
      <c r="G28219" t="s">
        <v>1245</v>
      </c>
    </row>
    <row r="28220" spans="1:7" x14ac:dyDescent="0.25">
      <c r="A28220" t="s">
        <v>4665</v>
      </c>
      <c r="B28220" t="s">
        <v>4666</v>
      </c>
      <c r="C28220" t="s">
        <v>4667</v>
      </c>
      <c r="D28220" s="1">
        <v>45201</v>
      </c>
      <c r="E28220" s="2">
        <v>25</v>
      </c>
      <c r="F28220" t="s">
        <v>4670</v>
      </c>
      <c r="G28220" t="s">
        <v>1245</v>
      </c>
    </row>
    <row r="28221" spans="1:7" x14ac:dyDescent="0.25">
      <c r="A28221" t="s">
        <v>4665</v>
      </c>
      <c r="B28221" t="s">
        <v>4666</v>
      </c>
      <c r="C28221" t="s">
        <v>4667</v>
      </c>
      <c r="D28221" s="1">
        <v>45201</v>
      </c>
      <c r="E28221" s="2">
        <v>25</v>
      </c>
      <c r="F28221" t="s">
        <v>4668</v>
      </c>
      <c r="G28221" t="s">
        <v>276</v>
      </c>
    </row>
    <row r="28222" spans="1:7" x14ac:dyDescent="0.25">
      <c r="A28222" t="s">
        <v>4665</v>
      </c>
      <c r="B28222" t="s">
        <v>4666</v>
      </c>
      <c r="C28222" t="s">
        <v>4667</v>
      </c>
      <c r="D28222" s="1">
        <v>45201</v>
      </c>
      <c r="E28222" s="2">
        <v>25</v>
      </c>
      <c r="F28222" t="s">
        <v>4669</v>
      </c>
      <c r="G28222" t="s">
        <v>276</v>
      </c>
    </row>
    <row r="28223" spans="1:7" x14ac:dyDescent="0.25">
      <c r="A28223" t="s">
        <v>4665</v>
      </c>
      <c r="B28223" t="s">
        <v>4666</v>
      </c>
      <c r="C28223" t="s">
        <v>4667</v>
      </c>
      <c r="D28223" s="1">
        <v>45201</v>
      </c>
      <c r="E28223" s="2">
        <v>25</v>
      </c>
      <c r="F28223" t="s">
        <v>4670</v>
      </c>
      <c r="G28223" t="s">
        <v>276</v>
      </c>
    </row>
    <row r="28224" spans="1:7" x14ac:dyDescent="0.25">
      <c r="A28224" t="s">
        <v>178</v>
      </c>
      <c r="B28224" t="s">
        <v>179</v>
      </c>
      <c r="C28224" t="s">
        <v>180</v>
      </c>
      <c r="D28224" s="1">
        <v>45201</v>
      </c>
      <c r="E28224" s="2">
        <v>5</v>
      </c>
      <c r="F28224" t="s">
        <v>181</v>
      </c>
      <c r="G28224" t="s">
        <v>182</v>
      </c>
    </row>
    <row r="28225" spans="1:7" x14ac:dyDescent="0.25">
      <c r="A28225" t="s">
        <v>493</v>
      </c>
      <c r="B28225" t="s">
        <v>494</v>
      </c>
      <c r="C28225" t="s">
        <v>495</v>
      </c>
      <c r="D28225" s="1">
        <v>45201</v>
      </c>
      <c r="E28225" s="2">
        <v>15</v>
      </c>
      <c r="F28225" t="s">
        <v>496</v>
      </c>
      <c r="G28225" t="s">
        <v>310</v>
      </c>
    </row>
    <row r="28226" spans="1:7" x14ac:dyDescent="0.25">
      <c r="A28226" t="s">
        <v>493</v>
      </c>
      <c r="B28226" t="s">
        <v>494</v>
      </c>
      <c r="C28226" t="s">
        <v>495</v>
      </c>
      <c r="D28226" s="1">
        <v>45201</v>
      </c>
      <c r="E28226" s="2">
        <v>15</v>
      </c>
      <c r="F28226" t="s">
        <v>497</v>
      </c>
      <c r="G28226" t="s">
        <v>310</v>
      </c>
    </row>
    <row r="28227" spans="1:7" x14ac:dyDescent="0.25">
      <c r="A28227" t="s">
        <v>493</v>
      </c>
      <c r="B28227" t="s">
        <v>494</v>
      </c>
      <c r="C28227" t="s">
        <v>495</v>
      </c>
      <c r="D28227" s="1">
        <v>45201</v>
      </c>
      <c r="E28227" s="2">
        <v>25</v>
      </c>
      <c r="F28227" t="s">
        <v>496</v>
      </c>
      <c r="G28227" t="s">
        <v>2456</v>
      </c>
    </row>
    <row r="28228" spans="1:7" x14ac:dyDescent="0.25">
      <c r="A28228" t="s">
        <v>493</v>
      </c>
      <c r="B28228" t="s">
        <v>494</v>
      </c>
      <c r="C28228" t="s">
        <v>495</v>
      </c>
      <c r="D28228" s="1">
        <v>45201</v>
      </c>
      <c r="E28228" s="2">
        <v>25</v>
      </c>
      <c r="F28228" t="s">
        <v>497</v>
      </c>
      <c r="G28228" t="s">
        <v>2456</v>
      </c>
    </row>
    <row r="28229" spans="1:7" x14ac:dyDescent="0.25">
      <c r="A28229" t="s">
        <v>709</v>
      </c>
      <c r="B28229" t="s">
        <v>710</v>
      </c>
      <c r="C28229" t="s">
        <v>705</v>
      </c>
      <c r="D28229" s="1">
        <v>45201</v>
      </c>
      <c r="E28229" s="2">
        <v>84</v>
      </c>
      <c r="F28229" t="s">
        <v>711</v>
      </c>
      <c r="G28229" t="s">
        <v>3225</v>
      </c>
    </row>
    <row r="28230" spans="1:7" x14ac:dyDescent="0.25">
      <c r="A28230" t="s">
        <v>709</v>
      </c>
      <c r="B28230" t="s">
        <v>710</v>
      </c>
      <c r="C28230" t="s">
        <v>705</v>
      </c>
      <c r="D28230" s="1">
        <v>45201</v>
      </c>
      <c r="E28230" s="2">
        <v>84</v>
      </c>
      <c r="F28230" t="s">
        <v>712</v>
      </c>
      <c r="G28230" t="s">
        <v>3225</v>
      </c>
    </row>
    <row r="28231" spans="1:7" x14ac:dyDescent="0.25">
      <c r="A28231" t="s">
        <v>709</v>
      </c>
      <c r="B28231" t="s">
        <v>710</v>
      </c>
      <c r="C28231" t="s">
        <v>705</v>
      </c>
      <c r="D28231" s="1">
        <v>45201</v>
      </c>
      <c r="E28231" s="2">
        <v>84</v>
      </c>
      <c r="F28231" t="s">
        <v>712</v>
      </c>
      <c r="G28231" t="s">
        <v>3225</v>
      </c>
    </row>
    <row r="28232" spans="1:7" x14ac:dyDescent="0.25">
      <c r="A28232" t="s">
        <v>1464</v>
      </c>
      <c r="B28232" t="s">
        <v>1465</v>
      </c>
      <c r="C28232" t="s">
        <v>627</v>
      </c>
      <c r="D28232" s="1">
        <v>45201</v>
      </c>
      <c r="E28232" s="2">
        <v>20</v>
      </c>
      <c r="F28232" t="s">
        <v>1466</v>
      </c>
      <c r="G28232" t="s">
        <v>478</v>
      </c>
    </row>
    <row r="28233" spans="1:7" x14ac:dyDescent="0.25">
      <c r="A28233" t="s">
        <v>1464</v>
      </c>
      <c r="B28233" t="s">
        <v>1465</v>
      </c>
      <c r="C28233" t="s">
        <v>627</v>
      </c>
      <c r="D28233" s="1">
        <v>45201</v>
      </c>
      <c r="E28233" s="2">
        <v>20</v>
      </c>
      <c r="F28233" t="s">
        <v>1466</v>
      </c>
      <c r="G28233" t="s">
        <v>478</v>
      </c>
    </row>
    <row r="28234" spans="1:7" x14ac:dyDescent="0.25">
      <c r="A28234" t="s">
        <v>164</v>
      </c>
      <c r="B28234" t="s">
        <v>165</v>
      </c>
      <c r="C28234" t="s">
        <v>166</v>
      </c>
      <c r="D28234" s="1">
        <v>45201</v>
      </c>
      <c r="E28234" s="2">
        <v>20</v>
      </c>
      <c r="F28234" t="s">
        <v>167</v>
      </c>
      <c r="G28234" t="s">
        <v>3613</v>
      </c>
    </row>
    <row r="28235" spans="1:7" x14ac:dyDescent="0.25">
      <c r="A28235" t="s">
        <v>164</v>
      </c>
      <c r="B28235" t="s">
        <v>165</v>
      </c>
      <c r="C28235" t="s">
        <v>166</v>
      </c>
      <c r="D28235" s="1">
        <v>45201</v>
      </c>
      <c r="E28235" s="2">
        <v>20</v>
      </c>
      <c r="F28235" t="s">
        <v>168</v>
      </c>
      <c r="G28235" t="s">
        <v>3613</v>
      </c>
    </row>
    <row r="28236" spans="1:7" x14ac:dyDescent="0.25">
      <c r="A28236" t="s">
        <v>164</v>
      </c>
      <c r="B28236" t="s">
        <v>165</v>
      </c>
      <c r="C28236" t="s">
        <v>166</v>
      </c>
      <c r="D28236" s="1">
        <v>45201</v>
      </c>
      <c r="E28236" s="2">
        <v>20</v>
      </c>
      <c r="F28236" t="s">
        <v>167</v>
      </c>
      <c r="G28236" t="s">
        <v>97</v>
      </c>
    </row>
    <row r="28237" spans="1:7" x14ac:dyDescent="0.25">
      <c r="A28237" t="s">
        <v>164</v>
      </c>
      <c r="B28237" t="s">
        <v>165</v>
      </c>
      <c r="C28237" t="s">
        <v>166</v>
      </c>
      <c r="D28237" s="1">
        <v>45201</v>
      </c>
      <c r="E28237" s="2">
        <v>20</v>
      </c>
      <c r="F28237" t="s">
        <v>168</v>
      </c>
      <c r="G28237" t="s">
        <v>97</v>
      </c>
    </row>
    <row r="28238" spans="1:7" x14ac:dyDescent="0.25">
      <c r="A28238" t="s">
        <v>164</v>
      </c>
      <c r="B28238" t="s">
        <v>165</v>
      </c>
      <c r="C28238" t="s">
        <v>166</v>
      </c>
      <c r="D28238" s="1">
        <v>45201</v>
      </c>
      <c r="E28238" s="2">
        <v>25</v>
      </c>
      <c r="F28238" t="s">
        <v>167</v>
      </c>
      <c r="G28238" t="s">
        <v>1695</v>
      </c>
    </row>
    <row r="28239" spans="1:7" x14ac:dyDescent="0.25">
      <c r="A28239" t="s">
        <v>164</v>
      </c>
      <c r="B28239" t="s">
        <v>165</v>
      </c>
      <c r="C28239" t="s">
        <v>166</v>
      </c>
      <c r="D28239" s="1">
        <v>45201</v>
      </c>
      <c r="E28239" s="2">
        <v>25</v>
      </c>
      <c r="F28239" t="s">
        <v>168</v>
      </c>
      <c r="G28239" t="s">
        <v>1695</v>
      </c>
    </row>
    <row r="28240" spans="1:7" x14ac:dyDescent="0.25">
      <c r="A28240" t="s">
        <v>169</v>
      </c>
      <c r="B28240" t="s">
        <v>170</v>
      </c>
      <c r="C28240" t="s">
        <v>171</v>
      </c>
      <c r="D28240" s="1">
        <v>45201</v>
      </c>
      <c r="E28240" s="2">
        <v>10</v>
      </c>
      <c r="F28240" t="s">
        <v>172</v>
      </c>
      <c r="G28240" t="s">
        <v>1245</v>
      </c>
    </row>
    <row r="28241" spans="1:7" x14ac:dyDescent="0.25">
      <c r="A28241" t="s">
        <v>169</v>
      </c>
      <c r="B28241" t="s">
        <v>170</v>
      </c>
      <c r="C28241" t="s">
        <v>171</v>
      </c>
      <c r="D28241" s="1">
        <v>45201</v>
      </c>
      <c r="E28241" s="2">
        <v>10</v>
      </c>
      <c r="F28241" t="s">
        <v>173</v>
      </c>
      <c r="G28241" t="s">
        <v>1245</v>
      </c>
    </row>
    <row r="28242" spans="1:7" x14ac:dyDescent="0.25">
      <c r="A28242" t="s">
        <v>1541</v>
      </c>
      <c r="B28242" t="s">
        <v>1542</v>
      </c>
      <c r="C28242" t="s">
        <v>1543</v>
      </c>
      <c r="D28242" s="1">
        <v>45201</v>
      </c>
      <c r="E28242" s="2">
        <v>20</v>
      </c>
      <c r="F28242" t="s">
        <v>1544</v>
      </c>
      <c r="G28242" t="s">
        <v>114</v>
      </c>
    </row>
    <row r="28243" spans="1:7" x14ac:dyDescent="0.25">
      <c r="A28243" t="s">
        <v>1541</v>
      </c>
      <c r="B28243" t="s">
        <v>1542</v>
      </c>
      <c r="C28243" t="s">
        <v>1543</v>
      </c>
      <c r="D28243" s="1">
        <v>45201</v>
      </c>
      <c r="E28243" s="2">
        <v>20</v>
      </c>
      <c r="F28243" t="s">
        <v>1545</v>
      </c>
      <c r="G28243" t="s">
        <v>114</v>
      </c>
    </row>
    <row r="28244" spans="1:7" x14ac:dyDescent="0.25">
      <c r="A28244" t="s">
        <v>3800</v>
      </c>
      <c r="B28244" t="s">
        <v>1430</v>
      </c>
      <c r="C28244" t="s">
        <v>3801</v>
      </c>
      <c r="D28244" s="1">
        <v>45201</v>
      </c>
      <c r="E28244" s="2">
        <v>10</v>
      </c>
      <c r="F28244" t="s">
        <v>3802</v>
      </c>
      <c r="G28244" t="s">
        <v>2700</v>
      </c>
    </row>
    <row r="28245" spans="1:7" x14ac:dyDescent="0.25">
      <c r="A28245" t="s">
        <v>3800</v>
      </c>
      <c r="B28245" t="s">
        <v>1430</v>
      </c>
      <c r="C28245" t="s">
        <v>3801</v>
      </c>
      <c r="D28245" s="1">
        <v>45201</v>
      </c>
      <c r="E28245" s="2">
        <v>10</v>
      </c>
      <c r="F28245" t="s">
        <v>3802</v>
      </c>
      <c r="G28245" t="s">
        <v>1245</v>
      </c>
    </row>
    <row r="28246" spans="1:7" x14ac:dyDescent="0.25">
      <c r="A28246" t="s">
        <v>4621</v>
      </c>
      <c r="B28246" t="s">
        <v>4622</v>
      </c>
      <c r="C28246" t="s">
        <v>4623</v>
      </c>
      <c r="D28246" s="1">
        <v>45201</v>
      </c>
      <c r="E28246" s="2">
        <v>250</v>
      </c>
      <c r="F28246" t="s">
        <v>4624</v>
      </c>
      <c r="G28246" t="s">
        <v>6332</v>
      </c>
    </row>
    <row r="28247" spans="1:7" x14ac:dyDescent="0.25">
      <c r="A28247" t="s">
        <v>3247</v>
      </c>
      <c r="B28247" t="s">
        <v>3248</v>
      </c>
      <c r="C28247" t="s">
        <v>3249</v>
      </c>
      <c r="D28247" s="1">
        <v>45201</v>
      </c>
      <c r="E28247" s="2">
        <v>10</v>
      </c>
      <c r="F28247" t="s">
        <v>3250</v>
      </c>
      <c r="G28247" t="s">
        <v>3649</v>
      </c>
    </row>
    <row r="28248" spans="1:7" x14ac:dyDescent="0.25">
      <c r="A28248" t="s">
        <v>2758</v>
      </c>
      <c r="B28248" t="s">
        <v>2759</v>
      </c>
      <c r="C28248" t="s">
        <v>2760</v>
      </c>
      <c r="D28248" s="1">
        <v>45201</v>
      </c>
      <c r="E28248" s="2">
        <v>15</v>
      </c>
      <c r="F28248" t="s">
        <v>2761</v>
      </c>
      <c r="G28248" t="s">
        <v>3282</v>
      </c>
    </row>
    <row r="28249" spans="1:7" x14ac:dyDescent="0.25">
      <c r="A28249" t="s">
        <v>155</v>
      </c>
      <c r="B28249" t="s">
        <v>156</v>
      </c>
      <c r="C28249" t="s">
        <v>157</v>
      </c>
      <c r="D28249" s="1">
        <v>45201</v>
      </c>
      <c r="E28249" s="2">
        <v>20</v>
      </c>
      <c r="F28249" t="s">
        <v>158</v>
      </c>
      <c r="G28249" t="s">
        <v>5789</v>
      </c>
    </row>
    <row r="28250" spans="1:7" x14ac:dyDescent="0.25">
      <c r="A28250" t="s">
        <v>155</v>
      </c>
      <c r="B28250" t="s">
        <v>156</v>
      </c>
      <c r="C28250" t="s">
        <v>157</v>
      </c>
      <c r="D28250" s="1">
        <v>45201</v>
      </c>
      <c r="E28250" s="2">
        <v>20</v>
      </c>
      <c r="F28250" t="s">
        <v>158</v>
      </c>
      <c r="G28250" t="s">
        <v>5789</v>
      </c>
    </row>
    <row r="28251" spans="1:7" x14ac:dyDescent="0.25">
      <c r="A28251" t="s">
        <v>553</v>
      </c>
      <c r="B28251" t="s">
        <v>554</v>
      </c>
      <c r="C28251" t="s">
        <v>555</v>
      </c>
      <c r="D28251" s="1">
        <v>45201</v>
      </c>
      <c r="E28251" s="2">
        <v>50</v>
      </c>
      <c r="F28251" t="s">
        <v>556</v>
      </c>
      <c r="G28251" t="s">
        <v>2663</v>
      </c>
    </row>
    <row r="28252" spans="1:7" x14ac:dyDescent="0.25">
      <c r="A28252" t="s">
        <v>553</v>
      </c>
      <c r="B28252" t="s">
        <v>554</v>
      </c>
      <c r="C28252" t="s">
        <v>555</v>
      </c>
      <c r="D28252" s="1">
        <v>45201</v>
      </c>
      <c r="E28252" s="2">
        <v>50</v>
      </c>
      <c r="F28252" t="s">
        <v>557</v>
      </c>
      <c r="G28252" t="s">
        <v>2663</v>
      </c>
    </row>
    <row r="28253" spans="1:7" x14ac:dyDescent="0.25">
      <c r="A28253" t="s">
        <v>2245</v>
      </c>
      <c r="B28253" t="s">
        <v>2246</v>
      </c>
      <c r="C28253" t="s">
        <v>2247</v>
      </c>
      <c r="D28253" s="1">
        <v>45201</v>
      </c>
      <c r="E28253" s="2">
        <v>10</v>
      </c>
      <c r="F28253" t="s">
        <v>2248</v>
      </c>
      <c r="G28253" t="s">
        <v>6257</v>
      </c>
    </row>
    <row r="28254" spans="1:7" x14ac:dyDescent="0.25">
      <c r="A28254" t="s">
        <v>2245</v>
      </c>
      <c r="B28254" t="s">
        <v>2246</v>
      </c>
      <c r="C28254" t="s">
        <v>2247</v>
      </c>
      <c r="D28254" s="1">
        <v>45201</v>
      </c>
      <c r="E28254" s="2">
        <v>10</v>
      </c>
      <c r="F28254" t="s">
        <v>2249</v>
      </c>
      <c r="G28254" t="s">
        <v>6257</v>
      </c>
    </row>
    <row r="28255" spans="1:7" x14ac:dyDescent="0.25">
      <c r="A28255" t="s">
        <v>2272</v>
      </c>
      <c r="B28255" t="s">
        <v>2273</v>
      </c>
      <c r="C28255" t="s">
        <v>2274</v>
      </c>
      <c r="D28255" s="1">
        <v>45201</v>
      </c>
      <c r="E28255" s="2">
        <v>41.67</v>
      </c>
      <c r="F28255" t="s">
        <v>2275</v>
      </c>
      <c r="G28255" t="s">
        <v>3650</v>
      </c>
    </row>
    <row r="28256" spans="1:7" x14ac:dyDescent="0.25">
      <c r="A28256" t="s">
        <v>2272</v>
      </c>
      <c r="B28256" t="s">
        <v>2273</v>
      </c>
      <c r="C28256" t="s">
        <v>2274</v>
      </c>
      <c r="D28256" s="1">
        <v>45201</v>
      </c>
      <c r="E28256" s="2">
        <v>41.67</v>
      </c>
      <c r="F28256" t="s">
        <v>2276</v>
      </c>
      <c r="G28256" t="s">
        <v>3650</v>
      </c>
    </row>
    <row r="28257" spans="1:7" x14ac:dyDescent="0.25">
      <c r="A28257" t="s">
        <v>2272</v>
      </c>
      <c r="B28257" t="s">
        <v>2273</v>
      </c>
      <c r="C28257" t="s">
        <v>2274</v>
      </c>
      <c r="D28257" s="1">
        <v>45201</v>
      </c>
      <c r="E28257" s="2">
        <v>83.33</v>
      </c>
      <c r="F28257" t="s">
        <v>2275</v>
      </c>
      <c r="G28257" t="s">
        <v>34</v>
      </c>
    </row>
    <row r="28258" spans="1:7" x14ac:dyDescent="0.25">
      <c r="A28258" t="s">
        <v>2272</v>
      </c>
      <c r="B28258" t="s">
        <v>2273</v>
      </c>
      <c r="C28258" t="s">
        <v>2274</v>
      </c>
      <c r="D28258" s="1">
        <v>45201</v>
      </c>
      <c r="E28258" s="2">
        <v>83.33</v>
      </c>
      <c r="F28258" t="s">
        <v>2276</v>
      </c>
      <c r="G28258" t="s">
        <v>34</v>
      </c>
    </row>
    <row r="28259" spans="1:7" x14ac:dyDescent="0.25">
      <c r="A28259" t="s">
        <v>2272</v>
      </c>
      <c r="B28259" t="s">
        <v>2273</v>
      </c>
      <c r="C28259" t="s">
        <v>2274</v>
      </c>
      <c r="D28259" s="1">
        <v>45201</v>
      </c>
      <c r="E28259" s="2">
        <v>350</v>
      </c>
      <c r="F28259" t="s">
        <v>2275</v>
      </c>
      <c r="G28259" t="s">
        <v>2663</v>
      </c>
    </row>
    <row r="28260" spans="1:7" x14ac:dyDescent="0.25">
      <c r="A28260" t="s">
        <v>2272</v>
      </c>
      <c r="B28260" t="s">
        <v>2273</v>
      </c>
      <c r="C28260" t="s">
        <v>2274</v>
      </c>
      <c r="D28260" s="1">
        <v>45201</v>
      </c>
      <c r="E28260" s="2">
        <v>350</v>
      </c>
      <c r="F28260" t="s">
        <v>2276</v>
      </c>
      <c r="G28260" t="s">
        <v>2663</v>
      </c>
    </row>
    <row r="28261" spans="1:7" x14ac:dyDescent="0.25">
      <c r="A28261" t="s">
        <v>4990</v>
      </c>
      <c r="B28261" t="s">
        <v>4991</v>
      </c>
      <c r="C28261" t="s">
        <v>4992</v>
      </c>
      <c r="D28261" s="1">
        <v>45201</v>
      </c>
      <c r="E28261" s="2">
        <v>100</v>
      </c>
      <c r="F28261" t="s">
        <v>4993</v>
      </c>
      <c r="G28261" t="s">
        <v>2663</v>
      </c>
    </row>
    <row r="28262" spans="1:7" x14ac:dyDescent="0.25">
      <c r="A28262" t="s">
        <v>4990</v>
      </c>
      <c r="B28262" t="s">
        <v>4991</v>
      </c>
      <c r="C28262" t="s">
        <v>4992</v>
      </c>
      <c r="D28262" s="1">
        <v>45201</v>
      </c>
      <c r="E28262" s="2">
        <v>100</v>
      </c>
      <c r="F28262" t="s">
        <v>4994</v>
      </c>
      <c r="G28262" t="s">
        <v>2663</v>
      </c>
    </row>
    <row r="28263" spans="1:7" x14ac:dyDescent="0.25">
      <c r="A28263" t="s">
        <v>1860</v>
      </c>
      <c r="B28263" t="s">
        <v>1861</v>
      </c>
      <c r="D28263" s="1">
        <v>45205</v>
      </c>
      <c r="E28263" s="2">
        <v>1500</v>
      </c>
      <c r="G28263" t="s">
        <v>6423</v>
      </c>
    </row>
    <row r="28264" spans="1:7" x14ac:dyDescent="0.25">
      <c r="A28264" t="s">
        <v>4660</v>
      </c>
      <c r="B28264" t="s">
        <v>4661</v>
      </c>
      <c r="C28264" t="s">
        <v>4662</v>
      </c>
      <c r="D28264" s="1">
        <v>45209</v>
      </c>
      <c r="E28264" s="2">
        <v>5</v>
      </c>
      <c r="F28264" t="s">
        <v>4663</v>
      </c>
      <c r="G28264" t="s">
        <v>276</v>
      </c>
    </row>
    <row r="28265" spans="1:7" x14ac:dyDescent="0.25">
      <c r="A28265" t="s">
        <v>427</v>
      </c>
      <c r="B28265" t="s">
        <v>428</v>
      </c>
      <c r="D28265" s="1">
        <v>45211</v>
      </c>
      <c r="E28265" s="2">
        <v>6240.05</v>
      </c>
      <c r="F28265" t="s">
        <v>429</v>
      </c>
      <c r="G28265" t="s">
        <v>114</v>
      </c>
    </row>
    <row r="28266" spans="1:7" x14ac:dyDescent="0.25">
      <c r="A28266" t="s">
        <v>427</v>
      </c>
      <c r="B28266" t="s">
        <v>428</v>
      </c>
      <c r="D28266" s="1">
        <v>45211</v>
      </c>
      <c r="E28266" s="2">
        <v>18720.150000000001</v>
      </c>
      <c r="F28266" t="s">
        <v>429</v>
      </c>
      <c r="G28266" t="s">
        <v>430</v>
      </c>
    </row>
    <row r="28267" spans="1:7" x14ac:dyDescent="0.25">
      <c r="A28267">
        <v>48</v>
      </c>
      <c r="B28267" t="s">
        <v>5524</v>
      </c>
      <c r="C28267" t="s">
        <v>576</v>
      </c>
      <c r="D28267" s="1">
        <v>45211</v>
      </c>
      <c r="E28267" s="2">
        <v>200</v>
      </c>
      <c r="F28267" t="s">
        <v>5525</v>
      </c>
      <c r="G28267" t="s">
        <v>186</v>
      </c>
    </row>
    <row r="28268" spans="1:7" x14ac:dyDescent="0.25">
      <c r="A28268" t="s">
        <v>482</v>
      </c>
      <c r="B28268" t="s">
        <v>483</v>
      </c>
      <c r="C28268" t="s">
        <v>484</v>
      </c>
      <c r="D28268" s="1">
        <v>45211</v>
      </c>
      <c r="E28268" s="2">
        <v>41.67</v>
      </c>
      <c r="F28268" t="s">
        <v>485</v>
      </c>
      <c r="G28268" t="s">
        <v>1240</v>
      </c>
    </row>
    <row r="28269" spans="1:7" x14ac:dyDescent="0.25">
      <c r="A28269" t="s">
        <v>482</v>
      </c>
      <c r="B28269" t="s">
        <v>483</v>
      </c>
      <c r="C28269" t="s">
        <v>484</v>
      </c>
      <c r="D28269" s="1">
        <v>45211</v>
      </c>
      <c r="E28269" s="2">
        <v>83.33</v>
      </c>
      <c r="F28269" t="s">
        <v>485</v>
      </c>
      <c r="G28269" t="s">
        <v>34</v>
      </c>
    </row>
    <row r="28270" spans="1:7" x14ac:dyDescent="0.25">
      <c r="A28270" t="s">
        <v>3805</v>
      </c>
      <c r="B28270" t="s">
        <v>3806</v>
      </c>
      <c r="C28270" t="s">
        <v>3807</v>
      </c>
      <c r="D28270" s="1">
        <v>45212</v>
      </c>
      <c r="E28270" s="2">
        <v>21</v>
      </c>
      <c r="F28270" t="s">
        <v>3808</v>
      </c>
      <c r="G28270" t="s">
        <v>5635</v>
      </c>
    </row>
    <row r="28271" spans="1:7" x14ac:dyDescent="0.25">
      <c r="A28271" t="s">
        <v>3805</v>
      </c>
      <c r="B28271" t="s">
        <v>3806</v>
      </c>
      <c r="C28271" t="s">
        <v>3807</v>
      </c>
      <c r="D28271" s="1">
        <v>45212</v>
      </c>
      <c r="E28271" s="2">
        <v>21</v>
      </c>
      <c r="F28271" t="s">
        <v>3809</v>
      </c>
      <c r="G28271" t="s">
        <v>5635</v>
      </c>
    </row>
    <row r="28272" spans="1:7" x14ac:dyDescent="0.25">
      <c r="A28272" t="s">
        <v>3805</v>
      </c>
      <c r="B28272" t="s">
        <v>3806</v>
      </c>
      <c r="C28272" t="s">
        <v>3807</v>
      </c>
      <c r="D28272" s="1">
        <v>45212</v>
      </c>
      <c r="E28272" s="2">
        <v>21</v>
      </c>
      <c r="F28272" t="s">
        <v>3808</v>
      </c>
      <c r="G28272" t="s">
        <v>5638</v>
      </c>
    </row>
    <row r="28273" spans="1:7" x14ac:dyDescent="0.25">
      <c r="A28273" t="s">
        <v>3805</v>
      </c>
      <c r="B28273" t="s">
        <v>3806</v>
      </c>
      <c r="C28273" t="s">
        <v>3807</v>
      </c>
      <c r="D28273" s="1">
        <v>45212</v>
      </c>
      <c r="E28273" s="2">
        <v>21</v>
      </c>
      <c r="F28273" t="s">
        <v>3809</v>
      </c>
      <c r="G28273" t="s">
        <v>5638</v>
      </c>
    </row>
    <row r="28274" spans="1:7" x14ac:dyDescent="0.25">
      <c r="A28274">
        <v>874</v>
      </c>
      <c r="B28274" t="s">
        <v>6384</v>
      </c>
      <c r="D28274" s="1">
        <v>45214</v>
      </c>
      <c r="E28274" s="2">
        <v>84</v>
      </c>
      <c r="G28274" t="s">
        <v>34</v>
      </c>
    </row>
    <row r="28275" spans="1:7" x14ac:dyDescent="0.25">
      <c r="A28275" t="s">
        <v>2463</v>
      </c>
      <c r="B28275" t="s">
        <v>2464</v>
      </c>
      <c r="C28275" t="s">
        <v>2465</v>
      </c>
      <c r="D28275" s="1">
        <v>45214</v>
      </c>
      <c r="E28275" s="2">
        <v>100</v>
      </c>
      <c r="F28275" t="s">
        <v>2466</v>
      </c>
      <c r="G28275" t="s">
        <v>2663</v>
      </c>
    </row>
    <row r="28276" spans="1:7" x14ac:dyDescent="0.25">
      <c r="A28276" t="s">
        <v>2463</v>
      </c>
      <c r="B28276" t="s">
        <v>2464</v>
      </c>
      <c r="C28276" t="s">
        <v>2465</v>
      </c>
      <c r="D28276" s="1">
        <v>45214</v>
      </c>
      <c r="E28276" s="2">
        <v>100</v>
      </c>
      <c r="F28276" t="s">
        <v>2467</v>
      </c>
      <c r="G28276" t="s">
        <v>2663</v>
      </c>
    </row>
    <row r="28277" spans="1:7" x14ac:dyDescent="0.25">
      <c r="A28277" t="s">
        <v>2463</v>
      </c>
      <c r="B28277" t="s">
        <v>2464</v>
      </c>
      <c r="C28277" t="s">
        <v>2465</v>
      </c>
      <c r="D28277" s="1">
        <v>45215</v>
      </c>
      <c r="E28277" s="2">
        <v>84</v>
      </c>
      <c r="F28277" t="s">
        <v>2466</v>
      </c>
      <c r="G28277" t="s">
        <v>34</v>
      </c>
    </row>
    <row r="28278" spans="1:7" x14ac:dyDescent="0.25">
      <c r="A28278" t="s">
        <v>2463</v>
      </c>
      <c r="B28278" t="s">
        <v>2464</v>
      </c>
      <c r="C28278" t="s">
        <v>2465</v>
      </c>
      <c r="D28278" s="1">
        <v>45215</v>
      </c>
      <c r="E28278" s="2">
        <v>84</v>
      </c>
      <c r="F28278" t="s">
        <v>2467</v>
      </c>
      <c r="G28278" t="s">
        <v>34</v>
      </c>
    </row>
    <row r="28279" spans="1:7" x14ac:dyDescent="0.25">
      <c r="A28279" t="s">
        <v>53</v>
      </c>
      <c r="B28279" t="s">
        <v>54</v>
      </c>
      <c r="C28279" t="s">
        <v>55</v>
      </c>
      <c r="D28279" s="1">
        <v>45215</v>
      </c>
      <c r="E28279" s="2">
        <v>16</v>
      </c>
      <c r="F28279" t="s">
        <v>56</v>
      </c>
      <c r="G28279" t="s">
        <v>2663</v>
      </c>
    </row>
    <row r="28280" spans="1:7" x14ac:dyDescent="0.25">
      <c r="A28280" t="s">
        <v>53</v>
      </c>
      <c r="B28280" t="s">
        <v>54</v>
      </c>
      <c r="C28280" t="s">
        <v>55</v>
      </c>
      <c r="D28280" s="1">
        <v>45215</v>
      </c>
      <c r="E28280" s="2">
        <v>16</v>
      </c>
      <c r="F28280" t="s">
        <v>57</v>
      </c>
      <c r="G28280" t="s">
        <v>2663</v>
      </c>
    </row>
    <row r="28281" spans="1:7" x14ac:dyDescent="0.25">
      <c r="A28281" t="s">
        <v>53</v>
      </c>
      <c r="B28281" t="s">
        <v>54</v>
      </c>
      <c r="C28281" t="s">
        <v>55</v>
      </c>
      <c r="D28281" s="1">
        <v>45215</v>
      </c>
      <c r="E28281" s="2">
        <v>84</v>
      </c>
      <c r="F28281" t="s">
        <v>56</v>
      </c>
      <c r="G28281" t="s">
        <v>34</v>
      </c>
    </row>
    <row r="28282" spans="1:7" x14ac:dyDescent="0.25">
      <c r="A28282" t="s">
        <v>53</v>
      </c>
      <c r="B28282" t="s">
        <v>54</v>
      </c>
      <c r="C28282" t="s">
        <v>55</v>
      </c>
      <c r="D28282" s="1">
        <v>45215</v>
      </c>
      <c r="E28282" s="2">
        <v>84</v>
      </c>
      <c r="F28282" t="s">
        <v>57</v>
      </c>
      <c r="G28282" t="s">
        <v>34</v>
      </c>
    </row>
    <row r="28283" spans="1:7" x14ac:dyDescent="0.25">
      <c r="A28283" t="s">
        <v>40</v>
      </c>
      <c r="B28283" t="s">
        <v>41</v>
      </c>
      <c r="C28283" t="s">
        <v>42</v>
      </c>
      <c r="D28283" s="1">
        <v>45215</v>
      </c>
      <c r="E28283" s="2">
        <v>83.33</v>
      </c>
      <c r="F28283" t="s">
        <v>43</v>
      </c>
      <c r="G28283" t="s">
        <v>2898</v>
      </c>
    </row>
    <row r="28284" spans="1:7" x14ac:dyDescent="0.25">
      <c r="A28284" t="s">
        <v>40</v>
      </c>
      <c r="B28284" t="s">
        <v>41</v>
      </c>
      <c r="C28284" t="s">
        <v>42</v>
      </c>
      <c r="D28284" s="1">
        <v>45215</v>
      </c>
      <c r="E28284" s="2">
        <v>83.33</v>
      </c>
      <c r="F28284" t="s">
        <v>43</v>
      </c>
      <c r="G28284" t="s">
        <v>34</v>
      </c>
    </row>
    <row r="28285" spans="1:7" x14ac:dyDescent="0.25">
      <c r="A28285" t="s">
        <v>49</v>
      </c>
      <c r="B28285" t="s">
        <v>50</v>
      </c>
      <c r="C28285" t="s">
        <v>51</v>
      </c>
      <c r="D28285" s="1">
        <v>45215</v>
      </c>
      <c r="E28285" s="2">
        <v>140</v>
      </c>
      <c r="F28285" t="s">
        <v>52</v>
      </c>
      <c r="G28285" t="s">
        <v>2663</v>
      </c>
    </row>
    <row r="28286" spans="1:7" x14ac:dyDescent="0.25">
      <c r="A28286">
        <v>685</v>
      </c>
      <c r="B28286" t="s">
        <v>6043</v>
      </c>
      <c r="C28286" t="s">
        <v>6044</v>
      </c>
      <c r="D28286" s="1">
        <v>45215</v>
      </c>
      <c r="E28286" s="2">
        <v>150</v>
      </c>
      <c r="G28286" t="s">
        <v>276</v>
      </c>
    </row>
    <row r="28287" spans="1:7" x14ac:dyDescent="0.25">
      <c r="A28287" t="s">
        <v>5403</v>
      </c>
      <c r="B28287" t="s">
        <v>5404</v>
      </c>
      <c r="C28287" t="s">
        <v>758</v>
      </c>
      <c r="D28287" s="1">
        <v>45215</v>
      </c>
      <c r="E28287" s="2">
        <v>84</v>
      </c>
      <c r="F28287" t="s">
        <v>5405</v>
      </c>
      <c r="G28287" t="s">
        <v>34</v>
      </c>
    </row>
    <row r="28288" spans="1:7" x14ac:dyDescent="0.25">
      <c r="A28288" t="s">
        <v>2714</v>
      </c>
      <c r="B28288" t="s">
        <v>2715</v>
      </c>
      <c r="C28288" t="s">
        <v>488</v>
      </c>
      <c r="D28288" s="1">
        <v>45215</v>
      </c>
      <c r="E28288" s="2">
        <v>84</v>
      </c>
      <c r="F28288" t="s">
        <v>2716</v>
      </c>
      <c r="G28288" t="s">
        <v>34</v>
      </c>
    </row>
    <row r="28289" spans="1:7" x14ac:dyDescent="0.25">
      <c r="A28289" t="s">
        <v>1257</v>
      </c>
      <c r="B28289" t="s">
        <v>1258</v>
      </c>
      <c r="C28289" t="s">
        <v>1259</v>
      </c>
      <c r="D28289" s="1">
        <v>45215</v>
      </c>
      <c r="E28289" s="2">
        <v>83.33</v>
      </c>
      <c r="F28289" t="s">
        <v>1260</v>
      </c>
      <c r="G28289" t="s">
        <v>34</v>
      </c>
    </row>
    <row r="28290" spans="1:7" x14ac:dyDescent="0.25">
      <c r="A28290" t="s">
        <v>3082</v>
      </c>
      <c r="B28290" t="s">
        <v>3083</v>
      </c>
      <c r="C28290" t="s">
        <v>3084</v>
      </c>
      <c r="D28290" s="1">
        <v>45222</v>
      </c>
      <c r="E28290" s="2">
        <v>10000</v>
      </c>
      <c r="F28290" t="s">
        <v>3085</v>
      </c>
      <c r="G28290" t="s">
        <v>6794</v>
      </c>
    </row>
    <row r="28291" spans="1:7" x14ac:dyDescent="0.25">
      <c r="A28291" t="s">
        <v>3082</v>
      </c>
      <c r="B28291" t="s">
        <v>3083</v>
      </c>
      <c r="C28291" t="s">
        <v>3084</v>
      </c>
      <c r="D28291" s="1">
        <v>45222</v>
      </c>
      <c r="E28291" s="2">
        <v>500</v>
      </c>
      <c r="F28291" t="s">
        <v>3085</v>
      </c>
      <c r="G28291" t="s">
        <v>6795</v>
      </c>
    </row>
    <row r="28292" spans="1:7" x14ac:dyDescent="0.25">
      <c r="A28292" t="s">
        <v>1767</v>
      </c>
      <c r="B28292" t="s">
        <v>1768</v>
      </c>
      <c r="C28292" t="s">
        <v>1769</v>
      </c>
      <c r="D28292" s="1">
        <v>45223</v>
      </c>
      <c r="E28292" s="2">
        <v>100</v>
      </c>
      <c r="F28292" t="s">
        <v>1770</v>
      </c>
      <c r="G28292" t="s">
        <v>186</v>
      </c>
    </row>
    <row r="28293" spans="1:7" x14ac:dyDescent="0.25">
      <c r="A28293" t="s">
        <v>221</v>
      </c>
      <c r="B28293" t="s">
        <v>222</v>
      </c>
      <c r="C28293" t="s">
        <v>223</v>
      </c>
      <c r="D28293" s="1">
        <v>45223</v>
      </c>
      <c r="E28293" s="2">
        <v>1000</v>
      </c>
      <c r="F28293" t="s">
        <v>224</v>
      </c>
      <c r="G28293" t="s">
        <v>1519</v>
      </c>
    </row>
    <row r="28294" spans="1:7" x14ac:dyDescent="0.25">
      <c r="A28294" t="s">
        <v>4100</v>
      </c>
      <c r="B28294" t="s">
        <v>4101</v>
      </c>
      <c r="D28294" s="1">
        <v>45223</v>
      </c>
      <c r="E28294" s="2">
        <v>1000</v>
      </c>
      <c r="F28294" t="s">
        <v>4102</v>
      </c>
      <c r="G28294" t="s">
        <v>34</v>
      </c>
    </row>
    <row r="28295" spans="1:7" x14ac:dyDescent="0.25">
      <c r="A28295">
        <v>230</v>
      </c>
      <c r="B28295" t="s">
        <v>5702</v>
      </c>
      <c r="C28295" t="s">
        <v>5703</v>
      </c>
      <c r="D28295" s="1">
        <v>45223</v>
      </c>
      <c r="E28295" s="2">
        <v>1000</v>
      </c>
      <c r="F28295" t="s">
        <v>5704</v>
      </c>
      <c r="G28295" t="s">
        <v>34</v>
      </c>
    </row>
    <row r="28296" spans="1:7" x14ac:dyDescent="0.25">
      <c r="A28296" t="s">
        <v>6796</v>
      </c>
      <c r="B28296" t="s">
        <v>6797</v>
      </c>
      <c r="C28296" t="s">
        <v>3967</v>
      </c>
      <c r="D28296" s="1">
        <v>45223</v>
      </c>
      <c r="E28296" s="2">
        <v>100</v>
      </c>
      <c r="G28296" t="s">
        <v>186</v>
      </c>
    </row>
    <row r="28297" spans="1:7" x14ac:dyDescent="0.25">
      <c r="A28297" t="s">
        <v>5393</v>
      </c>
      <c r="B28297" t="s">
        <v>5259</v>
      </c>
      <c r="C28297" t="s">
        <v>5394</v>
      </c>
      <c r="D28297" s="1">
        <v>45223</v>
      </c>
      <c r="E28297" s="2">
        <v>200</v>
      </c>
      <c r="G28297" t="s">
        <v>186</v>
      </c>
    </row>
    <row r="28298" spans="1:7" x14ac:dyDescent="0.25">
      <c r="A28298" t="s">
        <v>660</v>
      </c>
      <c r="B28298" t="s">
        <v>661</v>
      </c>
      <c r="D28298" s="1">
        <v>45224</v>
      </c>
      <c r="E28298" s="2">
        <v>25000</v>
      </c>
      <c r="F28298" t="s">
        <v>662</v>
      </c>
      <c r="G28298" t="s">
        <v>2663</v>
      </c>
    </row>
    <row r="28299" spans="1:7" x14ac:dyDescent="0.25">
      <c r="A28299" t="s">
        <v>479</v>
      </c>
      <c r="B28299" t="s">
        <v>480</v>
      </c>
      <c r="D28299" s="1">
        <v>45224</v>
      </c>
      <c r="E28299" s="2">
        <v>500</v>
      </c>
      <c r="F28299" t="s">
        <v>481</v>
      </c>
      <c r="G28299" t="s">
        <v>6798</v>
      </c>
    </row>
    <row r="28300" spans="1:7" x14ac:dyDescent="0.25">
      <c r="A28300">
        <v>1226</v>
      </c>
      <c r="B28300" t="s">
        <v>6799</v>
      </c>
      <c r="D28300" s="1">
        <v>45224</v>
      </c>
      <c r="E28300" s="2">
        <v>500</v>
      </c>
      <c r="F28300" t="s">
        <v>6800</v>
      </c>
      <c r="G28300" t="s">
        <v>6801</v>
      </c>
    </row>
    <row r="28301" spans="1:7" x14ac:dyDescent="0.25">
      <c r="A28301" t="s">
        <v>4680</v>
      </c>
      <c r="B28301" t="s">
        <v>4681</v>
      </c>
      <c r="C28301" t="s">
        <v>4682</v>
      </c>
      <c r="D28301" s="1">
        <v>45229</v>
      </c>
      <c r="E28301" s="2">
        <v>84</v>
      </c>
      <c r="F28301" t="s">
        <v>4683</v>
      </c>
      <c r="G28301" t="s">
        <v>34</v>
      </c>
    </row>
    <row r="28302" spans="1:7" x14ac:dyDescent="0.25">
      <c r="A28302" t="s">
        <v>4525</v>
      </c>
      <c r="B28302" t="s">
        <v>4526</v>
      </c>
      <c r="C28302" t="s">
        <v>3574</v>
      </c>
      <c r="D28302" s="1">
        <v>45229</v>
      </c>
      <c r="E28302" s="2">
        <v>84</v>
      </c>
      <c r="F28302" t="s">
        <v>4527</v>
      </c>
      <c r="G28302" t="s">
        <v>34</v>
      </c>
    </row>
    <row r="28303" spans="1:7" x14ac:dyDescent="0.25">
      <c r="A28303" t="s">
        <v>1426</v>
      </c>
      <c r="B28303" t="s">
        <v>1427</v>
      </c>
      <c r="C28303" t="s">
        <v>826</v>
      </c>
      <c r="D28303" s="1">
        <v>45229</v>
      </c>
      <c r="E28303" s="2">
        <v>84</v>
      </c>
      <c r="F28303" t="s">
        <v>1428</v>
      </c>
      <c r="G28303" t="s">
        <v>34</v>
      </c>
    </row>
    <row r="28304" spans="1:7" x14ac:dyDescent="0.25">
      <c r="A28304" t="s">
        <v>1567</v>
      </c>
      <c r="B28304" t="s">
        <v>1568</v>
      </c>
      <c r="C28304" t="s">
        <v>1569</v>
      </c>
      <c r="D28304" s="1">
        <v>45229</v>
      </c>
      <c r="E28304" s="2">
        <v>1000</v>
      </c>
      <c r="F28304" t="s">
        <v>1570</v>
      </c>
      <c r="G28304" t="s">
        <v>114</v>
      </c>
    </row>
    <row r="28305" spans="1:7" x14ac:dyDescent="0.25">
      <c r="A28305" t="s">
        <v>1567</v>
      </c>
      <c r="B28305" t="s">
        <v>1568</v>
      </c>
      <c r="C28305" t="s">
        <v>1569</v>
      </c>
      <c r="D28305" s="1">
        <v>45229</v>
      </c>
      <c r="E28305" s="2">
        <v>2000</v>
      </c>
      <c r="F28305" t="s">
        <v>1570</v>
      </c>
      <c r="G28305" t="s">
        <v>114</v>
      </c>
    </row>
    <row r="28306" spans="1:7" x14ac:dyDescent="0.25">
      <c r="A28306" t="s">
        <v>225</v>
      </c>
      <c r="B28306" t="s">
        <v>226</v>
      </c>
      <c r="C28306" t="s">
        <v>227</v>
      </c>
      <c r="D28306" s="1">
        <v>45229</v>
      </c>
      <c r="E28306" s="2">
        <v>84</v>
      </c>
      <c r="F28306" t="s">
        <v>228</v>
      </c>
      <c r="G28306" t="s">
        <v>34</v>
      </c>
    </row>
    <row r="28307" spans="1:7" x14ac:dyDescent="0.25">
      <c r="A28307" t="s">
        <v>4699</v>
      </c>
      <c r="B28307" t="s">
        <v>4700</v>
      </c>
      <c r="C28307" t="s">
        <v>4701</v>
      </c>
      <c r="D28307" s="1">
        <v>45229</v>
      </c>
      <c r="E28307" s="2">
        <v>84</v>
      </c>
      <c r="F28307" t="s">
        <v>4702</v>
      </c>
      <c r="G28307" t="s">
        <v>34</v>
      </c>
    </row>
    <row r="28308" spans="1:7" x14ac:dyDescent="0.25">
      <c r="A28308" t="s">
        <v>4699</v>
      </c>
      <c r="B28308" t="s">
        <v>4700</v>
      </c>
      <c r="C28308" t="s">
        <v>4701</v>
      </c>
      <c r="D28308" s="1">
        <v>45230</v>
      </c>
      <c r="E28308" s="2">
        <v>75</v>
      </c>
      <c r="F28308" t="s">
        <v>4702</v>
      </c>
      <c r="G28308" t="s">
        <v>6061</v>
      </c>
    </row>
    <row r="28309" spans="1:7" x14ac:dyDescent="0.25">
      <c r="A28309" t="s">
        <v>5203</v>
      </c>
      <c r="B28309" t="s">
        <v>15</v>
      </c>
      <c r="C28309" t="s">
        <v>5204</v>
      </c>
      <c r="D28309" s="1">
        <v>45230</v>
      </c>
      <c r="E28309" s="2">
        <v>75</v>
      </c>
      <c r="F28309" t="s">
        <v>5205</v>
      </c>
      <c r="G28309" t="s">
        <v>6061</v>
      </c>
    </row>
    <row r="28310" spans="1:7" x14ac:dyDescent="0.25">
      <c r="A28310" t="s">
        <v>155</v>
      </c>
      <c r="B28310" t="s">
        <v>156</v>
      </c>
      <c r="C28310" t="s">
        <v>157</v>
      </c>
      <c r="D28310" s="1">
        <v>45230</v>
      </c>
      <c r="E28310" s="2">
        <v>25</v>
      </c>
      <c r="F28310" t="s">
        <v>158</v>
      </c>
      <c r="G28310" t="s">
        <v>6061</v>
      </c>
    </row>
    <row r="28311" spans="1:7" x14ac:dyDescent="0.25">
      <c r="A28311" t="s">
        <v>155</v>
      </c>
      <c r="B28311" t="s">
        <v>156</v>
      </c>
      <c r="C28311" t="s">
        <v>157</v>
      </c>
      <c r="D28311" s="1">
        <v>45230</v>
      </c>
      <c r="E28311" s="2">
        <v>25</v>
      </c>
      <c r="F28311" t="s">
        <v>158</v>
      </c>
      <c r="G28311" t="s">
        <v>6061</v>
      </c>
    </row>
    <row r="28312" spans="1:7" x14ac:dyDescent="0.25">
      <c r="A28312" t="s">
        <v>1426</v>
      </c>
      <c r="B28312" t="s">
        <v>1427</v>
      </c>
      <c r="C28312" t="s">
        <v>826</v>
      </c>
      <c r="D28312" s="1">
        <v>45230</v>
      </c>
      <c r="E28312" s="2">
        <v>150</v>
      </c>
      <c r="F28312" t="s">
        <v>1428</v>
      </c>
      <c r="G28312" t="s">
        <v>6061</v>
      </c>
    </row>
    <row r="28313" spans="1:7" x14ac:dyDescent="0.25">
      <c r="A28313" t="s">
        <v>4665</v>
      </c>
      <c r="B28313" t="s">
        <v>4666</v>
      </c>
      <c r="C28313" t="s">
        <v>4667</v>
      </c>
      <c r="D28313" s="1">
        <v>45230</v>
      </c>
      <c r="E28313" s="2">
        <v>150</v>
      </c>
      <c r="F28313" t="s">
        <v>4668</v>
      </c>
      <c r="G28313" t="s">
        <v>6061</v>
      </c>
    </row>
    <row r="28314" spans="1:7" x14ac:dyDescent="0.25">
      <c r="A28314" t="s">
        <v>4665</v>
      </c>
      <c r="B28314" t="s">
        <v>4666</v>
      </c>
      <c r="C28314" t="s">
        <v>4667</v>
      </c>
      <c r="D28314" s="1">
        <v>45230</v>
      </c>
      <c r="E28314" s="2">
        <v>150</v>
      </c>
      <c r="F28314" t="s">
        <v>4669</v>
      </c>
      <c r="G28314" t="s">
        <v>6061</v>
      </c>
    </row>
    <row r="28315" spans="1:7" x14ac:dyDescent="0.25">
      <c r="A28315" t="s">
        <v>4665</v>
      </c>
      <c r="B28315" t="s">
        <v>4666</v>
      </c>
      <c r="C28315" t="s">
        <v>4667</v>
      </c>
      <c r="D28315" s="1">
        <v>45230</v>
      </c>
      <c r="E28315" s="2">
        <v>150</v>
      </c>
      <c r="F28315" t="s">
        <v>4670</v>
      </c>
      <c r="G28315" t="s">
        <v>6061</v>
      </c>
    </row>
    <row r="28316" spans="1:7" x14ac:dyDescent="0.25">
      <c r="A28316" t="s">
        <v>178</v>
      </c>
      <c r="B28316" t="s">
        <v>179</v>
      </c>
      <c r="C28316" t="s">
        <v>180</v>
      </c>
      <c r="D28316" s="1">
        <v>45230</v>
      </c>
      <c r="E28316" s="2">
        <v>50</v>
      </c>
      <c r="F28316" t="s">
        <v>181</v>
      </c>
      <c r="G28316" t="s">
        <v>6061</v>
      </c>
    </row>
    <row r="28317" spans="1:7" x14ac:dyDescent="0.25">
      <c r="A28317" t="s">
        <v>4632</v>
      </c>
      <c r="B28317" t="s">
        <v>4633</v>
      </c>
      <c r="C28317" t="s">
        <v>4634</v>
      </c>
      <c r="D28317" s="1">
        <v>45230</v>
      </c>
      <c r="E28317" s="2">
        <v>75</v>
      </c>
      <c r="F28317" t="s">
        <v>4635</v>
      </c>
      <c r="G28317" t="s">
        <v>6061</v>
      </c>
    </row>
    <row r="28318" spans="1:7" x14ac:dyDescent="0.25">
      <c r="A28318" t="s">
        <v>4632</v>
      </c>
      <c r="B28318" t="s">
        <v>4633</v>
      </c>
      <c r="C28318" t="s">
        <v>4634</v>
      </c>
      <c r="D28318" s="1">
        <v>45230</v>
      </c>
      <c r="E28318" s="2">
        <v>75</v>
      </c>
      <c r="F28318" t="s">
        <v>4636</v>
      </c>
      <c r="G28318" t="s">
        <v>6061</v>
      </c>
    </row>
    <row r="28319" spans="1:7" x14ac:dyDescent="0.25">
      <c r="A28319" t="s">
        <v>4632</v>
      </c>
      <c r="B28319" t="s">
        <v>4633</v>
      </c>
      <c r="C28319" t="s">
        <v>4634</v>
      </c>
      <c r="D28319" s="1">
        <v>45230</v>
      </c>
      <c r="E28319" s="2">
        <v>75</v>
      </c>
      <c r="F28319" t="s">
        <v>4636</v>
      </c>
      <c r="G28319" t="s">
        <v>6061</v>
      </c>
    </row>
    <row r="28320" spans="1:7" x14ac:dyDescent="0.25">
      <c r="A28320" t="s">
        <v>169</v>
      </c>
      <c r="B28320" t="s">
        <v>170</v>
      </c>
      <c r="C28320" t="s">
        <v>171</v>
      </c>
      <c r="D28320" s="1">
        <v>45230</v>
      </c>
      <c r="E28320" s="2">
        <v>75</v>
      </c>
      <c r="F28320" t="s">
        <v>172</v>
      </c>
      <c r="G28320" t="s">
        <v>6061</v>
      </c>
    </row>
    <row r="28321" spans="1:7" x14ac:dyDescent="0.25">
      <c r="A28321" t="s">
        <v>169</v>
      </c>
      <c r="B28321" t="s">
        <v>170</v>
      </c>
      <c r="C28321" t="s">
        <v>171</v>
      </c>
      <c r="D28321" s="1">
        <v>45230</v>
      </c>
      <c r="E28321" s="2">
        <v>75</v>
      </c>
      <c r="F28321" t="s">
        <v>173</v>
      </c>
      <c r="G28321" t="s">
        <v>6061</v>
      </c>
    </row>
    <row r="28322" spans="1:7" x14ac:dyDescent="0.25">
      <c r="A28322" t="s">
        <v>1515</v>
      </c>
      <c r="B28322" t="s">
        <v>1516</v>
      </c>
      <c r="C28322" t="s">
        <v>762</v>
      </c>
      <c r="D28322" s="1">
        <v>45230</v>
      </c>
      <c r="E28322" s="2">
        <v>75</v>
      </c>
      <c r="F28322" t="s">
        <v>1517</v>
      </c>
      <c r="G28322" t="s">
        <v>6061</v>
      </c>
    </row>
    <row r="28323" spans="1:7" x14ac:dyDescent="0.25">
      <c r="A28323" t="s">
        <v>1515</v>
      </c>
      <c r="B28323" t="s">
        <v>1516</v>
      </c>
      <c r="C28323" t="s">
        <v>762</v>
      </c>
      <c r="D28323" s="1">
        <v>45230</v>
      </c>
      <c r="E28323" s="2">
        <v>75</v>
      </c>
      <c r="F28323" t="s">
        <v>1518</v>
      </c>
      <c r="G28323" t="s">
        <v>6061</v>
      </c>
    </row>
    <row r="28324" spans="1:7" x14ac:dyDescent="0.25">
      <c r="A28324" t="s">
        <v>529</v>
      </c>
      <c r="B28324" t="s">
        <v>290</v>
      </c>
      <c r="C28324" t="s">
        <v>530</v>
      </c>
      <c r="D28324" s="1">
        <v>45230</v>
      </c>
      <c r="E28324" s="2">
        <v>30</v>
      </c>
      <c r="F28324" t="s">
        <v>531</v>
      </c>
      <c r="G28324" t="s">
        <v>6061</v>
      </c>
    </row>
    <row r="28325" spans="1:7" x14ac:dyDescent="0.25">
      <c r="A28325" t="s">
        <v>3779</v>
      </c>
      <c r="B28325" t="s">
        <v>580</v>
      </c>
      <c r="C28325" t="s">
        <v>3780</v>
      </c>
      <c r="D28325" s="1">
        <v>45230</v>
      </c>
      <c r="E28325" s="2">
        <v>75</v>
      </c>
      <c r="F28325" t="s">
        <v>3781</v>
      </c>
      <c r="G28325" t="s">
        <v>6061</v>
      </c>
    </row>
    <row r="28326" spans="1:7" x14ac:dyDescent="0.25">
      <c r="A28326">
        <v>1228</v>
      </c>
      <c r="B28326" t="s">
        <v>6802</v>
      </c>
      <c r="C28326" t="s">
        <v>6803</v>
      </c>
      <c r="D28326" s="1">
        <v>45230</v>
      </c>
      <c r="E28326" s="2">
        <v>75</v>
      </c>
      <c r="F28326" t="s">
        <v>6804</v>
      </c>
      <c r="G28326" t="s">
        <v>6061</v>
      </c>
    </row>
    <row r="28327" spans="1:7" x14ac:dyDescent="0.25">
      <c r="A28327">
        <v>1229</v>
      </c>
      <c r="B28327" t="s">
        <v>6805</v>
      </c>
      <c r="D28327" s="1">
        <v>45230</v>
      </c>
      <c r="E28327" s="2">
        <v>75</v>
      </c>
      <c r="F28327" t="s">
        <v>6806</v>
      </c>
      <c r="G28327" t="s">
        <v>6061</v>
      </c>
    </row>
    <row r="28328" spans="1:7" x14ac:dyDescent="0.25">
      <c r="A28328">
        <v>205</v>
      </c>
      <c r="B28328" t="s">
        <v>5662</v>
      </c>
      <c r="C28328" t="s">
        <v>5663</v>
      </c>
      <c r="D28328" s="1">
        <v>45230</v>
      </c>
      <c r="E28328" s="2">
        <v>30</v>
      </c>
      <c r="F28328" t="s">
        <v>5664</v>
      </c>
      <c r="G28328" t="s">
        <v>6061</v>
      </c>
    </row>
    <row r="28329" spans="1:7" x14ac:dyDescent="0.25">
      <c r="A28329">
        <v>205</v>
      </c>
      <c r="B28329" t="s">
        <v>5662</v>
      </c>
      <c r="C28329" t="s">
        <v>5663</v>
      </c>
      <c r="D28329" s="1">
        <v>45230</v>
      </c>
      <c r="E28329" s="2">
        <v>30</v>
      </c>
      <c r="F28329" t="s">
        <v>5665</v>
      </c>
      <c r="G28329" t="s">
        <v>6061</v>
      </c>
    </row>
    <row r="28330" spans="1:7" x14ac:dyDescent="0.25">
      <c r="A28330">
        <v>705</v>
      </c>
      <c r="B28330" t="s">
        <v>6064</v>
      </c>
      <c r="C28330" t="s">
        <v>6065</v>
      </c>
      <c r="D28330" s="1">
        <v>45230</v>
      </c>
      <c r="E28330" s="2">
        <v>75</v>
      </c>
      <c r="F28330" t="s">
        <v>6066</v>
      </c>
      <c r="G28330" t="s">
        <v>6061</v>
      </c>
    </row>
    <row r="28331" spans="1:7" x14ac:dyDescent="0.25">
      <c r="A28331">
        <v>847</v>
      </c>
      <c r="B28331" t="s">
        <v>6319</v>
      </c>
      <c r="C28331" t="s">
        <v>6320</v>
      </c>
      <c r="D28331" s="1">
        <v>45231</v>
      </c>
      <c r="E28331" s="2">
        <v>10</v>
      </c>
      <c r="F28331" t="s">
        <v>6321</v>
      </c>
      <c r="G28331" t="s">
        <v>2663</v>
      </c>
    </row>
    <row r="28332" spans="1:7" x14ac:dyDescent="0.25">
      <c r="A28332">
        <v>341</v>
      </c>
      <c r="B28332" t="s">
        <v>5819</v>
      </c>
      <c r="C28332" t="s">
        <v>5820</v>
      </c>
      <c r="D28332" s="1">
        <v>45231</v>
      </c>
      <c r="E28332" s="2">
        <v>50</v>
      </c>
      <c r="F28332" t="s">
        <v>5821</v>
      </c>
      <c r="G28332" t="s">
        <v>5638</v>
      </c>
    </row>
    <row r="28333" spans="1:7" x14ac:dyDescent="0.25">
      <c r="A28333">
        <v>228</v>
      </c>
      <c r="B28333" t="s">
        <v>4141</v>
      </c>
      <c r="C28333" t="s">
        <v>352</v>
      </c>
      <c r="D28333" s="1">
        <v>45231</v>
      </c>
      <c r="E28333" s="2">
        <v>3000</v>
      </c>
      <c r="F28333" t="s">
        <v>1295</v>
      </c>
      <c r="G28333" t="s">
        <v>781</v>
      </c>
    </row>
    <row r="28334" spans="1:7" x14ac:dyDescent="0.25">
      <c r="A28334">
        <v>127</v>
      </c>
      <c r="B28334" t="s">
        <v>5609</v>
      </c>
      <c r="C28334" t="s">
        <v>1795</v>
      </c>
      <c r="D28334" s="1">
        <v>45231</v>
      </c>
      <c r="E28334" s="2">
        <v>84</v>
      </c>
      <c r="F28334" t="s">
        <v>5610</v>
      </c>
      <c r="G28334" t="s">
        <v>6387</v>
      </c>
    </row>
    <row r="28335" spans="1:7" x14ac:dyDescent="0.25">
      <c r="A28335" t="s">
        <v>1293</v>
      </c>
      <c r="B28335" t="s">
        <v>1294</v>
      </c>
      <c r="D28335" s="1">
        <v>45231</v>
      </c>
      <c r="E28335" s="2">
        <v>3500</v>
      </c>
      <c r="F28335" t="s">
        <v>1295</v>
      </c>
      <c r="G28335" t="s">
        <v>781</v>
      </c>
    </row>
    <row r="28336" spans="1:7" x14ac:dyDescent="0.25">
      <c r="A28336">
        <v>1183</v>
      </c>
      <c r="B28336" t="s">
        <v>6727</v>
      </c>
      <c r="C28336" t="s">
        <v>6728</v>
      </c>
      <c r="D28336" s="1">
        <v>45231</v>
      </c>
      <c r="E28336" s="2">
        <v>75</v>
      </c>
      <c r="F28336" t="s">
        <v>6729</v>
      </c>
      <c r="G28336" t="s">
        <v>6061</v>
      </c>
    </row>
    <row r="28337" spans="1:7" x14ac:dyDescent="0.25">
      <c r="A28337">
        <v>1168</v>
      </c>
      <c r="B28337" t="s">
        <v>6700</v>
      </c>
      <c r="C28337" t="s">
        <v>6701</v>
      </c>
      <c r="D28337" s="1">
        <v>45231</v>
      </c>
      <c r="E28337" s="2">
        <v>300</v>
      </c>
      <c r="F28337" t="s">
        <v>6702</v>
      </c>
      <c r="G28337" t="s">
        <v>6061</v>
      </c>
    </row>
    <row r="28338" spans="1:7" x14ac:dyDescent="0.25">
      <c r="A28338" t="s">
        <v>2659</v>
      </c>
      <c r="B28338" t="s">
        <v>2660</v>
      </c>
      <c r="C28338" t="s">
        <v>2661</v>
      </c>
      <c r="D28338" s="1">
        <v>45231</v>
      </c>
      <c r="E28338" s="2">
        <v>30</v>
      </c>
      <c r="F28338" t="s">
        <v>2662</v>
      </c>
      <c r="G28338" t="s">
        <v>6061</v>
      </c>
    </row>
    <row r="28339" spans="1:7" x14ac:dyDescent="0.25">
      <c r="A28339" t="s">
        <v>2659</v>
      </c>
      <c r="B28339" t="s">
        <v>2660</v>
      </c>
      <c r="C28339" t="s">
        <v>2661</v>
      </c>
      <c r="D28339" s="1">
        <v>45231</v>
      </c>
      <c r="E28339" s="2">
        <v>30</v>
      </c>
      <c r="F28339" t="s">
        <v>2662</v>
      </c>
      <c r="G28339" t="s">
        <v>145</v>
      </c>
    </row>
    <row r="28340" spans="1:7" x14ac:dyDescent="0.25">
      <c r="A28340" t="s">
        <v>4525</v>
      </c>
      <c r="B28340" t="s">
        <v>4526</v>
      </c>
      <c r="C28340" t="s">
        <v>3574</v>
      </c>
      <c r="D28340" s="1">
        <v>45231</v>
      </c>
      <c r="E28340" s="2">
        <v>25</v>
      </c>
      <c r="F28340" t="s">
        <v>4527</v>
      </c>
      <c r="G28340" t="s">
        <v>97</v>
      </c>
    </row>
    <row r="28341" spans="1:7" x14ac:dyDescent="0.25">
      <c r="A28341" t="s">
        <v>2074</v>
      </c>
      <c r="B28341" t="s">
        <v>2075</v>
      </c>
      <c r="C28341" t="s">
        <v>627</v>
      </c>
      <c r="D28341" s="1">
        <v>45231</v>
      </c>
      <c r="E28341" s="2">
        <v>30</v>
      </c>
      <c r="F28341" t="s">
        <v>2076</v>
      </c>
      <c r="G28341" t="s">
        <v>6061</v>
      </c>
    </row>
    <row r="28342" spans="1:7" x14ac:dyDescent="0.25">
      <c r="A28342" t="s">
        <v>195</v>
      </c>
      <c r="B28342" t="s">
        <v>196</v>
      </c>
      <c r="C28342" t="s">
        <v>197</v>
      </c>
      <c r="D28342" s="1">
        <v>45232</v>
      </c>
      <c r="E28342" s="2">
        <v>1500</v>
      </c>
      <c r="F28342" t="s">
        <v>198</v>
      </c>
      <c r="G28342" t="s">
        <v>938</v>
      </c>
    </row>
    <row r="28343" spans="1:7" x14ac:dyDescent="0.25">
      <c r="A28343" t="s">
        <v>195</v>
      </c>
      <c r="B28343" t="s">
        <v>196</v>
      </c>
      <c r="C28343" t="s">
        <v>197</v>
      </c>
      <c r="D28343" s="1">
        <v>45232</v>
      </c>
      <c r="E28343" s="2">
        <v>500</v>
      </c>
      <c r="F28343" t="s">
        <v>198</v>
      </c>
      <c r="G28343" t="s">
        <v>2663</v>
      </c>
    </row>
    <row r="28344" spans="1:7" x14ac:dyDescent="0.25">
      <c r="A28344" t="s">
        <v>5624</v>
      </c>
      <c r="B28344" t="s">
        <v>5625</v>
      </c>
      <c r="C28344" t="s">
        <v>5626</v>
      </c>
      <c r="D28344" s="1">
        <v>45232</v>
      </c>
      <c r="E28344" s="2">
        <v>1000</v>
      </c>
      <c r="F28344" t="s">
        <v>5627</v>
      </c>
      <c r="G28344" t="s">
        <v>6034</v>
      </c>
    </row>
    <row r="28345" spans="1:7" x14ac:dyDescent="0.25">
      <c r="A28345" t="s">
        <v>14</v>
      </c>
      <c r="B28345" t="s">
        <v>15</v>
      </c>
      <c r="C28345" t="s">
        <v>16</v>
      </c>
      <c r="D28345" s="1">
        <v>45232</v>
      </c>
      <c r="E28345" s="2">
        <v>2500</v>
      </c>
      <c r="F28345" t="s">
        <v>17</v>
      </c>
      <c r="G28345" t="s">
        <v>1133</v>
      </c>
    </row>
    <row r="28346" spans="1:7" x14ac:dyDescent="0.25">
      <c r="A28346" t="s">
        <v>30</v>
      </c>
      <c r="B28346" t="s">
        <v>31</v>
      </c>
      <c r="C28346" t="s">
        <v>32</v>
      </c>
      <c r="D28346" s="1">
        <v>45232</v>
      </c>
      <c r="E28346" s="2">
        <v>500</v>
      </c>
      <c r="F28346" t="s">
        <v>33</v>
      </c>
      <c r="G28346" t="s">
        <v>5492</v>
      </c>
    </row>
    <row r="28347" spans="1:7" x14ac:dyDescent="0.25">
      <c r="A28347" t="s">
        <v>30</v>
      </c>
      <c r="B28347" t="s">
        <v>31</v>
      </c>
      <c r="C28347" t="s">
        <v>32</v>
      </c>
      <c r="D28347" s="1">
        <v>45232</v>
      </c>
      <c r="E28347" s="2">
        <v>500</v>
      </c>
      <c r="F28347" t="s">
        <v>35</v>
      </c>
      <c r="G28347" t="s">
        <v>5492</v>
      </c>
    </row>
    <row r="28348" spans="1:7" x14ac:dyDescent="0.25">
      <c r="A28348">
        <v>185</v>
      </c>
      <c r="B28348" t="s">
        <v>5648</v>
      </c>
      <c r="D28348" s="1">
        <v>45232</v>
      </c>
      <c r="E28348" s="2">
        <v>2000</v>
      </c>
      <c r="F28348" t="s">
        <v>5649</v>
      </c>
      <c r="G28348" t="s">
        <v>5650</v>
      </c>
    </row>
    <row r="28349" spans="1:7" x14ac:dyDescent="0.25">
      <c r="A28349">
        <v>658</v>
      </c>
      <c r="B28349" t="s">
        <v>6013</v>
      </c>
      <c r="D28349" s="1">
        <v>45232</v>
      </c>
      <c r="E28349" s="2">
        <v>1500</v>
      </c>
      <c r="F28349" t="s">
        <v>6014</v>
      </c>
      <c r="G28349" t="s">
        <v>6423</v>
      </c>
    </row>
    <row r="28350" spans="1:7" x14ac:dyDescent="0.25">
      <c r="A28350">
        <v>739</v>
      </c>
      <c r="B28350" t="s">
        <v>6117</v>
      </c>
      <c r="C28350" t="s">
        <v>1355</v>
      </c>
      <c r="D28350" s="1">
        <v>45232</v>
      </c>
      <c r="E28350" s="2">
        <v>1000</v>
      </c>
      <c r="F28350" t="s">
        <v>6118</v>
      </c>
      <c r="G28350" t="s">
        <v>6444</v>
      </c>
    </row>
    <row r="28351" spans="1:7" x14ac:dyDescent="0.25">
      <c r="A28351">
        <v>851</v>
      </c>
      <c r="B28351" t="s">
        <v>6504</v>
      </c>
      <c r="C28351" t="s">
        <v>6505</v>
      </c>
      <c r="D28351" s="1">
        <v>45233</v>
      </c>
      <c r="E28351" s="2">
        <v>42</v>
      </c>
      <c r="F28351" t="s">
        <v>6506</v>
      </c>
      <c r="G28351" t="s">
        <v>6507</v>
      </c>
    </row>
    <row r="28352" spans="1:7" x14ac:dyDescent="0.25">
      <c r="A28352">
        <v>383</v>
      </c>
      <c r="B28352" t="s">
        <v>5772</v>
      </c>
      <c r="C28352" t="s">
        <v>5876</v>
      </c>
      <c r="D28352" s="1">
        <v>45233</v>
      </c>
      <c r="E28352" s="2">
        <v>50</v>
      </c>
      <c r="F28352" t="s">
        <v>5877</v>
      </c>
      <c r="G28352" t="s">
        <v>6428</v>
      </c>
    </row>
    <row r="28353" spans="1:7" x14ac:dyDescent="0.25">
      <c r="A28353">
        <v>278</v>
      </c>
      <c r="B28353" t="s">
        <v>2822</v>
      </c>
      <c r="C28353" t="s">
        <v>779</v>
      </c>
      <c r="D28353" s="1">
        <v>45233</v>
      </c>
      <c r="E28353" s="2">
        <v>5</v>
      </c>
      <c r="F28353" t="s">
        <v>5801</v>
      </c>
      <c r="G28353" t="s">
        <v>5789</v>
      </c>
    </row>
    <row r="28354" spans="1:7" x14ac:dyDescent="0.25">
      <c r="A28354">
        <v>276</v>
      </c>
      <c r="B28354" t="s">
        <v>5802</v>
      </c>
      <c r="C28354" t="s">
        <v>5803</v>
      </c>
      <c r="D28354" s="1">
        <v>45233</v>
      </c>
      <c r="E28354" s="2">
        <v>5</v>
      </c>
      <c r="G28354" t="s">
        <v>5789</v>
      </c>
    </row>
    <row r="28355" spans="1:7" x14ac:dyDescent="0.25">
      <c r="A28355">
        <v>45</v>
      </c>
      <c r="B28355" t="s">
        <v>1578</v>
      </c>
      <c r="C28355" t="s">
        <v>3033</v>
      </c>
      <c r="D28355" s="1">
        <v>45233</v>
      </c>
      <c r="E28355" s="2">
        <v>84</v>
      </c>
      <c r="F28355" t="s">
        <v>5518</v>
      </c>
      <c r="G28355" t="s">
        <v>34</v>
      </c>
    </row>
    <row r="28356" spans="1:7" x14ac:dyDescent="0.25">
      <c r="A28356">
        <v>68</v>
      </c>
      <c r="B28356" t="s">
        <v>5551</v>
      </c>
      <c r="C28356" t="s">
        <v>5552</v>
      </c>
      <c r="D28356" s="1">
        <v>45233</v>
      </c>
      <c r="E28356" s="2">
        <v>15</v>
      </c>
      <c r="F28356" t="s">
        <v>5553</v>
      </c>
      <c r="G28356" t="s">
        <v>4685</v>
      </c>
    </row>
    <row r="28357" spans="1:7" x14ac:dyDescent="0.25">
      <c r="A28357" t="s">
        <v>402</v>
      </c>
      <c r="B28357" t="s">
        <v>403</v>
      </c>
      <c r="D28357" s="1">
        <v>45233</v>
      </c>
      <c r="E28357" s="2">
        <v>5000</v>
      </c>
      <c r="F28357" t="s">
        <v>404</v>
      </c>
      <c r="G28357" t="s">
        <v>6423</v>
      </c>
    </row>
    <row r="28358" spans="1:7" x14ac:dyDescent="0.25">
      <c r="A28358">
        <v>1232</v>
      </c>
      <c r="B28358" t="s">
        <v>6807</v>
      </c>
      <c r="D28358" s="1">
        <v>45233</v>
      </c>
      <c r="E28358" s="2">
        <v>100</v>
      </c>
      <c r="G28358" t="s">
        <v>6061</v>
      </c>
    </row>
    <row r="28359" spans="1:7" x14ac:dyDescent="0.25">
      <c r="A28359" t="s">
        <v>3689</v>
      </c>
      <c r="B28359" t="s">
        <v>3690</v>
      </c>
      <c r="C28359" t="s">
        <v>3691</v>
      </c>
      <c r="D28359" s="1">
        <v>45233</v>
      </c>
      <c r="E28359" s="2">
        <v>34.96</v>
      </c>
      <c r="F28359" t="s">
        <v>3692</v>
      </c>
      <c r="G28359" t="s">
        <v>97</v>
      </c>
    </row>
    <row r="28360" spans="1:7" x14ac:dyDescent="0.25">
      <c r="A28360" t="s">
        <v>2742</v>
      </c>
      <c r="B28360" t="s">
        <v>2743</v>
      </c>
      <c r="C28360" t="s">
        <v>2744</v>
      </c>
      <c r="D28360" s="1">
        <v>45233</v>
      </c>
      <c r="E28360" s="2">
        <v>150</v>
      </c>
      <c r="F28360" t="s">
        <v>2745</v>
      </c>
      <c r="G28360" t="s">
        <v>2746</v>
      </c>
    </row>
    <row r="28361" spans="1:7" x14ac:dyDescent="0.25">
      <c r="A28361" t="s">
        <v>2742</v>
      </c>
      <c r="B28361" t="s">
        <v>2743</v>
      </c>
      <c r="C28361" t="s">
        <v>2744</v>
      </c>
      <c r="D28361" s="1">
        <v>45233</v>
      </c>
      <c r="E28361" s="2">
        <v>150</v>
      </c>
      <c r="F28361" t="s">
        <v>2747</v>
      </c>
      <c r="G28361" t="s">
        <v>2746</v>
      </c>
    </row>
    <row r="28362" spans="1:7" x14ac:dyDescent="0.25">
      <c r="A28362" t="s">
        <v>3686</v>
      </c>
      <c r="B28362" t="s">
        <v>764</v>
      </c>
      <c r="C28362" t="s">
        <v>3687</v>
      </c>
      <c r="D28362" s="1">
        <v>45233</v>
      </c>
      <c r="E28362" s="2">
        <v>5</v>
      </c>
      <c r="F28362" t="s">
        <v>3688</v>
      </c>
      <c r="G28362" t="s">
        <v>1245</v>
      </c>
    </row>
    <row r="28363" spans="1:7" x14ac:dyDescent="0.25">
      <c r="A28363" t="s">
        <v>3686</v>
      </c>
      <c r="B28363" t="s">
        <v>764</v>
      </c>
      <c r="C28363" t="s">
        <v>3687</v>
      </c>
      <c r="D28363" s="1">
        <v>45233</v>
      </c>
      <c r="E28363" s="2">
        <v>5</v>
      </c>
      <c r="F28363" t="s">
        <v>3688</v>
      </c>
      <c r="G28363" t="s">
        <v>97</v>
      </c>
    </row>
    <row r="28364" spans="1:7" x14ac:dyDescent="0.25">
      <c r="A28364" t="s">
        <v>5385</v>
      </c>
      <c r="B28364" t="s">
        <v>2992</v>
      </c>
      <c r="C28364" t="s">
        <v>5386</v>
      </c>
      <c r="D28364" s="1">
        <v>45233</v>
      </c>
      <c r="E28364" s="2">
        <v>100</v>
      </c>
      <c r="F28364" t="s">
        <v>5387</v>
      </c>
      <c r="G28364" t="s">
        <v>67</v>
      </c>
    </row>
    <row r="28365" spans="1:7" x14ac:dyDescent="0.25">
      <c r="A28365" t="s">
        <v>1803</v>
      </c>
      <c r="B28365" t="s">
        <v>1804</v>
      </c>
      <c r="C28365" t="s">
        <v>1805</v>
      </c>
      <c r="D28365" s="1">
        <v>45233</v>
      </c>
      <c r="E28365" s="2">
        <v>25</v>
      </c>
      <c r="F28365" t="s">
        <v>1806</v>
      </c>
      <c r="G28365" t="s">
        <v>271</v>
      </c>
    </row>
    <row r="28366" spans="1:7" x14ac:dyDescent="0.25">
      <c r="A28366" t="s">
        <v>1803</v>
      </c>
      <c r="B28366" t="s">
        <v>1804</v>
      </c>
      <c r="C28366" t="s">
        <v>1805</v>
      </c>
      <c r="D28366" s="1">
        <v>45233</v>
      </c>
      <c r="E28366" s="2">
        <v>25</v>
      </c>
      <c r="F28366" t="s">
        <v>1806</v>
      </c>
      <c r="G28366" t="s">
        <v>5422</v>
      </c>
    </row>
    <row r="28367" spans="1:7" x14ac:dyDescent="0.25">
      <c r="A28367" t="s">
        <v>322</v>
      </c>
      <c r="B28367" t="s">
        <v>323</v>
      </c>
      <c r="C28367" t="s">
        <v>324</v>
      </c>
      <c r="D28367" s="1">
        <v>45233</v>
      </c>
      <c r="E28367" s="2">
        <v>63</v>
      </c>
      <c r="F28367" t="s">
        <v>325</v>
      </c>
      <c r="G28367" t="s">
        <v>326</v>
      </c>
    </row>
    <row r="28368" spans="1:7" x14ac:dyDescent="0.25">
      <c r="A28368" t="s">
        <v>322</v>
      </c>
      <c r="B28368" t="s">
        <v>323</v>
      </c>
      <c r="C28368" t="s">
        <v>324</v>
      </c>
      <c r="D28368" s="1">
        <v>45233</v>
      </c>
      <c r="E28368" s="2">
        <v>63</v>
      </c>
      <c r="F28368" t="s">
        <v>327</v>
      </c>
      <c r="G28368" t="s">
        <v>326</v>
      </c>
    </row>
    <row r="28369" spans="1:7" x14ac:dyDescent="0.25">
      <c r="A28369" t="s">
        <v>312</v>
      </c>
      <c r="B28369" t="s">
        <v>248</v>
      </c>
      <c r="C28369" t="s">
        <v>313</v>
      </c>
      <c r="D28369" s="1">
        <v>45233</v>
      </c>
      <c r="E28369" s="2">
        <v>50</v>
      </c>
      <c r="F28369" t="s">
        <v>314</v>
      </c>
      <c r="G28369" t="s">
        <v>315</v>
      </c>
    </row>
    <row r="28370" spans="1:7" x14ac:dyDescent="0.25">
      <c r="A28370" t="s">
        <v>4053</v>
      </c>
      <c r="B28370" t="s">
        <v>580</v>
      </c>
      <c r="C28370" t="s">
        <v>4054</v>
      </c>
      <c r="D28370" s="1">
        <v>45233</v>
      </c>
      <c r="E28370" s="2">
        <v>15</v>
      </c>
      <c r="F28370" t="s">
        <v>4055</v>
      </c>
      <c r="G28370" t="s">
        <v>3282</v>
      </c>
    </row>
    <row r="28371" spans="1:7" x14ac:dyDescent="0.25">
      <c r="A28371" t="s">
        <v>4053</v>
      </c>
      <c r="B28371" t="s">
        <v>580</v>
      </c>
      <c r="C28371" t="s">
        <v>4054</v>
      </c>
      <c r="D28371" s="1">
        <v>45233</v>
      </c>
      <c r="E28371" s="2">
        <v>15</v>
      </c>
      <c r="F28371" t="s">
        <v>4055</v>
      </c>
      <c r="G28371" t="s">
        <v>3282</v>
      </c>
    </row>
    <row r="28372" spans="1:7" x14ac:dyDescent="0.25">
      <c r="A28372" t="s">
        <v>4053</v>
      </c>
      <c r="B28372" t="s">
        <v>580</v>
      </c>
      <c r="C28372" t="s">
        <v>4054</v>
      </c>
      <c r="D28372" s="1">
        <v>45233</v>
      </c>
      <c r="E28372" s="2">
        <v>15</v>
      </c>
      <c r="F28372" t="s">
        <v>4056</v>
      </c>
      <c r="G28372" t="s">
        <v>3282</v>
      </c>
    </row>
    <row r="28373" spans="1:7" x14ac:dyDescent="0.25">
      <c r="A28373" t="s">
        <v>636</v>
      </c>
      <c r="B28373" t="s">
        <v>637</v>
      </c>
      <c r="C28373" t="s">
        <v>638</v>
      </c>
      <c r="D28373" s="1">
        <v>45233</v>
      </c>
      <c r="E28373" s="2">
        <v>10</v>
      </c>
      <c r="F28373" t="s">
        <v>639</v>
      </c>
      <c r="G28373" t="s">
        <v>471</v>
      </c>
    </row>
    <row r="28374" spans="1:7" x14ac:dyDescent="0.25">
      <c r="A28374" t="s">
        <v>636</v>
      </c>
      <c r="B28374" t="s">
        <v>637</v>
      </c>
      <c r="C28374" t="s">
        <v>638</v>
      </c>
      <c r="D28374" s="1">
        <v>45233</v>
      </c>
      <c r="E28374" s="2">
        <v>10</v>
      </c>
      <c r="F28374" t="s">
        <v>639</v>
      </c>
      <c r="G28374" t="s">
        <v>1695</v>
      </c>
    </row>
    <row r="28375" spans="1:7" x14ac:dyDescent="0.25">
      <c r="A28375" t="s">
        <v>2690</v>
      </c>
      <c r="B28375" t="s">
        <v>2691</v>
      </c>
      <c r="C28375" t="s">
        <v>2692</v>
      </c>
      <c r="D28375" s="1">
        <v>45233</v>
      </c>
      <c r="E28375" s="2">
        <v>50</v>
      </c>
      <c r="F28375" t="s">
        <v>2693</v>
      </c>
      <c r="G28375" t="s">
        <v>1715</v>
      </c>
    </row>
    <row r="28376" spans="1:7" x14ac:dyDescent="0.25">
      <c r="A28376" t="s">
        <v>2690</v>
      </c>
      <c r="B28376" t="s">
        <v>2691</v>
      </c>
      <c r="C28376" t="s">
        <v>2692</v>
      </c>
      <c r="D28376" s="1">
        <v>45233</v>
      </c>
      <c r="E28376" s="2">
        <v>50</v>
      </c>
      <c r="F28376" t="s">
        <v>2693</v>
      </c>
      <c r="G28376" t="s">
        <v>1725</v>
      </c>
    </row>
    <row r="28377" spans="1:7" x14ac:dyDescent="0.25">
      <c r="A28377" t="s">
        <v>2659</v>
      </c>
      <c r="B28377" t="s">
        <v>2660</v>
      </c>
      <c r="C28377" t="s">
        <v>2661</v>
      </c>
      <c r="D28377" s="1">
        <v>45233</v>
      </c>
      <c r="E28377" s="2">
        <v>700</v>
      </c>
      <c r="F28377" t="s">
        <v>2662</v>
      </c>
      <c r="G28377" t="s">
        <v>6087</v>
      </c>
    </row>
    <row r="28378" spans="1:7" x14ac:dyDescent="0.25">
      <c r="A28378" t="s">
        <v>2000</v>
      </c>
      <c r="B28378" t="s">
        <v>2001</v>
      </c>
      <c r="C28378" t="s">
        <v>2002</v>
      </c>
      <c r="D28378" s="1">
        <v>45233</v>
      </c>
      <c r="E28378" s="2">
        <v>30</v>
      </c>
      <c r="F28378" t="s">
        <v>2003</v>
      </c>
      <c r="G28378" t="s">
        <v>6061</v>
      </c>
    </row>
    <row r="28379" spans="1:7" x14ac:dyDescent="0.25">
      <c r="A28379" t="s">
        <v>2000</v>
      </c>
      <c r="B28379" t="s">
        <v>2001</v>
      </c>
      <c r="C28379" t="s">
        <v>2002</v>
      </c>
      <c r="D28379" s="1">
        <v>45233</v>
      </c>
      <c r="E28379" s="2">
        <v>30</v>
      </c>
      <c r="F28379" t="s">
        <v>2004</v>
      </c>
      <c r="G28379" t="s">
        <v>6061</v>
      </c>
    </row>
    <row r="28380" spans="1:7" x14ac:dyDescent="0.25">
      <c r="A28380" t="s">
        <v>2000</v>
      </c>
      <c r="B28380" t="s">
        <v>2001</v>
      </c>
      <c r="C28380" t="s">
        <v>2002</v>
      </c>
      <c r="D28380" s="1">
        <v>45233</v>
      </c>
      <c r="E28380" s="2">
        <v>100</v>
      </c>
      <c r="F28380" t="s">
        <v>2003</v>
      </c>
      <c r="G28380" t="s">
        <v>2681</v>
      </c>
    </row>
    <row r="28381" spans="1:7" x14ac:dyDescent="0.25">
      <c r="A28381" t="s">
        <v>2000</v>
      </c>
      <c r="B28381" t="s">
        <v>2001</v>
      </c>
      <c r="C28381" t="s">
        <v>2002</v>
      </c>
      <c r="D28381" s="1">
        <v>45233</v>
      </c>
      <c r="E28381" s="2">
        <v>100</v>
      </c>
      <c r="F28381" t="s">
        <v>2004</v>
      </c>
      <c r="G28381" t="s">
        <v>2681</v>
      </c>
    </row>
    <row r="28382" spans="1:7" x14ac:dyDescent="0.25">
      <c r="A28382" t="s">
        <v>2153</v>
      </c>
      <c r="B28382" t="s">
        <v>614</v>
      </c>
      <c r="C28382" t="s">
        <v>1310</v>
      </c>
      <c r="D28382" s="1">
        <v>45233</v>
      </c>
      <c r="E28382" s="2">
        <v>10</v>
      </c>
      <c r="F28382" t="s">
        <v>2154</v>
      </c>
      <c r="G28382" t="s">
        <v>1245</v>
      </c>
    </row>
    <row r="28383" spans="1:7" x14ac:dyDescent="0.25">
      <c r="A28383" t="s">
        <v>529</v>
      </c>
      <c r="B28383" t="s">
        <v>290</v>
      </c>
      <c r="C28383" t="s">
        <v>530</v>
      </c>
      <c r="D28383" s="1">
        <v>45233</v>
      </c>
      <c r="E28383" s="2">
        <v>25</v>
      </c>
      <c r="F28383" t="s">
        <v>531</v>
      </c>
      <c r="G28383" t="s">
        <v>3282</v>
      </c>
    </row>
    <row r="28384" spans="1:7" x14ac:dyDescent="0.25">
      <c r="A28384" t="s">
        <v>1590</v>
      </c>
      <c r="B28384" t="s">
        <v>1591</v>
      </c>
      <c r="C28384" t="s">
        <v>1592</v>
      </c>
      <c r="D28384" s="1">
        <v>45233</v>
      </c>
      <c r="E28384" s="2">
        <v>5</v>
      </c>
      <c r="F28384" t="s">
        <v>1593</v>
      </c>
      <c r="G28384" t="s">
        <v>1245</v>
      </c>
    </row>
    <row r="28385" spans="1:7" x14ac:dyDescent="0.25">
      <c r="A28385" t="s">
        <v>5031</v>
      </c>
      <c r="B28385" t="s">
        <v>5032</v>
      </c>
      <c r="C28385" t="s">
        <v>5033</v>
      </c>
      <c r="D28385" s="1">
        <v>45233</v>
      </c>
      <c r="E28385" s="2">
        <v>100</v>
      </c>
      <c r="F28385" t="s">
        <v>5034</v>
      </c>
      <c r="G28385" t="s">
        <v>2663</v>
      </c>
    </row>
    <row r="28386" spans="1:7" x14ac:dyDescent="0.25">
      <c r="A28386" t="s">
        <v>2748</v>
      </c>
      <c r="B28386" t="s">
        <v>2749</v>
      </c>
      <c r="C28386" t="s">
        <v>2750</v>
      </c>
      <c r="D28386" s="1">
        <v>45233</v>
      </c>
      <c r="E28386" s="2">
        <v>10</v>
      </c>
      <c r="F28386" t="s">
        <v>2751</v>
      </c>
      <c r="G28386" t="s">
        <v>67</v>
      </c>
    </row>
    <row r="28387" spans="1:7" x14ac:dyDescent="0.25">
      <c r="A28387" t="s">
        <v>2748</v>
      </c>
      <c r="B28387" t="s">
        <v>2749</v>
      </c>
      <c r="C28387" t="s">
        <v>2750</v>
      </c>
      <c r="D28387" s="1">
        <v>45233</v>
      </c>
      <c r="E28387" s="2">
        <v>10</v>
      </c>
      <c r="F28387" t="s">
        <v>2751</v>
      </c>
      <c r="G28387" t="s">
        <v>67</v>
      </c>
    </row>
    <row r="28388" spans="1:7" x14ac:dyDescent="0.25">
      <c r="A28388" t="s">
        <v>2748</v>
      </c>
      <c r="B28388" t="s">
        <v>2749</v>
      </c>
      <c r="C28388" t="s">
        <v>2750</v>
      </c>
      <c r="D28388" s="1">
        <v>45233</v>
      </c>
      <c r="E28388" s="2">
        <v>10</v>
      </c>
      <c r="F28388" t="s">
        <v>2752</v>
      </c>
      <c r="G28388" t="s">
        <v>67</v>
      </c>
    </row>
    <row r="28389" spans="1:7" x14ac:dyDescent="0.25">
      <c r="A28389" t="s">
        <v>2748</v>
      </c>
      <c r="B28389" t="s">
        <v>2749</v>
      </c>
      <c r="C28389" t="s">
        <v>2750</v>
      </c>
      <c r="D28389" s="1">
        <v>45233</v>
      </c>
      <c r="E28389" s="2">
        <v>10</v>
      </c>
      <c r="F28389" t="s">
        <v>2751</v>
      </c>
      <c r="G28389" t="s">
        <v>1695</v>
      </c>
    </row>
    <row r="28390" spans="1:7" x14ac:dyDescent="0.25">
      <c r="A28390" t="s">
        <v>2748</v>
      </c>
      <c r="B28390" t="s">
        <v>2749</v>
      </c>
      <c r="C28390" t="s">
        <v>2750</v>
      </c>
      <c r="D28390" s="1">
        <v>45233</v>
      </c>
      <c r="E28390" s="2">
        <v>10</v>
      </c>
      <c r="F28390" t="s">
        <v>2751</v>
      </c>
      <c r="G28390" t="s">
        <v>1695</v>
      </c>
    </row>
    <row r="28391" spans="1:7" x14ac:dyDescent="0.25">
      <c r="A28391" t="s">
        <v>2748</v>
      </c>
      <c r="B28391" t="s">
        <v>2749</v>
      </c>
      <c r="C28391" t="s">
        <v>2750</v>
      </c>
      <c r="D28391" s="1">
        <v>45233</v>
      </c>
      <c r="E28391" s="2">
        <v>10</v>
      </c>
      <c r="F28391" t="s">
        <v>2752</v>
      </c>
      <c r="G28391" t="s">
        <v>1695</v>
      </c>
    </row>
    <row r="28392" spans="1:7" x14ac:dyDescent="0.25">
      <c r="A28392" t="s">
        <v>2346</v>
      </c>
      <c r="B28392" t="s">
        <v>371</v>
      </c>
      <c r="C28392" t="s">
        <v>2347</v>
      </c>
      <c r="D28392" s="1">
        <v>45233</v>
      </c>
      <c r="E28392" s="2">
        <v>45</v>
      </c>
      <c r="F28392" t="s">
        <v>2348</v>
      </c>
      <c r="G28392" t="s">
        <v>6666</v>
      </c>
    </row>
    <row r="28393" spans="1:7" x14ac:dyDescent="0.25">
      <c r="A28393" t="s">
        <v>2346</v>
      </c>
      <c r="B28393" t="s">
        <v>371</v>
      </c>
      <c r="C28393" t="s">
        <v>2347</v>
      </c>
      <c r="D28393" s="1">
        <v>45233</v>
      </c>
      <c r="E28393" s="2">
        <v>45</v>
      </c>
      <c r="F28393" t="s">
        <v>2349</v>
      </c>
      <c r="G28393" t="s">
        <v>6666</v>
      </c>
    </row>
    <row r="28394" spans="1:7" x14ac:dyDescent="0.25">
      <c r="A28394" t="s">
        <v>4781</v>
      </c>
      <c r="B28394" t="s">
        <v>4782</v>
      </c>
      <c r="C28394" t="s">
        <v>4783</v>
      </c>
      <c r="D28394" s="1">
        <v>45233</v>
      </c>
      <c r="E28394" s="2">
        <v>5</v>
      </c>
      <c r="F28394" t="s">
        <v>4784</v>
      </c>
      <c r="G28394" t="s">
        <v>2663</v>
      </c>
    </row>
    <row r="28395" spans="1:7" x14ac:dyDescent="0.25">
      <c r="A28395" t="s">
        <v>3100</v>
      </c>
      <c r="B28395" t="s">
        <v>3101</v>
      </c>
      <c r="C28395" t="s">
        <v>3102</v>
      </c>
      <c r="D28395" s="1">
        <v>45233</v>
      </c>
      <c r="E28395" s="2">
        <v>100</v>
      </c>
      <c r="F28395" t="s">
        <v>3103</v>
      </c>
      <c r="G28395" t="s">
        <v>67</v>
      </c>
    </row>
    <row r="28396" spans="1:7" x14ac:dyDescent="0.25">
      <c r="A28396" t="s">
        <v>125</v>
      </c>
      <c r="B28396" t="s">
        <v>126</v>
      </c>
      <c r="C28396" t="s">
        <v>127</v>
      </c>
      <c r="D28396" s="1">
        <v>45233</v>
      </c>
      <c r="E28396" s="2">
        <v>5</v>
      </c>
      <c r="F28396" t="s">
        <v>128</v>
      </c>
      <c r="G28396" t="s">
        <v>310</v>
      </c>
    </row>
    <row r="28397" spans="1:7" x14ac:dyDescent="0.25">
      <c r="A28397" t="s">
        <v>263</v>
      </c>
      <c r="B28397" t="s">
        <v>264</v>
      </c>
      <c r="C28397" t="s">
        <v>265</v>
      </c>
      <c r="D28397" s="1">
        <v>45233</v>
      </c>
      <c r="E28397" s="2">
        <v>50</v>
      </c>
      <c r="F28397" t="s">
        <v>266</v>
      </c>
      <c r="G28397" t="s">
        <v>1695</v>
      </c>
    </row>
    <row r="28398" spans="1:7" x14ac:dyDescent="0.25">
      <c r="A28398" t="s">
        <v>115</v>
      </c>
      <c r="B28398" t="s">
        <v>116</v>
      </c>
      <c r="C28398" t="s">
        <v>117</v>
      </c>
      <c r="D28398" s="1">
        <v>45233</v>
      </c>
      <c r="E28398" s="2">
        <v>5</v>
      </c>
      <c r="F28398" t="s">
        <v>118</v>
      </c>
      <c r="G28398" t="s">
        <v>1245</v>
      </c>
    </row>
    <row r="28399" spans="1:7" x14ac:dyDescent="0.25">
      <c r="A28399" t="s">
        <v>115</v>
      </c>
      <c r="B28399" t="s">
        <v>116</v>
      </c>
      <c r="C28399" t="s">
        <v>117</v>
      </c>
      <c r="D28399" s="1">
        <v>45233</v>
      </c>
      <c r="E28399" s="2">
        <v>5</v>
      </c>
      <c r="F28399" t="s">
        <v>119</v>
      </c>
      <c r="G28399" t="s">
        <v>1245</v>
      </c>
    </row>
    <row r="28400" spans="1:7" x14ac:dyDescent="0.25">
      <c r="A28400" t="s">
        <v>115</v>
      </c>
      <c r="B28400" t="s">
        <v>116</v>
      </c>
      <c r="C28400" t="s">
        <v>117</v>
      </c>
      <c r="D28400" s="1">
        <v>45233</v>
      </c>
      <c r="E28400" s="2">
        <v>5</v>
      </c>
      <c r="F28400" t="s">
        <v>120</v>
      </c>
      <c r="G28400" t="s">
        <v>1245</v>
      </c>
    </row>
    <row r="28401" spans="1:7" x14ac:dyDescent="0.25">
      <c r="A28401" t="s">
        <v>115</v>
      </c>
      <c r="B28401" t="s">
        <v>116</v>
      </c>
      <c r="C28401" t="s">
        <v>117</v>
      </c>
      <c r="D28401" s="1">
        <v>45233</v>
      </c>
      <c r="E28401" s="2">
        <v>5</v>
      </c>
      <c r="F28401" t="s">
        <v>118</v>
      </c>
      <c r="G28401" t="s">
        <v>5789</v>
      </c>
    </row>
    <row r="28402" spans="1:7" x14ac:dyDescent="0.25">
      <c r="A28402" t="s">
        <v>115</v>
      </c>
      <c r="B28402" t="s">
        <v>116</v>
      </c>
      <c r="C28402" t="s">
        <v>117</v>
      </c>
      <c r="D28402" s="1">
        <v>45233</v>
      </c>
      <c r="E28402" s="2">
        <v>5</v>
      </c>
      <c r="F28402" t="s">
        <v>119</v>
      </c>
      <c r="G28402" t="s">
        <v>5789</v>
      </c>
    </row>
    <row r="28403" spans="1:7" x14ac:dyDescent="0.25">
      <c r="A28403" t="s">
        <v>115</v>
      </c>
      <c r="B28403" t="s">
        <v>116</v>
      </c>
      <c r="C28403" t="s">
        <v>117</v>
      </c>
      <c r="D28403" s="1">
        <v>45233</v>
      </c>
      <c r="E28403" s="2">
        <v>5</v>
      </c>
      <c r="F28403" t="s">
        <v>120</v>
      </c>
      <c r="G28403" t="s">
        <v>5789</v>
      </c>
    </row>
    <row r="28404" spans="1:7" x14ac:dyDescent="0.25">
      <c r="A28404" t="s">
        <v>1450</v>
      </c>
      <c r="B28404" t="s">
        <v>1451</v>
      </c>
      <c r="C28404" t="s">
        <v>1452</v>
      </c>
      <c r="D28404" s="1">
        <v>45233</v>
      </c>
      <c r="E28404" s="2">
        <v>84</v>
      </c>
      <c r="F28404" t="s">
        <v>1453</v>
      </c>
      <c r="G28404" t="s">
        <v>34</v>
      </c>
    </row>
    <row r="28405" spans="1:7" x14ac:dyDescent="0.25">
      <c r="A28405" t="s">
        <v>1450</v>
      </c>
      <c r="B28405" t="s">
        <v>1451</v>
      </c>
      <c r="C28405" t="s">
        <v>1452</v>
      </c>
      <c r="D28405" s="1">
        <v>45233</v>
      </c>
      <c r="E28405" s="2">
        <v>84</v>
      </c>
      <c r="F28405" t="s">
        <v>1454</v>
      </c>
      <c r="G28405" t="s">
        <v>34</v>
      </c>
    </row>
    <row r="28406" spans="1:7" x14ac:dyDescent="0.25">
      <c r="A28406" t="s">
        <v>1450</v>
      </c>
      <c r="B28406" t="s">
        <v>1451</v>
      </c>
      <c r="C28406" t="s">
        <v>1452</v>
      </c>
      <c r="D28406" s="1">
        <v>45233</v>
      </c>
      <c r="E28406" s="2">
        <v>84</v>
      </c>
      <c r="F28406" t="s">
        <v>1454</v>
      </c>
      <c r="G28406" t="s">
        <v>34</v>
      </c>
    </row>
    <row r="28407" spans="1:7" x14ac:dyDescent="0.25">
      <c r="A28407" t="s">
        <v>2475</v>
      </c>
      <c r="B28407" t="s">
        <v>1451</v>
      </c>
      <c r="C28407" t="s">
        <v>2476</v>
      </c>
      <c r="D28407" s="1">
        <v>45233</v>
      </c>
      <c r="E28407" s="2">
        <v>100</v>
      </c>
      <c r="F28407" t="s">
        <v>2477</v>
      </c>
      <c r="G28407" t="s">
        <v>2456</v>
      </c>
    </row>
    <row r="28408" spans="1:7" x14ac:dyDescent="0.25">
      <c r="A28408" t="s">
        <v>129</v>
      </c>
      <c r="B28408" t="s">
        <v>130</v>
      </c>
      <c r="C28408" t="s">
        <v>131</v>
      </c>
      <c r="D28408" s="1">
        <v>45233</v>
      </c>
      <c r="E28408" s="2">
        <v>10</v>
      </c>
      <c r="F28408" t="s">
        <v>132</v>
      </c>
      <c r="G28408" t="s">
        <v>9</v>
      </c>
    </row>
    <row r="28409" spans="1:7" x14ac:dyDescent="0.25">
      <c r="A28409" t="s">
        <v>1492</v>
      </c>
      <c r="B28409" t="s">
        <v>1493</v>
      </c>
      <c r="C28409" t="s">
        <v>1494</v>
      </c>
      <c r="D28409" s="1">
        <v>45233</v>
      </c>
      <c r="E28409" s="2">
        <v>100</v>
      </c>
      <c r="F28409" t="s">
        <v>1495</v>
      </c>
      <c r="G28409" t="s">
        <v>67</v>
      </c>
    </row>
    <row r="28410" spans="1:7" x14ac:dyDescent="0.25">
      <c r="A28410" t="s">
        <v>138</v>
      </c>
      <c r="B28410" t="s">
        <v>139</v>
      </c>
      <c r="C28410" t="s">
        <v>140</v>
      </c>
      <c r="D28410" s="1">
        <v>45233</v>
      </c>
      <c r="E28410" s="2">
        <v>40</v>
      </c>
      <c r="F28410" t="s">
        <v>141</v>
      </c>
      <c r="G28410" t="s">
        <v>1695</v>
      </c>
    </row>
    <row r="28411" spans="1:7" x14ac:dyDescent="0.25">
      <c r="A28411" t="s">
        <v>2753</v>
      </c>
      <c r="B28411" t="s">
        <v>740</v>
      </c>
      <c r="C28411" t="s">
        <v>2754</v>
      </c>
      <c r="D28411" s="1">
        <v>45233</v>
      </c>
      <c r="E28411" s="2">
        <v>5</v>
      </c>
      <c r="F28411" t="s">
        <v>2755</v>
      </c>
      <c r="G28411" t="s">
        <v>1440</v>
      </c>
    </row>
    <row r="28412" spans="1:7" x14ac:dyDescent="0.25">
      <c r="A28412" t="s">
        <v>2753</v>
      </c>
      <c r="B28412" t="s">
        <v>740</v>
      </c>
      <c r="C28412" t="s">
        <v>2754</v>
      </c>
      <c r="D28412" s="1">
        <v>45233</v>
      </c>
      <c r="E28412" s="2">
        <v>5</v>
      </c>
      <c r="F28412" t="s">
        <v>2756</v>
      </c>
      <c r="G28412" t="s">
        <v>1440</v>
      </c>
    </row>
    <row r="28413" spans="1:7" x14ac:dyDescent="0.25">
      <c r="A28413" t="s">
        <v>2753</v>
      </c>
      <c r="B28413" t="s">
        <v>740</v>
      </c>
      <c r="C28413" t="s">
        <v>2754</v>
      </c>
      <c r="D28413" s="1">
        <v>45233</v>
      </c>
      <c r="E28413" s="2">
        <v>5</v>
      </c>
      <c r="F28413" t="s">
        <v>2757</v>
      </c>
      <c r="G28413" t="s">
        <v>1440</v>
      </c>
    </row>
    <row r="28414" spans="1:7" x14ac:dyDescent="0.25">
      <c r="A28414" t="s">
        <v>1584</v>
      </c>
      <c r="B28414" t="s">
        <v>1585</v>
      </c>
      <c r="C28414" t="s">
        <v>1586</v>
      </c>
      <c r="D28414" s="1">
        <v>45233</v>
      </c>
      <c r="E28414" s="2">
        <v>15</v>
      </c>
      <c r="F28414" t="s">
        <v>1587</v>
      </c>
      <c r="G28414" t="s">
        <v>1695</v>
      </c>
    </row>
    <row r="28415" spans="1:7" x14ac:dyDescent="0.25">
      <c r="A28415" t="s">
        <v>1584</v>
      </c>
      <c r="B28415" t="s">
        <v>1585</v>
      </c>
      <c r="C28415" t="s">
        <v>1586</v>
      </c>
      <c r="D28415" s="1">
        <v>45233</v>
      </c>
      <c r="E28415" s="2">
        <v>15</v>
      </c>
      <c r="F28415" t="s">
        <v>1587</v>
      </c>
      <c r="G28415" t="s">
        <v>1245</v>
      </c>
    </row>
    <row r="28416" spans="1:7" x14ac:dyDescent="0.25">
      <c r="A28416" t="s">
        <v>1584</v>
      </c>
      <c r="B28416" t="s">
        <v>1585</v>
      </c>
      <c r="C28416" t="s">
        <v>1586</v>
      </c>
      <c r="D28416" s="1">
        <v>45233</v>
      </c>
      <c r="E28416" s="2">
        <v>20</v>
      </c>
      <c r="F28416" t="s">
        <v>1587</v>
      </c>
      <c r="G28416" t="s">
        <v>6257</v>
      </c>
    </row>
    <row r="28417" spans="1:7" x14ac:dyDescent="0.25">
      <c r="A28417" t="s">
        <v>1580</v>
      </c>
      <c r="B28417" t="s">
        <v>1581</v>
      </c>
      <c r="C28417" t="s">
        <v>1582</v>
      </c>
      <c r="D28417" s="1">
        <v>45233</v>
      </c>
      <c r="E28417" s="2">
        <v>20</v>
      </c>
      <c r="F28417" t="s">
        <v>1583</v>
      </c>
      <c r="G28417" t="s">
        <v>9</v>
      </c>
    </row>
    <row r="28418" spans="1:7" x14ac:dyDescent="0.25">
      <c r="A28418" t="s">
        <v>1095</v>
      </c>
      <c r="B28418" t="s">
        <v>1096</v>
      </c>
      <c r="C28418" t="s">
        <v>1097</v>
      </c>
      <c r="D28418" s="1">
        <v>45233</v>
      </c>
      <c r="E28418" s="2">
        <v>15</v>
      </c>
      <c r="F28418" t="s">
        <v>1098</v>
      </c>
      <c r="G28418" t="s">
        <v>114</v>
      </c>
    </row>
    <row r="28419" spans="1:7" x14ac:dyDescent="0.25">
      <c r="A28419" t="s">
        <v>1095</v>
      </c>
      <c r="B28419" t="s">
        <v>1096</v>
      </c>
      <c r="C28419" t="s">
        <v>1097</v>
      </c>
      <c r="D28419" s="1">
        <v>45233</v>
      </c>
      <c r="E28419" s="2">
        <v>15</v>
      </c>
      <c r="F28419" t="s">
        <v>1099</v>
      </c>
      <c r="G28419" t="s">
        <v>114</v>
      </c>
    </row>
    <row r="28420" spans="1:7" x14ac:dyDescent="0.25">
      <c r="A28420" t="s">
        <v>1095</v>
      </c>
      <c r="B28420" t="s">
        <v>1096</v>
      </c>
      <c r="C28420" t="s">
        <v>1097</v>
      </c>
      <c r="D28420" s="1">
        <v>45233</v>
      </c>
      <c r="E28420" s="2">
        <v>15</v>
      </c>
      <c r="F28420" t="s">
        <v>1099</v>
      </c>
      <c r="G28420" t="s">
        <v>114</v>
      </c>
    </row>
    <row r="28421" spans="1:7" x14ac:dyDescent="0.25">
      <c r="A28421" t="s">
        <v>1095</v>
      </c>
      <c r="B28421" t="s">
        <v>1096</v>
      </c>
      <c r="C28421" t="s">
        <v>1097</v>
      </c>
      <c r="D28421" s="1">
        <v>45233</v>
      </c>
      <c r="E28421" s="2">
        <v>15</v>
      </c>
      <c r="F28421" t="s">
        <v>1099</v>
      </c>
      <c r="G28421" t="s">
        <v>114</v>
      </c>
    </row>
    <row r="28422" spans="1:7" x14ac:dyDescent="0.25">
      <c r="A28422" t="s">
        <v>1095</v>
      </c>
      <c r="B28422" t="s">
        <v>1096</v>
      </c>
      <c r="C28422" t="s">
        <v>1097</v>
      </c>
      <c r="D28422" s="1">
        <v>45233</v>
      </c>
      <c r="E28422" s="2">
        <v>10</v>
      </c>
      <c r="F28422" t="s">
        <v>1098</v>
      </c>
      <c r="G28422" t="s">
        <v>257</v>
      </c>
    </row>
    <row r="28423" spans="1:7" x14ac:dyDescent="0.25">
      <c r="A28423" t="s">
        <v>1095</v>
      </c>
      <c r="B28423" t="s">
        <v>1096</v>
      </c>
      <c r="C28423" t="s">
        <v>1097</v>
      </c>
      <c r="D28423" s="1">
        <v>45233</v>
      </c>
      <c r="E28423" s="2">
        <v>10</v>
      </c>
      <c r="F28423" t="s">
        <v>1099</v>
      </c>
      <c r="G28423" t="s">
        <v>257</v>
      </c>
    </row>
    <row r="28424" spans="1:7" x14ac:dyDescent="0.25">
      <c r="A28424" t="s">
        <v>1095</v>
      </c>
      <c r="B28424" t="s">
        <v>1096</v>
      </c>
      <c r="C28424" t="s">
        <v>1097</v>
      </c>
      <c r="D28424" s="1">
        <v>45233</v>
      </c>
      <c r="E28424" s="2">
        <v>10</v>
      </c>
      <c r="F28424" t="s">
        <v>1099</v>
      </c>
      <c r="G28424" t="s">
        <v>257</v>
      </c>
    </row>
    <row r="28425" spans="1:7" x14ac:dyDescent="0.25">
      <c r="A28425" t="s">
        <v>1095</v>
      </c>
      <c r="B28425" t="s">
        <v>1096</v>
      </c>
      <c r="C28425" t="s">
        <v>1097</v>
      </c>
      <c r="D28425" s="1">
        <v>45233</v>
      </c>
      <c r="E28425" s="2">
        <v>10</v>
      </c>
      <c r="F28425" t="s">
        <v>1099</v>
      </c>
      <c r="G28425" t="s">
        <v>257</v>
      </c>
    </row>
    <row r="28426" spans="1:7" x14ac:dyDescent="0.25">
      <c r="A28426" t="s">
        <v>1095</v>
      </c>
      <c r="B28426" t="s">
        <v>1096</v>
      </c>
      <c r="C28426" t="s">
        <v>1097</v>
      </c>
      <c r="D28426" s="1">
        <v>45233</v>
      </c>
      <c r="E28426" s="2">
        <v>10</v>
      </c>
      <c r="F28426" t="s">
        <v>1098</v>
      </c>
      <c r="G28426" t="s">
        <v>828</v>
      </c>
    </row>
    <row r="28427" spans="1:7" x14ac:dyDescent="0.25">
      <c r="A28427" t="s">
        <v>1095</v>
      </c>
      <c r="B28427" t="s">
        <v>1096</v>
      </c>
      <c r="C28427" t="s">
        <v>1097</v>
      </c>
      <c r="D28427" s="1">
        <v>45233</v>
      </c>
      <c r="E28427" s="2">
        <v>10</v>
      </c>
      <c r="F28427" t="s">
        <v>1099</v>
      </c>
      <c r="G28427" t="s">
        <v>828</v>
      </c>
    </row>
    <row r="28428" spans="1:7" x14ac:dyDescent="0.25">
      <c r="A28428" t="s">
        <v>1095</v>
      </c>
      <c r="B28428" t="s">
        <v>1096</v>
      </c>
      <c r="C28428" t="s">
        <v>1097</v>
      </c>
      <c r="D28428" s="1">
        <v>45233</v>
      </c>
      <c r="E28428" s="2">
        <v>10</v>
      </c>
      <c r="F28428" t="s">
        <v>1099</v>
      </c>
      <c r="G28428" t="s">
        <v>828</v>
      </c>
    </row>
    <row r="28429" spans="1:7" x14ac:dyDescent="0.25">
      <c r="A28429" t="s">
        <v>1095</v>
      </c>
      <c r="B28429" t="s">
        <v>1096</v>
      </c>
      <c r="C28429" t="s">
        <v>1097</v>
      </c>
      <c r="D28429" s="1">
        <v>45233</v>
      </c>
      <c r="E28429" s="2">
        <v>10</v>
      </c>
      <c r="F28429" t="s">
        <v>1099</v>
      </c>
      <c r="G28429" t="s">
        <v>828</v>
      </c>
    </row>
    <row r="28430" spans="1:7" x14ac:dyDescent="0.25">
      <c r="A28430" t="s">
        <v>1095</v>
      </c>
      <c r="B28430" t="s">
        <v>1096</v>
      </c>
      <c r="C28430" t="s">
        <v>1097</v>
      </c>
      <c r="D28430" s="1">
        <v>45233</v>
      </c>
      <c r="E28430" s="2">
        <v>30</v>
      </c>
      <c r="F28430" t="s">
        <v>1098</v>
      </c>
      <c r="G28430" t="s">
        <v>6061</v>
      </c>
    </row>
    <row r="28431" spans="1:7" x14ac:dyDescent="0.25">
      <c r="A28431" t="s">
        <v>1095</v>
      </c>
      <c r="B28431" t="s">
        <v>1096</v>
      </c>
      <c r="C28431" t="s">
        <v>1097</v>
      </c>
      <c r="D28431" s="1">
        <v>45233</v>
      </c>
      <c r="E28431" s="2">
        <v>30</v>
      </c>
      <c r="F28431" t="s">
        <v>1099</v>
      </c>
      <c r="G28431" t="s">
        <v>6061</v>
      </c>
    </row>
    <row r="28432" spans="1:7" x14ac:dyDescent="0.25">
      <c r="A28432" t="s">
        <v>1095</v>
      </c>
      <c r="B28432" t="s">
        <v>1096</v>
      </c>
      <c r="C28432" t="s">
        <v>1097</v>
      </c>
      <c r="D28432" s="1">
        <v>45233</v>
      </c>
      <c r="E28432" s="2">
        <v>30</v>
      </c>
      <c r="F28432" t="s">
        <v>1099</v>
      </c>
      <c r="G28432" t="s">
        <v>6061</v>
      </c>
    </row>
    <row r="28433" spans="1:7" x14ac:dyDescent="0.25">
      <c r="A28433" t="s">
        <v>1095</v>
      </c>
      <c r="B28433" t="s">
        <v>1096</v>
      </c>
      <c r="C28433" t="s">
        <v>1097</v>
      </c>
      <c r="D28433" s="1">
        <v>45233</v>
      </c>
      <c r="E28433" s="2">
        <v>30</v>
      </c>
      <c r="F28433" t="s">
        <v>1099</v>
      </c>
      <c r="G28433" t="s">
        <v>6061</v>
      </c>
    </row>
    <row r="28434" spans="1:7" x14ac:dyDescent="0.25">
      <c r="A28434" t="s">
        <v>709</v>
      </c>
      <c r="B28434" t="s">
        <v>710</v>
      </c>
      <c r="C28434" t="s">
        <v>705</v>
      </c>
      <c r="D28434" s="1">
        <v>45233</v>
      </c>
      <c r="E28434" s="2">
        <v>84</v>
      </c>
      <c r="F28434" t="s">
        <v>711</v>
      </c>
      <c r="G28434" t="s">
        <v>3225</v>
      </c>
    </row>
    <row r="28435" spans="1:7" x14ac:dyDescent="0.25">
      <c r="A28435" t="s">
        <v>709</v>
      </c>
      <c r="B28435" t="s">
        <v>710</v>
      </c>
      <c r="C28435" t="s">
        <v>705</v>
      </c>
      <c r="D28435" s="1">
        <v>45233</v>
      </c>
      <c r="E28435" s="2">
        <v>84</v>
      </c>
      <c r="F28435" t="s">
        <v>712</v>
      </c>
      <c r="G28435" t="s">
        <v>3225</v>
      </c>
    </row>
    <row r="28436" spans="1:7" x14ac:dyDescent="0.25">
      <c r="A28436" t="s">
        <v>709</v>
      </c>
      <c r="B28436" t="s">
        <v>710</v>
      </c>
      <c r="C28436" t="s">
        <v>705</v>
      </c>
      <c r="D28436" s="1">
        <v>45233</v>
      </c>
      <c r="E28436" s="2">
        <v>84</v>
      </c>
      <c r="F28436" t="s">
        <v>712</v>
      </c>
      <c r="G28436" t="s">
        <v>3225</v>
      </c>
    </row>
    <row r="28437" spans="1:7" x14ac:dyDescent="0.25">
      <c r="A28437" t="s">
        <v>493</v>
      </c>
      <c r="B28437" t="s">
        <v>494</v>
      </c>
      <c r="C28437" t="s">
        <v>495</v>
      </c>
      <c r="D28437" s="1">
        <v>45233</v>
      </c>
      <c r="E28437" s="2">
        <v>15</v>
      </c>
      <c r="F28437" t="s">
        <v>496</v>
      </c>
      <c r="G28437" t="s">
        <v>310</v>
      </c>
    </row>
    <row r="28438" spans="1:7" x14ac:dyDescent="0.25">
      <c r="A28438" t="s">
        <v>493</v>
      </c>
      <c r="B28438" t="s">
        <v>494</v>
      </c>
      <c r="C28438" t="s">
        <v>495</v>
      </c>
      <c r="D28438" s="1">
        <v>45233</v>
      </c>
      <c r="E28438" s="2">
        <v>15</v>
      </c>
      <c r="F28438" t="s">
        <v>497</v>
      </c>
      <c r="G28438" t="s">
        <v>310</v>
      </c>
    </row>
    <row r="28439" spans="1:7" x14ac:dyDescent="0.25">
      <c r="A28439" t="s">
        <v>493</v>
      </c>
      <c r="B28439" t="s">
        <v>494</v>
      </c>
      <c r="C28439" t="s">
        <v>495</v>
      </c>
      <c r="D28439" s="1">
        <v>45233</v>
      </c>
      <c r="E28439" s="2">
        <v>25</v>
      </c>
      <c r="F28439" t="s">
        <v>496</v>
      </c>
      <c r="G28439" t="s">
        <v>2456</v>
      </c>
    </row>
    <row r="28440" spans="1:7" x14ac:dyDescent="0.25">
      <c r="A28440" t="s">
        <v>493</v>
      </c>
      <c r="B28440" t="s">
        <v>494</v>
      </c>
      <c r="C28440" t="s">
        <v>495</v>
      </c>
      <c r="D28440" s="1">
        <v>45233</v>
      </c>
      <c r="E28440" s="2">
        <v>25</v>
      </c>
      <c r="F28440" t="s">
        <v>497</v>
      </c>
      <c r="G28440" t="s">
        <v>2456</v>
      </c>
    </row>
    <row r="28441" spans="1:7" x14ac:dyDescent="0.25">
      <c r="A28441" t="s">
        <v>169</v>
      </c>
      <c r="B28441" t="s">
        <v>170</v>
      </c>
      <c r="C28441" t="s">
        <v>171</v>
      </c>
      <c r="D28441" s="1">
        <v>45233</v>
      </c>
      <c r="E28441" s="2">
        <v>10</v>
      </c>
      <c r="F28441" t="s">
        <v>172</v>
      </c>
      <c r="G28441" t="s">
        <v>1245</v>
      </c>
    </row>
    <row r="28442" spans="1:7" x14ac:dyDescent="0.25">
      <c r="A28442" t="s">
        <v>169</v>
      </c>
      <c r="B28442" t="s">
        <v>170</v>
      </c>
      <c r="C28442" t="s">
        <v>171</v>
      </c>
      <c r="D28442" s="1">
        <v>45233</v>
      </c>
      <c r="E28442" s="2">
        <v>10</v>
      </c>
      <c r="F28442" t="s">
        <v>173</v>
      </c>
      <c r="G28442" t="s">
        <v>1245</v>
      </c>
    </row>
    <row r="28443" spans="1:7" x14ac:dyDescent="0.25">
      <c r="A28443" t="s">
        <v>1464</v>
      </c>
      <c r="B28443" t="s">
        <v>1465</v>
      </c>
      <c r="C28443" t="s">
        <v>627</v>
      </c>
      <c r="D28443" s="1">
        <v>45233</v>
      </c>
      <c r="E28443" s="2">
        <v>20</v>
      </c>
      <c r="F28443" t="s">
        <v>1466</v>
      </c>
      <c r="G28443" t="s">
        <v>478</v>
      </c>
    </row>
    <row r="28444" spans="1:7" x14ac:dyDescent="0.25">
      <c r="A28444" t="s">
        <v>1464</v>
      </c>
      <c r="B28444" t="s">
        <v>1465</v>
      </c>
      <c r="C28444" t="s">
        <v>627</v>
      </c>
      <c r="D28444" s="1">
        <v>45233</v>
      </c>
      <c r="E28444" s="2">
        <v>20</v>
      </c>
      <c r="F28444" t="s">
        <v>1466</v>
      </c>
      <c r="G28444" t="s">
        <v>478</v>
      </c>
    </row>
    <row r="28445" spans="1:7" x14ac:dyDescent="0.25">
      <c r="A28445" t="s">
        <v>164</v>
      </c>
      <c r="B28445" t="s">
        <v>165</v>
      </c>
      <c r="C28445" t="s">
        <v>166</v>
      </c>
      <c r="D28445" s="1">
        <v>45233</v>
      </c>
      <c r="E28445" s="2">
        <v>20</v>
      </c>
      <c r="F28445" t="s">
        <v>167</v>
      </c>
      <c r="G28445" t="s">
        <v>3613</v>
      </c>
    </row>
    <row r="28446" spans="1:7" x14ac:dyDescent="0.25">
      <c r="A28446" t="s">
        <v>164</v>
      </c>
      <c r="B28446" t="s">
        <v>165</v>
      </c>
      <c r="C28446" t="s">
        <v>166</v>
      </c>
      <c r="D28446" s="1">
        <v>45233</v>
      </c>
      <c r="E28446" s="2">
        <v>20</v>
      </c>
      <c r="F28446" t="s">
        <v>168</v>
      </c>
      <c r="G28446" t="s">
        <v>3613</v>
      </c>
    </row>
    <row r="28447" spans="1:7" x14ac:dyDescent="0.25">
      <c r="A28447" t="s">
        <v>164</v>
      </c>
      <c r="B28447" t="s">
        <v>165</v>
      </c>
      <c r="C28447" t="s">
        <v>166</v>
      </c>
      <c r="D28447" s="1">
        <v>45233</v>
      </c>
      <c r="E28447" s="2">
        <v>20</v>
      </c>
      <c r="F28447" t="s">
        <v>167</v>
      </c>
      <c r="G28447" t="s">
        <v>97</v>
      </c>
    </row>
    <row r="28448" spans="1:7" x14ac:dyDescent="0.25">
      <c r="A28448" t="s">
        <v>164</v>
      </c>
      <c r="B28448" t="s">
        <v>165</v>
      </c>
      <c r="C28448" t="s">
        <v>166</v>
      </c>
      <c r="D28448" s="1">
        <v>45233</v>
      </c>
      <c r="E28448" s="2">
        <v>20</v>
      </c>
      <c r="F28448" t="s">
        <v>168</v>
      </c>
      <c r="G28448" t="s">
        <v>97</v>
      </c>
    </row>
    <row r="28449" spans="1:7" x14ac:dyDescent="0.25">
      <c r="A28449" t="s">
        <v>164</v>
      </c>
      <c r="B28449" t="s">
        <v>165</v>
      </c>
      <c r="C28449" t="s">
        <v>166</v>
      </c>
      <c r="D28449" s="1">
        <v>45233</v>
      </c>
      <c r="E28449" s="2">
        <v>25</v>
      </c>
      <c r="F28449" t="s">
        <v>167</v>
      </c>
      <c r="G28449" t="s">
        <v>1695</v>
      </c>
    </row>
    <row r="28450" spans="1:7" x14ac:dyDescent="0.25">
      <c r="A28450" t="s">
        <v>164</v>
      </c>
      <c r="B28450" t="s">
        <v>165</v>
      </c>
      <c r="C28450" t="s">
        <v>166</v>
      </c>
      <c r="D28450" s="1">
        <v>45233</v>
      </c>
      <c r="E28450" s="2">
        <v>25</v>
      </c>
      <c r="F28450" t="s">
        <v>168</v>
      </c>
      <c r="G28450" t="s">
        <v>1695</v>
      </c>
    </row>
    <row r="28451" spans="1:7" x14ac:dyDescent="0.25">
      <c r="A28451" t="s">
        <v>178</v>
      </c>
      <c r="B28451" t="s">
        <v>179</v>
      </c>
      <c r="C28451" t="s">
        <v>180</v>
      </c>
      <c r="D28451" s="1">
        <v>45233</v>
      </c>
      <c r="E28451" s="2">
        <v>5</v>
      </c>
      <c r="F28451" t="s">
        <v>181</v>
      </c>
      <c r="G28451" t="s">
        <v>182</v>
      </c>
    </row>
    <row r="28452" spans="1:7" x14ac:dyDescent="0.25">
      <c r="A28452" t="s">
        <v>4665</v>
      </c>
      <c r="B28452" t="s">
        <v>4666</v>
      </c>
      <c r="C28452" t="s">
        <v>4667</v>
      </c>
      <c r="D28452" s="1">
        <v>45233</v>
      </c>
      <c r="E28452" s="2">
        <v>25</v>
      </c>
      <c r="F28452" t="s">
        <v>4668</v>
      </c>
      <c r="G28452" t="s">
        <v>1245</v>
      </c>
    </row>
    <row r="28453" spans="1:7" x14ac:dyDescent="0.25">
      <c r="A28453" t="s">
        <v>4665</v>
      </c>
      <c r="B28453" t="s">
        <v>4666</v>
      </c>
      <c r="C28453" t="s">
        <v>4667</v>
      </c>
      <c r="D28453" s="1">
        <v>45233</v>
      </c>
      <c r="E28453" s="2">
        <v>25</v>
      </c>
      <c r="F28453" t="s">
        <v>4669</v>
      </c>
      <c r="G28453" t="s">
        <v>1245</v>
      </c>
    </row>
    <row r="28454" spans="1:7" x14ac:dyDescent="0.25">
      <c r="A28454" t="s">
        <v>4665</v>
      </c>
      <c r="B28454" t="s">
        <v>4666</v>
      </c>
      <c r="C28454" t="s">
        <v>4667</v>
      </c>
      <c r="D28454" s="1">
        <v>45233</v>
      </c>
      <c r="E28454" s="2">
        <v>25</v>
      </c>
      <c r="F28454" t="s">
        <v>4670</v>
      </c>
      <c r="G28454" t="s">
        <v>1245</v>
      </c>
    </row>
    <row r="28455" spans="1:7" x14ac:dyDescent="0.25">
      <c r="A28455" t="s">
        <v>4665</v>
      </c>
      <c r="B28455" t="s">
        <v>4666</v>
      </c>
      <c r="C28455" t="s">
        <v>4667</v>
      </c>
      <c r="D28455" s="1">
        <v>45233</v>
      </c>
      <c r="E28455" s="2">
        <v>25</v>
      </c>
      <c r="F28455" t="s">
        <v>4668</v>
      </c>
      <c r="G28455" t="s">
        <v>276</v>
      </c>
    </row>
    <row r="28456" spans="1:7" x14ac:dyDescent="0.25">
      <c r="A28456" t="s">
        <v>4665</v>
      </c>
      <c r="B28456" t="s">
        <v>4666</v>
      </c>
      <c r="C28456" t="s">
        <v>4667</v>
      </c>
      <c r="D28456" s="1">
        <v>45233</v>
      </c>
      <c r="E28456" s="2">
        <v>25</v>
      </c>
      <c r="F28456" t="s">
        <v>4669</v>
      </c>
      <c r="G28456" t="s">
        <v>276</v>
      </c>
    </row>
    <row r="28457" spans="1:7" x14ac:dyDescent="0.25">
      <c r="A28457" t="s">
        <v>4665</v>
      </c>
      <c r="B28457" t="s">
        <v>4666</v>
      </c>
      <c r="C28457" t="s">
        <v>4667</v>
      </c>
      <c r="D28457" s="1">
        <v>45233</v>
      </c>
      <c r="E28457" s="2">
        <v>25</v>
      </c>
      <c r="F28457" t="s">
        <v>4670</v>
      </c>
      <c r="G28457" t="s">
        <v>276</v>
      </c>
    </row>
    <row r="28458" spans="1:7" x14ac:dyDescent="0.25">
      <c r="A28458" t="s">
        <v>2245</v>
      </c>
      <c r="B28458" t="s">
        <v>2246</v>
      </c>
      <c r="C28458" t="s">
        <v>2247</v>
      </c>
      <c r="D28458" s="1">
        <v>45233</v>
      </c>
      <c r="E28458" s="2">
        <v>10</v>
      </c>
      <c r="F28458" t="s">
        <v>2248</v>
      </c>
      <c r="G28458" t="s">
        <v>6257</v>
      </c>
    </row>
    <row r="28459" spans="1:7" x14ac:dyDescent="0.25">
      <c r="A28459" t="s">
        <v>2245</v>
      </c>
      <c r="B28459" t="s">
        <v>2246</v>
      </c>
      <c r="C28459" t="s">
        <v>2247</v>
      </c>
      <c r="D28459" s="1">
        <v>45233</v>
      </c>
      <c r="E28459" s="2">
        <v>10</v>
      </c>
      <c r="F28459" t="s">
        <v>2249</v>
      </c>
      <c r="G28459" t="s">
        <v>6257</v>
      </c>
    </row>
    <row r="28460" spans="1:7" x14ac:dyDescent="0.25">
      <c r="A28460" t="s">
        <v>553</v>
      </c>
      <c r="B28460" t="s">
        <v>554</v>
      </c>
      <c r="C28460" t="s">
        <v>555</v>
      </c>
      <c r="D28460" s="1">
        <v>45233</v>
      </c>
      <c r="E28460" s="2">
        <v>50</v>
      </c>
      <c r="F28460" t="s">
        <v>556</v>
      </c>
      <c r="G28460" t="s">
        <v>2663</v>
      </c>
    </row>
    <row r="28461" spans="1:7" x14ac:dyDescent="0.25">
      <c r="A28461" t="s">
        <v>553</v>
      </c>
      <c r="B28461" t="s">
        <v>554</v>
      </c>
      <c r="C28461" t="s">
        <v>555</v>
      </c>
      <c r="D28461" s="1">
        <v>45233</v>
      </c>
      <c r="E28461" s="2">
        <v>50</v>
      </c>
      <c r="F28461" t="s">
        <v>557</v>
      </c>
      <c r="G28461" t="s">
        <v>2663</v>
      </c>
    </row>
    <row r="28462" spans="1:7" x14ac:dyDescent="0.25">
      <c r="A28462" t="s">
        <v>4990</v>
      </c>
      <c r="B28462" t="s">
        <v>4991</v>
      </c>
      <c r="C28462" t="s">
        <v>4992</v>
      </c>
      <c r="D28462" s="1">
        <v>45233</v>
      </c>
      <c r="E28462" s="2">
        <v>100</v>
      </c>
      <c r="F28462" t="s">
        <v>4993</v>
      </c>
      <c r="G28462" t="s">
        <v>2663</v>
      </c>
    </row>
    <row r="28463" spans="1:7" x14ac:dyDescent="0.25">
      <c r="A28463" t="s">
        <v>4990</v>
      </c>
      <c r="B28463" t="s">
        <v>4991</v>
      </c>
      <c r="C28463" t="s">
        <v>4992</v>
      </c>
      <c r="D28463" s="1">
        <v>45233</v>
      </c>
      <c r="E28463" s="2">
        <v>100</v>
      </c>
      <c r="F28463" t="s">
        <v>4994</v>
      </c>
      <c r="G28463" t="s">
        <v>2663</v>
      </c>
    </row>
    <row r="28464" spans="1:7" x14ac:dyDescent="0.25">
      <c r="A28464" t="s">
        <v>2272</v>
      </c>
      <c r="B28464" t="s">
        <v>2273</v>
      </c>
      <c r="C28464" t="s">
        <v>2274</v>
      </c>
      <c r="D28464" s="1">
        <v>45233</v>
      </c>
      <c r="E28464" s="2">
        <v>350</v>
      </c>
      <c r="F28464" t="s">
        <v>2275</v>
      </c>
      <c r="G28464" t="s">
        <v>2663</v>
      </c>
    </row>
    <row r="28465" spans="1:7" x14ac:dyDescent="0.25">
      <c r="A28465" t="s">
        <v>2272</v>
      </c>
      <c r="B28465" t="s">
        <v>2273</v>
      </c>
      <c r="C28465" t="s">
        <v>2274</v>
      </c>
      <c r="D28465" s="1">
        <v>45233</v>
      </c>
      <c r="E28465" s="2">
        <v>350</v>
      </c>
      <c r="F28465" t="s">
        <v>2276</v>
      </c>
      <c r="G28465" t="s">
        <v>2663</v>
      </c>
    </row>
    <row r="28466" spans="1:7" x14ac:dyDescent="0.25">
      <c r="A28466" t="s">
        <v>2272</v>
      </c>
      <c r="B28466" t="s">
        <v>2273</v>
      </c>
      <c r="C28466" t="s">
        <v>2274</v>
      </c>
      <c r="D28466" s="1">
        <v>45233</v>
      </c>
      <c r="E28466" s="2">
        <v>41.67</v>
      </c>
      <c r="F28466" t="s">
        <v>2275</v>
      </c>
      <c r="G28466" t="s">
        <v>3650</v>
      </c>
    </row>
    <row r="28467" spans="1:7" x14ac:dyDescent="0.25">
      <c r="A28467" t="s">
        <v>2272</v>
      </c>
      <c r="B28467" t="s">
        <v>2273</v>
      </c>
      <c r="C28467" t="s">
        <v>2274</v>
      </c>
      <c r="D28467" s="1">
        <v>45233</v>
      </c>
      <c r="E28467" s="2">
        <v>41.67</v>
      </c>
      <c r="F28467" t="s">
        <v>2276</v>
      </c>
      <c r="G28467" t="s">
        <v>3650</v>
      </c>
    </row>
    <row r="28468" spans="1:7" x14ac:dyDescent="0.25">
      <c r="A28468" t="s">
        <v>2272</v>
      </c>
      <c r="B28468" t="s">
        <v>2273</v>
      </c>
      <c r="C28468" t="s">
        <v>2274</v>
      </c>
      <c r="D28468" s="1">
        <v>45233</v>
      </c>
      <c r="E28468" s="2">
        <v>83.33</v>
      </c>
      <c r="F28468" t="s">
        <v>2275</v>
      </c>
      <c r="G28468" t="s">
        <v>34</v>
      </c>
    </row>
    <row r="28469" spans="1:7" x14ac:dyDescent="0.25">
      <c r="A28469" t="s">
        <v>2272</v>
      </c>
      <c r="B28469" t="s">
        <v>2273</v>
      </c>
      <c r="C28469" t="s">
        <v>2274</v>
      </c>
      <c r="D28469" s="1">
        <v>45233</v>
      </c>
      <c r="E28469" s="2">
        <v>83.33</v>
      </c>
      <c r="F28469" t="s">
        <v>2276</v>
      </c>
      <c r="G28469" t="s">
        <v>34</v>
      </c>
    </row>
    <row r="28470" spans="1:7" x14ac:dyDescent="0.25">
      <c r="A28470" t="s">
        <v>155</v>
      </c>
      <c r="B28470" t="s">
        <v>156</v>
      </c>
      <c r="C28470" t="s">
        <v>157</v>
      </c>
      <c r="D28470" s="1">
        <v>45233</v>
      </c>
      <c r="E28470" s="2">
        <v>20</v>
      </c>
      <c r="F28470" t="s">
        <v>158</v>
      </c>
      <c r="G28470" t="s">
        <v>5789</v>
      </c>
    </row>
    <row r="28471" spans="1:7" x14ac:dyDescent="0.25">
      <c r="A28471" t="s">
        <v>155</v>
      </c>
      <c r="B28471" t="s">
        <v>156</v>
      </c>
      <c r="C28471" t="s">
        <v>157</v>
      </c>
      <c r="D28471" s="1">
        <v>45233</v>
      </c>
      <c r="E28471" s="2">
        <v>20</v>
      </c>
      <c r="F28471" t="s">
        <v>158</v>
      </c>
      <c r="G28471" t="s">
        <v>5789</v>
      </c>
    </row>
    <row r="28472" spans="1:7" x14ac:dyDescent="0.25">
      <c r="A28472" t="s">
        <v>2758</v>
      </c>
      <c r="B28472" t="s">
        <v>2759</v>
      </c>
      <c r="C28472" t="s">
        <v>2760</v>
      </c>
      <c r="D28472" s="1">
        <v>45233</v>
      </c>
      <c r="E28472" s="2">
        <v>15</v>
      </c>
      <c r="F28472" t="s">
        <v>2761</v>
      </c>
      <c r="G28472" t="s">
        <v>3282</v>
      </c>
    </row>
    <row r="28473" spans="1:7" x14ac:dyDescent="0.25">
      <c r="A28473" t="s">
        <v>3247</v>
      </c>
      <c r="B28473" t="s">
        <v>3248</v>
      </c>
      <c r="C28473" t="s">
        <v>3249</v>
      </c>
      <c r="D28473" s="1">
        <v>45233</v>
      </c>
      <c r="E28473" s="2">
        <v>10</v>
      </c>
      <c r="F28473" t="s">
        <v>3250</v>
      </c>
      <c r="G28473" t="s">
        <v>3649</v>
      </c>
    </row>
    <row r="28474" spans="1:7" x14ac:dyDescent="0.25">
      <c r="A28474" t="s">
        <v>1541</v>
      </c>
      <c r="B28474" t="s">
        <v>1542</v>
      </c>
      <c r="C28474" t="s">
        <v>1543</v>
      </c>
      <c r="D28474" s="1">
        <v>45233</v>
      </c>
      <c r="E28474" s="2">
        <v>20</v>
      </c>
      <c r="F28474" t="s">
        <v>1544</v>
      </c>
      <c r="G28474" t="s">
        <v>114</v>
      </c>
    </row>
    <row r="28475" spans="1:7" x14ac:dyDescent="0.25">
      <c r="A28475" t="s">
        <v>1541</v>
      </c>
      <c r="B28475" t="s">
        <v>1542</v>
      </c>
      <c r="C28475" t="s">
        <v>1543</v>
      </c>
      <c r="D28475" s="1">
        <v>45233</v>
      </c>
      <c r="E28475" s="2">
        <v>20</v>
      </c>
      <c r="F28475" t="s">
        <v>1545</v>
      </c>
      <c r="G28475" t="s">
        <v>114</v>
      </c>
    </row>
    <row r="28476" spans="1:7" x14ac:dyDescent="0.25">
      <c r="A28476" t="s">
        <v>4621</v>
      </c>
      <c r="B28476" t="s">
        <v>4622</v>
      </c>
      <c r="C28476" t="s">
        <v>4623</v>
      </c>
      <c r="D28476" s="1">
        <v>45233</v>
      </c>
      <c r="E28476" s="2">
        <v>250</v>
      </c>
      <c r="F28476" t="s">
        <v>4624</v>
      </c>
      <c r="G28476" t="s">
        <v>6332</v>
      </c>
    </row>
    <row r="28477" spans="1:7" x14ac:dyDescent="0.25">
      <c r="A28477" t="s">
        <v>3800</v>
      </c>
      <c r="B28477" t="s">
        <v>1430</v>
      </c>
      <c r="C28477" t="s">
        <v>3801</v>
      </c>
      <c r="D28477" s="1">
        <v>45233</v>
      </c>
      <c r="E28477" s="2">
        <v>10</v>
      </c>
      <c r="F28477" t="s">
        <v>3802</v>
      </c>
      <c r="G28477" t="s">
        <v>2700</v>
      </c>
    </row>
    <row r="28478" spans="1:7" x14ac:dyDescent="0.25">
      <c r="A28478" t="s">
        <v>3800</v>
      </c>
      <c r="B28478" t="s">
        <v>1430</v>
      </c>
      <c r="C28478" t="s">
        <v>3801</v>
      </c>
      <c r="D28478" s="1">
        <v>45233</v>
      </c>
      <c r="E28478" s="2">
        <v>10</v>
      </c>
      <c r="F28478" t="s">
        <v>3802</v>
      </c>
      <c r="G28478" t="s">
        <v>1245</v>
      </c>
    </row>
    <row r="28479" spans="1:7" x14ac:dyDescent="0.25">
      <c r="A28479" t="s">
        <v>4594</v>
      </c>
      <c r="B28479" t="s">
        <v>4595</v>
      </c>
      <c r="C28479" t="s">
        <v>4596</v>
      </c>
      <c r="D28479" s="1">
        <v>45237</v>
      </c>
      <c r="E28479" s="2">
        <v>500</v>
      </c>
      <c r="F28479" t="s">
        <v>4597</v>
      </c>
      <c r="G28479" t="s">
        <v>67</v>
      </c>
    </row>
    <row r="28480" spans="1:7" x14ac:dyDescent="0.25">
      <c r="A28480" t="s">
        <v>613</v>
      </c>
      <c r="B28480" t="s">
        <v>614</v>
      </c>
      <c r="C28480" t="s">
        <v>615</v>
      </c>
      <c r="D28480" s="1">
        <v>45238</v>
      </c>
      <c r="E28480" s="2">
        <v>75</v>
      </c>
      <c r="F28480" t="s">
        <v>616</v>
      </c>
      <c r="G28480" t="s">
        <v>6061</v>
      </c>
    </row>
    <row r="28481" spans="1:7" x14ac:dyDescent="0.25">
      <c r="A28481" t="s">
        <v>613</v>
      </c>
      <c r="B28481" t="s">
        <v>614</v>
      </c>
      <c r="C28481" t="s">
        <v>615</v>
      </c>
      <c r="D28481" s="1">
        <v>45238</v>
      </c>
      <c r="E28481" s="2">
        <v>75</v>
      </c>
      <c r="F28481" t="s">
        <v>617</v>
      </c>
      <c r="G28481" t="s">
        <v>6061</v>
      </c>
    </row>
    <row r="28482" spans="1:7" x14ac:dyDescent="0.25">
      <c r="A28482" t="s">
        <v>479</v>
      </c>
      <c r="B28482" t="s">
        <v>480</v>
      </c>
      <c r="D28482" s="1">
        <v>45238</v>
      </c>
      <c r="E28482" s="2">
        <v>5000</v>
      </c>
      <c r="F28482" t="s">
        <v>481</v>
      </c>
      <c r="G28482" t="s">
        <v>114</v>
      </c>
    </row>
    <row r="28483" spans="1:7" x14ac:dyDescent="0.25">
      <c r="A28483">
        <v>354</v>
      </c>
      <c r="B28483" t="s">
        <v>5844</v>
      </c>
      <c r="D28483" s="1">
        <v>45238</v>
      </c>
      <c r="E28483" s="2">
        <v>1000</v>
      </c>
      <c r="F28483" t="s">
        <v>5845</v>
      </c>
      <c r="G28483" t="s">
        <v>34</v>
      </c>
    </row>
    <row r="28484" spans="1:7" x14ac:dyDescent="0.25">
      <c r="A28484">
        <v>1233</v>
      </c>
      <c r="B28484" t="s">
        <v>1729</v>
      </c>
      <c r="C28484" t="s">
        <v>6808</v>
      </c>
      <c r="D28484" s="1">
        <v>45239</v>
      </c>
      <c r="E28484" s="2">
        <v>25</v>
      </c>
      <c r="G28484" t="s">
        <v>186</v>
      </c>
    </row>
    <row r="28485" spans="1:7" x14ac:dyDescent="0.25">
      <c r="A28485">
        <v>1234</v>
      </c>
      <c r="B28485" t="s">
        <v>6809</v>
      </c>
      <c r="C28485" t="s">
        <v>6810</v>
      </c>
      <c r="D28485" s="1">
        <v>45239</v>
      </c>
      <c r="E28485" s="2">
        <v>25</v>
      </c>
      <c r="F28485" t="s">
        <v>6811</v>
      </c>
      <c r="G28485" t="s">
        <v>5422</v>
      </c>
    </row>
    <row r="28486" spans="1:7" x14ac:dyDescent="0.25">
      <c r="A28486" t="s">
        <v>482</v>
      </c>
      <c r="B28486" t="s">
        <v>483</v>
      </c>
      <c r="C28486" t="s">
        <v>484</v>
      </c>
      <c r="D28486" s="1">
        <v>45239</v>
      </c>
      <c r="E28486" s="2">
        <v>41.67</v>
      </c>
      <c r="F28486" t="s">
        <v>485</v>
      </c>
      <c r="G28486" t="s">
        <v>1240</v>
      </c>
    </row>
    <row r="28487" spans="1:7" x14ac:dyDescent="0.25">
      <c r="A28487" t="s">
        <v>482</v>
      </c>
      <c r="B28487" t="s">
        <v>483</v>
      </c>
      <c r="C28487" t="s">
        <v>484</v>
      </c>
      <c r="D28487" s="1">
        <v>45239</v>
      </c>
      <c r="E28487" s="2">
        <v>83.33</v>
      </c>
      <c r="F28487" t="s">
        <v>485</v>
      </c>
      <c r="G28487" t="s">
        <v>34</v>
      </c>
    </row>
    <row r="28488" spans="1:7" x14ac:dyDescent="0.25">
      <c r="A28488" t="s">
        <v>2836</v>
      </c>
      <c r="B28488" t="s">
        <v>2837</v>
      </c>
      <c r="C28488" t="s">
        <v>758</v>
      </c>
      <c r="D28488" s="1">
        <v>45239</v>
      </c>
      <c r="E28488" s="2">
        <v>1000</v>
      </c>
      <c r="F28488" t="s">
        <v>2838</v>
      </c>
      <c r="G28488" t="s">
        <v>2663</v>
      </c>
    </row>
    <row r="28489" spans="1:7" x14ac:dyDescent="0.25">
      <c r="A28489" t="s">
        <v>2584</v>
      </c>
      <c r="B28489" t="s">
        <v>2585</v>
      </c>
      <c r="C28489" t="s">
        <v>758</v>
      </c>
      <c r="D28489" s="1">
        <v>45239</v>
      </c>
      <c r="E28489" s="2">
        <v>1000</v>
      </c>
      <c r="F28489" t="s">
        <v>2586</v>
      </c>
      <c r="G28489" t="s">
        <v>34</v>
      </c>
    </row>
    <row r="28490" spans="1:7" x14ac:dyDescent="0.25">
      <c r="A28490" t="s">
        <v>4460</v>
      </c>
      <c r="B28490" t="s">
        <v>4461</v>
      </c>
      <c r="C28490" t="s">
        <v>4462</v>
      </c>
      <c r="D28490" s="1">
        <v>45239</v>
      </c>
      <c r="E28490" s="2">
        <v>2000</v>
      </c>
      <c r="G28490" t="s">
        <v>2663</v>
      </c>
    </row>
    <row r="28491" spans="1:7" x14ac:dyDescent="0.25">
      <c r="A28491" t="s">
        <v>1584</v>
      </c>
      <c r="B28491" t="s">
        <v>1585</v>
      </c>
      <c r="C28491" t="s">
        <v>1586</v>
      </c>
      <c r="D28491" s="1">
        <v>45239</v>
      </c>
      <c r="E28491" s="2">
        <v>100</v>
      </c>
      <c r="F28491" t="s">
        <v>1587</v>
      </c>
      <c r="G28491" t="s">
        <v>145</v>
      </c>
    </row>
    <row r="28492" spans="1:7" x14ac:dyDescent="0.25">
      <c r="A28492" t="s">
        <v>1584</v>
      </c>
      <c r="B28492" t="s">
        <v>1585</v>
      </c>
      <c r="C28492" t="s">
        <v>1586</v>
      </c>
      <c r="D28492" s="1">
        <v>45239</v>
      </c>
      <c r="E28492" s="2">
        <v>150</v>
      </c>
      <c r="F28492" t="s">
        <v>1587</v>
      </c>
      <c r="G28492" t="s">
        <v>6061</v>
      </c>
    </row>
    <row r="28493" spans="1:7" x14ac:dyDescent="0.25">
      <c r="A28493" t="s">
        <v>3676</v>
      </c>
      <c r="B28493" t="s">
        <v>3677</v>
      </c>
      <c r="D28493" s="1">
        <v>45240</v>
      </c>
      <c r="E28493" s="2">
        <v>6000</v>
      </c>
      <c r="G28493" t="s">
        <v>3678</v>
      </c>
    </row>
    <row r="28494" spans="1:7" x14ac:dyDescent="0.25">
      <c r="A28494">
        <v>220</v>
      </c>
      <c r="B28494" t="s">
        <v>5687</v>
      </c>
      <c r="C28494" t="s">
        <v>5688</v>
      </c>
      <c r="D28494" s="1">
        <v>45243</v>
      </c>
      <c r="E28494" s="2">
        <v>75</v>
      </c>
      <c r="F28494" t="s">
        <v>5689</v>
      </c>
      <c r="G28494" t="s">
        <v>6061</v>
      </c>
    </row>
    <row r="28495" spans="1:7" x14ac:dyDescent="0.25">
      <c r="A28495">
        <v>497</v>
      </c>
      <c r="B28495" t="s">
        <v>15</v>
      </c>
      <c r="C28495" t="s">
        <v>4446</v>
      </c>
      <c r="D28495" s="1">
        <v>45243</v>
      </c>
      <c r="E28495" s="2">
        <v>150</v>
      </c>
      <c r="F28495" t="s">
        <v>6088</v>
      </c>
      <c r="G28495" t="s">
        <v>6061</v>
      </c>
    </row>
    <row r="28496" spans="1:7" x14ac:dyDescent="0.25">
      <c r="A28496">
        <v>497</v>
      </c>
      <c r="B28496" t="s">
        <v>15</v>
      </c>
      <c r="C28496" t="s">
        <v>4446</v>
      </c>
      <c r="D28496" s="1">
        <v>45243</v>
      </c>
      <c r="E28496" s="2">
        <v>150</v>
      </c>
      <c r="F28496" t="s">
        <v>6089</v>
      </c>
      <c r="G28496" t="s">
        <v>6061</v>
      </c>
    </row>
    <row r="28497" spans="1:7" x14ac:dyDescent="0.25">
      <c r="A28497">
        <v>1002</v>
      </c>
      <c r="B28497" t="s">
        <v>6475</v>
      </c>
      <c r="C28497" t="s">
        <v>6476</v>
      </c>
      <c r="D28497" s="1">
        <v>45243</v>
      </c>
      <c r="E28497" s="2">
        <v>75</v>
      </c>
      <c r="F28497" t="s">
        <v>6477</v>
      </c>
      <c r="G28497" t="s">
        <v>6061</v>
      </c>
    </row>
    <row r="28498" spans="1:7" x14ac:dyDescent="0.25">
      <c r="A28498" t="s">
        <v>4115</v>
      </c>
      <c r="B28498" t="s">
        <v>4116</v>
      </c>
      <c r="C28498" t="s">
        <v>947</v>
      </c>
      <c r="D28498" s="1">
        <v>45243</v>
      </c>
      <c r="E28498" s="2">
        <v>30</v>
      </c>
      <c r="F28498" t="s">
        <v>4117</v>
      </c>
      <c r="G28498" t="s">
        <v>6061</v>
      </c>
    </row>
    <row r="28499" spans="1:7" x14ac:dyDescent="0.25">
      <c r="A28499" t="s">
        <v>4115</v>
      </c>
      <c r="B28499" t="s">
        <v>4116</v>
      </c>
      <c r="C28499" t="s">
        <v>947</v>
      </c>
      <c r="D28499" s="1">
        <v>45243</v>
      </c>
      <c r="E28499" s="2">
        <v>30</v>
      </c>
      <c r="F28499" t="s">
        <v>4118</v>
      </c>
      <c r="G28499" t="s">
        <v>6061</v>
      </c>
    </row>
    <row r="28500" spans="1:7" x14ac:dyDescent="0.25">
      <c r="A28500" t="s">
        <v>2849</v>
      </c>
      <c r="B28500" t="s">
        <v>2850</v>
      </c>
      <c r="C28500" t="s">
        <v>2851</v>
      </c>
      <c r="D28500" s="1">
        <v>45243</v>
      </c>
      <c r="E28500" s="2">
        <v>75</v>
      </c>
      <c r="F28500" t="s">
        <v>2852</v>
      </c>
      <c r="G28500" t="s">
        <v>6061</v>
      </c>
    </row>
    <row r="28501" spans="1:7" x14ac:dyDescent="0.25">
      <c r="A28501" t="s">
        <v>2825</v>
      </c>
      <c r="B28501" t="s">
        <v>2826</v>
      </c>
      <c r="C28501" t="s">
        <v>2827</v>
      </c>
      <c r="D28501" s="1">
        <v>45243</v>
      </c>
      <c r="E28501" s="2">
        <v>75</v>
      </c>
      <c r="F28501" t="s">
        <v>2828</v>
      </c>
      <c r="G28501" t="s">
        <v>6061</v>
      </c>
    </row>
    <row r="28502" spans="1:7" x14ac:dyDescent="0.25">
      <c r="A28502" t="s">
        <v>553</v>
      </c>
      <c r="B28502" t="s">
        <v>554</v>
      </c>
      <c r="C28502" t="s">
        <v>555</v>
      </c>
      <c r="D28502" s="1">
        <v>45243</v>
      </c>
      <c r="E28502" s="2">
        <v>75</v>
      </c>
      <c r="F28502" t="s">
        <v>556</v>
      </c>
      <c r="G28502" t="s">
        <v>6061</v>
      </c>
    </row>
    <row r="28503" spans="1:7" x14ac:dyDescent="0.25">
      <c r="A28503" t="s">
        <v>553</v>
      </c>
      <c r="B28503" t="s">
        <v>554</v>
      </c>
      <c r="C28503" t="s">
        <v>555</v>
      </c>
      <c r="D28503" s="1">
        <v>45243</v>
      </c>
      <c r="E28503" s="2">
        <v>75</v>
      </c>
      <c r="F28503" t="s">
        <v>557</v>
      </c>
      <c r="G28503" t="s">
        <v>6061</v>
      </c>
    </row>
    <row r="28504" spans="1:7" x14ac:dyDescent="0.25">
      <c r="A28504" t="s">
        <v>2892</v>
      </c>
      <c r="B28504" t="s">
        <v>2893</v>
      </c>
      <c r="C28504" t="s">
        <v>2894</v>
      </c>
      <c r="D28504" s="1">
        <v>45244</v>
      </c>
      <c r="E28504" s="2">
        <v>30</v>
      </c>
      <c r="F28504" t="s">
        <v>2895</v>
      </c>
      <c r="G28504" t="s">
        <v>6061</v>
      </c>
    </row>
    <row r="28505" spans="1:7" x14ac:dyDescent="0.25">
      <c r="A28505" t="s">
        <v>2892</v>
      </c>
      <c r="B28505" t="s">
        <v>2893</v>
      </c>
      <c r="C28505" t="s">
        <v>2894</v>
      </c>
      <c r="D28505" s="1">
        <v>45244</v>
      </c>
      <c r="E28505" s="2">
        <v>30</v>
      </c>
      <c r="F28505" t="s">
        <v>2896</v>
      </c>
      <c r="G28505" t="s">
        <v>6061</v>
      </c>
    </row>
    <row r="28506" spans="1:7" x14ac:dyDescent="0.25">
      <c r="A28506" t="s">
        <v>493</v>
      </c>
      <c r="B28506" t="s">
        <v>494</v>
      </c>
      <c r="C28506" t="s">
        <v>495</v>
      </c>
      <c r="D28506" s="1">
        <v>45244</v>
      </c>
      <c r="E28506" s="2">
        <v>50</v>
      </c>
      <c r="F28506" t="s">
        <v>496</v>
      </c>
      <c r="G28506" t="s">
        <v>6061</v>
      </c>
    </row>
    <row r="28507" spans="1:7" x14ac:dyDescent="0.25">
      <c r="A28507" t="s">
        <v>493</v>
      </c>
      <c r="B28507" t="s">
        <v>494</v>
      </c>
      <c r="C28507" t="s">
        <v>495</v>
      </c>
      <c r="D28507" s="1">
        <v>45244</v>
      </c>
      <c r="E28507" s="2">
        <v>50</v>
      </c>
      <c r="F28507" t="s">
        <v>497</v>
      </c>
      <c r="G28507" t="s">
        <v>6061</v>
      </c>
    </row>
    <row r="28508" spans="1:7" x14ac:dyDescent="0.25">
      <c r="A28508" t="s">
        <v>68</v>
      </c>
      <c r="B28508" t="s">
        <v>69</v>
      </c>
      <c r="D28508" s="1">
        <v>45244</v>
      </c>
      <c r="E28508" s="2">
        <v>250</v>
      </c>
      <c r="G28508" t="s">
        <v>67</v>
      </c>
    </row>
    <row r="28509" spans="1:7" x14ac:dyDescent="0.25">
      <c r="A28509" t="s">
        <v>5403</v>
      </c>
      <c r="B28509" t="s">
        <v>5404</v>
      </c>
      <c r="C28509" t="s">
        <v>758</v>
      </c>
      <c r="D28509" s="1">
        <v>45245</v>
      </c>
      <c r="E28509" s="2">
        <v>84</v>
      </c>
      <c r="F28509" t="s">
        <v>5405</v>
      </c>
      <c r="G28509" t="s">
        <v>34</v>
      </c>
    </row>
    <row r="28510" spans="1:7" x14ac:dyDescent="0.25">
      <c r="A28510" t="s">
        <v>3805</v>
      </c>
      <c r="B28510" t="s">
        <v>3806</v>
      </c>
      <c r="C28510" t="s">
        <v>3807</v>
      </c>
      <c r="D28510" s="1">
        <v>45245</v>
      </c>
      <c r="E28510" s="2">
        <v>21</v>
      </c>
      <c r="F28510" t="s">
        <v>3808</v>
      </c>
      <c r="G28510" t="s">
        <v>5635</v>
      </c>
    </row>
    <row r="28511" spans="1:7" x14ac:dyDescent="0.25">
      <c r="A28511" t="s">
        <v>3805</v>
      </c>
      <c r="B28511" t="s">
        <v>3806</v>
      </c>
      <c r="C28511" t="s">
        <v>3807</v>
      </c>
      <c r="D28511" s="1">
        <v>45245</v>
      </c>
      <c r="E28511" s="2">
        <v>21</v>
      </c>
      <c r="F28511" t="s">
        <v>3809</v>
      </c>
      <c r="G28511" t="s">
        <v>5635</v>
      </c>
    </row>
    <row r="28512" spans="1:7" x14ac:dyDescent="0.25">
      <c r="A28512" t="s">
        <v>3805</v>
      </c>
      <c r="B28512" t="s">
        <v>3806</v>
      </c>
      <c r="C28512" t="s">
        <v>3807</v>
      </c>
      <c r="D28512" s="1">
        <v>45245</v>
      </c>
      <c r="E28512" s="2">
        <v>21</v>
      </c>
      <c r="F28512" t="s">
        <v>3808</v>
      </c>
      <c r="G28512" t="s">
        <v>5638</v>
      </c>
    </row>
    <row r="28513" spans="1:7" x14ac:dyDescent="0.25">
      <c r="A28513" t="s">
        <v>3805</v>
      </c>
      <c r="B28513" t="s">
        <v>3806</v>
      </c>
      <c r="C28513" t="s">
        <v>3807</v>
      </c>
      <c r="D28513" s="1">
        <v>45245</v>
      </c>
      <c r="E28513" s="2">
        <v>21</v>
      </c>
      <c r="F28513" t="s">
        <v>3809</v>
      </c>
      <c r="G28513" t="s">
        <v>5638</v>
      </c>
    </row>
    <row r="28514" spans="1:7" x14ac:dyDescent="0.25">
      <c r="A28514">
        <v>874</v>
      </c>
      <c r="B28514" t="s">
        <v>6384</v>
      </c>
      <c r="D28514" s="1">
        <v>45245</v>
      </c>
      <c r="E28514" s="2">
        <v>84</v>
      </c>
      <c r="G28514" t="s">
        <v>34</v>
      </c>
    </row>
    <row r="28515" spans="1:7" x14ac:dyDescent="0.25">
      <c r="A28515">
        <v>504</v>
      </c>
      <c r="B28515" t="s">
        <v>4879</v>
      </c>
      <c r="C28515" t="s">
        <v>1188</v>
      </c>
      <c r="D28515" s="1">
        <v>45245</v>
      </c>
      <c r="E28515" s="2">
        <v>50</v>
      </c>
      <c r="F28515" t="s">
        <v>6077</v>
      </c>
      <c r="G28515" t="s">
        <v>6061</v>
      </c>
    </row>
    <row r="28516" spans="1:7" x14ac:dyDescent="0.25">
      <c r="A28516">
        <v>504</v>
      </c>
      <c r="B28516" t="s">
        <v>4879</v>
      </c>
      <c r="C28516" t="s">
        <v>1188</v>
      </c>
      <c r="D28516" s="1">
        <v>45245</v>
      </c>
      <c r="E28516" s="2">
        <v>50</v>
      </c>
      <c r="F28516" t="s">
        <v>6078</v>
      </c>
      <c r="G28516" t="s">
        <v>6061</v>
      </c>
    </row>
    <row r="28517" spans="1:7" x14ac:dyDescent="0.25">
      <c r="A28517">
        <v>1236</v>
      </c>
      <c r="B28517" t="s">
        <v>6812</v>
      </c>
      <c r="C28517" t="s">
        <v>642</v>
      </c>
      <c r="D28517" s="1">
        <v>45245</v>
      </c>
      <c r="E28517" s="2">
        <v>75</v>
      </c>
      <c r="F28517" t="s">
        <v>6813</v>
      </c>
      <c r="G28517" t="s">
        <v>6061</v>
      </c>
    </row>
    <row r="28518" spans="1:7" x14ac:dyDescent="0.25">
      <c r="A28518">
        <v>1237</v>
      </c>
      <c r="B28518" t="s">
        <v>6814</v>
      </c>
      <c r="C28518" t="s">
        <v>6815</v>
      </c>
      <c r="D28518" s="1">
        <v>45245</v>
      </c>
      <c r="E28518" s="2">
        <v>30</v>
      </c>
      <c r="F28518" t="s">
        <v>6816</v>
      </c>
      <c r="G28518" t="s">
        <v>145</v>
      </c>
    </row>
    <row r="28519" spans="1:7" x14ac:dyDescent="0.25">
      <c r="A28519" t="s">
        <v>49</v>
      </c>
      <c r="B28519" t="s">
        <v>50</v>
      </c>
      <c r="C28519" t="s">
        <v>51</v>
      </c>
      <c r="D28519" s="1">
        <v>45245</v>
      </c>
      <c r="E28519" s="2">
        <v>140</v>
      </c>
      <c r="F28519" t="s">
        <v>52</v>
      </c>
      <c r="G28519" t="s">
        <v>2663</v>
      </c>
    </row>
    <row r="28520" spans="1:7" x14ac:dyDescent="0.25">
      <c r="A28520" t="s">
        <v>529</v>
      </c>
      <c r="B28520" t="s">
        <v>290</v>
      </c>
      <c r="C28520" t="s">
        <v>530</v>
      </c>
      <c r="D28520" s="1">
        <v>45245</v>
      </c>
      <c r="E28520" s="2">
        <v>30</v>
      </c>
      <c r="F28520" t="s">
        <v>531</v>
      </c>
      <c r="G28520" t="s">
        <v>145</v>
      </c>
    </row>
    <row r="28521" spans="1:7" x14ac:dyDescent="0.25">
      <c r="A28521" t="s">
        <v>2000</v>
      </c>
      <c r="B28521" t="s">
        <v>2001</v>
      </c>
      <c r="C28521" t="s">
        <v>2002</v>
      </c>
      <c r="D28521" s="1">
        <v>45245</v>
      </c>
      <c r="E28521" s="2">
        <v>30</v>
      </c>
      <c r="F28521" t="s">
        <v>2003</v>
      </c>
      <c r="G28521" t="s">
        <v>145</v>
      </c>
    </row>
    <row r="28522" spans="1:7" x14ac:dyDescent="0.25">
      <c r="A28522" t="s">
        <v>2000</v>
      </c>
      <c r="B28522" t="s">
        <v>2001</v>
      </c>
      <c r="C28522" t="s">
        <v>2002</v>
      </c>
      <c r="D28522" s="1">
        <v>45245</v>
      </c>
      <c r="E28522" s="2">
        <v>30</v>
      </c>
      <c r="F28522" t="s">
        <v>2004</v>
      </c>
      <c r="G28522" t="s">
        <v>145</v>
      </c>
    </row>
    <row r="28523" spans="1:7" x14ac:dyDescent="0.25">
      <c r="A28523" t="s">
        <v>40</v>
      </c>
      <c r="B28523" t="s">
        <v>41</v>
      </c>
      <c r="C28523" t="s">
        <v>42</v>
      </c>
      <c r="D28523" s="1">
        <v>45245</v>
      </c>
      <c r="E28523" s="2">
        <v>83.33</v>
      </c>
      <c r="F28523" t="s">
        <v>43</v>
      </c>
      <c r="G28523" t="s">
        <v>2898</v>
      </c>
    </row>
    <row r="28524" spans="1:7" x14ac:dyDescent="0.25">
      <c r="A28524" t="s">
        <v>40</v>
      </c>
      <c r="B28524" t="s">
        <v>41</v>
      </c>
      <c r="C28524" t="s">
        <v>42</v>
      </c>
      <c r="D28524" s="1">
        <v>45245</v>
      </c>
      <c r="E28524" s="2">
        <v>83.33</v>
      </c>
      <c r="F28524" t="s">
        <v>43</v>
      </c>
      <c r="G28524" t="s">
        <v>34</v>
      </c>
    </row>
    <row r="28525" spans="1:7" x14ac:dyDescent="0.25">
      <c r="A28525" t="s">
        <v>2463</v>
      </c>
      <c r="B28525" t="s">
        <v>2464</v>
      </c>
      <c r="C28525" t="s">
        <v>2465</v>
      </c>
      <c r="D28525" s="1">
        <v>45245</v>
      </c>
      <c r="E28525" s="2">
        <v>84</v>
      </c>
      <c r="F28525" t="s">
        <v>2466</v>
      </c>
      <c r="G28525" t="s">
        <v>34</v>
      </c>
    </row>
    <row r="28526" spans="1:7" x14ac:dyDescent="0.25">
      <c r="A28526" t="s">
        <v>2463</v>
      </c>
      <c r="B28526" t="s">
        <v>2464</v>
      </c>
      <c r="C28526" t="s">
        <v>2465</v>
      </c>
      <c r="D28526" s="1">
        <v>45245</v>
      </c>
      <c r="E28526" s="2">
        <v>84</v>
      </c>
      <c r="F28526" t="s">
        <v>2467</v>
      </c>
      <c r="G28526" t="s">
        <v>34</v>
      </c>
    </row>
    <row r="28527" spans="1:7" x14ac:dyDescent="0.25">
      <c r="A28527" t="s">
        <v>2463</v>
      </c>
      <c r="B28527" t="s">
        <v>2464</v>
      </c>
      <c r="C28527" t="s">
        <v>2465</v>
      </c>
      <c r="D28527" s="1">
        <v>45245</v>
      </c>
      <c r="E28527" s="2">
        <v>100</v>
      </c>
      <c r="F28527" t="s">
        <v>2466</v>
      </c>
      <c r="G28527" t="s">
        <v>2663</v>
      </c>
    </row>
    <row r="28528" spans="1:7" x14ac:dyDescent="0.25">
      <c r="A28528" t="s">
        <v>2463</v>
      </c>
      <c r="B28528" t="s">
        <v>2464</v>
      </c>
      <c r="C28528" t="s">
        <v>2465</v>
      </c>
      <c r="D28528" s="1">
        <v>45245</v>
      </c>
      <c r="E28528" s="2">
        <v>100</v>
      </c>
      <c r="F28528" t="s">
        <v>2467</v>
      </c>
      <c r="G28528" t="s">
        <v>2663</v>
      </c>
    </row>
    <row r="28529" spans="1:7" x14ac:dyDescent="0.25">
      <c r="A28529" t="s">
        <v>53</v>
      </c>
      <c r="B28529" t="s">
        <v>54</v>
      </c>
      <c r="C28529" t="s">
        <v>55</v>
      </c>
      <c r="D28529" s="1">
        <v>45245</v>
      </c>
      <c r="E28529" s="2">
        <v>16</v>
      </c>
      <c r="F28529" t="s">
        <v>56</v>
      </c>
      <c r="G28529" t="s">
        <v>2663</v>
      </c>
    </row>
    <row r="28530" spans="1:7" x14ac:dyDescent="0.25">
      <c r="A28530" t="s">
        <v>53</v>
      </c>
      <c r="B28530" t="s">
        <v>54</v>
      </c>
      <c r="C28530" t="s">
        <v>55</v>
      </c>
      <c r="D28530" s="1">
        <v>45245</v>
      </c>
      <c r="E28530" s="2">
        <v>16</v>
      </c>
      <c r="F28530" t="s">
        <v>57</v>
      </c>
      <c r="G28530" t="s">
        <v>2663</v>
      </c>
    </row>
    <row r="28531" spans="1:7" x14ac:dyDescent="0.25">
      <c r="A28531" t="s">
        <v>53</v>
      </c>
      <c r="B28531" t="s">
        <v>54</v>
      </c>
      <c r="C28531" t="s">
        <v>55</v>
      </c>
      <c r="D28531" s="1">
        <v>45245</v>
      </c>
      <c r="E28531" s="2">
        <v>84</v>
      </c>
      <c r="F28531" t="s">
        <v>56</v>
      </c>
      <c r="G28531" t="s">
        <v>34</v>
      </c>
    </row>
    <row r="28532" spans="1:7" x14ac:dyDescent="0.25">
      <c r="A28532" t="s">
        <v>53</v>
      </c>
      <c r="B28532" t="s">
        <v>54</v>
      </c>
      <c r="C28532" t="s">
        <v>55</v>
      </c>
      <c r="D28532" s="1">
        <v>45245</v>
      </c>
      <c r="E28532" s="2">
        <v>84</v>
      </c>
      <c r="F28532" t="s">
        <v>57</v>
      </c>
      <c r="G28532" t="s">
        <v>34</v>
      </c>
    </row>
    <row r="28533" spans="1:7" x14ac:dyDescent="0.25">
      <c r="A28533" t="s">
        <v>2714</v>
      </c>
      <c r="B28533" t="s">
        <v>2715</v>
      </c>
      <c r="C28533" t="s">
        <v>488</v>
      </c>
      <c r="D28533" s="1">
        <v>45245</v>
      </c>
      <c r="E28533" s="2">
        <v>84</v>
      </c>
      <c r="F28533" t="s">
        <v>2716</v>
      </c>
      <c r="G28533" t="s">
        <v>34</v>
      </c>
    </row>
    <row r="28534" spans="1:7" x14ac:dyDescent="0.25">
      <c r="A28534" t="s">
        <v>1257</v>
      </c>
      <c r="B28534" t="s">
        <v>1258</v>
      </c>
      <c r="C28534" t="s">
        <v>1259</v>
      </c>
      <c r="D28534" s="1">
        <v>45245</v>
      </c>
      <c r="E28534" s="2">
        <v>83.33</v>
      </c>
      <c r="F28534" t="s">
        <v>1260</v>
      </c>
      <c r="G28534" t="s">
        <v>34</v>
      </c>
    </row>
    <row r="28535" spans="1:7" x14ac:dyDescent="0.25">
      <c r="A28535" t="s">
        <v>5321</v>
      </c>
      <c r="B28535" t="s">
        <v>5322</v>
      </c>
      <c r="C28535" t="s">
        <v>5323</v>
      </c>
      <c r="D28535" s="1">
        <v>45246</v>
      </c>
      <c r="E28535" s="2">
        <v>75</v>
      </c>
      <c r="F28535" t="s">
        <v>5324</v>
      </c>
      <c r="G28535" t="s">
        <v>6061</v>
      </c>
    </row>
    <row r="28536" spans="1:7" x14ac:dyDescent="0.25">
      <c r="A28536" t="s">
        <v>5321</v>
      </c>
      <c r="B28536" t="s">
        <v>5322</v>
      </c>
      <c r="C28536" t="s">
        <v>5323</v>
      </c>
      <c r="D28536" s="1">
        <v>45246</v>
      </c>
      <c r="E28536" s="2">
        <v>75</v>
      </c>
      <c r="F28536" t="s">
        <v>5325</v>
      </c>
      <c r="G28536" t="s">
        <v>6061</v>
      </c>
    </row>
    <row r="28537" spans="1:7" x14ac:dyDescent="0.25">
      <c r="A28537" t="s">
        <v>3921</v>
      </c>
      <c r="B28537" t="s">
        <v>673</v>
      </c>
      <c r="C28537" t="s">
        <v>3922</v>
      </c>
      <c r="D28537" s="1">
        <v>45246</v>
      </c>
      <c r="E28537" s="2">
        <v>75</v>
      </c>
      <c r="F28537" t="s">
        <v>3923</v>
      </c>
      <c r="G28537" t="s">
        <v>6061</v>
      </c>
    </row>
    <row r="28538" spans="1:7" x14ac:dyDescent="0.25">
      <c r="A28538" t="s">
        <v>3921</v>
      </c>
      <c r="B28538" t="s">
        <v>673</v>
      </c>
      <c r="C28538" t="s">
        <v>3922</v>
      </c>
      <c r="D28538" s="1">
        <v>45246</v>
      </c>
      <c r="E28538" s="2">
        <v>75</v>
      </c>
      <c r="F28538" t="s">
        <v>3924</v>
      </c>
      <c r="G28538" t="s">
        <v>6061</v>
      </c>
    </row>
    <row r="28539" spans="1:7" x14ac:dyDescent="0.25">
      <c r="A28539" t="s">
        <v>5031</v>
      </c>
      <c r="B28539" t="s">
        <v>5032</v>
      </c>
      <c r="C28539" t="s">
        <v>5033</v>
      </c>
      <c r="D28539" s="1">
        <v>45246</v>
      </c>
      <c r="E28539" s="2">
        <v>150</v>
      </c>
      <c r="F28539" t="s">
        <v>5034</v>
      </c>
      <c r="G28539" t="s">
        <v>6061</v>
      </c>
    </row>
    <row r="28540" spans="1:7" x14ac:dyDescent="0.25">
      <c r="A28540" t="s">
        <v>538</v>
      </c>
      <c r="B28540" t="s">
        <v>539</v>
      </c>
      <c r="C28540" t="s">
        <v>540</v>
      </c>
      <c r="D28540" s="1">
        <v>45246</v>
      </c>
      <c r="E28540" s="2">
        <v>75</v>
      </c>
      <c r="F28540" t="s">
        <v>541</v>
      </c>
      <c r="G28540" t="s">
        <v>6061</v>
      </c>
    </row>
    <row r="28541" spans="1:7" x14ac:dyDescent="0.25">
      <c r="A28541" t="s">
        <v>2808</v>
      </c>
      <c r="B28541" t="s">
        <v>2809</v>
      </c>
      <c r="C28541" t="s">
        <v>2810</v>
      </c>
      <c r="D28541" s="1">
        <v>45246</v>
      </c>
      <c r="E28541" s="2">
        <v>50</v>
      </c>
      <c r="F28541" t="s">
        <v>2811</v>
      </c>
      <c r="G28541" t="s">
        <v>6061</v>
      </c>
    </row>
    <row r="28542" spans="1:7" x14ac:dyDescent="0.25">
      <c r="A28542" t="s">
        <v>2167</v>
      </c>
      <c r="B28542" t="s">
        <v>2168</v>
      </c>
      <c r="C28542" t="s">
        <v>2169</v>
      </c>
      <c r="D28542" s="1">
        <v>45247</v>
      </c>
      <c r="E28542" s="2">
        <v>75</v>
      </c>
      <c r="F28542" t="s">
        <v>2170</v>
      </c>
      <c r="G28542" t="s">
        <v>6061</v>
      </c>
    </row>
    <row r="28543" spans="1:7" x14ac:dyDescent="0.25">
      <c r="A28543">
        <v>216</v>
      </c>
      <c r="B28543" t="s">
        <v>5680</v>
      </c>
      <c r="C28543" t="s">
        <v>642</v>
      </c>
      <c r="D28543" s="1">
        <v>45247</v>
      </c>
      <c r="E28543" s="2">
        <v>30</v>
      </c>
      <c r="F28543" t="s">
        <v>5681</v>
      </c>
      <c r="G28543" t="s">
        <v>6061</v>
      </c>
    </row>
    <row r="28544" spans="1:7" x14ac:dyDescent="0.25">
      <c r="A28544">
        <v>216</v>
      </c>
      <c r="B28544" t="s">
        <v>5680</v>
      </c>
      <c r="C28544" t="s">
        <v>642</v>
      </c>
      <c r="D28544" s="1">
        <v>45247</v>
      </c>
      <c r="E28544" s="2">
        <v>30</v>
      </c>
      <c r="F28544" t="s">
        <v>5682</v>
      </c>
      <c r="G28544" t="s">
        <v>6061</v>
      </c>
    </row>
    <row r="28545" spans="1:7" x14ac:dyDescent="0.25">
      <c r="A28545" t="s">
        <v>7</v>
      </c>
      <c r="B28545" t="s">
        <v>8</v>
      </c>
      <c r="D28545" s="1">
        <v>45247</v>
      </c>
      <c r="E28545" s="2">
        <v>350</v>
      </c>
      <c r="G28545" t="s">
        <v>9</v>
      </c>
    </row>
    <row r="28546" spans="1:7" x14ac:dyDescent="0.25">
      <c r="A28546">
        <v>284</v>
      </c>
      <c r="B28546" t="s">
        <v>5772</v>
      </c>
      <c r="C28546" t="s">
        <v>5773</v>
      </c>
      <c r="D28546" s="1">
        <v>45248</v>
      </c>
      <c r="E28546" s="2">
        <v>75</v>
      </c>
      <c r="F28546" t="s">
        <v>5774</v>
      </c>
      <c r="G28546" t="s">
        <v>6061</v>
      </c>
    </row>
    <row r="28547" spans="1:7" x14ac:dyDescent="0.25">
      <c r="A28547">
        <v>284</v>
      </c>
      <c r="B28547" t="s">
        <v>5772</v>
      </c>
      <c r="C28547" t="s">
        <v>5773</v>
      </c>
      <c r="D28547" s="1">
        <v>45248</v>
      </c>
      <c r="E28547" s="2">
        <v>75</v>
      </c>
      <c r="F28547" t="s">
        <v>5775</v>
      </c>
      <c r="G28547" t="s">
        <v>6061</v>
      </c>
    </row>
    <row r="28548" spans="1:7" x14ac:dyDescent="0.25">
      <c r="A28548">
        <v>284</v>
      </c>
      <c r="B28548" t="s">
        <v>5772</v>
      </c>
      <c r="C28548" t="s">
        <v>5773</v>
      </c>
      <c r="D28548" s="1">
        <v>45248</v>
      </c>
      <c r="E28548" s="2">
        <v>100</v>
      </c>
      <c r="F28548" t="s">
        <v>5774</v>
      </c>
      <c r="G28548" t="s">
        <v>145</v>
      </c>
    </row>
    <row r="28549" spans="1:7" x14ac:dyDescent="0.25">
      <c r="A28549">
        <v>284</v>
      </c>
      <c r="B28549" t="s">
        <v>5772</v>
      </c>
      <c r="C28549" t="s">
        <v>5773</v>
      </c>
      <c r="D28549" s="1">
        <v>45248</v>
      </c>
      <c r="E28549" s="2">
        <v>100</v>
      </c>
      <c r="F28549" t="s">
        <v>5775</v>
      </c>
      <c r="G28549" t="s">
        <v>145</v>
      </c>
    </row>
    <row r="28550" spans="1:7" x14ac:dyDescent="0.25">
      <c r="A28550">
        <v>470</v>
      </c>
      <c r="B28550" t="s">
        <v>5952</v>
      </c>
      <c r="D28550" s="1">
        <v>45250</v>
      </c>
      <c r="E28550" s="2">
        <v>1000</v>
      </c>
      <c r="F28550" t="s">
        <v>5953</v>
      </c>
      <c r="G28550" t="s">
        <v>34</v>
      </c>
    </row>
    <row r="28551" spans="1:7" x14ac:dyDescent="0.25">
      <c r="A28551" t="s">
        <v>457</v>
      </c>
      <c r="B28551" t="s">
        <v>458</v>
      </c>
      <c r="C28551" t="s">
        <v>459</v>
      </c>
      <c r="D28551" s="1">
        <v>45250</v>
      </c>
      <c r="E28551" s="2">
        <v>50</v>
      </c>
      <c r="F28551" t="s">
        <v>460</v>
      </c>
      <c r="G28551" t="s">
        <v>6061</v>
      </c>
    </row>
    <row r="28552" spans="1:7" x14ac:dyDescent="0.25">
      <c r="A28552" t="s">
        <v>457</v>
      </c>
      <c r="B28552" t="s">
        <v>458</v>
      </c>
      <c r="C28552" t="s">
        <v>459</v>
      </c>
      <c r="D28552" s="1">
        <v>45250</v>
      </c>
      <c r="E28552" s="2">
        <v>50</v>
      </c>
      <c r="F28552" t="s">
        <v>461</v>
      </c>
      <c r="G28552" t="s">
        <v>6061</v>
      </c>
    </row>
    <row r="28553" spans="1:7" x14ac:dyDescent="0.25">
      <c r="A28553" t="s">
        <v>1380</v>
      </c>
      <c r="B28553" t="s">
        <v>1381</v>
      </c>
      <c r="C28553" t="s">
        <v>1382</v>
      </c>
      <c r="D28553" s="1">
        <v>45250</v>
      </c>
      <c r="E28553" s="2">
        <v>150</v>
      </c>
      <c r="F28553" t="s">
        <v>1383</v>
      </c>
      <c r="G28553" t="s">
        <v>145</v>
      </c>
    </row>
    <row r="28554" spans="1:7" x14ac:dyDescent="0.25">
      <c r="A28554" t="s">
        <v>1380</v>
      </c>
      <c r="B28554" t="s">
        <v>1381</v>
      </c>
      <c r="C28554" t="s">
        <v>1382</v>
      </c>
      <c r="D28554" s="1">
        <v>45250</v>
      </c>
      <c r="E28554" s="2">
        <v>150</v>
      </c>
      <c r="F28554" t="s">
        <v>1383</v>
      </c>
      <c r="G28554" t="s">
        <v>6061</v>
      </c>
    </row>
    <row r="28555" spans="1:7" x14ac:dyDescent="0.25">
      <c r="A28555" t="s">
        <v>591</v>
      </c>
      <c r="B28555" t="s">
        <v>592</v>
      </c>
      <c r="C28555" t="s">
        <v>593</v>
      </c>
      <c r="D28555" s="1">
        <v>45250</v>
      </c>
      <c r="E28555" s="2">
        <v>75</v>
      </c>
      <c r="F28555" t="s">
        <v>594</v>
      </c>
      <c r="G28555" t="s">
        <v>6061</v>
      </c>
    </row>
    <row r="28556" spans="1:7" x14ac:dyDescent="0.25">
      <c r="A28556" t="s">
        <v>4557</v>
      </c>
      <c r="B28556" t="s">
        <v>4558</v>
      </c>
      <c r="C28556" t="s">
        <v>4559</v>
      </c>
      <c r="D28556" s="1">
        <v>45250</v>
      </c>
      <c r="E28556" s="2">
        <v>30</v>
      </c>
      <c r="F28556" t="s">
        <v>4560</v>
      </c>
      <c r="G28556" t="s">
        <v>6061</v>
      </c>
    </row>
    <row r="28557" spans="1:7" x14ac:dyDescent="0.25">
      <c r="A28557" t="s">
        <v>4660</v>
      </c>
      <c r="B28557" t="s">
        <v>4661</v>
      </c>
      <c r="C28557" t="s">
        <v>4662</v>
      </c>
      <c r="D28557" s="1">
        <v>45250</v>
      </c>
      <c r="E28557" s="2">
        <v>10</v>
      </c>
      <c r="F28557" t="s">
        <v>4663</v>
      </c>
      <c r="G28557" t="s">
        <v>276</v>
      </c>
    </row>
    <row r="28558" spans="1:7" x14ac:dyDescent="0.25">
      <c r="A28558" t="s">
        <v>3702</v>
      </c>
      <c r="B28558" t="s">
        <v>3703</v>
      </c>
      <c r="C28558" t="s">
        <v>823</v>
      </c>
      <c r="D28558" s="1">
        <v>45251</v>
      </c>
      <c r="E28558" s="2">
        <v>3000</v>
      </c>
      <c r="F28558" t="s">
        <v>3704</v>
      </c>
      <c r="G28558" t="s">
        <v>4775</v>
      </c>
    </row>
    <row r="28559" spans="1:7" x14ac:dyDescent="0.25">
      <c r="A28559" t="s">
        <v>362</v>
      </c>
      <c r="B28559" t="s">
        <v>363</v>
      </c>
      <c r="D28559" s="1">
        <v>45251</v>
      </c>
      <c r="E28559" s="2">
        <v>1000</v>
      </c>
      <c r="F28559" t="s">
        <v>364</v>
      </c>
      <c r="G28559" t="s">
        <v>34</v>
      </c>
    </row>
    <row r="28560" spans="1:7" x14ac:dyDescent="0.25">
      <c r="A28560" t="s">
        <v>362</v>
      </c>
      <c r="B28560" t="s">
        <v>363</v>
      </c>
      <c r="D28560" s="1">
        <v>45251</v>
      </c>
      <c r="E28560" s="2">
        <v>1000</v>
      </c>
      <c r="F28560" t="s">
        <v>365</v>
      </c>
      <c r="G28560" t="s">
        <v>34</v>
      </c>
    </row>
    <row r="28561" spans="1:7" x14ac:dyDescent="0.25">
      <c r="A28561">
        <v>1239</v>
      </c>
      <c r="B28561" t="s">
        <v>6817</v>
      </c>
      <c r="D28561" s="1">
        <v>45251</v>
      </c>
      <c r="E28561" s="2">
        <v>100</v>
      </c>
      <c r="G28561" t="s">
        <v>186</v>
      </c>
    </row>
    <row r="28562" spans="1:7" x14ac:dyDescent="0.25">
      <c r="A28562">
        <v>969</v>
      </c>
      <c r="B28562" t="s">
        <v>175</v>
      </c>
      <c r="C28562" t="s">
        <v>6437</v>
      </c>
      <c r="D28562" s="1">
        <v>45251</v>
      </c>
      <c r="E28562" s="2">
        <v>100</v>
      </c>
      <c r="G28562" t="s">
        <v>186</v>
      </c>
    </row>
    <row r="28563" spans="1:7" x14ac:dyDescent="0.25">
      <c r="A28563">
        <v>969</v>
      </c>
      <c r="B28563" t="s">
        <v>175</v>
      </c>
      <c r="C28563" t="s">
        <v>6437</v>
      </c>
      <c r="D28563" s="1">
        <v>45251</v>
      </c>
      <c r="E28563" s="2">
        <v>100</v>
      </c>
      <c r="G28563" t="s">
        <v>186</v>
      </c>
    </row>
    <row r="28564" spans="1:7" x14ac:dyDescent="0.25">
      <c r="A28564">
        <v>969</v>
      </c>
      <c r="B28564" t="s">
        <v>175</v>
      </c>
      <c r="C28564" t="s">
        <v>6437</v>
      </c>
      <c r="D28564" s="1">
        <v>45251</v>
      </c>
      <c r="E28564" s="2">
        <v>100</v>
      </c>
      <c r="G28564" t="s">
        <v>186</v>
      </c>
    </row>
    <row r="28565" spans="1:7" x14ac:dyDescent="0.25">
      <c r="A28565">
        <v>969</v>
      </c>
      <c r="B28565" t="s">
        <v>175</v>
      </c>
      <c r="C28565" t="s">
        <v>6437</v>
      </c>
      <c r="D28565" s="1">
        <v>45251</v>
      </c>
      <c r="E28565" s="2">
        <v>100</v>
      </c>
      <c r="G28565" t="s">
        <v>186</v>
      </c>
    </row>
    <row r="28566" spans="1:7" x14ac:dyDescent="0.25">
      <c r="A28566">
        <v>1241</v>
      </c>
      <c r="B28566" t="s">
        <v>6818</v>
      </c>
      <c r="C28566" t="s">
        <v>6819</v>
      </c>
      <c r="D28566" s="1">
        <v>45257</v>
      </c>
      <c r="E28566" s="2">
        <v>30</v>
      </c>
      <c r="F28566" t="s">
        <v>6820</v>
      </c>
      <c r="G28566" t="s">
        <v>145</v>
      </c>
    </row>
    <row r="28567" spans="1:7" x14ac:dyDescent="0.25">
      <c r="A28567">
        <v>497</v>
      </c>
      <c r="B28567" t="s">
        <v>15</v>
      </c>
      <c r="C28567" t="s">
        <v>4446</v>
      </c>
      <c r="D28567" s="1">
        <v>45257</v>
      </c>
      <c r="E28567" s="2">
        <v>300</v>
      </c>
      <c r="F28567" t="s">
        <v>6088</v>
      </c>
      <c r="G28567" t="s">
        <v>145</v>
      </c>
    </row>
    <row r="28568" spans="1:7" x14ac:dyDescent="0.25">
      <c r="A28568">
        <v>497</v>
      </c>
      <c r="B28568" t="s">
        <v>15</v>
      </c>
      <c r="C28568" t="s">
        <v>4446</v>
      </c>
      <c r="D28568" s="1">
        <v>45257</v>
      </c>
      <c r="E28568" s="2">
        <v>300</v>
      </c>
      <c r="F28568" t="s">
        <v>6089</v>
      </c>
      <c r="G28568" t="s">
        <v>145</v>
      </c>
    </row>
    <row r="28569" spans="1:7" x14ac:dyDescent="0.25">
      <c r="A28569">
        <v>1240</v>
      </c>
      <c r="B28569" t="s">
        <v>6821</v>
      </c>
      <c r="C28569" t="s">
        <v>4262</v>
      </c>
      <c r="D28569" s="1">
        <v>45257</v>
      </c>
      <c r="E28569" s="2">
        <v>500</v>
      </c>
      <c r="F28569" t="s">
        <v>6822</v>
      </c>
      <c r="G28569" t="s">
        <v>6823</v>
      </c>
    </row>
    <row r="28570" spans="1:7" x14ac:dyDescent="0.25">
      <c r="A28570" t="s">
        <v>1380</v>
      </c>
      <c r="B28570" t="s">
        <v>1381</v>
      </c>
      <c r="C28570" t="s">
        <v>1382</v>
      </c>
      <c r="D28570" s="1">
        <v>45257</v>
      </c>
      <c r="E28570" s="2">
        <v>150</v>
      </c>
      <c r="F28570" t="s">
        <v>1383</v>
      </c>
      <c r="G28570" t="s">
        <v>145</v>
      </c>
    </row>
    <row r="28571" spans="1:7" x14ac:dyDescent="0.25">
      <c r="A28571" t="s">
        <v>3779</v>
      </c>
      <c r="B28571" t="s">
        <v>580</v>
      </c>
      <c r="C28571" t="s">
        <v>3780</v>
      </c>
      <c r="D28571" s="1">
        <v>45257</v>
      </c>
      <c r="E28571" s="2">
        <v>30</v>
      </c>
      <c r="F28571" t="s">
        <v>3781</v>
      </c>
      <c r="G28571" t="s">
        <v>145</v>
      </c>
    </row>
    <row r="28572" spans="1:7" x14ac:dyDescent="0.25">
      <c r="A28572" t="s">
        <v>2825</v>
      </c>
      <c r="B28572" t="s">
        <v>2826</v>
      </c>
      <c r="C28572" t="s">
        <v>2827</v>
      </c>
      <c r="D28572" s="1">
        <v>45257</v>
      </c>
      <c r="E28572" s="2">
        <v>30</v>
      </c>
      <c r="F28572" t="s">
        <v>2828</v>
      </c>
      <c r="G28572" t="s">
        <v>145</v>
      </c>
    </row>
    <row r="28573" spans="1:7" x14ac:dyDescent="0.25">
      <c r="A28573" t="s">
        <v>225</v>
      </c>
      <c r="B28573" t="s">
        <v>226</v>
      </c>
      <c r="C28573" t="s">
        <v>227</v>
      </c>
      <c r="D28573" s="1">
        <v>45257</v>
      </c>
      <c r="E28573" s="2">
        <v>75</v>
      </c>
      <c r="F28573" t="s">
        <v>228</v>
      </c>
      <c r="G28573" t="s">
        <v>145</v>
      </c>
    </row>
    <row r="28574" spans="1:7" x14ac:dyDescent="0.25">
      <c r="A28574" t="s">
        <v>4140</v>
      </c>
      <c r="B28574" t="s">
        <v>4141</v>
      </c>
      <c r="C28574" t="s">
        <v>4142</v>
      </c>
      <c r="D28574" s="1">
        <v>45257</v>
      </c>
      <c r="E28574" s="2">
        <v>300</v>
      </c>
      <c r="F28574" t="s">
        <v>4143</v>
      </c>
      <c r="G28574" t="s">
        <v>6061</v>
      </c>
    </row>
    <row r="28575" spans="1:7" x14ac:dyDescent="0.25">
      <c r="A28575" t="s">
        <v>2758</v>
      </c>
      <c r="B28575" t="s">
        <v>2759</v>
      </c>
      <c r="C28575" t="s">
        <v>2760</v>
      </c>
      <c r="D28575" s="1">
        <v>45257</v>
      </c>
      <c r="E28575" s="2">
        <v>75</v>
      </c>
      <c r="F28575" t="s">
        <v>2761</v>
      </c>
      <c r="G28575" t="s">
        <v>145</v>
      </c>
    </row>
    <row r="28576" spans="1:7" x14ac:dyDescent="0.25">
      <c r="A28576" t="s">
        <v>4990</v>
      </c>
      <c r="B28576" t="s">
        <v>4991</v>
      </c>
      <c r="C28576" t="s">
        <v>4992</v>
      </c>
      <c r="D28576" s="1">
        <v>45257</v>
      </c>
      <c r="E28576" s="2">
        <v>4.08</v>
      </c>
      <c r="F28576" t="s">
        <v>4993</v>
      </c>
      <c r="G28576" t="s">
        <v>2663</v>
      </c>
    </row>
    <row r="28577" spans="1:7" x14ac:dyDescent="0.25">
      <c r="A28577" t="s">
        <v>4990</v>
      </c>
      <c r="B28577" t="s">
        <v>4991</v>
      </c>
      <c r="C28577" t="s">
        <v>4992</v>
      </c>
      <c r="D28577" s="1">
        <v>45257</v>
      </c>
      <c r="E28577" s="2">
        <v>4.08</v>
      </c>
      <c r="F28577" t="s">
        <v>4994</v>
      </c>
      <c r="G28577" t="s">
        <v>2663</v>
      </c>
    </row>
    <row r="28578" spans="1:7" x14ac:dyDescent="0.25">
      <c r="A28578" t="s">
        <v>210</v>
      </c>
      <c r="B28578" t="s">
        <v>211</v>
      </c>
      <c r="C28578" t="s">
        <v>212</v>
      </c>
      <c r="D28578" s="1">
        <v>45257</v>
      </c>
      <c r="E28578" s="2">
        <v>3000</v>
      </c>
      <c r="F28578" t="s">
        <v>213</v>
      </c>
      <c r="G28578" t="s">
        <v>6789</v>
      </c>
    </row>
    <row r="28579" spans="1:7" x14ac:dyDescent="0.25">
      <c r="A28579" t="s">
        <v>1539</v>
      </c>
      <c r="B28579" t="s">
        <v>1540</v>
      </c>
      <c r="C28579" t="s">
        <v>1540</v>
      </c>
      <c r="D28579" s="1">
        <v>45257</v>
      </c>
      <c r="E28579" s="2">
        <v>20</v>
      </c>
      <c r="G28579" t="s">
        <v>6061</v>
      </c>
    </row>
    <row r="28580" spans="1:7" x14ac:dyDescent="0.25">
      <c r="A28580">
        <v>101</v>
      </c>
      <c r="B28580" t="s">
        <v>1772</v>
      </c>
      <c r="C28580" t="s">
        <v>6824</v>
      </c>
      <c r="D28580" s="1">
        <v>45258</v>
      </c>
      <c r="E28580" s="2">
        <v>100</v>
      </c>
      <c r="F28580" t="s">
        <v>6825</v>
      </c>
      <c r="G28580" t="s">
        <v>2663</v>
      </c>
    </row>
    <row r="28581" spans="1:7" x14ac:dyDescent="0.25">
      <c r="A28581">
        <v>101</v>
      </c>
      <c r="B28581" t="s">
        <v>1772</v>
      </c>
      <c r="C28581" t="s">
        <v>6824</v>
      </c>
      <c r="D28581" s="1">
        <v>45258</v>
      </c>
      <c r="E28581" s="2">
        <v>100</v>
      </c>
      <c r="F28581" t="s">
        <v>6826</v>
      </c>
      <c r="G28581" t="s">
        <v>2663</v>
      </c>
    </row>
    <row r="28582" spans="1:7" x14ac:dyDescent="0.25">
      <c r="A28582">
        <v>728</v>
      </c>
      <c r="B28582" t="s">
        <v>354</v>
      </c>
      <c r="C28582" t="s">
        <v>6102</v>
      </c>
      <c r="D28582" s="1">
        <v>45258</v>
      </c>
      <c r="E28582" s="2">
        <v>300</v>
      </c>
      <c r="F28582" t="s">
        <v>6103</v>
      </c>
      <c r="G28582" t="s">
        <v>145</v>
      </c>
    </row>
    <row r="28583" spans="1:7" x14ac:dyDescent="0.25">
      <c r="A28583">
        <v>728</v>
      </c>
      <c r="B28583" t="s">
        <v>354</v>
      </c>
      <c r="C28583" t="s">
        <v>6102</v>
      </c>
      <c r="D28583" s="1">
        <v>45258</v>
      </c>
      <c r="E28583" s="2">
        <v>300</v>
      </c>
      <c r="F28583" t="s">
        <v>6104</v>
      </c>
      <c r="G28583" t="s">
        <v>145</v>
      </c>
    </row>
    <row r="28584" spans="1:7" x14ac:dyDescent="0.25">
      <c r="A28584">
        <v>1243</v>
      </c>
      <c r="B28584" t="s">
        <v>6827</v>
      </c>
      <c r="C28584" t="s">
        <v>6828</v>
      </c>
      <c r="D28584" s="1">
        <v>45258</v>
      </c>
      <c r="E28584" s="2">
        <v>30</v>
      </c>
      <c r="F28584" t="s">
        <v>6829</v>
      </c>
      <c r="G28584" t="s">
        <v>145</v>
      </c>
    </row>
    <row r="28585" spans="1:7" x14ac:dyDescent="0.25">
      <c r="A28585" t="s">
        <v>2346</v>
      </c>
      <c r="B28585" t="s">
        <v>371</v>
      </c>
      <c r="C28585" t="s">
        <v>2347</v>
      </c>
      <c r="D28585" s="1">
        <v>45259</v>
      </c>
      <c r="E28585" s="2">
        <v>30</v>
      </c>
      <c r="F28585" t="s">
        <v>2348</v>
      </c>
      <c r="G28585" t="s">
        <v>145</v>
      </c>
    </row>
    <row r="28586" spans="1:7" x14ac:dyDescent="0.25">
      <c r="A28586" t="s">
        <v>2346</v>
      </c>
      <c r="B28586" t="s">
        <v>371</v>
      </c>
      <c r="C28586" t="s">
        <v>2347</v>
      </c>
      <c r="D28586" s="1">
        <v>45259</v>
      </c>
      <c r="E28586" s="2">
        <v>30</v>
      </c>
      <c r="F28586" t="s">
        <v>2349</v>
      </c>
      <c r="G28586" t="s">
        <v>145</v>
      </c>
    </row>
    <row r="28587" spans="1:7" x14ac:dyDescent="0.25">
      <c r="A28587" t="s">
        <v>4699</v>
      </c>
      <c r="B28587" t="s">
        <v>4700</v>
      </c>
      <c r="C28587" t="s">
        <v>4701</v>
      </c>
      <c r="D28587" s="1">
        <v>45260</v>
      </c>
      <c r="E28587" s="2">
        <v>84</v>
      </c>
      <c r="F28587" t="s">
        <v>4702</v>
      </c>
      <c r="G28587" t="s">
        <v>34</v>
      </c>
    </row>
    <row r="28588" spans="1:7" x14ac:dyDescent="0.25">
      <c r="A28588" t="s">
        <v>225</v>
      </c>
      <c r="B28588" t="s">
        <v>226</v>
      </c>
      <c r="C28588" t="s">
        <v>227</v>
      </c>
      <c r="D28588" s="1">
        <v>45260</v>
      </c>
      <c r="E28588" s="2">
        <v>84</v>
      </c>
      <c r="F28588" t="s">
        <v>228</v>
      </c>
      <c r="G28588" t="s">
        <v>34</v>
      </c>
    </row>
    <row r="28589" spans="1:7" x14ac:dyDescent="0.25">
      <c r="A28589" t="s">
        <v>1426</v>
      </c>
      <c r="B28589" t="s">
        <v>1427</v>
      </c>
      <c r="C28589" t="s">
        <v>826</v>
      </c>
      <c r="D28589" s="1">
        <v>45260</v>
      </c>
      <c r="E28589" s="2">
        <v>84</v>
      </c>
      <c r="F28589" t="s">
        <v>1428</v>
      </c>
      <c r="G28589" t="s">
        <v>34</v>
      </c>
    </row>
    <row r="28590" spans="1:7" x14ac:dyDescent="0.25">
      <c r="A28590">
        <v>1244</v>
      </c>
      <c r="B28590" t="s">
        <v>6830</v>
      </c>
      <c r="C28590" t="s">
        <v>608</v>
      </c>
      <c r="D28590" s="1">
        <v>45260</v>
      </c>
      <c r="E28590" s="2">
        <v>75</v>
      </c>
      <c r="F28590" t="s">
        <v>6831</v>
      </c>
      <c r="G28590" t="s">
        <v>6747</v>
      </c>
    </row>
    <row r="28591" spans="1:7" x14ac:dyDescent="0.25">
      <c r="A28591">
        <v>1245</v>
      </c>
      <c r="B28591" t="s">
        <v>6832</v>
      </c>
      <c r="D28591" s="1">
        <v>45260</v>
      </c>
      <c r="E28591" s="2">
        <v>1300</v>
      </c>
      <c r="G28591" t="s">
        <v>478</v>
      </c>
    </row>
    <row r="28592" spans="1:7" x14ac:dyDescent="0.25">
      <c r="A28592" t="s">
        <v>2233</v>
      </c>
      <c r="B28592" t="s">
        <v>2234</v>
      </c>
      <c r="D28592" s="1">
        <v>45260</v>
      </c>
      <c r="E28592" s="2">
        <v>2500</v>
      </c>
      <c r="F28592" t="s">
        <v>2235</v>
      </c>
      <c r="G28592" t="s">
        <v>6833</v>
      </c>
    </row>
    <row r="28593" spans="1:7" x14ac:dyDescent="0.25">
      <c r="A28593" t="s">
        <v>4122</v>
      </c>
      <c r="B28593" t="s">
        <v>4123</v>
      </c>
      <c r="D28593" s="1">
        <v>45260</v>
      </c>
      <c r="E28593" s="2">
        <v>5000</v>
      </c>
      <c r="F28593" t="s">
        <v>4124</v>
      </c>
      <c r="G28593" t="s">
        <v>6423</v>
      </c>
    </row>
    <row r="28594" spans="1:7" x14ac:dyDescent="0.25">
      <c r="A28594" t="s">
        <v>4680</v>
      </c>
      <c r="B28594" t="s">
        <v>4681</v>
      </c>
      <c r="C28594" t="s">
        <v>4682</v>
      </c>
      <c r="D28594" s="1">
        <v>45260</v>
      </c>
      <c r="E28594" s="2">
        <v>84</v>
      </c>
      <c r="F28594" t="s">
        <v>4683</v>
      </c>
      <c r="G28594" t="s">
        <v>34</v>
      </c>
    </row>
    <row r="28595" spans="1:7" x14ac:dyDescent="0.25">
      <c r="A28595" t="s">
        <v>4525</v>
      </c>
      <c r="B28595" t="s">
        <v>4526</v>
      </c>
      <c r="C28595" t="s">
        <v>3574</v>
      </c>
      <c r="D28595" s="1">
        <v>45260</v>
      </c>
      <c r="E28595" s="2">
        <v>84</v>
      </c>
      <c r="F28595" t="s">
        <v>4527</v>
      </c>
      <c r="G28595" t="s">
        <v>34</v>
      </c>
    </row>
    <row r="28596" spans="1:7" x14ac:dyDescent="0.25">
      <c r="A28596" t="s">
        <v>4525</v>
      </c>
      <c r="B28596" t="s">
        <v>4526</v>
      </c>
      <c r="C28596" t="s">
        <v>3574</v>
      </c>
      <c r="D28596" s="1">
        <v>45261</v>
      </c>
      <c r="E28596" s="2">
        <v>25</v>
      </c>
      <c r="F28596" t="s">
        <v>4527</v>
      </c>
      <c r="G28596" t="s">
        <v>97</v>
      </c>
    </row>
    <row r="28597" spans="1:7" x14ac:dyDescent="0.25">
      <c r="A28597">
        <v>847</v>
      </c>
      <c r="B28597" t="s">
        <v>6319</v>
      </c>
      <c r="C28597" t="s">
        <v>6320</v>
      </c>
      <c r="D28597" s="1">
        <v>45261</v>
      </c>
      <c r="E28597" s="2">
        <v>10</v>
      </c>
      <c r="F28597" t="s">
        <v>6321</v>
      </c>
      <c r="G28597" t="s">
        <v>2663</v>
      </c>
    </row>
    <row r="28598" spans="1:7" x14ac:dyDescent="0.25">
      <c r="A28598">
        <v>341</v>
      </c>
      <c r="B28598" t="s">
        <v>5819</v>
      </c>
      <c r="C28598" t="s">
        <v>5820</v>
      </c>
      <c r="D28598" s="1">
        <v>45261</v>
      </c>
      <c r="E28598" s="2">
        <v>50</v>
      </c>
      <c r="F28598" t="s">
        <v>5821</v>
      </c>
      <c r="G28598" t="s">
        <v>5638</v>
      </c>
    </row>
    <row r="28599" spans="1:7" x14ac:dyDescent="0.25">
      <c r="A28599">
        <v>127</v>
      </c>
      <c r="B28599" t="s">
        <v>5609</v>
      </c>
      <c r="C28599" t="s">
        <v>1795</v>
      </c>
      <c r="D28599" s="1">
        <v>45261</v>
      </c>
      <c r="E28599" s="2">
        <v>84</v>
      </c>
      <c r="F28599" t="s">
        <v>5610</v>
      </c>
      <c r="G28599" t="s">
        <v>6387</v>
      </c>
    </row>
    <row r="28600" spans="1:7" x14ac:dyDescent="0.25">
      <c r="A28600" t="s">
        <v>4327</v>
      </c>
      <c r="B28600" t="s">
        <v>4328</v>
      </c>
      <c r="C28600" t="s">
        <v>4329</v>
      </c>
      <c r="D28600" s="1">
        <v>45263</v>
      </c>
      <c r="E28600" s="2">
        <v>1100</v>
      </c>
      <c r="F28600" t="s">
        <v>4330</v>
      </c>
      <c r="G28600" t="s">
        <v>1695</v>
      </c>
    </row>
    <row r="28601" spans="1:7" x14ac:dyDescent="0.25">
      <c r="A28601" t="s">
        <v>138</v>
      </c>
      <c r="B28601" t="s">
        <v>139</v>
      </c>
      <c r="C28601" t="s">
        <v>140</v>
      </c>
      <c r="D28601" s="1">
        <v>45264</v>
      </c>
      <c r="E28601" s="2">
        <v>40</v>
      </c>
      <c r="F28601" t="s">
        <v>141</v>
      </c>
      <c r="G28601" t="s">
        <v>1695</v>
      </c>
    </row>
    <row r="28602" spans="1:7" x14ac:dyDescent="0.25">
      <c r="A28602" t="s">
        <v>1492</v>
      </c>
      <c r="B28602" t="s">
        <v>1493</v>
      </c>
      <c r="C28602" t="s">
        <v>1494</v>
      </c>
      <c r="D28602" s="1">
        <v>45264</v>
      </c>
      <c r="E28602" s="2">
        <v>100</v>
      </c>
      <c r="F28602" t="s">
        <v>1495</v>
      </c>
      <c r="G28602" t="s">
        <v>67</v>
      </c>
    </row>
    <row r="28603" spans="1:7" x14ac:dyDescent="0.25">
      <c r="A28603" t="s">
        <v>129</v>
      </c>
      <c r="B28603" t="s">
        <v>130</v>
      </c>
      <c r="C28603" t="s">
        <v>131</v>
      </c>
      <c r="D28603" s="1">
        <v>45264</v>
      </c>
      <c r="E28603" s="2">
        <v>10</v>
      </c>
      <c r="F28603" t="s">
        <v>132</v>
      </c>
      <c r="G28603" t="s">
        <v>9</v>
      </c>
    </row>
    <row r="28604" spans="1:7" x14ac:dyDescent="0.25">
      <c r="A28604" t="s">
        <v>5203</v>
      </c>
      <c r="B28604" t="s">
        <v>15</v>
      </c>
      <c r="C28604" t="s">
        <v>5204</v>
      </c>
      <c r="D28604" s="1">
        <v>45264</v>
      </c>
      <c r="E28604" s="2">
        <v>25</v>
      </c>
      <c r="F28604" t="s">
        <v>5205</v>
      </c>
      <c r="G28604" t="s">
        <v>5789</v>
      </c>
    </row>
    <row r="28605" spans="1:7" x14ac:dyDescent="0.25">
      <c r="A28605" t="s">
        <v>1584</v>
      </c>
      <c r="B28605" t="s">
        <v>1585</v>
      </c>
      <c r="C28605" t="s">
        <v>1586</v>
      </c>
      <c r="D28605" s="1">
        <v>45264</v>
      </c>
      <c r="E28605" s="2">
        <v>15</v>
      </c>
      <c r="F28605" t="s">
        <v>1587</v>
      </c>
      <c r="G28605" t="s">
        <v>1695</v>
      </c>
    </row>
    <row r="28606" spans="1:7" x14ac:dyDescent="0.25">
      <c r="A28606" t="s">
        <v>1584</v>
      </c>
      <c r="B28606" t="s">
        <v>1585</v>
      </c>
      <c r="C28606" t="s">
        <v>1586</v>
      </c>
      <c r="D28606" s="1">
        <v>45264</v>
      </c>
      <c r="E28606" s="2">
        <v>15</v>
      </c>
      <c r="F28606" t="s">
        <v>1587</v>
      </c>
      <c r="G28606" t="s">
        <v>1245</v>
      </c>
    </row>
    <row r="28607" spans="1:7" x14ac:dyDescent="0.25">
      <c r="A28607" t="s">
        <v>1584</v>
      </c>
      <c r="B28607" t="s">
        <v>1585</v>
      </c>
      <c r="C28607" t="s">
        <v>1586</v>
      </c>
      <c r="D28607" s="1">
        <v>45264</v>
      </c>
      <c r="E28607" s="2">
        <v>20</v>
      </c>
      <c r="F28607" t="s">
        <v>1587</v>
      </c>
      <c r="G28607" t="s">
        <v>6257</v>
      </c>
    </row>
    <row r="28608" spans="1:7" x14ac:dyDescent="0.25">
      <c r="A28608" t="s">
        <v>2753</v>
      </c>
      <c r="B28608" t="s">
        <v>740</v>
      </c>
      <c r="C28608" t="s">
        <v>2754</v>
      </c>
      <c r="D28608" s="1">
        <v>45264</v>
      </c>
      <c r="E28608" s="2">
        <v>5</v>
      </c>
      <c r="F28608" t="s">
        <v>2755</v>
      </c>
      <c r="G28608" t="s">
        <v>1440</v>
      </c>
    </row>
    <row r="28609" spans="1:7" x14ac:dyDescent="0.25">
      <c r="A28609" t="s">
        <v>2753</v>
      </c>
      <c r="B28609" t="s">
        <v>740</v>
      </c>
      <c r="C28609" t="s">
        <v>2754</v>
      </c>
      <c r="D28609" s="1">
        <v>45264</v>
      </c>
      <c r="E28609" s="2">
        <v>5</v>
      </c>
      <c r="F28609" t="s">
        <v>2756</v>
      </c>
      <c r="G28609" t="s">
        <v>1440</v>
      </c>
    </row>
    <row r="28610" spans="1:7" x14ac:dyDescent="0.25">
      <c r="A28610" t="s">
        <v>2753</v>
      </c>
      <c r="B28610" t="s">
        <v>740</v>
      </c>
      <c r="C28610" t="s">
        <v>2754</v>
      </c>
      <c r="D28610" s="1">
        <v>45264</v>
      </c>
      <c r="E28610" s="2">
        <v>5</v>
      </c>
      <c r="F28610" t="s">
        <v>2757</v>
      </c>
      <c r="G28610" t="s">
        <v>1440</v>
      </c>
    </row>
    <row r="28611" spans="1:7" x14ac:dyDescent="0.25">
      <c r="A28611" t="s">
        <v>1580</v>
      </c>
      <c r="B28611" t="s">
        <v>1581</v>
      </c>
      <c r="C28611" t="s">
        <v>1582</v>
      </c>
      <c r="D28611" s="1">
        <v>45264</v>
      </c>
      <c r="E28611" s="2">
        <v>20</v>
      </c>
      <c r="F28611" t="s">
        <v>1583</v>
      </c>
      <c r="G28611" t="s">
        <v>9</v>
      </c>
    </row>
    <row r="28612" spans="1:7" x14ac:dyDescent="0.25">
      <c r="A28612" t="s">
        <v>1095</v>
      </c>
      <c r="B28612" t="s">
        <v>1096</v>
      </c>
      <c r="C28612" t="s">
        <v>1097</v>
      </c>
      <c r="D28612" s="1">
        <v>45264</v>
      </c>
      <c r="E28612" s="2">
        <v>15</v>
      </c>
      <c r="F28612" t="s">
        <v>1098</v>
      </c>
      <c r="G28612" t="s">
        <v>114</v>
      </c>
    </row>
    <row r="28613" spans="1:7" x14ac:dyDescent="0.25">
      <c r="A28613" t="s">
        <v>1095</v>
      </c>
      <c r="B28613" t="s">
        <v>1096</v>
      </c>
      <c r="C28613" t="s">
        <v>1097</v>
      </c>
      <c r="D28613" s="1">
        <v>45264</v>
      </c>
      <c r="E28613" s="2">
        <v>15</v>
      </c>
      <c r="F28613" t="s">
        <v>1099</v>
      </c>
      <c r="G28613" t="s">
        <v>114</v>
      </c>
    </row>
    <row r="28614" spans="1:7" x14ac:dyDescent="0.25">
      <c r="A28614" t="s">
        <v>1095</v>
      </c>
      <c r="B28614" t="s">
        <v>1096</v>
      </c>
      <c r="C28614" t="s">
        <v>1097</v>
      </c>
      <c r="D28614" s="1">
        <v>45264</v>
      </c>
      <c r="E28614" s="2">
        <v>15</v>
      </c>
      <c r="F28614" t="s">
        <v>1099</v>
      </c>
      <c r="G28614" t="s">
        <v>114</v>
      </c>
    </row>
    <row r="28615" spans="1:7" x14ac:dyDescent="0.25">
      <c r="A28615" t="s">
        <v>1095</v>
      </c>
      <c r="B28615" t="s">
        <v>1096</v>
      </c>
      <c r="C28615" t="s">
        <v>1097</v>
      </c>
      <c r="D28615" s="1">
        <v>45264</v>
      </c>
      <c r="E28615" s="2">
        <v>15</v>
      </c>
      <c r="F28615" t="s">
        <v>1099</v>
      </c>
      <c r="G28615" t="s">
        <v>114</v>
      </c>
    </row>
    <row r="28616" spans="1:7" x14ac:dyDescent="0.25">
      <c r="A28616" t="s">
        <v>1095</v>
      </c>
      <c r="B28616" t="s">
        <v>1096</v>
      </c>
      <c r="C28616" t="s">
        <v>1097</v>
      </c>
      <c r="D28616" s="1">
        <v>45264</v>
      </c>
      <c r="E28616" s="2">
        <v>10</v>
      </c>
      <c r="F28616" t="s">
        <v>1098</v>
      </c>
      <c r="G28616" t="s">
        <v>257</v>
      </c>
    </row>
    <row r="28617" spans="1:7" x14ac:dyDescent="0.25">
      <c r="A28617" t="s">
        <v>1095</v>
      </c>
      <c r="B28617" t="s">
        <v>1096</v>
      </c>
      <c r="C28617" t="s">
        <v>1097</v>
      </c>
      <c r="D28617" s="1">
        <v>45264</v>
      </c>
      <c r="E28617" s="2">
        <v>10</v>
      </c>
      <c r="F28617" t="s">
        <v>1099</v>
      </c>
      <c r="G28617" t="s">
        <v>257</v>
      </c>
    </row>
    <row r="28618" spans="1:7" x14ac:dyDescent="0.25">
      <c r="A28618" t="s">
        <v>1095</v>
      </c>
      <c r="B28618" t="s">
        <v>1096</v>
      </c>
      <c r="C28618" t="s">
        <v>1097</v>
      </c>
      <c r="D28618" s="1">
        <v>45264</v>
      </c>
      <c r="E28618" s="2">
        <v>10</v>
      </c>
      <c r="F28618" t="s">
        <v>1099</v>
      </c>
      <c r="G28618" t="s">
        <v>257</v>
      </c>
    </row>
    <row r="28619" spans="1:7" x14ac:dyDescent="0.25">
      <c r="A28619" t="s">
        <v>1095</v>
      </c>
      <c r="B28619" t="s">
        <v>1096</v>
      </c>
      <c r="C28619" t="s">
        <v>1097</v>
      </c>
      <c r="D28619" s="1">
        <v>45264</v>
      </c>
      <c r="E28619" s="2">
        <v>10</v>
      </c>
      <c r="F28619" t="s">
        <v>1099</v>
      </c>
      <c r="G28619" t="s">
        <v>257</v>
      </c>
    </row>
    <row r="28620" spans="1:7" x14ac:dyDescent="0.25">
      <c r="A28620" t="s">
        <v>1095</v>
      </c>
      <c r="B28620" t="s">
        <v>1096</v>
      </c>
      <c r="C28620" t="s">
        <v>1097</v>
      </c>
      <c r="D28620" s="1">
        <v>45264</v>
      </c>
      <c r="E28620" s="2">
        <v>10</v>
      </c>
      <c r="F28620" t="s">
        <v>1098</v>
      </c>
      <c r="G28620" t="s">
        <v>828</v>
      </c>
    </row>
    <row r="28621" spans="1:7" x14ac:dyDescent="0.25">
      <c r="A28621" t="s">
        <v>1095</v>
      </c>
      <c r="B28621" t="s">
        <v>1096</v>
      </c>
      <c r="C28621" t="s">
        <v>1097</v>
      </c>
      <c r="D28621" s="1">
        <v>45264</v>
      </c>
      <c r="E28621" s="2">
        <v>10</v>
      </c>
      <c r="F28621" t="s">
        <v>1099</v>
      </c>
      <c r="G28621" t="s">
        <v>828</v>
      </c>
    </row>
    <row r="28622" spans="1:7" x14ac:dyDescent="0.25">
      <c r="A28622" t="s">
        <v>1095</v>
      </c>
      <c r="B28622" t="s">
        <v>1096</v>
      </c>
      <c r="C28622" t="s">
        <v>1097</v>
      </c>
      <c r="D28622" s="1">
        <v>45264</v>
      </c>
      <c r="E28622" s="2">
        <v>10</v>
      </c>
      <c r="F28622" t="s">
        <v>1099</v>
      </c>
      <c r="G28622" t="s">
        <v>828</v>
      </c>
    </row>
    <row r="28623" spans="1:7" x14ac:dyDescent="0.25">
      <c r="A28623" t="s">
        <v>1095</v>
      </c>
      <c r="B28623" t="s">
        <v>1096</v>
      </c>
      <c r="C28623" t="s">
        <v>1097</v>
      </c>
      <c r="D28623" s="1">
        <v>45264</v>
      </c>
      <c r="E28623" s="2">
        <v>10</v>
      </c>
      <c r="F28623" t="s">
        <v>1099</v>
      </c>
      <c r="G28623" t="s">
        <v>828</v>
      </c>
    </row>
    <row r="28624" spans="1:7" x14ac:dyDescent="0.25">
      <c r="A28624" t="s">
        <v>2475</v>
      </c>
      <c r="B28624" t="s">
        <v>1451</v>
      </c>
      <c r="C28624" t="s">
        <v>2476</v>
      </c>
      <c r="D28624" s="1">
        <v>45264</v>
      </c>
      <c r="E28624" s="2">
        <v>100</v>
      </c>
      <c r="F28624" t="s">
        <v>2477</v>
      </c>
      <c r="G28624" t="s">
        <v>2456</v>
      </c>
    </row>
    <row r="28625" spans="1:7" x14ac:dyDescent="0.25">
      <c r="A28625" t="s">
        <v>1450</v>
      </c>
      <c r="B28625" t="s">
        <v>1451</v>
      </c>
      <c r="C28625" t="s">
        <v>1452</v>
      </c>
      <c r="D28625" s="1">
        <v>45264</v>
      </c>
      <c r="E28625" s="2">
        <v>84</v>
      </c>
      <c r="F28625" t="s">
        <v>1453</v>
      </c>
      <c r="G28625" t="s">
        <v>34</v>
      </c>
    </row>
    <row r="28626" spans="1:7" x14ac:dyDescent="0.25">
      <c r="A28626" t="s">
        <v>1450</v>
      </c>
      <c r="B28626" t="s">
        <v>1451</v>
      </c>
      <c r="C28626" t="s">
        <v>1452</v>
      </c>
      <c r="D28626" s="1">
        <v>45264</v>
      </c>
      <c r="E28626" s="2">
        <v>84</v>
      </c>
      <c r="F28626" t="s">
        <v>1454</v>
      </c>
      <c r="G28626" t="s">
        <v>34</v>
      </c>
    </row>
    <row r="28627" spans="1:7" x14ac:dyDescent="0.25">
      <c r="A28627" t="s">
        <v>1450</v>
      </c>
      <c r="B28627" t="s">
        <v>1451</v>
      </c>
      <c r="C28627" t="s">
        <v>1452</v>
      </c>
      <c r="D28627" s="1">
        <v>45264</v>
      </c>
      <c r="E28627" s="2">
        <v>84</v>
      </c>
      <c r="F28627" t="s">
        <v>1454</v>
      </c>
      <c r="G28627" t="s">
        <v>34</v>
      </c>
    </row>
    <row r="28628" spans="1:7" x14ac:dyDescent="0.25">
      <c r="A28628" t="s">
        <v>115</v>
      </c>
      <c r="B28628" t="s">
        <v>116</v>
      </c>
      <c r="C28628" t="s">
        <v>117</v>
      </c>
      <c r="D28628" s="1">
        <v>45264</v>
      </c>
      <c r="E28628" s="2">
        <v>5</v>
      </c>
      <c r="F28628" t="s">
        <v>118</v>
      </c>
      <c r="G28628" t="s">
        <v>1245</v>
      </c>
    </row>
    <row r="28629" spans="1:7" x14ac:dyDescent="0.25">
      <c r="A28629" t="s">
        <v>115</v>
      </c>
      <c r="B28629" t="s">
        <v>116</v>
      </c>
      <c r="C28629" t="s">
        <v>117</v>
      </c>
      <c r="D28629" s="1">
        <v>45264</v>
      </c>
      <c r="E28629" s="2">
        <v>5</v>
      </c>
      <c r="F28629" t="s">
        <v>119</v>
      </c>
      <c r="G28629" t="s">
        <v>1245</v>
      </c>
    </row>
    <row r="28630" spans="1:7" x14ac:dyDescent="0.25">
      <c r="A28630" t="s">
        <v>115</v>
      </c>
      <c r="B28630" t="s">
        <v>116</v>
      </c>
      <c r="C28630" t="s">
        <v>117</v>
      </c>
      <c r="D28630" s="1">
        <v>45264</v>
      </c>
      <c r="E28630" s="2">
        <v>5</v>
      </c>
      <c r="F28630" t="s">
        <v>120</v>
      </c>
      <c r="G28630" t="s">
        <v>1245</v>
      </c>
    </row>
    <row r="28631" spans="1:7" x14ac:dyDescent="0.25">
      <c r="A28631" t="s">
        <v>115</v>
      </c>
      <c r="B28631" t="s">
        <v>116</v>
      </c>
      <c r="C28631" t="s">
        <v>117</v>
      </c>
      <c r="D28631" s="1">
        <v>45264</v>
      </c>
      <c r="E28631" s="2">
        <v>5</v>
      </c>
      <c r="F28631" t="s">
        <v>118</v>
      </c>
      <c r="G28631" t="s">
        <v>5789</v>
      </c>
    </row>
    <row r="28632" spans="1:7" x14ac:dyDescent="0.25">
      <c r="A28632" t="s">
        <v>115</v>
      </c>
      <c r="B28632" t="s">
        <v>116</v>
      </c>
      <c r="C28632" t="s">
        <v>117</v>
      </c>
      <c r="D28632" s="1">
        <v>45264</v>
      </c>
      <c r="E28632" s="2">
        <v>5</v>
      </c>
      <c r="F28632" t="s">
        <v>119</v>
      </c>
      <c r="G28632" t="s">
        <v>5789</v>
      </c>
    </row>
    <row r="28633" spans="1:7" x14ac:dyDescent="0.25">
      <c r="A28633" t="s">
        <v>115</v>
      </c>
      <c r="B28633" t="s">
        <v>116</v>
      </c>
      <c r="C28633" t="s">
        <v>117</v>
      </c>
      <c r="D28633" s="1">
        <v>45264</v>
      </c>
      <c r="E28633" s="2">
        <v>5</v>
      </c>
      <c r="F28633" t="s">
        <v>120</v>
      </c>
      <c r="G28633" t="s">
        <v>5789</v>
      </c>
    </row>
    <row r="28634" spans="1:7" x14ac:dyDescent="0.25">
      <c r="A28634" t="s">
        <v>263</v>
      </c>
      <c r="B28634" t="s">
        <v>264</v>
      </c>
      <c r="C28634" t="s">
        <v>265</v>
      </c>
      <c r="D28634" s="1">
        <v>45264</v>
      </c>
      <c r="E28634" s="2">
        <v>50</v>
      </c>
      <c r="F28634" t="s">
        <v>266</v>
      </c>
      <c r="G28634" t="s">
        <v>1695</v>
      </c>
    </row>
    <row r="28635" spans="1:7" x14ac:dyDescent="0.25">
      <c r="A28635" t="s">
        <v>2346</v>
      </c>
      <c r="B28635" t="s">
        <v>371</v>
      </c>
      <c r="C28635" t="s">
        <v>2347</v>
      </c>
      <c r="D28635" s="1">
        <v>45264</v>
      </c>
      <c r="E28635" s="2">
        <v>45</v>
      </c>
      <c r="F28635" t="s">
        <v>2348</v>
      </c>
      <c r="G28635" t="s">
        <v>6666</v>
      </c>
    </row>
    <row r="28636" spans="1:7" x14ac:dyDescent="0.25">
      <c r="A28636" t="s">
        <v>2346</v>
      </c>
      <c r="B28636" t="s">
        <v>371</v>
      </c>
      <c r="C28636" t="s">
        <v>2347</v>
      </c>
      <c r="D28636" s="1">
        <v>45264</v>
      </c>
      <c r="E28636" s="2">
        <v>45</v>
      </c>
      <c r="F28636" t="s">
        <v>2349</v>
      </c>
      <c r="G28636" t="s">
        <v>6666</v>
      </c>
    </row>
    <row r="28637" spans="1:7" x14ac:dyDescent="0.25">
      <c r="A28637" t="s">
        <v>3100</v>
      </c>
      <c r="B28637" t="s">
        <v>3101</v>
      </c>
      <c r="C28637" t="s">
        <v>3102</v>
      </c>
      <c r="D28637" s="1">
        <v>45264</v>
      </c>
      <c r="E28637" s="2">
        <v>100</v>
      </c>
      <c r="F28637" t="s">
        <v>3103</v>
      </c>
      <c r="G28637" t="s">
        <v>67</v>
      </c>
    </row>
    <row r="28638" spans="1:7" x14ac:dyDescent="0.25">
      <c r="A28638" t="s">
        <v>4781</v>
      </c>
      <c r="B28638" t="s">
        <v>4782</v>
      </c>
      <c r="C28638" t="s">
        <v>4783</v>
      </c>
      <c r="D28638" s="1">
        <v>45264</v>
      </c>
      <c r="E28638" s="2">
        <v>5</v>
      </c>
      <c r="F28638" t="s">
        <v>4784</v>
      </c>
      <c r="G28638" t="s">
        <v>2663</v>
      </c>
    </row>
    <row r="28639" spans="1:7" x14ac:dyDescent="0.25">
      <c r="A28639" t="s">
        <v>125</v>
      </c>
      <c r="B28639" t="s">
        <v>126</v>
      </c>
      <c r="C28639" t="s">
        <v>127</v>
      </c>
      <c r="D28639" s="1">
        <v>45264</v>
      </c>
      <c r="E28639" s="2">
        <v>5</v>
      </c>
      <c r="F28639" t="s">
        <v>128</v>
      </c>
      <c r="G28639" t="s">
        <v>310</v>
      </c>
    </row>
    <row r="28640" spans="1:7" x14ac:dyDescent="0.25">
      <c r="A28640" t="s">
        <v>5031</v>
      </c>
      <c r="B28640" t="s">
        <v>5032</v>
      </c>
      <c r="C28640" t="s">
        <v>5033</v>
      </c>
      <c r="D28640" s="1">
        <v>45264</v>
      </c>
      <c r="E28640" s="2">
        <v>100</v>
      </c>
      <c r="F28640" t="s">
        <v>5034</v>
      </c>
      <c r="G28640" t="s">
        <v>2663</v>
      </c>
    </row>
    <row r="28641" spans="1:7" x14ac:dyDescent="0.25">
      <c r="A28641" t="s">
        <v>2748</v>
      </c>
      <c r="B28641" t="s">
        <v>2749</v>
      </c>
      <c r="C28641" t="s">
        <v>2750</v>
      </c>
      <c r="D28641" s="1">
        <v>45264</v>
      </c>
      <c r="E28641" s="2">
        <v>10</v>
      </c>
      <c r="F28641" t="s">
        <v>2751</v>
      </c>
      <c r="G28641" t="s">
        <v>67</v>
      </c>
    </row>
    <row r="28642" spans="1:7" x14ac:dyDescent="0.25">
      <c r="A28642" t="s">
        <v>2748</v>
      </c>
      <c r="B28642" t="s">
        <v>2749</v>
      </c>
      <c r="C28642" t="s">
        <v>2750</v>
      </c>
      <c r="D28642" s="1">
        <v>45264</v>
      </c>
      <c r="E28642" s="2">
        <v>10</v>
      </c>
      <c r="F28642" t="s">
        <v>2751</v>
      </c>
      <c r="G28642" t="s">
        <v>67</v>
      </c>
    </row>
    <row r="28643" spans="1:7" x14ac:dyDescent="0.25">
      <c r="A28643" t="s">
        <v>2748</v>
      </c>
      <c r="B28643" t="s">
        <v>2749</v>
      </c>
      <c r="C28643" t="s">
        <v>2750</v>
      </c>
      <c r="D28643" s="1">
        <v>45264</v>
      </c>
      <c r="E28643" s="2">
        <v>10</v>
      </c>
      <c r="F28643" t="s">
        <v>2752</v>
      </c>
      <c r="G28643" t="s">
        <v>67</v>
      </c>
    </row>
    <row r="28644" spans="1:7" x14ac:dyDescent="0.25">
      <c r="A28644" t="s">
        <v>2748</v>
      </c>
      <c r="B28644" t="s">
        <v>2749</v>
      </c>
      <c r="C28644" t="s">
        <v>2750</v>
      </c>
      <c r="D28644" s="1">
        <v>45264</v>
      </c>
      <c r="E28644" s="2">
        <v>10</v>
      </c>
      <c r="F28644" t="s">
        <v>2751</v>
      </c>
      <c r="G28644" t="s">
        <v>1695</v>
      </c>
    </row>
    <row r="28645" spans="1:7" x14ac:dyDescent="0.25">
      <c r="A28645" t="s">
        <v>2748</v>
      </c>
      <c r="B28645" t="s">
        <v>2749</v>
      </c>
      <c r="C28645" t="s">
        <v>2750</v>
      </c>
      <c r="D28645" s="1">
        <v>45264</v>
      </c>
      <c r="E28645" s="2">
        <v>10</v>
      </c>
      <c r="F28645" t="s">
        <v>2751</v>
      </c>
      <c r="G28645" t="s">
        <v>1695</v>
      </c>
    </row>
    <row r="28646" spans="1:7" x14ac:dyDescent="0.25">
      <c r="A28646" t="s">
        <v>2748</v>
      </c>
      <c r="B28646" t="s">
        <v>2749</v>
      </c>
      <c r="C28646" t="s">
        <v>2750</v>
      </c>
      <c r="D28646" s="1">
        <v>45264</v>
      </c>
      <c r="E28646" s="2">
        <v>10</v>
      </c>
      <c r="F28646" t="s">
        <v>2752</v>
      </c>
      <c r="G28646" t="s">
        <v>1695</v>
      </c>
    </row>
    <row r="28647" spans="1:7" x14ac:dyDescent="0.25">
      <c r="A28647" t="s">
        <v>4665</v>
      </c>
      <c r="B28647" t="s">
        <v>4666</v>
      </c>
      <c r="C28647" t="s">
        <v>4667</v>
      </c>
      <c r="D28647" s="1">
        <v>45264</v>
      </c>
      <c r="E28647" s="2">
        <v>25</v>
      </c>
      <c r="F28647" t="s">
        <v>4668</v>
      </c>
      <c r="G28647" t="s">
        <v>1245</v>
      </c>
    </row>
    <row r="28648" spans="1:7" x14ac:dyDescent="0.25">
      <c r="A28648" t="s">
        <v>4665</v>
      </c>
      <c r="B28648" t="s">
        <v>4666</v>
      </c>
      <c r="C28648" t="s">
        <v>4667</v>
      </c>
      <c r="D28648" s="1">
        <v>45264</v>
      </c>
      <c r="E28648" s="2">
        <v>25</v>
      </c>
      <c r="F28648" t="s">
        <v>4669</v>
      </c>
      <c r="G28648" t="s">
        <v>1245</v>
      </c>
    </row>
    <row r="28649" spans="1:7" x14ac:dyDescent="0.25">
      <c r="A28649" t="s">
        <v>4665</v>
      </c>
      <c r="B28649" t="s">
        <v>4666</v>
      </c>
      <c r="C28649" t="s">
        <v>4667</v>
      </c>
      <c r="D28649" s="1">
        <v>45264</v>
      </c>
      <c r="E28649" s="2">
        <v>25</v>
      </c>
      <c r="F28649" t="s">
        <v>4670</v>
      </c>
      <c r="G28649" t="s">
        <v>1245</v>
      </c>
    </row>
    <row r="28650" spans="1:7" x14ac:dyDescent="0.25">
      <c r="A28650" t="s">
        <v>4665</v>
      </c>
      <c r="B28650" t="s">
        <v>4666</v>
      </c>
      <c r="C28650" t="s">
        <v>4667</v>
      </c>
      <c r="D28650" s="1">
        <v>45264</v>
      </c>
      <c r="E28650" s="2">
        <v>25</v>
      </c>
      <c r="F28650" t="s">
        <v>4668</v>
      </c>
      <c r="G28650" t="s">
        <v>276</v>
      </c>
    </row>
    <row r="28651" spans="1:7" x14ac:dyDescent="0.25">
      <c r="A28651" t="s">
        <v>4665</v>
      </c>
      <c r="B28651" t="s">
        <v>4666</v>
      </c>
      <c r="C28651" t="s">
        <v>4667</v>
      </c>
      <c r="D28651" s="1">
        <v>45264</v>
      </c>
      <c r="E28651" s="2">
        <v>25</v>
      </c>
      <c r="F28651" t="s">
        <v>4669</v>
      </c>
      <c r="G28651" t="s">
        <v>276</v>
      </c>
    </row>
    <row r="28652" spans="1:7" x14ac:dyDescent="0.25">
      <c r="A28652" t="s">
        <v>4665</v>
      </c>
      <c r="B28652" t="s">
        <v>4666</v>
      </c>
      <c r="C28652" t="s">
        <v>4667</v>
      </c>
      <c r="D28652" s="1">
        <v>45264</v>
      </c>
      <c r="E28652" s="2">
        <v>25</v>
      </c>
      <c r="F28652" t="s">
        <v>4670</v>
      </c>
      <c r="G28652" t="s">
        <v>276</v>
      </c>
    </row>
    <row r="28653" spans="1:7" x14ac:dyDescent="0.25">
      <c r="A28653" t="s">
        <v>178</v>
      </c>
      <c r="B28653" t="s">
        <v>179</v>
      </c>
      <c r="C28653" t="s">
        <v>180</v>
      </c>
      <c r="D28653" s="1">
        <v>45264</v>
      </c>
      <c r="E28653" s="2">
        <v>5</v>
      </c>
      <c r="F28653" t="s">
        <v>181</v>
      </c>
      <c r="G28653" t="s">
        <v>182</v>
      </c>
    </row>
    <row r="28654" spans="1:7" x14ac:dyDescent="0.25">
      <c r="A28654" t="s">
        <v>493</v>
      </c>
      <c r="B28654" t="s">
        <v>494</v>
      </c>
      <c r="C28654" t="s">
        <v>495</v>
      </c>
      <c r="D28654" s="1">
        <v>45264</v>
      </c>
      <c r="E28654" s="2">
        <v>15</v>
      </c>
      <c r="F28654" t="s">
        <v>496</v>
      </c>
      <c r="G28654" t="s">
        <v>310</v>
      </c>
    </row>
    <row r="28655" spans="1:7" x14ac:dyDescent="0.25">
      <c r="A28655" t="s">
        <v>493</v>
      </c>
      <c r="B28655" t="s">
        <v>494</v>
      </c>
      <c r="C28655" t="s">
        <v>495</v>
      </c>
      <c r="D28655" s="1">
        <v>45264</v>
      </c>
      <c r="E28655" s="2">
        <v>15</v>
      </c>
      <c r="F28655" t="s">
        <v>497</v>
      </c>
      <c r="G28655" t="s">
        <v>310</v>
      </c>
    </row>
    <row r="28656" spans="1:7" x14ac:dyDescent="0.25">
      <c r="A28656" t="s">
        <v>493</v>
      </c>
      <c r="B28656" t="s">
        <v>494</v>
      </c>
      <c r="C28656" t="s">
        <v>495</v>
      </c>
      <c r="D28656" s="1">
        <v>45264</v>
      </c>
      <c r="E28656" s="2">
        <v>25</v>
      </c>
      <c r="F28656" t="s">
        <v>496</v>
      </c>
      <c r="G28656" t="s">
        <v>2456</v>
      </c>
    </row>
    <row r="28657" spans="1:7" x14ac:dyDescent="0.25">
      <c r="A28657" t="s">
        <v>493</v>
      </c>
      <c r="B28657" t="s">
        <v>494</v>
      </c>
      <c r="C28657" t="s">
        <v>495</v>
      </c>
      <c r="D28657" s="1">
        <v>45264</v>
      </c>
      <c r="E28657" s="2">
        <v>25</v>
      </c>
      <c r="F28657" t="s">
        <v>497</v>
      </c>
      <c r="G28657" t="s">
        <v>2456</v>
      </c>
    </row>
    <row r="28658" spans="1:7" x14ac:dyDescent="0.25">
      <c r="A28658" t="s">
        <v>709</v>
      </c>
      <c r="B28658" t="s">
        <v>710</v>
      </c>
      <c r="C28658" t="s">
        <v>705</v>
      </c>
      <c r="D28658" s="1">
        <v>45264</v>
      </c>
      <c r="E28658" s="2">
        <v>84</v>
      </c>
      <c r="F28658" t="s">
        <v>711</v>
      </c>
      <c r="G28658" t="s">
        <v>3225</v>
      </c>
    </row>
    <row r="28659" spans="1:7" x14ac:dyDescent="0.25">
      <c r="A28659" t="s">
        <v>709</v>
      </c>
      <c r="B28659" t="s">
        <v>710</v>
      </c>
      <c r="C28659" t="s">
        <v>705</v>
      </c>
      <c r="D28659" s="1">
        <v>45264</v>
      </c>
      <c r="E28659" s="2">
        <v>84</v>
      </c>
      <c r="F28659" t="s">
        <v>712</v>
      </c>
      <c r="G28659" t="s">
        <v>3225</v>
      </c>
    </row>
    <row r="28660" spans="1:7" x14ac:dyDescent="0.25">
      <c r="A28660" t="s">
        <v>709</v>
      </c>
      <c r="B28660" t="s">
        <v>710</v>
      </c>
      <c r="C28660" t="s">
        <v>705</v>
      </c>
      <c r="D28660" s="1">
        <v>45264</v>
      </c>
      <c r="E28660" s="2">
        <v>84</v>
      </c>
      <c r="F28660" t="s">
        <v>712</v>
      </c>
      <c r="G28660" t="s">
        <v>3225</v>
      </c>
    </row>
    <row r="28661" spans="1:7" x14ac:dyDescent="0.25">
      <c r="A28661" t="s">
        <v>1464</v>
      </c>
      <c r="B28661" t="s">
        <v>1465</v>
      </c>
      <c r="C28661" t="s">
        <v>627</v>
      </c>
      <c r="D28661" s="1">
        <v>45264</v>
      </c>
      <c r="E28661" s="2">
        <v>20</v>
      </c>
      <c r="F28661" t="s">
        <v>1466</v>
      </c>
      <c r="G28661" t="s">
        <v>478</v>
      </c>
    </row>
    <row r="28662" spans="1:7" x14ac:dyDescent="0.25">
      <c r="A28662" t="s">
        <v>1464</v>
      </c>
      <c r="B28662" t="s">
        <v>1465</v>
      </c>
      <c r="C28662" t="s">
        <v>627</v>
      </c>
      <c r="D28662" s="1">
        <v>45264</v>
      </c>
      <c r="E28662" s="2">
        <v>20</v>
      </c>
      <c r="F28662" t="s">
        <v>1466</v>
      </c>
      <c r="G28662" t="s">
        <v>478</v>
      </c>
    </row>
    <row r="28663" spans="1:7" x14ac:dyDescent="0.25">
      <c r="A28663" t="s">
        <v>169</v>
      </c>
      <c r="B28663" t="s">
        <v>170</v>
      </c>
      <c r="C28663" t="s">
        <v>171</v>
      </c>
      <c r="D28663" s="1">
        <v>45264</v>
      </c>
      <c r="E28663" s="2">
        <v>10</v>
      </c>
      <c r="F28663" t="s">
        <v>172</v>
      </c>
      <c r="G28663" t="s">
        <v>1245</v>
      </c>
    </row>
    <row r="28664" spans="1:7" x14ac:dyDescent="0.25">
      <c r="A28664" t="s">
        <v>169</v>
      </c>
      <c r="B28664" t="s">
        <v>170</v>
      </c>
      <c r="C28664" t="s">
        <v>171</v>
      </c>
      <c r="D28664" s="1">
        <v>45264</v>
      </c>
      <c r="E28664" s="2">
        <v>10</v>
      </c>
      <c r="F28664" t="s">
        <v>173</v>
      </c>
      <c r="G28664" t="s">
        <v>1245</v>
      </c>
    </row>
    <row r="28665" spans="1:7" x14ac:dyDescent="0.25">
      <c r="A28665" t="s">
        <v>164</v>
      </c>
      <c r="B28665" t="s">
        <v>165</v>
      </c>
      <c r="C28665" t="s">
        <v>166</v>
      </c>
      <c r="D28665" s="1">
        <v>45264</v>
      </c>
      <c r="E28665" s="2">
        <v>20</v>
      </c>
      <c r="F28665" t="s">
        <v>167</v>
      </c>
      <c r="G28665" t="s">
        <v>3613</v>
      </c>
    </row>
    <row r="28666" spans="1:7" x14ac:dyDescent="0.25">
      <c r="A28666" t="s">
        <v>164</v>
      </c>
      <c r="B28666" t="s">
        <v>165</v>
      </c>
      <c r="C28666" t="s">
        <v>166</v>
      </c>
      <c r="D28666" s="1">
        <v>45264</v>
      </c>
      <c r="E28666" s="2">
        <v>20</v>
      </c>
      <c r="F28666" t="s">
        <v>168</v>
      </c>
      <c r="G28666" t="s">
        <v>3613</v>
      </c>
    </row>
    <row r="28667" spans="1:7" x14ac:dyDescent="0.25">
      <c r="A28667" t="s">
        <v>164</v>
      </c>
      <c r="B28667" t="s">
        <v>165</v>
      </c>
      <c r="C28667" t="s">
        <v>166</v>
      </c>
      <c r="D28667" s="1">
        <v>45264</v>
      </c>
      <c r="E28667" s="2">
        <v>20</v>
      </c>
      <c r="F28667" t="s">
        <v>167</v>
      </c>
      <c r="G28667" t="s">
        <v>97</v>
      </c>
    </row>
    <row r="28668" spans="1:7" x14ac:dyDescent="0.25">
      <c r="A28668" t="s">
        <v>164</v>
      </c>
      <c r="B28668" t="s">
        <v>165</v>
      </c>
      <c r="C28668" t="s">
        <v>166</v>
      </c>
      <c r="D28668" s="1">
        <v>45264</v>
      </c>
      <c r="E28668" s="2">
        <v>20</v>
      </c>
      <c r="F28668" t="s">
        <v>168</v>
      </c>
      <c r="G28668" t="s">
        <v>97</v>
      </c>
    </row>
    <row r="28669" spans="1:7" x14ac:dyDescent="0.25">
      <c r="A28669" t="s">
        <v>164</v>
      </c>
      <c r="B28669" t="s">
        <v>165</v>
      </c>
      <c r="C28669" t="s">
        <v>166</v>
      </c>
      <c r="D28669" s="1">
        <v>45264</v>
      </c>
      <c r="E28669" s="2">
        <v>25</v>
      </c>
      <c r="F28669" t="s">
        <v>167</v>
      </c>
      <c r="G28669" t="s">
        <v>1695</v>
      </c>
    </row>
    <row r="28670" spans="1:7" x14ac:dyDescent="0.25">
      <c r="A28670" t="s">
        <v>164</v>
      </c>
      <c r="B28670" t="s">
        <v>165</v>
      </c>
      <c r="C28670" t="s">
        <v>166</v>
      </c>
      <c r="D28670" s="1">
        <v>45264</v>
      </c>
      <c r="E28670" s="2">
        <v>25</v>
      </c>
      <c r="F28670" t="s">
        <v>168</v>
      </c>
      <c r="G28670" t="s">
        <v>1695</v>
      </c>
    </row>
    <row r="28671" spans="1:7" x14ac:dyDescent="0.25">
      <c r="A28671" t="s">
        <v>1541</v>
      </c>
      <c r="B28671" t="s">
        <v>1542</v>
      </c>
      <c r="C28671" t="s">
        <v>1543</v>
      </c>
      <c r="D28671" s="1">
        <v>45264</v>
      </c>
      <c r="E28671" s="2">
        <v>20</v>
      </c>
      <c r="F28671" t="s">
        <v>1544</v>
      </c>
      <c r="G28671" t="s">
        <v>114</v>
      </c>
    </row>
    <row r="28672" spans="1:7" x14ac:dyDescent="0.25">
      <c r="A28672" t="s">
        <v>1541</v>
      </c>
      <c r="B28672" t="s">
        <v>1542</v>
      </c>
      <c r="C28672" t="s">
        <v>1543</v>
      </c>
      <c r="D28672" s="1">
        <v>45264</v>
      </c>
      <c r="E28672" s="2">
        <v>20</v>
      </c>
      <c r="F28672" t="s">
        <v>1545</v>
      </c>
      <c r="G28672" t="s">
        <v>114</v>
      </c>
    </row>
    <row r="28673" spans="1:7" x14ac:dyDescent="0.25">
      <c r="A28673" t="s">
        <v>3800</v>
      </c>
      <c r="B28673" t="s">
        <v>1430</v>
      </c>
      <c r="C28673" t="s">
        <v>3801</v>
      </c>
      <c r="D28673" s="1">
        <v>45264</v>
      </c>
      <c r="E28673" s="2">
        <v>10</v>
      </c>
      <c r="F28673" t="s">
        <v>3802</v>
      </c>
      <c r="G28673" t="s">
        <v>2700</v>
      </c>
    </row>
    <row r="28674" spans="1:7" x14ac:dyDescent="0.25">
      <c r="A28674" t="s">
        <v>3800</v>
      </c>
      <c r="B28674" t="s">
        <v>1430</v>
      </c>
      <c r="C28674" t="s">
        <v>3801</v>
      </c>
      <c r="D28674" s="1">
        <v>45264</v>
      </c>
      <c r="E28674" s="2">
        <v>10</v>
      </c>
      <c r="F28674" t="s">
        <v>3802</v>
      </c>
      <c r="G28674" t="s">
        <v>1245</v>
      </c>
    </row>
    <row r="28675" spans="1:7" x14ac:dyDescent="0.25">
      <c r="A28675" t="s">
        <v>4621</v>
      </c>
      <c r="B28675" t="s">
        <v>4622</v>
      </c>
      <c r="C28675" t="s">
        <v>4623</v>
      </c>
      <c r="D28675" s="1">
        <v>45264</v>
      </c>
      <c r="E28675" s="2">
        <v>250</v>
      </c>
      <c r="F28675" t="s">
        <v>4624</v>
      </c>
      <c r="G28675" t="s">
        <v>6332</v>
      </c>
    </row>
    <row r="28676" spans="1:7" x14ac:dyDescent="0.25">
      <c r="A28676" t="s">
        <v>2758</v>
      </c>
      <c r="B28676" t="s">
        <v>2759</v>
      </c>
      <c r="C28676" t="s">
        <v>2760</v>
      </c>
      <c r="D28676" s="1">
        <v>45264</v>
      </c>
      <c r="E28676" s="2">
        <v>15</v>
      </c>
      <c r="F28676" t="s">
        <v>2761</v>
      </c>
      <c r="G28676" t="s">
        <v>3282</v>
      </c>
    </row>
    <row r="28677" spans="1:7" x14ac:dyDescent="0.25">
      <c r="A28677" t="s">
        <v>155</v>
      </c>
      <c r="B28677" t="s">
        <v>156</v>
      </c>
      <c r="C28677" t="s">
        <v>157</v>
      </c>
      <c r="D28677" s="1">
        <v>45264</v>
      </c>
      <c r="E28677" s="2">
        <v>20</v>
      </c>
      <c r="F28677" t="s">
        <v>158</v>
      </c>
      <c r="G28677" t="s">
        <v>5789</v>
      </c>
    </row>
    <row r="28678" spans="1:7" x14ac:dyDescent="0.25">
      <c r="A28678" t="s">
        <v>155</v>
      </c>
      <c r="B28678" t="s">
        <v>156</v>
      </c>
      <c r="C28678" t="s">
        <v>157</v>
      </c>
      <c r="D28678" s="1">
        <v>45264</v>
      </c>
      <c r="E28678" s="2">
        <v>20</v>
      </c>
      <c r="F28678" t="s">
        <v>158</v>
      </c>
      <c r="G28678" t="s">
        <v>5789</v>
      </c>
    </row>
    <row r="28679" spans="1:7" x14ac:dyDescent="0.25">
      <c r="A28679" t="s">
        <v>3247</v>
      </c>
      <c r="B28679" t="s">
        <v>3248</v>
      </c>
      <c r="C28679" t="s">
        <v>3249</v>
      </c>
      <c r="D28679" s="1">
        <v>45264</v>
      </c>
      <c r="E28679" s="2">
        <v>10</v>
      </c>
      <c r="F28679" t="s">
        <v>3250</v>
      </c>
      <c r="G28679" t="s">
        <v>3649</v>
      </c>
    </row>
    <row r="28680" spans="1:7" x14ac:dyDescent="0.25">
      <c r="A28680" t="s">
        <v>4990</v>
      </c>
      <c r="B28680" t="s">
        <v>4991</v>
      </c>
      <c r="C28680" t="s">
        <v>4992</v>
      </c>
      <c r="D28680" s="1">
        <v>45264</v>
      </c>
      <c r="E28680" s="2">
        <v>100</v>
      </c>
      <c r="F28680" t="s">
        <v>4993</v>
      </c>
      <c r="G28680" t="s">
        <v>2663</v>
      </c>
    </row>
    <row r="28681" spans="1:7" x14ac:dyDescent="0.25">
      <c r="A28681" t="s">
        <v>4990</v>
      </c>
      <c r="B28681" t="s">
        <v>4991</v>
      </c>
      <c r="C28681" t="s">
        <v>4992</v>
      </c>
      <c r="D28681" s="1">
        <v>45264</v>
      </c>
      <c r="E28681" s="2">
        <v>100</v>
      </c>
      <c r="F28681" t="s">
        <v>4994</v>
      </c>
      <c r="G28681" t="s">
        <v>2663</v>
      </c>
    </row>
    <row r="28682" spans="1:7" x14ac:dyDescent="0.25">
      <c r="A28682" t="s">
        <v>2272</v>
      </c>
      <c r="B28682" t="s">
        <v>2273</v>
      </c>
      <c r="C28682" t="s">
        <v>2274</v>
      </c>
      <c r="D28682" s="1">
        <v>45264</v>
      </c>
      <c r="E28682" s="2">
        <v>41.67</v>
      </c>
      <c r="F28682" t="s">
        <v>2275</v>
      </c>
      <c r="G28682" t="s">
        <v>3650</v>
      </c>
    </row>
    <row r="28683" spans="1:7" x14ac:dyDescent="0.25">
      <c r="A28683" t="s">
        <v>2272</v>
      </c>
      <c r="B28683" t="s">
        <v>2273</v>
      </c>
      <c r="C28683" t="s">
        <v>2274</v>
      </c>
      <c r="D28683" s="1">
        <v>45264</v>
      </c>
      <c r="E28683" s="2">
        <v>41.67</v>
      </c>
      <c r="F28683" t="s">
        <v>2276</v>
      </c>
      <c r="G28683" t="s">
        <v>3650</v>
      </c>
    </row>
    <row r="28684" spans="1:7" x14ac:dyDescent="0.25">
      <c r="A28684" t="s">
        <v>2272</v>
      </c>
      <c r="B28684" t="s">
        <v>2273</v>
      </c>
      <c r="C28684" t="s">
        <v>2274</v>
      </c>
      <c r="D28684" s="1">
        <v>45264</v>
      </c>
      <c r="E28684" s="2">
        <v>83.33</v>
      </c>
      <c r="F28684" t="s">
        <v>2275</v>
      </c>
      <c r="G28684" t="s">
        <v>34</v>
      </c>
    </row>
    <row r="28685" spans="1:7" x14ac:dyDescent="0.25">
      <c r="A28685" t="s">
        <v>2272</v>
      </c>
      <c r="B28685" t="s">
        <v>2273</v>
      </c>
      <c r="C28685" t="s">
        <v>2274</v>
      </c>
      <c r="D28685" s="1">
        <v>45264</v>
      </c>
      <c r="E28685" s="2">
        <v>83.33</v>
      </c>
      <c r="F28685" t="s">
        <v>2276</v>
      </c>
      <c r="G28685" t="s">
        <v>34</v>
      </c>
    </row>
    <row r="28686" spans="1:7" x14ac:dyDescent="0.25">
      <c r="A28686" t="s">
        <v>2272</v>
      </c>
      <c r="B28686" t="s">
        <v>2273</v>
      </c>
      <c r="C28686" t="s">
        <v>2274</v>
      </c>
      <c r="D28686" s="1">
        <v>45264</v>
      </c>
      <c r="E28686" s="2">
        <v>350</v>
      </c>
      <c r="F28686" t="s">
        <v>2275</v>
      </c>
      <c r="G28686" t="s">
        <v>2663</v>
      </c>
    </row>
    <row r="28687" spans="1:7" x14ac:dyDescent="0.25">
      <c r="A28687" t="s">
        <v>2272</v>
      </c>
      <c r="B28687" t="s">
        <v>2273</v>
      </c>
      <c r="C28687" t="s">
        <v>2274</v>
      </c>
      <c r="D28687" s="1">
        <v>45264</v>
      </c>
      <c r="E28687" s="2">
        <v>350</v>
      </c>
      <c r="F28687" t="s">
        <v>2276</v>
      </c>
      <c r="G28687" t="s">
        <v>2663</v>
      </c>
    </row>
    <row r="28688" spans="1:7" x14ac:dyDescent="0.25">
      <c r="A28688" t="s">
        <v>553</v>
      </c>
      <c r="B28688" t="s">
        <v>554</v>
      </c>
      <c r="C28688" t="s">
        <v>555</v>
      </c>
      <c r="D28688" s="1">
        <v>45264</v>
      </c>
      <c r="E28688" s="2">
        <v>50</v>
      </c>
      <c r="F28688" t="s">
        <v>556</v>
      </c>
      <c r="G28688" t="s">
        <v>2663</v>
      </c>
    </row>
    <row r="28689" spans="1:7" x14ac:dyDescent="0.25">
      <c r="A28689" t="s">
        <v>553</v>
      </c>
      <c r="B28689" t="s">
        <v>554</v>
      </c>
      <c r="C28689" t="s">
        <v>555</v>
      </c>
      <c r="D28689" s="1">
        <v>45264</v>
      </c>
      <c r="E28689" s="2">
        <v>50</v>
      </c>
      <c r="F28689" t="s">
        <v>557</v>
      </c>
      <c r="G28689" t="s">
        <v>2663</v>
      </c>
    </row>
    <row r="28690" spans="1:7" x14ac:dyDescent="0.25">
      <c r="A28690" t="s">
        <v>2245</v>
      </c>
      <c r="B28690" t="s">
        <v>2246</v>
      </c>
      <c r="C28690" t="s">
        <v>2247</v>
      </c>
      <c r="D28690" s="1">
        <v>45264</v>
      </c>
      <c r="E28690" s="2">
        <v>10</v>
      </c>
      <c r="F28690" t="s">
        <v>2248</v>
      </c>
      <c r="G28690" t="s">
        <v>6257</v>
      </c>
    </row>
    <row r="28691" spans="1:7" x14ac:dyDescent="0.25">
      <c r="A28691" t="s">
        <v>2245</v>
      </c>
      <c r="B28691" t="s">
        <v>2246</v>
      </c>
      <c r="C28691" t="s">
        <v>2247</v>
      </c>
      <c r="D28691" s="1">
        <v>45264</v>
      </c>
      <c r="E28691" s="2">
        <v>10</v>
      </c>
      <c r="F28691" t="s">
        <v>2249</v>
      </c>
      <c r="G28691" t="s">
        <v>6257</v>
      </c>
    </row>
    <row r="28692" spans="1:7" x14ac:dyDescent="0.25">
      <c r="A28692">
        <v>68</v>
      </c>
      <c r="B28692" t="s">
        <v>5551</v>
      </c>
      <c r="C28692" t="s">
        <v>5552</v>
      </c>
      <c r="D28692" s="1">
        <v>45264</v>
      </c>
      <c r="E28692" s="2">
        <v>15</v>
      </c>
      <c r="F28692" t="s">
        <v>5553</v>
      </c>
      <c r="G28692" t="s">
        <v>4685</v>
      </c>
    </row>
    <row r="28693" spans="1:7" x14ac:dyDescent="0.25">
      <c r="A28693">
        <v>45</v>
      </c>
      <c r="B28693" t="s">
        <v>1578</v>
      </c>
      <c r="C28693" t="s">
        <v>3033</v>
      </c>
      <c r="D28693" s="1">
        <v>45264</v>
      </c>
      <c r="E28693" s="2">
        <v>84</v>
      </c>
      <c r="F28693" t="s">
        <v>5518</v>
      </c>
      <c r="G28693" t="s">
        <v>34</v>
      </c>
    </row>
    <row r="28694" spans="1:7" x14ac:dyDescent="0.25">
      <c r="A28694">
        <v>383</v>
      </c>
      <c r="B28694" t="s">
        <v>5772</v>
      </c>
      <c r="C28694" t="s">
        <v>5876</v>
      </c>
      <c r="D28694" s="1">
        <v>45264</v>
      </c>
      <c r="E28694" s="2">
        <v>50</v>
      </c>
      <c r="F28694" t="s">
        <v>5877</v>
      </c>
      <c r="G28694" t="s">
        <v>6428</v>
      </c>
    </row>
    <row r="28695" spans="1:7" x14ac:dyDescent="0.25">
      <c r="A28695">
        <v>278</v>
      </c>
      <c r="B28695" t="s">
        <v>2822</v>
      </c>
      <c r="C28695" t="s">
        <v>779</v>
      </c>
      <c r="D28695" s="1">
        <v>45264</v>
      </c>
      <c r="E28695" s="2">
        <v>5</v>
      </c>
      <c r="F28695" t="s">
        <v>5801</v>
      </c>
      <c r="G28695" t="s">
        <v>5789</v>
      </c>
    </row>
    <row r="28696" spans="1:7" x14ac:dyDescent="0.25">
      <c r="A28696">
        <v>276</v>
      </c>
      <c r="B28696" t="s">
        <v>5802</v>
      </c>
      <c r="C28696" t="s">
        <v>5803</v>
      </c>
      <c r="D28696" s="1">
        <v>45264</v>
      </c>
      <c r="E28696" s="2">
        <v>5</v>
      </c>
      <c r="G28696" t="s">
        <v>5789</v>
      </c>
    </row>
    <row r="28697" spans="1:7" x14ac:dyDescent="0.25">
      <c r="A28697">
        <v>851</v>
      </c>
      <c r="B28697" t="s">
        <v>6504</v>
      </c>
      <c r="C28697" t="s">
        <v>6505</v>
      </c>
      <c r="D28697" s="1">
        <v>45264</v>
      </c>
      <c r="E28697" s="2">
        <v>42</v>
      </c>
      <c r="F28697" t="s">
        <v>6506</v>
      </c>
      <c r="G28697" t="s">
        <v>6507</v>
      </c>
    </row>
    <row r="28698" spans="1:7" x14ac:dyDescent="0.25">
      <c r="A28698">
        <v>1246</v>
      </c>
      <c r="B28698" t="s">
        <v>6834</v>
      </c>
      <c r="C28698" t="s">
        <v>6835</v>
      </c>
      <c r="D28698" s="1">
        <v>45264</v>
      </c>
      <c r="E28698" s="2">
        <v>300</v>
      </c>
      <c r="G28698" t="s">
        <v>67</v>
      </c>
    </row>
    <row r="28699" spans="1:7" x14ac:dyDescent="0.25">
      <c r="A28699">
        <v>1247</v>
      </c>
      <c r="B28699" t="s">
        <v>6836</v>
      </c>
      <c r="C28699" t="s">
        <v>6837</v>
      </c>
      <c r="D28699" s="1">
        <v>45264</v>
      </c>
      <c r="E28699" s="2">
        <v>5</v>
      </c>
      <c r="F28699" t="s">
        <v>6838</v>
      </c>
      <c r="G28699" t="s">
        <v>5789</v>
      </c>
    </row>
    <row r="28700" spans="1:7" x14ac:dyDescent="0.25">
      <c r="A28700" t="s">
        <v>4053</v>
      </c>
      <c r="B28700" t="s">
        <v>580</v>
      </c>
      <c r="C28700" t="s">
        <v>4054</v>
      </c>
      <c r="D28700" s="1">
        <v>45264</v>
      </c>
      <c r="E28700" s="2">
        <v>15</v>
      </c>
      <c r="F28700" t="s">
        <v>4055</v>
      </c>
      <c r="G28700" t="s">
        <v>3282</v>
      </c>
    </row>
    <row r="28701" spans="1:7" x14ac:dyDescent="0.25">
      <c r="A28701" t="s">
        <v>4053</v>
      </c>
      <c r="B28701" t="s">
        <v>580</v>
      </c>
      <c r="C28701" t="s">
        <v>4054</v>
      </c>
      <c r="D28701" s="1">
        <v>45264</v>
      </c>
      <c r="E28701" s="2">
        <v>15</v>
      </c>
      <c r="F28701" t="s">
        <v>4055</v>
      </c>
      <c r="G28701" t="s">
        <v>3282</v>
      </c>
    </row>
    <row r="28702" spans="1:7" x14ac:dyDescent="0.25">
      <c r="A28702" t="s">
        <v>4053</v>
      </c>
      <c r="B28702" t="s">
        <v>580</v>
      </c>
      <c r="C28702" t="s">
        <v>4054</v>
      </c>
      <c r="D28702" s="1">
        <v>45264</v>
      </c>
      <c r="E28702" s="2">
        <v>15</v>
      </c>
      <c r="F28702" t="s">
        <v>4056</v>
      </c>
      <c r="G28702" t="s">
        <v>3282</v>
      </c>
    </row>
    <row r="28703" spans="1:7" x14ac:dyDescent="0.25">
      <c r="A28703" t="s">
        <v>636</v>
      </c>
      <c r="B28703" t="s">
        <v>637</v>
      </c>
      <c r="C28703" t="s">
        <v>638</v>
      </c>
      <c r="D28703" s="1">
        <v>45264</v>
      </c>
      <c r="E28703" s="2">
        <v>10</v>
      </c>
      <c r="F28703" t="s">
        <v>639</v>
      </c>
      <c r="G28703" t="s">
        <v>471</v>
      </c>
    </row>
    <row r="28704" spans="1:7" x14ac:dyDescent="0.25">
      <c r="A28704" t="s">
        <v>636</v>
      </c>
      <c r="B28704" t="s">
        <v>637</v>
      </c>
      <c r="C28704" t="s">
        <v>638</v>
      </c>
      <c r="D28704" s="1">
        <v>45264</v>
      </c>
      <c r="E28704" s="2">
        <v>10</v>
      </c>
      <c r="F28704" t="s">
        <v>639</v>
      </c>
      <c r="G28704" t="s">
        <v>1695</v>
      </c>
    </row>
    <row r="28705" spans="1:7" x14ac:dyDescent="0.25">
      <c r="A28705" t="s">
        <v>2690</v>
      </c>
      <c r="B28705" t="s">
        <v>2691</v>
      </c>
      <c r="C28705" t="s">
        <v>2692</v>
      </c>
      <c r="D28705" s="1">
        <v>45264</v>
      </c>
      <c r="E28705" s="2">
        <v>50</v>
      </c>
      <c r="F28705" t="s">
        <v>2693</v>
      </c>
      <c r="G28705" t="s">
        <v>1715</v>
      </c>
    </row>
    <row r="28706" spans="1:7" x14ac:dyDescent="0.25">
      <c r="A28706" t="s">
        <v>2690</v>
      </c>
      <c r="B28706" t="s">
        <v>2691</v>
      </c>
      <c r="C28706" t="s">
        <v>2692</v>
      </c>
      <c r="D28706" s="1">
        <v>45264</v>
      </c>
      <c r="E28706" s="2">
        <v>50</v>
      </c>
      <c r="F28706" t="s">
        <v>2693</v>
      </c>
      <c r="G28706" t="s">
        <v>1725</v>
      </c>
    </row>
    <row r="28707" spans="1:7" x14ac:dyDescent="0.25">
      <c r="A28707" t="s">
        <v>2000</v>
      </c>
      <c r="B28707" t="s">
        <v>2001</v>
      </c>
      <c r="C28707" t="s">
        <v>2002</v>
      </c>
      <c r="D28707" s="1">
        <v>45264</v>
      </c>
      <c r="E28707" s="2">
        <v>100</v>
      </c>
      <c r="F28707" t="s">
        <v>2003</v>
      </c>
      <c r="G28707" t="s">
        <v>2681</v>
      </c>
    </row>
    <row r="28708" spans="1:7" x14ac:dyDescent="0.25">
      <c r="A28708" t="s">
        <v>2000</v>
      </c>
      <c r="B28708" t="s">
        <v>2001</v>
      </c>
      <c r="C28708" t="s">
        <v>2002</v>
      </c>
      <c r="D28708" s="1">
        <v>45264</v>
      </c>
      <c r="E28708" s="2">
        <v>100</v>
      </c>
      <c r="F28708" t="s">
        <v>2004</v>
      </c>
      <c r="G28708" t="s">
        <v>2681</v>
      </c>
    </row>
    <row r="28709" spans="1:7" x14ac:dyDescent="0.25">
      <c r="A28709" t="s">
        <v>529</v>
      </c>
      <c r="B28709" t="s">
        <v>290</v>
      </c>
      <c r="C28709" t="s">
        <v>530</v>
      </c>
      <c r="D28709" s="1">
        <v>45264</v>
      </c>
      <c r="E28709" s="2">
        <v>25</v>
      </c>
      <c r="F28709" t="s">
        <v>531</v>
      </c>
      <c r="G28709" t="s">
        <v>3282</v>
      </c>
    </row>
    <row r="28710" spans="1:7" x14ac:dyDescent="0.25">
      <c r="A28710" t="s">
        <v>1590</v>
      </c>
      <c r="B28710" t="s">
        <v>1591</v>
      </c>
      <c r="C28710" t="s">
        <v>1592</v>
      </c>
      <c r="D28710" s="1">
        <v>45264</v>
      </c>
      <c r="E28710" s="2">
        <v>5</v>
      </c>
      <c r="F28710" t="s">
        <v>1593</v>
      </c>
      <c r="G28710" t="s">
        <v>1245</v>
      </c>
    </row>
    <row r="28711" spans="1:7" x14ac:dyDescent="0.25">
      <c r="A28711" t="s">
        <v>2153</v>
      </c>
      <c r="B28711" t="s">
        <v>614</v>
      </c>
      <c r="C28711" t="s">
        <v>1310</v>
      </c>
      <c r="D28711" s="1">
        <v>45264</v>
      </c>
      <c r="E28711" s="2">
        <v>10</v>
      </c>
      <c r="F28711" t="s">
        <v>2154</v>
      </c>
      <c r="G28711" t="s">
        <v>1245</v>
      </c>
    </row>
    <row r="28712" spans="1:7" x14ac:dyDescent="0.25">
      <c r="A28712" t="s">
        <v>3689</v>
      </c>
      <c r="B28712" t="s">
        <v>3690</v>
      </c>
      <c r="C28712" t="s">
        <v>3691</v>
      </c>
      <c r="D28712" s="1">
        <v>45264</v>
      </c>
      <c r="E28712" s="2">
        <v>34.96</v>
      </c>
      <c r="F28712" t="s">
        <v>3692</v>
      </c>
      <c r="G28712" t="s">
        <v>97</v>
      </c>
    </row>
    <row r="28713" spans="1:7" x14ac:dyDescent="0.25">
      <c r="A28713" t="s">
        <v>2742</v>
      </c>
      <c r="B28713" t="s">
        <v>2743</v>
      </c>
      <c r="C28713" t="s">
        <v>2744</v>
      </c>
      <c r="D28713" s="1">
        <v>45264</v>
      </c>
      <c r="E28713" s="2">
        <v>150</v>
      </c>
      <c r="F28713" t="s">
        <v>2745</v>
      </c>
      <c r="G28713" t="s">
        <v>2746</v>
      </c>
    </row>
    <row r="28714" spans="1:7" x14ac:dyDescent="0.25">
      <c r="A28714" t="s">
        <v>2742</v>
      </c>
      <c r="B28714" t="s">
        <v>2743</v>
      </c>
      <c r="C28714" t="s">
        <v>2744</v>
      </c>
      <c r="D28714" s="1">
        <v>45264</v>
      </c>
      <c r="E28714" s="2">
        <v>150</v>
      </c>
      <c r="F28714" t="s">
        <v>2747</v>
      </c>
      <c r="G28714" t="s">
        <v>2746</v>
      </c>
    </row>
    <row r="28715" spans="1:7" x14ac:dyDescent="0.25">
      <c r="A28715" t="s">
        <v>3686</v>
      </c>
      <c r="B28715" t="s">
        <v>764</v>
      </c>
      <c r="C28715" t="s">
        <v>3687</v>
      </c>
      <c r="D28715" s="1">
        <v>45264</v>
      </c>
      <c r="E28715" s="2">
        <v>5</v>
      </c>
      <c r="F28715" t="s">
        <v>3688</v>
      </c>
      <c r="G28715" t="s">
        <v>1245</v>
      </c>
    </row>
    <row r="28716" spans="1:7" x14ac:dyDescent="0.25">
      <c r="A28716" t="s">
        <v>3686</v>
      </c>
      <c r="B28716" t="s">
        <v>764</v>
      </c>
      <c r="C28716" t="s">
        <v>3687</v>
      </c>
      <c r="D28716" s="1">
        <v>45264</v>
      </c>
      <c r="E28716" s="2">
        <v>5</v>
      </c>
      <c r="F28716" t="s">
        <v>3688</v>
      </c>
      <c r="G28716" t="s">
        <v>97</v>
      </c>
    </row>
    <row r="28717" spans="1:7" x14ac:dyDescent="0.25">
      <c r="A28717" t="s">
        <v>5385</v>
      </c>
      <c r="B28717" t="s">
        <v>2992</v>
      </c>
      <c r="C28717" t="s">
        <v>5386</v>
      </c>
      <c r="D28717" s="1">
        <v>45264</v>
      </c>
      <c r="E28717" s="2">
        <v>100</v>
      </c>
      <c r="F28717" t="s">
        <v>5387</v>
      </c>
      <c r="G28717" t="s">
        <v>67</v>
      </c>
    </row>
    <row r="28718" spans="1:7" x14ac:dyDescent="0.25">
      <c r="A28718" t="s">
        <v>2167</v>
      </c>
      <c r="B28718" t="s">
        <v>2168</v>
      </c>
      <c r="C28718" t="s">
        <v>2169</v>
      </c>
      <c r="D28718" s="1">
        <v>45264</v>
      </c>
      <c r="E28718" s="2">
        <v>100</v>
      </c>
      <c r="F28718" t="s">
        <v>2170</v>
      </c>
      <c r="G28718" t="s">
        <v>2199</v>
      </c>
    </row>
    <row r="28719" spans="1:7" x14ac:dyDescent="0.25">
      <c r="A28719" t="s">
        <v>2167</v>
      </c>
      <c r="B28719" t="s">
        <v>2168</v>
      </c>
      <c r="C28719" t="s">
        <v>2169</v>
      </c>
      <c r="D28719" s="1">
        <v>45264</v>
      </c>
      <c r="E28719" s="2">
        <v>100</v>
      </c>
      <c r="F28719" t="s">
        <v>2170</v>
      </c>
      <c r="G28719" t="s">
        <v>245</v>
      </c>
    </row>
    <row r="28720" spans="1:7" x14ac:dyDescent="0.25">
      <c r="A28720" t="s">
        <v>1803</v>
      </c>
      <c r="B28720" t="s">
        <v>1804</v>
      </c>
      <c r="C28720" t="s">
        <v>1805</v>
      </c>
      <c r="D28720" s="1">
        <v>45264</v>
      </c>
      <c r="E28720" s="2">
        <v>25</v>
      </c>
      <c r="F28720" t="s">
        <v>1806</v>
      </c>
      <c r="G28720" t="s">
        <v>271</v>
      </c>
    </row>
    <row r="28721" spans="1:7" x14ac:dyDescent="0.25">
      <c r="A28721" t="s">
        <v>1803</v>
      </c>
      <c r="B28721" t="s">
        <v>1804</v>
      </c>
      <c r="C28721" t="s">
        <v>1805</v>
      </c>
      <c r="D28721" s="1">
        <v>45264</v>
      </c>
      <c r="E28721" s="2">
        <v>25</v>
      </c>
      <c r="F28721" t="s">
        <v>1806</v>
      </c>
      <c r="G28721" t="s">
        <v>5422</v>
      </c>
    </row>
    <row r="28722" spans="1:7" x14ac:dyDescent="0.25">
      <c r="A28722" t="s">
        <v>322</v>
      </c>
      <c r="B28722" t="s">
        <v>323</v>
      </c>
      <c r="C28722" t="s">
        <v>324</v>
      </c>
      <c r="D28722" s="1">
        <v>45264</v>
      </c>
      <c r="E28722" s="2">
        <v>63</v>
      </c>
      <c r="F28722" t="s">
        <v>325</v>
      </c>
      <c r="G28722" t="s">
        <v>326</v>
      </c>
    </row>
    <row r="28723" spans="1:7" x14ac:dyDescent="0.25">
      <c r="A28723" t="s">
        <v>322</v>
      </c>
      <c r="B28723" t="s">
        <v>323</v>
      </c>
      <c r="C28723" t="s">
        <v>324</v>
      </c>
      <c r="D28723" s="1">
        <v>45264</v>
      </c>
      <c r="E28723" s="2">
        <v>63</v>
      </c>
      <c r="F28723" t="s">
        <v>327</v>
      </c>
      <c r="G28723" t="s">
        <v>326</v>
      </c>
    </row>
    <row r="28724" spans="1:7" x14ac:dyDescent="0.25">
      <c r="A28724" t="s">
        <v>312</v>
      </c>
      <c r="B28724" t="s">
        <v>248</v>
      </c>
      <c r="C28724" t="s">
        <v>313</v>
      </c>
      <c r="D28724" s="1">
        <v>45264</v>
      </c>
      <c r="E28724" s="2">
        <v>50</v>
      </c>
      <c r="F28724" t="s">
        <v>314</v>
      </c>
      <c r="G28724" t="s">
        <v>315</v>
      </c>
    </row>
    <row r="28725" spans="1:7" x14ac:dyDescent="0.25">
      <c r="A28725" t="s">
        <v>482</v>
      </c>
      <c r="B28725" t="s">
        <v>483</v>
      </c>
      <c r="C28725" t="s">
        <v>484</v>
      </c>
      <c r="D28725" s="1">
        <v>45265</v>
      </c>
      <c r="E28725" s="2">
        <v>83.33</v>
      </c>
      <c r="F28725" t="s">
        <v>485</v>
      </c>
      <c r="G28725" t="s">
        <v>34</v>
      </c>
    </row>
    <row r="28726" spans="1:7" x14ac:dyDescent="0.25">
      <c r="A28726" t="s">
        <v>482</v>
      </c>
      <c r="B28726" t="s">
        <v>483</v>
      </c>
      <c r="C28726" t="s">
        <v>484</v>
      </c>
      <c r="D28726" s="1">
        <v>45265</v>
      </c>
      <c r="E28726" s="2">
        <v>41.67</v>
      </c>
      <c r="F28726" t="s">
        <v>485</v>
      </c>
      <c r="G28726" t="s">
        <v>1240</v>
      </c>
    </row>
    <row r="28727" spans="1:7" x14ac:dyDescent="0.25">
      <c r="A28727" t="s">
        <v>4440</v>
      </c>
      <c r="B28727" t="s">
        <v>4441</v>
      </c>
      <c r="C28727" t="s">
        <v>2822</v>
      </c>
      <c r="D28727" s="1">
        <v>45265</v>
      </c>
      <c r="E28727" s="2">
        <v>1000</v>
      </c>
      <c r="F28727" t="s">
        <v>4442</v>
      </c>
      <c r="G28727" t="s">
        <v>34</v>
      </c>
    </row>
    <row r="28728" spans="1:7" x14ac:dyDescent="0.25">
      <c r="A28728" t="s">
        <v>4440</v>
      </c>
      <c r="B28728" t="s">
        <v>4441</v>
      </c>
      <c r="C28728" t="s">
        <v>2822</v>
      </c>
      <c r="D28728" s="1">
        <v>45265</v>
      </c>
      <c r="E28728" s="2">
        <v>1000</v>
      </c>
      <c r="F28728" t="s">
        <v>4444</v>
      </c>
      <c r="G28728" t="s">
        <v>34</v>
      </c>
    </row>
    <row r="28729" spans="1:7" x14ac:dyDescent="0.25">
      <c r="A28729" t="s">
        <v>2717</v>
      </c>
      <c r="B28729" t="s">
        <v>2718</v>
      </c>
      <c r="C28729" t="s">
        <v>2425</v>
      </c>
      <c r="D28729" s="1">
        <v>45265</v>
      </c>
      <c r="E28729" s="2">
        <v>400</v>
      </c>
      <c r="F28729" t="s">
        <v>2719</v>
      </c>
      <c r="G28729" t="s">
        <v>2456</v>
      </c>
    </row>
    <row r="28730" spans="1:7" x14ac:dyDescent="0.25">
      <c r="A28730" t="s">
        <v>2717</v>
      </c>
      <c r="B28730" t="s">
        <v>2718</v>
      </c>
      <c r="C28730" t="s">
        <v>2425</v>
      </c>
      <c r="D28730" s="1">
        <v>45265</v>
      </c>
      <c r="E28730" s="2">
        <v>400</v>
      </c>
      <c r="F28730" t="s">
        <v>2720</v>
      </c>
      <c r="G28730" t="s">
        <v>2456</v>
      </c>
    </row>
    <row r="28731" spans="1:7" x14ac:dyDescent="0.25">
      <c r="A28731">
        <v>1001</v>
      </c>
      <c r="B28731" t="s">
        <v>6473</v>
      </c>
      <c r="C28731" t="s">
        <v>5793</v>
      </c>
      <c r="D28731" s="1">
        <v>45265</v>
      </c>
      <c r="E28731" s="2">
        <v>500</v>
      </c>
      <c r="F28731" t="s">
        <v>6474</v>
      </c>
      <c r="G28731" t="s">
        <v>6472</v>
      </c>
    </row>
    <row r="28732" spans="1:7" x14ac:dyDescent="0.25">
      <c r="A28732">
        <v>645</v>
      </c>
      <c r="B28732" t="s">
        <v>5985</v>
      </c>
      <c r="C28732" t="s">
        <v>5386</v>
      </c>
      <c r="D28732" s="1">
        <v>45265</v>
      </c>
      <c r="E28732" s="2">
        <v>1000</v>
      </c>
      <c r="F28732" t="s">
        <v>5953</v>
      </c>
      <c r="G28732" t="s">
        <v>2663</v>
      </c>
    </row>
    <row r="28733" spans="1:7" x14ac:dyDescent="0.25">
      <c r="A28733">
        <v>291</v>
      </c>
      <c r="B28733" t="s">
        <v>4141</v>
      </c>
      <c r="C28733" t="s">
        <v>46</v>
      </c>
      <c r="D28733" s="1">
        <v>45265</v>
      </c>
      <c r="E28733" s="2">
        <v>150</v>
      </c>
      <c r="F28733" t="s">
        <v>6839</v>
      </c>
      <c r="G28733" t="s">
        <v>523</v>
      </c>
    </row>
    <row r="28734" spans="1:7" x14ac:dyDescent="0.25">
      <c r="A28734" t="s">
        <v>2929</v>
      </c>
      <c r="B28734" t="s">
        <v>2930</v>
      </c>
      <c r="D28734" s="1">
        <v>45265</v>
      </c>
      <c r="E28734" s="2">
        <v>500</v>
      </c>
      <c r="F28734" t="s">
        <v>2931</v>
      </c>
      <c r="G28734" t="s">
        <v>1179</v>
      </c>
    </row>
    <row r="28735" spans="1:7" x14ac:dyDescent="0.25">
      <c r="A28735" t="s">
        <v>2929</v>
      </c>
      <c r="B28735" t="s">
        <v>2930</v>
      </c>
      <c r="D28735" s="1">
        <v>45265</v>
      </c>
      <c r="E28735" s="2">
        <v>500</v>
      </c>
      <c r="F28735" t="s">
        <v>2932</v>
      </c>
      <c r="G28735" t="s">
        <v>1179</v>
      </c>
    </row>
    <row r="28736" spans="1:7" x14ac:dyDescent="0.25">
      <c r="A28736" t="s">
        <v>4675</v>
      </c>
      <c r="B28736" t="s">
        <v>4676</v>
      </c>
      <c r="C28736" t="s">
        <v>4677</v>
      </c>
      <c r="D28736" s="1">
        <v>45265</v>
      </c>
      <c r="E28736" s="2">
        <v>2000</v>
      </c>
      <c r="G28736" t="s">
        <v>67</v>
      </c>
    </row>
    <row r="28737" spans="1:7" x14ac:dyDescent="0.25">
      <c r="A28737" t="s">
        <v>1539</v>
      </c>
      <c r="B28737" t="s">
        <v>1540</v>
      </c>
      <c r="C28737" t="s">
        <v>1540</v>
      </c>
      <c r="D28737" s="1">
        <v>45265</v>
      </c>
      <c r="E28737" s="2">
        <v>1000</v>
      </c>
      <c r="G28737" t="s">
        <v>67</v>
      </c>
    </row>
    <row r="28738" spans="1:7" x14ac:dyDescent="0.25">
      <c r="A28738">
        <v>163</v>
      </c>
      <c r="B28738" t="s">
        <v>5714</v>
      </c>
      <c r="C28738" t="s">
        <v>5715</v>
      </c>
      <c r="D28738" s="1">
        <v>45266</v>
      </c>
      <c r="E28738" s="2">
        <v>500</v>
      </c>
      <c r="F28738" t="s">
        <v>5716</v>
      </c>
      <c r="G28738" t="s">
        <v>67</v>
      </c>
    </row>
    <row r="28739" spans="1:7" x14ac:dyDescent="0.25">
      <c r="A28739">
        <v>790</v>
      </c>
      <c r="B28739" t="s">
        <v>6214</v>
      </c>
      <c r="D28739" s="1">
        <v>45267</v>
      </c>
      <c r="E28739" s="2">
        <v>2461.08</v>
      </c>
      <c r="G28739" t="s">
        <v>3613</v>
      </c>
    </row>
    <row r="28740" spans="1:7" x14ac:dyDescent="0.25">
      <c r="A28740" t="s">
        <v>4042</v>
      </c>
      <c r="B28740" t="s">
        <v>1918</v>
      </c>
      <c r="C28740" t="s">
        <v>3828</v>
      </c>
      <c r="D28740" s="1">
        <v>45267</v>
      </c>
      <c r="E28740" s="2">
        <v>20000</v>
      </c>
      <c r="F28740" t="s">
        <v>4043</v>
      </c>
      <c r="G28740" t="s">
        <v>4239</v>
      </c>
    </row>
    <row r="28741" spans="1:7" x14ac:dyDescent="0.25">
      <c r="A28741" t="s">
        <v>1784</v>
      </c>
      <c r="B28741" t="s">
        <v>15</v>
      </c>
      <c r="C28741" t="s">
        <v>1039</v>
      </c>
      <c r="D28741" s="1">
        <v>45267</v>
      </c>
      <c r="E28741" s="2">
        <v>6000</v>
      </c>
      <c r="F28741" t="s">
        <v>1785</v>
      </c>
      <c r="G28741" t="s">
        <v>2663</v>
      </c>
    </row>
    <row r="28742" spans="1:7" x14ac:dyDescent="0.25">
      <c r="A28742" t="s">
        <v>3726</v>
      </c>
      <c r="B28742" t="s">
        <v>3727</v>
      </c>
      <c r="C28742" t="s">
        <v>3728</v>
      </c>
      <c r="D28742" s="1">
        <v>45268</v>
      </c>
      <c r="E28742" s="2">
        <v>30</v>
      </c>
      <c r="F28742" t="s">
        <v>3729</v>
      </c>
      <c r="G28742" t="s">
        <v>145</v>
      </c>
    </row>
    <row r="28743" spans="1:7" x14ac:dyDescent="0.25">
      <c r="A28743">
        <v>1250</v>
      </c>
      <c r="B28743" t="s">
        <v>6840</v>
      </c>
      <c r="D28743" s="1">
        <v>45268</v>
      </c>
      <c r="E28743" s="2">
        <v>20000</v>
      </c>
      <c r="G28743" t="s">
        <v>4944</v>
      </c>
    </row>
    <row r="28744" spans="1:7" x14ac:dyDescent="0.25">
      <c r="A28744" t="s">
        <v>5206</v>
      </c>
      <c r="B28744" t="s">
        <v>5207</v>
      </c>
      <c r="D28744" s="1">
        <v>45271</v>
      </c>
      <c r="E28744" s="2">
        <v>100</v>
      </c>
      <c r="F28744" t="s">
        <v>5208</v>
      </c>
      <c r="G28744" t="s">
        <v>114</v>
      </c>
    </row>
    <row r="28745" spans="1:7" x14ac:dyDescent="0.25">
      <c r="A28745" t="s">
        <v>1743</v>
      </c>
      <c r="B28745" t="s">
        <v>1744</v>
      </c>
      <c r="C28745" t="s">
        <v>1745</v>
      </c>
      <c r="D28745" s="1">
        <v>45271</v>
      </c>
      <c r="E28745" s="2">
        <v>10000</v>
      </c>
      <c r="F28745" t="s">
        <v>1746</v>
      </c>
      <c r="G28745" t="s">
        <v>2663</v>
      </c>
    </row>
    <row r="28746" spans="1:7" x14ac:dyDescent="0.25">
      <c r="A28746" t="s">
        <v>5036</v>
      </c>
      <c r="B28746" t="s">
        <v>5037</v>
      </c>
      <c r="C28746" t="s">
        <v>3544</v>
      </c>
      <c r="D28746" s="1">
        <v>45272</v>
      </c>
      <c r="E28746" s="2">
        <v>2000</v>
      </c>
      <c r="F28746" t="s">
        <v>5038</v>
      </c>
      <c r="G28746" t="s">
        <v>2663</v>
      </c>
    </row>
    <row r="28747" spans="1:7" x14ac:dyDescent="0.25">
      <c r="A28747" t="s">
        <v>877</v>
      </c>
      <c r="B28747" t="s">
        <v>559</v>
      </c>
      <c r="C28747" t="s">
        <v>878</v>
      </c>
      <c r="D28747" s="1">
        <v>45272</v>
      </c>
      <c r="E28747" s="2">
        <v>1000</v>
      </c>
      <c r="F28747" t="s">
        <v>879</v>
      </c>
      <c r="G28747" t="s">
        <v>34</v>
      </c>
    </row>
    <row r="28748" spans="1:7" x14ac:dyDescent="0.25">
      <c r="A28748" t="s">
        <v>877</v>
      </c>
      <c r="B28748" t="s">
        <v>559</v>
      </c>
      <c r="C28748" t="s">
        <v>878</v>
      </c>
      <c r="D28748" s="1">
        <v>45272</v>
      </c>
      <c r="E28748" s="2">
        <v>1000</v>
      </c>
      <c r="F28748" t="s">
        <v>881</v>
      </c>
      <c r="G28748" t="s">
        <v>34</v>
      </c>
    </row>
    <row r="28749" spans="1:7" x14ac:dyDescent="0.25">
      <c r="A28749" t="s">
        <v>877</v>
      </c>
      <c r="B28749" t="s">
        <v>559</v>
      </c>
      <c r="C28749" t="s">
        <v>878</v>
      </c>
      <c r="D28749" s="1">
        <v>45272</v>
      </c>
      <c r="E28749" s="2">
        <v>2000</v>
      </c>
      <c r="F28749" t="s">
        <v>879</v>
      </c>
      <c r="G28749" t="s">
        <v>2663</v>
      </c>
    </row>
    <row r="28750" spans="1:7" x14ac:dyDescent="0.25">
      <c r="A28750" t="s">
        <v>877</v>
      </c>
      <c r="B28750" t="s">
        <v>559</v>
      </c>
      <c r="C28750" t="s">
        <v>878</v>
      </c>
      <c r="D28750" s="1">
        <v>45272</v>
      </c>
      <c r="E28750" s="2">
        <v>2000</v>
      </c>
      <c r="F28750" t="s">
        <v>881</v>
      </c>
      <c r="G28750" t="s">
        <v>2663</v>
      </c>
    </row>
    <row r="28751" spans="1:7" x14ac:dyDescent="0.25">
      <c r="A28751" t="s">
        <v>877</v>
      </c>
      <c r="B28751" t="s">
        <v>559</v>
      </c>
      <c r="C28751" t="s">
        <v>878</v>
      </c>
      <c r="D28751" s="1">
        <v>45272</v>
      </c>
      <c r="E28751" s="2">
        <v>4000</v>
      </c>
      <c r="F28751" t="s">
        <v>879</v>
      </c>
      <c r="G28751" t="s">
        <v>883</v>
      </c>
    </row>
    <row r="28752" spans="1:7" x14ac:dyDescent="0.25">
      <c r="A28752" t="s">
        <v>877</v>
      </c>
      <c r="B28752" t="s">
        <v>559</v>
      </c>
      <c r="C28752" t="s">
        <v>878</v>
      </c>
      <c r="D28752" s="1">
        <v>45272</v>
      </c>
      <c r="E28752" s="2">
        <v>4000</v>
      </c>
      <c r="F28752" t="s">
        <v>881</v>
      </c>
      <c r="G28752" t="s">
        <v>883</v>
      </c>
    </row>
    <row r="28753" spans="1:7" x14ac:dyDescent="0.25">
      <c r="A28753" t="s">
        <v>2189</v>
      </c>
      <c r="B28753" t="s">
        <v>2190</v>
      </c>
      <c r="D28753" s="1">
        <v>45272</v>
      </c>
      <c r="E28753" s="2">
        <v>1000</v>
      </c>
      <c r="F28753" t="s">
        <v>2191</v>
      </c>
      <c r="G28753" t="s">
        <v>34</v>
      </c>
    </row>
    <row r="28754" spans="1:7" x14ac:dyDescent="0.25">
      <c r="A28754" t="s">
        <v>985</v>
      </c>
      <c r="B28754" t="s">
        <v>986</v>
      </c>
      <c r="D28754" s="1">
        <v>45272</v>
      </c>
      <c r="E28754" s="2">
        <v>3000</v>
      </c>
      <c r="F28754" t="s">
        <v>987</v>
      </c>
      <c r="G28754" t="s">
        <v>988</v>
      </c>
    </row>
    <row r="28755" spans="1:7" x14ac:dyDescent="0.25">
      <c r="A28755" t="s">
        <v>1198</v>
      </c>
      <c r="B28755" t="s">
        <v>1199</v>
      </c>
      <c r="D28755" s="1">
        <v>45272</v>
      </c>
      <c r="E28755" s="2">
        <v>1000</v>
      </c>
      <c r="F28755" t="s">
        <v>1200</v>
      </c>
      <c r="G28755" t="s">
        <v>34</v>
      </c>
    </row>
    <row r="28756" spans="1:7" x14ac:dyDescent="0.25">
      <c r="A28756" t="s">
        <v>2397</v>
      </c>
      <c r="B28756" t="s">
        <v>2398</v>
      </c>
      <c r="C28756" t="s">
        <v>2399</v>
      </c>
      <c r="D28756" s="1">
        <v>45272</v>
      </c>
      <c r="E28756" s="2">
        <v>1000</v>
      </c>
      <c r="F28756" t="s">
        <v>2400</v>
      </c>
      <c r="G28756" t="s">
        <v>34</v>
      </c>
    </row>
    <row r="28757" spans="1:7" x14ac:dyDescent="0.25">
      <c r="A28757" t="s">
        <v>5397</v>
      </c>
      <c r="B28757" t="s">
        <v>5398</v>
      </c>
      <c r="C28757" t="s">
        <v>5399</v>
      </c>
      <c r="D28757" s="1">
        <v>45272</v>
      </c>
      <c r="E28757" s="2">
        <v>1000</v>
      </c>
      <c r="F28757" t="s">
        <v>5400</v>
      </c>
      <c r="G28757" t="s">
        <v>2663</v>
      </c>
    </row>
    <row r="28758" spans="1:7" x14ac:dyDescent="0.25">
      <c r="A28758" t="s">
        <v>1619</v>
      </c>
      <c r="B28758" t="s">
        <v>1620</v>
      </c>
      <c r="C28758" t="s">
        <v>1621</v>
      </c>
      <c r="D28758" s="1">
        <v>45273</v>
      </c>
      <c r="E28758" s="2">
        <v>100</v>
      </c>
      <c r="F28758" t="s">
        <v>1622</v>
      </c>
      <c r="G28758" t="s">
        <v>2663</v>
      </c>
    </row>
    <row r="28759" spans="1:7" x14ac:dyDescent="0.25">
      <c r="A28759">
        <v>1251</v>
      </c>
      <c r="B28759" t="s">
        <v>6841</v>
      </c>
      <c r="C28759" t="s">
        <v>6842</v>
      </c>
      <c r="D28759" s="1">
        <v>45273</v>
      </c>
      <c r="E28759" s="2">
        <v>1000</v>
      </c>
      <c r="F28759" t="s">
        <v>6843</v>
      </c>
      <c r="G28759" t="s">
        <v>34</v>
      </c>
    </row>
    <row r="28760" spans="1:7" x14ac:dyDescent="0.25">
      <c r="A28760" t="s">
        <v>4779</v>
      </c>
      <c r="B28760" t="s">
        <v>2075</v>
      </c>
      <c r="C28760" t="s">
        <v>4780</v>
      </c>
      <c r="D28760" s="1">
        <v>45273</v>
      </c>
      <c r="E28760" s="2">
        <v>1000</v>
      </c>
      <c r="F28760" t="s">
        <v>3849</v>
      </c>
      <c r="G28760" t="s">
        <v>2663</v>
      </c>
    </row>
    <row r="28761" spans="1:7" x14ac:dyDescent="0.25">
      <c r="A28761" t="s">
        <v>727</v>
      </c>
      <c r="B28761" t="s">
        <v>728</v>
      </c>
      <c r="C28761" t="s">
        <v>729</v>
      </c>
      <c r="D28761" s="1">
        <v>45273</v>
      </c>
      <c r="E28761" s="2">
        <v>3000</v>
      </c>
      <c r="F28761" t="s">
        <v>730</v>
      </c>
      <c r="G28761" t="s">
        <v>34</v>
      </c>
    </row>
    <row r="28762" spans="1:7" x14ac:dyDescent="0.25">
      <c r="A28762" t="s">
        <v>686</v>
      </c>
      <c r="B28762" t="s">
        <v>687</v>
      </c>
      <c r="C28762" t="s">
        <v>688</v>
      </c>
      <c r="D28762" s="1">
        <v>45273</v>
      </c>
      <c r="E28762" s="2">
        <v>100</v>
      </c>
      <c r="F28762" t="s">
        <v>689</v>
      </c>
      <c r="G28762" t="s">
        <v>6257</v>
      </c>
    </row>
    <row r="28763" spans="1:7" x14ac:dyDescent="0.25">
      <c r="A28763" t="s">
        <v>686</v>
      </c>
      <c r="B28763" t="s">
        <v>687</v>
      </c>
      <c r="C28763" t="s">
        <v>688</v>
      </c>
      <c r="D28763" s="1">
        <v>45273</v>
      </c>
      <c r="E28763" s="2">
        <v>100</v>
      </c>
      <c r="F28763" t="s">
        <v>690</v>
      </c>
      <c r="G28763" t="s">
        <v>6257</v>
      </c>
    </row>
    <row r="28764" spans="1:7" x14ac:dyDescent="0.25">
      <c r="A28764" t="s">
        <v>1539</v>
      </c>
      <c r="B28764" t="s">
        <v>1540</v>
      </c>
      <c r="C28764" t="s">
        <v>1540</v>
      </c>
      <c r="D28764" s="1">
        <v>45273</v>
      </c>
      <c r="E28764" s="2">
        <v>5.41</v>
      </c>
      <c r="G28764" t="s">
        <v>114</v>
      </c>
    </row>
    <row r="28765" spans="1:7" x14ac:dyDescent="0.25">
      <c r="A28765" t="s">
        <v>3292</v>
      </c>
      <c r="B28765" t="s">
        <v>3293</v>
      </c>
      <c r="C28765" t="s">
        <v>997</v>
      </c>
      <c r="D28765" s="1">
        <v>45273</v>
      </c>
      <c r="E28765" s="2">
        <v>1000</v>
      </c>
      <c r="F28765" t="s">
        <v>3294</v>
      </c>
      <c r="G28765" t="s">
        <v>2663</v>
      </c>
    </row>
    <row r="28766" spans="1:7" x14ac:dyDescent="0.25">
      <c r="A28766" t="s">
        <v>121</v>
      </c>
      <c r="B28766" t="s">
        <v>122</v>
      </c>
      <c r="C28766" t="s">
        <v>123</v>
      </c>
      <c r="D28766" s="1">
        <v>45274</v>
      </c>
      <c r="E28766" s="2">
        <v>500</v>
      </c>
      <c r="F28766" t="s">
        <v>124</v>
      </c>
      <c r="G28766" t="s">
        <v>2663</v>
      </c>
    </row>
    <row r="28767" spans="1:7" x14ac:dyDescent="0.25">
      <c r="A28767" t="s">
        <v>2356</v>
      </c>
      <c r="B28767" t="s">
        <v>2357</v>
      </c>
      <c r="C28767" t="s">
        <v>1703</v>
      </c>
      <c r="D28767" s="1">
        <v>45274</v>
      </c>
      <c r="E28767" s="2">
        <v>100</v>
      </c>
      <c r="F28767" t="s">
        <v>2358</v>
      </c>
      <c r="G28767" t="s">
        <v>2663</v>
      </c>
    </row>
    <row r="28768" spans="1:7" x14ac:dyDescent="0.25">
      <c r="A28768" t="s">
        <v>49</v>
      </c>
      <c r="B28768" t="s">
        <v>50</v>
      </c>
      <c r="C28768" t="s">
        <v>51</v>
      </c>
      <c r="D28768" s="1">
        <v>45274</v>
      </c>
      <c r="E28768" s="2">
        <v>500</v>
      </c>
      <c r="F28768" t="s">
        <v>52</v>
      </c>
      <c r="G28768" t="s">
        <v>6844</v>
      </c>
    </row>
    <row r="28769" spans="1:7" x14ac:dyDescent="0.25">
      <c r="A28769" t="s">
        <v>49</v>
      </c>
      <c r="B28769" t="s">
        <v>50</v>
      </c>
      <c r="C28769" t="s">
        <v>51</v>
      </c>
      <c r="D28769" s="1">
        <v>45275</v>
      </c>
      <c r="E28769" s="2">
        <v>140</v>
      </c>
      <c r="F28769" t="s">
        <v>52</v>
      </c>
      <c r="G28769" t="s">
        <v>2663</v>
      </c>
    </row>
    <row r="28770" spans="1:7" x14ac:dyDescent="0.25">
      <c r="A28770" t="s">
        <v>40</v>
      </c>
      <c r="B28770" t="s">
        <v>41</v>
      </c>
      <c r="C28770" t="s">
        <v>42</v>
      </c>
      <c r="D28770" s="1">
        <v>45275</v>
      </c>
      <c r="E28770" s="2">
        <v>83.33</v>
      </c>
      <c r="F28770" t="s">
        <v>43</v>
      </c>
      <c r="G28770" t="s">
        <v>2898</v>
      </c>
    </row>
    <row r="28771" spans="1:7" x14ac:dyDescent="0.25">
      <c r="A28771" t="s">
        <v>40</v>
      </c>
      <c r="B28771" t="s">
        <v>41</v>
      </c>
      <c r="C28771" t="s">
        <v>42</v>
      </c>
      <c r="D28771" s="1">
        <v>45275</v>
      </c>
      <c r="E28771" s="2">
        <v>83.33</v>
      </c>
      <c r="F28771" t="s">
        <v>43</v>
      </c>
      <c r="G28771" t="s">
        <v>34</v>
      </c>
    </row>
    <row r="28772" spans="1:7" x14ac:dyDescent="0.25">
      <c r="A28772" t="s">
        <v>53</v>
      </c>
      <c r="B28772" t="s">
        <v>54</v>
      </c>
      <c r="C28772" t="s">
        <v>55</v>
      </c>
      <c r="D28772" s="1">
        <v>45275</v>
      </c>
      <c r="E28772" s="2">
        <v>0</v>
      </c>
      <c r="F28772" t="s">
        <v>56</v>
      </c>
      <c r="G28772" t="s">
        <v>2663</v>
      </c>
    </row>
    <row r="28773" spans="1:7" x14ac:dyDescent="0.25">
      <c r="A28773" t="s">
        <v>53</v>
      </c>
      <c r="B28773" t="s">
        <v>54</v>
      </c>
      <c r="C28773" t="s">
        <v>55</v>
      </c>
      <c r="D28773" s="1">
        <v>45275</v>
      </c>
      <c r="E28773" s="2">
        <v>0</v>
      </c>
      <c r="F28773" t="s">
        <v>57</v>
      </c>
      <c r="G28773" t="s">
        <v>2663</v>
      </c>
    </row>
    <row r="28774" spans="1:7" x14ac:dyDescent="0.25">
      <c r="A28774" t="s">
        <v>53</v>
      </c>
      <c r="B28774" t="s">
        <v>54</v>
      </c>
      <c r="C28774" t="s">
        <v>55</v>
      </c>
      <c r="D28774" s="1">
        <v>45275</v>
      </c>
      <c r="E28774" s="2">
        <v>0</v>
      </c>
      <c r="F28774" t="s">
        <v>56</v>
      </c>
      <c r="G28774" t="s">
        <v>34</v>
      </c>
    </row>
    <row r="28775" spans="1:7" x14ac:dyDescent="0.25">
      <c r="A28775" t="s">
        <v>53</v>
      </c>
      <c r="B28775" t="s">
        <v>54</v>
      </c>
      <c r="C28775" t="s">
        <v>55</v>
      </c>
      <c r="D28775" s="1">
        <v>45275</v>
      </c>
      <c r="E28775" s="2">
        <v>0</v>
      </c>
      <c r="F28775" t="s">
        <v>57</v>
      </c>
      <c r="G28775" t="s">
        <v>34</v>
      </c>
    </row>
    <row r="28776" spans="1:7" x14ac:dyDescent="0.25">
      <c r="A28776" t="s">
        <v>2463</v>
      </c>
      <c r="B28776" t="s">
        <v>2464</v>
      </c>
      <c r="C28776" t="s">
        <v>2465</v>
      </c>
      <c r="D28776" s="1">
        <v>45275</v>
      </c>
      <c r="E28776" s="2">
        <v>84</v>
      </c>
      <c r="F28776" t="s">
        <v>2466</v>
      </c>
      <c r="G28776" t="s">
        <v>34</v>
      </c>
    </row>
    <row r="28777" spans="1:7" x14ac:dyDescent="0.25">
      <c r="A28777" t="s">
        <v>2463</v>
      </c>
      <c r="B28777" t="s">
        <v>2464</v>
      </c>
      <c r="C28777" t="s">
        <v>2465</v>
      </c>
      <c r="D28777" s="1">
        <v>45275</v>
      </c>
      <c r="E28777" s="2">
        <v>84</v>
      </c>
      <c r="F28777" t="s">
        <v>2467</v>
      </c>
      <c r="G28777" t="s">
        <v>34</v>
      </c>
    </row>
    <row r="28778" spans="1:7" x14ac:dyDescent="0.25">
      <c r="A28778" t="s">
        <v>2463</v>
      </c>
      <c r="B28778" t="s">
        <v>2464</v>
      </c>
      <c r="C28778" t="s">
        <v>2465</v>
      </c>
      <c r="D28778" s="1">
        <v>45275</v>
      </c>
      <c r="E28778" s="2">
        <v>100</v>
      </c>
      <c r="F28778" t="s">
        <v>2466</v>
      </c>
      <c r="G28778" t="s">
        <v>2663</v>
      </c>
    </row>
    <row r="28779" spans="1:7" x14ac:dyDescent="0.25">
      <c r="A28779" t="s">
        <v>2463</v>
      </c>
      <c r="B28779" t="s">
        <v>2464</v>
      </c>
      <c r="C28779" t="s">
        <v>2465</v>
      </c>
      <c r="D28779" s="1">
        <v>45275</v>
      </c>
      <c r="E28779" s="2">
        <v>100</v>
      </c>
      <c r="F28779" t="s">
        <v>2467</v>
      </c>
      <c r="G28779" t="s">
        <v>2663</v>
      </c>
    </row>
    <row r="28780" spans="1:7" x14ac:dyDescent="0.25">
      <c r="A28780" t="s">
        <v>5403</v>
      </c>
      <c r="B28780" t="s">
        <v>5404</v>
      </c>
      <c r="C28780" t="s">
        <v>758</v>
      </c>
      <c r="D28780" s="1">
        <v>45275</v>
      </c>
      <c r="E28780" s="2">
        <v>84</v>
      </c>
      <c r="F28780" t="s">
        <v>5405</v>
      </c>
      <c r="G28780" t="s">
        <v>34</v>
      </c>
    </row>
    <row r="28781" spans="1:7" x14ac:dyDescent="0.25">
      <c r="A28781">
        <v>874</v>
      </c>
      <c r="B28781" t="s">
        <v>6384</v>
      </c>
      <c r="D28781" s="1">
        <v>45275</v>
      </c>
      <c r="E28781" s="2">
        <v>84</v>
      </c>
      <c r="G28781" t="s">
        <v>34</v>
      </c>
    </row>
    <row r="28782" spans="1:7" x14ac:dyDescent="0.25">
      <c r="A28782">
        <v>406</v>
      </c>
      <c r="B28782" t="s">
        <v>683</v>
      </c>
      <c r="C28782" t="s">
        <v>5895</v>
      </c>
      <c r="D28782" s="1">
        <v>45275</v>
      </c>
      <c r="E28782" s="2">
        <v>1000</v>
      </c>
      <c r="F28782" t="s">
        <v>5896</v>
      </c>
      <c r="G28782" t="s">
        <v>2663</v>
      </c>
    </row>
    <row r="28783" spans="1:7" x14ac:dyDescent="0.25">
      <c r="A28783" t="s">
        <v>2714</v>
      </c>
      <c r="B28783" t="s">
        <v>2715</v>
      </c>
      <c r="C28783" t="s">
        <v>488</v>
      </c>
      <c r="D28783" s="1">
        <v>45275</v>
      </c>
      <c r="E28783" s="2">
        <v>84</v>
      </c>
      <c r="F28783" t="s">
        <v>2716</v>
      </c>
      <c r="G28783" t="s">
        <v>34</v>
      </c>
    </row>
    <row r="28784" spans="1:7" x14ac:dyDescent="0.25">
      <c r="A28784" t="s">
        <v>1257</v>
      </c>
      <c r="B28784" t="s">
        <v>1258</v>
      </c>
      <c r="C28784" t="s">
        <v>1259</v>
      </c>
      <c r="D28784" s="1">
        <v>45275</v>
      </c>
      <c r="E28784" s="2">
        <v>83.33</v>
      </c>
      <c r="F28784" t="s">
        <v>1260</v>
      </c>
      <c r="G28784" t="s">
        <v>34</v>
      </c>
    </row>
    <row r="28785" spans="1:7" x14ac:dyDescent="0.25">
      <c r="A28785" t="s">
        <v>954</v>
      </c>
      <c r="B28785" t="s">
        <v>955</v>
      </c>
      <c r="C28785" t="s">
        <v>956</v>
      </c>
      <c r="D28785" s="1">
        <v>45278</v>
      </c>
      <c r="E28785" s="2">
        <v>3000</v>
      </c>
      <c r="G28785" t="s">
        <v>522</v>
      </c>
    </row>
    <row r="28786" spans="1:7" x14ac:dyDescent="0.25">
      <c r="A28786" t="s">
        <v>5390</v>
      </c>
      <c r="B28786" t="s">
        <v>5391</v>
      </c>
      <c r="C28786" t="s">
        <v>2801</v>
      </c>
      <c r="D28786" s="1">
        <v>45278</v>
      </c>
      <c r="E28786" s="2">
        <v>200</v>
      </c>
      <c r="F28786" t="s">
        <v>5392</v>
      </c>
      <c r="G28786" t="s">
        <v>2663</v>
      </c>
    </row>
    <row r="28787" spans="1:7" x14ac:dyDescent="0.25">
      <c r="A28787">
        <v>99</v>
      </c>
      <c r="B28787" t="s">
        <v>6845</v>
      </c>
      <c r="C28787" t="s">
        <v>4550</v>
      </c>
      <c r="D28787" s="1">
        <v>45278</v>
      </c>
      <c r="E28787" s="2">
        <v>500</v>
      </c>
      <c r="F28787" t="s">
        <v>4551</v>
      </c>
      <c r="G28787" t="s">
        <v>2663</v>
      </c>
    </row>
    <row r="28788" spans="1:7" x14ac:dyDescent="0.25">
      <c r="A28788">
        <v>228</v>
      </c>
      <c r="B28788" t="s">
        <v>4141</v>
      </c>
      <c r="C28788" t="s">
        <v>352</v>
      </c>
      <c r="D28788" s="1">
        <v>45278</v>
      </c>
      <c r="E28788" s="2">
        <v>1000</v>
      </c>
      <c r="F28788" t="s">
        <v>1295</v>
      </c>
      <c r="G28788" t="s">
        <v>2663</v>
      </c>
    </row>
    <row r="28789" spans="1:7" x14ac:dyDescent="0.25">
      <c r="A28789" t="s">
        <v>3805</v>
      </c>
      <c r="B28789" t="s">
        <v>3806</v>
      </c>
      <c r="C28789" t="s">
        <v>3807</v>
      </c>
      <c r="D28789" s="1">
        <v>45278</v>
      </c>
      <c r="E28789" s="2">
        <v>21</v>
      </c>
      <c r="F28789" t="s">
        <v>3808</v>
      </c>
      <c r="G28789" t="s">
        <v>5635</v>
      </c>
    </row>
    <row r="28790" spans="1:7" x14ac:dyDescent="0.25">
      <c r="A28790" t="s">
        <v>3805</v>
      </c>
      <c r="B28790" t="s">
        <v>3806</v>
      </c>
      <c r="C28790" t="s">
        <v>3807</v>
      </c>
      <c r="D28790" s="1">
        <v>45278</v>
      </c>
      <c r="E28790" s="2">
        <v>21</v>
      </c>
      <c r="F28790" t="s">
        <v>3809</v>
      </c>
      <c r="G28790" t="s">
        <v>5635</v>
      </c>
    </row>
    <row r="28791" spans="1:7" x14ac:dyDescent="0.25">
      <c r="A28791" t="s">
        <v>3805</v>
      </c>
      <c r="B28791" t="s">
        <v>3806</v>
      </c>
      <c r="C28791" t="s">
        <v>3807</v>
      </c>
      <c r="D28791" s="1">
        <v>45278</v>
      </c>
      <c r="E28791" s="2">
        <v>21</v>
      </c>
      <c r="F28791" t="s">
        <v>3808</v>
      </c>
      <c r="G28791" t="s">
        <v>5638</v>
      </c>
    </row>
    <row r="28792" spans="1:7" x14ac:dyDescent="0.25">
      <c r="A28792" t="s">
        <v>3805</v>
      </c>
      <c r="B28792" t="s">
        <v>3806</v>
      </c>
      <c r="C28792" t="s">
        <v>3807</v>
      </c>
      <c r="D28792" s="1">
        <v>45278</v>
      </c>
      <c r="E28792" s="2">
        <v>21</v>
      </c>
      <c r="F28792" t="s">
        <v>3809</v>
      </c>
      <c r="G28792" t="s">
        <v>5638</v>
      </c>
    </row>
    <row r="28793" spans="1:7" x14ac:dyDescent="0.25">
      <c r="A28793" t="s">
        <v>2652</v>
      </c>
      <c r="B28793" t="s">
        <v>2653</v>
      </c>
      <c r="D28793" s="1">
        <v>45278</v>
      </c>
      <c r="E28793" s="2">
        <v>9000</v>
      </c>
      <c r="F28793" t="s">
        <v>2654</v>
      </c>
      <c r="G28793" t="s">
        <v>114</v>
      </c>
    </row>
    <row r="28794" spans="1:7" x14ac:dyDescent="0.25">
      <c r="A28794" t="s">
        <v>2652</v>
      </c>
      <c r="B28794" t="s">
        <v>2653</v>
      </c>
      <c r="D28794" s="1">
        <v>45278</v>
      </c>
      <c r="E28794" s="2">
        <v>1000</v>
      </c>
      <c r="F28794" t="s">
        <v>2654</v>
      </c>
      <c r="G28794" t="s">
        <v>34</v>
      </c>
    </row>
    <row r="28795" spans="1:7" x14ac:dyDescent="0.25">
      <c r="A28795">
        <v>1037</v>
      </c>
      <c r="B28795" t="s">
        <v>6523</v>
      </c>
      <c r="D28795" s="1">
        <v>45278</v>
      </c>
      <c r="E28795" s="2">
        <v>100</v>
      </c>
      <c r="F28795" t="s">
        <v>6524</v>
      </c>
      <c r="G28795" t="s">
        <v>2663</v>
      </c>
    </row>
    <row r="28796" spans="1:7" x14ac:dyDescent="0.25">
      <c r="A28796">
        <v>964</v>
      </c>
      <c r="B28796" t="s">
        <v>6429</v>
      </c>
      <c r="C28796" t="s">
        <v>6430</v>
      </c>
      <c r="D28796" s="1">
        <v>45278</v>
      </c>
      <c r="E28796" s="2">
        <v>100</v>
      </c>
      <c r="F28796" t="s">
        <v>6431</v>
      </c>
      <c r="G28796" t="s">
        <v>2663</v>
      </c>
    </row>
    <row r="28797" spans="1:7" x14ac:dyDescent="0.25">
      <c r="A28797" t="s">
        <v>2141</v>
      </c>
      <c r="B28797" t="s">
        <v>2142</v>
      </c>
      <c r="C28797" t="s">
        <v>2143</v>
      </c>
      <c r="D28797" s="1">
        <v>45278</v>
      </c>
      <c r="E28797" s="2">
        <v>1000</v>
      </c>
      <c r="G28797" t="s">
        <v>2253</v>
      </c>
    </row>
    <row r="28798" spans="1:7" x14ac:dyDescent="0.25">
      <c r="A28798">
        <v>1257</v>
      </c>
      <c r="B28798" t="s">
        <v>1419</v>
      </c>
      <c r="C28798" t="s">
        <v>6846</v>
      </c>
      <c r="D28798" s="1">
        <v>45279</v>
      </c>
      <c r="E28798" s="2">
        <v>16019.99</v>
      </c>
      <c r="G28798" t="s">
        <v>6789</v>
      </c>
    </row>
    <row r="28799" spans="1:7" x14ac:dyDescent="0.25">
      <c r="A28799" t="s">
        <v>1065</v>
      </c>
      <c r="B28799" t="s">
        <v>1066</v>
      </c>
      <c r="D28799" s="1">
        <v>45279</v>
      </c>
      <c r="E28799" s="2">
        <v>1000</v>
      </c>
      <c r="F28799" t="s">
        <v>1067</v>
      </c>
      <c r="G28799" t="s">
        <v>1068</v>
      </c>
    </row>
    <row r="28800" spans="1:7" x14ac:dyDescent="0.25">
      <c r="A28800" t="s">
        <v>5342</v>
      </c>
      <c r="B28800" t="s">
        <v>2162</v>
      </c>
      <c r="C28800" t="s">
        <v>5343</v>
      </c>
      <c r="D28800" s="1">
        <v>45279</v>
      </c>
      <c r="E28800" s="2">
        <v>10000</v>
      </c>
      <c r="F28800" t="s">
        <v>5344</v>
      </c>
      <c r="G28800" t="s">
        <v>2663</v>
      </c>
    </row>
    <row r="28801" spans="1:7" x14ac:dyDescent="0.25">
      <c r="A28801" t="s">
        <v>5342</v>
      </c>
      <c r="B28801" t="s">
        <v>2162</v>
      </c>
      <c r="C28801" t="s">
        <v>5343</v>
      </c>
      <c r="D28801" s="1">
        <v>45279</v>
      </c>
      <c r="E28801" s="2">
        <v>5000</v>
      </c>
      <c r="F28801" t="s">
        <v>5344</v>
      </c>
      <c r="G28801" t="s">
        <v>2663</v>
      </c>
    </row>
    <row r="28802" spans="1:7" x14ac:dyDescent="0.25">
      <c r="A28802" t="s">
        <v>1567</v>
      </c>
      <c r="B28802" t="s">
        <v>1568</v>
      </c>
      <c r="C28802" t="s">
        <v>1569</v>
      </c>
      <c r="D28802" s="1">
        <v>45279</v>
      </c>
      <c r="E28802" s="2">
        <v>1000</v>
      </c>
      <c r="F28802" t="s">
        <v>1570</v>
      </c>
      <c r="G28802" t="s">
        <v>114</v>
      </c>
    </row>
    <row r="28803" spans="1:7" x14ac:dyDescent="0.25">
      <c r="A28803" t="s">
        <v>4785</v>
      </c>
      <c r="B28803" t="s">
        <v>2951</v>
      </c>
      <c r="C28803" t="s">
        <v>4324</v>
      </c>
      <c r="D28803" s="1">
        <v>45279</v>
      </c>
      <c r="E28803" s="2">
        <v>1995.22</v>
      </c>
      <c r="F28803" t="s">
        <v>4786</v>
      </c>
      <c r="G28803" t="s">
        <v>6789</v>
      </c>
    </row>
    <row r="28804" spans="1:7" x14ac:dyDescent="0.25">
      <c r="A28804" t="s">
        <v>3933</v>
      </c>
      <c r="B28804" t="s">
        <v>3934</v>
      </c>
      <c r="C28804" t="s">
        <v>3935</v>
      </c>
      <c r="D28804" s="1">
        <v>45279</v>
      </c>
      <c r="E28804" s="2">
        <v>2500</v>
      </c>
      <c r="F28804" t="s">
        <v>3883</v>
      </c>
      <c r="G28804" t="s">
        <v>6847</v>
      </c>
    </row>
    <row r="28805" spans="1:7" x14ac:dyDescent="0.25">
      <c r="A28805" t="s">
        <v>1445</v>
      </c>
      <c r="B28805" t="s">
        <v>607</v>
      </c>
      <c r="C28805" t="s">
        <v>796</v>
      </c>
      <c r="D28805" s="1">
        <v>45279</v>
      </c>
      <c r="E28805" s="2">
        <v>100</v>
      </c>
      <c r="G28805" t="s">
        <v>523</v>
      </c>
    </row>
    <row r="28806" spans="1:7" x14ac:dyDescent="0.25">
      <c r="A28806" t="s">
        <v>4924</v>
      </c>
      <c r="B28806" t="s">
        <v>4925</v>
      </c>
      <c r="C28806" t="s">
        <v>3663</v>
      </c>
      <c r="D28806" s="1">
        <v>45279</v>
      </c>
      <c r="E28806" s="2">
        <v>5000</v>
      </c>
      <c r="F28806" t="s">
        <v>4926</v>
      </c>
      <c r="G28806" t="s">
        <v>2663</v>
      </c>
    </row>
    <row r="28807" spans="1:7" x14ac:dyDescent="0.25">
      <c r="A28807" t="s">
        <v>2892</v>
      </c>
      <c r="B28807" t="s">
        <v>2893</v>
      </c>
      <c r="C28807" t="s">
        <v>2894</v>
      </c>
      <c r="D28807" s="1">
        <v>45280</v>
      </c>
      <c r="E28807" s="2">
        <v>25</v>
      </c>
      <c r="F28807" t="s">
        <v>2895</v>
      </c>
      <c r="G28807" t="s">
        <v>2663</v>
      </c>
    </row>
    <row r="28808" spans="1:7" x14ac:dyDescent="0.25">
      <c r="A28808" t="s">
        <v>2892</v>
      </c>
      <c r="B28808" t="s">
        <v>2893</v>
      </c>
      <c r="C28808" t="s">
        <v>2894</v>
      </c>
      <c r="D28808" s="1">
        <v>45280</v>
      </c>
      <c r="E28808" s="2">
        <v>25</v>
      </c>
      <c r="F28808" t="s">
        <v>2896</v>
      </c>
      <c r="G28808" t="s">
        <v>2663</v>
      </c>
    </row>
    <row r="28809" spans="1:7" x14ac:dyDescent="0.25">
      <c r="A28809" t="s">
        <v>225</v>
      </c>
      <c r="B28809" t="s">
        <v>226</v>
      </c>
      <c r="C28809" t="s">
        <v>227</v>
      </c>
      <c r="D28809" s="1">
        <v>45280</v>
      </c>
      <c r="E28809" s="2">
        <v>250</v>
      </c>
      <c r="F28809" t="s">
        <v>228</v>
      </c>
      <c r="G28809" t="s">
        <v>6844</v>
      </c>
    </row>
    <row r="28810" spans="1:7" x14ac:dyDescent="0.25">
      <c r="A28810" t="s">
        <v>241</v>
      </c>
      <c r="B28810" t="s">
        <v>242</v>
      </c>
      <c r="C28810" t="s">
        <v>243</v>
      </c>
      <c r="D28810" s="1">
        <v>45280</v>
      </c>
      <c r="E28810" s="2">
        <v>4000</v>
      </c>
      <c r="F28810" t="s">
        <v>244</v>
      </c>
      <c r="G28810" t="s">
        <v>245</v>
      </c>
    </row>
    <row r="28811" spans="1:7" x14ac:dyDescent="0.25">
      <c r="A28811" t="s">
        <v>241</v>
      </c>
      <c r="B28811" t="s">
        <v>242</v>
      </c>
      <c r="C28811" t="s">
        <v>243</v>
      </c>
      <c r="D28811" s="1">
        <v>45280</v>
      </c>
      <c r="E28811" s="2">
        <v>4000</v>
      </c>
      <c r="F28811" t="s">
        <v>246</v>
      </c>
      <c r="G28811" t="s">
        <v>245</v>
      </c>
    </row>
    <row r="28812" spans="1:7" x14ac:dyDescent="0.25">
      <c r="A28812" t="s">
        <v>5624</v>
      </c>
      <c r="B28812" t="s">
        <v>5625</v>
      </c>
      <c r="C28812" t="s">
        <v>5626</v>
      </c>
      <c r="D28812" s="1">
        <v>45281</v>
      </c>
      <c r="E28812" s="2">
        <v>10000</v>
      </c>
      <c r="F28812" t="s">
        <v>5627</v>
      </c>
      <c r="G28812" t="s">
        <v>2663</v>
      </c>
    </row>
    <row r="28813" spans="1:7" x14ac:dyDescent="0.25">
      <c r="A28813" t="s">
        <v>5194</v>
      </c>
      <c r="B28813" t="s">
        <v>5195</v>
      </c>
      <c r="D28813" s="1">
        <v>45281</v>
      </c>
      <c r="E28813" s="2">
        <v>10000</v>
      </c>
      <c r="F28813" t="s">
        <v>5196</v>
      </c>
      <c r="G28813" t="s">
        <v>2663</v>
      </c>
    </row>
    <row r="28814" spans="1:7" x14ac:dyDescent="0.25">
      <c r="A28814" t="s">
        <v>767</v>
      </c>
      <c r="B28814" t="s">
        <v>768</v>
      </c>
      <c r="D28814" s="1">
        <v>45281</v>
      </c>
      <c r="E28814" s="2">
        <v>93988.39</v>
      </c>
      <c r="G28814" t="s">
        <v>2663</v>
      </c>
    </row>
    <row r="28815" spans="1:7" x14ac:dyDescent="0.25">
      <c r="A28815">
        <v>1258</v>
      </c>
      <c r="B28815" t="s">
        <v>6848</v>
      </c>
      <c r="D28815" s="1">
        <v>45281</v>
      </c>
      <c r="E28815" s="2">
        <v>17000</v>
      </c>
      <c r="G28815" t="s">
        <v>6849</v>
      </c>
    </row>
    <row r="28816" spans="1:7" x14ac:dyDescent="0.25">
      <c r="A28816">
        <v>1259</v>
      </c>
      <c r="B28816" t="s">
        <v>4031</v>
      </c>
      <c r="C28816" t="s">
        <v>6850</v>
      </c>
      <c r="D28816" s="1">
        <v>45282</v>
      </c>
      <c r="E28816" s="2">
        <v>2000</v>
      </c>
      <c r="F28816" t="s">
        <v>6851</v>
      </c>
      <c r="G28816" t="s">
        <v>6747</v>
      </c>
    </row>
    <row r="28817" spans="1:7" x14ac:dyDescent="0.25">
      <c r="A28817">
        <v>973</v>
      </c>
      <c r="B28817" t="s">
        <v>6508</v>
      </c>
      <c r="C28817" t="s">
        <v>6509</v>
      </c>
      <c r="D28817" s="1">
        <v>45282</v>
      </c>
      <c r="E28817" s="2">
        <v>500</v>
      </c>
      <c r="F28817" t="s">
        <v>6510</v>
      </c>
      <c r="G28817" t="s">
        <v>67</v>
      </c>
    </row>
    <row r="28818" spans="1:7" x14ac:dyDescent="0.25">
      <c r="A28818" t="s">
        <v>874</v>
      </c>
      <c r="B28818" t="s">
        <v>15</v>
      </c>
      <c r="C28818" t="s">
        <v>875</v>
      </c>
      <c r="D28818" s="1">
        <v>45282</v>
      </c>
      <c r="E28818" s="2">
        <v>1000</v>
      </c>
      <c r="F28818" t="s">
        <v>876</v>
      </c>
      <c r="G28818" t="s">
        <v>275</v>
      </c>
    </row>
    <row r="28819" spans="1:7" x14ac:dyDescent="0.25">
      <c r="A28819">
        <v>1260</v>
      </c>
      <c r="B28819" t="s">
        <v>371</v>
      </c>
      <c r="C28819" t="s">
        <v>6852</v>
      </c>
      <c r="D28819" s="1">
        <v>45283</v>
      </c>
      <c r="E28819" s="2">
        <v>500</v>
      </c>
      <c r="F28819" t="s">
        <v>6853</v>
      </c>
      <c r="G28819" t="s">
        <v>2663</v>
      </c>
    </row>
    <row r="28820" spans="1:7" x14ac:dyDescent="0.25">
      <c r="A28820">
        <v>847</v>
      </c>
      <c r="B28820" t="s">
        <v>6319</v>
      </c>
      <c r="C28820" t="s">
        <v>6320</v>
      </c>
      <c r="D28820" s="1">
        <v>45283</v>
      </c>
      <c r="E28820" s="2">
        <v>100</v>
      </c>
      <c r="F28820" t="s">
        <v>6321</v>
      </c>
      <c r="G28820" t="s">
        <v>2663</v>
      </c>
    </row>
    <row r="28821" spans="1:7" x14ac:dyDescent="0.25">
      <c r="A28821" t="s">
        <v>713</v>
      </c>
      <c r="B28821" t="s">
        <v>714</v>
      </c>
      <c r="C28821" t="s">
        <v>715</v>
      </c>
      <c r="D28821" s="1">
        <v>45285</v>
      </c>
      <c r="E28821" s="2">
        <v>1000</v>
      </c>
      <c r="F28821" t="s">
        <v>716</v>
      </c>
      <c r="G28821" t="s">
        <v>5008</v>
      </c>
    </row>
    <row r="28822" spans="1:7" x14ac:dyDescent="0.25">
      <c r="A28822">
        <v>304</v>
      </c>
      <c r="B28822" t="s">
        <v>4492</v>
      </c>
      <c r="C28822" t="s">
        <v>5787</v>
      </c>
      <c r="D28822" s="1">
        <v>45286</v>
      </c>
      <c r="E28822" s="2">
        <v>750</v>
      </c>
      <c r="F28822" t="s">
        <v>5788</v>
      </c>
      <c r="G28822" t="s">
        <v>67</v>
      </c>
    </row>
    <row r="28823" spans="1:7" x14ac:dyDescent="0.25">
      <c r="A28823">
        <v>627</v>
      </c>
      <c r="B28823" t="s">
        <v>5982</v>
      </c>
      <c r="C28823" t="s">
        <v>5983</v>
      </c>
      <c r="D28823" s="1">
        <v>45287</v>
      </c>
      <c r="E28823" s="2">
        <v>100</v>
      </c>
      <c r="F28823" t="s">
        <v>5984</v>
      </c>
      <c r="G28823" t="s">
        <v>2663</v>
      </c>
    </row>
    <row r="28824" spans="1:7" x14ac:dyDescent="0.25">
      <c r="A28824">
        <v>9</v>
      </c>
      <c r="B28824" t="s">
        <v>5488</v>
      </c>
      <c r="C28824" t="s">
        <v>5489</v>
      </c>
      <c r="D28824" s="1">
        <v>45287</v>
      </c>
      <c r="E28824" s="2">
        <v>50</v>
      </c>
      <c r="F28824" t="s">
        <v>5490</v>
      </c>
      <c r="G28824" t="s">
        <v>6844</v>
      </c>
    </row>
    <row r="28825" spans="1:7" x14ac:dyDescent="0.25">
      <c r="A28825" t="s">
        <v>832</v>
      </c>
      <c r="B28825" t="s">
        <v>833</v>
      </c>
      <c r="D28825" s="1">
        <v>45287</v>
      </c>
      <c r="E28825" s="2">
        <v>7000</v>
      </c>
      <c r="F28825" t="s">
        <v>834</v>
      </c>
      <c r="G28825" t="s">
        <v>6854</v>
      </c>
    </row>
    <row r="28826" spans="1:7" x14ac:dyDescent="0.25">
      <c r="A28826" t="s">
        <v>1229</v>
      </c>
      <c r="B28826" t="s">
        <v>1230</v>
      </c>
      <c r="D28826" s="1">
        <v>45287</v>
      </c>
      <c r="E28826" s="2">
        <v>1500</v>
      </c>
      <c r="G28826" t="s">
        <v>2663</v>
      </c>
    </row>
    <row r="28827" spans="1:7" x14ac:dyDescent="0.25">
      <c r="A28827">
        <v>1263</v>
      </c>
      <c r="B28827" t="s">
        <v>6855</v>
      </c>
      <c r="D28827" s="1">
        <v>45287</v>
      </c>
      <c r="E28827" s="2">
        <v>250</v>
      </c>
      <c r="G28827" t="s">
        <v>6844</v>
      </c>
    </row>
    <row r="28828" spans="1:7" x14ac:dyDescent="0.25">
      <c r="A28828" t="s">
        <v>49</v>
      </c>
      <c r="B28828" t="s">
        <v>50</v>
      </c>
      <c r="C28828" t="s">
        <v>51</v>
      </c>
      <c r="D28828" s="1">
        <v>45287</v>
      </c>
      <c r="E28828" s="2">
        <v>1000</v>
      </c>
      <c r="F28828" t="s">
        <v>52</v>
      </c>
      <c r="G28828" t="s">
        <v>34</v>
      </c>
    </row>
    <row r="28829" spans="1:7" x14ac:dyDescent="0.25">
      <c r="A28829" t="s">
        <v>4840</v>
      </c>
      <c r="B28829" t="s">
        <v>4841</v>
      </c>
      <c r="C28829" t="s">
        <v>4842</v>
      </c>
      <c r="D28829" s="1">
        <v>45287</v>
      </c>
      <c r="E28829" s="2">
        <v>500</v>
      </c>
      <c r="F28829" t="s">
        <v>4843</v>
      </c>
      <c r="G28829" t="s">
        <v>2663</v>
      </c>
    </row>
    <row r="28830" spans="1:7" x14ac:dyDescent="0.25">
      <c r="A28830" t="s">
        <v>151</v>
      </c>
      <c r="B28830" t="s">
        <v>152</v>
      </c>
      <c r="C28830" t="s">
        <v>153</v>
      </c>
      <c r="D28830" s="1">
        <v>45287</v>
      </c>
      <c r="E28830" s="2">
        <v>250</v>
      </c>
      <c r="F28830" t="s">
        <v>154</v>
      </c>
      <c r="G28830" t="s">
        <v>2663</v>
      </c>
    </row>
    <row r="28831" spans="1:7" x14ac:dyDescent="0.25">
      <c r="A28831" t="s">
        <v>159</v>
      </c>
      <c r="B28831" t="s">
        <v>160</v>
      </c>
      <c r="C28831" t="s">
        <v>161</v>
      </c>
      <c r="D28831" s="1">
        <v>45287</v>
      </c>
      <c r="E28831" s="2">
        <v>100</v>
      </c>
      <c r="F28831" t="s">
        <v>162</v>
      </c>
      <c r="G28831" t="s">
        <v>2663</v>
      </c>
    </row>
    <row r="28832" spans="1:7" x14ac:dyDescent="0.25">
      <c r="A28832" t="s">
        <v>2916</v>
      </c>
      <c r="B28832" t="s">
        <v>624</v>
      </c>
      <c r="C28832" t="s">
        <v>2917</v>
      </c>
      <c r="D28832" s="1">
        <v>45287</v>
      </c>
      <c r="E28832" s="2">
        <v>100</v>
      </c>
      <c r="G28832" t="s">
        <v>2663</v>
      </c>
    </row>
    <row r="28833" spans="1:7" x14ac:dyDescent="0.25">
      <c r="A28833" t="s">
        <v>3933</v>
      </c>
      <c r="B28833" t="s">
        <v>3934</v>
      </c>
      <c r="C28833" t="s">
        <v>3935</v>
      </c>
      <c r="D28833" s="1">
        <v>45287</v>
      </c>
      <c r="E28833" s="2">
        <v>7500</v>
      </c>
      <c r="F28833" t="s">
        <v>3883</v>
      </c>
      <c r="G28833" t="s">
        <v>6847</v>
      </c>
    </row>
    <row r="28834" spans="1:7" x14ac:dyDescent="0.25">
      <c r="A28834" t="s">
        <v>3933</v>
      </c>
      <c r="B28834" t="s">
        <v>3934</v>
      </c>
      <c r="C28834" t="s">
        <v>3935</v>
      </c>
      <c r="D28834" s="1">
        <v>45287</v>
      </c>
      <c r="E28834" s="2">
        <v>2000</v>
      </c>
      <c r="F28834" t="s">
        <v>3883</v>
      </c>
      <c r="G28834" t="s">
        <v>6856</v>
      </c>
    </row>
    <row r="28835" spans="1:7" x14ac:dyDescent="0.25">
      <c r="A28835" t="s">
        <v>5012</v>
      </c>
      <c r="B28835" t="s">
        <v>5013</v>
      </c>
      <c r="C28835" t="s">
        <v>2945</v>
      </c>
      <c r="D28835" s="1">
        <v>45288</v>
      </c>
      <c r="E28835" s="2">
        <v>25</v>
      </c>
      <c r="F28835" t="s">
        <v>5014</v>
      </c>
      <c r="G28835" t="s">
        <v>2663</v>
      </c>
    </row>
    <row r="28836" spans="1:7" x14ac:dyDescent="0.25">
      <c r="A28836" t="s">
        <v>5012</v>
      </c>
      <c r="B28836" t="s">
        <v>5013</v>
      </c>
      <c r="C28836" t="s">
        <v>2945</v>
      </c>
      <c r="D28836" s="1">
        <v>45288</v>
      </c>
      <c r="E28836" s="2">
        <v>25</v>
      </c>
      <c r="F28836" t="s">
        <v>5015</v>
      </c>
      <c r="G28836" t="s">
        <v>2663</v>
      </c>
    </row>
    <row r="28837" spans="1:7" x14ac:dyDescent="0.25">
      <c r="A28837" t="s">
        <v>817</v>
      </c>
      <c r="B28837" t="s">
        <v>818</v>
      </c>
      <c r="C28837" t="s">
        <v>819</v>
      </c>
      <c r="D28837" s="1">
        <v>45288</v>
      </c>
      <c r="E28837" s="2">
        <v>500</v>
      </c>
      <c r="F28837" t="s">
        <v>820</v>
      </c>
      <c r="G28837" t="s">
        <v>2663</v>
      </c>
    </row>
    <row r="28838" spans="1:7" x14ac:dyDescent="0.25">
      <c r="A28838">
        <v>395</v>
      </c>
      <c r="B28838" t="s">
        <v>5886</v>
      </c>
      <c r="D28838" s="1">
        <v>45288</v>
      </c>
      <c r="E28838" s="2">
        <v>250</v>
      </c>
      <c r="F28838" t="s">
        <v>4544</v>
      </c>
      <c r="G28838" t="s">
        <v>6844</v>
      </c>
    </row>
    <row r="28839" spans="1:7" x14ac:dyDescent="0.25">
      <c r="A28839">
        <v>53</v>
      </c>
      <c r="B28839" t="s">
        <v>2028</v>
      </c>
      <c r="C28839" t="s">
        <v>4701</v>
      </c>
      <c r="D28839" s="1">
        <v>45289</v>
      </c>
      <c r="E28839" s="2">
        <v>250</v>
      </c>
      <c r="F28839" t="s">
        <v>5519</v>
      </c>
      <c r="G28839" t="s">
        <v>97</v>
      </c>
    </row>
    <row r="28840" spans="1:7" x14ac:dyDescent="0.25">
      <c r="A28840">
        <v>53</v>
      </c>
      <c r="B28840" t="s">
        <v>2028</v>
      </c>
      <c r="C28840" t="s">
        <v>4701</v>
      </c>
      <c r="D28840" s="1">
        <v>45289</v>
      </c>
      <c r="E28840" s="2">
        <v>250</v>
      </c>
      <c r="F28840" t="s">
        <v>5520</v>
      </c>
      <c r="G28840" t="s">
        <v>97</v>
      </c>
    </row>
    <row r="28841" spans="1:7" x14ac:dyDescent="0.25">
      <c r="A28841">
        <v>1004</v>
      </c>
      <c r="B28841" t="s">
        <v>6485</v>
      </c>
      <c r="C28841" t="s">
        <v>6486</v>
      </c>
      <c r="D28841" s="1">
        <v>45289</v>
      </c>
      <c r="E28841" s="2">
        <v>100</v>
      </c>
      <c r="F28841" t="s">
        <v>6487</v>
      </c>
      <c r="G28841" t="s">
        <v>6844</v>
      </c>
    </row>
    <row r="28842" spans="1:7" x14ac:dyDescent="0.25">
      <c r="A28842">
        <v>1004</v>
      </c>
      <c r="B28842" t="s">
        <v>6485</v>
      </c>
      <c r="C28842" t="s">
        <v>6486</v>
      </c>
      <c r="D28842" s="1">
        <v>45289</v>
      </c>
      <c r="E28842" s="2">
        <v>100</v>
      </c>
      <c r="F28842" t="s">
        <v>6488</v>
      </c>
      <c r="G28842" t="s">
        <v>6844</v>
      </c>
    </row>
    <row r="28843" spans="1:7" x14ac:dyDescent="0.25">
      <c r="A28843" t="s">
        <v>626</v>
      </c>
      <c r="B28843" t="s">
        <v>242</v>
      </c>
      <c r="C28843" t="s">
        <v>627</v>
      </c>
      <c r="D28843" s="1">
        <v>45289</v>
      </c>
      <c r="E28843" s="2">
        <v>100</v>
      </c>
      <c r="F28843" t="s">
        <v>628</v>
      </c>
      <c r="G28843" t="s">
        <v>2663</v>
      </c>
    </row>
    <row r="28844" spans="1:7" x14ac:dyDescent="0.25">
      <c r="A28844" t="s">
        <v>1380</v>
      </c>
      <c r="B28844" t="s">
        <v>1381</v>
      </c>
      <c r="C28844" t="s">
        <v>1382</v>
      </c>
      <c r="D28844" s="1">
        <v>45289</v>
      </c>
      <c r="E28844" s="2">
        <v>1000</v>
      </c>
      <c r="F28844" t="s">
        <v>1383</v>
      </c>
      <c r="G28844" t="s">
        <v>2277</v>
      </c>
    </row>
    <row r="28845" spans="1:7" x14ac:dyDescent="0.25">
      <c r="A28845" t="s">
        <v>3535</v>
      </c>
      <c r="B28845" t="s">
        <v>3536</v>
      </c>
      <c r="C28845" t="s">
        <v>681</v>
      </c>
      <c r="D28845" s="1">
        <v>45289</v>
      </c>
      <c r="E28845" s="2">
        <v>450</v>
      </c>
      <c r="F28845" t="s">
        <v>3537</v>
      </c>
      <c r="G28845" t="s">
        <v>6844</v>
      </c>
    </row>
    <row r="28846" spans="1:7" x14ac:dyDescent="0.25">
      <c r="A28846" t="s">
        <v>3535</v>
      </c>
      <c r="B28846" t="s">
        <v>3536</v>
      </c>
      <c r="C28846" t="s">
        <v>681</v>
      </c>
      <c r="D28846" s="1">
        <v>45289</v>
      </c>
      <c r="E28846" s="2">
        <v>450</v>
      </c>
      <c r="F28846" t="s">
        <v>3538</v>
      </c>
      <c r="G28846" t="s">
        <v>6844</v>
      </c>
    </row>
    <row r="28847" spans="1:7" x14ac:dyDescent="0.25">
      <c r="A28847" t="s">
        <v>3535</v>
      </c>
      <c r="B28847" t="s">
        <v>3536</v>
      </c>
      <c r="C28847" t="s">
        <v>681</v>
      </c>
      <c r="D28847" s="1">
        <v>45289</v>
      </c>
      <c r="E28847" s="2">
        <v>450</v>
      </c>
      <c r="F28847" t="s">
        <v>3539</v>
      </c>
      <c r="G28847" t="s">
        <v>6844</v>
      </c>
    </row>
    <row r="28848" spans="1:7" x14ac:dyDescent="0.25">
      <c r="A28848" t="s">
        <v>3535</v>
      </c>
      <c r="B28848" t="s">
        <v>3536</v>
      </c>
      <c r="C28848" t="s">
        <v>681</v>
      </c>
      <c r="D28848" s="1">
        <v>45289</v>
      </c>
      <c r="E28848" s="2">
        <v>1000</v>
      </c>
      <c r="F28848" t="s">
        <v>3537</v>
      </c>
      <c r="G28848" t="s">
        <v>34</v>
      </c>
    </row>
    <row r="28849" spans="1:7" x14ac:dyDescent="0.25">
      <c r="A28849" t="s">
        <v>3535</v>
      </c>
      <c r="B28849" t="s">
        <v>3536</v>
      </c>
      <c r="C28849" t="s">
        <v>681</v>
      </c>
      <c r="D28849" s="1">
        <v>45289</v>
      </c>
      <c r="E28849" s="2">
        <v>1000</v>
      </c>
      <c r="F28849" t="s">
        <v>3538</v>
      </c>
      <c r="G28849" t="s">
        <v>34</v>
      </c>
    </row>
    <row r="28850" spans="1:7" x14ac:dyDescent="0.25">
      <c r="A28850" t="s">
        <v>3535</v>
      </c>
      <c r="B28850" t="s">
        <v>3536</v>
      </c>
      <c r="C28850" t="s">
        <v>681</v>
      </c>
      <c r="D28850" s="1">
        <v>45289</v>
      </c>
      <c r="E28850" s="2">
        <v>1000</v>
      </c>
      <c r="F28850" t="s">
        <v>3539</v>
      </c>
      <c r="G28850" t="s">
        <v>34</v>
      </c>
    </row>
    <row r="28851" spans="1:7" x14ac:dyDescent="0.25">
      <c r="A28851" t="s">
        <v>3463</v>
      </c>
      <c r="B28851" t="s">
        <v>3464</v>
      </c>
      <c r="C28851" t="s">
        <v>3344</v>
      </c>
      <c r="D28851" s="1">
        <v>45289</v>
      </c>
      <c r="E28851" s="2">
        <v>1000</v>
      </c>
      <c r="F28851" t="s">
        <v>3465</v>
      </c>
      <c r="G28851" t="s">
        <v>3337</v>
      </c>
    </row>
    <row r="28852" spans="1:7" x14ac:dyDescent="0.25">
      <c r="A28852" t="s">
        <v>1539</v>
      </c>
      <c r="B28852" t="s">
        <v>1540</v>
      </c>
      <c r="C28852" t="s">
        <v>1540</v>
      </c>
      <c r="D28852" s="1">
        <v>45289</v>
      </c>
      <c r="E28852" s="2">
        <v>9.7100000000000009</v>
      </c>
      <c r="G28852" t="s">
        <v>114</v>
      </c>
    </row>
    <row r="28853" spans="1:7" x14ac:dyDescent="0.25">
      <c r="A28853" t="s">
        <v>4699</v>
      </c>
      <c r="B28853" t="s">
        <v>4700</v>
      </c>
      <c r="C28853" t="s">
        <v>4701</v>
      </c>
      <c r="D28853" s="1">
        <v>45290</v>
      </c>
      <c r="E28853" s="2">
        <v>84</v>
      </c>
      <c r="F28853" t="s">
        <v>4702</v>
      </c>
      <c r="G28853" t="s">
        <v>34</v>
      </c>
    </row>
    <row r="28854" spans="1:7" x14ac:dyDescent="0.25">
      <c r="A28854" t="s">
        <v>283</v>
      </c>
      <c r="B28854" t="s">
        <v>284</v>
      </c>
      <c r="C28854" t="s">
        <v>285</v>
      </c>
      <c r="D28854" s="1">
        <v>45290</v>
      </c>
      <c r="E28854" s="2">
        <v>1000</v>
      </c>
      <c r="F28854" t="s">
        <v>286</v>
      </c>
      <c r="G28854" t="s">
        <v>2889</v>
      </c>
    </row>
    <row r="28855" spans="1:7" x14ac:dyDescent="0.25">
      <c r="A28855" t="s">
        <v>283</v>
      </c>
      <c r="B28855" t="s">
        <v>284</v>
      </c>
      <c r="C28855" t="s">
        <v>285</v>
      </c>
      <c r="D28855" s="1">
        <v>45290</v>
      </c>
      <c r="E28855" s="2">
        <v>1000</v>
      </c>
      <c r="F28855" t="s">
        <v>288</v>
      </c>
      <c r="G28855" t="s">
        <v>2889</v>
      </c>
    </row>
    <row r="28856" spans="1:7" x14ac:dyDescent="0.25">
      <c r="A28856" t="s">
        <v>225</v>
      </c>
      <c r="B28856" t="s">
        <v>226</v>
      </c>
      <c r="C28856" t="s">
        <v>227</v>
      </c>
      <c r="D28856" s="1">
        <v>45290</v>
      </c>
      <c r="E28856" s="2">
        <v>84</v>
      </c>
      <c r="F28856" t="s">
        <v>228</v>
      </c>
      <c r="G28856" t="s">
        <v>34</v>
      </c>
    </row>
    <row r="28857" spans="1:7" x14ac:dyDescent="0.25">
      <c r="A28857" t="s">
        <v>1426</v>
      </c>
      <c r="B28857" t="s">
        <v>1427</v>
      </c>
      <c r="C28857" t="s">
        <v>826</v>
      </c>
      <c r="D28857" s="1">
        <v>45290</v>
      </c>
      <c r="E28857" s="2">
        <v>84</v>
      </c>
      <c r="F28857" t="s">
        <v>1428</v>
      </c>
      <c r="G28857" t="s">
        <v>34</v>
      </c>
    </row>
    <row r="28858" spans="1:7" x14ac:dyDescent="0.25">
      <c r="A28858" t="s">
        <v>4525</v>
      </c>
      <c r="B28858" t="s">
        <v>4526</v>
      </c>
      <c r="C28858" t="s">
        <v>3574</v>
      </c>
      <c r="D28858" s="1">
        <v>45290</v>
      </c>
      <c r="E28858" s="2">
        <v>84</v>
      </c>
      <c r="F28858" t="s">
        <v>4527</v>
      </c>
      <c r="G28858" t="s">
        <v>34</v>
      </c>
    </row>
    <row r="28859" spans="1:7" x14ac:dyDescent="0.25">
      <c r="A28859" t="s">
        <v>328</v>
      </c>
      <c r="B28859" t="s">
        <v>329</v>
      </c>
      <c r="C28859" t="s">
        <v>330</v>
      </c>
      <c r="D28859" s="1">
        <v>45290</v>
      </c>
      <c r="E28859" s="2">
        <v>500</v>
      </c>
      <c r="F28859" t="s">
        <v>331</v>
      </c>
      <c r="G28859" t="s">
        <v>97</v>
      </c>
    </row>
    <row r="28860" spans="1:7" x14ac:dyDescent="0.25">
      <c r="A28860" t="s">
        <v>328</v>
      </c>
      <c r="B28860" t="s">
        <v>329</v>
      </c>
      <c r="C28860" t="s">
        <v>330</v>
      </c>
      <c r="D28860" s="1">
        <v>45290</v>
      </c>
      <c r="E28860" s="2">
        <v>500</v>
      </c>
      <c r="F28860" t="s">
        <v>332</v>
      </c>
      <c r="G28860" t="s">
        <v>97</v>
      </c>
    </row>
    <row r="28861" spans="1:7" x14ac:dyDescent="0.25">
      <c r="A28861" t="s">
        <v>4680</v>
      </c>
      <c r="B28861" t="s">
        <v>4681</v>
      </c>
      <c r="C28861" t="s">
        <v>4682</v>
      </c>
      <c r="D28861" s="1">
        <v>45290</v>
      </c>
      <c r="E28861" s="2">
        <v>84</v>
      </c>
      <c r="F28861" t="s">
        <v>4683</v>
      </c>
      <c r="G28861" t="s">
        <v>34</v>
      </c>
    </row>
    <row r="28862" spans="1:7" x14ac:dyDescent="0.25">
      <c r="A28862">
        <v>1000</v>
      </c>
      <c r="B28862" t="s">
        <v>6470</v>
      </c>
      <c r="C28862" t="s">
        <v>5793</v>
      </c>
      <c r="D28862" s="1">
        <v>45290</v>
      </c>
      <c r="E28862" s="2">
        <v>500</v>
      </c>
      <c r="F28862" t="s">
        <v>6471</v>
      </c>
      <c r="G28862" t="s">
        <v>6472</v>
      </c>
    </row>
    <row r="28863" spans="1:7" x14ac:dyDescent="0.25">
      <c r="A28863">
        <v>1045</v>
      </c>
      <c r="B28863" t="s">
        <v>490</v>
      </c>
      <c r="C28863" t="s">
        <v>6535</v>
      </c>
      <c r="D28863" s="1">
        <v>45290</v>
      </c>
      <c r="E28863" s="2">
        <v>1000</v>
      </c>
      <c r="F28863" t="s">
        <v>6536</v>
      </c>
      <c r="G28863" t="s">
        <v>34</v>
      </c>
    </row>
    <row r="28864" spans="1:7" x14ac:dyDescent="0.25">
      <c r="A28864">
        <v>418</v>
      </c>
      <c r="B28864" t="s">
        <v>4879</v>
      </c>
      <c r="C28864" t="s">
        <v>5908</v>
      </c>
      <c r="D28864" s="1">
        <v>45290</v>
      </c>
      <c r="E28864" s="2">
        <v>500</v>
      </c>
      <c r="F28864" t="s">
        <v>5909</v>
      </c>
      <c r="G28864" t="s">
        <v>6844</v>
      </c>
    </row>
    <row r="28865" spans="1:7" x14ac:dyDescent="0.25">
      <c r="A28865">
        <v>553</v>
      </c>
      <c r="B28865" t="s">
        <v>6018</v>
      </c>
      <c r="C28865" t="s">
        <v>6019</v>
      </c>
      <c r="D28865" s="1">
        <v>45291</v>
      </c>
      <c r="E28865" s="2">
        <v>1000</v>
      </c>
      <c r="F28865" t="s">
        <v>6020</v>
      </c>
      <c r="G28865" t="s">
        <v>2663</v>
      </c>
    </row>
    <row r="28866" spans="1:7" x14ac:dyDescent="0.25">
      <c r="A28866">
        <v>658</v>
      </c>
      <c r="B28866" t="s">
        <v>6013</v>
      </c>
      <c r="D28866" s="1">
        <v>45291</v>
      </c>
      <c r="E28866" s="2">
        <v>1000</v>
      </c>
      <c r="F28866" t="s">
        <v>6014</v>
      </c>
      <c r="G28866" t="s">
        <v>34</v>
      </c>
    </row>
    <row r="28867" spans="1:7" x14ac:dyDescent="0.25">
      <c r="A28867">
        <v>917</v>
      </c>
      <c r="B28867" t="s">
        <v>6406</v>
      </c>
      <c r="D28867" s="1">
        <v>45291</v>
      </c>
      <c r="E28867" s="2">
        <v>2500</v>
      </c>
      <c r="F28867" t="s">
        <v>6407</v>
      </c>
      <c r="G28867" t="s">
        <v>2663</v>
      </c>
    </row>
    <row r="28868" spans="1:7" x14ac:dyDescent="0.25">
      <c r="A28868">
        <v>858</v>
      </c>
      <c r="B28868" t="s">
        <v>673</v>
      </c>
      <c r="C28868" t="s">
        <v>6366</v>
      </c>
      <c r="D28868" s="1">
        <v>45291</v>
      </c>
      <c r="E28868" s="2">
        <v>1000</v>
      </c>
      <c r="G28868" t="s">
        <v>2663</v>
      </c>
    </row>
    <row r="28869" spans="1:7" x14ac:dyDescent="0.25">
      <c r="A28869">
        <v>300</v>
      </c>
      <c r="B28869" t="s">
        <v>3901</v>
      </c>
      <c r="C28869" t="s">
        <v>997</v>
      </c>
      <c r="D28869" s="1">
        <v>45291</v>
      </c>
      <c r="E28869" s="2">
        <v>1000</v>
      </c>
      <c r="F28869" t="s">
        <v>2328</v>
      </c>
      <c r="G28869" t="s">
        <v>34</v>
      </c>
    </row>
    <row r="28870" spans="1:7" x14ac:dyDescent="0.25">
      <c r="A28870" t="s">
        <v>4626</v>
      </c>
      <c r="B28870" t="s">
        <v>4627</v>
      </c>
      <c r="D28870" s="1">
        <v>45291</v>
      </c>
      <c r="E28870" s="2">
        <v>19000</v>
      </c>
      <c r="G28870" t="s">
        <v>1665</v>
      </c>
    </row>
    <row r="28871" spans="1:7" x14ac:dyDescent="0.25">
      <c r="A28871" t="s">
        <v>4626</v>
      </c>
      <c r="B28871" t="s">
        <v>4627</v>
      </c>
      <c r="D28871" s="1">
        <v>45291</v>
      </c>
      <c r="E28871" s="2">
        <v>19000</v>
      </c>
      <c r="G28871" t="s">
        <v>1665</v>
      </c>
    </row>
    <row r="28872" spans="1:7" x14ac:dyDescent="0.25">
      <c r="A28872" t="s">
        <v>4626</v>
      </c>
      <c r="B28872" t="s">
        <v>4627</v>
      </c>
      <c r="D28872" s="1">
        <v>45291</v>
      </c>
      <c r="E28872" s="2">
        <v>19000</v>
      </c>
      <c r="G28872" t="s">
        <v>1661</v>
      </c>
    </row>
    <row r="28873" spans="1:7" x14ac:dyDescent="0.25">
      <c r="A28873" t="s">
        <v>1400</v>
      </c>
      <c r="B28873" t="s">
        <v>1401</v>
      </c>
      <c r="D28873" s="1">
        <v>45291</v>
      </c>
      <c r="E28873" s="2">
        <v>5000</v>
      </c>
      <c r="F28873" t="s">
        <v>1402</v>
      </c>
      <c r="G28873" t="s">
        <v>1403</v>
      </c>
    </row>
    <row r="28874" spans="1:7" x14ac:dyDescent="0.25">
      <c r="A28874" t="s">
        <v>1400</v>
      </c>
      <c r="B28874" t="s">
        <v>1401</v>
      </c>
      <c r="D28874" s="1">
        <v>45291</v>
      </c>
      <c r="E28874" s="2">
        <v>5000</v>
      </c>
      <c r="F28874" t="s">
        <v>1404</v>
      </c>
      <c r="G28874" t="s">
        <v>1403</v>
      </c>
    </row>
    <row r="28875" spans="1:7" x14ac:dyDescent="0.25">
      <c r="A28875" t="s">
        <v>68</v>
      </c>
      <c r="B28875" t="s">
        <v>69</v>
      </c>
      <c r="D28875" s="1">
        <v>45291</v>
      </c>
      <c r="E28875" s="2">
        <v>12000</v>
      </c>
      <c r="G28875" t="s">
        <v>1831</v>
      </c>
    </row>
    <row r="28876" spans="1:7" x14ac:dyDescent="0.25">
      <c r="A28876" t="s">
        <v>402</v>
      </c>
      <c r="B28876" t="s">
        <v>403</v>
      </c>
      <c r="D28876" s="1">
        <v>45291</v>
      </c>
      <c r="E28876" s="2">
        <v>5000</v>
      </c>
      <c r="F28876" t="s">
        <v>404</v>
      </c>
      <c r="G28876" t="s">
        <v>6423</v>
      </c>
    </row>
    <row r="28877" spans="1:7" x14ac:dyDescent="0.25">
      <c r="A28877" t="s">
        <v>925</v>
      </c>
      <c r="B28877" t="s">
        <v>926</v>
      </c>
      <c r="D28877" s="1">
        <v>45291</v>
      </c>
      <c r="E28877" s="2">
        <v>2000</v>
      </c>
      <c r="G28877" t="s">
        <v>927</v>
      </c>
    </row>
    <row r="28878" spans="1:7" x14ac:dyDescent="0.25">
      <c r="A28878" t="s">
        <v>427</v>
      </c>
      <c r="B28878" t="s">
        <v>428</v>
      </c>
      <c r="D28878" s="1">
        <v>45291</v>
      </c>
      <c r="E28878" s="2">
        <v>18720.150000000001</v>
      </c>
      <c r="F28878" t="s">
        <v>429</v>
      </c>
      <c r="G28878" t="s">
        <v>430</v>
      </c>
    </row>
    <row r="28879" spans="1:7" x14ac:dyDescent="0.25">
      <c r="A28879" t="s">
        <v>427</v>
      </c>
      <c r="B28879" t="s">
        <v>428</v>
      </c>
      <c r="D28879" s="1">
        <v>45291</v>
      </c>
      <c r="E28879" s="2">
        <v>6240.05</v>
      </c>
      <c r="F28879" t="s">
        <v>429</v>
      </c>
      <c r="G28879" t="s">
        <v>114</v>
      </c>
    </row>
    <row r="28880" spans="1:7" x14ac:dyDescent="0.25">
      <c r="A28880">
        <v>1179</v>
      </c>
      <c r="B28880" t="s">
        <v>2156</v>
      </c>
      <c r="C28880" t="s">
        <v>826</v>
      </c>
      <c r="D28880" s="1">
        <v>45291</v>
      </c>
      <c r="E28880" s="2">
        <v>200</v>
      </c>
      <c r="G28880" t="s">
        <v>1725</v>
      </c>
    </row>
    <row r="28881" spans="1:7" x14ac:dyDescent="0.25">
      <c r="A28881">
        <v>1267</v>
      </c>
      <c r="B28881" t="s">
        <v>2563</v>
      </c>
      <c r="C28881" t="s">
        <v>6857</v>
      </c>
      <c r="D28881" s="1">
        <v>45291</v>
      </c>
      <c r="E28881" s="2">
        <v>100</v>
      </c>
      <c r="G28881" t="s">
        <v>2663</v>
      </c>
    </row>
    <row r="28882" spans="1:7" x14ac:dyDescent="0.25">
      <c r="A28882">
        <v>1268</v>
      </c>
      <c r="B28882" t="s">
        <v>893</v>
      </c>
      <c r="C28882" t="s">
        <v>2086</v>
      </c>
      <c r="D28882" s="1">
        <v>45291</v>
      </c>
      <c r="E28882" s="2">
        <v>50</v>
      </c>
      <c r="F28882" t="s">
        <v>1865</v>
      </c>
      <c r="G28882" t="s">
        <v>2663</v>
      </c>
    </row>
    <row r="28883" spans="1:7" x14ac:dyDescent="0.25">
      <c r="A28883">
        <v>1215</v>
      </c>
      <c r="B28883" t="s">
        <v>6790</v>
      </c>
      <c r="D28883" s="1">
        <v>45291</v>
      </c>
      <c r="E28883" s="2">
        <v>1607.83</v>
      </c>
      <c r="F28883" t="s">
        <v>6791</v>
      </c>
      <c r="G28883" t="s">
        <v>276</v>
      </c>
    </row>
    <row r="28884" spans="1:7" x14ac:dyDescent="0.25">
      <c r="A28884" t="s">
        <v>221</v>
      </c>
      <c r="B28884" t="s">
        <v>222</v>
      </c>
      <c r="C28884" t="s">
        <v>223</v>
      </c>
      <c r="D28884" s="1">
        <v>45291</v>
      </c>
      <c r="E28884" s="2">
        <v>1000</v>
      </c>
      <c r="F28884" t="s">
        <v>224</v>
      </c>
      <c r="G28884" t="s">
        <v>6844</v>
      </c>
    </row>
    <row r="28885" spans="1:7" x14ac:dyDescent="0.25">
      <c r="A28885" t="s">
        <v>221</v>
      </c>
      <c r="B28885" t="s">
        <v>222</v>
      </c>
      <c r="C28885" t="s">
        <v>223</v>
      </c>
      <c r="D28885" s="1">
        <v>45291</v>
      </c>
      <c r="E28885" s="2">
        <v>2000</v>
      </c>
      <c r="F28885" t="s">
        <v>224</v>
      </c>
      <c r="G28885" t="s">
        <v>2663</v>
      </c>
    </row>
    <row r="28886" spans="1:7" x14ac:dyDescent="0.25">
      <c r="A28886" t="s">
        <v>221</v>
      </c>
      <c r="B28886" t="s">
        <v>222</v>
      </c>
      <c r="C28886" t="s">
        <v>223</v>
      </c>
      <c r="D28886" s="1">
        <v>45291</v>
      </c>
      <c r="E28886" s="2">
        <v>2000</v>
      </c>
      <c r="F28886" t="s">
        <v>224</v>
      </c>
      <c r="G28886" t="s">
        <v>1519</v>
      </c>
    </row>
    <row r="28887" spans="1:7" x14ac:dyDescent="0.25">
      <c r="A28887" t="s">
        <v>916</v>
      </c>
      <c r="B28887" t="s">
        <v>15</v>
      </c>
      <c r="C28887" t="s">
        <v>917</v>
      </c>
      <c r="D28887" s="1">
        <v>45291</v>
      </c>
      <c r="E28887" s="2">
        <v>1500</v>
      </c>
      <c r="F28887" t="s">
        <v>918</v>
      </c>
      <c r="G28887" t="s">
        <v>2663</v>
      </c>
    </row>
    <row r="28888" spans="1:7" x14ac:dyDescent="0.25">
      <c r="A28888" t="s">
        <v>916</v>
      </c>
      <c r="B28888" t="s">
        <v>15</v>
      </c>
      <c r="C28888" t="s">
        <v>917</v>
      </c>
      <c r="D28888" s="1">
        <v>45291</v>
      </c>
      <c r="E28888" s="2">
        <v>1000</v>
      </c>
      <c r="F28888" t="s">
        <v>918</v>
      </c>
      <c r="G28888" t="s">
        <v>34</v>
      </c>
    </row>
    <row r="28889" spans="1:7" x14ac:dyDescent="0.25">
      <c r="A28889" t="s">
        <v>5313</v>
      </c>
      <c r="B28889" t="s">
        <v>5314</v>
      </c>
      <c r="C28889" t="s">
        <v>5315</v>
      </c>
      <c r="D28889" s="1">
        <v>45291</v>
      </c>
      <c r="E28889" s="2">
        <v>1000</v>
      </c>
      <c r="F28889" t="s">
        <v>5316</v>
      </c>
      <c r="G28889" t="s">
        <v>67</v>
      </c>
    </row>
    <row r="28890" spans="1:7" x14ac:dyDescent="0.25">
      <c r="A28890" t="s">
        <v>868</v>
      </c>
      <c r="B28890" t="s">
        <v>200</v>
      </c>
      <c r="C28890" t="s">
        <v>631</v>
      </c>
      <c r="D28890" s="1">
        <v>45291</v>
      </c>
      <c r="E28890" s="2">
        <v>2000</v>
      </c>
      <c r="F28890" t="s">
        <v>869</v>
      </c>
      <c r="G28890" t="s">
        <v>870</v>
      </c>
    </row>
    <row r="28891" spans="1:7" x14ac:dyDescent="0.25">
      <c r="A28891" t="s">
        <v>3190</v>
      </c>
      <c r="B28891" t="s">
        <v>3191</v>
      </c>
      <c r="C28891" t="s">
        <v>3192</v>
      </c>
      <c r="D28891" s="1">
        <v>45291</v>
      </c>
      <c r="E28891" s="2">
        <v>100</v>
      </c>
      <c r="F28891" t="s">
        <v>3193</v>
      </c>
      <c r="G28891" t="s">
        <v>2663</v>
      </c>
    </row>
    <row r="28892" spans="1:7" x14ac:dyDescent="0.25">
      <c r="A28892" t="s">
        <v>713</v>
      </c>
      <c r="B28892" t="s">
        <v>714</v>
      </c>
      <c r="C28892" t="s">
        <v>715</v>
      </c>
      <c r="D28892" s="1">
        <v>45291</v>
      </c>
      <c r="E28892" s="2">
        <v>1000</v>
      </c>
      <c r="F28892" t="s">
        <v>716</v>
      </c>
      <c r="G28892" t="s">
        <v>5016</v>
      </c>
    </row>
    <row r="28893" spans="1:7" x14ac:dyDescent="0.25">
      <c r="A28893" t="s">
        <v>713</v>
      </c>
      <c r="B28893" t="s">
        <v>714</v>
      </c>
      <c r="C28893" t="s">
        <v>715</v>
      </c>
      <c r="D28893" s="1">
        <v>45291</v>
      </c>
      <c r="E28893" s="2">
        <v>500</v>
      </c>
      <c r="F28893" t="s">
        <v>716</v>
      </c>
      <c r="G28893" t="s">
        <v>5008</v>
      </c>
    </row>
    <row r="28894" spans="1:7" x14ac:dyDescent="0.25">
      <c r="A28894" t="s">
        <v>3610</v>
      </c>
      <c r="B28894" t="s">
        <v>1965</v>
      </c>
      <c r="C28894" t="s">
        <v>3611</v>
      </c>
      <c r="D28894" s="1">
        <v>45291</v>
      </c>
      <c r="E28894" s="2">
        <v>500</v>
      </c>
      <c r="G28894" t="s">
        <v>3612</v>
      </c>
    </row>
    <row r="28895" spans="1:7" x14ac:dyDescent="0.25">
      <c r="A28895" t="s">
        <v>4893</v>
      </c>
      <c r="B28895" t="s">
        <v>4894</v>
      </c>
      <c r="C28895" t="s">
        <v>2744</v>
      </c>
      <c r="D28895" s="1">
        <v>45291</v>
      </c>
      <c r="E28895" s="2">
        <v>100</v>
      </c>
      <c r="F28895" t="s">
        <v>4895</v>
      </c>
      <c r="G28895" t="s">
        <v>2663</v>
      </c>
    </row>
    <row r="28896" spans="1:7" x14ac:dyDescent="0.25">
      <c r="A28896" t="s">
        <v>1923</v>
      </c>
      <c r="B28896" t="s">
        <v>1924</v>
      </c>
      <c r="C28896" t="s">
        <v>1206</v>
      </c>
      <c r="D28896" s="1">
        <v>45291</v>
      </c>
      <c r="E28896" s="2">
        <v>500</v>
      </c>
      <c r="F28896" t="s">
        <v>1925</v>
      </c>
      <c r="G28896" t="s">
        <v>706</v>
      </c>
    </row>
    <row r="28897" spans="1:7" x14ac:dyDescent="0.25">
      <c r="A28897" t="s">
        <v>4478</v>
      </c>
      <c r="B28897" t="s">
        <v>4479</v>
      </c>
      <c r="C28897" t="s">
        <v>355</v>
      </c>
      <c r="D28897" s="1">
        <v>45291</v>
      </c>
      <c r="E28897" s="2">
        <v>500</v>
      </c>
      <c r="F28897" t="s">
        <v>4480</v>
      </c>
      <c r="G28897" t="s">
        <v>2663</v>
      </c>
    </row>
    <row r="28898" spans="1:7" x14ac:dyDescent="0.25">
      <c r="A28898" t="s">
        <v>4478</v>
      </c>
      <c r="B28898" t="s">
        <v>4479</v>
      </c>
      <c r="C28898" t="s">
        <v>355</v>
      </c>
      <c r="D28898" s="1">
        <v>45291</v>
      </c>
      <c r="E28898" s="2">
        <v>500</v>
      </c>
      <c r="F28898" t="s">
        <v>4481</v>
      </c>
      <c r="G28898" t="s">
        <v>2663</v>
      </c>
    </row>
    <row r="28899" spans="1:7" x14ac:dyDescent="0.25">
      <c r="A28899" t="s">
        <v>3826</v>
      </c>
      <c r="B28899" t="s">
        <v>3827</v>
      </c>
      <c r="C28899" t="s">
        <v>3828</v>
      </c>
      <c r="D28899" s="1">
        <v>45291</v>
      </c>
      <c r="E28899" s="2">
        <v>5000</v>
      </c>
      <c r="F28899" t="s">
        <v>3829</v>
      </c>
      <c r="G28899" t="s">
        <v>34</v>
      </c>
    </row>
    <row r="28900" spans="1:7" x14ac:dyDescent="0.25">
      <c r="A28900" t="s">
        <v>3826</v>
      </c>
      <c r="B28900" t="s">
        <v>3827</v>
      </c>
      <c r="C28900" t="s">
        <v>3828</v>
      </c>
      <c r="D28900" s="1">
        <v>45291</v>
      </c>
      <c r="E28900" s="2">
        <v>10000</v>
      </c>
      <c r="F28900" t="s">
        <v>3829</v>
      </c>
      <c r="G28900" t="s">
        <v>4239</v>
      </c>
    </row>
    <row r="28901" spans="1:7" x14ac:dyDescent="0.25">
      <c r="A28901" t="s">
        <v>3826</v>
      </c>
      <c r="B28901" t="s">
        <v>3827</v>
      </c>
      <c r="C28901" t="s">
        <v>3828</v>
      </c>
      <c r="D28901" s="1">
        <v>45291</v>
      </c>
      <c r="E28901" s="2">
        <v>5000</v>
      </c>
      <c r="F28901" t="s">
        <v>3829</v>
      </c>
      <c r="G28901" t="s">
        <v>2663</v>
      </c>
    </row>
    <row r="28902" spans="1:7" x14ac:dyDescent="0.25">
      <c r="A28902" t="s">
        <v>4525</v>
      </c>
      <c r="B28902" t="s">
        <v>4526</v>
      </c>
      <c r="C28902" t="s">
        <v>3574</v>
      </c>
      <c r="D28902" s="1">
        <v>45292</v>
      </c>
      <c r="E28902" s="2">
        <v>25</v>
      </c>
      <c r="F28902" t="s">
        <v>4527</v>
      </c>
      <c r="G28902" t="s">
        <v>97</v>
      </c>
    </row>
    <row r="28903" spans="1:7" x14ac:dyDescent="0.25">
      <c r="A28903">
        <v>847</v>
      </c>
      <c r="B28903" t="s">
        <v>6319</v>
      </c>
      <c r="C28903" t="s">
        <v>6320</v>
      </c>
      <c r="D28903" s="1">
        <v>45292</v>
      </c>
      <c r="E28903" s="2">
        <v>10</v>
      </c>
      <c r="F28903" t="s">
        <v>6321</v>
      </c>
      <c r="G28903" t="s">
        <v>2663</v>
      </c>
    </row>
    <row r="28904" spans="1:7" x14ac:dyDescent="0.25">
      <c r="A28904">
        <v>341</v>
      </c>
      <c r="B28904" t="s">
        <v>5819</v>
      </c>
      <c r="C28904" t="s">
        <v>5820</v>
      </c>
      <c r="D28904" s="1">
        <v>45292</v>
      </c>
      <c r="E28904" s="2">
        <v>50</v>
      </c>
      <c r="F28904" t="s">
        <v>5821</v>
      </c>
      <c r="G28904" t="s">
        <v>5638</v>
      </c>
    </row>
    <row r="28905" spans="1:7" x14ac:dyDescent="0.25">
      <c r="A28905">
        <v>383</v>
      </c>
      <c r="B28905" t="s">
        <v>5772</v>
      </c>
      <c r="C28905" t="s">
        <v>5876</v>
      </c>
      <c r="D28905" s="1">
        <v>45294</v>
      </c>
      <c r="E28905" s="2">
        <v>50</v>
      </c>
      <c r="F28905" t="s">
        <v>5877</v>
      </c>
      <c r="G28905" t="s">
        <v>6428</v>
      </c>
    </row>
    <row r="28906" spans="1:7" x14ac:dyDescent="0.25">
      <c r="A28906">
        <v>278</v>
      </c>
      <c r="B28906" t="s">
        <v>2822</v>
      </c>
      <c r="C28906" t="s">
        <v>779</v>
      </c>
      <c r="D28906" s="1">
        <v>45294</v>
      </c>
      <c r="E28906" s="2">
        <v>5</v>
      </c>
      <c r="F28906" t="s">
        <v>5801</v>
      </c>
      <c r="G28906" t="s">
        <v>5789</v>
      </c>
    </row>
    <row r="28907" spans="1:7" x14ac:dyDescent="0.25">
      <c r="A28907">
        <v>276</v>
      </c>
      <c r="B28907" t="s">
        <v>5802</v>
      </c>
      <c r="C28907" t="s">
        <v>5803</v>
      </c>
      <c r="D28907" s="1">
        <v>45294</v>
      </c>
      <c r="E28907" s="2">
        <v>5</v>
      </c>
      <c r="G28907" t="s">
        <v>5789</v>
      </c>
    </row>
    <row r="28908" spans="1:7" x14ac:dyDescent="0.25">
      <c r="A28908">
        <v>851</v>
      </c>
      <c r="B28908" t="s">
        <v>6504</v>
      </c>
      <c r="C28908" t="s">
        <v>6505</v>
      </c>
      <c r="D28908" s="1">
        <v>45294</v>
      </c>
      <c r="E28908" s="2">
        <v>42</v>
      </c>
      <c r="F28908" t="s">
        <v>6506</v>
      </c>
      <c r="G28908" t="s">
        <v>6507</v>
      </c>
    </row>
    <row r="28909" spans="1:7" x14ac:dyDescent="0.25">
      <c r="A28909">
        <v>45</v>
      </c>
      <c r="B28909" t="s">
        <v>1578</v>
      </c>
      <c r="C28909" t="s">
        <v>3033</v>
      </c>
      <c r="D28909" s="1">
        <v>45294</v>
      </c>
      <c r="E28909" s="2">
        <v>84</v>
      </c>
      <c r="F28909" t="s">
        <v>5518</v>
      </c>
      <c r="G28909" t="s">
        <v>34</v>
      </c>
    </row>
    <row r="28910" spans="1:7" x14ac:dyDescent="0.25">
      <c r="A28910">
        <v>68</v>
      </c>
      <c r="B28910" t="s">
        <v>5551</v>
      </c>
      <c r="C28910" t="s">
        <v>5552</v>
      </c>
      <c r="D28910" s="1">
        <v>45294</v>
      </c>
      <c r="E28910" s="2">
        <v>15</v>
      </c>
      <c r="F28910" t="s">
        <v>5553</v>
      </c>
      <c r="G28910" t="s">
        <v>4685</v>
      </c>
    </row>
    <row r="28911" spans="1:7" x14ac:dyDescent="0.25">
      <c r="A28911">
        <v>205</v>
      </c>
      <c r="B28911" t="s">
        <v>5662</v>
      </c>
      <c r="C28911" t="s">
        <v>5663</v>
      </c>
      <c r="D28911" s="1">
        <v>45294</v>
      </c>
      <c r="E28911" s="2">
        <v>84</v>
      </c>
      <c r="F28911" t="s">
        <v>5664</v>
      </c>
      <c r="G28911" t="s">
        <v>6858</v>
      </c>
    </row>
    <row r="28912" spans="1:7" x14ac:dyDescent="0.25">
      <c r="A28912">
        <v>205</v>
      </c>
      <c r="B28912" t="s">
        <v>5662</v>
      </c>
      <c r="C28912" t="s">
        <v>5663</v>
      </c>
      <c r="D28912" s="1">
        <v>45294</v>
      </c>
      <c r="E28912" s="2">
        <v>84</v>
      </c>
      <c r="F28912" t="s">
        <v>5665</v>
      </c>
      <c r="G28912" t="s">
        <v>6858</v>
      </c>
    </row>
    <row r="28913" spans="1:7" x14ac:dyDescent="0.25">
      <c r="A28913">
        <v>127</v>
      </c>
      <c r="B28913" t="s">
        <v>5609</v>
      </c>
      <c r="C28913" t="s">
        <v>1795</v>
      </c>
      <c r="D28913" s="1">
        <v>45294</v>
      </c>
      <c r="E28913" s="2">
        <v>84</v>
      </c>
      <c r="F28913" t="s">
        <v>5610</v>
      </c>
      <c r="G28913" t="s">
        <v>6387</v>
      </c>
    </row>
    <row r="28914" spans="1:7" x14ac:dyDescent="0.25">
      <c r="A28914">
        <v>1247</v>
      </c>
      <c r="B28914" t="s">
        <v>6836</v>
      </c>
      <c r="C28914" t="s">
        <v>6837</v>
      </c>
      <c r="D28914" s="1">
        <v>45294</v>
      </c>
      <c r="E28914" s="2">
        <v>5</v>
      </c>
      <c r="F28914" t="s">
        <v>6838</v>
      </c>
      <c r="G28914" t="s">
        <v>5789</v>
      </c>
    </row>
    <row r="28915" spans="1:7" x14ac:dyDescent="0.25">
      <c r="A28915" t="s">
        <v>4053</v>
      </c>
      <c r="B28915" t="s">
        <v>580</v>
      </c>
      <c r="C28915" t="s">
        <v>4054</v>
      </c>
      <c r="D28915" s="1">
        <v>45294</v>
      </c>
      <c r="E28915" s="2">
        <v>15</v>
      </c>
      <c r="F28915" t="s">
        <v>4055</v>
      </c>
      <c r="G28915" t="s">
        <v>3282</v>
      </c>
    </row>
    <row r="28916" spans="1:7" x14ac:dyDescent="0.25">
      <c r="A28916" t="s">
        <v>4053</v>
      </c>
      <c r="B28916" t="s">
        <v>580</v>
      </c>
      <c r="C28916" t="s">
        <v>4054</v>
      </c>
      <c r="D28916" s="1">
        <v>45294</v>
      </c>
      <c r="E28916" s="2">
        <v>15</v>
      </c>
      <c r="F28916" t="s">
        <v>4055</v>
      </c>
      <c r="G28916" t="s">
        <v>3282</v>
      </c>
    </row>
    <row r="28917" spans="1:7" x14ac:dyDescent="0.25">
      <c r="A28917" t="s">
        <v>4053</v>
      </c>
      <c r="B28917" t="s">
        <v>580</v>
      </c>
      <c r="C28917" t="s">
        <v>4054</v>
      </c>
      <c r="D28917" s="1">
        <v>45294</v>
      </c>
      <c r="E28917" s="2">
        <v>15</v>
      </c>
      <c r="F28917" t="s">
        <v>4056</v>
      </c>
      <c r="G28917" t="s">
        <v>3282</v>
      </c>
    </row>
    <row r="28918" spans="1:7" x14ac:dyDescent="0.25">
      <c r="A28918" t="s">
        <v>636</v>
      </c>
      <c r="B28918" t="s">
        <v>637</v>
      </c>
      <c r="C28918" t="s">
        <v>638</v>
      </c>
      <c r="D28918" s="1">
        <v>45294</v>
      </c>
      <c r="E28918" s="2">
        <v>10</v>
      </c>
      <c r="F28918" t="s">
        <v>639</v>
      </c>
      <c r="G28918" t="s">
        <v>471</v>
      </c>
    </row>
    <row r="28919" spans="1:7" x14ac:dyDescent="0.25">
      <c r="A28919" t="s">
        <v>636</v>
      </c>
      <c r="B28919" t="s">
        <v>637</v>
      </c>
      <c r="C28919" t="s">
        <v>638</v>
      </c>
      <c r="D28919" s="1">
        <v>45294</v>
      </c>
      <c r="E28919" s="2">
        <v>10</v>
      </c>
      <c r="F28919" t="s">
        <v>639</v>
      </c>
      <c r="G28919" t="s">
        <v>1695</v>
      </c>
    </row>
    <row r="28920" spans="1:7" x14ac:dyDescent="0.25">
      <c r="A28920" t="s">
        <v>2690</v>
      </c>
      <c r="B28920" t="s">
        <v>2691</v>
      </c>
      <c r="C28920" t="s">
        <v>2692</v>
      </c>
      <c r="D28920" s="1">
        <v>45294</v>
      </c>
      <c r="E28920" s="2">
        <v>50</v>
      </c>
      <c r="F28920" t="s">
        <v>2693</v>
      </c>
      <c r="G28920" t="s">
        <v>1715</v>
      </c>
    </row>
    <row r="28921" spans="1:7" x14ac:dyDescent="0.25">
      <c r="A28921" t="s">
        <v>2690</v>
      </c>
      <c r="B28921" t="s">
        <v>2691</v>
      </c>
      <c r="C28921" t="s">
        <v>2692</v>
      </c>
      <c r="D28921" s="1">
        <v>45294</v>
      </c>
      <c r="E28921" s="2">
        <v>50</v>
      </c>
      <c r="F28921" t="s">
        <v>2693</v>
      </c>
      <c r="G28921" t="s">
        <v>1725</v>
      </c>
    </row>
    <row r="28922" spans="1:7" x14ac:dyDescent="0.25">
      <c r="A28922" t="s">
        <v>529</v>
      </c>
      <c r="B28922" t="s">
        <v>290</v>
      </c>
      <c r="C28922" t="s">
        <v>530</v>
      </c>
      <c r="D28922" s="1">
        <v>45294</v>
      </c>
      <c r="E28922" s="2">
        <v>25</v>
      </c>
      <c r="F28922" t="s">
        <v>531</v>
      </c>
      <c r="G28922" t="s">
        <v>3282</v>
      </c>
    </row>
    <row r="28923" spans="1:7" x14ac:dyDescent="0.25">
      <c r="A28923" t="s">
        <v>1590</v>
      </c>
      <c r="B28923" t="s">
        <v>1591</v>
      </c>
      <c r="C28923" t="s">
        <v>1592</v>
      </c>
      <c r="D28923" s="1">
        <v>45294</v>
      </c>
      <c r="E28923" s="2">
        <v>5</v>
      </c>
      <c r="F28923" t="s">
        <v>1593</v>
      </c>
      <c r="G28923" t="s">
        <v>1245</v>
      </c>
    </row>
    <row r="28924" spans="1:7" x14ac:dyDescent="0.25">
      <c r="A28924" t="s">
        <v>2000</v>
      </c>
      <c r="B28924" t="s">
        <v>2001</v>
      </c>
      <c r="C28924" t="s">
        <v>2002</v>
      </c>
      <c r="D28924" s="1">
        <v>45294</v>
      </c>
      <c r="E28924" s="2">
        <v>100</v>
      </c>
      <c r="F28924" t="s">
        <v>2003</v>
      </c>
      <c r="G28924" t="s">
        <v>2681</v>
      </c>
    </row>
    <row r="28925" spans="1:7" x14ac:dyDescent="0.25">
      <c r="A28925" t="s">
        <v>2000</v>
      </c>
      <c r="B28925" t="s">
        <v>2001</v>
      </c>
      <c r="C28925" t="s">
        <v>2002</v>
      </c>
      <c r="D28925" s="1">
        <v>45294</v>
      </c>
      <c r="E28925" s="2">
        <v>100</v>
      </c>
      <c r="F28925" t="s">
        <v>2004</v>
      </c>
      <c r="G28925" t="s">
        <v>2681</v>
      </c>
    </row>
    <row r="28926" spans="1:7" x14ac:dyDescent="0.25">
      <c r="A28926" t="s">
        <v>2153</v>
      </c>
      <c r="B28926" t="s">
        <v>614</v>
      </c>
      <c r="C28926" t="s">
        <v>1310</v>
      </c>
      <c r="D28926" s="1">
        <v>45294</v>
      </c>
      <c r="E28926" s="2">
        <v>10</v>
      </c>
      <c r="F28926" t="s">
        <v>2154</v>
      </c>
      <c r="G28926" t="s">
        <v>1245</v>
      </c>
    </row>
    <row r="28927" spans="1:7" x14ac:dyDescent="0.25">
      <c r="A28927" t="s">
        <v>1803</v>
      </c>
      <c r="B28927" t="s">
        <v>1804</v>
      </c>
      <c r="C28927" t="s">
        <v>1805</v>
      </c>
      <c r="D28927" s="1">
        <v>45294</v>
      </c>
      <c r="E28927" s="2">
        <v>25</v>
      </c>
      <c r="F28927" t="s">
        <v>1806</v>
      </c>
      <c r="G28927" t="s">
        <v>271</v>
      </c>
    </row>
    <row r="28928" spans="1:7" x14ac:dyDescent="0.25">
      <c r="A28928" t="s">
        <v>1803</v>
      </c>
      <c r="B28928" t="s">
        <v>1804</v>
      </c>
      <c r="C28928" t="s">
        <v>1805</v>
      </c>
      <c r="D28928" s="1">
        <v>45294</v>
      </c>
      <c r="E28928" s="2">
        <v>25</v>
      </c>
      <c r="F28928" t="s">
        <v>1806</v>
      </c>
      <c r="G28928" t="s">
        <v>5422</v>
      </c>
    </row>
    <row r="28929" spans="1:7" x14ac:dyDescent="0.25">
      <c r="A28929" t="s">
        <v>322</v>
      </c>
      <c r="B28929" t="s">
        <v>323</v>
      </c>
      <c r="C28929" t="s">
        <v>324</v>
      </c>
      <c r="D28929" s="1">
        <v>45294</v>
      </c>
      <c r="E28929" s="2">
        <v>63</v>
      </c>
      <c r="F28929" t="s">
        <v>325</v>
      </c>
      <c r="G28929" t="s">
        <v>326</v>
      </c>
    </row>
    <row r="28930" spans="1:7" x14ac:dyDescent="0.25">
      <c r="A28930" t="s">
        <v>322</v>
      </c>
      <c r="B28930" t="s">
        <v>323</v>
      </c>
      <c r="C28930" t="s">
        <v>324</v>
      </c>
      <c r="D28930" s="1">
        <v>45294</v>
      </c>
      <c r="E28930" s="2">
        <v>63</v>
      </c>
      <c r="F28930" t="s">
        <v>327</v>
      </c>
      <c r="G28930" t="s">
        <v>326</v>
      </c>
    </row>
    <row r="28931" spans="1:7" x14ac:dyDescent="0.25">
      <c r="A28931" t="s">
        <v>312</v>
      </c>
      <c r="B28931" t="s">
        <v>248</v>
      </c>
      <c r="C28931" t="s">
        <v>313</v>
      </c>
      <c r="D28931" s="1">
        <v>45294</v>
      </c>
      <c r="E28931" s="2">
        <v>50</v>
      </c>
      <c r="F28931" t="s">
        <v>314</v>
      </c>
      <c r="G28931" t="s">
        <v>315</v>
      </c>
    </row>
    <row r="28932" spans="1:7" x14ac:dyDescent="0.25">
      <c r="A28932" t="s">
        <v>3689</v>
      </c>
      <c r="B28932" t="s">
        <v>3690</v>
      </c>
      <c r="C28932" t="s">
        <v>3691</v>
      </c>
      <c r="D28932" s="1">
        <v>45294</v>
      </c>
      <c r="E28932" s="2">
        <v>34.96</v>
      </c>
      <c r="F28932" t="s">
        <v>3692</v>
      </c>
      <c r="G28932" t="s">
        <v>97</v>
      </c>
    </row>
    <row r="28933" spans="1:7" x14ac:dyDescent="0.25">
      <c r="A28933" t="s">
        <v>2742</v>
      </c>
      <c r="B28933" t="s">
        <v>2743</v>
      </c>
      <c r="C28933" t="s">
        <v>2744</v>
      </c>
      <c r="D28933" s="1">
        <v>45294</v>
      </c>
      <c r="E28933" s="2">
        <v>150</v>
      </c>
      <c r="F28933" t="s">
        <v>2745</v>
      </c>
      <c r="G28933" t="s">
        <v>2746</v>
      </c>
    </row>
    <row r="28934" spans="1:7" x14ac:dyDescent="0.25">
      <c r="A28934" t="s">
        <v>2742</v>
      </c>
      <c r="B28934" t="s">
        <v>2743</v>
      </c>
      <c r="C28934" t="s">
        <v>2744</v>
      </c>
      <c r="D28934" s="1">
        <v>45294</v>
      </c>
      <c r="E28934" s="2">
        <v>150</v>
      </c>
      <c r="F28934" t="s">
        <v>2747</v>
      </c>
      <c r="G28934" t="s">
        <v>2746</v>
      </c>
    </row>
    <row r="28935" spans="1:7" x14ac:dyDescent="0.25">
      <c r="A28935" t="s">
        <v>5385</v>
      </c>
      <c r="B28935" t="s">
        <v>2992</v>
      </c>
      <c r="C28935" t="s">
        <v>5386</v>
      </c>
      <c r="D28935" s="1">
        <v>45294</v>
      </c>
      <c r="E28935" s="2">
        <v>100</v>
      </c>
      <c r="F28935" t="s">
        <v>5387</v>
      </c>
      <c r="G28935" t="s">
        <v>67</v>
      </c>
    </row>
    <row r="28936" spans="1:7" x14ac:dyDescent="0.25">
      <c r="A28936" t="s">
        <v>3686</v>
      </c>
      <c r="B28936" t="s">
        <v>764</v>
      </c>
      <c r="C28936" t="s">
        <v>3687</v>
      </c>
      <c r="D28936" s="1">
        <v>45294</v>
      </c>
      <c r="E28936" s="2">
        <v>5</v>
      </c>
      <c r="F28936" t="s">
        <v>3688</v>
      </c>
      <c r="G28936" t="s">
        <v>1245</v>
      </c>
    </row>
    <row r="28937" spans="1:7" x14ac:dyDescent="0.25">
      <c r="A28937" t="s">
        <v>3686</v>
      </c>
      <c r="B28937" t="s">
        <v>764</v>
      </c>
      <c r="C28937" t="s">
        <v>3687</v>
      </c>
      <c r="D28937" s="1">
        <v>45294</v>
      </c>
      <c r="E28937" s="2">
        <v>5</v>
      </c>
      <c r="F28937" t="s">
        <v>3688</v>
      </c>
      <c r="G28937" t="s">
        <v>97</v>
      </c>
    </row>
    <row r="28938" spans="1:7" x14ac:dyDescent="0.25">
      <c r="A28938" t="s">
        <v>4781</v>
      </c>
      <c r="B28938" t="s">
        <v>4782</v>
      </c>
      <c r="C28938" t="s">
        <v>4783</v>
      </c>
      <c r="D28938" s="1">
        <v>45294</v>
      </c>
      <c r="E28938" s="2">
        <v>5</v>
      </c>
      <c r="F28938" t="s">
        <v>4784</v>
      </c>
      <c r="G28938" t="s">
        <v>2663</v>
      </c>
    </row>
    <row r="28939" spans="1:7" x14ac:dyDescent="0.25">
      <c r="A28939" t="s">
        <v>3100</v>
      </c>
      <c r="B28939" t="s">
        <v>3101</v>
      </c>
      <c r="C28939" t="s">
        <v>3102</v>
      </c>
      <c r="D28939" s="1">
        <v>45294</v>
      </c>
      <c r="E28939" s="2">
        <v>100</v>
      </c>
      <c r="F28939" t="s">
        <v>3103</v>
      </c>
      <c r="G28939" t="s">
        <v>67</v>
      </c>
    </row>
    <row r="28940" spans="1:7" x14ac:dyDescent="0.25">
      <c r="A28940" t="s">
        <v>125</v>
      </c>
      <c r="B28940" t="s">
        <v>126</v>
      </c>
      <c r="C28940" t="s">
        <v>127</v>
      </c>
      <c r="D28940" s="1">
        <v>45294</v>
      </c>
      <c r="E28940" s="2">
        <v>5</v>
      </c>
      <c r="F28940" t="s">
        <v>128</v>
      </c>
      <c r="G28940" t="s">
        <v>310</v>
      </c>
    </row>
    <row r="28941" spans="1:7" x14ac:dyDescent="0.25">
      <c r="A28941" t="s">
        <v>2346</v>
      </c>
      <c r="B28941" t="s">
        <v>371</v>
      </c>
      <c r="C28941" t="s">
        <v>2347</v>
      </c>
      <c r="D28941" s="1">
        <v>45294</v>
      </c>
      <c r="E28941" s="2">
        <v>45</v>
      </c>
      <c r="F28941" t="s">
        <v>2348</v>
      </c>
      <c r="G28941" t="s">
        <v>6666</v>
      </c>
    </row>
    <row r="28942" spans="1:7" x14ac:dyDescent="0.25">
      <c r="A28942" t="s">
        <v>2346</v>
      </c>
      <c r="B28942" t="s">
        <v>371</v>
      </c>
      <c r="C28942" t="s">
        <v>2347</v>
      </c>
      <c r="D28942" s="1">
        <v>45294</v>
      </c>
      <c r="E28942" s="2">
        <v>45</v>
      </c>
      <c r="F28942" t="s">
        <v>2349</v>
      </c>
      <c r="G28942" t="s">
        <v>6666</v>
      </c>
    </row>
    <row r="28943" spans="1:7" x14ac:dyDescent="0.25">
      <c r="A28943" t="s">
        <v>5031</v>
      </c>
      <c r="B28943" t="s">
        <v>5032</v>
      </c>
      <c r="C28943" t="s">
        <v>5033</v>
      </c>
      <c r="D28943" s="1">
        <v>45294</v>
      </c>
      <c r="E28943" s="2">
        <v>100</v>
      </c>
      <c r="F28943" t="s">
        <v>5034</v>
      </c>
      <c r="G28943" t="s">
        <v>2663</v>
      </c>
    </row>
    <row r="28944" spans="1:7" x14ac:dyDescent="0.25">
      <c r="A28944" t="s">
        <v>2748</v>
      </c>
      <c r="B28944" t="s">
        <v>2749</v>
      </c>
      <c r="C28944" t="s">
        <v>2750</v>
      </c>
      <c r="D28944" s="1">
        <v>45294</v>
      </c>
      <c r="E28944" s="2">
        <v>10</v>
      </c>
      <c r="F28944" t="s">
        <v>2751</v>
      </c>
      <c r="G28944" t="s">
        <v>67</v>
      </c>
    </row>
    <row r="28945" spans="1:7" x14ac:dyDescent="0.25">
      <c r="A28945" t="s">
        <v>2748</v>
      </c>
      <c r="B28945" t="s">
        <v>2749</v>
      </c>
      <c r="C28945" t="s">
        <v>2750</v>
      </c>
      <c r="D28945" s="1">
        <v>45294</v>
      </c>
      <c r="E28945" s="2">
        <v>10</v>
      </c>
      <c r="F28945" t="s">
        <v>2751</v>
      </c>
      <c r="G28945" t="s">
        <v>67</v>
      </c>
    </row>
    <row r="28946" spans="1:7" x14ac:dyDescent="0.25">
      <c r="A28946" t="s">
        <v>2748</v>
      </c>
      <c r="B28946" t="s">
        <v>2749</v>
      </c>
      <c r="C28946" t="s">
        <v>2750</v>
      </c>
      <c r="D28946" s="1">
        <v>45294</v>
      </c>
      <c r="E28946" s="2">
        <v>10</v>
      </c>
      <c r="F28946" t="s">
        <v>2752</v>
      </c>
      <c r="G28946" t="s">
        <v>67</v>
      </c>
    </row>
    <row r="28947" spans="1:7" x14ac:dyDescent="0.25">
      <c r="A28947" t="s">
        <v>2748</v>
      </c>
      <c r="B28947" t="s">
        <v>2749</v>
      </c>
      <c r="C28947" t="s">
        <v>2750</v>
      </c>
      <c r="D28947" s="1">
        <v>45294</v>
      </c>
      <c r="E28947" s="2">
        <v>10</v>
      </c>
      <c r="F28947" t="s">
        <v>2751</v>
      </c>
      <c r="G28947" t="s">
        <v>1695</v>
      </c>
    </row>
    <row r="28948" spans="1:7" x14ac:dyDescent="0.25">
      <c r="A28948" t="s">
        <v>2748</v>
      </c>
      <c r="B28948" t="s">
        <v>2749</v>
      </c>
      <c r="C28948" t="s">
        <v>2750</v>
      </c>
      <c r="D28948" s="1">
        <v>45294</v>
      </c>
      <c r="E28948" s="2">
        <v>10</v>
      </c>
      <c r="F28948" t="s">
        <v>2751</v>
      </c>
      <c r="G28948" t="s">
        <v>1695</v>
      </c>
    </row>
    <row r="28949" spans="1:7" x14ac:dyDescent="0.25">
      <c r="A28949" t="s">
        <v>2748</v>
      </c>
      <c r="B28949" t="s">
        <v>2749</v>
      </c>
      <c r="C28949" t="s">
        <v>2750</v>
      </c>
      <c r="D28949" s="1">
        <v>45294</v>
      </c>
      <c r="E28949" s="2">
        <v>10</v>
      </c>
      <c r="F28949" t="s">
        <v>2752</v>
      </c>
      <c r="G28949" t="s">
        <v>1695</v>
      </c>
    </row>
    <row r="28950" spans="1:7" x14ac:dyDescent="0.25">
      <c r="A28950" t="s">
        <v>2475</v>
      </c>
      <c r="B28950" t="s">
        <v>1451</v>
      </c>
      <c r="C28950" t="s">
        <v>2476</v>
      </c>
      <c r="D28950" s="1">
        <v>45294</v>
      </c>
      <c r="E28950" s="2">
        <v>100</v>
      </c>
      <c r="F28950" t="s">
        <v>2477</v>
      </c>
      <c r="G28950" t="s">
        <v>2456</v>
      </c>
    </row>
    <row r="28951" spans="1:7" x14ac:dyDescent="0.25">
      <c r="A28951" t="s">
        <v>1450</v>
      </c>
      <c r="B28951" t="s">
        <v>1451</v>
      </c>
      <c r="C28951" t="s">
        <v>1452</v>
      </c>
      <c r="D28951" s="1">
        <v>45294</v>
      </c>
      <c r="E28951" s="2">
        <v>84</v>
      </c>
      <c r="F28951" t="s">
        <v>1453</v>
      </c>
      <c r="G28951" t="s">
        <v>34</v>
      </c>
    </row>
    <row r="28952" spans="1:7" x14ac:dyDescent="0.25">
      <c r="A28952" t="s">
        <v>1450</v>
      </c>
      <c r="B28952" t="s">
        <v>1451</v>
      </c>
      <c r="C28952" t="s">
        <v>1452</v>
      </c>
      <c r="D28952" s="1">
        <v>45294</v>
      </c>
      <c r="E28952" s="2">
        <v>84</v>
      </c>
      <c r="F28952" t="s">
        <v>1454</v>
      </c>
      <c r="G28952" t="s">
        <v>34</v>
      </c>
    </row>
    <row r="28953" spans="1:7" x14ac:dyDescent="0.25">
      <c r="A28953" t="s">
        <v>1450</v>
      </c>
      <c r="B28953" t="s">
        <v>1451</v>
      </c>
      <c r="C28953" t="s">
        <v>1452</v>
      </c>
      <c r="D28953" s="1">
        <v>45294</v>
      </c>
      <c r="E28953" s="2">
        <v>84</v>
      </c>
      <c r="F28953" t="s">
        <v>1454</v>
      </c>
      <c r="G28953" t="s">
        <v>34</v>
      </c>
    </row>
    <row r="28954" spans="1:7" x14ac:dyDescent="0.25">
      <c r="A28954" t="s">
        <v>263</v>
      </c>
      <c r="B28954" t="s">
        <v>264</v>
      </c>
      <c r="C28954" t="s">
        <v>265</v>
      </c>
      <c r="D28954" s="1">
        <v>45294</v>
      </c>
      <c r="E28954" s="2">
        <v>50</v>
      </c>
      <c r="F28954" t="s">
        <v>266</v>
      </c>
      <c r="G28954" t="s">
        <v>1695</v>
      </c>
    </row>
    <row r="28955" spans="1:7" x14ac:dyDescent="0.25">
      <c r="A28955" t="s">
        <v>129</v>
      </c>
      <c r="B28955" t="s">
        <v>130</v>
      </c>
      <c r="C28955" t="s">
        <v>131</v>
      </c>
      <c r="D28955" s="1">
        <v>45294</v>
      </c>
      <c r="E28955" s="2">
        <v>10</v>
      </c>
      <c r="F28955" t="s">
        <v>132</v>
      </c>
      <c r="G28955" t="s">
        <v>9</v>
      </c>
    </row>
    <row r="28956" spans="1:7" x14ac:dyDescent="0.25">
      <c r="A28956" t="s">
        <v>5203</v>
      </c>
      <c r="B28956" t="s">
        <v>15</v>
      </c>
      <c r="C28956" t="s">
        <v>5204</v>
      </c>
      <c r="D28956" s="1">
        <v>45294</v>
      </c>
      <c r="E28956" s="2">
        <v>25</v>
      </c>
      <c r="F28956" t="s">
        <v>5205</v>
      </c>
      <c r="G28956" t="s">
        <v>5789</v>
      </c>
    </row>
    <row r="28957" spans="1:7" x14ac:dyDescent="0.25">
      <c r="A28957" t="s">
        <v>138</v>
      </c>
      <c r="B28957" t="s">
        <v>139</v>
      </c>
      <c r="C28957" t="s">
        <v>140</v>
      </c>
      <c r="D28957" s="1">
        <v>45294</v>
      </c>
      <c r="E28957" s="2">
        <v>40</v>
      </c>
      <c r="F28957" t="s">
        <v>141</v>
      </c>
      <c r="G28957" t="s">
        <v>1695</v>
      </c>
    </row>
    <row r="28958" spans="1:7" x14ac:dyDescent="0.25">
      <c r="A28958" t="s">
        <v>1492</v>
      </c>
      <c r="B28958" t="s">
        <v>1493</v>
      </c>
      <c r="C28958" t="s">
        <v>1494</v>
      </c>
      <c r="D28958" s="1">
        <v>45294</v>
      </c>
      <c r="E28958" s="2">
        <v>100</v>
      </c>
      <c r="F28958" t="s">
        <v>1495</v>
      </c>
      <c r="G28958" t="s">
        <v>67</v>
      </c>
    </row>
    <row r="28959" spans="1:7" x14ac:dyDescent="0.25">
      <c r="A28959" t="s">
        <v>2753</v>
      </c>
      <c r="B28959" t="s">
        <v>740</v>
      </c>
      <c r="C28959" t="s">
        <v>2754</v>
      </c>
      <c r="D28959" s="1">
        <v>45294</v>
      </c>
      <c r="E28959" s="2">
        <v>5</v>
      </c>
      <c r="F28959" t="s">
        <v>2755</v>
      </c>
      <c r="G28959" t="s">
        <v>1440</v>
      </c>
    </row>
    <row r="28960" spans="1:7" x14ac:dyDescent="0.25">
      <c r="A28960" t="s">
        <v>2753</v>
      </c>
      <c r="B28960" t="s">
        <v>740</v>
      </c>
      <c r="C28960" t="s">
        <v>2754</v>
      </c>
      <c r="D28960" s="1">
        <v>45294</v>
      </c>
      <c r="E28960" s="2">
        <v>5</v>
      </c>
      <c r="F28960" t="s">
        <v>2756</v>
      </c>
      <c r="G28960" t="s">
        <v>1440</v>
      </c>
    </row>
    <row r="28961" spans="1:7" x14ac:dyDescent="0.25">
      <c r="A28961" t="s">
        <v>2753</v>
      </c>
      <c r="B28961" t="s">
        <v>740</v>
      </c>
      <c r="C28961" t="s">
        <v>2754</v>
      </c>
      <c r="D28961" s="1">
        <v>45294</v>
      </c>
      <c r="E28961" s="2">
        <v>5</v>
      </c>
      <c r="F28961" t="s">
        <v>2757</v>
      </c>
      <c r="G28961" t="s">
        <v>1440</v>
      </c>
    </row>
    <row r="28962" spans="1:7" x14ac:dyDescent="0.25">
      <c r="A28962" t="s">
        <v>1584</v>
      </c>
      <c r="B28962" t="s">
        <v>1585</v>
      </c>
      <c r="C28962" t="s">
        <v>1586</v>
      </c>
      <c r="D28962" s="1">
        <v>45294</v>
      </c>
      <c r="E28962" s="2">
        <v>15</v>
      </c>
      <c r="F28962" t="s">
        <v>1587</v>
      </c>
      <c r="G28962" t="s">
        <v>1695</v>
      </c>
    </row>
    <row r="28963" spans="1:7" x14ac:dyDescent="0.25">
      <c r="A28963" t="s">
        <v>1584</v>
      </c>
      <c r="B28963" t="s">
        <v>1585</v>
      </c>
      <c r="C28963" t="s">
        <v>1586</v>
      </c>
      <c r="D28963" s="1">
        <v>45294</v>
      </c>
      <c r="E28963" s="2">
        <v>15</v>
      </c>
      <c r="F28963" t="s">
        <v>1587</v>
      </c>
      <c r="G28963" t="s">
        <v>1245</v>
      </c>
    </row>
    <row r="28964" spans="1:7" x14ac:dyDescent="0.25">
      <c r="A28964" t="s">
        <v>1584</v>
      </c>
      <c r="B28964" t="s">
        <v>1585</v>
      </c>
      <c r="C28964" t="s">
        <v>1586</v>
      </c>
      <c r="D28964" s="1">
        <v>45294</v>
      </c>
      <c r="E28964" s="2">
        <v>20</v>
      </c>
      <c r="F28964" t="s">
        <v>1587</v>
      </c>
      <c r="G28964" t="s">
        <v>6257</v>
      </c>
    </row>
    <row r="28965" spans="1:7" x14ac:dyDescent="0.25">
      <c r="A28965" t="s">
        <v>1580</v>
      </c>
      <c r="B28965" t="s">
        <v>1581</v>
      </c>
      <c r="C28965" t="s">
        <v>1582</v>
      </c>
      <c r="D28965" s="1">
        <v>45294</v>
      </c>
      <c r="E28965" s="2">
        <v>20</v>
      </c>
      <c r="F28965" t="s">
        <v>1583</v>
      </c>
      <c r="G28965" t="s">
        <v>9</v>
      </c>
    </row>
    <row r="28966" spans="1:7" x14ac:dyDescent="0.25">
      <c r="A28966" t="s">
        <v>1095</v>
      </c>
      <c r="B28966" t="s">
        <v>1096</v>
      </c>
      <c r="C28966" t="s">
        <v>1097</v>
      </c>
      <c r="D28966" s="1">
        <v>45294</v>
      </c>
      <c r="E28966" s="2">
        <v>15</v>
      </c>
      <c r="F28966" t="s">
        <v>1098</v>
      </c>
      <c r="G28966" t="s">
        <v>114</v>
      </c>
    </row>
    <row r="28967" spans="1:7" x14ac:dyDescent="0.25">
      <c r="A28967" t="s">
        <v>1095</v>
      </c>
      <c r="B28967" t="s">
        <v>1096</v>
      </c>
      <c r="C28967" t="s">
        <v>1097</v>
      </c>
      <c r="D28967" s="1">
        <v>45294</v>
      </c>
      <c r="E28967" s="2">
        <v>15</v>
      </c>
      <c r="F28967" t="s">
        <v>1099</v>
      </c>
      <c r="G28967" t="s">
        <v>114</v>
      </c>
    </row>
    <row r="28968" spans="1:7" x14ac:dyDescent="0.25">
      <c r="A28968" t="s">
        <v>1095</v>
      </c>
      <c r="B28968" t="s">
        <v>1096</v>
      </c>
      <c r="C28968" t="s">
        <v>1097</v>
      </c>
      <c r="D28968" s="1">
        <v>45294</v>
      </c>
      <c r="E28968" s="2">
        <v>15</v>
      </c>
      <c r="F28968" t="s">
        <v>1099</v>
      </c>
      <c r="G28968" t="s">
        <v>114</v>
      </c>
    </row>
    <row r="28969" spans="1:7" x14ac:dyDescent="0.25">
      <c r="A28969" t="s">
        <v>1095</v>
      </c>
      <c r="B28969" t="s">
        <v>1096</v>
      </c>
      <c r="C28969" t="s">
        <v>1097</v>
      </c>
      <c r="D28969" s="1">
        <v>45294</v>
      </c>
      <c r="E28969" s="2">
        <v>15</v>
      </c>
      <c r="F28969" t="s">
        <v>1099</v>
      </c>
      <c r="G28969" t="s">
        <v>114</v>
      </c>
    </row>
    <row r="28970" spans="1:7" x14ac:dyDescent="0.25">
      <c r="A28970" t="s">
        <v>1095</v>
      </c>
      <c r="B28970" t="s">
        <v>1096</v>
      </c>
      <c r="C28970" t="s">
        <v>1097</v>
      </c>
      <c r="D28970" s="1">
        <v>45294</v>
      </c>
      <c r="E28970" s="2">
        <v>10</v>
      </c>
      <c r="F28970" t="s">
        <v>1098</v>
      </c>
      <c r="G28970" t="s">
        <v>257</v>
      </c>
    </row>
    <row r="28971" spans="1:7" x14ac:dyDescent="0.25">
      <c r="A28971" t="s">
        <v>1095</v>
      </c>
      <c r="B28971" t="s">
        <v>1096</v>
      </c>
      <c r="C28971" t="s">
        <v>1097</v>
      </c>
      <c r="D28971" s="1">
        <v>45294</v>
      </c>
      <c r="E28971" s="2">
        <v>10</v>
      </c>
      <c r="F28971" t="s">
        <v>1099</v>
      </c>
      <c r="G28971" t="s">
        <v>257</v>
      </c>
    </row>
    <row r="28972" spans="1:7" x14ac:dyDescent="0.25">
      <c r="A28972" t="s">
        <v>1095</v>
      </c>
      <c r="B28972" t="s">
        <v>1096</v>
      </c>
      <c r="C28972" t="s">
        <v>1097</v>
      </c>
      <c r="D28972" s="1">
        <v>45294</v>
      </c>
      <c r="E28972" s="2">
        <v>10</v>
      </c>
      <c r="F28972" t="s">
        <v>1099</v>
      </c>
      <c r="G28972" t="s">
        <v>257</v>
      </c>
    </row>
    <row r="28973" spans="1:7" x14ac:dyDescent="0.25">
      <c r="A28973" t="s">
        <v>1095</v>
      </c>
      <c r="B28973" t="s">
        <v>1096</v>
      </c>
      <c r="C28973" t="s">
        <v>1097</v>
      </c>
      <c r="D28973" s="1">
        <v>45294</v>
      </c>
      <c r="E28973" s="2">
        <v>10</v>
      </c>
      <c r="F28973" t="s">
        <v>1099</v>
      </c>
      <c r="G28973" t="s">
        <v>257</v>
      </c>
    </row>
    <row r="28974" spans="1:7" x14ac:dyDescent="0.25">
      <c r="A28974" t="s">
        <v>1095</v>
      </c>
      <c r="B28974" t="s">
        <v>1096</v>
      </c>
      <c r="C28974" t="s">
        <v>1097</v>
      </c>
      <c r="D28974" s="1">
        <v>45294</v>
      </c>
      <c r="E28974" s="2">
        <v>10</v>
      </c>
      <c r="F28974" t="s">
        <v>1098</v>
      </c>
      <c r="G28974" t="s">
        <v>828</v>
      </c>
    </row>
    <row r="28975" spans="1:7" x14ac:dyDescent="0.25">
      <c r="A28975" t="s">
        <v>1095</v>
      </c>
      <c r="B28975" t="s">
        <v>1096</v>
      </c>
      <c r="C28975" t="s">
        <v>1097</v>
      </c>
      <c r="D28975" s="1">
        <v>45294</v>
      </c>
      <c r="E28975" s="2">
        <v>10</v>
      </c>
      <c r="F28975" t="s">
        <v>1099</v>
      </c>
      <c r="G28975" t="s">
        <v>828</v>
      </c>
    </row>
    <row r="28976" spans="1:7" x14ac:dyDescent="0.25">
      <c r="A28976" t="s">
        <v>1095</v>
      </c>
      <c r="B28976" t="s">
        <v>1096</v>
      </c>
      <c r="C28976" t="s">
        <v>1097</v>
      </c>
      <c r="D28976" s="1">
        <v>45294</v>
      </c>
      <c r="E28976" s="2">
        <v>10</v>
      </c>
      <c r="F28976" t="s">
        <v>1099</v>
      </c>
      <c r="G28976" t="s">
        <v>828</v>
      </c>
    </row>
    <row r="28977" spans="1:7" x14ac:dyDescent="0.25">
      <c r="A28977" t="s">
        <v>1095</v>
      </c>
      <c r="B28977" t="s">
        <v>1096</v>
      </c>
      <c r="C28977" t="s">
        <v>1097</v>
      </c>
      <c r="D28977" s="1">
        <v>45294</v>
      </c>
      <c r="E28977" s="2">
        <v>10</v>
      </c>
      <c r="F28977" t="s">
        <v>1099</v>
      </c>
      <c r="G28977" t="s">
        <v>828</v>
      </c>
    </row>
    <row r="28978" spans="1:7" x14ac:dyDescent="0.25">
      <c r="A28978" t="s">
        <v>4990</v>
      </c>
      <c r="B28978" t="s">
        <v>4991</v>
      </c>
      <c r="C28978" t="s">
        <v>4992</v>
      </c>
      <c r="D28978" s="1">
        <v>45294</v>
      </c>
      <c r="E28978" s="2">
        <v>100</v>
      </c>
      <c r="F28978" t="s">
        <v>4993</v>
      </c>
      <c r="G28978" t="s">
        <v>2663</v>
      </c>
    </row>
    <row r="28979" spans="1:7" x14ac:dyDescent="0.25">
      <c r="A28979" t="s">
        <v>4990</v>
      </c>
      <c r="B28979" t="s">
        <v>4991</v>
      </c>
      <c r="C28979" t="s">
        <v>4992</v>
      </c>
      <c r="D28979" s="1">
        <v>45294</v>
      </c>
      <c r="E28979" s="2">
        <v>100</v>
      </c>
      <c r="F28979" t="s">
        <v>4994</v>
      </c>
      <c r="G28979" t="s">
        <v>2663</v>
      </c>
    </row>
    <row r="28980" spans="1:7" x14ac:dyDescent="0.25">
      <c r="A28980" t="s">
        <v>2272</v>
      </c>
      <c r="B28980" t="s">
        <v>2273</v>
      </c>
      <c r="C28980" t="s">
        <v>2274</v>
      </c>
      <c r="D28980" s="1">
        <v>45294</v>
      </c>
      <c r="E28980" s="2">
        <v>350</v>
      </c>
      <c r="F28980" t="s">
        <v>2275</v>
      </c>
      <c r="G28980" t="s">
        <v>2663</v>
      </c>
    </row>
    <row r="28981" spans="1:7" x14ac:dyDescent="0.25">
      <c r="A28981" t="s">
        <v>2272</v>
      </c>
      <c r="B28981" t="s">
        <v>2273</v>
      </c>
      <c r="C28981" t="s">
        <v>2274</v>
      </c>
      <c r="D28981" s="1">
        <v>45294</v>
      </c>
      <c r="E28981" s="2">
        <v>350</v>
      </c>
      <c r="F28981" t="s">
        <v>2276</v>
      </c>
      <c r="G28981" t="s">
        <v>2663</v>
      </c>
    </row>
    <row r="28982" spans="1:7" x14ac:dyDescent="0.25">
      <c r="A28982" t="s">
        <v>2272</v>
      </c>
      <c r="B28982" t="s">
        <v>2273</v>
      </c>
      <c r="C28982" t="s">
        <v>2274</v>
      </c>
      <c r="D28982" s="1">
        <v>45294</v>
      </c>
      <c r="E28982" s="2">
        <v>41.67</v>
      </c>
      <c r="F28982" t="s">
        <v>2275</v>
      </c>
      <c r="G28982" t="s">
        <v>3650</v>
      </c>
    </row>
    <row r="28983" spans="1:7" x14ac:dyDescent="0.25">
      <c r="A28983" t="s">
        <v>2272</v>
      </c>
      <c r="B28983" t="s">
        <v>2273</v>
      </c>
      <c r="C28983" t="s">
        <v>2274</v>
      </c>
      <c r="D28983" s="1">
        <v>45294</v>
      </c>
      <c r="E28983" s="2">
        <v>41.67</v>
      </c>
      <c r="F28983" t="s">
        <v>2276</v>
      </c>
      <c r="G28983" t="s">
        <v>3650</v>
      </c>
    </row>
    <row r="28984" spans="1:7" x14ac:dyDescent="0.25">
      <c r="A28984" t="s">
        <v>2272</v>
      </c>
      <c r="B28984" t="s">
        <v>2273</v>
      </c>
      <c r="C28984" t="s">
        <v>2274</v>
      </c>
      <c r="D28984" s="1">
        <v>45294</v>
      </c>
      <c r="E28984" s="2">
        <v>83.33</v>
      </c>
      <c r="F28984" t="s">
        <v>2275</v>
      </c>
      <c r="G28984" t="s">
        <v>34</v>
      </c>
    </row>
    <row r="28985" spans="1:7" x14ac:dyDescent="0.25">
      <c r="A28985" t="s">
        <v>2272</v>
      </c>
      <c r="B28985" t="s">
        <v>2273</v>
      </c>
      <c r="C28985" t="s">
        <v>2274</v>
      </c>
      <c r="D28985" s="1">
        <v>45294</v>
      </c>
      <c r="E28985" s="2">
        <v>83.33</v>
      </c>
      <c r="F28985" t="s">
        <v>2276</v>
      </c>
      <c r="G28985" t="s">
        <v>34</v>
      </c>
    </row>
    <row r="28986" spans="1:7" x14ac:dyDescent="0.25">
      <c r="A28986" t="s">
        <v>553</v>
      </c>
      <c r="B28986" t="s">
        <v>554</v>
      </c>
      <c r="C28986" t="s">
        <v>555</v>
      </c>
      <c r="D28986" s="1">
        <v>45294</v>
      </c>
      <c r="E28986" s="2">
        <v>50</v>
      </c>
      <c r="F28986" t="s">
        <v>556</v>
      </c>
      <c r="G28986" t="s">
        <v>2663</v>
      </c>
    </row>
    <row r="28987" spans="1:7" x14ac:dyDescent="0.25">
      <c r="A28987" t="s">
        <v>553</v>
      </c>
      <c r="B28987" t="s">
        <v>554</v>
      </c>
      <c r="C28987" t="s">
        <v>555</v>
      </c>
      <c r="D28987" s="1">
        <v>45294</v>
      </c>
      <c r="E28987" s="2">
        <v>50</v>
      </c>
      <c r="F28987" t="s">
        <v>557</v>
      </c>
      <c r="G28987" t="s">
        <v>2663</v>
      </c>
    </row>
    <row r="28988" spans="1:7" x14ac:dyDescent="0.25">
      <c r="A28988" t="s">
        <v>2245</v>
      </c>
      <c r="B28988" t="s">
        <v>2246</v>
      </c>
      <c r="C28988" t="s">
        <v>2247</v>
      </c>
      <c r="D28988" s="1">
        <v>45294</v>
      </c>
      <c r="E28988" s="2">
        <v>10</v>
      </c>
      <c r="F28988" t="s">
        <v>2248</v>
      </c>
      <c r="G28988" t="s">
        <v>6257</v>
      </c>
    </row>
    <row r="28989" spans="1:7" x14ac:dyDescent="0.25">
      <c r="A28989" t="s">
        <v>2245</v>
      </c>
      <c r="B28989" t="s">
        <v>2246</v>
      </c>
      <c r="C28989" t="s">
        <v>2247</v>
      </c>
      <c r="D28989" s="1">
        <v>45294</v>
      </c>
      <c r="E28989" s="2">
        <v>10</v>
      </c>
      <c r="F28989" t="s">
        <v>2249</v>
      </c>
      <c r="G28989" t="s">
        <v>6257</v>
      </c>
    </row>
    <row r="28990" spans="1:7" x14ac:dyDescent="0.25">
      <c r="A28990" t="s">
        <v>3800</v>
      </c>
      <c r="B28990" t="s">
        <v>1430</v>
      </c>
      <c r="C28990" t="s">
        <v>3801</v>
      </c>
      <c r="D28990" s="1">
        <v>45294</v>
      </c>
      <c r="E28990" s="2">
        <v>10</v>
      </c>
      <c r="F28990" t="s">
        <v>3802</v>
      </c>
      <c r="G28990" t="s">
        <v>2700</v>
      </c>
    </row>
    <row r="28991" spans="1:7" x14ac:dyDescent="0.25">
      <c r="A28991" t="s">
        <v>3800</v>
      </c>
      <c r="B28991" t="s">
        <v>1430</v>
      </c>
      <c r="C28991" t="s">
        <v>3801</v>
      </c>
      <c r="D28991" s="1">
        <v>45294</v>
      </c>
      <c r="E28991" s="2">
        <v>10</v>
      </c>
      <c r="F28991" t="s">
        <v>3802</v>
      </c>
      <c r="G28991" t="s">
        <v>1245</v>
      </c>
    </row>
    <row r="28992" spans="1:7" x14ac:dyDescent="0.25">
      <c r="A28992" t="s">
        <v>4621</v>
      </c>
      <c r="B28992" t="s">
        <v>4622</v>
      </c>
      <c r="C28992" t="s">
        <v>4623</v>
      </c>
      <c r="D28992" s="1">
        <v>45294</v>
      </c>
      <c r="E28992" s="2">
        <v>250</v>
      </c>
      <c r="F28992" t="s">
        <v>4624</v>
      </c>
      <c r="G28992" t="s">
        <v>6332</v>
      </c>
    </row>
    <row r="28993" spans="1:7" x14ac:dyDescent="0.25">
      <c r="A28993" t="s">
        <v>1541</v>
      </c>
      <c r="B28993" t="s">
        <v>1542</v>
      </c>
      <c r="C28993" t="s">
        <v>1543</v>
      </c>
      <c r="D28993" s="1">
        <v>45294</v>
      </c>
      <c r="E28993" s="2">
        <v>20</v>
      </c>
      <c r="F28993" t="s">
        <v>1544</v>
      </c>
      <c r="G28993" t="s">
        <v>114</v>
      </c>
    </row>
    <row r="28994" spans="1:7" x14ac:dyDescent="0.25">
      <c r="A28994" t="s">
        <v>1541</v>
      </c>
      <c r="B28994" t="s">
        <v>1542</v>
      </c>
      <c r="C28994" t="s">
        <v>1543</v>
      </c>
      <c r="D28994" s="1">
        <v>45294</v>
      </c>
      <c r="E28994" s="2">
        <v>20</v>
      </c>
      <c r="F28994" t="s">
        <v>1545</v>
      </c>
      <c r="G28994" t="s">
        <v>114</v>
      </c>
    </row>
    <row r="28995" spans="1:7" x14ac:dyDescent="0.25">
      <c r="A28995" t="s">
        <v>2758</v>
      </c>
      <c r="B28995" t="s">
        <v>2759</v>
      </c>
      <c r="C28995" t="s">
        <v>2760</v>
      </c>
      <c r="D28995" s="1">
        <v>45294</v>
      </c>
      <c r="E28995" s="2">
        <v>15</v>
      </c>
      <c r="F28995" t="s">
        <v>2761</v>
      </c>
      <c r="G28995" t="s">
        <v>3282</v>
      </c>
    </row>
    <row r="28996" spans="1:7" x14ac:dyDescent="0.25">
      <c r="A28996" t="s">
        <v>155</v>
      </c>
      <c r="B28996" t="s">
        <v>156</v>
      </c>
      <c r="C28996" t="s">
        <v>157</v>
      </c>
      <c r="D28996" s="1">
        <v>45294</v>
      </c>
      <c r="E28996" s="2">
        <v>20</v>
      </c>
      <c r="F28996" t="s">
        <v>158</v>
      </c>
      <c r="G28996" t="s">
        <v>5789</v>
      </c>
    </row>
    <row r="28997" spans="1:7" x14ac:dyDescent="0.25">
      <c r="A28997" t="s">
        <v>155</v>
      </c>
      <c r="B28997" t="s">
        <v>156</v>
      </c>
      <c r="C28997" t="s">
        <v>157</v>
      </c>
      <c r="D28997" s="1">
        <v>45294</v>
      </c>
      <c r="E28997" s="2">
        <v>20</v>
      </c>
      <c r="F28997" t="s">
        <v>158</v>
      </c>
      <c r="G28997" t="s">
        <v>5789</v>
      </c>
    </row>
    <row r="28998" spans="1:7" x14ac:dyDescent="0.25">
      <c r="A28998" t="s">
        <v>3247</v>
      </c>
      <c r="B28998" t="s">
        <v>3248</v>
      </c>
      <c r="C28998" t="s">
        <v>3249</v>
      </c>
      <c r="D28998" s="1">
        <v>45294</v>
      </c>
      <c r="E28998" s="2">
        <v>10</v>
      </c>
      <c r="F28998" t="s">
        <v>3250</v>
      </c>
      <c r="G28998" t="s">
        <v>3649</v>
      </c>
    </row>
    <row r="28999" spans="1:7" x14ac:dyDescent="0.25">
      <c r="A28999" t="s">
        <v>178</v>
      </c>
      <c r="B28999" t="s">
        <v>179</v>
      </c>
      <c r="C28999" t="s">
        <v>180</v>
      </c>
      <c r="D28999" s="1">
        <v>45294</v>
      </c>
      <c r="E28999" s="2">
        <v>5</v>
      </c>
      <c r="F28999" t="s">
        <v>181</v>
      </c>
      <c r="G28999" t="s">
        <v>182</v>
      </c>
    </row>
    <row r="29000" spans="1:7" x14ac:dyDescent="0.25">
      <c r="A29000" t="s">
        <v>4665</v>
      </c>
      <c r="B29000" t="s">
        <v>4666</v>
      </c>
      <c r="C29000" t="s">
        <v>4667</v>
      </c>
      <c r="D29000" s="1">
        <v>45294</v>
      </c>
      <c r="E29000" s="2">
        <v>25</v>
      </c>
      <c r="F29000" t="s">
        <v>4668</v>
      </c>
      <c r="G29000" t="s">
        <v>1245</v>
      </c>
    </row>
    <row r="29001" spans="1:7" x14ac:dyDescent="0.25">
      <c r="A29001" t="s">
        <v>4665</v>
      </c>
      <c r="B29001" t="s">
        <v>4666</v>
      </c>
      <c r="C29001" t="s">
        <v>4667</v>
      </c>
      <c r="D29001" s="1">
        <v>45294</v>
      </c>
      <c r="E29001" s="2">
        <v>25</v>
      </c>
      <c r="F29001" t="s">
        <v>4669</v>
      </c>
      <c r="G29001" t="s">
        <v>1245</v>
      </c>
    </row>
    <row r="29002" spans="1:7" x14ac:dyDescent="0.25">
      <c r="A29002" t="s">
        <v>4665</v>
      </c>
      <c r="B29002" t="s">
        <v>4666</v>
      </c>
      <c r="C29002" t="s">
        <v>4667</v>
      </c>
      <c r="D29002" s="1">
        <v>45294</v>
      </c>
      <c r="E29002" s="2">
        <v>25</v>
      </c>
      <c r="F29002" t="s">
        <v>4670</v>
      </c>
      <c r="G29002" t="s">
        <v>1245</v>
      </c>
    </row>
    <row r="29003" spans="1:7" x14ac:dyDescent="0.25">
      <c r="A29003" t="s">
        <v>4665</v>
      </c>
      <c r="B29003" t="s">
        <v>4666</v>
      </c>
      <c r="C29003" t="s">
        <v>4667</v>
      </c>
      <c r="D29003" s="1">
        <v>45294</v>
      </c>
      <c r="E29003" s="2">
        <v>25</v>
      </c>
      <c r="F29003" t="s">
        <v>4668</v>
      </c>
      <c r="G29003" t="s">
        <v>276</v>
      </c>
    </row>
    <row r="29004" spans="1:7" x14ac:dyDescent="0.25">
      <c r="A29004" t="s">
        <v>4665</v>
      </c>
      <c r="B29004" t="s">
        <v>4666</v>
      </c>
      <c r="C29004" t="s">
        <v>4667</v>
      </c>
      <c r="D29004" s="1">
        <v>45294</v>
      </c>
      <c r="E29004" s="2">
        <v>25</v>
      </c>
      <c r="F29004" t="s">
        <v>4669</v>
      </c>
      <c r="G29004" t="s">
        <v>276</v>
      </c>
    </row>
    <row r="29005" spans="1:7" x14ac:dyDescent="0.25">
      <c r="A29005" t="s">
        <v>4665</v>
      </c>
      <c r="B29005" t="s">
        <v>4666</v>
      </c>
      <c r="C29005" t="s">
        <v>4667</v>
      </c>
      <c r="D29005" s="1">
        <v>45294</v>
      </c>
      <c r="E29005" s="2">
        <v>25</v>
      </c>
      <c r="F29005" t="s">
        <v>4670</v>
      </c>
      <c r="G29005" t="s">
        <v>276</v>
      </c>
    </row>
    <row r="29006" spans="1:7" x14ac:dyDescent="0.25">
      <c r="A29006" t="s">
        <v>164</v>
      </c>
      <c r="B29006" t="s">
        <v>165</v>
      </c>
      <c r="C29006" t="s">
        <v>166</v>
      </c>
      <c r="D29006" s="1">
        <v>45294</v>
      </c>
      <c r="E29006" s="2">
        <v>20</v>
      </c>
      <c r="F29006" t="s">
        <v>167</v>
      </c>
      <c r="G29006" t="s">
        <v>3613</v>
      </c>
    </row>
    <row r="29007" spans="1:7" x14ac:dyDescent="0.25">
      <c r="A29007" t="s">
        <v>164</v>
      </c>
      <c r="B29007" t="s">
        <v>165</v>
      </c>
      <c r="C29007" t="s">
        <v>166</v>
      </c>
      <c r="D29007" s="1">
        <v>45294</v>
      </c>
      <c r="E29007" s="2">
        <v>20</v>
      </c>
      <c r="F29007" t="s">
        <v>168</v>
      </c>
      <c r="G29007" t="s">
        <v>3613</v>
      </c>
    </row>
    <row r="29008" spans="1:7" x14ac:dyDescent="0.25">
      <c r="A29008" t="s">
        <v>164</v>
      </c>
      <c r="B29008" t="s">
        <v>165</v>
      </c>
      <c r="C29008" t="s">
        <v>166</v>
      </c>
      <c r="D29008" s="1">
        <v>45294</v>
      </c>
      <c r="E29008" s="2">
        <v>20</v>
      </c>
      <c r="F29008" t="s">
        <v>167</v>
      </c>
      <c r="G29008" t="s">
        <v>97</v>
      </c>
    </row>
    <row r="29009" spans="1:7" x14ac:dyDescent="0.25">
      <c r="A29009" t="s">
        <v>164</v>
      </c>
      <c r="B29009" t="s">
        <v>165</v>
      </c>
      <c r="C29009" t="s">
        <v>166</v>
      </c>
      <c r="D29009" s="1">
        <v>45294</v>
      </c>
      <c r="E29009" s="2">
        <v>20</v>
      </c>
      <c r="F29009" t="s">
        <v>168</v>
      </c>
      <c r="G29009" t="s">
        <v>97</v>
      </c>
    </row>
    <row r="29010" spans="1:7" x14ac:dyDescent="0.25">
      <c r="A29010" t="s">
        <v>164</v>
      </c>
      <c r="B29010" t="s">
        <v>165</v>
      </c>
      <c r="C29010" t="s">
        <v>166</v>
      </c>
      <c r="D29010" s="1">
        <v>45294</v>
      </c>
      <c r="E29010" s="2">
        <v>25</v>
      </c>
      <c r="F29010" t="s">
        <v>167</v>
      </c>
      <c r="G29010" t="s">
        <v>1695</v>
      </c>
    </row>
    <row r="29011" spans="1:7" x14ac:dyDescent="0.25">
      <c r="A29011" t="s">
        <v>164</v>
      </c>
      <c r="B29011" t="s">
        <v>165</v>
      </c>
      <c r="C29011" t="s">
        <v>166</v>
      </c>
      <c r="D29011" s="1">
        <v>45294</v>
      </c>
      <c r="E29011" s="2">
        <v>25</v>
      </c>
      <c r="F29011" t="s">
        <v>168</v>
      </c>
      <c r="G29011" t="s">
        <v>1695</v>
      </c>
    </row>
    <row r="29012" spans="1:7" x14ac:dyDescent="0.25">
      <c r="A29012" t="s">
        <v>169</v>
      </c>
      <c r="B29012" t="s">
        <v>170</v>
      </c>
      <c r="C29012" t="s">
        <v>171</v>
      </c>
      <c r="D29012" s="1">
        <v>45294</v>
      </c>
      <c r="E29012" s="2">
        <v>10</v>
      </c>
      <c r="F29012" t="s">
        <v>172</v>
      </c>
      <c r="G29012" t="s">
        <v>1245</v>
      </c>
    </row>
    <row r="29013" spans="1:7" x14ac:dyDescent="0.25">
      <c r="A29013" t="s">
        <v>169</v>
      </c>
      <c r="B29013" t="s">
        <v>170</v>
      </c>
      <c r="C29013" t="s">
        <v>171</v>
      </c>
      <c r="D29013" s="1">
        <v>45294</v>
      </c>
      <c r="E29013" s="2">
        <v>10</v>
      </c>
      <c r="F29013" t="s">
        <v>173</v>
      </c>
      <c r="G29013" t="s">
        <v>1245</v>
      </c>
    </row>
    <row r="29014" spans="1:7" x14ac:dyDescent="0.25">
      <c r="A29014" t="s">
        <v>1464</v>
      </c>
      <c r="B29014" t="s">
        <v>1465</v>
      </c>
      <c r="C29014" t="s">
        <v>627</v>
      </c>
      <c r="D29014" s="1">
        <v>45294</v>
      </c>
      <c r="E29014" s="2">
        <v>20</v>
      </c>
      <c r="F29014" t="s">
        <v>1466</v>
      </c>
      <c r="G29014" t="s">
        <v>478</v>
      </c>
    </row>
    <row r="29015" spans="1:7" x14ac:dyDescent="0.25">
      <c r="A29015" t="s">
        <v>1464</v>
      </c>
      <c r="B29015" t="s">
        <v>1465</v>
      </c>
      <c r="C29015" t="s">
        <v>627</v>
      </c>
      <c r="D29015" s="1">
        <v>45294</v>
      </c>
      <c r="E29015" s="2">
        <v>20</v>
      </c>
      <c r="F29015" t="s">
        <v>1466</v>
      </c>
      <c r="G29015" t="s">
        <v>478</v>
      </c>
    </row>
    <row r="29016" spans="1:7" x14ac:dyDescent="0.25">
      <c r="A29016" t="s">
        <v>709</v>
      </c>
      <c r="B29016" t="s">
        <v>710</v>
      </c>
      <c r="C29016" t="s">
        <v>705</v>
      </c>
      <c r="D29016" s="1">
        <v>45294</v>
      </c>
      <c r="E29016" s="2">
        <v>84</v>
      </c>
      <c r="F29016" t="s">
        <v>711</v>
      </c>
      <c r="G29016" t="s">
        <v>3225</v>
      </c>
    </row>
    <row r="29017" spans="1:7" x14ac:dyDescent="0.25">
      <c r="A29017" t="s">
        <v>709</v>
      </c>
      <c r="B29017" t="s">
        <v>710</v>
      </c>
      <c r="C29017" t="s">
        <v>705</v>
      </c>
      <c r="D29017" s="1">
        <v>45294</v>
      </c>
      <c r="E29017" s="2">
        <v>84</v>
      </c>
      <c r="F29017" t="s">
        <v>712</v>
      </c>
      <c r="G29017" t="s">
        <v>3225</v>
      </c>
    </row>
    <row r="29018" spans="1:7" x14ac:dyDescent="0.25">
      <c r="A29018" t="s">
        <v>709</v>
      </c>
      <c r="B29018" t="s">
        <v>710</v>
      </c>
      <c r="C29018" t="s">
        <v>705</v>
      </c>
      <c r="D29018" s="1">
        <v>45294</v>
      </c>
      <c r="E29018" s="2">
        <v>84</v>
      </c>
      <c r="F29018" t="s">
        <v>712</v>
      </c>
      <c r="G29018" t="s">
        <v>3225</v>
      </c>
    </row>
    <row r="29019" spans="1:7" x14ac:dyDescent="0.25">
      <c r="A29019" t="s">
        <v>493</v>
      </c>
      <c r="B29019" t="s">
        <v>494</v>
      </c>
      <c r="C29019" t="s">
        <v>495</v>
      </c>
      <c r="D29019" s="1">
        <v>45294</v>
      </c>
      <c r="E29019" s="2">
        <v>15</v>
      </c>
      <c r="F29019" t="s">
        <v>496</v>
      </c>
      <c r="G29019" t="s">
        <v>310</v>
      </c>
    </row>
    <row r="29020" spans="1:7" x14ac:dyDescent="0.25">
      <c r="A29020" t="s">
        <v>493</v>
      </c>
      <c r="B29020" t="s">
        <v>494</v>
      </c>
      <c r="C29020" t="s">
        <v>495</v>
      </c>
      <c r="D29020" s="1">
        <v>45294</v>
      </c>
      <c r="E29020" s="2">
        <v>15</v>
      </c>
      <c r="F29020" t="s">
        <v>497</v>
      </c>
      <c r="G29020" t="s">
        <v>310</v>
      </c>
    </row>
    <row r="29021" spans="1:7" x14ac:dyDescent="0.25">
      <c r="A29021" t="s">
        <v>493</v>
      </c>
      <c r="B29021" t="s">
        <v>494</v>
      </c>
      <c r="C29021" t="s">
        <v>495</v>
      </c>
      <c r="D29021" s="1">
        <v>45294</v>
      </c>
      <c r="E29021" s="2">
        <v>25</v>
      </c>
      <c r="F29021" t="s">
        <v>496</v>
      </c>
      <c r="G29021" t="s">
        <v>2456</v>
      </c>
    </row>
    <row r="29022" spans="1:7" x14ac:dyDescent="0.25">
      <c r="A29022" t="s">
        <v>493</v>
      </c>
      <c r="B29022" t="s">
        <v>494</v>
      </c>
      <c r="C29022" t="s">
        <v>495</v>
      </c>
      <c r="D29022" s="1">
        <v>45294</v>
      </c>
      <c r="E29022" s="2">
        <v>25</v>
      </c>
      <c r="F29022" t="s">
        <v>497</v>
      </c>
      <c r="G29022" t="s">
        <v>2456</v>
      </c>
    </row>
    <row r="29023" spans="1:7" x14ac:dyDescent="0.25">
      <c r="A29023" t="s">
        <v>3610</v>
      </c>
      <c r="B29023" t="s">
        <v>1965</v>
      </c>
      <c r="C29023" t="s">
        <v>3611</v>
      </c>
      <c r="D29023" s="1">
        <v>45295</v>
      </c>
      <c r="E29023" s="2">
        <v>500</v>
      </c>
      <c r="G29023" t="s">
        <v>3612</v>
      </c>
    </row>
    <row r="29024" spans="1:7" x14ac:dyDescent="0.25">
      <c r="A29024" t="s">
        <v>400</v>
      </c>
      <c r="B29024" t="s">
        <v>401</v>
      </c>
      <c r="D29024" s="1">
        <v>45295</v>
      </c>
      <c r="E29024" s="2">
        <v>5000</v>
      </c>
      <c r="G29024" t="s">
        <v>6268</v>
      </c>
    </row>
    <row r="29025" spans="1:7" x14ac:dyDescent="0.25">
      <c r="A29025">
        <v>92</v>
      </c>
      <c r="B29025" t="s">
        <v>3532</v>
      </c>
      <c r="C29025" t="s">
        <v>5809</v>
      </c>
      <c r="D29025" s="1">
        <v>45299</v>
      </c>
      <c r="E29025" s="2">
        <v>400000</v>
      </c>
      <c r="F29025" t="s">
        <v>5810</v>
      </c>
      <c r="G29025" t="s">
        <v>2663</v>
      </c>
    </row>
    <row r="29026" spans="1:7" x14ac:dyDescent="0.25">
      <c r="A29026">
        <v>66</v>
      </c>
      <c r="B29026" t="s">
        <v>5547</v>
      </c>
      <c r="C29026" t="s">
        <v>5548</v>
      </c>
      <c r="D29026" s="1">
        <v>45300</v>
      </c>
      <c r="E29026" s="2">
        <v>679</v>
      </c>
      <c r="G29026" t="s">
        <v>5491</v>
      </c>
    </row>
    <row r="29027" spans="1:7" x14ac:dyDescent="0.25">
      <c r="A29027">
        <v>351</v>
      </c>
      <c r="B29027" t="s">
        <v>3999</v>
      </c>
      <c r="C29027" t="s">
        <v>6593</v>
      </c>
      <c r="D29027" s="1">
        <v>45300</v>
      </c>
      <c r="E29027" s="2">
        <v>25</v>
      </c>
      <c r="F29027" t="s">
        <v>6594</v>
      </c>
      <c r="G29027" t="s">
        <v>2663</v>
      </c>
    </row>
    <row r="29028" spans="1:7" x14ac:dyDescent="0.25">
      <c r="A29028" t="s">
        <v>1296</v>
      </c>
      <c r="B29028" t="s">
        <v>1297</v>
      </c>
      <c r="D29028" s="1">
        <v>45300</v>
      </c>
      <c r="E29028" s="2">
        <v>500</v>
      </c>
      <c r="G29028" t="s">
        <v>1298</v>
      </c>
    </row>
    <row r="29029" spans="1:7" x14ac:dyDescent="0.25">
      <c r="A29029" t="s">
        <v>5256</v>
      </c>
      <c r="B29029" t="s">
        <v>5257</v>
      </c>
      <c r="C29029" t="s">
        <v>5232</v>
      </c>
      <c r="D29029" s="1">
        <v>45300</v>
      </c>
      <c r="E29029" s="2">
        <v>250</v>
      </c>
      <c r="F29029" t="s">
        <v>5233</v>
      </c>
      <c r="G29029" t="s">
        <v>5857</v>
      </c>
    </row>
    <row r="29030" spans="1:7" x14ac:dyDescent="0.25">
      <c r="A29030">
        <v>846</v>
      </c>
      <c r="B29030" t="s">
        <v>4570</v>
      </c>
      <c r="C29030" t="s">
        <v>6316</v>
      </c>
      <c r="D29030" s="1">
        <v>45301</v>
      </c>
      <c r="E29030" s="2">
        <v>200</v>
      </c>
      <c r="F29030" t="s">
        <v>6317</v>
      </c>
      <c r="G29030" t="s">
        <v>6318</v>
      </c>
    </row>
    <row r="29031" spans="1:7" x14ac:dyDescent="0.25">
      <c r="A29031" t="s">
        <v>229</v>
      </c>
      <c r="B29031" t="s">
        <v>230</v>
      </c>
      <c r="D29031" s="1">
        <v>45301</v>
      </c>
      <c r="E29031" s="2">
        <v>5075</v>
      </c>
      <c r="G29031" t="s">
        <v>231</v>
      </c>
    </row>
    <row r="29032" spans="1:7" x14ac:dyDescent="0.25">
      <c r="A29032" t="s">
        <v>229</v>
      </c>
      <c r="B29032" t="s">
        <v>230</v>
      </c>
      <c r="D29032" s="1">
        <v>45301</v>
      </c>
      <c r="E29032" s="2">
        <v>5075</v>
      </c>
      <c r="G29032" t="s">
        <v>2441</v>
      </c>
    </row>
    <row r="29033" spans="1:7" x14ac:dyDescent="0.25">
      <c r="A29033" t="s">
        <v>482</v>
      </c>
      <c r="B29033" t="s">
        <v>483</v>
      </c>
      <c r="C29033" t="s">
        <v>484</v>
      </c>
      <c r="D29033" s="1">
        <v>45302</v>
      </c>
      <c r="E29033" s="2">
        <v>41.67</v>
      </c>
      <c r="F29033" t="s">
        <v>485</v>
      </c>
      <c r="G29033" t="s">
        <v>1240</v>
      </c>
    </row>
    <row r="29034" spans="1:7" x14ac:dyDescent="0.25">
      <c r="A29034" t="s">
        <v>482</v>
      </c>
      <c r="B29034" t="s">
        <v>483</v>
      </c>
      <c r="C29034" t="s">
        <v>484</v>
      </c>
      <c r="D29034" s="1">
        <v>45302</v>
      </c>
      <c r="E29034" s="2">
        <v>83.33</v>
      </c>
      <c r="F29034" t="s">
        <v>485</v>
      </c>
      <c r="G29034" t="s">
        <v>34</v>
      </c>
    </row>
    <row r="29035" spans="1:7" x14ac:dyDescent="0.25">
      <c r="A29035" t="s">
        <v>601</v>
      </c>
      <c r="B29035" t="s">
        <v>602</v>
      </c>
      <c r="C29035" t="s">
        <v>603</v>
      </c>
      <c r="D29035" s="1">
        <v>45302</v>
      </c>
      <c r="E29035" s="2">
        <v>2000</v>
      </c>
      <c r="F29035" t="s">
        <v>604</v>
      </c>
      <c r="G29035" t="s">
        <v>5804</v>
      </c>
    </row>
    <row r="29036" spans="1:7" x14ac:dyDescent="0.25">
      <c r="A29036" t="s">
        <v>601</v>
      </c>
      <c r="B29036" t="s">
        <v>602</v>
      </c>
      <c r="C29036" t="s">
        <v>603</v>
      </c>
      <c r="D29036" s="1">
        <v>45302</v>
      </c>
      <c r="E29036" s="2">
        <v>2000</v>
      </c>
      <c r="F29036" t="s">
        <v>604</v>
      </c>
      <c r="G29036" t="s">
        <v>5804</v>
      </c>
    </row>
    <row r="29037" spans="1:7" x14ac:dyDescent="0.25">
      <c r="A29037" t="s">
        <v>601</v>
      </c>
      <c r="B29037" t="s">
        <v>602</v>
      </c>
      <c r="C29037" t="s">
        <v>603</v>
      </c>
      <c r="D29037" s="1">
        <v>45302</v>
      </c>
      <c r="E29037" s="2">
        <v>2000</v>
      </c>
      <c r="F29037" t="s">
        <v>605</v>
      </c>
      <c r="G29037" t="s">
        <v>5804</v>
      </c>
    </row>
    <row r="29038" spans="1:7" x14ac:dyDescent="0.25">
      <c r="A29038" t="s">
        <v>4588</v>
      </c>
      <c r="B29038" t="s">
        <v>4589</v>
      </c>
      <c r="C29038" t="s">
        <v>4590</v>
      </c>
      <c r="D29038" s="1">
        <v>45306</v>
      </c>
      <c r="E29038" s="2">
        <v>1000</v>
      </c>
      <c r="F29038" t="s">
        <v>4591</v>
      </c>
      <c r="G29038" t="s">
        <v>34</v>
      </c>
    </row>
    <row r="29039" spans="1:7" x14ac:dyDescent="0.25">
      <c r="A29039" t="s">
        <v>4588</v>
      </c>
      <c r="B29039" t="s">
        <v>4589</v>
      </c>
      <c r="C29039" t="s">
        <v>4590</v>
      </c>
      <c r="D29039" s="1">
        <v>45306</v>
      </c>
      <c r="E29039" s="2">
        <v>250</v>
      </c>
      <c r="F29039" t="s">
        <v>4591</v>
      </c>
      <c r="G29039" t="s">
        <v>6844</v>
      </c>
    </row>
    <row r="29040" spans="1:7" x14ac:dyDescent="0.25">
      <c r="A29040" t="s">
        <v>2463</v>
      </c>
      <c r="B29040" t="s">
        <v>2464</v>
      </c>
      <c r="C29040" t="s">
        <v>2465</v>
      </c>
      <c r="D29040" s="1">
        <v>45306</v>
      </c>
      <c r="E29040" s="2">
        <v>100</v>
      </c>
      <c r="F29040" t="s">
        <v>2466</v>
      </c>
      <c r="G29040" t="s">
        <v>2663</v>
      </c>
    </row>
    <row r="29041" spans="1:7" x14ac:dyDescent="0.25">
      <c r="A29041" t="s">
        <v>2463</v>
      </c>
      <c r="B29041" t="s">
        <v>2464</v>
      </c>
      <c r="C29041" t="s">
        <v>2465</v>
      </c>
      <c r="D29041" s="1">
        <v>45306</v>
      </c>
      <c r="E29041" s="2">
        <v>100</v>
      </c>
      <c r="F29041" t="s">
        <v>2467</v>
      </c>
      <c r="G29041" t="s">
        <v>2663</v>
      </c>
    </row>
    <row r="29042" spans="1:7" x14ac:dyDescent="0.25">
      <c r="A29042">
        <v>874</v>
      </c>
      <c r="B29042" t="s">
        <v>6384</v>
      </c>
      <c r="D29042" s="1">
        <v>45306</v>
      </c>
      <c r="E29042" s="2">
        <v>84</v>
      </c>
      <c r="G29042" t="s">
        <v>34</v>
      </c>
    </row>
    <row r="29043" spans="1:7" x14ac:dyDescent="0.25">
      <c r="A29043">
        <v>395</v>
      </c>
      <c r="B29043" t="s">
        <v>5886</v>
      </c>
      <c r="D29043" s="1">
        <v>45307</v>
      </c>
      <c r="E29043" s="2">
        <v>200</v>
      </c>
      <c r="F29043" t="s">
        <v>4544</v>
      </c>
      <c r="G29043" t="s">
        <v>6268</v>
      </c>
    </row>
    <row r="29044" spans="1:7" x14ac:dyDescent="0.25">
      <c r="A29044" t="s">
        <v>5403</v>
      </c>
      <c r="B29044" t="s">
        <v>5404</v>
      </c>
      <c r="C29044" t="s">
        <v>758</v>
      </c>
      <c r="D29044" s="1">
        <v>45307</v>
      </c>
      <c r="E29044" s="2">
        <v>84</v>
      </c>
      <c r="F29044" t="s">
        <v>5405</v>
      </c>
      <c r="G29044" t="s">
        <v>34</v>
      </c>
    </row>
    <row r="29045" spans="1:7" x14ac:dyDescent="0.25">
      <c r="A29045" t="s">
        <v>2463</v>
      </c>
      <c r="B29045" t="s">
        <v>2464</v>
      </c>
      <c r="C29045" t="s">
        <v>2465</v>
      </c>
      <c r="D29045" s="1">
        <v>45307</v>
      </c>
      <c r="E29045" s="2">
        <v>84</v>
      </c>
      <c r="F29045" t="s">
        <v>2466</v>
      </c>
      <c r="G29045" t="s">
        <v>34</v>
      </c>
    </row>
    <row r="29046" spans="1:7" x14ac:dyDescent="0.25">
      <c r="A29046" t="s">
        <v>2463</v>
      </c>
      <c r="B29046" t="s">
        <v>2464</v>
      </c>
      <c r="C29046" t="s">
        <v>2465</v>
      </c>
      <c r="D29046" s="1">
        <v>45307</v>
      </c>
      <c r="E29046" s="2">
        <v>84</v>
      </c>
      <c r="F29046" t="s">
        <v>2467</v>
      </c>
      <c r="G29046" t="s">
        <v>34</v>
      </c>
    </row>
    <row r="29047" spans="1:7" x14ac:dyDescent="0.25">
      <c r="A29047" t="s">
        <v>40</v>
      </c>
      <c r="B29047" t="s">
        <v>41</v>
      </c>
      <c r="C29047" t="s">
        <v>42</v>
      </c>
      <c r="D29047" s="1">
        <v>45307</v>
      </c>
      <c r="E29047" s="2">
        <v>83.33</v>
      </c>
      <c r="F29047" t="s">
        <v>43</v>
      </c>
      <c r="G29047" t="s">
        <v>2898</v>
      </c>
    </row>
    <row r="29048" spans="1:7" x14ac:dyDescent="0.25">
      <c r="A29048" t="s">
        <v>40</v>
      </c>
      <c r="B29048" t="s">
        <v>41</v>
      </c>
      <c r="C29048" t="s">
        <v>42</v>
      </c>
      <c r="D29048" s="1">
        <v>45307</v>
      </c>
      <c r="E29048" s="2">
        <v>83.33</v>
      </c>
      <c r="F29048" t="s">
        <v>43</v>
      </c>
      <c r="G29048" t="s">
        <v>34</v>
      </c>
    </row>
    <row r="29049" spans="1:7" x14ac:dyDescent="0.25">
      <c r="A29049" t="s">
        <v>49</v>
      </c>
      <c r="B29049" t="s">
        <v>50</v>
      </c>
      <c r="C29049" t="s">
        <v>51</v>
      </c>
      <c r="D29049" s="1">
        <v>45307</v>
      </c>
      <c r="E29049" s="2">
        <v>140</v>
      </c>
      <c r="F29049" t="s">
        <v>52</v>
      </c>
      <c r="G29049" t="s">
        <v>2663</v>
      </c>
    </row>
    <row r="29050" spans="1:7" x14ac:dyDescent="0.25">
      <c r="A29050" t="s">
        <v>1257</v>
      </c>
      <c r="B29050" t="s">
        <v>1258</v>
      </c>
      <c r="C29050" t="s">
        <v>1259</v>
      </c>
      <c r="D29050" s="1">
        <v>45307</v>
      </c>
      <c r="E29050" s="2">
        <v>83.33</v>
      </c>
      <c r="F29050" t="s">
        <v>1260</v>
      </c>
      <c r="G29050" t="s">
        <v>34</v>
      </c>
    </row>
    <row r="29051" spans="1:7" x14ac:dyDescent="0.25">
      <c r="A29051" t="s">
        <v>2192</v>
      </c>
      <c r="B29051" t="s">
        <v>2193</v>
      </c>
      <c r="C29051" t="s">
        <v>2194</v>
      </c>
      <c r="D29051" s="1">
        <v>45307</v>
      </c>
      <c r="E29051" s="2">
        <v>1000</v>
      </c>
      <c r="F29051" t="s">
        <v>2195</v>
      </c>
      <c r="G29051" t="s">
        <v>6844</v>
      </c>
    </row>
    <row r="29052" spans="1:7" x14ac:dyDescent="0.25">
      <c r="A29052" t="s">
        <v>2714</v>
      </c>
      <c r="B29052" t="s">
        <v>2715</v>
      </c>
      <c r="C29052" t="s">
        <v>488</v>
      </c>
      <c r="D29052" s="1">
        <v>45307</v>
      </c>
      <c r="E29052" s="2">
        <v>84</v>
      </c>
      <c r="F29052" t="s">
        <v>2716</v>
      </c>
      <c r="G29052" t="s">
        <v>34</v>
      </c>
    </row>
    <row r="29053" spans="1:7" x14ac:dyDescent="0.25">
      <c r="A29053" t="s">
        <v>3805</v>
      </c>
      <c r="B29053" t="s">
        <v>3806</v>
      </c>
      <c r="C29053" t="s">
        <v>3807</v>
      </c>
      <c r="D29053" s="1">
        <v>45308</v>
      </c>
      <c r="E29053" s="2">
        <v>21</v>
      </c>
      <c r="F29053" t="s">
        <v>3808</v>
      </c>
      <c r="G29053" t="s">
        <v>5635</v>
      </c>
    </row>
    <row r="29054" spans="1:7" x14ac:dyDescent="0.25">
      <c r="A29054" t="s">
        <v>3805</v>
      </c>
      <c r="B29054" t="s">
        <v>3806</v>
      </c>
      <c r="C29054" t="s">
        <v>3807</v>
      </c>
      <c r="D29054" s="1">
        <v>45308</v>
      </c>
      <c r="E29054" s="2">
        <v>21</v>
      </c>
      <c r="F29054" t="s">
        <v>3809</v>
      </c>
      <c r="G29054" t="s">
        <v>5635</v>
      </c>
    </row>
    <row r="29055" spans="1:7" x14ac:dyDescent="0.25">
      <c r="A29055" t="s">
        <v>3805</v>
      </c>
      <c r="B29055" t="s">
        <v>3806</v>
      </c>
      <c r="C29055" t="s">
        <v>3807</v>
      </c>
      <c r="D29055" s="1">
        <v>45308</v>
      </c>
      <c r="E29055" s="2">
        <v>21</v>
      </c>
      <c r="F29055" t="s">
        <v>3808</v>
      </c>
      <c r="G29055" t="s">
        <v>5638</v>
      </c>
    </row>
    <row r="29056" spans="1:7" x14ac:dyDescent="0.25">
      <c r="A29056" t="s">
        <v>3805</v>
      </c>
      <c r="B29056" t="s">
        <v>3806</v>
      </c>
      <c r="C29056" t="s">
        <v>3807</v>
      </c>
      <c r="D29056" s="1">
        <v>45308</v>
      </c>
      <c r="E29056" s="2">
        <v>21</v>
      </c>
      <c r="F29056" t="s">
        <v>3809</v>
      </c>
      <c r="G29056" t="s">
        <v>5638</v>
      </c>
    </row>
    <row r="29057" spans="1:7" x14ac:dyDescent="0.25">
      <c r="A29057">
        <v>819</v>
      </c>
      <c r="B29057" t="s">
        <v>6274</v>
      </c>
      <c r="D29057" s="1">
        <v>45308</v>
      </c>
      <c r="E29057" s="2">
        <v>2500</v>
      </c>
      <c r="F29057" t="s">
        <v>6275</v>
      </c>
      <c r="G29057" t="s">
        <v>6268</v>
      </c>
    </row>
    <row r="29058" spans="1:7" x14ac:dyDescent="0.25">
      <c r="A29058">
        <v>1273</v>
      </c>
      <c r="B29058" t="s">
        <v>6859</v>
      </c>
      <c r="C29058" t="s">
        <v>6860</v>
      </c>
      <c r="D29058" s="1">
        <v>45308</v>
      </c>
      <c r="E29058" s="2">
        <v>100</v>
      </c>
      <c r="F29058" t="s">
        <v>6861</v>
      </c>
      <c r="G29058" t="s">
        <v>6844</v>
      </c>
    </row>
    <row r="29059" spans="1:7" x14ac:dyDescent="0.25">
      <c r="A29059">
        <v>1275</v>
      </c>
      <c r="B29059" t="s">
        <v>1389</v>
      </c>
      <c r="C29059" t="s">
        <v>6862</v>
      </c>
      <c r="D29059" s="1">
        <v>45309</v>
      </c>
      <c r="E29059" s="2">
        <v>50</v>
      </c>
      <c r="G29059" t="s">
        <v>6844</v>
      </c>
    </row>
    <row r="29060" spans="1:7" x14ac:dyDescent="0.25">
      <c r="A29060" t="s">
        <v>518</v>
      </c>
      <c r="B29060" t="s">
        <v>519</v>
      </c>
      <c r="C29060" t="s">
        <v>520</v>
      </c>
      <c r="D29060" s="1">
        <v>45309</v>
      </c>
      <c r="E29060" s="2">
        <v>2000</v>
      </c>
      <c r="F29060" t="s">
        <v>521</v>
      </c>
      <c r="G29060" t="s">
        <v>522</v>
      </c>
    </row>
    <row r="29061" spans="1:7" x14ac:dyDescent="0.25">
      <c r="A29061" t="s">
        <v>606</v>
      </c>
      <c r="B29061" t="s">
        <v>607</v>
      </c>
      <c r="C29061" t="s">
        <v>608</v>
      </c>
      <c r="D29061" s="1">
        <v>45310</v>
      </c>
      <c r="E29061" s="2">
        <v>1000</v>
      </c>
      <c r="F29061" t="s">
        <v>609</v>
      </c>
      <c r="G29061" t="s">
        <v>34</v>
      </c>
    </row>
    <row r="29062" spans="1:7" x14ac:dyDescent="0.25">
      <c r="A29062">
        <v>1276</v>
      </c>
      <c r="B29062" t="s">
        <v>6863</v>
      </c>
      <c r="D29062" s="1">
        <v>45310</v>
      </c>
      <c r="E29062" s="2">
        <v>5000</v>
      </c>
      <c r="G29062" t="s">
        <v>6268</v>
      </c>
    </row>
    <row r="29063" spans="1:7" x14ac:dyDescent="0.25">
      <c r="A29063">
        <v>448</v>
      </c>
      <c r="B29063" t="s">
        <v>6716</v>
      </c>
      <c r="C29063" t="s">
        <v>6717</v>
      </c>
      <c r="D29063" s="1">
        <v>45310</v>
      </c>
      <c r="E29063" s="2">
        <v>1500</v>
      </c>
      <c r="F29063" t="s">
        <v>6718</v>
      </c>
      <c r="G29063" t="s">
        <v>67</v>
      </c>
    </row>
    <row r="29064" spans="1:7" x14ac:dyDescent="0.25">
      <c r="A29064">
        <v>339</v>
      </c>
      <c r="B29064" t="s">
        <v>5808</v>
      </c>
      <c r="D29064" s="1">
        <v>45310</v>
      </c>
      <c r="E29064" s="2">
        <v>50000</v>
      </c>
      <c r="G29064" t="s">
        <v>6540</v>
      </c>
    </row>
    <row r="29065" spans="1:7" x14ac:dyDescent="0.25">
      <c r="A29065">
        <v>818</v>
      </c>
      <c r="B29065" t="s">
        <v>6269</v>
      </c>
      <c r="D29065" s="1">
        <v>45314</v>
      </c>
      <c r="E29065" s="2">
        <v>1000</v>
      </c>
      <c r="F29065" t="s">
        <v>6270</v>
      </c>
      <c r="G29065" t="s">
        <v>6268</v>
      </c>
    </row>
    <row r="29066" spans="1:7" x14ac:dyDescent="0.25">
      <c r="A29066">
        <v>1087</v>
      </c>
      <c r="B29066" t="s">
        <v>6610</v>
      </c>
      <c r="D29066" s="1">
        <v>45314</v>
      </c>
      <c r="E29066" s="2">
        <v>5000</v>
      </c>
      <c r="G29066" t="s">
        <v>97</v>
      </c>
    </row>
    <row r="29067" spans="1:7" x14ac:dyDescent="0.25">
      <c r="A29067">
        <v>1052</v>
      </c>
      <c r="B29067" t="s">
        <v>6414</v>
      </c>
      <c r="C29067" t="s">
        <v>6545</v>
      </c>
      <c r="D29067" s="1">
        <v>45314</v>
      </c>
      <c r="E29067" s="2">
        <v>100</v>
      </c>
      <c r="F29067" t="s">
        <v>6546</v>
      </c>
      <c r="G29067" t="s">
        <v>6331</v>
      </c>
    </row>
    <row r="29068" spans="1:7" x14ac:dyDescent="0.25">
      <c r="A29068">
        <v>991</v>
      </c>
      <c r="B29068" t="s">
        <v>6455</v>
      </c>
      <c r="D29068" s="1">
        <v>45314</v>
      </c>
      <c r="E29068" s="2">
        <v>2000</v>
      </c>
      <c r="G29068" t="s">
        <v>6456</v>
      </c>
    </row>
    <row r="29069" spans="1:7" x14ac:dyDescent="0.25">
      <c r="A29069">
        <v>1053</v>
      </c>
      <c r="B29069" t="s">
        <v>575</v>
      </c>
      <c r="C29069" t="s">
        <v>3740</v>
      </c>
      <c r="D29069" s="1">
        <v>45315</v>
      </c>
      <c r="E29069" s="2">
        <v>200</v>
      </c>
      <c r="F29069" t="s">
        <v>6549</v>
      </c>
      <c r="G29069" t="s">
        <v>6331</v>
      </c>
    </row>
    <row r="29070" spans="1:7" x14ac:dyDescent="0.25">
      <c r="A29070">
        <v>293</v>
      </c>
      <c r="B29070" t="s">
        <v>5758</v>
      </c>
      <c r="C29070" t="s">
        <v>5759</v>
      </c>
      <c r="D29070" s="1">
        <v>45317</v>
      </c>
      <c r="E29070" s="2">
        <v>250</v>
      </c>
      <c r="F29070" t="s">
        <v>5760</v>
      </c>
      <c r="G29070" t="s">
        <v>2663</v>
      </c>
    </row>
    <row r="29071" spans="1:7" x14ac:dyDescent="0.25">
      <c r="A29071">
        <v>92</v>
      </c>
      <c r="B29071" t="s">
        <v>3532</v>
      </c>
      <c r="C29071" t="s">
        <v>5809</v>
      </c>
      <c r="D29071" s="1">
        <v>45317</v>
      </c>
      <c r="E29071" s="2">
        <v>100000</v>
      </c>
      <c r="F29071" t="s">
        <v>5810</v>
      </c>
      <c r="G29071" t="s">
        <v>2663</v>
      </c>
    </row>
    <row r="29072" spans="1:7" x14ac:dyDescent="0.25">
      <c r="A29072" t="s">
        <v>4730</v>
      </c>
      <c r="B29072" t="s">
        <v>4731</v>
      </c>
      <c r="D29072" s="1">
        <v>45317</v>
      </c>
      <c r="E29072" s="2">
        <v>1000</v>
      </c>
      <c r="F29072" t="s">
        <v>4732</v>
      </c>
      <c r="G29072" t="s">
        <v>2663</v>
      </c>
    </row>
    <row r="29073" spans="1:7" x14ac:dyDescent="0.25">
      <c r="A29073">
        <v>72</v>
      </c>
      <c r="B29073" t="s">
        <v>6748</v>
      </c>
      <c r="C29073" t="s">
        <v>4974</v>
      </c>
      <c r="D29073" s="1">
        <v>45319</v>
      </c>
      <c r="E29073" s="2">
        <v>250</v>
      </c>
      <c r="F29073" t="s">
        <v>4975</v>
      </c>
      <c r="G29073" t="s">
        <v>6844</v>
      </c>
    </row>
    <row r="29074" spans="1:7" x14ac:dyDescent="0.25">
      <c r="A29074">
        <v>1278</v>
      </c>
      <c r="B29074" t="s">
        <v>4344</v>
      </c>
      <c r="C29074" t="s">
        <v>6864</v>
      </c>
      <c r="D29074" s="1">
        <v>45319</v>
      </c>
      <c r="E29074" s="2">
        <v>50</v>
      </c>
      <c r="F29074" t="s">
        <v>6865</v>
      </c>
      <c r="G29074" t="s">
        <v>6331</v>
      </c>
    </row>
    <row r="29075" spans="1:7" x14ac:dyDescent="0.25">
      <c r="A29075" t="s">
        <v>4680</v>
      </c>
      <c r="B29075" t="s">
        <v>4681</v>
      </c>
      <c r="C29075" t="s">
        <v>4682</v>
      </c>
      <c r="D29075" s="1">
        <v>45321</v>
      </c>
      <c r="E29075" s="2">
        <v>84</v>
      </c>
      <c r="F29075" t="s">
        <v>4683</v>
      </c>
      <c r="G29075" t="s">
        <v>34</v>
      </c>
    </row>
    <row r="29076" spans="1:7" x14ac:dyDescent="0.25">
      <c r="A29076" t="s">
        <v>4525</v>
      </c>
      <c r="B29076" t="s">
        <v>4526</v>
      </c>
      <c r="C29076" t="s">
        <v>3574</v>
      </c>
      <c r="D29076" s="1">
        <v>45321</v>
      </c>
      <c r="E29076" s="2">
        <v>84</v>
      </c>
      <c r="F29076" t="s">
        <v>4527</v>
      </c>
      <c r="G29076" t="s">
        <v>34</v>
      </c>
    </row>
    <row r="29077" spans="1:7" x14ac:dyDescent="0.25">
      <c r="A29077" t="s">
        <v>4699</v>
      </c>
      <c r="B29077" t="s">
        <v>4700</v>
      </c>
      <c r="C29077" t="s">
        <v>4701</v>
      </c>
      <c r="D29077" s="1">
        <v>45321</v>
      </c>
      <c r="E29077" s="2">
        <v>84</v>
      </c>
      <c r="F29077" t="s">
        <v>4702</v>
      </c>
      <c r="G29077" t="s">
        <v>34</v>
      </c>
    </row>
    <row r="29078" spans="1:7" x14ac:dyDescent="0.25">
      <c r="A29078" t="s">
        <v>225</v>
      </c>
      <c r="B29078" t="s">
        <v>226</v>
      </c>
      <c r="C29078" t="s">
        <v>227</v>
      </c>
      <c r="D29078" s="1">
        <v>45321</v>
      </c>
      <c r="E29078" s="2">
        <v>84</v>
      </c>
      <c r="F29078" t="s">
        <v>228</v>
      </c>
      <c r="G29078" t="s">
        <v>34</v>
      </c>
    </row>
    <row r="29079" spans="1:7" x14ac:dyDescent="0.25">
      <c r="A29079" t="s">
        <v>4785</v>
      </c>
      <c r="B29079" t="s">
        <v>2951</v>
      </c>
      <c r="C29079" t="s">
        <v>4324</v>
      </c>
      <c r="D29079" s="1">
        <v>45321</v>
      </c>
      <c r="E29079" s="2">
        <v>500</v>
      </c>
      <c r="F29079" t="s">
        <v>4786</v>
      </c>
      <c r="G29079" t="s">
        <v>6844</v>
      </c>
    </row>
    <row r="29080" spans="1:7" x14ac:dyDescent="0.25">
      <c r="A29080" t="s">
        <v>1426</v>
      </c>
      <c r="B29080" t="s">
        <v>1427</v>
      </c>
      <c r="C29080" t="s">
        <v>826</v>
      </c>
      <c r="D29080" s="1">
        <v>45321</v>
      </c>
      <c r="E29080" s="2">
        <v>84</v>
      </c>
      <c r="F29080" t="s">
        <v>1428</v>
      </c>
      <c r="G29080" t="s">
        <v>34</v>
      </c>
    </row>
    <row r="29081" spans="1:7" x14ac:dyDescent="0.25">
      <c r="A29081">
        <v>1280</v>
      </c>
      <c r="B29081" t="s">
        <v>6866</v>
      </c>
      <c r="C29081" t="s">
        <v>6867</v>
      </c>
      <c r="D29081" s="1">
        <v>45322</v>
      </c>
      <c r="E29081" s="2">
        <v>50</v>
      </c>
      <c r="G29081" t="s">
        <v>114</v>
      </c>
    </row>
    <row r="29082" spans="1:7" x14ac:dyDescent="0.25">
      <c r="A29082">
        <v>127</v>
      </c>
      <c r="B29082" t="s">
        <v>5609</v>
      </c>
      <c r="C29082" t="s">
        <v>1795</v>
      </c>
      <c r="D29082" s="1">
        <v>45323</v>
      </c>
      <c r="E29082" s="2">
        <v>84</v>
      </c>
      <c r="F29082" t="s">
        <v>5610</v>
      </c>
      <c r="G29082" t="s">
        <v>6387</v>
      </c>
    </row>
    <row r="29083" spans="1:7" x14ac:dyDescent="0.25">
      <c r="A29083">
        <v>341</v>
      </c>
      <c r="B29083" t="s">
        <v>5819</v>
      </c>
      <c r="C29083" t="s">
        <v>5820</v>
      </c>
      <c r="D29083" s="1">
        <v>45323</v>
      </c>
      <c r="E29083" s="2">
        <v>50</v>
      </c>
      <c r="F29083" t="s">
        <v>5821</v>
      </c>
      <c r="G29083" t="s">
        <v>5638</v>
      </c>
    </row>
    <row r="29084" spans="1:7" x14ac:dyDescent="0.25">
      <c r="A29084">
        <v>847</v>
      </c>
      <c r="B29084" t="s">
        <v>6319</v>
      </c>
      <c r="C29084" t="s">
        <v>6320</v>
      </c>
      <c r="D29084" s="1">
        <v>45323</v>
      </c>
      <c r="E29084" s="2">
        <v>10</v>
      </c>
      <c r="F29084" t="s">
        <v>6321</v>
      </c>
      <c r="G29084" t="s">
        <v>2663</v>
      </c>
    </row>
    <row r="29085" spans="1:7" x14ac:dyDescent="0.25">
      <c r="A29085" t="s">
        <v>4525</v>
      </c>
      <c r="B29085" t="s">
        <v>4526</v>
      </c>
      <c r="C29085" t="s">
        <v>3574</v>
      </c>
      <c r="D29085" s="1">
        <v>45323</v>
      </c>
      <c r="E29085" s="2">
        <v>25</v>
      </c>
      <c r="F29085" t="s">
        <v>4527</v>
      </c>
      <c r="G29085" t="s">
        <v>97</v>
      </c>
    </row>
    <row r="29086" spans="1:7" x14ac:dyDescent="0.25">
      <c r="A29086" t="s">
        <v>4053</v>
      </c>
      <c r="B29086" t="s">
        <v>580</v>
      </c>
      <c r="C29086" t="s">
        <v>4054</v>
      </c>
      <c r="D29086" s="1">
        <v>45324</v>
      </c>
      <c r="E29086" s="2">
        <v>15</v>
      </c>
      <c r="F29086" t="s">
        <v>4055</v>
      </c>
      <c r="G29086" t="s">
        <v>3282</v>
      </c>
    </row>
    <row r="29087" spans="1:7" x14ac:dyDescent="0.25">
      <c r="A29087" t="s">
        <v>4053</v>
      </c>
      <c r="B29087" t="s">
        <v>580</v>
      </c>
      <c r="C29087" t="s">
        <v>4054</v>
      </c>
      <c r="D29087" s="1">
        <v>45324</v>
      </c>
      <c r="E29087" s="2">
        <v>15</v>
      </c>
      <c r="F29087" t="s">
        <v>4055</v>
      </c>
      <c r="G29087" t="s">
        <v>3282</v>
      </c>
    </row>
    <row r="29088" spans="1:7" x14ac:dyDescent="0.25">
      <c r="A29088" t="s">
        <v>4053</v>
      </c>
      <c r="B29088" t="s">
        <v>580</v>
      </c>
      <c r="C29088" t="s">
        <v>4054</v>
      </c>
      <c r="D29088" s="1">
        <v>45324</v>
      </c>
      <c r="E29088" s="2">
        <v>15</v>
      </c>
      <c r="F29088" t="s">
        <v>4056</v>
      </c>
      <c r="G29088" t="s">
        <v>3282</v>
      </c>
    </row>
    <row r="29089" spans="1:7" x14ac:dyDescent="0.25">
      <c r="A29089" t="s">
        <v>2690</v>
      </c>
      <c r="B29089" t="s">
        <v>2691</v>
      </c>
      <c r="C29089" t="s">
        <v>2692</v>
      </c>
      <c r="D29089" s="1">
        <v>45324</v>
      </c>
      <c r="E29089" s="2">
        <v>50</v>
      </c>
      <c r="F29089" t="s">
        <v>2693</v>
      </c>
      <c r="G29089" t="s">
        <v>1715</v>
      </c>
    </row>
    <row r="29090" spans="1:7" x14ac:dyDescent="0.25">
      <c r="A29090" t="s">
        <v>2690</v>
      </c>
      <c r="B29090" t="s">
        <v>2691</v>
      </c>
      <c r="C29090" t="s">
        <v>2692</v>
      </c>
      <c r="D29090" s="1">
        <v>45324</v>
      </c>
      <c r="E29090" s="2">
        <v>50</v>
      </c>
      <c r="F29090" t="s">
        <v>2693</v>
      </c>
      <c r="G29090" t="s">
        <v>1725</v>
      </c>
    </row>
    <row r="29091" spans="1:7" x14ac:dyDescent="0.25">
      <c r="A29091" t="s">
        <v>636</v>
      </c>
      <c r="B29091" t="s">
        <v>637</v>
      </c>
      <c r="C29091" t="s">
        <v>638</v>
      </c>
      <c r="D29091" s="1">
        <v>45324</v>
      </c>
      <c r="E29091" s="2">
        <v>10</v>
      </c>
      <c r="F29091" t="s">
        <v>639</v>
      </c>
      <c r="G29091" t="s">
        <v>471</v>
      </c>
    </row>
    <row r="29092" spans="1:7" x14ac:dyDescent="0.25">
      <c r="A29092" t="s">
        <v>636</v>
      </c>
      <c r="B29092" t="s">
        <v>637</v>
      </c>
      <c r="C29092" t="s">
        <v>638</v>
      </c>
      <c r="D29092" s="1">
        <v>45324</v>
      </c>
      <c r="E29092" s="2">
        <v>10</v>
      </c>
      <c r="F29092" t="s">
        <v>639</v>
      </c>
      <c r="G29092" t="s">
        <v>1695</v>
      </c>
    </row>
    <row r="29093" spans="1:7" x14ac:dyDescent="0.25">
      <c r="A29093" t="s">
        <v>2153</v>
      </c>
      <c r="B29093" t="s">
        <v>614</v>
      </c>
      <c r="C29093" t="s">
        <v>1310</v>
      </c>
      <c r="D29093" s="1">
        <v>45324</v>
      </c>
      <c r="E29093" s="2">
        <v>10</v>
      </c>
      <c r="F29093" t="s">
        <v>2154</v>
      </c>
      <c r="G29093" t="s">
        <v>1245</v>
      </c>
    </row>
    <row r="29094" spans="1:7" x14ac:dyDescent="0.25">
      <c r="A29094" t="s">
        <v>2000</v>
      </c>
      <c r="B29094" t="s">
        <v>2001</v>
      </c>
      <c r="C29094" t="s">
        <v>2002</v>
      </c>
      <c r="D29094" s="1">
        <v>45324</v>
      </c>
      <c r="E29094" s="2">
        <v>100</v>
      </c>
      <c r="F29094" t="s">
        <v>2003</v>
      </c>
      <c r="G29094" t="s">
        <v>2681</v>
      </c>
    </row>
    <row r="29095" spans="1:7" x14ac:dyDescent="0.25">
      <c r="A29095" t="s">
        <v>2000</v>
      </c>
      <c r="B29095" t="s">
        <v>2001</v>
      </c>
      <c r="C29095" t="s">
        <v>2002</v>
      </c>
      <c r="D29095" s="1">
        <v>45324</v>
      </c>
      <c r="E29095" s="2">
        <v>100</v>
      </c>
      <c r="F29095" t="s">
        <v>2004</v>
      </c>
      <c r="G29095" t="s">
        <v>2681</v>
      </c>
    </row>
    <row r="29096" spans="1:7" x14ac:dyDescent="0.25">
      <c r="A29096" t="s">
        <v>1590</v>
      </c>
      <c r="B29096" t="s">
        <v>1591</v>
      </c>
      <c r="C29096" t="s">
        <v>1592</v>
      </c>
      <c r="D29096" s="1">
        <v>45324</v>
      </c>
      <c r="E29096" s="2">
        <v>5</v>
      </c>
      <c r="F29096" t="s">
        <v>1593</v>
      </c>
      <c r="G29096" t="s">
        <v>1245</v>
      </c>
    </row>
    <row r="29097" spans="1:7" x14ac:dyDescent="0.25">
      <c r="A29097" t="s">
        <v>529</v>
      </c>
      <c r="B29097" t="s">
        <v>290</v>
      </c>
      <c r="C29097" t="s">
        <v>530</v>
      </c>
      <c r="D29097" s="1">
        <v>45324</v>
      </c>
      <c r="E29097" s="2">
        <v>25</v>
      </c>
      <c r="F29097" t="s">
        <v>531</v>
      </c>
      <c r="G29097" t="s">
        <v>3282</v>
      </c>
    </row>
    <row r="29098" spans="1:7" x14ac:dyDescent="0.25">
      <c r="A29098" t="s">
        <v>3689</v>
      </c>
      <c r="B29098" t="s">
        <v>3690</v>
      </c>
      <c r="C29098" t="s">
        <v>3691</v>
      </c>
      <c r="D29098" s="1">
        <v>45324</v>
      </c>
      <c r="E29098" s="2">
        <v>34.96</v>
      </c>
      <c r="F29098" t="s">
        <v>3692</v>
      </c>
      <c r="G29098" t="s">
        <v>97</v>
      </c>
    </row>
    <row r="29099" spans="1:7" x14ac:dyDescent="0.25">
      <c r="A29099" t="s">
        <v>2742</v>
      </c>
      <c r="B29099" t="s">
        <v>2743</v>
      </c>
      <c r="C29099" t="s">
        <v>2744</v>
      </c>
      <c r="D29099" s="1">
        <v>45324</v>
      </c>
      <c r="E29099" s="2">
        <v>150</v>
      </c>
      <c r="F29099" t="s">
        <v>2745</v>
      </c>
      <c r="G29099" t="s">
        <v>2746</v>
      </c>
    </row>
    <row r="29100" spans="1:7" x14ac:dyDescent="0.25">
      <c r="A29100" t="s">
        <v>2742</v>
      </c>
      <c r="B29100" t="s">
        <v>2743</v>
      </c>
      <c r="C29100" t="s">
        <v>2744</v>
      </c>
      <c r="D29100" s="1">
        <v>45324</v>
      </c>
      <c r="E29100" s="2">
        <v>150</v>
      </c>
      <c r="F29100" t="s">
        <v>2747</v>
      </c>
      <c r="G29100" t="s">
        <v>2746</v>
      </c>
    </row>
    <row r="29101" spans="1:7" x14ac:dyDescent="0.25">
      <c r="A29101" t="s">
        <v>5256</v>
      </c>
      <c r="B29101" t="s">
        <v>5257</v>
      </c>
      <c r="C29101" t="s">
        <v>5232</v>
      </c>
      <c r="D29101" s="1">
        <v>45324</v>
      </c>
      <c r="E29101" s="2">
        <v>250</v>
      </c>
      <c r="F29101" t="s">
        <v>5233</v>
      </c>
      <c r="G29101" t="s">
        <v>5857</v>
      </c>
    </row>
    <row r="29102" spans="1:7" x14ac:dyDescent="0.25">
      <c r="A29102" t="s">
        <v>3686</v>
      </c>
      <c r="B29102" t="s">
        <v>764</v>
      </c>
      <c r="C29102" t="s">
        <v>3687</v>
      </c>
      <c r="D29102" s="1">
        <v>45324</v>
      </c>
      <c r="E29102" s="2">
        <v>5</v>
      </c>
      <c r="F29102" t="s">
        <v>3688</v>
      </c>
      <c r="G29102" t="s">
        <v>1245</v>
      </c>
    </row>
    <row r="29103" spans="1:7" x14ac:dyDescent="0.25">
      <c r="A29103" t="s">
        <v>3686</v>
      </c>
      <c r="B29103" t="s">
        <v>764</v>
      </c>
      <c r="C29103" t="s">
        <v>3687</v>
      </c>
      <c r="D29103" s="1">
        <v>45324</v>
      </c>
      <c r="E29103" s="2">
        <v>5</v>
      </c>
      <c r="F29103" t="s">
        <v>3688</v>
      </c>
      <c r="G29103" t="s">
        <v>97</v>
      </c>
    </row>
    <row r="29104" spans="1:7" x14ac:dyDescent="0.25">
      <c r="A29104" t="s">
        <v>5385</v>
      </c>
      <c r="B29104" t="s">
        <v>2992</v>
      </c>
      <c r="C29104" t="s">
        <v>5386</v>
      </c>
      <c r="D29104" s="1">
        <v>45324</v>
      </c>
      <c r="E29104" s="2">
        <v>100</v>
      </c>
      <c r="F29104" t="s">
        <v>5387</v>
      </c>
      <c r="G29104" t="s">
        <v>67</v>
      </c>
    </row>
    <row r="29105" spans="1:7" x14ac:dyDescent="0.25">
      <c r="A29105" t="s">
        <v>312</v>
      </c>
      <c r="B29105" t="s">
        <v>248</v>
      </c>
      <c r="C29105" t="s">
        <v>313</v>
      </c>
      <c r="D29105" s="1">
        <v>45324</v>
      </c>
      <c r="E29105" s="2">
        <v>50</v>
      </c>
      <c r="F29105" t="s">
        <v>314</v>
      </c>
      <c r="G29105" t="s">
        <v>315</v>
      </c>
    </row>
    <row r="29106" spans="1:7" x14ac:dyDescent="0.25">
      <c r="A29106" t="s">
        <v>322</v>
      </c>
      <c r="B29106" t="s">
        <v>323</v>
      </c>
      <c r="C29106" t="s">
        <v>324</v>
      </c>
      <c r="D29106" s="1">
        <v>45324</v>
      </c>
      <c r="E29106" s="2">
        <v>63</v>
      </c>
      <c r="F29106" t="s">
        <v>325</v>
      </c>
      <c r="G29106" t="s">
        <v>326</v>
      </c>
    </row>
    <row r="29107" spans="1:7" x14ac:dyDescent="0.25">
      <c r="A29107" t="s">
        <v>322</v>
      </c>
      <c r="B29107" t="s">
        <v>323</v>
      </c>
      <c r="C29107" t="s">
        <v>324</v>
      </c>
      <c r="D29107" s="1">
        <v>45324</v>
      </c>
      <c r="E29107" s="2">
        <v>63</v>
      </c>
      <c r="F29107" t="s">
        <v>327</v>
      </c>
      <c r="G29107" t="s">
        <v>326</v>
      </c>
    </row>
    <row r="29108" spans="1:7" x14ac:dyDescent="0.25">
      <c r="A29108" t="s">
        <v>1803</v>
      </c>
      <c r="B29108" t="s">
        <v>1804</v>
      </c>
      <c r="C29108" t="s">
        <v>1805</v>
      </c>
      <c r="D29108" s="1">
        <v>45324</v>
      </c>
      <c r="E29108" s="2">
        <v>25</v>
      </c>
      <c r="F29108" t="s">
        <v>1806</v>
      </c>
      <c r="G29108" t="s">
        <v>271</v>
      </c>
    </row>
    <row r="29109" spans="1:7" x14ac:dyDescent="0.25">
      <c r="A29109" t="s">
        <v>1803</v>
      </c>
      <c r="B29109" t="s">
        <v>1804</v>
      </c>
      <c r="C29109" t="s">
        <v>1805</v>
      </c>
      <c r="D29109" s="1">
        <v>45324</v>
      </c>
      <c r="E29109" s="2">
        <v>25</v>
      </c>
      <c r="F29109" t="s">
        <v>1806</v>
      </c>
      <c r="G29109" t="s">
        <v>5422</v>
      </c>
    </row>
    <row r="29110" spans="1:7" x14ac:dyDescent="0.25">
      <c r="A29110">
        <v>851</v>
      </c>
      <c r="B29110" t="s">
        <v>6504</v>
      </c>
      <c r="C29110" t="s">
        <v>6505</v>
      </c>
      <c r="D29110" s="1">
        <v>45324</v>
      </c>
      <c r="E29110" s="2">
        <v>42</v>
      </c>
      <c r="F29110" t="s">
        <v>6506</v>
      </c>
      <c r="G29110" t="s">
        <v>6507</v>
      </c>
    </row>
    <row r="29111" spans="1:7" x14ac:dyDescent="0.25">
      <c r="A29111">
        <v>383</v>
      </c>
      <c r="B29111" t="s">
        <v>5772</v>
      </c>
      <c r="C29111" t="s">
        <v>5876</v>
      </c>
      <c r="D29111" s="1">
        <v>45324</v>
      </c>
      <c r="E29111" s="2">
        <v>50</v>
      </c>
      <c r="F29111" t="s">
        <v>5877</v>
      </c>
      <c r="G29111" t="s">
        <v>6428</v>
      </c>
    </row>
    <row r="29112" spans="1:7" x14ac:dyDescent="0.25">
      <c r="A29112">
        <v>278</v>
      </c>
      <c r="B29112" t="s">
        <v>2822</v>
      </c>
      <c r="C29112" t="s">
        <v>779</v>
      </c>
      <c r="D29112" s="1">
        <v>45324</v>
      </c>
      <c r="E29112" s="2">
        <v>5</v>
      </c>
      <c r="F29112" t="s">
        <v>5801</v>
      </c>
      <c r="G29112" t="s">
        <v>5789</v>
      </c>
    </row>
    <row r="29113" spans="1:7" x14ac:dyDescent="0.25">
      <c r="A29113">
        <v>276</v>
      </c>
      <c r="B29113" t="s">
        <v>5802</v>
      </c>
      <c r="C29113" t="s">
        <v>5803</v>
      </c>
      <c r="D29113" s="1">
        <v>45324</v>
      </c>
      <c r="E29113" s="2">
        <v>5</v>
      </c>
      <c r="G29113" t="s">
        <v>5789</v>
      </c>
    </row>
    <row r="29114" spans="1:7" x14ac:dyDescent="0.25">
      <c r="A29114">
        <v>205</v>
      </c>
      <c r="B29114" t="s">
        <v>5662</v>
      </c>
      <c r="C29114" t="s">
        <v>5663</v>
      </c>
      <c r="D29114" s="1">
        <v>45324</v>
      </c>
      <c r="E29114" s="2">
        <v>84</v>
      </c>
      <c r="F29114" t="s">
        <v>5664</v>
      </c>
      <c r="G29114" t="s">
        <v>6858</v>
      </c>
    </row>
    <row r="29115" spans="1:7" x14ac:dyDescent="0.25">
      <c r="A29115">
        <v>205</v>
      </c>
      <c r="B29115" t="s">
        <v>5662</v>
      </c>
      <c r="C29115" t="s">
        <v>5663</v>
      </c>
      <c r="D29115" s="1">
        <v>45324</v>
      </c>
      <c r="E29115" s="2">
        <v>84</v>
      </c>
      <c r="F29115" t="s">
        <v>5665</v>
      </c>
      <c r="G29115" t="s">
        <v>6858</v>
      </c>
    </row>
    <row r="29116" spans="1:7" x14ac:dyDescent="0.25">
      <c r="A29116">
        <v>68</v>
      </c>
      <c r="B29116" t="s">
        <v>5551</v>
      </c>
      <c r="C29116" t="s">
        <v>5552</v>
      </c>
      <c r="D29116" s="1">
        <v>45324</v>
      </c>
      <c r="E29116" s="2">
        <v>15</v>
      </c>
      <c r="F29116" t="s">
        <v>5553</v>
      </c>
      <c r="G29116" t="s">
        <v>4685</v>
      </c>
    </row>
    <row r="29117" spans="1:7" x14ac:dyDescent="0.25">
      <c r="A29117">
        <v>45</v>
      </c>
      <c r="B29117" t="s">
        <v>1578</v>
      </c>
      <c r="C29117" t="s">
        <v>3033</v>
      </c>
      <c r="D29117" s="1">
        <v>45324</v>
      </c>
      <c r="E29117" s="2">
        <v>84</v>
      </c>
      <c r="F29117" t="s">
        <v>5518</v>
      </c>
      <c r="G29117" t="s">
        <v>34</v>
      </c>
    </row>
    <row r="29118" spans="1:7" x14ac:dyDescent="0.25">
      <c r="A29118">
        <v>1247</v>
      </c>
      <c r="B29118" t="s">
        <v>6836</v>
      </c>
      <c r="C29118" t="s">
        <v>6837</v>
      </c>
      <c r="D29118" s="1">
        <v>45324</v>
      </c>
      <c r="E29118" s="2">
        <v>5</v>
      </c>
      <c r="F29118" t="s">
        <v>6838</v>
      </c>
      <c r="G29118" t="s">
        <v>5789</v>
      </c>
    </row>
    <row r="29119" spans="1:7" x14ac:dyDescent="0.25">
      <c r="A29119" t="s">
        <v>4665</v>
      </c>
      <c r="B29119" t="s">
        <v>4666</v>
      </c>
      <c r="C29119" t="s">
        <v>4667</v>
      </c>
      <c r="D29119" s="1">
        <v>45324</v>
      </c>
      <c r="E29119" s="2">
        <v>25</v>
      </c>
      <c r="F29119" t="s">
        <v>4668</v>
      </c>
      <c r="G29119" t="s">
        <v>1245</v>
      </c>
    </row>
    <row r="29120" spans="1:7" x14ac:dyDescent="0.25">
      <c r="A29120" t="s">
        <v>4665</v>
      </c>
      <c r="B29120" t="s">
        <v>4666</v>
      </c>
      <c r="C29120" t="s">
        <v>4667</v>
      </c>
      <c r="D29120" s="1">
        <v>45324</v>
      </c>
      <c r="E29120" s="2">
        <v>25</v>
      </c>
      <c r="F29120" t="s">
        <v>4669</v>
      </c>
      <c r="G29120" t="s">
        <v>1245</v>
      </c>
    </row>
    <row r="29121" spans="1:7" x14ac:dyDescent="0.25">
      <c r="A29121" t="s">
        <v>4665</v>
      </c>
      <c r="B29121" t="s">
        <v>4666</v>
      </c>
      <c r="C29121" t="s">
        <v>4667</v>
      </c>
      <c r="D29121" s="1">
        <v>45324</v>
      </c>
      <c r="E29121" s="2">
        <v>25</v>
      </c>
      <c r="F29121" t="s">
        <v>4670</v>
      </c>
      <c r="G29121" t="s">
        <v>1245</v>
      </c>
    </row>
    <row r="29122" spans="1:7" x14ac:dyDescent="0.25">
      <c r="A29122" t="s">
        <v>4665</v>
      </c>
      <c r="B29122" t="s">
        <v>4666</v>
      </c>
      <c r="C29122" t="s">
        <v>4667</v>
      </c>
      <c r="D29122" s="1">
        <v>45324</v>
      </c>
      <c r="E29122" s="2">
        <v>25</v>
      </c>
      <c r="F29122" t="s">
        <v>4668</v>
      </c>
      <c r="G29122" t="s">
        <v>276</v>
      </c>
    </row>
    <row r="29123" spans="1:7" x14ac:dyDescent="0.25">
      <c r="A29123" t="s">
        <v>4665</v>
      </c>
      <c r="B29123" t="s">
        <v>4666</v>
      </c>
      <c r="C29123" t="s">
        <v>4667</v>
      </c>
      <c r="D29123" s="1">
        <v>45324</v>
      </c>
      <c r="E29123" s="2">
        <v>25</v>
      </c>
      <c r="F29123" t="s">
        <v>4669</v>
      </c>
      <c r="G29123" t="s">
        <v>276</v>
      </c>
    </row>
    <row r="29124" spans="1:7" x14ac:dyDescent="0.25">
      <c r="A29124" t="s">
        <v>4665</v>
      </c>
      <c r="B29124" t="s">
        <v>4666</v>
      </c>
      <c r="C29124" t="s">
        <v>4667</v>
      </c>
      <c r="D29124" s="1">
        <v>45324</v>
      </c>
      <c r="E29124" s="2">
        <v>25</v>
      </c>
      <c r="F29124" t="s">
        <v>4670</v>
      </c>
      <c r="G29124" t="s">
        <v>276</v>
      </c>
    </row>
    <row r="29125" spans="1:7" x14ac:dyDescent="0.25">
      <c r="A29125" t="s">
        <v>178</v>
      </c>
      <c r="B29125" t="s">
        <v>179</v>
      </c>
      <c r="C29125" t="s">
        <v>180</v>
      </c>
      <c r="D29125" s="1">
        <v>45324</v>
      </c>
      <c r="E29125" s="2">
        <v>5</v>
      </c>
      <c r="F29125" t="s">
        <v>181</v>
      </c>
      <c r="G29125" t="s">
        <v>182</v>
      </c>
    </row>
    <row r="29126" spans="1:7" x14ac:dyDescent="0.25">
      <c r="A29126" t="s">
        <v>493</v>
      </c>
      <c r="B29126" t="s">
        <v>494</v>
      </c>
      <c r="C29126" t="s">
        <v>495</v>
      </c>
      <c r="D29126" s="1">
        <v>45324</v>
      </c>
      <c r="E29126" s="2">
        <v>15</v>
      </c>
      <c r="F29126" t="s">
        <v>496</v>
      </c>
      <c r="G29126" t="s">
        <v>310</v>
      </c>
    </row>
    <row r="29127" spans="1:7" x14ac:dyDescent="0.25">
      <c r="A29127" t="s">
        <v>493</v>
      </c>
      <c r="B29127" t="s">
        <v>494</v>
      </c>
      <c r="C29127" t="s">
        <v>495</v>
      </c>
      <c r="D29127" s="1">
        <v>45324</v>
      </c>
      <c r="E29127" s="2">
        <v>15</v>
      </c>
      <c r="F29127" t="s">
        <v>497</v>
      </c>
      <c r="G29127" t="s">
        <v>310</v>
      </c>
    </row>
    <row r="29128" spans="1:7" x14ac:dyDescent="0.25">
      <c r="A29128" t="s">
        <v>493</v>
      </c>
      <c r="B29128" t="s">
        <v>494</v>
      </c>
      <c r="C29128" t="s">
        <v>495</v>
      </c>
      <c r="D29128" s="1">
        <v>45324</v>
      </c>
      <c r="E29128" s="2">
        <v>25</v>
      </c>
      <c r="F29128" t="s">
        <v>496</v>
      </c>
      <c r="G29128" t="s">
        <v>2456</v>
      </c>
    </row>
    <row r="29129" spans="1:7" x14ac:dyDescent="0.25">
      <c r="A29129" t="s">
        <v>493</v>
      </c>
      <c r="B29129" t="s">
        <v>494</v>
      </c>
      <c r="C29129" t="s">
        <v>495</v>
      </c>
      <c r="D29129" s="1">
        <v>45324</v>
      </c>
      <c r="E29129" s="2">
        <v>25</v>
      </c>
      <c r="F29129" t="s">
        <v>497</v>
      </c>
      <c r="G29129" t="s">
        <v>2456</v>
      </c>
    </row>
    <row r="29130" spans="1:7" x14ac:dyDescent="0.25">
      <c r="A29130" t="s">
        <v>709</v>
      </c>
      <c r="B29130" t="s">
        <v>710</v>
      </c>
      <c r="C29130" t="s">
        <v>705</v>
      </c>
      <c r="D29130" s="1">
        <v>45324</v>
      </c>
      <c r="E29130" s="2">
        <v>84</v>
      </c>
      <c r="F29130" t="s">
        <v>711</v>
      </c>
      <c r="G29130" t="s">
        <v>3225</v>
      </c>
    </row>
    <row r="29131" spans="1:7" x14ac:dyDescent="0.25">
      <c r="A29131" t="s">
        <v>709</v>
      </c>
      <c r="B29131" t="s">
        <v>710</v>
      </c>
      <c r="C29131" t="s">
        <v>705</v>
      </c>
      <c r="D29131" s="1">
        <v>45324</v>
      </c>
      <c r="E29131" s="2">
        <v>84</v>
      </c>
      <c r="F29131" t="s">
        <v>712</v>
      </c>
      <c r="G29131" t="s">
        <v>3225</v>
      </c>
    </row>
    <row r="29132" spans="1:7" x14ac:dyDescent="0.25">
      <c r="A29132" t="s">
        <v>709</v>
      </c>
      <c r="B29132" t="s">
        <v>710</v>
      </c>
      <c r="C29132" t="s">
        <v>705</v>
      </c>
      <c r="D29132" s="1">
        <v>45324</v>
      </c>
      <c r="E29132" s="2">
        <v>84</v>
      </c>
      <c r="F29132" t="s">
        <v>712</v>
      </c>
      <c r="G29132" t="s">
        <v>3225</v>
      </c>
    </row>
    <row r="29133" spans="1:7" x14ac:dyDescent="0.25">
      <c r="A29133" t="s">
        <v>1464</v>
      </c>
      <c r="B29133" t="s">
        <v>1465</v>
      </c>
      <c r="C29133" t="s">
        <v>627</v>
      </c>
      <c r="D29133" s="1">
        <v>45324</v>
      </c>
      <c r="E29133" s="2">
        <v>20</v>
      </c>
      <c r="F29133" t="s">
        <v>1466</v>
      </c>
      <c r="G29133" t="s">
        <v>478</v>
      </c>
    </row>
    <row r="29134" spans="1:7" x14ac:dyDescent="0.25">
      <c r="A29134" t="s">
        <v>1464</v>
      </c>
      <c r="B29134" t="s">
        <v>1465</v>
      </c>
      <c r="C29134" t="s">
        <v>627</v>
      </c>
      <c r="D29134" s="1">
        <v>45324</v>
      </c>
      <c r="E29134" s="2">
        <v>20</v>
      </c>
      <c r="F29134" t="s">
        <v>1466</v>
      </c>
      <c r="G29134" t="s">
        <v>478</v>
      </c>
    </row>
    <row r="29135" spans="1:7" x14ac:dyDescent="0.25">
      <c r="A29135" t="s">
        <v>169</v>
      </c>
      <c r="B29135" t="s">
        <v>170</v>
      </c>
      <c r="C29135" t="s">
        <v>171</v>
      </c>
      <c r="D29135" s="1">
        <v>45324</v>
      </c>
      <c r="E29135" s="2">
        <v>10</v>
      </c>
      <c r="F29135" t="s">
        <v>172</v>
      </c>
      <c r="G29135" t="s">
        <v>1245</v>
      </c>
    </row>
    <row r="29136" spans="1:7" x14ac:dyDescent="0.25">
      <c r="A29136" t="s">
        <v>169</v>
      </c>
      <c r="B29136" t="s">
        <v>170</v>
      </c>
      <c r="C29136" t="s">
        <v>171</v>
      </c>
      <c r="D29136" s="1">
        <v>45324</v>
      </c>
      <c r="E29136" s="2">
        <v>10</v>
      </c>
      <c r="F29136" t="s">
        <v>173</v>
      </c>
      <c r="G29136" t="s">
        <v>1245</v>
      </c>
    </row>
    <row r="29137" spans="1:7" x14ac:dyDescent="0.25">
      <c r="A29137" t="s">
        <v>164</v>
      </c>
      <c r="B29137" t="s">
        <v>165</v>
      </c>
      <c r="C29137" t="s">
        <v>166</v>
      </c>
      <c r="D29137" s="1">
        <v>45324</v>
      </c>
      <c r="E29137" s="2">
        <v>20</v>
      </c>
      <c r="F29137" t="s">
        <v>167</v>
      </c>
      <c r="G29137" t="s">
        <v>3613</v>
      </c>
    </row>
    <row r="29138" spans="1:7" x14ac:dyDescent="0.25">
      <c r="A29138" t="s">
        <v>164</v>
      </c>
      <c r="B29138" t="s">
        <v>165</v>
      </c>
      <c r="C29138" t="s">
        <v>166</v>
      </c>
      <c r="D29138" s="1">
        <v>45324</v>
      </c>
      <c r="E29138" s="2">
        <v>20</v>
      </c>
      <c r="F29138" t="s">
        <v>168</v>
      </c>
      <c r="G29138" t="s">
        <v>3613</v>
      </c>
    </row>
    <row r="29139" spans="1:7" x14ac:dyDescent="0.25">
      <c r="A29139" t="s">
        <v>164</v>
      </c>
      <c r="B29139" t="s">
        <v>165</v>
      </c>
      <c r="C29139" t="s">
        <v>166</v>
      </c>
      <c r="D29139" s="1">
        <v>45324</v>
      </c>
      <c r="E29139" s="2">
        <v>20</v>
      </c>
      <c r="F29139" t="s">
        <v>167</v>
      </c>
      <c r="G29139" t="s">
        <v>97</v>
      </c>
    </row>
    <row r="29140" spans="1:7" x14ac:dyDescent="0.25">
      <c r="A29140" t="s">
        <v>164</v>
      </c>
      <c r="B29140" t="s">
        <v>165</v>
      </c>
      <c r="C29140" t="s">
        <v>166</v>
      </c>
      <c r="D29140" s="1">
        <v>45324</v>
      </c>
      <c r="E29140" s="2">
        <v>20</v>
      </c>
      <c r="F29140" t="s">
        <v>168</v>
      </c>
      <c r="G29140" t="s">
        <v>97</v>
      </c>
    </row>
    <row r="29141" spans="1:7" x14ac:dyDescent="0.25">
      <c r="A29141" t="s">
        <v>164</v>
      </c>
      <c r="B29141" t="s">
        <v>165</v>
      </c>
      <c r="C29141" t="s">
        <v>166</v>
      </c>
      <c r="D29141" s="1">
        <v>45324</v>
      </c>
      <c r="E29141" s="2">
        <v>25</v>
      </c>
      <c r="F29141" t="s">
        <v>167</v>
      </c>
      <c r="G29141" t="s">
        <v>1695</v>
      </c>
    </row>
    <row r="29142" spans="1:7" x14ac:dyDescent="0.25">
      <c r="A29142" t="s">
        <v>164</v>
      </c>
      <c r="B29142" t="s">
        <v>165</v>
      </c>
      <c r="C29142" t="s">
        <v>166</v>
      </c>
      <c r="D29142" s="1">
        <v>45324</v>
      </c>
      <c r="E29142" s="2">
        <v>25</v>
      </c>
      <c r="F29142" t="s">
        <v>168</v>
      </c>
      <c r="G29142" t="s">
        <v>1695</v>
      </c>
    </row>
    <row r="29143" spans="1:7" x14ac:dyDescent="0.25">
      <c r="A29143" t="s">
        <v>4990</v>
      </c>
      <c r="B29143" t="s">
        <v>4991</v>
      </c>
      <c r="C29143" t="s">
        <v>4992</v>
      </c>
      <c r="D29143" s="1">
        <v>45324</v>
      </c>
      <c r="E29143" s="2">
        <v>100</v>
      </c>
      <c r="F29143" t="s">
        <v>4993</v>
      </c>
      <c r="G29143" t="s">
        <v>6844</v>
      </c>
    </row>
    <row r="29144" spans="1:7" x14ac:dyDescent="0.25">
      <c r="A29144" t="s">
        <v>4990</v>
      </c>
      <c r="B29144" t="s">
        <v>4991</v>
      </c>
      <c r="C29144" t="s">
        <v>4992</v>
      </c>
      <c r="D29144" s="1">
        <v>45324</v>
      </c>
      <c r="E29144" s="2">
        <v>100</v>
      </c>
      <c r="F29144" t="s">
        <v>4994</v>
      </c>
      <c r="G29144" t="s">
        <v>6844</v>
      </c>
    </row>
    <row r="29145" spans="1:7" x14ac:dyDescent="0.25">
      <c r="A29145" t="s">
        <v>2272</v>
      </c>
      <c r="B29145" t="s">
        <v>2273</v>
      </c>
      <c r="C29145" t="s">
        <v>2274</v>
      </c>
      <c r="D29145" s="1">
        <v>45324</v>
      </c>
      <c r="E29145" s="2">
        <v>41.67</v>
      </c>
      <c r="F29145" t="s">
        <v>2275</v>
      </c>
      <c r="G29145" t="s">
        <v>3650</v>
      </c>
    </row>
    <row r="29146" spans="1:7" x14ac:dyDescent="0.25">
      <c r="A29146" t="s">
        <v>2272</v>
      </c>
      <c r="B29146" t="s">
        <v>2273</v>
      </c>
      <c r="C29146" t="s">
        <v>2274</v>
      </c>
      <c r="D29146" s="1">
        <v>45324</v>
      </c>
      <c r="E29146" s="2">
        <v>41.67</v>
      </c>
      <c r="F29146" t="s">
        <v>2276</v>
      </c>
      <c r="G29146" t="s">
        <v>3650</v>
      </c>
    </row>
    <row r="29147" spans="1:7" x14ac:dyDescent="0.25">
      <c r="A29147" t="s">
        <v>2272</v>
      </c>
      <c r="B29147" t="s">
        <v>2273</v>
      </c>
      <c r="C29147" t="s">
        <v>2274</v>
      </c>
      <c r="D29147" s="1">
        <v>45324</v>
      </c>
      <c r="E29147" s="2">
        <v>83.33</v>
      </c>
      <c r="F29147" t="s">
        <v>2275</v>
      </c>
      <c r="G29147" t="s">
        <v>34</v>
      </c>
    </row>
    <row r="29148" spans="1:7" x14ac:dyDescent="0.25">
      <c r="A29148" t="s">
        <v>2272</v>
      </c>
      <c r="B29148" t="s">
        <v>2273</v>
      </c>
      <c r="C29148" t="s">
        <v>2274</v>
      </c>
      <c r="D29148" s="1">
        <v>45324</v>
      </c>
      <c r="E29148" s="2">
        <v>83.33</v>
      </c>
      <c r="F29148" t="s">
        <v>2276</v>
      </c>
      <c r="G29148" t="s">
        <v>34</v>
      </c>
    </row>
    <row r="29149" spans="1:7" x14ac:dyDescent="0.25">
      <c r="A29149" t="s">
        <v>2272</v>
      </c>
      <c r="B29149" t="s">
        <v>2273</v>
      </c>
      <c r="C29149" t="s">
        <v>2274</v>
      </c>
      <c r="D29149" s="1">
        <v>45324</v>
      </c>
      <c r="E29149" s="2">
        <v>350</v>
      </c>
      <c r="F29149" t="s">
        <v>2275</v>
      </c>
      <c r="G29149" t="s">
        <v>2663</v>
      </c>
    </row>
    <row r="29150" spans="1:7" x14ac:dyDescent="0.25">
      <c r="A29150" t="s">
        <v>2272</v>
      </c>
      <c r="B29150" t="s">
        <v>2273</v>
      </c>
      <c r="C29150" t="s">
        <v>2274</v>
      </c>
      <c r="D29150" s="1">
        <v>45324</v>
      </c>
      <c r="E29150" s="2">
        <v>350</v>
      </c>
      <c r="F29150" t="s">
        <v>2276</v>
      </c>
      <c r="G29150" t="s">
        <v>2663</v>
      </c>
    </row>
    <row r="29151" spans="1:7" x14ac:dyDescent="0.25">
      <c r="A29151" t="s">
        <v>2245</v>
      </c>
      <c r="B29151" t="s">
        <v>2246</v>
      </c>
      <c r="C29151" t="s">
        <v>2247</v>
      </c>
      <c r="D29151" s="1">
        <v>45324</v>
      </c>
      <c r="E29151" s="2">
        <v>10</v>
      </c>
      <c r="F29151" t="s">
        <v>2248</v>
      </c>
      <c r="G29151" t="s">
        <v>6257</v>
      </c>
    </row>
    <row r="29152" spans="1:7" x14ac:dyDescent="0.25">
      <c r="A29152" t="s">
        <v>2245</v>
      </c>
      <c r="B29152" t="s">
        <v>2246</v>
      </c>
      <c r="C29152" t="s">
        <v>2247</v>
      </c>
      <c r="D29152" s="1">
        <v>45324</v>
      </c>
      <c r="E29152" s="2">
        <v>10</v>
      </c>
      <c r="F29152" t="s">
        <v>2249</v>
      </c>
      <c r="G29152" t="s">
        <v>6257</v>
      </c>
    </row>
    <row r="29153" spans="1:7" x14ac:dyDescent="0.25">
      <c r="A29153" t="s">
        <v>553</v>
      </c>
      <c r="B29153" t="s">
        <v>554</v>
      </c>
      <c r="C29153" t="s">
        <v>555</v>
      </c>
      <c r="D29153" s="1">
        <v>45324</v>
      </c>
      <c r="E29153" s="2">
        <v>50</v>
      </c>
      <c r="F29153" t="s">
        <v>556</v>
      </c>
      <c r="G29153" t="s">
        <v>2663</v>
      </c>
    </row>
    <row r="29154" spans="1:7" x14ac:dyDescent="0.25">
      <c r="A29154" t="s">
        <v>553</v>
      </c>
      <c r="B29154" t="s">
        <v>554</v>
      </c>
      <c r="C29154" t="s">
        <v>555</v>
      </c>
      <c r="D29154" s="1">
        <v>45324</v>
      </c>
      <c r="E29154" s="2">
        <v>50</v>
      </c>
      <c r="F29154" t="s">
        <v>557</v>
      </c>
      <c r="G29154" t="s">
        <v>2663</v>
      </c>
    </row>
    <row r="29155" spans="1:7" x14ac:dyDescent="0.25">
      <c r="A29155" t="s">
        <v>1541</v>
      </c>
      <c r="B29155" t="s">
        <v>1542</v>
      </c>
      <c r="C29155" t="s">
        <v>1543</v>
      </c>
      <c r="D29155" s="1">
        <v>45324</v>
      </c>
      <c r="E29155" s="2">
        <v>20</v>
      </c>
      <c r="F29155" t="s">
        <v>1544</v>
      </c>
      <c r="G29155" t="s">
        <v>114</v>
      </c>
    </row>
    <row r="29156" spans="1:7" x14ac:dyDescent="0.25">
      <c r="A29156" t="s">
        <v>1541</v>
      </c>
      <c r="B29156" t="s">
        <v>1542</v>
      </c>
      <c r="C29156" t="s">
        <v>1543</v>
      </c>
      <c r="D29156" s="1">
        <v>45324</v>
      </c>
      <c r="E29156" s="2">
        <v>20</v>
      </c>
      <c r="F29156" t="s">
        <v>1545</v>
      </c>
      <c r="G29156" t="s">
        <v>114</v>
      </c>
    </row>
    <row r="29157" spans="1:7" x14ac:dyDescent="0.25">
      <c r="A29157" t="s">
        <v>3800</v>
      </c>
      <c r="B29157" t="s">
        <v>1430</v>
      </c>
      <c r="C29157" t="s">
        <v>3801</v>
      </c>
      <c r="D29157" s="1">
        <v>45324</v>
      </c>
      <c r="E29157" s="2">
        <v>10</v>
      </c>
      <c r="F29157" t="s">
        <v>3802</v>
      </c>
      <c r="G29157" t="s">
        <v>2700</v>
      </c>
    </row>
    <row r="29158" spans="1:7" x14ac:dyDescent="0.25">
      <c r="A29158" t="s">
        <v>3800</v>
      </c>
      <c r="B29158" t="s">
        <v>1430</v>
      </c>
      <c r="C29158" t="s">
        <v>3801</v>
      </c>
      <c r="D29158" s="1">
        <v>45324</v>
      </c>
      <c r="E29158" s="2">
        <v>10</v>
      </c>
      <c r="F29158" t="s">
        <v>3802</v>
      </c>
      <c r="G29158" t="s">
        <v>1245</v>
      </c>
    </row>
    <row r="29159" spans="1:7" x14ac:dyDescent="0.25">
      <c r="A29159" t="s">
        <v>4621</v>
      </c>
      <c r="B29159" t="s">
        <v>4622</v>
      </c>
      <c r="C29159" t="s">
        <v>4623</v>
      </c>
      <c r="D29159" s="1">
        <v>45324</v>
      </c>
      <c r="E29159" s="2">
        <v>250</v>
      </c>
      <c r="F29159" t="s">
        <v>4624</v>
      </c>
      <c r="G29159" t="s">
        <v>6332</v>
      </c>
    </row>
    <row r="29160" spans="1:7" x14ac:dyDescent="0.25">
      <c r="A29160" t="s">
        <v>3247</v>
      </c>
      <c r="B29160" t="s">
        <v>3248</v>
      </c>
      <c r="C29160" t="s">
        <v>3249</v>
      </c>
      <c r="D29160" s="1">
        <v>45324</v>
      </c>
      <c r="E29160" s="2">
        <v>10</v>
      </c>
      <c r="F29160" t="s">
        <v>3250</v>
      </c>
      <c r="G29160" t="s">
        <v>3649</v>
      </c>
    </row>
    <row r="29161" spans="1:7" x14ac:dyDescent="0.25">
      <c r="A29161" t="s">
        <v>155</v>
      </c>
      <c r="B29161" t="s">
        <v>156</v>
      </c>
      <c r="C29161" t="s">
        <v>157</v>
      </c>
      <c r="D29161" s="1">
        <v>45324</v>
      </c>
      <c r="E29161" s="2">
        <v>20</v>
      </c>
      <c r="F29161" t="s">
        <v>158</v>
      </c>
      <c r="G29161" t="s">
        <v>5789</v>
      </c>
    </row>
    <row r="29162" spans="1:7" x14ac:dyDescent="0.25">
      <c r="A29162" t="s">
        <v>155</v>
      </c>
      <c r="B29162" t="s">
        <v>156</v>
      </c>
      <c r="C29162" t="s">
        <v>157</v>
      </c>
      <c r="D29162" s="1">
        <v>45324</v>
      </c>
      <c r="E29162" s="2">
        <v>20</v>
      </c>
      <c r="F29162" t="s">
        <v>158</v>
      </c>
      <c r="G29162" t="s">
        <v>5789</v>
      </c>
    </row>
    <row r="29163" spans="1:7" x14ac:dyDescent="0.25">
      <c r="A29163" t="s">
        <v>2758</v>
      </c>
      <c r="B29163" t="s">
        <v>2759</v>
      </c>
      <c r="C29163" t="s">
        <v>2760</v>
      </c>
      <c r="D29163" s="1">
        <v>45324</v>
      </c>
      <c r="E29163" s="2">
        <v>15</v>
      </c>
      <c r="F29163" t="s">
        <v>2761</v>
      </c>
      <c r="G29163" t="s">
        <v>3282</v>
      </c>
    </row>
    <row r="29164" spans="1:7" x14ac:dyDescent="0.25">
      <c r="A29164" t="s">
        <v>1450</v>
      </c>
      <c r="B29164" t="s">
        <v>1451</v>
      </c>
      <c r="C29164" t="s">
        <v>1452</v>
      </c>
      <c r="D29164" s="1">
        <v>45324</v>
      </c>
      <c r="E29164" s="2">
        <v>84</v>
      </c>
      <c r="F29164" t="s">
        <v>1453</v>
      </c>
      <c r="G29164" t="s">
        <v>34</v>
      </c>
    </row>
    <row r="29165" spans="1:7" x14ac:dyDescent="0.25">
      <c r="A29165" t="s">
        <v>1450</v>
      </c>
      <c r="B29165" t="s">
        <v>1451</v>
      </c>
      <c r="C29165" t="s">
        <v>1452</v>
      </c>
      <c r="D29165" s="1">
        <v>45324</v>
      </c>
      <c r="E29165" s="2">
        <v>84</v>
      </c>
      <c r="F29165" t="s">
        <v>1454</v>
      </c>
      <c r="G29165" t="s">
        <v>34</v>
      </c>
    </row>
    <row r="29166" spans="1:7" x14ac:dyDescent="0.25">
      <c r="A29166" t="s">
        <v>1450</v>
      </c>
      <c r="B29166" t="s">
        <v>1451</v>
      </c>
      <c r="C29166" t="s">
        <v>1452</v>
      </c>
      <c r="D29166" s="1">
        <v>45324</v>
      </c>
      <c r="E29166" s="2">
        <v>84</v>
      </c>
      <c r="F29166" t="s">
        <v>1454</v>
      </c>
      <c r="G29166" t="s">
        <v>34</v>
      </c>
    </row>
    <row r="29167" spans="1:7" x14ac:dyDescent="0.25">
      <c r="A29167" t="s">
        <v>263</v>
      </c>
      <c r="B29167" t="s">
        <v>264</v>
      </c>
      <c r="C29167" t="s">
        <v>265</v>
      </c>
      <c r="D29167" s="1">
        <v>45324</v>
      </c>
      <c r="E29167" s="2">
        <v>50</v>
      </c>
      <c r="F29167" t="s">
        <v>266</v>
      </c>
      <c r="G29167" t="s">
        <v>1695</v>
      </c>
    </row>
    <row r="29168" spans="1:7" x14ac:dyDescent="0.25">
      <c r="A29168" t="s">
        <v>4781</v>
      </c>
      <c r="B29168" t="s">
        <v>4782</v>
      </c>
      <c r="C29168" t="s">
        <v>4783</v>
      </c>
      <c r="D29168" s="1">
        <v>45324</v>
      </c>
      <c r="E29168" s="2">
        <v>5</v>
      </c>
      <c r="F29168" t="s">
        <v>4784</v>
      </c>
      <c r="G29168" t="s">
        <v>2663</v>
      </c>
    </row>
    <row r="29169" spans="1:7" x14ac:dyDescent="0.25">
      <c r="A29169" t="s">
        <v>3100</v>
      </c>
      <c r="B29169" t="s">
        <v>3101</v>
      </c>
      <c r="C29169" t="s">
        <v>3102</v>
      </c>
      <c r="D29169" s="1">
        <v>45324</v>
      </c>
      <c r="E29169" s="2">
        <v>100</v>
      </c>
      <c r="F29169" t="s">
        <v>3103</v>
      </c>
      <c r="G29169" t="s">
        <v>67</v>
      </c>
    </row>
    <row r="29170" spans="1:7" x14ac:dyDescent="0.25">
      <c r="A29170" t="s">
        <v>125</v>
      </c>
      <c r="B29170" t="s">
        <v>126</v>
      </c>
      <c r="C29170" t="s">
        <v>127</v>
      </c>
      <c r="D29170" s="1">
        <v>45324</v>
      </c>
      <c r="E29170" s="2">
        <v>5</v>
      </c>
      <c r="F29170" t="s">
        <v>128</v>
      </c>
      <c r="G29170" t="s">
        <v>310</v>
      </c>
    </row>
    <row r="29171" spans="1:7" x14ac:dyDescent="0.25">
      <c r="A29171" t="s">
        <v>2346</v>
      </c>
      <c r="B29171" t="s">
        <v>371</v>
      </c>
      <c r="C29171" t="s">
        <v>2347</v>
      </c>
      <c r="D29171" s="1">
        <v>45324</v>
      </c>
      <c r="E29171" s="2">
        <v>45</v>
      </c>
      <c r="F29171" t="s">
        <v>2348</v>
      </c>
      <c r="G29171" t="s">
        <v>6666</v>
      </c>
    </row>
    <row r="29172" spans="1:7" x14ac:dyDescent="0.25">
      <c r="A29172" t="s">
        <v>2346</v>
      </c>
      <c r="B29172" t="s">
        <v>371</v>
      </c>
      <c r="C29172" t="s">
        <v>2347</v>
      </c>
      <c r="D29172" s="1">
        <v>45324</v>
      </c>
      <c r="E29172" s="2">
        <v>45</v>
      </c>
      <c r="F29172" t="s">
        <v>2349</v>
      </c>
      <c r="G29172" t="s">
        <v>6666</v>
      </c>
    </row>
    <row r="29173" spans="1:7" x14ac:dyDescent="0.25">
      <c r="A29173" t="s">
        <v>2748</v>
      </c>
      <c r="B29173" t="s">
        <v>2749</v>
      </c>
      <c r="C29173" t="s">
        <v>2750</v>
      </c>
      <c r="D29173" s="1">
        <v>45324</v>
      </c>
      <c r="E29173" s="2">
        <v>10</v>
      </c>
      <c r="F29173" t="s">
        <v>2751</v>
      </c>
      <c r="G29173" t="s">
        <v>67</v>
      </c>
    </row>
    <row r="29174" spans="1:7" x14ac:dyDescent="0.25">
      <c r="A29174" t="s">
        <v>2748</v>
      </c>
      <c r="B29174" t="s">
        <v>2749</v>
      </c>
      <c r="C29174" t="s">
        <v>2750</v>
      </c>
      <c r="D29174" s="1">
        <v>45324</v>
      </c>
      <c r="E29174" s="2">
        <v>10</v>
      </c>
      <c r="F29174" t="s">
        <v>2751</v>
      </c>
      <c r="G29174" t="s">
        <v>67</v>
      </c>
    </row>
    <row r="29175" spans="1:7" x14ac:dyDescent="0.25">
      <c r="A29175" t="s">
        <v>2748</v>
      </c>
      <c r="B29175" t="s">
        <v>2749</v>
      </c>
      <c r="C29175" t="s">
        <v>2750</v>
      </c>
      <c r="D29175" s="1">
        <v>45324</v>
      </c>
      <c r="E29175" s="2">
        <v>10</v>
      </c>
      <c r="F29175" t="s">
        <v>2752</v>
      </c>
      <c r="G29175" t="s">
        <v>67</v>
      </c>
    </row>
    <row r="29176" spans="1:7" x14ac:dyDescent="0.25">
      <c r="A29176" t="s">
        <v>2748</v>
      </c>
      <c r="B29176" t="s">
        <v>2749</v>
      </c>
      <c r="C29176" t="s">
        <v>2750</v>
      </c>
      <c r="D29176" s="1">
        <v>45324</v>
      </c>
      <c r="E29176" s="2">
        <v>10</v>
      </c>
      <c r="F29176" t="s">
        <v>2751</v>
      </c>
      <c r="G29176" t="s">
        <v>1695</v>
      </c>
    </row>
    <row r="29177" spans="1:7" x14ac:dyDescent="0.25">
      <c r="A29177" t="s">
        <v>2748</v>
      </c>
      <c r="B29177" t="s">
        <v>2749</v>
      </c>
      <c r="C29177" t="s">
        <v>2750</v>
      </c>
      <c r="D29177" s="1">
        <v>45324</v>
      </c>
      <c r="E29177" s="2">
        <v>10</v>
      </c>
      <c r="F29177" t="s">
        <v>2751</v>
      </c>
      <c r="G29177" t="s">
        <v>1695</v>
      </c>
    </row>
    <row r="29178" spans="1:7" x14ac:dyDescent="0.25">
      <c r="A29178" t="s">
        <v>2748</v>
      </c>
      <c r="B29178" t="s">
        <v>2749</v>
      </c>
      <c r="C29178" t="s">
        <v>2750</v>
      </c>
      <c r="D29178" s="1">
        <v>45324</v>
      </c>
      <c r="E29178" s="2">
        <v>10</v>
      </c>
      <c r="F29178" t="s">
        <v>2752</v>
      </c>
      <c r="G29178" t="s">
        <v>1695</v>
      </c>
    </row>
    <row r="29179" spans="1:7" x14ac:dyDescent="0.25">
      <c r="A29179" t="s">
        <v>5031</v>
      </c>
      <c r="B29179" t="s">
        <v>5032</v>
      </c>
      <c r="C29179" t="s">
        <v>5033</v>
      </c>
      <c r="D29179" s="1">
        <v>45324</v>
      </c>
      <c r="E29179" s="2">
        <v>100</v>
      </c>
      <c r="F29179" t="s">
        <v>5034</v>
      </c>
      <c r="G29179" t="s">
        <v>2663</v>
      </c>
    </row>
    <row r="29180" spans="1:7" x14ac:dyDescent="0.25">
      <c r="A29180" t="s">
        <v>5203</v>
      </c>
      <c r="B29180" t="s">
        <v>15</v>
      </c>
      <c r="C29180" t="s">
        <v>5204</v>
      </c>
      <c r="D29180" s="1">
        <v>45324</v>
      </c>
      <c r="E29180" s="2">
        <v>25</v>
      </c>
      <c r="F29180" t="s">
        <v>5205</v>
      </c>
      <c r="G29180" t="s">
        <v>5789</v>
      </c>
    </row>
    <row r="29181" spans="1:7" x14ac:dyDescent="0.25">
      <c r="A29181" t="s">
        <v>129</v>
      </c>
      <c r="B29181" t="s">
        <v>130</v>
      </c>
      <c r="C29181" t="s">
        <v>131</v>
      </c>
      <c r="D29181" s="1">
        <v>45324</v>
      </c>
      <c r="E29181" s="2">
        <v>10</v>
      </c>
      <c r="F29181" t="s">
        <v>132</v>
      </c>
      <c r="G29181" t="s">
        <v>9</v>
      </c>
    </row>
    <row r="29182" spans="1:7" x14ac:dyDescent="0.25">
      <c r="A29182" t="s">
        <v>1492</v>
      </c>
      <c r="B29182" t="s">
        <v>1493</v>
      </c>
      <c r="C29182" t="s">
        <v>1494</v>
      </c>
      <c r="D29182" s="1">
        <v>45324</v>
      </c>
      <c r="E29182" s="2">
        <v>100</v>
      </c>
      <c r="F29182" t="s">
        <v>1495</v>
      </c>
      <c r="G29182" t="s">
        <v>67</v>
      </c>
    </row>
    <row r="29183" spans="1:7" x14ac:dyDescent="0.25">
      <c r="A29183" t="s">
        <v>138</v>
      </c>
      <c r="B29183" t="s">
        <v>139</v>
      </c>
      <c r="C29183" t="s">
        <v>140</v>
      </c>
      <c r="D29183" s="1">
        <v>45324</v>
      </c>
      <c r="E29183" s="2">
        <v>40</v>
      </c>
      <c r="F29183" t="s">
        <v>141</v>
      </c>
      <c r="G29183" t="s">
        <v>1695</v>
      </c>
    </row>
    <row r="29184" spans="1:7" x14ac:dyDescent="0.25">
      <c r="A29184" t="s">
        <v>1580</v>
      </c>
      <c r="B29184" t="s">
        <v>1581</v>
      </c>
      <c r="C29184" t="s">
        <v>1582</v>
      </c>
      <c r="D29184" s="1">
        <v>45324</v>
      </c>
      <c r="E29184" s="2">
        <v>20</v>
      </c>
      <c r="F29184" t="s">
        <v>1583</v>
      </c>
      <c r="G29184" t="s">
        <v>9</v>
      </c>
    </row>
    <row r="29185" spans="1:7" x14ac:dyDescent="0.25">
      <c r="A29185" t="s">
        <v>1584</v>
      </c>
      <c r="B29185" t="s">
        <v>1585</v>
      </c>
      <c r="C29185" t="s">
        <v>1586</v>
      </c>
      <c r="D29185" s="1">
        <v>45324</v>
      </c>
      <c r="E29185" s="2">
        <v>15</v>
      </c>
      <c r="F29185" t="s">
        <v>1587</v>
      </c>
      <c r="G29185" t="s">
        <v>1695</v>
      </c>
    </row>
    <row r="29186" spans="1:7" x14ac:dyDescent="0.25">
      <c r="A29186" t="s">
        <v>1584</v>
      </c>
      <c r="B29186" t="s">
        <v>1585</v>
      </c>
      <c r="C29186" t="s">
        <v>1586</v>
      </c>
      <c r="D29186" s="1">
        <v>45324</v>
      </c>
      <c r="E29186" s="2">
        <v>15</v>
      </c>
      <c r="F29186" t="s">
        <v>1587</v>
      </c>
      <c r="G29186" t="s">
        <v>1245</v>
      </c>
    </row>
    <row r="29187" spans="1:7" x14ac:dyDescent="0.25">
      <c r="A29187" t="s">
        <v>1584</v>
      </c>
      <c r="B29187" t="s">
        <v>1585</v>
      </c>
      <c r="C29187" t="s">
        <v>1586</v>
      </c>
      <c r="D29187" s="1">
        <v>45324</v>
      </c>
      <c r="E29187" s="2">
        <v>20</v>
      </c>
      <c r="F29187" t="s">
        <v>1587</v>
      </c>
      <c r="G29187" t="s">
        <v>6257</v>
      </c>
    </row>
    <row r="29188" spans="1:7" x14ac:dyDescent="0.25">
      <c r="A29188" t="s">
        <v>2753</v>
      </c>
      <c r="B29188" t="s">
        <v>740</v>
      </c>
      <c r="C29188" t="s">
        <v>2754</v>
      </c>
      <c r="D29188" s="1">
        <v>45324</v>
      </c>
      <c r="E29188" s="2">
        <v>5</v>
      </c>
      <c r="F29188" t="s">
        <v>2755</v>
      </c>
      <c r="G29188" t="s">
        <v>1440</v>
      </c>
    </row>
    <row r="29189" spans="1:7" x14ac:dyDescent="0.25">
      <c r="A29189" t="s">
        <v>2753</v>
      </c>
      <c r="B29189" t="s">
        <v>740</v>
      </c>
      <c r="C29189" t="s">
        <v>2754</v>
      </c>
      <c r="D29189" s="1">
        <v>45324</v>
      </c>
      <c r="E29189" s="2">
        <v>5</v>
      </c>
      <c r="F29189" t="s">
        <v>2756</v>
      </c>
      <c r="G29189" t="s">
        <v>1440</v>
      </c>
    </row>
    <row r="29190" spans="1:7" x14ac:dyDescent="0.25">
      <c r="A29190" t="s">
        <v>2753</v>
      </c>
      <c r="B29190" t="s">
        <v>740</v>
      </c>
      <c r="C29190" t="s">
        <v>2754</v>
      </c>
      <c r="D29190" s="1">
        <v>45324</v>
      </c>
      <c r="E29190" s="2">
        <v>5</v>
      </c>
      <c r="F29190" t="s">
        <v>2757</v>
      </c>
      <c r="G29190" t="s">
        <v>1440</v>
      </c>
    </row>
    <row r="29191" spans="1:7" x14ac:dyDescent="0.25">
      <c r="A29191" t="s">
        <v>1095</v>
      </c>
      <c r="B29191" t="s">
        <v>1096</v>
      </c>
      <c r="C29191" t="s">
        <v>1097</v>
      </c>
      <c r="D29191" s="1">
        <v>45324</v>
      </c>
      <c r="E29191" s="2">
        <v>15</v>
      </c>
      <c r="F29191" t="s">
        <v>1098</v>
      </c>
      <c r="G29191" t="s">
        <v>114</v>
      </c>
    </row>
    <row r="29192" spans="1:7" x14ac:dyDescent="0.25">
      <c r="A29192" t="s">
        <v>1095</v>
      </c>
      <c r="B29192" t="s">
        <v>1096</v>
      </c>
      <c r="C29192" t="s">
        <v>1097</v>
      </c>
      <c r="D29192" s="1">
        <v>45324</v>
      </c>
      <c r="E29192" s="2">
        <v>15</v>
      </c>
      <c r="F29192" t="s">
        <v>1099</v>
      </c>
      <c r="G29192" t="s">
        <v>114</v>
      </c>
    </row>
    <row r="29193" spans="1:7" x14ac:dyDescent="0.25">
      <c r="A29193" t="s">
        <v>1095</v>
      </c>
      <c r="B29193" t="s">
        <v>1096</v>
      </c>
      <c r="C29193" t="s">
        <v>1097</v>
      </c>
      <c r="D29193" s="1">
        <v>45324</v>
      </c>
      <c r="E29193" s="2">
        <v>15</v>
      </c>
      <c r="F29193" t="s">
        <v>1099</v>
      </c>
      <c r="G29193" t="s">
        <v>114</v>
      </c>
    </row>
    <row r="29194" spans="1:7" x14ac:dyDescent="0.25">
      <c r="A29194" t="s">
        <v>1095</v>
      </c>
      <c r="B29194" t="s">
        <v>1096</v>
      </c>
      <c r="C29194" t="s">
        <v>1097</v>
      </c>
      <c r="D29194" s="1">
        <v>45324</v>
      </c>
      <c r="E29194" s="2">
        <v>15</v>
      </c>
      <c r="F29194" t="s">
        <v>1099</v>
      </c>
      <c r="G29194" t="s">
        <v>114</v>
      </c>
    </row>
    <row r="29195" spans="1:7" x14ac:dyDescent="0.25">
      <c r="A29195" t="s">
        <v>1095</v>
      </c>
      <c r="B29195" t="s">
        <v>1096</v>
      </c>
      <c r="C29195" t="s">
        <v>1097</v>
      </c>
      <c r="D29195" s="1">
        <v>45324</v>
      </c>
      <c r="E29195" s="2">
        <v>10</v>
      </c>
      <c r="F29195" t="s">
        <v>1098</v>
      </c>
      <c r="G29195" t="s">
        <v>257</v>
      </c>
    </row>
    <row r="29196" spans="1:7" x14ac:dyDescent="0.25">
      <c r="A29196" t="s">
        <v>1095</v>
      </c>
      <c r="B29196" t="s">
        <v>1096</v>
      </c>
      <c r="C29196" t="s">
        <v>1097</v>
      </c>
      <c r="D29196" s="1">
        <v>45324</v>
      </c>
      <c r="E29196" s="2">
        <v>10</v>
      </c>
      <c r="F29196" t="s">
        <v>1099</v>
      </c>
      <c r="G29196" t="s">
        <v>257</v>
      </c>
    </row>
    <row r="29197" spans="1:7" x14ac:dyDescent="0.25">
      <c r="A29197" t="s">
        <v>1095</v>
      </c>
      <c r="B29197" t="s">
        <v>1096</v>
      </c>
      <c r="C29197" t="s">
        <v>1097</v>
      </c>
      <c r="D29197" s="1">
        <v>45324</v>
      </c>
      <c r="E29197" s="2">
        <v>10</v>
      </c>
      <c r="F29197" t="s">
        <v>1099</v>
      </c>
      <c r="G29197" t="s">
        <v>257</v>
      </c>
    </row>
    <row r="29198" spans="1:7" x14ac:dyDescent="0.25">
      <c r="A29198" t="s">
        <v>1095</v>
      </c>
      <c r="B29198" t="s">
        <v>1096</v>
      </c>
      <c r="C29198" t="s">
        <v>1097</v>
      </c>
      <c r="D29198" s="1">
        <v>45324</v>
      </c>
      <c r="E29198" s="2">
        <v>10</v>
      </c>
      <c r="F29198" t="s">
        <v>1099</v>
      </c>
      <c r="G29198" t="s">
        <v>257</v>
      </c>
    </row>
    <row r="29199" spans="1:7" x14ac:dyDescent="0.25">
      <c r="A29199" t="s">
        <v>1095</v>
      </c>
      <c r="B29199" t="s">
        <v>1096</v>
      </c>
      <c r="C29199" t="s">
        <v>1097</v>
      </c>
      <c r="D29199" s="1">
        <v>45324</v>
      </c>
      <c r="E29199" s="2">
        <v>10</v>
      </c>
      <c r="F29199" t="s">
        <v>1098</v>
      </c>
      <c r="G29199" t="s">
        <v>828</v>
      </c>
    </row>
    <row r="29200" spans="1:7" x14ac:dyDescent="0.25">
      <c r="A29200" t="s">
        <v>1095</v>
      </c>
      <c r="B29200" t="s">
        <v>1096</v>
      </c>
      <c r="C29200" t="s">
        <v>1097</v>
      </c>
      <c r="D29200" s="1">
        <v>45324</v>
      </c>
      <c r="E29200" s="2">
        <v>10</v>
      </c>
      <c r="F29200" t="s">
        <v>1099</v>
      </c>
      <c r="G29200" t="s">
        <v>828</v>
      </c>
    </row>
    <row r="29201" spans="1:7" x14ac:dyDescent="0.25">
      <c r="A29201" t="s">
        <v>1095</v>
      </c>
      <c r="B29201" t="s">
        <v>1096</v>
      </c>
      <c r="C29201" t="s">
        <v>1097</v>
      </c>
      <c r="D29201" s="1">
        <v>45324</v>
      </c>
      <c r="E29201" s="2">
        <v>10</v>
      </c>
      <c r="F29201" t="s">
        <v>1099</v>
      </c>
      <c r="G29201" t="s">
        <v>828</v>
      </c>
    </row>
    <row r="29202" spans="1:7" x14ac:dyDescent="0.25">
      <c r="A29202" t="s">
        <v>1095</v>
      </c>
      <c r="B29202" t="s">
        <v>1096</v>
      </c>
      <c r="C29202" t="s">
        <v>1097</v>
      </c>
      <c r="D29202" s="1">
        <v>45324</v>
      </c>
      <c r="E29202" s="2">
        <v>10</v>
      </c>
      <c r="F29202" t="s">
        <v>1099</v>
      </c>
      <c r="G29202" t="s">
        <v>828</v>
      </c>
    </row>
    <row r="29203" spans="1:7" x14ac:dyDescent="0.25">
      <c r="A29203">
        <v>1047</v>
      </c>
      <c r="B29203" t="s">
        <v>6539</v>
      </c>
      <c r="D29203" s="1">
        <v>45328</v>
      </c>
      <c r="E29203" s="2">
        <v>15000</v>
      </c>
      <c r="G29203" t="s">
        <v>276</v>
      </c>
    </row>
    <row r="29204" spans="1:7" x14ac:dyDescent="0.25">
      <c r="A29204">
        <v>1114</v>
      </c>
      <c r="B29204" t="s">
        <v>6650</v>
      </c>
      <c r="D29204" s="1">
        <v>45328</v>
      </c>
      <c r="E29204" s="2">
        <v>2500</v>
      </c>
      <c r="G29204" t="s">
        <v>6268</v>
      </c>
    </row>
    <row r="29205" spans="1:7" x14ac:dyDescent="0.25">
      <c r="A29205" t="s">
        <v>82</v>
      </c>
      <c r="B29205" t="s">
        <v>83</v>
      </c>
      <c r="C29205" t="s">
        <v>84</v>
      </c>
      <c r="D29205" s="1">
        <v>45328</v>
      </c>
      <c r="E29205" s="2">
        <v>300</v>
      </c>
      <c r="F29205" t="s">
        <v>85</v>
      </c>
      <c r="G29205" t="s">
        <v>5789</v>
      </c>
    </row>
    <row r="29206" spans="1:7" x14ac:dyDescent="0.25">
      <c r="A29206" t="s">
        <v>82</v>
      </c>
      <c r="B29206" t="s">
        <v>83</v>
      </c>
      <c r="C29206" t="s">
        <v>84</v>
      </c>
      <c r="D29206" s="1">
        <v>45328</v>
      </c>
      <c r="E29206" s="2">
        <v>300</v>
      </c>
      <c r="F29206" t="s">
        <v>86</v>
      </c>
      <c r="G29206" t="s">
        <v>5789</v>
      </c>
    </row>
    <row r="29207" spans="1:7" x14ac:dyDescent="0.25">
      <c r="A29207" t="s">
        <v>1647</v>
      </c>
      <c r="B29207" t="s">
        <v>1648</v>
      </c>
      <c r="D29207" s="1">
        <v>45329</v>
      </c>
      <c r="E29207" s="2">
        <v>2200</v>
      </c>
      <c r="G29207" t="s">
        <v>507</v>
      </c>
    </row>
    <row r="29208" spans="1:7" x14ac:dyDescent="0.25">
      <c r="A29208" t="s">
        <v>2343</v>
      </c>
      <c r="B29208" t="s">
        <v>2344</v>
      </c>
      <c r="C29208" t="s">
        <v>947</v>
      </c>
      <c r="D29208" s="1">
        <v>45329</v>
      </c>
      <c r="E29208" s="2">
        <v>500</v>
      </c>
      <c r="F29208" t="s">
        <v>2345</v>
      </c>
      <c r="G29208" t="s">
        <v>1629</v>
      </c>
    </row>
    <row r="29209" spans="1:7" x14ac:dyDescent="0.25">
      <c r="A29209" t="s">
        <v>1356</v>
      </c>
      <c r="B29209" t="s">
        <v>307</v>
      </c>
      <c r="C29209" t="s">
        <v>1357</v>
      </c>
      <c r="D29209" s="1">
        <v>45329</v>
      </c>
      <c r="E29209" s="2">
        <v>1000</v>
      </c>
      <c r="F29209" t="s">
        <v>1358</v>
      </c>
      <c r="G29209" t="s">
        <v>6262</v>
      </c>
    </row>
    <row r="29210" spans="1:7" x14ac:dyDescent="0.25">
      <c r="A29210">
        <v>1281</v>
      </c>
      <c r="B29210" t="s">
        <v>6868</v>
      </c>
      <c r="C29210" t="s">
        <v>1852</v>
      </c>
      <c r="D29210" s="1">
        <v>45331</v>
      </c>
      <c r="E29210" s="2">
        <v>150</v>
      </c>
      <c r="G29210" t="s">
        <v>6844</v>
      </c>
    </row>
    <row r="29211" spans="1:7" x14ac:dyDescent="0.25">
      <c r="A29211">
        <v>832</v>
      </c>
      <c r="B29211" t="s">
        <v>6293</v>
      </c>
      <c r="D29211" s="1">
        <v>45335</v>
      </c>
      <c r="E29211" s="2">
        <v>2500</v>
      </c>
      <c r="F29211" t="s">
        <v>6294</v>
      </c>
      <c r="G29211" t="s">
        <v>6268</v>
      </c>
    </row>
    <row r="29212" spans="1:7" x14ac:dyDescent="0.25">
      <c r="A29212">
        <v>1313</v>
      </c>
      <c r="B29212" t="s">
        <v>6358</v>
      </c>
      <c r="C29212" t="s">
        <v>6869</v>
      </c>
      <c r="D29212" s="1">
        <v>45336</v>
      </c>
      <c r="E29212" s="2">
        <v>700</v>
      </c>
      <c r="F29212" t="s">
        <v>6870</v>
      </c>
      <c r="G29212" t="s">
        <v>6268</v>
      </c>
    </row>
    <row r="29213" spans="1:7" x14ac:dyDescent="0.25">
      <c r="A29213">
        <v>995</v>
      </c>
      <c r="B29213" t="s">
        <v>6461</v>
      </c>
      <c r="C29213" t="s">
        <v>6462</v>
      </c>
      <c r="D29213" s="1">
        <v>45337</v>
      </c>
      <c r="E29213" s="2">
        <v>40</v>
      </c>
      <c r="G29213" t="s">
        <v>186</v>
      </c>
    </row>
    <row r="29214" spans="1:7" x14ac:dyDescent="0.25">
      <c r="A29214">
        <v>969</v>
      </c>
      <c r="B29214" t="s">
        <v>175</v>
      </c>
      <c r="C29214" t="s">
        <v>6437</v>
      </c>
      <c r="D29214" s="1">
        <v>45337</v>
      </c>
      <c r="E29214" s="2">
        <v>100</v>
      </c>
      <c r="G29214" t="s">
        <v>186</v>
      </c>
    </row>
    <row r="29215" spans="1:7" x14ac:dyDescent="0.25">
      <c r="A29215">
        <v>969</v>
      </c>
      <c r="B29215" t="s">
        <v>175</v>
      </c>
      <c r="C29215" t="s">
        <v>6437</v>
      </c>
      <c r="D29215" s="1">
        <v>45337</v>
      </c>
      <c r="E29215" s="2">
        <v>100</v>
      </c>
      <c r="G29215" t="s">
        <v>186</v>
      </c>
    </row>
    <row r="29216" spans="1:7" x14ac:dyDescent="0.25">
      <c r="A29216">
        <v>969</v>
      </c>
      <c r="B29216" t="s">
        <v>175</v>
      </c>
      <c r="C29216" t="s">
        <v>6437</v>
      </c>
      <c r="D29216" s="1">
        <v>45337</v>
      </c>
      <c r="E29216" s="2">
        <v>100</v>
      </c>
      <c r="G29216" t="s">
        <v>186</v>
      </c>
    </row>
    <row r="29217" spans="1:7" x14ac:dyDescent="0.25">
      <c r="A29217">
        <v>874</v>
      </c>
      <c r="B29217" t="s">
        <v>6384</v>
      </c>
      <c r="D29217" s="1">
        <v>45337</v>
      </c>
      <c r="E29217" s="2">
        <v>84</v>
      </c>
      <c r="G29217" t="s">
        <v>34</v>
      </c>
    </row>
    <row r="29218" spans="1:7" x14ac:dyDescent="0.25">
      <c r="A29218" t="s">
        <v>3805</v>
      </c>
      <c r="B29218" t="s">
        <v>3806</v>
      </c>
      <c r="C29218" t="s">
        <v>3807</v>
      </c>
      <c r="D29218" s="1">
        <v>45337</v>
      </c>
      <c r="E29218" s="2">
        <v>21</v>
      </c>
      <c r="F29218" t="s">
        <v>3808</v>
      </c>
      <c r="G29218" t="s">
        <v>5635</v>
      </c>
    </row>
    <row r="29219" spans="1:7" x14ac:dyDescent="0.25">
      <c r="A29219" t="s">
        <v>3805</v>
      </c>
      <c r="B29219" t="s">
        <v>3806</v>
      </c>
      <c r="C29219" t="s">
        <v>3807</v>
      </c>
      <c r="D29219" s="1">
        <v>45337</v>
      </c>
      <c r="E29219" s="2">
        <v>21</v>
      </c>
      <c r="F29219" t="s">
        <v>3809</v>
      </c>
      <c r="G29219" t="s">
        <v>5635</v>
      </c>
    </row>
    <row r="29220" spans="1:7" x14ac:dyDescent="0.25">
      <c r="A29220" t="s">
        <v>3805</v>
      </c>
      <c r="B29220" t="s">
        <v>3806</v>
      </c>
      <c r="C29220" t="s">
        <v>3807</v>
      </c>
      <c r="D29220" s="1">
        <v>45337</v>
      </c>
      <c r="E29220" s="2">
        <v>21</v>
      </c>
      <c r="F29220" t="s">
        <v>3808</v>
      </c>
      <c r="G29220" t="s">
        <v>5638</v>
      </c>
    </row>
    <row r="29221" spans="1:7" x14ac:dyDescent="0.25">
      <c r="A29221" t="s">
        <v>3805</v>
      </c>
      <c r="B29221" t="s">
        <v>3806</v>
      </c>
      <c r="C29221" t="s">
        <v>3807</v>
      </c>
      <c r="D29221" s="1">
        <v>45337</v>
      </c>
      <c r="E29221" s="2">
        <v>21</v>
      </c>
      <c r="F29221" t="s">
        <v>3809</v>
      </c>
      <c r="G29221" t="s">
        <v>5638</v>
      </c>
    </row>
    <row r="29222" spans="1:7" x14ac:dyDescent="0.25">
      <c r="A29222" t="s">
        <v>5403</v>
      </c>
      <c r="B29222" t="s">
        <v>5404</v>
      </c>
      <c r="C29222" t="s">
        <v>758</v>
      </c>
      <c r="D29222" s="1">
        <v>45337</v>
      </c>
      <c r="E29222" s="2">
        <v>84</v>
      </c>
      <c r="F29222" t="s">
        <v>5405</v>
      </c>
      <c r="G29222" t="s">
        <v>34</v>
      </c>
    </row>
    <row r="29223" spans="1:7" x14ac:dyDescent="0.25">
      <c r="A29223" t="s">
        <v>1438</v>
      </c>
      <c r="B29223" t="s">
        <v>1439</v>
      </c>
      <c r="D29223" s="1">
        <v>45337</v>
      </c>
      <c r="E29223" s="2">
        <v>1000</v>
      </c>
      <c r="F29223" t="s">
        <v>39</v>
      </c>
      <c r="G29223" t="s">
        <v>187</v>
      </c>
    </row>
    <row r="29224" spans="1:7" x14ac:dyDescent="0.25">
      <c r="A29224" t="s">
        <v>2463</v>
      </c>
      <c r="B29224" t="s">
        <v>2464</v>
      </c>
      <c r="C29224" t="s">
        <v>2465</v>
      </c>
      <c r="D29224" s="1">
        <v>45337</v>
      </c>
      <c r="E29224" s="2">
        <v>84</v>
      </c>
      <c r="F29224" t="s">
        <v>2466</v>
      </c>
      <c r="G29224" t="s">
        <v>34</v>
      </c>
    </row>
    <row r="29225" spans="1:7" x14ac:dyDescent="0.25">
      <c r="A29225" t="s">
        <v>2463</v>
      </c>
      <c r="B29225" t="s">
        <v>2464</v>
      </c>
      <c r="C29225" t="s">
        <v>2465</v>
      </c>
      <c r="D29225" s="1">
        <v>45337</v>
      </c>
      <c r="E29225" s="2">
        <v>84</v>
      </c>
      <c r="F29225" t="s">
        <v>2467</v>
      </c>
      <c r="G29225" t="s">
        <v>34</v>
      </c>
    </row>
    <row r="29226" spans="1:7" x14ac:dyDescent="0.25">
      <c r="A29226" t="s">
        <v>2463</v>
      </c>
      <c r="B29226" t="s">
        <v>2464</v>
      </c>
      <c r="C29226" t="s">
        <v>2465</v>
      </c>
      <c r="D29226" s="1">
        <v>45337</v>
      </c>
      <c r="E29226" s="2">
        <v>100</v>
      </c>
      <c r="F29226" t="s">
        <v>2466</v>
      </c>
      <c r="G29226" t="s">
        <v>2663</v>
      </c>
    </row>
    <row r="29227" spans="1:7" x14ac:dyDescent="0.25">
      <c r="A29227" t="s">
        <v>2463</v>
      </c>
      <c r="B29227" t="s">
        <v>2464</v>
      </c>
      <c r="C29227" t="s">
        <v>2465</v>
      </c>
      <c r="D29227" s="1">
        <v>45337</v>
      </c>
      <c r="E29227" s="2">
        <v>100</v>
      </c>
      <c r="F29227" t="s">
        <v>2467</v>
      </c>
      <c r="G29227" t="s">
        <v>2663</v>
      </c>
    </row>
    <row r="29228" spans="1:7" x14ac:dyDescent="0.25">
      <c r="A29228" t="s">
        <v>40</v>
      </c>
      <c r="B29228" t="s">
        <v>41</v>
      </c>
      <c r="C29228" t="s">
        <v>42</v>
      </c>
      <c r="D29228" s="1">
        <v>45337</v>
      </c>
      <c r="E29228" s="2">
        <v>83.33</v>
      </c>
      <c r="F29228" t="s">
        <v>43</v>
      </c>
      <c r="G29228" t="s">
        <v>2898</v>
      </c>
    </row>
    <row r="29229" spans="1:7" x14ac:dyDescent="0.25">
      <c r="A29229" t="s">
        <v>40</v>
      </c>
      <c r="B29229" t="s">
        <v>41</v>
      </c>
      <c r="C29229" t="s">
        <v>42</v>
      </c>
      <c r="D29229" s="1">
        <v>45337</v>
      </c>
      <c r="E29229" s="2">
        <v>83.33</v>
      </c>
      <c r="F29229" t="s">
        <v>43</v>
      </c>
      <c r="G29229" t="s">
        <v>34</v>
      </c>
    </row>
    <row r="29230" spans="1:7" x14ac:dyDescent="0.25">
      <c r="A29230" t="s">
        <v>482</v>
      </c>
      <c r="B29230" t="s">
        <v>483</v>
      </c>
      <c r="C29230" t="s">
        <v>484</v>
      </c>
      <c r="D29230" s="1">
        <v>45337</v>
      </c>
      <c r="E29230" s="2">
        <v>83.33</v>
      </c>
      <c r="F29230" t="s">
        <v>485</v>
      </c>
      <c r="G29230" t="s">
        <v>34</v>
      </c>
    </row>
    <row r="29231" spans="1:7" x14ac:dyDescent="0.25">
      <c r="A29231" t="s">
        <v>482</v>
      </c>
      <c r="B29231" t="s">
        <v>483</v>
      </c>
      <c r="C29231" t="s">
        <v>484</v>
      </c>
      <c r="D29231" s="1">
        <v>45337</v>
      </c>
      <c r="E29231" s="2">
        <v>41.67</v>
      </c>
      <c r="F29231" t="s">
        <v>485</v>
      </c>
      <c r="G29231" t="s">
        <v>1240</v>
      </c>
    </row>
    <row r="29232" spans="1:7" x14ac:dyDescent="0.25">
      <c r="A29232" t="s">
        <v>49</v>
      </c>
      <c r="B29232" t="s">
        <v>50</v>
      </c>
      <c r="C29232" t="s">
        <v>51</v>
      </c>
      <c r="D29232" s="1">
        <v>45337</v>
      </c>
      <c r="E29232" s="2">
        <v>140</v>
      </c>
      <c r="F29232" t="s">
        <v>52</v>
      </c>
      <c r="G29232" t="s">
        <v>2663</v>
      </c>
    </row>
    <row r="29233" spans="1:7" x14ac:dyDescent="0.25">
      <c r="A29233" t="s">
        <v>2714</v>
      </c>
      <c r="B29233" t="s">
        <v>2715</v>
      </c>
      <c r="C29233" t="s">
        <v>488</v>
      </c>
      <c r="D29233" s="1">
        <v>45337</v>
      </c>
      <c r="E29233" s="2">
        <v>84</v>
      </c>
      <c r="F29233" t="s">
        <v>2716</v>
      </c>
      <c r="G29233" t="s">
        <v>34</v>
      </c>
    </row>
    <row r="29234" spans="1:7" x14ac:dyDescent="0.25">
      <c r="A29234" t="s">
        <v>1257</v>
      </c>
      <c r="B29234" t="s">
        <v>1258</v>
      </c>
      <c r="C29234" t="s">
        <v>1259</v>
      </c>
      <c r="D29234" s="1">
        <v>45337</v>
      </c>
      <c r="E29234" s="2">
        <v>83.33</v>
      </c>
      <c r="F29234" t="s">
        <v>1260</v>
      </c>
      <c r="G29234" t="s">
        <v>34</v>
      </c>
    </row>
    <row r="29235" spans="1:7" x14ac:dyDescent="0.25">
      <c r="A29235">
        <v>1080</v>
      </c>
      <c r="B29235" t="s">
        <v>6597</v>
      </c>
      <c r="C29235" t="s">
        <v>6598</v>
      </c>
      <c r="D29235" s="1">
        <v>45338</v>
      </c>
      <c r="E29235" s="2">
        <v>100</v>
      </c>
      <c r="F29235" t="s">
        <v>6599</v>
      </c>
      <c r="G29235" t="s">
        <v>6331</v>
      </c>
    </row>
    <row r="29236" spans="1:7" x14ac:dyDescent="0.25">
      <c r="A29236">
        <v>1299</v>
      </c>
      <c r="B29236" t="s">
        <v>1062</v>
      </c>
      <c r="C29236" t="s">
        <v>6871</v>
      </c>
      <c r="D29236" s="1">
        <v>45341</v>
      </c>
      <c r="E29236" s="2">
        <v>200</v>
      </c>
      <c r="F29236" t="s">
        <v>6872</v>
      </c>
      <c r="G29236" t="s">
        <v>6331</v>
      </c>
    </row>
    <row r="29237" spans="1:7" x14ac:dyDescent="0.25">
      <c r="A29237">
        <v>1300</v>
      </c>
      <c r="B29237" t="s">
        <v>6873</v>
      </c>
      <c r="C29237" t="s">
        <v>6874</v>
      </c>
      <c r="D29237" s="1">
        <v>45341</v>
      </c>
      <c r="E29237" s="2">
        <v>200</v>
      </c>
      <c r="F29237" t="s">
        <v>6875</v>
      </c>
      <c r="G29237" t="s">
        <v>6331</v>
      </c>
    </row>
    <row r="29238" spans="1:7" x14ac:dyDescent="0.25">
      <c r="A29238">
        <v>1301</v>
      </c>
      <c r="B29238" t="s">
        <v>5882</v>
      </c>
      <c r="C29238" t="s">
        <v>6876</v>
      </c>
      <c r="D29238" s="1">
        <v>45341</v>
      </c>
      <c r="E29238" s="2">
        <v>100</v>
      </c>
      <c r="F29238" t="s">
        <v>6877</v>
      </c>
      <c r="G29238" t="s">
        <v>6331</v>
      </c>
    </row>
    <row r="29239" spans="1:7" x14ac:dyDescent="0.25">
      <c r="A29239">
        <v>1302</v>
      </c>
      <c r="B29239" t="s">
        <v>6878</v>
      </c>
      <c r="C29239" t="s">
        <v>6598</v>
      </c>
      <c r="D29239" s="1">
        <v>45342</v>
      </c>
      <c r="E29239" s="2">
        <v>25</v>
      </c>
      <c r="F29239" t="s">
        <v>6879</v>
      </c>
      <c r="G29239" t="s">
        <v>6331</v>
      </c>
    </row>
    <row r="29240" spans="1:7" x14ac:dyDescent="0.25">
      <c r="A29240">
        <v>1073</v>
      </c>
      <c r="B29240" t="s">
        <v>6583</v>
      </c>
      <c r="C29240" t="s">
        <v>6581</v>
      </c>
      <c r="D29240" s="1">
        <v>45342</v>
      </c>
      <c r="E29240" s="2">
        <v>50</v>
      </c>
      <c r="F29240" t="s">
        <v>6584</v>
      </c>
      <c r="G29240" t="s">
        <v>6331</v>
      </c>
    </row>
    <row r="29241" spans="1:7" x14ac:dyDescent="0.25">
      <c r="A29241">
        <v>1073</v>
      </c>
      <c r="B29241" t="s">
        <v>6583</v>
      </c>
      <c r="C29241" t="s">
        <v>6581</v>
      </c>
      <c r="D29241" s="1">
        <v>45342</v>
      </c>
      <c r="E29241" s="2">
        <v>40</v>
      </c>
      <c r="F29241" t="s">
        <v>6584</v>
      </c>
      <c r="G29241" t="s">
        <v>6331</v>
      </c>
    </row>
    <row r="29242" spans="1:7" x14ac:dyDescent="0.25">
      <c r="A29242">
        <v>1082</v>
      </c>
      <c r="B29242" t="s">
        <v>6602</v>
      </c>
      <c r="C29242" t="s">
        <v>6598</v>
      </c>
      <c r="D29242" s="1">
        <v>45342</v>
      </c>
      <c r="E29242" s="2">
        <v>40</v>
      </c>
      <c r="F29242" t="s">
        <v>6603</v>
      </c>
      <c r="G29242" t="s">
        <v>6331</v>
      </c>
    </row>
    <row r="29243" spans="1:7" x14ac:dyDescent="0.25">
      <c r="A29243">
        <v>1083</v>
      </c>
      <c r="B29243" t="s">
        <v>6358</v>
      </c>
      <c r="C29243" t="s">
        <v>5683</v>
      </c>
      <c r="D29243" s="1">
        <v>45342</v>
      </c>
      <c r="E29243" s="2">
        <v>200</v>
      </c>
      <c r="F29243" t="s">
        <v>6604</v>
      </c>
      <c r="G29243" t="s">
        <v>6331</v>
      </c>
    </row>
    <row r="29244" spans="1:7" x14ac:dyDescent="0.25">
      <c r="A29244">
        <v>1065</v>
      </c>
      <c r="B29244" t="s">
        <v>6567</v>
      </c>
      <c r="C29244" t="s">
        <v>6568</v>
      </c>
      <c r="D29244" s="1">
        <v>45342</v>
      </c>
      <c r="E29244" s="2">
        <v>100</v>
      </c>
      <c r="F29244" t="s">
        <v>6569</v>
      </c>
      <c r="G29244" t="s">
        <v>6331</v>
      </c>
    </row>
    <row r="29245" spans="1:7" x14ac:dyDescent="0.25">
      <c r="A29245" t="s">
        <v>4415</v>
      </c>
      <c r="B29245" t="s">
        <v>4416</v>
      </c>
      <c r="D29245" s="1">
        <v>45342</v>
      </c>
      <c r="E29245" s="2">
        <v>1000</v>
      </c>
      <c r="F29245" t="s">
        <v>4417</v>
      </c>
      <c r="G29245" t="s">
        <v>6268</v>
      </c>
    </row>
    <row r="29246" spans="1:7" x14ac:dyDescent="0.25">
      <c r="A29246">
        <v>1071</v>
      </c>
      <c r="B29246" t="s">
        <v>6588</v>
      </c>
      <c r="C29246" t="s">
        <v>6589</v>
      </c>
      <c r="D29246" s="1">
        <v>45343</v>
      </c>
      <c r="E29246" s="2">
        <v>100</v>
      </c>
      <c r="F29246" t="s">
        <v>6590</v>
      </c>
      <c r="G29246" t="s">
        <v>6331</v>
      </c>
    </row>
    <row r="29247" spans="1:7" x14ac:dyDescent="0.25">
      <c r="A29247">
        <v>1309</v>
      </c>
      <c r="B29247" t="s">
        <v>6880</v>
      </c>
      <c r="C29247" t="s">
        <v>1542</v>
      </c>
      <c r="D29247" s="1">
        <v>45343</v>
      </c>
      <c r="E29247" s="2">
        <v>100</v>
      </c>
      <c r="F29247" t="s">
        <v>6569</v>
      </c>
      <c r="G29247" t="s">
        <v>6331</v>
      </c>
    </row>
    <row r="29248" spans="1:7" x14ac:dyDescent="0.25">
      <c r="A29248">
        <v>1310</v>
      </c>
      <c r="B29248" t="s">
        <v>6881</v>
      </c>
      <c r="C29248" t="s">
        <v>5386</v>
      </c>
      <c r="D29248" s="1">
        <v>45343</v>
      </c>
      <c r="E29248" s="2">
        <v>200</v>
      </c>
      <c r="F29248" t="s">
        <v>6882</v>
      </c>
      <c r="G29248" t="s">
        <v>6331</v>
      </c>
    </row>
    <row r="29249" spans="1:7" x14ac:dyDescent="0.25">
      <c r="A29249">
        <v>790</v>
      </c>
      <c r="B29249" t="s">
        <v>6214</v>
      </c>
      <c r="D29249" s="1">
        <v>45344</v>
      </c>
      <c r="E29249" s="2">
        <v>1000</v>
      </c>
      <c r="G29249" t="s">
        <v>2663</v>
      </c>
    </row>
    <row r="29250" spans="1:7" x14ac:dyDescent="0.25">
      <c r="A29250">
        <v>790</v>
      </c>
      <c r="B29250" t="s">
        <v>6214</v>
      </c>
      <c r="D29250" s="1">
        <v>45344</v>
      </c>
      <c r="E29250" s="2">
        <v>4063.45</v>
      </c>
      <c r="G29250" t="s">
        <v>3613</v>
      </c>
    </row>
    <row r="29251" spans="1:7" x14ac:dyDescent="0.25">
      <c r="A29251" t="s">
        <v>462</v>
      </c>
      <c r="B29251" t="s">
        <v>463</v>
      </c>
      <c r="C29251" t="s">
        <v>464</v>
      </c>
      <c r="D29251" s="1">
        <v>45345</v>
      </c>
      <c r="E29251" s="2">
        <v>1000</v>
      </c>
      <c r="F29251" t="s">
        <v>465</v>
      </c>
      <c r="G29251" t="s">
        <v>34</v>
      </c>
    </row>
    <row r="29252" spans="1:7" x14ac:dyDescent="0.25">
      <c r="A29252">
        <v>1318</v>
      </c>
      <c r="B29252" t="s">
        <v>6883</v>
      </c>
      <c r="C29252" t="s">
        <v>6884</v>
      </c>
      <c r="D29252" s="1">
        <v>45347</v>
      </c>
      <c r="E29252" s="2">
        <v>25</v>
      </c>
      <c r="F29252" t="s">
        <v>6885</v>
      </c>
      <c r="G29252" t="s">
        <v>6331</v>
      </c>
    </row>
    <row r="29253" spans="1:7" x14ac:dyDescent="0.25">
      <c r="A29253">
        <v>1085</v>
      </c>
      <c r="B29253" t="s">
        <v>204</v>
      </c>
      <c r="C29253" t="s">
        <v>6600</v>
      </c>
      <c r="D29253" s="1">
        <v>45347</v>
      </c>
      <c r="E29253" s="2">
        <v>100</v>
      </c>
      <c r="F29253" t="s">
        <v>6601</v>
      </c>
      <c r="G29253" t="s">
        <v>6331</v>
      </c>
    </row>
    <row r="29254" spans="1:7" x14ac:dyDescent="0.25">
      <c r="A29254" t="s">
        <v>5206</v>
      </c>
      <c r="B29254" t="s">
        <v>5207</v>
      </c>
      <c r="D29254" s="1">
        <v>45348</v>
      </c>
      <c r="E29254" s="2">
        <v>1500</v>
      </c>
      <c r="F29254" t="s">
        <v>5208</v>
      </c>
      <c r="G29254" t="s">
        <v>6886</v>
      </c>
    </row>
    <row r="29255" spans="1:7" x14ac:dyDescent="0.25">
      <c r="A29255" t="s">
        <v>5206</v>
      </c>
      <c r="B29255" t="s">
        <v>5207</v>
      </c>
      <c r="D29255" s="1">
        <v>45348</v>
      </c>
      <c r="E29255" s="2">
        <v>10000</v>
      </c>
      <c r="F29255" t="s">
        <v>5208</v>
      </c>
      <c r="G29255" t="s">
        <v>6423</v>
      </c>
    </row>
    <row r="29256" spans="1:7" x14ac:dyDescent="0.25">
      <c r="A29256" t="s">
        <v>5206</v>
      </c>
      <c r="B29256" t="s">
        <v>5207</v>
      </c>
      <c r="D29256" s="1">
        <v>45348</v>
      </c>
      <c r="E29256" s="2">
        <v>5000</v>
      </c>
      <c r="F29256" t="s">
        <v>5208</v>
      </c>
      <c r="G29256" t="s">
        <v>6423</v>
      </c>
    </row>
    <row r="29257" spans="1:7" x14ac:dyDescent="0.25">
      <c r="A29257" t="s">
        <v>5206</v>
      </c>
      <c r="B29257" t="s">
        <v>5207</v>
      </c>
      <c r="D29257" s="1">
        <v>45348</v>
      </c>
      <c r="E29257" s="2">
        <v>2500</v>
      </c>
      <c r="F29257" t="s">
        <v>5208</v>
      </c>
      <c r="G29257" t="s">
        <v>6268</v>
      </c>
    </row>
    <row r="29258" spans="1:7" x14ac:dyDescent="0.25">
      <c r="A29258" t="s">
        <v>5206</v>
      </c>
      <c r="B29258" t="s">
        <v>5207</v>
      </c>
      <c r="D29258" s="1">
        <v>45348</v>
      </c>
      <c r="E29258" s="2">
        <v>1000</v>
      </c>
      <c r="F29258" t="s">
        <v>5208</v>
      </c>
      <c r="G29258" t="s">
        <v>34</v>
      </c>
    </row>
    <row r="29259" spans="1:7" x14ac:dyDescent="0.25">
      <c r="A29259" t="s">
        <v>3002</v>
      </c>
      <c r="B29259" t="s">
        <v>3003</v>
      </c>
      <c r="D29259" s="1">
        <v>45349</v>
      </c>
      <c r="E29259" s="2">
        <v>0</v>
      </c>
      <c r="F29259" t="s">
        <v>3004</v>
      </c>
      <c r="G29259" t="s">
        <v>2663</v>
      </c>
    </row>
    <row r="29260" spans="1:7" x14ac:dyDescent="0.25">
      <c r="A29260" t="s">
        <v>3002</v>
      </c>
      <c r="B29260" t="s">
        <v>3003</v>
      </c>
      <c r="D29260" s="1">
        <v>45349</v>
      </c>
      <c r="E29260" s="2">
        <v>3000</v>
      </c>
      <c r="F29260" t="s">
        <v>3004</v>
      </c>
      <c r="G29260" t="s">
        <v>114</v>
      </c>
    </row>
    <row r="29261" spans="1:7" x14ac:dyDescent="0.25">
      <c r="A29261" t="s">
        <v>3002</v>
      </c>
      <c r="B29261" t="s">
        <v>3003</v>
      </c>
      <c r="D29261" s="1">
        <v>45349</v>
      </c>
      <c r="E29261" s="2">
        <v>10000</v>
      </c>
      <c r="F29261" t="s">
        <v>3004</v>
      </c>
      <c r="G29261" t="s">
        <v>2663</v>
      </c>
    </row>
    <row r="29262" spans="1:7" x14ac:dyDescent="0.25">
      <c r="A29262">
        <v>1181</v>
      </c>
      <c r="B29262" t="s">
        <v>6723</v>
      </c>
      <c r="C29262" t="s">
        <v>6724</v>
      </c>
      <c r="D29262" s="1">
        <v>45349</v>
      </c>
      <c r="E29262" s="2">
        <v>50</v>
      </c>
      <c r="F29262" t="s">
        <v>6725</v>
      </c>
      <c r="G29262" t="s">
        <v>523</v>
      </c>
    </row>
    <row r="29263" spans="1:7" x14ac:dyDescent="0.25">
      <c r="A29263">
        <v>1181</v>
      </c>
      <c r="B29263" t="s">
        <v>6723</v>
      </c>
      <c r="C29263" t="s">
        <v>6724</v>
      </c>
      <c r="D29263" s="1">
        <v>45349</v>
      </c>
      <c r="E29263" s="2">
        <v>150</v>
      </c>
      <c r="F29263" t="s">
        <v>6725</v>
      </c>
      <c r="G29263" t="s">
        <v>523</v>
      </c>
    </row>
    <row r="29264" spans="1:7" x14ac:dyDescent="0.25">
      <c r="A29264" t="s">
        <v>362</v>
      </c>
      <c r="B29264" t="s">
        <v>363</v>
      </c>
      <c r="D29264" s="1">
        <v>45350</v>
      </c>
      <c r="E29264" s="2">
        <v>700</v>
      </c>
      <c r="F29264" t="s">
        <v>364</v>
      </c>
      <c r="G29264" t="s">
        <v>6268</v>
      </c>
    </row>
    <row r="29265" spans="1:7" x14ac:dyDescent="0.25">
      <c r="A29265" t="s">
        <v>362</v>
      </c>
      <c r="B29265" t="s">
        <v>363</v>
      </c>
      <c r="D29265" s="1">
        <v>45350</v>
      </c>
      <c r="E29265" s="2">
        <v>700</v>
      </c>
      <c r="F29265" t="s">
        <v>365</v>
      </c>
      <c r="G29265" t="s">
        <v>6268</v>
      </c>
    </row>
    <row r="29266" spans="1:7" x14ac:dyDescent="0.25">
      <c r="A29266" t="s">
        <v>4355</v>
      </c>
      <c r="B29266" t="s">
        <v>4356</v>
      </c>
      <c r="D29266" s="1">
        <v>45350</v>
      </c>
      <c r="E29266" s="2">
        <v>1000</v>
      </c>
      <c r="F29266" t="s">
        <v>4357</v>
      </c>
      <c r="G29266" t="s">
        <v>6887</v>
      </c>
    </row>
    <row r="29267" spans="1:7" x14ac:dyDescent="0.25">
      <c r="A29267" t="s">
        <v>713</v>
      </c>
      <c r="B29267" t="s">
        <v>714</v>
      </c>
      <c r="C29267" t="s">
        <v>715</v>
      </c>
      <c r="D29267" s="1">
        <v>45350</v>
      </c>
      <c r="E29267" s="2">
        <v>1000</v>
      </c>
      <c r="F29267" t="s">
        <v>716</v>
      </c>
      <c r="G29267" t="s">
        <v>5008</v>
      </c>
    </row>
    <row r="29268" spans="1:7" x14ac:dyDescent="0.25">
      <c r="A29268" t="s">
        <v>225</v>
      </c>
      <c r="B29268" t="s">
        <v>226</v>
      </c>
      <c r="C29268" t="s">
        <v>227</v>
      </c>
      <c r="D29268" s="1">
        <v>45351</v>
      </c>
      <c r="E29268" s="2">
        <v>84</v>
      </c>
      <c r="F29268" t="s">
        <v>228</v>
      </c>
      <c r="G29268" t="s">
        <v>34</v>
      </c>
    </row>
    <row r="29269" spans="1:7" x14ac:dyDescent="0.25">
      <c r="A29269" t="s">
        <v>1426</v>
      </c>
      <c r="B29269" t="s">
        <v>1427</v>
      </c>
      <c r="C29269" t="s">
        <v>826</v>
      </c>
      <c r="D29269" s="1">
        <v>45351</v>
      </c>
      <c r="E29269" s="2">
        <v>84</v>
      </c>
      <c r="F29269" t="s">
        <v>1428</v>
      </c>
      <c r="G29269" t="s">
        <v>34</v>
      </c>
    </row>
    <row r="29270" spans="1:7" x14ac:dyDescent="0.25">
      <c r="A29270" t="s">
        <v>4699</v>
      </c>
      <c r="B29270" t="s">
        <v>4700</v>
      </c>
      <c r="C29270" t="s">
        <v>4701</v>
      </c>
      <c r="D29270" s="1">
        <v>45351</v>
      </c>
      <c r="E29270" s="2">
        <v>84</v>
      </c>
      <c r="F29270" t="s">
        <v>4702</v>
      </c>
      <c r="G29270" t="s">
        <v>34</v>
      </c>
    </row>
    <row r="29271" spans="1:7" x14ac:dyDescent="0.25">
      <c r="A29271">
        <v>1096</v>
      </c>
      <c r="B29271" t="s">
        <v>587</v>
      </c>
      <c r="C29271" t="s">
        <v>588</v>
      </c>
      <c r="D29271" s="1">
        <v>45351</v>
      </c>
      <c r="E29271" s="2">
        <v>700</v>
      </c>
      <c r="F29271" t="s">
        <v>6620</v>
      </c>
      <c r="G29271" t="s">
        <v>6268</v>
      </c>
    </row>
    <row r="29272" spans="1:7" x14ac:dyDescent="0.25">
      <c r="A29272">
        <v>1046</v>
      </c>
      <c r="B29272" t="s">
        <v>6537</v>
      </c>
      <c r="C29272" t="s">
        <v>6311</v>
      </c>
      <c r="D29272" s="1">
        <v>45351</v>
      </c>
      <c r="E29272" s="2">
        <v>1000</v>
      </c>
      <c r="F29272" t="s">
        <v>6538</v>
      </c>
      <c r="G29272" t="s">
        <v>6313</v>
      </c>
    </row>
    <row r="29273" spans="1:7" x14ac:dyDescent="0.25">
      <c r="A29273" t="s">
        <v>4680</v>
      </c>
      <c r="B29273" t="s">
        <v>4681</v>
      </c>
      <c r="C29273" t="s">
        <v>4682</v>
      </c>
      <c r="D29273" s="1">
        <v>45351</v>
      </c>
      <c r="E29273" s="2">
        <v>84</v>
      </c>
      <c r="F29273" t="s">
        <v>4683</v>
      </c>
      <c r="G29273" t="s">
        <v>34</v>
      </c>
    </row>
    <row r="29274" spans="1:7" x14ac:dyDescent="0.25">
      <c r="A29274" t="s">
        <v>4525</v>
      </c>
      <c r="B29274" t="s">
        <v>4526</v>
      </c>
      <c r="C29274" t="s">
        <v>3574</v>
      </c>
      <c r="D29274" s="1">
        <v>45351</v>
      </c>
      <c r="E29274" s="2">
        <v>84</v>
      </c>
      <c r="F29274" t="s">
        <v>4527</v>
      </c>
      <c r="G29274" t="s">
        <v>34</v>
      </c>
    </row>
    <row r="29275" spans="1:7" x14ac:dyDescent="0.25">
      <c r="A29275" t="s">
        <v>4525</v>
      </c>
      <c r="B29275" t="s">
        <v>4526</v>
      </c>
      <c r="C29275" t="s">
        <v>3574</v>
      </c>
      <c r="D29275" s="1">
        <v>45352</v>
      </c>
      <c r="E29275" s="2">
        <v>25</v>
      </c>
      <c r="F29275" t="s">
        <v>4527</v>
      </c>
      <c r="G29275" t="s">
        <v>97</v>
      </c>
    </row>
    <row r="29276" spans="1:7" x14ac:dyDescent="0.25">
      <c r="A29276" t="s">
        <v>4053</v>
      </c>
      <c r="B29276" t="s">
        <v>580</v>
      </c>
      <c r="C29276" t="s">
        <v>4054</v>
      </c>
      <c r="D29276" s="1">
        <v>45352</v>
      </c>
      <c r="E29276" s="2">
        <v>15</v>
      </c>
      <c r="F29276" t="s">
        <v>4055</v>
      </c>
      <c r="G29276" t="s">
        <v>3282</v>
      </c>
    </row>
    <row r="29277" spans="1:7" x14ac:dyDescent="0.25">
      <c r="A29277" t="s">
        <v>4053</v>
      </c>
      <c r="B29277" t="s">
        <v>580</v>
      </c>
      <c r="C29277" t="s">
        <v>4054</v>
      </c>
      <c r="D29277" s="1">
        <v>45352</v>
      </c>
      <c r="E29277" s="2">
        <v>15</v>
      </c>
      <c r="F29277" t="s">
        <v>4055</v>
      </c>
      <c r="G29277" t="s">
        <v>3282</v>
      </c>
    </row>
    <row r="29278" spans="1:7" x14ac:dyDescent="0.25">
      <c r="A29278" t="s">
        <v>4053</v>
      </c>
      <c r="B29278" t="s">
        <v>580</v>
      </c>
      <c r="C29278" t="s">
        <v>4054</v>
      </c>
      <c r="D29278" s="1">
        <v>45352</v>
      </c>
      <c r="E29278" s="2">
        <v>15</v>
      </c>
      <c r="F29278" t="s">
        <v>4056</v>
      </c>
      <c r="G29278" t="s">
        <v>3282</v>
      </c>
    </row>
    <row r="29279" spans="1:7" x14ac:dyDescent="0.25">
      <c r="A29279" t="s">
        <v>2690</v>
      </c>
      <c r="B29279" t="s">
        <v>2691</v>
      </c>
      <c r="C29279" t="s">
        <v>2692</v>
      </c>
      <c r="D29279" s="1">
        <v>45352</v>
      </c>
      <c r="E29279" s="2">
        <v>50</v>
      </c>
      <c r="F29279" t="s">
        <v>2693</v>
      </c>
      <c r="G29279" t="s">
        <v>1715</v>
      </c>
    </row>
    <row r="29280" spans="1:7" x14ac:dyDescent="0.25">
      <c r="A29280" t="s">
        <v>2690</v>
      </c>
      <c r="B29280" t="s">
        <v>2691</v>
      </c>
      <c r="C29280" t="s">
        <v>2692</v>
      </c>
      <c r="D29280" s="1">
        <v>45352</v>
      </c>
      <c r="E29280" s="2">
        <v>50</v>
      </c>
      <c r="F29280" t="s">
        <v>2693</v>
      </c>
      <c r="G29280" t="s">
        <v>1725</v>
      </c>
    </row>
    <row r="29281" spans="1:7" x14ac:dyDescent="0.25">
      <c r="A29281" t="s">
        <v>636</v>
      </c>
      <c r="B29281" t="s">
        <v>637</v>
      </c>
      <c r="C29281" t="s">
        <v>638</v>
      </c>
      <c r="D29281" s="1">
        <v>45352</v>
      </c>
      <c r="E29281" s="2">
        <v>10</v>
      </c>
      <c r="F29281" t="s">
        <v>639</v>
      </c>
      <c r="G29281" t="s">
        <v>471</v>
      </c>
    </row>
    <row r="29282" spans="1:7" x14ac:dyDescent="0.25">
      <c r="A29282" t="s">
        <v>636</v>
      </c>
      <c r="B29282" t="s">
        <v>637</v>
      </c>
      <c r="C29282" t="s">
        <v>638</v>
      </c>
      <c r="D29282" s="1">
        <v>45352</v>
      </c>
      <c r="E29282" s="2">
        <v>10</v>
      </c>
      <c r="F29282" t="s">
        <v>639</v>
      </c>
      <c r="G29282" t="s">
        <v>1695</v>
      </c>
    </row>
    <row r="29283" spans="1:7" x14ac:dyDescent="0.25">
      <c r="A29283" t="s">
        <v>1590</v>
      </c>
      <c r="B29283" t="s">
        <v>1591</v>
      </c>
      <c r="C29283" t="s">
        <v>1592</v>
      </c>
      <c r="D29283" s="1">
        <v>45352</v>
      </c>
      <c r="E29283" s="2">
        <v>5</v>
      </c>
      <c r="F29283" t="s">
        <v>1593</v>
      </c>
      <c r="G29283" t="s">
        <v>1245</v>
      </c>
    </row>
    <row r="29284" spans="1:7" x14ac:dyDescent="0.25">
      <c r="A29284" t="s">
        <v>529</v>
      </c>
      <c r="B29284" t="s">
        <v>290</v>
      </c>
      <c r="C29284" t="s">
        <v>530</v>
      </c>
      <c r="D29284" s="1">
        <v>45352</v>
      </c>
      <c r="E29284" s="2">
        <v>25</v>
      </c>
      <c r="F29284" t="s">
        <v>531</v>
      </c>
      <c r="G29284" t="s">
        <v>3282</v>
      </c>
    </row>
    <row r="29285" spans="1:7" x14ac:dyDescent="0.25">
      <c r="A29285" t="s">
        <v>2153</v>
      </c>
      <c r="B29285" t="s">
        <v>614</v>
      </c>
      <c r="C29285" t="s">
        <v>1310</v>
      </c>
      <c r="D29285" s="1">
        <v>45352</v>
      </c>
      <c r="E29285" s="2">
        <v>10</v>
      </c>
      <c r="F29285" t="s">
        <v>2154</v>
      </c>
      <c r="G29285" t="s">
        <v>1245</v>
      </c>
    </row>
    <row r="29286" spans="1:7" x14ac:dyDescent="0.25">
      <c r="A29286" t="s">
        <v>2000</v>
      </c>
      <c r="B29286" t="s">
        <v>2001</v>
      </c>
      <c r="C29286" t="s">
        <v>2002</v>
      </c>
      <c r="D29286" s="1">
        <v>45352</v>
      </c>
      <c r="E29286" s="2">
        <v>100</v>
      </c>
      <c r="F29286" t="s">
        <v>2003</v>
      </c>
      <c r="G29286" t="s">
        <v>2681</v>
      </c>
    </row>
    <row r="29287" spans="1:7" x14ac:dyDescent="0.25">
      <c r="A29287" t="s">
        <v>2000</v>
      </c>
      <c r="B29287" t="s">
        <v>2001</v>
      </c>
      <c r="C29287" t="s">
        <v>2002</v>
      </c>
      <c r="D29287" s="1">
        <v>45352</v>
      </c>
      <c r="E29287" s="2">
        <v>100</v>
      </c>
      <c r="F29287" t="s">
        <v>2004</v>
      </c>
      <c r="G29287" t="s">
        <v>2681</v>
      </c>
    </row>
    <row r="29288" spans="1:7" x14ac:dyDescent="0.25">
      <c r="A29288" t="s">
        <v>3689</v>
      </c>
      <c r="B29288" t="s">
        <v>3690</v>
      </c>
      <c r="C29288" t="s">
        <v>3691</v>
      </c>
      <c r="D29288" s="1">
        <v>45352</v>
      </c>
      <c r="E29288" s="2">
        <v>34.96</v>
      </c>
      <c r="F29288" t="s">
        <v>3692</v>
      </c>
      <c r="G29288" t="s">
        <v>97</v>
      </c>
    </row>
    <row r="29289" spans="1:7" x14ac:dyDescent="0.25">
      <c r="A29289" t="s">
        <v>2742</v>
      </c>
      <c r="B29289" t="s">
        <v>2743</v>
      </c>
      <c r="C29289" t="s">
        <v>2744</v>
      </c>
      <c r="D29289" s="1">
        <v>45352</v>
      </c>
      <c r="E29289" s="2">
        <v>150</v>
      </c>
      <c r="F29289" t="s">
        <v>2745</v>
      </c>
      <c r="G29289" t="s">
        <v>2746</v>
      </c>
    </row>
    <row r="29290" spans="1:7" x14ac:dyDescent="0.25">
      <c r="A29290" t="s">
        <v>2742</v>
      </c>
      <c r="B29290" t="s">
        <v>2743</v>
      </c>
      <c r="C29290" t="s">
        <v>2744</v>
      </c>
      <c r="D29290" s="1">
        <v>45352</v>
      </c>
      <c r="E29290" s="2">
        <v>150</v>
      </c>
      <c r="F29290" t="s">
        <v>2747</v>
      </c>
      <c r="G29290" t="s">
        <v>2746</v>
      </c>
    </row>
    <row r="29291" spans="1:7" x14ac:dyDescent="0.25">
      <c r="A29291" t="s">
        <v>3686</v>
      </c>
      <c r="B29291" t="s">
        <v>764</v>
      </c>
      <c r="C29291" t="s">
        <v>3687</v>
      </c>
      <c r="D29291" s="1">
        <v>45352</v>
      </c>
      <c r="E29291" s="2">
        <v>5</v>
      </c>
      <c r="F29291" t="s">
        <v>3688</v>
      </c>
      <c r="G29291" t="s">
        <v>1245</v>
      </c>
    </row>
    <row r="29292" spans="1:7" x14ac:dyDescent="0.25">
      <c r="A29292" t="s">
        <v>3686</v>
      </c>
      <c r="B29292" t="s">
        <v>764</v>
      </c>
      <c r="C29292" t="s">
        <v>3687</v>
      </c>
      <c r="D29292" s="1">
        <v>45352</v>
      </c>
      <c r="E29292" s="2">
        <v>5</v>
      </c>
      <c r="F29292" t="s">
        <v>3688</v>
      </c>
      <c r="G29292" t="s">
        <v>97</v>
      </c>
    </row>
    <row r="29293" spans="1:7" x14ac:dyDescent="0.25">
      <c r="A29293" t="s">
        <v>5385</v>
      </c>
      <c r="B29293" t="s">
        <v>2992</v>
      </c>
      <c r="C29293" t="s">
        <v>5386</v>
      </c>
      <c r="D29293" s="1">
        <v>45352</v>
      </c>
      <c r="E29293" s="2">
        <v>100</v>
      </c>
      <c r="F29293" t="s">
        <v>5387</v>
      </c>
      <c r="G29293" t="s">
        <v>67</v>
      </c>
    </row>
    <row r="29294" spans="1:7" x14ac:dyDescent="0.25">
      <c r="A29294" t="s">
        <v>5385</v>
      </c>
      <c r="B29294" t="s">
        <v>2992</v>
      </c>
      <c r="C29294" t="s">
        <v>5386</v>
      </c>
      <c r="D29294" s="1">
        <v>45352</v>
      </c>
      <c r="E29294" s="2">
        <v>200</v>
      </c>
      <c r="F29294" t="s">
        <v>5387</v>
      </c>
      <c r="G29294" t="s">
        <v>6423</v>
      </c>
    </row>
    <row r="29295" spans="1:7" x14ac:dyDescent="0.25">
      <c r="A29295" t="s">
        <v>1803</v>
      </c>
      <c r="B29295" t="s">
        <v>1804</v>
      </c>
      <c r="C29295" t="s">
        <v>1805</v>
      </c>
      <c r="D29295" s="1">
        <v>45352</v>
      </c>
      <c r="E29295" s="2">
        <v>25</v>
      </c>
      <c r="F29295" t="s">
        <v>1806</v>
      </c>
      <c r="G29295" t="s">
        <v>271</v>
      </c>
    </row>
    <row r="29296" spans="1:7" x14ac:dyDescent="0.25">
      <c r="A29296" t="s">
        <v>1803</v>
      </c>
      <c r="B29296" t="s">
        <v>1804</v>
      </c>
      <c r="C29296" t="s">
        <v>1805</v>
      </c>
      <c r="D29296" s="1">
        <v>45352</v>
      </c>
      <c r="E29296" s="2">
        <v>25</v>
      </c>
      <c r="F29296" t="s">
        <v>1806</v>
      </c>
      <c r="G29296" t="s">
        <v>5422</v>
      </c>
    </row>
    <row r="29297" spans="1:7" x14ac:dyDescent="0.25">
      <c r="A29297" t="s">
        <v>322</v>
      </c>
      <c r="B29297" t="s">
        <v>323</v>
      </c>
      <c r="C29297" t="s">
        <v>324</v>
      </c>
      <c r="D29297" s="1">
        <v>45352</v>
      </c>
      <c r="E29297" s="2">
        <v>63</v>
      </c>
      <c r="F29297" t="s">
        <v>325</v>
      </c>
      <c r="G29297" t="s">
        <v>326</v>
      </c>
    </row>
    <row r="29298" spans="1:7" x14ac:dyDescent="0.25">
      <c r="A29298" t="s">
        <v>322</v>
      </c>
      <c r="B29298" t="s">
        <v>323</v>
      </c>
      <c r="C29298" t="s">
        <v>324</v>
      </c>
      <c r="D29298" s="1">
        <v>45352</v>
      </c>
      <c r="E29298" s="2">
        <v>63</v>
      </c>
      <c r="F29298" t="s">
        <v>327</v>
      </c>
      <c r="G29298" t="s">
        <v>326</v>
      </c>
    </row>
    <row r="29299" spans="1:7" x14ac:dyDescent="0.25">
      <c r="A29299" t="s">
        <v>312</v>
      </c>
      <c r="B29299" t="s">
        <v>248</v>
      </c>
      <c r="C29299" t="s">
        <v>313</v>
      </c>
      <c r="D29299" s="1">
        <v>45352</v>
      </c>
      <c r="E29299" s="2">
        <v>50</v>
      </c>
      <c r="F29299" t="s">
        <v>314</v>
      </c>
      <c r="G29299" t="s">
        <v>315</v>
      </c>
    </row>
    <row r="29300" spans="1:7" x14ac:dyDescent="0.25">
      <c r="A29300">
        <v>1100</v>
      </c>
      <c r="B29300" t="s">
        <v>6622</v>
      </c>
      <c r="C29300" t="s">
        <v>5793</v>
      </c>
      <c r="D29300" s="1">
        <v>45352</v>
      </c>
      <c r="E29300" s="2">
        <v>500</v>
      </c>
      <c r="F29300" t="s">
        <v>6623</v>
      </c>
      <c r="G29300" t="s">
        <v>6472</v>
      </c>
    </row>
    <row r="29301" spans="1:7" x14ac:dyDescent="0.25">
      <c r="A29301">
        <v>1100</v>
      </c>
      <c r="B29301" t="s">
        <v>6622</v>
      </c>
      <c r="C29301" t="s">
        <v>5793</v>
      </c>
      <c r="D29301" s="1">
        <v>45352</v>
      </c>
      <c r="E29301" s="2">
        <v>500</v>
      </c>
      <c r="F29301" t="s">
        <v>6624</v>
      </c>
      <c r="G29301" t="s">
        <v>6472</v>
      </c>
    </row>
    <row r="29302" spans="1:7" x14ac:dyDescent="0.25">
      <c r="A29302">
        <v>1247</v>
      </c>
      <c r="B29302" t="s">
        <v>6836</v>
      </c>
      <c r="C29302" t="s">
        <v>6837</v>
      </c>
      <c r="D29302" s="1">
        <v>45352</v>
      </c>
      <c r="E29302" s="2">
        <v>5</v>
      </c>
      <c r="F29302" t="s">
        <v>6838</v>
      </c>
      <c r="G29302" t="s">
        <v>5789</v>
      </c>
    </row>
    <row r="29303" spans="1:7" x14ac:dyDescent="0.25">
      <c r="A29303">
        <v>45</v>
      </c>
      <c r="B29303" t="s">
        <v>1578</v>
      </c>
      <c r="C29303" t="s">
        <v>3033</v>
      </c>
      <c r="D29303" s="1">
        <v>45352</v>
      </c>
      <c r="E29303" s="2">
        <v>84</v>
      </c>
      <c r="F29303" t="s">
        <v>5518</v>
      </c>
      <c r="G29303" t="s">
        <v>34</v>
      </c>
    </row>
    <row r="29304" spans="1:7" x14ac:dyDescent="0.25">
      <c r="A29304">
        <v>68</v>
      </c>
      <c r="B29304" t="s">
        <v>5551</v>
      </c>
      <c r="C29304" t="s">
        <v>5552</v>
      </c>
      <c r="D29304" s="1">
        <v>45352</v>
      </c>
      <c r="E29304" s="2">
        <v>15</v>
      </c>
      <c r="F29304" t="s">
        <v>5553</v>
      </c>
      <c r="G29304" t="s">
        <v>4685</v>
      </c>
    </row>
    <row r="29305" spans="1:7" x14ac:dyDescent="0.25">
      <c r="A29305">
        <v>205</v>
      </c>
      <c r="B29305" t="s">
        <v>5662</v>
      </c>
      <c r="C29305" t="s">
        <v>5663</v>
      </c>
      <c r="D29305" s="1">
        <v>45352</v>
      </c>
      <c r="E29305" s="2">
        <v>84</v>
      </c>
      <c r="F29305" t="s">
        <v>5664</v>
      </c>
      <c r="G29305" t="s">
        <v>6858</v>
      </c>
    </row>
    <row r="29306" spans="1:7" x14ac:dyDescent="0.25">
      <c r="A29306">
        <v>205</v>
      </c>
      <c r="B29306" t="s">
        <v>5662</v>
      </c>
      <c r="C29306" t="s">
        <v>5663</v>
      </c>
      <c r="D29306" s="1">
        <v>45352</v>
      </c>
      <c r="E29306" s="2">
        <v>84</v>
      </c>
      <c r="F29306" t="s">
        <v>5665</v>
      </c>
      <c r="G29306" t="s">
        <v>6858</v>
      </c>
    </row>
    <row r="29307" spans="1:7" x14ac:dyDescent="0.25">
      <c r="A29307">
        <v>127</v>
      </c>
      <c r="B29307" t="s">
        <v>5609</v>
      </c>
      <c r="C29307" t="s">
        <v>1795</v>
      </c>
      <c r="D29307" s="1">
        <v>45352</v>
      </c>
      <c r="E29307" s="2">
        <v>84</v>
      </c>
      <c r="F29307" t="s">
        <v>5610</v>
      </c>
      <c r="G29307" t="s">
        <v>6387</v>
      </c>
    </row>
    <row r="29308" spans="1:7" x14ac:dyDescent="0.25">
      <c r="A29308">
        <v>771</v>
      </c>
      <c r="B29308" t="s">
        <v>6168</v>
      </c>
      <c r="C29308" t="s">
        <v>6169</v>
      </c>
      <c r="D29308" s="1">
        <v>45352</v>
      </c>
      <c r="E29308" s="2">
        <v>200</v>
      </c>
      <c r="F29308" t="s">
        <v>6170</v>
      </c>
      <c r="G29308" t="s">
        <v>6331</v>
      </c>
    </row>
    <row r="29309" spans="1:7" x14ac:dyDescent="0.25">
      <c r="A29309">
        <v>851</v>
      </c>
      <c r="B29309" t="s">
        <v>6504</v>
      </c>
      <c r="C29309" t="s">
        <v>6505</v>
      </c>
      <c r="D29309" s="1">
        <v>45352</v>
      </c>
      <c r="E29309" s="2">
        <v>42</v>
      </c>
      <c r="F29309" t="s">
        <v>6506</v>
      </c>
      <c r="G29309" t="s">
        <v>6507</v>
      </c>
    </row>
    <row r="29310" spans="1:7" x14ac:dyDescent="0.25">
      <c r="A29310">
        <v>847</v>
      </c>
      <c r="B29310" t="s">
        <v>6319</v>
      </c>
      <c r="C29310" t="s">
        <v>6320</v>
      </c>
      <c r="D29310" s="1">
        <v>45352</v>
      </c>
      <c r="E29310" s="2">
        <v>10</v>
      </c>
      <c r="F29310" t="s">
        <v>6321</v>
      </c>
      <c r="G29310" t="s">
        <v>2663</v>
      </c>
    </row>
    <row r="29311" spans="1:7" x14ac:dyDescent="0.25">
      <c r="A29311">
        <v>276</v>
      </c>
      <c r="B29311" t="s">
        <v>5802</v>
      </c>
      <c r="C29311" t="s">
        <v>5803</v>
      </c>
      <c r="D29311" s="1">
        <v>45352</v>
      </c>
      <c r="E29311" s="2">
        <v>5</v>
      </c>
      <c r="G29311" t="s">
        <v>5789</v>
      </c>
    </row>
    <row r="29312" spans="1:7" x14ac:dyDescent="0.25">
      <c r="A29312">
        <v>278</v>
      </c>
      <c r="B29312" t="s">
        <v>2822</v>
      </c>
      <c r="C29312" t="s">
        <v>779</v>
      </c>
      <c r="D29312" s="1">
        <v>45352</v>
      </c>
      <c r="E29312" s="2">
        <v>5</v>
      </c>
      <c r="F29312" t="s">
        <v>5801</v>
      </c>
      <c r="G29312" t="s">
        <v>5789</v>
      </c>
    </row>
    <row r="29313" spans="1:7" x14ac:dyDescent="0.25">
      <c r="A29313">
        <v>341</v>
      </c>
      <c r="B29313" t="s">
        <v>5819</v>
      </c>
      <c r="C29313" t="s">
        <v>5820</v>
      </c>
      <c r="D29313" s="1">
        <v>45352</v>
      </c>
      <c r="E29313" s="2">
        <v>50</v>
      </c>
      <c r="F29313" t="s">
        <v>5821</v>
      </c>
      <c r="G29313" t="s">
        <v>5638</v>
      </c>
    </row>
    <row r="29314" spans="1:7" x14ac:dyDescent="0.25">
      <c r="A29314">
        <v>383</v>
      </c>
      <c r="B29314" t="s">
        <v>5772</v>
      </c>
      <c r="C29314" t="s">
        <v>5876</v>
      </c>
      <c r="D29314" s="1">
        <v>45352</v>
      </c>
      <c r="E29314" s="2">
        <v>50</v>
      </c>
      <c r="F29314" t="s">
        <v>5877</v>
      </c>
      <c r="G29314" t="s">
        <v>6428</v>
      </c>
    </row>
    <row r="29315" spans="1:7" x14ac:dyDescent="0.25">
      <c r="A29315" t="s">
        <v>1450</v>
      </c>
      <c r="B29315" t="s">
        <v>1451</v>
      </c>
      <c r="C29315" t="s">
        <v>1452</v>
      </c>
      <c r="D29315" s="1">
        <v>45352</v>
      </c>
      <c r="E29315" s="2">
        <v>84</v>
      </c>
      <c r="F29315" t="s">
        <v>1453</v>
      </c>
      <c r="G29315" t="s">
        <v>34</v>
      </c>
    </row>
    <row r="29316" spans="1:7" x14ac:dyDescent="0.25">
      <c r="A29316" t="s">
        <v>1450</v>
      </c>
      <c r="B29316" t="s">
        <v>1451</v>
      </c>
      <c r="C29316" t="s">
        <v>1452</v>
      </c>
      <c r="D29316" s="1">
        <v>45352</v>
      </c>
      <c r="E29316" s="2">
        <v>84</v>
      </c>
      <c r="F29316" t="s">
        <v>1454</v>
      </c>
      <c r="G29316" t="s">
        <v>34</v>
      </c>
    </row>
    <row r="29317" spans="1:7" x14ac:dyDescent="0.25">
      <c r="A29317" t="s">
        <v>1450</v>
      </c>
      <c r="B29317" t="s">
        <v>1451</v>
      </c>
      <c r="C29317" t="s">
        <v>1452</v>
      </c>
      <c r="D29317" s="1">
        <v>45352</v>
      </c>
      <c r="E29317" s="2">
        <v>84</v>
      </c>
      <c r="F29317" t="s">
        <v>1454</v>
      </c>
      <c r="G29317" t="s">
        <v>34</v>
      </c>
    </row>
    <row r="29318" spans="1:7" x14ac:dyDescent="0.25">
      <c r="A29318" t="s">
        <v>2475</v>
      </c>
      <c r="B29318" t="s">
        <v>1451</v>
      </c>
      <c r="C29318" t="s">
        <v>2476</v>
      </c>
      <c r="D29318" s="1">
        <v>45352</v>
      </c>
      <c r="E29318" s="2">
        <v>100</v>
      </c>
      <c r="F29318" t="s">
        <v>2477</v>
      </c>
      <c r="G29318" t="s">
        <v>2456</v>
      </c>
    </row>
    <row r="29319" spans="1:7" x14ac:dyDescent="0.25">
      <c r="A29319" t="s">
        <v>263</v>
      </c>
      <c r="B29319" t="s">
        <v>264</v>
      </c>
      <c r="C29319" t="s">
        <v>265</v>
      </c>
      <c r="D29319" s="1">
        <v>45352</v>
      </c>
      <c r="E29319" s="2">
        <v>50</v>
      </c>
      <c r="F29319" t="s">
        <v>266</v>
      </c>
      <c r="G29319" t="s">
        <v>1695</v>
      </c>
    </row>
    <row r="29320" spans="1:7" x14ac:dyDescent="0.25">
      <c r="A29320" t="s">
        <v>3100</v>
      </c>
      <c r="B29320" t="s">
        <v>3101</v>
      </c>
      <c r="C29320" t="s">
        <v>3102</v>
      </c>
      <c r="D29320" s="1">
        <v>45352</v>
      </c>
      <c r="E29320" s="2">
        <v>100</v>
      </c>
      <c r="F29320" t="s">
        <v>3103</v>
      </c>
      <c r="G29320" t="s">
        <v>67</v>
      </c>
    </row>
    <row r="29321" spans="1:7" x14ac:dyDescent="0.25">
      <c r="A29321" t="s">
        <v>4781</v>
      </c>
      <c r="B29321" t="s">
        <v>4782</v>
      </c>
      <c r="C29321" t="s">
        <v>4783</v>
      </c>
      <c r="D29321" s="1">
        <v>45352</v>
      </c>
      <c r="E29321" s="2">
        <v>5</v>
      </c>
      <c r="F29321" t="s">
        <v>4784</v>
      </c>
      <c r="G29321" t="s">
        <v>2663</v>
      </c>
    </row>
    <row r="29322" spans="1:7" x14ac:dyDescent="0.25">
      <c r="A29322" t="s">
        <v>2346</v>
      </c>
      <c r="B29322" t="s">
        <v>371</v>
      </c>
      <c r="C29322" t="s">
        <v>2347</v>
      </c>
      <c r="D29322" s="1">
        <v>45352</v>
      </c>
      <c r="E29322" s="2">
        <v>45</v>
      </c>
      <c r="F29322" t="s">
        <v>2348</v>
      </c>
      <c r="G29322" t="s">
        <v>6666</v>
      </c>
    </row>
    <row r="29323" spans="1:7" x14ac:dyDescent="0.25">
      <c r="A29323" t="s">
        <v>2346</v>
      </c>
      <c r="B29323" t="s">
        <v>371</v>
      </c>
      <c r="C29323" t="s">
        <v>2347</v>
      </c>
      <c r="D29323" s="1">
        <v>45352</v>
      </c>
      <c r="E29323" s="2">
        <v>45</v>
      </c>
      <c r="F29323" t="s">
        <v>2349</v>
      </c>
      <c r="G29323" t="s">
        <v>6666</v>
      </c>
    </row>
    <row r="29324" spans="1:7" x14ac:dyDescent="0.25">
      <c r="A29324" t="s">
        <v>5031</v>
      </c>
      <c r="B29324" t="s">
        <v>5032</v>
      </c>
      <c r="C29324" t="s">
        <v>5033</v>
      </c>
      <c r="D29324" s="1">
        <v>45352</v>
      </c>
      <c r="E29324" s="2">
        <v>100</v>
      </c>
      <c r="F29324" t="s">
        <v>5034</v>
      </c>
      <c r="G29324" t="s">
        <v>2663</v>
      </c>
    </row>
    <row r="29325" spans="1:7" x14ac:dyDescent="0.25">
      <c r="A29325" t="s">
        <v>2748</v>
      </c>
      <c r="B29325" t="s">
        <v>2749</v>
      </c>
      <c r="C29325" t="s">
        <v>2750</v>
      </c>
      <c r="D29325" s="1">
        <v>45352</v>
      </c>
      <c r="E29325" s="2">
        <v>10</v>
      </c>
      <c r="F29325" t="s">
        <v>2751</v>
      </c>
      <c r="G29325" t="s">
        <v>67</v>
      </c>
    </row>
    <row r="29326" spans="1:7" x14ac:dyDescent="0.25">
      <c r="A29326" t="s">
        <v>2748</v>
      </c>
      <c r="B29326" t="s">
        <v>2749</v>
      </c>
      <c r="C29326" t="s">
        <v>2750</v>
      </c>
      <c r="D29326" s="1">
        <v>45352</v>
      </c>
      <c r="E29326" s="2">
        <v>10</v>
      </c>
      <c r="F29326" t="s">
        <v>2751</v>
      </c>
      <c r="G29326" t="s">
        <v>67</v>
      </c>
    </row>
    <row r="29327" spans="1:7" x14ac:dyDescent="0.25">
      <c r="A29327" t="s">
        <v>2748</v>
      </c>
      <c r="B29327" t="s">
        <v>2749</v>
      </c>
      <c r="C29327" t="s">
        <v>2750</v>
      </c>
      <c r="D29327" s="1">
        <v>45352</v>
      </c>
      <c r="E29327" s="2">
        <v>10</v>
      </c>
      <c r="F29327" t="s">
        <v>2752</v>
      </c>
      <c r="G29327" t="s">
        <v>67</v>
      </c>
    </row>
    <row r="29328" spans="1:7" x14ac:dyDescent="0.25">
      <c r="A29328" t="s">
        <v>2748</v>
      </c>
      <c r="B29328" t="s">
        <v>2749</v>
      </c>
      <c r="C29328" t="s">
        <v>2750</v>
      </c>
      <c r="D29328" s="1">
        <v>45352</v>
      </c>
      <c r="E29328" s="2">
        <v>10</v>
      </c>
      <c r="F29328" t="s">
        <v>2751</v>
      </c>
      <c r="G29328" t="s">
        <v>1695</v>
      </c>
    </row>
    <row r="29329" spans="1:7" x14ac:dyDescent="0.25">
      <c r="A29329" t="s">
        <v>2748</v>
      </c>
      <c r="B29329" t="s">
        <v>2749</v>
      </c>
      <c r="C29329" t="s">
        <v>2750</v>
      </c>
      <c r="D29329" s="1">
        <v>45352</v>
      </c>
      <c r="E29329" s="2">
        <v>10</v>
      </c>
      <c r="F29329" t="s">
        <v>2751</v>
      </c>
      <c r="G29329" t="s">
        <v>1695</v>
      </c>
    </row>
    <row r="29330" spans="1:7" x14ac:dyDescent="0.25">
      <c r="A29330" t="s">
        <v>2748</v>
      </c>
      <c r="B29330" t="s">
        <v>2749</v>
      </c>
      <c r="C29330" t="s">
        <v>2750</v>
      </c>
      <c r="D29330" s="1">
        <v>45352</v>
      </c>
      <c r="E29330" s="2">
        <v>10</v>
      </c>
      <c r="F29330" t="s">
        <v>2752</v>
      </c>
      <c r="G29330" t="s">
        <v>1695</v>
      </c>
    </row>
    <row r="29331" spans="1:7" x14ac:dyDescent="0.25">
      <c r="A29331" t="s">
        <v>125</v>
      </c>
      <c r="B29331" t="s">
        <v>126</v>
      </c>
      <c r="C29331" t="s">
        <v>127</v>
      </c>
      <c r="D29331" s="1">
        <v>45352</v>
      </c>
      <c r="E29331" s="2">
        <v>5</v>
      </c>
      <c r="F29331" t="s">
        <v>128</v>
      </c>
      <c r="G29331" t="s">
        <v>310</v>
      </c>
    </row>
    <row r="29332" spans="1:7" x14ac:dyDescent="0.25">
      <c r="A29332" t="s">
        <v>129</v>
      </c>
      <c r="B29332" t="s">
        <v>130</v>
      </c>
      <c r="C29332" t="s">
        <v>131</v>
      </c>
      <c r="D29332" s="1">
        <v>45352</v>
      </c>
      <c r="E29332" s="2">
        <v>10</v>
      </c>
      <c r="F29332" t="s">
        <v>132</v>
      </c>
      <c r="G29332" t="s">
        <v>9</v>
      </c>
    </row>
    <row r="29333" spans="1:7" x14ac:dyDescent="0.25">
      <c r="A29333" t="s">
        <v>5203</v>
      </c>
      <c r="B29333" t="s">
        <v>15</v>
      </c>
      <c r="C29333" t="s">
        <v>5204</v>
      </c>
      <c r="D29333" s="1">
        <v>45352</v>
      </c>
      <c r="E29333" s="2">
        <v>25</v>
      </c>
      <c r="F29333" t="s">
        <v>5205</v>
      </c>
      <c r="G29333" t="s">
        <v>5789</v>
      </c>
    </row>
    <row r="29334" spans="1:7" x14ac:dyDescent="0.25">
      <c r="A29334" t="s">
        <v>2753</v>
      </c>
      <c r="B29334" t="s">
        <v>740</v>
      </c>
      <c r="C29334" t="s">
        <v>2754</v>
      </c>
      <c r="D29334" s="1">
        <v>45352</v>
      </c>
      <c r="E29334" s="2">
        <v>5</v>
      </c>
      <c r="F29334" t="s">
        <v>2755</v>
      </c>
      <c r="G29334" t="s">
        <v>1440</v>
      </c>
    </row>
    <row r="29335" spans="1:7" x14ac:dyDescent="0.25">
      <c r="A29335" t="s">
        <v>2753</v>
      </c>
      <c r="B29335" t="s">
        <v>740</v>
      </c>
      <c r="C29335" t="s">
        <v>2754</v>
      </c>
      <c r="D29335" s="1">
        <v>45352</v>
      </c>
      <c r="E29335" s="2">
        <v>5</v>
      </c>
      <c r="F29335" t="s">
        <v>2756</v>
      </c>
      <c r="G29335" t="s">
        <v>1440</v>
      </c>
    </row>
    <row r="29336" spans="1:7" x14ac:dyDescent="0.25">
      <c r="A29336" t="s">
        <v>2753</v>
      </c>
      <c r="B29336" t="s">
        <v>740</v>
      </c>
      <c r="C29336" t="s">
        <v>2754</v>
      </c>
      <c r="D29336" s="1">
        <v>45352</v>
      </c>
      <c r="E29336" s="2">
        <v>5</v>
      </c>
      <c r="F29336" t="s">
        <v>2757</v>
      </c>
      <c r="G29336" t="s">
        <v>1440</v>
      </c>
    </row>
    <row r="29337" spans="1:7" x14ac:dyDescent="0.25">
      <c r="A29337" t="s">
        <v>138</v>
      </c>
      <c r="B29337" t="s">
        <v>139</v>
      </c>
      <c r="C29337" t="s">
        <v>140</v>
      </c>
      <c r="D29337" s="1">
        <v>45352</v>
      </c>
      <c r="E29337" s="2">
        <v>40</v>
      </c>
      <c r="F29337" t="s">
        <v>141</v>
      </c>
      <c r="G29337" t="s">
        <v>1695</v>
      </c>
    </row>
    <row r="29338" spans="1:7" x14ac:dyDescent="0.25">
      <c r="A29338" t="s">
        <v>3698</v>
      </c>
      <c r="B29338" t="s">
        <v>3699</v>
      </c>
      <c r="C29338" t="s">
        <v>3700</v>
      </c>
      <c r="D29338" s="1">
        <v>45352</v>
      </c>
      <c r="E29338" s="2">
        <v>150</v>
      </c>
      <c r="F29338" t="s">
        <v>3701</v>
      </c>
      <c r="G29338" t="s">
        <v>34</v>
      </c>
    </row>
    <row r="29339" spans="1:7" x14ac:dyDescent="0.25">
      <c r="A29339" t="s">
        <v>1492</v>
      </c>
      <c r="B29339" t="s">
        <v>1493</v>
      </c>
      <c r="C29339" t="s">
        <v>1494</v>
      </c>
      <c r="D29339" s="1">
        <v>45352</v>
      </c>
      <c r="E29339" s="2">
        <v>100</v>
      </c>
      <c r="F29339" t="s">
        <v>1495</v>
      </c>
      <c r="G29339" t="s">
        <v>67</v>
      </c>
    </row>
    <row r="29340" spans="1:7" x14ac:dyDescent="0.25">
      <c r="A29340" t="s">
        <v>1095</v>
      </c>
      <c r="B29340" t="s">
        <v>1096</v>
      </c>
      <c r="C29340" t="s">
        <v>1097</v>
      </c>
      <c r="D29340" s="1">
        <v>45352</v>
      </c>
      <c r="E29340" s="2">
        <v>15</v>
      </c>
      <c r="F29340" t="s">
        <v>1098</v>
      </c>
      <c r="G29340" t="s">
        <v>114</v>
      </c>
    </row>
    <row r="29341" spans="1:7" x14ac:dyDescent="0.25">
      <c r="A29341" t="s">
        <v>1095</v>
      </c>
      <c r="B29341" t="s">
        <v>1096</v>
      </c>
      <c r="C29341" t="s">
        <v>1097</v>
      </c>
      <c r="D29341" s="1">
        <v>45352</v>
      </c>
      <c r="E29341" s="2">
        <v>15</v>
      </c>
      <c r="F29341" t="s">
        <v>1099</v>
      </c>
      <c r="G29341" t="s">
        <v>114</v>
      </c>
    </row>
    <row r="29342" spans="1:7" x14ac:dyDescent="0.25">
      <c r="A29342" t="s">
        <v>1095</v>
      </c>
      <c r="B29342" t="s">
        <v>1096</v>
      </c>
      <c r="C29342" t="s">
        <v>1097</v>
      </c>
      <c r="D29342" s="1">
        <v>45352</v>
      </c>
      <c r="E29342" s="2">
        <v>15</v>
      </c>
      <c r="F29342" t="s">
        <v>1099</v>
      </c>
      <c r="G29342" t="s">
        <v>114</v>
      </c>
    </row>
    <row r="29343" spans="1:7" x14ac:dyDescent="0.25">
      <c r="A29343" t="s">
        <v>1095</v>
      </c>
      <c r="B29343" t="s">
        <v>1096</v>
      </c>
      <c r="C29343" t="s">
        <v>1097</v>
      </c>
      <c r="D29343" s="1">
        <v>45352</v>
      </c>
      <c r="E29343" s="2">
        <v>15</v>
      </c>
      <c r="F29343" t="s">
        <v>1099</v>
      </c>
      <c r="G29343" t="s">
        <v>114</v>
      </c>
    </row>
    <row r="29344" spans="1:7" x14ac:dyDescent="0.25">
      <c r="A29344" t="s">
        <v>1095</v>
      </c>
      <c r="B29344" t="s">
        <v>1096</v>
      </c>
      <c r="C29344" t="s">
        <v>1097</v>
      </c>
      <c r="D29344" s="1">
        <v>45352</v>
      </c>
      <c r="E29344" s="2">
        <v>10</v>
      </c>
      <c r="F29344" t="s">
        <v>1098</v>
      </c>
      <c r="G29344" t="s">
        <v>257</v>
      </c>
    </row>
    <row r="29345" spans="1:7" x14ac:dyDescent="0.25">
      <c r="A29345" t="s">
        <v>1095</v>
      </c>
      <c r="B29345" t="s">
        <v>1096</v>
      </c>
      <c r="C29345" t="s">
        <v>1097</v>
      </c>
      <c r="D29345" s="1">
        <v>45352</v>
      </c>
      <c r="E29345" s="2">
        <v>10</v>
      </c>
      <c r="F29345" t="s">
        <v>1099</v>
      </c>
      <c r="G29345" t="s">
        <v>257</v>
      </c>
    </row>
    <row r="29346" spans="1:7" x14ac:dyDescent="0.25">
      <c r="A29346" t="s">
        <v>1095</v>
      </c>
      <c r="B29346" t="s">
        <v>1096</v>
      </c>
      <c r="C29346" t="s">
        <v>1097</v>
      </c>
      <c r="D29346" s="1">
        <v>45352</v>
      </c>
      <c r="E29346" s="2">
        <v>10</v>
      </c>
      <c r="F29346" t="s">
        <v>1099</v>
      </c>
      <c r="G29346" t="s">
        <v>257</v>
      </c>
    </row>
    <row r="29347" spans="1:7" x14ac:dyDescent="0.25">
      <c r="A29347" t="s">
        <v>1095</v>
      </c>
      <c r="B29347" t="s">
        <v>1096</v>
      </c>
      <c r="C29347" t="s">
        <v>1097</v>
      </c>
      <c r="D29347" s="1">
        <v>45352</v>
      </c>
      <c r="E29347" s="2">
        <v>10</v>
      </c>
      <c r="F29347" t="s">
        <v>1099</v>
      </c>
      <c r="G29347" t="s">
        <v>257</v>
      </c>
    </row>
    <row r="29348" spans="1:7" x14ac:dyDescent="0.25">
      <c r="A29348" t="s">
        <v>1095</v>
      </c>
      <c r="B29348" t="s">
        <v>1096</v>
      </c>
      <c r="C29348" t="s">
        <v>1097</v>
      </c>
      <c r="D29348" s="1">
        <v>45352</v>
      </c>
      <c r="E29348" s="2">
        <v>10</v>
      </c>
      <c r="F29348" t="s">
        <v>1098</v>
      </c>
      <c r="G29348" t="s">
        <v>828</v>
      </c>
    </row>
    <row r="29349" spans="1:7" x14ac:dyDescent="0.25">
      <c r="A29349" t="s">
        <v>1095</v>
      </c>
      <c r="B29349" t="s">
        <v>1096</v>
      </c>
      <c r="C29349" t="s">
        <v>1097</v>
      </c>
      <c r="D29349" s="1">
        <v>45352</v>
      </c>
      <c r="E29349" s="2">
        <v>10</v>
      </c>
      <c r="F29349" t="s">
        <v>1099</v>
      </c>
      <c r="G29349" t="s">
        <v>828</v>
      </c>
    </row>
    <row r="29350" spans="1:7" x14ac:dyDescent="0.25">
      <c r="A29350" t="s">
        <v>1095</v>
      </c>
      <c r="B29350" t="s">
        <v>1096</v>
      </c>
      <c r="C29350" t="s">
        <v>1097</v>
      </c>
      <c r="D29350" s="1">
        <v>45352</v>
      </c>
      <c r="E29350" s="2">
        <v>10</v>
      </c>
      <c r="F29350" t="s">
        <v>1099</v>
      </c>
      <c r="G29350" t="s">
        <v>828</v>
      </c>
    </row>
    <row r="29351" spans="1:7" x14ac:dyDescent="0.25">
      <c r="A29351" t="s">
        <v>1095</v>
      </c>
      <c r="B29351" t="s">
        <v>1096</v>
      </c>
      <c r="C29351" t="s">
        <v>1097</v>
      </c>
      <c r="D29351" s="1">
        <v>45352</v>
      </c>
      <c r="E29351" s="2">
        <v>10</v>
      </c>
      <c r="F29351" t="s">
        <v>1099</v>
      </c>
      <c r="G29351" t="s">
        <v>828</v>
      </c>
    </row>
    <row r="29352" spans="1:7" x14ac:dyDescent="0.25">
      <c r="A29352" t="s">
        <v>1584</v>
      </c>
      <c r="B29352" t="s">
        <v>1585</v>
      </c>
      <c r="C29352" t="s">
        <v>1586</v>
      </c>
      <c r="D29352" s="1">
        <v>45352</v>
      </c>
      <c r="E29352" s="2">
        <v>15</v>
      </c>
      <c r="F29352" t="s">
        <v>1587</v>
      </c>
      <c r="G29352" t="s">
        <v>1695</v>
      </c>
    </row>
    <row r="29353" spans="1:7" x14ac:dyDescent="0.25">
      <c r="A29353" t="s">
        <v>1584</v>
      </c>
      <c r="B29353" t="s">
        <v>1585</v>
      </c>
      <c r="C29353" t="s">
        <v>1586</v>
      </c>
      <c r="D29353" s="1">
        <v>45352</v>
      </c>
      <c r="E29353" s="2">
        <v>15</v>
      </c>
      <c r="F29353" t="s">
        <v>1587</v>
      </c>
      <c r="G29353" t="s">
        <v>1245</v>
      </c>
    </row>
    <row r="29354" spans="1:7" x14ac:dyDescent="0.25">
      <c r="A29354" t="s">
        <v>1584</v>
      </c>
      <c r="B29354" t="s">
        <v>1585</v>
      </c>
      <c r="C29354" t="s">
        <v>1586</v>
      </c>
      <c r="D29354" s="1">
        <v>45352</v>
      </c>
      <c r="E29354" s="2">
        <v>20</v>
      </c>
      <c r="F29354" t="s">
        <v>1587</v>
      </c>
      <c r="G29354" t="s">
        <v>6257</v>
      </c>
    </row>
    <row r="29355" spans="1:7" x14ac:dyDescent="0.25">
      <c r="A29355" t="s">
        <v>1580</v>
      </c>
      <c r="B29355" t="s">
        <v>1581</v>
      </c>
      <c r="C29355" t="s">
        <v>1582</v>
      </c>
      <c r="D29355" s="1">
        <v>45352</v>
      </c>
      <c r="E29355" s="2">
        <v>20</v>
      </c>
      <c r="F29355" t="s">
        <v>1583</v>
      </c>
      <c r="G29355" t="s">
        <v>9</v>
      </c>
    </row>
    <row r="29356" spans="1:7" x14ac:dyDescent="0.25">
      <c r="A29356" t="s">
        <v>4665</v>
      </c>
      <c r="B29356" t="s">
        <v>4666</v>
      </c>
      <c r="C29356" t="s">
        <v>4667</v>
      </c>
      <c r="D29356" s="1">
        <v>45352</v>
      </c>
      <c r="E29356" s="2">
        <v>25</v>
      </c>
      <c r="F29356" t="s">
        <v>4668</v>
      </c>
      <c r="G29356" t="s">
        <v>1245</v>
      </c>
    </row>
    <row r="29357" spans="1:7" x14ac:dyDescent="0.25">
      <c r="A29357" t="s">
        <v>4665</v>
      </c>
      <c r="B29357" t="s">
        <v>4666</v>
      </c>
      <c r="C29357" t="s">
        <v>4667</v>
      </c>
      <c r="D29357" s="1">
        <v>45352</v>
      </c>
      <c r="E29357" s="2">
        <v>25</v>
      </c>
      <c r="F29357" t="s">
        <v>4669</v>
      </c>
      <c r="G29357" t="s">
        <v>1245</v>
      </c>
    </row>
    <row r="29358" spans="1:7" x14ac:dyDescent="0.25">
      <c r="A29358" t="s">
        <v>4665</v>
      </c>
      <c r="B29358" t="s">
        <v>4666</v>
      </c>
      <c r="C29358" t="s">
        <v>4667</v>
      </c>
      <c r="D29358" s="1">
        <v>45352</v>
      </c>
      <c r="E29358" s="2">
        <v>25</v>
      </c>
      <c r="F29358" t="s">
        <v>4670</v>
      </c>
      <c r="G29358" t="s">
        <v>1245</v>
      </c>
    </row>
    <row r="29359" spans="1:7" x14ac:dyDescent="0.25">
      <c r="A29359" t="s">
        <v>4665</v>
      </c>
      <c r="B29359" t="s">
        <v>4666</v>
      </c>
      <c r="C29359" t="s">
        <v>4667</v>
      </c>
      <c r="D29359" s="1">
        <v>45352</v>
      </c>
      <c r="E29359" s="2">
        <v>25</v>
      </c>
      <c r="F29359" t="s">
        <v>4668</v>
      </c>
      <c r="G29359" t="s">
        <v>276</v>
      </c>
    </row>
    <row r="29360" spans="1:7" x14ac:dyDescent="0.25">
      <c r="A29360" t="s">
        <v>4665</v>
      </c>
      <c r="B29360" t="s">
        <v>4666</v>
      </c>
      <c r="C29360" t="s">
        <v>4667</v>
      </c>
      <c r="D29360" s="1">
        <v>45352</v>
      </c>
      <c r="E29360" s="2">
        <v>25</v>
      </c>
      <c r="F29360" t="s">
        <v>4669</v>
      </c>
      <c r="G29360" t="s">
        <v>276</v>
      </c>
    </row>
    <row r="29361" spans="1:7" x14ac:dyDescent="0.25">
      <c r="A29361" t="s">
        <v>4665</v>
      </c>
      <c r="B29361" t="s">
        <v>4666</v>
      </c>
      <c r="C29361" t="s">
        <v>4667</v>
      </c>
      <c r="D29361" s="1">
        <v>45352</v>
      </c>
      <c r="E29361" s="2">
        <v>25</v>
      </c>
      <c r="F29361" t="s">
        <v>4670</v>
      </c>
      <c r="G29361" t="s">
        <v>276</v>
      </c>
    </row>
    <row r="29362" spans="1:7" x14ac:dyDescent="0.25">
      <c r="A29362" t="s">
        <v>178</v>
      </c>
      <c r="B29362" t="s">
        <v>179</v>
      </c>
      <c r="C29362" t="s">
        <v>180</v>
      </c>
      <c r="D29362" s="1">
        <v>45352</v>
      </c>
      <c r="E29362" s="2">
        <v>5</v>
      </c>
      <c r="F29362" t="s">
        <v>181</v>
      </c>
      <c r="G29362" t="s">
        <v>182</v>
      </c>
    </row>
    <row r="29363" spans="1:7" x14ac:dyDescent="0.25">
      <c r="A29363" t="s">
        <v>709</v>
      </c>
      <c r="B29363" t="s">
        <v>710</v>
      </c>
      <c r="C29363" t="s">
        <v>705</v>
      </c>
      <c r="D29363" s="1">
        <v>45352</v>
      </c>
      <c r="E29363" s="2">
        <v>84</v>
      </c>
      <c r="F29363" t="s">
        <v>711</v>
      </c>
      <c r="G29363" t="s">
        <v>3225</v>
      </c>
    </row>
    <row r="29364" spans="1:7" x14ac:dyDescent="0.25">
      <c r="A29364" t="s">
        <v>709</v>
      </c>
      <c r="B29364" t="s">
        <v>710</v>
      </c>
      <c r="C29364" t="s">
        <v>705</v>
      </c>
      <c r="D29364" s="1">
        <v>45352</v>
      </c>
      <c r="E29364" s="2">
        <v>84</v>
      </c>
      <c r="F29364" t="s">
        <v>712</v>
      </c>
      <c r="G29364" t="s">
        <v>3225</v>
      </c>
    </row>
    <row r="29365" spans="1:7" x14ac:dyDescent="0.25">
      <c r="A29365" t="s">
        <v>709</v>
      </c>
      <c r="B29365" t="s">
        <v>710</v>
      </c>
      <c r="C29365" t="s">
        <v>705</v>
      </c>
      <c r="D29365" s="1">
        <v>45352</v>
      </c>
      <c r="E29365" s="2">
        <v>84</v>
      </c>
      <c r="F29365" t="s">
        <v>712</v>
      </c>
      <c r="G29365" t="s">
        <v>3225</v>
      </c>
    </row>
    <row r="29366" spans="1:7" x14ac:dyDescent="0.25">
      <c r="A29366" t="s">
        <v>164</v>
      </c>
      <c r="B29366" t="s">
        <v>165</v>
      </c>
      <c r="C29366" t="s">
        <v>166</v>
      </c>
      <c r="D29366" s="1">
        <v>45352</v>
      </c>
      <c r="E29366" s="2">
        <v>20</v>
      </c>
      <c r="F29366" t="s">
        <v>167</v>
      </c>
      <c r="G29366" t="s">
        <v>3613</v>
      </c>
    </row>
    <row r="29367" spans="1:7" x14ac:dyDescent="0.25">
      <c r="A29367" t="s">
        <v>164</v>
      </c>
      <c r="B29367" t="s">
        <v>165</v>
      </c>
      <c r="C29367" t="s">
        <v>166</v>
      </c>
      <c r="D29367" s="1">
        <v>45352</v>
      </c>
      <c r="E29367" s="2">
        <v>20</v>
      </c>
      <c r="F29367" t="s">
        <v>168</v>
      </c>
      <c r="G29367" t="s">
        <v>3613</v>
      </c>
    </row>
    <row r="29368" spans="1:7" x14ac:dyDescent="0.25">
      <c r="A29368" t="s">
        <v>164</v>
      </c>
      <c r="B29368" t="s">
        <v>165</v>
      </c>
      <c r="C29368" t="s">
        <v>166</v>
      </c>
      <c r="D29368" s="1">
        <v>45352</v>
      </c>
      <c r="E29368" s="2">
        <v>20</v>
      </c>
      <c r="F29368" t="s">
        <v>167</v>
      </c>
      <c r="G29368" t="s">
        <v>97</v>
      </c>
    </row>
    <row r="29369" spans="1:7" x14ac:dyDescent="0.25">
      <c r="A29369" t="s">
        <v>164</v>
      </c>
      <c r="B29369" t="s">
        <v>165</v>
      </c>
      <c r="C29369" t="s">
        <v>166</v>
      </c>
      <c r="D29369" s="1">
        <v>45352</v>
      </c>
      <c r="E29369" s="2">
        <v>20</v>
      </c>
      <c r="F29369" t="s">
        <v>168</v>
      </c>
      <c r="G29369" t="s">
        <v>97</v>
      </c>
    </row>
    <row r="29370" spans="1:7" x14ac:dyDescent="0.25">
      <c r="A29370" t="s">
        <v>164</v>
      </c>
      <c r="B29370" t="s">
        <v>165</v>
      </c>
      <c r="C29370" t="s">
        <v>166</v>
      </c>
      <c r="D29370" s="1">
        <v>45352</v>
      </c>
      <c r="E29370" s="2">
        <v>25</v>
      </c>
      <c r="F29370" t="s">
        <v>167</v>
      </c>
      <c r="G29370" t="s">
        <v>1695</v>
      </c>
    </row>
    <row r="29371" spans="1:7" x14ac:dyDescent="0.25">
      <c r="A29371" t="s">
        <v>164</v>
      </c>
      <c r="B29371" t="s">
        <v>165</v>
      </c>
      <c r="C29371" t="s">
        <v>166</v>
      </c>
      <c r="D29371" s="1">
        <v>45352</v>
      </c>
      <c r="E29371" s="2">
        <v>25</v>
      </c>
      <c r="F29371" t="s">
        <v>168</v>
      </c>
      <c r="G29371" t="s">
        <v>1695</v>
      </c>
    </row>
    <row r="29372" spans="1:7" x14ac:dyDescent="0.25">
      <c r="A29372" t="s">
        <v>169</v>
      </c>
      <c r="B29372" t="s">
        <v>170</v>
      </c>
      <c r="C29372" t="s">
        <v>171</v>
      </c>
      <c r="D29372" s="1">
        <v>45352</v>
      </c>
      <c r="E29372" s="2">
        <v>10</v>
      </c>
      <c r="F29372" t="s">
        <v>172</v>
      </c>
      <c r="G29372" t="s">
        <v>1245</v>
      </c>
    </row>
    <row r="29373" spans="1:7" x14ac:dyDescent="0.25">
      <c r="A29373" t="s">
        <v>169</v>
      </c>
      <c r="B29373" t="s">
        <v>170</v>
      </c>
      <c r="C29373" t="s">
        <v>171</v>
      </c>
      <c r="D29373" s="1">
        <v>45352</v>
      </c>
      <c r="E29373" s="2">
        <v>10</v>
      </c>
      <c r="F29373" t="s">
        <v>173</v>
      </c>
      <c r="G29373" t="s">
        <v>1245</v>
      </c>
    </row>
    <row r="29374" spans="1:7" x14ac:dyDescent="0.25">
      <c r="A29374" t="s">
        <v>1464</v>
      </c>
      <c r="B29374" t="s">
        <v>1465</v>
      </c>
      <c r="C29374" t="s">
        <v>627</v>
      </c>
      <c r="D29374" s="1">
        <v>45352</v>
      </c>
      <c r="E29374" s="2">
        <v>20</v>
      </c>
      <c r="F29374" t="s">
        <v>1466</v>
      </c>
      <c r="G29374" t="s">
        <v>478</v>
      </c>
    </row>
    <row r="29375" spans="1:7" x14ac:dyDescent="0.25">
      <c r="A29375" t="s">
        <v>1464</v>
      </c>
      <c r="B29375" t="s">
        <v>1465</v>
      </c>
      <c r="C29375" t="s">
        <v>627</v>
      </c>
      <c r="D29375" s="1">
        <v>45352</v>
      </c>
      <c r="E29375" s="2">
        <v>20</v>
      </c>
      <c r="F29375" t="s">
        <v>1466</v>
      </c>
      <c r="G29375" t="s">
        <v>478</v>
      </c>
    </row>
    <row r="29376" spans="1:7" x14ac:dyDescent="0.25">
      <c r="A29376" t="s">
        <v>493</v>
      </c>
      <c r="B29376" t="s">
        <v>494</v>
      </c>
      <c r="C29376" t="s">
        <v>495</v>
      </c>
      <c r="D29376" s="1">
        <v>45352</v>
      </c>
      <c r="E29376" s="2">
        <v>15</v>
      </c>
      <c r="F29376" t="s">
        <v>496</v>
      </c>
      <c r="G29376" t="s">
        <v>310</v>
      </c>
    </row>
    <row r="29377" spans="1:7" x14ac:dyDescent="0.25">
      <c r="A29377" t="s">
        <v>493</v>
      </c>
      <c r="B29377" t="s">
        <v>494</v>
      </c>
      <c r="C29377" t="s">
        <v>495</v>
      </c>
      <c r="D29377" s="1">
        <v>45352</v>
      </c>
      <c r="E29377" s="2">
        <v>15</v>
      </c>
      <c r="F29377" t="s">
        <v>497</v>
      </c>
      <c r="G29377" t="s">
        <v>310</v>
      </c>
    </row>
    <row r="29378" spans="1:7" x14ac:dyDescent="0.25">
      <c r="A29378" t="s">
        <v>493</v>
      </c>
      <c r="B29378" t="s">
        <v>494</v>
      </c>
      <c r="C29378" t="s">
        <v>495</v>
      </c>
      <c r="D29378" s="1">
        <v>45352</v>
      </c>
      <c r="E29378" s="2">
        <v>25</v>
      </c>
      <c r="F29378" t="s">
        <v>496</v>
      </c>
      <c r="G29378" t="s">
        <v>2456</v>
      </c>
    </row>
    <row r="29379" spans="1:7" x14ac:dyDescent="0.25">
      <c r="A29379" t="s">
        <v>493</v>
      </c>
      <c r="B29379" t="s">
        <v>494</v>
      </c>
      <c r="C29379" t="s">
        <v>495</v>
      </c>
      <c r="D29379" s="1">
        <v>45352</v>
      </c>
      <c r="E29379" s="2">
        <v>25</v>
      </c>
      <c r="F29379" t="s">
        <v>497</v>
      </c>
      <c r="G29379" t="s">
        <v>2456</v>
      </c>
    </row>
    <row r="29380" spans="1:7" x14ac:dyDescent="0.25">
      <c r="A29380" t="s">
        <v>1541</v>
      </c>
      <c r="B29380" t="s">
        <v>1542</v>
      </c>
      <c r="C29380" t="s">
        <v>1543</v>
      </c>
      <c r="D29380" s="1">
        <v>45352</v>
      </c>
      <c r="E29380" s="2">
        <v>20</v>
      </c>
      <c r="F29380" t="s">
        <v>1544</v>
      </c>
      <c r="G29380" t="s">
        <v>114</v>
      </c>
    </row>
    <row r="29381" spans="1:7" x14ac:dyDescent="0.25">
      <c r="A29381" t="s">
        <v>1541</v>
      </c>
      <c r="B29381" t="s">
        <v>1542</v>
      </c>
      <c r="C29381" t="s">
        <v>1543</v>
      </c>
      <c r="D29381" s="1">
        <v>45352</v>
      </c>
      <c r="E29381" s="2">
        <v>20</v>
      </c>
      <c r="F29381" t="s">
        <v>1545</v>
      </c>
      <c r="G29381" t="s">
        <v>114</v>
      </c>
    </row>
    <row r="29382" spans="1:7" x14ac:dyDescent="0.25">
      <c r="A29382" t="s">
        <v>3800</v>
      </c>
      <c r="B29382" t="s">
        <v>1430</v>
      </c>
      <c r="C29382" t="s">
        <v>3801</v>
      </c>
      <c r="D29382" s="1">
        <v>45352</v>
      </c>
      <c r="E29382" s="2">
        <v>10</v>
      </c>
      <c r="F29382" t="s">
        <v>3802</v>
      </c>
      <c r="G29382" t="s">
        <v>2700</v>
      </c>
    </row>
    <row r="29383" spans="1:7" x14ac:dyDescent="0.25">
      <c r="A29383" t="s">
        <v>3800</v>
      </c>
      <c r="B29383" t="s">
        <v>1430</v>
      </c>
      <c r="C29383" t="s">
        <v>3801</v>
      </c>
      <c r="D29383" s="1">
        <v>45352</v>
      </c>
      <c r="E29383" s="2">
        <v>10</v>
      </c>
      <c r="F29383" t="s">
        <v>3802</v>
      </c>
      <c r="G29383" t="s">
        <v>1245</v>
      </c>
    </row>
    <row r="29384" spans="1:7" x14ac:dyDescent="0.25">
      <c r="A29384" t="s">
        <v>4621</v>
      </c>
      <c r="B29384" t="s">
        <v>4622</v>
      </c>
      <c r="C29384" t="s">
        <v>4623</v>
      </c>
      <c r="D29384" s="1">
        <v>45352</v>
      </c>
      <c r="E29384" s="2">
        <v>250</v>
      </c>
      <c r="F29384" t="s">
        <v>4624</v>
      </c>
      <c r="G29384" t="s">
        <v>6332</v>
      </c>
    </row>
    <row r="29385" spans="1:7" x14ac:dyDescent="0.25">
      <c r="A29385" t="s">
        <v>2758</v>
      </c>
      <c r="B29385" t="s">
        <v>2759</v>
      </c>
      <c r="C29385" t="s">
        <v>2760</v>
      </c>
      <c r="D29385" s="1">
        <v>45352</v>
      </c>
      <c r="E29385" s="2">
        <v>15</v>
      </c>
      <c r="F29385" t="s">
        <v>2761</v>
      </c>
      <c r="G29385" t="s">
        <v>3282</v>
      </c>
    </row>
    <row r="29386" spans="1:7" x14ac:dyDescent="0.25">
      <c r="A29386" t="s">
        <v>155</v>
      </c>
      <c r="B29386" t="s">
        <v>156</v>
      </c>
      <c r="C29386" t="s">
        <v>157</v>
      </c>
      <c r="D29386" s="1">
        <v>45352</v>
      </c>
      <c r="E29386" s="2">
        <v>20</v>
      </c>
      <c r="F29386" t="s">
        <v>158</v>
      </c>
      <c r="G29386" t="s">
        <v>5789</v>
      </c>
    </row>
    <row r="29387" spans="1:7" x14ac:dyDescent="0.25">
      <c r="A29387" t="s">
        <v>155</v>
      </c>
      <c r="B29387" t="s">
        <v>156</v>
      </c>
      <c r="C29387" t="s">
        <v>157</v>
      </c>
      <c r="D29387" s="1">
        <v>45352</v>
      </c>
      <c r="E29387" s="2">
        <v>20</v>
      </c>
      <c r="F29387" t="s">
        <v>158</v>
      </c>
      <c r="G29387" t="s">
        <v>5789</v>
      </c>
    </row>
    <row r="29388" spans="1:7" x14ac:dyDescent="0.25">
      <c r="A29388" t="s">
        <v>3247</v>
      </c>
      <c r="B29388" t="s">
        <v>3248</v>
      </c>
      <c r="C29388" t="s">
        <v>3249</v>
      </c>
      <c r="D29388" s="1">
        <v>45352</v>
      </c>
      <c r="E29388" s="2">
        <v>10</v>
      </c>
      <c r="F29388" t="s">
        <v>3250</v>
      </c>
      <c r="G29388" t="s">
        <v>3649</v>
      </c>
    </row>
    <row r="29389" spans="1:7" x14ac:dyDescent="0.25">
      <c r="A29389" t="s">
        <v>553</v>
      </c>
      <c r="B29389" t="s">
        <v>554</v>
      </c>
      <c r="C29389" t="s">
        <v>555</v>
      </c>
      <c r="D29389" s="1">
        <v>45352</v>
      </c>
      <c r="E29389" s="2">
        <v>50</v>
      </c>
      <c r="F29389" t="s">
        <v>556</v>
      </c>
      <c r="G29389" t="s">
        <v>2663</v>
      </c>
    </row>
    <row r="29390" spans="1:7" x14ac:dyDescent="0.25">
      <c r="A29390" t="s">
        <v>553</v>
      </c>
      <c r="B29390" t="s">
        <v>554</v>
      </c>
      <c r="C29390" t="s">
        <v>555</v>
      </c>
      <c r="D29390" s="1">
        <v>45352</v>
      </c>
      <c r="E29390" s="2">
        <v>50</v>
      </c>
      <c r="F29390" t="s">
        <v>557</v>
      </c>
      <c r="G29390" t="s">
        <v>2663</v>
      </c>
    </row>
    <row r="29391" spans="1:7" x14ac:dyDescent="0.25">
      <c r="A29391" t="s">
        <v>2245</v>
      </c>
      <c r="B29391" t="s">
        <v>2246</v>
      </c>
      <c r="C29391" t="s">
        <v>2247</v>
      </c>
      <c r="D29391" s="1">
        <v>45352</v>
      </c>
      <c r="E29391" s="2">
        <v>10</v>
      </c>
      <c r="F29391" t="s">
        <v>2248</v>
      </c>
      <c r="G29391" t="s">
        <v>6257</v>
      </c>
    </row>
    <row r="29392" spans="1:7" x14ac:dyDescent="0.25">
      <c r="A29392" t="s">
        <v>2245</v>
      </c>
      <c r="B29392" t="s">
        <v>2246</v>
      </c>
      <c r="C29392" t="s">
        <v>2247</v>
      </c>
      <c r="D29392" s="1">
        <v>45352</v>
      </c>
      <c r="E29392" s="2">
        <v>10</v>
      </c>
      <c r="F29392" t="s">
        <v>2249</v>
      </c>
      <c r="G29392" t="s">
        <v>6257</v>
      </c>
    </row>
    <row r="29393" spans="1:7" x14ac:dyDescent="0.25">
      <c r="A29393" t="s">
        <v>2272</v>
      </c>
      <c r="B29393" t="s">
        <v>2273</v>
      </c>
      <c r="C29393" t="s">
        <v>2274</v>
      </c>
      <c r="D29393" s="1">
        <v>45352</v>
      </c>
      <c r="E29393" s="2">
        <v>350</v>
      </c>
      <c r="F29393" t="s">
        <v>2275</v>
      </c>
      <c r="G29393" t="s">
        <v>2663</v>
      </c>
    </row>
    <row r="29394" spans="1:7" x14ac:dyDescent="0.25">
      <c r="A29394" t="s">
        <v>2272</v>
      </c>
      <c r="B29394" t="s">
        <v>2273</v>
      </c>
      <c r="C29394" t="s">
        <v>2274</v>
      </c>
      <c r="D29394" s="1">
        <v>45352</v>
      </c>
      <c r="E29394" s="2">
        <v>350</v>
      </c>
      <c r="F29394" t="s">
        <v>2276</v>
      </c>
      <c r="G29394" t="s">
        <v>2663</v>
      </c>
    </row>
    <row r="29395" spans="1:7" x14ac:dyDescent="0.25">
      <c r="A29395" t="s">
        <v>2272</v>
      </c>
      <c r="B29395" t="s">
        <v>2273</v>
      </c>
      <c r="C29395" t="s">
        <v>2274</v>
      </c>
      <c r="D29395" s="1">
        <v>45352</v>
      </c>
      <c r="E29395" s="2">
        <v>41.67</v>
      </c>
      <c r="F29395" t="s">
        <v>2275</v>
      </c>
      <c r="G29395" t="s">
        <v>3650</v>
      </c>
    </row>
    <row r="29396" spans="1:7" x14ac:dyDescent="0.25">
      <c r="A29396" t="s">
        <v>2272</v>
      </c>
      <c r="B29396" t="s">
        <v>2273</v>
      </c>
      <c r="C29396" t="s">
        <v>2274</v>
      </c>
      <c r="D29396" s="1">
        <v>45352</v>
      </c>
      <c r="E29396" s="2">
        <v>41.67</v>
      </c>
      <c r="F29396" t="s">
        <v>2276</v>
      </c>
      <c r="G29396" t="s">
        <v>3650</v>
      </c>
    </row>
    <row r="29397" spans="1:7" x14ac:dyDescent="0.25">
      <c r="A29397" t="s">
        <v>2272</v>
      </c>
      <c r="B29397" t="s">
        <v>2273</v>
      </c>
      <c r="C29397" t="s">
        <v>2274</v>
      </c>
      <c r="D29397" s="1">
        <v>45352</v>
      </c>
      <c r="E29397" s="2">
        <v>83.33</v>
      </c>
      <c r="F29397" t="s">
        <v>2275</v>
      </c>
      <c r="G29397" t="s">
        <v>34</v>
      </c>
    </row>
    <row r="29398" spans="1:7" x14ac:dyDescent="0.25">
      <c r="A29398" t="s">
        <v>2272</v>
      </c>
      <c r="B29398" t="s">
        <v>2273</v>
      </c>
      <c r="C29398" t="s">
        <v>2274</v>
      </c>
      <c r="D29398" s="1">
        <v>45352</v>
      </c>
      <c r="E29398" s="2">
        <v>83.33</v>
      </c>
      <c r="F29398" t="s">
        <v>2276</v>
      </c>
      <c r="G29398" t="s">
        <v>34</v>
      </c>
    </row>
    <row r="29399" spans="1:7" x14ac:dyDescent="0.25">
      <c r="A29399" t="s">
        <v>4990</v>
      </c>
      <c r="B29399" t="s">
        <v>4991</v>
      </c>
      <c r="C29399" t="s">
        <v>4992</v>
      </c>
      <c r="D29399" s="1">
        <v>45352</v>
      </c>
      <c r="E29399" s="2">
        <v>100</v>
      </c>
      <c r="F29399" t="s">
        <v>4993</v>
      </c>
      <c r="G29399" t="s">
        <v>6844</v>
      </c>
    </row>
    <row r="29400" spans="1:7" x14ac:dyDescent="0.25">
      <c r="A29400" t="s">
        <v>4990</v>
      </c>
      <c r="B29400" t="s">
        <v>4991</v>
      </c>
      <c r="C29400" t="s">
        <v>4992</v>
      </c>
      <c r="D29400" s="1">
        <v>45352</v>
      </c>
      <c r="E29400" s="2">
        <v>100</v>
      </c>
      <c r="F29400" t="s">
        <v>4994</v>
      </c>
      <c r="G29400" t="s">
        <v>6844</v>
      </c>
    </row>
    <row r="29401" spans="1:7" x14ac:dyDescent="0.25">
      <c r="A29401">
        <v>691</v>
      </c>
      <c r="B29401" t="s">
        <v>3146</v>
      </c>
      <c r="C29401" t="s">
        <v>4536</v>
      </c>
      <c r="D29401" s="1">
        <v>45355</v>
      </c>
      <c r="E29401" s="2">
        <v>100</v>
      </c>
      <c r="G29401" t="s">
        <v>186</v>
      </c>
    </row>
    <row r="29402" spans="1:7" x14ac:dyDescent="0.25">
      <c r="A29402" t="s">
        <v>4671</v>
      </c>
      <c r="B29402" t="s">
        <v>4672</v>
      </c>
      <c r="D29402" s="1">
        <v>45355</v>
      </c>
      <c r="E29402" s="2">
        <v>1000</v>
      </c>
      <c r="F29402" t="s">
        <v>4673</v>
      </c>
      <c r="G29402" t="s">
        <v>5826</v>
      </c>
    </row>
    <row r="29403" spans="1:7" x14ac:dyDescent="0.25">
      <c r="A29403" t="s">
        <v>1812</v>
      </c>
      <c r="B29403" t="s">
        <v>1813</v>
      </c>
      <c r="D29403" s="1">
        <v>45355</v>
      </c>
      <c r="E29403" s="2">
        <v>1500</v>
      </c>
      <c r="F29403" t="s">
        <v>1814</v>
      </c>
      <c r="G29403" t="s">
        <v>4655</v>
      </c>
    </row>
    <row r="29404" spans="1:7" x14ac:dyDescent="0.25">
      <c r="A29404" t="s">
        <v>1812</v>
      </c>
      <c r="B29404" t="s">
        <v>1813</v>
      </c>
      <c r="D29404" s="1">
        <v>45355</v>
      </c>
      <c r="E29404" s="2">
        <v>1500</v>
      </c>
      <c r="F29404" t="s">
        <v>1815</v>
      </c>
      <c r="G29404" t="s">
        <v>4655</v>
      </c>
    </row>
    <row r="29405" spans="1:7" x14ac:dyDescent="0.25">
      <c r="A29405">
        <v>1322</v>
      </c>
      <c r="B29405" t="s">
        <v>2563</v>
      </c>
      <c r="C29405" t="s">
        <v>6888</v>
      </c>
      <c r="D29405" s="1">
        <v>45355</v>
      </c>
      <c r="E29405" s="2">
        <v>150</v>
      </c>
      <c r="F29405" t="s">
        <v>6889</v>
      </c>
      <c r="G29405" t="s">
        <v>6331</v>
      </c>
    </row>
    <row r="29406" spans="1:7" x14ac:dyDescent="0.25">
      <c r="A29406">
        <v>1099</v>
      </c>
      <c r="B29406" t="s">
        <v>6625</v>
      </c>
      <c r="D29406" s="1">
        <v>45355</v>
      </c>
      <c r="E29406" s="2">
        <v>500</v>
      </c>
      <c r="G29406" t="s">
        <v>251</v>
      </c>
    </row>
    <row r="29407" spans="1:7" x14ac:dyDescent="0.25">
      <c r="A29407" t="s">
        <v>482</v>
      </c>
      <c r="B29407" t="s">
        <v>483</v>
      </c>
      <c r="C29407" t="s">
        <v>484</v>
      </c>
      <c r="D29407" s="1">
        <v>45355</v>
      </c>
      <c r="E29407" s="2">
        <v>41.67</v>
      </c>
      <c r="F29407" t="s">
        <v>485</v>
      </c>
      <c r="G29407" t="s">
        <v>1240</v>
      </c>
    </row>
    <row r="29408" spans="1:7" x14ac:dyDescent="0.25">
      <c r="A29408" t="s">
        <v>482</v>
      </c>
      <c r="B29408" t="s">
        <v>483</v>
      </c>
      <c r="C29408" t="s">
        <v>484</v>
      </c>
      <c r="D29408" s="1">
        <v>45355</v>
      </c>
      <c r="E29408" s="2">
        <v>83.33</v>
      </c>
      <c r="F29408" t="s">
        <v>485</v>
      </c>
      <c r="G29408" t="s">
        <v>34</v>
      </c>
    </row>
    <row r="29409" spans="1:7" x14ac:dyDescent="0.25">
      <c r="A29409" t="s">
        <v>30</v>
      </c>
      <c r="B29409" t="s">
        <v>31</v>
      </c>
      <c r="C29409" t="s">
        <v>32</v>
      </c>
      <c r="D29409" s="1">
        <v>45355</v>
      </c>
      <c r="E29409" s="2">
        <v>500</v>
      </c>
      <c r="F29409" t="s">
        <v>33</v>
      </c>
      <c r="G29409" t="s">
        <v>5492</v>
      </c>
    </row>
    <row r="29410" spans="1:7" x14ac:dyDescent="0.25">
      <c r="A29410" t="s">
        <v>30</v>
      </c>
      <c r="B29410" t="s">
        <v>31</v>
      </c>
      <c r="C29410" t="s">
        <v>32</v>
      </c>
      <c r="D29410" s="1">
        <v>45355</v>
      </c>
      <c r="E29410" s="2">
        <v>500</v>
      </c>
      <c r="F29410" t="s">
        <v>35</v>
      </c>
      <c r="G29410" t="s">
        <v>5492</v>
      </c>
    </row>
    <row r="29411" spans="1:7" x14ac:dyDescent="0.25">
      <c r="A29411" t="s">
        <v>5256</v>
      </c>
      <c r="B29411" t="s">
        <v>5257</v>
      </c>
      <c r="C29411" t="s">
        <v>5232</v>
      </c>
      <c r="D29411" s="1">
        <v>45356</v>
      </c>
      <c r="E29411" s="2">
        <v>250</v>
      </c>
      <c r="F29411" t="s">
        <v>5233</v>
      </c>
      <c r="G29411" t="s">
        <v>5857</v>
      </c>
    </row>
    <row r="29412" spans="1:7" x14ac:dyDescent="0.25">
      <c r="A29412">
        <v>1324</v>
      </c>
      <c r="B29412" t="s">
        <v>6890</v>
      </c>
      <c r="D29412" s="1">
        <v>45356</v>
      </c>
      <c r="E29412" s="2">
        <v>2500</v>
      </c>
      <c r="F29412" t="s">
        <v>6891</v>
      </c>
      <c r="G29412" t="s">
        <v>6268</v>
      </c>
    </row>
    <row r="29413" spans="1:7" x14ac:dyDescent="0.25">
      <c r="A29413">
        <v>1325</v>
      </c>
      <c r="B29413" t="s">
        <v>6892</v>
      </c>
      <c r="D29413" s="1">
        <v>45356</v>
      </c>
      <c r="E29413" s="2">
        <v>1000</v>
      </c>
      <c r="G29413" t="s">
        <v>6268</v>
      </c>
    </row>
    <row r="29414" spans="1:7" x14ac:dyDescent="0.25">
      <c r="A29414">
        <v>1326</v>
      </c>
      <c r="B29414" t="s">
        <v>6893</v>
      </c>
      <c r="C29414" t="s">
        <v>6894</v>
      </c>
      <c r="D29414" s="1">
        <v>45358</v>
      </c>
      <c r="E29414" s="2">
        <v>100</v>
      </c>
      <c r="F29414" t="s">
        <v>6895</v>
      </c>
      <c r="G29414" t="s">
        <v>6331</v>
      </c>
    </row>
    <row r="29415" spans="1:7" x14ac:dyDescent="0.25">
      <c r="A29415">
        <v>1327</v>
      </c>
      <c r="B29415" t="s">
        <v>6896</v>
      </c>
      <c r="C29415" t="s">
        <v>6897</v>
      </c>
      <c r="D29415" s="1">
        <v>45359</v>
      </c>
      <c r="E29415" s="2">
        <v>1000</v>
      </c>
      <c r="F29415" t="s">
        <v>6898</v>
      </c>
      <c r="G29415" t="s">
        <v>34</v>
      </c>
    </row>
    <row r="29416" spans="1:7" x14ac:dyDescent="0.25">
      <c r="A29416" t="s">
        <v>1803</v>
      </c>
      <c r="B29416" t="s">
        <v>1804</v>
      </c>
      <c r="C29416" t="s">
        <v>1805</v>
      </c>
      <c r="D29416" s="1">
        <v>45359</v>
      </c>
      <c r="E29416" s="2">
        <v>500</v>
      </c>
      <c r="F29416" t="s">
        <v>1806</v>
      </c>
      <c r="G29416" t="s">
        <v>2663</v>
      </c>
    </row>
    <row r="29417" spans="1:7" x14ac:dyDescent="0.25">
      <c r="A29417">
        <v>587</v>
      </c>
      <c r="B29417" t="s">
        <v>1154</v>
      </c>
      <c r="C29417" t="s">
        <v>6311</v>
      </c>
      <c r="D29417" s="1">
        <v>45361</v>
      </c>
      <c r="E29417" s="2">
        <v>1000</v>
      </c>
      <c r="F29417" t="s">
        <v>6312</v>
      </c>
      <c r="G29417" t="s">
        <v>6313</v>
      </c>
    </row>
    <row r="29418" spans="1:7" x14ac:dyDescent="0.25">
      <c r="A29418">
        <v>884</v>
      </c>
      <c r="B29418" t="s">
        <v>4879</v>
      </c>
      <c r="C29418" t="s">
        <v>6311</v>
      </c>
      <c r="D29418" s="1">
        <v>45361</v>
      </c>
      <c r="E29418" s="2">
        <v>1000</v>
      </c>
      <c r="F29418" t="s">
        <v>6380</v>
      </c>
      <c r="G29418" t="s">
        <v>6313</v>
      </c>
    </row>
    <row r="29419" spans="1:7" x14ac:dyDescent="0.25">
      <c r="A29419">
        <v>655</v>
      </c>
      <c r="B29419" t="s">
        <v>6010</v>
      </c>
      <c r="D29419" s="1">
        <v>45362</v>
      </c>
      <c r="E29419" s="2">
        <v>200</v>
      </c>
      <c r="F29419" t="s">
        <v>6011</v>
      </c>
      <c r="G29419" t="s">
        <v>6268</v>
      </c>
    </row>
    <row r="29420" spans="1:7" x14ac:dyDescent="0.25">
      <c r="A29420" t="s">
        <v>1286</v>
      </c>
      <c r="B29420" t="s">
        <v>1287</v>
      </c>
      <c r="D29420" s="1">
        <v>45362</v>
      </c>
      <c r="E29420" s="2">
        <v>500</v>
      </c>
      <c r="G29420" t="s">
        <v>1288</v>
      </c>
    </row>
    <row r="29421" spans="1:7" x14ac:dyDescent="0.25">
      <c r="A29421" t="s">
        <v>2890</v>
      </c>
      <c r="B29421" t="s">
        <v>744</v>
      </c>
      <c r="C29421" t="s">
        <v>1355</v>
      </c>
      <c r="D29421" s="1">
        <v>45362</v>
      </c>
      <c r="E29421" s="2">
        <v>1000</v>
      </c>
      <c r="F29421" t="s">
        <v>2891</v>
      </c>
      <c r="G29421" t="s">
        <v>34</v>
      </c>
    </row>
    <row r="29422" spans="1:7" x14ac:dyDescent="0.25">
      <c r="A29422">
        <v>1328</v>
      </c>
      <c r="B29422" t="s">
        <v>6899</v>
      </c>
      <c r="C29422" t="s">
        <v>6900</v>
      </c>
      <c r="D29422" s="1">
        <v>45363</v>
      </c>
      <c r="E29422" s="2">
        <v>200</v>
      </c>
      <c r="F29422" t="s">
        <v>6901</v>
      </c>
      <c r="G29422" t="s">
        <v>6331</v>
      </c>
    </row>
    <row r="29423" spans="1:7" x14ac:dyDescent="0.25">
      <c r="A29423">
        <v>1103</v>
      </c>
      <c r="B29423" t="s">
        <v>6636</v>
      </c>
      <c r="D29423" s="1">
        <v>45366</v>
      </c>
      <c r="E29423" s="2">
        <v>400</v>
      </c>
      <c r="G29423" t="s">
        <v>6268</v>
      </c>
    </row>
    <row r="29424" spans="1:7" x14ac:dyDescent="0.25">
      <c r="A29424">
        <v>54</v>
      </c>
      <c r="B29424" t="s">
        <v>744</v>
      </c>
      <c r="C29424" t="s">
        <v>5530</v>
      </c>
      <c r="D29424" s="1">
        <v>45366</v>
      </c>
      <c r="E29424" s="2">
        <v>100</v>
      </c>
      <c r="G29424" t="s">
        <v>4684</v>
      </c>
    </row>
    <row r="29425" spans="1:7" x14ac:dyDescent="0.25">
      <c r="A29425">
        <v>874</v>
      </c>
      <c r="B29425" t="s">
        <v>6384</v>
      </c>
      <c r="D29425" s="1">
        <v>45366</v>
      </c>
      <c r="E29425" s="2">
        <v>84</v>
      </c>
      <c r="G29425" t="s">
        <v>34</v>
      </c>
    </row>
    <row r="29426" spans="1:7" x14ac:dyDescent="0.25">
      <c r="A29426">
        <v>848</v>
      </c>
      <c r="B29426" t="s">
        <v>575</v>
      </c>
      <c r="C29426" t="s">
        <v>6322</v>
      </c>
      <c r="D29426" s="1">
        <v>45366</v>
      </c>
      <c r="E29426" s="2">
        <v>700</v>
      </c>
      <c r="F29426" t="s">
        <v>6323</v>
      </c>
      <c r="G29426" t="s">
        <v>6268</v>
      </c>
    </row>
    <row r="29427" spans="1:7" x14ac:dyDescent="0.25">
      <c r="A29427">
        <v>845</v>
      </c>
      <c r="B29427" t="s">
        <v>6315</v>
      </c>
      <c r="D29427" s="1">
        <v>45366</v>
      </c>
      <c r="E29427" s="2">
        <v>1800</v>
      </c>
      <c r="G29427" t="s">
        <v>6268</v>
      </c>
    </row>
    <row r="29428" spans="1:7" x14ac:dyDescent="0.25">
      <c r="A29428" t="s">
        <v>6335</v>
      </c>
      <c r="B29428" t="s">
        <v>6336</v>
      </c>
      <c r="D29428" s="1">
        <v>45366</v>
      </c>
      <c r="E29428" s="2">
        <v>700</v>
      </c>
      <c r="F29428" t="s">
        <v>6337</v>
      </c>
      <c r="G29428" t="s">
        <v>6268</v>
      </c>
    </row>
    <row r="29429" spans="1:7" x14ac:dyDescent="0.25">
      <c r="A29429" t="s">
        <v>5403</v>
      </c>
      <c r="B29429" t="s">
        <v>5404</v>
      </c>
      <c r="C29429" t="s">
        <v>758</v>
      </c>
      <c r="D29429" s="1">
        <v>45366</v>
      </c>
      <c r="E29429" s="2">
        <v>84</v>
      </c>
      <c r="F29429" t="s">
        <v>5405</v>
      </c>
      <c r="G29429" t="s">
        <v>34</v>
      </c>
    </row>
    <row r="29430" spans="1:7" x14ac:dyDescent="0.25">
      <c r="A29430" t="s">
        <v>1225</v>
      </c>
      <c r="B29430" t="s">
        <v>1226</v>
      </c>
      <c r="D29430" s="1">
        <v>45366</v>
      </c>
      <c r="E29430" s="2">
        <v>5750</v>
      </c>
      <c r="F29430" t="s">
        <v>1227</v>
      </c>
      <c r="G29430" t="s">
        <v>1228</v>
      </c>
    </row>
    <row r="29431" spans="1:7" x14ac:dyDescent="0.25">
      <c r="A29431" t="s">
        <v>1025</v>
      </c>
      <c r="B29431" t="s">
        <v>1026</v>
      </c>
      <c r="C29431" t="s">
        <v>1027</v>
      </c>
      <c r="D29431" s="1">
        <v>45366</v>
      </c>
      <c r="E29431" s="2">
        <v>500</v>
      </c>
      <c r="F29431" t="s">
        <v>1028</v>
      </c>
      <c r="G29431" t="s">
        <v>6902</v>
      </c>
    </row>
    <row r="29432" spans="1:7" x14ac:dyDescent="0.25">
      <c r="A29432" t="s">
        <v>49</v>
      </c>
      <c r="B29432" t="s">
        <v>50</v>
      </c>
      <c r="C29432" t="s">
        <v>51</v>
      </c>
      <c r="D29432" s="1">
        <v>45366</v>
      </c>
      <c r="E29432" s="2">
        <v>140</v>
      </c>
      <c r="F29432" t="s">
        <v>52</v>
      </c>
      <c r="G29432" t="s">
        <v>2663</v>
      </c>
    </row>
    <row r="29433" spans="1:7" x14ac:dyDescent="0.25">
      <c r="A29433" t="s">
        <v>2397</v>
      </c>
      <c r="B29433" t="s">
        <v>2398</v>
      </c>
      <c r="C29433" t="s">
        <v>2399</v>
      </c>
      <c r="D29433" s="1">
        <v>45366</v>
      </c>
      <c r="E29433" s="2">
        <v>250</v>
      </c>
      <c r="F29433" t="s">
        <v>2400</v>
      </c>
      <c r="G29433" t="s">
        <v>2401</v>
      </c>
    </row>
    <row r="29434" spans="1:7" x14ac:dyDescent="0.25">
      <c r="A29434" t="s">
        <v>40</v>
      </c>
      <c r="B29434" t="s">
        <v>41</v>
      </c>
      <c r="C29434" t="s">
        <v>42</v>
      </c>
      <c r="D29434" s="1">
        <v>45366</v>
      </c>
      <c r="E29434" s="2">
        <v>83.33</v>
      </c>
      <c r="F29434" t="s">
        <v>43</v>
      </c>
      <c r="G29434" t="s">
        <v>2898</v>
      </c>
    </row>
    <row r="29435" spans="1:7" x14ac:dyDescent="0.25">
      <c r="A29435" t="s">
        <v>40</v>
      </c>
      <c r="B29435" t="s">
        <v>41</v>
      </c>
      <c r="C29435" t="s">
        <v>42</v>
      </c>
      <c r="D29435" s="1">
        <v>45366</v>
      </c>
      <c r="E29435" s="2">
        <v>83.33</v>
      </c>
      <c r="F29435" t="s">
        <v>43</v>
      </c>
      <c r="G29435" t="s">
        <v>34</v>
      </c>
    </row>
    <row r="29436" spans="1:7" x14ac:dyDescent="0.25">
      <c r="A29436" t="s">
        <v>2463</v>
      </c>
      <c r="B29436" t="s">
        <v>2464</v>
      </c>
      <c r="C29436" t="s">
        <v>2465</v>
      </c>
      <c r="D29436" s="1">
        <v>45366</v>
      </c>
      <c r="E29436" s="2">
        <v>100</v>
      </c>
      <c r="F29436" t="s">
        <v>2466</v>
      </c>
      <c r="G29436" t="s">
        <v>2663</v>
      </c>
    </row>
    <row r="29437" spans="1:7" x14ac:dyDescent="0.25">
      <c r="A29437" t="s">
        <v>2463</v>
      </c>
      <c r="B29437" t="s">
        <v>2464</v>
      </c>
      <c r="C29437" t="s">
        <v>2465</v>
      </c>
      <c r="D29437" s="1">
        <v>45366</v>
      </c>
      <c r="E29437" s="2">
        <v>100</v>
      </c>
      <c r="F29437" t="s">
        <v>2467</v>
      </c>
      <c r="G29437" t="s">
        <v>2663</v>
      </c>
    </row>
    <row r="29438" spans="1:7" x14ac:dyDescent="0.25">
      <c r="A29438" t="s">
        <v>2463</v>
      </c>
      <c r="B29438" t="s">
        <v>2464</v>
      </c>
      <c r="C29438" t="s">
        <v>2465</v>
      </c>
      <c r="D29438" s="1">
        <v>45366</v>
      </c>
      <c r="E29438" s="2">
        <v>84</v>
      </c>
      <c r="F29438" t="s">
        <v>2466</v>
      </c>
      <c r="G29438" t="s">
        <v>34</v>
      </c>
    </row>
    <row r="29439" spans="1:7" x14ac:dyDescent="0.25">
      <c r="A29439" t="s">
        <v>2463</v>
      </c>
      <c r="B29439" t="s">
        <v>2464</v>
      </c>
      <c r="C29439" t="s">
        <v>2465</v>
      </c>
      <c r="D29439" s="1">
        <v>45366</v>
      </c>
      <c r="E29439" s="2">
        <v>84</v>
      </c>
      <c r="F29439" t="s">
        <v>2467</v>
      </c>
      <c r="G29439" t="s">
        <v>34</v>
      </c>
    </row>
    <row r="29440" spans="1:7" x14ac:dyDescent="0.25">
      <c r="A29440" t="s">
        <v>2192</v>
      </c>
      <c r="B29440" t="s">
        <v>2193</v>
      </c>
      <c r="C29440" t="s">
        <v>2194</v>
      </c>
      <c r="D29440" s="1">
        <v>45366</v>
      </c>
      <c r="E29440" s="2">
        <v>1000</v>
      </c>
      <c r="F29440" t="s">
        <v>2195</v>
      </c>
      <c r="G29440" t="s">
        <v>34</v>
      </c>
    </row>
    <row r="29441" spans="1:7" x14ac:dyDescent="0.25">
      <c r="A29441" t="s">
        <v>2714</v>
      </c>
      <c r="B29441" t="s">
        <v>2715</v>
      </c>
      <c r="C29441" t="s">
        <v>488</v>
      </c>
      <c r="D29441" s="1">
        <v>45366</v>
      </c>
      <c r="E29441" s="2">
        <v>84</v>
      </c>
      <c r="F29441" t="s">
        <v>2716</v>
      </c>
      <c r="G29441" t="s">
        <v>34</v>
      </c>
    </row>
    <row r="29442" spans="1:7" x14ac:dyDescent="0.25">
      <c r="A29442" t="s">
        <v>1257</v>
      </c>
      <c r="B29442" t="s">
        <v>1258</v>
      </c>
      <c r="C29442" t="s">
        <v>1259</v>
      </c>
      <c r="D29442" s="1">
        <v>45366</v>
      </c>
      <c r="E29442" s="2">
        <v>83.33</v>
      </c>
      <c r="F29442" t="s">
        <v>1260</v>
      </c>
      <c r="G29442" t="s">
        <v>34</v>
      </c>
    </row>
    <row r="29443" spans="1:7" x14ac:dyDescent="0.25">
      <c r="A29443">
        <v>1329</v>
      </c>
      <c r="B29443" t="s">
        <v>6903</v>
      </c>
      <c r="C29443" t="s">
        <v>6904</v>
      </c>
      <c r="D29443" s="1">
        <v>45368</v>
      </c>
      <c r="E29443" s="2">
        <v>250</v>
      </c>
      <c r="F29443" t="s">
        <v>6905</v>
      </c>
      <c r="G29443" t="s">
        <v>2663</v>
      </c>
    </row>
    <row r="29444" spans="1:7" x14ac:dyDescent="0.25">
      <c r="A29444">
        <v>1310</v>
      </c>
      <c r="B29444" t="s">
        <v>6881</v>
      </c>
      <c r="C29444" t="s">
        <v>5386</v>
      </c>
      <c r="D29444" s="1">
        <v>45368</v>
      </c>
      <c r="E29444" s="2">
        <v>75</v>
      </c>
      <c r="F29444" t="s">
        <v>6882</v>
      </c>
      <c r="G29444" t="s">
        <v>6331</v>
      </c>
    </row>
    <row r="29445" spans="1:7" x14ac:dyDescent="0.25">
      <c r="A29445" t="s">
        <v>3805</v>
      </c>
      <c r="B29445" t="s">
        <v>3806</v>
      </c>
      <c r="C29445" t="s">
        <v>3807</v>
      </c>
      <c r="D29445" s="1">
        <v>45369</v>
      </c>
      <c r="E29445" s="2">
        <v>21</v>
      </c>
      <c r="F29445" t="s">
        <v>3808</v>
      </c>
      <c r="G29445" t="s">
        <v>5635</v>
      </c>
    </row>
    <row r="29446" spans="1:7" x14ac:dyDescent="0.25">
      <c r="A29446" t="s">
        <v>3805</v>
      </c>
      <c r="B29446" t="s">
        <v>3806</v>
      </c>
      <c r="C29446" t="s">
        <v>3807</v>
      </c>
      <c r="D29446" s="1">
        <v>45369</v>
      </c>
      <c r="E29446" s="2">
        <v>21</v>
      </c>
      <c r="F29446" t="s">
        <v>3809</v>
      </c>
      <c r="G29446" t="s">
        <v>5635</v>
      </c>
    </row>
    <row r="29447" spans="1:7" x14ac:dyDescent="0.25">
      <c r="A29447" t="s">
        <v>3805</v>
      </c>
      <c r="B29447" t="s">
        <v>3806</v>
      </c>
      <c r="C29447" t="s">
        <v>3807</v>
      </c>
      <c r="D29447" s="1">
        <v>45369</v>
      </c>
      <c r="E29447" s="2">
        <v>21</v>
      </c>
      <c r="F29447" t="s">
        <v>3808</v>
      </c>
      <c r="G29447" t="s">
        <v>5638</v>
      </c>
    </row>
    <row r="29448" spans="1:7" x14ac:dyDescent="0.25">
      <c r="A29448" t="s">
        <v>3805</v>
      </c>
      <c r="B29448" t="s">
        <v>3806</v>
      </c>
      <c r="C29448" t="s">
        <v>3807</v>
      </c>
      <c r="D29448" s="1">
        <v>45369</v>
      </c>
      <c r="E29448" s="2">
        <v>21</v>
      </c>
      <c r="F29448" t="s">
        <v>3809</v>
      </c>
      <c r="G29448" t="s">
        <v>5638</v>
      </c>
    </row>
    <row r="29449" spans="1:7" x14ac:dyDescent="0.25">
      <c r="A29449" t="s">
        <v>3605</v>
      </c>
      <c r="B29449" t="s">
        <v>3606</v>
      </c>
      <c r="D29449" s="1">
        <v>45370</v>
      </c>
      <c r="E29449" s="2">
        <v>1000</v>
      </c>
      <c r="F29449" t="s">
        <v>3607</v>
      </c>
      <c r="G29449" t="s">
        <v>6268</v>
      </c>
    </row>
    <row r="29450" spans="1:7" x14ac:dyDescent="0.25">
      <c r="A29450">
        <v>790</v>
      </c>
      <c r="B29450" t="s">
        <v>6214</v>
      </c>
      <c r="D29450" s="1">
        <v>45372</v>
      </c>
      <c r="E29450" s="2">
        <v>1750</v>
      </c>
      <c r="G29450" t="s">
        <v>2663</v>
      </c>
    </row>
    <row r="29451" spans="1:7" x14ac:dyDescent="0.25">
      <c r="A29451" t="s">
        <v>30</v>
      </c>
      <c r="B29451" t="s">
        <v>31</v>
      </c>
      <c r="C29451" t="s">
        <v>32</v>
      </c>
      <c r="D29451" s="1">
        <v>45372</v>
      </c>
      <c r="E29451" s="2">
        <v>500</v>
      </c>
      <c r="F29451" t="s">
        <v>33</v>
      </c>
      <c r="G29451" t="s">
        <v>5492</v>
      </c>
    </row>
    <row r="29452" spans="1:7" x14ac:dyDescent="0.25">
      <c r="A29452" t="s">
        <v>30</v>
      </c>
      <c r="B29452" t="s">
        <v>31</v>
      </c>
      <c r="C29452" t="s">
        <v>32</v>
      </c>
      <c r="D29452" s="1">
        <v>45372</v>
      </c>
      <c r="E29452" s="2">
        <v>500</v>
      </c>
      <c r="F29452" t="s">
        <v>35</v>
      </c>
      <c r="G29452" t="s">
        <v>5492</v>
      </c>
    </row>
    <row r="29453" spans="1:7" x14ac:dyDescent="0.25">
      <c r="A29453">
        <v>1095</v>
      </c>
      <c r="B29453" t="s">
        <v>3147</v>
      </c>
      <c r="C29453" t="s">
        <v>6614</v>
      </c>
      <c r="D29453" s="1">
        <v>45376</v>
      </c>
      <c r="E29453" s="2">
        <v>125</v>
      </c>
      <c r="F29453" t="s">
        <v>6615</v>
      </c>
      <c r="G29453" t="s">
        <v>6331</v>
      </c>
    </row>
    <row r="29454" spans="1:7" x14ac:dyDescent="0.25">
      <c r="A29454">
        <v>1125</v>
      </c>
      <c r="B29454" t="s">
        <v>744</v>
      </c>
      <c r="C29454" t="s">
        <v>6648</v>
      </c>
      <c r="D29454" s="1">
        <v>45376</v>
      </c>
      <c r="E29454" s="2">
        <v>700</v>
      </c>
      <c r="F29454" t="s">
        <v>6649</v>
      </c>
      <c r="G29454" t="s">
        <v>6268</v>
      </c>
    </row>
    <row r="29455" spans="1:7" x14ac:dyDescent="0.25">
      <c r="A29455" t="s">
        <v>4990</v>
      </c>
      <c r="B29455" t="s">
        <v>4991</v>
      </c>
      <c r="C29455" t="s">
        <v>4992</v>
      </c>
      <c r="D29455" s="1">
        <v>45376</v>
      </c>
      <c r="E29455" s="2">
        <v>39</v>
      </c>
      <c r="F29455" t="s">
        <v>4993</v>
      </c>
      <c r="G29455" t="s">
        <v>2663</v>
      </c>
    </row>
    <row r="29456" spans="1:7" x14ac:dyDescent="0.25">
      <c r="A29456" t="s">
        <v>4990</v>
      </c>
      <c r="B29456" t="s">
        <v>4991</v>
      </c>
      <c r="C29456" t="s">
        <v>4992</v>
      </c>
      <c r="D29456" s="1">
        <v>45376</v>
      </c>
      <c r="E29456" s="2">
        <v>39</v>
      </c>
      <c r="F29456" t="s">
        <v>4994</v>
      </c>
      <c r="G29456" t="s">
        <v>2663</v>
      </c>
    </row>
    <row r="29457" spans="1:7" x14ac:dyDescent="0.25">
      <c r="A29457" t="s">
        <v>5416</v>
      </c>
      <c r="B29457" t="s">
        <v>5417</v>
      </c>
      <c r="C29457" t="s">
        <v>5418</v>
      </c>
      <c r="D29457" s="1">
        <v>45377</v>
      </c>
      <c r="E29457" s="2">
        <v>3000</v>
      </c>
      <c r="F29457" t="s">
        <v>5419</v>
      </c>
      <c r="G29457" t="s">
        <v>2663</v>
      </c>
    </row>
    <row r="29458" spans="1:7" x14ac:dyDescent="0.25">
      <c r="A29458">
        <v>1044</v>
      </c>
      <c r="B29458" t="s">
        <v>6525</v>
      </c>
      <c r="D29458" s="1">
        <v>45377</v>
      </c>
      <c r="E29458" s="2">
        <v>500</v>
      </c>
      <c r="F29458" t="s">
        <v>6526</v>
      </c>
      <c r="G29458" t="s">
        <v>6527</v>
      </c>
    </row>
    <row r="29459" spans="1:7" x14ac:dyDescent="0.25">
      <c r="A29459">
        <v>691</v>
      </c>
      <c r="B29459" t="s">
        <v>3146</v>
      </c>
      <c r="C29459" t="s">
        <v>4536</v>
      </c>
      <c r="D29459" s="1">
        <v>45377</v>
      </c>
      <c r="E29459" s="2">
        <v>100</v>
      </c>
      <c r="G29459" t="s">
        <v>186</v>
      </c>
    </row>
    <row r="29460" spans="1:7" x14ac:dyDescent="0.25">
      <c r="A29460">
        <v>685</v>
      </c>
      <c r="B29460" t="s">
        <v>6043</v>
      </c>
      <c r="C29460" t="s">
        <v>6044</v>
      </c>
      <c r="D29460" s="1">
        <v>45377</v>
      </c>
      <c r="E29460" s="2">
        <v>200</v>
      </c>
      <c r="G29460" t="s">
        <v>6268</v>
      </c>
    </row>
    <row r="29461" spans="1:7" x14ac:dyDescent="0.25">
      <c r="A29461">
        <v>838</v>
      </c>
      <c r="B29461" t="s">
        <v>6301</v>
      </c>
      <c r="D29461" s="1">
        <v>45377</v>
      </c>
      <c r="E29461" s="2">
        <v>400</v>
      </c>
      <c r="F29461" t="s">
        <v>6302</v>
      </c>
      <c r="G29461" t="s">
        <v>6268</v>
      </c>
    </row>
    <row r="29462" spans="1:7" x14ac:dyDescent="0.25">
      <c r="A29462">
        <v>1334</v>
      </c>
      <c r="B29462" t="s">
        <v>6906</v>
      </c>
      <c r="C29462" t="s">
        <v>6907</v>
      </c>
      <c r="D29462" s="1">
        <v>45378</v>
      </c>
      <c r="E29462" s="2">
        <v>400</v>
      </c>
      <c r="F29462" t="s">
        <v>6908</v>
      </c>
      <c r="G29462" t="s">
        <v>6268</v>
      </c>
    </row>
    <row r="29463" spans="1:7" x14ac:dyDescent="0.25">
      <c r="A29463" t="s">
        <v>3325</v>
      </c>
      <c r="B29463" t="s">
        <v>3326</v>
      </c>
      <c r="C29463" t="s">
        <v>3327</v>
      </c>
      <c r="D29463" s="1">
        <v>45378</v>
      </c>
      <c r="E29463" s="2">
        <v>700</v>
      </c>
      <c r="F29463" t="s">
        <v>3328</v>
      </c>
      <c r="G29463" t="s">
        <v>6268</v>
      </c>
    </row>
    <row r="29464" spans="1:7" x14ac:dyDescent="0.25">
      <c r="A29464" t="s">
        <v>3325</v>
      </c>
      <c r="B29464" t="s">
        <v>3326</v>
      </c>
      <c r="C29464" t="s">
        <v>3327</v>
      </c>
      <c r="D29464" s="1">
        <v>45378</v>
      </c>
      <c r="E29464" s="2">
        <v>700</v>
      </c>
      <c r="F29464" t="s">
        <v>3329</v>
      </c>
      <c r="G29464" t="s">
        <v>6268</v>
      </c>
    </row>
    <row r="29465" spans="1:7" x14ac:dyDescent="0.25">
      <c r="A29465" t="s">
        <v>4525</v>
      </c>
      <c r="B29465" t="s">
        <v>4526</v>
      </c>
      <c r="C29465" t="s">
        <v>3574</v>
      </c>
      <c r="D29465" s="1">
        <v>45381</v>
      </c>
      <c r="E29465" s="2">
        <v>84</v>
      </c>
      <c r="F29465" t="s">
        <v>4527</v>
      </c>
      <c r="G29465" t="s">
        <v>34</v>
      </c>
    </row>
    <row r="29466" spans="1:7" x14ac:dyDescent="0.25">
      <c r="A29466" t="s">
        <v>4680</v>
      </c>
      <c r="B29466" t="s">
        <v>4681</v>
      </c>
      <c r="C29466" t="s">
        <v>4682</v>
      </c>
      <c r="D29466" s="1">
        <v>45381</v>
      </c>
      <c r="E29466" s="2">
        <v>84</v>
      </c>
      <c r="F29466" t="s">
        <v>4683</v>
      </c>
      <c r="G29466" t="s">
        <v>34</v>
      </c>
    </row>
    <row r="29467" spans="1:7" x14ac:dyDescent="0.25">
      <c r="A29467" t="s">
        <v>4699</v>
      </c>
      <c r="B29467" t="s">
        <v>4700</v>
      </c>
      <c r="C29467" t="s">
        <v>4701</v>
      </c>
      <c r="D29467" s="1">
        <v>45381</v>
      </c>
      <c r="E29467" s="2">
        <v>84</v>
      </c>
      <c r="F29467" t="s">
        <v>4702</v>
      </c>
      <c r="G29467" t="s">
        <v>34</v>
      </c>
    </row>
    <row r="29468" spans="1:7" x14ac:dyDescent="0.25">
      <c r="A29468" t="s">
        <v>225</v>
      </c>
      <c r="B29468" t="s">
        <v>226</v>
      </c>
      <c r="C29468" t="s">
        <v>227</v>
      </c>
      <c r="D29468" s="1">
        <v>45381</v>
      </c>
      <c r="E29468" s="2">
        <v>84</v>
      </c>
      <c r="F29468" t="s">
        <v>228</v>
      </c>
      <c r="G29468" t="s">
        <v>34</v>
      </c>
    </row>
    <row r="29469" spans="1:7" x14ac:dyDescent="0.25">
      <c r="A29469" t="s">
        <v>1426</v>
      </c>
      <c r="B29469" t="s">
        <v>1427</v>
      </c>
      <c r="C29469" t="s">
        <v>826</v>
      </c>
      <c r="D29469" s="1">
        <v>45381</v>
      </c>
      <c r="E29469" s="2">
        <v>84</v>
      </c>
      <c r="F29469" t="s">
        <v>1428</v>
      </c>
      <c r="G29469" t="s">
        <v>34</v>
      </c>
    </row>
    <row r="29470" spans="1:7" x14ac:dyDescent="0.25">
      <c r="A29470" t="s">
        <v>4665</v>
      </c>
      <c r="B29470" t="s">
        <v>4666</v>
      </c>
      <c r="C29470" t="s">
        <v>4667</v>
      </c>
      <c r="D29470" s="1">
        <v>45383</v>
      </c>
      <c r="E29470" s="2">
        <v>50</v>
      </c>
      <c r="F29470" t="s">
        <v>4668</v>
      </c>
      <c r="G29470" t="s">
        <v>1245</v>
      </c>
    </row>
    <row r="29471" spans="1:7" x14ac:dyDescent="0.25">
      <c r="A29471" t="s">
        <v>4665</v>
      </c>
      <c r="B29471" t="s">
        <v>4666</v>
      </c>
      <c r="C29471" t="s">
        <v>4667</v>
      </c>
      <c r="D29471" s="1">
        <v>45383</v>
      </c>
      <c r="E29471" s="2">
        <v>50</v>
      </c>
      <c r="F29471" t="s">
        <v>4669</v>
      </c>
      <c r="G29471" t="s">
        <v>1245</v>
      </c>
    </row>
    <row r="29472" spans="1:7" x14ac:dyDescent="0.25">
      <c r="A29472" t="s">
        <v>4665</v>
      </c>
      <c r="B29472" t="s">
        <v>4666</v>
      </c>
      <c r="C29472" t="s">
        <v>4667</v>
      </c>
      <c r="D29472" s="1">
        <v>45383</v>
      </c>
      <c r="E29472" s="2">
        <v>50</v>
      </c>
      <c r="F29472" t="s">
        <v>4670</v>
      </c>
      <c r="G29472" t="s">
        <v>1245</v>
      </c>
    </row>
    <row r="29473" spans="1:7" x14ac:dyDescent="0.25">
      <c r="A29473" t="s">
        <v>4665</v>
      </c>
      <c r="B29473" t="s">
        <v>4666</v>
      </c>
      <c r="C29473" t="s">
        <v>4667</v>
      </c>
      <c r="D29473" s="1">
        <v>45383</v>
      </c>
      <c r="E29473" s="2">
        <v>50</v>
      </c>
      <c r="F29473" t="s">
        <v>4668</v>
      </c>
      <c r="G29473" t="s">
        <v>276</v>
      </c>
    </row>
    <row r="29474" spans="1:7" x14ac:dyDescent="0.25">
      <c r="A29474" t="s">
        <v>4665</v>
      </c>
      <c r="B29474" t="s">
        <v>4666</v>
      </c>
      <c r="C29474" t="s">
        <v>4667</v>
      </c>
      <c r="D29474" s="1">
        <v>45383</v>
      </c>
      <c r="E29474" s="2">
        <v>50</v>
      </c>
      <c r="F29474" t="s">
        <v>4669</v>
      </c>
      <c r="G29474" t="s">
        <v>276</v>
      </c>
    </row>
    <row r="29475" spans="1:7" x14ac:dyDescent="0.25">
      <c r="A29475" t="s">
        <v>4665</v>
      </c>
      <c r="B29475" t="s">
        <v>4666</v>
      </c>
      <c r="C29475" t="s">
        <v>4667</v>
      </c>
      <c r="D29475" s="1">
        <v>45383</v>
      </c>
      <c r="E29475" s="2">
        <v>50</v>
      </c>
      <c r="F29475" t="s">
        <v>4670</v>
      </c>
      <c r="G29475" t="s">
        <v>276</v>
      </c>
    </row>
    <row r="29476" spans="1:7" x14ac:dyDescent="0.25">
      <c r="A29476" t="s">
        <v>709</v>
      </c>
      <c r="B29476" t="s">
        <v>710</v>
      </c>
      <c r="C29476" t="s">
        <v>705</v>
      </c>
      <c r="D29476" s="1">
        <v>45383</v>
      </c>
      <c r="E29476" s="2">
        <v>84</v>
      </c>
      <c r="F29476" t="s">
        <v>711</v>
      </c>
      <c r="G29476" t="s">
        <v>3225</v>
      </c>
    </row>
    <row r="29477" spans="1:7" x14ac:dyDescent="0.25">
      <c r="A29477" t="s">
        <v>709</v>
      </c>
      <c r="B29477" t="s">
        <v>710</v>
      </c>
      <c r="C29477" t="s">
        <v>705</v>
      </c>
      <c r="D29477" s="1">
        <v>45383</v>
      </c>
      <c r="E29477" s="2">
        <v>84</v>
      </c>
      <c r="F29477" t="s">
        <v>712</v>
      </c>
      <c r="G29477" t="s">
        <v>3225</v>
      </c>
    </row>
    <row r="29478" spans="1:7" x14ac:dyDescent="0.25">
      <c r="A29478" t="s">
        <v>709</v>
      </c>
      <c r="B29478" t="s">
        <v>710</v>
      </c>
      <c r="C29478" t="s">
        <v>705</v>
      </c>
      <c r="D29478" s="1">
        <v>45383</v>
      </c>
      <c r="E29478" s="2">
        <v>84</v>
      </c>
      <c r="F29478" t="s">
        <v>712</v>
      </c>
      <c r="G29478" t="s">
        <v>3225</v>
      </c>
    </row>
    <row r="29479" spans="1:7" x14ac:dyDescent="0.25">
      <c r="A29479" t="s">
        <v>178</v>
      </c>
      <c r="B29479" t="s">
        <v>179</v>
      </c>
      <c r="C29479" t="s">
        <v>180</v>
      </c>
      <c r="D29479" s="1">
        <v>45383</v>
      </c>
      <c r="E29479" s="2">
        <v>5</v>
      </c>
      <c r="F29479" t="s">
        <v>181</v>
      </c>
      <c r="G29479" t="s">
        <v>182</v>
      </c>
    </row>
    <row r="29480" spans="1:7" x14ac:dyDescent="0.25">
      <c r="A29480" t="s">
        <v>493</v>
      </c>
      <c r="B29480" t="s">
        <v>494</v>
      </c>
      <c r="C29480" t="s">
        <v>495</v>
      </c>
      <c r="D29480" s="1">
        <v>45383</v>
      </c>
      <c r="E29480" s="2">
        <v>15</v>
      </c>
      <c r="F29480" t="s">
        <v>496</v>
      </c>
      <c r="G29480" t="s">
        <v>310</v>
      </c>
    </row>
    <row r="29481" spans="1:7" x14ac:dyDescent="0.25">
      <c r="A29481" t="s">
        <v>493</v>
      </c>
      <c r="B29481" t="s">
        <v>494</v>
      </c>
      <c r="C29481" t="s">
        <v>495</v>
      </c>
      <c r="D29481" s="1">
        <v>45383</v>
      </c>
      <c r="E29481" s="2">
        <v>15</v>
      </c>
      <c r="F29481" t="s">
        <v>497</v>
      </c>
      <c r="G29481" t="s">
        <v>310</v>
      </c>
    </row>
    <row r="29482" spans="1:7" x14ac:dyDescent="0.25">
      <c r="A29482" t="s">
        <v>493</v>
      </c>
      <c r="B29482" t="s">
        <v>494</v>
      </c>
      <c r="C29482" t="s">
        <v>495</v>
      </c>
      <c r="D29482" s="1">
        <v>45383</v>
      </c>
      <c r="E29482" s="2">
        <v>25</v>
      </c>
      <c r="F29482" t="s">
        <v>496</v>
      </c>
      <c r="G29482" t="s">
        <v>2456</v>
      </c>
    </row>
    <row r="29483" spans="1:7" x14ac:dyDescent="0.25">
      <c r="A29483" t="s">
        <v>493</v>
      </c>
      <c r="B29483" t="s">
        <v>494</v>
      </c>
      <c r="C29483" t="s">
        <v>495</v>
      </c>
      <c r="D29483" s="1">
        <v>45383</v>
      </c>
      <c r="E29483" s="2">
        <v>25</v>
      </c>
      <c r="F29483" t="s">
        <v>497</v>
      </c>
      <c r="G29483" t="s">
        <v>2456</v>
      </c>
    </row>
    <row r="29484" spans="1:7" x14ac:dyDescent="0.25">
      <c r="A29484" t="s">
        <v>1464</v>
      </c>
      <c r="B29484" t="s">
        <v>1465</v>
      </c>
      <c r="C29484" t="s">
        <v>627</v>
      </c>
      <c r="D29484" s="1">
        <v>45383</v>
      </c>
      <c r="E29484" s="2">
        <v>20</v>
      </c>
      <c r="F29484" t="s">
        <v>1466</v>
      </c>
      <c r="G29484" t="s">
        <v>478</v>
      </c>
    </row>
    <row r="29485" spans="1:7" x14ac:dyDescent="0.25">
      <c r="A29485" t="s">
        <v>1464</v>
      </c>
      <c r="B29485" t="s">
        <v>1465</v>
      </c>
      <c r="C29485" t="s">
        <v>627</v>
      </c>
      <c r="D29485" s="1">
        <v>45383</v>
      </c>
      <c r="E29485" s="2">
        <v>20</v>
      </c>
      <c r="F29485" t="s">
        <v>1466</v>
      </c>
      <c r="G29485" t="s">
        <v>478</v>
      </c>
    </row>
    <row r="29486" spans="1:7" x14ac:dyDescent="0.25">
      <c r="A29486" t="s">
        <v>169</v>
      </c>
      <c r="B29486" t="s">
        <v>170</v>
      </c>
      <c r="C29486" t="s">
        <v>171</v>
      </c>
      <c r="D29486" s="1">
        <v>45383</v>
      </c>
      <c r="E29486" s="2">
        <v>10</v>
      </c>
      <c r="F29486" t="s">
        <v>172</v>
      </c>
      <c r="G29486" t="s">
        <v>1245</v>
      </c>
    </row>
    <row r="29487" spans="1:7" x14ac:dyDescent="0.25">
      <c r="A29487" t="s">
        <v>169</v>
      </c>
      <c r="B29487" t="s">
        <v>170</v>
      </c>
      <c r="C29487" t="s">
        <v>171</v>
      </c>
      <c r="D29487" s="1">
        <v>45383</v>
      </c>
      <c r="E29487" s="2">
        <v>10</v>
      </c>
      <c r="F29487" t="s">
        <v>173</v>
      </c>
      <c r="G29487" t="s">
        <v>1245</v>
      </c>
    </row>
    <row r="29488" spans="1:7" x14ac:dyDescent="0.25">
      <c r="A29488" t="s">
        <v>164</v>
      </c>
      <c r="B29488" t="s">
        <v>165</v>
      </c>
      <c r="C29488" t="s">
        <v>166</v>
      </c>
      <c r="D29488" s="1">
        <v>45383</v>
      </c>
      <c r="E29488" s="2">
        <v>20</v>
      </c>
      <c r="F29488" t="s">
        <v>167</v>
      </c>
      <c r="G29488" t="s">
        <v>3613</v>
      </c>
    </row>
    <row r="29489" spans="1:7" x14ac:dyDescent="0.25">
      <c r="A29489" t="s">
        <v>164</v>
      </c>
      <c r="B29489" t="s">
        <v>165</v>
      </c>
      <c r="C29489" t="s">
        <v>166</v>
      </c>
      <c r="D29489" s="1">
        <v>45383</v>
      </c>
      <c r="E29489" s="2">
        <v>20</v>
      </c>
      <c r="F29489" t="s">
        <v>168</v>
      </c>
      <c r="G29489" t="s">
        <v>3613</v>
      </c>
    </row>
    <row r="29490" spans="1:7" x14ac:dyDescent="0.25">
      <c r="A29490" t="s">
        <v>164</v>
      </c>
      <c r="B29490" t="s">
        <v>165</v>
      </c>
      <c r="C29490" t="s">
        <v>166</v>
      </c>
      <c r="D29490" s="1">
        <v>45383</v>
      </c>
      <c r="E29490" s="2">
        <v>20</v>
      </c>
      <c r="F29490" t="s">
        <v>167</v>
      </c>
      <c r="G29490" t="s">
        <v>97</v>
      </c>
    </row>
    <row r="29491" spans="1:7" x14ac:dyDescent="0.25">
      <c r="A29491" t="s">
        <v>164</v>
      </c>
      <c r="B29491" t="s">
        <v>165</v>
      </c>
      <c r="C29491" t="s">
        <v>166</v>
      </c>
      <c r="D29491" s="1">
        <v>45383</v>
      </c>
      <c r="E29491" s="2">
        <v>20</v>
      </c>
      <c r="F29491" t="s">
        <v>168</v>
      </c>
      <c r="G29491" t="s">
        <v>97</v>
      </c>
    </row>
    <row r="29492" spans="1:7" x14ac:dyDescent="0.25">
      <c r="A29492" t="s">
        <v>164</v>
      </c>
      <c r="B29492" t="s">
        <v>165</v>
      </c>
      <c r="C29492" t="s">
        <v>166</v>
      </c>
      <c r="D29492" s="1">
        <v>45383</v>
      </c>
      <c r="E29492" s="2">
        <v>25</v>
      </c>
      <c r="F29492" t="s">
        <v>167</v>
      </c>
      <c r="G29492" t="s">
        <v>1695</v>
      </c>
    </row>
    <row r="29493" spans="1:7" x14ac:dyDescent="0.25">
      <c r="A29493" t="s">
        <v>164</v>
      </c>
      <c r="B29493" t="s">
        <v>165</v>
      </c>
      <c r="C29493" t="s">
        <v>166</v>
      </c>
      <c r="D29493" s="1">
        <v>45383</v>
      </c>
      <c r="E29493" s="2">
        <v>25</v>
      </c>
      <c r="F29493" t="s">
        <v>168</v>
      </c>
      <c r="G29493" t="s">
        <v>1695</v>
      </c>
    </row>
    <row r="29494" spans="1:7" x14ac:dyDescent="0.25">
      <c r="A29494" t="s">
        <v>1541</v>
      </c>
      <c r="B29494" t="s">
        <v>1542</v>
      </c>
      <c r="C29494" t="s">
        <v>1543</v>
      </c>
      <c r="D29494" s="1">
        <v>45383</v>
      </c>
      <c r="E29494" s="2">
        <v>20</v>
      </c>
      <c r="F29494" t="s">
        <v>1544</v>
      </c>
      <c r="G29494" t="s">
        <v>114</v>
      </c>
    </row>
    <row r="29495" spans="1:7" x14ac:dyDescent="0.25">
      <c r="A29495" t="s">
        <v>1541</v>
      </c>
      <c r="B29495" t="s">
        <v>1542</v>
      </c>
      <c r="C29495" t="s">
        <v>1543</v>
      </c>
      <c r="D29495" s="1">
        <v>45383</v>
      </c>
      <c r="E29495" s="2">
        <v>20</v>
      </c>
      <c r="F29495" t="s">
        <v>1545</v>
      </c>
      <c r="G29495" t="s">
        <v>114</v>
      </c>
    </row>
    <row r="29496" spans="1:7" x14ac:dyDescent="0.25">
      <c r="A29496" t="s">
        <v>4621</v>
      </c>
      <c r="B29496" t="s">
        <v>4622</v>
      </c>
      <c r="C29496" t="s">
        <v>4623</v>
      </c>
      <c r="D29496" s="1">
        <v>45383</v>
      </c>
      <c r="E29496" s="2">
        <v>250</v>
      </c>
      <c r="F29496" t="s">
        <v>4624</v>
      </c>
      <c r="G29496" t="s">
        <v>6332</v>
      </c>
    </row>
    <row r="29497" spans="1:7" x14ac:dyDescent="0.25">
      <c r="A29497" t="s">
        <v>3800</v>
      </c>
      <c r="B29497" t="s">
        <v>1430</v>
      </c>
      <c r="C29497" t="s">
        <v>3801</v>
      </c>
      <c r="D29497" s="1">
        <v>45383</v>
      </c>
      <c r="E29497" s="2">
        <v>10</v>
      </c>
      <c r="F29497" t="s">
        <v>3802</v>
      </c>
      <c r="G29497" t="s">
        <v>2700</v>
      </c>
    </row>
    <row r="29498" spans="1:7" x14ac:dyDescent="0.25">
      <c r="A29498" t="s">
        <v>3800</v>
      </c>
      <c r="B29498" t="s">
        <v>1430</v>
      </c>
      <c r="C29498" t="s">
        <v>3801</v>
      </c>
      <c r="D29498" s="1">
        <v>45383</v>
      </c>
      <c r="E29498" s="2">
        <v>10</v>
      </c>
      <c r="F29498" t="s">
        <v>3802</v>
      </c>
      <c r="G29498" t="s">
        <v>1245</v>
      </c>
    </row>
    <row r="29499" spans="1:7" x14ac:dyDescent="0.25">
      <c r="A29499" t="s">
        <v>2758</v>
      </c>
      <c r="B29499" t="s">
        <v>2759</v>
      </c>
      <c r="C29499" t="s">
        <v>2760</v>
      </c>
      <c r="D29499" s="1">
        <v>45383</v>
      </c>
      <c r="E29499" s="2">
        <v>15</v>
      </c>
      <c r="F29499" t="s">
        <v>2761</v>
      </c>
      <c r="G29499" t="s">
        <v>3282</v>
      </c>
    </row>
    <row r="29500" spans="1:7" x14ac:dyDescent="0.25">
      <c r="A29500" t="s">
        <v>155</v>
      </c>
      <c r="B29500" t="s">
        <v>156</v>
      </c>
      <c r="C29500" t="s">
        <v>157</v>
      </c>
      <c r="D29500" s="1">
        <v>45383</v>
      </c>
      <c r="E29500" s="2">
        <v>20</v>
      </c>
      <c r="F29500" t="s">
        <v>158</v>
      </c>
      <c r="G29500" t="s">
        <v>5789</v>
      </c>
    </row>
    <row r="29501" spans="1:7" x14ac:dyDescent="0.25">
      <c r="A29501" t="s">
        <v>155</v>
      </c>
      <c r="B29501" t="s">
        <v>156</v>
      </c>
      <c r="C29501" t="s">
        <v>157</v>
      </c>
      <c r="D29501" s="1">
        <v>45383</v>
      </c>
      <c r="E29501" s="2">
        <v>20</v>
      </c>
      <c r="F29501" t="s">
        <v>158</v>
      </c>
      <c r="G29501" t="s">
        <v>5789</v>
      </c>
    </row>
    <row r="29502" spans="1:7" x14ac:dyDescent="0.25">
      <c r="A29502" t="s">
        <v>3247</v>
      </c>
      <c r="B29502" t="s">
        <v>3248</v>
      </c>
      <c r="C29502" t="s">
        <v>3249</v>
      </c>
      <c r="D29502" s="1">
        <v>45383</v>
      </c>
      <c r="E29502" s="2">
        <v>10</v>
      </c>
      <c r="F29502" t="s">
        <v>3250</v>
      </c>
      <c r="G29502" t="s">
        <v>3649</v>
      </c>
    </row>
    <row r="29503" spans="1:7" x14ac:dyDescent="0.25">
      <c r="A29503" t="s">
        <v>4990</v>
      </c>
      <c r="B29503" t="s">
        <v>4991</v>
      </c>
      <c r="C29503" t="s">
        <v>4992</v>
      </c>
      <c r="D29503" s="1">
        <v>45383</v>
      </c>
      <c r="E29503" s="2">
        <v>100</v>
      </c>
      <c r="F29503" t="s">
        <v>4993</v>
      </c>
      <c r="G29503" t="s">
        <v>6844</v>
      </c>
    </row>
    <row r="29504" spans="1:7" x14ac:dyDescent="0.25">
      <c r="A29504" t="s">
        <v>4990</v>
      </c>
      <c r="B29504" t="s">
        <v>4991</v>
      </c>
      <c r="C29504" t="s">
        <v>4992</v>
      </c>
      <c r="D29504" s="1">
        <v>45383</v>
      </c>
      <c r="E29504" s="2">
        <v>100</v>
      </c>
      <c r="F29504" t="s">
        <v>4994</v>
      </c>
      <c r="G29504" t="s">
        <v>6844</v>
      </c>
    </row>
    <row r="29505" spans="1:7" x14ac:dyDescent="0.25">
      <c r="A29505" t="s">
        <v>2272</v>
      </c>
      <c r="B29505" t="s">
        <v>2273</v>
      </c>
      <c r="C29505" t="s">
        <v>2274</v>
      </c>
      <c r="D29505" s="1">
        <v>45383</v>
      </c>
      <c r="E29505" s="2">
        <v>41.67</v>
      </c>
      <c r="F29505" t="s">
        <v>2275</v>
      </c>
      <c r="G29505" t="s">
        <v>3650</v>
      </c>
    </row>
    <row r="29506" spans="1:7" x14ac:dyDescent="0.25">
      <c r="A29506" t="s">
        <v>2272</v>
      </c>
      <c r="B29506" t="s">
        <v>2273</v>
      </c>
      <c r="C29506" t="s">
        <v>2274</v>
      </c>
      <c r="D29506" s="1">
        <v>45383</v>
      </c>
      <c r="E29506" s="2">
        <v>41.67</v>
      </c>
      <c r="F29506" t="s">
        <v>2276</v>
      </c>
      <c r="G29506" t="s">
        <v>3650</v>
      </c>
    </row>
    <row r="29507" spans="1:7" x14ac:dyDescent="0.25">
      <c r="A29507" t="s">
        <v>2272</v>
      </c>
      <c r="B29507" t="s">
        <v>2273</v>
      </c>
      <c r="C29507" t="s">
        <v>2274</v>
      </c>
      <c r="D29507" s="1">
        <v>45383</v>
      </c>
      <c r="E29507" s="2">
        <v>83.33</v>
      </c>
      <c r="F29507" t="s">
        <v>2275</v>
      </c>
      <c r="G29507" t="s">
        <v>34</v>
      </c>
    </row>
    <row r="29508" spans="1:7" x14ac:dyDescent="0.25">
      <c r="A29508" t="s">
        <v>2272</v>
      </c>
      <c r="B29508" t="s">
        <v>2273</v>
      </c>
      <c r="C29508" t="s">
        <v>2274</v>
      </c>
      <c r="D29508" s="1">
        <v>45383</v>
      </c>
      <c r="E29508" s="2">
        <v>83.33</v>
      </c>
      <c r="F29508" t="s">
        <v>2276</v>
      </c>
      <c r="G29508" t="s">
        <v>34</v>
      </c>
    </row>
    <row r="29509" spans="1:7" x14ac:dyDescent="0.25">
      <c r="A29509" t="s">
        <v>2272</v>
      </c>
      <c r="B29509" t="s">
        <v>2273</v>
      </c>
      <c r="C29509" t="s">
        <v>2274</v>
      </c>
      <c r="D29509" s="1">
        <v>45383</v>
      </c>
      <c r="E29509" s="2">
        <v>350</v>
      </c>
      <c r="F29509" t="s">
        <v>2275</v>
      </c>
      <c r="G29509" t="s">
        <v>2663</v>
      </c>
    </row>
    <row r="29510" spans="1:7" x14ac:dyDescent="0.25">
      <c r="A29510" t="s">
        <v>2272</v>
      </c>
      <c r="B29510" t="s">
        <v>2273</v>
      </c>
      <c r="C29510" t="s">
        <v>2274</v>
      </c>
      <c r="D29510" s="1">
        <v>45383</v>
      </c>
      <c r="E29510" s="2">
        <v>350</v>
      </c>
      <c r="F29510" t="s">
        <v>2276</v>
      </c>
      <c r="G29510" t="s">
        <v>2663</v>
      </c>
    </row>
    <row r="29511" spans="1:7" x14ac:dyDescent="0.25">
      <c r="A29511" t="s">
        <v>2245</v>
      </c>
      <c r="B29511" t="s">
        <v>2246</v>
      </c>
      <c r="C29511" t="s">
        <v>2247</v>
      </c>
      <c r="D29511" s="1">
        <v>45383</v>
      </c>
      <c r="E29511" s="2">
        <v>10</v>
      </c>
      <c r="F29511" t="s">
        <v>2248</v>
      </c>
      <c r="G29511" t="s">
        <v>6257</v>
      </c>
    </row>
    <row r="29512" spans="1:7" x14ac:dyDescent="0.25">
      <c r="A29512" t="s">
        <v>2245</v>
      </c>
      <c r="B29512" t="s">
        <v>2246</v>
      </c>
      <c r="C29512" t="s">
        <v>2247</v>
      </c>
      <c r="D29512" s="1">
        <v>45383</v>
      </c>
      <c r="E29512" s="2">
        <v>10</v>
      </c>
      <c r="F29512" t="s">
        <v>2249</v>
      </c>
      <c r="G29512" t="s">
        <v>6257</v>
      </c>
    </row>
    <row r="29513" spans="1:7" x14ac:dyDescent="0.25">
      <c r="A29513" t="s">
        <v>553</v>
      </c>
      <c r="B29513" t="s">
        <v>554</v>
      </c>
      <c r="C29513" t="s">
        <v>555</v>
      </c>
      <c r="D29513" s="1">
        <v>45383</v>
      </c>
      <c r="E29513" s="2">
        <v>50</v>
      </c>
      <c r="F29513" t="s">
        <v>556</v>
      </c>
      <c r="G29513" t="s">
        <v>2663</v>
      </c>
    </row>
    <row r="29514" spans="1:7" x14ac:dyDescent="0.25">
      <c r="A29514" t="s">
        <v>553</v>
      </c>
      <c r="B29514" t="s">
        <v>554</v>
      </c>
      <c r="C29514" t="s">
        <v>555</v>
      </c>
      <c r="D29514" s="1">
        <v>45383</v>
      </c>
      <c r="E29514" s="2">
        <v>50</v>
      </c>
      <c r="F29514" t="s">
        <v>557</v>
      </c>
      <c r="G29514" t="s">
        <v>2663</v>
      </c>
    </row>
    <row r="29515" spans="1:7" x14ac:dyDescent="0.25">
      <c r="A29515" t="s">
        <v>1450</v>
      </c>
      <c r="B29515" t="s">
        <v>1451</v>
      </c>
      <c r="C29515" t="s">
        <v>1452</v>
      </c>
      <c r="D29515" s="1">
        <v>45383</v>
      </c>
      <c r="E29515" s="2">
        <v>84</v>
      </c>
      <c r="F29515" t="s">
        <v>1453</v>
      </c>
      <c r="G29515" t="s">
        <v>34</v>
      </c>
    </row>
    <row r="29516" spans="1:7" x14ac:dyDescent="0.25">
      <c r="A29516" t="s">
        <v>1450</v>
      </c>
      <c r="B29516" t="s">
        <v>1451</v>
      </c>
      <c r="C29516" t="s">
        <v>1452</v>
      </c>
      <c r="D29516" s="1">
        <v>45383</v>
      </c>
      <c r="E29516" s="2">
        <v>84</v>
      </c>
      <c r="F29516" t="s">
        <v>1454</v>
      </c>
      <c r="G29516" t="s">
        <v>34</v>
      </c>
    </row>
    <row r="29517" spans="1:7" x14ac:dyDescent="0.25">
      <c r="A29517" t="s">
        <v>1450</v>
      </c>
      <c r="B29517" t="s">
        <v>1451</v>
      </c>
      <c r="C29517" t="s">
        <v>1452</v>
      </c>
      <c r="D29517" s="1">
        <v>45383</v>
      </c>
      <c r="E29517" s="2">
        <v>84</v>
      </c>
      <c r="F29517" t="s">
        <v>1454</v>
      </c>
      <c r="G29517" t="s">
        <v>34</v>
      </c>
    </row>
    <row r="29518" spans="1:7" x14ac:dyDescent="0.25">
      <c r="A29518" t="s">
        <v>263</v>
      </c>
      <c r="B29518" t="s">
        <v>264</v>
      </c>
      <c r="C29518" t="s">
        <v>265</v>
      </c>
      <c r="D29518" s="1">
        <v>45383</v>
      </c>
      <c r="E29518" s="2">
        <v>50</v>
      </c>
      <c r="F29518" t="s">
        <v>266</v>
      </c>
      <c r="G29518" t="s">
        <v>1695</v>
      </c>
    </row>
    <row r="29519" spans="1:7" x14ac:dyDescent="0.25">
      <c r="A29519" t="s">
        <v>5031</v>
      </c>
      <c r="B29519" t="s">
        <v>5032</v>
      </c>
      <c r="C29519" t="s">
        <v>5033</v>
      </c>
      <c r="D29519" s="1">
        <v>45383</v>
      </c>
      <c r="E29519" s="2">
        <v>100</v>
      </c>
      <c r="F29519" t="s">
        <v>5034</v>
      </c>
      <c r="G29519" t="s">
        <v>2663</v>
      </c>
    </row>
    <row r="29520" spans="1:7" x14ac:dyDescent="0.25">
      <c r="A29520" t="s">
        <v>2748</v>
      </c>
      <c r="B29520" t="s">
        <v>2749</v>
      </c>
      <c r="C29520" t="s">
        <v>2750</v>
      </c>
      <c r="D29520" s="1">
        <v>45383</v>
      </c>
      <c r="E29520" s="2">
        <v>10</v>
      </c>
      <c r="F29520" t="s">
        <v>2751</v>
      </c>
      <c r="G29520" t="s">
        <v>67</v>
      </c>
    </row>
    <row r="29521" spans="1:7" x14ac:dyDescent="0.25">
      <c r="A29521" t="s">
        <v>2748</v>
      </c>
      <c r="B29521" t="s">
        <v>2749</v>
      </c>
      <c r="C29521" t="s">
        <v>2750</v>
      </c>
      <c r="D29521" s="1">
        <v>45383</v>
      </c>
      <c r="E29521" s="2">
        <v>10</v>
      </c>
      <c r="F29521" t="s">
        <v>2751</v>
      </c>
      <c r="G29521" t="s">
        <v>67</v>
      </c>
    </row>
    <row r="29522" spans="1:7" x14ac:dyDescent="0.25">
      <c r="A29522" t="s">
        <v>2748</v>
      </c>
      <c r="B29522" t="s">
        <v>2749</v>
      </c>
      <c r="C29522" t="s">
        <v>2750</v>
      </c>
      <c r="D29522" s="1">
        <v>45383</v>
      </c>
      <c r="E29522" s="2">
        <v>10</v>
      </c>
      <c r="F29522" t="s">
        <v>2752</v>
      </c>
      <c r="G29522" t="s">
        <v>67</v>
      </c>
    </row>
    <row r="29523" spans="1:7" x14ac:dyDescent="0.25">
      <c r="A29523" t="s">
        <v>2748</v>
      </c>
      <c r="B29523" t="s">
        <v>2749</v>
      </c>
      <c r="C29523" t="s">
        <v>2750</v>
      </c>
      <c r="D29523" s="1">
        <v>45383</v>
      </c>
      <c r="E29523" s="2">
        <v>10</v>
      </c>
      <c r="F29523" t="s">
        <v>2751</v>
      </c>
      <c r="G29523" t="s">
        <v>1695</v>
      </c>
    </row>
    <row r="29524" spans="1:7" x14ac:dyDescent="0.25">
      <c r="A29524" t="s">
        <v>2748</v>
      </c>
      <c r="B29524" t="s">
        <v>2749</v>
      </c>
      <c r="C29524" t="s">
        <v>2750</v>
      </c>
      <c r="D29524" s="1">
        <v>45383</v>
      </c>
      <c r="E29524" s="2">
        <v>10</v>
      </c>
      <c r="F29524" t="s">
        <v>2751</v>
      </c>
      <c r="G29524" t="s">
        <v>1695</v>
      </c>
    </row>
    <row r="29525" spans="1:7" x14ac:dyDescent="0.25">
      <c r="A29525" t="s">
        <v>2748</v>
      </c>
      <c r="B29525" t="s">
        <v>2749</v>
      </c>
      <c r="C29525" t="s">
        <v>2750</v>
      </c>
      <c r="D29525" s="1">
        <v>45383</v>
      </c>
      <c r="E29525" s="2">
        <v>10</v>
      </c>
      <c r="F29525" t="s">
        <v>2752</v>
      </c>
      <c r="G29525" t="s">
        <v>1695</v>
      </c>
    </row>
    <row r="29526" spans="1:7" x14ac:dyDescent="0.25">
      <c r="A29526" t="s">
        <v>125</v>
      </c>
      <c r="B29526" t="s">
        <v>126</v>
      </c>
      <c r="C29526" t="s">
        <v>127</v>
      </c>
      <c r="D29526" s="1">
        <v>45383</v>
      </c>
      <c r="E29526" s="2">
        <v>5</v>
      </c>
      <c r="F29526" t="s">
        <v>128</v>
      </c>
      <c r="G29526" t="s">
        <v>310</v>
      </c>
    </row>
    <row r="29527" spans="1:7" x14ac:dyDescent="0.25">
      <c r="A29527" t="s">
        <v>2346</v>
      </c>
      <c r="B29527" t="s">
        <v>371</v>
      </c>
      <c r="C29527" t="s">
        <v>2347</v>
      </c>
      <c r="D29527" s="1">
        <v>45383</v>
      </c>
      <c r="E29527" s="2">
        <v>45</v>
      </c>
      <c r="F29527" t="s">
        <v>2348</v>
      </c>
      <c r="G29527" t="s">
        <v>6666</v>
      </c>
    </row>
    <row r="29528" spans="1:7" x14ac:dyDescent="0.25">
      <c r="A29528" t="s">
        <v>2346</v>
      </c>
      <c r="B29528" t="s">
        <v>371</v>
      </c>
      <c r="C29528" t="s">
        <v>2347</v>
      </c>
      <c r="D29528" s="1">
        <v>45383</v>
      </c>
      <c r="E29528" s="2">
        <v>45</v>
      </c>
      <c r="F29528" t="s">
        <v>2349</v>
      </c>
      <c r="G29528" t="s">
        <v>6666</v>
      </c>
    </row>
    <row r="29529" spans="1:7" x14ac:dyDescent="0.25">
      <c r="A29529" t="s">
        <v>4781</v>
      </c>
      <c r="B29529" t="s">
        <v>4782</v>
      </c>
      <c r="C29529" t="s">
        <v>4783</v>
      </c>
      <c r="D29529" s="1">
        <v>45383</v>
      </c>
      <c r="E29529" s="2">
        <v>5</v>
      </c>
      <c r="F29529" t="s">
        <v>4784</v>
      </c>
      <c r="G29529" t="s">
        <v>2663</v>
      </c>
    </row>
    <row r="29530" spans="1:7" x14ac:dyDescent="0.25">
      <c r="A29530" t="s">
        <v>3100</v>
      </c>
      <c r="B29530" t="s">
        <v>3101</v>
      </c>
      <c r="C29530" t="s">
        <v>3102</v>
      </c>
      <c r="D29530" s="1">
        <v>45383</v>
      </c>
      <c r="E29530" s="2">
        <v>100</v>
      </c>
      <c r="F29530" t="s">
        <v>3103</v>
      </c>
      <c r="G29530" t="s">
        <v>67</v>
      </c>
    </row>
    <row r="29531" spans="1:7" x14ac:dyDescent="0.25">
      <c r="A29531" t="s">
        <v>129</v>
      </c>
      <c r="B29531" t="s">
        <v>130</v>
      </c>
      <c r="C29531" t="s">
        <v>131</v>
      </c>
      <c r="D29531" s="1">
        <v>45383</v>
      </c>
      <c r="E29531" s="2">
        <v>10</v>
      </c>
      <c r="F29531" t="s">
        <v>132</v>
      </c>
      <c r="G29531" t="s">
        <v>9</v>
      </c>
    </row>
    <row r="29532" spans="1:7" x14ac:dyDescent="0.25">
      <c r="A29532" t="s">
        <v>2753</v>
      </c>
      <c r="B29532" t="s">
        <v>740</v>
      </c>
      <c r="C29532" t="s">
        <v>2754</v>
      </c>
      <c r="D29532" s="1">
        <v>45383</v>
      </c>
      <c r="E29532" s="2">
        <v>5</v>
      </c>
      <c r="F29532" t="s">
        <v>2755</v>
      </c>
      <c r="G29532" t="s">
        <v>1440</v>
      </c>
    </row>
    <row r="29533" spans="1:7" x14ac:dyDescent="0.25">
      <c r="A29533" t="s">
        <v>2753</v>
      </c>
      <c r="B29533" t="s">
        <v>740</v>
      </c>
      <c r="C29533" t="s">
        <v>2754</v>
      </c>
      <c r="D29533" s="1">
        <v>45383</v>
      </c>
      <c r="E29533" s="2">
        <v>5</v>
      </c>
      <c r="F29533" t="s">
        <v>2756</v>
      </c>
      <c r="G29533" t="s">
        <v>1440</v>
      </c>
    </row>
    <row r="29534" spans="1:7" x14ac:dyDescent="0.25">
      <c r="A29534" t="s">
        <v>2753</v>
      </c>
      <c r="B29534" t="s">
        <v>740</v>
      </c>
      <c r="C29534" t="s">
        <v>2754</v>
      </c>
      <c r="D29534" s="1">
        <v>45383</v>
      </c>
      <c r="E29534" s="2">
        <v>5</v>
      </c>
      <c r="F29534" t="s">
        <v>2757</v>
      </c>
      <c r="G29534" t="s">
        <v>1440</v>
      </c>
    </row>
    <row r="29535" spans="1:7" x14ac:dyDescent="0.25">
      <c r="A29535" t="s">
        <v>5203</v>
      </c>
      <c r="B29535" t="s">
        <v>15</v>
      </c>
      <c r="C29535" t="s">
        <v>5204</v>
      </c>
      <c r="D29535" s="1">
        <v>45383</v>
      </c>
      <c r="E29535" s="2">
        <v>25</v>
      </c>
      <c r="F29535" t="s">
        <v>5205</v>
      </c>
      <c r="G29535" t="s">
        <v>5789</v>
      </c>
    </row>
    <row r="29536" spans="1:7" x14ac:dyDescent="0.25">
      <c r="A29536" t="s">
        <v>1492</v>
      </c>
      <c r="B29536" t="s">
        <v>1493</v>
      </c>
      <c r="C29536" t="s">
        <v>1494</v>
      </c>
      <c r="D29536" s="1">
        <v>45383</v>
      </c>
      <c r="E29536" s="2">
        <v>100</v>
      </c>
      <c r="F29536" t="s">
        <v>1495</v>
      </c>
      <c r="G29536" t="s">
        <v>67</v>
      </c>
    </row>
    <row r="29537" spans="1:7" x14ac:dyDescent="0.25">
      <c r="A29537" t="s">
        <v>3698</v>
      </c>
      <c r="B29537" t="s">
        <v>3699</v>
      </c>
      <c r="C29537" t="s">
        <v>3700</v>
      </c>
      <c r="D29537" s="1">
        <v>45383</v>
      </c>
      <c r="E29537" s="2">
        <v>150</v>
      </c>
      <c r="F29537" t="s">
        <v>3701</v>
      </c>
      <c r="G29537" t="s">
        <v>34</v>
      </c>
    </row>
    <row r="29538" spans="1:7" x14ac:dyDescent="0.25">
      <c r="A29538" t="s">
        <v>138</v>
      </c>
      <c r="B29538" t="s">
        <v>139</v>
      </c>
      <c r="C29538" t="s">
        <v>140</v>
      </c>
      <c r="D29538" s="1">
        <v>45383</v>
      </c>
      <c r="E29538" s="2">
        <v>40</v>
      </c>
      <c r="F29538" t="s">
        <v>141</v>
      </c>
      <c r="G29538" t="s">
        <v>1695</v>
      </c>
    </row>
    <row r="29539" spans="1:7" x14ac:dyDescent="0.25">
      <c r="A29539" t="s">
        <v>1584</v>
      </c>
      <c r="B29539" t="s">
        <v>1585</v>
      </c>
      <c r="C29539" t="s">
        <v>1586</v>
      </c>
      <c r="D29539" s="1">
        <v>45383</v>
      </c>
      <c r="E29539" s="2">
        <v>15</v>
      </c>
      <c r="F29539" t="s">
        <v>1587</v>
      </c>
      <c r="G29539" t="s">
        <v>1695</v>
      </c>
    </row>
    <row r="29540" spans="1:7" x14ac:dyDescent="0.25">
      <c r="A29540" t="s">
        <v>1584</v>
      </c>
      <c r="B29540" t="s">
        <v>1585</v>
      </c>
      <c r="C29540" t="s">
        <v>1586</v>
      </c>
      <c r="D29540" s="1">
        <v>45383</v>
      </c>
      <c r="E29540" s="2">
        <v>15</v>
      </c>
      <c r="F29540" t="s">
        <v>1587</v>
      </c>
      <c r="G29540" t="s">
        <v>1245</v>
      </c>
    </row>
    <row r="29541" spans="1:7" x14ac:dyDescent="0.25">
      <c r="A29541" t="s">
        <v>1584</v>
      </c>
      <c r="B29541" t="s">
        <v>1585</v>
      </c>
      <c r="C29541" t="s">
        <v>1586</v>
      </c>
      <c r="D29541" s="1">
        <v>45383</v>
      </c>
      <c r="E29541" s="2">
        <v>20</v>
      </c>
      <c r="F29541" t="s">
        <v>1587</v>
      </c>
      <c r="G29541" t="s">
        <v>6257</v>
      </c>
    </row>
    <row r="29542" spans="1:7" x14ac:dyDescent="0.25">
      <c r="A29542" t="s">
        <v>1580</v>
      </c>
      <c r="B29542" t="s">
        <v>1581</v>
      </c>
      <c r="C29542" t="s">
        <v>1582</v>
      </c>
      <c r="D29542" s="1">
        <v>45383</v>
      </c>
      <c r="E29542" s="2">
        <v>20</v>
      </c>
      <c r="F29542" t="s">
        <v>1583</v>
      </c>
      <c r="G29542" t="s">
        <v>9</v>
      </c>
    </row>
    <row r="29543" spans="1:7" x14ac:dyDescent="0.25">
      <c r="A29543" t="s">
        <v>1985</v>
      </c>
      <c r="B29543" t="s">
        <v>1986</v>
      </c>
      <c r="C29543" t="s">
        <v>1987</v>
      </c>
      <c r="D29543" s="1">
        <v>45383</v>
      </c>
      <c r="E29543" s="2">
        <v>50</v>
      </c>
      <c r="F29543" t="s">
        <v>1988</v>
      </c>
      <c r="G29543" t="s">
        <v>186</v>
      </c>
    </row>
    <row r="29544" spans="1:7" x14ac:dyDescent="0.25">
      <c r="A29544" t="s">
        <v>1095</v>
      </c>
      <c r="B29544" t="s">
        <v>1096</v>
      </c>
      <c r="C29544" t="s">
        <v>1097</v>
      </c>
      <c r="D29544" s="1">
        <v>45383</v>
      </c>
      <c r="E29544" s="2">
        <v>15</v>
      </c>
      <c r="F29544" t="s">
        <v>1098</v>
      </c>
      <c r="G29544" t="s">
        <v>114</v>
      </c>
    </row>
    <row r="29545" spans="1:7" x14ac:dyDescent="0.25">
      <c r="A29545" t="s">
        <v>1095</v>
      </c>
      <c r="B29545" t="s">
        <v>1096</v>
      </c>
      <c r="C29545" t="s">
        <v>1097</v>
      </c>
      <c r="D29545" s="1">
        <v>45383</v>
      </c>
      <c r="E29545" s="2">
        <v>15</v>
      </c>
      <c r="F29545" t="s">
        <v>1099</v>
      </c>
      <c r="G29545" t="s">
        <v>114</v>
      </c>
    </row>
    <row r="29546" spans="1:7" x14ac:dyDescent="0.25">
      <c r="A29546" t="s">
        <v>1095</v>
      </c>
      <c r="B29546" t="s">
        <v>1096</v>
      </c>
      <c r="C29546" t="s">
        <v>1097</v>
      </c>
      <c r="D29546" s="1">
        <v>45383</v>
      </c>
      <c r="E29546" s="2">
        <v>15</v>
      </c>
      <c r="F29546" t="s">
        <v>1099</v>
      </c>
      <c r="G29546" t="s">
        <v>114</v>
      </c>
    </row>
    <row r="29547" spans="1:7" x14ac:dyDescent="0.25">
      <c r="A29547" t="s">
        <v>1095</v>
      </c>
      <c r="B29547" t="s">
        <v>1096</v>
      </c>
      <c r="C29547" t="s">
        <v>1097</v>
      </c>
      <c r="D29547" s="1">
        <v>45383</v>
      </c>
      <c r="E29547" s="2">
        <v>15</v>
      </c>
      <c r="F29547" t="s">
        <v>1099</v>
      </c>
      <c r="G29547" t="s">
        <v>114</v>
      </c>
    </row>
    <row r="29548" spans="1:7" x14ac:dyDescent="0.25">
      <c r="A29548" t="s">
        <v>1095</v>
      </c>
      <c r="B29548" t="s">
        <v>1096</v>
      </c>
      <c r="C29548" t="s">
        <v>1097</v>
      </c>
      <c r="D29548" s="1">
        <v>45383</v>
      </c>
      <c r="E29548" s="2">
        <v>10</v>
      </c>
      <c r="F29548" t="s">
        <v>1098</v>
      </c>
      <c r="G29548" t="s">
        <v>257</v>
      </c>
    </row>
    <row r="29549" spans="1:7" x14ac:dyDescent="0.25">
      <c r="A29549" t="s">
        <v>1095</v>
      </c>
      <c r="B29549" t="s">
        <v>1096</v>
      </c>
      <c r="C29549" t="s">
        <v>1097</v>
      </c>
      <c r="D29549" s="1">
        <v>45383</v>
      </c>
      <c r="E29549" s="2">
        <v>10</v>
      </c>
      <c r="F29549" t="s">
        <v>1099</v>
      </c>
      <c r="G29549" t="s">
        <v>257</v>
      </c>
    </row>
    <row r="29550" spans="1:7" x14ac:dyDescent="0.25">
      <c r="A29550" t="s">
        <v>1095</v>
      </c>
      <c r="B29550" t="s">
        <v>1096</v>
      </c>
      <c r="C29550" t="s">
        <v>1097</v>
      </c>
      <c r="D29550" s="1">
        <v>45383</v>
      </c>
      <c r="E29550" s="2">
        <v>10</v>
      </c>
      <c r="F29550" t="s">
        <v>1099</v>
      </c>
      <c r="G29550" t="s">
        <v>257</v>
      </c>
    </row>
    <row r="29551" spans="1:7" x14ac:dyDescent="0.25">
      <c r="A29551" t="s">
        <v>1095</v>
      </c>
      <c r="B29551" t="s">
        <v>1096</v>
      </c>
      <c r="C29551" t="s">
        <v>1097</v>
      </c>
      <c r="D29551" s="1">
        <v>45383</v>
      </c>
      <c r="E29551" s="2">
        <v>10</v>
      </c>
      <c r="F29551" t="s">
        <v>1099</v>
      </c>
      <c r="G29551" t="s">
        <v>257</v>
      </c>
    </row>
    <row r="29552" spans="1:7" x14ac:dyDescent="0.25">
      <c r="A29552" t="s">
        <v>1095</v>
      </c>
      <c r="B29552" t="s">
        <v>1096</v>
      </c>
      <c r="C29552" t="s">
        <v>1097</v>
      </c>
      <c r="D29552" s="1">
        <v>45383</v>
      </c>
      <c r="E29552" s="2">
        <v>10</v>
      </c>
      <c r="F29552" t="s">
        <v>1098</v>
      </c>
      <c r="G29552" t="s">
        <v>828</v>
      </c>
    </row>
    <row r="29553" spans="1:7" x14ac:dyDescent="0.25">
      <c r="A29553" t="s">
        <v>1095</v>
      </c>
      <c r="B29553" t="s">
        <v>1096</v>
      </c>
      <c r="C29553" t="s">
        <v>1097</v>
      </c>
      <c r="D29553" s="1">
        <v>45383</v>
      </c>
      <c r="E29553" s="2">
        <v>10</v>
      </c>
      <c r="F29553" t="s">
        <v>1099</v>
      </c>
      <c r="G29553" t="s">
        <v>828</v>
      </c>
    </row>
    <row r="29554" spans="1:7" x14ac:dyDescent="0.25">
      <c r="A29554" t="s">
        <v>1095</v>
      </c>
      <c r="B29554" t="s">
        <v>1096</v>
      </c>
      <c r="C29554" t="s">
        <v>1097</v>
      </c>
      <c r="D29554" s="1">
        <v>45383</v>
      </c>
      <c r="E29554" s="2">
        <v>10</v>
      </c>
      <c r="F29554" t="s">
        <v>1099</v>
      </c>
      <c r="G29554" t="s">
        <v>828</v>
      </c>
    </row>
    <row r="29555" spans="1:7" x14ac:dyDescent="0.25">
      <c r="A29555" t="s">
        <v>1095</v>
      </c>
      <c r="B29555" t="s">
        <v>1096</v>
      </c>
      <c r="C29555" t="s">
        <v>1097</v>
      </c>
      <c r="D29555" s="1">
        <v>45383</v>
      </c>
      <c r="E29555" s="2">
        <v>10</v>
      </c>
      <c r="F29555" t="s">
        <v>1099</v>
      </c>
      <c r="G29555" t="s">
        <v>828</v>
      </c>
    </row>
    <row r="29556" spans="1:7" x14ac:dyDescent="0.25">
      <c r="A29556" t="s">
        <v>3689</v>
      </c>
      <c r="B29556" t="s">
        <v>3690</v>
      </c>
      <c r="C29556" t="s">
        <v>3691</v>
      </c>
      <c r="D29556" s="1">
        <v>45383</v>
      </c>
      <c r="E29556" s="2">
        <v>34.96</v>
      </c>
      <c r="F29556" t="s">
        <v>3692</v>
      </c>
      <c r="G29556" t="s">
        <v>97</v>
      </c>
    </row>
    <row r="29557" spans="1:7" x14ac:dyDescent="0.25">
      <c r="A29557" t="s">
        <v>2742</v>
      </c>
      <c r="B29557" t="s">
        <v>2743</v>
      </c>
      <c r="C29557" t="s">
        <v>2744</v>
      </c>
      <c r="D29557" s="1">
        <v>45383</v>
      </c>
      <c r="E29557" s="2">
        <v>150</v>
      </c>
      <c r="F29557" t="s">
        <v>2745</v>
      </c>
      <c r="G29557" t="s">
        <v>2746</v>
      </c>
    </row>
    <row r="29558" spans="1:7" x14ac:dyDescent="0.25">
      <c r="A29558" t="s">
        <v>2742</v>
      </c>
      <c r="B29558" t="s">
        <v>2743</v>
      </c>
      <c r="C29558" t="s">
        <v>2744</v>
      </c>
      <c r="D29558" s="1">
        <v>45383</v>
      </c>
      <c r="E29558" s="2">
        <v>150</v>
      </c>
      <c r="F29558" t="s">
        <v>2747</v>
      </c>
      <c r="G29558" t="s">
        <v>2746</v>
      </c>
    </row>
    <row r="29559" spans="1:7" x14ac:dyDescent="0.25">
      <c r="A29559" t="s">
        <v>5385</v>
      </c>
      <c r="B29559" t="s">
        <v>2992</v>
      </c>
      <c r="C29559" t="s">
        <v>5386</v>
      </c>
      <c r="D29559" s="1">
        <v>45383</v>
      </c>
      <c r="E29559" s="2">
        <v>100</v>
      </c>
      <c r="F29559" t="s">
        <v>5387</v>
      </c>
      <c r="G29559" t="s">
        <v>67</v>
      </c>
    </row>
    <row r="29560" spans="1:7" x14ac:dyDescent="0.25">
      <c r="A29560" t="s">
        <v>5385</v>
      </c>
      <c r="B29560" t="s">
        <v>2992</v>
      </c>
      <c r="C29560" t="s">
        <v>5386</v>
      </c>
      <c r="D29560" s="1">
        <v>45383</v>
      </c>
      <c r="E29560" s="2">
        <v>200</v>
      </c>
      <c r="F29560" t="s">
        <v>5387</v>
      </c>
      <c r="G29560" t="s">
        <v>6423</v>
      </c>
    </row>
    <row r="29561" spans="1:7" x14ac:dyDescent="0.25">
      <c r="A29561" t="s">
        <v>3686</v>
      </c>
      <c r="B29561" t="s">
        <v>764</v>
      </c>
      <c r="C29561" t="s">
        <v>3687</v>
      </c>
      <c r="D29561" s="1">
        <v>45383</v>
      </c>
      <c r="E29561" s="2">
        <v>5</v>
      </c>
      <c r="F29561" t="s">
        <v>3688</v>
      </c>
      <c r="G29561" t="s">
        <v>1245</v>
      </c>
    </row>
    <row r="29562" spans="1:7" x14ac:dyDescent="0.25">
      <c r="A29562" t="s">
        <v>3686</v>
      </c>
      <c r="B29562" t="s">
        <v>764</v>
      </c>
      <c r="C29562" t="s">
        <v>3687</v>
      </c>
      <c r="D29562" s="1">
        <v>45383</v>
      </c>
      <c r="E29562" s="2">
        <v>5</v>
      </c>
      <c r="F29562" t="s">
        <v>3688</v>
      </c>
      <c r="G29562" t="s">
        <v>97</v>
      </c>
    </row>
    <row r="29563" spans="1:7" x14ac:dyDescent="0.25">
      <c r="A29563" t="s">
        <v>312</v>
      </c>
      <c r="B29563" t="s">
        <v>248</v>
      </c>
      <c r="C29563" t="s">
        <v>313</v>
      </c>
      <c r="D29563" s="1">
        <v>45383</v>
      </c>
      <c r="E29563" s="2">
        <v>50</v>
      </c>
      <c r="F29563" t="s">
        <v>314</v>
      </c>
      <c r="G29563" t="s">
        <v>315</v>
      </c>
    </row>
    <row r="29564" spans="1:7" x14ac:dyDescent="0.25">
      <c r="A29564" t="s">
        <v>1803</v>
      </c>
      <c r="B29564" t="s">
        <v>1804</v>
      </c>
      <c r="C29564" t="s">
        <v>1805</v>
      </c>
      <c r="D29564" s="1">
        <v>45383</v>
      </c>
      <c r="E29564" s="2">
        <v>25</v>
      </c>
      <c r="F29564" t="s">
        <v>1806</v>
      </c>
      <c r="G29564" t="s">
        <v>271</v>
      </c>
    </row>
    <row r="29565" spans="1:7" x14ac:dyDescent="0.25">
      <c r="A29565" t="s">
        <v>1803</v>
      </c>
      <c r="B29565" t="s">
        <v>1804</v>
      </c>
      <c r="C29565" t="s">
        <v>1805</v>
      </c>
      <c r="D29565" s="1">
        <v>45383</v>
      </c>
      <c r="E29565" s="2">
        <v>25</v>
      </c>
      <c r="F29565" t="s">
        <v>1806</v>
      </c>
      <c r="G29565" t="s">
        <v>5422</v>
      </c>
    </row>
    <row r="29566" spans="1:7" x14ac:dyDescent="0.25">
      <c r="A29566" t="s">
        <v>322</v>
      </c>
      <c r="B29566" t="s">
        <v>323</v>
      </c>
      <c r="C29566" t="s">
        <v>324</v>
      </c>
      <c r="D29566" s="1">
        <v>45383</v>
      </c>
      <c r="E29566" s="2">
        <v>63</v>
      </c>
      <c r="F29566" t="s">
        <v>325</v>
      </c>
      <c r="G29566" t="s">
        <v>326</v>
      </c>
    </row>
    <row r="29567" spans="1:7" x14ac:dyDescent="0.25">
      <c r="A29567" t="s">
        <v>322</v>
      </c>
      <c r="B29567" t="s">
        <v>323</v>
      </c>
      <c r="C29567" t="s">
        <v>324</v>
      </c>
      <c r="D29567" s="1">
        <v>45383</v>
      </c>
      <c r="E29567" s="2">
        <v>63</v>
      </c>
      <c r="F29567" t="s">
        <v>327</v>
      </c>
      <c r="G29567" t="s">
        <v>326</v>
      </c>
    </row>
    <row r="29568" spans="1:7" x14ac:dyDescent="0.25">
      <c r="A29568" t="s">
        <v>4525</v>
      </c>
      <c r="B29568" t="s">
        <v>4526</v>
      </c>
      <c r="C29568" t="s">
        <v>3574</v>
      </c>
      <c r="D29568" s="1">
        <v>45383</v>
      </c>
      <c r="E29568" s="2">
        <v>25</v>
      </c>
      <c r="F29568" t="s">
        <v>4527</v>
      </c>
      <c r="G29568" t="s">
        <v>97</v>
      </c>
    </row>
    <row r="29569" spans="1:7" x14ac:dyDescent="0.25">
      <c r="A29569" t="s">
        <v>4053</v>
      </c>
      <c r="B29569" t="s">
        <v>580</v>
      </c>
      <c r="C29569" t="s">
        <v>4054</v>
      </c>
      <c r="D29569" s="1">
        <v>45383</v>
      </c>
      <c r="E29569" s="2">
        <v>15</v>
      </c>
      <c r="F29569" t="s">
        <v>4055</v>
      </c>
      <c r="G29569" t="s">
        <v>3282</v>
      </c>
    </row>
    <row r="29570" spans="1:7" x14ac:dyDescent="0.25">
      <c r="A29570" t="s">
        <v>4053</v>
      </c>
      <c r="B29570" t="s">
        <v>580</v>
      </c>
      <c r="C29570" t="s">
        <v>4054</v>
      </c>
      <c r="D29570" s="1">
        <v>45383</v>
      </c>
      <c r="E29570" s="2">
        <v>15</v>
      </c>
      <c r="F29570" t="s">
        <v>4055</v>
      </c>
      <c r="G29570" t="s">
        <v>3282</v>
      </c>
    </row>
    <row r="29571" spans="1:7" x14ac:dyDescent="0.25">
      <c r="A29571" t="s">
        <v>4053</v>
      </c>
      <c r="B29571" t="s">
        <v>580</v>
      </c>
      <c r="C29571" t="s">
        <v>4054</v>
      </c>
      <c r="D29571" s="1">
        <v>45383</v>
      </c>
      <c r="E29571" s="2">
        <v>15</v>
      </c>
      <c r="F29571" t="s">
        <v>4056</v>
      </c>
      <c r="G29571" t="s">
        <v>3282</v>
      </c>
    </row>
    <row r="29572" spans="1:7" x14ac:dyDescent="0.25">
      <c r="A29572" t="s">
        <v>2690</v>
      </c>
      <c r="B29572" t="s">
        <v>2691</v>
      </c>
      <c r="C29572" t="s">
        <v>2692</v>
      </c>
      <c r="D29572" s="1">
        <v>45383</v>
      </c>
      <c r="E29572" s="2">
        <v>50</v>
      </c>
      <c r="F29572" t="s">
        <v>2693</v>
      </c>
      <c r="G29572" t="s">
        <v>1715</v>
      </c>
    </row>
    <row r="29573" spans="1:7" x14ac:dyDescent="0.25">
      <c r="A29573" t="s">
        <v>2690</v>
      </c>
      <c r="B29573" t="s">
        <v>2691</v>
      </c>
      <c r="C29573" t="s">
        <v>2692</v>
      </c>
      <c r="D29573" s="1">
        <v>45383</v>
      </c>
      <c r="E29573" s="2">
        <v>50</v>
      </c>
      <c r="F29573" t="s">
        <v>2693</v>
      </c>
      <c r="G29573" t="s">
        <v>1725</v>
      </c>
    </row>
    <row r="29574" spans="1:7" x14ac:dyDescent="0.25">
      <c r="A29574" t="s">
        <v>636</v>
      </c>
      <c r="B29574" t="s">
        <v>637</v>
      </c>
      <c r="C29574" t="s">
        <v>638</v>
      </c>
      <c r="D29574" s="1">
        <v>45383</v>
      </c>
      <c r="E29574" s="2">
        <v>10</v>
      </c>
      <c r="F29574" t="s">
        <v>639</v>
      </c>
      <c r="G29574" t="s">
        <v>471</v>
      </c>
    </row>
    <row r="29575" spans="1:7" x14ac:dyDescent="0.25">
      <c r="A29575" t="s">
        <v>636</v>
      </c>
      <c r="B29575" t="s">
        <v>637</v>
      </c>
      <c r="C29575" t="s">
        <v>638</v>
      </c>
      <c r="D29575" s="1">
        <v>45383</v>
      </c>
      <c r="E29575" s="2">
        <v>10</v>
      </c>
      <c r="F29575" t="s">
        <v>639</v>
      </c>
      <c r="G29575" t="s">
        <v>1695</v>
      </c>
    </row>
    <row r="29576" spans="1:7" x14ac:dyDescent="0.25">
      <c r="A29576" t="s">
        <v>2000</v>
      </c>
      <c r="B29576" t="s">
        <v>2001</v>
      </c>
      <c r="C29576" t="s">
        <v>2002</v>
      </c>
      <c r="D29576" s="1">
        <v>45383</v>
      </c>
      <c r="E29576" s="2">
        <v>100</v>
      </c>
      <c r="F29576" t="s">
        <v>2003</v>
      </c>
      <c r="G29576" t="s">
        <v>2681</v>
      </c>
    </row>
    <row r="29577" spans="1:7" x14ac:dyDescent="0.25">
      <c r="A29577" t="s">
        <v>2000</v>
      </c>
      <c r="B29577" t="s">
        <v>2001</v>
      </c>
      <c r="C29577" t="s">
        <v>2002</v>
      </c>
      <c r="D29577" s="1">
        <v>45383</v>
      </c>
      <c r="E29577" s="2">
        <v>100</v>
      </c>
      <c r="F29577" t="s">
        <v>2004</v>
      </c>
      <c r="G29577" t="s">
        <v>2681</v>
      </c>
    </row>
    <row r="29578" spans="1:7" x14ac:dyDescent="0.25">
      <c r="A29578" t="s">
        <v>2153</v>
      </c>
      <c r="B29578" t="s">
        <v>614</v>
      </c>
      <c r="C29578" t="s">
        <v>1310</v>
      </c>
      <c r="D29578" s="1">
        <v>45383</v>
      </c>
      <c r="E29578" s="2">
        <v>10</v>
      </c>
      <c r="F29578" t="s">
        <v>2154</v>
      </c>
      <c r="G29578" t="s">
        <v>1245</v>
      </c>
    </row>
    <row r="29579" spans="1:7" x14ac:dyDescent="0.25">
      <c r="A29579" t="s">
        <v>529</v>
      </c>
      <c r="B29579" t="s">
        <v>290</v>
      </c>
      <c r="C29579" t="s">
        <v>530</v>
      </c>
      <c r="D29579" s="1">
        <v>45383</v>
      </c>
      <c r="E29579" s="2">
        <v>25</v>
      </c>
      <c r="F29579" t="s">
        <v>531</v>
      </c>
      <c r="G29579" t="s">
        <v>3282</v>
      </c>
    </row>
    <row r="29580" spans="1:7" x14ac:dyDescent="0.25">
      <c r="A29580" t="s">
        <v>1590</v>
      </c>
      <c r="B29580" t="s">
        <v>1591</v>
      </c>
      <c r="C29580" t="s">
        <v>1592</v>
      </c>
      <c r="D29580" s="1">
        <v>45383</v>
      </c>
      <c r="E29580" s="2">
        <v>5</v>
      </c>
      <c r="F29580" t="s">
        <v>1593</v>
      </c>
      <c r="G29580" t="s">
        <v>1245</v>
      </c>
    </row>
    <row r="29581" spans="1:7" x14ac:dyDescent="0.25">
      <c r="A29581">
        <v>1247</v>
      </c>
      <c r="B29581" t="s">
        <v>6836</v>
      </c>
      <c r="C29581" t="s">
        <v>6837</v>
      </c>
      <c r="D29581" s="1">
        <v>45383</v>
      </c>
      <c r="E29581" s="2">
        <v>5</v>
      </c>
      <c r="F29581" t="s">
        <v>6838</v>
      </c>
      <c r="G29581" t="s">
        <v>5789</v>
      </c>
    </row>
    <row r="29582" spans="1:7" x14ac:dyDescent="0.25">
      <c r="A29582">
        <v>1336</v>
      </c>
      <c r="B29582" t="s">
        <v>6909</v>
      </c>
      <c r="C29582" t="s">
        <v>6910</v>
      </c>
      <c r="D29582" s="1">
        <v>45383</v>
      </c>
      <c r="E29582" s="2">
        <v>25</v>
      </c>
      <c r="G29582" t="s">
        <v>186</v>
      </c>
    </row>
    <row r="29583" spans="1:7" x14ac:dyDescent="0.25">
      <c r="A29583">
        <v>851</v>
      </c>
      <c r="B29583" t="s">
        <v>6504</v>
      </c>
      <c r="C29583" t="s">
        <v>6505</v>
      </c>
      <c r="D29583" s="1">
        <v>45383</v>
      </c>
      <c r="E29583" s="2">
        <v>42</v>
      </c>
      <c r="F29583" t="s">
        <v>6506</v>
      </c>
      <c r="G29583" t="s">
        <v>6507</v>
      </c>
    </row>
    <row r="29584" spans="1:7" x14ac:dyDescent="0.25">
      <c r="A29584">
        <v>847</v>
      </c>
      <c r="B29584" t="s">
        <v>6319</v>
      </c>
      <c r="C29584" t="s">
        <v>6320</v>
      </c>
      <c r="D29584" s="1">
        <v>45383</v>
      </c>
      <c r="E29584" s="2">
        <v>0</v>
      </c>
      <c r="F29584" t="s">
        <v>6321</v>
      </c>
      <c r="G29584" t="s">
        <v>2663</v>
      </c>
    </row>
    <row r="29585" spans="1:7" x14ac:dyDescent="0.25">
      <c r="A29585">
        <v>885</v>
      </c>
      <c r="B29585" t="s">
        <v>6383</v>
      </c>
      <c r="C29585" t="s">
        <v>3351</v>
      </c>
      <c r="D29585" s="1">
        <v>45383</v>
      </c>
      <c r="E29585" s="2">
        <v>100</v>
      </c>
      <c r="G29585" t="s">
        <v>186</v>
      </c>
    </row>
    <row r="29586" spans="1:7" x14ac:dyDescent="0.25">
      <c r="A29586">
        <v>691</v>
      </c>
      <c r="B29586" t="s">
        <v>3146</v>
      </c>
      <c r="C29586" t="s">
        <v>4536</v>
      </c>
      <c r="D29586" s="1">
        <v>45383</v>
      </c>
      <c r="E29586" s="2">
        <v>100</v>
      </c>
      <c r="G29586" t="s">
        <v>186</v>
      </c>
    </row>
    <row r="29587" spans="1:7" x14ac:dyDescent="0.25">
      <c r="A29587">
        <v>383</v>
      </c>
      <c r="B29587" t="s">
        <v>5772</v>
      </c>
      <c r="C29587" t="s">
        <v>5876</v>
      </c>
      <c r="D29587" s="1">
        <v>45383</v>
      </c>
      <c r="E29587" s="2">
        <v>50</v>
      </c>
      <c r="F29587" t="s">
        <v>5877</v>
      </c>
      <c r="G29587" t="s">
        <v>6428</v>
      </c>
    </row>
    <row r="29588" spans="1:7" x14ac:dyDescent="0.25">
      <c r="A29588">
        <v>341</v>
      </c>
      <c r="B29588" t="s">
        <v>5819</v>
      </c>
      <c r="C29588" t="s">
        <v>5820</v>
      </c>
      <c r="D29588" s="1">
        <v>45383</v>
      </c>
      <c r="E29588" s="2">
        <v>50</v>
      </c>
      <c r="F29588" t="s">
        <v>5821</v>
      </c>
      <c r="G29588" t="s">
        <v>5638</v>
      </c>
    </row>
    <row r="29589" spans="1:7" x14ac:dyDescent="0.25">
      <c r="A29589">
        <v>278</v>
      </c>
      <c r="B29589" t="s">
        <v>2822</v>
      </c>
      <c r="C29589" t="s">
        <v>779</v>
      </c>
      <c r="D29589" s="1">
        <v>45383</v>
      </c>
      <c r="E29589" s="2">
        <v>5</v>
      </c>
      <c r="F29589" t="s">
        <v>5801</v>
      </c>
      <c r="G29589" t="s">
        <v>5789</v>
      </c>
    </row>
    <row r="29590" spans="1:7" x14ac:dyDescent="0.25">
      <c r="A29590">
        <v>276</v>
      </c>
      <c r="B29590" t="s">
        <v>5802</v>
      </c>
      <c r="C29590" t="s">
        <v>5803</v>
      </c>
      <c r="D29590" s="1">
        <v>45383</v>
      </c>
      <c r="E29590" s="2">
        <v>5</v>
      </c>
      <c r="G29590" t="s">
        <v>5789</v>
      </c>
    </row>
    <row r="29591" spans="1:7" x14ac:dyDescent="0.25">
      <c r="A29591">
        <v>45</v>
      </c>
      <c r="B29591" t="s">
        <v>1578</v>
      </c>
      <c r="C29591" t="s">
        <v>3033</v>
      </c>
      <c r="D29591" s="1">
        <v>45383</v>
      </c>
      <c r="E29591" s="2">
        <v>84</v>
      </c>
      <c r="F29591" t="s">
        <v>5518</v>
      </c>
      <c r="G29591" t="s">
        <v>34</v>
      </c>
    </row>
    <row r="29592" spans="1:7" x14ac:dyDescent="0.25">
      <c r="A29592">
        <v>68</v>
      </c>
      <c r="B29592" t="s">
        <v>5551</v>
      </c>
      <c r="C29592" t="s">
        <v>5552</v>
      </c>
      <c r="D29592" s="1">
        <v>45383</v>
      </c>
      <c r="E29592" s="2">
        <v>15</v>
      </c>
      <c r="F29592" t="s">
        <v>5553</v>
      </c>
      <c r="G29592" t="s">
        <v>4685</v>
      </c>
    </row>
    <row r="29593" spans="1:7" x14ac:dyDescent="0.25">
      <c r="A29593">
        <v>127</v>
      </c>
      <c r="B29593" t="s">
        <v>5609</v>
      </c>
      <c r="C29593" t="s">
        <v>1795</v>
      </c>
      <c r="D29593" s="1">
        <v>45383</v>
      </c>
      <c r="E29593" s="2">
        <v>84</v>
      </c>
      <c r="F29593" t="s">
        <v>5610</v>
      </c>
      <c r="G29593" t="s">
        <v>6387</v>
      </c>
    </row>
    <row r="29594" spans="1:7" x14ac:dyDescent="0.25">
      <c r="A29594">
        <v>205</v>
      </c>
      <c r="B29594" t="s">
        <v>5662</v>
      </c>
      <c r="C29594" t="s">
        <v>5663</v>
      </c>
      <c r="D29594" s="1">
        <v>45383</v>
      </c>
      <c r="E29594" s="2">
        <v>84</v>
      </c>
      <c r="F29594" t="s">
        <v>5664</v>
      </c>
      <c r="G29594" t="s">
        <v>6858</v>
      </c>
    </row>
    <row r="29595" spans="1:7" x14ac:dyDescent="0.25">
      <c r="A29595">
        <v>205</v>
      </c>
      <c r="B29595" t="s">
        <v>5662</v>
      </c>
      <c r="C29595" t="s">
        <v>5663</v>
      </c>
      <c r="D29595" s="1">
        <v>45383</v>
      </c>
      <c r="E29595" s="2">
        <v>84</v>
      </c>
      <c r="F29595" t="s">
        <v>5665</v>
      </c>
      <c r="G29595" t="s">
        <v>6858</v>
      </c>
    </row>
    <row r="29596" spans="1:7" x14ac:dyDescent="0.25">
      <c r="A29596" t="s">
        <v>1643</v>
      </c>
      <c r="B29596" t="s">
        <v>1644</v>
      </c>
      <c r="D29596" s="1">
        <v>45384</v>
      </c>
      <c r="E29596" s="2">
        <v>200</v>
      </c>
      <c r="F29596" t="s">
        <v>1645</v>
      </c>
      <c r="G29596" t="s">
        <v>1075</v>
      </c>
    </row>
    <row r="29597" spans="1:7" x14ac:dyDescent="0.25">
      <c r="A29597">
        <v>1338</v>
      </c>
      <c r="B29597" t="s">
        <v>6911</v>
      </c>
      <c r="D29597" s="1">
        <v>45384</v>
      </c>
      <c r="E29597" s="2">
        <v>500</v>
      </c>
      <c r="G29597" t="s">
        <v>6268</v>
      </c>
    </row>
    <row r="29598" spans="1:7" x14ac:dyDescent="0.25">
      <c r="A29598">
        <v>1337</v>
      </c>
      <c r="B29598" t="s">
        <v>6912</v>
      </c>
      <c r="D29598" s="1">
        <v>45384</v>
      </c>
      <c r="E29598" s="2">
        <v>500</v>
      </c>
      <c r="G29598" t="s">
        <v>6268</v>
      </c>
    </row>
    <row r="29599" spans="1:7" x14ac:dyDescent="0.25">
      <c r="A29599">
        <v>1071</v>
      </c>
      <c r="B29599" t="s">
        <v>6588</v>
      </c>
      <c r="C29599" t="s">
        <v>6589</v>
      </c>
      <c r="D29599" s="1">
        <v>45384</v>
      </c>
      <c r="E29599" s="2">
        <v>100</v>
      </c>
      <c r="F29599" t="s">
        <v>6590</v>
      </c>
      <c r="G29599" t="s">
        <v>6331</v>
      </c>
    </row>
    <row r="29600" spans="1:7" x14ac:dyDescent="0.25">
      <c r="A29600">
        <v>1138</v>
      </c>
      <c r="B29600" t="s">
        <v>6678</v>
      </c>
      <c r="D29600" s="1">
        <v>45384</v>
      </c>
      <c r="E29600" s="2">
        <v>300</v>
      </c>
      <c r="G29600" t="s">
        <v>6268</v>
      </c>
    </row>
    <row r="29601" spans="1:7" x14ac:dyDescent="0.25">
      <c r="A29601" t="s">
        <v>5256</v>
      </c>
      <c r="B29601" t="s">
        <v>5257</v>
      </c>
      <c r="C29601" t="s">
        <v>5232</v>
      </c>
      <c r="D29601" s="1">
        <v>45384</v>
      </c>
      <c r="E29601" s="2">
        <v>250</v>
      </c>
      <c r="F29601" t="s">
        <v>5233</v>
      </c>
      <c r="G29601" t="s">
        <v>5857</v>
      </c>
    </row>
    <row r="29602" spans="1:7" x14ac:dyDescent="0.25">
      <c r="A29602" t="s">
        <v>1322</v>
      </c>
      <c r="B29602" t="s">
        <v>1323</v>
      </c>
      <c r="C29602" t="s">
        <v>1324</v>
      </c>
      <c r="D29602" s="1">
        <v>45384</v>
      </c>
      <c r="E29602" s="2">
        <v>500</v>
      </c>
      <c r="F29602" t="s">
        <v>1325</v>
      </c>
      <c r="G29602" t="s">
        <v>1326</v>
      </c>
    </row>
    <row r="29603" spans="1:7" x14ac:dyDescent="0.25">
      <c r="A29603" t="s">
        <v>1322</v>
      </c>
      <c r="B29603" t="s">
        <v>1323</v>
      </c>
      <c r="C29603" t="s">
        <v>1324</v>
      </c>
      <c r="D29603" s="1">
        <v>45384</v>
      </c>
      <c r="E29603" s="2">
        <v>500</v>
      </c>
      <c r="F29603" t="s">
        <v>1325</v>
      </c>
      <c r="G29603" t="s">
        <v>1326</v>
      </c>
    </row>
    <row r="29604" spans="1:7" x14ac:dyDescent="0.25">
      <c r="A29604" t="s">
        <v>1322</v>
      </c>
      <c r="B29604" t="s">
        <v>1323</v>
      </c>
      <c r="C29604" t="s">
        <v>1324</v>
      </c>
      <c r="D29604" s="1">
        <v>45384</v>
      </c>
      <c r="E29604" s="2">
        <v>500</v>
      </c>
      <c r="F29604" t="s">
        <v>1327</v>
      </c>
      <c r="G29604" t="s">
        <v>1326</v>
      </c>
    </row>
    <row r="29605" spans="1:7" x14ac:dyDescent="0.25">
      <c r="A29605" t="s">
        <v>5868</v>
      </c>
      <c r="B29605" t="s">
        <v>5869</v>
      </c>
      <c r="C29605" t="s">
        <v>2324</v>
      </c>
      <c r="D29605" s="1">
        <v>45385</v>
      </c>
      <c r="E29605" s="2">
        <v>250</v>
      </c>
      <c r="F29605" t="s">
        <v>5870</v>
      </c>
      <c r="G29605" t="s">
        <v>1440</v>
      </c>
    </row>
    <row r="29606" spans="1:7" x14ac:dyDescent="0.25">
      <c r="A29606" t="s">
        <v>4510</v>
      </c>
      <c r="B29606" t="s">
        <v>4511</v>
      </c>
      <c r="C29606" t="s">
        <v>4512</v>
      </c>
      <c r="D29606" s="1">
        <v>45385</v>
      </c>
      <c r="E29606" s="2">
        <v>2000</v>
      </c>
      <c r="F29606" t="s">
        <v>4513</v>
      </c>
      <c r="G29606" t="s">
        <v>2663</v>
      </c>
    </row>
    <row r="29607" spans="1:7" x14ac:dyDescent="0.25">
      <c r="A29607">
        <v>1340</v>
      </c>
      <c r="B29607" t="s">
        <v>6913</v>
      </c>
      <c r="D29607" s="1">
        <v>45385</v>
      </c>
      <c r="E29607" s="2">
        <v>2500</v>
      </c>
      <c r="G29607" t="s">
        <v>6268</v>
      </c>
    </row>
    <row r="29608" spans="1:7" x14ac:dyDescent="0.25">
      <c r="A29608">
        <v>855</v>
      </c>
      <c r="B29608" t="s">
        <v>3314</v>
      </c>
      <c r="C29608" t="s">
        <v>6364</v>
      </c>
      <c r="D29608" s="1">
        <v>45385</v>
      </c>
      <c r="E29608" s="2">
        <v>100</v>
      </c>
      <c r="G29608" t="s">
        <v>276</v>
      </c>
    </row>
    <row r="29609" spans="1:7" x14ac:dyDescent="0.25">
      <c r="A29609">
        <v>847</v>
      </c>
      <c r="B29609" t="s">
        <v>6319</v>
      </c>
      <c r="C29609" t="s">
        <v>6320</v>
      </c>
      <c r="D29609" s="1">
        <v>45386</v>
      </c>
      <c r="E29609" s="2">
        <v>25</v>
      </c>
      <c r="F29609" t="s">
        <v>6321</v>
      </c>
      <c r="G29609" t="s">
        <v>2663</v>
      </c>
    </row>
    <row r="29610" spans="1:7" x14ac:dyDescent="0.25">
      <c r="A29610">
        <v>847</v>
      </c>
      <c r="B29610" t="s">
        <v>6319</v>
      </c>
      <c r="C29610" t="s">
        <v>6320</v>
      </c>
      <c r="D29610" s="1">
        <v>45386</v>
      </c>
      <c r="E29610" s="2">
        <v>25</v>
      </c>
      <c r="F29610" t="s">
        <v>6321</v>
      </c>
      <c r="G29610" t="s">
        <v>2663</v>
      </c>
    </row>
    <row r="29611" spans="1:7" x14ac:dyDescent="0.25">
      <c r="A29611">
        <v>1341</v>
      </c>
      <c r="B29611" t="s">
        <v>6914</v>
      </c>
      <c r="C29611" t="s">
        <v>6915</v>
      </c>
      <c r="D29611" s="1">
        <v>45386</v>
      </c>
      <c r="E29611" s="2">
        <v>500</v>
      </c>
      <c r="F29611" t="s">
        <v>6916</v>
      </c>
      <c r="G29611" t="s">
        <v>6472</v>
      </c>
    </row>
    <row r="29612" spans="1:7" x14ac:dyDescent="0.25">
      <c r="A29612">
        <v>1342</v>
      </c>
      <c r="B29612" t="s">
        <v>6917</v>
      </c>
      <c r="D29612" s="1">
        <v>45386</v>
      </c>
      <c r="E29612" s="2">
        <v>500</v>
      </c>
      <c r="F29612" t="s">
        <v>6918</v>
      </c>
      <c r="G29612" t="s">
        <v>6268</v>
      </c>
    </row>
    <row r="29613" spans="1:7" x14ac:dyDescent="0.25">
      <c r="A29613" t="s">
        <v>221</v>
      </c>
      <c r="B29613" t="s">
        <v>222</v>
      </c>
      <c r="C29613" t="s">
        <v>223</v>
      </c>
      <c r="D29613" s="1">
        <v>45386</v>
      </c>
      <c r="E29613" s="2">
        <v>1500</v>
      </c>
      <c r="F29613" t="s">
        <v>224</v>
      </c>
      <c r="G29613" t="s">
        <v>6423</v>
      </c>
    </row>
    <row r="29614" spans="1:7" x14ac:dyDescent="0.25">
      <c r="A29614">
        <v>1343</v>
      </c>
      <c r="B29614" t="s">
        <v>6919</v>
      </c>
      <c r="D29614" s="1">
        <v>45387</v>
      </c>
      <c r="E29614" s="2">
        <v>500</v>
      </c>
      <c r="G29614" t="s">
        <v>6268</v>
      </c>
    </row>
    <row r="29615" spans="1:7" x14ac:dyDescent="0.25">
      <c r="A29615" t="s">
        <v>7</v>
      </c>
      <c r="B29615" t="s">
        <v>8</v>
      </c>
      <c r="D29615" s="1">
        <v>45387</v>
      </c>
      <c r="E29615" s="2">
        <v>350</v>
      </c>
      <c r="G29615" t="s">
        <v>9</v>
      </c>
    </row>
    <row r="29616" spans="1:7" x14ac:dyDescent="0.25">
      <c r="A29616">
        <v>836</v>
      </c>
      <c r="B29616" t="s">
        <v>3690</v>
      </c>
      <c r="C29616" t="s">
        <v>6295</v>
      </c>
      <c r="D29616" s="1">
        <v>45390</v>
      </c>
      <c r="E29616" s="2">
        <v>175</v>
      </c>
      <c r="F29616" t="s">
        <v>6296</v>
      </c>
      <c r="G29616" t="s">
        <v>6268</v>
      </c>
    </row>
    <row r="29617" spans="1:7" x14ac:dyDescent="0.25">
      <c r="A29617">
        <v>878</v>
      </c>
      <c r="B29617" t="s">
        <v>6340</v>
      </c>
      <c r="C29617" t="s">
        <v>6341</v>
      </c>
      <c r="D29617" s="1">
        <v>45390</v>
      </c>
      <c r="E29617" s="2">
        <v>175</v>
      </c>
      <c r="F29617" t="s">
        <v>6342</v>
      </c>
      <c r="G29617" t="s">
        <v>6268</v>
      </c>
    </row>
    <row r="29618" spans="1:7" x14ac:dyDescent="0.25">
      <c r="A29618">
        <v>1370</v>
      </c>
      <c r="B29618" t="s">
        <v>343</v>
      </c>
      <c r="C29618" t="s">
        <v>6920</v>
      </c>
      <c r="D29618" s="1">
        <v>45390</v>
      </c>
      <c r="E29618" s="2">
        <v>175</v>
      </c>
      <c r="G29618" t="s">
        <v>6268</v>
      </c>
    </row>
    <row r="29619" spans="1:7" x14ac:dyDescent="0.25">
      <c r="A29619">
        <v>1378</v>
      </c>
      <c r="B29619" t="s">
        <v>6921</v>
      </c>
      <c r="C29619" t="s">
        <v>6922</v>
      </c>
      <c r="D29619" s="1">
        <v>45390</v>
      </c>
      <c r="E29619" s="2">
        <v>175</v>
      </c>
      <c r="G29619" t="s">
        <v>6268</v>
      </c>
    </row>
    <row r="29620" spans="1:7" x14ac:dyDescent="0.25">
      <c r="A29620">
        <v>1379</v>
      </c>
      <c r="B29620" t="s">
        <v>1415</v>
      </c>
      <c r="C29620" t="s">
        <v>608</v>
      </c>
      <c r="D29620" s="1">
        <v>45390</v>
      </c>
      <c r="E29620" s="2">
        <v>175</v>
      </c>
      <c r="G29620" t="s">
        <v>6268</v>
      </c>
    </row>
    <row r="29621" spans="1:7" x14ac:dyDescent="0.25">
      <c r="A29621">
        <v>1380</v>
      </c>
      <c r="B29621" t="s">
        <v>6068</v>
      </c>
      <c r="C29621" t="s">
        <v>6923</v>
      </c>
      <c r="D29621" s="1">
        <v>45390</v>
      </c>
      <c r="E29621" s="2">
        <v>175</v>
      </c>
      <c r="G29621" t="s">
        <v>6268</v>
      </c>
    </row>
    <row r="29622" spans="1:7" x14ac:dyDescent="0.25">
      <c r="A29622">
        <v>1137</v>
      </c>
      <c r="B29622" t="s">
        <v>1887</v>
      </c>
      <c r="C29622" t="s">
        <v>6674</v>
      </c>
      <c r="D29622" s="1">
        <v>45390</v>
      </c>
      <c r="E29622" s="2">
        <v>175</v>
      </c>
      <c r="G29622" t="s">
        <v>6268</v>
      </c>
    </row>
    <row r="29623" spans="1:7" x14ac:dyDescent="0.25">
      <c r="A29623" t="s">
        <v>5416</v>
      </c>
      <c r="B29623" t="s">
        <v>5417</v>
      </c>
      <c r="C29623" t="s">
        <v>5418</v>
      </c>
      <c r="D29623" s="1">
        <v>45390</v>
      </c>
      <c r="E29623" s="2">
        <v>175</v>
      </c>
      <c r="F29623" t="s">
        <v>5419</v>
      </c>
      <c r="G29623" t="s">
        <v>6268</v>
      </c>
    </row>
    <row r="29624" spans="1:7" x14ac:dyDescent="0.25">
      <c r="A29624" t="s">
        <v>6347</v>
      </c>
      <c r="B29624" t="s">
        <v>2406</v>
      </c>
      <c r="C29624" t="s">
        <v>6348</v>
      </c>
      <c r="D29624" s="1">
        <v>45390</v>
      </c>
      <c r="E29624" s="2">
        <v>175</v>
      </c>
      <c r="G29624" t="s">
        <v>6268</v>
      </c>
    </row>
    <row r="29625" spans="1:7" x14ac:dyDescent="0.25">
      <c r="A29625" t="s">
        <v>1091</v>
      </c>
      <c r="B29625" t="s">
        <v>1092</v>
      </c>
      <c r="C29625" t="s">
        <v>157</v>
      </c>
      <c r="D29625" s="1">
        <v>45390</v>
      </c>
      <c r="E29625" s="2">
        <v>350</v>
      </c>
      <c r="F29625" t="s">
        <v>1093</v>
      </c>
      <c r="G29625" t="s">
        <v>6268</v>
      </c>
    </row>
    <row r="29626" spans="1:7" x14ac:dyDescent="0.25">
      <c r="A29626" t="s">
        <v>1091</v>
      </c>
      <c r="B29626" t="s">
        <v>1092</v>
      </c>
      <c r="C29626" t="s">
        <v>157</v>
      </c>
      <c r="D29626" s="1">
        <v>45390</v>
      </c>
      <c r="E29626" s="2">
        <v>350</v>
      </c>
      <c r="F29626" t="s">
        <v>1093</v>
      </c>
      <c r="G29626" t="s">
        <v>6268</v>
      </c>
    </row>
    <row r="29627" spans="1:7" x14ac:dyDescent="0.25">
      <c r="A29627" t="s">
        <v>1091</v>
      </c>
      <c r="B29627" t="s">
        <v>1092</v>
      </c>
      <c r="C29627" t="s">
        <v>157</v>
      </c>
      <c r="D29627" s="1">
        <v>45390</v>
      </c>
      <c r="E29627" s="2">
        <v>350</v>
      </c>
      <c r="F29627" t="s">
        <v>1094</v>
      </c>
      <c r="G29627" t="s">
        <v>6268</v>
      </c>
    </row>
    <row r="29628" spans="1:7" x14ac:dyDescent="0.25">
      <c r="A29628" t="s">
        <v>4308</v>
      </c>
      <c r="B29628" t="s">
        <v>4309</v>
      </c>
      <c r="C29628" t="s">
        <v>4310</v>
      </c>
      <c r="D29628" s="1">
        <v>45390</v>
      </c>
      <c r="E29628" s="2">
        <v>175</v>
      </c>
      <c r="G29628" t="s">
        <v>6268</v>
      </c>
    </row>
    <row r="29629" spans="1:7" x14ac:dyDescent="0.25">
      <c r="A29629" t="s">
        <v>6343</v>
      </c>
      <c r="B29629" t="s">
        <v>6344</v>
      </c>
      <c r="C29629" t="s">
        <v>6345</v>
      </c>
      <c r="D29629" s="1">
        <v>45391</v>
      </c>
      <c r="E29629" s="2">
        <v>400</v>
      </c>
      <c r="F29629" t="s">
        <v>6346</v>
      </c>
      <c r="G29629" t="s">
        <v>6268</v>
      </c>
    </row>
    <row r="29630" spans="1:7" x14ac:dyDescent="0.25">
      <c r="A29630">
        <v>1345</v>
      </c>
      <c r="B29630" t="s">
        <v>2563</v>
      </c>
      <c r="C29630" t="s">
        <v>6924</v>
      </c>
      <c r="D29630" s="1">
        <v>45391</v>
      </c>
      <c r="E29630" s="2">
        <v>100</v>
      </c>
      <c r="F29630" t="s">
        <v>6925</v>
      </c>
      <c r="G29630" t="s">
        <v>6782</v>
      </c>
    </row>
    <row r="29631" spans="1:7" x14ac:dyDescent="0.25">
      <c r="A29631">
        <v>1347</v>
      </c>
      <c r="B29631" t="s">
        <v>6926</v>
      </c>
      <c r="D29631" s="1">
        <v>45391</v>
      </c>
      <c r="E29631" s="2">
        <v>400</v>
      </c>
      <c r="G29631" t="s">
        <v>6268</v>
      </c>
    </row>
    <row r="29632" spans="1:7" x14ac:dyDescent="0.25">
      <c r="A29632">
        <v>877</v>
      </c>
      <c r="B29632" t="s">
        <v>6329</v>
      </c>
      <c r="C29632" t="s">
        <v>32</v>
      </c>
      <c r="D29632" s="1">
        <v>45391</v>
      </c>
      <c r="E29632" s="2">
        <v>175</v>
      </c>
      <c r="F29632" t="s">
        <v>6330</v>
      </c>
      <c r="G29632" t="s">
        <v>6268</v>
      </c>
    </row>
    <row r="29633" spans="1:7" x14ac:dyDescent="0.25">
      <c r="A29633">
        <v>882</v>
      </c>
      <c r="B29633" t="s">
        <v>6378</v>
      </c>
      <c r="D29633" s="1">
        <v>45391</v>
      </c>
      <c r="E29633" s="2">
        <v>2500</v>
      </c>
      <c r="F29633" t="s">
        <v>6379</v>
      </c>
      <c r="G29633" t="s">
        <v>6268</v>
      </c>
    </row>
    <row r="29634" spans="1:7" x14ac:dyDescent="0.25">
      <c r="A29634">
        <v>866</v>
      </c>
      <c r="B29634" t="s">
        <v>1419</v>
      </c>
      <c r="C29634" t="s">
        <v>2146</v>
      </c>
      <c r="D29634" s="1">
        <v>45391</v>
      </c>
      <c r="E29634" s="2">
        <v>200</v>
      </c>
      <c r="G29634" t="s">
        <v>6268</v>
      </c>
    </row>
    <row r="29635" spans="1:7" x14ac:dyDescent="0.25">
      <c r="A29635" t="s">
        <v>3605</v>
      </c>
      <c r="B29635" t="s">
        <v>3606</v>
      </c>
      <c r="D29635" s="1">
        <v>45392</v>
      </c>
      <c r="E29635" s="2">
        <v>1500</v>
      </c>
      <c r="F29635" t="s">
        <v>3607</v>
      </c>
      <c r="G29635" t="s">
        <v>6423</v>
      </c>
    </row>
    <row r="29636" spans="1:7" x14ac:dyDescent="0.25">
      <c r="A29636" t="s">
        <v>2189</v>
      </c>
      <c r="B29636" t="s">
        <v>2190</v>
      </c>
      <c r="D29636" s="1">
        <v>45392</v>
      </c>
      <c r="E29636" s="2">
        <v>500</v>
      </c>
      <c r="F29636" t="s">
        <v>2191</v>
      </c>
      <c r="G29636" t="s">
        <v>6268</v>
      </c>
    </row>
    <row r="29637" spans="1:7" x14ac:dyDescent="0.25">
      <c r="A29637">
        <v>1057</v>
      </c>
      <c r="B29637" t="s">
        <v>6554</v>
      </c>
      <c r="C29637" t="s">
        <v>6555</v>
      </c>
      <c r="D29637" s="1">
        <v>45392</v>
      </c>
      <c r="E29637" s="2">
        <v>150</v>
      </c>
      <c r="F29637" t="s">
        <v>6556</v>
      </c>
      <c r="G29637" t="s">
        <v>6331</v>
      </c>
    </row>
    <row r="29638" spans="1:7" x14ac:dyDescent="0.25">
      <c r="A29638">
        <v>1057</v>
      </c>
      <c r="B29638" t="s">
        <v>6554</v>
      </c>
      <c r="C29638" t="s">
        <v>6555</v>
      </c>
      <c r="D29638" s="1">
        <v>45392</v>
      </c>
      <c r="E29638" s="2">
        <v>150</v>
      </c>
      <c r="F29638" t="s">
        <v>6557</v>
      </c>
      <c r="G29638" t="s">
        <v>6331</v>
      </c>
    </row>
    <row r="29639" spans="1:7" x14ac:dyDescent="0.25">
      <c r="A29639" t="s">
        <v>747</v>
      </c>
      <c r="B29639" t="s">
        <v>748</v>
      </c>
      <c r="C29639" t="s">
        <v>749</v>
      </c>
      <c r="D29639" s="1">
        <v>45392</v>
      </c>
      <c r="E29639" s="2">
        <v>1000</v>
      </c>
      <c r="G29639" t="s">
        <v>5818</v>
      </c>
    </row>
    <row r="29640" spans="1:7" x14ac:dyDescent="0.25">
      <c r="A29640">
        <v>1349</v>
      </c>
      <c r="B29640" t="s">
        <v>6215</v>
      </c>
      <c r="C29640" t="s">
        <v>3196</v>
      </c>
      <c r="D29640" s="1">
        <v>45393</v>
      </c>
      <c r="E29640" s="2">
        <v>100</v>
      </c>
      <c r="F29640" t="s">
        <v>6927</v>
      </c>
      <c r="G29640" t="s">
        <v>6331</v>
      </c>
    </row>
    <row r="29641" spans="1:7" x14ac:dyDescent="0.25">
      <c r="A29641">
        <v>1349</v>
      </c>
      <c r="B29641" t="s">
        <v>6215</v>
      </c>
      <c r="C29641" t="s">
        <v>3196</v>
      </c>
      <c r="D29641" s="1">
        <v>45393</v>
      </c>
      <c r="E29641" s="2">
        <v>100</v>
      </c>
      <c r="F29641" t="s">
        <v>6928</v>
      </c>
      <c r="G29641" t="s">
        <v>6331</v>
      </c>
    </row>
    <row r="29642" spans="1:7" x14ac:dyDescent="0.25">
      <c r="A29642">
        <v>1209</v>
      </c>
      <c r="B29642" t="s">
        <v>1389</v>
      </c>
      <c r="C29642" t="s">
        <v>1370</v>
      </c>
      <c r="D29642" s="1">
        <v>45394</v>
      </c>
      <c r="E29642" s="2">
        <v>100</v>
      </c>
      <c r="G29642" t="s">
        <v>186</v>
      </c>
    </row>
    <row r="29643" spans="1:7" x14ac:dyDescent="0.25">
      <c r="A29643" t="s">
        <v>427</v>
      </c>
      <c r="B29643" t="s">
        <v>428</v>
      </c>
      <c r="D29643" s="1">
        <v>45394</v>
      </c>
      <c r="E29643" s="2">
        <v>6508.02</v>
      </c>
      <c r="F29643" t="s">
        <v>429</v>
      </c>
      <c r="G29643" t="s">
        <v>114</v>
      </c>
    </row>
    <row r="29644" spans="1:7" x14ac:dyDescent="0.25">
      <c r="A29644" t="s">
        <v>427</v>
      </c>
      <c r="B29644" t="s">
        <v>428</v>
      </c>
      <c r="D29644" s="1">
        <v>45394</v>
      </c>
      <c r="E29644" s="2">
        <v>19524.060000000001</v>
      </c>
      <c r="F29644" t="s">
        <v>429</v>
      </c>
      <c r="G29644" t="s">
        <v>430</v>
      </c>
    </row>
    <row r="29645" spans="1:7" x14ac:dyDescent="0.25">
      <c r="A29645">
        <v>346</v>
      </c>
      <c r="B29645" t="s">
        <v>5827</v>
      </c>
      <c r="D29645" s="1">
        <v>45394</v>
      </c>
      <c r="E29645" s="2">
        <v>1000</v>
      </c>
      <c r="G29645" t="s">
        <v>5828</v>
      </c>
    </row>
    <row r="29646" spans="1:7" x14ac:dyDescent="0.25">
      <c r="A29646" t="s">
        <v>482</v>
      </c>
      <c r="B29646" t="s">
        <v>483</v>
      </c>
      <c r="C29646" t="s">
        <v>484</v>
      </c>
      <c r="D29646" s="1">
        <v>45394</v>
      </c>
      <c r="E29646" s="2">
        <v>41.67</v>
      </c>
      <c r="F29646" t="s">
        <v>485</v>
      </c>
      <c r="G29646" t="s">
        <v>1240</v>
      </c>
    </row>
    <row r="29647" spans="1:7" x14ac:dyDescent="0.25">
      <c r="A29647" t="s">
        <v>482</v>
      </c>
      <c r="B29647" t="s">
        <v>483</v>
      </c>
      <c r="C29647" t="s">
        <v>484</v>
      </c>
      <c r="D29647" s="1">
        <v>45394</v>
      </c>
      <c r="E29647" s="2">
        <v>83.33</v>
      </c>
      <c r="F29647" t="s">
        <v>485</v>
      </c>
      <c r="G29647" t="s">
        <v>34</v>
      </c>
    </row>
    <row r="29648" spans="1:7" x14ac:dyDescent="0.25">
      <c r="A29648" t="s">
        <v>6929</v>
      </c>
      <c r="B29648" t="s">
        <v>6930</v>
      </c>
      <c r="C29648" t="s">
        <v>6931</v>
      </c>
      <c r="D29648" s="1">
        <v>45394</v>
      </c>
      <c r="E29648" s="2">
        <v>50</v>
      </c>
      <c r="G29648" t="s">
        <v>186</v>
      </c>
    </row>
    <row r="29649" spans="1:7" x14ac:dyDescent="0.25">
      <c r="A29649">
        <v>1326</v>
      </c>
      <c r="B29649" t="s">
        <v>6893</v>
      </c>
      <c r="C29649" t="s">
        <v>6894</v>
      </c>
      <c r="D29649" s="1">
        <v>45396</v>
      </c>
      <c r="E29649" s="2">
        <v>100</v>
      </c>
      <c r="F29649" t="s">
        <v>6895</v>
      </c>
      <c r="G29649" t="s">
        <v>6331</v>
      </c>
    </row>
    <row r="29650" spans="1:7" x14ac:dyDescent="0.25">
      <c r="A29650">
        <v>874</v>
      </c>
      <c r="B29650" t="s">
        <v>6384</v>
      </c>
      <c r="D29650" s="1">
        <v>45397</v>
      </c>
      <c r="E29650" s="2">
        <v>84</v>
      </c>
      <c r="G29650" t="s">
        <v>34</v>
      </c>
    </row>
    <row r="29651" spans="1:7" x14ac:dyDescent="0.25">
      <c r="A29651" t="s">
        <v>388</v>
      </c>
      <c r="B29651" t="s">
        <v>389</v>
      </c>
      <c r="D29651" s="1">
        <v>45397</v>
      </c>
      <c r="E29651" s="2">
        <v>1000</v>
      </c>
      <c r="G29651" t="s">
        <v>1268</v>
      </c>
    </row>
    <row r="29652" spans="1:7" x14ac:dyDescent="0.25">
      <c r="A29652" t="s">
        <v>3805</v>
      </c>
      <c r="B29652" t="s">
        <v>3806</v>
      </c>
      <c r="C29652" t="s">
        <v>3807</v>
      </c>
      <c r="D29652" s="1">
        <v>45397</v>
      </c>
      <c r="E29652" s="2">
        <v>21</v>
      </c>
      <c r="F29652" t="s">
        <v>3808</v>
      </c>
      <c r="G29652" t="s">
        <v>5635</v>
      </c>
    </row>
    <row r="29653" spans="1:7" x14ac:dyDescent="0.25">
      <c r="A29653" t="s">
        <v>3805</v>
      </c>
      <c r="B29653" t="s">
        <v>3806</v>
      </c>
      <c r="C29653" t="s">
        <v>3807</v>
      </c>
      <c r="D29653" s="1">
        <v>45397</v>
      </c>
      <c r="E29653" s="2">
        <v>21</v>
      </c>
      <c r="F29653" t="s">
        <v>3809</v>
      </c>
      <c r="G29653" t="s">
        <v>5635</v>
      </c>
    </row>
    <row r="29654" spans="1:7" x14ac:dyDescent="0.25">
      <c r="A29654" t="s">
        <v>3805</v>
      </c>
      <c r="B29654" t="s">
        <v>3806</v>
      </c>
      <c r="C29654" t="s">
        <v>3807</v>
      </c>
      <c r="D29654" s="1">
        <v>45397</v>
      </c>
      <c r="E29654" s="2">
        <v>21</v>
      </c>
      <c r="F29654" t="s">
        <v>3808</v>
      </c>
      <c r="G29654" t="s">
        <v>5638</v>
      </c>
    </row>
    <row r="29655" spans="1:7" x14ac:dyDescent="0.25">
      <c r="A29655" t="s">
        <v>3805</v>
      </c>
      <c r="B29655" t="s">
        <v>3806</v>
      </c>
      <c r="C29655" t="s">
        <v>3807</v>
      </c>
      <c r="D29655" s="1">
        <v>45397</v>
      </c>
      <c r="E29655" s="2">
        <v>21</v>
      </c>
      <c r="F29655" t="s">
        <v>3809</v>
      </c>
      <c r="G29655" t="s">
        <v>5638</v>
      </c>
    </row>
    <row r="29656" spans="1:7" x14ac:dyDescent="0.25">
      <c r="A29656" t="s">
        <v>5403</v>
      </c>
      <c r="B29656" t="s">
        <v>5404</v>
      </c>
      <c r="C29656" t="s">
        <v>758</v>
      </c>
      <c r="D29656" s="1">
        <v>45397</v>
      </c>
      <c r="E29656" s="2">
        <v>84</v>
      </c>
      <c r="F29656" t="s">
        <v>5405</v>
      </c>
      <c r="G29656" t="s">
        <v>34</v>
      </c>
    </row>
    <row r="29657" spans="1:7" x14ac:dyDescent="0.25">
      <c r="A29657" t="s">
        <v>49</v>
      </c>
      <c r="B29657" t="s">
        <v>50</v>
      </c>
      <c r="C29657" t="s">
        <v>51</v>
      </c>
      <c r="D29657" s="1">
        <v>45397</v>
      </c>
      <c r="E29657" s="2">
        <v>140</v>
      </c>
      <c r="F29657" t="s">
        <v>52</v>
      </c>
      <c r="G29657" t="s">
        <v>2663</v>
      </c>
    </row>
    <row r="29658" spans="1:7" x14ac:dyDescent="0.25">
      <c r="A29658" t="s">
        <v>40</v>
      </c>
      <c r="B29658" t="s">
        <v>41</v>
      </c>
      <c r="C29658" t="s">
        <v>42</v>
      </c>
      <c r="D29658" s="1">
        <v>45397</v>
      </c>
      <c r="E29658" s="2">
        <v>83.33</v>
      </c>
      <c r="F29658" t="s">
        <v>43</v>
      </c>
      <c r="G29658" t="s">
        <v>2898</v>
      </c>
    </row>
    <row r="29659" spans="1:7" x14ac:dyDescent="0.25">
      <c r="A29659" t="s">
        <v>40</v>
      </c>
      <c r="B29659" t="s">
        <v>41</v>
      </c>
      <c r="C29659" t="s">
        <v>42</v>
      </c>
      <c r="D29659" s="1">
        <v>45397</v>
      </c>
      <c r="E29659" s="2">
        <v>83.33</v>
      </c>
      <c r="F29659" t="s">
        <v>43</v>
      </c>
      <c r="G29659" t="s">
        <v>34</v>
      </c>
    </row>
    <row r="29660" spans="1:7" x14ac:dyDescent="0.25">
      <c r="A29660" t="s">
        <v>2463</v>
      </c>
      <c r="B29660" t="s">
        <v>2464</v>
      </c>
      <c r="C29660" t="s">
        <v>2465</v>
      </c>
      <c r="D29660" s="1">
        <v>45397</v>
      </c>
      <c r="E29660" s="2">
        <v>84</v>
      </c>
      <c r="F29660" t="s">
        <v>2466</v>
      </c>
      <c r="G29660" t="s">
        <v>34</v>
      </c>
    </row>
    <row r="29661" spans="1:7" x14ac:dyDescent="0.25">
      <c r="A29661" t="s">
        <v>2463</v>
      </c>
      <c r="B29661" t="s">
        <v>2464</v>
      </c>
      <c r="C29661" t="s">
        <v>2465</v>
      </c>
      <c r="D29661" s="1">
        <v>45397</v>
      </c>
      <c r="E29661" s="2">
        <v>84</v>
      </c>
      <c r="F29661" t="s">
        <v>2467</v>
      </c>
      <c r="G29661" t="s">
        <v>34</v>
      </c>
    </row>
    <row r="29662" spans="1:7" x14ac:dyDescent="0.25">
      <c r="A29662" t="s">
        <v>2463</v>
      </c>
      <c r="B29662" t="s">
        <v>2464</v>
      </c>
      <c r="C29662" t="s">
        <v>2465</v>
      </c>
      <c r="D29662" s="1">
        <v>45397</v>
      </c>
      <c r="E29662" s="2">
        <v>100</v>
      </c>
      <c r="F29662" t="s">
        <v>2466</v>
      </c>
      <c r="G29662" t="s">
        <v>2663</v>
      </c>
    </row>
    <row r="29663" spans="1:7" x14ac:dyDescent="0.25">
      <c r="A29663" t="s">
        <v>2463</v>
      </c>
      <c r="B29663" t="s">
        <v>2464</v>
      </c>
      <c r="C29663" t="s">
        <v>2465</v>
      </c>
      <c r="D29663" s="1">
        <v>45397</v>
      </c>
      <c r="E29663" s="2">
        <v>100</v>
      </c>
      <c r="F29663" t="s">
        <v>2467</v>
      </c>
      <c r="G29663" t="s">
        <v>2663</v>
      </c>
    </row>
    <row r="29664" spans="1:7" x14ac:dyDescent="0.25">
      <c r="A29664" t="s">
        <v>1257</v>
      </c>
      <c r="B29664" t="s">
        <v>1258</v>
      </c>
      <c r="C29664" t="s">
        <v>1259</v>
      </c>
      <c r="D29664" s="1">
        <v>45397</v>
      </c>
      <c r="E29664" s="2">
        <v>83.33</v>
      </c>
      <c r="F29664" t="s">
        <v>1260</v>
      </c>
      <c r="G29664" t="s">
        <v>34</v>
      </c>
    </row>
    <row r="29665" spans="1:7" x14ac:dyDescent="0.25">
      <c r="A29665" t="s">
        <v>2714</v>
      </c>
      <c r="B29665" t="s">
        <v>2715</v>
      </c>
      <c r="C29665" t="s">
        <v>488</v>
      </c>
      <c r="D29665" s="1">
        <v>45397</v>
      </c>
      <c r="E29665" s="2">
        <v>84</v>
      </c>
      <c r="F29665" t="s">
        <v>2716</v>
      </c>
      <c r="G29665" t="s">
        <v>34</v>
      </c>
    </row>
    <row r="29666" spans="1:7" x14ac:dyDescent="0.25">
      <c r="A29666">
        <v>1350</v>
      </c>
      <c r="B29666" t="s">
        <v>825</v>
      </c>
      <c r="C29666" t="s">
        <v>6932</v>
      </c>
      <c r="D29666" s="1">
        <v>45398</v>
      </c>
      <c r="E29666" s="2">
        <v>3600</v>
      </c>
      <c r="G29666" t="s">
        <v>2663</v>
      </c>
    </row>
    <row r="29667" spans="1:7" x14ac:dyDescent="0.25">
      <c r="A29667">
        <v>1349</v>
      </c>
      <c r="B29667" t="s">
        <v>6215</v>
      </c>
      <c r="C29667" t="s">
        <v>3196</v>
      </c>
      <c r="D29667" s="1">
        <v>45398</v>
      </c>
      <c r="E29667" s="2">
        <v>100</v>
      </c>
      <c r="F29667" t="s">
        <v>6927</v>
      </c>
      <c r="G29667" t="s">
        <v>6331</v>
      </c>
    </row>
    <row r="29668" spans="1:7" x14ac:dyDescent="0.25">
      <c r="A29668">
        <v>1349</v>
      </c>
      <c r="B29668" t="s">
        <v>6215</v>
      </c>
      <c r="C29668" t="s">
        <v>3196</v>
      </c>
      <c r="D29668" s="1">
        <v>45398</v>
      </c>
      <c r="E29668" s="2">
        <v>100</v>
      </c>
      <c r="F29668" t="s">
        <v>6928</v>
      </c>
      <c r="G29668" t="s">
        <v>6331</v>
      </c>
    </row>
    <row r="29669" spans="1:7" x14ac:dyDescent="0.25">
      <c r="A29669">
        <v>1084</v>
      </c>
      <c r="B29669" t="s">
        <v>6605</v>
      </c>
      <c r="C29669" t="s">
        <v>6606</v>
      </c>
      <c r="D29669" s="1">
        <v>45398</v>
      </c>
      <c r="E29669" s="2">
        <v>50</v>
      </c>
      <c r="F29669" t="s">
        <v>6607</v>
      </c>
      <c r="G29669" t="s">
        <v>6331</v>
      </c>
    </row>
    <row r="29670" spans="1:7" x14ac:dyDescent="0.25">
      <c r="A29670">
        <v>1364</v>
      </c>
      <c r="B29670" t="s">
        <v>4533</v>
      </c>
      <c r="C29670" t="s">
        <v>1331</v>
      </c>
      <c r="D29670" s="1">
        <v>45406</v>
      </c>
      <c r="E29670" s="2">
        <v>500</v>
      </c>
      <c r="F29670" t="s">
        <v>6933</v>
      </c>
      <c r="G29670" t="s">
        <v>6331</v>
      </c>
    </row>
    <row r="29671" spans="1:7" x14ac:dyDescent="0.25">
      <c r="A29671" t="s">
        <v>1141</v>
      </c>
      <c r="B29671" t="s">
        <v>1142</v>
      </c>
      <c r="C29671" t="s">
        <v>1143</v>
      </c>
      <c r="D29671" s="1">
        <v>45406</v>
      </c>
      <c r="E29671" s="2">
        <v>500</v>
      </c>
      <c r="F29671" t="s">
        <v>1144</v>
      </c>
      <c r="G29671" t="s">
        <v>3613</v>
      </c>
    </row>
    <row r="29672" spans="1:7" x14ac:dyDescent="0.25">
      <c r="A29672" t="s">
        <v>5036</v>
      </c>
      <c r="B29672" t="s">
        <v>5037</v>
      </c>
      <c r="C29672" t="s">
        <v>3544</v>
      </c>
      <c r="D29672" s="1">
        <v>45407</v>
      </c>
      <c r="E29672" s="2">
        <v>2000</v>
      </c>
      <c r="F29672" t="s">
        <v>5038</v>
      </c>
      <c r="G29672" t="s">
        <v>2663</v>
      </c>
    </row>
    <row r="29673" spans="1:7" x14ac:dyDescent="0.25">
      <c r="A29673">
        <v>1367</v>
      </c>
      <c r="B29673" t="s">
        <v>6934</v>
      </c>
      <c r="C29673" t="s">
        <v>6935</v>
      </c>
      <c r="D29673" s="1">
        <v>45407</v>
      </c>
      <c r="E29673" s="2">
        <v>50</v>
      </c>
      <c r="G29673" t="s">
        <v>186</v>
      </c>
    </row>
    <row r="29674" spans="1:7" x14ac:dyDescent="0.25">
      <c r="A29674">
        <v>1368</v>
      </c>
      <c r="B29674" t="s">
        <v>6936</v>
      </c>
      <c r="C29674" t="s">
        <v>6937</v>
      </c>
      <c r="D29674" s="1">
        <v>45407</v>
      </c>
      <c r="E29674" s="2">
        <v>500</v>
      </c>
      <c r="G29674" t="s">
        <v>6938</v>
      </c>
    </row>
    <row r="29675" spans="1:7" x14ac:dyDescent="0.25">
      <c r="A29675">
        <v>1115</v>
      </c>
      <c r="B29675" t="s">
        <v>6651</v>
      </c>
      <c r="D29675" s="1">
        <v>45407</v>
      </c>
      <c r="E29675" s="2">
        <v>1000</v>
      </c>
      <c r="F29675" t="s">
        <v>6652</v>
      </c>
      <c r="G29675" t="s">
        <v>6268</v>
      </c>
    </row>
    <row r="29676" spans="1:7" x14ac:dyDescent="0.25">
      <c r="A29676" t="s">
        <v>2189</v>
      </c>
      <c r="B29676" t="s">
        <v>2190</v>
      </c>
      <c r="D29676" s="1">
        <v>45407</v>
      </c>
      <c r="E29676" s="2">
        <v>1500</v>
      </c>
      <c r="F29676" t="s">
        <v>2191</v>
      </c>
      <c r="G29676" t="s">
        <v>6423</v>
      </c>
    </row>
    <row r="29677" spans="1:7" x14ac:dyDescent="0.25">
      <c r="A29677" t="s">
        <v>767</v>
      </c>
      <c r="B29677" t="s">
        <v>768</v>
      </c>
      <c r="D29677" s="1">
        <v>45407</v>
      </c>
      <c r="E29677" s="2">
        <v>65807.509999999995</v>
      </c>
      <c r="G29677" t="s">
        <v>2663</v>
      </c>
    </row>
    <row r="29678" spans="1:7" x14ac:dyDescent="0.25">
      <c r="A29678" t="s">
        <v>1623</v>
      </c>
      <c r="B29678" t="s">
        <v>1624</v>
      </c>
      <c r="C29678" t="s">
        <v>1625</v>
      </c>
      <c r="D29678" s="1">
        <v>45407</v>
      </c>
      <c r="E29678" s="2">
        <v>250</v>
      </c>
      <c r="F29678" t="s">
        <v>1626</v>
      </c>
      <c r="G29678" t="s">
        <v>1627</v>
      </c>
    </row>
    <row r="29679" spans="1:7" x14ac:dyDescent="0.25">
      <c r="A29679" t="s">
        <v>2451</v>
      </c>
      <c r="B29679" t="s">
        <v>2452</v>
      </c>
      <c r="D29679" s="1">
        <v>45411</v>
      </c>
      <c r="E29679" s="2">
        <v>2500</v>
      </c>
      <c r="F29679" t="s">
        <v>2453</v>
      </c>
      <c r="G29679" t="s">
        <v>6423</v>
      </c>
    </row>
    <row r="29680" spans="1:7" x14ac:dyDescent="0.25">
      <c r="A29680" t="s">
        <v>2652</v>
      </c>
      <c r="B29680" t="s">
        <v>2653</v>
      </c>
      <c r="D29680" s="1">
        <v>45411</v>
      </c>
      <c r="E29680" s="2">
        <v>10000</v>
      </c>
      <c r="F29680" t="s">
        <v>2654</v>
      </c>
      <c r="G29680" t="s">
        <v>6423</v>
      </c>
    </row>
    <row r="29681" spans="1:7" x14ac:dyDescent="0.25">
      <c r="A29681" t="s">
        <v>1221</v>
      </c>
      <c r="B29681" t="s">
        <v>1222</v>
      </c>
      <c r="C29681" t="s">
        <v>1223</v>
      </c>
      <c r="D29681" s="1">
        <v>45411</v>
      </c>
      <c r="E29681" s="2">
        <v>500</v>
      </c>
      <c r="F29681" t="s">
        <v>1224</v>
      </c>
      <c r="G29681" t="s">
        <v>3613</v>
      </c>
    </row>
    <row r="29682" spans="1:7" x14ac:dyDescent="0.25">
      <c r="A29682" t="s">
        <v>225</v>
      </c>
      <c r="B29682" t="s">
        <v>226</v>
      </c>
      <c r="C29682" t="s">
        <v>227</v>
      </c>
      <c r="D29682" s="1">
        <v>45412</v>
      </c>
      <c r="E29682" s="2">
        <v>84</v>
      </c>
      <c r="F29682" t="s">
        <v>228</v>
      </c>
      <c r="G29682" t="s">
        <v>34</v>
      </c>
    </row>
    <row r="29683" spans="1:7" x14ac:dyDescent="0.25">
      <c r="A29683" t="s">
        <v>1426</v>
      </c>
      <c r="B29683" t="s">
        <v>1427</v>
      </c>
      <c r="C29683" t="s">
        <v>826</v>
      </c>
      <c r="D29683" s="1">
        <v>45412</v>
      </c>
      <c r="E29683" s="2">
        <v>84</v>
      </c>
      <c r="F29683" t="s">
        <v>1428</v>
      </c>
      <c r="G29683" t="s">
        <v>34</v>
      </c>
    </row>
    <row r="29684" spans="1:7" x14ac:dyDescent="0.25">
      <c r="A29684" t="s">
        <v>4699</v>
      </c>
      <c r="B29684" t="s">
        <v>4700</v>
      </c>
      <c r="C29684" t="s">
        <v>4701</v>
      </c>
      <c r="D29684" s="1">
        <v>45412</v>
      </c>
      <c r="E29684" s="2">
        <v>84</v>
      </c>
      <c r="F29684" t="s">
        <v>4702</v>
      </c>
      <c r="G29684" t="s">
        <v>34</v>
      </c>
    </row>
    <row r="29685" spans="1:7" x14ac:dyDescent="0.25">
      <c r="A29685" t="s">
        <v>6055</v>
      </c>
      <c r="B29685" t="s">
        <v>6056</v>
      </c>
      <c r="D29685" s="1">
        <v>45412</v>
      </c>
      <c r="E29685" s="2">
        <v>1000</v>
      </c>
      <c r="G29685" t="s">
        <v>114</v>
      </c>
    </row>
    <row r="29686" spans="1:7" x14ac:dyDescent="0.25">
      <c r="A29686">
        <v>209</v>
      </c>
      <c r="B29686" t="s">
        <v>6052</v>
      </c>
      <c r="C29686" t="s">
        <v>6053</v>
      </c>
      <c r="D29686" s="1">
        <v>45412</v>
      </c>
      <c r="E29686" s="2">
        <v>1000</v>
      </c>
      <c r="F29686" t="s">
        <v>6054</v>
      </c>
      <c r="G29686" t="s">
        <v>34</v>
      </c>
    </row>
    <row r="29687" spans="1:7" x14ac:dyDescent="0.25">
      <c r="A29687">
        <v>1371</v>
      </c>
      <c r="B29687" t="s">
        <v>2289</v>
      </c>
      <c r="C29687" t="s">
        <v>5041</v>
      </c>
      <c r="D29687" s="1">
        <v>45412</v>
      </c>
      <c r="E29687" s="2">
        <v>1000</v>
      </c>
      <c r="G29687" t="s">
        <v>34</v>
      </c>
    </row>
    <row r="29688" spans="1:7" x14ac:dyDescent="0.25">
      <c r="A29688" t="s">
        <v>4525</v>
      </c>
      <c r="B29688" t="s">
        <v>4526</v>
      </c>
      <c r="C29688" t="s">
        <v>3574</v>
      </c>
      <c r="D29688" s="1">
        <v>45412</v>
      </c>
      <c r="E29688" s="2">
        <v>84</v>
      </c>
      <c r="F29688" t="s">
        <v>4527</v>
      </c>
      <c r="G29688" t="s">
        <v>34</v>
      </c>
    </row>
    <row r="29689" spans="1:7" x14ac:dyDescent="0.25">
      <c r="A29689" t="s">
        <v>4680</v>
      </c>
      <c r="B29689" t="s">
        <v>4681</v>
      </c>
      <c r="C29689" t="s">
        <v>4682</v>
      </c>
      <c r="D29689" s="1">
        <v>45412</v>
      </c>
      <c r="E29689" s="2">
        <v>84</v>
      </c>
      <c r="F29689" t="s">
        <v>4683</v>
      </c>
      <c r="G29689" t="s">
        <v>34</v>
      </c>
    </row>
    <row r="29690" spans="1:7" x14ac:dyDescent="0.25">
      <c r="A29690" t="s">
        <v>4525</v>
      </c>
      <c r="B29690" t="s">
        <v>4526</v>
      </c>
      <c r="C29690" t="s">
        <v>3574</v>
      </c>
      <c r="D29690" s="1">
        <v>45413</v>
      </c>
      <c r="E29690" s="2">
        <v>25</v>
      </c>
      <c r="F29690" t="s">
        <v>4527</v>
      </c>
      <c r="G29690" t="s">
        <v>97</v>
      </c>
    </row>
    <row r="29691" spans="1:7" x14ac:dyDescent="0.25">
      <c r="A29691">
        <v>1372</v>
      </c>
      <c r="B29691" t="s">
        <v>6780</v>
      </c>
      <c r="C29691" t="s">
        <v>6781</v>
      </c>
      <c r="D29691" s="1">
        <v>45413</v>
      </c>
      <c r="E29691" s="2">
        <v>1000</v>
      </c>
      <c r="G29691" t="s">
        <v>6782</v>
      </c>
    </row>
    <row r="29692" spans="1:7" x14ac:dyDescent="0.25">
      <c r="A29692">
        <v>1373</v>
      </c>
      <c r="B29692" t="s">
        <v>6939</v>
      </c>
      <c r="D29692" s="1">
        <v>45413</v>
      </c>
      <c r="E29692" s="2">
        <v>1000</v>
      </c>
      <c r="F29692" t="s">
        <v>6940</v>
      </c>
      <c r="G29692" t="s">
        <v>6268</v>
      </c>
    </row>
    <row r="29693" spans="1:7" x14ac:dyDescent="0.25">
      <c r="A29693">
        <v>127</v>
      </c>
      <c r="B29693" t="s">
        <v>5609</v>
      </c>
      <c r="C29693" t="s">
        <v>1795</v>
      </c>
      <c r="D29693" s="1">
        <v>45413</v>
      </c>
      <c r="E29693" s="2">
        <v>84</v>
      </c>
      <c r="F29693" t="s">
        <v>5610</v>
      </c>
      <c r="G29693" t="s">
        <v>6387</v>
      </c>
    </row>
    <row r="29694" spans="1:7" x14ac:dyDescent="0.25">
      <c r="A29694">
        <v>847</v>
      </c>
      <c r="B29694" t="s">
        <v>6319</v>
      </c>
      <c r="C29694" t="s">
        <v>6320</v>
      </c>
      <c r="D29694" s="1">
        <v>45413</v>
      </c>
      <c r="E29694" s="2">
        <v>25</v>
      </c>
      <c r="F29694" t="s">
        <v>6321</v>
      </c>
      <c r="G29694" t="s">
        <v>2663</v>
      </c>
    </row>
    <row r="29695" spans="1:7" x14ac:dyDescent="0.25">
      <c r="A29695">
        <v>341</v>
      </c>
      <c r="B29695" t="s">
        <v>5819</v>
      </c>
      <c r="C29695" t="s">
        <v>5820</v>
      </c>
      <c r="D29695" s="1">
        <v>45413</v>
      </c>
      <c r="E29695" s="2">
        <v>50</v>
      </c>
      <c r="F29695" t="s">
        <v>5821</v>
      </c>
      <c r="G29695" t="s">
        <v>5638</v>
      </c>
    </row>
    <row r="29696" spans="1:7" x14ac:dyDescent="0.25">
      <c r="A29696" t="s">
        <v>3500</v>
      </c>
      <c r="B29696" t="s">
        <v>3501</v>
      </c>
      <c r="D29696" s="1">
        <v>45413</v>
      </c>
      <c r="E29696" s="2">
        <v>350</v>
      </c>
      <c r="F29696" t="s">
        <v>3502</v>
      </c>
      <c r="G29696" t="s">
        <v>6268</v>
      </c>
    </row>
    <row r="29697" spans="1:7" x14ac:dyDescent="0.25">
      <c r="A29697" t="s">
        <v>1400</v>
      </c>
      <c r="B29697" t="s">
        <v>1401</v>
      </c>
      <c r="D29697" s="1">
        <v>45413</v>
      </c>
      <c r="E29697" s="2">
        <v>1000</v>
      </c>
      <c r="F29697" t="s">
        <v>1402</v>
      </c>
      <c r="G29697" t="s">
        <v>6268</v>
      </c>
    </row>
    <row r="29698" spans="1:7" x14ac:dyDescent="0.25">
      <c r="A29698" t="s">
        <v>1400</v>
      </c>
      <c r="B29698" t="s">
        <v>1401</v>
      </c>
      <c r="D29698" s="1">
        <v>45413</v>
      </c>
      <c r="E29698" s="2">
        <v>1000</v>
      </c>
      <c r="F29698" t="s">
        <v>1404</v>
      </c>
      <c r="G29698" t="s">
        <v>6268</v>
      </c>
    </row>
    <row r="29699" spans="1:7" x14ac:dyDescent="0.25">
      <c r="A29699">
        <v>383</v>
      </c>
      <c r="B29699" t="s">
        <v>5772</v>
      </c>
      <c r="C29699" t="s">
        <v>5876</v>
      </c>
      <c r="D29699" s="1">
        <v>45415</v>
      </c>
      <c r="E29699" s="2">
        <v>50</v>
      </c>
      <c r="F29699" t="s">
        <v>5877</v>
      </c>
      <c r="G29699" t="s">
        <v>6428</v>
      </c>
    </row>
    <row r="29700" spans="1:7" x14ac:dyDescent="0.25">
      <c r="A29700">
        <v>276</v>
      </c>
      <c r="B29700" t="s">
        <v>5802</v>
      </c>
      <c r="C29700" t="s">
        <v>5803</v>
      </c>
      <c r="D29700" s="1">
        <v>45415</v>
      </c>
      <c r="E29700" s="2">
        <v>5</v>
      </c>
      <c r="G29700" t="s">
        <v>5789</v>
      </c>
    </row>
    <row r="29701" spans="1:7" x14ac:dyDescent="0.25">
      <c r="A29701">
        <v>278</v>
      </c>
      <c r="B29701" t="s">
        <v>2822</v>
      </c>
      <c r="C29701" t="s">
        <v>779</v>
      </c>
      <c r="D29701" s="1">
        <v>45415</v>
      </c>
      <c r="E29701" s="2">
        <v>5</v>
      </c>
      <c r="F29701" t="s">
        <v>5801</v>
      </c>
      <c r="G29701" t="s">
        <v>5789</v>
      </c>
    </row>
    <row r="29702" spans="1:7" x14ac:dyDescent="0.25">
      <c r="A29702">
        <v>851</v>
      </c>
      <c r="B29702" t="s">
        <v>6504</v>
      </c>
      <c r="C29702" t="s">
        <v>6505</v>
      </c>
      <c r="D29702" s="1">
        <v>45415</v>
      </c>
      <c r="E29702" s="2">
        <v>42</v>
      </c>
      <c r="F29702" t="s">
        <v>6506</v>
      </c>
      <c r="G29702" t="s">
        <v>6507</v>
      </c>
    </row>
    <row r="29703" spans="1:7" x14ac:dyDescent="0.25">
      <c r="A29703">
        <v>205</v>
      </c>
      <c r="B29703" t="s">
        <v>5662</v>
      </c>
      <c r="C29703" t="s">
        <v>5663</v>
      </c>
      <c r="D29703" s="1">
        <v>45415</v>
      </c>
      <c r="E29703" s="2">
        <v>84</v>
      </c>
      <c r="F29703" t="s">
        <v>5664</v>
      </c>
      <c r="G29703" t="s">
        <v>6858</v>
      </c>
    </row>
    <row r="29704" spans="1:7" x14ac:dyDescent="0.25">
      <c r="A29704">
        <v>205</v>
      </c>
      <c r="B29704" t="s">
        <v>5662</v>
      </c>
      <c r="C29704" t="s">
        <v>5663</v>
      </c>
      <c r="D29704" s="1">
        <v>45415</v>
      </c>
      <c r="E29704" s="2">
        <v>84</v>
      </c>
      <c r="F29704" t="s">
        <v>5665</v>
      </c>
      <c r="G29704" t="s">
        <v>6858</v>
      </c>
    </row>
    <row r="29705" spans="1:7" x14ac:dyDescent="0.25">
      <c r="A29705">
        <v>68</v>
      </c>
      <c r="B29705" t="s">
        <v>5551</v>
      </c>
      <c r="C29705" t="s">
        <v>5552</v>
      </c>
      <c r="D29705" s="1">
        <v>45415</v>
      </c>
      <c r="E29705" s="2">
        <v>15</v>
      </c>
      <c r="F29705" t="s">
        <v>5553</v>
      </c>
      <c r="G29705" t="s">
        <v>4685</v>
      </c>
    </row>
    <row r="29706" spans="1:7" x14ac:dyDescent="0.25">
      <c r="A29706">
        <v>45</v>
      </c>
      <c r="B29706" t="s">
        <v>1578</v>
      </c>
      <c r="C29706" t="s">
        <v>3033</v>
      </c>
      <c r="D29706" s="1">
        <v>45415</v>
      </c>
      <c r="E29706" s="2">
        <v>84</v>
      </c>
      <c r="F29706" t="s">
        <v>5518</v>
      </c>
      <c r="G29706" t="s">
        <v>34</v>
      </c>
    </row>
    <row r="29707" spans="1:7" x14ac:dyDescent="0.25">
      <c r="A29707">
        <v>1247</v>
      </c>
      <c r="B29707" t="s">
        <v>6836</v>
      </c>
      <c r="C29707" t="s">
        <v>6837</v>
      </c>
      <c r="D29707" s="1">
        <v>45415</v>
      </c>
      <c r="E29707" s="2">
        <v>5</v>
      </c>
      <c r="F29707" t="s">
        <v>6838</v>
      </c>
      <c r="G29707" t="s">
        <v>5789</v>
      </c>
    </row>
    <row r="29708" spans="1:7" x14ac:dyDescent="0.25">
      <c r="A29708" t="s">
        <v>4053</v>
      </c>
      <c r="B29708" t="s">
        <v>580</v>
      </c>
      <c r="C29708" t="s">
        <v>4054</v>
      </c>
      <c r="D29708" s="1">
        <v>45415</v>
      </c>
      <c r="E29708" s="2">
        <v>15</v>
      </c>
      <c r="F29708" t="s">
        <v>4055</v>
      </c>
      <c r="G29708" t="s">
        <v>3282</v>
      </c>
    </row>
    <row r="29709" spans="1:7" x14ac:dyDescent="0.25">
      <c r="A29709" t="s">
        <v>4053</v>
      </c>
      <c r="B29709" t="s">
        <v>580</v>
      </c>
      <c r="C29709" t="s">
        <v>4054</v>
      </c>
      <c r="D29709" s="1">
        <v>45415</v>
      </c>
      <c r="E29709" s="2">
        <v>15</v>
      </c>
      <c r="F29709" t="s">
        <v>4055</v>
      </c>
      <c r="G29709" t="s">
        <v>3282</v>
      </c>
    </row>
    <row r="29710" spans="1:7" x14ac:dyDescent="0.25">
      <c r="A29710" t="s">
        <v>4053</v>
      </c>
      <c r="B29710" t="s">
        <v>580</v>
      </c>
      <c r="C29710" t="s">
        <v>4054</v>
      </c>
      <c r="D29710" s="1">
        <v>45415</v>
      </c>
      <c r="E29710" s="2">
        <v>15</v>
      </c>
      <c r="F29710" t="s">
        <v>4056</v>
      </c>
      <c r="G29710" t="s">
        <v>3282</v>
      </c>
    </row>
    <row r="29711" spans="1:7" x14ac:dyDescent="0.25">
      <c r="A29711" t="s">
        <v>2690</v>
      </c>
      <c r="B29711" t="s">
        <v>2691</v>
      </c>
      <c r="C29711" t="s">
        <v>2692</v>
      </c>
      <c r="D29711" s="1">
        <v>45415</v>
      </c>
      <c r="E29711" s="2">
        <v>50</v>
      </c>
      <c r="F29711" t="s">
        <v>2693</v>
      </c>
      <c r="G29711" t="s">
        <v>1715</v>
      </c>
    </row>
    <row r="29712" spans="1:7" x14ac:dyDescent="0.25">
      <c r="A29712" t="s">
        <v>2690</v>
      </c>
      <c r="B29712" t="s">
        <v>2691</v>
      </c>
      <c r="C29712" t="s">
        <v>2692</v>
      </c>
      <c r="D29712" s="1">
        <v>45415</v>
      </c>
      <c r="E29712" s="2">
        <v>50</v>
      </c>
      <c r="F29712" t="s">
        <v>2693</v>
      </c>
      <c r="G29712" t="s">
        <v>1725</v>
      </c>
    </row>
    <row r="29713" spans="1:7" x14ac:dyDescent="0.25">
      <c r="A29713" t="s">
        <v>636</v>
      </c>
      <c r="B29713" t="s">
        <v>637</v>
      </c>
      <c r="C29713" t="s">
        <v>638</v>
      </c>
      <c r="D29713" s="1">
        <v>45415</v>
      </c>
      <c r="E29713" s="2">
        <v>10</v>
      </c>
      <c r="F29713" t="s">
        <v>639</v>
      </c>
      <c r="G29713" t="s">
        <v>471</v>
      </c>
    </row>
    <row r="29714" spans="1:7" x14ac:dyDescent="0.25">
      <c r="A29714" t="s">
        <v>636</v>
      </c>
      <c r="B29714" t="s">
        <v>637</v>
      </c>
      <c r="C29714" t="s">
        <v>638</v>
      </c>
      <c r="D29714" s="1">
        <v>45415</v>
      </c>
      <c r="E29714" s="2">
        <v>10</v>
      </c>
      <c r="F29714" t="s">
        <v>639</v>
      </c>
      <c r="G29714" t="s">
        <v>1695</v>
      </c>
    </row>
    <row r="29715" spans="1:7" x14ac:dyDescent="0.25">
      <c r="A29715" t="s">
        <v>1590</v>
      </c>
      <c r="B29715" t="s">
        <v>1591</v>
      </c>
      <c r="C29715" t="s">
        <v>1592</v>
      </c>
      <c r="D29715" s="1">
        <v>45415</v>
      </c>
      <c r="E29715" s="2">
        <v>5</v>
      </c>
      <c r="F29715" t="s">
        <v>1593</v>
      </c>
      <c r="G29715" t="s">
        <v>1245</v>
      </c>
    </row>
    <row r="29716" spans="1:7" x14ac:dyDescent="0.25">
      <c r="A29716" t="s">
        <v>529</v>
      </c>
      <c r="B29716" t="s">
        <v>290</v>
      </c>
      <c r="C29716" t="s">
        <v>530</v>
      </c>
      <c r="D29716" s="1">
        <v>45415</v>
      </c>
      <c r="E29716" s="2">
        <v>25</v>
      </c>
      <c r="F29716" t="s">
        <v>531</v>
      </c>
      <c r="G29716" t="s">
        <v>3282</v>
      </c>
    </row>
    <row r="29717" spans="1:7" x14ac:dyDescent="0.25">
      <c r="A29717" t="s">
        <v>2153</v>
      </c>
      <c r="B29717" t="s">
        <v>614</v>
      </c>
      <c r="C29717" t="s">
        <v>1310</v>
      </c>
      <c r="D29717" s="1">
        <v>45415</v>
      </c>
      <c r="E29717" s="2">
        <v>10</v>
      </c>
      <c r="F29717" t="s">
        <v>2154</v>
      </c>
      <c r="G29717" t="s">
        <v>1245</v>
      </c>
    </row>
    <row r="29718" spans="1:7" x14ac:dyDescent="0.25">
      <c r="A29718" t="s">
        <v>2000</v>
      </c>
      <c r="B29718" t="s">
        <v>2001</v>
      </c>
      <c r="C29718" t="s">
        <v>2002</v>
      </c>
      <c r="D29718" s="1">
        <v>45415</v>
      </c>
      <c r="E29718" s="2">
        <v>100</v>
      </c>
      <c r="F29718" t="s">
        <v>2003</v>
      </c>
      <c r="G29718" t="s">
        <v>2681</v>
      </c>
    </row>
    <row r="29719" spans="1:7" x14ac:dyDescent="0.25">
      <c r="A29719" t="s">
        <v>2000</v>
      </c>
      <c r="B29719" t="s">
        <v>2001</v>
      </c>
      <c r="C29719" t="s">
        <v>2002</v>
      </c>
      <c r="D29719" s="1">
        <v>45415</v>
      </c>
      <c r="E29719" s="2">
        <v>100</v>
      </c>
      <c r="F29719" t="s">
        <v>2004</v>
      </c>
      <c r="G29719" t="s">
        <v>2681</v>
      </c>
    </row>
    <row r="29720" spans="1:7" x14ac:dyDescent="0.25">
      <c r="A29720" t="s">
        <v>3689</v>
      </c>
      <c r="B29720" t="s">
        <v>3690</v>
      </c>
      <c r="C29720" t="s">
        <v>3691</v>
      </c>
      <c r="D29720" s="1">
        <v>45415</v>
      </c>
      <c r="E29720" s="2">
        <v>34.96</v>
      </c>
      <c r="F29720" t="s">
        <v>3692</v>
      </c>
      <c r="G29720" t="s">
        <v>97</v>
      </c>
    </row>
    <row r="29721" spans="1:7" x14ac:dyDescent="0.25">
      <c r="A29721" t="s">
        <v>2742</v>
      </c>
      <c r="B29721" t="s">
        <v>2743</v>
      </c>
      <c r="C29721" t="s">
        <v>2744</v>
      </c>
      <c r="D29721" s="1">
        <v>45415</v>
      </c>
      <c r="E29721" s="2">
        <v>150</v>
      </c>
      <c r="F29721" t="s">
        <v>2745</v>
      </c>
      <c r="G29721" t="s">
        <v>2746</v>
      </c>
    </row>
    <row r="29722" spans="1:7" x14ac:dyDescent="0.25">
      <c r="A29722" t="s">
        <v>2742</v>
      </c>
      <c r="B29722" t="s">
        <v>2743</v>
      </c>
      <c r="C29722" t="s">
        <v>2744</v>
      </c>
      <c r="D29722" s="1">
        <v>45415</v>
      </c>
      <c r="E29722" s="2">
        <v>150</v>
      </c>
      <c r="F29722" t="s">
        <v>2747</v>
      </c>
      <c r="G29722" t="s">
        <v>2746</v>
      </c>
    </row>
    <row r="29723" spans="1:7" x14ac:dyDescent="0.25">
      <c r="A29723" t="s">
        <v>3686</v>
      </c>
      <c r="B29723" t="s">
        <v>764</v>
      </c>
      <c r="C29723" t="s">
        <v>3687</v>
      </c>
      <c r="D29723" s="1">
        <v>45415</v>
      </c>
      <c r="E29723" s="2">
        <v>5</v>
      </c>
      <c r="F29723" t="s">
        <v>3688</v>
      </c>
      <c r="G29723" t="s">
        <v>1245</v>
      </c>
    </row>
    <row r="29724" spans="1:7" x14ac:dyDescent="0.25">
      <c r="A29724" t="s">
        <v>3686</v>
      </c>
      <c r="B29724" t="s">
        <v>764</v>
      </c>
      <c r="C29724" t="s">
        <v>3687</v>
      </c>
      <c r="D29724" s="1">
        <v>45415</v>
      </c>
      <c r="E29724" s="2">
        <v>5</v>
      </c>
      <c r="F29724" t="s">
        <v>3688</v>
      </c>
      <c r="G29724" t="s">
        <v>97</v>
      </c>
    </row>
    <row r="29725" spans="1:7" x14ac:dyDescent="0.25">
      <c r="A29725" t="s">
        <v>5385</v>
      </c>
      <c r="B29725" t="s">
        <v>2992</v>
      </c>
      <c r="C29725" t="s">
        <v>5386</v>
      </c>
      <c r="D29725" s="1">
        <v>45415</v>
      </c>
      <c r="E29725" s="2">
        <v>100</v>
      </c>
      <c r="F29725" t="s">
        <v>5387</v>
      </c>
      <c r="G29725" t="s">
        <v>67</v>
      </c>
    </row>
    <row r="29726" spans="1:7" x14ac:dyDescent="0.25">
      <c r="A29726" t="s">
        <v>5385</v>
      </c>
      <c r="B29726" t="s">
        <v>2992</v>
      </c>
      <c r="C29726" t="s">
        <v>5386</v>
      </c>
      <c r="D29726" s="1">
        <v>45415</v>
      </c>
      <c r="E29726" s="2">
        <v>200</v>
      </c>
      <c r="F29726" t="s">
        <v>5387</v>
      </c>
      <c r="G29726" t="s">
        <v>6423</v>
      </c>
    </row>
    <row r="29727" spans="1:7" x14ac:dyDescent="0.25">
      <c r="A29727" t="s">
        <v>312</v>
      </c>
      <c r="B29727" t="s">
        <v>248</v>
      </c>
      <c r="C29727" t="s">
        <v>313</v>
      </c>
      <c r="D29727" s="1">
        <v>45415</v>
      </c>
      <c r="E29727" s="2">
        <v>50</v>
      </c>
      <c r="F29727" t="s">
        <v>314</v>
      </c>
      <c r="G29727" t="s">
        <v>315</v>
      </c>
    </row>
    <row r="29728" spans="1:7" x14ac:dyDescent="0.25">
      <c r="A29728" t="s">
        <v>322</v>
      </c>
      <c r="B29728" t="s">
        <v>323</v>
      </c>
      <c r="C29728" t="s">
        <v>324</v>
      </c>
      <c r="D29728" s="1">
        <v>45415</v>
      </c>
      <c r="E29728" s="2">
        <v>63</v>
      </c>
      <c r="F29728" t="s">
        <v>325</v>
      </c>
      <c r="G29728" t="s">
        <v>326</v>
      </c>
    </row>
    <row r="29729" spans="1:7" x14ac:dyDescent="0.25">
      <c r="A29729" t="s">
        <v>322</v>
      </c>
      <c r="B29729" t="s">
        <v>323</v>
      </c>
      <c r="C29729" t="s">
        <v>324</v>
      </c>
      <c r="D29729" s="1">
        <v>45415</v>
      </c>
      <c r="E29729" s="2">
        <v>63</v>
      </c>
      <c r="F29729" t="s">
        <v>327</v>
      </c>
      <c r="G29729" t="s">
        <v>326</v>
      </c>
    </row>
    <row r="29730" spans="1:7" x14ac:dyDescent="0.25">
      <c r="A29730" t="s">
        <v>1803</v>
      </c>
      <c r="B29730" t="s">
        <v>1804</v>
      </c>
      <c r="C29730" t="s">
        <v>1805</v>
      </c>
      <c r="D29730" s="1">
        <v>45415</v>
      </c>
      <c r="E29730" s="2">
        <v>25</v>
      </c>
      <c r="F29730" t="s">
        <v>1806</v>
      </c>
      <c r="G29730" t="s">
        <v>271</v>
      </c>
    </row>
    <row r="29731" spans="1:7" x14ac:dyDescent="0.25">
      <c r="A29731" t="s">
        <v>1803</v>
      </c>
      <c r="B29731" t="s">
        <v>1804</v>
      </c>
      <c r="C29731" t="s">
        <v>1805</v>
      </c>
      <c r="D29731" s="1">
        <v>45415</v>
      </c>
      <c r="E29731" s="2">
        <v>25</v>
      </c>
      <c r="F29731" t="s">
        <v>1806</v>
      </c>
      <c r="G29731" t="s">
        <v>5422</v>
      </c>
    </row>
    <row r="29732" spans="1:7" x14ac:dyDescent="0.25">
      <c r="A29732" t="s">
        <v>1450</v>
      </c>
      <c r="B29732" t="s">
        <v>1451</v>
      </c>
      <c r="C29732" t="s">
        <v>1452</v>
      </c>
      <c r="D29732" s="1">
        <v>45415</v>
      </c>
      <c r="E29732" s="2">
        <v>84</v>
      </c>
      <c r="F29732" t="s">
        <v>1453</v>
      </c>
      <c r="G29732" t="s">
        <v>34</v>
      </c>
    </row>
    <row r="29733" spans="1:7" x14ac:dyDescent="0.25">
      <c r="A29733" t="s">
        <v>1450</v>
      </c>
      <c r="B29733" t="s">
        <v>1451</v>
      </c>
      <c r="C29733" t="s">
        <v>1452</v>
      </c>
      <c r="D29733" s="1">
        <v>45415</v>
      </c>
      <c r="E29733" s="2">
        <v>84</v>
      </c>
      <c r="F29733" t="s">
        <v>1454</v>
      </c>
      <c r="G29733" t="s">
        <v>34</v>
      </c>
    </row>
    <row r="29734" spans="1:7" x14ac:dyDescent="0.25">
      <c r="A29734" t="s">
        <v>1450</v>
      </c>
      <c r="B29734" t="s">
        <v>1451</v>
      </c>
      <c r="C29734" t="s">
        <v>1452</v>
      </c>
      <c r="D29734" s="1">
        <v>45415</v>
      </c>
      <c r="E29734" s="2">
        <v>84</v>
      </c>
      <c r="F29734" t="s">
        <v>1454</v>
      </c>
      <c r="G29734" t="s">
        <v>34</v>
      </c>
    </row>
    <row r="29735" spans="1:7" x14ac:dyDescent="0.25">
      <c r="A29735" t="s">
        <v>263</v>
      </c>
      <c r="B29735" t="s">
        <v>264</v>
      </c>
      <c r="C29735" t="s">
        <v>265</v>
      </c>
      <c r="D29735" s="1">
        <v>45415</v>
      </c>
      <c r="E29735" s="2">
        <v>50</v>
      </c>
      <c r="F29735" t="s">
        <v>266</v>
      </c>
      <c r="G29735" t="s">
        <v>1695</v>
      </c>
    </row>
    <row r="29736" spans="1:7" x14ac:dyDescent="0.25">
      <c r="A29736" t="s">
        <v>5031</v>
      </c>
      <c r="B29736" t="s">
        <v>5032</v>
      </c>
      <c r="C29736" t="s">
        <v>5033</v>
      </c>
      <c r="D29736" s="1">
        <v>45415</v>
      </c>
      <c r="E29736" s="2">
        <v>100</v>
      </c>
      <c r="F29736" t="s">
        <v>5034</v>
      </c>
      <c r="G29736" t="s">
        <v>2663</v>
      </c>
    </row>
    <row r="29737" spans="1:7" x14ac:dyDescent="0.25">
      <c r="A29737" t="s">
        <v>2748</v>
      </c>
      <c r="B29737" t="s">
        <v>2749</v>
      </c>
      <c r="C29737" t="s">
        <v>2750</v>
      </c>
      <c r="D29737" s="1">
        <v>45415</v>
      </c>
      <c r="E29737" s="2">
        <v>10</v>
      </c>
      <c r="F29737" t="s">
        <v>2751</v>
      </c>
      <c r="G29737" t="s">
        <v>67</v>
      </c>
    </row>
    <row r="29738" spans="1:7" x14ac:dyDescent="0.25">
      <c r="A29738" t="s">
        <v>2748</v>
      </c>
      <c r="B29738" t="s">
        <v>2749</v>
      </c>
      <c r="C29738" t="s">
        <v>2750</v>
      </c>
      <c r="D29738" s="1">
        <v>45415</v>
      </c>
      <c r="E29738" s="2">
        <v>10</v>
      </c>
      <c r="F29738" t="s">
        <v>2751</v>
      </c>
      <c r="G29738" t="s">
        <v>67</v>
      </c>
    </row>
    <row r="29739" spans="1:7" x14ac:dyDescent="0.25">
      <c r="A29739" t="s">
        <v>2748</v>
      </c>
      <c r="B29739" t="s">
        <v>2749</v>
      </c>
      <c r="C29739" t="s">
        <v>2750</v>
      </c>
      <c r="D29739" s="1">
        <v>45415</v>
      </c>
      <c r="E29739" s="2">
        <v>10</v>
      </c>
      <c r="F29739" t="s">
        <v>2752</v>
      </c>
      <c r="G29739" t="s">
        <v>67</v>
      </c>
    </row>
    <row r="29740" spans="1:7" x14ac:dyDescent="0.25">
      <c r="A29740" t="s">
        <v>2748</v>
      </c>
      <c r="B29740" t="s">
        <v>2749</v>
      </c>
      <c r="C29740" t="s">
        <v>2750</v>
      </c>
      <c r="D29740" s="1">
        <v>45415</v>
      </c>
      <c r="E29740" s="2">
        <v>10</v>
      </c>
      <c r="F29740" t="s">
        <v>2751</v>
      </c>
      <c r="G29740" t="s">
        <v>1695</v>
      </c>
    </row>
    <row r="29741" spans="1:7" x14ac:dyDescent="0.25">
      <c r="A29741" t="s">
        <v>2748</v>
      </c>
      <c r="B29741" t="s">
        <v>2749</v>
      </c>
      <c r="C29741" t="s">
        <v>2750</v>
      </c>
      <c r="D29741" s="1">
        <v>45415</v>
      </c>
      <c r="E29741" s="2">
        <v>10</v>
      </c>
      <c r="F29741" t="s">
        <v>2751</v>
      </c>
      <c r="G29741" t="s">
        <v>1695</v>
      </c>
    </row>
    <row r="29742" spans="1:7" x14ac:dyDescent="0.25">
      <c r="A29742" t="s">
        <v>2748</v>
      </c>
      <c r="B29742" t="s">
        <v>2749</v>
      </c>
      <c r="C29742" t="s">
        <v>2750</v>
      </c>
      <c r="D29742" s="1">
        <v>45415</v>
      </c>
      <c r="E29742" s="2">
        <v>10</v>
      </c>
      <c r="F29742" t="s">
        <v>2752</v>
      </c>
      <c r="G29742" t="s">
        <v>1695</v>
      </c>
    </row>
    <row r="29743" spans="1:7" x14ac:dyDescent="0.25">
      <c r="A29743" t="s">
        <v>125</v>
      </c>
      <c r="B29743" t="s">
        <v>126</v>
      </c>
      <c r="C29743" t="s">
        <v>127</v>
      </c>
      <c r="D29743" s="1">
        <v>45415</v>
      </c>
      <c r="E29743" s="2">
        <v>5</v>
      </c>
      <c r="F29743" t="s">
        <v>128</v>
      </c>
      <c r="G29743" t="s">
        <v>310</v>
      </c>
    </row>
    <row r="29744" spans="1:7" x14ac:dyDescent="0.25">
      <c r="A29744" t="s">
        <v>3100</v>
      </c>
      <c r="B29744" t="s">
        <v>3101</v>
      </c>
      <c r="C29744" t="s">
        <v>3102</v>
      </c>
      <c r="D29744" s="1">
        <v>45415</v>
      </c>
      <c r="E29744" s="2">
        <v>100</v>
      </c>
      <c r="F29744" t="s">
        <v>3103</v>
      </c>
      <c r="G29744" t="s">
        <v>67</v>
      </c>
    </row>
    <row r="29745" spans="1:7" x14ac:dyDescent="0.25">
      <c r="A29745" t="s">
        <v>4781</v>
      </c>
      <c r="B29745" t="s">
        <v>4782</v>
      </c>
      <c r="C29745" t="s">
        <v>4783</v>
      </c>
      <c r="D29745" s="1">
        <v>45415</v>
      </c>
      <c r="E29745" s="2">
        <v>5</v>
      </c>
      <c r="F29745" t="s">
        <v>4784</v>
      </c>
      <c r="G29745" t="s">
        <v>2663</v>
      </c>
    </row>
    <row r="29746" spans="1:7" x14ac:dyDescent="0.25">
      <c r="A29746" t="s">
        <v>2346</v>
      </c>
      <c r="B29746" t="s">
        <v>371</v>
      </c>
      <c r="C29746" t="s">
        <v>2347</v>
      </c>
      <c r="D29746" s="1">
        <v>45415</v>
      </c>
      <c r="E29746" s="2">
        <v>45</v>
      </c>
      <c r="F29746" t="s">
        <v>2348</v>
      </c>
      <c r="G29746" t="s">
        <v>6666</v>
      </c>
    </row>
    <row r="29747" spans="1:7" x14ac:dyDescent="0.25">
      <c r="A29747" t="s">
        <v>2346</v>
      </c>
      <c r="B29747" t="s">
        <v>371</v>
      </c>
      <c r="C29747" t="s">
        <v>2347</v>
      </c>
      <c r="D29747" s="1">
        <v>45415</v>
      </c>
      <c r="E29747" s="2">
        <v>45</v>
      </c>
      <c r="F29747" t="s">
        <v>2349</v>
      </c>
      <c r="G29747" t="s">
        <v>6666</v>
      </c>
    </row>
    <row r="29748" spans="1:7" x14ac:dyDescent="0.25">
      <c r="A29748" t="s">
        <v>129</v>
      </c>
      <c r="B29748" t="s">
        <v>130</v>
      </c>
      <c r="C29748" t="s">
        <v>131</v>
      </c>
      <c r="D29748" s="1">
        <v>45415</v>
      </c>
      <c r="E29748" s="2">
        <v>10</v>
      </c>
      <c r="F29748" t="s">
        <v>132</v>
      </c>
      <c r="G29748" t="s">
        <v>9</v>
      </c>
    </row>
    <row r="29749" spans="1:7" x14ac:dyDescent="0.25">
      <c r="A29749" t="s">
        <v>5203</v>
      </c>
      <c r="B29749" t="s">
        <v>15</v>
      </c>
      <c r="C29749" t="s">
        <v>5204</v>
      </c>
      <c r="D29749" s="1">
        <v>45415</v>
      </c>
      <c r="E29749" s="2">
        <v>25</v>
      </c>
      <c r="F29749" t="s">
        <v>5205</v>
      </c>
      <c r="G29749" t="s">
        <v>5789</v>
      </c>
    </row>
    <row r="29750" spans="1:7" x14ac:dyDescent="0.25">
      <c r="A29750" t="s">
        <v>2753</v>
      </c>
      <c r="B29750" t="s">
        <v>740</v>
      </c>
      <c r="C29750" t="s">
        <v>2754</v>
      </c>
      <c r="D29750" s="1">
        <v>45415</v>
      </c>
      <c r="E29750" s="2">
        <v>5</v>
      </c>
      <c r="F29750" t="s">
        <v>2755</v>
      </c>
      <c r="G29750" t="s">
        <v>1440</v>
      </c>
    </row>
    <row r="29751" spans="1:7" x14ac:dyDescent="0.25">
      <c r="A29751" t="s">
        <v>2753</v>
      </c>
      <c r="B29751" t="s">
        <v>740</v>
      </c>
      <c r="C29751" t="s">
        <v>2754</v>
      </c>
      <c r="D29751" s="1">
        <v>45415</v>
      </c>
      <c r="E29751" s="2">
        <v>5</v>
      </c>
      <c r="F29751" t="s">
        <v>2756</v>
      </c>
      <c r="G29751" t="s">
        <v>1440</v>
      </c>
    </row>
    <row r="29752" spans="1:7" x14ac:dyDescent="0.25">
      <c r="A29752" t="s">
        <v>2753</v>
      </c>
      <c r="B29752" t="s">
        <v>740</v>
      </c>
      <c r="C29752" t="s">
        <v>2754</v>
      </c>
      <c r="D29752" s="1">
        <v>45415</v>
      </c>
      <c r="E29752" s="2">
        <v>5</v>
      </c>
      <c r="F29752" t="s">
        <v>2757</v>
      </c>
      <c r="G29752" t="s">
        <v>1440</v>
      </c>
    </row>
    <row r="29753" spans="1:7" x14ac:dyDescent="0.25">
      <c r="A29753" t="s">
        <v>1492</v>
      </c>
      <c r="B29753" t="s">
        <v>1493</v>
      </c>
      <c r="C29753" t="s">
        <v>1494</v>
      </c>
      <c r="D29753" s="1">
        <v>45415</v>
      </c>
      <c r="E29753" s="2">
        <v>100</v>
      </c>
      <c r="F29753" t="s">
        <v>1495</v>
      </c>
      <c r="G29753" t="s">
        <v>67</v>
      </c>
    </row>
    <row r="29754" spans="1:7" x14ac:dyDescent="0.25">
      <c r="A29754" t="s">
        <v>138</v>
      </c>
      <c r="B29754" t="s">
        <v>139</v>
      </c>
      <c r="C29754" t="s">
        <v>140</v>
      </c>
      <c r="D29754" s="1">
        <v>45415</v>
      </c>
      <c r="E29754" s="2">
        <v>40</v>
      </c>
      <c r="F29754" t="s">
        <v>141</v>
      </c>
      <c r="G29754" t="s">
        <v>1695</v>
      </c>
    </row>
    <row r="29755" spans="1:7" x14ac:dyDescent="0.25">
      <c r="A29755" t="s">
        <v>3698</v>
      </c>
      <c r="B29755" t="s">
        <v>3699</v>
      </c>
      <c r="C29755" t="s">
        <v>3700</v>
      </c>
      <c r="D29755" s="1">
        <v>45415</v>
      </c>
      <c r="E29755" s="2">
        <v>150</v>
      </c>
      <c r="F29755" t="s">
        <v>3701</v>
      </c>
      <c r="G29755" t="s">
        <v>34</v>
      </c>
    </row>
    <row r="29756" spans="1:7" x14ac:dyDescent="0.25">
      <c r="A29756" t="s">
        <v>1580</v>
      </c>
      <c r="B29756" t="s">
        <v>1581</v>
      </c>
      <c r="C29756" t="s">
        <v>1582</v>
      </c>
      <c r="D29756" s="1">
        <v>45415</v>
      </c>
      <c r="E29756" s="2">
        <v>20</v>
      </c>
      <c r="F29756" t="s">
        <v>1583</v>
      </c>
      <c r="G29756" t="s">
        <v>9</v>
      </c>
    </row>
    <row r="29757" spans="1:7" x14ac:dyDescent="0.25">
      <c r="A29757" t="s">
        <v>1095</v>
      </c>
      <c r="B29757" t="s">
        <v>1096</v>
      </c>
      <c r="C29757" t="s">
        <v>1097</v>
      </c>
      <c r="D29757" s="1">
        <v>45415</v>
      </c>
      <c r="E29757" s="2">
        <v>15</v>
      </c>
      <c r="F29757" t="s">
        <v>1098</v>
      </c>
      <c r="G29757" t="s">
        <v>114</v>
      </c>
    </row>
    <row r="29758" spans="1:7" x14ac:dyDescent="0.25">
      <c r="A29758" t="s">
        <v>1095</v>
      </c>
      <c r="B29758" t="s">
        <v>1096</v>
      </c>
      <c r="C29758" t="s">
        <v>1097</v>
      </c>
      <c r="D29758" s="1">
        <v>45415</v>
      </c>
      <c r="E29758" s="2">
        <v>15</v>
      </c>
      <c r="F29758" t="s">
        <v>1099</v>
      </c>
      <c r="G29758" t="s">
        <v>114</v>
      </c>
    </row>
    <row r="29759" spans="1:7" x14ac:dyDescent="0.25">
      <c r="A29759" t="s">
        <v>1095</v>
      </c>
      <c r="B29759" t="s">
        <v>1096</v>
      </c>
      <c r="C29759" t="s">
        <v>1097</v>
      </c>
      <c r="D29759" s="1">
        <v>45415</v>
      </c>
      <c r="E29759" s="2">
        <v>15</v>
      </c>
      <c r="F29759" t="s">
        <v>1099</v>
      </c>
      <c r="G29759" t="s">
        <v>114</v>
      </c>
    </row>
    <row r="29760" spans="1:7" x14ac:dyDescent="0.25">
      <c r="A29760" t="s">
        <v>1095</v>
      </c>
      <c r="B29760" t="s">
        <v>1096</v>
      </c>
      <c r="C29760" t="s">
        <v>1097</v>
      </c>
      <c r="D29760" s="1">
        <v>45415</v>
      </c>
      <c r="E29760" s="2">
        <v>15</v>
      </c>
      <c r="F29760" t="s">
        <v>1099</v>
      </c>
      <c r="G29760" t="s">
        <v>114</v>
      </c>
    </row>
    <row r="29761" spans="1:7" x14ac:dyDescent="0.25">
      <c r="A29761" t="s">
        <v>1095</v>
      </c>
      <c r="B29761" t="s">
        <v>1096</v>
      </c>
      <c r="C29761" t="s">
        <v>1097</v>
      </c>
      <c r="D29761" s="1">
        <v>45415</v>
      </c>
      <c r="E29761" s="2">
        <v>10</v>
      </c>
      <c r="F29761" t="s">
        <v>1098</v>
      </c>
      <c r="G29761" t="s">
        <v>257</v>
      </c>
    </row>
    <row r="29762" spans="1:7" x14ac:dyDescent="0.25">
      <c r="A29762" t="s">
        <v>1095</v>
      </c>
      <c r="B29762" t="s">
        <v>1096</v>
      </c>
      <c r="C29762" t="s">
        <v>1097</v>
      </c>
      <c r="D29762" s="1">
        <v>45415</v>
      </c>
      <c r="E29762" s="2">
        <v>10</v>
      </c>
      <c r="F29762" t="s">
        <v>1099</v>
      </c>
      <c r="G29762" t="s">
        <v>257</v>
      </c>
    </row>
    <row r="29763" spans="1:7" x14ac:dyDescent="0.25">
      <c r="A29763" t="s">
        <v>1095</v>
      </c>
      <c r="B29763" t="s">
        <v>1096</v>
      </c>
      <c r="C29763" t="s">
        <v>1097</v>
      </c>
      <c r="D29763" s="1">
        <v>45415</v>
      </c>
      <c r="E29763" s="2">
        <v>10</v>
      </c>
      <c r="F29763" t="s">
        <v>1099</v>
      </c>
      <c r="G29763" t="s">
        <v>257</v>
      </c>
    </row>
    <row r="29764" spans="1:7" x14ac:dyDescent="0.25">
      <c r="A29764" t="s">
        <v>1095</v>
      </c>
      <c r="B29764" t="s">
        <v>1096</v>
      </c>
      <c r="C29764" t="s">
        <v>1097</v>
      </c>
      <c r="D29764" s="1">
        <v>45415</v>
      </c>
      <c r="E29764" s="2">
        <v>10</v>
      </c>
      <c r="F29764" t="s">
        <v>1099</v>
      </c>
      <c r="G29764" t="s">
        <v>257</v>
      </c>
    </row>
    <row r="29765" spans="1:7" x14ac:dyDescent="0.25">
      <c r="A29765" t="s">
        <v>1095</v>
      </c>
      <c r="B29765" t="s">
        <v>1096</v>
      </c>
      <c r="C29765" t="s">
        <v>1097</v>
      </c>
      <c r="D29765" s="1">
        <v>45415</v>
      </c>
      <c r="E29765" s="2">
        <v>10</v>
      </c>
      <c r="F29765" t="s">
        <v>1098</v>
      </c>
      <c r="G29765" t="s">
        <v>828</v>
      </c>
    </row>
    <row r="29766" spans="1:7" x14ac:dyDescent="0.25">
      <c r="A29766" t="s">
        <v>1095</v>
      </c>
      <c r="B29766" t="s">
        <v>1096</v>
      </c>
      <c r="C29766" t="s">
        <v>1097</v>
      </c>
      <c r="D29766" s="1">
        <v>45415</v>
      </c>
      <c r="E29766" s="2">
        <v>10</v>
      </c>
      <c r="F29766" t="s">
        <v>1099</v>
      </c>
      <c r="G29766" t="s">
        <v>828</v>
      </c>
    </row>
    <row r="29767" spans="1:7" x14ac:dyDescent="0.25">
      <c r="A29767" t="s">
        <v>1095</v>
      </c>
      <c r="B29767" t="s">
        <v>1096</v>
      </c>
      <c r="C29767" t="s">
        <v>1097</v>
      </c>
      <c r="D29767" s="1">
        <v>45415</v>
      </c>
      <c r="E29767" s="2">
        <v>10</v>
      </c>
      <c r="F29767" t="s">
        <v>1099</v>
      </c>
      <c r="G29767" t="s">
        <v>828</v>
      </c>
    </row>
    <row r="29768" spans="1:7" x14ac:dyDescent="0.25">
      <c r="A29768" t="s">
        <v>1095</v>
      </c>
      <c r="B29768" t="s">
        <v>1096</v>
      </c>
      <c r="C29768" t="s">
        <v>1097</v>
      </c>
      <c r="D29768" s="1">
        <v>45415</v>
      </c>
      <c r="E29768" s="2">
        <v>10</v>
      </c>
      <c r="F29768" t="s">
        <v>1099</v>
      </c>
      <c r="G29768" t="s">
        <v>828</v>
      </c>
    </row>
    <row r="29769" spans="1:7" x14ac:dyDescent="0.25">
      <c r="A29769" t="s">
        <v>4665</v>
      </c>
      <c r="B29769" t="s">
        <v>4666</v>
      </c>
      <c r="C29769" t="s">
        <v>4667</v>
      </c>
      <c r="D29769" s="1">
        <v>45415</v>
      </c>
      <c r="E29769" s="2">
        <v>50</v>
      </c>
      <c r="F29769" t="s">
        <v>4668</v>
      </c>
      <c r="G29769" t="s">
        <v>1245</v>
      </c>
    </row>
    <row r="29770" spans="1:7" x14ac:dyDescent="0.25">
      <c r="A29770" t="s">
        <v>4665</v>
      </c>
      <c r="B29770" t="s">
        <v>4666</v>
      </c>
      <c r="C29770" t="s">
        <v>4667</v>
      </c>
      <c r="D29770" s="1">
        <v>45415</v>
      </c>
      <c r="E29770" s="2">
        <v>50</v>
      </c>
      <c r="F29770" t="s">
        <v>4669</v>
      </c>
      <c r="G29770" t="s">
        <v>1245</v>
      </c>
    </row>
    <row r="29771" spans="1:7" x14ac:dyDescent="0.25">
      <c r="A29771" t="s">
        <v>4665</v>
      </c>
      <c r="B29771" t="s">
        <v>4666</v>
      </c>
      <c r="C29771" t="s">
        <v>4667</v>
      </c>
      <c r="D29771" s="1">
        <v>45415</v>
      </c>
      <c r="E29771" s="2">
        <v>50</v>
      </c>
      <c r="F29771" t="s">
        <v>4670</v>
      </c>
      <c r="G29771" t="s">
        <v>1245</v>
      </c>
    </row>
    <row r="29772" spans="1:7" x14ac:dyDescent="0.25">
      <c r="A29772" t="s">
        <v>4665</v>
      </c>
      <c r="B29772" t="s">
        <v>4666</v>
      </c>
      <c r="C29772" t="s">
        <v>4667</v>
      </c>
      <c r="D29772" s="1">
        <v>45415</v>
      </c>
      <c r="E29772" s="2">
        <v>50</v>
      </c>
      <c r="F29772" t="s">
        <v>4668</v>
      </c>
      <c r="G29772" t="s">
        <v>276</v>
      </c>
    </row>
    <row r="29773" spans="1:7" x14ac:dyDescent="0.25">
      <c r="A29773" t="s">
        <v>4665</v>
      </c>
      <c r="B29773" t="s">
        <v>4666</v>
      </c>
      <c r="C29773" t="s">
        <v>4667</v>
      </c>
      <c r="D29773" s="1">
        <v>45415</v>
      </c>
      <c r="E29773" s="2">
        <v>50</v>
      </c>
      <c r="F29773" t="s">
        <v>4669</v>
      </c>
      <c r="G29773" t="s">
        <v>276</v>
      </c>
    </row>
    <row r="29774" spans="1:7" x14ac:dyDescent="0.25">
      <c r="A29774" t="s">
        <v>4665</v>
      </c>
      <c r="B29774" t="s">
        <v>4666</v>
      </c>
      <c r="C29774" t="s">
        <v>4667</v>
      </c>
      <c r="D29774" s="1">
        <v>45415</v>
      </c>
      <c r="E29774" s="2">
        <v>50</v>
      </c>
      <c r="F29774" t="s">
        <v>4670</v>
      </c>
      <c r="G29774" t="s">
        <v>276</v>
      </c>
    </row>
    <row r="29775" spans="1:7" x14ac:dyDescent="0.25">
      <c r="A29775" t="s">
        <v>709</v>
      </c>
      <c r="B29775" t="s">
        <v>710</v>
      </c>
      <c r="C29775" t="s">
        <v>705</v>
      </c>
      <c r="D29775" s="1">
        <v>45415</v>
      </c>
      <c r="E29775" s="2">
        <v>84</v>
      </c>
      <c r="F29775" t="s">
        <v>711</v>
      </c>
      <c r="G29775" t="s">
        <v>3225</v>
      </c>
    </row>
    <row r="29776" spans="1:7" x14ac:dyDescent="0.25">
      <c r="A29776" t="s">
        <v>709</v>
      </c>
      <c r="B29776" t="s">
        <v>710</v>
      </c>
      <c r="C29776" t="s">
        <v>705</v>
      </c>
      <c r="D29776" s="1">
        <v>45415</v>
      </c>
      <c r="E29776" s="2">
        <v>84</v>
      </c>
      <c r="F29776" t="s">
        <v>712</v>
      </c>
      <c r="G29776" t="s">
        <v>3225</v>
      </c>
    </row>
    <row r="29777" spans="1:7" x14ac:dyDescent="0.25">
      <c r="A29777" t="s">
        <v>709</v>
      </c>
      <c r="B29777" t="s">
        <v>710</v>
      </c>
      <c r="C29777" t="s">
        <v>705</v>
      </c>
      <c r="D29777" s="1">
        <v>45415</v>
      </c>
      <c r="E29777" s="2">
        <v>84</v>
      </c>
      <c r="F29777" t="s">
        <v>712</v>
      </c>
      <c r="G29777" t="s">
        <v>3225</v>
      </c>
    </row>
    <row r="29778" spans="1:7" x14ac:dyDescent="0.25">
      <c r="A29778" t="s">
        <v>178</v>
      </c>
      <c r="B29778" t="s">
        <v>179</v>
      </c>
      <c r="C29778" t="s">
        <v>180</v>
      </c>
      <c r="D29778" s="1">
        <v>45415</v>
      </c>
      <c r="E29778" s="2">
        <v>5</v>
      </c>
      <c r="F29778" t="s">
        <v>181</v>
      </c>
      <c r="G29778" t="s">
        <v>182</v>
      </c>
    </row>
    <row r="29779" spans="1:7" x14ac:dyDescent="0.25">
      <c r="A29779" t="s">
        <v>164</v>
      </c>
      <c r="B29779" t="s">
        <v>165</v>
      </c>
      <c r="C29779" t="s">
        <v>166</v>
      </c>
      <c r="D29779" s="1">
        <v>45415</v>
      </c>
      <c r="E29779" s="2">
        <v>20</v>
      </c>
      <c r="F29779" t="s">
        <v>167</v>
      </c>
      <c r="G29779" t="s">
        <v>3613</v>
      </c>
    </row>
    <row r="29780" spans="1:7" x14ac:dyDescent="0.25">
      <c r="A29780" t="s">
        <v>164</v>
      </c>
      <c r="B29780" t="s">
        <v>165</v>
      </c>
      <c r="C29780" t="s">
        <v>166</v>
      </c>
      <c r="D29780" s="1">
        <v>45415</v>
      </c>
      <c r="E29780" s="2">
        <v>20</v>
      </c>
      <c r="F29780" t="s">
        <v>168</v>
      </c>
      <c r="G29780" t="s">
        <v>3613</v>
      </c>
    </row>
    <row r="29781" spans="1:7" x14ac:dyDescent="0.25">
      <c r="A29781" t="s">
        <v>164</v>
      </c>
      <c r="B29781" t="s">
        <v>165</v>
      </c>
      <c r="C29781" t="s">
        <v>166</v>
      </c>
      <c r="D29781" s="1">
        <v>45415</v>
      </c>
      <c r="E29781" s="2">
        <v>20</v>
      </c>
      <c r="F29781" t="s">
        <v>167</v>
      </c>
      <c r="G29781" t="s">
        <v>97</v>
      </c>
    </row>
    <row r="29782" spans="1:7" x14ac:dyDescent="0.25">
      <c r="A29782" t="s">
        <v>164</v>
      </c>
      <c r="B29782" t="s">
        <v>165</v>
      </c>
      <c r="C29782" t="s">
        <v>166</v>
      </c>
      <c r="D29782" s="1">
        <v>45415</v>
      </c>
      <c r="E29782" s="2">
        <v>20</v>
      </c>
      <c r="F29782" t="s">
        <v>168</v>
      </c>
      <c r="G29782" t="s">
        <v>97</v>
      </c>
    </row>
    <row r="29783" spans="1:7" x14ac:dyDescent="0.25">
      <c r="A29783" t="s">
        <v>164</v>
      </c>
      <c r="B29783" t="s">
        <v>165</v>
      </c>
      <c r="C29783" t="s">
        <v>166</v>
      </c>
      <c r="D29783" s="1">
        <v>45415</v>
      </c>
      <c r="E29783" s="2">
        <v>25</v>
      </c>
      <c r="F29783" t="s">
        <v>167</v>
      </c>
      <c r="G29783" t="s">
        <v>1695</v>
      </c>
    </row>
    <row r="29784" spans="1:7" x14ac:dyDescent="0.25">
      <c r="A29784" t="s">
        <v>164</v>
      </c>
      <c r="B29784" t="s">
        <v>165</v>
      </c>
      <c r="C29784" t="s">
        <v>166</v>
      </c>
      <c r="D29784" s="1">
        <v>45415</v>
      </c>
      <c r="E29784" s="2">
        <v>25</v>
      </c>
      <c r="F29784" t="s">
        <v>168</v>
      </c>
      <c r="G29784" t="s">
        <v>1695</v>
      </c>
    </row>
    <row r="29785" spans="1:7" x14ac:dyDescent="0.25">
      <c r="A29785" t="s">
        <v>169</v>
      </c>
      <c r="B29785" t="s">
        <v>170</v>
      </c>
      <c r="C29785" t="s">
        <v>171</v>
      </c>
      <c r="D29785" s="1">
        <v>45415</v>
      </c>
      <c r="E29785" s="2">
        <v>10</v>
      </c>
      <c r="F29785" t="s">
        <v>172</v>
      </c>
      <c r="G29785" t="s">
        <v>1245</v>
      </c>
    </row>
    <row r="29786" spans="1:7" x14ac:dyDescent="0.25">
      <c r="A29786" t="s">
        <v>169</v>
      </c>
      <c r="B29786" t="s">
        <v>170</v>
      </c>
      <c r="C29786" t="s">
        <v>171</v>
      </c>
      <c r="D29786" s="1">
        <v>45415</v>
      </c>
      <c r="E29786" s="2">
        <v>10</v>
      </c>
      <c r="F29786" t="s">
        <v>173</v>
      </c>
      <c r="G29786" t="s">
        <v>1245</v>
      </c>
    </row>
    <row r="29787" spans="1:7" x14ac:dyDescent="0.25">
      <c r="A29787" t="s">
        <v>1464</v>
      </c>
      <c r="B29787" t="s">
        <v>1465</v>
      </c>
      <c r="C29787" t="s">
        <v>627</v>
      </c>
      <c r="D29787" s="1">
        <v>45415</v>
      </c>
      <c r="E29787" s="2">
        <v>20</v>
      </c>
      <c r="F29787" t="s">
        <v>1466</v>
      </c>
      <c r="G29787" t="s">
        <v>478</v>
      </c>
    </row>
    <row r="29788" spans="1:7" x14ac:dyDescent="0.25">
      <c r="A29788" t="s">
        <v>1464</v>
      </c>
      <c r="B29788" t="s">
        <v>1465</v>
      </c>
      <c r="C29788" t="s">
        <v>627</v>
      </c>
      <c r="D29788" s="1">
        <v>45415</v>
      </c>
      <c r="E29788" s="2">
        <v>20</v>
      </c>
      <c r="F29788" t="s">
        <v>1466</v>
      </c>
      <c r="G29788" t="s">
        <v>478</v>
      </c>
    </row>
    <row r="29789" spans="1:7" x14ac:dyDescent="0.25">
      <c r="A29789" t="s">
        <v>493</v>
      </c>
      <c r="B29789" t="s">
        <v>494</v>
      </c>
      <c r="C29789" t="s">
        <v>495</v>
      </c>
      <c r="D29789" s="1">
        <v>45415</v>
      </c>
      <c r="E29789" s="2">
        <v>15</v>
      </c>
      <c r="F29789" t="s">
        <v>496</v>
      </c>
      <c r="G29789" t="s">
        <v>310</v>
      </c>
    </row>
    <row r="29790" spans="1:7" x14ac:dyDescent="0.25">
      <c r="A29790" t="s">
        <v>493</v>
      </c>
      <c r="B29790" t="s">
        <v>494</v>
      </c>
      <c r="C29790" t="s">
        <v>495</v>
      </c>
      <c r="D29790" s="1">
        <v>45415</v>
      </c>
      <c r="E29790" s="2">
        <v>15</v>
      </c>
      <c r="F29790" t="s">
        <v>497</v>
      </c>
      <c r="G29790" t="s">
        <v>310</v>
      </c>
    </row>
    <row r="29791" spans="1:7" x14ac:dyDescent="0.25">
      <c r="A29791" t="s">
        <v>493</v>
      </c>
      <c r="B29791" t="s">
        <v>494</v>
      </c>
      <c r="C29791" t="s">
        <v>495</v>
      </c>
      <c r="D29791" s="1">
        <v>45415</v>
      </c>
      <c r="E29791" s="2">
        <v>25</v>
      </c>
      <c r="F29791" t="s">
        <v>496</v>
      </c>
      <c r="G29791" t="s">
        <v>2456</v>
      </c>
    </row>
    <row r="29792" spans="1:7" x14ac:dyDescent="0.25">
      <c r="A29792" t="s">
        <v>493</v>
      </c>
      <c r="B29792" t="s">
        <v>494</v>
      </c>
      <c r="C29792" t="s">
        <v>495</v>
      </c>
      <c r="D29792" s="1">
        <v>45415</v>
      </c>
      <c r="E29792" s="2">
        <v>25</v>
      </c>
      <c r="F29792" t="s">
        <v>497</v>
      </c>
      <c r="G29792" t="s">
        <v>2456</v>
      </c>
    </row>
    <row r="29793" spans="1:7" x14ac:dyDescent="0.25">
      <c r="A29793" t="s">
        <v>1541</v>
      </c>
      <c r="B29793" t="s">
        <v>1542</v>
      </c>
      <c r="C29793" t="s">
        <v>1543</v>
      </c>
      <c r="D29793" s="1">
        <v>45415</v>
      </c>
      <c r="E29793" s="2">
        <v>20</v>
      </c>
      <c r="F29793" t="s">
        <v>1544</v>
      </c>
      <c r="G29793" t="s">
        <v>114</v>
      </c>
    </row>
    <row r="29794" spans="1:7" x14ac:dyDescent="0.25">
      <c r="A29794" t="s">
        <v>1541</v>
      </c>
      <c r="B29794" t="s">
        <v>1542</v>
      </c>
      <c r="C29794" t="s">
        <v>1543</v>
      </c>
      <c r="D29794" s="1">
        <v>45415</v>
      </c>
      <c r="E29794" s="2">
        <v>20</v>
      </c>
      <c r="F29794" t="s">
        <v>1545</v>
      </c>
      <c r="G29794" t="s">
        <v>114</v>
      </c>
    </row>
    <row r="29795" spans="1:7" x14ac:dyDescent="0.25">
      <c r="A29795" t="s">
        <v>3800</v>
      </c>
      <c r="B29795" t="s">
        <v>1430</v>
      </c>
      <c r="C29795" t="s">
        <v>3801</v>
      </c>
      <c r="D29795" s="1">
        <v>45415</v>
      </c>
      <c r="E29795" s="2">
        <v>10</v>
      </c>
      <c r="F29795" t="s">
        <v>3802</v>
      </c>
      <c r="G29795" t="s">
        <v>2700</v>
      </c>
    </row>
    <row r="29796" spans="1:7" x14ac:dyDescent="0.25">
      <c r="A29796" t="s">
        <v>3800</v>
      </c>
      <c r="B29796" t="s">
        <v>1430</v>
      </c>
      <c r="C29796" t="s">
        <v>3801</v>
      </c>
      <c r="D29796" s="1">
        <v>45415</v>
      </c>
      <c r="E29796" s="2">
        <v>10</v>
      </c>
      <c r="F29796" t="s">
        <v>3802</v>
      </c>
      <c r="G29796" t="s">
        <v>1245</v>
      </c>
    </row>
    <row r="29797" spans="1:7" x14ac:dyDescent="0.25">
      <c r="A29797" t="s">
        <v>4621</v>
      </c>
      <c r="B29797" t="s">
        <v>4622</v>
      </c>
      <c r="C29797" t="s">
        <v>4623</v>
      </c>
      <c r="D29797" s="1">
        <v>45415</v>
      </c>
      <c r="E29797" s="2">
        <v>250</v>
      </c>
      <c r="F29797" t="s">
        <v>4624</v>
      </c>
      <c r="G29797" t="s">
        <v>6332</v>
      </c>
    </row>
    <row r="29798" spans="1:7" x14ac:dyDescent="0.25">
      <c r="A29798" t="s">
        <v>155</v>
      </c>
      <c r="B29798" t="s">
        <v>156</v>
      </c>
      <c r="C29798" t="s">
        <v>157</v>
      </c>
      <c r="D29798" s="1">
        <v>45415</v>
      </c>
      <c r="E29798" s="2">
        <v>20</v>
      </c>
      <c r="F29798" t="s">
        <v>158</v>
      </c>
      <c r="G29798" t="s">
        <v>5789</v>
      </c>
    </row>
    <row r="29799" spans="1:7" x14ac:dyDescent="0.25">
      <c r="A29799" t="s">
        <v>155</v>
      </c>
      <c r="B29799" t="s">
        <v>156</v>
      </c>
      <c r="C29799" t="s">
        <v>157</v>
      </c>
      <c r="D29799" s="1">
        <v>45415</v>
      </c>
      <c r="E29799" s="2">
        <v>20</v>
      </c>
      <c r="F29799" t="s">
        <v>158</v>
      </c>
      <c r="G29799" t="s">
        <v>5789</v>
      </c>
    </row>
    <row r="29800" spans="1:7" x14ac:dyDescent="0.25">
      <c r="A29800" t="s">
        <v>2758</v>
      </c>
      <c r="B29800" t="s">
        <v>2759</v>
      </c>
      <c r="C29800" t="s">
        <v>2760</v>
      </c>
      <c r="D29800" s="1">
        <v>45415</v>
      </c>
      <c r="E29800" s="2">
        <v>15</v>
      </c>
      <c r="F29800" t="s">
        <v>2761</v>
      </c>
      <c r="G29800" t="s">
        <v>3282</v>
      </c>
    </row>
    <row r="29801" spans="1:7" x14ac:dyDescent="0.25">
      <c r="A29801" t="s">
        <v>3247</v>
      </c>
      <c r="B29801" t="s">
        <v>3248</v>
      </c>
      <c r="C29801" t="s">
        <v>3249</v>
      </c>
      <c r="D29801" s="1">
        <v>45415</v>
      </c>
      <c r="E29801" s="2">
        <v>10</v>
      </c>
      <c r="F29801" t="s">
        <v>3250</v>
      </c>
      <c r="G29801" t="s">
        <v>3649</v>
      </c>
    </row>
    <row r="29802" spans="1:7" x14ac:dyDescent="0.25">
      <c r="A29802" t="s">
        <v>553</v>
      </c>
      <c r="B29802" t="s">
        <v>554</v>
      </c>
      <c r="C29802" t="s">
        <v>555</v>
      </c>
      <c r="D29802" s="1">
        <v>45415</v>
      </c>
      <c r="E29802" s="2">
        <v>50</v>
      </c>
      <c r="F29802" t="s">
        <v>556</v>
      </c>
      <c r="G29802" t="s">
        <v>2663</v>
      </c>
    </row>
    <row r="29803" spans="1:7" x14ac:dyDescent="0.25">
      <c r="A29803" t="s">
        <v>553</v>
      </c>
      <c r="B29803" t="s">
        <v>554</v>
      </c>
      <c r="C29803" t="s">
        <v>555</v>
      </c>
      <c r="D29803" s="1">
        <v>45415</v>
      </c>
      <c r="E29803" s="2">
        <v>50</v>
      </c>
      <c r="F29803" t="s">
        <v>557</v>
      </c>
      <c r="G29803" t="s">
        <v>2663</v>
      </c>
    </row>
    <row r="29804" spans="1:7" x14ac:dyDescent="0.25">
      <c r="A29804" t="s">
        <v>2245</v>
      </c>
      <c r="B29804" t="s">
        <v>2246</v>
      </c>
      <c r="C29804" t="s">
        <v>2247</v>
      </c>
      <c r="D29804" s="1">
        <v>45415</v>
      </c>
      <c r="E29804" s="2">
        <v>10</v>
      </c>
      <c r="F29804" t="s">
        <v>2248</v>
      </c>
      <c r="G29804" t="s">
        <v>6257</v>
      </c>
    </row>
    <row r="29805" spans="1:7" x14ac:dyDescent="0.25">
      <c r="A29805" t="s">
        <v>2245</v>
      </c>
      <c r="B29805" t="s">
        <v>2246</v>
      </c>
      <c r="C29805" t="s">
        <v>2247</v>
      </c>
      <c r="D29805" s="1">
        <v>45415</v>
      </c>
      <c r="E29805" s="2">
        <v>10</v>
      </c>
      <c r="F29805" t="s">
        <v>2249</v>
      </c>
      <c r="G29805" t="s">
        <v>6257</v>
      </c>
    </row>
    <row r="29806" spans="1:7" x14ac:dyDescent="0.25">
      <c r="A29806" t="s">
        <v>2272</v>
      </c>
      <c r="B29806" t="s">
        <v>2273</v>
      </c>
      <c r="C29806" t="s">
        <v>2274</v>
      </c>
      <c r="D29806" s="1">
        <v>45415</v>
      </c>
      <c r="E29806" s="2">
        <v>350</v>
      </c>
      <c r="F29806" t="s">
        <v>2275</v>
      </c>
      <c r="G29806" t="s">
        <v>2663</v>
      </c>
    </row>
    <row r="29807" spans="1:7" x14ac:dyDescent="0.25">
      <c r="A29807" t="s">
        <v>2272</v>
      </c>
      <c r="B29807" t="s">
        <v>2273</v>
      </c>
      <c r="C29807" t="s">
        <v>2274</v>
      </c>
      <c r="D29807" s="1">
        <v>45415</v>
      </c>
      <c r="E29807" s="2">
        <v>350</v>
      </c>
      <c r="F29807" t="s">
        <v>2276</v>
      </c>
      <c r="G29807" t="s">
        <v>2663</v>
      </c>
    </row>
    <row r="29808" spans="1:7" x14ac:dyDescent="0.25">
      <c r="A29808" t="s">
        <v>2272</v>
      </c>
      <c r="B29808" t="s">
        <v>2273</v>
      </c>
      <c r="C29808" t="s">
        <v>2274</v>
      </c>
      <c r="D29808" s="1">
        <v>45415</v>
      </c>
      <c r="E29808" s="2">
        <v>41.67</v>
      </c>
      <c r="F29808" t="s">
        <v>2275</v>
      </c>
      <c r="G29808" t="s">
        <v>3650</v>
      </c>
    </row>
    <row r="29809" spans="1:7" x14ac:dyDescent="0.25">
      <c r="A29809" t="s">
        <v>2272</v>
      </c>
      <c r="B29809" t="s">
        <v>2273</v>
      </c>
      <c r="C29809" t="s">
        <v>2274</v>
      </c>
      <c r="D29809" s="1">
        <v>45415</v>
      </c>
      <c r="E29809" s="2">
        <v>41.67</v>
      </c>
      <c r="F29809" t="s">
        <v>2276</v>
      </c>
      <c r="G29809" t="s">
        <v>3650</v>
      </c>
    </row>
    <row r="29810" spans="1:7" x14ac:dyDescent="0.25">
      <c r="A29810" t="s">
        <v>2272</v>
      </c>
      <c r="B29810" t="s">
        <v>2273</v>
      </c>
      <c r="C29810" t="s">
        <v>2274</v>
      </c>
      <c r="D29810" s="1">
        <v>45415</v>
      </c>
      <c r="E29810" s="2">
        <v>83.33</v>
      </c>
      <c r="F29810" t="s">
        <v>2275</v>
      </c>
      <c r="G29810" t="s">
        <v>34</v>
      </c>
    </row>
    <row r="29811" spans="1:7" x14ac:dyDescent="0.25">
      <c r="A29811" t="s">
        <v>2272</v>
      </c>
      <c r="B29811" t="s">
        <v>2273</v>
      </c>
      <c r="C29811" t="s">
        <v>2274</v>
      </c>
      <c r="D29811" s="1">
        <v>45415</v>
      </c>
      <c r="E29811" s="2">
        <v>83.33</v>
      </c>
      <c r="F29811" t="s">
        <v>2276</v>
      </c>
      <c r="G29811" t="s">
        <v>34</v>
      </c>
    </row>
    <row r="29812" spans="1:7" x14ac:dyDescent="0.25">
      <c r="A29812" t="s">
        <v>4990</v>
      </c>
      <c r="B29812" t="s">
        <v>4991</v>
      </c>
      <c r="C29812" t="s">
        <v>4992</v>
      </c>
      <c r="D29812" s="1">
        <v>45415</v>
      </c>
      <c r="E29812" s="2">
        <v>100</v>
      </c>
      <c r="F29812" t="s">
        <v>4993</v>
      </c>
      <c r="G29812" t="s">
        <v>6844</v>
      </c>
    </row>
    <row r="29813" spans="1:7" x14ac:dyDescent="0.25">
      <c r="A29813" t="s">
        <v>4990</v>
      </c>
      <c r="B29813" t="s">
        <v>4991</v>
      </c>
      <c r="C29813" t="s">
        <v>4992</v>
      </c>
      <c r="D29813" s="1">
        <v>45415</v>
      </c>
      <c r="E29813" s="2">
        <v>100</v>
      </c>
      <c r="F29813" t="s">
        <v>4994</v>
      </c>
      <c r="G29813" t="s">
        <v>6844</v>
      </c>
    </row>
    <row r="29814" spans="1:7" x14ac:dyDescent="0.25">
      <c r="A29814" t="s">
        <v>482</v>
      </c>
      <c r="B29814" t="s">
        <v>483</v>
      </c>
      <c r="C29814" t="s">
        <v>484</v>
      </c>
      <c r="D29814" s="1">
        <v>45419</v>
      </c>
      <c r="E29814" s="2">
        <v>83.33</v>
      </c>
      <c r="F29814" t="s">
        <v>485</v>
      </c>
      <c r="G29814" t="s">
        <v>34</v>
      </c>
    </row>
    <row r="29815" spans="1:7" x14ac:dyDescent="0.25">
      <c r="A29815" t="s">
        <v>482</v>
      </c>
      <c r="B29815" t="s">
        <v>483</v>
      </c>
      <c r="C29815" t="s">
        <v>484</v>
      </c>
      <c r="D29815" s="1">
        <v>45419</v>
      </c>
      <c r="E29815" s="2">
        <v>41.67</v>
      </c>
      <c r="F29815" t="s">
        <v>485</v>
      </c>
      <c r="G29815" t="s">
        <v>1240</v>
      </c>
    </row>
    <row r="29816" spans="1:7" x14ac:dyDescent="0.25">
      <c r="A29816" t="s">
        <v>3476</v>
      </c>
      <c r="B29816" t="s">
        <v>3477</v>
      </c>
      <c r="C29816" t="s">
        <v>3478</v>
      </c>
      <c r="D29816" s="1">
        <v>45419</v>
      </c>
      <c r="E29816" s="2">
        <v>500</v>
      </c>
      <c r="G29816" t="s">
        <v>3337</v>
      </c>
    </row>
    <row r="29817" spans="1:7" x14ac:dyDescent="0.25">
      <c r="A29817" t="s">
        <v>4125</v>
      </c>
      <c r="B29817" t="s">
        <v>4126</v>
      </c>
      <c r="C29817" t="s">
        <v>4127</v>
      </c>
      <c r="D29817" s="1">
        <v>45419</v>
      </c>
      <c r="E29817" s="2">
        <v>1000</v>
      </c>
      <c r="F29817" t="s">
        <v>4128</v>
      </c>
      <c r="G29817" t="s">
        <v>34</v>
      </c>
    </row>
    <row r="29818" spans="1:7" x14ac:dyDescent="0.25">
      <c r="A29818">
        <v>354</v>
      </c>
      <c r="B29818" t="s">
        <v>5844</v>
      </c>
      <c r="D29818" s="1">
        <v>45419</v>
      </c>
      <c r="E29818" s="2">
        <v>1500</v>
      </c>
      <c r="F29818" t="s">
        <v>5845</v>
      </c>
      <c r="G29818" t="s">
        <v>6423</v>
      </c>
    </row>
    <row r="29819" spans="1:7" x14ac:dyDescent="0.25">
      <c r="A29819">
        <v>1381</v>
      </c>
      <c r="B29819" t="s">
        <v>4570</v>
      </c>
      <c r="C29819" t="s">
        <v>6941</v>
      </c>
      <c r="D29819" s="1">
        <v>45421</v>
      </c>
      <c r="E29819" s="2">
        <v>25</v>
      </c>
      <c r="F29819" t="s">
        <v>6942</v>
      </c>
      <c r="G29819" t="s">
        <v>6943</v>
      </c>
    </row>
    <row r="29820" spans="1:7" x14ac:dyDescent="0.25">
      <c r="A29820">
        <v>1381</v>
      </c>
      <c r="B29820" t="s">
        <v>4570</v>
      </c>
      <c r="C29820" t="s">
        <v>6941</v>
      </c>
      <c r="D29820" s="1">
        <v>45421</v>
      </c>
      <c r="E29820" s="2">
        <v>25</v>
      </c>
      <c r="F29820" t="s">
        <v>6942</v>
      </c>
      <c r="G29820" t="s">
        <v>6943</v>
      </c>
    </row>
    <row r="29821" spans="1:7" x14ac:dyDescent="0.25">
      <c r="A29821" t="s">
        <v>5839</v>
      </c>
      <c r="B29821" t="s">
        <v>5840</v>
      </c>
      <c r="C29821" t="s">
        <v>5841</v>
      </c>
      <c r="D29821" s="1">
        <v>45421</v>
      </c>
      <c r="E29821" s="2">
        <v>100</v>
      </c>
      <c r="F29821" t="s">
        <v>5842</v>
      </c>
      <c r="G29821" t="s">
        <v>6943</v>
      </c>
    </row>
    <row r="29822" spans="1:7" x14ac:dyDescent="0.25">
      <c r="A29822">
        <v>1382</v>
      </c>
      <c r="B29822" t="s">
        <v>242</v>
      </c>
      <c r="C29822" t="s">
        <v>6944</v>
      </c>
      <c r="D29822" s="1">
        <v>45425</v>
      </c>
      <c r="E29822" s="2">
        <v>100</v>
      </c>
      <c r="G29822" t="s">
        <v>6943</v>
      </c>
    </row>
    <row r="29823" spans="1:7" x14ac:dyDescent="0.25">
      <c r="A29823">
        <v>470</v>
      </c>
      <c r="B29823" t="s">
        <v>5952</v>
      </c>
      <c r="D29823" s="1">
        <v>45425</v>
      </c>
      <c r="E29823" s="2">
        <v>2500</v>
      </c>
      <c r="F29823" t="s">
        <v>5953</v>
      </c>
      <c r="G29823" t="s">
        <v>6423</v>
      </c>
    </row>
    <row r="29824" spans="1:7" x14ac:dyDescent="0.25">
      <c r="A29824" t="s">
        <v>4660</v>
      </c>
      <c r="B29824" t="s">
        <v>4661</v>
      </c>
      <c r="C29824" t="s">
        <v>4662</v>
      </c>
      <c r="D29824" s="1">
        <v>45426</v>
      </c>
      <c r="E29824" s="2">
        <v>5</v>
      </c>
      <c r="F29824" t="s">
        <v>4663</v>
      </c>
      <c r="G29824" t="s">
        <v>276</v>
      </c>
    </row>
    <row r="29825" spans="1:7" x14ac:dyDescent="0.25">
      <c r="A29825" t="s">
        <v>2714</v>
      </c>
      <c r="B29825" t="s">
        <v>2715</v>
      </c>
      <c r="C29825" t="s">
        <v>488</v>
      </c>
      <c r="D29825" s="1">
        <v>45427</v>
      </c>
      <c r="E29825" s="2">
        <v>84</v>
      </c>
      <c r="F29825" t="s">
        <v>2716</v>
      </c>
      <c r="G29825" t="s">
        <v>34</v>
      </c>
    </row>
    <row r="29826" spans="1:7" x14ac:dyDescent="0.25">
      <c r="A29826" t="s">
        <v>1257</v>
      </c>
      <c r="B29826" t="s">
        <v>1258</v>
      </c>
      <c r="C29826" t="s">
        <v>1259</v>
      </c>
      <c r="D29826" s="1">
        <v>45427</v>
      </c>
      <c r="E29826" s="2">
        <v>83.33</v>
      </c>
      <c r="F29826" t="s">
        <v>1260</v>
      </c>
      <c r="G29826" t="s">
        <v>34</v>
      </c>
    </row>
    <row r="29827" spans="1:7" x14ac:dyDescent="0.25">
      <c r="A29827">
        <v>874</v>
      </c>
      <c r="B29827" t="s">
        <v>6384</v>
      </c>
      <c r="D29827" s="1">
        <v>45427</v>
      </c>
      <c r="E29827" s="2">
        <v>84</v>
      </c>
      <c r="G29827" t="s">
        <v>34</v>
      </c>
    </row>
    <row r="29828" spans="1:7" x14ac:dyDescent="0.25">
      <c r="A29828" t="s">
        <v>5403</v>
      </c>
      <c r="B29828" t="s">
        <v>5404</v>
      </c>
      <c r="C29828" t="s">
        <v>758</v>
      </c>
      <c r="D29828" s="1">
        <v>45427</v>
      </c>
      <c r="E29828" s="2">
        <v>84</v>
      </c>
      <c r="F29828" t="s">
        <v>5405</v>
      </c>
      <c r="G29828" t="s">
        <v>34</v>
      </c>
    </row>
    <row r="29829" spans="1:7" x14ac:dyDescent="0.25">
      <c r="A29829" t="s">
        <v>2463</v>
      </c>
      <c r="B29829" t="s">
        <v>2464</v>
      </c>
      <c r="C29829" t="s">
        <v>2465</v>
      </c>
      <c r="D29829" s="1">
        <v>45427</v>
      </c>
      <c r="E29829" s="2">
        <v>100</v>
      </c>
      <c r="F29829" t="s">
        <v>2466</v>
      </c>
      <c r="G29829" t="s">
        <v>2663</v>
      </c>
    </row>
    <row r="29830" spans="1:7" x14ac:dyDescent="0.25">
      <c r="A29830" t="s">
        <v>2463</v>
      </c>
      <c r="B29830" t="s">
        <v>2464</v>
      </c>
      <c r="C29830" t="s">
        <v>2465</v>
      </c>
      <c r="D29830" s="1">
        <v>45427</v>
      </c>
      <c r="E29830" s="2">
        <v>100</v>
      </c>
      <c r="F29830" t="s">
        <v>2467</v>
      </c>
      <c r="G29830" t="s">
        <v>2663</v>
      </c>
    </row>
    <row r="29831" spans="1:7" x14ac:dyDescent="0.25">
      <c r="A29831" t="s">
        <v>2463</v>
      </c>
      <c r="B29831" t="s">
        <v>2464</v>
      </c>
      <c r="C29831" t="s">
        <v>2465</v>
      </c>
      <c r="D29831" s="1">
        <v>45427</v>
      </c>
      <c r="E29831" s="2">
        <v>84</v>
      </c>
      <c r="F29831" t="s">
        <v>2466</v>
      </c>
      <c r="G29831" t="s">
        <v>34</v>
      </c>
    </row>
    <row r="29832" spans="1:7" x14ac:dyDescent="0.25">
      <c r="A29832" t="s">
        <v>2463</v>
      </c>
      <c r="B29832" t="s">
        <v>2464</v>
      </c>
      <c r="C29832" t="s">
        <v>2465</v>
      </c>
      <c r="D29832" s="1">
        <v>45427</v>
      </c>
      <c r="E29832" s="2">
        <v>84</v>
      </c>
      <c r="F29832" t="s">
        <v>2467</v>
      </c>
      <c r="G29832" t="s">
        <v>34</v>
      </c>
    </row>
    <row r="29833" spans="1:7" x14ac:dyDescent="0.25">
      <c r="A29833" t="s">
        <v>40</v>
      </c>
      <c r="B29833" t="s">
        <v>41</v>
      </c>
      <c r="C29833" t="s">
        <v>42</v>
      </c>
      <c r="D29833" s="1">
        <v>45427</v>
      </c>
      <c r="E29833" s="2">
        <v>83.33</v>
      </c>
      <c r="F29833" t="s">
        <v>43</v>
      </c>
      <c r="G29833" t="s">
        <v>2898</v>
      </c>
    </row>
    <row r="29834" spans="1:7" x14ac:dyDescent="0.25">
      <c r="A29834" t="s">
        <v>40</v>
      </c>
      <c r="B29834" t="s">
        <v>41</v>
      </c>
      <c r="C29834" t="s">
        <v>42</v>
      </c>
      <c r="D29834" s="1">
        <v>45427</v>
      </c>
      <c r="E29834" s="2">
        <v>83.33</v>
      </c>
      <c r="F29834" t="s">
        <v>43</v>
      </c>
      <c r="G29834" t="s">
        <v>34</v>
      </c>
    </row>
    <row r="29835" spans="1:7" x14ac:dyDescent="0.25">
      <c r="A29835" t="s">
        <v>49</v>
      </c>
      <c r="B29835" t="s">
        <v>50</v>
      </c>
      <c r="C29835" t="s">
        <v>51</v>
      </c>
      <c r="D29835" s="1">
        <v>45427</v>
      </c>
      <c r="E29835" s="2">
        <v>140</v>
      </c>
      <c r="F29835" t="s">
        <v>52</v>
      </c>
      <c r="G29835" t="s">
        <v>2663</v>
      </c>
    </row>
    <row r="29836" spans="1:7" x14ac:dyDescent="0.25">
      <c r="A29836" t="s">
        <v>3805</v>
      </c>
      <c r="B29836" t="s">
        <v>3806</v>
      </c>
      <c r="C29836" t="s">
        <v>3807</v>
      </c>
      <c r="D29836" s="1">
        <v>45428</v>
      </c>
      <c r="E29836" s="2">
        <v>21</v>
      </c>
      <c r="F29836" t="s">
        <v>3808</v>
      </c>
      <c r="G29836" t="s">
        <v>5635</v>
      </c>
    </row>
    <row r="29837" spans="1:7" x14ac:dyDescent="0.25">
      <c r="A29837" t="s">
        <v>3805</v>
      </c>
      <c r="B29837" t="s">
        <v>3806</v>
      </c>
      <c r="C29837" t="s">
        <v>3807</v>
      </c>
      <c r="D29837" s="1">
        <v>45428</v>
      </c>
      <c r="E29837" s="2">
        <v>21</v>
      </c>
      <c r="F29837" t="s">
        <v>3809</v>
      </c>
      <c r="G29837" t="s">
        <v>5635</v>
      </c>
    </row>
    <row r="29838" spans="1:7" x14ac:dyDescent="0.25">
      <c r="A29838" t="s">
        <v>3805</v>
      </c>
      <c r="B29838" t="s">
        <v>3806</v>
      </c>
      <c r="C29838" t="s">
        <v>3807</v>
      </c>
      <c r="D29838" s="1">
        <v>45428</v>
      </c>
      <c r="E29838" s="2">
        <v>21</v>
      </c>
      <c r="F29838" t="s">
        <v>3808</v>
      </c>
      <c r="G29838" t="s">
        <v>5638</v>
      </c>
    </row>
    <row r="29839" spans="1:7" x14ac:dyDescent="0.25">
      <c r="A29839" t="s">
        <v>3805</v>
      </c>
      <c r="B29839" t="s">
        <v>3806</v>
      </c>
      <c r="C29839" t="s">
        <v>3807</v>
      </c>
      <c r="D29839" s="1">
        <v>45428</v>
      </c>
      <c r="E29839" s="2">
        <v>21</v>
      </c>
      <c r="F29839" t="s">
        <v>3809</v>
      </c>
      <c r="G29839" t="s">
        <v>5638</v>
      </c>
    </row>
    <row r="29840" spans="1:7" x14ac:dyDescent="0.25">
      <c r="A29840">
        <v>744</v>
      </c>
      <c r="B29840" t="s">
        <v>6126</v>
      </c>
      <c r="C29840" t="s">
        <v>6127</v>
      </c>
      <c r="D29840" s="1">
        <v>45429</v>
      </c>
      <c r="E29840" s="2">
        <v>1500</v>
      </c>
      <c r="F29840" t="s">
        <v>6128</v>
      </c>
      <c r="G29840" t="s">
        <v>6423</v>
      </c>
    </row>
    <row r="29841" spans="1:7" x14ac:dyDescent="0.25">
      <c r="A29841" t="s">
        <v>4656</v>
      </c>
      <c r="B29841" t="s">
        <v>4657</v>
      </c>
      <c r="D29841" s="1">
        <v>45433</v>
      </c>
      <c r="E29841" s="2">
        <v>3600</v>
      </c>
      <c r="F29841" t="s">
        <v>4658</v>
      </c>
      <c r="G29841" t="s">
        <v>5684</v>
      </c>
    </row>
    <row r="29842" spans="1:7" x14ac:dyDescent="0.25">
      <c r="A29842" t="s">
        <v>4656</v>
      </c>
      <c r="B29842" t="s">
        <v>4657</v>
      </c>
      <c r="D29842" s="1">
        <v>45433</v>
      </c>
      <c r="E29842" s="2">
        <v>3600</v>
      </c>
      <c r="F29842" t="s">
        <v>4659</v>
      </c>
      <c r="G29842" t="s">
        <v>5684</v>
      </c>
    </row>
    <row r="29843" spans="1:7" x14ac:dyDescent="0.25">
      <c r="A29843" t="s">
        <v>4945</v>
      </c>
      <c r="B29843" t="s">
        <v>4946</v>
      </c>
      <c r="D29843" s="1">
        <v>45433</v>
      </c>
      <c r="E29843" s="2">
        <v>500</v>
      </c>
      <c r="G29843" t="s">
        <v>6374</v>
      </c>
    </row>
    <row r="29844" spans="1:7" x14ac:dyDescent="0.25">
      <c r="A29844" t="s">
        <v>832</v>
      </c>
      <c r="B29844" t="s">
        <v>833</v>
      </c>
      <c r="D29844" s="1">
        <v>45434</v>
      </c>
      <c r="E29844" s="2">
        <v>2500</v>
      </c>
      <c r="F29844" t="s">
        <v>834</v>
      </c>
      <c r="G29844" t="s">
        <v>6423</v>
      </c>
    </row>
    <row r="29845" spans="1:7" x14ac:dyDescent="0.25">
      <c r="A29845" t="s">
        <v>1539</v>
      </c>
      <c r="B29845" t="s">
        <v>1540</v>
      </c>
      <c r="C29845" t="s">
        <v>1540</v>
      </c>
      <c r="D29845" s="1">
        <v>45435</v>
      </c>
      <c r="E29845" s="2">
        <v>111</v>
      </c>
      <c r="G29845" t="s">
        <v>1075</v>
      </c>
    </row>
    <row r="29846" spans="1:7" x14ac:dyDescent="0.25">
      <c r="A29846">
        <v>1194</v>
      </c>
      <c r="B29846" t="s">
        <v>6742</v>
      </c>
      <c r="D29846" s="1">
        <v>45436</v>
      </c>
      <c r="E29846" s="2">
        <v>1500</v>
      </c>
      <c r="F29846" t="s">
        <v>6743</v>
      </c>
      <c r="G29846" t="s">
        <v>6423</v>
      </c>
    </row>
    <row r="29847" spans="1:7" x14ac:dyDescent="0.25">
      <c r="A29847" t="s">
        <v>2128</v>
      </c>
      <c r="B29847" t="s">
        <v>2129</v>
      </c>
      <c r="D29847" s="1">
        <v>45440</v>
      </c>
      <c r="E29847" s="2">
        <v>38520</v>
      </c>
      <c r="G29847" t="s">
        <v>5843</v>
      </c>
    </row>
    <row r="29848" spans="1:7" x14ac:dyDescent="0.25">
      <c r="A29848">
        <v>1385</v>
      </c>
      <c r="B29848" t="s">
        <v>6945</v>
      </c>
      <c r="C29848" t="s">
        <v>6946</v>
      </c>
      <c r="D29848" s="1">
        <v>45441</v>
      </c>
      <c r="E29848" s="2">
        <v>101250</v>
      </c>
      <c r="G29848" t="s">
        <v>2663</v>
      </c>
    </row>
    <row r="29849" spans="1:7" x14ac:dyDescent="0.25">
      <c r="A29849">
        <v>1385</v>
      </c>
      <c r="B29849" t="s">
        <v>6945</v>
      </c>
      <c r="C29849" t="s">
        <v>6946</v>
      </c>
      <c r="D29849" s="1">
        <v>45441</v>
      </c>
      <c r="E29849" s="2">
        <v>238584.38</v>
      </c>
      <c r="G29849" t="s">
        <v>2663</v>
      </c>
    </row>
    <row r="29850" spans="1:7" x14ac:dyDescent="0.25">
      <c r="A29850" t="s">
        <v>4924</v>
      </c>
      <c r="B29850" t="s">
        <v>4925</v>
      </c>
      <c r="C29850" t="s">
        <v>3663</v>
      </c>
      <c r="D29850" s="1">
        <v>45441</v>
      </c>
      <c r="E29850" s="2">
        <v>5000</v>
      </c>
      <c r="F29850" t="s">
        <v>4926</v>
      </c>
      <c r="G29850" t="s">
        <v>6423</v>
      </c>
    </row>
    <row r="29851" spans="1:7" x14ac:dyDescent="0.25">
      <c r="A29851" t="s">
        <v>4699</v>
      </c>
      <c r="B29851" t="s">
        <v>4700</v>
      </c>
      <c r="C29851" t="s">
        <v>4701</v>
      </c>
      <c r="D29851" s="1">
        <v>45442</v>
      </c>
      <c r="E29851" s="2">
        <v>84</v>
      </c>
      <c r="F29851" t="s">
        <v>4702</v>
      </c>
      <c r="G29851" t="s">
        <v>34</v>
      </c>
    </row>
    <row r="29852" spans="1:7" x14ac:dyDescent="0.25">
      <c r="A29852" t="s">
        <v>225</v>
      </c>
      <c r="B29852" t="s">
        <v>226</v>
      </c>
      <c r="C29852" t="s">
        <v>227</v>
      </c>
      <c r="D29852" s="1">
        <v>45442</v>
      </c>
      <c r="E29852" s="2">
        <v>84</v>
      </c>
      <c r="F29852" t="s">
        <v>228</v>
      </c>
      <c r="G29852" t="s">
        <v>34</v>
      </c>
    </row>
    <row r="29853" spans="1:7" x14ac:dyDescent="0.25">
      <c r="A29853" t="s">
        <v>1426</v>
      </c>
      <c r="B29853" t="s">
        <v>1427</v>
      </c>
      <c r="C29853" t="s">
        <v>826</v>
      </c>
      <c r="D29853" s="1">
        <v>45442</v>
      </c>
      <c r="E29853" s="2">
        <v>84</v>
      </c>
      <c r="F29853" t="s">
        <v>1428</v>
      </c>
      <c r="G29853" t="s">
        <v>34</v>
      </c>
    </row>
    <row r="29854" spans="1:7" x14ac:dyDescent="0.25">
      <c r="A29854">
        <v>1386</v>
      </c>
      <c r="B29854" t="s">
        <v>6947</v>
      </c>
      <c r="C29854" t="s">
        <v>6948</v>
      </c>
      <c r="D29854" s="1">
        <v>45442</v>
      </c>
      <c r="E29854" s="2">
        <v>150</v>
      </c>
      <c r="F29854" t="s">
        <v>6949</v>
      </c>
      <c r="G29854" t="s">
        <v>67</v>
      </c>
    </row>
    <row r="29855" spans="1:7" x14ac:dyDescent="0.25">
      <c r="A29855" t="s">
        <v>4680</v>
      </c>
      <c r="B29855" t="s">
        <v>4681</v>
      </c>
      <c r="C29855" t="s">
        <v>4682</v>
      </c>
      <c r="D29855" s="1">
        <v>45442</v>
      </c>
      <c r="E29855" s="2">
        <v>84</v>
      </c>
      <c r="F29855" t="s">
        <v>4683</v>
      </c>
      <c r="G29855" t="s">
        <v>34</v>
      </c>
    </row>
    <row r="29856" spans="1:7" x14ac:dyDescent="0.25">
      <c r="A29856" t="s">
        <v>4525</v>
      </c>
      <c r="B29856" t="s">
        <v>4526</v>
      </c>
      <c r="C29856" t="s">
        <v>3574</v>
      </c>
      <c r="D29856" s="1">
        <v>45442</v>
      </c>
      <c r="E29856" s="2">
        <v>84</v>
      </c>
      <c r="F29856" t="s">
        <v>4527</v>
      </c>
      <c r="G29856" t="s">
        <v>34</v>
      </c>
    </row>
    <row r="29857" spans="1:7" x14ac:dyDescent="0.25">
      <c r="A29857" t="s">
        <v>4053</v>
      </c>
      <c r="B29857" t="s">
        <v>580</v>
      </c>
      <c r="C29857" t="s">
        <v>4054</v>
      </c>
      <c r="D29857" s="1">
        <v>45443</v>
      </c>
      <c r="E29857" s="2">
        <v>15</v>
      </c>
      <c r="F29857" t="s">
        <v>4055</v>
      </c>
      <c r="G29857" t="s">
        <v>3282</v>
      </c>
    </row>
    <row r="29858" spans="1:7" x14ac:dyDescent="0.25">
      <c r="A29858" t="s">
        <v>4053</v>
      </c>
      <c r="B29858" t="s">
        <v>580</v>
      </c>
      <c r="C29858" t="s">
        <v>4054</v>
      </c>
      <c r="D29858" s="1">
        <v>45443</v>
      </c>
      <c r="E29858" s="2">
        <v>15</v>
      </c>
      <c r="F29858" t="s">
        <v>4055</v>
      </c>
      <c r="G29858" t="s">
        <v>3282</v>
      </c>
    </row>
    <row r="29859" spans="1:7" x14ac:dyDescent="0.25">
      <c r="A29859" t="s">
        <v>4053</v>
      </c>
      <c r="B29859" t="s">
        <v>580</v>
      </c>
      <c r="C29859" t="s">
        <v>4054</v>
      </c>
      <c r="D29859" s="1">
        <v>45443</v>
      </c>
      <c r="E29859" s="2">
        <v>15</v>
      </c>
      <c r="F29859" t="s">
        <v>4056</v>
      </c>
      <c r="G29859" t="s">
        <v>3282</v>
      </c>
    </row>
    <row r="29860" spans="1:7" x14ac:dyDescent="0.25">
      <c r="A29860" t="s">
        <v>2690</v>
      </c>
      <c r="B29860" t="s">
        <v>2691</v>
      </c>
      <c r="C29860" t="s">
        <v>2692</v>
      </c>
      <c r="D29860" s="1">
        <v>45443</v>
      </c>
      <c r="E29860" s="2">
        <v>50</v>
      </c>
      <c r="F29860" t="s">
        <v>2693</v>
      </c>
      <c r="G29860" t="s">
        <v>1715</v>
      </c>
    </row>
    <row r="29861" spans="1:7" x14ac:dyDescent="0.25">
      <c r="A29861" t="s">
        <v>2690</v>
      </c>
      <c r="B29861" t="s">
        <v>2691</v>
      </c>
      <c r="C29861" t="s">
        <v>2692</v>
      </c>
      <c r="D29861" s="1">
        <v>45443</v>
      </c>
      <c r="E29861" s="2">
        <v>50</v>
      </c>
      <c r="F29861" t="s">
        <v>2693</v>
      </c>
      <c r="G29861" t="s">
        <v>1725</v>
      </c>
    </row>
    <row r="29862" spans="1:7" x14ac:dyDescent="0.25">
      <c r="A29862" t="s">
        <v>636</v>
      </c>
      <c r="B29862" t="s">
        <v>637</v>
      </c>
      <c r="C29862" t="s">
        <v>638</v>
      </c>
      <c r="D29862" s="1">
        <v>45443</v>
      </c>
      <c r="E29862" s="2">
        <v>10</v>
      </c>
      <c r="F29862" t="s">
        <v>639</v>
      </c>
      <c r="G29862" t="s">
        <v>471</v>
      </c>
    </row>
    <row r="29863" spans="1:7" x14ac:dyDescent="0.25">
      <c r="A29863" t="s">
        <v>636</v>
      </c>
      <c r="B29863" t="s">
        <v>637</v>
      </c>
      <c r="C29863" t="s">
        <v>638</v>
      </c>
      <c r="D29863" s="1">
        <v>45443</v>
      </c>
      <c r="E29863" s="2">
        <v>10</v>
      </c>
      <c r="F29863" t="s">
        <v>639</v>
      </c>
      <c r="G29863" t="s">
        <v>1695</v>
      </c>
    </row>
    <row r="29864" spans="1:7" x14ac:dyDescent="0.25">
      <c r="A29864" t="s">
        <v>2000</v>
      </c>
      <c r="B29864" t="s">
        <v>2001</v>
      </c>
      <c r="C29864" t="s">
        <v>2002</v>
      </c>
      <c r="D29864" s="1">
        <v>45443</v>
      </c>
      <c r="E29864" s="2">
        <v>100</v>
      </c>
      <c r="F29864" t="s">
        <v>2003</v>
      </c>
      <c r="G29864" t="s">
        <v>2681</v>
      </c>
    </row>
    <row r="29865" spans="1:7" x14ac:dyDescent="0.25">
      <c r="A29865" t="s">
        <v>2000</v>
      </c>
      <c r="B29865" t="s">
        <v>2001</v>
      </c>
      <c r="C29865" t="s">
        <v>2002</v>
      </c>
      <c r="D29865" s="1">
        <v>45443</v>
      </c>
      <c r="E29865" s="2">
        <v>100</v>
      </c>
      <c r="F29865" t="s">
        <v>2004</v>
      </c>
      <c r="G29865" t="s">
        <v>2681</v>
      </c>
    </row>
    <row r="29866" spans="1:7" x14ac:dyDescent="0.25">
      <c r="A29866" t="s">
        <v>2153</v>
      </c>
      <c r="B29866" t="s">
        <v>614</v>
      </c>
      <c r="C29866" t="s">
        <v>1310</v>
      </c>
      <c r="D29866" s="1">
        <v>45443</v>
      </c>
      <c r="E29866" s="2">
        <v>10</v>
      </c>
      <c r="F29866" t="s">
        <v>2154</v>
      </c>
      <c r="G29866" t="s">
        <v>1245</v>
      </c>
    </row>
    <row r="29867" spans="1:7" x14ac:dyDescent="0.25">
      <c r="A29867" t="s">
        <v>529</v>
      </c>
      <c r="B29867" t="s">
        <v>290</v>
      </c>
      <c r="C29867" t="s">
        <v>530</v>
      </c>
      <c r="D29867" s="1">
        <v>45443</v>
      </c>
      <c r="E29867" s="2">
        <v>25</v>
      </c>
      <c r="F29867" t="s">
        <v>531</v>
      </c>
      <c r="G29867" t="s">
        <v>3282</v>
      </c>
    </row>
    <row r="29868" spans="1:7" x14ac:dyDescent="0.25">
      <c r="A29868" t="s">
        <v>1590</v>
      </c>
      <c r="B29868" t="s">
        <v>1591</v>
      </c>
      <c r="C29868" t="s">
        <v>1592</v>
      </c>
      <c r="D29868" s="1">
        <v>45443</v>
      </c>
      <c r="E29868" s="2">
        <v>5</v>
      </c>
      <c r="F29868" t="s">
        <v>1593</v>
      </c>
      <c r="G29868" t="s">
        <v>1245</v>
      </c>
    </row>
    <row r="29869" spans="1:7" x14ac:dyDescent="0.25">
      <c r="A29869" t="s">
        <v>3689</v>
      </c>
      <c r="B29869" t="s">
        <v>3690</v>
      </c>
      <c r="C29869" t="s">
        <v>3691</v>
      </c>
      <c r="D29869" s="1">
        <v>45443</v>
      </c>
      <c r="E29869" s="2">
        <v>34.96</v>
      </c>
      <c r="F29869" t="s">
        <v>3692</v>
      </c>
      <c r="G29869" t="s">
        <v>97</v>
      </c>
    </row>
    <row r="29870" spans="1:7" x14ac:dyDescent="0.25">
      <c r="A29870" t="s">
        <v>2742</v>
      </c>
      <c r="B29870" t="s">
        <v>2743</v>
      </c>
      <c r="C29870" t="s">
        <v>2744</v>
      </c>
      <c r="D29870" s="1">
        <v>45443</v>
      </c>
      <c r="E29870" s="2">
        <v>150</v>
      </c>
      <c r="F29870" t="s">
        <v>2745</v>
      </c>
      <c r="G29870" t="s">
        <v>2746</v>
      </c>
    </row>
    <row r="29871" spans="1:7" x14ac:dyDescent="0.25">
      <c r="A29871" t="s">
        <v>2742</v>
      </c>
      <c r="B29871" t="s">
        <v>2743</v>
      </c>
      <c r="C29871" t="s">
        <v>2744</v>
      </c>
      <c r="D29871" s="1">
        <v>45443</v>
      </c>
      <c r="E29871" s="2">
        <v>150</v>
      </c>
      <c r="F29871" t="s">
        <v>2747</v>
      </c>
      <c r="G29871" t="s">
        <v>2746</v>
      </c>
    </row>
    <row r="29872" spans="1:7" x14ac:dyDescent="0.25">
      <c r="A29872" t="s">
        <v>5385</v>
      </c>
      <c r="B29872" t="s">
        <v>2992</v>
      </c>
      <c r="C29872" t="s">
        <v>5386</v>
      </c>
      <c r="D29872" s="1">
        <v>45443</v>
      </c>
      <c r="E29872" s="2">
        <v>100</v>
      </c>
      <c r="F29872" t="s">
        <v>5387</v>
      </c>
      <c r="G29872" t="s">
        <v>67</v>
      </c>
    </row>
    <row r="29873" spans="1:7" x14ac:dyDescent="0.25">
      <c r="A29873" t="s">
        <v>5385</v>
      </c>
      <c r="B29873" t="s">
        <v>2992</v>
      </c>
      <c r="C29873" t="s">
        <v>5386</v>
      </c>
      <c r="D29873" s="1">
        <v>45443</v>
      </c>
      <c r="E29873" s="2">
        <v>200</v>
      </c>
      <c r="F29873" t="s">
        <v>5387</v>
      </c>
      <c r="G29873" t="s">
        <v>6423</v>
      </c>
    </row>
    <row r="29874" spans="1:7" x14ac:dyDescent="0.25">
      <c r="A29874" t="s">
        <v>3686</v>
      </c>
      <c r="B29874" t="s">
        <v>764</v>
      </c>
      <c r="C29874" t="s">
        <v>3687</v>
      </c>
      <c r="D29874" s="1">
        <v>45443</v>
      </c>
      <c r="E29874" s="2">
        <v>5</v>
      </c>
      <c r="F29874" t="s">
        <v>3688</v>
      </c>
      <c r="G29874" t="s">
        <v>1245</v>
      </c>
    </row>
    <row r="29875" spans="1:7" x14ac:dyDescent="0.25">
      <c r="A29875" t="s">
        <v>3686</v>
      </c>
      <c r="B29875" t="s">
        <v>764</v>
      </c>
      <c r="C29875" t="s">
        <v>3687</v>
      </c>
      <c r="D29875" s="1">
        <v>45443</v>
      </c>
      <c r="E29875" s="2">
        <v>5</v>
      </c>
      <c r="F29875" t="s">
        <v>3688</v>
      </c>
      <c r="G29875" t="s">
        <v>97</v>
      </c>
    </row>
    <row r="29876" spans="1:7" x14ac:dyDescent="0.25">
      <c r="A29876" t="s">
        <v>312</v>
      </c>
      <c r="B29876" t="s">
        <v>248</v>
      </c>
      <c r="C29876" t="s">
        <v>313</v>
      </c>
      <c r="D29876" s="1">
        <v>45443</v>
      </c>
      <c r="E29876" s="2">
        <v>50</v>
      </c>
      <c r="F29876" t="s">
        <v>314</v>
      </c>
      <c r="G29876" t="s">
        <v>315</v>
      </c>
    </row>
    <row r="29877" spans="1:7" x14ac:dyDescent="0.25">
      <c r="A29877" t="s">
        <v>1803</v>
      </c>
      <c r="B29877" t="s">
        <v>1804</v>
      </c>
      <c r="C29877" t="s">
        <v>1805</v>
      </c>
      <c r="D29877" s="1">
        <v>45443</v>
      </c>
      <c r="E29877" s="2">
        <v>25</v>
      </c>
      <c r="F29877" t="s">
        <v>1806</v>
      </c>
      <c r="G29877" t="s">
        <v>271</v>
      </c>
    </row>
    <row r="29878" spans="1:7" x14ac:dyDescent="0.25">
      <c r="A29878" t="s">
        <v>1803</v>
      </c>
      <c r="B29878" t="s">
        <v>1804</v>
      </c>
      <c r="C29878" t="s">
        <v>1805</v>
      </c>
      <c r="D29878" s="1">
        <v>45443</v>
      </c>
      <c r="E29878" s="2">
        <v>25</v>
      </c>
      <c r="F29878" t="s">
        <v>1806</v>
      </c>
      <c r="G29878" t="s">
        <v>5422</v>
      </c>
    </row>
    <row r="29879" spans="1:7" x14ac:dyDescent="0.25">
      <c r="A29879" t="s">
        <v>322</v>
      </c>
      <c r="B29879" t="s">
        <v>323</v>
      </c>
      <c r="C29879" t="s">
        <v>324</v>
      </c>
      <c r="D29879" s="1">
        <v>45443</v>
      </c>
      <c r="E29879" s="2">
        <v>63</v>
      </c>
      <c r="F29879" t="s">
        <v>325</v>
      </c>
      <c r="G29879" t="s">
        <v>326</v>
      </c>
    </row>
    <row r="29880" spans="1:7" x14ac:dyDescent="0.25">
      <c r="A29880" t="s">
        <v>322</v>
      </c>
      <c r="B29880" t="s">
        <v>323</v>
      </c>
      <c r="C29880" t="s">
        <v>324</v>
      </c>
      <c r="D29880" s="1">
        <v>45443</v>
      </c>
      <c r="E29880" s="2">
        <v>63</v>
      </c>
      <c r="F29880" t="s">
        <v>327</v>
      </c>
      <c r="G29880" t="s">
        <v>326</v>
      </c>
    </row>
    <row r="29881" spans="1:7" x14ac:dyDescent="0.25">
      <c r="A29881">
        <v>1387</v>
      </c>
      <c r="B29881" t="s">
        <v>5533</v>
      </c>
      <c r="C29881" t="s">
        <v>6950</v>
      </c>
      <c r="D29881" s="1">
        <v>45443</v>
      </c>
      <c r="E29881" s="2">
        <v>100</v>
      </c>
      <c r="F29881" t="s">
        <v>6951</v>
      </c>
      <c r="G29881" t="s">
        <v>6423</v>
      </c>
    </row>
    <row r="29882" spans="1:7" x14ac:dyDescent="0.25">
      <c r="A29882">
        <v>1183</v>
      </c>
      <c r="B29882" t="s">
        <v>6727</v>
      </c>
      <c r="C29882" t="s">
        <v>6728</v>
      </c>
      <c r="D29882" s="1">
        <v>45443</v>
      </c>
      <c r="E29882" s="2">
        <v>100</v>
      </c>
      <c r="F29882" t="s">
        <v>6729</v>
      </c>
      <c r="G29882" t="s">
        <v>6423</v>
      </c>
    </row>
    <row r="29883" spans="1:7" x14ac:dyDescent="0.25">
      <c r="A29883">
        <v>1247</v>
      </c>
      <c r="B29883" t="s">
        <v>6836</v>
      </c>
      <c r="C29883" t="s">
        <v>6837</v>
      </c>
      <c r="D29883" s="1">
        <v>45443</v>
      </c>
      <c r="E29883" s="2">
        <v>5</v>
      </c>
      <c r="F29883" t="s">
        <v>6838</v>
      </c>
      <c r="G29883" t="s">
        <v>5789</v>
      </c>
    </row>
    <row r="29884" spans="1:7" x14ac:dyDescent="0.25">
      <c r="A29884">
        <v>45</v>
      </c>
      <c r="B29884" t="s">
        <v>1578</v>
      </c>
      <c r="C29884" t="s">
        <v>3033</v>
      </c>
      <c r="D29884" s="1">
        <v>45443</v>
      </c>
      <c r="E29884" s="2">
        <v>84</v>
      </c>
      <c r="F29884" t="s">
        <v>5518</v>
      </c>
      <c r="G29884" t="s">
        <v>34</v>
      </c>
    </row>
    <row r="29885" spans="1:7" x14ac:dyDescent="0.25">
      <c r="A29885">
        <v>68</v>
      </c>
      <c r="B29885" t="s">
        <v>5551</v>
      </c>
      <c r="C29885" t="s">
        <v>5552</v>
      </c>
      <c r="D29885" s="1">
        <v>45443</v>
      </c>
      <c r="E29885" s="2">
        <v>15</v>
      </c>
      <c r="F29885" t="s">
        <v>5553</v>
      </c>
      <c r="G29885" t="s">
        <v>4685</v>
      </c>
    </row>
    <row r="29886" spans="1:7" x14ac:dyDescent="0.25">
      <c r="A29886">
        <v>205</v>
      </c>
      <c r="B29886" t="s">
        <v>5662</v>
      </c>
      <c r="C29886" t="s">
        <v>5663</v>
      </c>
      <c r="D29886" s="1">
        <v>45443</v>
      </c>
      <c r="E29886" s="2">
        <v>84</v>
      </c>
      <c r="F29886" t="s">
        <v>5664</v>
      </c>
      <c r="G29886" t="s">
        <v>6858</v>
      </c>
    </row>
    <row r="29887" spans="1:7" x14ac:dyDescent="0.25">
      <c r="A29887">
        <v>205</v>
      </c>
      <c r="B29887" t="s">
        <v>5662</v>
      </c>
      <c r="C29887" t="s">
        <v>5663</v>
      </c>
      <c r="D29887" s="1">
        <v>45443</v>
      </c>
      <c r="E29887" s="2">
        <v>84</v>
      </c>
      <c r="F29887" t="s">
        <v>5665</v>
      </c>
      <c r="G29887" t="s">
        <v>6858</v>
      </c>
    </row>
    <row r="29888" spans="1:7" x14ac:dyDescent="0.25">
      <c r="A29888">
        <v>851</v>
      </c>
      <c r="B29888" t="s">
        <v>6504</v>
      </c>
      <c r="C29888" t="s">
        <v>6505</v>
      </c>
      <c r="D29888" s="1">
        <v>45443</v>
      </c>
      <c r="E29888" s="2">
        <v>42</v>
      </c>
      <c r="F29888" t="s">
        <v>6506</v>
      </c>
      <c r="G29888" t="s">
        <v>6507</v>
      </c>
    </row>
    <row r="29889" spans="1:7" x14ac:dyDescent="0.25">
      <c r="A29889">
        <v>383</v>
      </c>
      <c r="B29889" t="s">
        <v>5772</v>
      </c>
      <c r="C29889" t="s">
        <v>5876</v>
      </c>
      <c r="D29889" s="1">
        <v>45443</v>
      </c>
      <c r="E29889" s="2">
        <v>50</v>
      </c>
      <c r="F29889" t="s">
        <v>5877</v>
      </c>
      <c r="G29889" t="s">
        <v>6428</v>
      </c>
    </row>
    <row r="29890" spans="1:7" x14ac:dyDescent="0.25">
      <c r="A29890">
        <v>278</v>
      </c>
      <c r="B29890" t="s">
        <v>2822</v>
      </c>
      <c r="C29890" t="s">
        <v>779</v>
      </c>
      <c r="D29890" s="1">
        <v>45443</v>
      </c>
      <c r="E29890" s="2">
        <v>5</v>
      </c>
      <c r="F29890" t="s">
        <v>5801</v>
      </c>
      <c r="G29890" t="s">
        <v>5789</v>
      </c>
    </row>
    <row r="29891" spans="1:7" x14ac:dyDescent="0.25">
      <c r="A29891">
        <v>276</v>
      </c>
      <c r="B29891" t="s">
        <v>5802</v>
      </c>
      <c r="C29891" t="s">
        <v>5803</v>
      </c>
      <c r="D29891" s="1">
        <v>45443</v>
      </c>
      <c r="E29891" s="2">
        <v>5</v>
      </c>
      <c r="G29891" t="s">
        <v>5789</v>
      </c>
    </row>
    <row r="29892" spans="1:7" x14ac:dyDescent="0.25">
      <c r="A29892" t="s">
        <v>4665</v>
      </c>
      <c r="B29892" t="s">
        <v>4666</v>
      </c>
      <c r="C29892" t="s">
        <v>4667</v>
      </c>
      <c r="D29892" s="1">
        <v>45443</v>
      </c>
      <c r="E29892" s="2">
        <v>50</v>
      </c>
      <c r="F29892" t="s">
        <v>4668</v>
      </c>
      <c r="G29892" t="s">
        <v>1245</v>
      </c>
    </row>
    <row r="29893" spans="1:7" x14ac:dyDescent="0.25">
      <c r="A29893" t="s">
        <v>4665</v>
      </c>
      <c r="B29893" t="s">
        <v>4666</v>
      </c>
      <c r="C29893" t="s">
        <v>4667</v>
      </c>
      <c r="D29893" s="1">
        <v>45443</v>
      </c>
      <c r="E29893" s="2">
        <v>50</v>
      </c>
      <c r="F29893" t="s">
        <v>4669</v>
      </c>
      <c r="G29893" t="s">
        <v>1245</v>
      </c>
    </row>
    <row r="29894" spans="1:7" x14ac:dyDescent="0.25">
      <c r="A29894" t="s">
        <v>4665</v>
      </c>
      <c r="B29894" t="s">
        <v>4666</v>
      </c>
      <c r="C29894" t="s">
        <v>4667</v>
      </c>
      <c r="D29894" s="1">
        <v>45443</v>
      </c>
      <c r="E29894" s="2">
        <v>50</v>
      </c>
      <c r="F29894" t="s">
        <v>4670</v>
      </c>
      <c r="G29894" t="s">
        <v>1245</v>
      </c>
    </row>
    <row r="29895" spans="1:7" x14ac:dyDescent="0.25">
      <c r="A29895" t="s">
        <v>4665</v>
      </c>
      <c r="B29895" t="s">
        <v>4666</v>
      </c>
      <c r="C29895" t="s">
        <v>4667</v>
      </c>
      <c r="D29895" s="1">
        <v>45443</v>
      </c>
      <c r="E29895" s="2">
        <v>50</v>
      </c>
      <c r="F29895" t="s">
        <v>4668</v>
      </c>
      <c r="G29895" t="s">
        <v>276</v>
      </c>
    </row>
    <row r="29896" spans="1:7" x14ac:dyDescent="0.25">
      <c r="A29896" t="s">
        <v>4665</v>
      </c>
      <c r="B29896" t="s">
        <v>4666</v>
      </c>
      <c r="C29896" t="s">
        <v>4667</v>
      </c>
      <c r="D29896" s="1">
        <v>45443</v>
      </c>
      <c r="E29896" s="2">
        <v>50</v>
      </c>
      <c r="F29896" t="s">
        <v>4669</v>
      </c>
      <c r="G29896" t="s">
        <v>276</v>
      </c>
    </row>
    <row r="29897" spans="1:7" x14ac:dyDescent="0.25">
      <c r="A29897" t="s">
        <v>4665</v>
      </c>
      <c r="B29897" t="s">
        <v>4666</v>
      </c>
      <c r="C29897" t="s">
        <v>4667</v>
      </c>
      <c r="D29897" s="1">
        <v>45443</v>
      </c>
      <c r="E29897" s="2">
        <v>50</v>
      </c>
      <c r="F29897" t="s">
        <v>4670</v>
      </c>
      <c r="G29897" t="s">
        <v>276</v>
      </c>
    </row>
    <row r="29898" spans="1:7" x14ac:dyDescent="0.25">
      <c r="A29898" t="s">
        <v>178</v>
      </c>
      <c r="B29898" t="s">
        <v>179</v>
      </c>
      <c r="C29898" t="s">
        <v>180</v>
      </c>
      <c r="D29898" s="1">
        <v>45443</v>
      </c>
      <c r="E29898" s="2">
        <v>5</v>
      </c>
      <c r="F29898" t="s">
        <v>181</v>
      </c>
      <c r="G29898" t="s">
        <v>182</v>
      </c>
    </row>
    <row r="29899" spans="1:7" x14ac:dyDescent="0.25">
      <c r="A29899" t="s">
        <v>709</v>
      </c>
      <c r="B29899" t="s">
        <v>710</v>
      </c>
      <c r="C29899" t="s">
        <v>705</v>
      </c>
      <c r="D29899" s="1">
        <v>45443</v>
      </c>
      <c r="E29899" s="2">
        <v>84</v>
      </c>
      <c r="F29899" t="s">
        <v>711</v>
      </c>
      <c r="G29899" t="s">
        <v>3225</v>
      </c>
    </row>
    <row r="29900" spans="1:7" x14ac:dyDescent="0.25">
      <c r="A29900" t="s">
        <v>709</v>
      </c>
      <c r="B29900" t="s">
        <v>710</v>
      </c>
      <c r="C29900" t="s">
        <v>705</v>
      </c>
      <c r="D29900" s="1">
        <v>45443</v>
      </c>
      <c r="E29900" s="2">
        <v>84</v>
      </c>
      <c r="F29900" t="s">
        <v>712</v>
      </c>
      <c r="G29900" t="s">
        <v>3225</v>
      </c>
    </row>
    <row r="29901" spans="1:7" x14ac:dyDescent="0.25">
      <c r="A29901" t="s">
        <v>709</v>
      </c>
      <c r="B29901" t="s">
        <v>710</v>
      </c>
      <c r="C29901" t="s">
        <v>705</v>
      </c>
      <c r="D29901" s="1">
        <v>45443</v>
      </c>
      <c r="E29901" s="2">
        <v>84</v>
      </c>
      <c r="F29901" t="s">
        <v>712</v>
      </c>
      <c r="G29901" t="s">
        <v>3225</v>
      </c>
    </row>
    <row r="29902" spans="1:7" x14ac:dyDescent="0.25">
      <c r="A29902" t="s">
        <v>493</v>
      </c>
      <c r="B29902" t="s">
        <v>494</v>
      </c>
      <c r="C29902" t="s">
        <v>495</v>
      </c>
      <c r="D29902" s="1">
        <v>45443</v>
      </c>
      <c r="E29902" s="2">
        <v>15</v>
      </c>
      <c r="F29902" t="s">
        <v>496</v>
      </c>
      <c r="G29902" t="s">
        <v>310</v>
      </c>
    </row>
    <row r="29903" spans="1:7" x14ac:dyDescent="0.25">
      <c r="A29903" t="s">
        <v>493</v>
      </c>
      <c r="B29903" t="s">
        <v>494</v>
      </c>
      <c r="C29903" t="s">
        <v>495</v>
      </c>
      <c r="D29903" s="1">
        <v>45443</v>
      </c>
      <c r="E29903" s="2">
        <v>15</v>
      </c>
      <c r="F29903" t="s">
        <v>497</v>
      </c>
      <c r="G29903" t="s">
        <v>310</v>
      </c>
    </row>
    <row r="29904" spans="1:7" x14ac:dyDescent="0.25">
      <c r="A29904" t="s">
        <v>493</v>
      </c>
      <c r="B29904" t="s">
        <v>494</v>
      </c>
      <c r="C29904" t="s">
        <v>495</v>
      </c>
      <c r="D29904" s="1">
        <v>45443</v>
      </c>
      <c r="E29904" s="2">
        <v>25</v>
      </c>
      <c r="F29904" t="s">
        <v>496</v>
      </c>
      <c r="G29904" t="s">
        <v>2456</v>
      </c>
    </row>
    <row r="29905" spans="1:7" x14ac:dyDescent="0.25">
      <c r="A29905" t="s">
        <v>493</v>
      </c>
      <c r="B29905" t="s">
        <v>494</v>
      </c>
      <c r="C29905" t="s">
        <v>495</v>
      </c>
      <c r="D29905" s="1">
        <v>45443</v>
      </c>
      <c r="E29905" s="2">
        <v>25</v>
      </c>
      <c r="F29905" t="s">
        <v>497</v>
      </c>
      <c r="G29905" t="s">
        <v>2456</v>
      </c>
    </row>
    <row r="29906" spans="1:7" x14ac:dyDescent="0.25">
      <c r="A29906" t="s">
        <v>1464</v>
      </c>
      <c r="B29906" t="s">
        <v>1465</v>
      </c>
      <c r="C29906" t="s">
        <v>627</v>
      </c>
      <c r="D29906" s="1">
        <v>45443</v>
      </c>
      <c r="E29906" s="2">
        <v>20</v>
      </c>
      <c r="F29906" t="s">
        <v>1466</v>
      </c>
      <c r="G29906" t="s">
        <v>478</v>
      </c>
    </row>
    <row r="29907" spans="1:7" x14ac:dyDescent="0.25">
      <c r="A29907" t="s">
        <v>1464</v>
      </c>
      <c r="B29907" t="s">
        <v>1465</v>
      </c>
      <c r="C29907" t="s">
        <v>627</v>
      </c>
      <c r="D29907" s="1">
        <v>45443</v>
      </c>
      <c r="E29907" s="2">
        <v>20</v>
      </c>
      <c r="F29907" t="s">
        <v>1466</v>
      </c>
      <c r="G29907" t="s">
        <v>478</v>
      </c>
    </row>
    <row r="29908" spans="1:7" x14ac:dyDescent="0.25">
      <c r="A29908" t="s">
        <v>169</v>
      </c>
      <c r="B29908" t="s">
        <v>170</v>
      </c>
      <c r="C29908" t="s">
        <v>171</v>
      </c>
      <c r="D29908" s="1">
        <v>45443</v>
      </c>
      <c r="E29908" s="2">
        <v>10</v>
      </c>
      <c r="F29908" t="s">
        <v>172</v>
      </c>
      <c r="G29908" t="s">
        <v>1245</v>
      </c>
    </row>
    <row r="29909" spans="1:7" x14ac:dyDescent="0.25">
      <c r="A29909" t="s">
        <v>169</v>
      </c>
      <c r="B29909" t="s">
        <v>170</v>
      </c>
      <c r="C29909" t="s">
        <v>171</v>
      </c>
      <c r="D29909" s="1">
        <v>45443</v>
      </c>
      <c r="E29909" s="2">
        <v>10</v>
      </c>
      <c r="F29909" t="s">
        <v>173</v>
      </c>
      <c r="G29909" t="s">
        <v>1245</v>
      </c>
    </row>
    <row r="29910" spans="1:7" x14ac:dyDescent="0.25">
      <c r="A29910" t="s">
        <v>164</v>
      </c>
      <c r="B29910" t="s">
        <v>165</v>
      </c>
      <c r="C29910" t="s">
        <v>166</v>
      </c>
      <c r="D29910" s="1">
        <v>45443</v>
      </c>
      <c r="E29910" s="2">
        <v>20</v>
      </c>
      <c r="F29910" t="s">
        <v>167</v>
      </c>
      <c r="G29910" t="s">
        <v>3613</v>
      </c>
    </row>
    <row r="29911" spans="1:7" x14ac:dyDescent="0.25">
      <c r="A29911" t="s">
        <v>164</v>
      </c>
      <c r="B29911" t="s">
        <v>165</v>
      </c>
      <c r="C29911" t="s">
        <v>166</v>
      </c>
      <c r="D29911" s="1">
        <v>45443</v>
      </c>
      <c r="E29911" s="2">
        <v>20</v>
      </c>
      <c r="F29911" t="s">
        <v>168</v>
      </c>
      <c r="G29911" t="s">
        <v>3613</v>
      </c>
    </row>
    <row r="29912" spans="1:7" x14ac:dyDescent="0.25">
      <c r="A29912" t="s">
        <v>164</v>
      </c>
      <c r="B29912" t="s">
        <v>165</v>
      </c>
      <c r="C29912" t="s">
        <v>166</v>
      </c>
      <c r="D29912" s="1">
        <v>45443</v>
      </c>
      <c r="E29912" s="2">
        <v>20</v>
      </c>
      <c r="F29912" t="s">
        <v>167</v>
      </c>
      <c r="G29912" t="s">
        <v>97</v>
      </c>
    </row>
    <row r="29913" spans="1:7" x14ac:dyDescent="0.25">
      <c r="A29913" t="s">
        <v>164</v>
      </c>
      <c r="B29913" t="s">
        <v>165</v>
      </c>
      <c r="C29913" t="s">
        <v>166</v>
      </c>
      <c r="D29913" s="1">
        <v>45443</v>
      </c>
      <c r="E29913" s="2">
        <v>20</v>
      </c>
      <c r="F29913" t="s">
        <v>168</v>
      </c>
      <c r="G29913" t="s">
        <v>97</v>
      </c>
    </row>
    <row r="29914" spans="1:7" x14ac:dyDescent="0.25">
      <c r="A29914" t="s">
        <v>164</v>
      </c>
      <c r="B29914" t="s">
        <v>165</v>
      </c>
      <c r="C29914" t="s">
        <v>166</v>
      </c>
      <c r="D29914" s="1">
        <v>45443</v>
      </c>
      <c r="E29914" s="2">
        <v>25</v>
      </c>
      <c r="F29914" t="s">
        <v>167</v>
      </c>
      <c r="G29914" t="s">
        <v>1695</v>
      </c>
    </row>
    <row r="29915" spans="1:7" x14ac:dyDescent="0.25">
      <c r="A29915" t="s">
        <v>164</v>
      </c>
      <c r="B29915" t="s">
        <v>165</v>
      </c>
      <c r="C29915" t="s">
        <v>166</v>
      </c>
      <c r="D29915" s="1">
        <v>45443</v>
      </c>
      <c r="E29915" s="2">
        <v>25</v>
      </c>
      <c r="F29915" t="s">
        <v>168</v>
      </c>
      <c r="G29915" t="s">
        <v>1695</v>
      </c>
    </row>
    <row r="29916" spans="1:7" x14ac:dyDescent="0.25">
      <c r="A29916" t="s">
        <v>1541</v>
      </c>
      <c r="B29916" t="s">
        <v>1542</v>
      </c>
      <c r="C29916" t="s">
        <v>1543</v>
      </c>
      <c r="D29916" s="1">
        <v>45443</v>
      </c>
      <c r="E29916" s="2">
        <v>20</v>
      </c>
      <c r="F29916" t="s">
        <v>1544</v>
      </c>
      <c r="G29916" t="s">
        <v>114</v>
      </c>
    </row>
    <row r="29917" spans="1:7" x14ac:dyDescent="0.25">
      <c r="A29917" t="s">
        <v>1541</v>
      </c>
      <c r="B29917" t="s">
        <v>1542</v>
      </c>
      <c r="C29917" t="s">
        <v>1543</v>
      </c>
      <c r="D29917" s="1">
        <v>45443</v>
      </c>
      <c r="E29917" s="2">
        <v>20</v>
      </c>
      <c r="F29917" t="s">
        <v>1545</v>
      </c>
      <c r="G29917" t="s">
        <v>114</v>
      </c>
    </row>
    <row r="29918" spans="1:7" x14ac:dyDescent="0.25">
      <c r="A29918" t="s">
        <v>3800</v>
      </c>
      <c r="B29918" t="s">
        <v>1430</v>
      </c>
      <c r="C29918" t="s">
        <v>3801</v>
      </c>
      <c r="D29918" s="1">
        <v>45443</v>
      </c>
      <c r="E29918" s="2">
        <v>10</v>
      </c>
      <c r="F29918" t="s">
        <v>3802</v>
      </c>
      <c r="G29918" t="s">
        <v>2700</v>
      </c>
    </row>
    <row r="29919" spans="1:7" x14ac:dyDescent="0.25">
      <c r="A29919" t="s">
        <v>3800</v>
      </c>
      <c r="B29919" t="s">
        <v>1430</v>
      </c>
      <c r="C29919" t="s">
        <v>3801</v>
      </c>
      <c r="D29919" s="1">
        <v>45443</v>
      </c>
      <c r="E29919" s="2">
        <v>10</v>
      </c>
      <c r="F29919" t="s">
        <v>3802</v>
      </c>
      <c r="G29919" t="s">
        <v>1245</v>
      </c>
    </row>
    <row r="29920" spans="1:7" x14ac:dyDescent="0.25">
      <c r="A29920" t="s">
        <v>4621</v>
      </c>
      <c r="B29920" t="s">
        <v>4622</v>
      </c>
      <c r="C29920" t="s">
        <v>4623</v>
      </c>
      <c r="D29920" s="1">
        <v>45443</v>
      </c>
      <c r="E29920" s="2">
        <v>250</v>
      </c>
      <c r="F29920" t="s">
        <v>4624</v>
      </c>
      <c r="G29920" t="s">
        <v>6332</v>
      </c>
    </row>
    <row r="29921" spans="1:7" x14ac:dyDescent="0.25">
      <c r="A29921" t="s">
        <v>2758</v>
      </c>
      <c r="B29921" t="s">
        <v>2759</v>
      </c>
      <c r="C29921" t="s">
        <v>2760</v>
      </c>
      <c r="D29921" s="1">
        <v>45443</v>
      </c>
      <c r="E29921" s="2">
        <v>15</v>
      </c>
      <c r="F29921" t="s">
        <v>2761</v>
      </c>
      <c r="G29921" t="s">
        <v>3282</v>
      </c>
    </row>
    <row r="29922" spans="1:7" x14ac:dyDescent="0.25">
      <c r="A29922" t="s">
        <v>155</v>
      </c>
      <c r="B29922" t="s">
        <v>156</v>
      </c>
      <c r="C29922" t="s">
        <v>157</v>
      </c>
      <c r="D29922" s="1">
        <v>45443</v>
      </c>
      <c r="E29922" s="2">
        <v>20</v>
      </c>
      <c r="F29922" t="s">
        <v>158</v>
      </c>
      <c r="G29922" t="s">
        <v>5789</v>
      </c>
    </row>
    <row r="29923" spans="1:7" x14ac:dyDescent="0.25">
      <c r="A29923" t="s">
        <v>155</v>
      </c>
      <c r="B29923" t="s">
        <v>156</v>
      </c>
      <c r="C29923" t="s">
        <v>157</v>
      </c>
      <c r="D29923" s="1">
        <v>45443</v>
      </c>
      <c r="E29923" s="2">
        <v>20</v>
      </c>
      <c r="F29923" t="s">
        <v>158</v>
      </c>
      <c r="G29923" t="s">
        <v>5789</v>
      </c>
    </row>
    <row r="29924" spans="1:7" x14ac:dyDescent="0.25">
      <c r="A29924" t="s">
        <v>3247</v>
      </c>
      <c r="B29924" t="s">
        <v>3248</v>
      </c>
      <c r="C29924" t="s">
        <v>3249</v>
      </c>
      <c r="D29924" s="1">
        <v>45443</v>
      </c>
      <c r="E29924" s="2">
        <v>10</v>
      </c>
      <c r="F29924" t="s">
        <v>3250</v>
      </c>
      <c r="G29924" t="s">
        <v>3649</v>
      </c>
    </row>
    <row r="29925" spans="1:7" x14ac:dyDescent="0.25">
      <c r="A29925" t="s">
        <v>2245</v>
      </c>
      <c r="B29925" t="s">
        <v>2246</v>
      </c>
      <c r="C29925" t="s">
        <v>2247</v>
      </c>
      <c r="D29925" s="1">
        <v>45443</v>
      </c>
      <c r="E29925" s="2">
        <v>10</v>
      </c>
      <c r="F29925" t="s">
        <v>2248</v>
      </c>
      <c r="G29925" t="s">
        <v>6257</v>
      </c>
    </row>
    <row r="29926" spans="1:7" x14ac:dyDescent="0.25">
      <c r="A29926" t="s">
        <v>2245</v>
      </c>
      <c r="B29926" t="s">
        <v>2246</v>
      </c>
      <c r="C29926" t="s">
        <v>2247</v>
      </c>
      <c r="D29926" s="1">
        <v>45443</v>
      </c>
      <c r="E29926" s="2">
        <v>10</v>
      </c>
      <c r="F29926" t="s">
        <v>2249</v>
      </c>
      <c r="G29926" t="s">
        <v>6257</v>
      </c>
    </row>
    <row r="29927" spans="1:7" x14ac:dyDescent="0.25">
      <c r="A29927" t="s">
        <v>553</v>
      </c>
      <c r="B29927" t="s">
        <v>554</v>
      </c>
      <c r="C29927" t="s">
        <v>555</v>
      </c>
      <c r="D29927" s="1">
        <v>45443</v>
      </c>
      <c r="E29927" s="2">
        <v>50</v>
      </c>
      <c r="F29927" t="s">
        <v>556</v>
      </c>
      <c r="G29927" t="s">
        <v>2663</v>
      </c>
    </row>
    <row r="29928" spans="1:7" x14ac:dyDescent="0.25">
      <c r="A29928" t="s">
        <v>553</v>
      </c>
      <c r="B29928" t="s">
        <v>554</v>
      </c>
      <c r="C29928" t="s">
        <v>555</v>
      </c>
      <c r="D29928" s="1">
        <v>45443</v>
      </c>
      <c r="E29928" s="2">
        <v>50</v>
      </c>
      <c r="F29928" t="s">
        <v>557</v>
      </c>
      <c r="G29928" t="s">
        <v>2663</v>
      </c>
    </row>
    <row r="29929" spans="1:7" x14ac:dyDescent="0.25">
      <c r="A29929" t="s">
        <v>4990</v>
      </c>
      <c r="B29929" t="s">
        <v>4991</v>
      </c>
      <c r="C29929" t="s">
        <v>4992</v>
      </c>
      <c r="D29929" s="1">
        <v>45443</v>
      </c>
      <c r="E29929" s="2">
        <v>100</v>
      </c>
      <c r="F29929" t="s">
        <v>4993</v>
      </c>
      <c r="G29929" t="s">
        <v>6844</v>
      </c>
    </row>
    <row r="29930" spans="1:7" x14ac:dyDescent="0.25">
      <c r="A29930" t="s">
        <v>4990</v>
      </c>
      <c r="B29930" t="s">
        <v>4991</v>
      </c>
      <c r="C29930" t="s">
        <v>4992</v>
      </c>
      <c r="D29930" s="1">
        <v>45443</v>
      </c>
      <c r="E29930" s="2">
        <v>100</v>
      </c>
      <c r="F29930" t="s">
        <v>4994</v>
      </c>
      <c r="G29930" t="s">
        <v>6844</v>
      </c>
    </row>
    <row r="29931" spans="1:7" x14ac:dyDescent="0.25">
      <c r="A29931" t="s">
        <v>2272</v>
      </c>
      <c r="B29931" t="s">
        <v>2273</v>
      </c>
      <c r="C29931" t="s">
        <v>2274</v>
      </c>
      <c r="D29931" s="1">
        <v>45443</v>
      </c>
      <c r="E29931" s="2">
        <v>41.67</v>
      </c>
      <c r="F29931" t="s">
        <v>2275</v>
      </c>
      <c r="G29931" t="s">
        <v>3650</v>
      </c>
    </row>
    <row r="29932" spans="1:7" x14ac:dyDescent="0.25">
      <c r="A29932" t="s">
        <v>2272</v>
      </c>
      <c r="B29932" t="s">
        <v>2273</v>
      </c>
      <c r="C29932" t="s">
        <v>2274</v>
      </c>
      <c r="D29932" s="1">
        <v>45443</v>
      </c>
      <c r="E29932" s="2">
        <v>41.67</v>
      </c>
      <c r="F29932" t="s">
        <v>2276</v>
      </c>
      <c r="G29932" t="s">
        <v>3650</v>
      </c>
    </row>
    <row r="29933" spans="1:7" x14ac:dyDescent="0.25">
      <c r="A29933" t="s">
        <v>2272</v>
      </c>
      <c r="B29933" t="s">
        <v>2273</v>
      </c>
      <c r="C29933" t="s">
        <v>2274</v>
      </c>
      <c r="D29933" s="1">
        <v>45443</v>
      </c>
      <c r="E29933" s="2">
        <v>83.33</v>
      </c>
      <c r="F29933" t="s">
        <v>2275</v>
      </c>
      <c r="G29933" t="s">
        <v>34</v>
      </c>
    </row>
    <row r="29934" spans="1:7" x14ac:dyDescent="0.25">
      <c r="A29934" t="s">
        <v>2272</v>
      </c>
      <c r="B29934" t="s">
        <v>2273</v>
      </c>
      <c r="C29934" t="s">
        <v>2274</v>
      </c>
      <c r="D29934" s="1">
        <v>45443</v>
      </c>
      <c r="E29934" s="2">
        <v>83.33</v>
      </c>
      <c r="F29934" t="s">
        <v>2276</v>
      </c>
      <c r="G29934" t="s">
        <v>34</v>
      </c>
    </row>
    <row r="29935" spans="1:7" x14ac:dyDescent="0.25">
      <c r="A29935" t="s">
        <v>2272</v>
      </c>
      <c r="B29935" t="s">
        <v>2273</v>
      </c>
      <c r="C29935" t="s">
        <v>2274</v>
      </c>
      <c r="D29935" s="1">
        <v>45443</v>
      </c>
      <c r="E29935" s="2">
        <v>350</v>
      </c>
      <c r="F29935" t="s">
        <v>2275</v>
      </c>
      <c r="G29935" t="s">
        <v>2663</v>
      </c>
    </row>
    <row r="29936" spans="1:7" x14ac:dyDescent="0.25">
      <c r="A29936" t="s">
        <v>2272</v>
      </c>
      <c r="B29936" t="s">
        <v>2273</v>
      </c>
      <c r="C29936" t="s">
        <v>2274</v>
      </c>
      <c r="D29936" s="1">
        <v>45443</v>
      </c>
      <c r="E29936" s="2">
        <v>350</v>
      </c>
      <c r="F29936" t="s">
        <v>2276</v>
      </c>
      <c r="G29936" t="s">
        <v>2663</v>
      </c>
    </row>
    <row r="29937" spans="1:7" x14ac:dyDescent="0.25">
      <c r="A29937" t="s">
        <v>1450</v>
      </c>
      <c r="B29937" t="s">
        <v>1451</v>
      </c>
      <c r="C29937" t="s">
        <v>1452</v>
      </c>
      <c r="D29937" s="1">
        <v>45443</v>
      </c>
      <c r="E29937" s="2">
        <v>84</v>
      </c>
      <c r="F29937" t="s">
        <v>1453</v>
      </c>
      <c r="G29937" t="s">
        <v>34</v>
      </c>
    </row>
    <row r="29938" spans="1:7" x14ac:dyDescent="0.25">
      <c r="A29938" t="s">
        <v>1450</v>
      </c>
      <c r="B29938" t="s">
        <v>1451</v>
      </c>
      <c r="C29938" t="s">
        <v>1452</v>
      </c>
      <c r="D29938" s="1">
        <v>45443</v>
      </c>
      <c r="E29938" s="2">
        <v>84</v>
      </c>
      <c r="F29938" t="s">
        <v>1454</v>
      </c>
      <c r="G29938" t="s">
        <v>34</v>
      </c>
    </row>
    <row r="29939" spans="1:7" x14ac:dyDescent="0.25">
      <c r="A29939" t="s">
        <v>1450</v>
      </c>
      <c r="B29939" t="s">
        <v>1451</v>
      </c>
      <c r="C29939" t="s">
        <v>1452</v>
      </c>
      <c r="D29939" s="1">
        <v>45443</v>
      </c>
      <c r="E29939" s="2">
        <v>84</v>
      </c>
      <c r="F29939" t="s">
        <v>1454</v>
      </c>
      <c r="G29939" t="s">
        <v>34</v>
      </c>
    </row>
    <row r="29940" spans="1:7" x14ac:dyDescent="0.25">
      <c r="A29940" t="s">
        <v>2475</v>
      </c>
      <c r="B29940" t="s">
        <v>1451</v>
      </c>
      <c r="C29940" t="s">
        <v>2476</v>
      </c>
      <c r="D29940" s="1">
        <v>45443</v>
      </c>
      <c r="E29940" s="2">
        <v>100</v>
      </c>
      <c r="F29940" t="s">
        <v>2477</v>
      </c>
      <c r="G29940" t="s">
        <v>2456</v>
      </c>
    </row>
    <row r="29941" spans="1:7" x14ac:dyDescent="0.25">
      <c r="A29941" t="s">
        <v>263</v>
      </c>
      <c r="B29941" t="s">
        <v>264</v>
      </c>
      <c r="C29941" t="s">
        <v>265</v>
      </c>
      <c r="D29941" s="1">
        <v>45443</v>
      </c>
      <c r="E29941" s="2">
        <v>50</v>
      </c>
      <c r="F29941" t="s">
        <v>266</v>
      </c>
      <c r="G29941" t="s">
        <v>1695</v>
      </c>
    </row>
    <row r="29942" spans="1:7" x14ac:dyDescent="0.25">
      <c r="A29942" t="s">
        <v>5031</v>
      </c>
      <c r="B29942" t="s">
        <v>5032</v>
      </c>
      <c r="C29942" t="s">
        <v>5033</v>
      </c>
      <c r="D29942" s="1">
        <v>45443</v>
      </c>
      <c r="E29942" s="2">
        <v>200</v>
      </c>
      <c r="F29942" t="s">
        <v>5034</v>
      </c>
      <c r="G29942" t="s">
        <v>6423</v>
      </c>
    </row>
    <row r="29943" spans="1:7" x14ac:dyDescent="0.25">
      <c r="A29943" t="s">
        <v>5031</v>
      </c>
      <c r="B29943" t="s">
        <v>5032</v>
      </c>
      <c r="C29943" t="s">
        <v>5033</v>
      </c>
      <c r="D29943" s="1">
        <v>45443</v>
      </c>
      <c r="E29943" s="2">
        <v>100</v>
      </c>
      <c r="F29943" t="s">
        <v>5034</v>
      </c>
      <c r="G29943" t="s">
        <v>2663</v>
      </c>
    </row>
    <row r="29944" spans="1:7" x14ac:dyDescent="0.25">
      <c r="A29944" t="s">
        <v>2748</v>
      </c>
      <c r="B29944" t="s">
        <v>2749</v>
      </c>
      <c r="C29944" t="s">
        <v>2750</v>
      </c>
      <c r="D29944" s="1">
        <v>45443</v>
      </c>
      <c r="E29944" s="2">
        <v>10</v>
      </c>
      <c r="F29944" t="s">
        <v>2751</v>
      </c>
      <c r="G29944" t="s">
        <v>67</v>
      </c>
    </row>
    <row r="29945" spans="1:7" x14ac:dyDescent="0.25">
      <c r="A29945" t="s">
        <v>2748</v>
      </c>
      <c r="B29945" t="s">
        <v>2749</v>
      </c>
      <c r="C29945" t="s">
        <v>2750</v>
      </c>
      <c r="D29945" s="1">
        <v>45443</v>
      </c>
      <c r="E29945" s="2">
        <v>10</v>
      </c>
      <c r="F29945" t="s">
        <v>2751</v>
      </c>
      <c r="G29945" t="s">
        <v>67</v>
      </c>
    </row>
    <row r="29946" spans="1:7" x14ac:dyDescent="0.25">
      <c r="A29946" t="s">
        <v>2748</v>
      </c>
      <c r="B29946" t="s">
        <v>2749</v>
      </c>
      <c r="C29946" t="s">
        <v>2750</v>
      </c>
      <c r="D29946" s="1">
        <v>45443</v>
      </c>
      <c r="E29946" s="2">
        <v>10</v>
      </c>
      <c r="F29946" t="s">
        <v>2752</v>
      </c>
      <c r="G29946" t="s">
        <v>67</v>
      </c>
    </row>
    <row r="29947" spans="1:7" x14ac:dyDescent="0.25">
      <c r="A29947" t="s">
        <v>2748</v>
      </c>
      <c r="B29947" t="s">
        <v>2749</v>
      </c>
      <c r="C29947" t="s">
        <v>2750</v>
      </c>
      <c r="D29947" s="1">
        <v>45443</v>
      </c>
      <c r="E29947" s="2">
        <v>10</v>
      </c>
      <c r="F29947" t="s">
        <v>2751</v>
      </c>
      <c r="G29947" t="s">
        <v>1695</v>
      </c>
    </row>
    <row r="29948" spans="1:7" x14ac:dyDescent="0.25">
      <c r="A29948" t="s">
        <v>2748</v>
      </c>
      <c r="B29948" t="s">
        <v>2749</v>
      </c>
      <c r="C29948" t="s">
        <v>2750</v>
      </c>
      <c r="D29948" s="1">
        <v>45443</v>
      </c>
      <c r="E29948" s="2">
        <v>10</v>
      </c>
      <c r="F29948" t="s">
        <v>2751</v>
      </c>
      <c r="G29948" t="s">
        <v>1695</v>
      </c>
    </row>
    <row r="29949" spans="1:7" x14ac:dyDescent="0.25">
      <c r="A29949" t="s">
        <v>2748</v>
      </c>
      <c r="B29949" t="s">
        <v>2749</v>
      </c>
      <c r="C29949" t="s">
        <v>2750</v>
      </c>
      <c r="D29949" s="1">
        <v>45443</v>
      </c>
      <c r="E29949" s="2">
        <v>10</v>
      </c>
      <c r="F29949" t="s">
        <v>2752</v>
      </c>
      <c r="G29949" t="s">
        <v>1695</v>
      </c>
    </row>
    <row r="29950" spans="1:7" x14ac:dyDescent="0.25">
      <c r="A29950" t="s">
        <v>125</v>
      </c>
      <c r="B29950" t="s">
        <v>126</v>
      </c>
      <c r="C29950" t="s">
        <v>127</v>
      </c>
      <c r="D29950" s="1">
        <v>45443</v>
      </c>
      <c r="E29950" s="2">
        <v>5</v>
      </c>
      <c r="F29950" t="s">
        <v>128</v>
      </c>
      <c r="G29950" t="s">
        <v>310</v>
      </c>
    </row>
    <row r="29951" spans="1:7" x14ac:dyDescent="0.25">
      <c r="A29951" t="s">
        <v>2346</v>
      </c>
      <c r="B29951" t="s">
        <v>371</v>
      </c>
      <c r="C29951" t="s">
        <v>2347</v>
      </c>
      <c r="D29951" s="1">
        <v>45443</v>
      </c>
      <c r="E29951" s="2">
        <v>45</v>
      </c>
      <c r="F29951" t="s">
        <v>2348</v>
      </c>
      <c r="G29951" t="s">
        <v>6666</v>
      </c>
    </row>
    <row r="29952" spans="1:7" x14ac:dyDescent="0.25">
      <c r="A29952" t="s">
        <v>2346</v>
      </c>
      <c r="B29952" t="s">
        <v>371</v>
      </c>
      <c r="C29952" t="s">
        <v>2347</v>
      </c>
      <c r="D29952" s="1">
        <v>45443</v>
      </c>
      <c r="E29952" s="2">
        <v>45</v>
      </c>
      <c r="F29952" t="s">
        <v>2349</v>
      </c>
      <c r="G29952" t="s">
        <v>6666</v>
      </c>
    </row>
    <row r="29953" spans="1:7" x14ac:dyDescent="0.25">
      <c r="A29953" t="s">
        <v>4781</v>
      </c>
      <c r="B29953" t="s">
        <v>4782</v>
      </c>
      <c r="C29953" t="s">
        <v>4783</v>
      </c>
      <c r="D29953" s="1">
        <v>45443</v>
      </c>
      <c r="E29953" s="2">
        <v>5</v>
      </c>
      <c r="F29953" t="s">
        <v>4784</v>
      </c>
      <c r="G29953" t="s">
        <v>2663</v>
      </c>
    </row>
    <row r="29954" spans="1:7" x14ac:dyDescent="0.25">
      <c r="A29954" t="s">
        <v>3100</v>
      </c>
      <c r="B29954" t="s">
        <v>3101</v>
      </c>
      <c r="C29954" t="s">
        <v>3102</v>
      </c>
      <c r="D29954" s="1">
        <v>45443</v>
      </c>
      <c r="E29954" s="2">
        <v>100</v>
      </c>
      <c r="F29954" t="s">
        <v>3103</v>
      </c>
      <c r="G29954" t="s">
        <v>67</v>
      </c>
    </row>
    <row r="29955" spans="1:7" x14ac:dyDescent="0.25">
      <c r="A29955" t="s">
        <v>129</v>
      </c>
      <c r="B29955" t="s">
        <v>130</v>
      </c>
      <c r="C29955" t="s">
        <v>131</v>
      </c>
      <c r="D29955" s="1">
        <v>45443</v>
      </c>
      <c r="E29955" s="2">
        <v>10</v>
      </c>
      <c r="F29955" t="s">
        <v>132</v>
      </c>
      <c r="G29955" t="s">
        <v>9</v>
      </c>
    </row>
    <row r="29956" spans="1:7" x14ac:dyDescent="0.25">
      <c r="A29956" t="s">
        <v>2753</v>
      </c>
      <c r="B29956" t="s">
        <v>740</v>
      </c>
      <c r="C29956" t="s">
        <v>2754</v>
      </c>
      <c r="D29956" s="1">
        <v>45443</v>
      </c>
      <c r="E29956" s="2">
        <v>5</v>
      </c>
      <c r="F29956" t="s">
        <v>2755</v>
      </c>
      <c r="G29956" t="s">
        <v>1440</v>
      </c>
    </row>
    <row r="29957" spans="1:7" x14ac:dyDescent="0.25">
      <c r="A29957" t="s">
        <v>2753</v>
      </c>
      <c r="B29957" t="s">
        <v>740</v>
      </c>
      <c r="C29957" t="s">
        <v>2754</v>
      </c>
      <c r="D29957" s="1">
        <v>45443</v>
      </c>
      <c r="E29957" s="2">
        <v>5</v>
      </c>
      <c r="F29957" t="s">
        <v>2756</v>
      </c>
      <c r="G29957" t="s">
        <v>1440</v>
      </c>
    </row>
    <row r="29958" spans="1:7" x14ac:dyDescent="0.25">
      <c r="A29958" t="s">
        <v>2753</v>
      </c>
      <c r="B29958" t="s">
        <v>740</v>
      </c>
      <c r="C29958" t="s">
        <v>2754</v>
      </c>
      <c r="D29958" s="1">
        <v>45443</v>
      </c>
      <c r="E29958" s="2">
        <v>5</v>
      </c>
      <c r="F29958" t="s">
        <v>2757</v>
      </c>
      <c r="G29958" t="s">
        <v>1440</v>
      </c>
    </row>
    <row r="29959" spans="1:7" x14ac:dyDescent="0.25">
      <c r="A29959" t="s">
        <v>5203</v>
      </c>
      <c r="B29959" t="s">
        <v>15</v>
      </c>
      <c r="C29959" t="s">
        <v>5204</v>
      </c>
      <c r="D29959" s="1">
        <v>45443</v>
      </c>
      <c r="E29959" s="2">
        <v>25</v>
      </c>
      <c r="F29959" t="s">
        <v>5205</v>
      </c>
      <c r="G29959" t="s">
        <v>5789</v>
      </c>
    </row>
    <row r="29960" spans="1:7" x14ac:dyDescent="0.25">
      <c r="A29960" t="s">
        <v>3698</v>
      </c>
      <c r="B29960" t="s">
        <v>3699</v>
      </c>
      <c r="C29960" t="s">
        <v>3700</v>
      </c>
      <c r="D29960" s="1">
        <v>45443</v>
      </c>
      <c r="E29960" s="2">
        <v>150</v>
      </c>
      <c r="F29960" t="s">
        <v>3701</v>
      </c>
      <c r="G29960" t="s">
        <v>34</v>
      </c>
    </row>
    <row r="29961" spans="1:7" x14ac:dyDescent="0.25">
      <c r="A29961" t="s">
        <v>138</v>
      </c>
      <c r="B29961" t="s">
        <v>139</v>
      </c>
      <c r="C29961" t="s">
        <v>140</v>
      </c>
      <c r="D29961" s="1">
        <v>45443</v>
      </c>
      <c r="E29961" s="2">
        <v>40</v>
      </c>
      <c r="F29961" t="s">
        <v>141</v>
      </c>
      <c r="G29961" t="s">
        <v>1695</v>
      </c>
    </row>
    <row r="29962" spans="1:7" x14ac:dyDescent="0.25">
      <c r="A29962" t="s">
        <v>1492</v>
      </c>
      <c r="B29962" t="s">
        <v>1493</v>
      </c>
      <c r="C29962" t="s">
        <v>1494</v>
      </c>
      <c r="D29962" s="1">
        <v>45443</v>
      </c>
      <c r="E29962" s="2">
        <v>100</v>
      </c>
      <c r="F29962" t="s">
        <v>1495</v>
      </c>
      <c r="G29962" t="s">
        <v>67</v>
      </c>
    </row>
    <row r="29963" spans="1:7" x14ac:dyDescent="0.25">
      <c r="A29963" t="s">
        <v>1095</v>
      </c>
      <c r="B29963" t="s">
        <v>1096</v>
      </c>
      <c r="C29963" t="s">
        <v>1097</v>
      </c>
      <c r="D29963" s="1">
        <v>45443</v>
      </c>
      <c r="E29963" s="2">
        <v>15</v>
      </c>
      <c r="F29963" t="s">
        <v>1098</v>
      </c>
      <c r="G29963" t="s">
        <v>114</v>
      </c>
    </row>
    <row r="29964" spans="1:7" x14ac:dyDescent="0.25">
      <c r="A29964" t="s">
        <v>1095</v>
      </c>
      <c r="B29964" t="s">
        <v>1096</v>
      </c>
      <c r="C29964" t="s">
        <v>1097</v>
      </c>
      <c r="D29964" s="1">
        <v>45443</v>
      </c>
      <c r="E29964" s="2">
        <v>15</v>
      </c>
      <c r="F29964" t="s">
        <v>1099</v>
      </c>
      <c r="G29964" t="s">
        <v>114</v>
      </c>
    </row>
    <row r="29965" spans="1:7" x14ac:dyDescent="0.25">
      <c r="A29965" t="s">
        <v>1095</v>
      </c>
      <c r="B29965" t="s">
        <v>1096</v>
      </c>
      <c r="C29965" t="s">
        <v>1097</v>
      </c>
      <c r="D29965" s="1">
        <v>45443</v>
      </c>
      <c r="E29965" s="2">
        <v>15</v>
      </c>
      <c r="F29965" t="s">
        <v>1099</v>
      </c>
      <c r="G29965" t="s">
        <v>114</v>
      </c>
    </row>
    <row r="29966" spans="1:7" x14ac:dyDescent="0.25">
      <c r="A29966" t="s">
        <v>1095</v>
      </c>
      <c r="B29966" t="s">
        <v>1096</v>
      </c>
      <c r="C29966" t="s">
        <v>1097</v>
      </c>
      <c r="D29966" s="1">
        <v>45443</v>
      </c>
      <c r="E29966" s="2">
        <v>15</v>
      </c>
      <c r="F29966" t="s">
        <v>1099</v>
      </c>
      <c r="G29966" t="s">
        <v>114</v>
      </c>
    </row>
    <row r="29967" spans="1:7" x14ac:dyDescent="0.25">
      <c r="A29967" t="s">
        <v>1095</v>
      </c>
      <c r="B29967" t="s">
        <v>1096</v>
      </c>
      <c r="C29967" t="s">
        <v>1097</v>
      </c>
      <c r="D29967" s="1">
        <v>45443</v>
      </c>
      <c r="E29967" s="2">
        <v>10</v>
      </c>
      <c r="F29967" t="s">
        <v>1098</v>
      </c>
      <c r="G29967" t="s">
        <v>257</v>
      </c>
    </row>
    <row r="29968" spans="1:7" x14ac:dyDescent="0.25">
      <c r="A29968" t="s">
        <v>1095</v>
      </c>
      <c r="B29968" t="s">
        <v>1096</v>
      </c>
      <c r="C29968" t="s">
        <v>1097</v>
      </c>
      <c r="D29968" s="1">
        <v>45443</v>
      </c>
      <c r="E29968" s="2">
        <v>10</v>
      </c>
      <c r="F29968" t="s">
        <v>1099</v>
      </c>
      <c r="G29968" t="s">
        <v>257</v>
      </c>
    </row>
    <row r="29969" spans="1:7" x14ac:dyDescent="0.25">
      <c r="A29969" t="s">
        <v>1095</v>
      </c>
      <c r="B29969" t="s">
        <v>1096</v>
      </c>
      <c r="C29969" t="s">
        <v>1097</v>
      </c>
      <c r="D29969" s="1">
        <v>45443</v>
      </c>
      <c r="E29969" s="2">
        <v>10</v>
      </c>
      <c r="F29969" t="s">
        <v>1099</v>
      </c>
      <c r="G29969" t="s">
        <v>257</v>
      </c>
    </row>
    <row r="29970" spans="1:7" x14ac:dyDescent="0.25">
      <c r="A29970" t="s">
        <v>1095</v>
      </c>
      <c r="B29970" t="s">
        <v>1096</v>
      </c>
      <c r="C29970" t="s">
        <v>1097</v>
      </c>
      <c r="D29970" s="1">
        <v>45443</v>
      </c>
      <c r="E29970" s="2">
        <v>10</v>
      </c>
      <c r="F29970" t="s">
        <v>1099</v>
      </c>
      <c r="G29970" t="s">
        <v>257</v>
      </c>
    </row>
    <row r="29971" spans="1:7" x14ac:dyDescent="0.25">
      <c r="A29971" t="s">
        <v>1095</v>
      </c>
      <c r="B29971" t="s">
        <v>1096</v>
      </c>
      <c r="C29971" t="s">
        <v>1097</v>
      </c>
      <c r="D29971" s="1">
        <v>45443</v>
      </c>
      <c r="E29971" s="2">
        <v>10</v>
      </c>
      <c r="F29971" t="s">
        <v>1098</v>
      </c>
      <c r="G29971" t="s">
        <v>828</v>
      </c>
    </row>
    <row r="29972" spans="1:7" x14ac:dyDescent="0.25">
      <c r="A29972" t="s">
        <v>1095</v>
      </c>
      <c r="B29972" t="s">
        <v>1096</v>
      </c>
      <c r="C29972" t="s">
        <v>1097</v>
      </c>
      <c r="D29972" s="1">
        <v>45443</v>
      </c>
      <c r="E29972" s="2">
        <v>10</v>
      </c>
      <c r="F29972" t="s">
        <v>1099</v>
      </c>
      <c r="G29972" t="s">
        <v>828</v>
      </c>
    </row>
    <row r="29973" spans="1:7" x14ac:dyDescent="0.25">
      <c r="A29973" t="s">
        <v>1095</v>
      </c>
      <c r="B29973" t="s">
        <v>1096</v>
      </c>
      <c r="C29973" t="s">
        <v>1097</v>
      </c>
      <c r="D29973" s="1">
        <v>45443</v>
      </c>
      <c r="E29973" s="2">
        <v>10</v>
      </c>
      <c r="F29973" t="s">
        <v>1099</v>
      </c>
      <c r="G29973" t="s">
        <v>828</v>
      </c>
    </row>
    <row r="29974" spans="1:7" x14ac:dyDescent="0.25">
      <c r="A29974" t="s">
        <v>1095</v>
      </c>
      <c r="B29974" t="s">
        <v>1096</v>
      </c>
      <c r="C29974" t="s">
        <v>1097</v>
      </c>
      <c r="D29974" s="1">
        <v>45443</v>
      </c>
      <c r="E29974" s="2">
        <v>10</v>
      </c>
      <c r="F29974" t="s">
        <v>1099</v>
      </c>
      <c r="G29974" t="s">
        <v>828</v>
      </c>
    </row>
    <row r="29975" spans="1:7" x14ac:dyDescent="0.25">
      <c r="A29975" t="s">
        <v>1580</v>
      </c>
      <c r="B29975" t="s">
        <v>1581</v>
      </c>
      <c r="C29975" t="s">
        <v>1582</v>
      </c>
      <c r="D29975" s="1">
        <v>45443</v>
      </c>
      <c r="E29975" s="2">
        <v>20</v>
      </c>
      <c r="F29975" t="s">
        <v>1583</v>
      </c>
      <c r="G29975" t="s">
        <v>9</v>
      </c>
    </row>
    <row r="29976" spans="1:7" x14ac:dyDescent="0.25">
      <c r="A29976">
        <v>341</v>
      </c>
      <c r="B29976" t="s">
        <v>5819</v>
      </c>
      <c r="C29976" t="s">
        <v>5820</v>
      </c>
      <c r="D29976" s="1">
        <v>45444</v>
      </c>
      <c r="E29976" s="2">
        <v>50</v>
      </c>
      <c r="F29976" t="s">
        <v>5821</v>
      </c>
      <c r="G29976" t="s">
        <v>5638</v>
      </c>
    </row>
    <row r="29977" spans="1:7" x14ac:dyDescent="0.25">
      <c r="A29977">
        <v>847</v>
      </c>
      <c r="B29977" t="s">
        <v>6319</v>
      </c>
      <c r="C29977" t="s">
        <v>6320</v>
      </c>
      <c r="D29977" s="1">
        <v>45444</v>
      </c>
      <c r="E29977" s="2">
        <v>25</v>
      </c>
      <c r="F29977" t="s">
        <v>6321</v>
      </c>
      <c r="G29977" t="s">
        <v>2663</v>
      </c>
    </row>
    <row r="29978" spans="1:7" x14ac:dyDescent="0.25">
      <c r="A29978">
        <v>127</v>
      </c>
      <c r="B29978" t="s">
        <v>5609</v>
      </c>
      <c r="C29978" t="s">
        <v>1795</v>
      </c>
      <c r="D29978" s="1">
        <v>45444</v>
      </c>
      <c r="E29978" s="2">
        <v>84</v>
      </c>
      <c r="F29978" t="s">
        <v>5610</v>
      </c>
      <c r="G29978" t="s">
        <v>6387</v>
      </c>
    </row>
    <row r="29979" spans="1:7" x14ac:dyDescent="0.25">
      <c r="A29979" t="s">
        <v>40</v>
      </c>
      <c r="B29979" t="s">
        <v>41</v>
      </c>
      <c r="C29979" t="s">
        <v>42</v>
      </c>
      <c r="D29979" s="1">
        <v>45444</v>
      </c>
      <c r="E29979" s="2">
        <v>1500</v>
      </c>
      <c r="F29979" t="s">
        <v>43</v>
      </c>
      <c r="G29979" t="s">
        <v>6423</v>
      </c>
    </row>
    <row r="29980" spans="1:7" x14ac:dyDescent="0.25">
      <c r="A29980" t="s">
        <v>4525</v>
      </c>
      <c r="B29980" t="s">
        <v>4526</v>
      </c>
      <c r="C29980" t="s">
        <v>3574</v>
      </c>
      <c r="D29980" s="1">
        <v>45444</v>
      </c>
      <c r="E29980" s="2">
        <v>25</v>
      </c>
      <c r="F29980" t="s">
        <v>4527</v>
      </c>
      <c r="G29980" t="s">
        <v>97</v>
      </c>
    </row>
    <row r="29981" spans="1:7" x14ac:dyDescent="0.25">
      <c r="A29981" t="s">
        <v>2397</v>
      </c>
      <c r="B29981" t="s">
        <v>2398</v>
      </c>
      <c r="C29981" t="s">
        <v>2399</v>
      </c>
      <c r="D29981" s="1">
        <v>45445</v>
      </c>
      <c r="E29981" s="2">
        <v>175</v>
      </c>
      <c r="F29981" t="s">
        <v>2400</v>
      </c>
      <c r="G29981" t="s">
        <v>6423</v>
      </c>
    </row>
    <row r="29982" spans="1:7" x14ac:dyDescent="0.25">
      <c r="A29982">
        <v>1388</v>
      </c>
      <c r="B29982" t="s">
        <v>6952</v>
      </c>
      <c r="C29982" t="s">
        <v>6953</v>
      </c>
      <c r="D29982" s="1">
        <v>45445</v>
      </c>
      <c r="E29982" s="2">
        <v>350</v>
      </c>
      <c r="F29982" t="s">
        <v>6954</v>
      </c>
      <c r="G29982" t="s">
        <v>6423</v>
      </c>
    </row>
    <row r="29983" spans="1:7" x14ac:dyDescent="0.25">
      <c r="A29983" t="s">
        <v>4913</v>
      </c>
      <c r="B29983" t="s">
        <v>4914</v>
      </c>
      <c r="C29983" t="s">
        <v>3751</v>
      </c>
      <c r="D29983" s="1">
        <v>45445</v>
      </c>
      <c r="E29983" s="2">
        <v>100</v>
      </c>
      <c r="F29983" t="s">
        <v>4915</v>
      </c>
      <c r="G29983" t="s">
        <v>6423</v>
      </c>
    </row>
    <row r="29984" spans="1:7" x14ac:dyDescent="0.25">
      <c r="A29984" t="s">
        <v>5624</v>
      </c>
      <c r="B29984" t="s">
        <v>5625</v>
      </c>
      <c r="C29984" t="s">
        <v>5626</v>
      </c>
      <c r="D29984" s="1">
        <v>45446</v>
      </c>
      <c r="E29984" s="2">
        <v>350</v>
      </c>
      <c r="F29984" t="s">
        <v>5627</v>
      </c>
      <c r="G29984" t="s">
        <v>6423</v>
      </c>
    </row>
    <row r="29985" spans="1:7" x14ac:dyDescent="0.25">
      <c r="A29985">
        <v>1115</v>
      </c>
      <c r="B29985" t="s">
        <v>6651</v>
      </c>
      <c r="D29985" s="1">
        <v>45446</v>
      </c>
      <c r="E29985" s="2">
        <v>1500</v>
      </c>
      <c r="F29985" t="s">
        <v>6652</v>
      </c>
      <c r="G29985" t="s">
        <v>6423</v>
      </c>
    </row>
    <row r="29986" spans="1:7" x14ac:dyDescent="0.25">
      <c r="A29986">
        <v>1168</v>
      </c>
      <c r="B29986" t="s">
        <v>6700</v>
      </c>
      <c r="C29986" t="s">
        <v>6701</v>
      </c>
      <c r="D29986" s="1">
        <v>45446</v>
      </c>
      <c r="E29986" s="2">
        <v>200</v>
      </c>
      <c r="F29986" t="s">
        <v>6702</v>
      </c>
      <c r="G29986" t="s">
        <v>6423</v>
      </c>
    </row>
    <row r="29987" spans="1:7" x14ac:dyDescent="0.25">
      <c r="A29987">
        <v>92</v>
      </c>
      <c r="B29987" t="s">
        <v>3532</v>
      </c>
      <c r="C29987" t="s">
        <v>5809</v>
      </c>
      <c r="D29987" s="1">
        <v>45446</v>
      </c>
      <c r="E29987" s="2">
        <v>0</v>
      </c>
      <c r="F29987" t="s">
        <v>5810</v>
      </c>
      <c r="G29987" t="s">
        <v>6423</v>
      </c>
    </row>
    <row r="29988" spans="1:7" x14ac:dyDescent="0.25">
      <c r="A29988">
        <v>504</v>
      </c>
      <c r="B29988" t="s">
        <v>4879</v>
      </c>
      <c r="C29988" t="s">
        <v>1188</v>
      </c>
      <c r="D29988" s="1">
        <v>45446</v>
      </c>
      <c r="E29988" s="2">
        <v>100</v>
      </c>
      <c r="F29988" t="s">
        <v>6077</v>
      </c>
      <c r="G29988" t="s">
        <v>6423</v>
      </c>
    </row>
    <row r="29989" spans="1:7" x14ac:dyDescent="0.25">
      <c r="A29989">
        <v>504</v>
      </c>
      <c r="B29989" t="s">
        <v>4879</v>
      </c>
      <c r="C29989" t="s">
        <v>1188</v>
      </c>
      <c r="D29989" s="1">
        <v>45446</v>
      </c>
      <c r="E29989" s="2">
        <v>100</v>
      </c>
      <c r="F29989" t="s">
        <v>6078</v>
      </c>
      <c r="G29989" t="s">
        <v>6423</v>
      </c>
    </row>
    <row r="29990" spans="1:7" x14ac:dyDescent="0.25">
      <c r="A29990" t="s">
        <v>2233</v>
      </c>
      <c r="B29990" t="s">
        <v>2234</v>
      </c>
      <c r="D29990" s="1">
        <v>45446</v>
      </c>
      <c r="E29990" s="2">
        <v>2500</v>
      </c>
      <c r="F29990" t="s">
        <v>2235</v>
      </c>
      <c r="G29990" t="s">
        <v>6423</v>
      </c>
    </row>
    <row r="29991" spans="1:7" x14ac:dyDescent="0.25">
      <c r="A29991">
        <v>1389</v>
      </c>
      <c r="B29991" t="s">
        <v>6955</v>
      </c>
      <c r="D29991" s="1">
        <v>45448</v>
      </c>
      <c r="E29991" s="2">
        <v>1500</v>
      </c>
      <c r="G29991" t="s">
        <v>6423</v>
      </c>
    </row>
    <row r="29992" spans="1:7" x14ac:dyDescent="0.25">
      <c r="A29992" t="s">
        <v>14</v>
      </c>
      <c r="B29992" t="s">
        <v>15</v>
      </c>
      <c r="C29992" t="s">
        <v>16</v>
      </c>
      <c r="D29992" s="1">
        <v>45448</v>
      </c>
      <c r="E29992" s="2">
        <v>2500</v>
      </c>
      <c r="F29992" t="s">
        <v>17</v>
      </c>
      <c r="G29992" t="s">
        <v>6423</v>
      </c>
    </row>
    <row r="29993" spans="1:7" x14ac:dyDescent="0.25">
      <c r="A29993" t="s">
        <v>877</v>
      </c>
      <c r="B29993" t="s">
        <v>559</v>
      </c>
      <c r="C29993" t="s">
        <v>878</v>
      </c>
      <c r="D29993" s="1">
        <v>45449</v>
      </c>
      <c r="E29993" s="2">
        <v>1000</v>
      </c>
      <c r="F29993" t="s">
        <v>879</v>
      </c>
      <c r="G29993" t="s">
        <v>34</v>
      </c>
    </row>
    <row r="29994" spans="1:7" x14ac:dyDescent="0.25">
      <c r="A29994" t="s">
        <v>877</v>
      </c>
      <c r="B29994" t="s">
        <v>559</v>
      </c>
      <c r="C29994" t="s">
        <v>878</v>
      </c>
      <c r="D29994" s="1">
        <v>45449</v>
      </c>
      <c r="E29994" s="2">
        <v>1000</v>
      </c>
      <c r="F29994" t="s">
        <v>881</v>
      </c>
      <c r="G29994" t="s">
        <v>34</v>
      </c>
    </row>
    <row r="29995" spans="1:7" x14ac:dyDescent="0.25">
      <c r="A29995" t="s">
        <v>877</v>
      </c>
      <c r="B29995" t="s">
        <v>559</v>
      </c>
      <c r="C29995" t="s">
        <v>878</v>
      </c>
      <c r="D29995" s="1">
        <v>45449</v>
      </c>
      <c r="E29995" s="2">
        <v>2000</v>
      </c>
      <c r="F29995" t="s">
        <v>879</v>
      </c>
      <c r="G29995" t="s">
        <v>2663</v>
      </c>
    </row>
    <row r="29996" spans="1:7" x14ac:dyDescent="0.25">
      <c r="A29996" t="s">
        <v>877</v>
      </c>
      <c r="B29996" t="s">
        <v>559</v>
      </c>
      <c r="C29996" t="s">
        <v>878</v>
      </c>
      <c r="D29996" s="1">
        <v>45449</v>
      </c>
      <c r="E29996" s="2">
        <v>2000</v>
      </c>
      <c r="F29996" t="s">
        <v>881</v>
      </c>
      <c r="G29996" t="s">
        <v>2663</v>
      </c>
    </row>
    <row r="29997" spans="1:7" x14ac:dyDescent="0.25">
      <c r="A29997" t="s">
        <v>877</v>
      </c>
      <c r="B29997" t="s">
        <v>559</v>
      </c>
      <c r="C29997" t="s">
        <v>878</v>
      </c>
      <c r="D29997" s="1">
        <v>45449</v>
      </c>
      <c r="E29997" s="2">
        <v>5000</v>
      </c>
      <c r="F29997" t="s">
        <v>879</v>
      </c>
      <c r="G29997" t="s">
        <v>883</v>
      </c>
    </row>
    <row r="29998" spans="1:7" x14ac:dyDescent="0.25">
      <c r="A29998" t="s">
        <v>877</v>
      </c>
      <c r="B29998" t="s">
        <v>559</v>
      </c>
      <c r="C29998" t="s">
        <v>878</v>
      </c>
      <c r="D29998" s="1">
        <v>45449</v>
      </c>
      <c r="E29998" s="2">
        <v>5000</v>
      </c>
      <c r="F29998" t="s">
        <v>881</v>
      </c>
      <c r="G29998" t="s">
        <v>883</v>
      </c>
    </row>
    <row r="29999" spans="1:7" x14ac:dyDescent="0.25">
      <c r="A29999" t="s">
        <v>4632</v>
      </c>
      <c r="B29999" t="s">
        <v>4633</v>
      </c>
      <c r="C29999" t="s">
        <v>4634</v>
      </c>
      <c r="D29999" s="1">
        <v>45449</v>
      </c>
      <c r="E29999" s="2">
        <v>200</v>
      </c>
      <c r="F29999" t="s">
        <v>4635</v>
      </c>
      <c r="G29999" t="s">
        <v>6423</v>
      </c>
    </row>
    <row r="30000" spans="1:7" x14ac:dyDescent="0.25">
      <c r="A30000" t="s">
        <v>4632</v>
      </c>
      <c r="B30000" t="s">
        <v>4633</v>
      </c>
      <c r="C30000" t="s">
        <v>4634</v>
      </c>
      <c r="D30000" s="1">
        <v>45449</v>
      </c>
      <c r="E30000" s="2">
        <v>200</v>
      </c>
      <c r="F30000" t="s">
        <v>4636</v>
      </c>
      <c r="G30000" t="s">
        <v>6423</v>
      </c>
    </row>
    <row r="30001" spans="1:7" x14ac:dyDescent="0.25">
      <c r="A30001" t="s">
        <v>4632</v>
      </c>
      <c r="B30001" t="s">
        <v>4633</v>
      </c>
      <c r="C30001" t="s">
        <v>4634</v>
      </c>
      <c r="D30001" s="1">
        <v>45449</v>
      </c>
      <c r="E30001" s="2">
        <v>200</v>
      </c>
      <c r="F30001" t="s">
        <v>4636</v>
      </c>
      <c r="G30001" t="s">
        <v>6423</v>
      </c>
    </row>
    <row r="30002" spans="1:7" x14ac:dyDescent="0.25">
      <c r="A30002" t="s">
        <v>5393</v>
      </c>
      <c r="B30002" t="s">
        <v>5259</v>
      </c>
      <c r="C30002" t="s">
        <v>5394</v>
      </c>
      <c r="D30002" s="1">
        <v>45449</v>
      </c>
      <c r="E30002" s="2">
        <v>200</v>
      </c>
      <c r="G30002" t="s">
        <v>186</v>
      </c>
    </row>
    <row r="30003" spans="1:7" x14ac:dyDescent="0.25">
      <c r="A30003">
        <v>1390</v>
      </c>
      <c r="B30003" t="s">
        <v>6956</v>
      </c>
      <c r="D30003" s="1">
        <v>45449</v>
      </c>
      <c r="E30003" s="2">
        <v>175</v>
      </c>
      <c r="F30003" t="s">
        <v>6957</v>
      </c>
      <c r="G30003" t="s">
        <v>6423</v>
      </c>
    </row>
    <row r="30004" spans="1:7" x14ac:dyDescent="0.25">
      <c r="A30004">
        <v>1390</v>
      </c>
      <c r="B30004" t="s">
        <v>6956</v>
      </c>
      <c r="D30004" s="1">
        <v>45449</v>
      </c>
      <c r="E30004" s="2">
        <v>175</v>
      </c>
      <c r="F30004" t="s">
        <v>6958</v>
      </c>
      <c r="G30004" t="s">
        <v>6423</v>
      </c>
    </row>
    <row r="30005" spans="1:7" x14ac:dyDescent="0.25">
      <c r="A30005">
        <v>1392</v>
      </c>
      <c r="B30005" t="s">
        <v>6959</v>
      </c>
      <c r="D30005" s="1">
        <v>45449</v>
      </c>
      <c r="E30005" s="2">
        <v>700</v>
      </c>
      <c r="F30005" t="s">
        <v>6960</v>
      </c>
      <c r="G30005" t="s">
        <v>6423</v>
      </c>
    </row>
    <row r="30006" spans="1:7" x14ac:dyDescent="0.25">
      <c r="A30006">
        <v>1182</v>
      </c>
      <c r="B30006" t="s">
        <v>6726</v>
      </c>
      <c r="D30006" s="1">
        <v>45449</v>
      </c>
      <c r="E30006" s="2">
        <v>25000</v>
      </c>
      <c r="G30006" t="s">
        <v>6423</v>
      </c>
    </row>
    <row r="30007" spans="1:7" x14ac:dyDescent="0.25">
      <c r="A30007">
        <v>691</v>
      </c>
      <c r="B30007" t="s">
        <v>3146</v>
      </c>
      <c r="C30007" t="s">
        <v>4536</v>
      </c>
      <c r="D30007" s="1">
        <v>45449</v>
      </c>
      <c r="E30007" s="2">
        <v>100</v>
      </c>
      <c r="G30007" t="s">
        <v>186</v>
      </c>
    </row>
    <row r="30008" spans="1:7" x14ac:dyDescent="0.25">
      <c r="A30008" t="s">
        <v>482</v>
      </c>
      <c r="B30008" t="s">
        <v>483</v>
      </c>
      <c r="C30008" t="s">
        <v>484</v>
      </c>
      <c r="D30008" s="1">
        <v>45449</v>
      </c>
      <c r="E30008" s="2">
        <v>41.67</v>
      </c>
      <c r="F30008" t="s">
        <v>485</v>
      </c>
      <c r="G30008" t="s">
        <v>1240</v>
      </c>
    </row>
    <row r="30009" spans="1:7" x14ac:dyDescent="0.25">
      <c r="A30009" t="s">
        <v>482</v>
      </c>
      <c r="B30009" t="s">
        <v>483</v>
      </c>
      <c r="C30009" t="s">
        <v>484</v>
      </c>
      <c r="D30009" s="1">
        <v>45449</v>
      </c>
      <c r="E30009" s="2">
        <v>83.33</v>
      </c>
      <c r="F30009" t="s">
        <v>485</v>
      </c>
      <c r="G30009" t="s">
        <v>34</v>
      </c>
    </row>
    <row r="30010" spans="1:7" x14ac:dyDescent="0.25">
      <c r="A30010">
        <v>1381</v>
      </c>
      <c r="B30010" t="s">
        <v>4570</v>
      </c>
      <c r="C30010" t="s">
        <v>6941</v>
      </c>
      <c r="D30010" s="1">
        <v>45452</v>
      </c>
      <c r="E30010" s="2">
        <v>25</v>
      </c>
      <c r="F30010" t="s">
        <v>6942</v>
      </c>
      <c r="G30010" t="s">
        <v>6943</v>
      </c>
    </row>
    <row r="30011" spans="1:7" x14ac:dyDescent="0.25">
      <c r="A30011">
        <v>602</v>
      </c>
      <c r="B30011" t="s">
        <v>6714</v>
      </c>
      <c r="D30011" s="1">
        <v>45453</v>
      </c>
      <c r="E30011" s="2">
        <v>175</v>
      </c>
      <c r="F30011" t="s">
        <v>6715</v>
      </c>
      <c r="G30011" t="s">
        <v>6423</v>
      </c>
    </row>
    <row r="30012" spans="1:7" x14ac:dyDescent="0.25">
      <c r="A30012">
        <v>826</v>
      </c>
      <c r="B30012" t="s">
        <v>6279</v>
      </c>
      <c r="D30012" s="1">
        <v>45453</v>
      </c>
      <c r="E30012" s="2">
        <v>1500</v>
      </c>
      <c r="F30012" t="s">
        <v>5328</v>
      </c>
      <c r="G30012" t="s">
        <v>6423</v>
      </c>
    </row>
    <row r="30013" spans="1:7" x14ac:dyDescent="0.25">
      <c r="A30013" t="s">
        <v>475</v>
      </c>
      <c r="B30013" t="s">
        <v>476</v>
      </c>
      <c r="D30013" s="1">
        <v>45455</v>
      </c>
      <c r="E30013" s="2">
        <v>1000</v>
      </c>
      <c r="F30013" t="s">
        <v>477</v>
      </c>
      <c r="G30013" t="s">
        <v>4684</v>
      </c>
    </row>
    <row r="30014" spans="1:7" x14ac:dyDescent="0.25">
      <c r="A30014" t="s">
        <v>3805</v>
      </c>
      <c r="B30014" t="s">
        <v>3806</v>
      </c>
      <c r="C30014" t="s">
        <v>3807</v>
      </c>
      <c r="D30014" s="1">
        <v>45457</v>
      </c>
      <c r="E30014" s="2">
        <v>21</v>
      </c>
      <c r="F30014" t="s">
        <v>3808</v>
      </c>
      <c r="G30014" t="s">
        <v>5635</v>
      </c>
    </row>
    <row r="30015" spans="1:7" x14ac:dyDescent="0.25">
      <c r="A30015" t="s">
        <v>3805</v>
      </c>
      <c r="B30015" t="s">
        <v>3806</v>
      </c>
      <c r="C30015" t="s">
        <v>3807</v>
      </c>
      <c r="D30015" s="1">
        <v>45457</v>
      </c>
      <c r="E30015" s="2">
        <v>21</v>
      </c>
      <c r="F30015" t="s">
        <v>3809</v>
      </c>
      <c r="G30015" t="s">
        <v>5635</v>
      </c>
    </row>
    <row r="30016" spans="1:7" x14ac:dyDescent="0.25">
      <c r="A30016" t="s">
        <v>3805</v>
      </c>
      <c r="B30016" t="s">
        <v>3806</v>
      </c>
      <c r="C30016" t="s">
        <v>3807</v>
      </c>
      <c r="D30016" s="1">
        <v>45457</v>
      </c>
      <c r="E30016" s="2">
        <v>21</v>
      </c>
      <c r="F30016" t="s">
        <v>3808</v>
      </c>
      <c r="G30016" t="s">
        <v>5638</v>
      </c>
    </row>
    <row r="30017" spans="1:7" x14ac:dyDescent="0.25">
      <c r="A30017" t="s">
        <v>3805</v>
      </c>
      <c r="B30017" t="s">
        <v>3806</v>
      </c>
      <c r="C30017" t="s">
        <v>3807</v>
      </c>
      <c r="D30017" s="1">
        <v>45457</v>
      </c>
      <c r="E30017" s="2">
        <v>21</v>
      </c>
      <c r="F30017" t="s">
        <v>3809</v>
      </c>
      <c r="G30017" t="s">
        <v>5638</v>
      </c>
    </row>
    <row r="30018" spans="1:7" x14ac:dyDescent="0.25">
      <c r="A30018">
        <v>790</v>
      </c>
      <c r="B30018" t="s">
        <v>6214</v>
      </c>
      <c r="D30018" s="1">
        <v>45457</v>
      </c>
      <c r="E30018" s="2">
        <v>2291.06</v>
      </c>
      <c r="G30018" t="s">
        <v>3613</v>
      </c>
    </row>
    <row r="30019" spans="1:7" x14ac:dyDescent="0.25">
      <c r="A30019">
        <v>1397</v>
      </c>
      <c r="B30019" t="s">
        <v>6961</v>
      </c>
      <c r="D30019" s="1">
        <v>45457</v>
      </c>
      <c r="E30019" s="2">
        <v>700</v>
      </c>
      <c r="G30019" t="s">
        <v>6423</v>
      </c>
    </row>
    <row r="30020" spans="1:7" x14ac:dyDescent="0.25">
      <c r="A30020">
        <v>874</v>
      </c>
      <c r="B30020" t="s">
        <v>6384</v>
      </c>
      <c r="D30020" s="1">
        <v>45458</v>
      </c>
      <c r="E30020" s="2">
        <v>84</v>
      </c>
      <c r="G30020" t="s">
        <v>34</v>
      </c>
    </row>
    <row r="30021" spans="1:7" x14ac:dyDescent="0.25">
      <c r="A30021" t="s">
        <v>2463</v>
      </c>
      <c r="B30021" t="s">
        <v>2464</v>
      </c>
      <c r="C30021" t="s">
        <v>2465</v>
      </c>
      <c r="D30021" s="1">
        <v>45458</v>
      </c>
      <c r="E30021" s="2">
        <v>100</v>
      </c>
      <c r="F30021" t="s">
        <v>2466</v>
      </c>
      <c r="G30021" t="s">
        <v>2663</v>
      </c>
    </row>
    <row r="30022" spans="1:7" x14ac:dyDescent="0.25">
      <c r="A30022" t="s">
        <v>2463</v>
      </c>
      <c r="B30022" t="s">
        <v>2464</v>
      </c>
      <c r="C30022" t="s">
        <v>2465</v>
      </c>
      <c r="D30022" s="1">
        <v>45458</v>
      </c>
      <c r="E30022" s="2">
        <v>100</v>
      </c>
      <c r="F30022" t="s">
        <v>2467</v>
      </c>
      <c r="G30022" t="s">
        <v>2663</v>
      </c>
    </row>
    <row r="30023" spans="1:7" x14ac:dyDescent="0.25">
      <c r="A30023" t="s">
        <v>2463</v>
      </c>
      <c r="B30023" t="s">
        <v>2464</v>
      </c>
      <c r="C30023" t="s">
        <v>2465</v>
      </c>
      <c r="D30023" s="1">
        <v>45460</v>
      </c>
      <c r="E30023" s="2">
        <v>84</v>
      </c>
      <c r="F30023" t="s">
        <v>2466</v>
      </c>
      <c r="G30023" t="s">
        <v>34</v>
      </c>
    </row>
    <row r="30024" spans="1:7" x14ac:dyDescent="0.25">
      <c r="A30024" t="s">
        <v>2463</v>
      </c>
      <c r="B30024" t="s">
        <v>2464</v>
      </c>
      <c r="C30024" t="s">
        <v>2465</v>
      </c>
      <c r="D30024" s="1">
        <v>45460</v>
      </c>
      <c r="E30024" s="2">
        <v>84</v>
      </c>
      <c r="F30024" t="s">
        <v>2467</v>
      </c>
      <c r="G30024" t="s">
        <v>34</v>
      </c>
    </row>
    <row r="30025" spans="1:7" x14ac:dyDescent="0.25">
      <c r="A30025" t="s">
        <v>40</v>
      </c>
      <c r="B30025" t="s">
        <v>41</v>
      </c>
      <c r="C30025" t="s">
        <v>42</v>
      </c>
      <c r="D30025" s="1">
        <v>45460</v>
      </c>
      <c r="E30025" s="2">
        <v>83.33</v>
      </c>
      <c r="F30025" t="s">
        <v>43</v>
      </c>
      <c r="G30025" t="s">
        <v>2898</v>
      </c>
    </row>
    <row r="30026" spans="1:7" x14ac:dyDescent="0.25">
      <c r="A30026" t="s">
        <v>40</v>
      </c>
      <c r="B30026" t="s">
        <v>41</v>
      </c>
      <c r="C30026" t="s">
        <v>42</v>
      </c>
      <c r="D30026" s="1">
        <v>45460</v>
      </c>
      <c r="E30026" s="2">
        <v>83.33</v>
      </c>
      <c r="F30026" t="s">
        <v>43</v>
      </c>
      <c r="G30026" t="s">
        <v>34</v>
      </c>
    </row>
    <row r="30027" spans="1:7" x14ac:dyDescent="0.25">
      <c r="A30027" t="s">
        <v>49</v>
      </c>
      <c r="B30027" t="s">
        <v>50</v>
      </c>
      <c r="C30027" t="s">
        <v>51</v>
      </c>
      <c r="D30027" s="1">
        <v>45460</v>
      </c>
      <c r="E30027" s="2">
        <v>140</v>
      </c>
      <c r="F30027" t="s">
        <v>52</v>
      </c>
      <c r="G30027" t="s">
        <v>2663</v>
      </c>
    </row>
    <row r="30028" spans="1:7" x14ac:dyDescent="0.25">
      <c r="A30028" t="s">
        <v>5403</v>
      </c>
      <c r="B30028" t="s">
        <v>5404</v>
      </c>
      <c r="C30028" t="s">
        <v>758</v>
      </c>
      <c r="D30028" s="1">
        <v>45460</v>
      </c>
      <c r="E30028" s="2">
        <v>84</v>
      </c>
      <c r="F30028" t="s">
        <v>5405</v>
      </c>
      <c r="G30028" t="s">
        <v>34</v>
      </c>
    </row>
    <row r="30029" spans="1:7" x14ac:dyDescent="0.25">
      <c r="A30029" t="s">
        <v>2714</v>
      </c>
      <c r="B30029" t="s">
        <v>2715</v>
      </c>
      <c r="C30029" t="s">
        <v>488</v>
      </c>
      <c r="D30029" s="1">
        <v>45460</v>
      </c>
      <c r="E30029" s="2">
        <v>84</v>
      </c>
      <c r="F30029" t="s">
        <v>2716</v>
      </c>
      <c r="G30029" t="s">
        <v>34</v>
      </c>
    </row>
    <row r="30030" spans="1:7" x14ac:dyDescent="0.25">
      <c r="A30030" t="s">
        <v>4699</v>
      </c>
      <c r="B30030" t="s">
        <v>4700</v>
      </c>
      <c r="C30030" t="s">
        <v>4701</v>
      </c>
      <c r="D30030" s="1">
        <v>45460</v>
      </c>
      <c r="E30030" s="2">
        <v>350</v>
      </c>
      <c r="F30030" t="s">
        <v>4702</v>
      </c>
      <c r="G30030" t="s">
        <v>6423</v>
      </c>
    </row>
    <row r="30031" spans="1:7" x14ac:dyDescent="0.25">
      <c r="A30031" t="s">
        <v>1257</v>
      </c>
      <c r="B30031" t="s">
        <v>1258</v>
      </c>
      <c r="C30031" t="s">
        <v>1259</v>
      </c>
      <c r="D30031" s="1">
        <v>45460</v>
      </c>
      <c r="E30031" s="2">
        <v>83.33</v>
      </c>
      <c r="F30031" t="s">
        <v>1260</v>
      </c>
      <c r="G30031" t="s">
        <v>34</v>
      </c>
    </row>
    <row r="30032" spans="1:7" x14ac:dyDescent="0.25">
      <c r="A30032" t="s">
        <v>475</v>
      </c>
      <c r="B30032" t="s">
        <v>476</v>
      </c>
      <c r="D30032" s="1">
        <v>45461</v>
      </c>
      <c r="E30032" s="2">
        <v>1500</v>
      </c>
      <c r="F30032" t="s">
        <v>477</v>
      </c>
      <c r="G30032" t="s">
        <v>6423</v>
      </c>
    </row>
    <row r="30033" spans="1:7" x14ac:dyDescent="0.25">
      <c r="A30033" t="s">
        <v>767</v>
      </c>
      <c r="B30033" t="s">
        <v>768</v>
      </c>
      <c r="D30033" s="1">
        <v>45463</v>
      </c>
      <c r="E30033" s="2">
        <v>2250</v>
      </c>
      <c r="G30033" t="s">
        <v>67</v>
      </c>
    </row>
    <row r="30034" spans="1:7" x14ac:dyDescent="0.25">
      <c r="A30034" t="s">
        <v>479</v>
      </c>
      <c r="B30034" t="s">
        <v>480</v>
      </c>
      <c r="D30034" s="1">
        <v>45464</v>
      </c>
      <c r="E30034" s="2">
        <v>1000</v>
      </c>
      <c r="F30034" t="s">
        <v>481</v>
      </c>
      <c r="G30034" t="s">
        <v>34</v>
      </c>
    </row>
    <row r="30035" spans="1:7" x14ac:dyDescent="0.25">
      <c r="A30035" t="s">
        <v>479</v>
      </c>
      <c r="B30035" t="s">
        <v>480</v>
      </c>
      <c r="D30035" s="1">
        <v>45464</v>
      </c>
      <c r="E30035" s="2">
        <v>35000</v>
      </c>
      <c r="F30035" t="s">
        <v>481</v>
      </c>
      <c r="G30035" t="s">
        <v>6423</v>
      </c>
    </row>
    <row r="30036" spans="1:7" x14ac:dyDescent="0.25">
      <c r="A30036" t="s">
        <v>479</v>
      </c>
      <c r="B30036" t="s">
        <v>480</v>
      </c>
      <c r="D30036" s="1">
        <v>45464</v>
      </c>
      <c r="E30036" s="2">
        <v>500</v>
      </c>
      <c r="F30036" t="s">
        <v>481</v>
      </c>
      <c r="G30036" t="s">
        <v>6798</v>
      </c>
    </row>
    <row r="30037" spans="1:7" x14ac:dyDescent="0.25">
      <c r="A30037" t="s">
        <v>479</v>
      </c>
      <c r="B30037" t="s">
        <v>480</v>
      </c>
      <c r="D30037" s="1">
        <v>45464</v>
      </c>
      <c r="E30037" s="2">
        <v>3500</v>
      </c>
      <c r="F30037" t="s">
        <v>481</v>
      </c>
      <c r="G30037" t="s">
        <v>6268</v>
      </c>
    </row>
    <row r="30038" spans="1:7" x14ac:dyDescent="0.25">
      <c r="A30038" t="s">
        <v>479</v>
      </c>
      <c r="B30038" t="s">
        <v>480</v>
      </c>
      <c r="D30038" s="1">
        <v>45464</v>
      </c>
      <c r="E30038" s="2">
        <v>1000</v>
      </c>
      <c r="F30038" t="s">
        <v>481</v>
      </c>
      <c r="G30038" t="s">
        <v>1873</v>
      </c>
    </row>
    <row r="30039" spans="1:7" x14ac:dyDescent="0.25">
      <c r="A30039" t="s">
        <v>479</v>
      </c>
      <c r="B30039" t="s">
        <v>480</v>
      </c>
      <c r="D30039" s="1">
        <v>45464</v>
      </c>
      <c r="E30039" s="2">
        <v>2000</v>
      </c>
      <c r="F30039" t="s">
        <v>481</v>
      </c>
      <c r="G30039" t="s">
        <v>3602</v>
      </c>
    </row>
    <row r="30040" spans="1:7" x14ac:dyDescent="0.25">
      <c r="A30040" t="s">
        <v>479</v>
      </c>
      <c r="B30040" t="s">
        <v>480</v>
      </c>
      <c r="D30040" s="1">
        <v>45464</v>
      </c>
      <c r="E30040" s="2">
        <v>1000</v>
      </c>
      <c r="F30040" t="s">
        <v>481</v>
      </c>
      <c r="G30040" t="s">
        <v>2710</v>
      </c>
    </row>
    <row r="30041" spans="1:7" x14ac:dyDescent="0.25">
      <c r="A30041" t="s">
        <v>479</v>
      </c>
      <c r="B30041" t="s">
        <v>480</v>
      </c>
      <c r="D30041" s="1">
        <v>45464</v>
      </c>
      <c r="E30041" s="2">
        <v>1000</v>
      </c>
      <c r="F30041" t="s">
        <v>481</v>
      </c>
      <c r="G30041" t="s">
        <v>1701</v>
      </c>
    </row>
    <row r="30042" spans="1:7" x14ac:dyDescent="0.25">
      <c r="A30042">
        <v>1399</v>
      </c>
      <c r="B30042" t="s">
        <v>6962</v>
      </c>
      <c r="C30042" t="s">
        <v>4127</v>
      </c>
      <c r="D30042" s="1">
        <v>45467</v>
      </c>
      <c r="E30042" s="2">
        <v>350</v>
      </c>
      <c r="F30042" t="s">
        <v>6963</v>
      </c>
      <c r="G30042" t="s">
        <v>6423</v>
      </c>
    </row>
    <row r="30043" spans="1:7" x14ac:dyDescent="0.25">
      <c r="A30043">
        <v>9</v>
      </c>
      <c r="B30043" t="s">
        <v>5488</v>
      </c>
      <c r="C30043" t="s">
        <v>5489</v>
      </c>
      <c r="D30043" s="1">
        <v>45469</v>
      </c>
      <c r="E30043" s="2">
        <v>1000</v>
      </c>
      <c r="F30043" t="s">
        <v>5490</v>
      </c>
      <c r="G30043" t="s">
        <v>34</v>
      </c>
    </row>
    <row r="30044" spans="1:7" x14ac:dyDescent="0.25">
      <c r="A30044">
        <v>406</v>
      </c>
      <c r="B30044" t="s">
        <v>683</v>
      </c>
      <c r="C30044" t="s">
        <v>5895</v>
      </c>
      <c r="D30044" s="1">
        <v>45469</v>
      </c>
      <c r="E30044" s="2">
        <v>1500</v>
      </c>
      <c r="F30044" t="s">
        <v>5896</v>
      </c>
      <c r="G30044" t="s">
        <v>6423</v>
      </c>
    </row>
    <row r="30045" spans="1:7" x14ac:dyDescent="0.25">
      <c r="A30045">
        <v>1195</v>
      </c>
      <c r="B30045" t="s">
        <v>6722</v>
      </c>
      <c r="D30045" s="1">
        <v>45470</v>
      </c>
      <c r="E30045" s="2">
        <v>10000</v>
      </c>
      <c r="G30045" t="s">
        <v>6423</v>
      </c>
    </row>
    <row r="30046" spans="1:7" x14ac:dyDescent="0.25">
      <c r="A30046">
        <v>1247</v>
      </c>
      <c r="B30046" t="s">
        <v>6836</v>
      </c>
      <c r="C30046" t="s">
        <v>6837</v>
      </c>
      <c r="D30046" s="1">
        <v>45471</v>
      </c>
      <c r="E30046" s="2">
        <v>5</v>
      </c>
      <c r="F30046" t="s">
        <v>6838</v>
      </c>
      <c r="G30046" t="s">
        <v>5789</v>
      </c>
    </row>
    <row r="30047" spans="1:7" x14ac:dyDescent="0.25">
      <c r="A30047">
        <v>1400</v>
      </c>
      <c r="B30047" t="s">
        <v>6388</v>
      </c>
      <c r="C30047" t="s">
        <v>6964</v>
      </c>
      <c r="D30047" s="1">
        <v>45471</v>
      </c>
      <c r="E30047" s="2">
        <v>5</v>
      </c>
      <c r="F30047" t="s">
        <v>6965</v>
      </c>
      <c r="G30047" t="s">
        <v>5789</v>
      </c>
    </row>
    <row r="30048" spans="1:7" x14ac:dyDescent="0.25">
      <c r="A30048">
        <v>276</v>
      </c>
      <c r="B30048" t="s">
        <v>5802</v>
      </c>
      <c r="C30048" t="s">
        <v>5803</v>
      </c>
      <c r="D30048" s="1">
        <v>45471</v>
      </c>
      <c r="E30048" s="2">
        <v>5</v>
      </c>
      <c r="G30048" t="s">
        <v>5789</v>
      </c>
    </row>
    <row r="30049" spans="1:7" x14ac:dyDescent="0.25">
      <c r="A30049">
        <v>278</v>
      </c>
      <c r="B30049" t="s">
        <v>2822</v>
      </c>
      <c r="C30049" t="s">
        <v>779</v>
      </c>
      <c r="D30049" s="1">
        <v>45471</v>
      </c>
      <c r="E30049" s="2">
        <v>5</v>
      </c>
      <c r="F30049" t="s">
        <v>5801</v>
      </c>
      <c r="G30049" t="s">
        <v>5789</v>
      </c>
    </row>
    <row r="30050" spans="1:7" x14ac:dyDescent="0.25">
      <c r="A30050">
        <v>851</v>
      </c>
      <c r="B30050" t="s">
        <v>6504</v>
      </c>
      <c r="C30050" t="s">
        <v>6505</v>
      </c>
      <c r="D30050" s="1">
        <v>45471</v>
      </c>
      <c r="E30050" s="2">
        <v>42</v>
      </c>
      <c r="F30050" t="s">
        <v>6506</v>
      </c>
      <c r="G30050" t="s">
        <v>6507</v>
      </c>
    </row>
    <row r="30051" spans="1:7" x14ac:dyDescent="0.25">
      <c r="A30051">
        <v>695</v>
      </c>
      <c r="B30051" t="s">
        <v>6966</v>
      </c>
      <c r="C30051" t="s">
        <v>6967</v>
      </c>
      <c r="D30051" s="1">
        <v>45471</v>
      </c>
      <c r="E30051" s="2">
        <v>200</v>
      </c>
      <c r="F30051" t="s">
        <v>1815</v>
      </c>
      <c r="G30051" t="s">
        <v>6423</v>
      </c>
    </row>
    <row r="30052" spans="1:7" x14ac:dyDescent="0.25">
      <c r="A30052">
        <v>68</v>
      </c>
      <c r="B30052" t="s">
        <v>5551</v>
      </c>
      <c r="C30052" t="s">
        <v>5552</v>
      </c>
      <c r="D30052" s="1">
        <v>45471</v>
      </c>
      <c r="E30052" s="2">
        <v>15</v>
      </c>
      <c r="F30052" t="s">
        <v>5553</v>
      </c>
      <c r="G30052" t="s">
        <v>4685</v>
      </c>
    </row>
    <row r="30053" spans="1:7" x14ac:dyDescent="0.25">
      <c r="A30053">
        <v>45</v>
      </c>
      <c r="B30053" t="s">
        <v>1578</v>
      </c>
      <c r="C30053" t="s">
        <v>3033</v>
      </c>
      <c r="D30053" s="1">
        <v>45471</v>
      </c>
      <c r="E30053" s="2">
        <v>84</v>
      </c>
      <c r="F30053" t="s">
        <v>5518</v>
      </c>
      <c r="G30053" t="s">
        <v>34</v>
      </c>
    </row>
    <row r="30054" spans="1:7" x14ac:dyDescent="0.25">
      <c r="A30054">
        <v>205</v>
      </c>
      <c r="B30054" t="s">
        <v>5662</v>
      </c>
      <c r="C30054" t="s">
        <v>5663</v>
      </c>
      <c r="D30054" s="1">
        <v>45471</v>
      </c>
      <c r="E30054" s="2">
        <v>84</v>
      </c>
      <c r="F30054" t="s">
        <v>5664</v>
      </c>
      <c r="G30054" t="s">
        <v>6858</v>
      </c>
    </row>
    <row r="30055" spans="1:7" x14ac:dyDescent="0.25">
      <c r="A30055">
        <v>205</v>
      </c>
      <c r="B30055" t="s">
        <v>5662</v>
      </c>
      <c r="C30055" t="s">
        <v>5663</v>
      </c>
      <c r="D30055" s="1">
        <v>45471</v>
      </c>
      <c r="E30055" s="2">
        <v>84</v>
      </c>
      <c r="F30055" t="s">
        <v>5665</v>
      </c>
      <c r="G30055" t="s">
        <v>6858</v>
      </c>
    </row>
    <row r="30056" spans="1:7" x14ac:dyDescent="0.25">
      <c r="A30056" t="s">
        <v>1812</v>
      </c>
      <c r="B30056" t="s">
        <v>1813</v>
      </c>
      <c r="D30056" s="1">
        <v>45471</v>
      </c>
      <c r="E30056" s="2">
        <v>1500</v>
      </c>
      <c r="F30056" t="s">
        <v>1814</v>
      </c>
      <c r="G30056" t="s">
        <v>6423</v>
      </c>
    </row>
    <row r="30057" spans="1:7" x14ac:dyDescent="0.25">
      <c r="A30057" t="s">
        <v>1812</v>
      </c>
      <c r="B30057" t="s">
        <v>1813</v>
      </c>
      <c r="D30057" s="1">
        <v>45471</v>
      </c>
      <c r="E30057" s="2">
        <v>1500</v>
      </c>
      <c r="F30057" t="s">
        <v>1815</v>
      </c>
      <c r="G30057" t="s">
        <v>6423</v>
      </c>
    </row>
    <row r="30058" spans="1:7" x14ac:dyDescent="0.25">
      <c r="A30058" t="s">
        <v>312</v>
      </c>
      <c r="B30058" t="s">
        <v>248</v>
      </c>
      <c r="C30058" t="s">
        <v>313</v>
      </c>
      <c r="D30058" s="1">
        <v>45471</v>
      </c>
      <c r="E30058" s="2">
        <v>50</v>
      </c>
      <c r="F30058" t="s">
        <v>314</v>
      </c>
      <c r="G30058" t="s">
        <v>315</v>
      </c>
    </row>
    <row r="30059" spans="1:7" x14ac:dyDescent="0.25">
      <c r="A30059" t="s">
        <v>1803</v>
      </c>
      <c r="B30059" t="s">
        <v>1804</v>
      </c>
      <c r="C30059" t="s">
        <v>1805</v>
      </c>
      <c r="D30059" s="1">
        <v>45471</v>
      </c>
      <c r="E30059" s="2">
        <v>25</v>
      </c>
      <c r="F30059" t="s">
        <v>1806</v>
      </c>
      <c r="G30059" t="s">
        <v>271</v>
      </c>
    </row>
    <row r="30060" spans="1:7" x14ac:dyDescent="0.25">
      <c r="A30060" t="s">
        <v>1803</v>
      </c>
      <c r="B30060" t="s">
        <v>1804</v>
      </c>
      <c r="C30060" t="s">
        <v>1805</v>
      </c>
      <c r="D30060" s="1">
        <v>45471</v>
      </c>
      <c r="E30060" s="2">
        <v>25</v>
      </c>
      <c r="F30060" t="s">
        <v>1806</v>
      </c>
      <c r="G30060" t="s">
        <v>5422</v>
      </c>
    </row>
    <row r="30061" spans="1:7" x14ac:dyDescent="0.25">
      <c r="A30061" t="s">
        <v>3686</v>
      </c>
      <c r="B30061" t="s">
        <v>764</v>
      </c>
      <c r="C30061" t="s">
        <v>3687</v>
      </c>
      <c r="D30061" s="1">
        <v>45471</v>
      </c>
      <c r="E30061" s="2">
        <v>5</v>
      </c>
      <c r="F30061" t="s">
        <v>3688</v>
      </c>
      <c r="G30061" t="s">
        <v>1245</v>
      </c>
    </row>
    <row r="30062" spans="1:7" x14ac:dyDescent="0.25">
      <c r="A30062" t="s">
        <v>3686</v>
      </c>
      <c r="B30062" t="s">
        <v>764</v>
      </c>
      <c r="C30062" t="s">
        <v>3687</v>
      </c>
      <c r="D30062" s="1">
        <v>45471</v>
      </c>
      <c r="E30062" s="2">
        <v>5</v>
      </c>
      <c r="F30062" t="s">
        <v>3688</v>
      </c>
      <c r="G30062" t="s">
        <v>97</v>
      </c>
    </row>
    <row r="30063" spans="1:7" x14ac:dyDescent="0.25">
      <c r="A30063" t="s">
        <v>5385</v>
      </c>
      <c r="B30063" t="s">
        <v>2992</v>
      </c>
      <c r="C30063" t="s">
        <v>5386</v>
      </c>
      <c r="D30063" s="1">
        <v>45471</v>
      </c>
      <c r="E30063" s="2">
        <v>100</v>
      </c>
      <c r="F30063" t="s">
        <v>5387</v>
      </c>
      <c r="G30063" t="s">
        <v>67</v>
      </c>
    </row>
    <row r="30064" spans="1:7" x14ac:dyDescent="0.25">
      <c r="A30064" t="s">
        <v>5385</v>
      </c>
      <c r="B30064" t="s">
        <v>2992</v>
      </c>
      <c r="C30064" t="s">
        <v>5386</v>
      </c>
      <c r="D30064" s="1">
        <v>45471</v>
      </c>
      <c r="E30064" s="2">
        <v>200</v>
      </c>
      <c r="F30064" t="s">
        <v>5387</v>
      </c>
      <c r="G30064" t="s">
        <v>6423</v>
      </c>
    </row>
    <row r="30065" spans="1:7" x14ac:dyDescent="0.25">
      <c r="A30065" t="s">
        <v>2742</v>
      </c>
      <c r="B30065" t="s">
        <v>2743</v>
      </c>
      <c r="C30065" t="s">
        <v>2744</v>
      </c>
      <c r="D30065" s="1">
        <v>45471</v>
      </c>
      <c r="E30065" s="2">
        <v>150</v>
      </c>
      <c r="F30065" t="s">
        <v>2745</v>
      </c>
      <c r="G30065" t="s">
        <v>2746</v>
      </c>
    </row>
    <row r="30066" spans="1:7" x14ac:dyDescent="0.25">
      <c r="A30066" t="s">
        <v>2742</v>
      </c>
      <c r="B30066" t="s">
        <v>2743</v>
      </c>
      <c r="C30066" t="s">
        <v>2744</v>
      </c>
      <c r="D30066" s="1">
        <v>45471</v>
      </c>
      <c r="E30066" s="2">
        <v>150</v>
      </c>
      <c r="F30066" t="s">
        <v>2747</v>
      </c>
      <c r="G30066" t="s">
        <v>2746</v>
      </c>
    </row>
    <row r="30067" spans="1:7" x14ac:dyDescent="0.25">
      <c r="A30067" t="s">
        <v>3689</v>
      </c>
      <c r="B30067" t="s">
        <v>3690</v>
      </c>
      <c r="C30067" t="s">
        <v>3691</v>
      </c>
      <c r="D30067" s="1">
        <v>45471</v>
      </c>
      <c r="E30067" s="2">
        <v>34.96</v>
      </c>
      <c r="F30067" t="s">
        <v>3692</v>
      </c>
      <c r="G30067" t="s">
        <v>97</v>
      </c>
    </row>
    <row r="30068" spans="1:7" x14ac:dyDescent="0.25">
      <c r="A30068" t="s">
        <v>1590</v>
      </c>
      <c r="B30068" t="s">
        <v>1591</v>
      </c>
      <c r="C30068" t="s">
        <v>1592</v>
      </c>
      <c r="D30068" s="1">
        <v>45471</v>
      </c>
      <c r="E30068" s="2">
        <v>5</v>
      </c>
      <c r="F30068" t="s">
        <v>1593</v>
      </c>
      <c r="G30068" t="s">
        <v>1245</v>
      </c>
    </row>
    <row r="30069" spans="1:7" x14ac:dyDescent="0.25">
      <c r="A30069" t="s">
        <v>529</v>
      </c>
      <c r="B30069" t="s">
        <v>290</v>
      </c>
      <c r="C30069" t="s">
        <v>530</v>
      </c>
      <c r="D30069" s="1">
        <v>45471</v>
      </c>
      <c r="E30069" s="2">
        <v>25</v>
      </c>
      <c r="F30069" t="s">
        <v>531</v>
      </c>
      <c r="G30069" t="s">
        <v>3282</v>
      </c>
    </row>
    <row r="30070" spans="1:7" x14ac:dyDescent="0.25">
      <c r="A30070" t="s">
        <v>2153</v>
      </c>
      <c r="B30070" t="s">
        <v>614</v>
      </c>
      <c r="C30070" t="s">
        <v>1310</v>
      </c>
      <c r="D30070" s="1">
        <v>45471</v>
      </c>
      <c r="E30070" s="2">
        <v>10</v>
      </c>
      <c r="F30070" t="s">
        <v>2154</v>
      </c>
      <c r="G30070" t="s">
        <v>1245</v>
      </c>
    </row>
    <row r="30071" spans="1:7" x14ac:dyDescent="0.25">
      <c r="A30071" t="s">
        <v>2690</v>
      </c>
      <c r="B30071" t="s">
        <v>2691</v>
      </c>
      <c r="C30071" t="s">
        <v>2692</v>
      </c>
      <c r="D30071" s="1">
        <v>45471</v>
      </c>
      <c r="E30071" s="2">
        <v>50</v>
      </c>
      <c r="F30071" t="s">
        <v>2693</v>
      </c>
      <c r="G30071" t="s">
        <v>1715</v>
      </c>
    </row>
    <row r="30072" spans="1:7" x14ac:dyDescent="0.25">
      <c r="A30072" t="s">
        <v>2690</v>
      </c>
      <c r="B30072" t="s">
        <v>2691</v>
      </c>
      <c r="C30072" t="s">
        <v>2692</v>
      </c>
      <c r="D30072" s="1">
        <v>45471</v>
      </c>
      <c r="E30072" s="2">
        <v>50</v>
      </c>
      <c r="F30072" t="s">
        <v>2693</v>
      </c>
      <c r="G30072" t="s">
        <v>1725</v>
      </c>
    </row>
    <row r="30073" spans="1:7" x14ac:dyDescent="0.25">
      <c r="A30073" t="s">
        <v>636</v>
      </c>
      <c r="B30073" t="s">
        <v>637</v>
      </c>
      <c r="C30073" t="s">
        <v>638</v>
      </c>
      <c r="D30073" s="1">
        <v>45471</v>
      </c>
      <c r="E30073" s="2">
        <v>10</v>
      </c>
      <c r="F30073" t="s">
        <v>639</v>
      </c>
      <c r="G30073" t="s">
        <v>471</v>
      </c>
    </row>
    <row r="30074" spans="1:7" x14ac:dyDescent="0.25">
      <c r="A30074" t="s">
        <v>636</v>
      </c>
      <c r="B30074" t="s">
        <v>637</v>
      </c>
      <c r="C30074" t="s">
        <v>638</v>
      </c>
      <c r="D30074" s="1">
        <v>45471</v>
      </c>
      <c r="E30074" s="2">
        <v>10</v>
      </c>
      <c r="F30074" t="s">
        <v>639</v>
      </c>
      <c r="G30074" t="s">
        <v>1695</v>
      </c>
    </row>
    <row r="30075" spans="1:7" x14ac:dyDescent="0.25">
      <c r="A30075" t="s">
        <v>4053</v>
      </c>
      <c r="B30075" t="s">
        <v>580</v>
      </c>
      <c r="C30075" t="s">
        <v>4054</v>
      </c>
      <c r="D30075" s="1">
        <v>45471</v>
      </c>
      <c r="E30075" s="2">
        <v>15</v>
      </c>
      <c r="F30075" t="s">
        <v>4055</v>
      </c>
      <c r="G30075" t="s">
        <v>3282</v>
      </c>
    </row>
    <row r="30076" spans="1:7" x14ac:dyDescent="0.25">
      <c r="A30076" t="s">
        <v>4053</v>
      </c>
      <c r="B30076" t="s">
        <v>580</v>
      </c>
      <c r="C30076" t="s">
        <v>4054</v>
      </c>
      <c r="D30076" s="1">
        <v>45471</v>
      </c>
      <c r="E30076" s="2">
        <v>15</v>
      </c>
      <c r="F30076" t="s">
        <v>4055</v>
      </c>
      <c r="G30076" t="s">
        <v>3282</v>
      </c>
    </row>
    <row r="30077" spans="1:7" x14ac:dyDescent="0.25">
      <c r="A30077" t="s">
        <v>4053</v>
      </c>
      <c r="B30077" t="s">
        <v>580</v>
      </c>
      <c r="C30077" t="s">
        <v>4054</v>
      </c>
      <c r="D30077" s="1">
        <v>45471</v>
      </c>
      <c r="E30077" s="2">
        <v>15</v>
      </c>
      <c r="F30077" t="s">
        <v>4056</v>
      </c>
      <c r="G30077" t="s">
        <v>3282</v>
      </c>
    </row>
    <row r="30078" spans="1:7" x14ac:dyDescent="0.25">
      <c r="A30078" t="s">
        <v>129</v>
      </c>
      <c r="B30078" t="s">
        <v>130</v>
      </c>
      <c r="C30078" t="s">
        <v>131</v>
      </c>
      <c r="D30078" s="1">
        <v>45471</v>
      </c>
      <c r="E30078" s="2">
        <v>10</v>
      </c>
      <c r="F30078" t="s">
        <v>132</v>
      </c>
      <c r="G30078" t="s">
        <v>9</v>
      </c>
    </row>
    <row r="30079" spans="1:7" x14ac:dyDescent="0.25">
      <c r="A30079" t="s">
        <v>5203</v>
      </c>
      <c r="B30079" t="s">
        <v>15</v>
      </c>
      <c r="C30079" t="s">
        <v>5204</v>
      </c>
      <c r="D30079" s="1">
        <v>45471</v>
      </c>
      <c r="E30079" s="2">
        <v>25</v>
      </c>
      <c r="F30079" t="s">
        <v>5205</v>
      </c>
      <c r="G30079" t="s">
        <v>5789</v>
      </c>
    </row>
    <row r="30080" spans="1:7" x14ac:dyDescent="0.25">
      <c r="A30080" t="s">
        <v>2753</v>
      </c>
      <c r="B30080" t="s">
        <v>740</v>
      </c>
      <c r="C30080" t="s">
        <v>2754</v>
      </c>
      <c r="D30080" s="1">
        <v>45471</v>
      </c>
      <c r="E30080" s="2">
        <v>5</v>
      </c>
      <c r="F30080" t="s">
        <v>2755</v>
      </c>
      <c r="G30080" t="s">
        <v>1440</v>
      </c>
    </row>
    <row r="30081" spans="1:7" x14ac:dyDescent="0.25">
      <c r="A30081" t="s">
        <v>2753</v>
      </c>
      <c r="B30081" t="s">
        <v>740</v>
      </c>
      <c r="C30081" t="s">
        <v>2754</v>
      </c>
      <c r="D30081" s="1">
        <v>45471</v>
      </c>
      <c r="E30081" s="2">
        <v>5</v>
      </c>
      <c r="F30081" t="s">
        <v>2756</v>
      </c>
      <c r="G30081" t="s">
        <v>1440</v>
      </c>
    </row>
    <row r="30082" spans="1:7" x14ac:dyDescent="0.25">
      <c r="A30082" t="s">
        <v>2753</v>
      </c>
      <c r="B30082" t="s">
        <v>740</v>
      </c>
      <c r="C30082" t="s">
        <v>2754</v>
      </c>
      <c r="D30082" s="1">
        <v>45471</v>
      </c>
      <c r="E30082" s="2">
        <v>5</v>
      </c>
      <c r="F30082" t="s">
        <v>2757</v>
      </c>
      <c r="G30082" t="s">
        <v>1440</v>
      </c>
    </row>
    <row r="30083" spans="1:7" x14ac:dyDescent="0.25">
      <c r="A30083" t="s">
        <v>1492</v>
      </c>
      <c r="B30083" t="s">
        <v>1493</v>
      </c>
      <c r="C30083" t="s">
        <v>1494</v>
      </c>
      <c r="D30083" s="1">
        <v>45471</v>
      </c>
      <c r="E30083" s="2">
        <v>100</v>
      </c>
      <c r="F30083" t="s">
        <v>1495</v>
      </c>
      <c r="G30083" t="s">
        <v>67</v>
      </c>
    </row>
    <row r="30084" spans="1:7" x14ac:dyDescent="0.25">
      <c r="A30084" t="s">
        <v>138</v>
      </c>
      <c r="B30084" t="s">
        <v>139</v>
      </c>
      <c r="C30084" t="s">
        <v>140</v>
      </c>
      <c r="D30084" s="1">
        <v>45471</v>
      </c>
      <c r="E30084" s="2">
        <v>40</v>
      </c>
      <c r="F30084" t="s">
        <v>141</v>
      </c>
      <c r="G30084" t="s">
        <v>1695</v>
      </c>
    </row>
    <row r="30085" spans="1:7" x14ac:dyDescent="0.25">
      <c r="A30085" t="s">
        <v>3698</v>
      </c>
      <c r="B30085" t="s">
        <v>3699</v>
      </c>
      <c r="C30085" t="s">
        <v>3700</v>
      </c>
      <c r="D30085" s="1">
        <v>45471</v>
      </c>
      <c r="E30085" s="2">
        <v>150</v>
      </c>
      <c r="F30085" t="s">
        <v>3701</v>
      </c>
      <c r="G30085" t="s">
        <v>34</v>
      </c>
    </row>
    <row r="30086" spans="1:7" x14ac:dyDescent="0.25">
      <c r="A30086" t="s">
        <v>1580</v>
      </c>
      <c r="B30086" t="s">
        <v>1581</v>
      </c>
      <c r="C30086" t="s">
        <v>1582</v>
      </c>
      <c r="D30086" s="1">
        <v>45471</v>
      </c>
      <c r="E30086" s="2">
        <v>20</v>
      </c>
      <c r="F30086" t="s">
        <v>1583</v>
      </c>
      <c r="G30086" t="s">
        <v>9</v>
      </c>
    </row>
    <row r="30087" spans="1:7" x14ac:dyDescent="0.25">
      <c r="A30087" t="s">
        <v>1095</v>
      </c>
      <c r="B30087" t="s">
        <v>1096</v>
      </c>
      <c r="C30087" t="s">
        <v>1097</v>
      </c>
      <c r="D30087" s="1">
        <v>45471</v>
      </c>
      <c r="E30087" s="2">
        <v>15</v>
      </c>
      <c r="F30087" t="s">
        <v>1098</v>
      </c>
      <c r="G30087" t="s">
        <v>114</v>
      </c>
    </row>
    <row r="30088" spans="1:7" x14ac:dyDescent="0.25">
      <c r="A30088" t="s">
        <v>1095</v>
      </c>
      <c r="B30088" t="s">
        <v>1096</v>
      </c>
      <c r="C30088" t="s">
        <v>1097</v>
      </c>
      <c r="D30088" s="1">
        <v>45471</v>
      </c>
      <c r="E30088" s="2">
        <v>15</v>
      </c>
      <c r="F30088" t="s">
        <v>1099</v>
      </c>
      <c r="G30088" t="s">
        <v>114</v>
      </c>
    </row>
    <row r="30089" spans="1:7" x14ac:dyDescent="0.25">
      <c r="A30089" t="s">
        <v>1095</v>
      </c>
      <c r="B30089" t="s">
        <v>1096</v>
      </c>
      <c r="C30089" t="s">
        <v>1097</v>
      </c>
      <c r="D30089" s="1">
        <v>45471</v>
      </c>
      <c r="E30089" s="2">
        <v>15</v>
      </c>
      <c r="F30089" t="s">
        <v>1099</v>
      </c>
      <c r="G30089" t="s">
        <v>114</v>
      </c>
    </row>
    <row r="30090" spans="1:7" x14ac:dyDescent="0.25">
      <c r="A30090" t="s">
        <v>1095</v>
      </c>
      <c r="B30090" t="s">
        <v>1096</v>
      </c>
      <c r="C30090" t="s">
        <v>1097</v>
      </c>
      <c r="D30090" s="1">
        <v>45471</v>
      </c>
      <c r="E30090" s="2">
        <v>15</v>
      </c>
      <c r="F30090" t="s">
        <v>1099</v>
      </c>
      <c r="G30090" t="s">
        <v>114</v>
      </c>
    </row>
    <row r="30091" spans="1:7" x14ac:dyDescent="0.25">
      <c r="A30091" t="s">
        <v>1095</v>
      </c>
      <c r="B30091" t="s">
        <v>1096</v>
      </c>
      <c r="C30091" t="s">
        <v>1097</v>
      </c>
      <c r="D30091" s="1">
        <v>45471</v>
      </c>
      <c r="E30091" s="2">
        <v>10</v>
      </c>
      <c r="F30091" t="s">
        <v>1098</v>
      </c>
      <c r="G30091" t="s">
        <v>257</v>
      </c>
    </row>
    <row r="30092" spans="1:7" x14ac:dyDescent="0.25">
      <c r="A30092" t="s">
        <v>1095</v>
      </c>
      <c r="B30092" t="s">
        <v>1096</v>
      </c>
      <c r="C30092" t="s">
        <v>1097</v>
      </c>
      <c r="D30092" s="1">
        <v>45471</v>
      </c>
      <c r="E30092" s="2">
        <v>10</v>
      </c>
      <c r="F30092" t="s">
        <v>1099</v>
      </c>
      <c r="G30092" t="s">
        <v>257</v>
      </c>
    </row>
    <row r="30093" spans="1:7" x14ac:dyDescent="0.25">
      <c r="A30093" t="s">
        <v>1095</v>
      </c>
      <c r="B30093" t="s">
        <v>1096</v>
      </c>
      <c r="C30093" t="s">
        <v>1097</v>
      </c>
      <c r="D30093" s="1">
        <v>45471</v>
      </c>
      <c r="E30093" s="2">
        <v>10</v>
      </c>
      <c r="F30093" t="s">
        <v>1099</v>
      </c>
      <c r="G30093" t="s">
        <v>257</v>
      </c>
    </row>
    <row r="30094" spans="1:7" x14ac:dyDescent="0.25">
      <c r="A30094" t="s">
        <v>1095</v>
      </c>
      <c r="B30094" t="s">
        <v>1096</v>
      </c>
      <c r="C30094" t="s">
        <v>1097</v>
      </c>
      <c r="D30094" s="1">
        <v>45471</v>
      </c>
      <c r="E30094" s="2">
        <v>10</v>
      </c>
      <c r="F30094" t="s">
        <v>1099</v>
      </c>
      <c r="G30094" t="s">
        <v>257</v>
      </c>
    </row>
    <row r="30095" spans="1:7" x14ac:dyDescent="0.25">
      <c r="A30095" t="s">
        <v>1095</v>
      </c>
      <c r="B30095" t="s">
        <v>1096</v>
      </c>
      <c r="C30095" t="s">
        <v>1097</v>
      </c>
      <c r="D30095" s="1">
        <v>45471</v>
      </c>
      <c r="E30095" s="2">
        <v>10</v>
      </c>
      <c r="F30095" t="s">
        <v>1098</v>
      </c>
      <c r="G30095" t="s">
        <v>828</v>
      </c>
    </row>
    <row r="30096" spans="1:7" x14ac:dyDescent="0.25">
      <c r="A30096" t="s">
        <v>1095</v>
      </c>
      <c r="B30096" t="s">
        <v>1096</v>
      </c>
      <c r="C30096" t="s">
        <v>1097</v>
      </c>
      <c r="D30096" s="1">
        <v>45471</v>
      </c>
      <c r="E30096" s="2">
        <v>10</v>
      </c>
      <c r="F30096" t="s">
        <v>1099</v>
      </c>
      <c r="G30096" t="s">
        <v>828</v>
      </c>
    </row>
    <row r="30097" spans="1:7" x14ac:dyDescent="0.25">
      <c r="A30097" t="s">
        <v>1095</v>
      </c>
      <c r="B30097" t="s">
        <v>1096</v>
      </c>
      <c r="C30097" t="s">
        <v>1097</v>
      </c>
      <c r="D30097" s="1">
        <v>45471</v>
      </c>
      <c r="E30097" s="2">
        <v>10</v>
      </c>
      <c r="F30097" t="s">
        <v>1099</v>
      </c>
      <c r="G30097" t="s">
        <v>828</v>
      </c>
    </row>
    <row r="30098" spans="1:7" x14ac:dyDescent="0.25">
      <c r="A30098" t="s">
        <v>1095</v>
      </c>
      <c r="B30098" t="s">
        <v>1096</v>
      </c>
      <c r="C30098" t="s">
        <v>1097</v>
      </c>
      <c r="D30098" s="1">
        <v>45471</v>
      </c>
      <c r="E30098" s="2">
        <v>10</v>
      </c>
      <c r="F30098" t="s">
        <v>1099</v>
      </c>
      <c r="G30098" t="s">
        <v>828</v>
      </c>
    </row>
    <row r="30099" spans="1:7" x14ac:dyDescent="0.25">
      <c r="A30099" t="s">
        <v>2748</v>
      </c>
      <c r="B30099" t="s">
        <v>2749</v>
      </c>
      <c r="C30099" t="s">
        <v>2750</v>
      </c>
      <c r="D30099" s="1">
        <v>45471</v>
      </c>
      <c r="E30099" s="2">
        <v>10</v>
      </c>
      <c r="F30099" t="s">
        <v>2751</v>
      </c>
      <c r="G30099" t="s">
        <v>67</v>
      </c>
    </row>
    <row r="30100" spans="1:7" x14ac:dyDescent="0.25">
      <c r="A30100" t="s">
        <v>2748</v>
      </c>
      <c r="B30100" t="s">
        <v>2749</v>
      </c>
      <c r="C30100" t="s">
        <v>2750</v>
      </c>
      <c r="D30100" s="1">
        <v>45471</v>
      </c>
      <c r="E30100" s="2">
        <v>10</v>
      </c>
      <c r="F30100" t="s">
        <v>2751</v>
      </c>
      <c r="G30100" t="s">
        <v>67</v>
      </c>
    </row>
    <row r="30101" spans="1:7" x14ac:dyDescent="0.25">
      <c r="A30101" t="s">
        <v>2748</v>
      </c>
      <c r="B30101" t="s">
        <v>2749</v>
      </c>
      <c r="C30101" t="s">
        <v>2750</v>
      </c>
      <c r="D30101" s="1">
        <v>45471</v>
      </c>
      <c r="E30101" s="2">
        <v>10</v>
      </c>
      <c r="F30101" t="s">
        <v>2752</v>
      </c>
      <c r="G30101" t="s">
        <v>67</v>
      </c>
    </row>
    <row r="30102" spans="1:7" x14ac:dyDescent="0.25">
      <c r="A30102" t="s">
        <v>2748</v>
      </c>
      <c r="B30102" t="s">
        <v>2749</v>
      </c>
      <c r="C30102" t="s">
        <v>2750</v>
      </c>
      <c r="D30102" s="1">
        <v>45471</v>
      </c>
      <c r="E30102" s="2">
        <v>10</v>
      </c>
      <c r="F30102" t="s">
        <v>2751</v>
      </c>
      <c r="G30102" t="s">
        <v>1695</v>
      </c>
    </row>
    <row r="30103" spans="1:7" x14ac:dyDescent="0.25">
      <c r="A30103" t="s">
        <v>2748</v>
      </c>
      <c r="B30103" t="s">
        <v>2749</v>
      </c>
      <c r="C30103" t="s">
        <v>2750</v>
      </c>
      <c r="D30103" s="1">
        <v>45471</v>
      </c>
      <c r="E30103" s="2">
        <v>10</v>
      </c>
      <c r="F30103" t="s">
        <v>2751</v>
      </c>
      <c r="G30103" t="s">
        <v>1695</v>
      </c>
    </row>
    <row r="30104" spans="1:7" x14ac:dyDescent="0.25">
      <c r="A30104" t="s">
        <v>2748</v>
      </c>
      <c r="B30104" t="s">
        <v>2749</v>
      </c>
      <c r="C30104" t="s">
        <v>2750</v>
      </c>
      <c r="D30104" s="1">
        <v>45471</v>
      </c>
      <c r="E30104" s="2">
        <v>10</v>
      </c>
      <c r="F30104" t="s">
        <v>2752</v>
      </c>
      <c r="G30104" t="s">
        <v>1695</v>
      </c>
    </row>
    <row r="30105" spans="1:7" x14ac:dyDescent="0.25">
      <c r="A30105" t="s">
        <v>5031</v>
      </c>
      <c r="B30105" t="s">
        <v>5032</v>
      </c>
      <c r="C30105" t="s">
        <v>5033</v>
      </c>
      <c r="D30105" s="1">
        <v>45471</v>
      </c>
      <c r="E30105" s="2">
        <v>100</v>
      </c>
      <c r="F30105" t="s">
        <v>5034</v>
      </c>
      <c r="G30105" t="s">
        <v>2663</v>
      </c>
    </row>
    <row r="30106" spans="1:7" x14ac:dyDescent="0.25">
      <c r="A30106" t="s">
        <v>3100</v>
      </c>
      <c r="B30106" t="s">
        <v>3101</v>
      </c>
      <c r="C30106" t="s">
        <v>3102</v>
      </c>
      <c r="D30106" s="1">
        <v>45471</v>
      </c>
      <c r="E30106" s="2">
        <v>100</v>
      </c>
      <c r="F30106" t="s">
        <v>3103</v>
      </c>
      <c r="G30106" t="s">
        <v>67</v>
      </c>
    </row>
    <row r="30107" spans="1:7" x14ac:dyDescent="0.25">
      <c r="A30107" t="s">
        <v>4781</v>
      </c>
      <c r="B30107" t="s">
        <v>4782</v>
      </c>
      <c r="C30107" t="s">
        <v>4783</v>
      </c>
      <c r="D30107" s="1">
        <v>45471</v>
      </c>
      <c r="E30107" s="2">
        <v>5</v>
      </c>
      <c r="F30107" t="s">
        <v>4784</v>
      </c>
      <c r="G30107" t="s">
        <v>2663</v>
      </c>
    </row>
    <row r="30108" spans="1:7" x14ac:dyDescent="0.25">
      <c r="A30108" t="s">
        <v>2346</v>
      </c>
      <c r="B30108" t="s">
        <v>371</v>
      </c>
      <c r="C30108" t="s">
        <v>2347</v>
      </c>
      <c r="D30108" s="1">
        <v>45471</v>
      </c>
      <c r="E30108" s="2">
        <v>45</v>
      </c>
      <c r="F30108" t="s">
        <v>2348</v>
      </c>
      <c r="G30108" t="s">
        <v>6666</v>
      </c>
    </row>
    <row r="30109" spans="1:7" x14ac:dyDescent="0.25">
      <c r="A30109" t="s">
        <v>2346</v>
      </c>
      <c r="B30109" t="s">
        <v>371</v>
      </c>
      <c r="C30109" t="s">
        <v>2347</v>
      </c>
      <c r="D30109" s="1">
        <v>45471</v>
      </c>
      <c r="E30109" s="2">
        <v>45</v>
      </c>
      <c r="F30109" t="s">
        <v>2349</v>
      </c>
      <c r="G30109" t="s">
        <v>6666</v>
      </c>
    </row>
    <row r="30110" spans="1:7" x14ac:dyDescent="0.25">
      <c r="A30110" t="s">
        <v>155</v>
      </c>
      <c r="B30110" t="s">
        <v>156</v>
      </c>
      <c r="C30110" t="s">
        <v>157</v>
      </c>
      <c r="D30110" s="1">
        <v>45471</v>
      </c>
      <c r="E30110" s="2">
        <v>20</v>
      </c>
      <c r="F30110" t="s">
        <v>158</v>
      </c>
      <c r="G30110" t="s">
        <v>5789</v>
      </c>
    </row>
    <row r="30111" spans="1:7" x14ac:dyDescent="0.25">
      <c r="A30111" t="s">
        <v>155</v>
      </c>
      <c r="B30111" t="s">
        <v>156</v>
      </c>
      <c r="C30111" t="s">
        <v>157</v>
      </c>
      <c r="D30111" s="1">
        <v>45471</v>
      </c>
      <c r="E30111" s="2">
        <v>20</v>
      </c>
      <c r="F30111" t="s">
        <v>158</v>
      </c>
      <c r="G30111" t="s">
        <v>5789</v>
      </c>
    </row>
    <row r="30112" spans="1:7" x14ac:dyDescent="0.25">
      <c r="A30112" t="s">
        <v>3247</v>
      </c>
      <c r="B30112" t="s">
        <v>3248</v>
      </c>
      <c r="C30112" t="s">
        <v>3249</v>
      </c>
      <c r="D30112" s="1">
        <v>45471</v>
      </c>
      <c r="E30112" s="2">
        <v>10</v>
      </c>
      <c r="F30112" t="s">
        <v>3250</v>
      </c>
      <c r="G30112" t="s">
        <v>3649</v>
      </c>
    </row>
    <row r="30113" spans="1:7" x14ac:dyDescent="0.25">
      <c r="A30113" t="s">
        <v>4621</v>
      </c>
      <c r="B30113" t="s">
        <v>4622</v>
      </c>
      <c r="C30113" t="s">
        <v>4623</v>
      </c>
      <c r="D30113" s="1">
        <v>45471</v>
      </c>
      <c r="E30113" s="2">
        <v>250</v>
      </c>
      <c r="F30113" t="s">
        <v>4624</v>
      </c>
      <c r="G30113" t="s">
        <v>6332</v>
      </c>
    </row>
    <row r="30114" spans="1:7" x14ac:dyDescent="0.25">
      <c r="A30114" t="s">
        <v>3800</v>
      </c>
      <c r="B30114" t="s">
        <v>1430</v>
      </c>
      <c r="C30114" t="s">
        <v>3801</v>
      </c>
      <c r="D30114" s="1">
        <v>45471</v>
      </c>
      <c r="E30114" s="2">
        <v>10</v>
      </c>
      <c r="F30114" t="s">
        <v>3802</v>
      </c>
      <c r="G30114" t="s">
        <v>2700</v>
      </c>
    </row>
    <row r="30115" spans="1:7" x14ac:dyDescent="0.25">
      <c r="A30115" t="s">
        <v>3800</v>
      </c>
      <c r="B30115" t="s">
        <v>1430</v>
      </c>
      <c r="C30115" t="s">
        <v>3801</v>
      </c>
      <c r="D30115" s="1">
        <v>45471</v>
      </c>
      <c r="E30115" s="2">
        <v>10</v>
      </c>
      <c r="F30115" t="s">
        <v>3802</v>
      </c>
      <c r="G30115" t="s">
        <v>1245</v>
      </c>
    </row>
    <row r="30116" spans="1:7" x14ac:dyDescent="0.25">
      <c r="A30116" t="s">
        <v>1541</v>
      </c>
      <c r="B30116" t="s">
        <v>1542</v>
      </c>
      <c r="C30116" t="s">
        <v>1543</v>
      </c>
      <c r="D30116" s="1">
        <v>45471</v>
      </c>
      <c r="E30116" s="2">
        <v>20</v>
      </c>
      <c r="F30116" t="s">
        <v>1544</v>
      </c>
      <c r="G30116" t="s">
        <v>114</v>
      </c>
    </row>
    <row r="30117" spans="1:7" x14ac:dyDescent="0.25">
      <c r="A30117" t="s">
        <v>1541</v>
      </c>
      <c r="B30117" t="s">
        <v>1542</v>
      </c>
      <c r="C30117" t="s">
        <v>1543</v>
      </c>
      <c r="D30117" s="1">
        <v>45471</v>
      </c>
      <c r="E30117" s="2">
        <v>20</v>
      </c>
      <c r="F30117" t="s">
        <v>1545</v>
      </c>
      <c r="G30117" t="s">
        <v>114</v>
      </c>
    </row>
    <row r="30118" spans="1:7" x14ac:dyDescent="0.25">
      <c r="A30118" t="s">
        <v>2245</v>
      </c>
      <c r="B30118" t="s">
        <v>2246</v>
      </c>
      <c r="C30118" t="s">
        <v>2247</v>
      </c>
      <c r="D30118" s="1">
        <v>45471</v>
      </c>
      <c r="E30118" s="2">
        <v>10</v>
      </c>
      <c r="F30118" t="s">
        <v>2248</v>
      </c>
      <c r="G30118" t="s">
        <v>6257</v>
      </c>
    </row>
    <row r="30119" spans="1:7" x14ac:dyDescent="0.25">
      <c r="A30119" t="s">
        <v>2245</v>
      </c>
      <c r="B30119" t="s">
        <v>2246</v>
      </c>
      <c r="C30119" t="s">
        <v>2247</v>
      </c>
      <c r="D30119" s="1">
        <v>45471</v>
      </c>
      <c r="E30119" s="2">
        <v>10</v>
      </c>
      <c r="F30119" t="s">
        <v>2249</v>
      </c>
      <c r="G30119" t="s">
        <v>6257</v>
      </c>
    </row>
    <row r="30120" spans="1:7" x14ac:dyDescent="0.25">
      <c r="A30120" t="s">
        <v>2272</v>
      </c>
      <c r="B30120" t="s">
        <v>2273</v>
      </c>
      <c r="C30120" t="s">
        <v>2274</v>
      </c>
      <c r="D30120" s="1">
        <v>45471</v>
      </c>
      <c r="E30120" s="2">
        <v>350</v>
      </c>
      <c r="F30120" t="s">
        <v>2275</v>
      </c>
      <c r="G30120" t="s">
        <v>2663</v>
      </c>
    </row>
    <row r="30121" spans="1:7" x14ac:dyDescent="0.25">
      <c r="A30121" t="s">
        <v>2272</v>
      </c>
      <c r="B30121" t="s">
        <v>2273</v>
      </c>
      <c r="C30121" t="s">
        <v>2274</v>
      </c>
      <c r="D30121" s="1">
        <v>45471</v>
      </c>
      <c r="E30121" s="2">
        <v>350</v>
      </c>
      <c r="F30121" t="s">
        <v>2276</v>
      </c>
      <c r="G30121" t="s">
        <v>2663</v>
      </c>
    </row>
    <row r="30122" spans="1:7" x14ac:dyDescent="0.25">
      <c r="A30122" t="s">
        <v>2272</v>
      </c>
      <c r="B30122" t="s">
        <v>2273</v>
      </c>
      <c r="C30122" t="s">
        <v>2274</v>
      </c>
      <c r="D30122" s="1">
        <v>45471</v>
      </c>
      <c r="E30122" s="2">
        <v>41.67</v>
      </c>
      <c r="F30122" t="s">
        <v>2275</v>
      </c>
      <c r="G30122" t="s">
        <v>3650</v>
      </c>
    </row>
    <row r="30123" spans="1:7" x14ac:dyDescent="0.25">
      <c r="A30123" t="s">
        <v>2272</v>
      </c>
      <c r="B30123" t="s">
        <v>2273</v>
      </c>
      <c r="C30123" t="s">
        <v>2274</v>
      </c>
      <c r="D30123" s="1">
        <v>45471</v>
      </c>
      <c r="E30123" s="2">
        <v>41.67</v>
      </c>
      <c r="F30123" t="s">
        <v>2276</v>
      </c>
      <c r="G30123" t="s">
        <v>3650</v>
      </c>
    </row>
    <row r="30124" spans="1:7" x14ac:dyDescent="0.25">
      <c r="A30124" t="s">
        <v>2272</v>
      </c>
      <c r="B30124" t="s">
        <v>2273</v>
      </c>
      <c r="C30124" t="s">
        <v>2274</v>
      </c>
      <c r="D30124" s="1">
        <v>45471</v>
      </c>
      <c r="E30124" s="2">
        <v>83.33</v>
      </c>
      <c r="F30124" t="s">
        <v>2275</v>
      </c>
      <c r="G30124" t="s">
        <v>34</v>
      </c>
    </row>
    <row r="30125" spans="1:7" x14ac:dyDescent="0.25">
      <c r="A30125" t="s">
        <v>2272</v>
      </c>
      <c r="B30125" t="s">
        <v>2273</v>
      </c>
      <c r="C30125" t="s">
        <v>2274</v>
      </c>
      <c r="D30125" s="1">
        <v>45471</v>
      </c>
      <c r="E30125" s="2">
        <v>83.33</v>
      </c>
      <c r="F30125" t="s">
        <v>2276</v>
      </c>
      <c r="G30125" t="s">
        <v>34</v>
      </c>
    </row>
    <row r="30126" spans="1:7" x14ac:dyDescent="0.25">
      <c r="A30126" t="s">
        <v>4990</v>
      </c>
      <c r="B30126" t="s">
        <v>4991</v>
      </c>
      <c r="C30126" t="s">
        <v>4992</v>
      </c>
      <c r="D30126" s="1">
        <v>45471</v>
      </c>
      <c r="E30126" s="2">
        <v>100</v>
      </c>
      <c r="F30126" t="s">
        <v>4993</v>
      </c>
      <c r="G30126" t="s">
        <v>6844</v>
      </c>
    </row>
    <row r="30127" spans="1:7" x14ac:dyDescent="0.25">
      <c r="A30127" t="s">
        <v>4990</v>
      </c>
      <c r="B30127" t="s">
        <v>4991</v>
      </c>
      <c r="C30127" t="s">
        <v>4992</v>
      </c>
      <c r="D30127" s="1">
        <v>45471</v>
      </c>
      <c r="E30127" s="2">
        <v>100</v>
      </c>
      <c r="F30127" t="s">
        <v>4994</v>
      </c>
      <c r="G30127" t="s">
        <v>6844</v>
      </c>
    </row>
    <row r="30128" spans="1:7" x14ac:dyDescent="0.25">
      <c r="A30128" t="s">
        <v>178</v>
      </c>
      <c r="B30128" t="s">
        <v>179</v>
      </c>
      <c r="C30128" t="s">
        <v>180</v>
      </c>
      <c r="D30128" s="1">
        <v>45471</v>
      </c>
      <c r="E30128" s="2">
        <v>5</v>
      </c>
      <c r="F30128" t="s">
        <v>181</v>
      </c>
      <c r="G30128" t="s">
        <v>182</v>
      </c>
    </row>
    <row r="30129" spans="1:7" x14ac:dyDescent="0.25">
      <c r="A30129" t="s">
        <v>709</v>
      </c>
      <c r="B30129" t="s">
        <v>710</v>
      </c>
      <c r="C30129" t="s">
        <v>705</v>
      </c>
      <c r="D30129" s="1">
        <v>45471</v>
      </c>
      <c r="E30129" s="2">
        <v>84</v>
      </c>
      <c r="F30129" t="s">
        <v>711</v>
      </c>
      <c r="G30129" t="s">
        <v>3225</v>
      </c>
    </row>
    <row r="30130" spans="1:7" x14ac:dyDescent="0.25">
      <c r="A30130" t="s">
        <v>709</v>
      </c>
      <c r="B30130" t="s">
        <v>710</v>
      </c>
      <c r="C30130" t="s">
        <v>705</v>
      </c>
      <c r="D30130" s="1">
        <v>45471</v>
      </c>
      <c r="E30130" s="2">
        <v>84</v>
      </c>
      <c r="F30130" t="s">
        <v>712</v>
      </c>
      <c r="G30130" t="s">
        <v>3225</v>
      </c>
    </row>
    <row r="30131" spans="1:7" x14ac:dyDescent="0.25">
      <c r="A30131" t="s">
        <v>709</v>
      </c>
      <c r="B30131" t="s">
        <v>710</v>
      </c>
      <c r="C30131" t="s">
        <v>705</v>
      </c>
      <c r="D30131" s="1">
        <v>45471</v>
      </c>
      <c r="E30131" s="2">
        <v>84</v>
      </c>
      <c r="F30131" t="s">
        <v>712</v>
      </c>
      <c r="G30131" t="s">
        <v>3225</v>
      </c>
    </row>
    <row r="30132" spans="1:7" x14ac:dyDescent="0.25">
      <c r="A30132" t="s">
        <v>4665</v>
      </c>
      <c r="B30132" t="s">
        <v>4666</v>
      </c>
      <c r="C30132" t="s">
        <v>4667</v>
      </c>
      <c r="D30132" s="1">
        <v>45471</v>
      </c>
      <c r="E30132" s="2">
        <v>50</v>
      </c>
      <c r="F30132" t="s">
        <v>4668</v>
      </c>
      <c r="G30132" t="s">
        <v>1245</v>
      </c>
    </row>
    <row r="30133" spans="1:7" x14ac:dyDescent="0.25">
      <c r="A30133" t="s">
        <v>4665</v>
      </c>
      <c r="B30133" t="s">
        <v>4666</v>
      </c>
      <c r="C30133" t="s">
        <v>4667</v>
      </c>
      <c r="D30133" s="1">
        <v>45471</v>
      </c>
      <c r="E30133" s="2">
        <v>50</v>
      </c>
      <c r="F30133" t="s">
        <v>4669</v>
      </c>
      <c r="G30133" t="s">
        <v>1245</v>
      </c>
    </row>
    <row r="30134" spans="1:7" x14ac:dyDescent="0.25">
      <c r="A30134" t="s">
        <v>4665</v>
      </c>
      <c r="B30134" t="s">
        <v>4666</v>
      </c>
      <c r="C30134" t="s">
        <v>4667</v>
      </c>
      <c r="D30134" s="1">
        <v>45471</v>
      </c>
      <c r="E30134" s="2">
        <v>50</v>
      </c>
      <c r="F30134" t="s">
        <v>4670</v>
      </c>
      <c r="G30134" t="s">
        <v>1245</v>
      </c>
    </row>
    <row r="30135" spans="1:7" x14ac:dyDescent="0.25">
      <c r="A30135" t="s">
        <v>4665</v>
      </c>
      <c r="B30135" t="s">
        <v>4666</v>
      </c>
      <c r="C30135" t="s">
        <v>4667</v>
      </c>
      <c r="D30135" s="1">
        <v>45471</v>
      </c>
      <c r="E30135" s="2">
        <v>50</v>
      </c>
      <c r="F30135" t="s">
        <v>4668</v>
      </c>
      <c r="G30135" t="s">
        <v>276</v>
      </c>
    </row>
    <row r="30136" spans="1:7" x14ac:dyDescent="0.25">
      <c r="A30136" t="s">
        <v>4665</v>
      </c>
      <c r="B30136" t="s">
        <v>4666</v>
      </c>
      <c r="C30136" t="s">
        <v>4667</v>
      </c>
      <c r="D30136" s="1">
        <v>45471</v>
      </c>
      <c r="E30136" s="2">
        <v>50</v>
      </c>
      <c r="F30136" t="s">
        <v>4669</v>
      </c>
      <c r="G30136" t="s">
        <v>276</v>
      </c>
    </row>
    <row r="30137" spans="1:7" x14ac:dyDescent="0.25">
      <c r="A30137" t="s">
        <v>4665</v>
      </c>
      <c r="B30137" t="s">
        <v>4666</v>
      </c>
      <c r="C30137" t="s">
        <v>4667</v>
      </c>
      <c r="D30137" s="1">
        <v>45471</v>
      </c>
      <c r="E30137" s="2">
        <v>50</v>
      </c>
      <c r="F30137" t="s">
        <v>4670</v>
      </c>
      <c r="G30137" t="s">
        <v>276</v>
      </c>
    </row>
    <row r="30138" spans="1:7" x14ac:dyDescent="0.25">
      <c r="A30138" t="s">
        <v>1464</v>
      </c>
      <c r="B30138" t="s">
        <v>1465</v>
      </c>
      <c r="C30138" t="s">
        <v>627</v>
      </c>
      <c r="D30138" s="1">
        <v>45471</v>
      </c>
      <c r="E30138" s="2">
        <v>20</v>
      </c>
      <c r="F30138" t="s">
        <v>1466</v>
      </c>
      <c r="G30138" t="s">
        <v>478</v>
      </c>
    </row>
    <row r="30139" spans="1:7" x14ac:dyDescent="0.25">
      <c r="A30139" t="s">
        <v>1464</v>
      </c>
      <c r="B30139" t="s">
        <v>1465</v>
      </c>
      <c r="C30139" t="s">
        <v>627</v>
      </c>
      <c r="D30139" s="1">
        <v>45471</v>
      </c>
      <c r="E30139" s="2">
        <v>20</v>
      </c>
      <c r="F30139" t="s">
        <v>1466</v>
      </c>
      <c r="G30139" t="s">
        <v>478</v>
      </c>
    </row>
    <row r="30140" spans="1:7" x14ac:dyDescent="0.25">
      <c r="A30140" t="s">
        <v>169</v>
      </c>
      <c r="B30140" t="s">
        <v>170</v>
      </c>
      <c r="C30140" t="s">
        <v>171</v>
      </c>
      <c r="D30140" s="1">
        <v>45471</v>
      </c>
      <c r="E30140" s="2">
        <v>10</v>
      </c>
      <c r="F30140" t="s">
        <v>172</v>
      </c>
      <c r="G30140" t="s">
        <v>1245</v>
      </c>
    </row>
    <row r="30141" spans="1:7" x14ac:dyDescent="0.25">
      <c r="A30141" t="s">
        <v>169</v>
      </c>
      <c r="B30141" t="s">
        <v>170</v>
      </c>
      <c r="C30141" t="s">
        <v>171</v>
      </c>
      <c r="D30141" s="1">
        <v>45471</v>
      </c>
      <c r="E30141" s="2">
        <v>10</v>
      </c>
      <c r="F30141" t="s">
        <v>173</v>
      </c>
      <c r="G30141" t="s">
        <v>1245</v>
      </c>
    </row>
    <row r="30142" spans="1:7" x14ac:dyDescent="0.25">
      <c r="A30142" t="s">
        <v>493</v>
      </c>
      <c r="B30142" t="s">
        <v>494</v>
      </c>
      <c r="C30142" t="s">
        <v>495</v>
      </c>
      <c r="D30142" s="1">
        <v>45471</v>
      </c>
      <c r="E30142" s="2">
        <v>15</v>
      </c>
      <c r="F30142" t="s">
        <v>496</v>
      </c>
      <c r="G30142" t="s">
        <v>310</v>
      </c>
    </row>
    <row r="30143" spans="1:7" x14ac:dyDescent="0.25">
      <c r="A30143" t="s">
        <v>493</v>
      </c>
      <c r="B30143" t="s">
        <v>494</v>
      </c>
      <c r="C30143" t="s">
        <v>495</v>
      </c>
      <c r="D30143" s="1">
        <v>45471</v>
      </c>
      <c r="E30143" s="2">
        <v>15</v>
      </c>
      <c r="F30143" t="s">
        <v>497</v>
      </c>
      <c r="G30143" t="s">
        <v>310</v>
      </c>
    </row>
    <row r="30144" spans="1:7" x14ac:dyDescent="0.25">
      <c r="A30144" t="s">
        <v>493</v>
      </c>
      <c r="B30144" t="s">
        <v>494</v>
      </c>
      <c r="C30144" t="s">
        <v>495</v>
      </c>
      <c r="D30144" s="1">
        <v>45471</v>
      </c>
      <c r="E30144" s="2">
        <v>25</v>
      </c>
      <c r="F30144" t="s">
        <v>496</v>
      </c>
      <c r="G30144" t="s">
        <v>2456</v>
      </c>
    </row>
    <row r="30145" spans="1:7" x14ac:dyDescent="0.25">
      <c r="A30145" t="s">
        <v>493</v>
      </c>
      <c r="B30145" t="s">
        <v>494</v>
      </c>
      <c r="C30145" t="s">
        <v>495</v>
      </c>
      <c r="D30145" s="1">
        <v>45471</v>
      </c>
      <c r="E30145" s="2">
        <v>25</v>
      </c>
      <c r="F30145" t="s">
        <v>497</v>
      </c>
      <c r="G30145" t="s">
        <v>2456</v>
      </c>
    </row>
    <row r="30146" spans="1:7" x14ac:dyDescent="0.25">
      <c r="A30146" t="s">
        <v>164</v>
      </c>
      <c r="B30146" t="s">
        <v>165</v>
      </c>
      <c r="C30146" t="s">
        <v>166</v>
      </c>
      <c r="D30146" s="1">
        <v>45471</v>
      </c>
      <c r="E30146" s="2">
        <v>20</v>
      </c>
      <c r="F30146" t="s">
        <v>167</v>
      </c>
      <c r="G30146" t="s">
        <v>3613</v>
      </c>
    </row>
    <row r="30147" spans="1:7" x14ac:dyDescent="0.25">
      <c r="A30147" t="s">
        <v>164</v>
      </c>
      <c r="B30147" t="s">
        <v>165</v>
      </c>
      <c r="C30147" t="s">
        <v>166</v>
      </c>
      <c r="D30147" s="1">
        <v>45471</v>
      </c>
      <c r="E30147" s="2">
        <v>20</v>
      </c>
      <c r="F30147" t="s">
        <v>168</v>
      </c>
      <c r="G30147" t="s">
        <v>3613</v>
      </c>
    </row>
    <row r="30148" spans="1:7" x14ac:dyDescent="0.25">
      <c r="A30148" t="s">
        <v>164</v>
      </c>
      <c r="B30148" t="s">
        <v>165</v>
      </c>
      <c r="C30148" t="s">
        <v>166</v>
      </c>
      <c r="D30148" s="1">
        <v>45471</v>
      </c>
      <c r="E30148" s="2">
        <v>20</v>
      </c>
      <c r="F30148" t="s">
        <v>167</v>
      </c>
      <c r="G30148" t="s">
        <v>97</v>
      </c>
    </row>
    <row r="30149" spans="1:7" x14ac:dyDescent="0.25">
      <c r="A30149" t="s">
        <v>164</v>
      </c>
      <c r="B30149" t="s">
        <v>165</v>
      </c>
      <c r="C30149" t="s">
        <v>166</v>
      </c>
      <c r="D30149" s="1">
        <v>45471</v>
      </c>
      <c r="E30149" s="2">
        <v>20</v>
      </c>
      <c r="F30149" t="s">
        <v>168</v>
      </c>
      <c r="G30149" t="s">
        <v>97</v>
      </c>
    </row>
    <row r="30150" spans="1:7" x14ac:dyDescent="0.25">
      <c r="A30150" t="s">
        <v>164</v>
      </c>
      <c r="B30150" t="s">
        <v>165</v>
      </c>
      <c r="C30150" t="s">
        <v>166</v>
      </c>
      <c r="D30150" s="1">
        <v>45471</v>
      </c>
      <c r="E30150" s="2">
        <v>25</v>
      </c>
      <c r="F30150" t="s">
        <v>167</v>
      </c>
      <c r="G30150" t="s">
        <v>1695</v>
      </c>
    </row>
    <row r="30151" spans="1:7" x14ac:dyDescent="0.25">
      <c r="A30151" t="s">
        <v>164</v>
      </c>
      <c r="B30151" t="s">
        <v>165</v>
      </c>
      <c r="C30151" t="s">
        <v>166</v>
      </c>
      <c r="D30151" s="1">
        <v>45471</v>
      </c>
      <c r="E30151" s="2">
        <v>25</v>
      </c>
      <c r="F30151" t="s">
        <v>168</v>
      </c>
      <c r="G30151" t="s">
        <v>1695</v>
      </c>
    </row>
    <row r="30152" spans="1:7" x14ac:dyDescent="0.25">
      <c r="A30152" t="s">
        <v>1426</v>
      </c>
      <c r="B30152" t="s">
        <v>1427</v>
      </c>
      <c r="C30152" t="s">
        <v>826</v>
      </c>
      <c r="D30152" s="1">
        <v>45473</v>
      </c>
      <c r="E30152" s="2">
        <v>84</v>
      </c>
      <c r="F30152" t="s">
        <v>1428</v>
      </c>
      <c r="G30152" t="s">
        <v>34</v>
      </c>
    </row>
    <row r="30153" spans="1:7" x14ac:dyDescent="0.25">
      <c r="A30153" t="s">
        <v>225</v>
      </c>
      <c r="B30153" t="s">
        <v>226</v>
      </c>
      <c r="C30153" t="s">
        <v>227</v>
      </c>
      <c r="D30153" s="1">
        <v>45473</v>
      </c>
      <c r="E30153" s="2">
        <v>84</v>
      </c>
      <c r="F30153" t="s">
        <v>228</v>
      </c>
      <c r="G30153" t="s">
        <v>34</v>
      </c>
    </row>
    <row r="30154" spans="1:7" x14ac:dyDescent="0.25">
      <c r="A30154" t="s">
        <v>4699</v>
      </c>
      <c r="B30154" t="s">
        <v>4700</v>
      </c>
      <c r="C30154" t="s">
        <v>4701</v>
      </c>
      <c r="D30154" s="1">
        <v>45473</v>
      </c>
      <c r="E30154" s="2">
        <v>84</v>
      </c>
      <c r="F30154" t="s">
        <v>4702</v>
      </c>
      <c r="G30154" t="s">
        <v>34</v>
      </c>
    </row>
    <row r="30155" spans="1:7" x14ac:dyDescent="0.25">
      <c r="A30155" t="s">
        <v>4525</v>
      </c>
      <c r="B30155" t="s">
        <v>4526</v>
      </c>
      <c r="C30155" t="s">
        <v>3574</v>
      </c>
      <c r="D30155" s="1">
        <v>45473</v>
      </c>
      <c r="E30155" s="2">
        <v>84</v>
      </c>
      <c r="F30155" t="s">
        <v>4527</v>
      </c>
      <c r="G30155" t="s">
        <v>34</v>
      </c>
    </row>
    <row r="30156" spans="1:7" x14ac:dyDescent="0.25">
      <c r="A30156" t="s">
        <v>4680</v>
      </c>
      <c r="B30156" t="s">
        <v>4681</v>
      </c>
      <c r="C30156" t="s">
        <v>4682</v>
      </c>
      <c r="D30156" s="1">
        <v>45473</v>
      </c>
      <c r="E30156" s="2">
        <v>84</v>
      </c>
      <c r="F30156" t="s">
        <v>4683</v>
      </c>
      <c r="G30156" t="s">
        <v>34</v>
      </c>
    </row>
    <row r="30157" spans="1:7" x14ac:dyDescent="0.25">
      <c r="A30157" t="s">
        <v>4525</v>
      </c>
      <c r="B30157" t="s">
        <v>4526</v>
      </c>
      <c r="C30157" t="s">
        <v>3574</v>
      </c>
      <c r="D30157" s="1">
        <v>45474</v>
      </c>
      <c r="E30157" s="2">
        <v>25</v>
      </c>
      <c r="F30157" t="s">
        <v>4527</v>
      </c>
      <c r="G30157" t="s">
        <v>97</v>
      </c>
    </row>
    <row r="30158" spans="1:7" x14ac:dyDescent="0.25">
      <c r="A30158">
        <v>127</v>
      </c>
      <c r="B30158" t="s">
        <v>5609</v>
      </c>
      <c r="C30158" t="s">
        <v>1795</v>
      </c>
      <c r="D30158" s="1">
        <v>45474</v>
      </c>
      <c r="E30158" s="2">
        <v>84</v>
      </c>
      <c r="F30158" t="s">
        <v>5610</v>
      </c>
      <c r="G30158" t="s">
        <v>6387</v>
      </c>
    </row>
    <row r="30159" spans="1:7" x14ac:dyDescent="0.25">
      <c r="A30159">
        <v>847</v>
      </c>
      <c r="B30159" t="s">
        <v>6319</v>
      </c>
      <c r="C30159" t="s">
        <v>6320</v>
      </c>
      <c r="D30159" s="1">
        <v>45474</v>
      </c>
      <c r="E30159" s="2">
        <v>25</v>
      </c>
      <c r="F30159" t="s">
        <v>6321</v>
      </c>
      <c r="G30159" t="s">
        <v>2663</v>
      </c>
    </row>
    <row r="30160" spans="1:7" x14ac:dyDescent="0.25">
      <c r="A30160">
        <v>341</v>
      </c>
      <c r="B30160" t="s">
        <v>5819</v>
      </c>
      <c r="C30160" t="s">
        <v>5820</v>
      </c>
      <c r="D30160" s="1">
        <v>45474</v>
      </c>
      <c r="E30160" s="2">
        <v>50</v>
      </c>
      <c r="F30160" t="s">
        <v>5821</v>
      </c>
      <c r="G30160" t="s">
        <v>5638</v>
      </c>
    </row>
    <row r="30161" spans="1:7" x14ac:dyDescent="0.25">
      <c r="A30161" t="s">
        <v>4964</v>
      </c>
      <c r="B30161" t="s">
        <v>4965</v>
      </c>
      <c r="C30161" t="s">
        <v>1348</v>
      </c>
      <c r="D30161" s="1">
        <v>45475</v>
      </c>
      <c r="E30161" s="2">
        <v>3000</v>
      </c>
      <c r="F30161" t="s">
        <v>4966</v>
      </c>
      <c r="G30161" t="s">
        <v>2663</v>
      </c>
    </row>
    <row r="30162" spans="1:7" x14ac:dyDescent="0.25">
      <c r="A30162">
        <v>1248</v>
      </c>
      <c r="B30162" t="s">
        <v>6968</v>
      </c>
      <c r="C30162" t="s">
        <v>4677</v>
      </c>
      <c r="D30162" s="1">
        <v>45476</v>
      </c>
      <c r="E30162" s="2">
        <v>10000</v>
      </c>
      <c r="F30162" t="s">
        <v>6969</v>
      </c>
      <c r="G30162" t="s">
        <v>6970</v>
      </c>
    </row>
    <row r="30163" spans="1:7" x14ac:dyDescent="0.25">
      <c r="A30163" t="s">
        <v>832</v>
      </c>
      <c r="B30163" t="s">
        <v>833</v>
      </c>
      <c r="D30163" s="1">
        <v>45478</v>
      </c>
      <c r="E30163" s="2">
        <v>23836</v>
      </c>
      <c r="F30163" t="s">
        <v>834</v>
      </c>
      <c r="G30163" t="s">
        <v>6971</v>
      </c>
    </row>
    <row r="30164" spans="1:7" x14ac:dyDescent="0.25">
      <c r="A30164">
        <v>1200</v>
      </c>
      <c r="B30164" t="s">
        <v>6750</v>
      </c>
      <c r="C30164" t="s">
        <v>6751</v>
      </c>
      <c r="D30164" s="1">
        <v>45478</v>
      </c>
      <c r="E30164" s="2">
        <v>525</v>
      </c>
      <c r="F30164" t="s">
        <v>6752</v>
      </c>
      <c r="G30164" t="s">
        <v>6423</v>
      </c>
    </row>
    <row r="30165" spans="1:7" x14ac:dyDescent="0.25">
      <c r="A30165" t="s">
        <v>2522</v>
      </c>
      <c r="B30165" t="s">
        <v>2523</v>
      </c>
      <c r="C30165" t="s">
        <v>2524</v>
      </c>
      <c r="D30165" s="1">
        <v>45481</v>
      </c>
      <c r="E30165" s="2">
        <v>54</v>
      </c>
      <c r="F30165" t="s">
        <v>2525</v>
      </c>
      <c r="G30165" t="s">
        <v>6795</v>
      </c>
    </row>
    <row r="30166" spans="1:7" x14ac:dyDescent="0.25">
      <c r="A30166" t="s">
        <v>2192</v>
      </c>
      <c r="B30166" t="s">
        <v>2193</v>
      </c>
      <c r="C30166" t="s">
        <v>2194</v>
      </c>
      <c r="D30166" s="1">
        <v>45482</v>
      </c>
      <c r="E30166" s="2">
        <v>1500</v>
      </c>
      <c r="F30166" t="s">
        <v>2195</v>
      </c>
      <c r="G30166" t="s">
        <v>6423</v>
      </c>
    </row>
    <row r="30167" spans="1:7" x14ac:dyDescent="0.25">
      <c r="A30167">
        <v>1381</v>
      </c>
      <c r="B30167" t="s">
        <v>4570</v>
      </c>
      <c r="C30167" t="s">
        <v>6941</v>
      </c>
      <c r="D30167" s="1">
        <v>45482</v>
      </c>
      <c r="E30167" s="2">
        <v>25</v>
      </c>
      <c r="F30167" t="s">
        <v>6942</v>
      </c>
      <c r="G30167" t="s">
        <v>6943</v>
      </c>
    </row>
    <row r="30168" spans="1:7" x14ac:dyDescent="0.25">
      <c r="A30168" t="s">
        <v>65</v>
      </c>
      <c r="B30168" t="s">
        <v>66</v>
      </c>
      <c r="D30168" s="1">
        <v>45482</v>
      </c>
      <c r="E30168" s="2">
        <v>500</v>
      </c>
      <c r="G30168" t="s">
        <v>2236</v>
      </c>
    </row>
    <row r="30169" spans="1:7" x14ac:dyDescent="0.25">
      <c r="A30169" t="s">
        <v>482</v>
      </c>
      <c r="B30169" t="s">
        <v>483</v>
      </c>
      <c r="C30169" t="s">
        <v>484</v>
      </c>
      <c r="D30169" s="1">
        <v>45482</v>
      </c>
      <c r="E30169" s="2">
        <v>83.33</v>
      </c>
      <c r="F30169" t="s">
        <v>485</v>
      </c>
      <c r="G30169" t="s">
        <v>34</v>
      </c>
    </row>
    <row r="30170" spans="1:7" x14ac:dyDescent="0.25">
      <c r="A30170" t="s">
        <v>482</v>
      </c>
      <c r="B30170" t="s">
        <v>483</v>
      </c>
      <c r="C30170" t="s">
        <v>484</v>
      </c>
      <c r="D30170" s="1">
        <v>45482</v>
      </c>
      <c r="E30170" s="2">
        <v>41.67</v>
      </c>
      <c r="F30170" t="s">
        <v>485</v>
      </c>
      <c r="G30170" t="s">
        <v>1240</v>
      </c>
    </row>
    <row r="30171" spans="1:7" x14ac:dyDescent="0.25">
      <c r="A30171">
        <v>145</v>
      </c>
      <c r="B30171" t="s">
        <v>5618</v>
      </c>
      <c r="D30171" s="1">
        <v>45483</v>
      </c>
      <c r="E30171" s="2">
        <v>1500</v>
      </c>
      <c r="F30171" t="s">
        <v>5619</v>
      </c>
      <c r="G30171" t="s">
        <v>6423</v>
      </c>
    </row>
    <row r="30172" spans="1:7" x14ac:dyDescent="0.25">
      <c r="A30172" t="s">
        <v>767</v>
      </c>
      <c r="B30172" t="s">
        <v>768</v>
      </c>
      <c r="D30172" s="1">
        <v>45484</v>
      </c>
      <c r="E30172" s="2">
        <v>10000</v>
      </c>
      <c r="G30172" t="s">
        <v>6972</v>
      </c>
    </row>
    <row r="30173" spans="1:7" x14ac:dyDescent="0.25">
      <c r="A30173">
        <v>874</v>
      </c>
      <c r="B30173" t="s">
        <v>6384</v>
      </c>
      <c r="D30173" s="1">
        <v>45488</v>
      </c>
      <c r="E30173" s="2">
        <v>84</v>
      </c>
      <c r="G30173" t="s">
        <v>34</v>
      </c>
    </row>
    <row r="30174" spans="1:7" x14ac:dyDescent="0.25">
      <c r="A30174" t="s">
        <v>5403</v>
      </c>
      <c r="B30174" t="s">
        <v>5404</v>
      </c>
      <c r="C30174" t="s">
        <v>758</v>
      </c>
      <c r="D30174" s="1">
        <v>45488</v>
      </c>
      <c r="E30174" s="2">
        <v>84</v>
      </c>
      <c r="F30174" t="s">
        <v>5405</v>
      </c>
      <c r="G30174" t="s">
        <v>34</v>
      </c>
    </row>
    <row r="30175" spans="1:7" x14ac:dyDescent="0.25">
      <c r="A30175" t="s">
        <v>3805</v>
      </c>
      <c r="B30175" t="s">
        <v>3806</v>
      </c>
      <c r="C30175" t="s">
        <v>3807</v>
      </c>
      <c r="D30175" s="1">
        <v>45488</v>
      </c>
      <c r="E30175" s="2">
        <v>21</v>
      </c>
      <c r="F30175" t="s">
        <v>3808</v>
      </c>
      <c r="G30175" t="s">
        <v>5635</v>
      </c>
    </row>
    <row r="30176" spans="1:7" x14ac:dyDescent="0.25">
      <c r="A30176" t="s">
        <v>3805</v>
      </c>
      <c r="B30176" t="s">
        <v>3806</v>
      </c>
      <c r="C30176" t="s">
        <v>3807</v>
      </c>
      <c r="D30176" s="1">
        <v>45488</v>
      </c>
      <c r="E30176" s="2">
        <v>21</v>
      </c>
      <c r="F30176" t="s">
        <v>3809</v>
      </c>
      <c r="G30176" t="s">
        <v>5635</v>
      </c>
    </row>
    <row r="30177" spans="1:7" x14ac:dyDescent="0.25">
      <c r="A30177" t="s">
        <v>3805</v>
      </c>
      <c r="B30177" t="s">
        <v>3806</v>
      </c>
      <c r="C30177" t="s">
        <v>3807</v>
      </c>
      <c r="D30177" s="1">
        <v>45488</v>
      </c>
      <c r="E30177" s="2">
        <v>21</v>
      </c>
      <c r="F30177" t="s">
        <v>3808</v>
      </c>
      <c r="G30177" t="s">
        <v>5638</v>
      </c>
    </row>
    <row r="30178" spans="1:7" x14ac:dyDescent="0.25">
      <c r="A30178" t="s">
        <v>3805</v>
      </c>
      <c r="B30178" t="s">
        <v>3806</v>
      </c>
      <c r="C30178" t="s">
        <v>3807</v>
      </c>
      <c r="D30178" s="1">
        <v>45488</v>
      </c>
      <c r="E30178" s="2">
        <v>21</v>
      </c>
      <c r="F30178" t="s">
        <v>3809</v>
      </c>
      <c r="G30178" t="s">
        <v>5638</v>
      </c>
    </row>
    <row r="30179" spans="1:7" x14ac:dyDescent="0.25">
      <c r="A30179" t="s">
        <v>49</v>
      </c>
      <c r="B30179" t="s">
        <v>50</v>
      </c>
      <c r="C30179" t="s">
        <v>51</v>
      </c>
      <c r="D30179" s="1">
        <v>45488</v>
      </c>
      <c r="E30179" s="2">
        <v>140</v>
      </c>
      <c r="F30179" t="s">
        <v>52</v>
      </c>
      <c r="G30179" t="s">
        <v>2663</v>
      </c>
    </row>
    <row r="30180" spans="1:7" x14ac:dyDescent="0.25">
      <c r="A30180" t="s">
        <v>2463</v>
      </c>
      <c r="B30180" t="s">
        <v>2464</v>
      </c>
      <c r="C30180" t="s">
        <v>2465</v>
      </c>
      <c r="D30180" s="1">
        <v>45488</v>
      </c>
      <c r="E30180" s="2">
        <v>84</v>
      </c>
      <c r="F30180" t="s">
        <v>2466</v>
      </c>
      <c r="G30180" t="s">
        <v>34</v>
      </c>
    </row>
    <row r="30181" spans="1:7" x14ac:dyDescent="0.25">
      <c r="A30181" t="s">
        <v>2463</v>
      </c>
      <c r="B30181" t="s">
        <v>2464</v>
      </c>
      <c r="C30181" t="s">
        <v>2465</v>
      </c>
      <c r="D30181" s="1">
        <v>45488</v>
      </c>
      <c r="E30181" s="2">
        <v>84</v>
      </c>
      <c r="F30181" t="s">
        <v>2467</v>
      </c>
      <c r="G30181" t="s">
        <v>34</v>
      </c>
    </row>
    <row r="30182" spans="1:7" x14ac:dyDescent="0.25">
      <c r="A30182" t="s">
        <v>2463</v>
      </c>
      <c r="B30182" t="s">
        <v>2464</v>
      </c>
      <c r="C30182" t="s">
        <v>2465</v>
      </c>
      <c r="D30182" s="1">
        <v>45488</v>
      </c>
      <c r="E30182" s="2">
        <v>100</v>
      </c>
      <c r="F30182" t="s">
        <v>2466</v>
      </c>
      <c r="G30182" t="s">
        <v>2663</v>
      </c>
    </row>
    <row r="30183" spans="1:7" x14ac:dyDescent="0.25">
      <c r="A30183" t="s">
        <v>2463</v>
      </c>
      <c r="B30183" t="s">
        <v>2464</v>
      </c>
      <c r="C30183" t="s">
        <v>2465</v>
      </c>
      <c r="D30183" s="1">
        <v>45488</v>
      </c>
      <c r="E30183" s="2">
        <v>100</v>
      </c>
      <c r="F30183" t="s">
        <v>2467</v>
      </c>
      <c r="G30183" t="s">
        <v>2663</v>
      </c>
    </row>
    <row r="30184" spans="1:7" x14ac:dyDescent="0.25">
      <c r="A30184" t="s">
        <v>40</v>
      </c>
      <c r="B30184" t="s">
        <v>41</v>
      </c>
      <c r="C30184" t="s">
        <v>42</v>
      </c>
      <c r="D30184" s="1">
        <v>45488</v>
      </c>
      <c r="E30184" s="2">
        <v>83.33</v>
      </c>
      <c r="F30184" t="s">
        <v>43</v>
      </c>
      <c r="G30184" t="s">
        <v>2898</v>
      </c>
    </row>
    <row r="30185" spans="1:7" x14ac:dyDescent="0.25">
      <c r="A30185" t="s">
        <v>40</v>
      </c>
      <c r="B30185" t="s">
        <v>41</v>
      </c>
      <c r="C30185" t="s">
        <v>42</v>
      </c>
      <c r="D30185" s="1">
        <v>45488</v>
      </c>
      <c r="E30185" s="2">
        <v>83.33</v>
      </c>
      <c r="F30185" t="s">
        <v>43</v>
      </c>
      <c r="G30185" t="s">
        <v>34</v>
      </c>
    </row>
    <row r="30186" spans="1:7" x14ac:dyDescent="0.25">
      <c r="A30186" t="s">
        <v>2714</v>
      </c>
      <c r="B30186" t="s">
        <v>2715</v>
      </c>
      <c r="C30186" t="s">
        <v>488</v>
      </c>
      <c r="D30186" s="1">
        <v>45488</v>
      </c>
      <c r="E30186" s="2">
        <v>84</v>
      </c>
      <c r="F30186" t="s">
        <v>2716</v>
      </c>
      <c r="G30186" t="s">
        <v>34</v>
      </c>
    </row>
    <row r="30187" spans="1:7" x14ac:dyDescent="0.25">
      <c r="A30187" t="s">
        <v>1257</v>
      </c>
      <c r="B30187" t="s">
        <v>1258</v>
      </c>
      <c r="C30187" t="s">
        <v>1259</v>
      </c>
      <c r="D30187" s="1">
        <v>45488</v>
      </c>
      <c r="E30187" s="2">
        <v>83.33</v>
      </c>
      <c r="F30187" t="s">
        <v>1260</v>
      </c>
      <c r="G30187" t="s">
        <v>34</v>
      </c>
    </row>
    <row r="30188" spans="1:7" x14ac:dyDescent="0.25">
      <c r="A30188" t="s">
        <v>1145</v>
      </c>
      <c r="B30188" t="s">
        <v>1146</v>
      </c>
      <c r="D30188" s="1">
        <v>45489</v>
      </c>
      <c r="E30188" s="2">
        <v>1500</v>
      </c>
      <c r="G30188" t="s">
        <v>2242</v>
      </c>
    </row>
    <row r="30189" spans="1:7" x14ac:dyDescent="0.25">
      <c r="A30189" t="s">
        <v>1643</v>
      </c>
      <c r="B30189" t="s">
        <v>1644</v>
      </c>
      <c r="D30189" s="1">
        <v>45489</v>
      </c>
      <c r="E30189" s="2">
        <v>1000</v>
      </c>
      <c r="F30189" t="s">
        <v>1645</v>
      </c>
      <c r="G30189" t="s">
        <v>1646</v>
      </c>
    </row>
    <row r="30190" spans="1:7" x14ac:dyDescent="0.25">
      <c r="A30190" t="s">
        <v>4687</v>
      </c>
      <c r="B30190" t="s">
        <v>4688</v>
      </c>
      <c r="C30190" t="s">
        <v>4689</v>
      </c>
      <c r="D30190" s="1">
        <v>45491</v>
      </c>
      <c r="E30190" s="2">
        <v>500</v>
      </c>
      <c r="F30190" t="s">
        <v>4690</v>
      </c>
      <c r="G30190" t="s">
        <v>5464</v>
      </c>
    </row>
    <row r="30191" spans="1:7" x14ac:dyDescent="0.25">
      <c r="A30191" t="s">
        <v>4687</v>
      </c>
      <c r="B30191" t="s">
        <v>4688</v>
      </c>
      <c r="C30191" t="s">
        <v>4689</v>
      </c>
      <c r="D30191" s="1">
        <v>45491</v>
      </c>
      <c r="E30191" s="2">
        <v>500</v>
      </c>
      <c r="F30191" t="s">
        <v>4691</v>
      </c>
      <c r="G30191" t="s">
        <v>5464</v>
      </c>
    </row>
    <row r="30192" spans="1:7" x14ac:dyDescent="0.25">
      <c r="A30192" t="s">
        <v>4594</v>
      </c>
      <c r="B30192" t="s">
        <v>4595</v>
      </c>
      <c r="C30192" t="s">
        <v>4596</v>
      </c>
      <c r="D30192" s="1">
        <v>45492</v>
      </c>
      <c r="E30192" s="2">
        <v>500</v>
      </c>
      <c r="F30192" t="s">
        <v>4597</v>
      </c>
      <c r="G30192" t="s">
        <v>6973</v>
      </c>
    </row>
    <row r="30193" spans="1:7" x14ac:dyDescent="0.25">
      <c r="A30193" t="s">
        <v>2482</v>
      </c>
      <c r="B30193" t="s">
        <v>2483</v>
      </c>
      <c r="D30193" s="1">
        <v>45492</v>
      </c>
      <c r="E30193" s="2">
        <v>2000</v>
      </c>
      <c r="F30193" t="s">
        <v>2484</v>
      </c>
      <c r="G30193" t="s">
        <v>1292</v>
      </c>
    </row>
    <row r="30194" spans="1:7" x14ac:dyDescent="0.25">
      <c r="A30194">
        <v>1401</v>
      </c>
      <c r="B30194" t="s">
        <v>242</v>
      </c>
      <c r="C30194" t="s">
        <v>6974</v>
      </c>
      <c r="D30194" s="1">
        <v>45495</v>
      </c>
      <c r="E30194" s="2">
        <v>175</v>
      </c>
      <c r="F30194" t="s">
        <v>6975</v>
      </c>
      <c r="G30194" t="s">
        <v>6423</v>
      </c>
    </row>
    <row r="30195" spans="1:7" x14ac:dyDescent="0.25">
      <c r="A30195" t="s">
        <v>427</v>
      </c>
      <c r="B30195" t="s">
        <v>428</v>
      </c>
      <c r="D30195" s="1">
        <v>45496</v>
      </c>
      <c r="E30195" s="2">
        <v>6508.02</v>
      </c>
      <c r="F30195" t="s">
        <v>429</v>
      </c>
      <c r="G30195" t="s">
        <v>114</v>
      </c>
    </row>
    <row r="30196" spans="1:7" x14ac:dyDescent="0.25">
      <c r="A30196" t="s">
        <v>427</v>
      </c>
      <c r="B30196" t="s">
        <v>428</v>
      </c>
      <c r="D30196" s="1">
        <v>45496</v>
      </c>
      <c r="E30196" s="2">
        <v>19524.060000000001</v>
      </c>
      <c r="F30196" t="s">
        <v>429</v>
      </c>
      <c r="G30196" t="s">
        <v>430</v>
      </c>
    </row>
    <row r="30197" spans="1:7" x14ac:dyDescent="0.25">
      <c r="A30197">
        <v>356</v>
      </c>
      <c r="B30197" t="s">
        <v>5846</v>
      </c>
      <c r="D30197" s="1">
        <v>45497</v>
      </c>
      <c r="E30197" s="2">
        <v>1000</v>
      </c>
      <c r="F30197" t="s">
        <v>5847</v>
      </c>
      <c r="G30197" t="s">
        <v>6423</v>
      </c>
    </row>
    <row r="30198" spans="1:7" x14ac:dyDescent="0.25">
      <c r="A30198">
        <v>1114</v>
      </c>
      <c r="B30198" t="s">
        <v>6650</v>
      </c>
      <c r="D30198" s="1">
        <v>45497</v>
      </c>
      <c r="E30198" s="2">
        <v>1500</v>
      </c>
      <c r="G30198" t="s">
        <v>6423</v>
      </c>
    </row>
    <row r="30199" spans="1:7" x14ac:dyDescent="0.25">
      <c r="A30199">
        <v>1404</v>
      </c>
      <c r="B30199" t="s">
        <v>6976</v>
      </c>
      <c r="C30199" t="s">
        <v>6977</v>
      </c>
      <c r="D30199" s="1">
        <v>45498</v>
      </c>
      <c r="E30199" s="2">
        <v>175</v>
      </c>
      <c r="F30199" t="s">
        <v>6978</v>
      </c>
      <c r="G30199" t="s">
        <v>6423</v>
      </c>
    </row>
    <row r="30200" spans="1:7" x14ac:dyDescent="0.25">
      <c r="A30200">
        <v>1405</v>
      </c>
      <c r="B30200" t="s">
        <v>3885</v>
      </c>
      <c r="C30200" t="s">
        <v>6979</v>
      </c>
      <c r="D30200" s="1">
        <v>45498</v>
      </c>
      <c r="E30200" s="2">
        <v>25</v>
      </c>
      <c r="F30200" t="s">
        <v>6980</v>
      </c>
      <c r="G30200" t="s">
        <v>34</v>
      </c>
    </row>
    <row r="30201" spans="1:7" x14ac:dyDescent="0.25">
      <c r="A30201">
        <v>949</v>
      </c>
      <c r="B30201" t="s">
        <v>6409</v>
      </c>
      <c r="D30201" s="1">
        <v>45499</v>
      </c>
      <c r="E30201" s="2">
        <v>5000</v>
      </c>
      <c r="F30201" t="s">
        <v>6410</v>
      </c>
      <c r="G30201" t="s">
        <v>6981</v>
      </c>
    </row>
    <row r="30202" spans="1:7" x14ac:dyDescent="0.25">
      <c r="A30202">
        <v>949</v>
      </c>
      <c r="B30202" t="s">
        <v>6409</v>
      </c>
      <c r="D30202" s="1">
        <v>45499</v>
      </c>
      <c r="E30202" s="2">
        <v>5000</v>
      </c>
      <c r="F30202" t="s">
        <v>6410</v>
      </c>
      <c r="G30202" t="s">
        <v>6423</v>
      </c>
    </row>
    <row r="30203" spans="1:7" x14ac:dyDescent="0.25">
      <c r="A30203">
        <v>438</v>
      </c>
      <c r="B30203" t="s">
        <v>242</v>
      </c>
      <c r="C30203" t="s">
        <v>5931</v>
      </c>
      <c r="D30203" s="1">
        <v>45499</v>
      </c>
      <c r="E30203" s="2">
        <v>2500</v>
      </c>
      <c r="F30203" t="s">
        <v>5932</v>
      </c>
      <c r="G30203" t="s">
        <v>6423</v>
      </c>
    </row>
    <row r="30204" spans="1:7" x14ac:dyDescent="0.25">
      <c r="A30204">
        <v>438</v>
      </c>
      <c r="B30204" t="s">
        <v>242</v>
      </c>
      <c r="C30204" t="s">
        <v>5931</v>
      </c>
      <c r="D30204" s="1">
        <v>45499</v>
      </c>
      <c r="E30204" s="2">
        <v>2500</v>
      </c>
      <c r="F30204" t="s">
        <v>5932</v>
      </c>
      <c r="G30204" t="s">
        <v>2663</v>
      </c>
    </row>
    <row r="30205" spans="1:7" x14ac:dyDescent="0.25">
      <c r="A30205" t="s">
        <v>388</v>
      </c>
      <c r="B30205" t="s">
        <v>389</v>
      </c>
      <c r="D30205" s="1">
        <v>45499</v>
      </c>
      <c r="E30205" s="2">
        <v>500</v>
      </c>
      <c r="G30205" t="s">
        <v>1268</v>
      </c>
    </row>
    <row r="30206" spans="1:7" x14ac:dyDescent="0.25">
      <c r="A30206" t="s">
        <v>5036</v>
      </c>
      <c r="B30206" t="s">
        <v>5037</v>
      </c>
      <c r="C30206" t="s">
        <v>3544</v>
      </c>
      <c r="D30206" s="1">
        <v>45499</v>
      </c>
      <c r="E30206" s="2">
        <v>5000</v>
      </c>
      <c r="F30206" t="s">
        <v>5038</v>
      </c>
      <c r="G30206" t="s">
        <v>6423</v>
      </c>
    </row>
    <row r="30207" spans="1:7" x14ac:dyDescent="0.25">
      <c r="A30207" t="s">
        <v>2714</v>
      </c>
      <c r="B30207" t="s">
        <v>2715</v>
      </c>
      <c r="C30207" t="s">
        <v>488</v>
      </c>
      <c r="D30207" s="1">
        <v>45500</v>
      </c>
      <c r="E30207" s="2">
        <v>350</v>
      </c>
      <c r="F30207" t="s">
        <v>2716</v>
      </c>
      <c r="G30207" t="s">
        <v>6423</v>
      </c>
    </row>
    <row r="30208" spans="1:7" x14ac:dyDescent="0.25">
      <c r="A30208" t="s">
        <v>1150</v>
      </c>
      <c r="B30208" t="s">
        <v>1151</v>
      </c>
      <c r="C30208" t="s">
        <v>865</v>
      </c>
      <c r="D30208" s="1">
        <v>45500</v>
      </c>
      <c r="E30208" s="2">
        <v>350</v>
      </c>
      <c r="F30208" t="s">
        <v>1152</v>
      </c>
      <c r="G30208" t="s">
        <v>6423</v>
      </c>
    </row>
    <row r="30209" spans="1:7" x14ac:dyDescent="0.25">
      <c r="A30209" t="s">
        <v>4125</v>
      </c>
      <c r="B30209" t="s">
        <v>4126</v>
      </c>
      <c r="C30209" t="s">
        <v>4127</v>
      </c>
      <c r="D30209" s="1">
        <v>45502</v>
      </c>
      <c r="E30209" s="2">
        <v>0</v>
      </c>
      <c r="F30209" t="s">
        <v>4128</v>
      </c>
      <c r="G30209" t="s">
        <v>6423</v>
      </c>
    </row>
    <row r="30210" spans="1:7" x14ac:dyDescent="0.25">
      <c r="A30210" t="s">
        <v>1025</v>
      </c>
      <c r="B30210" t="s">
        <v>1026</v>
      </c>
      <c r="C30210" t="s">
        <v>1027</v>
      </c>
      <c r="D30210" s="1">
        <v>45502</v>
      </c>
      <c r="E30210" s="2">
        <v>175</v>
      </c>
      <c r="F30210" t="s">
        <v>1028</v>
      </c>
      <c r="G30210" t="s">
        <v>6423</v>
      </c>
    </row>
    <row r="30211" spans="1:7" x14ac:dyDescent="0.25">
      <c r="A30211" t="s">
        <v>4680</v>
      </c>
      <c r="B30211" t="s">
        <v>4681</v>
      </c>
      <c r="C30211" t="s">
        <v>4682</v>
      </c>
      <c r="D30211" s="1">
        <v>45503</v>
      </c>
      <c r="E30211" s="2">
        <v>84</v>
      </c>
      <c r="F30211" t="s">
        <v>4683</v>
      </c>
      <c r="G30211" t="s">
        <v>34</v>
      </c>
    </row>
    <row r="30212" spans="1:7" x14ac:dyDescent="0.25">
      <c r="A30212" t="s">
        <v>4525</v>
      </c>
      <c r="B30212" t="s">
        <v>4526</v>
      </c>
      <c r="C30212" t="s">
        <v>3574</v>
      </c>
      <c r="D30212" s="1">
        <v>45503</v>
      </c>
      <c r="E30212" s="2">
        <v>84</v>
      </c>
      <c r="F30212" t="s">
        <v>4527</v>
      </c>
      <c r="G30212" t="s">
        <v>34</v>
      </c>
    </row>
    <row r="30213" spans="1:7" x14ac:dyDescent="0.25">
      <c r="A30213" t="s">
        <v>4465</v>
      </c>
      <c r="B30213" t="s">
        <v>4466</v>
      </c>
      <c r="D30213" s="1">
        <v>45503</v>
      </c>
      <c r="E30213" s="2">
        <v>350</v>
      </c>
      <c r="F30213" t="s">
        <v>4467</v>
      </c>
      <c r="G30213" t="s">
        <v>6423</v>
      </c>
    </row>
    <row r="30214" spans="1:7" x14ac:dyDescent="0.25">
      <c r="A30214">
        <v>48</v>
      </c>
      <c r="B30214" t="s">
        <v>5524</v>
      </c>
      <c r="C30214" t="s">
        <v>576</v>
      </c>
      <c r="D30214" s="1">
        <v>45503</v>
      </c>
      <c r="E30214" s="2">
        <v>350</v>
      </c>
      <c r="F30214" t="s">
        <v>5525</v>
      </c>
      <c r="G30214" t="s">
        <v>6423</v>
      </c>
    </row>
    <row r="30215" spans="1:7" x14ac:dyDescent="0.25">
      <c r="A30215">
        <v>1390</v>
      </c>
      <c r="B30215" t="s">
        <v>6956</v>
      </c>
      <c r="D30215" s="1">
        <v>45503</v>
      </c>
      <c r="E30215" s="2">
        <v>175</v>
      </c>
      <c r="F30215" t="s">
        <v>6957</v>
      </c>
      <c r="G30215" t="s">
        <v>6423</v>
      </c>
    </row>
    <row r="30216" spans="1:7" x14ac:dyDescent="0.25">
      <c r="A30216">
        <v>1390</v>
      </c>
      <c r="B30216" t="s">
        <v>6956</v>
      </c>
      <c r="D30216" s="1">
        <v>45503</v>
      </c>
      <c r="E30216" s="2">
        <v>175</v>
      </c>
      <c r="F30216" t="s">
        <v>6958</v>
      </c>
      <c r="G30216" t="s">
        <v>6423</v>
      </c>
    </row>
    <row r="30217" spans="1:7" x14ac:dyDescent="0.25">
      <c r="A30217">
        <v>1172</v>
      </c>
      <c r="B30217" t="s">
        <v>6712</v>
      </c>
      <c r="D30217" s="1">
        <v>45503</v>
      </c>
      <c r="E30217" s="2">
        <v>250</v>
      </c>
      <c r="F30217" t="s">
        <v>6713</v>
      </c>
      <c r="G30217" t="s">
        <v>6423</v>
      </c>
    </row>
    <row r="30218" spans="1:7" x14ac:dyDescent="0.25">
      <c r="A30218" t="s">
        <v>225</v>
      </c>
      <c r="B30218" t="s">
        <v>226</v>
      </c>
      <c r="C30218" t="s">
        <v>227</v>
      </c>
      <c r="D30218" s="1">
        <v>45503</v>
      </c>
      <c r="E30218" s="2">
        <v>84</v>
      </c>
      <c r="F30218" t="s">
        <v>228</v>
      </c>
      <c r="G30218" t="s">
        <v>34</v>
      </c>
    </row>
    <row r="30219" spans="1:7" x14ac:dyDescent="0.25">
      <c r="A30219" t="s">
        <v>1426</v>
      </c>
      <c r="B30219" t="s">
        <v>1427</v>
      </c>
      <c r="C30219" t="s">
        <v>826</v>
      </c>
      <c r="D30219" s="1">
        <v>45503</v>
      </c>
      <c r="E30219" s="2">
        <v>84</v>
      </c>
      <c r="F30219" t="s">
        <v>1428</v>
      </c>
      <c r="G30219" t="s">
        <v>34</v>
      </c>
    </row>
    <row r="30220" spans="1:7" x14ac:dyDescent="0.25">
      <c r="A30220" t="s">
        <v>4699</v>
      </c>
      <c r="B30220" t="s">
        <v>4700</v>
      </c>
      <c r="C30220" t="s">
        <v>4701</v>
      </c>
      <c r="D30220" s="1">
        <v>45503</v>
      </c>
      <c r="E30220" s="2">
        <v>84</v>
      </c>
      <c r="F30220" t="s">
        <v>4702</v>
      </c>
      <c r="G30220" t="s">
        <v>34</v>
      </c>
    </row>
    <row r="30221" spans="1:7" x14ac:dyDescent="0.25">
      <c r="A30221">
        <v>993</v>
      </c>
      <c r="B30221" t="s">
        <v>6458</v>
      </c>
      <c r="C30221" t="s">
        <v>6459</v>
      </c>
      <c r="D30221" s="1">
        <v>45504</v>
      </c>
      <c r="E30221" s="2">
        <v>350</v>
      </c>
      <c r="F30221" t="s">
        <v>6460</v>
      </c>
      <c r="G30221" t="s">
        <v>6423</v>
      </c>
    </row>
    <row r="30222" spans="1:7" x14ac:dyDescent="0.25">
      <c r="A30222">
        <v>395</v>
      </c>
      <c r="B30222" t="s">
        <v>5886</v>
      </c>
      <c r="D30222" s="1">
        <v>45504</v>
      </c>
      <c r="E30222" s="2">
        <v>1000</v>
      </c>
      <c r="F30222" t="s">
        <v>4544</v>
      </c>
      <c r="G30222" t="s">
        <v>6423</v>
      </c>
    </row>
    <row r="30223" spans="1:7" x14ac:dyDescent="0.25">
      <c r="A30223" t="s">
        <v>2134</v>
      </c>
      <c r="B30223" t="s">
        <v>2135</v>
      </c>
      <c r="C30223" t="s">
        <v>2136</v>
      </c>
      <c r="D30223" s="1">
        <v>45504</v>
      </c>
      <c r="E30223" s="2">
        <v>1000</v>
      </c>
      <c r="F30223" t="s">
        <v>2137</v>
      </c>
      <c r="G30223" t="s">
        <v>2663</v>
      </c>
    </row>
    <row r="30224" spans="1:7" x14ac:dyDescent="0.25">
      <c r="A30224" t="s">
        <v>4525</v>
      </c>
      <c r="B30224" t="s">
        <v>4526</v>
      </c>
      <c r="C30224" t="s">
        <v>3574</v>
      </c>
      <c r="D30224" s="1">
        <v>45505</v>
      </c>
      <c r="E30224" s="2">
        <v>25</v>
      </c>
      <c r="F30224" t="s">
        <v>4527</v>
      </c>
      <c r="G30224" t="s">
        <v>97</v>
      </c>
    </row>
    <row r="30225" spans="1:7" x14ac:dyDescent="0.25">
      <c r="A30225">
        <v>341</v>
      </c>
      <c r="B30225" t="s">
        <v>5819</v>
      </c>
      <c r="C30225" t="s">
        <v>5820</v>
      </c>
      <c r="D30225" s="1">
        <v>45505</v>
      </c>
      <c r="E30225" s="2">
        <v>50</v>
      </c>
      <c r="F30225" t="s">
        <v>5821</v>
      </c>
      <c r="G30225" t="s">
        <v>5638</v>
      </c>
    </row>
    <row r="30226" spans="1:7" x14ac:dyDescent="0.25">
      <c r="A30226">
        <v>847</v>
      </c>
      <c r="B30226" t="s">
        <v>6319</v>
      </c>
      <c r="C30226" t="s">
        <v>6320</v>
      </c>
      <c r="D30226" s="1">
        <v>45505</v>
      </c>
      <c r="E30226" s="2">
        <v>25</v>
      </c>
      <c r="F30226" t="s">
        <v>6321</v>
      </c>
      <c r="G30226" t="s">
        <v>2663</v>
      </c>
    </row>
    <row r="30227" spans="1:7" x14ac:dyDescent="0.25">
      <c r="A30227">
        <v>127</v>
      </c>
      <c r="B30227" t="s">
        <v>5609</v>
      </c>
      <c r="C30227" t="s">
        <v>1795</v>
      </c>
      <c r="D30227" s="1">
        <v>45505</v>
      </c>
      <c r="E30227" s="2">
        <v>84</v>
      </c>
      <c r="F30227" t="s">
        <v>5610</v>
      </c>
      <c r="G30227" t="s">
        <v>6387</v>
      </c>
    </row>
    <row r="30228" spans="1:7" x14ac:dyDescent="0.25">
      <c r="A30228" t="s">
        <v>4122</v>
      </c>
      <c r="B30228" t="s">
        <v>4123</v>
      </c>
      <c r="D30228" s="1">
        <v>45506</v>
      </c>
      <c r="E30228" s="2">
        <v>350</v>
      </c>
      <c r="F30228" t="s">
        <v>4124</v>
      </c>
      <c r="G30228" t="s">
        <v>6423</v>
      </c>
    </row>
    <row r="30229" spans="1:7" x14ac:dyDescent="0.25">
      <c r="A30229" t="s">
        <v>4588</v>
      </c>
      <c r="B30229" t="s">
        <v>4589</v>
      </c>
      <c r="C30229" t="s">
        <v>4590</v>
      </c>
      <c r="D30229" s="1">
        <v>45506</v>
      </c>
      <c r="E30229" s="2">
        <v>1500</v>
      </c>
      <c r="F30229" t="s">
        <v>4591</v>
      </c>
      <c r="G30229" t="s">
        <v>6423</v>
      </c>
    </row>
    <row r="30230" spans="1:7" x14ac:dyDescent="0.25">
      <c r="A30230" t="s">
        <v>4781</v>
      </c>
      <c r="B30230" t="s">
        <v>4782</v>
      </c>
      <c r="C30230" t="s">
        <v>4783</v>
      </c>
      <c r="D30230" s="1">
        <v>45509</v>
      </c>
      <c r="E30230" s="2">
        <v>5</v>
      </c>
      <c r="F30230" t="s">
        <v>4784</v>
      </c>
      <c r="G30230" t="s">
        <v>2663</v>
      </c>
    </row>
    <row r="30231" spans="1:7" x14ac:dyDescent="0.25">
      <c r="A30231" t="s">
        <v>3100</v>
      </c>
      <c r="B30231" t="s">
        <v>3101</v>
      </c>
      <c r="C30231" t="s">
        <v>3102</v>
      </c>
      <c r="D30231" s="1">
        <v>45509</v>
      </c>
      <c r="E30231" s="2">
        <v>100</v>
      </c>
      <c r="F30231" t="s">
        <v>3103</v>
      </c>
      <c r="G30231" t="s">
        <v>67</v>
      </c>
    </row>
    <row r="30232" spans="1:7" x14ac:dyDescent="0.25">
      <c r="A30232" t="s">
        <v>2346</v>
      </c>
      <c r="B30232" t="s">
        <v>371</v>
      </c>
      <c r="C30232" t="s">
        <v>2347</v>
      </c>
      <c r="D30232" s="1">
        <v>45509</v>
      </c>
      <c r="E30232" s="2">
        <v>45</v>
      </c>
      <c r="F30232" t="s">
        <v>2348</v>
      </c>
      <c r="G30232" t="s">
        <v>6666</v>
      </c>
    </row>
    <row r="30233" spans="1:7" x14ac:dyDescent="0.25">
      <c r="A30233" t="s">
        <v>2346</v>
      </c>
      <c r="B30233" t="s">
        <v>371</v>
      </c>
      <c r="C30233" t="s">
        <v>2347</v>
      </c>
      <c r="D30233" s="1">
        <v>45509</v>
      </c>
      <c r="E30233" s="2">
        <v>45</v>
      </c>
      <c r="F30233" t="s">
        <v>2349</v>
      </c>
      <c r="G30233" t="s">
        <v>6666</v>
      </c>
    </row>
    <row r="30234" spans="1:7" x14ac:dyDescent="0.25">
      <c r="A30234" t="s">
        <v>5031</v>
      </c>
      <c r="B30234" t="s">
        <v>5032</v>
      </c>
      <c r="C30234" t="s">
        <v>5033</v>
      </c>
      <c r="D30234" s="1">
        <v>45509</v>
      </c>
      <c r="E30234" s="2">
        <v>100</v>
      </c>
      <c r="F30234" t="s">
        <v>5034</v>
      </c>
      <c r="G30234" t="s">
        <v>2663</v>
      </c>
    </row>
    <row r="30235" spans="1:7" x14ac:dyDescent="0.25">
      <c r="A30235" t="s">
        <v>2748</v>
      </c>
      <c r="B30235" t="s">
        <v>2749</v>
      </c>
      <c r="C30235" t="s">
        <v>2750</v>
      </c>
      <c r="D30235" s="1">
        <v>45509</v>
      </c>
      <c r="E30235" s="2">
        <v>10</v>
      </c>
      <c r="F30235" t="s">
        <v>2751</v>
      </c>
      <c r="G30235" t="s">
        <v>67</v>
      </c>
    </row>
    <row r="30236" spans="1:7" x14ac:dyDescent="0.25">
      <c r="A30236" t="s">
        <v>2748</v>
      </c>
      <c r="B30236" t="s">
        <v>2749</v>
      </c>
      <c r="C30236" t="s">
        <v>2750</v>
      </c>
      <c r="D30236" s="1">
        <v>45509</v>
      </c>
      <c r="E30236" s="2">
        <v>10</v>
      </c>
      <c r="F30236" t="s">
        <v>2751</v>
      </c>
      <c r="G30236" t="s">
        <v>67</v>
      </c>
    </row>
    <row r="30237" spans="1:7" x14ac:dyDescent="0.25">
      <c r="A30237" t="s">
        <v>2748</v>
      </c>
      <c r="B30237" t="s">
        <v>2749</v>
      </c>
      <c r="C30237" t="s">
        <v>2750</v>
      </c>
      <c r="D30237" s="1">
        <v>45509</v>
      </c>
      <c r="E30237" s="2">
        <v>10</v>
      </c>
      <c r="F30237" t="s">
        <v>2752</v>
      </c>
      <c r="G30237" t="s">
        <v>67</v>
      </c>
    </row>
    <row r="30238" spans="1:7" x14ac:dyDescent="0.25">
      <c r="A30238" t="s">
        <v>2748</v>
      </c>
      <c r="B30238" t="s">
        <v>2749</v>
      </c>
      <c r="C30238" t="s">
        <v>2750</v>
      </c>
      <c r="D30238" s="1">
        <v>45509</v>
      </c>
      <c r="E30238" s="2">
        <v>10</v>
      </c>
      <c r="F30238" t="s">
        <v>2751</v>
      </c>
      <c r="G30238" t="s">
        <v>1695</v>
      </c>
    </row>
    <row r="30239" spans="1:7" x14ac:dyDescent="0.25">
      <c r="A30239" t="s">
        <v>2748</v>
      </c>
      <c r="B30239" t="s">
        <v>2749</v>
      </c>
      <c r="C30239" t="s">
        <v>2750</v>
      </c>
      <c r="D30239" s="1">
        <v>45509</v>
      </c>
      <c r="E30239" s="2">
        <v>10</v>
      </c>
      <c r="F30239" t="s">
        <v>2751</v>
      </c>
      <c r="G30239" t="s">
        <v>1695</v>
      </c>
    </row>
    <row r="30240" spans="1:7" x14ac:dyDescent="0.25">
      <c r="A30240" t="s">
        <v>2748</v>
      </c>
      <c r="B30240" t="s">
        <v>2749</v>
      </c>
      <c r="C30240" t="s">
        <v>2750</v>
      </c>
      <c r="D30240" s="1">
        <v>45509</v>
      </c>
      <c r="E30240" s="2">
        <v>10</v>
      </c>
      <c r="F30240" t="s">
        <v>2752</v>
      </c>
      <c r="G30240" t="s">
        <v>1695</v>
      </c>
    </row>
    <row r="30241" spans="1:7" x14ac:dyDescent="0.25">
      <c r="A30241" t="s">
        <v>1492</v>
      </c>
      <c r="B30241" t="s">
        <v>1493</v>
      </c>
      <c r="C30241" t="s">
        <v>1494</v>
      </c>
      <c r="D30241" s="1">
        <v>45509</v>
      </c>
      <c r="E30241" s="2">
        <v>100</v>
      </c>
      <c r="F30241" t="s">
        <v>1495</v>
      </c>
      <c r="G30241" t="s">
        <v>67</v>
      </c>
    </row>
    <row r="30242" spans="1:7" x14ac:dyDescent="0.25">
      <c r="A30242" t="s">
        <v>138</v>
      </c>
      <c r="B30242" t="s">
        <v>139</v>
      </c>
      <c r="C30242" t="s">
        <v>140</v>
      </c>
      <c r="D30242" s="1">
        <v>45509</v>
      </c>
      <c r="E30242" s="2">
        <v>40</v>
      </c>
      <c r="F30242" t="s">
        <v>141</v>
      </c>
      <c r="G30242" t="s">
        <v>1695</v>
      </c>
    </row>
    <row r="30243" spans="1:7" x14ac:dyDescent="0.25">
      <c r="A30243" t="s">
        <v>2753</v>
      </c>
      <c r="B30243" t="s">
        <v>740</v>
      </c>
      <c r="C30243" t="s">
        <v>2754</v>
      </c>
      <c r="D30243" s="1">
        <v>45509</v>
      </c>
      <c r="E30243" s="2">
        <v>5</v>
      </c>
      <c r="F30243" t="s">
        <v>2755</v>
      </c>
      <c r="G30243" t="s">
        <v>1440</v>
      </c>
    </row>
    <row r="30244" spans="1:7" x14ac:dyDescent="0.25">
      <c r="A30244" t="s">
        <v>2753</v>
      </c>
      <c r="B30244" t="s">
        <v>740</v>
      </c>
      <c r="C30244" t="s">
        <v>2754</v>
      </c>
      <c r="D30244" s="1">
        <v>45509</v>
      </c>
      <c r="E30244" s="2">
        <v>5</v>
      </c>
      <c r="F30244" t="s">
        <v>2756</v>
      </c>
      <c r="G30244" t="s">
        <v>1440</v>
      </c>
    </row>
    <row r="30245" spans="1:7" x14ac:dyDescent="0.25">
      <c r="A30245" t="s">
        <v>2753</v>
      </c>
      <c r="B30245" t="s">
        <v>740</v>
      </c>
      <c r="C30245" t="s">
        <v>2754</v>
      </c>
      <c r="D30245" s="1">
        <v>45509</v>
      </c>
      <c r="E30245" s="2">
        <v>5</v>
      </c>
      <c r="F30245" t="s">
        <v>2757</v>
      </c>
      <c r="G30245" t="s">
        <v>1440</v>
      </c>
    </row>
    <row r="30246" spans="1:7" x14ac:dyDescent="0.25">
      <c r="A30246" t="s">
        <v>5203</v>
      </c>
      <c r="B30246" t="s">
        <v>15</v>
      </c>
      <c r="C30246" t="s">
        <v>5204</v>
      </c>
      <c r="D30246" s="1">
        <v>45509</v>
      </c>
      <c r="E30246" s="2">
        <v>25</v>
      </c>
      <c r="F30246" t="s">
        <v>5205</v>
      </c>
      <c r="G30246" t="s">
        <v>5789</v>
      </c>
    </row>
    <row r="30247" spans="1:7" x14ac:dyDescent="0.25">
      <c r="A30247" t="s">
        <v>129</v>
      </c>
      <c r="B30247" t="s">
        <v>130</v>
      </c>
      <c r="C30247" t="s">
        <v>131</v>
      </c>
      <c r="D30247" s="1">
        <v>45509</v>
      </c>
      <c r="E30247" s="2">
        <v>10</v>
      </c>
      <c r="F30247" t="s">
        <v>132</v>
      </c>
      <c r="G30247" t="s">
        <v>9</v>
      </c>
    </row>
    <row r="30248" spans="1:7" x14ac:dyDescent="0.25">
      <c r="A30248" t="s">
        <v>1095</v>
      </c>
      <c r="B30248" t="s">
        <v>1096</v>
      </c>
      <c r="C30248" t="s">
        <v>1097</v>
      </c>
      <c r="D30248" s="1">
        <v>45509</v>
      </c>
      <c r="E30248" s="2">
        <v>15</v>
      </c>
      <c r="F30248" t="s">
        <v>1098</v>
      </c>
      <c r="G30248" t="s">
        <v>114</v>
      </c>
    </row>
    <row r="30249" spans="1:7" x14ac:dyDescent="0.25">
      <c r="A30249" t="s">
        <v>1095</v>
      </c>
      <c r="B30249" t="s">
        <v>1096</v>
      </c>
      <c r="C30249" t="s">
        <v>1097</v>
      </c>
      <c r="D30249" s="1">
        <v>45509</v>
      </c>
      <c r="E30249" s="2">
        <v>15</v>
      </c>
      <c r="F30249" t="s">
        <v>1099</v>
      </c>
      <c r="G30249" t="s">
        <v>114</v>
      </c>
    </row>
    <row r="30250" spans="1:7" x14ac:dyDescent="0.25">
      <c r="A30250" t="s">
        <v>1095</v>
      </c>
      <c r="B30250" t="s">
        <v>1096</v>
      </c>
      <c r="C30250" t="s">
        <v>1097</v>
      </c>
      <c r="D30250" s="1">
        <v>45509</v>
      </c>
      <c r="E30250" s="2">
        <v>15</v>
      </c>
      <c r="F30250" t="s">
        <v>1099</v>
      </c>
      <c r="G30250" t="s">
        <v>114</v>
      </c>
    </row>
    <row r="30251" spans="1:7" x14ac:dyDescent="0.25">
      <c r="A30251" t="s">
        <v>1095</v>
      </c>
      <c r="B30251" t="s">
        <v>1096</v>
      </c>
      <c r="C30251" t="s">
        <v>1097</v>
      </c>
      <c r="D30251" s="1">
        <v>45509</v>
      </c>
      <c r="E30251" s="2">
        <v>15</v>
      </c>
      <c r="F30251" t="s">
        <v>1099</v>
      </c>
      <c r="G30251" t="s">
        <v>114</v>
      </c>
    </row>
    <row r="30252" spans="1:7" x14ac:dyDescent="0.25">
      <c r="A30252" t="s">
        <v>1095</v>
      </c>
      <c r="B30252" t="s">
        <v>1096</v>
      </c>
      <c r="C30252" t="s">
        <v>1097</v>
      </c>
      <c r="D30252" s="1">
        <v>45509</v>
      </c>
      <c r="E30252" s="2">
        <v>10</v>
      </c>
      <c r="F30252" t="s">
        <v>1098</v>
      </c>
      <c r="G30252" t="s">
        <v>257</v>
      </c>
    </row>
    <row r="30253" spans="1:7" x14ac:dyDescent="0.25">
      <c r="A30253" t="s">
        <v>1095</v>
      </c>
      <c r="B30253" t="s">
        <v>1096</v>
      </c>
      <c r="C30253" t="s">
        <v>1097</v>
      </c>
      <c r="D30253" s="1">
        <v>45509</v>
      </c>
      <c r="E30253" s="2">
        <v>10</v>
      </c>
      <c r="F30253" t="s">
        <v>1099</v>
      </c>
      <c r="G30253" t="s">
        <v>257</v>
      </c>
    </row>
    <row r="30254" spans="1:7" x14ac:dyDescent="0.25">
      <c r="A30254" t="s">
        <v>1095</v>
      </c>
      <c r="B30254" t="s">
        <v>1096</v>
      </c>
      <c r="C30254" t="s">
        <v>1097</v>
      </c>
      <c r="D30254" s="1">
        <v>45509</v>
      </c>
      <c r="E30254" s="2">
        <v>10</v>
      </c>
      <c r="F30254" t="s">
        <v>1099</v>
      </c>
      <c r="G30254" t="s">
        <v>257</v>
      </c>
    </row>
    <row r="30255" spans="1:7" x14ac:dyDescent="0.25">
      <c r="A30255" t="s">
        <v>1095</v>
      </c>
      <c r="B30255" t="s">
        <v>1096</v>
      </c>
      <c r="C30255" t="s">
        <v>1097</v>
      </c>
      <c r="D30255" s="1">
        <v>45509</v>
      </c>
      <c r="E30255" s="2">
        <v>10</v>
      </c>
      <c r="F30255" t="s">
        <v>1099</v>
      </c>
      <c r="G30255" t="s">
        <v>257</v>
      </c>
    </row>
    <row r="30256" spans="1:7" x14ac:dyDescent="0.25">
      <c r="A30256" t="s">
        <v>1095</v>
      </c>
      <c r="B30256" t="s">
        <v>1096</v>
      </c>
      <c r="C30256" t="s">
        <v>1097</v>
      </c>
      <c r="D30256" s="1">
        <v>45509</v>
      </c>
      <c r="E30256" s="2">
        <v>10</v>
      </c>
      <c r="F30256" t="s">
        <v>1098</v>
      </c>
      <c r="G30256" t="s">
        <v>828</v>
      </c>
    </row>
    <row r="30257" spans="1:7" x14ac:dyDescent="0.25">
      <c r="A30257" t="s">
        <v>1095</v>
      </c>
      <c r="B30257" t="s">
        <v>1096</v>
      </c>
      <c r="C30257" t="s">
        <v>1097</v>
      </c>
      <c r="D30257" s="1">
        <v>45509</v>
      </c>
      <c r="E30257" s="2">
        <v>10</v>
      </c>
      <c r="F30257" t="s">
        <v>1099</v>
      </c>
      <c r="G30257" t="s">
        <v>828</v>
      </c>
    </row>
    <row r="30258" spans="1:7" x14ac:dyDescent="0.25">
      <c r="A30258" t="s">
        <v>1095</v>
      </c>
      <c r="B30258" t="s">
        <v>1096</v>
      </c>
      <c r="C30258" t="s">
        <v>1097</v>
      </c>
      <c r="D30258" s="1">
        <v>45509</v>
      </c>
      <c r="E30258" s="2">
        <v>10</v>
      </c>
      <c r="F30258" t="s">
        <v>1099</v>
      </c>
      <c r="G30258" t="s">
        <v>828</v>
      </c>
    </row>
    <row r="30259" spans="1:7" x14ac:dyDescent="0.25">
      <c r="A30259" t="s">
        <v>1095</v>
      </c>
      <c r="B30259" t="s">
        <v>1096</v>
      </c>
      <c r="C30259" t="s">
        <v>1097</v>
      </c>
      <c r="D30259" s="1">
        <v>45509</v>
      </c>
      <c r="E30259" s="2">
        <v>10</v>
      </c>
      <c r="F30259" t="s">
        <v>1099</v>
      </c>
      <c r="G30259" t="s">
        <v>828</v>
      </c>
    </row>
    <row r="30260" spans="1:7" x14ac:dyDescent="0.25">
      <c r="A30260" t="s">
        <v>1580</v>
      </c>
      <c r="B30260" t="s">
        <v>1581</v>
      </c>
      <c r="C30260" t="s">
        <v>1582</v>
      </c>
      <c r="D30260" s="1">
        <v>45509</v>
      </c>
      <c r="E30260" s="2">
        <v>20</v>
      </c>
      <c r="F30260" t="s">
        <v>1583</v>
      </c>
      <c r="G30260" t="s">
        <v>9</v>
      </c>
    </row>
    <row r="30261" spans="1:7" x14ac:dyDescent="0.25">
      <c r="A30261" t="s">
        <v>4665</v>
      </c>
      <c r="B30261" t="s">
        <v>4666</v>
      </c>
      <c r="C30261" t="s">
        <v>4667</v>
      </c>
      <c r="D30261" s="1">
        <v>45509</v>
      </c>
      <c r="E30261" s="2">
        <v>50</v>
      </c>
      <c r="F30261" t="s">
        <v>4668</v>
      </c>
      <c r="G30261" t="s">
        <v>1245</v>
      </c>
    </row>
    <row r="30262" spans="1:7" x14ac:dyDescent="0.25">
      <c r="A30262" t="s">
        <v>4665</v>
      </c>
      <c r="B30262" t="s">
        <v>4666</v>
      </c>
      <c r="C30262" t="s">
        <v>4667</v>
      </c>
      <c r="D30262" s="1">
        <v>45509</v>
      </c>
      <c r="E30262" s="2">
        <v>50</v>
      </c>
      <c r="F30262" t="s">
        <v>4669</v>
      </c>
      <c r="G30262" t="s">
        <v>1245</v>
      </c>
    </row>
    <row r="30263" spans="1:7" x14ac:dyDescent="0.25">
      <c r="A30263" t="s">
        <v>4665</v>
      </c>
      <c r="B30263" t="s">
        <v>4666</v>
      </c>
      <c r="C30263" t="s">
        <v>4667</v>
      </c>
      <c r="D30263" s="1">
        <v>45509</v>
      </c>
      <c r="E30263" s="2">
        <v>50</v>
      </c>
      <c r="F30263" t="s">
        <v>4670</v>
      </c>
      <c r="G30263" t="s">
        <v>1245</v>
      </c>
    </row>
    <row r="30264" spans="1:7" x14ac:dyDescent="0.25">
      <c r="A30264" t="s">
        <v>4665</v>
      </c>
      <c r="B30264" t="s">
        <v>4666</v>
      </c>
      <c r="C30264" t="s">
        <v>4667</v>
      </c>
      <c r="D30264" s="1">
        <v>45509</v>
      </c>
      <c r="E30264" s="2">
        <v>50</v>
      </c>
      <c r="F30264" t="s">
        <v>4668</v>
      </c>
      <c r="G30264" t="s">
        <v>276</v>
      </c>
    </row>
    <row r="30265" spans="1:7" x14ac:dyDescent="0.25">
      <c r="A30265" t="s">
        <v>4665</v>
      </c>
      <c r="B30265" t="s">
        <v>4666</v>
      </c>
      <c r="C30265" t="s">
        <v>4667</v>
      </c>
      <c r="D30265" s="1">
        <v>45509</v>
      </c>
      <c r="E30265" s="2">
        <v>50</v>
      </c>
      <c r="F30265" t="s">
        <v>4669</v>
      </c>
      <c r="G30265" t="s">
        <v>276</v>
      </c>
    </row>
    <row r="30266" spans="1:7" x14ac:dyDescent="0.25">
      <c r="A30266" t="s">
        <v>4665</v>
      </c>
      <c r="B30266" t="s">
        <v>4666</v>
      </c>
      <c r="C30266" t="s">
        <v>4667</v>
      </c>
      <c r="D30266" s="1">
        <v>45509</v>
      </c>
      <c r="E30266" s="2">
        <v>50</v>
      </c>
      <c r="F30266" t="s">
        <v>4670</v>
      </c>
      <c r="G30266" t="s">
        <v>276</v>
      </c>
    </row>
    <row r="30267" spans="1:7" x14ac:dyDescent="0.25">
      <c r="A30267" t="s">
        <v>178</v>
      </c>
      <c r="B30267" t="s">
        <v>179</v>
      </c>
      <c r="C30267" t="s">
        <v>180</v>
      </c>
      <c r="D30267" s="1">
        <v>45509</v>
      </c>
      <c r="E30267" s="2">
        <v>5</v>
      </c>
      <c r="F30267" t="s">
        <v>181</v>
      </c>
      <c r="G30267" t="s">
        <v>182</v>
      </c>
    </row>
    <row r="30268" spans="1:7" x14ac:dyDescent="0.25">
      <c r="A30268" t="s">
        <v>493</v>
      </c>
      <c r="B30268" t="s">
        <v>494</v>
      </c>
      <c r="C30268" t="s">
        <v>495</v>
      </c>
      <c r="D30268" s="1">
        <v>45509</v>
      </c>
      <c r="E30268" s="2">
        <v>15</v>
      </c>
      <c r="F30268" t="s">
        <v>496</v>
      </c>
      <c r="G30268" t="s">
        <v>310</v>
      </c>
    </row>
    <row r="30269" spans="1:7" x14ac:dyDescent="0.25">
      <c r="A30269" t="s">
        <v>493</v>
      </c>
      <c r="B30269" t="s">
        <v>494</v>
      </c>
      <c r="C30269" t="s">
        <v>495</v>
      </c>
      <c r="D30269" s="1">
        <v>45509</v>
      </c>
      <c r="E30269" s="2">
        <v>15</v>
      </c>
      <c r="F30269" t="s">
        <v>497</v>
      </c>
      <c r="G30269" t="s">
        <v>310</v>
      </c>
    </row>
    <row r="30270" spans="1:7" x14ac:dyDescent="0.25">
      <c r="A30270" t="s">
        <v>493</v>
      </c>
      <c r="B30270" t="s">
        <v>494</v>
      </c>
      <c r="C30270" t="s">
        <v>495</v>
      </c>
      <c r="D30270" s="1">
        <v>45509</v>
      </c>
      <c r="E30270" s="2">
        <v>25</v>
      </c>
      <c r="F30270" t="s">
        <v>496</v>
      </c>
      <c r="G30270" t="s">
        <v>2456</v>
      </c>
    </row>
    <row r="30271" spans="1:7" x14ac:dyDescent="0.25">
      <c r="A30271" t="s">
        <v>493</v>
      </c>
      <c r="B30271" t="s">
        <v>494</v>
      </c>
      <c r="C30271" t="s">
        <v>495</v>
      </c>
      <c r="D30271" s="1">
        <v>45509</v>
      </c>
      <c r="E30271" s="2">
        <v>25</v>
      </c>
      <c r="F30271" t="s">
        <v>497</v>
      </c>
      <c r="G30271" t="s">
        <v>2456</v>
      </c>
    </row>
    <row r="30272" spans="1:7" x14ac:dyDescent="0.25">
      <c r="A30272" t="s">
        <v>169</v>
      </c>
      <c r="B30272" t="s">
        <v>170</v>
      </c>
      <c r="C30272" t="s">
        <v>171</v>
      </c>
      <c r="D30272" s="1">
        <v>45509</v>
      </c>
      <c r="E30272" s="2">
        <v>10</v>
      </c>
      <c r="F30272" t="s">
        <v>172</v>
      </c>
      <c r="G30272" t="s">
        <v>1245</v>
      </c>
    </row>
    <row r="30273" spans="1:7" x14ac:dyDescent="0.25">
      <c r="A30273" t="s">
        <v>169</v>
      </c>
      <c r="B30273" t="s">
        <v>170</v>
      </c>
      <c r="C30273" t="s">
        <v>171</v>
      </c>
      <c r="D30273" s="1">
        <v>45509</v>
      </c>
      <c r="E30273" s="2">
        <v>10</v>
      </c>
      <c r="F30273" t="s">
        <v>173</v>
      </c>
      <c r="G30273" t="s">
        <v>1245</v>
      </c>
    </row>
    <row r="30274" spans="1:7" x14ac:dyDescent="0.25">
      <c r="A30274" t="s">
        <v>1464</v>
      </c>
      <c r="B30274" t="s">
        <v>1465</v>
      </c>
      <c r="C30274" t="s">
        <v>627</v>
      </c>
      <c r="D30274" s="1">
        <v>45509</v>
      </c>
      <c r="E30274" s="2">
        <v>20</v>
      </c>
      <c r="F30274" t="s">
        <v>1466</v>
      </c>
      <c r="G30274" t="s">
        <v>478</v>
      </c>
    </row>
    <row r="30275" spans="1:7" x14ac:dyDescent="0.25">
      <c r="A30275" t="s">
        <v>1464</v>
      </c>
      <c r="B30275" t="s">
        <v>1465</v>
      </c>
      <c r="C30275" t="s">
        <v>627</v>
      </c>
      <c r="D30275" s="1">
        <v>45509</v>
      </c>
      <c r="E30275" s="2">
        <v>20</v>
      </c>
      <c r="F30275" t="s">
        <v>1466</v>
      </c>
      <c r="G30275" t="s">
        <v>478</v>
      </c>
    </row>
    <row r="30276" spans="1:7" x14ac:dyDescent="0.25">
      <c r="A30276" t="s">
        <v>1541</v>
      </c>
      <c r="B30276" t="s">
        <v>1542</v>
      </c>
      <c r="C30276" t="s">
        <v>1543</v>
      </c>
      <c r="D30276" s="1">
        <v>45509</v>
      </c>
      <c r="E30276" s="2">
        <v>20</v>
      </c>
      <c r="F30276" t="s">
        <v>1544</v>
      </c>
      <c r="G30276" t="s">
        <v>114</v>
      </c>
    </row>
    <row r="30277" spans="1:7" x14ac:dyDescent="0.25">
      <c r="A30277" t="s">
        <v>1541</v>
      </c>
      <c r="B30277" t="s">
        <v>1542</v>
      </c>
      <c r="C30277" t="s">
        <v>1543</v>
      </c>
      <c r="D30277" s="1">
        <v>45509</v>
      </c>
      <c r="E30277" s="2">
        <v>20</v>
      </c>
      <c r="F30277" t="s">
        <v>1545</v>
      </c>
      <c r="G30277" t="s">
        <v>114</v>
      </c>
    </row>
    <row r="30278" spans="1:7" x14ac:dyDescent="0.25">
      <c r="A30278" t="s">
        <v>3800</v>
      </c>
      <c r="B30278" t="s">
        <v>1430</v>
      </c>
      <c r="C30278" t="s">
        <v>3801</v>
      </c>
      <c r="D30278" s="1">
        <v>45509</v>
      </c>
      <c r="E30278" s="2">
        <v>10</v>
      </c>
      <c r="F30278" t="s">
        <v>3802</v>
      </c>
      <c r="G30278" t="s">
        <v>2700</v>
      </c>
    </row>
    <row r="30279" spans="1:7" x14ac:dyDescent="0.25">
      <c r="A30279" t="s">
        <v>3800</v>
      </c>
      <c r="B30279" t="s">
        <v>1430</v>
      </c>
      <c r="C30279" t="s">
        <v>3801</v>
      </c>
      <c r="D30279" s="1">
        <v>45509</v>
      </c>
      <c r="E30279" s="2">
        <v>10</v>
      </c>
      <c r="F30279" t="s">
        <v>3802</v>
      </c>
      <c r="G30279" t="s">
        <v>1245</v>
      </c>
    </row>
    <row r="30280" spans="1:7" x14ac:dyDescent="0.25">
      <c r="A30280" t="s">
        <v>4621</v>
      </c>
      <c r="B30280" t="s">
        <v>4622</v>
      </c>
      <c r="C30280" t="s">
        <v>4623</v>
      </c>
      <c r="D30280" s="1">
        <v>45509</v>
      </c>
      <c r="E30280" s="2">
        <v>250</v>
      </c>
      <c r="F30280" t="s">
        <v>4624</v>
      </c>
      <c r="G30280" t="s">
        <v>6332</v>
      </c>
    </row>
    <row r="30281" spans="1:7" x14ac:dyDescent="0.25">
      <c r="A30281" t="s">
        <v>155</v>
      </c>
      <c r="B30281" t="s">
        <v>156</v>
      </c>
      <c r="C30281" t="s">
        <v>157</v>
      </c>
      <c r="D30281" s="1">
        <v>45509</v>
      </c>
      <c r="E30281" s="2">
        <v>20</v>
      </c>
      <c r="F30281" t="s">
        <v>158</v>
      </c>
      <c r="G30281" t="s">
        <v>5789</v>
      </c>
    </row>
    <row r="30282" spans="1:7" x14ac:dyDescent="0.25">
      <c r="A30282" t="s">
        <v>155</v>
      </c>
      <c r="B30282" t="s">
        <v>156</v>
      </c>
      <c r="C30282" t="s">
        <v>157</v>
      </c>
      <c r="D30282" s="1">
        <v>45509</v>
      </c>
      <c r="E30282" s="2">
        <v>20</v>
      </c>
      <c r="F30282" t="s">
        <v>158</v>
      </c>
      <c r="G30282" t="s">
        <v>5789</v>
      </c>
    </row>
    <row r="30283" spans="1:7" x14ac:dyDescent="0.25">
      <c r="A30283" t="s">
        <v>2758</v>
      </c>
      <c r="B30283" t="s">
        <v>2759</v>
      </c>
      <c r="C30283" t="s">
        <v>2760</v>
      </c>
      <c r="D30283" s="1">
        <v>45509</v>
      </c>
      <c r="E30283" s="2">
        <v>15</v>
      </c>
      <c r="F30283" t="s">
        <v>2761</v>
      </c>
      <c r="G30283" t="s">
        <v>3282</v>
      </c>
    </row>
    <row r="30284" spans="1:7" x14ac:dyDescent="0.25">
      <c r="A30284" t="s">
        <v>3247</v>
      </c>
      <c r="B30284" t="s">
        <v>3248</v>
      </c>
      <c r="C30284" t="s">
        <v>3249</v>
      </c>
      <c r="D30284" s="1">
        <v>45509</v>
      </c>
      <c r="E30284" s="2">
        <v>10</v>
      </c>
      <c r="F30284" t="s">
        <v>3250</v>
      </c>
      <c r="G30284" t="s">
        <v>3649</v>
      </c>
    </row>
    <row r="30285" spans="1:7" x14ac:dyDescent="0.25">
      <c r="A30285" t="s">
        <v>4990</v>
      </c>
      <c r="B30285" t="s">
        <v>4991</v>
      </c>
      <c r="C30285" t="s">
        <v>4992</v>
      </c>
      <c r="D30285" s="1">
        <v>45509</v>
      </c>
      <c r="E30285" s="2">
        <v>100</v>
      </c>
      <c r="F30285" t="s">
        <v>4993</v>
      </c>
      <c r="G30285" t="s">
        <v>6844</v>
      </c>
    </row>
    <row r="30286" spans="1:7" x14ac:dyDescent="0.25">
      <c r="A30286" t="s">
        <v>4990</v>
      </c>
      <c r="B30286" t="s">
        <v>4991</v>
      </c>
      <c r="C30286" t="s">
        <v>4992</v>
      </c>
      <c r="D30286" s="1">
        <v>45509</v>
      </c>
      <c r="E30286" s="2">
        <v>100</v>
      </c>
      <c r="F30286" t="s">
        <v>4994</v>
      </c>
      <c r="G30286" t="s">
        <v>6844</v>
      </c>
    </row>
    <row r="30287" spans="1:7" x14ac:dyDescent="0.25">
      <c r="A30287" t="s">
        <v>2272</v>
      </c>
      <c r="B30287" t="s">
        <v>2273</v>
      </c>
      <c r="C30287" t="s">
        <v>2274</v>
      </c>
      <c r="D30287" s="1">
        <v>45509</v>
      </c>
      <c r="E30287" s="2">
        <v>41.67</v>
      </c>
      <c r="F30287" t="s">
        <v>2275</v>
      </c>
      <c r="G30287" t="s">
        <v>3650</v>
      </c>
    </row>
    <row r="30288" spans="1:7" x14ac:dyDescent="0.25">
      <c r="A30288" t="s">
        <v>2272</v>
      </c>
      <c r="B30288" t="s">
        <v>2273</v>
      </c>
      <c r="C30288" t="s">
        <v>2274</v>
      </c>
      <c r="D30288" s="1">
        <v>45509</v>
      </c>
      <c r="E30288" s="2">
        <v>41.67</v>
      </c>
      <c r="F30288" t="s">
        <v>2276</v>
      </c>
      <c r="G30288" t="s">
        <v>3650</v>
      </c>
    </row>
    <row r="30289" spans="1:7" x14ac:dyDescent="0.25">
      <c r="A30289" t="s">
        <v>2272</v>
      </c>
      <c r="B30289" t="s">
        <v>2273</v>
      </c>
      <c r="C30289" t="s">
        <v>2274</v>
      </c>
      <c r="D30289" s="1">
        <v>45509</v>
      </c>
      <c r="E30289" s="2">
        <v>83.33</v>
      </c>
      <c r="F30289" t="s">
        <v>2275</v>
      </c>
      <c r="G30289" t="s">
        <v>34</v>
      </c>
    </row>
    <row r="30290" spans="1:7" x14ac:dyDescent="0.25">
      <c r="A30290" t="s">
        <v>2272</v>
      </c>
      <c r="B30290" t="s">
        <v>2273</v>
      </c>
      <c r="C30290" t="s">
        <v>2274</v>
      </c>
      <c r="D30290" s="1">
        <v>45509</v>
      </c>
      <c r="E30290" s="2">
        <v>83.33</v>
      </c>
      <c r="F30290" t="s">
        <v>2276</v>
      </c>
      <c r="G30290" t="s">
        <v>34</v>
      </c>
    </row>
    <row r="30291" spans="1:7" x14ac:dyDescent="0.25">
      <c r="A30291" t="s">
        <v>2272</v>
      </c>
      <c r="B30291" t="s">
        <v>2273</v>
      </c>
      <c r="C30291" t="s">
        <v>2274</v>
      </c>
      <c r="D30291" s="1">
        <v>45509</v>
      </c>
      <c r="E30291" s="2">
        <v>350</v>
      </c>
      <c r="F30291" t="s">
        <v>2275</v>
      </c>
      <c r="G30291" t="s">
        <v>2663</v>
      </c>
    </row>
    <row r="30292" spans="1:7" x14ac:dyDescent="0.25">
      <c r="A30292" t="s">
        <v>2272</v>
      </c>
      <c r="B30292" t="s">
        <v>2273</v>
      </c>
      <c r="C30292" t="s">
        <v>2274</v>
      </c>
      <c r="D30292" s="1">
        <v>45509</v>
      </c>
      <c r="E30292" s="2">
        <v>350</v>
      </c>
      <c r="F30292" t="s">
        <v>2276</v>
      </c>
      <c r="G30292" t="s">
        <v>2663</v>
      </c>
    </row>
    <row r="30293" spans="1:7" x14ac:dyDescent="0.25">
      <c r="A30293" t="s">
        <v>2245</v>
      </c>
      <c r="B30293" t="s">
        <v>2246</v>
      </c>
      <c r="C30293" t="s">
        <v>2247</v>
      </c>
      <c r="D30293" s="1">
        <v>45509</v>
      </c>
      <c r="E30293" s="2">
        <v>10</v>
      </c>
      <c r="F30293" t="s">
        <v>2248</v>
      </c>
      <c r="G30293" t="s">
        <v>6257</v>
      </c>
    </row>
    <row r="30294" spans="1:7" x14ac:dyDescent="0.25">
      <c r="A30294" t="s">
        <v>2245</v>
      </c>
      <c r="B30294" t="s">
        <v>2246</v>
      </c>
      <c r="C30294" t="s">
        <v>2247</v>
      </c>
      <c r="D30294" s="1">
        <v>45509</v>
      </c>
      <c r="E30294" s="2">
        <v>10</v>
      </c>
      <c r="F30294" t="s">
        <v>2249</v>
      </c>
      <c r="G30294" t="s">
        <v>6257</v>
      </c>
    </row>
    <row r="30295" spans="1:7" x14ac:dyDescent="0.25">
      <c r="A30295">
        <v>205</v>
      </c>
      <c r="B30295" t="s">
        <v>5662</v>
      </c>
      <c r="C30295" t="s">
        <v>5663</v>
      </c>
      <c r="D30295" s="1">
        <v>45509</v>
      </c>
      <c r="E30295" s="2">
        <v>84</v>
      </c>
      <c r="F30295" t="s">
        <v>5664</v>
      </c>
      <c r="G30295" t="s">
        <v>6858</v>
      </c>
    </row>
    <row r="30296" spans="1:7" x14ac:dyDescent="0.25">
      <c r="A30296">
        <v>205</v>
      </c>
      <c r="B30296" t="s">
        <v>5662</v>
      </c>
      <c r="C30296" t="s">
        <v>5663</v>
      </c>
      <c r="D30296" s="1">
        <v>45509</v>
      </c>
      <c r="E30296" s="2">
        <v>84</v>
      </c>
      <c r="F30296" t="s">
        <v>5665</v>
      </c>
      <c r="G30296" t="s">
        <v>6858</v>
      </c>
    </row>
    <row r="30297" spans="1:7" x14ac:dyDescent="0.25">
      <c r="A30297">
        <v>45</v>
      </c>
      <c r="B30297" t="s">
        <v>1578</v>
      </c>
      <c r="C30297" t="s">
        <v>3033</v>
      </c>
      <c r="D30297" s="1">
        <v>45509</v>
      </c>
      <c r="E30297" s="2">
        <v>84</v>
      </c>
      <c r="F30297" t="s">
        <v>5518</v>
      </c>
      <c r="G30297" t="s">
        <v>34</v>
      </c>
    </row>
    <row r="30298" spans="1:7" x14ac:dyDescent="0.25">
      <c r="A30298">
        <v>68</v>
      </c>
      <c r="B30298" t="s">
        <v>5551</v>
      </c>
      <c r="C30298" t="s">
        <v>5552</v>
      </c>
      <c r="D30298" s="1">
        <v>45509</v>
      </c>
      <c r="E30298" s="2">
        <v>15</v>
      </c>
      <c r="F30298" t="s">
        <v>5553</v>
      </c>
      <c r="G30298" t="s">
        <v>4685</v>
      </c>
    </row>
    <row r="30299" spans="1:7" x14ac:dyDescent="0.25">
      <c r="A30299">
        <v>851</v>
      </c>
      <c r="B30299" t="s">
        <v>6504</v>
      </c>
      <c r="C30299" t="s">
        <v>6505</v>
      </c>
      <c r="D30299" s="1">
        <v>45509</v>
      </c>
      <c r="E30299" s="2">
        <v>42</v>
      </c>
      <c r="F30299" t="s">
        <v>6506</v>
      </c>
      <c r="G30299" t="s">
        <v>6507</v>
      </c>
    </row>
    <row r="30300" spans="1:7" x14ac:dyDescent="0.25">
      <c r="A30300">
        <v>278</v>
      </c>
      <c r="B30300" t="s">
        <v>2822</v>
      </c>
      <c r="C30300" t="s">
        <v>779</v>
      </c>
      <c r="D30300" s="1">
        <v>45509</v>
      </c>
      <c r="E30300" s="2">
        <v>5</v>
      </c>
      <c r="F30300" t="s">
        <v>5801</v>
      </c>
      <c r="G30300" t="s">
        <v>5789</v>
      </c>
    </row>
    <row r="30301" spans="1:7" x14ac:dyDescent="0.25">
      <c r="A30301">
        <v>276</v>
      </c>
      <c r="B30301" t="s">
        <v>5802</v>
      </c>
      <c r="C30301" t="s">
        <v>5803</v>
      </c>
      <c r="D30301" s="1">
        <v>45509</v>
      </c>
      <c r="E30301" s="2">
        <v>5</v>
      </c>
      <c r="G30301" t="s">
        <v>5789</v>
      </c>
    </row>
    <row r="30302" spans="1:7" x14ac:dyDescent="0.25">
      <c r="A30302">
        <v>1247</v>
      </c>
      <c r="B30302" t="s">
        <v>6836</v>
      </c>
      <c r="C30302" t="s">
        <v>6837</v>
      </c>
      <c r="D30302" s="1">
        <v>45509</v>
      </c>
      <c r="E30302" s="2">
        <v>5</v>
      </c>
      <c r="F30302" t="s">
        <v>6838</v>
      </c>
      <c r="G30302" t="s">
        <v>5789</v>
      </c>
    </row>
    <row r="30303" spans="1:7" x14ac:dyDescent="0.25">
      <c r="A30303">
        <v>1400</v>
      </c>
      <c r="B30303" t="s">
        <v>6388</v>
      </c>
      <c r="C30303" t="s">
        <v>6964</v>
      </c>
      <c r="D30303" s="1">
        <v>45509</v>
      </c>
      <c r="E30303" s="2">
        <v>5</v>
      </c>
      <c r="F30303" t="s">
        <v>6965</v>
      </c>
      <c r="G30303" t="s">
        <v>5789</v>
      </c>
    </row>
    <row r="30304" spans="1:7" x14ac:dyDescent="0.25">
      <c r="A30304" t="s">
        <v>4053</v>
      </c>
      <c r="B30304" t="s">
        <v>580</v>
      </c>
      <c r="C30304" t="s">
        <v>4054</v>
      </c>
      <c r="D30304" s="1">
        <v>45509</v>
      </c>
      <c r="E30304" s="2">
        <v>15</v>
      </c>
      <c r="F30304" t="s">
        <v>4055</v>
      </c>
      <c r="G30304" t="s">
        <v>3282</v>
      </c>
    </row>
    <row r="30305" spans="1:7" x14ac:dyDescent="0.25">
      <c r="A30305" t="s">
        <v>4053</v>
      </c>
      <c r="B30305" t="s">
        <v>580</v>
      </c>
      <c r="C30305" t="s">
        <v>4054</v>
      </c>
      <c r="D30305" s="1">
        <v>45509</v>
      </c>
      <c r="E30305" s="2">
        <v>15</v>
      </c>
      <c r="F30305" t="s">
        <v>4055</v>
      </c>
      <c r="G30305" t="s">
        <v>3282</v>
      </c>
    </row>
    <row r="30306" spans="1:7" x14ac:dyDescent="0.25">
      <c r="A30306" t="s">
        <v>4053</v>
      </c>
      <c r="B30306" t="s">
        <v>580</v>
      </c>
      <c r="C30306" t="s">
        <v>4054</v>
      </c>
      <c r="D30306" s="1">
        <v>45509</v>
      </c>
      <c r="E30306" s="2">
        <v>15</v>
      </c>
      <c r="F30306" t="s">
        <v>4056</v>
      </c>
      <c r="G30306" t="s">
        <v>3282</v>
      </c>
    </row>
    <row r="30307" spans="1:7" x14ac:dyDescent="0.25">
      <c r="A30307" t="s">
        <v>636</v>
      </c>
      <c r="B30307" t="s">
        <v>637</v>
      </c>
      <c r="C30307" t="s">
        <v>638</v>
      </c>
      <c r="D30307" s="1">
        <v>45509</v>
      </c>
      <c r="E30307" s="2">
        <v>10</v>
      </c>
      <c r="F30307" t="s">
        <v>639</v>
      </c>
      <c r="G30307" t="s">
        <v>471</v>
      </c>
    </row>
    <row r="30308" spans="1:7" x14ac:dyDescent="0.25">
      <c r="A30308" t="s">
        <v>636</v>
      </c>
      <c r="B30308" t="s">
        <v>637</v>
      </c>
      <c r="C30308" t="s">
        <v>638</v>
      </c>
      <c r="D30308" s="1">
        <v>45509</v>
      </c>
      <c r="E30308" s="2">
        <v>10</v>
      </c>
      <c r="F30308" t="s">
        <v>639</v>
      </c>
      <c r="G30308" t="s">
        <v>1695</v>
      </c>
    </row>
    <row r="30309" spans="1:7" x14ac:dyDescent="0.25">
      <c r="A30309" t="s">
        <v>2690</v>
      </c>
      <c r="B30309" t="s">
        <v>2691</v>
      </c>
      <c r="C30309" t="s">
        <v>2692</v>
      </c>
      <c r="D30309" s="1">
        <v>45509</v>
      </c>
      <c r="E30309" s="2">
        <v>50</v>
      </c>
      <c r="F30309" t="s">
        <v>2693</v>
      </c>
      <c r="G30309" t="s">
        <v>1715</v>
      </c>
    </row>
    <row r="30310" spans="1:7" x14ac:dyDescent="0.25">
      <c r="A30310" t="s">
        <v>2690</v>
      </c>
      <c r="B30310" t="s">
        <v>2691</v>
      </c>
      <c r="C30310" t="s">
        <v>2692</v>
      </c>
      <c r="D30310" s="1">
        <v>45509</v>
      </c>
      <c r="E30310" s="2">
        <v>50</v>
      </c>
      <c r="F30310" t="s">
        <v>2693</v>
      </c>
      <c r="G30310" t="s">
        <v>1725</v>
      </c>
    </row>
    <row r="30311" spans="1:7" x14ac:dyDescent="0.25">
      <c r="A30311" t="s">
        <v>2153</v>
      </c>
      <c r="B30311" t="s">
        <v>614</v>
      </c>
      <c r="C30311" t="s">
        <v>1310</v>
      </c>
      <c r="D30311" s="1">
        <v>45509</v>
      </c>
      <c r="E30311" s="2">
        <v>10</v>
      </c>
      <c r="F30311" t="s">
        <v>2154</v>
      </c>
      <c r="G30311" t="s">
        <v>1245</v>
      </c>
    </row>
    <row r="30312" spans="1:7" x14ac:dyDescent="0.25">
      <c r="A30312" t="s">
        <v>529</v>
      </c>
      <c r="B30312" t="s">
        <v>290</v>
      </c>
      <c r="C30312" t="s">
        <v>530</v>
      </c>
      <c r="D30312" s="1">
        <v>45509</v>
      </c>
      <c r="E30312" s="2">
        <v>25</v>
      </c>
      <c r="F30312" t="s">
        <v>531</v>
      </c>
      <c r="G30312" t="s">
        <v>3282</v>
      </c>
    </row>
    <row r="30313" spans="1:7" x14ac:dyDescent="0.25">
      <c r="A30313" t="s">
        <v>1590</v>
      </c>
      <c r="B30313" t="s">
        <v>1591</v>
      </c>
      <c r="C30313" t="s">
        <v>1592</v>
      </c>
      <c r="D30313" s="1">
        <v>45509</v>
      </c>
      <c r="E30313" s="2">
        <v>5</v>
      </c>
      <c r="F30313" t="s">
        <v>1593</v>
      </c>
      <c r="G30313" t="s">
        <v>1245</v>
      </c>
    </row>
    <row r="30314" spans="1:7" x14ac:dyDescent="0.25">
      <c r="A30314" t="s">
        <v>2742</v>
      </c>
      <c r="B30314" t="s">
        <v>2743</v>
      </c>
      <c r="C30314" t="s">
        <v>2744</v>
      </c>
      <c r="D30314" s="1">
        <v>45509</v>
      </c>
      <c r="E30314" s="2">
        <v>150</v>
      </c>
      <c r="F30314" t="s">
        <v>2745</v>
      </c>
      <c r="G30314" t="s">
        <v>2746</v>
      </c>
    </row>
    <row r="30315" spans="1:7" x14ac:dyDescent="0.25">
      <c r="A30315" t="s">
        <v>2742</v>
      </c>
      <c r="B30315" t="s">
        <v>2743</v>
      </c>
      <c r="C30315" t="s">
        <v>2744</v>
      </c>
      <c r="D30315" s="1">
        <v>45509</v>
      </c>
      <c r="E30315" s="2">
        <v>150</v>
      </c>
      <c r="F30315" t="s">
        <v>2747</v>
      </c>
      <c r="G30315" t="s">
        <v>2746</v>
      </c>
    </row>
    <row r="30316" spans="1:7" x14ac:dyDescent="0.25">
      <c r="A30316" t="s">
        <v>5385</v>
      </c>
      <c r="B30316" t="s">
        <v>2992</v>
      </c>
      <c r="C30316" t="s">
        <v>5386</v>
      </c>
      <c r="D30316" s="1">
        <v>45509</v>
      </c>
      <c r="E30316" s="2">
        <v>100</v>
      </c>
      <c r="F30316" t="s">
        <v>5387</v>
      </c>
      <c r="G30316" t="s">
        <v>67</v>
      </c>
    </row>
    <row r="30317" spans="1:7" x14ac:dyDescent="0.25">
      <c r="A30317" t="s">
        <v>5385</v>
      </c>
      <c r="B30317" t="s">
        <v>2992</v>
      </c>
      <c r="C30317" t="s">
        <v>5386</v>
      </c>
      <c r="D30317" s="1">
        <v>45509</v>
      </c>
      <c r="E30317" s="2">
        <v>200</v>
      </c>
      <c r="F30317" t="s">
        <v>5387</v>
      </c>
      <c r="G30317" t="s">
        <v>6423</v>
      </c>
    </row>
    <row r="30318" spans="1:7" x14ac:dyDescent="0.25">
      <c r="A30318" t="s">
        <v>3686</v>
      </c>
      <c r="B30318" t="s">
        <v>764</v>
      </c>
      <c r="C30318" t="s">
        <v>3687</v>
      </c>
      <c r="D30318" s="1">
        <v>45509</v>
      </c>
      <c r="E30318" s="2">
        <v>5</v>
      </c>
      <c r="F30318" t="s">
        <v>3688</v>
      </c>
      <c r="G30318" t="s">
        <v>1245</v>
      </c>
    </row>
    <row r="30319" spans="1:7" x14ac:dyDescent="0.25">
      <c r="A30319" t="s">
        <v>3686</v>
      </c>
      <c r="B30319" t="s">
        <v>764</v>
      </c>
      <c r="C30319" t="s">
        <v>3687</v>
      </c>
      <c r="D30319" s="1">
        <v>45509</v>
      </c>
      <c r="E30319" s="2">
        <v>5</v>
      </c>
      <c r="F30319" t="s">
        <v>3688</v>
      </c>
      <c r="G30319" t="s">
        <v>97</v>
      </c>
    </row>
    <row r="30320" spans="1:7" x14ac:dyDescent="0.25">
      <c r="A30320" t="s">
        <v>1803</v>
      </c>
      <c r="B30320" t="s">
        <v>1804</v>
      </c>
      <c r="C30320" t="s">
        <v>1805</v>
      </c>
      <c r="D30320" s="1">
        <v>45509</v>
      </c>
      <c r="E30320" s="2">
        <v>25</v>
      </c>
      <c r="F30320" t="s">
        <v>1806</v>
      </c>
      <c r="G30320" t="s">
        <v>271</v>
      </c>
    </row>
    <row r="30321" spans="1:7" x14ac:dyDescent="0.25">
      <c r="A30321" t="s">
        <v>1803</v>
      </c>
      <c r="B30321" t="s">
        <v>1804</v>
      </c>
      <c r="C30321" t="s">
        <v>1805</v>
      </c>
      <c r="D30321" s="1">
        <v>45509</v>
      </c>
      <c r="E30321" s="2">
        <v>25</v>
      </c>
      <c r="F30321" t="s">
        <v>1806</v>
      </c>
      <c r="G30321" t="s">
        <v>5422</v>
      </c>
    </row>
    <row r="30322" spans="1:7" x14ac:dyDescent="0.25">
      <c r="A30322" t="s">
        <v>322</v>
      </c>
      <c r="B30322" t="s">
        <v>323</v>
      </c>
      <c r="C30322" t="s">
        <v>324</v>
      </c>
      <c r="D30322" s="1">
        <v>45509</v>
      </c>
      <c r="E30322" s="2">
        <v>63</v>
      </c>
      <c r="F30322" t="s">
        <v>325</v>
      </c>
      <c r="G30322" t="s">
        <v>326</v>
      </c>
    </row>
    <row r="30323" spans="1:7" x14ac:dyDescent="0.25">
      <c r="A30323" t="s">
        <v>322</v>
      </c>
      <c r="B30323" t="s">
        <v>323</v>
      </c>
      <c r="C30323" t="s">
        <v>324</v>
      </c>
      <c r="D30323" s="1">
        <v>45509</v>
      </c>
      <c r="E30323" s="2">
        <v>63</v>
      </c>
      <c r="F30323" t="s">
        <v>327</v>
      </c>
      <c r="G30323" t="s">
        <v>326</v>
      </c>
    </row>
    <row r="30324" spans="1:7" x14ac:dyDescent="0.25">
      <c r="A30324" t="s">
        <v>312</v>
      </c>
      <c r="B30324" t="s">
        <v>248</v>
      </c>
      <c r="C30324" t="s">
        <v>313</v>
      </c>
      <c r="D30324" s="1">
        <v>45509</v>
      </c>
      <c r="E30324" s="2">
        <v>50</v>
      </c>
      <c r="F30324" t="s">
        <v>314</v>
      </c>
      <c r="G30324" t="s">
        <v>315</v>
      </c>
    </row>
    <row r="30325" spans="1:7" x14ac:dyDescent="0.25">
      <c r="A30325" t="s">
        <v>482</v>
      </c>
      <c r="B30325" t="s">
        <v>483</v>
      </c>
      <c r="C30325" t="s">
        <v>484</v>
      </c>
      <c r="D30325" s="1">
        <v>45510</v>
      </c>
      <c r="E30325" s="2">
        <v>83.33</v>
      </c>
      <c r="F30325" t="s">
        <v>485</v>
      </c>
      <c r="G30325" t="s">
        <v>34</v>
      </c>
    </row>
    <row r="30326" spans="1:7" x14ac:dyDescent="0.25">
      <c r="A30326" t="s">
        <v>482</v>
      </c>
      <c r="B30326" t="s">
        <v>483</v>
      </c>
      <c r="C30326" t="s">
        <v>484</v>
      </c>
      <c r="D30326" s="1">
        <v>45510</v>
      </c>
      <c r="E30326" s="2">
        <v>41.67</v>
      </c>
      <c r="F30326" t="s">
        <v>485</v>
      </c>
      <c r="G30326" t="s">
        <v>1240</v>
      </c>
    </row>
    <row r="30327" spans="1:7" x14ac:dyDescent="0.25">
      <c r="A30327" t="s">
        <v>847</v>
      </c>
      <c r="B30327" t="s">
        <v>744</v>
      </c>
      <c r="C30327" t="s">
        <v>848</v>
      </c>
      <c r="D30327" s="1">
        <v>45510</v>
      </c>
      <c r="E30327" s="2">
        <v>2000</v>
      </c>
      <c r="F30327" t="s">
        <v>849</v>
      </c>
      <c r="G30327" t="s">
        <v>850</v>
      </c>
    </row>
    <row r="30328" spans="1:7" x14ac:dyDescent="0.25">
      <c r="A30328">
        <v>1270</v>
      </c>
      <c r="B30328" t="s">
        <v>179</v>
      </c>
      <c r="C30328" t="s">
        <v>157</v>
      </c>
      <c r="D30328" s="1">
        <v>45510</v>
      </c>
      <c r="E30328" s="2">
        <v>1000</v>
      </c>
      <c r="F30328" t="s">
        <v>6982</v>
      </c>
      <c r="G30328" t="s">
        <v>6423</v>
      </c>
    </row>
    <row r="30329" spans="1:7" x14ac:dyDescent="0.25">
      <c r="A30329">
        <v>1109</v>
      </c>
      <c r="B30329" t="s">
        <v>6645</v>
      </c>
      <c r="D30329" s="1">
        <v>45511</v>
      </c>
      <c r="E30329" s="2">
        <v>1500</v>
      </c>
      <c r="F30329" t="s">
        <v>6323</v>
      </c>
      <c r="G30329" t="s">
        <v>6423</v>
      </c>
    </row>
    <row r="30330" spans="1:7" x14ac:dyDescent="0.25">
      <c r="A30330" t="s">
        <v>229</v>
      </c>
      <c r="B30330" t="s">
        <v>230</v>
      </c>
      <c r="D30330" s="1">
        <v>45511</v>
      </c>
      <c r="E30330" s="2">
        <v>5437.5</v>
      </c>
      <c r="G30330" t="s">
        <v>231</v>
      </c>
    </row>
    <row r="30331" spans="1:7" x14ac:dyDescent="0.25">
      <c r="A30331" t="s">
        <v>229</v>
      </c>
      <c r="B30331" t="s">
        <v>230</v>
      </c>
      <c r="D30331" s="1">
        <v>45511</v>
      </c>
      <c r="E30331" s="2">
        <v>5437.5</v>
      </c>
      <c r="G30331" t="s">
        <v>2441</v>
      </c>
    </row>
    <row r="30332" spans="1:7" x14ac:dyDescent="0.25">
      <c r="A30332" t="s">
        <v>1860</v>
      </c>
      <c r="B30332" t="s">
        <v>1861</v>
      </c>
      <c r="D30332" s="1">
        <v>45511</v>
      </c>
      <c r="E30332" s="2">
        <v>900</v>
      </c>
      <c r="G30332" t="s">
        <v>6423</v>
      </c>
    </row>
    <row r="30333" spans="1:7" x14ac:dyDescent="0.25">
      <c r="A30333">
        <v>1409</v>
      </c>
      <c r="B30333" t="s">
        <v>6983</v>
      </c>
      <c r="D30333" s="1">
        <v>45512</v>
      </c>
      <c r="E30333" s="2">
        <v>1500</v>
      </c>
      <c r="F30333" t="s">
        <v>6984</v>
      </c>
      <c r="G30333" t="s">
        <v>6423</v>
      </c>
    </row>
    <row r="30334" spans="1:7" x14ac:dyDescent="0.25">
      <c r="A30334">
        <v>1381</v>
      </c>
      <c r="B30334" t="s">
        <v>4570</v>
      </c>
      <c r="C30334" t="s">
        <v>6941</v>
      </c>
      <c r="D30334" s="1">
        <v>45513</v>
      </c>
      <c r="E30334" s="2">
        <v>25</v>
      </c>
      <c r="F30334" t="s">
        <v>6942</v>
      </c>
      <c r="G30334" t="s">
        <v>6943</v>
      </c>
    </row>
    <row r="30335" spans="1:7" x14ac:dyDescent="0.25">
      <c r="A30335" t="s">
        <v>482</v>
      </c>
      <c r="B30335" t="s">
        <v>483</v>
      </c>
      <c r="C30335" t="s">
        <v>484</v>
      </c>
      <c r="D30335" s="1">
        <v>45514</v>
      </c>
      <c r="E30335" s="2">
        <v>400</v>
      </c>
      <c r="F30335" t="s">
        <v>485</v>
      </c>
      <c r="G30335" t="s">
        <v>6423</v>
      </c>
    </row>
    <row r="30336" spans="1:7" x14ac:dyDescent="0.25">
      <c r="A30336" t="s">
        <v>49</v>
      </c>
      <c r="B30336" t="s">
        <v>50</v>
      </c>
      <c r="C30336" t="s">
        <v>51</v>
      </c>
      <c r="D30336" s="1">
        <v>45516</v>
      </c>
      <c r="E30336" s="2">
        <v>5000</v>
      </c>
      <c r="F30336" t="s">
        <v>52</v>
      </c>
      <c r="G30336" t="s">
        <v>6423</v>
      </c>
    </row>
    <row r="30337" spans="1:7" x14ac:dyDescent="0.25">
      <c r="A30337" t="s">
        <v>402</v>
      </c>
      <c r="B30337" t="s">
        <v>403</v>
      </c>
      <c r="D30337" s="1">
        <v>45516</v>
      </c>
      <c r="E30337" s="2">
        <v>10000</v>
      </c>
      <c r="F30337" t="s">
        <v>404</v>
      </c>
      <c r="G30337" t="s">
        <v>888</v>
      </c>
    </row>
    <row r="30338" spans="1:7" x14ac:dyDescent="0.25">
      <c r="A30338">
        <v>1410</v>
      </c>
      <c r="B30338" t="s">
        <v>6985</v>
      </c>
      <c r="D30338" s="1">
        <v>45517</v>
      </c>
      <c r="E30338" s="2">
        <v>200</v>
      </c>
      <c r="F30338" t="s">
        <v>6986</v>
      </c>
      <c r="G30338" t="s">
        <v>6423</v>
      </c>
    </row>
    <row r="30339" spans="1:7" x14ac:dyDescent="0.25">
      <c r="A30339">
        <v>1412</v>
      </c>
      <c r="B30339" t="s">
        <v>6987</v>
      </c>
      <c r="D30339" s="1">
        <v>45518</v>
      </c>
      <c r="E30339" s="2">
        <v>1500</v>
      </c>
      <c r="F30339" t="s">
        <v>6988</v>
      </c>
      <c r="G30339" t="s">
        <v>6423</v>
      </c>
    </row>
    <row r="30340" spans="1:7" x14ac:dyDescent="0.25">
      <c r="A30340">
        <v>1415</v>
      </c>
      <c r="B30340" t="s">
        <v>6989</v>
      </c>
      <c r="D30340" s="1">
        <v>45519</v>
      </c>
      <c r="E30340" s="2">
        <v>200</v>
      </c>
      <c r="F30340" t="s">
        <v>6990</v>
      </c>
      <c r="G30340" t="s">
        <v>6423</v>
      </c>
    </row>
    <row r="30341" spans="1:7" x14ac:dyDescent="0.25">
      <c r="A30341" t="s">
        <v>3805</v>
      </c>
      <c r="B30341" t="s">
        <v>3806</v>
      </c>
      <c r="C30341" t="s">
        <v>3807</v>
      </c>
      <c r="D30341" s="1">
        <v>45519</v>
      </c>
      <c r="E30341" s="2">
        <v>21</v>
      </c>
      <c r="F30341" t="s">
        <v>3808</v>
      </c>
      <c r="G30341" t="s">
        <v>5635</v>
      </c>
    </row>
    <row r="30342" spans="1:7" x14ac:dyDescent="0.25">
      <c r="A30342" t="s">
        <v>3805</v>
      </c>
      <c r="B30342" t="s">
        <v>3806</v>
      </c>
      <c r="C30342" t="s">
        <v>3807</v>
      </c>
      <c r="D30342" s="1">
        <v>45519</v>
      </c>
      <c r="E30342" s="2">
        <v>21</v>
      </c>
      <c r="F30342" t="s">
        <v>3809</v>
      </c>
      <c r="G30342" t="s">
        <v>5635</v>
      </c>
    </row>
    <row r="30343" spans="1:7" x14ac:dyDescent="0.25">
      <c r="A30343" t="s">
        <v>3805</v>
      </c>
      <c r="B30343" t="s">
        <v>3806</v>
      </c>
      <c r="C30343" t="s">
        <v>3807</v>
      </c>
      <c r="D30343" s="1">
        <v>45519</v>
      </c>
      <c r="E30343" s="2">
        <v>21</v>
      </c>
      <c r="F30343" t="s">
        <v>3808</v>
      </c>
      <c r="G30343" t="s">
        <v>5638</v>
      </c>
    </row>
    <row r="30344" spans="1:7" x14ac:dyDescent="0.25">
      <c r="A30344" t="s">
        <v>3805</v>
      </c>
      <c r="B30344" t="s">
        <v>3806</v>
      </c>
      <c r="C30344" t="s">
        <v>3807</v>
      </c>
      <c r="D30344" s="1">
        <v>45519</v>
      </c>
      <c r="E30344" s="2">
        <v>21</v>
      </c>
      <c r="F30344" t="s">
        <v>3809</v>
      </c>
      <c r="G30344" t="s">
        <v>5638</v>
      </c>
    </row>
    <row r="30345" spans="1:7" x14ac:dyDescent="0.25">
      <c r="A30345" t="s">
        <v>5403</v>
      </c>
      <c r="B30345" t="s">
        <v>5404</v>
      </c>
      <c r="C30345" t="s">
        <v>758</v>
      </c>
      <c r="D30345" s="1">
        <v>45519</v>
      </c>
      <c r="E30345" s="2">
        <v>84</v>
      </c>
      <c r="F30345" t="s">
        <v>5405</v>
      </c>
      <c r="G30345" t="s">
        <v>34</v>
      </c>
    </row>
    <row r="30346" spans="1:7" x14ac:dyDescent="0.25">
      <c r="A30346" t="s">
        <v>4802</v>
      </c>
      <c r="B30346" t="s">
        <v>4803</v>
      </c>
      <c r="D30346" s="1">
        <v>45519</v>
      </c>
      <c r="E30346" s="2">
        <v>1500</v>
      </c>
      <c r="F30346" t="s">
        <v>4804</v>
      </c>
      <c r="G30346" t="s">
        <v>6423</v>
      </c>
    </row>
    <row r="30347" spans="1:7" x14ac:dyDescent="0.25">
      <c r="A30347">
        <v>874</v>
      </c>
      <c r="B30347" t="s">
        <v>6384</v>
      </c>
      <c r="D30347" s="1">
        <v>45519</v>
      </c>
      <c r="E30347" s="2">
        <v>84</v>
      </c>
      <c r="G30347" t="s">
        <v>34</v>
      </c>
    </row>
    <row r="30348" spans="1:7" x14ac:dyDescent="0.25">
      <c r="A30348">
        <v>522</v>
      </c>
      <c r="B30348" t="s">
        <v>1106</v>
      </c>
      <c r="C30348" t="s">
        <v>6756</v>
      </c>
      <c r="D30348" s="1">
        <v>45519</v>
      </c>
      <c r="E30348" s="2">
        <v>400</v>
      </c>
      <c r="F30348" t="s">
        <v>6757</v>
      </c>
      <c r="G30348" t="s">
        <v>6423</v>
      </c>
    </row>
    <row r="30349" spans="1:7" x14ac:dyDescent="0.25">
      <c r="A30349" t="s">
        <v>49</v>
      </c>
      <c r="B30349" t="s">
        <v>50</v>
      </c>
      <c r="C30349" t="s">
        <v>51</v>
      </c>
      <c r="D30349" s="1">
        <v>45519</v>
      </c>
      <c r="E30349" s="2">
        <v>140</v>
      </c>
      <c r="F30349" t="s">
        <v>52</v>
      </c>
      <c r="G30349" t="s">
        <v>2663</v>
      </c>
    </row>
    <row r="30350" spans="1:7" x14ac:dyDescent="0.25">
      <c r="A30350" t="s">
        <v>2463</v>
      </c>
      <c r="B30350" t="s">
        <v>2464</v>
      </c>
      <c r="C30350" t="s">
        <v>2465</v>
      </c>
      <c r="D30350" s="1">
        <v>45519</v>
      </c>
      <c r="E30350" s="2">
        <v>100</v>
      </c>
      <c r="F30350" t="s">
        <v>2466</v>
      </c>
      <c r="G30350" t="s">
        <v>2663</v>
      </c>
    </row>
    <row r="30351" spans="1:7" x14ac:dyDescent="0.25">
      <c r="A30351" t="s">
        <v>2463</v>
      </c>
      <c r="B30351" t="s">
        <v>2464</v>
      </c>
      <c r="C30351" t="s">
        <v>2465</v>
      </c>
      <c r="D30351" s="1">
        <v>45519</v>
      </c>
      <c r="E30351" s="2">
        <v>100</v>
      </c>
      <c r="F30351" t="s">
        <v>2467</v>
      </c>
      <c r="G30351" t="s">
        <v>2663</v>
      </c>
    </row>
    <row r="30352" spans="1:7" x14ac:dyDescent="0.25">
      <c r="A30352" t="s">
        <v>2463</v>
      </c>
      <c r="B30352" t="s">
        <v>2464</v>
      </c>
      <c r="C30352" t="s">
        <v>2465</v>
      </c>
      <c r="D30352" s="1">
        <v>45519</v>
      </c>
      <c r="E30352" s="2">
        <v>84</v>
      </c>
      <c r="F30352" t="s">
        <v>2466</v>
      </c>
      <c r="G30352" t="s">
        <v>34</v>
      </c>
    </row>
    <row r="30353" spans="1:7" x14ac:dyDescent="0.25">
      <c r="A30353" t="s">
        <v>2463</v>
      </c>
      <c r="B30353" t="s">
        <v>2464</v>
      </c>
      <c r="C30353" t="s">
        <v>2465</v>
      </c>
      <c r="D30353" s="1">
        <v>45519</v>
      </c>
      <c r="E30353" s="2">
        <v>84</v>
      </c>
      <c r="F30353" t="s">
        <v>2467</v>
      </c>
      <c r="G30353" t="s">
        <v>34</v>
      </c>
    </row>
    <row r="30354" spans="1:7" x14ac:dyDescent="0.25">
      <c r="A30354" t="s">
        <v>40</v>
      </c>
      <c r="B30354" t="s">
        <v>41</v>
      </c>
      <c r="C30354" t="s">
        <v>42</v>
      </c>
      <c r="D30354" s="1">
        <v>45519</v>
      </c>
      <c r="E30354" s="2">
        <v>83.33</v>
      </c>
      <c r="F30354" t="s">
        <v>43</v>
      </c>
      <c r="G30354" t="s">
        <v>2898</v>
      </c>
    </row>
    <row r="30355" spans="1:7" x14ac:dyDescent="0.25">
      <c r="A30355" t="s">
        <v>40</v>
      </c>
      <c r="B30355" t="s">
        <v>41</v>
      </c>
      <c r="C30355" t="s">
        <v>42</v>
      </c>
      <c r="D30355" s="1">
        <v>45519</v>
      </c>
      <c r="E30355" s="2">
        <v>83.33</v>
      </c>
      <c r="F30355" t="s">
        <v>43</v>
      </c>
      <c r="G30355" t="s">
        <v>34</v>
      </c>
    </row>
    <row r="30356" spans="1:7" x14ac:dyDescent="0.25">
      <c r="A30356" t="s">
        <v>2714</v>
      </c>
      <c r="B30356" t="s">
        <v>2715</v>
      </c>
      <c r="C30356" t="s">
        <v>488</v>
      </c>
      <c r="D30356" s="1">
        <v>45519</v>
      </c>
      <c r="E30356" s="2">
        <v>84</v>
      </c>
      <c r="F30356" t="s">
        <v>2716</v>
      </c>
      <c r="G30356" t="s">
        <v>34</v>
      </c>
    </row>
    <row r="30357" spans="1:7" x14ac:dyDescent="0.25">
      <c r="A30357" t="s">
        <v>1257</v>
      </c>
      <c r="B30357" t="s">
        <v>1258</v>
      </c>
      <c r="C30357" t="s">
        <v>1259</v>
      </c>
      <c r="D30357" s="1">
        <v>45519</v>
      </c>
      <c r="E30357" s="2">
        <v>83.33</v>
      </c>
      <c r="F30357" t="s">
        <v>1260</v>
      </c>
      <c r="G30357" t="s">
        <v>34</v>
      </c>
    </row>
    <row r="30358" spans="1:7" x14ac:dyDescent="0.25">
      <c r="A30358" t="s">
        <v>225</v>
      </c>
      <c r="B30358" t="s">
        <v>226</v>
      </c>
      <c r="C30358" t="s">
        <v>227</v>
      </c>
      <c r="D30358" s="1">
        <v>45520</v>
      </c>
      <c r="E30358" s="2">
        <v>0</v>
      </c>
      <c r="F30358" t="s">
        <v>228</v>
      </c>
      <c r="G30358" t="s">
        <v>6423</v>
      </c>
    </row>
    <row r="30359" spans="1:7" x14ac:dyDescent="0.25">
      <c r="A30359">
        <v>1416</v>
      </c>
      <c r="B30359" t="s">
        <v>519</v>
      </c>
      <c r="C30359" t="s">
        <v>2312</v>
      </c>
      <c r="D30359" s="1">
        <v>45520</v>
      </c>
      <c r="E30359" s="2">
        <v>200</v>
      </c>
      <c r="F30359" t="s">
        <v>6991</v>
      </c>
      <c r="G30359" t="s">
        <v>6423</v>
      </c>
    </row>
    <row r="30360" spans="1:7" x14ac:dyDescent="0.25">
      <c r="A30360" t="s">
        <v>2447</v>
      </c>
      <c r="B30360" t="s">
        <v>2448</v>
      </c>
      <c r="D30360" s="1">
        <v>45524</v>
      </c>
      <c r="E30360" s="2">
        <v>5900</v>
      </c>
      <c r="F30360" t="s">
        <v>2449</v>
      </c>
      <c r="G30360" t="s">
        <v>4684</v>
      </c>
    </row>
    <row r="30361" spans="1:7" x14ac:dyDescent="0.25">
      <c r="A30361" t="s">
        <v>2652</v>
      </c>
      <c r="B30361" t="s">
        <v>2653</v>
      </c>
      <c r="D30361" s="1">
        <v>45524</v>
      </c>
      <c r="E30361" s="2">
        <v>1000</v>
      </c>
      <c r="F30361" t="s">
        <v>2654</v>
      </c>
      <c r="G30361" t="s">
        <v>34</v>
      </c>
    </row>
    <row r="30362" spans="1:7" x14ac:dyDescent="0.25">
      <c r="A30362" t="s">
        <v>4440</v>
      </c>
      <c r="B30362" t="s">
        <v>4441</v>
      </c>
      <c r="C30362" t="s">
        <v>2822</v>
      </c>
      <c r="D30362" s="1">
        <v>45524</v>
      </c>
      <c r="E30362" s="2">
        <v>1000</v>
      </c>
      <c r="F30362" t="s">
        <v>4442</v>
      </c>
      <c r="G30362" t="s">
        <v>34</v>
      </c>
    </row>
    <row r="30363" spans="1:7" x14ac:dyDescent="0.25">
      <c r="A30363" t="s">
        <v>4440</v>
      </c>
      <c r="B30363" t="s">
        <v>4441</v>
      </c>
      <c r="C30363" t="s">
        <v>2822</v>
      </c>
      <c r="D30363" s="1">
        <v>45524</v>
      </c>
      <c r="E30363" s="2">
        <v>1000</v>
      </c>
      <c r="F30363" t="s">
        <v>4444</v>
      </c>
      <c r="G30363" t="s">
        <v>34</v>
      </c>
    </row>
    <row r="30364" spans="1:7" x14ac:dyDescent="0.25">
      <c r="A30364" t="s">
        <v>4440</v>
      </c>
      <c r="B30364" t="s">
        <v>4441</v>
      </c>
      <c r="C30364" t="s">
        <v>2822</v>
      </c>
      <c r="D30364" s="1">
        <v>45524</v>
      </c>
      <c r="E30364" s="2">
        <v>2400</v>
      </c>
      <c r="F30364" t="s">
        <v>4442</v>
      </c>
      <c r="G30364" t="s">
        <v>2663</v>
      </c>
    </row>
    <row r="30365" spans="1:7" x14ac:dyDescent="0.25">
      <c r="A30365" t="s">
        <v>4440</v>
      </c>
      <c r="B30365" t="s">
        <v>4441</v>
      </c>
      <c r="C30365" t="s">
        <v>2822</v>
      </c>
      <c r="D30365" s="1">
        <v>45524</v>
      </c>
      <c r="E30365" s="2">
        <v>2400</v>
      </c>
      <c r="F30365" t="s">
        <v>4444</v>
      </c>
      <c r="G30365" t="s">
        <v>2663</v>
      </c>
    </row>
    <row r="30366" spans="1:7" x14ac:dyDescent="0.25">
      <c r="A30366" t="s">
        <v>5385</v>
      </c>
      <c r="B30366" t="s">
        <v>2992</v>
      </c>
      <c r="C30366" t="s">
        <v>5386</v>
      </c>
      <c r="D30366" s="1">
        <v>45525</v>
      </c>
      <c r="E30366" s="2">
        <v>300</v>
      </c>
      <c r="F30366" t="s">
        <v>5387</v>
      </c>
      <c r="G30366" t="s">
        <v>6423</v>
      </c>
    </row>
    <row r="30367" spans="1:7" x14ac:dyDescent="0.25">
      <c r="A30367" t="s">
        <v>5385</v>
      </c>
      <c r="B30367" t="s">
        <v>2992</v>
      </c>
      <c r="C30367" t="s">
        <v>5386</v>
      </c>
      <c r="D30367" s="1">
        <v>45525</v>
      </c>
      <c r="E30367" s="2">
        <v>100</v>
      </c>
      <c r="F30367" t="s">
        <v>5387</v>
      </c>
      <c r="G30367" t="s">
        <v>6423</v>
      </c>
    </row>
    <row r="30368" spans="1:7" x14ac:dyDescent="0.25">
      <c r="A30368">
        <v>1418</v>
      </c>
      <c r="B30368" t="s">
        <v>6992</v>
      </c>
      <c r="D30368" s="1">
        <v>45525</v>
      </c>
      <c r="E30368" s="2">
        <v>1500</v>
      </c>
      <c r="F30368" t="s">
        <v>6993</v>
      </c>
      <c r="G30368" t="s">
        <v>6423</v>
      </c>
    </row>
    <row r="30369" spans="1:7" x14ac:dyDescent="0.25">
      <c r="A30369">
        <v>1422</v>
      </c>
      <c r="B30369" t="s">
        <v>6994</v>
      </c>
      <c r="C30369" t="s">
        <v>6995</v>
      </c>
      <c r="D30369" s="1">
        <v>45525</v>
      </c>
      <c r="E30369" s="2">
        <v>200</v>
      </c>
      <c r="F30369" t="s">
        <v>6996</v>
      </c>
      <c r="G30369" t="s">
        <v>6423</v>
      </c>
    </row>
    <row r="30370" spans="1:7" x14ac:dyDescent="0.25">
      <c r="A30370">
        <v>1423</v>
      </c>
      <c r="B30370" t="s">
        <v>6997</v>
      </c>
      <c r="D30370" s="1">
        <v>45526</v>
      </c>
      <c r="E30370" s="2">
        <v>1750</v>
      </c>
      <c r="F30370" t="s">
        <v>6998</v>
      </c>
      <c r="G30370" t="s">
        <v>6423</v>
      </c>
    </row>
    <row r="30371" spans="1:7" x14ac:dyDescent="0.25">
      <c r="A30371">
        <v>790</v>
      </c>
      <c r="B30371" t="s">
        <v>6214</v>
      </c>
      <c r="D30371" s="1">
        <v>45526</v>
      </c>
      <c r="E30371" s="2">
        <v>2329.27</v>
      </c>
      <c r="G30371" t="s">
        <v>3613</v>
      </c>
    </row>
    <row r="30372" spans="1:7" x14ac:dyDescent="0.25">
      <c r="A30372" t="s">
        <v>225</v>
      </c>
      <c r="B30372" t="s">
        <v>226</v>
      </c>
      <c r="C30372" t="s">
        <v>227</v>
      </c>
      <c r="D30372" s="1">
        <v>45526</v>
      </c>
      <c r="E30372" s="2">
        <v>250</v>
      </c>
      <c r="F30372" t="s">
        <v>228</v>
      </c>
      <c r="G30372" t="s">
        <v>6423</v>
      </c>
    </row>
    <row r="30373" spans="1:7" x14ac:dyDescent="0.25">
      <c r="A30373" t="s">
        <v>225</v>
      </c>
      <c r="B30373" t="s">
        <v>226</v>
      </c>
      <c r="C30373" t="s">
        <v>227</v>
      </c>
      <c r="D30373" s="1">
        <v>45526</v>
      </c>
      <c r="E30373" s="2">
        <v>250</v>
      </c>
      <c r="F30373" t="s">
        <v>228</v>
      </c>
      <c r="G30373" t="s">
        <v>6423</v>
      </c>
    </row>
    <row r="30374" spans="1:7" x14ac:dyDescent="0.25">
      <c r="A30374" t="s">
        <v>2192</v>
      </c>
      <c r="B30374" t="s">
        <v>2193</v>
      </c>
      <c r="C30374" t="s">
        <v>2194</v>
      </c>
      <c r="D30374" s="1">
        <v>45527</v>
      </c>
      <c r="E30374" s="2">
        <v>500</v>
      </c>
      <c r="F30374" t="s">
        <v>2195</v>
      </c>
      <c r="G30374" t="s">
        <v>6423</v>
      </c>
    </row>
    <row r="30375" spans="1:7" x14ac:dyDescent="0.25">
      <c r="A30375" t="s">
        <v>422</v>
      </c>
      <c r="B30375" t="s">
        <v>423</v>
      </c>
      <c r="D30375" s="1">
        <v>45527</v>
      </c>
      <c r="E30375" s="2">
        <v>1000</v>
      </c>
      <c r="G30375" t="s">
        <v>6423</v>
      </c>
    </row>
    <row r="30376" spans="1:7" x14ac:dyDescent="0.25">
      <c r="A30376" t="s">
        <v>4520</v>
      </c>
      <c r="B30376" t="s">
        <v>4521</v>
      </c>
      <c r="D30376" s="1">
        <v>45530</v>
      </c>
      <c r="E30376" s="2">
        <v>1500</v>
      </c>
      <c r="F30376" t="s">
        <v>4522</v>
      </c>
      <c r="G30376" t="s">
        <v>6423</v>
      </c>
    </row>
    <row r="30377" spans="1:7" x14ac:dyDescent="0.25">
      <c r="A30377">
        <v>1425</v>
      </c>
      <c r="B30377" t="s">
        <v>6999</v>
      </c>
      <c r="D30377" s="1">
        <v>45530</v>
      </c>
      <c r="E30377" s="2">
        <v>400</v>
      </c>
      <c r="F30377" t="s">
        <v>7000</v>
      </c>
      <c r="G30377" t="s">
        <v>6423</v>
      </c>
    </row>
    <row r="30378" spans="1:7" x14ac:dyDescent="0.25">
      <c r="A30378">
        <v>1428</v>
      </c>
      <c r="B30378" t="s">
        <v>7001</v>
      </c>
      <c r="D30378" s="1">
        <v>45530</v>
      </c>
      <c r="E30378" s="2">
        <v>400</v>
      </c>
      <c r="F30378" t="s">
        <v>7002</v>
      </c>
      <c r="G30378" t="s">
        <v>6423</v>
      </c>
    </row>
    <row r="30379" spans="1:7" x14ac:dyDescent="0.25">
      <c r="A30379" t="s">
        <v>6093</v>
      </c>
      <c r="B30379" t="s">
        <v>83</v>
      </c>
      <c r="C30379" t="s">
        <v>6094</v>
      </c>
      <c r="D30379" s="1">
        <v>45530</v>
      </c>
      <c r="E30379" s="2">
        <v>200</v>
      </c>
      <c r="F30379" t="s">
        <v>6095</v>
      </c>
      <c r="G30379" t="s">
        <v>6423</v>
      </c>
    </row>
    <row r="30380" spans="1:7" x14ac:dyDescent="0.25">
      <c r="A30380" t="s">
        <v>4730</v>
      </c>
      <c r="B30380" t="s">
        <v>4731</v>
      </c>
      <c r="D30380" s="1">
        <v>45531</v>
      </c>
      <c r="E30380" s="2">
        <v>5000</v>
      </c>
      <c r="F30380" t="s">
        <v>4732</v>
      </c>
      <c r="G30380" t="s">
        <v>6423</v>
      </c>
    </row>
    <row r="30381" spans="1:7" x14ac:dyDescent="0.25">
      <c r="A30381" t="s">
        <v>7003</v>
      </c>
      <c r="B30381" t="s">
        <v>7004</v>
      </c>
      <c r="D30381" s="1">
        <v>45531</v>
      </c>
      <c r="E30381" s="2">
        <v>5000</v>
      </c>
      <c r="G30381" t="s">
        <v>97</v>
      </c>
    </row>
    <row r="30382" spans="1:7" x14ac:dyDescent="0.25">
      <c r="A30382">
        <v>180</v>
      </c>
      <c r="B30382" t="s">
        <v>7005</v>
      </c>
      <c r="C30382" t="s">
        <v>2165</v>
      </c>
      <c r="D30382" s="1">
        <v>45531</v>
      </c>
      <c r="E30382" s="2">
        <v>200</v>
      </c>
      <c r="F30382" t="s">
        <v>7006</v>
      </c>
      <c r="G30382" t="s">
        <v>6423</v>
      </c>
    </row>
    <row r="30383" spans="1:7" x14ac:dyDescent="0.25">
      <c r="A30383" t="s">
        <v>4580</v>
      </c>
      <c r="B30383" t="s">
        <v>1343</v>
      </c>
      <c r="D30383" s="1">
        <v>45532</v>
      </c>
      <c r="E30383" s="2">
        <v>2500</v>
      </c>
      <c r="G30383" t="s">
        <v>6423</v>
      </c>
    </row>
    <row r="30384" spans="1:7" x14ac:dyDescent="0.25">
      <c r="A30384" t="s">
        <v>934</v>
      </c>
      <c r="B30384" t="s">
        <v>935</v>
      </c>
      <c r="C30384" t="s">
        <v>936</v>
      </c>
      <c r="D30384" s="1">
        <v>45532</v>
      </c>
      <c r="E30384" s="2">
        <v>1500</v>
      </c>
      <c r="F30384" t="s">
        <v>937</v>
      </c>
      <c r="G30384" t="s">
        <v>2663</v>
      </c>
    </row>
    <row r="30385" spans="1:7" x14ac:dyDescent="0.25">
      <c r="A30385">
        <v>1433</v>
      </c>
      <c r="B30385" t="s">
        <v>7007</v>
      </c>
      <c r="C30385" t="s">
        <v>7008</v>
      </c>
      <c r="D30385" s="1">
        <v>45533</v>
      </c>
      <c r="E30385" s="2">
        <v>200</v>
      </c>
      <c r="F30385" t="s">
        <v>7009</v>
      </c>
      <c r="G30385" t="s">
        <v>6423</v>
      </c>
    </row>
    <row r="30386" spans="1:7" x14ac:dyDescent="0.25">
      <c r="A30386">
        <v>1400</v>
      </c>
      <c r="B30386" t="s">
        <v>6388</v>
      </c>
      <c r="C30386" t="s">
        <v>6964</v>
      </c>
      <c r="D30386" s="1">
        <v>45534</v>
      </c>
      <c r="E30386" s="2">
        <v>5</v>
      </c>
      <c r="F30386" t="s">
        <v>6965</v>
      </c>
      <c r="G30386" t="s">
        <v>5789</v>
      </c>
    </row>
    <row r="30387" spans="1:7" x14ac:dyDescent="0.25">
      <c r="A30387">
        <v>1247</v>
      </c>
      <c r="B30387" t="s">
        <v>6836</v>
      </c>
      <c r="C30387" t="s">
        <v>6837</v>
      </c>
      <c r="D30387" s="1">
        <v>45534</v>
      </c>
      <c r="E30387" s="2">
        <v>5</v>
      </c>
      <c r="F30387" t="s">
        <v>6838</v>
      </c>
      <c r="G30387" t="s">
        <v>5789</v>
      </c>
    </row>
    <row r="30388" spans="1:7" x14ac:dyDescent="0.25">
      <c r="A30388">
        <v>205</v>
      </c>
      <c r="B30388" t="s">
        <v>5662</v>
      </c>
      <c r="C30388" t="s">
        <v>5663</v>
      </c>
      <c r="D30388" s="1">
        <v>45534</v>
      </c>
      <c r="E30388" s="2">
        <v>84</v>
      </c>
      <c r="F30388" t="s">
        <v>5664</v>
      </c>
      <c r="G30388" t="s">
        <v>6858</v>
      </c>
    </row>
    <row r="30389" spans="1:7" x14ac:dyDescent="0.25">
      <c r="A30389">
        <v>205</v>
      </c>
      <c r="B30389" t="s">
        <v>5662</v>
      </c>
      <c r="C30389" t="s">
        <v>5663</v>
      </c>
      <c r="D30389" s="1">
        <v>45534</v>
      </c>
      <c r="E30389" s="2">
        <v>84</v>
      </c>
      <c r="F30389" t="s">
        <v>5665</v>
      </c>
      <c r="G30389" t="s">
        <v>6858</v>
      </c>
    </row>
    <row r="30390" spans="1:7" x14ac:dyDescent="0.25">
      <c r="A30390">
        <v>68</v>
      </c>
      <c r="B30390" t="s">
        <v>5551</v>
      </c>
      <c r="C30390" t="s">
        <v>5552</v>
      </c>
      <c r="D30390" s="1">
        <v>45534</v>
      </c>
      <c r="E30390" s="2">
        <v>15</v>
      </c>
      <c r="F30390" t="s">
        <v>5553</v>
      </c>
      <c r="G30390" t="s">
        <v>4685</v>
      </c>
    </row>
    <row r="30391" spans="1:7" x14ac:dyDescent="0.25">
      <c r="A30391">
        <v>45</v>
      </c>
      <c r="B30391" t="s">
        <v>1578</v>
      </c>
      <c r="C30391" t="s">
        <v>3033</v>
      </c>
      <c r="D30391" s="1">
        <v>45534</v>
      </c>
      <c r="E30391" s="2">
        <v>84</v>
      </c>
      <c r="F30391" t="s">
        <v>5518</v>
      </c>
      <c r="G30391" t="s">
        <v>2977</v>
      </c>
    </row>
    <row r="30392" spans="1:7" x14ac:dyDescent="0.25">
      <c r="A30392">
        <v>851</v>
      </c>
      <c r="B30392" t="s">
        <v>6504</v>
      </c>
      <c r="C30392" t="s">
        <v>6505</v>
      </c>
      <c r="D30392" s="1">
        <v>45534</v>
      </c>
      <c r="E30392" s="2">
        <v>42</v>
      </c>
      <c r="F30392" t="s">
        <v>6506</v>
      </c>
      <c r="G30392" t="s">
        <v>6507</v>
      </c>
    </row>
    <row r="30393" spans="1:7" x14ac:dyDescent="0.25">
      <c r="A30393">
        <v>276</v>
      </c>
      <c r="B30393" t="s">
        <v>5802</v>
      </c>
      <c r="C30393" t="s">
        <v>5803</v>
      </c>
      <c r="D30393" s="1">
        <v>45534</v>
      </c>
      <c r="E30393" s="2">
        <v>5</v>
      </c>
      <c r="G30393" t="s">
        <v>5789</v>
      </c>
    </row>
    <row r="30394" spans="1:7" x14ac:dyDescent="0.25">
      <c r="A30394">
        <v>278</v>
      </c>
      <c r="B30394" t="s">
        <v>2822</v>
      </c>
      <c r="C30394" t="s">
        <v>779</v>
      </c>
      <c r="D30394" s="1">
        <v>45534</v>
      </c>
      <c r="E30394" s="2">
        <v>5</v>
      </c>
      <c r="F30394" t="s">
        <v>5801</v>
      </c>
      <c r="G30394" t="s">
        <v>5789</v>
      </c>
    </row>
    <row r="30395" spans="1:7" x14ac:dyDescent="0.25">
      <c r="A30395">
        <v>383</v>
      </c>
      <c r="B30395" t="s">
        <v>5772</v>
      </c>
      <c r="C30395" t="s">
        <v>5876</v>
      </c>
      <c r="D30395" s="1">
        <v>45534</v>
      </c>
      <c r="E30395" s="2">
        <v>50</v>
      </c>
      <c r="F30395" t="s">
        <v>5877</v>
      </c>
      <c r="G30395" t="s">
        <v>6428</v>
      </c>
    </row>
    <row r="30396" spans="1:7" x14ac:dyDescent="0.25">
      <c r="A30396" t="s">
        <v>5385</v>
      </c>
      <c r="B30396" t="s">
        <v>2992</v>
      </c>
      <c r="C30396" t="s">
        <v>5386</v>
      </c>
      <c r="D30396" s="1">
        <v>45534</v>
      </c>
      <c r="E30396" s="2">
        <v>100</v>
      </c>
      <c r="F30396" t="s">
        <v>5387</v>
      </c>
      <c r="G30396" t="s">
        <v>67</v>
      </c>
    </row>
    <row r="30397" spans="1:7" x14ac:dyDescent="0.25">
      <c r="A30397" t="s">
        <v>5385</v>
      </c>
      <c r="B30397" t="s">
        <v>2992</v>
      </c>
      <c r="C30397" t="s">
        <v>5386</v>
      </c>
      <c r="D30397" s="1">
        <v>45534</v>
      </c>
      <c r="E30397" s="2">
        <v>200</v>
      </c>
      <c r="F30397" t="s">
        <v>5387</v>
      </c>
      <c r="G30397" t="s">
        <v>6423</v>
      </c>
    </row>
    <row r="30398" spans="1:7" x14ac:dyDescent="0.25">
      <c r="A30398" t="s">
        <v>3686</v>
      </c>
      <c r="B30398" t="s">
        <v>764</v>
      </c>
      <c r="C30398" t="s">
        <v>3687</v>
      </c>
      <c r="D30398" s="1">
        <v>45534</v>
      </c>
      <c r="E30398" s="2">
        <v>5</v>
      </c>
      <c r="F30398" t="s">
        <v>3688</v>
      </c>
      <c r="G30398" t="s">
        <v>1245</v>
      </c>
    </row>
    <row r="30399" spans="1:7" x14ac:dyDescent="0.25">
      <c r="A30399" t="s">
        <v>3686</v>
      </c>
      <c r="B30399" t="s">
        <v>764</v>
      </c>
      <c r="C30399" t="s">
        <v>3687</v>
      </c>
      <c r="D30399" s="1">
        <v>45534</v>
      </c>
      <c r="E30399" s="2">
        <v>5</v>
      </c>
      <c r="F30399" t="s">
        <v>3688</v>
      </c>
      <c r="G30399" t="s">
        <v>97</v>
      </c>
    </row>
    <row r="30400" spans="1:7" x14ac:dyDescent="0.25">
      <c r="A30400" t="s">
        <v>2742</v>
      </c>
      <c r="B30400" t="s">
        <v>2743</v>
      </c>
      <c r="C30400" t="s">
        <v>2744</v>
      </c>
      <c r="D30400" s="1">
        <v>45534</v>
      </c>
      <c r="E30400" s="2">
        <v>150</v>
      </c>
      <c r="F30400" t="s">
        <v>2745</v>
      </c>
      <c r="G30400" t="s">
        <v>2746</v>
      </c>
    </row>
    <row r="30401" spans="1:7" x14ac:dyDescent="0.25">
      <c r="A30401" t="s">
        <v>2742</v>
      </c>
      <c r="B30401" t="s">
        <v>2743</v>
      </c>
      <c r="C30401" t="s">
        <v>2744</v>
      </c>
      <c r="D30401" s="1">
        <v>45534</v>
      </c>
      <c r="E30401" s="2">
        <v>150</v>
      </c>
      <c r="F30401" t="s">
        <v>2747</v>
      </c>
      <c r="G30401" t="s">
        <v>2746</v>
      </c>
    </row>
    <row r="30402" spans="1:7" x14ac:dyDescent="0.25">
      <c r="A30402" t="s">
        <v>4680</v>
      </c>
      <c r="B30402" t="s">
        <v>4681</v>
      </c>
      <c r="C30402" t="s">
        <v>4682</v>
      </c>
      <c r="D30402" s="1">
        <v>45534</v>
      </c>
      <c r="E30402" s="2">
        <v>84</v>
      </c>
      <c r="F30402" t="s">
        <v>4683</v>
      </c>
      <c r="G30402" t="s">
        <v>2977</v>
      </c>
    </row>
    <row r="30403" spans="1:7" x14ac:dyDescent="0.25">
      <c r="A30403" t="s">
        <v>3689</v>
      </c>
      <c r="B30403" t="s">
        <v>3690</v>
      </c>
      <c r="C30403" t="s">
        <v>3691</v>
      </c>
      <c r="D30403" s="1">
        <v>45534</v>
      </c>
      <c r="E30403" s="2">
        <v>34.96</v>
      </c>
      <c r="F30403" t="s">
        <v>3692</v>
      </c>
      <c r="G30403" t="s">
        <v>97</v>
      </c>
    </row>
    <row r="30404" spans="1:7" x14ac:dyDescent="0.25">
      <c r="A30404" t="s">
        <v>1803</v>
      </c>
      <c r="B30404" t="s">
        <v>1804</v>
      </c>
      <c r="C30404" t="s">
        <v>1805</v>
      </c>
      <c r="D30404" s="1">
        <v>45534</v>
      </c>
      <c r="E30404" s="2">
        <v>25</v>
      </c>
      <c r="F30404" t="s">
        <v>1806</v>
      </c>
      <c r="G30404" t="s">
        <v>271</v>
      </c>
    </row>
    <row r="30405" spans="1:7" x14ac:dyDescent="0.25">
      <c r="A30405" t="s">
        <v>1803</v>
      </c>
      <c r="B30405" t="s">
        <v>1804</v>
      </c>
      <c r="C30405" t="s">
        <v>1805</v>
      </c>
      <c r="D30405" s="1">
        <v>45534</v>
      </c>
      <c r="E30405" s="2">
        <v>25</v>
      </c>
      <c r="F30405" t="s">
        <v>1806</v>
      </c>
      <c r="G30405" t="s">
        <v>5422</v>
      </c>
    </row>
    <row r="30406" spans="1:7" x14ac:dyDescent="0.25">
      <c r="A30406" t="s">
        <v>322</v>
      </c>
      <c r="B30406" t="s">
        <v>323</v>
      </c>
      <c r="C30406" t="s">
        <v>324</v>
      </c>
      <c r="D30406" s="1">
        <v>45534</v>
      </c>
      <c r="E30406" s="2">
        <v>63</v>
      </c>
      <c r="F30406" t="s">
        <v>325</v>
      </c>
      <c r="G30406" t="s">
        <v>326</v>
      </c>
    </row>
    <row r="30407" spans="1:7" x14ac:dyDescent="0.25">
      <c r="A30407" t="s">
        <v>322</v>
      </c>
      <c r="B30407" t="s">
        <v>323</v>
      </c>
      <c r="C30407" t="s">
        <v>324</v>
      </c>
      <c r="D30407" s="1">
        <v>45534</v>
      </c>
      <c r="E30407" s="2">
        <v>63</v>
      </c>
      <c r="F30407" t="s">
        <v>327</v>
      </c>
      <c r="G30407" t="s">
        <v>326</v>
      </c>
    </row>
    <row r="30408" spans="1:7" x14ac:dyDescent="0.25">
      <c r="A30408" t="s">
        <v>312</v>
      </c>
      <c r="B30408" t="s">
        <v>248</v>
      </c>
      <c r="C30408" t="s">
        <v>313</v>
      </c>
      <c r="D30408" s="1">
        <v>45534</v>
      </c>
      <c r="E30408" s="2">
        <v>50</v>
      </c>
      <c r="F30408" t="s">
        <v>314</v>
      </c>
      <c r="G30408" t="s">
        <v>315</v>
      </c>
    </row>
    <row r="30409" spans="1:7" x14ac:dyDescent="0.25">
      <c r="A30409" t="s">
        <v>1590</v>
      </c>
      <c r="B30409" t="s">
        <v>1591</v>
      </c>
      <c r="C30409" t="s">
        <v>1592</v>
      </c>
      <c r="D30409" s="1">
        <v>45534</v>
      </c>
      <c r="E30409" s="2">
        <v>5</v>
      </c>
      <c r="F30409" t="s">
        <v>1593</v>
      </c>
      <c r="G30409" t="s">
        <v>1245</v>
      </c>
    </row>
    <row r="30410" spans="1:7" x14ac:dyDescent="0.25">
      <c r="A30410" t="s">
        <v>529</v>
      </c>
      <c r="B30410" t="s">
        <v>290</v>
      </c>
      <c r="C30410" t="s">
        <v>530</v>
      </c>
      <c r="D30410" s="1">
        <v>45534</v>
      </c>
      <c r="E30410" s="2">
        <v>25</v>
      </c>
      <c r="F30410" t="s">
        <v>531</v>
      </c>
      <c r="G30410" t="s">
        <v>3282</v>
      </c>
    </row>
    <row r="30411" spans="1:7" x14ac:dyDescent="0.25">
      <c r="A30411" t="s">
        <v>2153</v>
      </c>
      <c r="B30411" t="s">
        <v>614</v>
      </c>
      <c r="C30411" t="s">
        <v>1310</v>
      </c>
      <c r="D30411" s="1">
        <v>45534</v>
      </c>
      <c r="E30411" s="2">
        <v>10</v>
      </c>
      <c r="F30411" t="s">
        <v>2154</v>
      </c>
      <c r="G30411" t="s">
        <v>1245</v>
      </c>
    </row>
    <row r="30412" spans="1:7" x14ac:dyDescent="0.25">
      <c r="A30412" t="s">
        <v>2000</v>
      </c>
      <c r="B30412" t="s">
        <v>2001</v>
      </c>
      <c r="C30412" t="s">
        <v>2002</v>
      </c>
      <c r="D30412" s="1">
        <v>45534</v>
      </c>
      <c r="E30412" s="2">
        <v>100</v>
      </c>
      <c r="F30412" t="s">
        <v>2003</v>
      </c>
      <c r="G30412" t="s">
        <v>2681</v>
      </c>
    </row>
    <row r="30413" spans="1:7" x14ac:dyDescent="0.25">
      <c r="A30413" t="s">
        <v>2000</v>
      </c>
      <c r="B30413" t="s">
        <v>2001</v>
      </c>
      <c r="C30413" t="s">
        <v>2002</v>
      </c>
      <c r="D30413" s="1">
        <v>45534</v>
      </c>
      <c r="E30413" s="2">
        <v>100</v>
      </c>
      <c r="F30413" t="s">
        <v>2004</v>
      </c>
      <c r="G30413" t="s">
        <v>2681</v>
      </c>
    </row>
    <row r="30414" spans="1:7" x14ac:dyDescent="0.25">
      <c r="A30414" t="s">
        <v>2690</v>
      </c>
      <c r="B30414" t="s">
        <v>2691</v>
      </c>
      <c r="C30414" t="s">
        <v>2692</v>
      </c>
      <c r="D30414" s="1">
        <v>45534</v>
      </c>
      <c r="E30414" s="2">
        <v>50</v>
      </c>
      <c r="F30414" t="s">
        <v>2693</v>
      </c>
      <c r="G30414" t="s">
        <v>1715</v>
      </c>
    </row>
    <row r="30415" spans="1:7" x14ac:dyDescent="0.25">
      <c r="A30415" t="s">
        <v>2690</v>
      </c>
      <c r="B30415" t="s">
        <v>2691</v>
      </c>
      <c r="C30415" t="s">
        <v>2692</v>
      </c>
      <c r="D30415" s="1">
        <v>45534</v>
      </c>
      <c r="E30415" s="2">
        <v>50</v>
      </c>
      <c r="F30415" t="s">
        <v>2693</v>
      </c>
      <c r="G30415" t="s">
        <v>1725</v>
      </c>
    </row>
    <row r="30416" spans="1:7" x14ac:dyDescent="0.25">
      <c r="A30416" t="s">
        <v>636</v>
      </c>
      <c r="B30416" t="s">
        <v>637</v>
      </c>
      <c r="C30416" t="s">
        <v>638</v>
      </c>
      <c r="D30416" s="1">
        <v>45534</v>
      </c>
      <c r="E30416" s="2">
        <v>10</v>
      </c>
      <c r="F30416" t="s">
        <v>639</v>
      </c>
      <c r="G30416" t="s">
        <v>471</v>
      </c>
    </row>
    <row r="30417" spans="1:7" x14ac:dyDescent="0.25">
      <c r="A30417" t="s">
        <v>636</v>
      </c>
      <c r="B30417" t="s">
        <v>637</v>
      </c>
      <c r="C30417" t="s">
        <v>638</v>
      </c>
      <c r="D30417" s="1">
        <v>45534</v>
      </c>
      <c r="E30417" s="2">
        <v>10</v>
      </c>
      <c r="F30417" t="s">
        <v>639</v>
      </c>
      <c r="G30417" t="s">
        <v>1695</v>
      </c>
    </row>
    <row r="30418" spans="1:7" x14ac:dyDescent="0.25">
      <c r="A30418" t="s">
        <v>4053</v>
      </c>
      <c r="B30418" t="s">
        <v>580</v>
      </c>
      <c r="C30418" t="s">
        <v>4054</v>
      </c>
      <c r="D30418" s="1">
        <v>45534</v>
      </c>
      <c r="E30418" s="2">
        <v>15</v>
      </c>
      <c r="F30418" t="s">
        <v>4055</v>
      </c>
      <c r="G30418" t="s">
        <v>3282</v>
      </c>
    </row>
    <row r="30419" spans="1:7" x14ac:dyDescent="0.25">
      <c r="A30419" t="s">
        <v>4053</v>
      </c>
      <c r="B30419" t="s">
        <v>580</v>
      </c>
      <c r="C30419" t="s">
        <v>4054</v>
      </c>
      <c r="D30419" s="1">
        <v>45534</v>
      </c>
      <c r="E30419" s="2">
        <v>15</v>
      </c>
      <c r="F30419" t="s">
        <v>4055</v>
      </c>
      <c r="G30419" t="s">
        <v>3282</v>
      </c>
    </row>
    <row r="30420" spans="1:7" x14ac:dyDescent="0.25">
      <c r="A30420" t="s">
        <v>4053</v>
      </c>
      <c r="B30420" t="s">
        <v>580</v>
      </c>
      <c r="C30420" t="s">
        <v>4054</v>
      </c>
      <c r="D30420" s="1">
        <v>45534</v>
      </c>
      <c r="E30420" s="2">
        <v>15</v>
      </c>
      <c r="F30420" t="s">
        <v>4056</v>
      </c>
      <c r="G30420" t="s">
        <v>3282</v>
      </c>
    </row>
    <row r="30421" spans="1:7" x14ac:dyDescent="0.25">
      <c r="A30421" t="s">
        <v>4525</v>
      </c>
      <c r="B30421" t="s">
        <v>4526</v>
      </c>
      <c r="C30421" t="s">
        <v>3574</v>
      </c>
      <c r="D30421" s="1">
        <v>45534</v>
      </c>
      <c r="E30421" s="2">
        <v>84</v>
      </c>
      <c r="F30421" t="s">
        <v>4527</v>
      </c>
      <c r="G30421" t="s">
        <v>2977</v>
      </c>
    </row>
    <row r="30422" spans="1:7" x14ac:dyDescent="0.25">
      <c r="A30422" t="s">
        <v>2245</v>
      </c>
      <c r="B30422" t="s">
        <v>2246</v>
      </c>
      <c r="C30422" t="s">
        <v>2247</v>
      </c>
      <c r="D30422" s="1">
        <v>45534</v>
      </c>
      <c r="E30422" s="2">
        <v>10</v>
      </c>
      <c r="F30422" t="s">
        <v>2248</v>
      </c>
      <c r="G30422" t="s">
        <v>6257</v>
      </c>
    </row>
    <row r="30423" spans="1:7" x14ac:dyDescent="0.25">
      <c r="A30423" t="s">
        <v>2245</v>
      </c>
      <c r="B30423" t="s">
        <v>2246</v>
      </c>
      <c r="C30423" t="s">
        <v>2247</v>
      </c>
      <c r="D30423" s="1">
        <v>45534</v>
      </c>
      <c r="E30423" s="2">
        <v>10</v>
      </c>
      <c r="F30423" t="s">
        <v>2249</v>
      </c>
      <c r="G30423" t="s">
        <v>6257</v>
      </c>
    </row>
    <row r="30424" spans="1:7" x14ac:dyDescent="0.25">
      <c r="A30424" t="s">
        <v>4990</v>
      </c>
      <c r="B30424" t="s">
        <v>4991</v>
      </c>
      <c r="C30424" t="s">
        <v>4992</v>
      </c>
      <c r="D30424" s="1">
        <v>45534</v>
      </c>
      <c r="E30424" s="2">
        <v>100</v>
      </c>
      <c r="F30424" t="s">
        <v>4993</v>
      </c>
      <c r="G30424" t="s">
        <v>6844</v>
      </c>
    </row>
    <row r="30425" spans="1:7" x14ac:dyDescent="0.25">
      <c r="A30425" t="s">
        <v>4990</v>
      </c>
      <c r="B30425" t="s">
        <v>4991</v>
      </c>
      <c r="C30425" t="s">
        <v>4992</v>
      </c>
      <c r="D30425" s="1">
        <v>45534</v>
      </c>
      <c r="E30425" s="2">
        <v>100</v>
      </c>
      <c r="F30425" t="s">
        <v>4994</v>
      </c>
      <c r="G30425" t="s">
        <v>6844</v>
      </c>
    </row>
    <row r="30426" spans="1:7" x14ac:dyDescent="0.25">
      <c r="A30426" t="s">
        <v>2272</v>
      </c>
      <c r="B30426" t="s">
        <v>2273</v>
      </c>
      <c r="C30426" t="s">
        <v>2274</v>
      </c>
      <c r="D30426" s="1">
        <v>45534</v>
      </c>
      <c r="E30426" s="2">
        <v>350</v>
      </c>
      <c r="F30426" t="s">
        <v>2275</v>
      </c>
      <c r="G30426" t="s">
        <v>2663</v>
      </c>
    </row>
    <row r="30427" spans="1:7" x14ac:dyDescent="0.25">
      <c r="A30427" t="s">
        <v>2272</v>
      </c>
      <c r="B30427" t="s">
        <v>2273</v>
      </c>
      <c r="C30427" t="s">
        <v>2274</v>
      </c>
      <c r="D30427" s="1">
        <v>45534</v>
      </c>
      <c r="E30427" s="2">
        <v>350</v>
      </c>
      <c r="F30427" t="s">
        <v>2276</v>
      </c>
      <c r="G30427" t="s">
        <v>2663</v>
      </c>
    </row>
    <row r="30428" spans="1:7" x14ac:dyDescent="0.25">
      <c r="A30428" t="s">
        <v>2272</v>
      </c>
      <c r="B30428" t="s">
        <v>2273</v>
      </c>
      <c r="C30428" t="s">
        <v>2274</v>
      </c>
      <c r="D30428" s="1">
        <v>45534</v>
      </c>
      <c r="E30428" s="2">
        <v>41.67</v>
      </c>
      <c r="F30428" t="s">
        <v>2275</v>
      </c>
      <c r="G30428" t="s">
        <v>3650</v>
      </c>
    </row>
    <row r="30429" spans="1:7" x14ac:dyDescent="0.25">
      <c r="A30429" t="s">
        <v>2272</v>
      </c>
      <c r="B30429" t="s">
        <v>2273</v>
      </c>
      <c r="C30429" t="s">
        <v>2274</v>
      </c>
      <c r="D30429" s="1">
        <v>45534</v>
      </c>
      <c r="E30429" s="2">
        <v>41.67</v>
      </c>
      <c r="F30429" t="s">
        <v>2276</v>
      </c>
      <c r="G30429" t="s">
        <v>3650</v>
      </c>
    </row>
    <row r="30430" spans="1:7" x14ac:dyDescent="0.25">
      <c r="A30430" t="s">
        <v>2272</v>
      </c>
      <c r="B30430" t="s">
        <v>2273</v>
      </c>
      <c r="C30430" t="s">
        <v>2274</v>
      </c>
      <c r="D30430" s="1">
        <v>45534</v>
      </c>
      <c r="E30430" s="2">
        <v>83.33</v>
      </c>
      <c r="F30430" t="s">
        <v>2275</v>
      </c>
      <c r="G30430" t="s">
        <v>2977</v>
      </c>
    </row>
    <row r="30431" spans="1:7" x14ac:dyDescent="0.25">
      <c r="A30431" t="s">
        <v>2272</v>
      </c>
      <c r="B30431" t="s">
        <v>2273</v>
      </c>
      <c r="C30431" t="s">
        <v>2274</v>
      </c>
      <c r="D30431" s="1">
        <v>45534</v>
      </c>
      <c r="E30431" s="2">
        <v>83.33</v>
      </c>
      <c r="F30431" t="s">
        <v>2276</v>
      </c>
      <c r="G30431" t="s">
        <v>2977</v>
      </c>
    </row>
    <row r="30432" spans="1:7" x14ac:dyDescent="0.25">
      <c r="A30432" t="s">
        <v>225</v>
      </c>
      <c r="B30432" t="s">
        <v>226</v>
      </c>
      <c r="C30432" t="s">
        <v>227</v>
      </c>
      <c r="D30432" s="1">
        <v>45534</v>
      </c>
      <c r="E30432" s="2">
        <v>84</v>
      </c>
      <c r="F30432" t="s">
        <v>228</v>
      </c>
      <c r="G30432" t="s">
        <v>2977</v>
      </c>
    </row>
    <row r="30433" spans="1:7" x14ac:dyDescent="0.25">
      <c r="A30433" t="s">
        <v>1541</v>
      </c>
      <c r="B30433" t="s">
        <v>1542</v>
      </c>
      <c r="C30433" t="s">
        <v>1543</v>
      </c>
      <c r="D30433" s="1">
        <v>45534</v>
      </c>
      <c r="E30433" s="2">
        <v>20</v>
      </c>
      <c r="F30433" t="s">
        <v>1544</v>
      </c>
      <c r="G30433" t="s">
        <v>114</v>
      </c>
    </row>
    <row r="30434" spans="1:7" x14ac:dyDescent="0.25">
      <c r="A30434" t="s">
        <v>1541</v>
      </c>
      <c r="B30434" t="s">
        <v>1542</v>
      </c>
      <c r="C30434" t="s">
        <v>1543</v>
      </c>
      <c r="D30434" s="1">
        <v>45534</v>
      </c>
      <c r="E30434" s="2">
        <v>20</v>
      </c>
      <c r="F30434" t="s">
        <v>1545</v>
      </c>
      <c r="G30434" t="s">
        <v>114</v>
      </c>
    </row>
    <row r="30435" spans="1:7" x14ac:dyDescent="0.25">
      <c r="A30435" t="s">
        <v>4621</v>
      </c>
      <c r="B30435" t="s">
        <v>4622</v>
      </c>
      <c r="C30435" t="s">
        <v>4623</v>
      </c>
      <c r="D30435" s="1">
        <v>45534</v>
      </c>
      <c r="E30435" s="2">
        <v>250</v>
      </c>
      <c r="F30435" t="s">
        <v>4624</v>
      </c>
      <c r="G30435" t="s">
        <v>6332</v>
      </c>
    </row>
    <row r="30436" spans="1:7" x14ac:dyDescent="0.25">
      <c r="A30436" t="s">
        <v>3800</v>
      </c>
      <c r="B30436" t="s">
        <v>1430</v>
      </c>
      <c r="C30436" t="s">
        <v>3801</v>
      </c>
      <c r="D30436" s="1">
        <v>45534</v>
      </c>
      <c r="E30436" s="2">
        <v>10</v>
      </c>
      <c r="F30436" t="s">
        <v>3802</v>
      </c>
      <c r="G30436" t="s">
        <v>2700</v>
      </c>
    </row>
    <row r="30437" spans="1:7" x14ac:dyDescent="0.25">
      <c r="A30437" t="s">
        <v>3800</v>
      </c>
      <c r="B30437" t="s">
        <v>1430</v>
      </c>
      <c r="C30437" t="s">
        <v>3801</v>
      </c>
      <c r="D30437" s="1">
        <v>45534</v>
      </c>
      <c r="E30437" s="2">
        <v>10</v>
      </c>
      <c r="F30437" t="s">
        <v>3802</v>
      </c>
      <c r="G30437" t="s">
        <v>1245</v>
      </c>
    </row>
    <row r="30438" spans="1:7" x14ac:dyDescent="0.25">
      <c r="A30438" t="s">
        <v>2758</v>
      </c>
      <c r="B30438" t="s">
        <v>2759</v>
      </c>
      <c r="C30438" t="s">
        <v>2760</v>
      </c>
      <c r="D30438" s="1">
        <v>45534</v>
      </c>
      <c r="E30438" s="2">
        <v>15</v>
      </c>
      <c r="F30438" t="s">
        <v>2761</v>
      </c>
      <c r="G30438" t="s">
        <v>3282</v>
      </c>
    </row>
    <row r="30439" spans="1:7" x14ac:dyDescent="0.25">
      <c r="A30439" t="s">
        <v>155</v>
      </c>
      <c r="B30439" t="s">
        <v>156</v>
      </c>
      <c r="C30439" t="s">
        <v>157</v>
      </c>
      <c r="D30439" s="1">
        <v>45534</v>
      </c>
      <c r="E30439" s="2">
        <v>20</v>
      </c>
      <c r="F30439" t="s">
        <v>158</v>
      </c>
      <c r="G30439" t="s">
        <v>5789</v>
      </c>
    </row>
    <row r="30440" spans="1:7" x14ac:dyDescent="0.25">
      <c r="A30440" t="s">
        <v>155</v>
      </c>
      <c r="B30440" t="s">
        <v>156</v>
      </c>
      <c r="C30440" t="s">
        <v>157</v>
      </c>
      <c r="D30440" s="1">
        <v>45534</v>
      </c>
      <c r="E30440" s="2">
        <v>20</v>
      </c>
      <c r="F30440" t="s">
        <v>158</v>
      </c>
      <c r="G30440" t="s">
        <v>5789</v>
      </c>
    </row>
    <row r="30441" spans="1:7" x14ac:dyDescent="0.25">
      <c r="A30441" t="s">
        <v>3247</v>
      </c>
      <c r="B30441" t="s">
        <v>3248</v>
      </c>
      <c r="C30441" t="s">
        <v>3249</v>
      </c>
      <c r="D30441" s="1">
        <v>45534</v>
      </c>
      <c r="E30441" s="2">
        <v>10</v>
      </c>
      <c r="F30441" t="s">
        <v>3250</v>
      </c>
      <c r="G30441" t="s">
        <v>3649</v>
      </c>
    </row>
    <row r="30442" spans="1:7" x14ac:dyDescent="0.25">
      <c r="A30442" t="s">
        <v>1464</v>
      </c>
      <c r="B30442" t="s">
        <v>1465</v>
      </c>
      <c r="C30442" t="s">
        <v>627</v>
      </c>
      <c r="D30442" s="1">
        <v>45534</v>
      </c>
      <c r="E30442" s="2">
        <v>20</v>
      </c>
      <c r="F30442" t="s">
        <v>1466</v>
      </c>
      <c r="G30442" t="s">
        <v>478</v>
      </c>
    </row>
    <row r="30443" spans="1:7" x14ac:dyDescent="0.25">
      <c r="A30443" t="s">
        <v>1464</v>
      </c>
      <c r="B30443" t="s">
        <v>1465</v>
      </c>
      <c r="C30443" t="s">
        <v>627</v>
      </c>
      <c r="D30443" s="1">
        <v>45534</v>
      </c>
      <c r="E30443" s="2">
        <v>20</v>
      </c>
      <c r="F30443" t="s">
        <v>1466</v>
      </c>
      <c r="G30443" t="s">
        <v>478</v>
      </c>
    </row>
    <row r="30444" spans="1:7" x14ac:dyDescent="0.25">
      <c r="A30444" t="s">
        <v>169</v>
      </c>
      <c r="B30444" t="s">
        <v>170</v>
      </c>
      <c r="C30444" t="s">
        <v>171</v>
      </c>
      <c r="D30444" s="1">
        <v>45534</v>
      </c>
      <c r="E30444" s="2">
        <v>10</v>
      </c>
      <c r="F30444" t="s">
        <v>172</v>
      </c>
      <c r="G30444" t="s">
        <v>1245</v>
      </c>
    </row>
    <row r="30445" spans="1:7" x14ac:dyDescent="0.25">
      <c r="A30445" t="s">
        <v>169</v>
      </c>
      <c r="B30445" t="s">
        <v>170</v>
      </c>
      <c r="C30445" t="s">
        <v>171</v>
      </c>
      <c r="D30445" s="1">
        <v>45534</v>
      </c>
      <c r="E30445" s="2">
        <v>10</v>
      </c>
      <c r="F30445" t="s">
        <v>173</v>
      </c>
      <c r="G30445" t="s">
        <v>1245</v>
      </c>
    </row>
    <row r="30446" spans="1:7" x14ac:dyDescent="0.25">
      <c r="A30446" t="s">
        <v>493</v>
      </c>
      <c r="B30446" t="s">
        <v>494</v>
      </c>
      <c r="C30446" t="s">
        <v>495</v>
      </c>
      <c r="D30446" s="1">
        <v>45534</v>
      </c>
      <c r="E30446" s="2">
        <v>15</v>
      </c>
      <c r="F30446" t="s">
        <v>496</v>
      </c>
      <c r="G30446" t="s">
        <v>310</v>
      </c>
    </row>
    <row r="30447" spans="1:7" x14ac:dyDescent="0.25">
      <c r="A30447" t="s">
        <v>493</v>
      </c>
      <c r="B30447" t="s">
        <v>494</v>
      </c>
      <c r="C30447" t="s">
        <v>495</v>
      </c>
      <c r="D30447" s="1">
        <v>45534</v>
      </c>
      <c r="E30447" s="2">
        <v>15</v>
      </c>
      <c r="F30447" t="s">
        <v>497</v>
      </c>
      <c r="G30447" t="s">
        <v>310</v>
      </c>
    </row>
    <row r="30448" spans="1:7" x14ac:dyDescent="0.25">
      <c r="A30448" t="s">
        <v>493</v>
      </c>
      <c r="B30448" t="s">
        <v>494</v>
      </c>
      <c r="C30448" t="s">
        <v>495</v>
      </c>
      <c r="D30448" s="1">
        <v>45534</v>
      </c>
      <c r="E30448" s="2">
        <v>25</v>
      </c>
      <c r="F30448" t="s">
        <v>496</v>
      </c>
      <c r="G30448" t="s">
        <v>2456</v>
      </c>
    </row>
    <row r="30449" spans="1:7" x14ac:dyDescent="0.25">
      <c r="A30449" t="s">
        <v>493</v>
      </c>
      <c r="B30449" t="s">
        <v>494</v>
      </c>
      <c r="C30449" t="s">
        <v>495</v>
      </c>
      <c r="D30449" s="1">
        <v>45534</v>
      </c>
      <c r="E30449" s="2">
        <v>25</v>
      </c>
      <c r="F30449" t="s">
        <v>497</v>
      </c>
      <c r="G30449" t="s">
        <v>2456</v>
      </c>
    </row>
    <row r="30450" spans="1:7" x14ac:dyDescent="0.25">
      <c r="A30450" t="s">
        <v>164</v>
      </c>
      <c r="B30450" t="s">
        <v>165</v>
      </c>
      <c r="C30450" t="s">
        <v>166</v>
      </c>
      <c r="D30450" s="1">
        <v>45534</v>
      </c>
      <c r="E30450" s="2">
        <v>25</v>
      </c>
      <c r="F30450" t="s">
        <v>167</v>
      </c>
      <c r="G30450" t="s">
        <v>1695</v>
      </c>
    </row>
    <row r="30451" spans="1:7" x14ac:dyDescent="0.25">
      <c r="A30451" t="s">
        <v>164</v>
      </c>
      <c r="B30451" t="s">
        <v>165</v>
      </c>
      <c r="C30451" t="s">
        <v>166</v>
      </c>
      <c r="D30451" s="1">
        <v>45534</v>
      </c>
      <c r="E30451" s="2">
        <v>25</v>
      </c>
      <c r="F30451" t="s">
        <v>168</v>
      </c>
      <c r="G30451" t="s">
        <v>1695</v>
      </c>
    </row>
    <row r="30452" spans="1:7" x14ac:dyDescent="0.25">
      <c r="A30452" t="s">
        <v>164</v>
      </c>
      <c r="B30452" t="s">
        <v>165</v>
      </c>
      <c r="C30452" t="s">
        <v>166</v>
      </c>
      <c r="D30452" s="1">
        <v>45534</v>
      </c>
      <c r="E30452" s="2">
        <v>20</v>
      </c>
      <c r="F30452" t="s">
        <v>167</v>
      </c>
      <c r="G30452" t="s">
        <v>3613</v>
      </c>
    </row>
    <row r="30453" spans="1:7" x14ac:dyDescent="0.25">
      <c r="A30453" t="s">
        <v>164</v>
      </c>
      <c r="B30453" t="s">
        <v>165</v>
      </c>
      <c r="C30453" t="s">
        <v>166</v>
      </c>
      <c r="D30453" s="1">
        <v>45534</v>
      </c>
      <c r="E30453" s="2">
        <v>20</v>
      </c>
      <c r="F30453" t="s">
        <v>168</v>
      </c>
      <c r="G30453" t="s">
        <v>3613</v>
      </c>
    </row>
    <row r="30454" spans="1:7" x14ac:dyDescent="0.25">
      <c r="A30454" t="s">
        <v>164</v>
      </c>
      <c r="B30454" t="s">
        <v>165</v>
      </c>
      <c r="C30454" t="s">
        <v>166</v>
      </c>
      <c r="D30454" s="1">
        <v>45534</v>
      </c>
      <c r="E30454" s="2">
        <v>20</v>
      </c>
      <c r="F30454" t="s">
        <v>167</v>
      </c>
      <c r="G30454" t="s">
        <v>97</v>
      </c>
    </row>
    <row r="30455" spans="1:7" x14ac:dyDescent="0.25">
      <c r="A30455" t="s">
        <v>164</v>
      </c>
      <c r="B30455" t="s">
        <v>165</v>
      </c>
      <c r="C30455" t="s">
        <v>166</v>
      </c>
      <c r="D30455" s="1">
        <v>45534</v>
      </c>
      <c r="E30455" s="2">
        <v>20</v>
      </c>
      <c r="F30455" t="s">
        <v>168</v>
      </c>
      <c r="G30455" t="s">
        <v>97</v>
      </c>
    </row>
    <row r="30456" spans="1:7" x14ac:dyDescent="0.25">
      <c r="A30456" t="s">
        <v>178</v>
      </c>
      <c r="B30456" t="s">
        <v>179</v>
      </c>
      <c r="C30456" t="s">
        <v>180</v>
      </c>
      <c r="D30456" s="1">
        <v>45534</v>
      </c>
      <c r="E30456" s="2">
        <v>5</v>
      </c>
      <c r="F30456" t="s">
        <v>181</v>
      </c>
      <c r="G30456" t="s">
        <v>182</v>
      </c>
    </row>
    <row r="30457" spans="1:7" x14ac:dyDescent="0.25">
      <c r="A30457" t="s">
        <v>709</v>
      </c>
      <c r="B30457" t="s">
        <v>710</v>
      </c>
      <c r="C30457" t="s">
        <v>705</v>
      </c>
      <c r="D30457" s="1">
        <v>45534</v>
      </c>
      <c r="E30457" s="2">
        <v>84</v>
      </c>
      <c r="F30457" t="s">
        <v>711</v>
      </c>
      <c r="G30457" t="s">
        <v>3225</v>
      </c>
    </row>
    <row r="30458" spans="1:7" x14ac:dyDescent="0.25">
      <c r="A30458" t="s">
        <v>709</v>
      </c>
      <c r="B30458" t="s">
        <v>710</v>
      </c>
      <c r="C30458" t="s">
        <v>705</v>
      </c>
      <c r="D30458" s="1">
        <v>45534</v>
      </c>
      <c r="E30458" s="2">
        <v>84</v>
      </c>
      <c r="F30458" t="s">
        <v>712</v>
      </c>
      <c r="G30458" t="s">
        <v>3225</v>
      </c>
    </row>
    <row r="30459" spans="1:7" x14ac:dyDescent="0.25">
      <c r="A30459" t="s">
        <v>709</v>
      </c>
      <c r="B30459" t="s">
        <v>710</v>
      </c>
      <c r="C30459" t="s">
        <v>705</v>
      </c>
      <c r="D30459" s="1">
        <v>45534</v>
      </c>
      <c r="E30459" s="2">
        <v>84</v>
      </c>
      <c r="F30459" t="s">
        <v>712</v>
      </c>
      <c r="G30459" t="s">
        <v>3225</v>
      </c>
    </row>
    <row r="30460" spans="1:7" x14ac:dyDescent="0.25">
      <c r="A30460" t="s">
        <v>4665</v>
      </c>
      <c r="B30460" t="s">
        <v>4666</v>
      </c>
      <c r="C30460" t="s">
        <v>4667</v>
      </c>
      <c r="D30460" s="1">
        <v>45534</v>
      </c>
      <c r="E30460" s="2">
        <v>50</v>
      </c>
      <c r="F30460" t="s">
        <v>4668</v>
      </c>
      <c r="G30460" t="s">
        <v>1245</v>
      </c>
    </row>
    <row r="30461" spans="1:7" x14ac:dyDescent="0.25">
      <c r="A30461" t="s">
        <v>4665</v>
      </c>
      <c r="B30461" t="s">
        <v>4666</v>
      </c>
      <c r="C30461" t="s">
        <v>4667</v>
      </c>
      <c r="D30461" s="1">
        <v>45534</v>
      </c>
      <c r="E30461" s="2">
        <v>50</v>
      </c>
      <c r="F30461" t="s">
        <v>4669</v>
      </c>
      <c r="G30461" t="s">
        <v>1245</v>
      </c>
    </row>
    <row r="30462" spans="1:7" x14ac:dyDescent="0.25">
      <c r="A30462" t="s">
        <v>4665</v>
      </c>
      <c r="B30462" t="s">
        <v>4666</v>
      </c>
      <c r="C30462" t="s">
        <v>4667</v>
      </c>
      <c r="D30462" s="1">
        <v>45534</v>
      </c>
      <c r="E30462" s="2">
        <v>50</v>
      </c>
      <c r="F30462" t="s">
        <v>4670</v>
      </c>
      <c r="G30462" t="s">
        <v>1245</v>
      </c>
    </row>
    <row r="30463" spans="1:7" x14ac:dyDescent="0.25">
      <c r="A30463" t="s">
        <v>4665</v>
      </c>
      <c r="B30463" t="s">
        <v>4666</v>
      </c>
      <c r="C30463" t="s">
        <v>4667</v>
      </c>
      <c r="D30463" s="1">
        <v>45534</v>
      </c>
      <c r="E30463" s="2">
        <v>50</v>
      </c>
      <c r="F30463" t="s">
        <v>4668</v>
      </c>
      <c r="G30463" t="s">
        <v>276</v>
      </c>
    </row>
    <row r="30464" spans="1:7" x14ac:dyDescent="0.25">
      <c r="A30464" t="s">
        <v>4665</v>
      </c>
      <c r="B30464" t="s">
        <v>4666</v>
      </c>
      <c r="C30464" t="s">
        <v>4667</v>
      </c>
      <c r="D30464" s="1">
        <v>45534</v>
      </c>
      <c r="E30464" s="2">
        <v>50</v>
      </c>
      <c r="F30464" t="s">
        <v>4669</v>
      </c>
      <c r="G30464" t="s">
        <v>276</v>
      </c>
    </row>
    <row r="30465" spans="1:7" x14ac:dyDescent="0.25">
      <c r="A30465" t="s">
        <v>4665</v>
      </c>
      <c r="B30465" t="s">
        <v>4666</v>
      </c>
      <c r="C30465" t="s">
        <v>4667</v>
      </c>
      <c r="D30465" s="1">
        <v>45534</v>
      </c>
      <c r="E30465" s="2">
        <v>50</v>
      </c>
      <c r="F30465" t="s">
        <v>4670</v>
      </c>
      <c r="G30465" t="s">
        <v>276</v>
      </c>
    </row>
    <row r="30466" spans="1:7" x14ac:dyDescent="0.25">
      <c r="A30466" t="s">
        <v>1426</v>
      </c>
      <c r="B30466" t="s">
        <v>1427</v>
      </c>
      <c r="C30466" t="s">
        <v>826</v>
      </c>
      <c r="D30466" s="1">
        <v>45534</v>
      </c>
      <c r="E30466" s="2">
        <v>84</v>
      </c>
      <c r="F30466" t="s">
        <v>1428</v>
      </c>
      <c r="G30466" t="s">
        <v>2977</v>
      </c>
    </row>
    <row r="30467" spans="1:7" x14ac:dyDescent="0.25">
      <c r="A30467" t="s">
        <v>1580</v>
      </c>
      <c r="B30467" t="s">
        <v>1581</v>
      </c>
      <c r="C30467" t="s">
        <v>1582</v>
      </c>
      <c r="D30467" s="1">
        <v>45534</v>
      </c>
      <c r="E30467" s="2">
        <v>20</v>
      </c>
      <c r="F30467" t="s">
        <v>1583</v>
      </c>
      <c r="G30467" t="s">
        <v>9</v>
      </c>
    </row>
    <row r="30468" spans="1:7" x14ac:dyDescent="0.25">
      <c r="A30468" t="s">
        <v>1095</v>
      </c>
      <c r="B30468" t="s">
        <v>1096</v>
      </c>
      <c r="C30468" t="s">
        <v>1097</v>
      </c>
      <c r="D30468" s="1">
        <v>45534</v>
      </c>
      <c r="E30468" s="2">
        <v>15</v>
      </c>
      <c r="F30468" t="s">
        <v>1098</v>
      </c>
      <c r="G30468" t="s">
        <v>114</v>
      </c>
    </row>
    <row r="30469" spans="1:7" x14ac:dyDescent="0.25">
      <c r="A30469" t="s">
        <v>1095</v>
      </c>
      <c r="B30469" t="s">
        <v>1096</v>
      </c>
      <c r="C30469" t="s">
        <v>1097</v>
      </c>
      <c r="D30469" s="1">
        <v>45534</v>
      </c>
      <c r="E30469" s="2">
        <v>15</v>
      </c>
      <c r="F30469" t="s">
        <v>1099</v>
      </c>
      <c r="G30469" t="s">
        <v>114</v>
      </c>
    </row>
    <row r="30470" spans="1:7" x14ac:dyDescent="0.25">
      <c r="A30470" t="s">
        <v>1095</v>
      </c>
      <c r="B30470" t="s">
        <v>1096</v>
      </c>
      <c r="C30470" t="s">
        <v>1097</v>
      </c>
      <c r="D30470" s="1">
        <v>45534</v>
      </c>
      <c r="E30470" s="2">
        <v>15</v>
      </c>
      <c r="F30470" t="s">
        <v>1099</v>
      </c>
      <c r="G30470" t="s">
        <v>114</v>
      </c>
    </row>
    <row r="30471" spans="1:7" x14ac:dyDescent="0.25">
      <c r="A30471" t="s">
        <v>1095</v>
      </c>
      <c r="B30471" t="s">
        <v>1096</v>
      </c>
      <c r="C30471" t="s">
        <v>1097</v>
      </c>
      <c r="D30471" s="1">
        <v>45534</v>
      </c>
      <c r="E30471" s="2">
        <v>15</v>
      </c>
      <c r="F30471" t="s">
        <v>1099</v>
      </c>
      <c r="G30471" t="s">
        <v>114</v>
      </c>
    </row>
    <row r="30472" spans="1:7" x14ac:dyDescent="0.25">
      <c r="A30472" t="s">
        <v>1095</v>
      </c>
      <c r="B30472" t="s">
        <v>1096</v>
      </c>
      <c r="C30472" t="s">
        <v>1097</v>
      </c>
      <c r="D30472" s="1">
        <v>45534</v>
      </c>
      <c r="E30472" s="2">
        <v>10</v>
      </c>
      <c r="F30472" t="s">
        <v>1098</v>
      </c>
      <c r="G30472" t="s">
        <v>257</v>
      </c>
    </row>
    <row r="30473" spans="1:7" x14ac:dyDescent="0.25">
      <c r="A30473" t="s">
        <v>1095</v>
      </c>
      <c r="B30473" t="s">
        <v>1096</v>
      </c>
      <c r="C30473" t="s">
        <v>1097</v>
      </c>
      <c r="D30473" s="1">
        <v>45534</v>
      </c>
      <c r="E30473" s="2">
        <v>10</v>
      </c>
      <c r="F30473" t="s">
        <v>1099</v>
      </c>
      <c r="G30473" t="s">
        <v>257</v>
      </c>
    </row>
    <row r="30474" spans="1:7" x14ac:dyDescent="0.25">
      <c r="A30474" t="s">
        <v>1095</v>
      </c>
      <c r="B30474" t="s">
        <v>1096</v>
      </c>
      <c r="C30474" t="s">
        <v>1097</v>
      </c>
      <c r="D30474" s="1">
        <v>45534</v>
      </c>
      <c r="E30474" s="2">
        <v>10</v>
      </c>
      <c r="F30474" t="s">
        <v>1099</v>
      </c>
      <c r="G30474" t="s">
        <v>257</v>
      </c>
    </row>
    <row r="30475" spans="1:7" x14ac:dyDescent="0.25">
      <c r="A30475" t="s">
        <v>1095</v>
      </c>
      <c r="B30475" t="s">
        <v>1096</v>
      </c>
      <c r="C30475" t="s">
        <v>1097</v>
      </c>
      <c r="D30475" s="1">
        <v>45534</v>
      </c>
      <c r="E30475" s="2">
        <v>10</v>
      </c>
      <c r="F30475" t="s">
        <v>1099</v>
      </c>
      <c r="G30475" t="s">
        <v>257</v>
      </c>
    </row>
    <row r="30476" spans="1:7" x14ac:dyDescent="0.25">
      <c r="A30476" t="s">
        <v>1095</v>
      </c>
      <c r="B30476" t="s">
        <v>1096</v>
      </c>
      <c r="C30476" t="s">
        <v>1097</v>
      </c>
      <c r="D30476" s="1">
        <v>45534</v>
      </c>
      <c r="E30476" s="2">
        <v>10</v>
      </c>
      <c r="F30476" t="s">
        <v>1098</v>
      </c>
      <c r="G30476" t="s">
        <v>828</v>
      </c>
    </row>
    <row r="30477" spans="1:7" x14ac:dyDescent="0.25">
      <c r="A30477" t="s">
        <v>1095</v>
      </c>
      <c r="B30477" t="s">
        <v>1096</v>
      </c>
      <c r="C30477" t="s">
        <v>1097</v>
      </c>
      <c r="D30477" s="1">
        <v>45534</v>
      </c>
      <c r="E30477" s="2">
        <v>10</v>
      </c>
      <c r="F30477" t="s">
        <v>1099</v>
      </c>
      <c r="G30477" t="s">
        <v>828</v>
      </c>
    </row>
    <row r="30478" spans="1:7" x14ac:dyDescent="0.25">
      <c r="A30478" t="s">
        <v>1095</v>
      </c>
      <c r="B30478" t="s">
        <v>1096</v>
      </c>
      <c r="C30478" t="s">
        <v>1097</v>
      </c>
      <c r="D30478" s="1">
        <v>45534</v>
      </c>
      <c r="E30478" s="2">
        <v>10</v>
      </c>
      <c r="F30478" t="s">
        <v>1099</v>
      </c>
      <c r="G30478" t="s">
        <v>828</v>
      </c>
    </row>
    <row r="30479" spans="1:7" x14ac:dyDescent="0.25">
      <c r="A30479" t="s">
        <v>1095</v>
      </c>
      <c r="B30479" t="s">
        <v>1096</v>
      </c>
      <c r="C30479" t="s">
        <v>1097</v>
      </c>
      <c r="D30479" s="1">
        <v>45534</v>
      </c>
      <c r="E30479" s="2">
        <v>10</v>
      </c>
      <c r="F30479" t="s">
        <v>1099</v>
      </c>
      <c r="G30479" t="s">
        <v>828</v>
      </c>
    </row>
    <row r="30480" spans="1:7" x14ac:dyDescent="0.25">
      <c r="A30480" t="s">
        <v>129</v>
      </c>
      <c r="B30480" t="s">
        <v>130</v>
      </c>
      <c r="C30480" t="s">
        <v>131</v>
      </c>
      <c r="D30480" s="1">
        <v>45534</v>
      </c>
      <c r="E30480" s="2">
        <v>10</v>
      </c>
      <c r="F30480" t="s">
        <v>132</v>
      </c>
      <c r="G30480" t="s">
        <v>9</v>
      </c>
    </row>
    <row r="30481" spans="1:7" x14ac:dyDescent="0.25">
      <c r="A30481" t="s">
        <v>5203</v>
      </c>
      <c r="B30481" t="s">
        <v>15</v>
      </c>
      <c r="C30481" t="s">
        <v>5204</v>
      </c>
      <c r="D30481" s="1">
        <v>45534</v>
      </c>
      <c r="E30481" s="2">
        <v>25</v>
      </c>
      <c r="F30481" t="s">
        <v>5205</v>
      </c>
      <c r="G30481" t="s">
        <v>5789</v>
      </c>
    </row>
    <row r="30482" spans="1:7" x14ac:dyDescent="0.25">
      <c r="A30482" t="s">
        <v>2753</v>
      </c>
      <c r="B30482" t="s">
        <v>740</v>
      </c>
      <c r="C30482" t="s">
        <v>2754</v>
      </c>
      <c r="D30482" s="1">
        <v>45534</v>
      </c>
      <c r="E30482" s="2">
        <v>5</v>
      </c>
      <c r="F30482" t="s">
        <v>2755</v>
      </c>
      <c r="G30482" t="s">
        <v>1440</v>
      </c>
    </row>
    <row r="30483" spans="1:7" x14ac:dyDescent="0.25">
      <c r="A30483" t="s">
        <v>2753</v>
      </c>
      <c r="B30483" t="s">
        <v>740</v>
      </c>
      <c r="C30483" t="s">
        <v>2754</v>
      </c>
      <c r="D30483" s="1">
        <v>45534</v>
      </c>
      <c r="E30483" s="2">
        <v>5</v>
      </c>
      <c r="F30483" t="s">
        <v>2756</v>
      </c>
      <c r="G30483" t="s">
        <v>1440</v>
      </c>
    </row>
    <row r="30484" spans="1:7" x14ac:dyDescent="0.25">
      <c r="A30484" t="s">
        <v>2753</v>
      </c>
      <c r="B30484" t="s">
        <v>740</v>
      </c>
      <c r="C30484" t="s">
        <v>2754</v>
      </c>
      <c r="D30484" s="1">
        <v>45534</v>
      </c>
      <c r="E30484" s="2">
        <v>5</v>
      </c>
      <c r="F30484" t="s">
        <v>2757</v>
      </c>
      <c r="G30484" t="s">
        <v>1440</v>
      </c>
    </row>
    <row r="30485" spans="1:7" x14ac:dyDescent="0.25">
      <c r="A30485" t="s">
        <v>138</v>
      </c>
      <c r="B30485" t="s">
        <v>139</v>
      </c>
      <c r="C30485" t="s">
        <v>140</v>
      </c>
      <c r="D30485" s="1">
        <v>45534</v>
      </c>
      <c r="E30485" s="2">
        <v>40</v>
      </c>
      <c r="F30485" t="s">
        <v>141</v>
      </c>
      <c r="G30485" t="s">
        <v>1695</v>
      </c>
    </row>
    <row r="30486" spans="1:7" x14ac:dyDescent="0.25">
      <c r="A30486" t="s">
        <v>3698</v>
      </c>
      <c r="B30486" t="s">
        <v>3699</v>
      </c>
      <c r="C30486" t="s">
        <v>3700</v>
      </c>
      <c r="D30486" s="1">
        <v>45534</v>
      </c>
      <c r="E30486" s="2">
        <v>150</v>
      </c>
      <c r="F30486" t="s">
        <v>3701</v>
      </c>
      <c r="G30486" t="s">
        <v>2977</v>
      </c>
    </row>
    <row r="30487" spans="1:7" x14ac:dyDescent="0.25">
      <c r="A30487" t="s">
        <v>1492</v>
      </c>
      <c r="B30487" t="s">
        <v>1493</v>
      </c>
      <c r="C30487" t="s">
        <v>1494</v>
      </c>
      <c r="D30487" s="1">
        <v>45534</v>
      </c>
      <c r="E30487" s="2">
        <v>100</v>
      </c>
      <c r="F30487" t="s">
        <v>1495</v>
      </c>
      <c r="G30487" t="s">
        <v>67</v>
      </c>
    </row>
    <row r="30488" spans="1:7" x14ac:dyDescent="0.25">
      <c r="A30488" t="s">
        <v>2748</v>
      </c>
      <c r="B30488" t="s">
        <v>2749</v>
      </c>
      <c r="C30488" t="s">
        <v>2750</v>
      </c>
      <c r="D30488" s="1">
        <v>45534</v>
      </c>
      <c r="E30488" s="2">
        <v>10</v>
      </c>
      <c r="F30488" t="s">
        <v>2751</v>
      </c>
      <c r="G30488" t="s">
        <v>67</v>
      </c>
    </row>
    <row r="30489" spans="1:7" x14ac:dyDescent="0.25">
      <c r="A30489" t="s">
        <v>2748</v>
      </c>
      <c r="B30489" t="s">
        <v>2749</v>
      </c>
      <c r="C30489" t="s">
        <v>2750</v>
      </c>
      <c r="D30489" s="1">
        <v>45534</v>
      </c>
      <c r="E30489" s="2">
        <v>10</v>
      </c>
      <c r="F30489" t="s">
        <v>2751</v>
      </c>
      <c r="G30489" t="s">
        <v>67</v>
      </c>
    </row>
    <row r="30490" spans="1:7" x14ac:dyDescent="0.25">
      <c r="A30490" t="s">
        <v>2748</v>
      </c>
      <c r="B30490" t="s">
        <v>2749</v>
      </c>
      <c r="C30490" t="s">
        <v>2750</v>
      </c>
      <c r="D30490" s="1">
        <v>45534</v>
      </c>
      <c r="E30490" s="2">
        <v>10</v>
      </c>
      <c r="F30490" t="s">
        <v>2752</v>
      </c>
      <c r="G30490" t="s">
        <v>67</v>
      </c>
    </row>
    <row r="30491" spans="1:7" x14ac:dyDescent="0.25">
      <c r="A30491" t="s">
        <v>2748</v>
      </c>
      <c r="B30491" t="s">
        <v>2749</v>
      </c>
      <c r="C30491" t="s">
        <v>2750</v>
      </c>
      <c r="D30491" s="1">
        <v>45534</v>
      </c>
      <c r="E30491" s="2">
        <v>10</v>
      </c>
      <c r="F30491" t="s">
        <v>2751</v>
      </c>
      <c r="G30491" t="s">
        <v>1695</v>
      </c>
    </row>
    <row r="30492" spans="1:7" x14ac:dyDescent="0.25">
      <c r="A30492" t="s">
        <v>2748</v>
      </c>
      <c r="B30492" t="s">
        <v>2749</v>
      </c>
      <c r="C30492" t="s">
        <v>2750</v>
      </c>
      <c r="D30492" s="1">
        <v>45534</v>
      </c>
      <c r="E30492" s="2">
        <v>10</v>
      </c>
      <c r="F30492" t="s">
        <v>2751</v>
      </c>
      <c r="G30492" t="s">
        <v>1695</v>
      </c>
    </row>
    <row r="30493" spans="1:7" x14ac:dyDescent="0.25">
      <c r="A30493" t="s">
        <v>2748</v>
      </c>
      <c r="B30493" t="s">
        <v>2749</v>
      </c>
      <c r="C30493" t="s">
        <v>2750</v>
      </c>
      <c r="D30493" s="1">
        <v>45534</v>
      </c>
      <c r="E30493" s="2">
        <v>10</v>
      </c>
      <c r="F30493" t="s">
        <v>2752</v>
      </c>
      <c r="G30493" t="s">
        <v>1695</v>
      </c>
    </row>
    <row r="30494" spans="1:7" x14ac:dyDescent="0.25">
      <c r="A30494" t="s">
        <v>5031</v>
      </c>
      <c r="B30494" t="s">
        <v>5032</v>
      </c>
      <c r="C30494" t="s">
        <v>5033</v>
      </c>
      <c r="D30494" s="1">
        <v>45534</v>
      </c>
      <c r="E30494" s="2">
        <v>100</v>
      </c>
      <c r="F30494" t="s">
        <v>5034</v>
      </c>
      <c r="G30494" t="s">
        <v>2663</v>
      </c>
    </row>
    <row r="30495" spans="1:7" x14ac:dyDescent="0.25">
      <c r="A30495" t="s">
        <v>125</v>
      </c>
      <c r="B30495" t="s">
        <v>126</v>
      </c>
      <c r="C30495" t="s">
        <v>127</v>
      </c>
      <c r="D30495" s="1">
        <v>45534</v>
      </c>
      <c r="E30495" s="2">
        <v>5</v>
      </c>
      <c r="F30495" t="s">
        <v>128</v>
      </c>
      <c r="G30495" t="s">
        <v>310</v>
      </c>
    </row>
    <row r="30496" spans="1:7" x14ac:dyDescent="0.25">
      <c r="A30496" t="s">
        <v>2346</v>
      </c>
      <c r="B30496" t="s">
        <v>371</v>
      </c>
      <c r="C30496" t="s">
        <v>2347</v>
      </c>
      <c r="D30496" s="1">
        <v>45534</v>
      </c>
      <c r="E30496" s="2">
        <v>45</v>
      </c>
      <c r="F30496" t="s">
        <v>2348</v>
      </c>
      <c r="G30496" t="s">
        <v>6666</v>
      </c>
    </row>
    <row r="30497" spans="1:7" x14ac:dyDescent="0.25">
      <c r="A30497" t="s">
        <v>2346</v>
      </c>
      <c r="B30497" t="s">
        <v>371</v>
      </c>
      <c r="C30497" t="s">
        <v>2347</v>
      </c>
      <c r="D30497" s="1">
        <v>45534</v>
      </c>
      <c r="E30497" s="2">
        <v>45</v>
      </c>
      <c r="F30497" t="s">
        <v>2349</v>
      </c>
      <c r="G30497" t="s">
        <v>6666</v>
      </c>
    </row>
    <row r="30498" spans="1:7" x14ac:dyDescent="0.25">
      <c r="A30498" t="s">
        <v>3100</v>
      </c>
      <c r="B30498" t="s">
        <v>3101</v>
      </c>
      <c r="C30498" t="s">
        <v>3102</v>
      </c>
      <c r="D30498" s="1">
        <v>45534</v>
      </c>
      <c r="E30498" s="2">
        <v>100</v>
      </c>
      <c r="F30498" t="s">
        <v>3103</v>
      </c>
      <c r="G30498" t="s">
        <v>67</v>
      </c>
    </row>
    <row r="30499" spans="1:7" x14ac:dyDescent="0.25">
      <c r="A30499" t="s">
        <v>4781</v>
      </c>
      <c r="B30499" t="s">
        <v>4782</v>
      </c>
      <c r="C30499" t="s">
        <v>4783</v>
      </c>
      <c r="D30499" s="1">
        <v>45534</v>
      </c>
      <c r="E30499" s="2">
        <v>5</v>
      </c>
      <c r="F30499" t="s">
        <v>4784</v>
      </c>
      <c r="G30499" t="s">
        <v>2663</v>
      </c>
    </row>
    <row r="30500" spans="1:7" x14ac:dyDescent="0.25">
      <c r="A30500" t="s">
        <v>4699</v>
      </c>
      <c r="B30500" t="s">
        <v>4700</v>
      </c>
      <c r="C30500" t="s">
        <v>4701</v>
      </c>
      <c r="D30500" s="1">
        <v>45534</v>
      </c>
      <c r="E30500" s="2">
        <v>84</v>
      </c>
      <c r="F30500" t="s">
        <v>4702</v>
      </c>
      <c r="G30500" t="s">
        <v>2977</v>
      </c>
    </row>
    <row r="30501" spans="1:7" x14ac:dyDescent="0.25">
      <c r="A30501" t="s">
        <v>263</v>
      </c>
      <c r="B30501" t="s">
        <v>264</v>
      </c>
      <c r="C30501" t="s">
        <v>265</v>
      </c>
      <c r="D30501" s="1">
        <v>45534</v>
      </c>
      <c r="E30501" s="2">
        <v>50</v>
      </c>
      <c r="F30501" t="s">
        <v>266</v>
      </c>
      <c r="G30501" t="s">
        <v>1695</v>
      </c>
    </row>
    <row r="30502" spans="1:7" x14ac:dyDescent="0.25">
      <c r="A30502" t="s">
        <v>4525</v>
      </c>
      <c r="B30502" t="s">
        <v>4526</v>
      </c>
      <c r="C30502" t="s">
        <v>3574</v>
      </c>
      <c r="D30502" s="1">
        <v>45536</v>
      </c>
      <c r="E30502" s="2">
        <v>25</v>
      </c>
      <c r="F30502" t="s">
        <v>4527</v>
      </c>
      <c r="G30502" t="s">
        <v>97</v>
      </c>
    </row>
    <row r="30503" spans="1:7" x14ac:dyDescent="0.25">
      <c r="A30503">
        <v>341</v>
      </c>
      <c r="B30503" t="s">
        <v>5819</v>
      </c>
      <c r="C30503" t="s">
        <v>5820</v>
      </c>
      <c r="D30503" s="1">
        <v>45536</v>
      </c>
      <c r="E30503" s="2">
        <v>50</v>
      </c>
      <c r="F30503" t="s">
        <v>5821</v>
      </c>
      <c r="G30503" t="s">
        <v>5638</v>
      </c>
    </row>
    <row r="30504" spans="1:7" x14ac:dyDescent="0.25">
      <c r="A30504">
        <v>847</v>
      </c>
      <c r="B30504" t="s">
        <v>6319</v>
      </c>
      <c r="C30504" t="s">
        <v>6320</v>
      </c>
      <c r="D30504" s="1">
        <v>45536</v>
      </c>
      <c r="E30504" s="2">
        <v>25</v>
      </c>
      <c r="F30504" t="s">
        <v>6321</v>
      </c>
      <c r="G30504" t="s">
        <v>2663</v>
      </c>
    </row>
    <row r="30505" spans="1:7" x14ac:dyDescent="0.25">
      <c r="A30505">
        <v>127</v>
      </c>
      <c r="B30505" t="s">
        <v>5609</v>
      </c>
      <c r="C30505" t="s">
        <v>1795</v>
      </c>
      <c r="D30505" s="1">
        <v>45536</v>
      </c>
      <c r="E30505" s="2">
        <v>84</v>
      </c>
      <c r="F30505" t="s">
        <v>5610</v>
      </c>
      <c r="G30505" t="s">
        <v>6387</v>
      </c>
    </row>
    <row r="30506" spans="1:7" x14ac:dyDescent="0.25">
      <c r="A30506" t="s">
        <v>482</v>
      </c>
      <c r="B30506" t="s">
        <v>483</v>
      </c>
      <c r="C30506" t="s">
        <v>484</v>
      </c>
      <c r="D30506" s="1">
        <v>45538</v>
      </c>
      <c r="E30506" s="2">
        <v>83.33</v>
      </c>
      <c r="F30506" t="s">
        <v>485</v>
      </c>
      <c r="G30506" t="s">
        <v>2977</v>
      </c>
    </row>
    <row r="30507" spans="1:7" x14ac:dyDescent="0.25">
      <c r="A30507" t="s">
        <v>482</v>
      </c>
      <c r="B30507" t="s">
        <v>483</v>
      </c>
      <c r="C30507" t="s">
        <v>484</v>
      </c>
      <c r="D30507" s="1">
        <v>45538</v>
      </c>
      <c r="E30507" s="2">
        <v>41.67</v>
      </c>
      <c r="F30507" t="s">
        <v>485</v>
      </c>
      <c r="G30507" t="s">
        <v>1240</v>
      </c>
    </row>
    <row r="30508" spans="1:7" x14ac:dyDescent="0.25">
      <c r="A30508" t="s">
        <v>5868</v>
      </c>
      <c r="B30508" t="s">
        <v>5869</v>
      </c>
      <c r="C30508" t="s">
        <v>2324</v>
      </c>
      <c r="D30508" s="1">
        <v>45538</v>
      </c>
      <c r="E30508" s="2">
        <v>1000</v>
      </c>
      <c r="F30508" t="s">
        <v>5870</v>
      </c>
      <c r="G30508" t="s">
        <v>2977</v>
      </c>
    </row>
    <row r="30509" spans="1:7" x14ac:dyDescent="0.25">
      <c r="A30509">
        <v>658</v>
      </c>
      <c r="B30509" t="s">
        <v>6013</v>
      </c>
      <c r="D30509" s="1">
        <v>45539</v>
      </c>
      <c r="E30509" s="2">
        <v>2500</v>
      </c>
      <c r="F30509" t="s">
        <v>6014</v>
      </c>
      <c r="G30509" t="s">
        <v>6423</v>
      </c>
    </row>
    <row r="30510" spans="1:7" x14ac:dyDescent="0.25">
      <c r="A30510">
        <v>127</v>
      </c>
      <c r="B30510" t="s">
        <v>5609</v>
      </c>
      <c r="C30510" t="s">
        <v>1795</v>
      </c>
      <c r="D30510" s="1">
        <v>45540</v>
      </c>
      <c r="E30510" s="2">
        <v>200</v>
      </c>
      <c r="F30510" t="s">
        <v>5610</v>
      </c>
      <c r="G30510" t="s">
        <v>6423</v>
      </c>
    </row>
    <row r="30511" spans="1:7" x14ac:dyDescent="0.25">
      <c r="A30511" t="s">
        <v>1209</v>
      </c>
      <c r="B30511" t="s">
        <v>1210</v>
      </c>
      <c r="C30511" t="s">
        <v>1211</v>
      </c>
      <c r="D30511" s="1">
        <v>45540</v>
      </c>
      <c r="E30511" s="2">
        <v>20000</v>
      </c>
      <c r="F30511" t="s">
        <v>1212</v>
      </c>
      <c r="G30511" t="s">
        <v>1213</v>
      </c>
    </row>
    <row r="30512" spans="1:7" x14ac:dyDescent="0.25">
      <c r="A30512" t="s">
        <v>1743</v>
      </c>
      <c r="B30512" t="s">
        <v>1744</v>
      </c>
      <c r="C30512" t="s">
        <v>1745</v>
      </c>
      <c r="D30512" s="1">
        <v>45541</v>
      </c>
      <c r="E30512" s="2">
        <v>500</v>
      </c>
      <c r="F30512" t="s">
        <v>1746</v>
      </c>
      <c r="G30512" t="s">
        <v>2977</v>
      </c>
    </row>
    <row r="30513" spans="1:7" x14ac:dyDescent="0.25">
      <c r="A30513" t="s">
        <v>3286</v>
      </c>
      <c r="B30513" t="s">
        <v>3287</v>
      </c>
      <c r="C30513" t="s">
        <v>3288</v>
      </c>
      <c r="D30513" s="1">
        <v>45541</v>
      </c>
      <c r="E30513" s="2">
        <v>1000</v>
      </c>
      <c r="F30513" t="s">
        <v>3289</v>
      </c>
      <c r="G30513" t="s">
        <v>2977</v>
      </c>
    </row>
    <row r="30514" spans="1:7" x14ac:dyDescent="0.25">
      <c r="A30514">
        <v>919</v>
      </c>
      <c r="B30514" t="s">
        <v>3365</v>
      </c>
      <c r="C30514" t="s">
        <v>933</v>
      </c>
      <c r="D30514" s="1">
        <v>45541</v>
      </c>
      <c r="E30514" s="2">
        <v>2000</v>
      </c>
      <c r="F30514" t="s">
        <v>6469</v>
      </c>
      <c r="G30514" t="s">
        <v>2977</v>
      </c>
    </row>
    <row r="30515" spans="1:7" x14ac:dyDescent="0.25">
      <c r="A30515">
        <v>435</v>
      </c>
      <c r="B30515" t="s">
        <v>5926</v>
      </c>
      <c r="D30515" s="1">
        <v>45541</v>
      </c>
      <c r="E30515" s="2">
        <v>1500</v>
      </c>
      <c r="F30515" t="s">
        <v>5927</v>
      </c>
      <c r="G30515" t="s">
        <v>6423</v>
      </c>
    </row>
    <row r="30516" spans="1:7" x14ac:dyDescent="0.25">
      <c r="A30516">
        <v>1434</v>
      </c>
      <c r="B30516" t="s">
        <v>7010</v>
      </c>
      <c r="C30516" t="s">
        <v>7011</v>
      </c>
      <c r="D30516" s="1">
        <v>45541</v>
      </c>
      <c r="E30516" s="2">
        <v>100</v>
      </c>
      <c r="F30516" t="s">
        <v>7012</v>
      </c>
      <c r="G30516" t="s">
        <v>6423</v>
      </c>
    </row>
    <row r="30517" spans="1:7" x14ac:dyDescent="0.25">
      <c r="A30517">
        <v>1435</v>
      </c>
      <c r="B30517" t="s">
        <v>7013</v>
      </c>
      <c r="C30517" t="s">
        <v>7014</v>
      </c>
      <c r="D30517" s="1">
        <v>45542</v>
      </c>
      <c r="E30517" s="2">
        <v>100</v>
      </c>
      <c r="F30517" t="s">
        <v>7015</v>
      </c>
      <c r="G30517" t="s">
        <v>6423</v>
      </c>
    </row>
    <row r="30518" spans="1:7" x14ac:dyDescent="0.25">
      <c r="A30518">
        <v>1436</v>
      </c>
      <c r="B30518" t="s">
        <v>7016</v>
      </c>
      <c r="C30518" t="s">
        <v>7017</v>
      </c>
      <c r="D30518" s="1">
        <v>45542</v>
      </c>
      <c r="E30518" s="2">
        <v>100</v>
      </c>
      <c r="F30518" t="s">
        <v>7018</v>
      </c>
      <c r="G30518" t="s">
        <v>6423</v>
      </c>
    </row>
    <row r="30519" spans="1:7" x14ac:dyDescent="0.25">
      <c r="A30519">
        <v>1438</v>
      </c>
      <c r="B30519" t="s">
        <v>7019</v>
      </c>
      <c r="C30519" t="s">
        <v>7020</v>
      </c>
      <c r="D30519" s="1">
        <v>45542</v>
      </c>
      <c r="E30519" s="2">
        <v>207.56</v>
      </c>
      <c r="F30519" t="s">
        <v>7021</v>
      </c>
      <c r="G30519" t="s">
        <v>6709</v>
      </c>
    </row>
    <row r="30520" spans="1:7" x14ac:dyDescent="0.25">
      <c r="A30520">
        <v>1462</v>
      </c>
      <c r="B30520" t="s">
        <v>7022</v>
      </c>
      <c r="D30520" s="1">
        <v>45542</v>
      </c>
      <c r="E30520" s="2">
        <v>945.54</v>
      </c>
      <c r="G30520" t="s">
        <v>6423</v>
      </c>
    </row>
    <row r="30521" spans="1:7" x14ac:dyDescent="0.25">
      <c r="A30521">
        <v>1203</v>
      </c>
      <c r="B30521" t="s">
        <v>6775</v>
      </c>
      <c r="D30521" s="1">
        <v>45542</v>
      </c>
      <c r="E30521" s="2">
        <v>1040</v>
      </c>
      <c r="F30521" t="s">
        <v>6776</v>
      </c>
      <c r="G30521" t="s">
        <v>6423</v>
      </c>
    </row>
    <row r="30522" spans="1:7" x14ac:dyDescent="0.25">
      <c r="A30522">
        <v>1221</v>
      </c>
      <c r="B30522" t="s">
        <v>6769</v>
      </c>
      <c r="D30522" s="1">
        <v>45542</v>
      </c>
      <c r="E30522" s="2">
        <v>2261.77</v>
      </c>
      <c r="F30522" t="s">
        <v>6770</v>
      </c>
      <c r="G30522" t="s">
        <v>6423</v>
      </c>
    </row>
    <row r="30523" spans="1:7" x14ac:dyDescent="0.25">
      <c r="A30523">
        <v>1223</v>
      </c>
      <c r="B30523" t="s">
        <v>6773</v>
      </c>
      <c r="D30523" s="1">
        <v>45542</v>
      </c>
      <c r="E30523" s="2">
        <v>185</v>
      </c>
      <c r="F30523" t="s">
        <v>6774</v>
      </c>
      <c r="G30523" t="s">
        <v>6423</v>
      </c>
    </row>
    <row r="30524" spans="1:7" x14ac:dyDescent="0.25">
      <c r="A30524">
        <v>127</v>
      </c>
      <c r="B30524" t="s">
        <v>5609</v>
      </c>
      <c r="C30524" t="s">
        <v>1795</v>
      </c>
      <c r="D30524" s="1">
        <v>45542</v>
      </c>
      <c r="E30524" s="2">
        <v>100</v>
      </c>
      <c r="F30524" t="s">
        <v>5610</v>
      </c>
      <c r="G30524" t="s">
        <v>6423</v>
      </c>
    </row>
    <row r="30525" spans="1:7" x14ac:dyDescent="0.25">
      <c r="A30525" t="s">
        <v>4022</v>
      </c>
      <c r="B30525" t="s">
        <v>4023</v>
      </c>
      <c r="D30525" s="1">
        <v>45542</v>
      </c>
      <c r="E30525" s="2">
        <v>5000</v>
      </c>
      <c r="F30525" t="s">
        <v>4024</v>
      </c>
      <c r="G30525" t="s">
        <v>6423</v>
      </c>
    </row>
    <row r="30526" spans="1:7" x14ac:dyDescent="0.25">
      <c r="A30526" t="s">
        <v>3197</v>
      </c>
      <c r="B30526" t="s">
        <v>580</v>
      </c>
      <c r="C30526" t="s">
        <v>3198</v>
      </c>
      <c r="D30526" s="1">
        <v>45542</v>
      </c>
      <c r="E30526" s="2">
        <v>100</v>
      </c>
      <c r="F30526" t="s">
        <v>3199</v>
      </c>
      <c r="G30526" t="s">
        <v>6423</v>
      </c>
    </row>
    <row r="30527" spans="1:7" x14ac:dyDescent="0.25">
      <c r="A30527" t="s">
        <v>3197</v>
      </c>
      <c r="B30527" t="s">
        <v>580</v>
      </c>
      <c r="C30527" t="s">
        <v>3198</v>
      </c>
      <c r="D30527" s="1">
        <v>45542</v>
      </c>
      <c r="E30527" s="2">
        <v>100</v>
      </c>
      <c r="F30527" t="s">
        <v>3200</v>
      </c>
      <c r="G30527" t="s">
        <v>6423</v>
      </c>
    </row>
    <row r="30528" spans="1:7" x14ac:dyDescent="0.25">
      <c r="A30528">
        <v>293</v>
      </c>
      <c r="B30528" t="s">
        <v>5758</v>
      </c>
      <c r="C30528" t="s">
        <v>5759</v>
      </c>
      <c r="D30528" s="1">
        <v>45543</v>
      </c>
      <c r="E30528" s="2">
        <v>200</v>
      </c>
      <c r="F30528" t="s">
        <v>5760</v>
      </c>
      <c r="G30528" t="s">
        <v>6423</v>
      </c>
    </row>
    <row r="30529" spans="1:7" x14ac:dyDescent="0.25">
      <c r="A30529">
        <v>1168</v>
      </c>
      <c r="B30529" t="s">
        <v>6700</v>
      </c>
      <c r="C30529" t="s">
        <v>6701</v>
      </c>
      <c r="D30529" s="1">
        <v>45543</v>
      </c>
      <c r="E30529" s="2">
        <v>1800</v>
      </c>
      <c r="F30529" t="s">
        <v>6702</v>
      </c>
      <c r="G30529" t="s">
        <v>6423</v>
      </c>
    </row>
    <row r="30530" spans="1:7" x14ac:dyDescent="0.25">
      <c r="A30530">
        <v>1439</v>
      </c>
      <c r="B30530" t="s">
        <v>7023</v>
      </c>
      <c r="C30530" t="s">
        <v>6953</v>
      </c>
      <c r="D30530" s="1">
        <v>45543</v>
      </c>
      <c r="E30530" s="2">
        <v>100</v>
      </c>
      <c r="F30530" t="s">
        <v>7024</v>
      </c>
      <c r="G30530" t="s">
        <v>6423</v>
      </c>
    </row>
    <row r="30531" spans="1:7" x14ac:dyDescent="0.25">
      <c r="A30531">
        <v>1439</v>
      </c>
      <c r="B30531" t="s">
        <v>7023</v>
      </c>
      <c r="C30531" t="s">
        <v>6953</v>
      </c>
      <c r="D30531" s="1">
        <v>45543</v>
      </c>
      <c r="E30531" s="2">
        <v>100</v>
      </c>
      <c r="F30531" t="s">
        <v>7025</v>
      </c>
      <c r="G30531" t="s">
        <v>6423</v>
      </c>
    </row>
    <row r="30532" spans="1:7" x14ac:dyDescent="0.25">
      <c r="A30532">
        <v>1440</v>
      </c>
      <c r="B30532" t="s">
        <v>2064</v>
      </c>
      <c r="C30532" t="s">
        <v>7026</v>
      </c>
      <c r="D30532" s="1">
        <v>45543</v>
      </c>
      <c r="E30532" s="2">
        <v>200</v>
      </c>
      <c r="F30532" t="s">
        <v>7027</v>
      </c>
      <c r="G30532" t="s">
        <v>6423</v>
      </c>
    </row>
    <row r="30533" spans="1:7" x14ac:dyDescent="0.25">
      <c r="A30533">
        <v>1437</v>
      </c>
      <c r="B30533" t="s">
        <v>5563</v>
      </c>
      <c r="C30533" t="s">
        <v>7028</v>
      </c>
      <c r="D30533" s="1">
        <v>45543</v>
      </c>
      <c r="E30533" s="2">
        <v>250</v>
      </c>
      <c r="F30533" t="s">
        <v>7029</v>
      </c>
      <c r="G30533" t="s">
        <v>6423</v>
      </c>
    </row>
    <row r="30534" spans="1:7" x14ac:dyDescent="0.25">
      <c r="A30534">
        <v>1441</v>
      </c>
      <c r="B30534" t="s">
        <v>792</v>
      </c>
      <c r="C30534" t="s">
        <v>7030</v>
      </c>
      <c r="D30534" s="1">
        <v>45544</v>
      </c>
      <c r="E30534" s="2">
        <v>103.94</v>
      </c>
      <c r="F30534" t="s">
        <v>7031</v>
      </c>
      <c r="G30534" t="s">
        <v>6709</v>
      </c>
    </row>
    <row r="30535" spans="1:7" x14ac:dyDescent="0.25">
      <c r="A30535">
        <v>1441</v>
      </c>
      <c r="B30535" t="s">
        <v>792</v>
      </c>
      <c r="C30535" t="s">
        <v>7030</v>
      </c>
      <c r="D30535" s="1">
        <v>45544</v>
      </c>
      <c r="E30535" s="2">
        <v>103.94</v>
      </c>
      <c r="F30535" t="s">
        <v>7032</v>
      </c>
      <c r="G30535" t="s">
        <v>6709</v>
      </c>
    </row>
    <row r="30536" spans="1:7" x14ac:dyDescent="0.25">
      <c r="A30536">
        <v>1381</v>
      </c>
      <c r="B30536" t="s">
        <v>4570</v>
      </c>
      <c r="C30536" t="s">
        <v>6941</v>
      </c>
      <c r="D30536" s="1">
        <v>45544</v>
      </c>
      <c r="E30536" s="2">
        <v>25</v>
      </c>
      <c r="F30536" t="s">
        <v>6942</v>
      </c>
      <c r="G30536" t="s">
        <v>6943</v>
      </c>
    </row>
    <row r="30537" spans="1:7" x14ac:dyDescent="0.25">
      <c r="A30537" t="s">
        <v>4184</v>
      </c>
      <c r="B30537" t="s">
        <v>2028</v>
      </c>
      <c r="C30537" t="s">
        <v>1309</v>
      </c>
      <c r="D30537" s="1">
        <v>45544</v>
      </c>
      <c r="E30537" s="2">
        <v>103.94</v>
      </c>
      <c r="F30537" t="s">
        <v>4185</v>
      </c>
      <c r="G30537" t="s">
        <v>6709</v>
      </c>
    </row>
    <row r="30538" spans="1:7" x14ac:dyDescent="0.25">
      <c r="A30538" t="s">
        <v>4184</v>
      </c>
      <c r="B30538" t="s">
        <v>2028</v>
      </c>
      <c r="C30538" t="s">
        <v>1309</v>
      </c>
      <c r="D30538" s="1">
        <v>45544</v>
      </c>
      <c r="E30538" s="2">
        <v>103.94</v>
      </c>
      <c r="F30538" t="s">
        <v>4186</v>
      </c>
      <c r="G30538" t="s">
        <v>6709</v>
      </c>
    </row>
    <row r="30539" spans="1:7" x14ac:dyDescent="0.25">
      <c r="A30539">
        <v>9</v>
      </c>
      <c r="B30539" t="s">
        <v>5488</v>
      </c>
      <c r="C30539" t="s">
        <v>5489</v>
      </c>
      <c r="D30539" s="1">
        <v>45545</v>
      </c>
      <c r="E30539" s="2">
        <v>200</v>
      </c>
      <c r="F30539" t="s">
        <v>5490</v>
      </c>
      <c r="G30539" t="s">
        <v>6423</v>
      </c>
    </row>
    <row r="30540" spans="1:7" x14ac:dyDescent="0.25">
      <c r="A30540">
        <v>1360</v>
      </c>
      <c r="B30540" t="s">
        <v>7033</v>
      </c>
      <c r="C30540" t="s">
        <v>7034</v>
      </c>
      <c r="D30540" s="1">
        <v>45547</v>
      </c>
      <c r="E30540" s="2">
        <v>15</v>
      </c>
      <c r="F30540" t="s">
        <v>7035</v>
      </c>
      <c r="G30540" t="s">
        <v>2977</v>
      </c>
    </row>
    <row r="30541" spans="1:7" x14ac:dyDescent="0.25">
      <c r="A30541">
        <v>1360</v>
      </c>
      <c r="B30541" t="s">
        <v>7033</v>
      </c>
      <c r="C30541" t="s">
        <v>7034</v>
      </c>
      <c r="D30541" s="1">
        <v>45547</v>
      </c>
      <c r="E30541" s="2">
        <v>15</v>
      </c>
      <c r="F30541" t="s">
        <v>7035</v>
      </c>
      <c r="G30541" t="s">
        <v>2977</v>
      </c>
    </row>
    <row r="30542" spans="1:7" x14ac:dyDescent="0.25">
      <c r="A30542">
        <v>1443</v>
      </c>
      <c r="B30542" t="s">
        <v>7036</v>
      </c>
      <c r="D30542" s="1">
        <v>45548</v>
      </c>
      <c r="E30542" s="2">
        <v>2500</v>
      </c>
      <c r="G30542" t="s">
        <v>7037</v>
      </c>
    </row>
    <row r="30543" spans="1:7" x14ac:dyDescent="0.25">
      <c r="A30543">
        <v>263</v>
      </c>
      <c r="B30543" t="s">
        <v>5137</v>
      </c>
      <c r="C30543" t="s">
        <v>5993</v>
      </c>
      <c r="D30543" s="1">
        <v>45548</v>
      </c>
      <c r="E30543" s="2">
        <v>40</v>
      </c>
      <c r="F30543" t="s">
        <v>5994</v>
      </c>
      <c r="G30543" t="s">
        <v>2977</v>
      </c>
    </row>
    <row r="30544" spans="1:7" x14ac:dyDescent="0.25">
      <c r="A30544" t="s">
        <v>4076</v>
      </c>
      <c r="B30544" t="s">
        <v>4077</v>
      </c>
      <c r="C30544" t="s">
        <v>413</v>
      </c>
      <c r="D30544" s="1">
        <v>45548</v>
      </c>
      <c r="E30544" s="2">
        <v>500</v>
      </c>
      <c r="F30544" t="s">
        <v>4078</v>
      </c>
      <c r="G30544" t="s">
        <v>7038</v>
      </c>
    </row>
    <row r="30545" spans="1:7" x14ac:dyDescent="0.25">
      <c r="A30545" t="s">
        <v>4076</v>
      </c>
      <c r="B30545" t="s">
        <v>4077</v>
      </c>
      <c r="C30545" t="s">
        <v>413</v>
      </c>
      <c r="D30545" s="1">
        <v>45548</v>
      </c>
      <c r="E30545" s="2">
        <v>500</v>
      </c>
      <c r="F30545" t="s">
        <v>4078</v>
      </c>
      <c r="G30545" t="s">
        <v>7038</v>
      </c>
    </row>
    <row r="30546" spans="1:7" x14ac:dyDescent="0.25">
      <c r="A30546">
        <v>1442</v>
      </c>
      <c r="B30546" t="s">
        <v>3632</v>
      </c>
      <c r="C30546" t="s">
        <v>6007</v>
      </c>
      <c r="D30546" s="1">
        <v>45549</v>
      </c>
      <c r="E30546" s="2">
        <v>259.38</v>
      </c>
      <c r="F30546" t="s">
        <v>7039</v>
      </c>
      <c r="G30546" t="s">
        <v>6709</v>
      </c>
    </row>
    <row r="30547" spans="1:7" x14ac:dyDescent="0.25">
      <c r="A30547">
        <v>874</v>
      </c>
      <c r="B30547" t="s">
        <v>6384</v>
      </c>
      <c r="D30547" s="1">
        <v>45550</v>
      </c>
      <c r="E30547" s="2">
        <v>84</v>
      </c>
      <c r="G30547" t="s">
        <v>2977</v>
      </c>
    </row>
    <row r="30548" spans="1:7" x14ac:dyDescent="0.25">
      <c r="A30548" t="s">
        <v>2463</v>
      </c>
      <c r="B30548" t="s">
        <v>2464</v>
      </c>
      <c r="C30548" t="s">
        <v>2465</v>
      </c>
      <c r="D30548" s="1">
        <v>45550</v>
      </c>
      <c r="E30548" s="2">
        <v>100</v>
      </c>
      <c r="F30548" t="s">
        <v>2466</v>
      </c>
      <c r="G30548" t="s">
        <v>2663</v>
      </c>
    </row>
    <row r="30549" spans="1:7" x14ac:dyDescent="0.25">
      <c r="A30549" t="s">
        <v>2463</v>
      </c>
      <c r="B30549" t="s">
        <v>2464</v>
      </c>
      <c r="C30549" t="s">
        <v>2465</v>
      </c>
      <c r="D30549" s="1">
        <v>45550</v>
      </c>
      <c r="E30549" s="2">
        <v>100</v>
      </c>
      <c r="F30549" t="s">
        <v>2467</v>
      </c>
      <c r="G30549" t="s">
        <v>2663</v>
      </c>
    </row>
    <row r="30550" spans="1:7" x14ac:dyDescent="0.25">
      <c r="A30550" t="s">
        <v>2463</v>
      </c>
      <c r="B30550" t="s">
        <v>2464</v>
      </c>
      <c r="C30550" t="s">
        <v>2465</v>
      </c>
      <c r="D30550" s="1">
        <v>45551</v>
      </c>
      <c r="E30550" s="2">
        <v>84</v>
      </c>
      <c r="F30550" t="s">
        <v>2466</v>
      </c>
      <c r="G30550" t="s">
        <v>2977</v>
      </c>
    </row>
    <row r="30551" spans="1:7" x14ac:dyDescent="0.25">
      <c r="A30551" t="s">
        <v>2463</v>
      </c>
      <c r="B30551" t="s">
        <v>2464</v>
      </c>
      <c r="C30551" t="s">
        <v>2465</v>
      </c>
      <c r="D30551" s="1">
        <v>45551</v>
      </c>
      <c r="E30551" s="2">
        <v>84</v>
      </c>
      <c r="F30551" t="s">
        <v>2467</v>
      </c>
      <c r="G30551" t="s">
        <v>2977</v>
      </c>
    </row>
    <row r="30552" spans="1:7" x14ac:dyDescent="0.25">
      <c r="A30552" t="s">
        <v>5397</v>
      </c>
      <c r="B30552" t="s">
        <v>5398</v>
      </c>
      <c r="C30552" t="s">
        <v>5399</v>
      </c>
      <c r="D30552" s="1">
        <v>45551</v>
      </c>
      <c r="E30552" s="2">
        <v>835</v>
      </c>
      <c r="F30552" t="s">
        <v>5400</v>
      </c>
      <c r="G30552" t="s">
        <v>6423</v>
      </c>
    </row>
    <row r="30553" spans="1:7" x14ac:dyDescent="0.25">
      <c r="A30553" t="s">
        <v>40</v>
      </c>
      <c r="B30553" t="s">
        <v>41</v>
      </c>
      <c r="C30553" t="s">
        <v>42</v>
      </c>
      <c r="D30553" s="1">
        <v>45551</v>
      </c>
      <c r="E30553" s="2">
        <v>83.33</v>
      </c>
      <c r="F30553" t="s">
        <v>43</v>
      </c>
      <c r="G30553" t="s">
        <v>2898</v>
      </c>
    </row>
    <row r="30554" spans="1:7" x14ac:dyDescent="0.25">
      <c r="A30554" t="s">
        <v>40</v>
      </c>
      <c r="B30554" t="s">
        <v>41</v>
      </c>
      <c r="C30554" t="s">
        <v>42</v>
      </c>
      <c r="D30554" s="1">
        <v>45551</v>
      </c>
      <c r="E30554" s="2">
        <v>83.33</v>
      </c>
      <c r="F30554" t="s">
        <v>43</v>
      </c>
      <c r="G30554" t="s">
        <v>2977</v>
      </c>
    </row>
    <row r="30555" spans="1:7" x14ac:dyDescent="0.25">
      <c r="A30555" t="s">
        <v>49</v>
      </c>
      <c r="B30555" t="s">
        <v>50</v>
      </c>
      <c r="C30555" t="s">
        <v>51</v>
      </c>
      <c r="D30555" s="1">
        <v>45551</v>
      </c>
      <c r="E30555" s="2">
        <v>140</v>
      </c>
      <c r="F30555" t="s">
        <v>52</v>
      </c>
      <c r="G30555" t="s">
        <v>2663</v>
      </c>
    </row>
    <row r="30556" spans="1:7" x14ac:dyDescent="0.25">
      <c r="A30556" t="s">
        <v>5403</v>
      </c>
      <c r="B30556" t="s">
        <v>5404</v>
      </c>
      <c r="C30556" t="s">
        <v>758</v>
      </c>
      <c r="D30556" s="1">
        <v>45551</v>
      </c>
      <c r="E30556" s="2">
        <v>84</v>
      </c>
      <c r="F30556" t="s">
        <v>5405</v>
      </c>
      <c r="G30556" t="s">
        <v>2977</v>
      </c>
    </row>
    <row r="30557" spans="1:7" x14ac:dyDescent="0.25">
      <c r="A30557" t="s">
        <v>3805</v>
      </c>
      <c r="B30557" t="s">
        <v>3806</v>
      </c>
      <c r="C30557" t="s">
        <v>3807</v>
      </c>
      <c r="D30557" s="1">
        <v>45551</v>
      </c>
      <c r="E30557" s="2">
        <v>21</v>
      </c>
      <c r="F30557" t="s">
        <v>3808</v>
      </c>
      <c r="G30557" t="s">
        <v>5635</v>
      </c>
    </row>
    <row r="30558" spans="1:7" x14ac:dyDescent="0.25">
      <c r="A30558" t="s">
        <v>3805</v>
      </c>
      <c r="B30558" t="s">
        <v>3806</v>
      </c>
      <c r="C30558" t="s">
        <v>3807</v>
      </c>
      <c r="D30558" s="1">
        <v>45551</v>
      </c>
      <c r="E30558" s="2">
        <v>21</v>
      </c>
      <c r="F30558" t="s">
        <v>3809</v>
      </c>
      <c r="G30558" t="s">
        <v>5635</v>
      </c>
    </row>
    <row r="30559" spans="1:7" x14ac:dyDescent="0.25">
      <c r="A30559" t="s">
        <v>3805</v>
      </c>
      <c r="B30559" t="s">
        <v>3806</v>
      </c>
      <c r="C30559" t="s">
        <v>3807</v>
      </c>
      <c r="D30559" s="1">
        <v>45551</v>
      </c>
      <c r="E30559" s="2">
        <v>21</v>
      </c>
      <c r="F30559" t="s">
        <v>3808</v>
      </c>
      <c r="G30559" t="s">
        <v>5638</v>
      </c>
    </row>
    <row r="30560" spans="1:7" x14ac:dyDescent="0.25">
      <c r="A30560" t="s">
        <v>3805</v>
      </c>
      <c r="B30560" t="s">
        <v>3806</v>
      </c>
      <c r="C30560" t="s">
        <v>3807</v>
      </c>
      <c r="D30560" s="1">
        <v>45551</v>
      </c>
      <c r="E30560" s="2">
        <v>21</v>
      </c>
      <c r="F30560" t="s">
        <v>3809</v>
      </c>
      <c r="G30560" t="s">
        <v>5638</v>
      </c>
    </row>
    <row r="30561" spans="1:7" x14ac:dyDescent="0.25">
      <c r="A30561" t="s">
        <v>2714</v>
      </c>
      <c r="B30561" t="s">
        <v>2715</v>
      </c>
      <c r="C30561" t="s">
        <v>488</v>
      </c>
      <c r="D30561" s="1">
        <v>45551</v>
      </c>
      <c r="E30561" s="2">
        <v>84</v>
      </c>
      <c r="F30561" t="s">
        <v>2716</v>
      </c>
      <c r="G30561" t="s">
        <v>2977</v>
      </c>
    </row>
    <row r="30562" spans="1:7" x14ac:dyDescent="0.25">
      <c r="A30562" t="s">
        <v>1567</v>
      </c>
      <c r="B30562" t="s">
        <v>1568</v>
      </c>
      <c r="C30562" t="s">
        <v>1569</v>
      </c>
      <c r="D30562" s="1">
        <v>45551</v>
      </c>
      <c r="E30562" s="2">
        <v>1000</v>
      </c>
      <c r="F30562" t="s">
        <v>1570</v>
      </c>
      <c r="G30562" t="s">
        <v>2977</v>
      </c>
    </row>
    <row r="30563" spans="1:7" x14ac:dyDescent="0.25">
      <c r="A30563" t="s">
        <v>4785</v>
      </c>
      <c r="B30563" t="s">
        <v>2951</v>
      </c>
      <c r="C30563" t="s">
        <v>4324</v>
      </c>
      <c r="D30563" s="1">
        <v>45551</v>
      </c>
      <c r="E30563" s="2">
        <v>1000</v>
      </c>
      <c r="F30563" t="s">
        <v>4786</v>
      </c>
      <c r="G30563" t="s">
        <v>2977</v>
      </c>
    </row>
    <row r="30564" spans="1:7" x14ac:dyDescent="0.25">
      <c r="A30564" t="s">
        <v>1257</v>
      </c>
      <c r="B30564" t="s">
        <v>1258</v>
      </c>
      <c r="C30564" t="s">
        <v>1259</v>
      </c>
      <c r="D30564" s="1">
        <v>45551</v>
      </c>
      <c r="E30564" s="2">
        <v>83.33</v>
      </c>
      <c r="F30564" t="s">
        <v>1260</v>
      </c>
      <c r="G30564" t="s">
        <v>2977</v>
      </c>
    </row>
    <row r="30565" spans="1:7" x14ac:dyDescent="0.25">
      <c r="A30565" t="s">
        <v>1647</v>
      </c>
      <c r="B30565" t="s">
        <v>1648</v>
      </c>
      <c r="D30565" s="1">
        <v>45552</v>
      </c>
      <c r="E30565" s="2">
        <v>2000</v>
      </c>
      <c r="G30565" t="s">
        <v>507</v>
      </c>
    </row>
    <row r="30566" spans="1:7" x14ac:dyDescent="0.25">
      <c r="A30566">
        <v>917</v>
      </c>
      <c r="B30566" t="s">
        <v>6406</v>
      </c>
      <c r="D30566" s="1">
        <v>45554</v>
      </c>
      <c r="E30566" s="2">
        <v>5000</v>
      </c>
      <c r="F30566" t="s">
        <v>6407</v>
      </c>
      <c r="G30566" t="s">
        <v>2663</v>
      </c>
    </row>
    <row r="30567" spans="1:7" x14ac:dyDescent="0.25">
      <c r="A30567" t="s">
        <v>767</v>
      </c>
      <c r="B30567" t="s">
        <v>768</v>
      </c>
      <c r="D30567" s="1">
        <v>45554</v>
      </c>
      <c r="E30567" s="2">
        <v>1000</v>
      </c>
      <c r="G30567" t="s">
        <v>1823</v>
      </c>
    </row>
    <row r="30568" spans="1:7" x14ac:dyDescent="0.25">
      <c r="A30568" t="s">
        <v>121</v>
      </c>
      <c r="B30568" t="s">
        <v>122</v>
      </c>
      <c r="C30568" t="s">
        <v>123</v>
      </c>
      <c r="D30568" s="1">
        <v>45554</v>
      </c>
      <c r="E30568" s="2">
        <v>500</v>
      </c>
      <c r="F30568" t="s">
        <v>124</v>
      </c>
      <c r="G30568" t="s">
        <v>5789</v>
      </c>
    </row>
    <row r="30569" spans="1:7" x14ac:dyDescent="0.25">
      <c r="A30569" t="s">
        <v>146</v>
      </c>
      <c r="B30569" t="s">
        <v>147</v>
      </c>
      <c r="C30569" t="s">
        <v>148</v>
      </c>
      <c r="D30569" s="1">
        <v>45555</v>
      </c>
      <c r="E30569" s="2">
        <v>100</v>
      </c>
      <c r="F30569" t="s">
        <v>149</v>
      </c>
      <c r="G30569" t="s">
        <v>999</v>
      </c>
    </row>
    <row r="30570" spans="1:7" x14ac:dyDescent="0.25">
      <c r="A30570" t="s">
        <v>146</v>
      </c>
      <c r="B30570" t="s">
        <v>147</v>
      </c>
      <c r="C30570" t="s">
        <v>148</v>
      </c>
      <c r="D30570" s="1">
        <v>45555</v>
      </c>
      <c r="E30570" s="2">
        <v>100</v>
      </c>
      <c r="F30570" t="s">
        <v>150</v>
      </c>
      <c r="G30570" t="s">
        <v>999</v>
      </c>
    </row>
    <row r="30571" spans="1:7" x14ac:dyDescent="0.25">
      <c r="A30571" t="s">
        <v>146</v>
      </c>
      <c r="B30571" t="s">
        <v>147</v>
      </c>
      <c r="C30571" t="s">
        <v>148</v>
      </c>
      <c r="D30571" s="1">
        <v>45555</v>
      </c>
      <c r="E30571" s="2">
        <v>50</v>
      </c>
      <c r="F30571" t="s">
        <v>149</v>
      </c>
      <c r="G30571" t="s">
        <v>2889</v>
      </c>
    </row>
    <row r="30572" spans="1:7" x14ac:dyDescent="0.25">
      <c r="A30572" t="s">
        <v>146</v>
      </c>
      <c r="B30572" t="s">
        <v>147</v>
      </c>
      <c r="C30572" t="s">
        <v>148</v>
      </c>
      <c r="D30572" s="1">
        <v>45555</v>
      </c>
      <c r="E30572" s="2">
        <v>50</v>
      </c>
      <c r="F30572" t="s">
        <v>150</v>
      </c>
      <c r="G30572" t="s">
        <v>2889</v>
      </c>
    </row>
    <row r="30573" spans="1:7" x14ac:dyDescent="0.25">
      <c r="A30573" t="s">
        <v>3676</v>
      </c>
      <c r="B30573" t="s">
        <v>3677</v>
      </c>
      <c r="D30573" s="1">
        <v>45555</v>
      </c>
      <c r="E30573" s="2">
        <v>8000</v>
      </c>
      <c r="G30573" t="s">
        <v>3678</v>
      </c>
    </row>
    <row r="30574" spans="1:7" x14ac:dyDescent="0.25">
      <c r="A30574">
        <v>1444</v>
      </c>
      <c r="B30574" t="s">
        <v>7040</v>
      </c>
      <c r="C30574" t="s">
        <v>7041</v>
      </c>
      <c r="D30574" s="1">
        <v>45557</v>
      </c>
      <c r="E30574" s="2">
        <v>100</v>
      </c>
      <c r="F30574" t="s">
        <v>7042</v>
      </c>
      <c r="G30574" t="s">
        <v>6034</v>
      </c>
    </row>
    <row r="30575" spans="1:7" x14ac:dyDescent="0.25">
      <c r="A30575" t="s">
        <v>225</v>
      </c>
      <c r="B30575" t="s">
        <v>226</v>
      </c>
      <c r="C30575" t="s">
        <v>227</v>
      </c>
      <c r="D30575" s="1">
        <v>45557</v>
      </c>
      <c r="E30575" s="2">
        <v>250</v>
      </c>
      <c r="F30575" t="s">
        <v>228</v>
      </c>
      <c r="G30575" t="s">
        <v>6423</v>
      </c>
    </row>
    <row r="30576" spans="1:7" x14ac:dyDescent="0.25">
      <c r="A30576" t="s">
        <v>5624</v>
      </c>
      <c r="B30576" t="s">
        <v>5625</v>
      </c>
      <c r="C30576" t="s">
        <v>5626</v>
      </c>
      <c r="D30576" s="1">
        <v>45558</v>
      </c>
      <c r="E30576" s="2">
        <v>1000</v>
      </c>
      <c r="F30576" t="s">
        <v>5627</v>
      </c>
      <c r="G30576" t="s">
        <v>2977</v>
      </c>
    </row>
    <row r="30577" spans="1:7" x14ac:dyDescent="0.25">
      <c r="A30577">
        <v>1445</v>
      </c>
      <c r="B30577" t="s">
        <v>7043</v>
      </c>
      <c r="C30577" t="s">
        <v>5850</v>
      </c>
      <c r="D30577" s="1">
        <v>45558</v>
      </c>
      <c r="E30577" s="2">
        <v>200</v>
      </c>
      <c r="F30577" t="s">
        <v>7044</v>
      </c>
      <c r="G30577" t="s">
        <v>6423</v>
      </c>
    </row>
    <row r="30578" spans="1:7" x14ac:dyDescent="0.25">
      <c r="A30578" t="s">
        <v>1198</v>
      </c>
      <c r="B30578" t="s">
        <v>1199</v>
      </c>
      <c r="D30578" s="1">
        <v>45558</v>
      </c>
      <c r="E30578" s="2">
        <v>2500</v>
      </c>
      <c r="F30578" t="s">
        <v>1200</v>
      </c>
      <c r="G30578" t="s">
        <v>6423</v>
      </c>
    </row>
    <row r="30579" spans="1:7" x14ac:dyDescent="0.25">
      <c r="A30579">
        <v>913</v>
      </c>
      <c r="B30579" t="s">
        <v>6401</v>
      </c>
      <c r="D30579" s="1">
        <v>45561</v>
      </c>
      <c r="E30579" s="2">
        <v>500</v>
      </c>
      <c r="F30579" t="s">
        <v>6039</v>
      </c>
      <c r="G30579" t="s">
        <v>276</v>
      </c>
    </row>
    <row r="30580" spans="1:7" x14ac:dyDescent="0.25">
      <c r="A30580">
        <v>1446</v>
      </c>
      <c r="B30580" t="s">
        <v>5544</v>
      </c>
      <c r="C30580" t="s">
        <v>7045</v>
      </c>
      <c r="D30580" s="1">
        <v>45561</v>
      </c>
      <c r="E30580" s="2">
        <v>100</v>
      </c>
      <c r="G30580" t="s">
        <v>6034</v>
      </c>
    </row>
    <row r="30581" spans="1:7" x14ac:dyDescent="0.25">
      <c r="A30581" t="s">
        <v>4924</v>
      </c>
      <c r="B30581" t="s">
        <v>4925</v>
      </c>
      <c r="C30581" t="s">
        <v>3663</v>
      </c>
      <c r="D30581" s="1">
        <v>45561</v>
      </c>
      <c r="E30581" s="2">
        <v>1000</v>
      </c>
      <c r="F30581" t="s">
        <v>4926</v>
      </c>
      <c r="G30581" t="s">
        <v>6423</v>
      </c>
    </row>
    <row r="30582" spans="1:7" x14ac:dyDescent="0.25">
      <c r="A30582" t="s">
        <v>713</v>
      </c>
      <c r="B30582" t="s">
        <v>714</v>
      </c>
      <c r="C30582" t="s">
        <v>715</v>
      </c>
      <c r="D30582" s="1">
        <v>45561</v>
      </c>
      <c r="E30582" s="2">
        <v>1000</v>
      </c>
      <c r="F30582" t="s">
        <v>716</v>
      </c>
      <c r="G30582" t="s">
        <v>5008</v>
      </c>
    </row>
    <row r="30583" spans="1:7" x14ac:dyDescent="0.25">
      <c r="A30583" t="s">
        <v>225</v>
      </c>
      <c r="B30583" t="s">
        <v>226</v>
      </c>
      <c r="C30583" t="s">
        <v>227</v>
      </c>
      <c r="D30583" s="1">
        <v>45565</v>
      </c>
      <c r="E30583" s="2">
        <v>84</v>
      </c>
      <c r="F30583" t="s">
        <v>228</v>
      </c>
      <c r="G30583" t="s">
        <v>2977</v>
      </c>
    </row>
    <row r="30584" spans="1:7" x14ac:dyDescent="0.25">
      <c r="A30584" t="s">
        <v>1426</v>
      </c>
      <c r="B30584" t="s">
        <v>1427</v>
      </c>
      <c r="C30584" t="s">
        <v>826</v>
      </c>
      <c r="D30584" s="1">
        <v>45565</v>
      </c>
      <c r="E30584" s="2">
        <v>84</v>
      </c>
      <c r="F30584" t="s">
        <v>1428</v>
      </c>
      <c r="G30584" t="s">
        <v>2977</v>
      </c>
    </row>
    <row r="30585" spans="1:7" x14ac:dyDescent="0.25">
      <c r="A30585" t="s">
        <v>4699</v>
      </c>
      <c r="B30585" t="s">
        <v>4700</v>
      </c>
      <c r="C30585" t="s">
        <v>4701</v>
      </c>
      <c r="D30585" s="1">
        <v>45565</v>
      </c>
      <c r="E30585" s="2">
        <v>84</v>
      </c>
      <c r="F30585" t="s">
        <v>4702</v>
      </c>
      <c r="G30585" t="s">
        <v>2977</v>
      </c>
    </row>
    <row r="30586" spans="1:7" x14ac:dyDescent="0.25">
      <c r="A30586" t="s">
        <v>4680</v>
      </c>
      <c r="B30586" t="s">
        <v>4681</v>
      </c>
      <c r="C30586" t="s">
        <v>4682</v>
      </c>
      <c r="D30586" s="1">
        <v>45565</v>
      </c>
      <c r="E30586" s="2">
        <v>84</v>
      </c>
      <c r="F30586" t="s">
        <v>4683</v>
      </c>
      <c r="G30586" t="s">
        <v>2977</v>
      </c>
    </row>
    <row r="30587" spans="1:7" x14ac:dyDescent="0.25">
      <c r="A30587" t="s">
        <v>2836</v>
      </c>
      <c r="B30587" t="s">
        <v>2837</v>
      </c>
      <c r="C30587" t="s">
        <v>758</v>
      </c>
      <c r="D30587" s="1">
        <v>45565</v>
      </c>
      <c r="E30587" s="2">
        <v>2000</v>
      </c>
      <c r="F30587" t="s">
        <v>2838</v>
      </c>
      <c r="G30587" t="s">
        <v>2663</v>
      </c>
    </row>
    <row r="30588" spans="1:7" x14ac:dyDescent="0.25">
      <c r="A30588" t="s">
        <v>4525</v>
      </c>
      <c r="B30588" t="s">
        <v>4526</v>
      </c>
      <c r="C30588" t="s">
        <v>3574</v>
      </c>
      <c r="D30588" s="1">
        <v>45565</v>
      </c>
      <c r="E30588" s="2">
        <v>84</v>
      </c>
      <c r="F30588" t="s">
        <v>4527</v>
      </c>
      <c r="G30588" t="s">
        <v>2977</v>
      </c>
    </row>
    <row r="30589" spans="1:7" x14ac:dyDescent="0.25">
      <c r="A30589" t="s">
        <v>4525</v>
      </c>
      <c r="B30589" t="s">
        <v>4526</v>
      </c>
      <c r="C30589" t="s">
        <v>3574</v>
      </c>
      <c r="D30589" s="1">
        <v>45566</v>
      </c>
      <c r="E30589" s="2">
        <v>25</v>
      </c>
      <c r="F30589" t="s">
        <v>4527</v>
      </c>
      <c r="G30589" t="s">
        <v>97</v>
      </c>
    </row>
    <row r="30590" spans="1:7" x14ac:dyDescent="0.25">
      <c r="A30590">
        <v>847</v>
      </c>
      <c r="B30590" t="s">
        <v>6319</v>
      </c>
      <c r="C30590" t="s">
        <v>6320</v>
      </c>
      <c r="D30590" s="1">
        <v>45566</v>
      </c>
      <c r="E30590" s="2">
        <v>25</v>
      </c>
      <c r="F30590" t="s">
        <v>6321</v>
      </c>
      <c r="G30590" t="s">
        <v>2663</v>
      </c>
    </row>
    <row r="30591" spans="1:7" x14ac:dyDescent="0.25">
      <c r="A30591">
        <v>341</v>
      </c>
      <c r="B30591" t="s">
        <v>5819</v>
      </c>
      <c r="C30591" t="s">
        <v>5820</v>
      </c>
      <c r="D30591" s="1">
        <v>45566</v>
      </c>
      <c r="E30591" s="2">
        <v>50</v>
      </c>
      <c r="F30591" t="s">
        <v>5821</v>
      </c>
      <c r="G30591" t="s">
        <v>5638</v>
      </c>
    </row>
    <row r="30592" spans="1:7" x14ac:dyDescent="0.25">
      <c r="A30592">
        <v>376</v>
      </c>
      <c r="B30592" t="s">
        <v>5871</v>
      </c>
      <c r="C30592" t="s">
        <v>5872</v>
      </c>
      <c r="D30592" s="1">
        <v>45566</v>
      </c>
      <c r="E30592" s="2">
        <v>100</v>
      </c>
      <c r="G30592" t="s">
        <v>6034</v>
      </c>
    </row>
    <row r="30593" spans="1:7" x14ac:dyDescent="0.25">
      <c r="A30593">
        <v>127</v>
      </c>
      <c r="B30593" t="s">
        <v>5609</v>
      </c>
      <c r="C30593" t="s">
        <v>1795</v>
      </c>
      <c r="D30593" s="1">
        <v>45566</v>
      </c>
      <c r="E30593" s="2">
        <v>84</v>
      </c>
      <c r="F30593" t="s">
        <v>5610</v>
      </c>
      <c r="G30593" t="s">
        <v>6387</v>
      </c>
    </row>
    <row r="30594" spans="1:7" x14ac:dyDescent="0.25">
      <c r="A30594" t="s">
        <v>861</v>
      </c>
      <c r="B30594" t="s">
        <v>862</v>
      </c>
      <c r="D30594" s="1">
        <v>45566</v>
      </c>
      <c r="E30594" s="2">
        <v>5000</v>
      </c>
      <c r="F30594" t="s">
        <v>863</v>
      </c>
      <c r="G30594" t="s">
        <v>6423</v>
      </c>
    </row>
    <row r="30595" spans="1:7" x14ac:dyDescent="0.25">
      <c r="A30595" t="s">
        <v>934</v>
      </c>
      <c r="B30595" t="s">
        <v>935</v>
      </c>
      <c r="C30595" t="s">
        <v>936</v>
      </c>
      <c r="D30595" s="1">
        <v>45566</v>
      </c>
      <c r="E30595" s="2">
        <v>100</v>
      </c>
      <c r="F30595" t="s">
        <v>937</v>
      </c>
      <c r="G30595" t="s">
        <v>6034</v>
      </c>
    </row>
    <row r="30596" spans="1:7" x14ac:dyDescent="0.25">
      <c r="A30596" t="s">
        <v>553</v>
      </c>
      <c r="B30596" t="s">
        <v>554</v>
      </c>
      <c r="C30596" t="s">
        <v>555</v>
      </c>
      <c r="D30596" s="1">
        <v>45568</v>
      </c>
      <c r="E30596" s="2">
        <v>50</v>
      </c>
      <c r="F30596" t="s">
        <v>556</v>
      </c>
      <c r="G30596" t="s">
        <v>1289</v>
      </c>
    </row>
    <row r="30597" spans="1:7" x14ac:dyDescent="0.25">
      <c r="A30597" t="s">
        <v>553</v>
      </c>
      <c r="B30597" t="s">
        <v>554</v>
      </c>
      <c r="C30597" t="s">
        <v>555</v>
      </c>
      <c r="D30597" s="1">
        <v>45568</v>
      </c>
      <c r="E30597" s="2">
        <v>50</v>
      </c>
      <c r="F30597" t="s">
        <v>557</v>
      </c>
      <c r="G30597" t="s">
        <v>1289</v>
      </c>
    </row>
    <row r="30598" spans="1:7" x14ac:dyDescent="0.25">
      <c r="A30598">
        <v>1447</v>
      </c>
      <c r="B30598" t="s">
        <v>7046</v>
      </c>
      <c r="C30598" t="s">
        <v>7047</v>
      </c>
      <c r="D30598" s="1">
        <v>45568</v>
      </c>
      <c r="E30598" s="2">
        <v>25</v>
      </c>
      <c r="F30598" t="s">
        <v>7048</v>
      </c>
      <c r="G30598" t="s">
        <v>1289</v>
      </c>
    </row>
    <row r="30599" spans="1:7" x14ac:dyDescent="0.25">
      <c r="A30599">
        <v>1449</v>
      </c>
      <c r="B30599" t="s">
        <v>248</v>
      </c>
      <c r="C30599" t="s">
        <v>7049</v>
      </c>
      <c r="D30599" s="1">
        <v>45568</v>
      </c>
      <c r="E30599" s="2">
        <v>50</v>
      </c>
      <c r="F30599" t="s">
        <v>7050</v>
      </c>
      <c r="G30599" t="s">
        <v>1289</v>
      </c>
    </row>
    <row r="30600" spans="1:7" x14ac:dyDescent="0.25">
      <c r="A30600">
        <v>1450</v>
      </c>
      <c r="B30600" t="s">
        <v>7051</v>
      </c>
      <c r="C30600" t="s">
        <v>7052</v>
      </c>
      <c r="D30600" s="1">
        <v>45568</v>
      </c>
      <c r="E30600" s="2">
        <v>100</v>
      </c>
      <c r="F30600" t="s">
        <v>7053</v>
      </c>
      <c r="G30600" t="s">
        <v>6034</v>
      </c>
    </row>
    <row r="30601" spans="1:7" x14ac:dyDescent="0.25">
      <c r="A30601">
        <v>1451</v>
      </c>
      <c r="B30601" t="s">
        <v>7054</v>
      </c>
      <c r="C30601" t="s">
        <v>2305</v>
      </c>
      <c r="D30601" s="1">
        <v>45568</v>
      </c>
      <c r="E30601" s="2">
        <v>50</v>
      </c>
      <c r="F30601" t="s">
        <v>7055</v>
      </c>
      <c r="G30601" t="s">
        <v>1289</v>
      </c>
    </row>
    <row r="30602" spans="1:7" x14ac:dyDescent="0.25">
      <c r="A30602" t="s">
        <v>4605</v>
      </c>
      <c r="B30602" t="s">
        <v>3339</v>
      </c>
      <c r="C30602" t="s">
        <v>1884</v>
      </c>
      <c r="D30602" s="1">
        <v>45568</v>
      </c>
      <c r="E30602" s="2">
        <v>500</v>
      </c>
      <c r="F30602" t="s">
        <v>4606</v>
      </c>
      <c r="G30602" t="s">
        <v>2663</v>
      </c>
    </row>
    <row r="30603" spans="1:7" x14ac:dyDescent="0.25">
      <c r="A30603">
        <v>1452</v>
      </c>
      <c r="B30603" t="s">
        <v>3044</v>
      </c>
      <c r="C30603" t="s">
        <v>7056</v>
      </c>
      <c r="D30603" s="1">
        <v>45569</v>
      </c>
      <c r="E30603" s="2">
        <v>25</v>
      </c>
      <c r="F30603" t="s">
        <v>7057</v>
      </c>
      <c r="G30603" t="s">
        <v>1289</v>
      </c>
    </row>
    <row r="30604" spans="1:7" x14ac:dyDescent="0.25">
      <c r="A30604">
        <v>1400</v>
      </c>
      <c r="B30604" t="s">
        <v>6388</v>
      </c>
      <c r="C30604" t="s">
        <v>6964</v>
      </c>
      <c r="D30604" s="1">
        <v>45572</v>
      </c>
      <c r="E30604" s="2">
        <v>5</v>
      </c>
      <c r="F30604" t="s">
        <v>6965</v>
      </c>
      <c r="G30604" t="s">
        <v>5789</v>
      </c>
    </row>
    <row r="30605" spans="1:7" x14ac:dyDescent="0.25">
      <c r="A30605">
        <v>1247</v>
      </c>
      <c r="B30605" t="s">
        <v>6836</v>
      </c>
      <c r="C30605" t="s">
        <v>6837</v>
      </c>
      <c r="D30605" s="1">
        <v>45572</v>
      </c>
      <c r="E30605" s="2">
        <v>5</v>
      </c>
      <c r="F30605" t="s">
        <v>6838</v>
      </c>
      <c r="G30605" t="s">
        <v>5789</v>
      </c>
    </row>
    <row r="30606" spans="1:7" x14ac:dyDescent="0.25">
      <c r="A30606">
        <v>205</v>
      </c>
      <c r="B30606" t="s">
        <v>5662</v>
      </c>
      <c r="C30606" t="s">
        <v>5663</v>
      </c>
      <c r="D30606" s="1">
        <v>45572</v>
      </c>
      <c r="E30606" s="2">
        <v>84</v>
      </c>
      <c r="F30606" t="s">
        <v>5664</v>
      </c>
      <c r="G30606" t="s">
        <v>6858</v>
      </c>
    </row>
    <row r="30607" spans="1:7" x14ac:dyDescent="0.25">
      <c r="A30607">
        <v>205</v>
      </c>
      <c r="B30607" t="s">
        <v>5662</v>
      </c>
      <c r="C30607" t="s">
        <v>5663</v>
      </c>
      <c r="D30607" s="1">
        <v>45572</v>
      </c>
      <c r="E30607" s="2">
        <v>84</v>
      </c>
      <c r="F30607" t="s">
        <v>5665</v>
      </c>
      <c r="G30607" t="s">
        <v>6858</v>
      </c>
    </row>
    <row r="30608" spans="1:7" x14ac:dyDescent="0.25">
      <c r="A30608">
        <v>45</v>
      </c>
      <c r="B30608" t="s">
        <v>1578</v>
      </c>
      <c r="C30608" t="s">
        <v>3033</v>
      </c>
      <c r="D30608" s="1">
        <v>45572</v>
      </c>
      <c r="E30608" s="2">
        <v>84</v>
      </c>
      <c r="F30608" t="s">
        <v>5518</v>
      </c>
      <c r="G30608" t="s">
        <v>2977</v>
      </c>
    </row>
    <row r="30609" spans="1:7" x14ac:dyDescent="0.25">
      <c r="A30609">
        <v>68</v>
      </c>
      <c r="B30609" t="s">
        <v>5551</v>
      </c>
      <c r="C30609" t="s">
        <v>5552</v>
      </c>
      <c r="D30609" s="1">
        <v>45572</v>
      </c>
      <c r="E30609" s="2">
        <v>15</v>
      </c>
      <c r="F30609" t="s">
        <v>5553</v>
      </c>
      <c r="G30609" t="s">
        <v>4685</v>
      </c>
    </row>
    <row r="30610" spans="1:7" x14ac:dyDescent="0.25">
      <c r="A30610">
        <v>383</v>
      </c>
      <c r="B30610" t="s">
        <v>5772</v>
      </c>
      <c r="C30610" t="s">
        <v>5876</v>
      </c>
      <c r="D30610" s="1">
        <v>45572</v>
      </c>
      <c r="E30610" s="2">
        <v>50</v>
      </c>
      <c r="F30610" t="s">
        <v>5877</v>
      </c>
      <c r="G30610" t="s">
        <v>6428</v>
      </c>
    </row>
    <row r="30611" spans="1:7" x14ac:dyDescent="0.25">
      <c r="A30611">
        <v>276</v>
      </c>
      <c r="B30611" t="s">
        <v>5802</v>
      </c>
      <c r="C30611" t="s">
        <v>5803</v>
      </c>
      <c r="D30611" s="1">
        <v>45572</v>
      </c>
      <c r="E30611" s="2">
        <v>5</v>
      </c>
      <c r="G30611" t="s">
        <v>5789</v>
      </c>
    </row>
    <row r="30612" spans="1:7" x14ac:dyDescent="0.25">
      <c r="A30612">
        <v>278</v>
      </c>
      <c r="B30612" t="s">
        <v>2822</v>
      </c>
      <c r="C30612" t="s">
        <v>779</v>
      </c>
      <c r="D30612" s="1">
        <v>45572</v>
      </c>
      <c r="E30612" s="2">
        <v>5</v>
      </c>
      <c r="F30612" t="s">
        <v>5801</v>
      </c>
      <c r="G30612" t="s">
        <v>5789</v>
      </c>
    </row>
    <row r="30613" spans="1:7" x14ac:dyDescent="0.25">
      <c r="A30613">
        <v>851</v>
      </c>
      <c r="B30613" t="s">
        <v>6504</v>
      </c>
      <c r="C30613" t="s">
        <v>6505</v>
      </c>
      <c r="D30613" s="1">
        <v>45572</v>
      </c>
      <c r="E30613" s="2">
        <v>42</v>
      </c>
      <c r="F30613" t="s">
        <v>6506</v>
      </c>
      <c r="G30613" t="s">
        <v>6507</v>
      </c>
    </row>
    <row r="30614" spans="1:7" x14ac:dyDescent="0.25">
      <c r="A30614" t="s">
        <v>1803</v>
      </c>
      <c r="B30614" t="s">
        <v>1804</v>
      </c>
      <c r="C30614" t="s">
        <v>1805</v>
      </c>
      <c r="D30614" s="1">
        <v>45572</v>
      </c>
      <c r="E30614" s="2">
        <v>25</v>
      </c>
      <c r="F30614" t="s">
        <v>1806</v>
      </c>
      <c r="G30614" t="s">
        <v>271</v>
      </c>
    </row>
    <row r="30615" spans="1:7" x14ac:dyDescent="0.25">
      <c r="A30615" t="s">
        <v>1803</v>
      </c>
      <c r="B30615" t="s">
        <v>1804</v>
      </c>
      <c r="C30615" t="s">
        <v>1805</v>
      </c>
      <c r="D30615" s="1">
        <v>45572</v>
      </c>
      <c r="E30615" s="2">
        <v>25</v>
      </c>
      <c r="F30615" t="s">
        <v>1806</v>
      </c>
      <c r="G30615" t="s">
        <v>5422</v>
      </c>
    </row>
    <row r="30616" spans="1:7" x14ac:dyDescent="0.25">
      <c r="A30616" t="s">
        <v>322</v>
      </c>
      <c r="B30616" t="s">
        <v>323</v>
      </c>
      <c r="C30616" t="s">
        <v>324</v>
      </c>
      <c r="D30616" s="1">
        <v>45572</v>
      </c>
      <c r="E30616" s="2">
        <v>63</v>
      </c>
      <c r="F30616" t="s">
        <v>325</v>
      </c>
      <c r="G30616" t="s">
        <v>326</v>
      </c>
    </row>
    <row r="30617" spans="1:7" x14ac:dyDescent="0.25">
      <c r="A30617" t="s">
        <v>322</v>
      </c>
      <c r="B30617" t="s">
        <v>323</v>
      </c>
      <c r="C30617" t="s">
        <v>324</v>
      </c>
      <c r="D30617" s="1">
        <v>45572</v>
      </c>
      <c r="E30617" s="2">
        <v>63</v>
      </c>
      <c r="F30617" t="s">
        <v>327</v>
      </c>
      <c r="G30617" t="s">
        <v>326</v>
      </c>
    </row>
    <row r="30618" spans="1:7" x14ac:dyDescent="0.25">
      <c r="A30618" t="s">
        <v>482</v>
      </c>
      <c r="B30618" t="s">
        <v>483</v>
      </c>
      <c r="C30618" t="s">
        <v>484</v>
      </c>
      <c r="D30618" s="1">
        <v>45572</v>
      </c>
      <c r="E30618" s="2">
        <v>83.33</v>
      </c>
      <c r="F30618" t="s">
        <v>485</v>
      </c>
      <c r="G30618" t="s">
        <v>2977</v>
      </c>
    </row>
    <row r="30619" spans="1:7" x14ac:dyDescent="0.25">
      <c r="A30619" t="s">
        <v>482</v>
      </c>
      <c r="B30619" t="s">
        <v>483</v>
      </c>
      <c r="C30619" t="s">
        <v>484</v>
      </c>
      <c r="D30619" s="1">
        <v>45572</v>
      </c>
      <c r="E30619" s="2">
        <v>41.67</v>
      </c>
      <c r="F30619" t="s">
        <v>485</v>
      </c>
      <c r="G30619" t="s">
        <v>1240</v>
      </c>
    </row>
    <row r="30620" spans="1:7" x14ac:dyDescent="0.25">
      <c r="A30620" t="s">
        <v>312</v>
      </c>
      <c r="B30620" t="s">
        <v>248</v>
      </c>
      <c r="C30620" t="s">
        <v>313</v>
      </c>
      <c r="D30620" s="1">
        <v>45572</v>
      </c>
      <c r="E30620" s="2">
        <v>50</v>
      </c>
      <c r="F30620" t="s">
        <v>314</v>
      </c>
      <c r="G30620" t="s">
        <v>315</v>
      </c>
    </row>
    <row r="30621" spans="1:7" x14ac:dyDescent="0.25">
      <c r="A30621" t="s">
        <v>3686</v>
      </c>
      <c r="B30621" t="s">
        <v>764</v>
      </c>
      <c r="C30621" t="s">
        <v>3687</v>
      </c>
      <c r="D30621" s="1">
        <v>45572</v>
      </c>
      <c r="E30621" s="2">
        <v>5</v>
      </c>
      <c r="F30621" t="s">
        <v>3688</v>
      </c>
      <c r="G30621" t="s">
        <v>1245</v>
      </c>
    </row>
    <row r="30622" spans="1:7" x14ac:dyDescent="0.25">
      <c r="A30622" t="s">
        <v>3686</v>
      </c>
      <c r="B30622" t="s">
        <v>764</v>
      </c>
      <c r="C30622" t="s">
        <v>3687</v>
      </c>
      <c r="D30622" s="1">
        <v>45572</v>
      </c>
      <c r="E30622" s="2">
        <v>5</v>
      </c>
      <c r="F30622" t="s">
        <v>3688</v>
      </c>
      <c r="G30622" t="s">
        <v>97</v>
      </c>
    </row>
    <row r="30623" spans="1:7" x14ac:dyDescent="0.25">
      <c r="A30623" t="s">
        <v>5385</v>
      </c>
      <c r="B30623" t="s">
        <v>2992</v>
      </c>
      <c r="C30623" t="s">
        <v>5386</v>
      </c>
      <c r="D30623" s="1">
        <v>45572</v>
      </c>
      <c r="E30623" s="2">
        <v>100</v>
      </c>
      <c r="F30623" t="s">
        <v>5387</v>
      </c>
      <c r="G30623" t="s">
        <v>67</v>
      </c>
    </row>
    <row r="30624" spans="1:7" x14ac:dyDescent="0.25">
      <c r="A30624" t="s">
        <v>5385</v>
      </c>
      <c r="B30624" t="s">
        <v>2992</v>
      </c>
      <c r="C30624" t="s">
        <v>5386</v>
      </c>
      <c r="D30624" s="1">
        <v>45572</v>
      </c>
      <c r="E30624" s="2">
        <v>200</v>
      </c>
      <c r="F30624" t="s">
        <v>5387</v>
      </c>
      <c r="G30624" t="s">
        <v>6423</v>
      </c>
    </row>
    <row r="30625" spans="1:7" x14ac:dyDescent="0.25">
      <c r="A30625" t="s">
        <v>3689</v>
      </c>
      <c r="B30625" t="s">
        <v>3690</v>
      </c>
      <c r="C30625" t="s">
        <v>3691</v>
      </c>
      <c r="D30625" s="1">
        <v>45572</v>
      </c>
      <c r="E30625" s="2">
        <v>34.96</v>
      </c>
      <c r="F30625" t="s">
        <v>3692</v>
      </c>
      <c r="G30625" t="s">
        <v>97</v>
      </c>
    </row>
    <row r="30626" spans="1:7" x14ac:dyDescent="0.25">
      <c r="A30626" t="s">
        <v>2742</v>
      </c>
      <c r="B30626" t="s">
        <v>2743</v>
      </c>
      <c r="C30626" t="s">
        <v>2744</v>
      </c>
      <c r="D30626" s="1">
        <v>45572</v>
      </c>
      <c r="E30626" s="2">
        <v>150</v>
      </c>
      <c r="F30626" t="s">
        <v>2745</v>
      </c>
      <c r="G30626" t="s">
        <v>2746</v>
      </c>
    </row>
    <row r="30627" spans="1:7" x14ac:dyDescent="0.25">
      <c r="A30627" t="s">
        <v>2742</v>
      </c>
      <c r="B30627" t="s">
        <v>2743</v>
      </c>
      <c r="C30627" t="s">
        <v>2744</v>
      </c>
      <c r="D30627" s="1">
        <v>45572</v>
      </c>
      <c r="E30627" s="2">
        <v>150</v>
      </c>
      <c r="F30627" t="s">
        <v>2747</v>
      </c>
      <c r="G30627" t="s">
        <v>2746</v>
      </c>
    </row>
    <row r="30628" spans="1:7" x14ac:dyDescent="0.25">
      <c r="A30628" t="s">
        <v>4053</v>
      </c>
      <c r="B30628" t="s">
        <v>580</v>
      </c>
      <c r="C30628" t="s">
        <v>4054</v>
      </c>
      <c r="D30628" s="1">
        <v>45572</v>
      </c>
      <c r="E30628" s="2">
        <v>15</v>
      </c>
      <c r="F30628" t="s">
        <v>4055</v>
      </c>
      <c r="G30628" t="s">
        <v>3282</v>
      </c>
    </row>
    <row r="30629" spans="1:7" x14ac:dyDescent="0.25">
      <c r="A30629" t="s">
        <v>4053</v>
      </c>
      <c r="B30629" t="s">
        <v>580</v>
      </c>
      <c r="C30629" t="s">
        <v>4054</v>
      </c>
      <c r="D30629" s="1">
        <v>45572</v>
      </c>
      <c r="E30629" s="2">
        <v>15</v>
      </c>
      <c r="F30629" t="s">
        <v>4055</v>
      </c>
      <c r="G30629" t="s">
        <v>3282</v>
      </c>
    </row>
    <row r="30630" spans="1:7" x14ac:dyDescent="0.25">
      <c r="A30630" t="s">
        <v>4053</v>
      </c>
      <c r="B30630" t="s">
        <v>580</v>
      </c>
      <c r="C30630" t="s">
        <v>4054</v>
      </c>
      <c r="D30630" s="1">
        <v>45572</v>
      </c>
      <c r="E30630" s="2">
        <v>15</v>
      </c>
      <c r="F30630" t="s">
        <v>4056</v>
      </c>
      <c r="G30630" t="s">
        <v>3282</v>
      </c>
    </row>
    <row r="30631" spans="1:7" x14ac:dyDescent="0.25">
      <c r="A30631" t="s">
        <v>2690</v>
      </c>
      <c r="B30631" t="s">
        <v>2691</v>
      </c>
      <c r="C30631" t="s">
        <v>2692</v>
      </c>
      <c r="D30631" s="1">
        <v>45572</v>
      </c>
      <c r="E30631" s="2">
        <v>50</v>
      </c>
      <c r="F30631" t="s">
        <v>2693</v>
      </c>
      <c r="G30631" t="s">
        <v>1715</v>
      </c>
    </row>
    <row r="30632" spans="1:7" x14ac:dyDescent="0.25">
      <c r="A30632" t="s">
        <v>2690</v>
      </c>
      <c r="B30632" t="s">
        <v>2691</v>
      </c>
      <c r="C30632" t="s">
        <v>2692</v>
      </c>
      <c r="D30632" s="1">
        <v>45572</v>
      </c>
      <c r="E30632" s="2">
        <v>50</v>
      </c>
      <c r="F30632" t="s">
        <v>2693</v>
      </c>
      <c r="G30632" t="s">
        <v>1725</v>
      </c>
    </row>
    <row r="30633" spans="1:7" x14ac:dyDescent="0.25">
      <c r="A30633" t="s">
        <v>636</v>
      </c>
      <c r="B30633" t="s">
        <v>637</v>
      </c>
      <c r="C30633" t="s">
        <v>638</v>
      </c>
      <c r="D30633" s="1">
        <v>45572</v>
      </c>
      <c r="E30633" s="2">
        <v>10</v>
      </c>
      <c r="F30633" t="s">
        <v>639</v>
      </c>
      <c r="G30633" t="s">
        <v>471</v>
      </c>
    </row>
    <row r="30634" spans="1:7" x14ac:dyDescent="0.25">
      <c r="A30634" t="s">
        <v>636</v>
      </c>
      <c r="B30634" t="s">
        <v>637</v>
      </c>
      <c r="C30634" t="s">
        <v>638</v>
      </c>
      <c r="D30634" s="1">
        <v>45572</v>
      </c>
      <c r="E30634" s="2">
        <v>10</v>
      </c>
      <c r="F30634" t="s">
        <v>639</v>
      </c>
      <c r="G30634" t="s">
        <v>1695</v>
      </c>
    </row>
    <row r="30635" spans="1:7" x14ac:dyDescent="0.25">
      <c r="A30635" t="s">
        <v>2000</v>
      </c>
      <c r="B30635" t="s">
        <v>2001</v>
      </c>
      <c r="C30635" t="s">
        <v>2002</v>
      </c>
      <c r="D30635" s="1">
        <v>45572</v>
      </c>
      <c r="E30635" s="2">
        <v>100</v>
      </c>
      <c r="F30635" t="s">
        <v>2003</v>
      </c>
      <c r="G30635" t="s">
        <v>2681</v>
      </c>
    </row>
    <row r="30636" spans="1:7" x14ac:dyDescent="0.25">
      <c r="A30636" t="s">
        <v>2000</v>
      </c>
      <c r="B30636" t="s">
        <v>2001</v>
      </c>
      <c r="C30636" t="s">
        <v>2002</v>
      </c>
      <c r="D30636" s="1">
        <v>45572</v>
      </c>
      <c r="E30636" s="2">
        <v>100</v>
      </c>
      <c r="F30636" t="s">
        <v>2004</v>
      </c>
      <c r="G30636" t="s">
        <v>2681</v>
      </c>
    </row>
    <row r="30637" spans="1:7" x14ac:dyDescent="0.25">
      <c r="A30637" t="s">
        <v>2153</v>
      </c>
      <c r="B30637" t="s">
        <v>614</v>
      </c>
      <c r="C30637" t="s">
        <v>1310</v>
      </c>
      <c r="D30637" s="1">
        <v>45572</v>
      </c>
      <c r="E30637" s="2">
        <v>10</v>
      </c>
      <c r="F30637" t="s">
        <v>2154</v>
      </c>
      <c r="G30637" t="s">
        <v>1245</v>
      </c>
    </row>
    <row r="30638" spans="1:7" x14ac:dyDescent="0.25">
      <c r="A30638" t="s">
        <v>529</v>
      </c>
      <c r="B30638" t="s">
        <v>290</v>
      </c>
      <c r="C30638" t="s">
        <v>530</v>
      </c>
      <c r="D30638" s="1">
        <v>45572</v>
      </c>
      <c r="E30638" s="2">
        <v>25</v>
      </c>
      <c r="F30638" t="s">
        <v>531</v>
      </c>
      <c r="G30638" t="s">
        <v>3282</v>
      </c>
    </row>
    <row r="30639" spans="1:7" x14ac:dyDescent="0.25">
      <c r="A30639" t="s">
        <v>1590</v>
      </c>
      <c r="B30639" t="s">
        <v>1591</v>
      </c>
      <c r="C30639" t="s">
        <v>1592</v>
      </c>
      <c r="D30639" s="1">
        <v>45572</v>
      </c>
      <c r="E30639" s="2">
        <v>5</v>
      </c>
      <c r="F30639" t="s">
        <v>1593</v>
      </c>
      <c r="G30639" t="s">
        <v>1245</v>
      </c>
    </row>
    <row r="30640" spans="1:7" x14ac:dyDescent="0.25">
      <c r="A30640" t="s">
        <v>2245</v>
      </c>
      <c r="B30640" t="s">
        <v>2246</v>
      </c>
      <c r="C30640" t="s">
        <v>2247</v>
      </c>
      <c r="D30640" s="1">
        <v>45572</v>
      </c>
      <c r="E30640" s="2">
        <v>10</v>
      </c>
      <c r="F30640" t="s">
        <v>2248</v>
      </c>
      <c r="G30640" t="s">
        <v>6257</v>
      </c>
    </row>
    <row r="30641" spans="1:7" x14ac:dyDescent="0.25">
      <c r="A30641" t="s">
        <v>2245</v>
      </c>
      <c r="B30641" t="s">
        <v>2246</v>
      </c>
      <c r="C30641" t="s">
        <v>2247</v>
      </c>
      <c r="D30641" s="1">
        <v>45572</v>
      </c>
      <c r="E30641" s="2">
        <v>10</v>
      </c>
      <c r="F30641" t="s">
        <v>2249</v>
      </c>
      <c r="G30641" t="s">
        <v>6257</v>
      </c>
    </row>
    <row r="30642" spans="1:7" x14ac:dyDescent="0.25">
      <c r="A30642" t="s">
        <v>4990</v>
      </c>
      <c r="B30642" t="s">
        <v>4991</v>
      </c>
      <c r="C30642" t="s">
        <v>4992</v>
      </c>
      <c r="D30642" s="1">
        <v>45572</v>
      </c>
      <c r="E30642" s="2">
        <v>100</v>
      </c>
      <c r="F30642" t="s">
        <v>4993</v>
      </c>
      <c r="G30642" t="s">
        <v>6844</v>
      </c>
    </row>
    <row r="30643" spans="1:7" x14ac:dyDescent="0.25">
      <c r="A30643" t="s">
        <v>4990</v>
      </c>
      <c r="B30643" t="s">
        <v>4991</v>
      </c>
      <c r="C30643" t="s">
        <v>4992</v>
      </c>
      <c r="D30643" s="1">
        <v>45572</v>
      </c>
      <c r="E30643" s="2">
        <v>100</v>
      </c>
      <c r="F30643" t="s">
        <v>4994</v>
      </c>
      <c r="G30643" t="s">
        <v>6844</v>
      </c>
    </row>
    <row r="30644" spans="1:7" x14ac:dyDescent="0.25">
      <c r="A30644" t="s">
        <v>2272</v>
      </c>
      <c r="B30644" t="s">
        <v>2273</v>
      </c>
      <c r="C30644" t="s">
        <v>2274</v>
      </c>
      <c r="D30644" s="1">
        <v>45572</v>
      </c>
      <c r="E30644" s="2">
        <v>41.67</v>
      </c>
      <c r="F30644" t="s">
        <v>2275</v>
      </c>
      <c r="G30644" t="s">
        <v>3650</v>
      </c>
    </row>
    <row r="30645" spans="1:7" x14ac:dyDescent="0.25">
      <c r="A30645" t="s">
        <v>2272</v>
      </c>
      <c r="B30645" t="s">
        <v>2273</v>
      </c>
      <c r="C30645" t="s">
        <v>2274</v>
      </c>
      <c r="D30645" s="1">
        <v>45572</v>
      </c>
      <c r="E30645" s="2">
        <v>41.67</v>
      </c>
      <c r="F30645" t="s">
        <v>2276</v>
      </c>
      <c r="G30645" t="s">
        <v>3650</v>
      </c>
    </row>
    <row r="30646" spans="1:7" x14ac:dyDescent="0.25">
      <c r="A30646" t="s">
        <v>2272</v>
      </c>
      <c r="B30646" t="s">
        <v>2273</v>
      </c>
      <c r="C30646" t="s">
        <v>2274</v>
      </c>
      <c r="D30646" s="1">
        <v>45572</v>
      </c>
      <c r="E30646" s="2">
        <v>83.33</v>
      </c>
      <c r="F30646" t="s">
        <v>2275</v>
      </c>
      <c r="G30646" t="s">
        <v>2977</v>
      </c>
    </row>
    <row r="30647" spans="1:7" x14ac:dyDescent="0.25">
      <c r="A30647" t="s">
        <v>2272</v>
      </c>
      <c r="B30647" t="s">
        <v>2273</v>
      </c>
      <c r="C30647" t="s">
        <v>2274</v>
      </c>
      <c r="D30647" s="1">
        <v>45572</v>
      </c>
      <c r="E30647" s="2">
        <v>83.33</v>
      </c>
      <c r="F30647" t="s">
        <v>2276</v>
      </c>
      <c r="G30647" t="s">
        <v>2977</v>
      </c>
    </row>
    <row r="30648" spans="1:7" x14ac:dyDescent="0.25">
      <c r="A30648" t="s">
        <v>2272</v>
      </c>
      <c r="B30648" t="s">
        <v>2273</v>
      </c>
      <c r="C30648" t="s">
        <v>2274</v>
      </c>
      <c r="D30648" s="1">
        <v>45572</v>
      </c>
      <c r="E30648" s="2">
        <v>350</v>
      </c>
      <c r="F30648" t="s">
        <v>2275</v>
      </c>
      <c r="G30648" t="s">
        <v>2663</v>
      </c>
    </row>
    <row r="30649" spans="1:7" x14ac:dyDescent="0.25">
      <c r="A30649" t="s">
        <v>2272</v>
      </c>
      <c r="B30649" t="s">
        <v>2273</v>
      </c>
      <c r="C30649" t="s">
        <v>2274</v>
      </c>
      <c r="D30649" s="1">
        <v>45572</v>
      </c>
      <c r="E30649" s="2">
        <v>350</v>
      </c>
      <c r="F30649" t="s">
        <v>2276</v>
      </c>
      <c r="G30649" t="s">
        <v>2663</v>
      </c>
    </row>
    <row r="30650" spans="1:7" x14ac:dyDescent="0.25">
      <c r="A30650" t="s">
        <v>1541</v>
      </c>
      <c r="B30650" t="s">
        <v>1542</v>
      </c>
      <c r="C30650" t="s">
        <v>1543</v>
      </c>
      <c r="D30650" s="1">
        <v>45572</v>
      </c>
      <c r="E30650" s="2">
        <v>20</v>
      </c>
      <c r="F30650" t="s">
        <v>1544</v>
      </c>
      <c r="G30650" t="s">
        <v>114</v>
      </c>
    </row>
    <row r="30651" spans="1:7" x14ac:dyDescent="0.25">
      <c r="A30651" t="s">
        <v>1541</v>
      </c>
      <c r="B30651" t="s">
        <v>1542</v>
      </c>
      <c r="C30651" t="s">
        <v>1543</v>
      </c>
      <c r="D30651" s="1">
        <v>45572</v>
      </c>
      <c r="E30651" s="2">
        <v>20</v>
      </c>
      <c r="F30651" t="s">
        <v>1545</v>
      </c>
      <c r="G30651" t="s">
        <v>114</v>
      </c>
    </row>
    <row r="30652" spans="1:7" x14ac:dyDescent="0.25">
      <c r="A30652" t="s">
        <v>4621</v>
      </c>
      <c r="B30652" t="s">
        <v>4622</v>
      </c>
      <c r="C30652" t="s">
        <v>4623</v>
      </c>
      <c r="D30652" s="1">
        <v>45572</v>
      </c>
      <c r="E30652" s="2">
        <v>250</v>
      </c>
      <c r="F30652" t="s">
        <v>4624</v>
      </c>
      <c r="G30652" t="s">
        <v>6332</v>
      </c>
    </row>
    <row r="30653" spans="1:7" x14ac:dyDescent="0.25">
      <c r="A30653" t="s">
        <v>3800</v>
      </c>
      <c r="B30653" t="s">
        <v>1430</v>
      </c>
      <c r="C30653" t="s">
        <v>3801</v>
      </c>
      <c r="D30653" s="1">
        <v>45572</v>
      </c>
      <c r="E30653" s="2">
        <v>10</v>
      </c>
      <c r="F30653" t="s">
        <v>3802</v>
      </c>
      <c r="G30653" t="s">
        <v>2700</v>
      </c>
    </row>
    <row r="30654" spans="1:7" x14ac:dyDescent="0.25">
      <c r="A30654" t="s">
        <v>3800</v>
      </c>
      <c r="B30654" t="s">
        <v>1430</v>
      </c>
      <c r="C30654" t="s">
        <v>3801</v>
      </c>
      <c r="D30654" s="1">
        <v>45572</v>
      </c>
      <c r="E30654" s="2">
        <v>10</v>
      </c>
      <c r="F30654" t="s">
        <v>3802</v>
      </c>
      <c r="G30654" t="s">
        <v>1245</v>
      </c>
    </row>
    <row r="30655" spans="1:7" x14ac:dyDescent="0.25">
      <c r="A30655" t="s">
        <v>2758</v>
      </c>
      <c r="B30655" t="s">
        <v>2759</v>
      </c>
      <c r="C30655" t="s">
        <v>2760</v>
      </c>
      <c r="D30655" s="1">
        <v>45572</v>
      </c>
      <c r="E30655" s="2">
        <v>15</v>
      </c>
      <c r="F30655" t="s">
        <v>2761</v>
      </c>
      <c r="G30655" t="s">
        <v>3282</v>
      </c>
    </row>
    <row r="30656" spans="1:7" x14ac:dyDescent="0.25">
      <c r="A30656" t="s">
        <v>155</v>
      </c>
      <c r="B30656" t="s">
        <v>156</v>
      </c>
      <c r="C30656" t="s">
        <v>157</v>
      </c>
      <c r="D30656" s="1">
        <v>45572</v>
      </c>
      <c r="E30656" s="2">
        <v>20</v>
      </c>
      <c r="F30656" t="s">
        <v>158</v>
      </c>
      <c r="G30656" t="s">
        <v>5789</v>
      </c>
    </row>
    <row r="30657" spans="1:7" x14ac:dyDescent="0.25">
      <c r="A30657" t="s">
        <v>155</v>
      </c>
      <c r="B30657" t="s">
        <v>156</v>
      </c>
      <c r="C30657" t="s">
        <v>157</v>
      </c>
      <c r="D30657" s="1">
        <v>45572</v>
      </c>
      <c r="E30657" s="2">
        <v>20</v>
      </c>
      <c r="F30657" t="s">
        <v>158</v>
      </c>
      <c r="G30657" t="s">
        <v>5789</v>
      </c>
    </row>
    <row r="30658" spans="1:7" x14ac:dyDescent="0.25">
      <c r="A30658" t="s">
        <v>3247</v>
      </c>
      <c r="B30658" t="s">
        <v>3248</v>
      </c>
      <c r="C30658" t="s">
        <v>3249</v>
      </c>
      <c r="D30658" s="1">
        <v>45572</v>
      </c>
      <c r="E30658" s="2">
        <v>10</v>
      </c>
      <c r="F30658" t="s">
        <v>3250</v>
      </c>
      <c r="G30658" t="s">
        <v>3649</v>
      </c>
    </row>
    <row r="30659" spans="1:7" x14ac:dyDescent="0.25">
      <c r="A30659" t="s">
        <v>4665</v>
      </c>
      <c r="B30659" t="s">
        <v>4666</v>
      </c>
      <c r="C30659" t="s">
        <v>4667</v>
      </c>
      <c r="D30659" s="1">
        <v>45572</v>
      </c>
      <c r="E30659" s="2">
        <v>50</v>
      </c>
      <c r="F30659" t="s">
        <v>4668</v>
      </c>
      <c r="G30659" t="s">
        <v>1245</v>
      </c>
    </row>
    <row r="30660" spans="1:7" x14ac:dyDescent="0.25">
      <c r="A30660" t="s">
        <v>4665</v>
      </c>
      <c r="B30660" t="s">
        <v>4666</v>
      </c>
      <c r="C30660" t="s">
        <v>4667</v>
      </c>
      <c r="D30660" s="1">
        <v>45572</v>
      </c>
      <c r="E30660" s="2">
        <v>50</v>
      </c>
      <c r="F30660" t="s">
        <v>4669</v>
      </c>
      <c r="G30660" t="s">
        <v>1245</v>
      </c>
    </row>
    <row r="30661" spans="1:7" x14ac:dyDescent="0.25">
      <c r="A30661" t="s">
        <v>4665</v>
      </c>
      <c r="B30661" t="s">
        <v>4666</v>
      </c>
      <c r="C30661" t="s">
        <v>4667</v>
      </c>
      <c r="D30661" s="1">
        <v>45572</v>
      </c>
      <c r="E30661" s="2">
        <v>50</v>
      </c>
      <c r="F30661" t="s">
        <v>4670</v>
      </c>
      <c r="G30661" t="s">
        <v>1245</v>
      </c>
    </row>
    <row r="30662" spans="1:7" x14ac:dyDescent="0.25">
      <c r="A30662" t="s">
        <v>4665</v>
      </c>
      <c r="B30662" t="s">
        <v>4666</v>
      </c>
      <c r="C30662" t="s">
        <v>4667</v>
      </c>
      <c r="D30662" s="1">
        <v>45572</v>
      </c>
      <c r="E30662" s="2">
        <v>50</v>
      </c>
      <c r="F30662" t="s">
        <v>4668</v>
      </c>
      <c r="G30662" t="s">
        <v>276</v>
      </c>
    </row>
    <row r="30663" spans="1:7" x14ac:dyDescent="0.25">
      <c r="A30663" t="s">
        <v>4665</v>
      </c>
      <c r="B30663" t="s">
        <v>4666</v>
      </c>
      <c r="C30663" t="s">
        <v>4667</v>
      </c>
      <c r="D30663" s="1">
        <v>45572</v>
      </c>
      <c r="E30663" s="2">
        <v>50</v>
      </c>
      <c r="F30663" t="s">
        <v>4669</v>
      </c>
      <c r="G30663" t="s">
        <v>276</v>
      </c>
    </row>
    <row r="30664" spans="1:7" x14ac:dyDescent="0.25">
      <c r="A30664" t="s">
        <v>4665</v>
      </c>
      <c r="B30664" t="s">
        <v>4666</v>
      </c>
      <c r="C30664" t="s">
        <v>4667</v>
      </c>
      <c r="D30664" s="1">
        <v>45572</v>
      </c>
      <c r="E30664" s="2">
        <v>50</v>
      </c>
      <c r="F30664" t="s">
        <v>4670</v>
      </c>
      <c r="G30664" t="s">
        <v>276</v>
      </c>
    </row>
    <row r="30665" spans="1:7" x14ac:dyDescent="0.25">
      <c r="A30665" t="s">
        <v>709</v>
      </c>
      <c r="B30665" t="s">
        <v>710</v>
      </c>
      <c r="C30665" t="s">
        <v>705</v>
      </c>
      <c r="D30665" s="1">
        <v>45572</v>
      </c>
      <c r="E30665" s="2">
        <v>84</v>
      </c>
      <c r="F30665" t="s">
        <v>711</v>
      </c>
      <c r="G30665" t="s">
        <v>3225</v>
      </c>
    </row>
    <row r="30666" spans="1:7" x14ac:dyDescent="0.25">
      <c r="A30666" t="s">
        <v>709</v>
      </c>
      <c r="B30666" t="s">
        <v>710</v>
      </c>
      <c r="C30666" t="s">
        <v>705</v>
      </c>
      <c r="D30666" s="1">
        <v>45572</v>
      </c>
      <c r="E30666" s="2">
        <v>84</v>
      </c>
      <c r="F30666" t="s">
        <v>712</v>
      </c>
      <c r="G30666" t="s">
        <v>3225</v>
      </c>
    </row>
    <row r="30667" spans="1:7" x14ac:dyDescent="0.25">
      <c r="A30667" t="s">
        <v>709</v>
      </c>
      <c r="B30667" t="s">
        <v>710</v>
      </c>
      <c r="C30667" t="s">
        <v>705</v>
      </c>
      <c r="D30667" s="1">
        <v>45572</v>
      </c>
      <c r="E30667" s="2">
        <v>84</v>
      </c>
      <c r="F30667" t="s">
        <v>712</v>
      </c>
      <c r="G30667" t="s">
        <v>3225</v>
      </c>
    </row>
    <row r="30668" spans="1:7" x14ac:dyDescent="0.25">
      <c r="A30668" t="s">
        <v>178</v>
      </c>
      <c r="B30668" t="s">
        <v>179</v>
      </c>
      <c r="C30668" t="s">
        <v>180</v>
      </c>
      <c r="D30668" s="1">
        <v>45572</v>
      </c>
      <c r="E30668" s="2">
        <v>5</v>
      </c>
      <c r="F30668" t="s">
        <v>181</v>
      </c>
      <c r="G30668" t="s">
        <v>182</v>
      </c>
    </row>
    <row r="30669" spans="1:7" x14ac:dyDescent="0.25">
      <c r="A30669" t="s">
        <v>164</v>
      </c>
      <c r="B30669" t="s">
        <v>165</v>
      </c>
      <c r="C30669" t="s">
        <v>166</v>
      </c>
      <c r="D30669" s="1">
        <v>45572</v>
      </c>
      <c r="E30669" s="2">
        <v>25</v>
      </c>
      <c r="F30669" t="s">
        <v>167</v>
      </c>
      <c r="G30669" t="s">
        <v>1695</v>
      </c>
    </row>
    <row r="30670" spans="1:7" x14ac:dyDescent="0.25">
      <c r="A30670" t="s">
        <v>164</v>
      </c>
      <c r="B30670" t="s">
        <v>165</v>
      </c>
      <c r="C30670" t="s">
        <v>166</v>
      </c>
      <c r="D30670" s="1">
        <v>45572</v>
      </c>
      <c r="E30670" s="2">
        <v>25</v>
      </c>
      <c r="F30670" t="s">
        <v>168</v>
      </c>
      <c r="G30670" t="s">
        <v>1695</v>
      </c>
    </row>
    <row r="30671" spans="1:7" x14ac:dyDescent="0.25">
      <c r="A30671" t="s">
        <v>164</v>
      </c>
      <c r="B30671" t="s">
        <v>165</v>
      </c>
      <c r="C30671" t="s">
        <v>166</v>
      </c>
      <c r="D30671" s="1">
        <v>45572</v>
      </c>
      <c r="E30671" s="2">
        <v>20</v>
      </c>
      <c r="F30671" t="s">
        <v>167</v>
      </c>
      <c r="G30671" t="s">
        <v>3613</v>
      </c>
    </row>
    <row r="30672" spans="1:7" x14ac:dyDescent="0.25">
      <c r="A30672" t="s">
        <v>164</v>
      </c>
      <c r="B30672" t="s">
        <v>165</v>
      </c>
      <c r="C30672" t="s">
        <v>166</v>
      </c>
      <c r="D30672" s="1">
        <v>45572</v>
      </c>
      <c r="E30672" s="2">
        <v>20</v>
      </c>
      <c r="F30672" t="s">
        <v>168</v>
      </c>
      <c r="G30672" t="s">
        <v>3613</v>
      </c>
    </row>
    <row r="30673" spans="1:7" x14ac:dyDescent="0.25">
      <c r="A30673" t="s">
        <v>164</v>
      </c>
      <c r="B30673" t="s">
        <v>165</v>
      </c>
      <c r="C30673" t="s">
        <v>166</v>
      </c>
      <c r="D30673" s="1">
        <v>45572</v>
      </c>
      <c r="E30673" s="2">
        <v>20</v>
      </c>
      <c r="F30673" t="s">
        <v>167</v>
      </c>
      <c r="G30673" t="s">
        <v>97</v>
      </c>
    </row>
    <row r="30674" spans="1:7" x14ac:dyDescent="0.25">
      <c r="A30674" t="s">
        <v>164</v>
      </c>
      <c r="B30674" t="s">
        <v>165</v>
      </c>
      <c r="C30674" t="s">
        <v>166</v>
      </c>
      <c r="D30674" s="1">
        <v>45572</v>
      </c>
      <c r="E30674" s="2">
        <v>20</v>
      </c>
      <c r="F30674" t="s">
        <v>168</v>
      </c>
      <c r="G30674" t="s">
        <v>97</v>
      </c>
    </row>
    <row r="30675" spans="1:7" x14ac:dyDescent="0.25">
      <c r="A30675" t="s">
        <v>493</v>
      </c>
      <c r="B30675" t="s">
        <v>494</v>
      </c>
      <c r="C30675" t="s">
        <v>495</v>
      </c>
      <c r="D30675" s="1">
        <v>45572</v>
      </c>
      <c r="E30675" s="2">
        <v>15</v>
      </c>
      <c r="F30675" t="s">
        <v>496</v>
      </c>
      <c r="G30675" t="s">
        <v>310</v>
      </c>
    </row>
    <row r="30676" spans="1:7" x14ac:dyDescent="0.25">
      <c r="A30676" t="s">
        <v>493</v>
      </c>
      <c r="B30676" t="s">
        <v>494</v>
      </c>
      <c r="C30676" t="s">
        <v>495</v>
      </c>
      <c r="D30676" s="1">
        <v>45572</v>
      </c>
      <c r="E30676" s="2">
        <v>15</v>
      </c>
      <c r="F30676" t="s">
        <v>497</v>
      </c>
      <c r="G30676" t="s">
        <v>310</v>
      </c>
    </row>
    <row r="30677" spans="1:7" x14ac:dyDescent="0.25">
      <c r="A30677" t="s">
        <v>493</v>
      </c>
      <c r="B30677" t="s">
        <v>494</v>
      </c>
      <c r="C30677" t="s">
        <v>495</v>
      </c>
      <c r="D30677" s="1">
        <v>45572</v>
      </c>
      <c r="E30677" s="2">
        <v>25</v>
      </c>
      <c r="F30677" t="s">
        <v>496</v>
      </c>
      <c r="G30677" t="s">
        <v>2456</v>
      </c>
    </row>
    <row r="30678" spans="1:7" x14ac:dyDescent="0.25">
      <c r="A30678" t="s">
        <v>493</v>
      </c>
      <c r="B30678" t="s">
        <v>494</v>
      </c>
      <c r="C30678" t="s">
        <v>495</v>
      </c>
      <c r="D30678" s="1">
        <v>45572</v>
      </c>
      <c r="E30678" s="2">
        <v>25</v>
      </c>
      <c r="F30678" t="s">
        <v>497</v>
      </c>
      <c r="G30678" t="s">
        <v>2456</v>
      </c>
    </row>
    <row r="30679" spans="1:7" x14ac:dyDescent="0.25">
      <c r="A30679" t="s">
        <v>169</v>
      </c>
      <c r="B30679" t="s">
        <v>170</v>
      </c>
      <c r="C30679" t="s">
        <v>171</v>
      </c>
      <c r="D30679" s="1">
        <v>45572</v>
      </c>
      <c r="E30679" s="2">
        <v>10</v>
      </c>
      <c r="F30679" t="s">
        <v>172</v>
      </c>
      <c r="G30679" t="s">
        <v>1245</v>
      </c>
    </row>
    <row r="30680" spans="1:7" x14ac:dyDescent="0.25">
      <c r="A30680" t="s">
        <v>169</v>
      </c>
      <c r="B30680" t="s">
        <v>170</v>
      </c>
      <c r="C30680" t="s">
        <v>171</v>
      </c>
      <c r="D30680" s="1">
        <v>45572</v>
      </c>
      <c r="E30680" s="2">
        <v>10</v>
      </c>
      <c r="F30680" t="s">
        <v>173</v>
      </c>
      <c r="G30680" t="s">
        <v>1245</v>
      </c>
    </row>
    <row r="30681" spans="1:7" x14ac:dyDescent="0.25">
      <c r="A30681" t="s">
        <v>1464</v>
      </c>
      <c r="B30681" t="s">
        <v>1465</v>
      </c>
      <c r="C30681" t="s">
        <v>627</v>
      </c>
      <c r="D30681" s="1">
        <v>45572</v>
      </c>
      <c r="E30681" s="2">
        <v>20</v>
      </c>
      <c r="F30681" t="s">
        <v>1466</v>
      </c>
      <c r="G30681" t="s">
        <v>478</v>
      </c>
    </row>
    <row r="30682" spans="1:7" x14ac:dyDescent="0.25">
      <c r="A30682" t="s">
        <v>1464</v>
      </c>
      <c r="B30682" t="s">
        <v>1465</v>
      </c>
      <c r="C30682" t="s">
        <v>627</v>
      </c>
      <c r="D30682" s="1">
        <v>45572</v>
      </c>
      <c r="E30682" s="2">
        <v>20</v>
      </c>
      <c r="F30682" t="s">
        <v>1466</v>
      </c>
      <c r="G30682" t="s">
        <v>478</v>
      </c>
    </row>
    <row r="30683" spans="1:7" x14ac:dyDescent="0.25">
      <c r="A30683" t="s">
        <v>263</v>
      </c>
      <c r="B30683" t="s">
        <v>264</v>
      </c>
      <c r="C30683" t="s">
        <v>265</v>
      </c>
      <c r="D30683" s="1">
        <v>45572</v>
      </c>
      <c r="E30683" s="2">
        <v>50</v>
      </c>
      <c r="F30683" t="s">
        <v>266</v>
      </c>
      <c r="G30683" t="s">
        <v>1695</v>
      </c>
    </row>
    <row r="30684" spans="1:7" x14ac:dyDescent="0.25">
      <c r="A30684" t="s">
        <v>5031</v>
      </c>
      <c r="B30684" t="s">
        <v>5032</v>
      </c>
      <c r="C30684" t="s">
        <v>5033</v>
      </c>
      <c r="D30684" s="1">
        <v>45572</v>
      </c>
      <c r="E30684" s="2">
        <v>100</v>
      </c>
      <c r="F30684" t="s">
        <v>5034</v>
      </c>
      <c r="G30684" t="s">
        <v>2663</v>
      </c>
    </row>
    <row r="30685" spans="1:7" x14ac:dyDescent="0.25">
      <c r="A30685" t="s">
        <v>2748</v>
      </c>
      <c r="B30685" t="s">
        <v>2749</v>
      </c>
      <c r="C30685" t="s">
        <v>2750</v>
      </c>
      <c r="D30685" s="1">
        <v>45572</v>
      </c>
      <c r="E30685" s="2">
        <v>10</v>
      </c>
      <c r="F30685" t="s">
        <v>2751</v>
      </c>
      <c r="G30685" t="s">
        <v>67</v>
      </c>
    </row>
    <row r="30686" spans="1:7" x14ac:dyDescent="0.25">
      <c r="A30686" t="s">
        <v>2748</v>
      </c>
      <c r="B30686" t="s">
        <v>2749</v>
      </c>
      <c r="C30686" t="s">
        <v>2750</v>
      </c>
      <c r="D30686" s="1">
        <v>45572</v>
      </c>
      <c r="E30686" s="2">
        <v>10</v>
      </c>
      <c r="F30686" t="s">
        <v>2751</v>
      </c>
      <c r="G30686" t="s">
        <v>67</v>
      </c>
    </row>
    <row r="30687" spans="1:7" x14ac:dyDescent="0.25">
      <c r="A30687" t="s">
        <v>2748</v>
      </c>
      <c r="B30687" t="s">
        <v>2749</v>
      </c>
      <c r="C30687" t="s">
        <v>2750</v>
      </c>
      <c r="D30687" s="1">
        <v>45572</v>
      </c>
      <c r="E30687" s="2">
        <v>10</v>
      </c>
      <c r="F30687" t="s">
        <v>2752</v>
      </c>
      <c r="G30687" t="s">
        <v>67</v>
      </c>
    </row>
    <row r="30688" spans="1:7" x14ac:dyDescent="0.25">
      <c r="A30688" t="s">
        <v>2748</v>
      </c>
      <c r="B30688" t="s">
        <v>2749</v>
      </c>
      <c r="C30688" t="s">
        <v>2750</v>
      </c>
      <c r="D30688" s="1">
        <v>45572</v>
      </c>
      <c r="E30688" s="2">
        <v>10</v>
      </c>
      <c r="F30688" t="s">
        <v>2751</v>
      </c>
      <c r="G30688" t="s">
        <v>1695</v>
      </c>
    </row>
    <row r="30689" spans="1:7" x14ac:dyDescent="0.25">
      <c r="A30689" t="s">
        <v>2748</v>
      </c>
      <c r="B30689" t="s">
        <v>2749</v>
      </c>
      <c r="C30689" t="s">
        <v>2750</v>
      </c>
      <c r="D30689" s="1">
        <v>45572</v>
      </c>
      <c r="E30689" s="2">
        <v>10</v>
      </c>
      <c r="F30689" t="s">
        <v>2751</v>
      </c>
      <c r="G30689" t="s">
        <v>1695</v>
      </c>
    </row>
    <row r="30690" spans="1:7" x14ac:dyDescent="0.25">
      <c r="A30690" t="s">
        <v>2748</v>
      </c>
      <c r="B30690" t="s">
        <v>2749</v>
      </c>
      <c r="C30690" t="s">
        <v>2750</v>
      </c>
      <c r="D30690" s="1">
        <v>45572</v>
      </c>
      <c r="E30690" s="2">
        <v>10</v>
      </c>
      <c r="F30690" t="s">
        <v>2752</v>
      </c>
      <c r="G30690" t="s">
        <v>1695</v>
      </c>
    </row>
    <row r="30691" spans="1:7" x14ac:dyDescent="0.25">
      <c r="A30691" t="s">
        <v>125</v>
      </c>
      <c r="B30691" t="s">
        <v>126</v>
      </c>
      <c r="C30691" t="s">
        <v>127</v>
      </c>
      <c r="D30691" s="1">
        <v>45572</v>
      </c>
      <c r="E30691" s="2">
        <v>5</v>
      </c>
      <c r="F30691" t="s">
        <v>128</v>
      </c>
      <c r="G30691" t="s">
        <v>310</v>
      </c>
    </row>
    <row r="30692" spans="1:7" x14ac:dyDescent="0.25">
      <c r="A30692" t="s">
        <v>2346</v>
      </c>
      <c r="B30692" t="s">
        <v>371</v>
      </c>
      <c r="C30692" t="s">
        <v>2347</v>
      </c>
      <c r="D30692" s="1">
        <v>45572</v>
      </c>
      <c r="E30692" s="2">
        <v>45</v>
      </c>
      <c r="F30692" t="s">
        <v>2348</v>
      </c>
      <c r="G30692" t="s">
        <v>6666</v>
      </c>
    </row>
    <row r="30693" spans="1:7" x14ac:dyDescent="0.25">
      <c r="A30693" t="s">
        <v>2346</v>
      </c>
      <c r="B30693" t="s">
        <v>371</v>
      </c>
      <c r="C30693" t="s">
        <v>2347</v>
      </c>
      <c r="D30693" s="1">
        <v>45572</v>
      </c>
      <c r="E30693" s="2">
        <v>45</v>
      </c>
      <c r="F30693" t="s">
        <v>2349</v>
      </c>
      <c r="G30693" t="s">
        <v>6666</v>
      </c>
    </row>
    <row r="30694" spans="1:7" x14ac:dyDescent="0.25">
      <c r="A30694" t="s">
        <v>4781</v>
      </c>
      <c r="B30694" t="s">
        <v>4782</v>
      </c>
      <c r="C30694" t="s">
        <v>4783</v>
      </c>
      <c r="D30694" s="1">
        <v>45572</v>
      </c>
      <c r="E30694" s="2">
        <v>5</v>
      </c>
      <c r="F30694" t="s">
        <v>4784</v>
      </c>
      <c r="G30694" t="s">
        <v>2663</v>
      </c>
    </row>
    <row r="30695" spans="1:7" x14ac:dyDescent="0.25">
      <c r="A30695" t="s">
        <v>3100</v>
      </c>
      <c r="B30695" t="s">
        <v>3101</v>
      </c>
      <c r="C30695" t="s">
        <v>3102</v>
      </c>
      <c r="D30695" s="1">
        <v>45572</v>
      </c>
      <c r="E30695" s="2">
        <v>100</v>
      </c>
      <c r="F30695" t="s">
        <v>3103</v>
      </c>
      <c r="G30695" t="s">
        <v>67</v>
      </c>
    </row>
    <row r="30696" spans="1:7" x14ac:dyDescent="0.25">
      <c r="A30696" t="s">
        <v>129</v>
      </c>
      <c r="B30696" t="s">
        <v>130</v>
      </c>
      <c r="C30696" t="s">
        <v>131</v>
      </c>
      <c r="D30696" s="1">
        <v>45572</v>
      </c>
      <c r="E30696" s="2">
        <v>10</v>
      </c>
      <c r="F30696" t="s">
        <v>132</v>
      </c>
      <c r="G30696" t="s">
        <v>9</v>
      </c>
    </row>
    <row r="30697" spans="1:7" x14ac:dyDescent="0.25">
      <c r="A30697" t="s">
        <v>2753</v>
      </c>
      <c r="B30697" t="s">
        <v>740</v>
      </c>
      <c r="C30697" t="s">
        <v>2754</v>
      </c>
      <c r="D30697" s="1">
        <v>45572</v>
      </c>
      <c r="E30697" s="2">
        <v>5</v>
      </c>
      <c r="F30697" t="s">
        <v>2755</v>
      </c>
      <c r="G30697" t="s">
        <v>1440</v>
      </c>
    </row>
    <row r="30698" spans="1:7" x14ac:dyDescent="0.25">
      <c r="A30698" t="s">
        <v>2753</v>
      </c>
      <c r="B30698" t="s">
        <v>740</v>
      </c>
      <c r="C30698" t="s">
        <v>2754</v>
      </c>
      <c r="D30698" s="1">
        <v>45572</v>
      </c>
      <c r="E30698" s="2">
        <v>5</v>
      </c>
      <c r="F30698" t="s">
        <v>2756</v>
      </c>
      <c r="G30698" t="s">
        <v>1440</v>
      </c>
    </row>
    <row r="30699" spans="1:7" x14ac:dyDescent="0.25">
      <c r="A30699" t="s">
        <v>2753</v>
      </c>
      <c r="B30699" t="s">
        <v>740</v>
      </c>
      <c r="C30699" t="s">
        <v>2754</v>
      </c>
      <c r="D30699" s="1">
        <v>45572</v>
      </c>
      <c r="E30699" s="2">
        <v>5</v>
      </c>
      <c r="F30699" t="s">
        <v>2757</v>
      </c>
      <c r="G30699" t="s">
        <v>1440</v>
      </c>
    </row>
    <row r="30700" spans="1:7" x14ac:dyDescent="0.25">
      <c r="A30700" t="s">
        <v>5203</v>
      </c>
      <c r="B30700" t="s">
        <v>15</v>
      </c>
      <c r="C30700" t="s">
        <v>5204</v>
      </c>
      <c r="D30700" s="1">
        <v>45572</v>
      </c>
      <c r="E30700" s="2">
        <v>25</v>
      </c>
      <c r="F30700" t="s">
        <v>5205</v>
      </c>
      <c r="G30700" t="s">
        <v>5789</v>
      </c>
    </row>
    <row r="30701" spans="1:7" x14ac:dyDescent="0.25">
      <c r="A30701" t="s">
        <v>1492</v>
      </c>
      <c r="B30701" t="s">
        <v>1493</v>
      </c>
      <c r="C30701" t="s">
        <v>1494</v>
      </c>
      <c r="D30701" s="1">
        <v>45572</v>
      </c>
      <c r="E30701" s="2">
        <v>100</v>
      </c>
      <c r="F30701" t="s">
        <v>1495</v>
      </c>
      <c r="G30701" t="s">
        <v>67</v>
      </c>
    </row>
    <row r="30702" spans="1:7" x14ac:dyDescent="0.25">
      <c r="A30702" t="s">
        <v>3698</v>
      </c>
      <c r="B30702" t="s">
        <v>3699</v>
      </c>
      <c r="C30702" t="s">
        <v>3700</v>
      </c>
      <c r="D30702" s="1">
        <v>45572</v>
      </c>
      <c r="E30702" s="2">
        <v>150</v>
      </c>
      <c r="F30702" t="s">
        <v>3701</v>
      </c>
      <c r="G30702" t="s">
        <v>2977</v>
      </c>
    </row>
    <row r="30703" spans="1:7" x14ac:dyDescent="0.25">
      <c r="A30703" t="s">
        <v>138</v>
      </c>
      <c r="B30703" t="s">
        <v>139</v>
      </c>
      <c r="C30703" t="s">
        <v>140</v>
      </c>
      <c r="D30703" s="1">
        <v>45572</v>
      </c>
      <c r="E30703" s="2">
        <v>40</v>
      </c>
      <c r="F30703" t="s">
        <v>141</v>
      </c>
      <c r="G30703" t="s">
        <v>1695</v>
      </c>
    </row>
    <row r="30704" spans="1:7" x14ac:dyDescent="0.25">
      <c r="A30704" t="s">
        <v>1095</v>
      </c>
      <c r="B30704" t="s">
        <v>1096</v>
      </c>
      <c r="C30704" t="s">
        <v>1097</v>
      </c>
      <c r="D30704" s="1">
        <v>45572</v>
      </c>
      <c r="E30704" s="2">
        <v>15</v>
      </c>
      <c r="F30704" t="s">
        <v>1098</v>
      </c>
      <c r="G30704" t="s">
        <v>114</v>
      </c>
    </row>
    <row r="30705" spans="1:7" x14ac:dyDescent="0.25">
      <c r="A30705" t="s">
        <v>1095</v>
      </c>
      <c r="B30705" t="s">
        <v>1096</v>
      </c>
      <c r="C30705" t="s">
        <v>1097</v>
      </c>
      <c r="D30705" s="1">
        <v>45572</v>
      </c>
      <c r="E30705" s="2">
        <v>15</v>
      </c>
      <c r="F30705" t="s">
        <v>1099</v>
      </c>
      <c r="G30705" t="s">
        <v>114</v>
      </c>
    </row>
    <row r="30706" spans="1:7" x14ac:dyDescent="0.25">
      <c r="A30706" t="s">
        <v>1095</v>
      </c>
      <c r="B30706" t="s">
        <v>1096</v>
      </c>
      <c r="C30706" t="s">
        <v>1097</v>
      </c>
      <c r="D30706" s="1">
        <v>45572</v>
      </c>
      <c r="E30706" s="2">
        <v>15</v>
      </c>
      <c r="F30706" t="s">
        <v>1099</v>
      </c>
      <c r="G30706" t="s">
        <v>114</v>
      </c>
    </row>
    <row r="30707" spans="1:7" x14ac:dyDescent="0.25">
      <c r="A30707" t="s">
        <v>1095</v>
      </c>
      <c r="B30707" t="s">
        <v>1096</v>
      </c>
      <c r="C30707" t="s">
        <v>1097</v>
      </c>
      <c r="D30707" s="1">
        <v>45572</v>
      </c>
      <c r="E30707" s="2">
        <v>15</v>
      </c>
      <c r="F30707" t="s">
        <v>1099</v>
      </c>
      <c r="G30707" t="s">
        <v>114</v>
      </c>
    </row>
    <row r="30708" spans="1:7" x14ac:dyDescent="0.25">
      <c r="A30708" t="s">
        <v>1095</v>
      </c>
      <c r="B30708" t="s">
        <v>1096</v>
      </c>
      <c r="C30708" t="s">
        <v>1097</v>
      </c>
      <c r="D30708" s="1">
        <v>45572</v>
      </c>
      <c r="E30708" s="2">
        <v>10</v>
      </c>
      <c r="F30708" t="s">
        <v>1098</v>
      </c>
      <c r="G30708" t="s">
        <v>257</v>
      </c>
    </row>
    <row r="30709" spans="1:7" x14ac:dyDescent="0.25">
      <c r="A30709" t="s">
        <v>1095</v>
      </c>
      <c r="B30709" t="s">
        <v>1096</v>
      </c>
      <c r="C30709" t="s">
        <v>1097</v>
      </c>
      <c r="D30709" s="1">
        <v>45572</v>
      </c>
      <c r="E30709" s="2">
        <v>10</v>
      </c>
      <c r="F30709" t="s">
        <v>1099</v>
      </c>
      <c r="G30709" t="s">
        <v>257</v>
      </c>
    </row>
    <row r="30710" spans="1:7" x14ac:dyDescent="0.25">
      <c r="A30710" t="s">
        <v>1095</v>
      </c>
      <c r="B30710" t="s">
        <v>1096</v>
      </c>
      <c r="C30710" t="s">
        <v>1097</v>
      </c>
      <c r="D30710" s="1">
        <v>45572</v>
      </c>
      <c r="E30710" s="2">
        <v>10</v>
      </c>
      <c r="F30710" t="s">
        <v>1099</v>
      </c>
      <c r="G30710" t="s">
        <v>257</v>
      </c>
    </row>
    <row r="30711" spans="1:7" x14ac:dyDescent="0.25">
      <c r="A30711" t="s">
        <v>1095</v>
      </c>
      <c r="B30711" t="s">
        <v>1096</v>
      </c>
      <c r="C30711" t="s">
        <v>1097</v>
      </c>
      <c r="D30711" s="1">
        <v>45572</v>
      </c>
      <c r="E30711" s="2">
        <v>10</v>
      </c>
      <c r="F30711" t="s">
        <v>1099</v>
      </c>
      <c r="G30711" t="s">
        <v>257</v>
      </c>
    </row>
    <row r="30712" spans="1:7" x14ac:dyDescent="0.25">
      <c r="A30712" t="s">
        <v>1095</v>
      </c>
      <c r="B30712" t="s">
        <v>1096</v>
      </c>
      <c r="C30712" t="s">
        <v>1097</v>
      </c>
      <c r="D30712" s="1">
        <v>45572</v>
      </c>
      <c r="E30712" s="2">
        <v>10</v>
      </c>
      <c r="F30712" t="s">
        <v>1098</v>
      </c>
      <c r="G30712" t="s">
        <v>828</v>
      </c>
    </row>
    <row r="30713" spans="1:7" x14ac:dyDescent="0.25">
      <c r="A30713" t="s">
        <v>1095</v>
      </c>
      <c r="B30713" t="s">
        <v>1096</v>
      </c>
      <c r="C30713" t="s">
        <v>1097</v>
      </c>
      <c r="D30713" s="1">
        <v>45572</v>
      </c>
      <c r="E30713" s="2">
        <v>10</v>
      </c>
      <c r="F30713" t="s">
        <v>1099</v>
      </c>
      <c r="G30713" t="s">
        <v>828</v>
      </c>
    </row>
    <row r="30714" spans="1:7" x14ac:dyDescent="0.25">
      <c r="A30714" t="s">
        <v>1095</v>
      </c>
      <c r="B30714" t="s">
        <v>1096</v>
      </c>
      <c r="C30714" t="s">
        <v>1097</v>
      </c>
      <c r="D30714" s="1">
        <v>45572</v>
      </c>
      <c r="E30714" s="2">
        <v>10</v>
      </c>
      <c r="F30714" t="s">
        <v>1099</v>
      </c>
      <c r="G30714" t="s">
        <v>828</v>
      </c>
    </row>
    <row r="30715" spans="1:7" x14ac:dyDescent="0.25">
      <c r="A30715" t="s">
        <v>1095</v>
      </c>
      <c r="B30715" t="s">
        <v>1096</v>
      </c>
      <c r="C30715" t="s">
        <v>1097</v>
      </c>
      <c r="D30715" s="1">
        <v>45572</v>
      </c>
      <c r="E30715" s="2">
        <v>10</v>
      </c>
      <c r="F30715" t="s">
        <v>1099</v>
      </c>
      <c r="G30715" t="s">
        <v>828</v>
      </c>
    </row>
    <row r="30716" spans="1:7" x14ac:dyDescent="0.25">
      <c r="A30716" t="s">
        <v>1580</v>
      </c>
      <c r="B30716" t="s">
        <v>1581</v>
      </c>
      <c r="C30716" t="s">
        <v>1582</v>
      </c>
      <c r="D30716" s="1">
        <v>45572</v>
      </c>
      <c r="E30716" s="2">
        <v>20</v>
      </c>
      <c r="F30716" t="s">
        <v>1583</v>
      </c>
      <c r="G30716" t="s">
        <v>9</v>
      </c>
    </row>
    <row r="30717" spans="1:7" x14ac:dyDescent="0.25">
      <c r="A30717" t="s">
        <v>1322</v>
      </c>
      <c r="B30717" t="s">
        <v>1323</v>
      </c>
      <c r="C30717" t="s">
        <v>1324</v>
      </c>
      <c r="D30717" s="1">
        <v>45572</v>
      </c>
      <c r="E30717" s="2">
        <v>100</v>
      </c>
      <c r="F30717" t="s">
        <v>1325</v>
      </c>
      <c r="G30717" t="s">
        <v>1326</v>
      </c>
    </row>
    <row r="30718" spans="1:7" x14ac:dyDescent="0.25">
      <c r="A30718" t="s">
        <v>1322</v>
      </c>
      <c r="B30718" t="s">
        <v>1323</v>
      </c>
      <c r="C30718" t="s">
        <v>1324</v>
      </c>
      <c r="D30718" s="1">
        <v>45572</v>
      </c>
      <c r="E30718" s="2">
        <v>100</v>
      </c>
      <c r="F30718" t="s">
        <v>1325</v>
      </c>
      <c r="G30718" t="s">
        <v>1326</v>
      </c>
    </row>
    <row r="30719" spans="1:7" x14ac:dyDescent="0.25">
      <c r="A30719" t="s">
        <v>1322</v>
      </c>
      <c r="B30719" t="s">
        <v>1323</v>
      </c>
      <c r="C30719" t="s">
        <v>1324</v>
      </c>
      <c r="D30719" s="1">
        <v>45572</v>
      </c>
      <c r="E30719" s="2">
        <v>100</v>
      </c>
      <c r="F30719" t="s">
        <v>1327</v>
      </c>
      <c r="G30719" t="s">
        <v>1326</v>
      </c>
    </row>
    <row r="30720" spans="1:7" x14ac:dyDescent="0.25">
      <c r="A30720">
        <v>1453</v>
      </c>
      <c r="B30720" t="s">
        <v>811</v>
      </c>
      <c r="C30720" t="s">
        <v>7058</v>
      </c>
      <c r="D30720" s="1">
        <v>45573</v>
      </c>
      <c r="E30720" s="2">
        <v>25</v>
      </c>
      <c r="F30720" t="s">
        <v>7059</v>
      </c>
      <c r="G30720" t="s">
        <v>1289</v>
      </c>
    </row>
    <row r="30721" spans="1:7" x14ac:dyDescent="0.25">
      <c r="A30721">
        <v>1454</v>
      </c>
      <c r="B30721" t="s">
        <v>290</v>
      </c>
      <c r="C30721" t="s">
        <v>7060</v>
      </c>
      <c r="D30721" s="1">
        <v>45573</v>
      </c>
      <c r="E30721" s="2">
        <v>100</v>
      </c>
      <c r="G30721" t="s">
        <v>6034</v>
      </c>
    </row>
    <row r="30722" spans="1:7" x14ac:dyDescent="0.25">
      <c r="A30722">
        <v>1381</v>
      </c>
      <c r="B30722" t="s">
        <v>4570</v>
      </c>
      <c r="C30722" t="s">
        <v>6941</v>
      </c>
      <c r="D30722" s="1">
        <v>45574</v>
      </c>
      <c r="E30722" s="2">
        <v>25</v>
      </c>
      <c r="F30722" t="s">
        <v>6942</v>
      </c>
      <c r="G30722" t="s">
        <v>6943</v>
      </c>
    </row>
    <row r="30723" spans="1:7" x14ac:dyDescent="0.25">
      <c r="A30723" t="s">
        <v>4122</v>
      </c>
      <c r="B30723" t="s">
        <v>4123</v>
      </c>
      <c r="D30723" s="1">
        <v>45574</v>
      </c>
      <c r="E30723" s="2">
        <v>5000</v>
      </c>
      <c r="F30723" t="s">
        <v>4124</v>
      </c>
      <c r="G30723" t="s">
        <v>6423</v>
      </c>
    </row>
    <row r="30724" spans="1:7" x14ac:dyDescent="0.25">
      <c r="A30724" t="s">
        <v>427</v>
      </c>
      <c r="B30724" t="s">
        <v>428</v>
      </c>
      <c r="D30724" s="1">
        <v>45574</v>
      </c>
      <c r="E30724" s="2">
        <v>6508.02</v>
      </c>
      <c r="F30724" t="s">
        <v>429</v>
      </c>
      <c r="G30724" t="s">
        <v>114</v>
      </c>
    </row>
    <row r="30725" spans="1:7" x14ac:dyDescent="0.25">
      <c r="A30725" t="s">
        <v>427</v>
      </c>
      <c r="B30725" t="s">
        <v>428</v>
      </c>
      <c r="D30725" s="1">
        <v>45574</v>
      </c>
      <c r="E30725" s="2">
        <v>19524.060000000001</v>
      </c>
      <c r="F30725" t="s">
        <v>429</v>
      </c>
      <c r="G30725" t="s">
        <v>430</v>
      </c>
    </row>
    <row r="30726" spans="1:7" x14ac:dyDescent="0.25">
      <c r="A30726">
        <v>1360</v>
      </c>
      <c r="B30726" t="s">
        <v>7033</v>
      </c>
      <c r="C30726" t="s">
        <v>7034</v>
      </c>
      <c r="D30726" s="1">
        <v>45577</v>
      </c>
      <c r="E30726" s="2">
        <v>15</v>
      </c>
      <c r="F30726" t="s">
        <v>7035</v>
      </c>
      <c r="G30726" t="s">
        <v>2977</v>
      </c>
    </row>
    <row r="30727" spans="1:7" x14ac:dyDescent="0.25">
      <c r="A30727" t="s">
        <v>4779</v>
      </c>
      <c r="B30727" t="s">
        <v>2075</v>
      </c>
      <c r="C30727" t="s">
        <v>4780</v>
      </c>
      <c r="D30727" s="1">
        <v>45577</v>
      </c>
      <c r="E30727" s="2">
        <v>1000</v>
      </c>
      <c r="F30727" t="s">
        <v>3849</v>
      </c>
      <c r="G30727" t="s">
        <v>2977</v>
      </c>
    </row>
    <row r="30728" spans="1:7" x14ac:dyDescent="0.25">
      <c r="A30728">
        <v>1455</v>
      </c>
      <c r="B30728" t="s">
        <v>7061</v>
      </c>
      <c r="C30728" t="s">
        <v>5626</v>
      </c>
      <c r="D30728" s="1">
        <v>45579</v>
      </c>
      <c r="E30728" s="2">
        <v>500</v>
      </c>
      <c r="G30728" t="s">
        <v>6034</v>
      </c>
    </row>
    <row r="30729" spans="1:7" x14ac:dyDescent="0.25">
      <c r="A30729" t="s">
        <v>1009</v>
      </c>
      <c r="B30729" t="s">
        <v>1010</v>
      </c>
      <c r="D30729" s="1">
        <v>45579</v>
      </c>
      <c r="E30729" s="2">
        <v>500</v>
      </c>
      <c r="F30729" t="s">
        <v>1011</v>
      </c>
      <c r="G30729" t="s">
        <v>2401</v>
      </c>
    </row>
    <row r="30730" spans="1:7" x14ac:dyDescent="0.25">
      <c r="A30730" t="s">
        <v>454</v>
      </c>
      <c r="B30730" t="s">
        <v>455</v>
      </c>
      <c r="D30730" s="1">
        <v>45579</v>
      </c>
      <c r="E30730" s="2">
        <v>15000</v>
      </c>
      <c r="G30730" t="s">
        <v>456</v>
      </c>
    </row>
    <row r="30731" spans="1:7" x14ac:dyDescent="0.25">
      <c r="A30731">
        <v>838</v>
      </c>
      <c r="B30731" t="s">
        <v>6301</v>
      </c>
      <c r="D30731" s="1">
        <v>45579</v>
      </c>
      <c r="E30731" s="2">
        <v>500</v>
      </c>
      <c r="F30731" t="s">
        <v>6302</v>
      </c>
      <c r="G30731" t="s">
        <v>6423</v>
      </c>
    </row>
    <row r="30732" spans="1:7" x14ac:dyDescent="0.25">
      <c r="A30732" t="s">
        <v>2659</v>
      </c>
      <c r="B30732" t="s">
        <v>2660</v>
      </c>
      <c r="C30732" t="s">
        <v>2661</v>
      </c>
      <c r="D30732" s="1">
        <v>45579</v>
      </c>
      <c r="E30732" s="2">
        <v>1000</v>
      </c>
      <c r="F30732" t="s">
        <v>2662</v>
      </c>
      <c r="G30732" t="s">
        <v>6087</v>
      </c>
    </row>
    <row r="30733" spans="1:7" x14ac:dyDescent="0.25">
      <c r="A30733" t="s">
        <v>462</v>
      </c>
      <c r="B30733" t="s">
        <v>463</v>
      </c>
      <c r="C30733" t="s">
        <v>464</v>
      </c>
      <c r="D30733" s="1">
        <v>45579</v>
      </c>
      <c r="E30733" s="2">
        <v>10000</v>
      </c>
      <c r="F30733" t="s">
        <v>465</v>
      </c>
      <c r="G30733" t="s">
        <v>6423</v>
      </c>
    </row>
    <row r="30734" spans="1:7" x14ac:dyDescent="0.25">
      <c r="A30734" t="s">
        <v>49</v>
      </c>
      <c r="B30734" t="s">
        <v>50</v>
      </c>
      <c r="C30734" t="s">
        <v>51</v>
      </c>
      <c r="D30734" s="1">
        <v>45580</v>
      </c>
      <c r="E30734" s="2">
        <v>140</v>
      </c>
      <c r="F30734" t="s">
        <v>52</v>
      </c>
      <c r="G30734" t="s">
        <v>2663</v>
      </c>
    </row>
    <row r="30735" spans="1:7" x14ac:dyDescent="0.25">
      <c r="A30735" t="s">
        <v>40</v>
      </c>
      <c r="B30735" t="s">
        <v>41</v>
      </c>
      <c r="C30735" t="s">
        <v>42</v>
      </c>
      <c r="D30735" s="1">
        <v>45580</v>
      </c>
      <c r="E30735" s="2">
        <v>83.33</v>
      </c>
      <c r="F30735" t="s">
        <v>43</v>
      </c>
      <c r="G30735" t="s">
        <v>2898</v>
      </c>
    </row>
    <row r="30736" spans="1:7" x14ac:dyDescent="0.25">
      <c r="A30736" t="s">
        <v>40</v>
      </c>
      <c r="B30736" t="s">
        <v>41</v>
      </c>
      <c r="C30736" t="s">
        <v>42</v>
      </c>
      <c r="D30736" s="1">
        <v>45580</v>
      </c>
      <c r="E30736" s="2">
        <v>83.33</v>
      </c>
      <c r="F30736" t="s">
        <v>43</v>
      </c>
      <c r="G30736" t="s">
        <v>2977</v>
      </c>
    </row>
    <row r="30737" spans="1:7" x14ac:dyDescent="0.25">
      <c r="A30737" t="s">
        <v>2463</v>
      </c>
      <c r="B30737" t="s">
        <v>2464</v>
      </c>
      <c r="C30737" t="s">
        <v>2465</v>
      </c>
      <c r="D30737" s="1">
        <v>45580</v>
      </c>
      <c r="E30737" s="2">
        <v>84</v>
      </c>
      <c r="F30737" t="s">
        <v>2466</v>
      </c>
      <c r="G30737" t="s">
        <v>2977</v>
      </c>
    </row>
    <row r="30738" spans="1:7" x14ac:dyDescent="0.25">
      <c r="A30738" t="s">
        <v>2463</v>
      </c>
      <c r="B30738" t="s">
        <v>2464</v>
      </c>
      <c r="C30738" t="s">
        <v>2465</v>
      </c>
      <c r="D30738" s="1">
        <v>45580</v>
      </c>
      <c r="E30738" s="2">
        <v>84</v>
      </c>
      <c r="F30738" t="s">
        <v>2467</v>
      </c>
      <c r="G30738" t="s">
        <v>2977</v>
      </c>
    </row>
    <row r="30739" spans="1:7" x14ac:dyDescent="0.25">
      <c r="A30739" t="s">
        <v>2463</v>
      </c>
      <c r="B30739" t="s">
        <v>2464</v>
      </c>
      <c r="C30739" t="s">
        <v>2465</v>
      </c>
      <c r="D30739" s="1">
        <v>45580</v>
      </c>
      <c r="E30739" s="2">
        <v>100</v>
      </c>
      <c r="F30739" t="s">
        <v>2466</v>
      </c>
      <c r="G30739" t="s">
        <v>2663</v>
      </c>
    </row>
    <row r="30740" spans="1:7" x14ac:dyDescent="0.25">
      <c r="A30740" t="s">
        <v>2463</v>
      </c>
      <c r="B30740" t="s">
        <v>2464</v>
      </c>
      <c r="C30740" t="s">
        <v>2465</v>
      </c>
      <c r="D30740" s="1">
        <v>45580</v>
      </c>
      <c r="E30740" s="2">
        <v>100</v>
      </c>
      <c r="F30740" t="s">
        <v>2467</v>
      </c>
      <c r="G30740" t="s">
        <v>2663</v>
      </c>
    </row>
    <row r="30741" spans="1:7" x14ac:dyDescent="0.25">
      <c r="A30741">
        <v>874</v>
      </c>
      <c r="B30741" t="s">
        <v>6384</v>
      </c>
      <c r="D30741" s="1">
        <v>45580</v>
      </c>
      <c r="E30741" s="2">
        <v>84</v>
      </c>
      <c r="G30741" t="s">
        <v>2977</v>
      </c>
    </row>
    <row r="30742" spans="1:7" x14ac:dyDescent="0.25">
      <c r="A30742">
        <v>691</v>
      </c>
      <c r="B30742" t="s">
        <v>3146</v>
      </c>
      <c r="C30742" t="s">
        <v>4536</v>
      </c>
      <c r="D30742" s="1">
        <v>45580</v>
      </c>
      <c r="E30742" s="2">
        <v>100</v>
      </c>
      <c r="G30742" t="s">
        <v>186</v>
      </c>
    </row>
    <row r="30743" spans="1:7" x14ac:dyDescent="0.25">
      <c r="A30743">
        <v>71</v>
      </c>
      <c r="B30743" t="s">
        <v>5557</v>
      </c>
      <c r="C30743" t="s">
        <v>4411</v>
      </c>
      <c r="D30743" s="1">
        <v>45580</v>
      </c>
      <c r="E30743" s="2">
        <v>50</v>
      </c>
      <c r="G30743" t="s">
        <v>186</v>
      </c>
    </row>
    <row r="30744" spans="1:7" x14ac:dyDescent="0.25">
      <c r="A30744" t="s">
        <v>3805</v>
      </c>
      <c r="B30744" t="s">
        <v>3806</v>
      </c>
      <c r="C30744" t="s">
        <v>3807</v>
      </c>
      <c r="D30744" s="1">
        <v>45580</v>
      </c>
      <c r="E30744" s="2">
        <v>21</v>
      </c>
      <c r="F30744" t="s">
        <v>3808</v>
      </c>
      <c r="G30744" t="s">
        <v>5635</v>
      </c>
    </row>
    <row r="30745" spans="1:7" x14ac:dyDescent="0.25">
      <c r="A30745" t="s">
        <v>3805</v>
      </c>
      <c r="B30745" t="s">
        <v>3806</v>
      </c>
      <c r="C30745" t="s">
        <v>3807</v>
      </c>
      <c r="D30745" s="1">
        <v>45580</v>
      </c>
      <c r="E30745" s="2">
        <v>21</v>
      </c>
      <c r="F30745" t="s">
        <v>3809</v>
      </c>
      <c r="G30745" t="s">
        <v>5635</v>
      </c>
    </row>
    <row r="30746" spans="1:7" x14ac:dyDescent="0.25">
      <c r="A30746" t="s">
        <v>3805</v>
      </c>
      <c r="B30746" t="s">
        <v>3806</v>
      </c>
      <c r="C30746" t="s">
        <v>3807</v>
      </c>
      <c r="D30746" s="1">
        <v>45580</v>
      </c>
      <c r="E30746" s="2">
        <v>21</v>
      </c>
      <c r="F30746" t="s">
        <v>3808</v>
      </c>
      <c r="G30746" t="s">
        <v>5638</v>
      </c>
    </row>
    <row r="30747" spans="1:7" x14ac:dyDescent="0.25">
      <c r="A30747" t="s">
        <v>3805</v>
      </c>
      <c r="B30747" t="s">
        <v>3806</v>
      </c>
      <c r="C30747" t="s">
        <v>3807</v>
      </c>
      <c r="D30747" s="1">
        <v>45580</v>
      </c>
      <c r="E30747" s="2">
        <v>21</v>
      </c>
      <c r="F30747" t="s">
        <v>3809</v>
      </c>
      <c r="G30747" t="s">
        <v>5638</v>
      </c>
    </row>
    <row r="30748" spans="1:7" x14ac:dyDescent="0.25">
      <c r="A30748" t="s">
        <v>5403</v>
      </c>
      <c r="B30748" t="s">
        <v>5404</v>
      </c>
      <c r="C30748" t="s">
        <v>758</v>
      </c>
      <c r="D30748" s="1">
        <v>45580</v>
      </c>
      <c r="E30748" s="2">
        <v>84</v>
      </c>
      <c r="F30748" t="s">
        <v>5405</v>
      </c>
      <c r="G30748" t="s">
        <v>2977</v>
      </c>
    </row>
    <row r="30749" spans="1:7" x14ac:dyDescent="0.25">
      <c r="A30749">
        <v>1456</v>
      </c>
      <c r="B30749" t="s">
        <v>5259</v>
      </c>
      <c r="C30749" t="s">
        <v>7062</v>
      </c>
      <c r="D30749" s="1">
        <v>45580</v>
      </c>
      <c r="E30749" s="2">
        <v>25</v>
      </c>
      <c r="F30749" t="s">
        <v>7063</v>
      </c>
      <c r="G30749" t="s">
        <v>1289</v>
      </c>
    </row>
    <row r="30750" spans="1:7" x14ac:dyDescent="0.25">
      <c r="A30750" t="s">
        <v>2714</v>
      </c>
      <c r="B30750" t="s">
        <v>2715</v>
      </c>
      <c r="C30750" t="s">
        <v>488</v>
      </c>
      <c r="D30750" s="1">
        <v>45580</v>
      </c>
      <c r="E30750" s="2">
        <v>84</v>
      </c>
      <c r="F30750" t="s">
        <v>2716</v>
      </c>
      <c r="G30750" t="s">
        <v>2977</v>
      </c>
    </row>
    <row r="30751" spans="1:7" x14ac:dyDescent="0.25">
      <c r="A30751" t="s">
        <v>1257</v>
      </c>
      <c r="B30751" t="s">
        <v>1258</v>
      </c>
      <c r="C30751" t="s">
        <v>1259</v>
      </c>
      <c r="D30751" s="1">
        <v>45580</v>
      </c>
      <c r="E30751" s="2">
        <v>83.33</v>
      </c>
      <c r="F30751" t="s">
        <v>1260</v>
      </c>
      <c r="G30751" t="s">
        <v>2977</v>
      </c>
    </row>
    <row r="30752" spans="1:7" x14ac:dyDescent="0.25">
      <c r="A30752" t="s">
        <v>2916</v>
      </c>
      <c r="B30752" t="s">
        <v>624</v>
      </c>
      <c r="C30752" t="s">
        <v>2917</v>
      </c>
      <c r="D30752" s="1">
        <v>45582</v>
      </c>
      <c r="E30752" s="2">
        <v>100</v>
      </c>
      <c r="G30752" t="s">
        <v>2977</v>
      </c>
    </row>
    <row r="30753" spans="1:7" x14ac:dyDescent="0.25">
      <c r="A30753">
        <v>119</v>
      </c>
      <c r="B30753" t="s">
        <v>5593</v>
      </c>
      <c r="C30753" t="s">
        <v>5594</v>
      </c>
      <c r="D30753" s="1">
        <v>45582</v>
      </c>
      <c r="E30753" s="2">
        <v>0</v>
      </c>
      <c r="F30753" t="s">
        <v>5595</v>
      </c>
      <c r="G30753" t="s">
        <v>7064</v>
      </c>
    </row>
    <row r="30754" spans="1:7" x14ac:dyDescent="0.25">
      <c r="A30754">
        <v>119</v>
      </c>
      <c r="B30754" t="s">
        <v>5593</v>
      </c>
      <c r="C30754" t="s">
        <v>5594</v>
      </c>
      <c r="D30754" s="1">
        <v>45582</v>
      </c>
      <c r="E30754" s="2">
        <v>0</v>
      </c>
      <c r="F30754" t="s">
        <v>5596</v>
      </c>
      <c r="G30754" t="s">
        <v>7064</v>
      </c>
    </row>
    <row r="30755" spans="1:7" x14ac:dyDescent="0.25">
      <c r="A30755">
        <v>655</v>
      </c>
      <c r="B30755" t="s">
        <v>6010</v>
      </c>
      <c r="D30755" s="1">
        <v>45582</v>
      </c>
      <c r="E30755" s="2">
        <v>1000</v>
      </c>
      <c r="F30755" t="s">
        <v>6011</v>
      </c>
      <c r="G30755" t="s">
        <v>2977</v>
      </c>
    </row>
    <row r="30756" spans="1:7" x14ac:dyDescent="0.25">
      <c r="A30756">
        <v>300</v>
      </c>
      <c r="B30756" t="s">
        <v>3901</v>
      </c>
      <c r="C30756" t="s">
        <v>997</v>
      </c>
      <c r="D30756" s="1">
        <v>45583</v>
      </c>
      <c r="E30756" s="2">
        <v>1000</v>
      </c>
      <c r="F30756" t="s">
        <v>2328</v>
      </c>
      <c r="G30756" t="s">
        <v>2977</v>
      </c>
    </row>
    <row r="30757" spans="1:7" x14ac:dyDescent="0.25">
      <c r="A30757">
        <v>1458</v>
      </c>
      <c r="B30757" t="s">
        <v>7065</v>
      </c>
      <c r="C30757" t="s">
        <v>6884</v>
      </c>
      <c r="D30757" s="1">
        <v>45583</v>
      </c>
      <c r="E30757" s="2">
        <v>25</v>
      </c>
      <c r="F30757" t="s">
        <v>7066</v>
      </c>
      <c r="G30757" t="s">
        <v>1289</v>
      </c>
    </row>
    <row r="30758" spans="1:7" x14ac:dyDescent="0.25">
      <c r="A30758" t="s">
        <v>1541</v>
      </c>
      <c r="B30758" t="s">
        <v>1542</v>
      </c>
      <c r="C30758" t="s">
        <v>1543</v>
      </c>
      <c r="D30758" s="1">
        <v>45583</v>
      </c>
      <c r="E30758" s="2">
        <v>25</v>
      </c>
      <c r="F30758" t="s">
        <v>1544</v>
      </c>
      <c r="G30758" t="s">
        <v>1289</v>
      </c>
    </row>
    <row r="30759" spans="1:7" x14ac:dyDescent="0.25">
      <c r="A30759" t="s">
        <v>1541</v>
      </c>
      <c r="B30759" t="s">
        <v>1542</v>
      </c>
      <c r="C30759" t="s">
        <v>1543</v>
      </c>
      <c r="D30759" s="1">
        <v>45583</v>
      </c>
      <c r="E30759" s="2">
        <v>25</v>
      </c>
      <c r="F30759" t="s">
        <v>1545</v>
      </c>
      <c r="G30759" t="s">
        <v>1289</v>
      </c>
    </row>
    <row r="30760" spans="1:7" x14ac:dyDescent="0.25">
      <c r="A30760" t="s">
        <v>366</v>
      </c>
      <c r="B30760" t="s">
        <v>367</v>
      </c>
      <c r="C30760" t="s">
        <v>368</v>
      </c>
      <c r="D30760" s="1">
        <v>45583</v>
      </c>
      <c r="E30760" s="2">
        <v>100</v>
      </c>
      <c r="F30760" t="s">
        <v>369</v>
      </c>
      <c r="G30760" t="s">
        <v>310</v>
      </c>
    </row>
    <row r="30761" spans="1:7" x14ac:dyDescent="0.25">
      <c r="A30761">
        <v>1167</v>
      </c>
      <c r="B30761" t="s">
        <v>6696</v>
      </c>
      <c r="D30761" s="1">
        <v>45586</v>
      </c>
      <c r="E30761" s="2">
        <v>1500</v>
      </c>
      <c r="F30761" t="s">
        <v>6697</v>
      </c>
      <c r="G30761" t="s">
        <v>6423</v>
      </c>
    </row>
    <row r="30762" spans="1:7" x14ac:dyDescent="0.25">
      <c r="A30762">
        <v>1250</v>
      </c>
      <c r="B30762" t="s">
        <v>6840</v>
      </c>
      <c r="D30762" s="1">
        <v>45587</v>
      </c>
      <c r="E30762" s="2">
        <v>5000</v>
      </c>
      <c r="G30762" t="s">
        <v>6423</v>
      </c>
    </row>
    <row r="30763" spans="1:7" x14ac:dyDescent="0.25">
      <c r="A30763">
        <v>1250</v>
      </c>
      <c r="B30763" t="s">
        <v>6840</v>
      </c>
      <c r="D30763" s="1">
        <v>45587</v>
      </c>
      <c r="E30763" s="2">
        <v>20000</v>
      </c>
      <c r="G30763" t="s">
        <v>4944</v>
      </c>
    </row>
    <row r="30764" spans="1:7" x14ac:dyDescent="0.25">
      <c r="A30764">
        <v>1459</v>
      </c>
      <c r="B30764" t="s">
        <v>7067</v>
      </c>
      <c r="D30764" s="1">
        <v>45587</v>
      </c>
      <c r="E30764" s="2">
        <v>5000</v>
      </c>
      <c r="F30764" t="s">
        <v>7068</v>
      </c>
      <c r="G30764" t="s">
        <v>6423</v>
      </c>
    </row>
    <row r="30765" spans="1:7" x14ac:dyDescent="0.25">
      <c r="A30765">
        <v>228</v>
      </c>
      <c r="B30765" t="s">
        <v>4141</v>
      </c>
      <c r="C30765" t="s">
        <v>352</v>
      </c>
      <c r="D30765" s="1">
        <v>45587</v>
      </c>
      <c r="E30765" s="2">
        <v>1000</v>
      </c>
      <c r="F30765" t="s">
        <v>1295</v>
      </c>
      <c r="G30765" t="s">
        <v>2977</v>
      </c>
    </row>
    <row r="30766" spans="1:7" x14ac:dyDescent="0.25">
      <c r="A30766" t="s">
        <v>2397</v>
      </c>
      <c r="B30766" t="s">
        <v>2398</v>
      </c>
      <c r="C30766" t="s">
        <v>2399</v>
      </c>
      <c r="D30766" s="1">
        <v>45587</v>
      </c>
      <c r="E30766" s="2">
        <v>0</v>
      </c>
      <c r="F30766" t="s">
        <v>2400</v>
      </c>
      <c r="G30766" t="s">
        <v>2977</v>
      </c>
    </row>
    <row r="30767" spans="1:7" x14ac:dyDescent="0.25">
      <c r="A30767" t="s">
        <v>225</v>
      </c>
      <c r="B30767" t="s">
        <v>226</v>
      </c>
      <c r="C30767" t="s">
        <v>227</v>
      </c>
      <c r="D30767" s="1">
        <v>45587</v>
      </c>
      <c r="E30767" s="2">
        <v>250</v>
      </c>
      <c r="F30767" t="s">
        <v>228</v>
      </c>
      <c r="G30767" t="s">
        <v>6423</v>
      </c>
    </row>
    <row r="30768" spans="1:7" x14ac:dyDescent="0.25">
      <c r="A30768" t="s">
        <v>3190</v>
      </c>
      <c r="B30768" t="s">
        <v>3191</v>
      </c>
      <c r="C30768" t="s">
        <v>3192</v>
      </c>
      <c r="D30768" s="1">
        <v>45587</v>
      </c>
      <c r="E30768" s="2">
        <v>200</v>
      </c>
      <c r="F30768" t="s">
        <v>3193</v>
      </c>
      <c r="G30768" t="s">
        <v>2977</v>
      </c>
    </row>
    <row r="30769" spans="1:7" x14ac:dyDescent="0.25">
      <c r="A30769" t="s">
        <v>195</v>
      </c>
      <c r="B30769" t="s">
        <v>196</v>
      </c>
      <c r="C30769" t="s">
        <v>197</v>
      </c>
      <c r="D30769" s="1">
        <v>45587</v>
      </c>
      <c r="E30769" s="2">
        <v>1500</v>
      </c>
      <c r="F30769" t="s">
        <v>198</v>
      </c>
      <c r="G30769" t="s">
        <v>938</v>
      </c>
    </row>
    <row r="30770" spans="1:7" x14ac:dyDescent="0.25">
      <c r="A30770" t="s">
        <v>5397</v>
      </c>
      <c r="B30770" t="s">
        <v>5398</v>
      </c>
      <c r="C30770" t="s">
        <v>5399</v>
      </c>
      <c r="D30770" s="1">
        <v>45588</v>
      </c>
      <c r="E30770" s="2">
        <v>835</v>
      </c>
      <c r="F30770" t="s">
        <v>5400</v>
      </c>
      <c r="G30770" t="s">
        <v>6423</v>
      </c>
    </row>
    <row r="30771" spans="1:7" x14ac:dyDescent="0.25">
      <c r="A30771">
        <v>1463</v>
      </c>
      <c r="B30771" t="s">
        <v>7069</v>
      </c>
      <c r="C30771" t="s">
        <v>7070</v>
      </c>
      <c r="D30771" s="1">
        <v>45592</v>
      </c>
      <c r="E30771" s="2">
        <v>50</v>
      </c>
      <c r="F30771" t="s">
        <v>7071</v>
      </c>
      <c r="G30771" t="s">
        <v>1289</v>
      </c>
    </row>
    <row r="30772" spans="1:7" x14ac:dyDescent="0.25">
      <c r="A30772" t="s">
        <v>4327</v>
      </c>
      <c r="B30772" t="s">
        <v>4328</v>
      </c>
      <c r="C30772" t="s">
        <v>4329</v>
      </c>
      <c r="D30772" s="1">
        <v>45592</v>
      </c>
      <c r="E30772" s="2">
        <v>1500</v>
      </c>
      <c r="F30772" t="s">
        <v>4330</v>
      </c>
      <c r="G30772" t="s">
        <v>1695</v>
      </c>
    </row>
    <row r="30773" spans="1:7" x14ac:dyDescent="0.25">
      <c r="A30773">
        <v>72</v>
      </c>
      <c r="B30773" t="s">
        <v>6748</v>
      </c>
      <c r="C30773" t="s">
        <v>4974</v>
      </c>
      <c r="D30773" s="1">
        <v>45593</v>
      </c>
      <c r="E30773" s="2">
        <v>1000</v>
      </c>
      <c r="F30773" t="s">
        <v>4975</v>
      </c>
      <c r="G30773" t="s">
        <v>2977</v>
      </c>
    </row>
    <row r="30774" spans="1:7" x14ac:dyDescent="0.25">
      <c r="A30774">
        <v>56</v>
      </c>
      <c r="B30774" t="s">
        <v>5533</v>
      </c>
      <c r="C30774" t="s">
        <v>5534</v>
      </c>
      <c r="D30774" s="1">
        <v>45593</v>
      </c>
      <c r="E30774" s="2">
        <v>25</v>
      </c>
      <c r="F30774" t="s">
        <v>5535</v>
      </c>
      <c r="G30774" t="s">
        <v>1289</v>
      </c>
    </row>
    <row r="30775" spans="1:7" x14ac:dyDescent="0.25">
      <c r="A30775">
        <v>351</v>
      </c>
      <c r="B30775" t="s">
        <v>3999</v>
      </c>
      <c r="C30775" t="s">
        <v>6593</v>
      </c>
      <c r="D30775" s="1">
        <v>45593</v>
      </c>
      <c r="E30775" s="2">
        <v>25</v>
      </c>
      <c r="F30775" t="s">
        <v>6594</v>
      </c>
      <c r="G30775" t="s">
        <v>2977</v>
      </c>
    </row>
    <row r="30776" spans="1:7" x14ac:dyDescent="0.25">
      <c r="A30776" t="s">
        <v>2659</v>
      </c>
      <c r="B30776" t="s">
        <v>2660</v>
      </c>
      <c r="C30776" t="s">
        <v>2661</v>
      </c>
      <c r="D30776" s="1">
        <v>45593</v>
      </c>
      <c r="E30776" s="2">
        <v>25</v>
      </c>
      <c r="F30776" t="s">
        <v>2662</v>
      </c>
      <c r="G30776" t="s">
        <v>1289</v>
      </c>
    </row>
    <row r="30777" spans="1:7" x14ac:dyDescent="0.25">
      <c r="A30777" t="s">
        <v>2890</v>
      </c>
      <c r="B30777" t="s">
        <v>744</v>
      </c>
      <c r="C30777" t="s">
        <v>1355</v>
      </c>
      <c r="D30777" s="1">
        <v>45593</v>
      </c>
      <c r="E30777" s="2">
        <v>1000</v>
      </c>
      <c r="F30777" t="s">
        <v>2891</v>
      </c>
      <c r="G30777" t="s">
        <v>2977</v>
      </c>
    </row>
    <row r="30778" spans="1:7" x14ac:dyDescent="0.25">
      <c r="A30778">
        <v>645</v>
      </c>
      <c r="B30778" t="s">
        <v>5985</v>
      </c>
      <c r="C30778" t="s">
        <v>5386</v>
      </c>
      <c r="D30778" s="1">
        <v>45594</v>
      </c>
      <c r="E30778" s="2">
        <v>1000</v>
      </c>
      <c r="F30778" t="s">
        <v>5953</v>
      </c>
      <c r="G30778" t="s">
        <v>2977</v>
      </c>
    </row>
    <row r="30779" spans="1:7" x14ac:dyDescent="0.25">
      <c r="A30779" t="s">
        <v>2189</v>
      </c>
      <c r="B30779" t="s">
        <v>2190</v>
      </c>
      <c r="D30779" s="1">
        <v>45594</v>
      </c>
      <c r="E30779" s="2">
        <v>1000</v>
      </c>
      <c r="F30779" t="s">
        <v>2191</v>
      </c>
      <c r="G30779" t="s">
        <v>2977</v>
      </c>
    </row>
    <row r="30780" spans="1:7" x14ac:dyDescent="0.25">
      <c r="A30780">
        <v>1464</v>
      </c>
      <c r="B30780" t="s">
        <v>7072</v>
      </c>
      <c r="C30780" t="s">
        <v>3079</v>
      </c>
      <c r="D30780" s="1">
        <v>45594</v>
      </c>
      <c r="E30780" s="2">
        <v>1000</v>
      </c>
      <c r="G30780" t="s">
        <v>2977</v>
      </c>
    </row>
    <row r="30781" spans="1:7" x14ac:dyDescent="0.25">
      <c r="A30781">
        <v>1466</v>
      </c>
      <c r="B30781" t="s">
        <v>7073</v>
      </c>
      <c r="C30781" t="s">
        <v>7074</v>
      </c>
      <c r="D30781" s="1">
        <v>45595</v>
      </c>
      <c r="E30781" s="2">
        <v>50</v>
      </c>
      <c r="F30781" t="s">
        <v>7075</v>
      </c>
      <c r="G30781" t="s">
        <v>1289</v>
      </c>
    </row>
    <row r="30782" spans="1:7" x14ac:dyDescent="0.25">
      <c r="A30782">
        <v>1467</v>
      </c>
      <c r="B30782" t="s">
        <v>5526</v>
      </c>
      <c r="C30782" t="s">
        <v>7076</v>
      </c>
      <c r="D30782" s="1">
        <v>45595</v>
      </c>
      <c r="E30782" s="2">
        <v>25</v>
      </c>
      <c r="F30782" t="s">
        <v>7077</v>
      </c>
      <c r="G30782" t="s">
        <v>1289</v>
      </c>
    </row>
    <row r="30783" spans="1:7" x14ac:dyDescent="0.25">
      <c r="A30783">
        <v>964</v>
      </c>
      <c r="B30783" t="s">
        <v>6429</v>
      </c>
      <c r="C30783" t="s">
        <v>6430</v>
      </c>
      <c r="D30783" s="1">
        <v>45595</v>
      </c>
      <c r="E30783" s="2">
        <v>150</v>
      </c>
      <c r="F30783" t="s">
        <v>6431</v>
      </c>
      <c r="G30783" t="s">
        <v>2977</v>
      </c>
    </row>
    <row r="30784" spans="1:7" x14ac:dyDescent="0.25">
      <c r="A30784">
        <v>392</v>
      </c>
      <c r="B30784" t="s">
        <v>2064</v>
      </c>
      <c r="C30784" t="s">
        <v>668</v>
      </c>
      <c r="D30784" s="1">
        <v>45595</v>
      </c>
      <c r="E30784" s="2">
        <v>100</v>
      </c>
      <c r="G30784" t="s">
        <v>6034</v>
      </c>
    </row>
    <row r="30785" spans="1:7" x14ac:dyDescent="0.25">
      <c r="A30785" t="s">
        <v>4680</v>
      </c>
      <c r="B30785" t="s">
        <v>4681</v>
      </c>
      <c r="C30785" t="s">
        <v>4682</v>
      </c>
      <c r="D30785" s="1">
        <v>45595</v>
      </c>
      <c r="E30785" s="2">
        <v>84</v>
      </c>
      <c r="F30785" t="s">
        <v>4683</v>
      </c>
      <c r="G30785" t="s">
        <v>2977</v>
      </c>
    </row>
    <row r="30786" spans="1:7" x14ac:dyDescent="0.25">
      <c r="A30786" t="s">
        <v>4525</v>
      </c>
      <c r="B30786" t="s">
        <v>4526</v>
      </c>
      <c r="C30786" t="s">
        <v>3574</v>
      </c>
      <c r="D30786" s="1">
        <v>45595</v>
      </c>
      <c r="E30786" s="2">
        <v>84</v>
      </c>
      <c r="F30786" t="s">
        <v>4527</v>
      </c>
      <c r="G30786" t="s">
        <v>2977</v>
      </c>
    </row>
    <row r="30787" spans="1:7" x14ac:dyDescent="0.25">
      <c r="A30787" t="s">
        <v>1124</v>
      </c>
      <c r="B30787" t="s">
        <v>1125</v>
      </c>
      <c r="C30787" t="s">
        <v>1126</v>
      </c>
      <c r="D30787" s="1">
        <v>45595</v>
      </c>
      <c r="E30787" s="2">
        <v>1000</v>
      </c>
      <c r="F30787" t="s">
        <v>1127</v>
      </c>
      <c r="G30787" t="s">
        <v>2977</v>
      </c>
    </row>
    <row r="30788" spans="1:7" x14ac:dyDescent="0.25">
      <c r="A30788" t="s">
        <v>4699</v>
      </c>
      <c r="B30788" t="s">
        <v>4700</v>
      </c>
      <c r="C30788" t="s">
        <v>4701</v>
      </c>
      <c r="D30788" s="1">
        <v>45595</v>
      </c>
      <c r="E30788" s="2">
        <v>84</v>
      </c>
      <c r="F30788" t="s">
        <v>4702</v>
      </c>
      <c r="G30788" t="s">
        <v>2977</v>
      </c>
    </row>
    <row r="30789" spans="1:7" x14ac:dyDescent="0.25">
      <c r="A30789" t="s">
        <v>1426</v>
      </c>
      <c r="B30789" t="s">
        <v>1427</v>
      </c>
      <c r="C30789" t="s">
        <v>826</v>
      </c>
      <c r="D30789" s="1">
        <v>45595</v>
      </c>
      <c r="E30789" s="2">
        <v>84</v>
      </c>
      <c r="F30789" t="s">
        <v>1428</v>
      </c>
      <c r="G30789" t="s">
        <v>2977</v>
      </c>
    </row>
    <row r="30790" spans="1:7" x14ac:dyDescent="0.25">
      <c r="A30790" t="s">
        <v>225</v>
      </c>
      <c r="B30790" t="s">
        <v>226</v>
      </c>
      <c r="C30790" t="s">
        <v>227</v>
      </c>
      <c r="D30790" s="1">
        <v>45595</v>
      </c>
      <c r="E30790" s="2">
        <v>84</v>
      </c>
      <c r="F30790" t="s">
        <v>228</v>
      </c>
      <c r="G30790" t="s">
        <v>2977</v>
      </c>
    </row>
    <row r="30791" spans="1:7" x14ac:dyDescent="0.25">
      <c r="A30791" t="s">
        <v>601</v>
      </c>
      <c r="B30791" t="s">
        <v>602</v>
      </c>
      <c r="C30791" t="s">
        <v>603</v>
      </c>
      <c r="D30791" s="1">
        <v>45596</v>
      </c>
      <c r="E30791" s="2">
        <v>50</v>
      </c>
      <c r="F30791" t="s">
        <v>604</v>
      </c>
      <c r="G30791" t="s">
        <v>1289</v>
      </c>
    </row>
    <row r="30792" spans="1:7" x14ac:dyDescent="0.25">
      <c r="A30792" t="s">
        <v>601</v>
      </c>
      <c r="B30792" t="s">
        <v>602</v>
      </c>
      <c r="C30792" t="s">
        <v>603</v>
      </c>
      <c r="D30792" s="1">
        <v>45596</v>
      </c>
      <c r="E30792" s="2">
        <v>50</v>
      </c>
      <c r="F30792" t="s">
        <v>604</v>
      </c>
      <c r="G30792" t="s">
        <v>1289</v>
      </c>
    </row>
    <row r="30793" spans="1:7" x14ac:dyDescent="0.25">
      <c r="A30793" t="s">
        <v>601</v>
      </c>
      <c r="B30793" t="s">
        <v>602</v>
      </c>
      <c r="C30793" t="s">
        <v>603</v>
      </c>
      <c r="D30793" s="1">
        <v>45596</v>
      </c>
      <c r="E30793" s="2">
        <v>50</v>
      </c>
      <c r="F30793" t="s">
        <v>605</v>
      </c>
      <c r="G30793" t="s">
        <v>1289</v>
      </c>
    </row>
    <row r="30794" spans="1:7" x14ac:dyDescent="0.25">
      <c r="A30794">
        <v>1468</v>
      </c>
      <c r="B30794" t="s">
        <v>7078</v>
      </c>
      <c r="C30794" t="s">
        <v>2952</v>
      </c>
      <c r="D30794" s="1">
        <v>45596</v>
      </c>
      <c r="E30794" s="2">
        <v>25</v>
      </c>
      <c r="F30794" t="s">
        <v>7079</v>
      </c>
      <c r="G30794" t="s">
        <v>1289</v>
      </c>
    </row>
    <row r="30795" spans="1:7" x14ac:dyDescent="0.25">
      <c r="A30795">
        <v>1470</v>
      </c>
      <c r="B30795" t="s">
        <v>2660</v>
      </c>
      <c r="C30795" t="s">
        <v>7080</v>
      </c>
      <c r="D30795" s="1">
        <v>45597</v>
      </c>
      <c r="E30795" s="2">
        <v>30</v>
      </c>
      <c r="F30795" t="s">
        <v>7081</v>
      </c>
      <c r="G30795" t="s">
        <v>1289</v>
      </c>
    </row>
    <row r="30796" spans="1:7" x14ac:dyDescent="0.25">
      <c r="A30796">
        <v>1247</v>
      </c>
      <c r="B30796" t="s">
        <v>6836</v>
      </c>
      <c r="C30796" t="s">
        <v>6837</v>
      </c>
      <c r="D30796" s="1">
        <v>45597</v>
      </c>
      <c r="E30796" s="2">
        <v>5</v>
      </c>
      <c r="F30796" t="s">
        <v>6838</v>
      </c>
      <c r="G30796" t="s">
        <v>5789</v>
      </c>
    </row>
    <row r="30797" spans="1:7" x14ac:dyDescent="0.25">
      <c r="A30797">
        <v>1400</v>
      </c>
      <c r="B30797" t="s">
        <v>6388</v>
      </c>
      <c r="C30797" t="s">
        <v>6964</v>
      </c>
      <c r="D30797" s="1">
        <v>45597</v>
      </c>
      <c r="E30797" s="2">
        <v>5</v>
      </c>
      <c r="F30797" t="s">
        <v>6965</v>
      </c>
      <c r="G30797" t="s">
        <v>5789</v>
      </c>
    </row>
    <row r="30798" spans="1:7" x14ac:dyDescent="0.25">
      <c r="A30798">
        <v>383</v>
      </c>
      <c r="B30798" t="s">
        <v>5772</v>
      </c>
      <c r="C30798" t="s">
        <v>5876</v>
      </c>
      <c r="D30798" s="1">
        <v>45597</v>
      </c>
      <c r="E30798" s="2">
        <v>50</v>
      </c>
      <c r="F30798" t="s">
        <v>5877</v>
      </c>
      <c r="G30798" t="s">
        <v>6428</v>
      </c>
    </row>
    <row r="30799" spans="1:7" x14ac:dyDescent="0.25">
      <c r="A30799">
        <v>341</v>
      </c>
      <c r="B30799" t="s">
        <v>5819</v>
      </c>
      <c r="C30799" t="s">
        <v>5820</v>
      </c>
      <c r="D30799" s="1">
        <v>45597</v>
      </c>
      <c r="E30799" s="2">
        <v>50</v>
      </c>
      <c r="F30799" t="s">
        <v>5821</v>
      </c>
      <c r="G30799" t="s">
        <v>5638</v>
      </c>
    </row>
    <row r="30800" spans="1:7" x14ac:dyDescent="0.25">
      <c r="A30800">
        <v>278</v>
      </c>
      <c r="B30800" t="s">
        <v>2822</v>
      </c>
      <c r="C30800" t="s">
        <v>779</v>
      </c>
      <c r="D30800" s="1">
        <v>45597</v>
      </c>
      <c r="E30800" s="2">
        <v>5</v>
      </c>
      <c r="F30800" t="s">
        <v>5801</v>
      </c>
      <c r="G30800" t="s">
        <v>5789</v>
      </c>
    </row>
    <row r="30801" spans="1:7" x14ac:dyDescent="0.25">
      <c r="A30801">
        <v>276</v>
      </c>
      <c r="B30801" t="s">
        <v>5802</v>
      </c>
      <c r="C30801" t="s">
        <v>5803</v>
      </c>
      <c r="D30801" s="1">
        <v>45597</v>
      </c>
      <c r="E30801" s="2">
        <v>5</v>
      </c>
      <c r="G30801" t="s">
        <v>5789</v>
      </c>
    </row>
    <row r="30802" spans="1:7" x14ac:dyDescent="0.25">
      <c r="A30802">
        <v>851</v>
      </c>
      <c r="B30802" t="s">
        <v>6504</v>
      </c>
      <c r="C30802" t="s">
        <v>6505</v>
      </c>
      <c r="D30802" s="1">
        <v>45597</v>
      </c>
      <c r="E30802" s="2">
        <v>42</v>
      </c>
      <c r="F30802" t="s">
        <v>6506</v>
      </c>
      <c r="G30802" t="s">
        <v>6507</v>
      </c>
    </row>
    <row r="30803" spans="1:7" x14ac:dyDescent="0.25">
      <c r="A30803">
        <v>847</v>
      </c>
      <c r="B30803" t="s">
        <v>6319</v>
      </c>
      <c r="C30803" t="s">
        <v>6320</v>
      </c>
      <c r="D30803" s="1">
        <v>45597</v>
      </c>
      <c r="E30803" s="2">
        <v>25</v>
      </c>
      <c r="F30803" t="s">
        <v>6321</v>
      </c>
      <c r="G30803" t="s">
        <v>2663</v>
      </c>
    </row>
    <row r="30804" spans="1:7" x14ac:dyDescent="0.25">
      <c r="A30804">
        <v>45</v>
      </c>
      <c r="B30804" t="s">
        <v>1578</v>
      </c>
      <c r="C30804" t="s">
        <v>3033</v>
      </c>
      <c r="D30804" s="1">
        <v>45597</v>
      </c>
      <c r="E30804" s="2">
        <v>84</v>
      </c>
      <c r="F30804" t="s">
        <v>5518</v>
      </c>
      <c r="G30804" t="s">
        <v>2977</v>
      </c>
    </row>
    <row r="30805" spans="1:7" x14ac:dyDescent="0.25">
      <c r="A30805">
        <v>68</v>
      </c>
      <c r="B30805" t="s">
        <v>5551</v>
      </c>
      <c r="C30805" t="s">
        <v>5552</v>
      </c>
      <c r="D30805" s="1">
        <v>45597</v>
      </c>
      <c r="E30805" s="2">
        <v>15</v>
      </c>
      <c r="F30805" t="s">
        <v>5553</v>
      </c>
      <c r="G30805" t="s">
        <v>4685</v>
      </c>
    </row>
    <row r="30806" spans="1:7" x14ac:dyDescent="0.25">
      <c r="A30806">
        <v>205</v>
      </c>
      <c r="B30806" t="s">
        <v>5662</v>
      </c>
      <c r="C30806" t="s">
        <v>5663</v>
      </c>
      <c r="D30806" s="1">
        <v>45597</v>
      </c>
      <c r="E30806" s="2">
        <v>84</v>
      </c>
      <c r="F30806" t="s">
        <v>5664</v>
      </c>
      <c r="G30806" t="s">
        <v>6858</v>
      </c>
    </row>
    <row r="30807" spans="1:7" x14ac:dyDescent="0.25">
      <c r="A30807">
        <v>205</v>
      </c>
      <c r="B30807" t="s">
        <v>5662</v>
      </c>
      <c r="C30807" t="s">
        <v>5663</v>
      </c>
      <c r="D30807" s="1">
        <v>45597</v>
      </c>
      <c r="E30807" s="2">
        <v>84</v>
      </c>
      <c r="F30807" t="s">
        <v>5665</v>
      </c>
      <c r="G30807" t="s">
        <v>6858</v>
      </c>
    </row>
    <row r="30808" spans="1:7" x14ac:dyDescent="0.25">
      <c r="A30808">
        <v>127</v>
      </c>
      <c r="B30808" t="s">
        <v>5609</v>
      </c>
      <c r="C30808" t="s">
        <v>1795</v>
      </c>
      <c r="D30808" s="1">
        <v>45597</v>
      </c>
      <c r="E30808" s="2">
        <v>84</v>
      </c>
      <c r="F30808" t="s">
        <v>5610</v>
      </c>
      <c r="G30808" t="s">
        <v>6387</v>
      </c>
    </row>
    <row r="30809" spans="1:7" x14ac:dyDescent="0.25">
      <c r="A30809" t="s">
        <v>4525</v>
      </c>
      <c r="B30809" t="s">
        <v>4526</v>
      </c>
      <c r="C30809" t="s">
        <v>3574</v>
      </c>
      <c r="D30809" s="1">
        <v>45597</v>
      </c>
      <c r="E30809" s="2">
        <v>25</v>
      </c>
      <c r="F30809" t="s">
        <v>4527</v>
      </c>
      <c r="G30809" t="s">
        <v>97</v>
      </c>
    </row>
    <row r="30810" spans="1:7" x14ac:dyDescent="0.25">
      <c r="A30810" t="s">
        <v>4053</v>
      </c>
      <c r="B30810" t="s">
        <v>580</v>
      </c>
      <c r="C30810" t="s">
        <v>4054</v>
      </c>
      <c r="D30810" s="1">
        <v>45597</v>
      </c>
      <c r="E30810" s="2">
        <v>15</v>
      </c>
      <c r="F30810" t="s">
        <v>4055</v>
      </c>
      <c r="G30810" t="s">
        <v>3282</v>
      </c>
    </row>
    <row r="30811" spans="1:7" x14ac:dyDescent="0.25">
      <c r="A30811" t="s">
        <v>4053</v>
      </c>
      <c r="B30811" t="s">
        <v>580</v>
      </c>
      <c r="C30811" t="s">
        <v>4054</v>
      </c>
      <c r="D30811" s="1">
        <v>45597</v>
      </c>
      <c r="E30811" s="2">
        <v>15</v>
      </c>
      <c r="F30811" t="s">
        <v>4055</v>
      </c>
      <c r="G30811" t="s">
        <v>3282</v>
      </c>
    </row>
    <row r="30812" spans="1:7" x14ac:dyDescent="0.25">
      <c r="A30812" t="s">
        <v>4053</v>
      </c>
      <c r="B30812" t="s">
        <v>580</v>
      </c>
      <c r="C30812" t="s">
        <v>4054</v>
      </c>
      <c r="D30812" s="1">
        <v>45597</v>
      </c>
      <c r="E30812" s="2">
        <v>15</v>
      </c>
      <c r="F30812" t="s">
        <v>4056</v>
      </c>
      <c r="G30812" t="s">
        <v>3282</v>
      </c>
    </row>
    <row r="30813" spans="1:7" x14ac:dyDescent="0.25">
      <c r="A30813" t="s">
        <v>2690</v>
      </c>
      <c r="B30813" t="s">
        <v>2691</v>
      </c>
      <c r="C30813" t="s">
        <v>2692</v>
      </c>
      <c r="D30813" s="1">
        <v>45597</v>
      </c>
      <c r="E30813" s="2">
        <v>50</v>
      </c>
      <c r="F30813" t="s">
        <v>2693</v>
      </c>
      <c r="G30813" t="s">
        <v>1715</v>
      </c>
    </row>
    <row r="30814" spans="1:7" x14ac:dyDescent="0.25">
      <c r="A30814" t="s">
        <v>2690</v>
      </c>
      <c r="B30814" t="s">
        <v>2691</v>
      </c>
      <c r="C30814" t="s">
        <v>2692</v>
      </c>
      <c r="D30814" s="1">
        <v>45597</v>
      </c>
      <c r="E30814" s="2">
        <v>50</v>
      </c>
      <c r="F30814" t="s">
        <v>2693</v>
      </c>
      <c r="G30814" t="s">
        <v>1725</v>
      </c>
    </row>
    <row r="30815" spans="1:7" x14ac:dyDescent="0.25">
      <c r="A30815" t="s">
        <v>636</v>
      </c>
      <c r="B30815" t="s">
        <v>637</v>
      </c>
      <c r="C30815" t="s">
        <v>638</v>
      </c>
      <c r="D30815" s="1">
        <v>45597</v>
      </c>
      <c r="E30815" s="2">
        <v>10</v>
      </c>
      <c r="F30815" t="s">
        <v>639</v>
      </c>
      <c r="G30815" t="s">
        <v>471</v>
      </c>
    </row>
    <row r="30816" spans="1:7" x14ac:dyDescent="0.25">
      <c r="A30816" t="s">
        <v>636</v>
      </c>
      <c r="B30816" t="s">
        <v>637</v>
      </c>
      <c r="C30816" t="s">
        <v>638</v>
      </c>
      <c r="D30816" s="1">
        <v>45597</v>
      </c>
      <c r="E30816" s="2">
        <v>10</v>
      </c>
      <c r="F30816" t="s">
        <v>639</v>
      </c>
      <c r="G30816" t="s">
        <v>1695</v>
      </c>
    </row>
    <row r="30817" spans="1:7" x14ac:dyDescent="0.25">
      <c r="A30817" t="s">
        <v>2153</v>
      </c>
      <c r="B30817" t="s">
        <v>614</v>
      </c>
      <c r="C30817" t="s">
        <v>1310</v>
      </c>
      <c r="D30817" s="1">
        <v>45597</v>
      </c>
      <c r="E30817" s="2">
        <v>10</v>
      </c>
      <c r="F30817" t="s">
        <v>2154</v>
      </c>
      <c r="G30817" t="s">
        <v>1245</v>
      </c>
    </row>
    <row r="30818" spans="1:7" x14ac:dyDescent="0.25">
      <c r="A30818" t="s">
        <v>2000</v>
      </c>
      <c r="B30818" t="s">
        <v>2001</v>
      </c>
      <c r="C30818" t="s">
        <v>2002</v>
      </c>
      <c r="D30818" s="1">
        <v>45597</v>
      </c>
      <c r="E30818" s="2">
        <v>100</v>
      </c>
      <c r="F30818" t="s">
        <v>2003</v>
      </c>
      <c r="G30818" t="s">
        <v>2681</v>
      </c>
    </row>
    <row r="30819" spans="1:7" x14ac:dyDescent="0.25">
      <c r="A30819" t="s">
        <v>2000</v>
      </c>
      <c r="B30819" t="s">
        <v>2001</v>
      </c>
      <c r="C30819" t="s">
        <v>2002</v>
      </c>
      <c r="D30819" s="1">
        <v>45597</v>
      </c>
      <c r="E30819" s="2">
        <v>100</v>
      </c>
      <c r="F30819" t="s">
        <v>2004</v>
      </c>
      <c r="G30819" t="s">
        <v>2681</v>
      </c>
    </row>
    <row r="30820" spans="1:7" x14ac:dyDescent="0.25">
      <c r="A30820" t="s">
        <v>1590</v>
      </c>
      <c r="B30820" t="s">
        <v>1591</v>
      </c>
      <c r="C30820" t="s">
        <v>1592</v>
      </c>
      <c r="D30820" s="1">
        <v>45597</v>
      </c>
      <c r="E30820" s="2">
        <v>5</v>
      </c>
      <c r="F30820" t="s">
        <v>1593</v>
      </c>
      <c r="G30820" t="s">
        <v>1245</v>
      </c>
    </row>
    <row r="30821" spans="1:7" x14ac:dyDescent="0.25">
      <c r="A30821" t="s">
        <v>529</v>
      </c>
      <c r="B30821" t="s">
        <v>290</v>
      </c>
      <c r="C30821" t="s">
        <v>530</v>
      </c>
      <c r="D30821" s="1">
        <v>45597</v>
      </c>
      <c r="E30821" s="2">
        <v>25</v>
      </c>
      <c r="F30821" t="s">
        <v>531</v>
      </c>
      <c r="G30821" t="s">
        <v>3282</v>
      </c>
    </row>
    <row r="30822" spans="1:7" x14ac:dyDescent="0.25">
      <c r="A30822" t="s">
        <v>3689</v>
      </c>
      <c r="B30822" t="s">
        <v>3690</v>
      </c>
      <c r="C30822" t="s">
        <v>3691</v>
      </c>
      <c r="D30822" s="1">
        <v>45597</v>
      </c>
      <c r="E30822" s="2">
        <v>34.96</v>
      </c>
      <c r="F30822" t="s">
        <v>3692</v>
      </c>
      <c r="G30822" t="s">
        <v>97</v>
      </c>
    </row>
    <row r="30823" spans="1:7" x14ac:dyDescent="0.25">
      <c r="A30823" t="s">
        <v>2742</v>
      </c>
      <c r="B30823" t="s">
        <v>2743</v>
      </c>
      <c r="C30823" t="s">
        <v>2744</v>
      </c>
      <c r="D30823" s="1">
        <v>45597</v>
      </c>
      <c r="E30823" s="2">
        <v>150</v>
      </c>
      <c r="F30823" t="s">
        <v>2745</v>
      </c>
      <c r="G30823" t="s">
        <v>2746</v>
      </c>
    </row>
    <row r="30824" spans="1:7" x14ac:dyDescent="0.25">
      <c r="A30824" t="s">
        <v>2742</v>
      </c>
      <c r="B30824" t="s">
        <v>2743</v>
      </c>
      <c r="C30824" t="s">
        <v>2744</v>
      </c>
      <c r="D30824" s="1">
        <v>45597</v>
      </c>
      <c r="E30824" s="2">
        <v>150</v>
      </c>
      <c r="F30824" t="s">
        <v>2747</v>
      </c>
      <c r="G30824" t="s">
        <v>2746</v>
      </c>
    </row>
    <row r="30825" spans="1:7" x14ac:dyDescent="0.25">
      <c r="A30825" t="s">
        <v>5385</v>
      </c>
      <c r="B30825" t="s">
        <v>2992</v>
      </c>
      <c r="C30825" t="s">
        <v>5386</v>
      </c>
      <c r="D30825" s="1">
        <v>45597</v>
      </c>
      <c r="E30825" s="2">
        <v>100</v>
      </c>
      <c r="F30825" t="s">
        <v>5387</v>
      </c>
      <c r="G30825" t="s">
        <v>67</v>
      </c>
    </row>
    <row r="30826" spans="1:7" x14ac:dyDescent="0.25">
      <c r="A30826" t="s">
        <v>5385</v>
      </c>
      <c r="B30826" t="s">
        <v>2992</v>
      </c>
      <c r="C30826" t="s">
        <v>5386</v>
      </c>
      <c r="D30826" s="1">
        <v>45597</v>
      </c>
      <c r="E30826" s="2">
        <v>200</v>
      </c>
      <c r="F30826" t="s">
        <v>5387</v>
      </c>
      <c r="G30826" t="s">
        <v>6423</v>
      </c>
    </row>
    <row r="30827" spans="1:7" x14ac:dyDescent="0.25">
      <c r="A30827" t="s">
        <v>3686</v>
      </c>
      <c r="B30827" t="s">
        <v>764</v>
      </c>
      <c r="C30827" t="s">
        <v>3687</v>
      </c>
      <c r="D30827" s="1">
        <v>45597</v>
      </c>
      <c r="E30827" s="2">
        <v>5</v>
      </c>
      <c r="F30827" t="s">
        <v>3688</v>
      </c>
      <c r="G30827" t="s">
        <v>1245</v>
      </c>
    </row>
    <row r="30828" spans="1:7" x14ac:dyDescent="0.25">
      <c r="A30828" t="s">
        <v>3686</v>
      </c>
      <c r="B30828" t="s">
        <v>764</v>
      </c>
      <c r="C30828" t="s">
        <v>3687</v>
      </c>
      <c r="D30828" s="1">
        <v>45597</v>
      </c>
      <c r="E30828" s="2">
        <v>5</v>
      </c>
      <c r="F30828" t="s">
        <v>3688</v>
      </c>
      <c r="G30828" t="s">
        <v>97</v>
      </c>
    </row>
    <row r="30829" spans="1:7" x14ac:dyDescent="0.25">
      <c r="A30829" t="s">
        <v>1803</v>
      </c>
      <c r="B30829" t="s">
        <v>1804</v>
      </c>
      <c r="C30829" t="s">
        <v>1805</v>
      </c>
      <c r="D30829" s="1">
        <v>45597</v>
      </c>
      <c r="E30829" s="2">
        <v>25</v>
      </c>
      <c r="F30829" t="s">
        <v>1806</v>
      </c>
      <c r="G30829" t="s">
        <v>271</v>
      </c>
    </row>
    <row r="30830" spans="1:7" x14ac:dyDescent="0.25">
      <c r="A30830" t="s">
        <v>1803</v>
      </c>
      <c r="B30830" t="s">
        <v>1804</v>
      </c>
      <c r="C30830" t="s">
        <v>1805</v>
      </c>
      <c r="D30830" s="1">
        <v>45597</v>
      </c>
      <c r="E30830" s="2">
        <v>25</v>
      </c>
      <c r="F30830" t="s">
        <v>1806</v>
      </c>
      <c r="G30830" t="s">
        <v>5422</v>
      </c>
    </row>
    <row r="30831" spans="1:7" x14ac:dyDescent="0.25">
      <c r="A30831" t="s">
        <v>322</v>
      </c>
      <c r="B30831" t="s">
        <v>323</v>
      </c>
      <c r="C30831" t="s">
        <v>324</v>
      </c>
      <c r="D30831" s="1">
        <v>45597</v>
      </c>
      <c r="E30831" s="2">
        <v>63</v>
      </c>
      <c r="F30831" t="s">
        <v>325</v>
      </c>
      <c r="G30831" t="s">
        <v>326</v>
      </c>
    </row>
    <row r="30832" spans="1:7" x14ac:dyDescent="0.25">
      <c r="A30832" t="s">
        <v>322</v>
      </c>
      <c r="B30832" t="s">
        <v>323</v>
      </c>
      <c r="C30832" t="s">
        <v>324</v>
      </c>
      <c r="D30832" s="1">
        <v>45597</v>
      </c>
      <c r="E30832" s="2">
        <v>63</v>
      </c>
      <c r="F30832" t="s">
        <v>327</v>
      </c>
      <c r="G30832" t="s">
        <v>326</v>
      </c>
    </row>
    <row r="30833" spans="1:7" x14ac:dyDescent="0.25">
      <c r="A30833" t="s">
        <v>312</v>
      </c>
      <c r="B30833" t="s">
        <v>248</v>
      </c>
      <c r="C30833" t="s">
        <v>313</v>
      </c>
      <c r="D30833" s="1">
        <v>45597</v>
      </c>
      <c r="E30833" s="2">
        <v>50</v>
      </c>
      <c r="F30833" t="s">
        <v>314</v>
      </c>
      <c r="G30833" t="s">
        <v>315</v>
      </c>
    </row>
    <row r="30834" spans="1:7" x14ac:dyDescent="0.25">
      <c r="A30834" t="s">
        <v>263</v>
      </c>
      <c r="B30834" t="s">
        <v>264</v>
      </c>
      <c r="C30834" t="s">
        <v>265</v>
      </c>
      <c r="D30834" s="1">
        <v>45597</v>
      </c>
      <c r="E30834" s="2">
        <v>50</v>
      </c>
      <c r="F30834" t="s">
        <v>266</v>
      </c>
      <c r="G30834" t="s">
        <v>1695</v>
      </c>
    </row>
    <row r="30835" spans="1:7" x14ac:dyDescent="0.25">
      <c r="A30835" t="s">
        <v>3100</v>
      </c>
      <c r="B30835" t="s">
        <v>3101</v>
      </c>
      <c r="C30835" t="s">
        <v>3102</v>
      </c>
      <c r="D30835" s="1">
        <v>45597</v>
      </c>
      <c r="E30835" s="2">
        <v>100</v>
      </c>
      <c r="F30835" t="s">
        <v>3103</v>
      </c>
      <c r="G30835" t="s">
        <v>67</v>
      </c>
    </row>
    <row r="30836" spans="1:7" x14ac:dyDescent="0.25">
      <c r="A30836" t="s">
        <v>4781</v>
      </c>
      <c r="B30836" t="s">
        <v>4782</v>
      </c>
      <c r="C30836" t="s">
        <v>4783</v>
      </c>
      <c r="D30836" s="1">
        <v>45597</v>
      </c>
      <c r="E30836" s="2">
        <v>5</v>
      </c>
      <c r="F30836" t="s">
        <v>4784</v>
      </c>
      <c r="G30836" t="s">
        <v>2663</v>
      </c>
    </row>
    <row r="30837" spans="1:7" x14ac:dyDescent="0.25">
      <c r="A30837" t="s">
        <v>2346</v>
      </c>
      <c r="B30837" t="s">
        <v>371</v>
      </c>
      <c r="C30837" t="s">
        <v>2347</v>
      </c>
      <c r="D30837" s="1">
        <v>45597</v>
      </c>
      <c r="E30837" s="2">
        <v>45</v>
      </c>
      <c r="F30837" t="s">
        <v>2348</v>
      </c>
      <c r="G30837" t="s">
        <v>6666</v>
      </c>
    </row>
    <row r="30838" spans="1:7" x14ac:dyDescent="0.25">
      <c r="A30838" t="s">
        <v>2346</v>
      </c>
      <c r="B30838" t="s">
        <v>371</v>
      </c>
      <c r="C30838" t="s">
        <v>2347</v>
      </c>
      <c r="D30838" s="1">
        <v>45597</v>
      </c>
      <c r="E30838" s="2">
        <v>45</v>
      </c>
      <c r="F30838" t="s">
        <v>2349</v>
      </c>
      <c r="G30838" t="s">
        <v>6666</v>
      </c>
    </row>
    <row r="30839" spans="1:7" x14ac:dyDescent="0.25">
      <c r="A30839" t="s">
        <v>125</v>
      </c>
      <c r="B30839" t="s">
        <v>126</v>
      </c>
      <c r="C30839" t="s">
        <v>127</v>
      </c>
      <c r="D30839" s="1">
        <v>45597</v>
      </c>
      <c r="E30839" s="2">
        <v>5</v>
      </c>
      <c r="F30839" t="s">
        <v>128</v>
      </c>
      <c r="G30839" t="s">
        <v>310</v>
      </c>
    </row>
    <row r="30840" spans="1:7" x14ac:dyDescent="0.25">
      <c r="A30840" t="s">
        <v>2748</v>
      </c>
      <c r="B30840" t="s">
        <v>2749</v>
      </c>
      <c r="C30840" t="s">
        <v>2750</v>
      </c>
      <c r="D30840" s="1">
        <v>45597</v>
      </c>
      <c r="E30840" s="2">
        <v>10</v>
      </c>
      <c r="F30840" t="s">
        <v>2751</v>
      </c>
      <c r="G30840" t="s">
        <v>67</v>
      </c>
    </row>
    <row r="30841" spans="1:7" x14ac:dyDescent="0.25">
      <c r="A30841" t="s">
        <v>2748</v>
      </c>
      <c r="B30841" t="s">
        <v>2749</v>
      </c>
      <c r="C30841" t="s">
        <v>2750</v>
      </c>
      <c r="D30841" s="1">
        <v>45597</v>
      </c>
      <c r="E30841" s="2">
        <v>10</v>
      </c>
      <c r="F30841" t="s">
        <v>2751</v>
      </c>
      <c r="G30841" t="s">
        <v>67</v>
      </c>
    </row>
    <row r="30842" spans="1:7" x14ac:dyDescent="0.25">
      <c r="A30842" t="s">
        <v>2748</v>
      </c>
      <c r="B30842" t="s">
        <v>2749</v>
      </c>
      <c r="C30842" t="s">
        <v>2750</v>
      </c>
      <c r="D30842" s="1">
        <v>45597</v>
      </c>
      <c r="E30842" s="2">
        <v>10</v>
      </c>
      <c r="F30842" t="s">
        <v>2752</v>
      </c>
      <c r="G30842" t="s">
        <v>67</v>
      </c>
    </row>
    <row r="30843" spans="1:7" x14ac:dyDescent="0.25">
      <c r="A30843" t="s">
        <v>2748</v>
      </c>
      <c r="B30843" t="s">
        <v>2749</v>
      </c>
      <c r="C30843" t="s">
        <v>2750</v>
      </c>
      <c r="D30843" s="1">
        <v>45597</v>
      </c>
      <c r="E30843" s="2">
        <v>10</v>
      </c>
      <c r="F30843" t="s">
        <v>2751</v>
      </c>
      <c r="G30843" t="s">
        <v>1695</v>
      </c>
    </row>
    <row r="30844" spans="1:7" x14ac:dyDescent="0.25">
      <c r="A30844" t="s">
        <v>2748</v>
      </c>
      <c r="B30844" t="s">
        <v>2749</v>
      </c>
      <c r="C30844" t="s">
        <v>2750</v>
      </c>
      <c r="D30844" s="1">
        <v>45597</v>
      </c>
      <c r="E30844" s="2">
        <v>10</v>
      </c>
      <c r="F30844" t="s">
        <v>2751</v>
      </c>
      <c r="G30844" t="s">
        <v>1695</v>
      </c>
    </row>
    <row r="30845" spans="1:7" x14ac:dyDescent="0.25">
      <c r="A30845" t="s">
        <v>2748</v>
      </c>
      <c r="B30845" t="s">
        <v>2749</v>
      </c>
      <c r="C30845" t="s">
        <v>2750</v>
      </c>
      <c r="D30845" s="1">
        <v>45597</v>
      </c>
      <c r="E30845" s="2">
        <v>10</v>
      </c>
      <c r="F30845" t="s">
        <v>2752</v>
      </c>
      <c r="G30845" t="s">
        <v>1695</v>
      </c>
    </row>
    <row r="30846" spans="1:7" x14ac:dyDescent="0.25">
      <c r="A30846" t="s">
        <v>5031</v>
      </c>
      <c r="B30846" t="s">
        <v>5032</v>
      </c>
      <c r="C30846" t="s">
        <v>5033</v>
      </c>
      <c r="D30846" s="1">
        <v>45597</v>
      </c>
      <c r="E30846" s="2">
        <v>100</v>
      </c>
      <c r="F30846" t="s">
        <v>5034</v>
      </c>
      <c r="G30846" t="s">
        <v>2663</v>
      </c>
    </row>
    <row r="30847" spans="1:7" x14ac:dyDescent="0.25">
      <c r="A30847" t="s">
        <v>1322</v>
      </c>
      <c r="B30847" t="s">
        <v>1323</v>
      </c>
      <c r="C30847" t="s">
        <v>1324</v>
      </c>
      <c r="D30847" s="1">
        <v>45597</v>
      </c>
      <c r="E30847" s="2">
        <v>100</v>
      </c>
      <c r="F30847" t="s">
        <v>1325</v>
      </c>
      <c r="G30847" t="s">
        <v>1326</v>
      </c>
    </row>
    <row r="30848" spans="1:7" x14ac:dyDescent="0.25">
      <c r="A30848" t="s">
        <v>1322</v>
      </c>
      <c r="B30848" t="s">
        <v>1323</v>
      </c>
      <c r="C30848" t="s">
        <v>1324</v>
      </c>
      <c r="D30848" s="1">
        <v>45597</v>
      </c>
      <c r="E30848" s="2">
        <v>100</v>
      </c>
      <c r="F30848" t="s">
        <v>1325</v>
      </c>
      <c r="G30848" t="s">
        <v>1326</v>
      </c>
    </row>
    <row r="30849" spans="1:7" x14ac:dyDescent="0.25">
      <c r="A30849" t="s">
        <v>1322</v>
      </c>
      <c r="B30849" t="s">
        <v>1323</v>
      </c>
      <c r="C30849" t="s">
        <v>1324</v>
      </c>
      <c r="D30849" s="1">
        <v>45597</v>
      </c>
      <c r="E30849" s="2">
        <v>100</v>
      </c>
      <c r="F30849" t="s">
        <v>1327</v>
      </c>
      <c r="G30849" t="s">
        <v>1326</v>
      </c>
    </row>
    <row r="30850" spans="1:7" x14ac:dyDescent="0.25">
      <c r="A30850" t="s">
        <v>1580</v>
      </c>
      <c r="B30850" t="s">
        <v>1581</v>
      </c>
      <c r="C30850" t="s">
        <v>1582</v>
      </c>
      <c r="D30850" s="1">
        <v>45597</v>
      </c>
      <c r="E30850" s="2">
        <v>20</v>
      </c>
      <c r="F30850" t="s">
        <v>1583</v>
      </c>
      <c r="G30850" t="s">
        <v>9</v>
      </c>
    </row>
    <row r="30851" spans="1:7" x14ac:dyDescent="0.25">
      <c r="A30851" t="s">
        <v>1095</v>
      </c>
      <c r="B30851" t="s">
        <v>1096</v>
      </c>
      <c r="C30851" t="s">
        <v>1097</v>
      </c>
      <c r="D30851" s="1">
        <v>45597</v>
      </c>
      <c r="E30851" s="2">
        <v>15</v>
      </c>
      <c r="F30851" t="s">
        <v>1098</v>
      </c>
      <c r="G30851" t="s">
        <v>114</v>
      </c>
    </row>
    <row r="30852" spans="1:7" x14ac:dyDescent="0.25">
      <c r="A30852" t="s">
        <v>1095</v>
      </c>
      <c r="B30852" t="s">
        <v>1096</v>
      </c>
      <c r="C30852" t="s">
        <v>1097</v>
      </c>
      <c r="D30852" s="1">
        <v>45597</v>
      </c>
      <c r="E30852" s="2">
        <v>15</v>
      </c>
      <c r="F30852" t="s">
        <v>1099</v>
      </c>
      <c r="G30852" t="s">
        <v>114</v>
      </c>
    </row>
    <row r="30853" spans="1:7" x14ac:dyDescent="0.25">
      <c r="A30853" t="s">
        <v>1095</v>
      </c>
      <c r="B30853" t="s">
        <v>1096</v>
      </c>
      <c r="C30853" t="s">
        <v>1097</v>
      </c>
      <c r="D30853" s="1">
        <v>45597</v>
      </c>
      <c r="E30853" s="2">
        <v>15</v>
      </c>
      <c r="F30853" t="s">
        <v>1099</v>
      </c>
      <c r="G30853" t="s">
        <v>114</v>
      </c>
    </row>
    <row r="30854" spans="1:7" x14ac:dyDescent="0.25">
      <c r="A30854" t="s">
        <v>1095</v>
      </c>
      <c r="B30854" t="s">
        <v>1096</v>
      </c>
      <c r="C30854" t="s">
        <v>1097</v>
      </c>
      <c r="D30854" s="1">
        <v>45597</v>
      </c>
      <c r="E30854" s="2">
        <v>15</v>
      </c>
      <c r="F30854" t="s">
        <v>1099</v>
      </c>
      <c r="G30854" t="s">
        <v>114</v>
      </c>
    </row>
    <row r="30855" spans="1:7" x14ac:dyDescent="0.25">
      <c r="A30855" t="s">
        <v>1095</v>
      </c>
      <c r="B30855" t="s">
        <v>1096</v>
      </c>
      <c r="C30855" t="s">
        <v>1097</v>
      </c>
      <c r="D30855" s="1">
        <v>45597</v>
      </c>
      <c r="E30855" s="2">
        <v>10</v>
      </c>
      <c r="F30855" t="s">
        <v>1098</v>
      </c>
      <c r="G30855" t="s">
        <v>257</v>
      </c>
    </row>
    <row r="30856" spans="1:7" x14ac:dyDescent="0.25">
      <c r="A30856" t="s">
        <v>1095</v>
      </c>
      <c r="B30856" t="s">
        <v>1096</v>
      </c>
      <c r="C30856" t="s">
        <v>1097</v>
      </c>
      <c r="D30856" s="1">
        <v>45597</v>
      </c>
      <c r="E30856" s="2">
        <v>10</v>
      </c>
      <c r="F30856" t="s">
        <v>1099</v>
      </c>
      <c r="G30856" t="s">
        <v>257</v>
      </c>
    </row>
    <row r="30857" spans="1:7" x14ac:dyDescent="0.25">
      <c r="A30857" t="s">
        <v>1095</v>
      </c>
      <c r="B30857" t="s">
        <v>1096</v>
      </c>
      <c r="C30857" t="s">
        <v>1097</v>
      </c>
      <c r="D30857" s="1">
        <v>45597</v>
      </c>
      <c r="E30857" s="2">
        <v>10</v>
      </c>
      <c r="F30857" t="s">
        <v>1099</v>
      </c>
      <c r="G30857" t="s">
        <v>257</v>
      </c>
    </row>
    <row r="30858" spans="1:7" x14ac:dyDescent="0.25">
      <c r="A30858" t="s">
        <v>1095</v>
      </c>
      <c r="B30858" t="s">
        <v>1096</v>
      </c>
      <c r="C30858" t="s">
        <v>1097</v>
      </c>
      <c r="D30858" s="1">
        <v>45597</v>
      </c>
      <c r="E30858" s="2">
        <v>10</v>
      </c>
      <c r="F30858" t="s">
        <v>1099</v>
      </c>
      <c r="G30858" t="s">
        <v>257</v>
      </c>
    </row>
    <row r="30859" spans="1:7" x14ac:dyDescent="0.25">
      <c r="A30859" t="s">
        <v>1095</v>
      </c>
      <c r="B30859" t="s">
        <v>1096</v>
      </c>
      <c r="C30859" t="s">
        <v>1097</v>
      </c>
      <c r="D30859" s="1">
        <v>45597</v>
      </c>
      <c r="E30859" s="2">
        <v>10</v>
      </c>
      <c r="F30859" t="s">
        <v>1098</v>
      </c>
      <c r="G30859" t="s">
        <v>828</v>
      </c>
    </row>
    <row r="30860" spans="1:7" x14ac:dyDescent="0.25">
      <c r="A30860" t="s">
        <v>1095</v>
      </c>
      <c r="B30860" t="s">
        <v>1096</v>
      </c>
      <c r="C30860" t="s">
        <v>1097</v>
      </c>
      <c r="D30860" s="1">
        <v>45597</v>
      </c>
      <c r="E30860" s="2">
        <v>10</v>
      </c>
      <c r="F30860" t="s">
        <v>1099</v>
      </c>
      <c r="G30860" t="s">
        <v>828</v>
      </c>
    </row>
    <row r="30861" spans="1:7" x14ac:dyDescent="0.25">
      <c r="A30861" t="s">
        <v>1095</v>
      </c>
      <c r="B30861" t="s">
        <v>1096</v>
      </c>
      <c r="C30861" t="s">
        <v>1097</v>
      </c>
      <c r="D30861" s="1">
        <v>45597</v>
      </c>
      <c r="E30861" s="2">
        <v>10</v>
      </c>
      <c r="F30861" t="s">
        <v>1099</v>
      </c>
      <c r="G30861" t="s">
        <v>828</v>
      </c>
    </row>
    <row r="30862" spans="1:7" x14ac:dyDescent="0.25">
      <c r="A30862" t="s">
        <v>1095</v>
      </c>
      <c r="B30862" t="s">
        <v>1096</v>
      </c>
      <c r="C30862" t="s">
        <v>1097</v>
      </c>
      <c r="D30862" s="1">
        <v>45597</v>
      </c>
      <c r="E30862" s="2">
        <v>10</v>
      </c>
      <c r="F30862" t="s">
        <v>1099</v>
      </c>
      <c r="G30862" t="s">
        <v>828</v>
      </c>
    </row>
    <row r="30863" spans="1:7" x14ac:dyDescent="0.25">
      <c r="A30863" t="s">
        <v>3698</v>
      </c>
      <c r="B30863" t="s">
        <v>3699</v>
      </c>
      <c r="C30863" t="s">
        <v>3700</v>
      </c>
      <c r="D30863" s="1">
        <v>45597</v>
      </c>
      <c r="E30863" s="2">
        <v>150</v>
      </c>
      <c r="F30863" t="s">
        <v>3701</v>
      </c>
      <c r="G30863" t="s">
        <v>2977</v>
      </c>
    </row>
    <row r="30864" spans="1:7" x14ac:dyDescent="0.25">
      <c r="A30864" t="s">
        <v>138</v>
      </c>
      <c r="B30864" t="s">
        <v>139</v>
      </c>
      <c r="C30864" t="s">
        <v>140</v>
      </c>
      <c r="D30864" s="1">
        <v>45597</v>
      </c>
      <c r="E30864" s="2">
        <v>40</v>
      </c>
      <c r="F30864" t="s">
        <v>141</v>
      </c>
      <c r="G30864" t="s">
        <v>1695</v>
      </c>
    </row>
    <row r="30865" spans="1:7" x14ac:dyDescent="0.25">
      <c r="A30865" t="s">
        <v>1492</v>
      </c>
      <c r="B30865" t="s">
        <v>1493</v>
      </c>
      <c r="C30865" t="s">
        <v>1494</v>
      </c>
      <c r="D30865" s="1">
        <v>45597</v>
      </c>
      <c r="E30865" s="2">
        <v>100</v>
      </c>
      <c r="F30865" t="s">
        <v>1495</v>
      </c>
      <c r="G30865" t="s">
        <v>67</v>
      </c>
    </row>
    <row r="30866" spans="1:7" x14ac:dyDescent="0.25">
      <c r="A30866" t="s">
        <v>129</v>
      </c>
      <c r="B30866" t="s">
        <v>130</v>
      </c>
      <c r="C30866" t="s">
        <v>131</v>
      </c>
      <c r="D30866" s="1">
        <v>45597</v>
      </c>
      <c r="E30866" s="2">
        <v>10</v>
      </c>
      <c r="F30866" t="s">
        <v>132</v>
      </c>
      <c r="G30866" t="s">
        <v>9</v>
      </c>
    </row>
    <row r="30867" spans="1:7" x14ac:dyDescent="0.25">
      <c r="A30867" t="s">
        <v>5203</v>
      </c>
      <c r="B30867" t="s">
        <v>15</v>
      </c>
      <c r="C30867" t="s">
        <v>5204</v>
      </c>
      <c r="D30867" s="1">
        <v>45597</v>
      </c>
      <c r="E30867" s="2">
        <v>25</v>
      </c>
      <c r="F30867" t="s">
        <v>5205</v>
      </c>
      <c r="G30867" t="s">
        <v>5789</v>
      </c>
    </row>
    <row r="30868" spans="1:7" x14ac:dyDescent="0.25">
      <c r="A30868" t="s">
        <v>2753</v>
      </c>
      <c r="B30868" t="s">
        <v>740</v>
      </c>
      <c r="C30868" t="s">
        <v>2754</v>
      </c>
      <c r="D30868" s="1">
        <v>45597</v>
      </c>
      <c r="E30868" s="2">
        <v>5</v>
      </c>
      <c r="F30868" t="s">
        <v>2755</v>
      </c>
      <c r="G30868" t="s">
        <v>1440</v>
      </c>
    </row>
    <row r="30869" spans="1:7" x14ac:dyDescent="0.25">
      <c r="A30869" t="s">
        <v>2753</v>
      </c>
      <c r="B30869" t="s">
        <v>740</v>
      </c>
      <c r="C30869" t="s">
        <v>2754</v>
      </c>
      <c r="D30869" s="1">
        <v>45597</v>
      </c>
      <c r="E30869" s="2">
        <v>5</v>
      </c>
      <c r="F30869" t="s">
        <v>2756</v>
      </c>
      <c r="G30869" t="s">
        <v>1440</v>
      </c>
    </row>
    <row r="30870" spans="1:7" x14ac:dyDescent="0.25">
      <c r="A30870" t="s">
        <v>2753</v>
      </c>
      <c r="B30870" t="s">
        <v>740</v>
      </c>
      <c r="C30870" t="s">
        <v>2754</v>
      </c>
      <c r="D30870" s="1">
        <v>45597</v>
      </c>
      <c r="E30870" s="2">
        <v>5</v>
      </c>
      <c r="F30870" t="s">
        <v>2757</v>
      </c>
      <c r="G30870" t="s">
        <v>1440</v>
      </c>
    </row>
    <row r="30871" spans="1:7" x14ac:dyDescent="0.25">
      <c r="A30871" t="s">
        <v>1541</v>
      </c>
      <c r="B30871" t="s">
        <v>1542</v>
      </c>
      <c r="C30871" t="s">
        <v>1543</v>
      </c>
      <c r="D30871" s="1">
        <v>45597</v>
      </c>
      <c r="E30871" s="2">
        <v>20</v>
      </c>
      <c r="F30871" t="s">
        <v>1544</v>
      </c>
      <c r="G30871" t="s">
        <v>114</v>
      </c>
    </row>
    <row r="30872" spans="1:7" x14ac:dyDescent="0.25">
      <c r="A30872" t="s">
        <v>1541</v>
      </c>
      <c r="B30872" t="s">
        <v>1542</v>
      </c>
      <c r="C30872" t="s">
        <v>1543</v>
      </c>
      <c r="D30872" s="1">
        <v>45597</v>
      </c>
      <c r="E30872" s="2">
        <v>20</v>
      </c>
      <c r="F30872" t="s">
        <v>1545</v>
      </c>
      <c r="G30872" t="s">
        <v>114</v>
      </c>
    </row>
    <row r="30873" spans="1:7" x14ac:dyDescent="0.25">
      <c r="A30873" t="s">
        <v>3800</v>
      </c>
      <c r="B30873" t="s">
        <v>1430</v>
      </c>
      <c r="C30873" t="s">
        <v>3801</v>
      </c>
      <c r="D30873" s="1">
        <v>45597</v>
      </c>
      <c r="E30873" s="2">
        <v>10</v>
      </c>
      <c r="F30873" t="s">
        <v>3802</v>
      </c>
      <c r="G30873" t="s">
        <v>2700</v>
      </c>
    </row>
    <row r="30874" spans="1:7" x14ac:dyDescent="0.25">
      <c r="A30874" t="s">
        <v>3800</v>
      </c>
      <c r="B30874" t="s">
        <v>1430</v>
      </c>
      <c r="C30874" t="s">
        <v>3801</v>
      </c>
      <c r="D30874" s="1">
        <v>45597</v>
      </c>
      <c r="E30874" s="2">
        <v>10</v>
      </c>
      <c r="F30874" t="s">
        <v>3802</v>
      </c>
      <c r="G30874" t="s">
        <v>1245</v>
      </c>
    </row>
    <row r="30875" spans="1:7" x14ac:dyDescent="0.25">
      <c r="A30875" t="s">
        <v>4621</v>
      </c>
      <c r="B30875" t="s">
        <v>4622</v>
      </c>
      <c r="C30875" t="s">
        <v>4623</v>
      </c>
      <c r="D30875" s="1">
        <v>45597</v>
      </c>
      <c r="E30875" s="2">
        <v>250</v>
      </c>
      <c r="F30875" t="s">
        <v>4624</v>
      </c>
      <c r="G30875" t="s">
        <v>6332</v>
      </c>
    </row>
    <row r="30876" spans="1:7" x14ac:dyDescent="0.25">
      <c r="A30876" t="s">
        <v>2758</v>
      </c>
      <c r="B30876" t="s">
        <v>2759</v>
      </c>
      <c r="C30876" t="s">
        <v>2760</v>
      </c>
      <c r="D30876" s="1">
        <v>45597</v>
      </c>
      <c r="E30876" s="2">
        <v>15</v>
      </c>
      <c r="F30876" t="s">
        <v>2761</v>
      </c>
      <c r="G30876" t="s">
        <v>3282</v>
      </c>
    </row>
    <row r="30877" spans="1:7" x14ac:dyDescent="0.25">
      <c r="A30877" t="s">
        <v>155</v>
      </c>
      <c r="B30877" t="s">
        <v>156</v>
      </c>
      <c r="C30877" t="s">
        <v>157</v>
      </c>
      <c r="D30877" s="1">
        <v>45597</v>
      </c>
      <c r="E30877" s="2">
        <v>20</v>
      </c>
      <c r="F30877" t="s">
        <v>158</v>
      </c>
      <c r="G30877" t="s">
        <v>5789</v>
      </c>
    </row>
    <row r="30878" spans="1:7" x14ac:dyDescent="0.25">
      <c r="A30878" t="s">
        <v>155</v>
      </c>
      <c r="B30878" t="s">
        <v>156</v>
      </c>
      <c r="C30878" t="s">
        <v>157</v>
      </c>
      <c r="D30878" s="1">
        <v>45597</v>
      </c>
      <c r="E30878" s="2">
        <v>20</v>
      </c>
      <c r="F30878" t="s">
        <v>158</v>
      </c>
      <c r="G30878" t="s">
        <v>5789</v>
      </c>
    </row>
    <row r="30879" spans="1:7" x14ac:dyDescent="0.25">
      <c r="A30879" t="s">
        <v>3247</v>
      </c>
      <c r="B30879" t="s">
        <v>3248</v>
      </c>
      <c r="C30879" t="s">
        <v>3249</v>
      </c>
      <c r="D30879" s="1">
        <v>45597</v>
      </c>
      <c r="E30879" s="2">
        <v>10</v>
      </c>
      <c r="F30879" t="s">
        <v>3250</v>
      </c>
      <c r="G30879" t="s">
        <v>3649</v>
      </c>
    </row>
    <row r="30880" spans="1:7" x14ac:dyDescent="0.25">
      <c r="A30880" t="s">
        <v>2272</v>
      </c>
      <c r="B30880" t="s">
        <v>2273</v>
      </c>
      <c r="C30880" t="s">
        <v>2274</v>
      </c>
      <c r="D30880" s="1">
        <v>45597</v>
      </c>
      <c r="E30880" s="2">
        <v>350</v>
      </c>
      <c r="F30880" t="s">
        <v>2275</v>
      </c>
      <c r="G30880" t="s">
        <v>2663</v>
      </c>
    </row>
    <row r="30881" spans="1:7" x14ac:dyDescent="0.25">
      <c r="A30881" t="s">
        <v>2272</v>
      </c>
      <c r="B30881" t="s">
        <v>2273</v>
      </c>
      <c r="C30881" t="s">
        <v>2274</v>
      </c>
      <c r="D30881" s="1">
        <v>45597</v>
      </c>
      <c r="E30881" s="2">
        <v>350</v>
      </c>
      <c r="F30881" t="s">
        <v>2276</v>
      </c>
      <c r="G30881" t="s">
        <v>2663</v>
      </c>
    </row>
    <row r="30882" spans="1:7" x14ac:dyDescent="0.25">
      <c r="A30882" t="s">
        <v>2272</v>
      </c>
      <c r="B30882" t="s">
        <v>2273</v>
      </c>
      <c r="C30882" t="s">
        <v>2274</v>
      </c>
      <c r="D30882" s="1">
        <v>45597</v>
      </c>
      <c r="E30882" s="2">
        <v>41.67</v>
      </c>
      <c r="F30882" t="s">
        <v>2275</v>
      </c>
      <c r="G30882" t="s">
        <v>3650</v>
      </c>
    </row>
    <row r="30883" spans="1:7" x14ac:dyDescent="0.25">
      <c r="A30883" t="s">
        <v>2272</v>
      </c>
      <c r="B30883" t="s">
        <v>2273</v>
      </c>
      <c r="C30883" t="s">
        <v>2274</v>
      </c>
      <c r="D30883" s="1">
        <v>45597</v>
      </c>
      <c r="E30883" s="2">
        <v>41.67</v>
      </c>
      <c r="F30883" t="s">
        <v>2276</v>
      </c>
      <c r="G30883" t="s">
        <v>3650</v>
      </c>
    </row>
    <row r="30884" spans="1:7" x14ac:dyDescent="0.25">
      <c r="A30884" t="s">
        <v>2272</v>
      </c>
      <c r="B30884" t="s">
        <v>2273</v>
      </c>
      <c r="C30884" t="s">
        <v>2274</v>
      </c>
      <c r="D30884" s="1">
        <v>45597</v>
      </c>
      <c r="E30884" s="2">
        <v>83.33</v>
      </c>
      <c r="F30884" t="s">
        <v>2275</v>
      </c>
      <c r="G30884" t="s">
        <v>2977</v>
      </c>
    </row>
    <row r="30885" spans="1:7" x14ac:dyDescent="0.25">
      <c r="A30885" t="s">
        <v>2272</v>
      </c>
      <c r="B30885" t="s">
        <v>2273</v>
      </c>
      <c r="C30885" t="s">
        <v>2274</v>
      </c>
      <c r="D30885" s="1">
        <v>45597</v>
      </c>
      <c r="E30885" s="2">
        <v>83.33</v>
      </c>
      <c r="F30885" t="s">
        <v>2276</v>
      </c>
      <c r="G30885" t="s">
        <v>2977</v>
      </c>
    </row>
    <row r="30886" spans="1:7" x14ac:dyDescent="0.25">
      <c r="A30886" t="s">
        <v>2245</v>
      </c>
      <c r="B30886" t="s">
        <v>2246</v>
      </c>
      <c r="C30886" t="s">
        <v>2247</v>
      </c>
      <c r="D30886" s="1">
        <v>45597</v>
      </c>
      <c r="E30886" s="2">
        <v>10</v>
      </c>
      <c r="F30886" t="s">
        <v>2248</v>
      </c>
      <c r="G30886" t="s">
        <v>6257</v>
      </c>
    </row>
    <row r="30887" spans="1:7" x14ac:dyDescent="0.25">
      <c r="A30887" t="s">
        <v>2245</v>
      </c>
      <c r="B30887" t="s">
        <v>2246</v>
      </c>
      <c r="C30887" t="s">
        <v>2247</v>
      </c>
      <c r="D30887" s="1">
        <v>45597</v>
      </c>
      <c r="E30887" s="2">
        <v>10</v>
      </c>
      <c r="F30887" t="s">
        <v>2249</v>
      </c>
      <c r="G30887" t="s">
        <v>6257</v>
      </c>
    </row>
    <row r="30888" spans="1:7" x14ac:dyDescent="0.25">
      <c r="A30888" t="s">
        <v>4665</v>
      </c>
      <c r="B30888" t="s">
        <v>4666</v>
      </c>
      <c r="C30888" t="s">
        <v>4667</v>
      </c>
      <c r="D30888" s="1">
        <v>45597</v>
      </c>
      <c r="E30888" s="2">
        <v>50</v>
      </c>
      <c r="F30888" t="s">
        <v>4668</v>
      </c>
      <c r="G30888" t="s">
        <v>1245</v>
      </c>
    </row>
    <row r="30889" spans="1:7" x14ac:dyDescent="0.25">
      <c r="A30889" t="s">
        <v>4665</v>
      </c>
      <c r="B30889" t="s">
        <v>4666</v>
      </c>
      <c r="C30889" t="s">
        <v>4667</v>
      </c>
      <c r="D30889" s="1">
        <v>45597</v>
      </c>
      <c r="E30889" s="2">
        <v>50</v>
      </c>
      <c r="F30889" t="s">
        <v>4669</v>
      </c>
      <c r="G30889" t="s">
        <v>1245</v>
      </c>
    </row>
    <row r="30890" spans="1:7" x14ac:dyDescent="0.25">
      <c r="A30890" t="s">
        <v>4665</v>
      </c>
      <c r="B30890" t="s">
        <v>4666</v>
      </c>
      <c r="C30890" t="s">
        <v>4667</v>
      </c>
      <c r="D30890" s="1">
        <v>45597</v>
      </c>
      <c r="E30890" s="2">
        <v>50</v>
      </c>
      <c r="F30890" t="s">
        <v>4670</v>
      </c>
      <c r="G30890" t="s">
        <v>1245</v>
      </c>
    </row>
    <row r="30891" spans="1:7" x14ac:dyDescent="0.25">
      <c r="A30891" t="s">
        <v>4665</v>
      </c>
      <c r="B30891" t="s">
        <v>4666</v>
      </c>
      <c r="C30891" t="s">
        <v>4667</v>
      </c>
      <c r="D30891" s="1">
        <v>45597</v>
      </c>
      <c r="E30891" s="2">
        <v>50</v>
      </c>
      <c r="F30891" t="s">
        <v>4668</v>
      </c>
      <c r="G30891" t="s">
        <v>276</v>
      </c>
    </row>
    <row r="30892" spans="1:7" x14ac:dyDescent="0.25">
      <c r="A30892" t="s">
        <v>4665</v>
      </c>
      <c r="B30892" t="s">
        <v>4666</v>
      </c>
      <c r="C30892" t="s">
        <v>4667</v>
      </c>
      <c r="D30892" s="1">
        <v>45597</v>
      </c>
      <c r="E30892" s="2">
        <v>50</v>
      </c>
      <c r="F30892" t="s">
        <v>4669</v>
      </c>
      <c r="G30892" t="s">
        <v>276</v>
      </c>
    </row>
    <row r="30893" spans="1:7" x14ac:dyDescent="0.25">
      <c r="A30893" t="s">
        <v>4665</v>
      </c>
      <c r="B30893" t="s">
        <v>4666</v>
      </c>
      <c r="C30893" t="s">
        <v>4667</v>
      </c>
      <c r="D30893" s="1">
        <v>45597</v>
      </c>
      <c r="E30893" s="2">
        <v>50</v>
      </c>
      <c r="F30893" t="s">
        <v>4670</v>
      </c>
      <c r="G30893" t="s">
        <v>276</v>
      </c>
    </row>
    <row r="30894" spans="1:7" x14ac:dyDescent="0.25">
      <c r="A30894" t="s">
        <v>178</v>
      </c>
      <c r="B30894" t="s">
        <v>179</v>
      </c>
      <c r="C30894" t="s">
        <v>180</v>
      </c>
      <c r="D30894" s="1">
        <v>45597</v>
      </c>
      <c r="E30894" s="2">
        <v>5</v>
      </c>
      <c r="F30894" t="s">
        <v>181</v>
      </c>
      <c r="G30894" t="s">
        <v>182</v>
      </c>
    </row>
    <row r="30895" spans="1:7" x14ac:dyDescent="0.25">
      <c r="A30895" t="s">
        <v>709</v>
      </c>
      <c r="B30895" t="s">
        <v>710</v>
      </c>
      <c r="C30895" t="s">
        <v>705</v>
      </c>
      <c r="D30895" s="1">
        <v>45597</v>
      </c>
      <c r="E30895" s="2">
        <v>84</v>
      </c>
      <c r="F30895" t="s">
        <v>711</v>
      </c>
      <c r="G30895" t="s">
        <v>3225</v>
      </c>
    </row>
    <row r="30896" spans="1:7" x14ac:dyDescent="0.25">
      <c r="A30896" t="s">
        <v>709</v>
      </c>
      <c r="B30896" t="s">
        <v>710</v>
      </c>
      <c r="C30896" t="s">
        <v>705</v>
      </c>
      <c r="D30896" s="1">
        <v>45597</v>
      </c>
      <c r="E30896" s="2">
        <v>84</v>
      </c>
      <c r="F30896" t="s">
        <v>712</v>
      </c>
      <c r="G30896" t="s">
        <v>3225</v>
      </c>
    </row>
    <row r="30897" spans="1:7" x14ac:dyDescent="0.25">
      <c r="A30897" t="s">
        <v>709</v>
      </c>
      <c r="B30897" t="s">
        <v>710</v>
      </c>
      <c r="C30897" t="s">
        <v>705</v>
      </c>
      <c r="D30897" s="1">
        <v>45597</v>
      </c>
      <c r="E30897" s="2">
        <v>84</v>
      </c>
      <c r="F30897" t="s">
        <v>712</v>
      </c>
      <c r="G30897" t="s">
        <v>3225</v>
      </c>
    </row>
    <row r="30898" spans="1:7" x14ac:dyDescent="0.25">
      <c r="A30898" t="s">
        <v>493</v>
      </c>
      <c r="B30898" t="s">
        <v>494</v>
      </c>
      <c r="C30898" t="s">
        <v>495</v>
      </c>
      <c r="D30898" s="1">
        <v>45597</v>
      </c>
      <c r="E30898" s="2">
        <v>15</v>
      </c>
      <c r="F30898" t="s">
        <v>496</v>
      </c>
      <c r="G30898" t="s">
        <v>310</v>
      </c>
    </row>
    <row r="30899" spans="1:7" x14ac:dyDescent="0.25">
      <c r="A30899" t="s">
        <v>493</v>
      </c>
      <c r="B30899" t="s">
        <v>494</v>
      </c>
      <c r="C30899" t="s">
        <v>495</v>
      </c>
      <c r="D30899" s="1">
        <v>45597</v>
      </c>
      <c r="E30899" s="2">
        <v>15</v>
      </c>
      <c r="F30899" t="s">
        <v>497</v>
      </c>
      <c r="G30899" t="s">
        <v>310</v>
      </c>
    </row>
    <row r="30900" spans="1:7" x14ac:dyDescent="0.25">
      <c r="A30900" t="s">
        <v>493</v>
      </c>
      <c r="B30900" t="s">
        <v>494</v>
      </c>
      <c r="C30900" t="s">
        <v>495</v>
      </c>
      <c r="D30900" s="1">
        <v>45597</v>
      </c>
      <c r="E30900" s="2">
        <v>25</v>
      </c>
      <c r="F30900" t="s">
        <v>496</v>
      </c>
      <c r="G30900" t="s">
        <v>2456</v>
      </c>
    </row>
    <row r="30901" spans="1:7" x14ac:dyDescent="0.25">
      <c r="A30901" t="s">
        <v>493</v>
      </c>
      <c r="B30901" t="s">
        <v>494</v>
      </c>
      <c r="C30901" t="s">
        <v>495</v>
      </c>
      <c r="D30901" s="1">
        <v>45597</v>
      </c>
      <c r="E30901" s="2">
        <v>25</v>
      </c>
      <c r="F30901" t="s">
        <v>497</v>
      </c>
      <c r="G30901" t="s">
        <v>2456</v>
      </c>
    </row>
    <row r="30902" spans="1:7" x14ac:dyDescent="0.25">
      <c r="A30902" t="s">
        <v>1464</v>
      </c>
      <c r="B30902" t="s">
        <v>1465</v>
      </c>
      <c r="C30902" t="s">
        <v>627</v>
      </c>
      <c r="D30902" s="1">
        <v>45597</v>
      </c>
      <c r="E30902" s="2">
        <v>20</v>
      </c>
      <c r="F30902" t="s">
        <v>1466</v>
      </c>
      <c r="G30902" t="s">
        <v>478</v>
      </c>
    </row>
    <row r="30903" spans="1:7" x14ac:dyDescent="0.25">
      <c r="A30903" t="s">
        <v>1464</v>
      </c>
      <c r="B30903" t="s">
        <v>1465</v>
      </c>
      <c r="C30903" t="s">
        <v>627</v>
      </c>
      <c r="D30903" s="1">
        <v>45597</v>
      </c>
      <c r="E30903" s="2">
        <v>20</v>
      </c>
      <c r="F30903" t="s">
        <v>1466</v>
      </c>
      <c r="G30903" t="s">
        <v>478</v>
      </c>
    </row>
    <row r="30904" spans="1:7" x14ac:dyDescent="0.25">
      <c r="A30904" t="s">
        <v>169</v>
      </c>
      <c r="B30904" t="s">
        <v>170</v>
      </c>
      <c r="C30904" t="s">
        <v>171</v>
      </c>
      <c r="D30904" s="1">
        <v>45597</v>
      </c>
      <c r="E30904" s="2">
        <v>10</v>
      </c>
      <c r="F30904" t="s">
        <v>172</v>
      </c>
      <c r="G30904" t="s">
        <v>1245</v>
      </c>
    </row>
    <row r="30905" spans="1:7" x14ac:dyDescent="0.25">
      <c r="A30905" t="s">
        <v>169</v>
      </c>
      <c r="B30905" t="s">
        <v>170</v>
      </c>
      <c r="C30905" t="s">
        <v>171</v>
      </c>
      <c r="D30905" s="1">
        <v>45597</v>
      </c>
      <c r="E30905" s="2">
        <v>10</v>
      </c>
      <c r="F30905" t="s">
        <v>173</v>
      </c>
      <c r="G30905" t="s">
        <v>1245</v>
      </c>
    </row>
    <row r="30906" spans="1:7" x14ac:dyDescent="0.25">
      <c r="A30906" t="s">
        <v>164</v>
      </c>
      <c r="B30906" t="s">
        <v>165</v>
      </c>
      <c r="C30906" t="s">
        <v>166</v>
      </c>
      <c r="D30906" s="1">
        <v>45597</v>
      </c>
      <c r="E30906" s="2">
        <v>25</v>
      </c>
      <c r="F30906" t="s">
        <v>167</v>
      </c>
      <c r="G30906" t="s">
        <v>1695</v>
      </c>
    </row>
    <row r="30907" spans="1:7" x14ac:dyDescent="0.25">
      <c r="A30907" t="s">
        <v>164</v>
      </c>
      <c r="B30907" t="s">
        <v>165</v>
      </c>
      <c r="C30907" t="s">
        <v>166</v>
      </c>
      <c r="D30907" s="1">
        <v>45597</v>
      </c>
      <c r="E30907" s="2">
        <v>25</v>
      </c>
      <c r="F30907" t="s">
        <v>168</v>
      </c>
      <c r="G30907" t="s">
        <v>1695</v>
      </c>
    </row>
    <row r="30908" spans="1:7" x14ac:dyDescent="0.25">
      <c r="A30908" t="s">
        <v>164</v>
      </c>
      <c r="B30908" t="s">
        <v>165</v>
      </c>
      <c r="C30908" t="s">
        <v>166</v>
      </c>
      <c r="D30908" s="1">
        <v>45597</v>
      </c>
      <c r="E30908" s="2">
        <v>20</v>
      </c>
      <c r="F30908" t="s">
        <v>167</v>
      </c>
      <c r="G30908" t="s">
        <v>3613</v>
      </c>
    </row>
    <row r="30909" spans="1:7" x14ac:dyDescent="0.25">
      <c r="A30909" t="s">
        <v>164</v>
      </c>
      <c r="B30909" t="s">
        <v>165</v>
      </c>
      <c r="C30909" t="s">
        <v>166</v>
      </c>
      <c r="D30909" s="1">
        <v>45597</v>
      </c>
      <c r="E30909" s="2">
        <v>20</v>
      </c>
      <c r="F30909" t="s">
        <v>168</v>
      </c>
      <c r="G30909" t="s">
        <v>3613</v>
      </c>
    </row>
    <row r="30910" spans="1:7" x14ac:dyDescent="0.25">
      <c r="A30910" t="s">
        <v>164</v>
      </c>
      <c r="B30910" t="s">
        <v>165</v>
      </c>
      <c r="C30910" t="s">
        <v>166</v>
      </c>
      <c r="D30910" s="1">
        <v>45597</v>
      </c>
      <c r="E30910" s="2">
        <v>20</v>
      </c>
      <c r="F30910" t="s">
        <v>167</v>
      </c>
      <c r="G30910" t="s">
        <v>97</v>
      </c>
    </row>
    <row r="30911" spans="1:7" x14ac:dyDescent="0.25">
      <c r="A30911" t="s">
        <v>164</v>
      </c>
      <c r="B30911" t="s">
        <v>165</v>
      </c>
      <c r="C30911" t="s">
        <v>166</v>
      </c>
      <c r="D30911" s="1">
        <v>45597</v>
      </c>
      <c r="E30911" s="2">
        <v>20</v>
      </c>
      <c r="F30911" t="s">
        <v>168</v>
      </c>
      <c r="G30911" t="s">
        <v>97</v>
      </c>
    </row>
    <row r="30912" spans="1:7" x14ac:dyDescent="0.25">
      <c r="A30912" t="s">
        <v>5995</v>
      </c>
      <c r="B30912" t="s">
        <v>4782</v>
      </c>
      <c r="C30912" t="s">
        <v>5884</v>
      </c>
      <c r="D30912" s="1">
        <v>45600</v>
      </c>
      <c r="E30912" s="2">
        <v>0</v>
      </c>
      <c r="F30912" t="s">
        <v>5996</v>
      </c>
      <c r="G30912" t="s">
        <v>2977</v>
      </c>
    </row>
    <row r="30913" spans="1:7" x14ac:dyDescent="0.25">
      <c r="A30913" t="s">
        <v>121</v>
      </c>
      <c r="B30913" t="s">
        <v>122</v>
      </c>
      <c r="C30913" t="s">
        <v>123</v>
      </c>
      <c r="D30913" s="1">
        <v>45600</v>
      </c>
      <c r="E30913" s="2">
        <v>500</v>
      </c>
      <c r="F30913" t="s">
        <v>124</v>
      </c>
      <c r="G30913" t="s">
        <v>2977</v>
      </c>
    </row>
    <row r="30914" spans="1:7" x14ac:dyDescent="0.25">
      <c r="A30914" t="s">
        <v>328</v>
      </c>
      <c r="B30914" t="s">
        <v>329</v>
      </c>
      <c r="C30914" t="s">
        <v>330</v>
      </c>
      <c r="D30914" s="1">
        <v>45600</v>
      </c>
      <c r="E30914" s="2">
        <v>100</v>
      </c>
      <c r="F30914" t="s">
        <v>331</v>
      </c>
      <c r="G30914" t="s">
        <v>1289</v>
      </c>
    </row>
    <row r="30915" spans="1:7" x14ac:dyDescent="0.25">
      <c r="A30915" t="s">
        <v>328</v>
      </c>
      <c r="B30915" t="s">
        <v>329</v>
      </c>
      <c r="C30915" t="s">
        <v>330</v>
      </c>
      <c r="D30915" s="1">
        <v>45600</v>
      </c>
      <c r="E30915" s="2">
        <v>100</v>
      </c>
      <c r="F30915" t="s">
        <v>332</v>
      </c>
      <c r="G30915" t="s">
        <v>1289</v>
      </c>
    </row>
    <row r="30916" spans="1:7" x14ac:dyDescent="0.25">
      <c r="A30916" t="s">
        <v>388</v>
      </c>
      <c r="B30916" t="s">
        <v>389</v>
      </c>
      <c r="D30916" s="1">
        <v>45600</v>
      </c>
      <c r="E30916" s="2">
        <v>500</v>
      </c>
      <c r="G30916" t="s">
        <v>1268</v>
      </c>
    </row>
    <row r="30917" spans="1:7" x14ac:dyDescent="0.25">
      <c r="A30917">
        <v>1001</v>
      </c>
      <c r="B30917" t="s">
        <v>6473</v>
      </c>
      <c r="C30917" t="s">
        <v>5793</v>
      </c>
      <c r="D30917" s="1">
        <v>45600</v>
      </c>
      <c r="E30917" s="2">
        <v>50</v>
      </c>
      <c r="F30917" t="s">
        <v>6474</v>
      </c>
      <c r="G30917" t="s">
        <v>1289</v>
      </c>
    </row>
    <row r="30918" spans="1:7" x14ac:dyDescent="0.25">
      <c r="A30918">
        <v>1475</v>
      </c>
      <c r="B30918" t="s">
        <v>2410</v>
      </c>
      <c r="C30918" t="s">
        <v>6231</v>
      </c>
      <c r="D30918" s="1">
        <v>45600</v>
      </c>
      <c r="E30918" s="2">
        <v>25</v>
      </c>
      <c r="F30918" t="s">
        <v>7082</v>
      </c>
      <c r="G30918" t="s">
        <v>1289</v>
      </c>
    </row>
    <row r="30919" spans="1:7" x14ac:dyDescent="0.25">
      <c r="A30919">
        <v>1476</v>
      </c>
      <c r="B30919" t="s">
        <v>7083</v>
      </c>
      <c r="C30919" t="s">
        <v>7084</v>
      </c>
      <c r="D30919" s="1">
        <v>45600</v>
      </c>
      <c r="E30919" s="2">
        <v>25</v>
      </c>
      <c r="F30919" t="s">
        <v>7085</v>
      </c>
      <c r="G30919" t="s">
        <v>1289</v>
      </c>
    </row>
    <row r="30920" spans="1:7" x14ac:dyDescent="0.25">
      <c r="A30920">
        <v>1480</v>
      </c>
      <c r="B30920" t="s">
        <v>774</v>
      </c>
      <c r="C30920" t="s">
        <v>171</v>
      </c>
      <c r="D30920" s="1">
        <v>45600</v>
      </c>
      <c r="E30920" s="2">
        <v>50</v>
      </c>
      <c r="F30920" t="s">
        <v>7086</v>
      </c>
      <c r="G30920" t="s">
        <v>1289</v>
      </c>
    </row>
    <row r="30921" spans="1:7" x14ac:dyDescent="0.25">
      <c r="A30921">
        <v>1483</v>
      </c>
      <c r="B30921" t="s">
        <v>7087</v>
      </c>
      <c r="C30921" t="s">
        <v>7088</v>
      </c>
      <c r="D30921" s="1">
        <v>45601</v>
      </c>
      <c r="E30921" s="2">
        <v>25</v>
      </c>
      <c r="F30921" t="s">
        <v>7089</v>
      </c>
      <c r="G30921" t="s">
        <v>1289</v>
      </c>
    </row>
    <row r="30922" spans="1:7" x14ac:dyDescent="0.25">
      <c r="A30922">
        <v>1484</v>
      </c>
      <c r="B30922" t="s">
        <v>7090</v>
      </c>
      <c r="C30922" t="s">
        <v>157</v>
      </c>
      <c r="D30922" s="1">
        <v>45601</v>
      </c>
      <c r="E30922" s="2">
        <v>25</v>
      </c>
      <c r="F30922" t="s">
        <v>7091</v>
      </c>
      <c r="G30922" t="s">
        <v>1289</v>
      </c>
    </row>
    <row r="30923" spans="1:7" x14ac:dyDescent="0.25">
      <c r="A30923" t="s">
        <v>4996</v>
      </c>
      <c r="B30923" t="s">
        <v>4997</v>
      </c>
      <c r="D30923" s="1">
        <v>45601</v>
      </c>
      <c r="E30923" s="2">
        <v>1000</v>
      </c>
      <c r="F30923" t="s">
        <v>4998</v>
      </c>
      <c r="G30923" t="s">
        <v>2977</v>
      </c>
    </row>
    <row r="30924" spans="1:7" x14ac:dyDescent="0.25">
      <c r="A30924" t="s">
        <v>5390</v>
      </c>
      <c r="B30924" t="s">
        <v>5391</v>
      </c>
      <c r="C30924" t="s">
        <v>2801</v>
      </c>
      <c r="D30924" s="1">
        <v>45601</v>
      </c>
      <c r="E30924" s="2">
        <v>300</v>
      </c>
      <c r="F30924" t="s">
        <v>5392</v>
      </c>
      <c r="G30924" t="s">
        <v>2977</v>
      </c>
    </row>
    <row r="30925" spans="1:7" x14ac:dyDescent="0.25">
      <c r="A30925" t="s">
        <v>4115</v>
      </c>
      <c r="B30925" t="s">
        <v>4116</v>
      </c>
      <c r="C30925" t="s">
        <v>947</v>
      </c>
      <c r="D30925" s="1">
        <v>45602</v>
      </c>
      <c r="E30925" s="2">
        <v>500</v>
      </c>
      <c r="F30925" t="s">
        <v>4117</v>
      </c>
      <c r="G30925" t="s">
        <v>2977</v>
      </c>
    </row>
    <row r="30926" spans="1:7" x14ac:dyDescent="0.25">
      <c r="A30926" t="s">
        <v>4115</v>
      </c>
      <c r="B30926" t="s">
        <v>4116</v>
      </c>
      <c r="C30926" t="s">
        <v>947</v>
      </c>
      <c r="D30926" s="1">
        <v>45602</v>
      </c>
      <c r="E30926" s="2">
        <v>500</v>
      </c>
      <c r="F30926" t="s">
        <v>4118</v>
      </c>
      <c r="G30926" t="s">
        <v>2977</v>
      </c>
    </row>
    <row r="30927" spans="1:7" x14ac:dyDescent="0.25">
      <c r="A30927">
        <v>691</v>
      </c>
      <c r="B30927" t="s">
        <v>3146</v>
      </c>
      <c r="C30927" t="s">
        <v>4536</v>
      </c>
      <c r="D30927" s="1">
        <v>45602</v>
      </c>
      <c r="E30927" s="2">
        <v>200</v>
      </c>
      <c r="G30927" t="s">
        <v>186</v>
      </c>
    </row>
    <row r="30928" spans="1:7" x14ac:dyDescent="0.25">
      <c r="A30928" t="s">
        <v>482</v>
      </c>
      <c r="B30928" t="s">
        <v>483</v>
      </c>
      <c r="C30928" t="s">
        <v>484</v>
      </c>
      <c r="D30928" s="1">
        <v>45602</v>
      </c>
      <c r="E30928" s="2">
        <v>83.33</v>
      </c>
      <c r="F30928" t="s">
        <v>485</v>
      </c>
      <c r="G30928" t="s">
        <v>2977</v>
      </c>
    </row>
    <row r="30929" spans="1:7" x14ac:dyDescent="0.25">
      <c r="A30929" t="s">
        <v>482</v>
      </c>
      <c r="B30929" t="s">
        <v>483</v>
      </c>
      <c r="C30929" t="s">
        <v>484</v>
      </c>
      <c r="D30929" s="1">
        <v>45602</v>
      </c>
      <c r="E30929" s="2">
        <v>41.67</v>
      </c>
      <c r="F30929" t="s">
        <v>485</v>
      </c>
      <c r="G30929" t="s">
        <v>1240</v>
      </c>
    </row>
    <row r="30930" spans="1:7" x14ac:dyDescent="0.25">
      <c r="A30930" t="s">
        <v>221</v>
      </c>
      <c r="B30930" t="s">
        <v>222</v>
      </c>
      <c r="C30930" t="s">
        <v>223</v>
      </c>
      <c r="D30930" s="1">
        <v>45602</v>
      </c>
      <c r="E30930" s="2">
        <v>1000</v>
      </c>
      <c r="F30930" t="s">
        <v>224</v>
      </c>
      <c r="G30930" t="s">
        <v>6423</v>
      </c>
    </row>
    <row r="30931" spans="1:7" x14ac:dyDescent="0.25">
      <c r="A30931" t="s">
        <v>660</v>
      </c>
      <c r="B30931" t="s">
        <v>661</v>
      </c>
      <c r="D30931" s="1">
        <v>45603</v>
      </c>
      <c r="E30931" s="2">
        <v>25000</v>
      </c>
      <c r="F30931" t="s">
        <v>662</v>
      </c>
      <c r="G30931" t="s">
        <v>6423</v>
      </c>
    </row>
    <row r="30932" spans="1:7" x14ac:dyDescent="0.25">
      <c r="A30932" t="s">
        <v>1438</v>
      </c>
      <c r="B30932" t="s">
        <v>1439</v>
      </c>
      <c r="D30932" s="1">
        <v>45603</v>
      </c>
      <c r="E30932" s="2">
        <v>1000</v>
      </c>
      <c r="F30932" t="s">
        <v>39</v>
      </c>
      <c r="G30932" t="s">
        <v>187</v>
      </c>
    </row>
    <row r="30933" spans="1:7" x14ac:dyDescent="0.25">
      <c r="A30933">
        <v>1491</v>
      </c>
      <c r="B30933" t="s">
        <v>179</v>
      </c>
      <c r="C30933" t="s">
        <v>7092</v>
      </c>
      <c r="D30933" s="1">
        <v>45603</v>
      </c>
      <c r="E30933" s="2">
        <v>50</v>
      </c>
      <c r="F30933" t="s">
        <v>7093</v>
      </c>
      <c r="G30933" t="s">
        <v>1289</v>
      </c>
    </row>
    <row r="30934" spans="1:7" x14ac:dyDescent="0.25">
      <c r="A30934">
        <v>1492</v>
      </c>
      <c r="B30934" t="s">
        <v>1309</v>
      </c>
      <c r="C30934" t="s">
        <v>6528</v>
      </c>
      <c r="D30934" s="1">
        <v>45603</v>
      </c>
      <c r="E30934" s="2">
        <v>50</v>
      </c>
      <c r="F30934" t="s">
        <v>7094</v>
      </c>
      <c r="G30934" t="s">
        <v>1289</v>
      </c>
    </row>
    <row r="30935" spans="1:7" x14ac:dyDescent="0.25">
      <c r="A30935">
        <v>1493</v>
      </c>
      <c r="B30935" t="s">
        <v>7095</v>
      </c>
      <c r="C30935" t="s">
        <v>7096</v>
      </c>
      <c r="D30935" s="1">
        <v>45604</v>
      </c>
      <c r="E30935" s="2">
        <v>50</v>
      </c>
      <c r="F30935" t="s">
        <v>7097</v>
      </c>
      <c r="G30935" t="s">
        <v>1289</v>
      </c>
    </row>
    <row r="30936" spans="1:7" x14ac:dyDescent="0.25">
      <c r="A30936" t="s">
        <v>4251</v>
      </c>
      <c r="B30936" t="s">
        <v>792</v>
      </c>
      <c r="C30936" t="s">
        <v>4252</v>
      </c>
      <c r="D30936" s="1">
        <v>45604</v>
      </c>
      <c r="E30936" s="2">
        <v>2000</v>
      </c>
      <c r="F30936" t="s">
        <v>4253</v>
      </c>
      <c r="G30936" t="s">
        <v>4255</v>
      </c>
    </row>
    <row r="30937" spans="1:7" x14ac:dyDescent="0.25">
      <c r="A30937">
        <v>587</v>
      </c>
      <c r="B30937" t="s">
        <v>1154</v>
      </c>
      <c r="C30937" t="s">
        <v>6311</v>
      </c>
      <c r="D30937" s="1">
        <v>45604</v>
      </c>
      <c r="E30937" s="2">
        <v>500</v>
      </c>
      <c r="F30937" t="s">
        <v>6312</v>
      </c>
      <c r="G30937" t="s">
        <v>6313</v>
      </c>
    </row>
    <row r="30938" spans="1:7" x14ac:dyDescent="0.25">
      <c r="A30938">
        <v>383</v>
      </c>
      <c r="B30938" t="s">
        <v>5772</v>
      </c>
      <c r="C30938" t="s">
        <v>5876</v>
      </c>
      <c r="D30938" s="1">
        <v>45604</v>
      </c>
      <c r="E30938" s="2">
        <v>50</v>
      </c>
      <c r="F30938" t="s">
        <v>5877</v>
      </c>
      <c r="G30938" t="s">
        <v>1289</v>
      </c>
    </row>
    <row r="30939" spans="1:7" x14ac:dyDescent="0.25">
      <c r="A30939" t="s">
        <v>1483</v>
      </c>
      <c r="B30939" t="s">
        <v>1484</v>
      </c>
      <c r="C30939" t="s">
        <v>1485</v>
      </c>
      <c r="D30939" s="1">
        <v>45604</v>
      </c>
      <c r="E30939" s="2">
        <v>50</v>
      </c>
      <c r="F30939" t="s">
        <v>1486</v>
      </c>
      <c r="G30939" t="s">
        <v>1289</v>
      </c>
    </row>
    <row r="30940" spans="1:7" x14ac:dyDescent="0.25">
      <c r="A30940" t="s">
        <v>1682</v>
      </c>
      <c r="B30940" t="s">
        <v>1683</v>
      </c>
      <c r="C30940" t="s">
        <v>1684</v>
      </c>
      <c r="D30940" s="1">
        <v>45604</v>
      </c>
      <c r="E30940" s="2">
        <v>50</v>
      </c>
      <c r="F30940" t="s">
        <v>1685</v>
      </c>
      <c r="G30940" t="s">
        <v>1289</v>
      </c>
    </row>
    <row r="30941" spans="1:7" x14ac:dyDescent="0.25">
      <c r="A30941" t="s">
        <v>1682</v>
      </c>
      <c r="B30941" t="s">
        <v>1683</v>
      </c>
      <c r="C30941" t="s">
        <v>1684</v>
      </c>
      <c r="D30941" s="1">
        <v>45604</v>
      </c>
      <c r="E30941" s="2">
        <v>50</v>
      </c>
      <c r="F30941" t="s">
        <v>1686</v>
      </c>
      <c r="G30941" t="s">
        <v>1289</v>
      </c>
    </row>
    <row r="30942" spans="1:7" x14ac:dyDescent="0.25">
      <c r="A30942" t="s">
        <v>1682</v>
      </c>
      <c r="B30942" t="s">
        <v>1683</v>
      </c>
      <c r="C30942" t="s">
        <v>1684</v>
      </c>
      <c r="D30942" s="1">
        <v>45604</v>
      </c>
      <c r="E30942" s="2">
        <v>50</v>
      </c>
      <c r="F30942" t="s">
        <v>1687</v>
      </c>
      <c r="G30942" t="s">
        <v>1289</v>
      </c>
    </row>
    <row r="30943" spans="1:7" x14ac:dyDescent="0.25">
      <c r="A30943">
        <v>1496</v>
      </c>
      <c r="B30943" t="s">
        <v>7098</v>
      </c>
      <c r="C30943" t="s">
        <v>6252</v>
      </c>
      <c r="D30943" s="1">
        <v>45605</v>
      </c>
      <c r="E30943" s="2">
        <v>25</v>
      </c>
      <c r="F30943" t="s">
        <v>7099</v>
      </c>
      <c r="G30943" t="s">
        <v>1289</v>
      </c>
    </row>
    <row r="30944" spans="1:7" x14ac:dyDescent="0.25">
      <c r="A30944">
        <v>1498</v>
      </c>
      <c r="B30944" t="s">
        <v>1836</v>
      </c>
      <c r="C30944" t="s">
        <v>7100</v>
      </c>
      <c r="D30944" s="1">
        <v>45605</v>
      </c>
      <c r="E30944" s="2">
        <v>75</v>
      </c>
      <c r="F30944" t="s">
        <v>7101</v>
      </c>
      <c r="G30944" t="s">
        <v>1289</v>
      </c>
    </row>
    <row r="30945" spans="1:7" x14ac:dyDescent="0.25">
      <c r="A30945">
        <v>1501</v>
      </c>
      <c r="B30945" t="s">
        <v>7102</v>
      </c>
      <c r="C30945" t="s">
        <v>7103</v>
      </c>
      <c r="D30945" s="1">
        <v>45605</v>
      </c>
      <c r="E30945" s="2">
        <v>20</v>
      </c>
      <c r="F30945" t="s">
        <v>7104</v>
      </c>
      <c r="G30945" t="s">
        <v>1289</v>
      </c>
    </row>
    <row r="30946" spans="1:7" x14ac:dyDescent="0.25">
      <c r="A30946">
        <v>1381</v>
      </c>
      <c r="B30946" t="s">
        <v>4570</v>
      </c>
      <c r="C30946" t="s">
        <v>6941</v>
      </c>
      <c r="D30946" s="1">
        <v>45605</v>
      </c>
      <c r="E30946" s="2">
        <v>25</v>
      </c>
      <c r="F30946" t="s">
        <v>6942</v>
      </c>
      <c r="G30946" t="s">
        <v>6943</v>
      </c>
    </row>
    <row r="30947" spans="1:7" x14ac:dyDescent="0.25">
      <c r="A30947">
        <v>1502</v>
      </c>
      <c r="B30947" t="s">
        <v>7105</v>
      </c>
      <c r="C30947" t="s">
        <v>7106</v>
      </c>
      <c r="D30947" s="1">
        <v>45607</v>
      </c>
      <c r="E30947" s="2">
        <v>25</v>
      </c>
      <c r="F30947" t="s">
        <v>7107</v>
      </c>
      <c r="G30947" t="s">
        <v>1289</v>
      </c>
    </row>
    <row r="30948" spans="1:7" x14ac:dyDescent="0.25">
      <c r="A30948">
        <v>1360</v>
      </c>
      <c r="B30948" t="s">
        <v>7033</v>
      </c>
      <c r="C30948" t="s">
        <v>7034</v>
      </c>
      <c r="D30948" s="1">
        <v>45608</v>
      </c>
      <c r="E30948" s="2">
        <v>15</v>
      </c>
      <c r="F30948" t="s">
        <v>7035</v>
      </c>
      <c r="G30948" t="s">
        <v>2977</v>
      </c>
    </row>
    <row r="30949" spans="1:7" x14ac:dyDescent="0.25">
      <c r="A30949" t="s">
        <v>5397</v>
      </c>
      <c r="B30949" t="s">
        <v>5398</v>
      </c>
      <c r="C30949" t="s">
        <v>5399</v>
      </c>
      <c r="D30949" s="1">
        <v>45608</v>
      </c>
      <c r="E30949" s="2">
        <v>835</v>
      </c>
      <c r="F30949" t="s">
        <v>5400</v>
      </c>
      <c r="G30949" t="s">
        <v>6423</v>
      </c>
    </row>
    <row r="30950" spans="1:7" x14ac:dyDescent="0.25">
      <c r="A30950" t="s">
        <v>5393</v>
      </c>
      <c r="B30950" t="s">
        <v>5259</v>
      </c>
      <c r="C30950" t="s">
        <v>5394</v>
      </c>
      <c r="D30950" s="1">
        <v>45608</v>
      </c>
      <c r="E30950" s="2">
        <v>300</v>
      </c>
      <c r="G30950" t="s">
        <v>186</v>
      </c>
    </row>
    <row r="30951" spans="1:7" x14ac:dyDescent="0.25">
      <c r="A30951" t="s">
        <v>3702</v>
      </c>
      <c r="B30951" t="s">
        <v>3703</v>
      </c>
      <c r="C30951" t="s">
        <v>823</v>
      </c>
      <c r="D30951" s="1">
        <v>45608</v>
      </c>
      <c r="E30951" s="2">
        <v>3200</v>
      </c>
      <c r="F30951" t="s">
        <v>3704</v>
      </c>
      <c r="G30951" t="s">
        <v>4775</v>
      </c>
    </row>
    <row r="30952" spans="1:7" x14ac:dyDescent="0.25">
      <c r="A30952" t="s">
        <v>3565</v>
      </c>
      <c r="B30952" t="s">
        <v>3566</v>
      </c>
      <c r="C30952" t="s">
        <v>3567</v>
      </c>
      <c r="D30952" s="1">
        <v>45608</v>
      </c>
      <c r="E30952" s="2">
        <v>1000</v>
      </c>
      <c r="F30952" t="s">
        <v>3568</v>
      </c>
      <c r="G30952" t="s">
        <v>6423</v>
      </c>
    </row>
    <row r="30953" spans="1:7" x14ac:dyDescent="0.25">
      <c r="A30953" t="s">
        <v>4594</v>
      </c>
      <c r="B30953" t="s">
        <v>4595</v>
      </c>
      <c r="C30953" t="s">
        <v>4596</v>
      </c>
      <c r="D30953" s="1">
        <v>45609</v>
      </c>
      <c r="E30953" s="2">
        <v>500</v>
      </c>
      <c r="F30953" t="s">
        <v>4597</v>
      </c>
      <c r="G30953" t="s">
        <v>6973</v>
      </c>
    </row>
    <row r="30954" spans="1:7" x14ac:dyDescent="0.25">
      <c r="A30954" t="s">
        <v>14</v>
      </c>
      <c r="B30954" t="s">
        <v>15</v>
      </c>
      <c r="C30954" t="s">
        <v>16</v>
      </c>
      <c r="D30954" s="1">
        <v>45609</v>
      </c>
      <c r="E30954" s="2">
        <v>2500</v>
      </c>
      <c r="F30954" t="s">
        <v>17</v>
      </c>
      <c r="G30954" t="s">
        <v>1133</v>
      </c>
    </row>
    <row r="30955" spans="1:7" x14ac:dyDescent="0.25">
      <c r="A30955" t="s">
        <v>2659</v>
      </c>
      <c r="B30955" t="s">
        <v>2660</v>
      </c>
      <c r="C30955" t="s">
        <v>2661</v>
      </c>
      <c r="D30955" s="1">
        <v>45609</v>
      </c>
      <c r="E30955" s="2">
        <v>35</v>
      </c>
      <c r="F30955" t="s">
        <v>2662</v>
      </c>
      <c r="G30955" t="s">
        <v>6061</v>
      </c>
    </row>
    <row r="30956" spans="1:7" x14ac:dyDescent="0.25">
      <c r="A30956" t="s">
        <v>2659</v>
      </c>
      <c r="B30956" t="s">
        <v>2660</v>
      </c>
      <c r="C30956" t="s">
        <v>2661</v>
      </c>
      <c r="D30956" s="1">
        <v>45609</v>
      </c>
      <c r="E30956" s="2">
        <v>25</v>
      </c>
      <c r="F30956" t="s">
        <v>2662</v>
      </c>
      <c r="G30956" t="s">
        <v>145</v>
      </c>
    </row>
    <row r="30957" spans="1:7" x14ac:dyDescent="0.25">
      <c r="A30957">
        <v>1504</v>
      </c>
      <c r="B30957" t="s">
        <v>7108</v>
      </c>
      <c r="D30957" s="1">
        <v>45609</v>
      </c>
      <c r="E30957" s="2">
        <v>500</v>
      </c>
      <c r="F30957" t="s">
        <v>7109</v>
      </c>
      <c r="G30957" t="s">
        <v>7110</v>
      </c>
    </row>
    <row r="30958" spans="1:7" x14ac:dyDescent="0.25">
      <c r="A30958">
        <v>1506</v>
      </c>
      <c r="B30958" t="s">
        <v>1309</v>
      </c>
      <c r="C30958" t="s">
        <v>500</v>
      </c>
      <c r="D30958" s="1">
        <v>45609</v>
      </c>
      <c r="E30958" s="2">
        <v>100</v>
      </c>
      <c r="F30958" t="s">
        <v>7111</v>
      </c>
      <c r="G30958" t="s">
        <v>1289</v>
      </c>
    </row>
    <row r="30959" spans="1:7" x14ac:dyDescent="0.25">
      <c r="A30959">
        <v>228</v>
      </c>
      <c r="B30959" t="s">
        <v>4141</v>
      </c>
      <c r="C30959" t="s">
        <v>352</v>
      </c>
      <c r="D30959" s="1">
        <v>45609</v>
      </c>
      <c r="E30959" s="2">
        <v>3000</v>
      </c>
      <c r="F30959" t="s">
        <v>1295</v>
      </c>
      <c r="G30959" t="s">
        <v>781</v>
      </c>
    </row>
    <row r="30960" spans="1:7" x14ac:dyDescent="0.25">
      <c r="A30960" t="s">
        <v>1293</v>
      </c>
      <c r="B30960" t="s">
        <v>1294</v>
      </c>
      <c r="D30960" s="1">
        <v>45609</v>
      </c>
      <c r="E30960" s="2">
        <v>4500</v>
      </c>
      <c r="F30960" t="s">
        <v>1295</v>
      </c>
      <c r="G30960" t="s">
        <v>781</v>
      </c>
    </row>
    <row r="30961" spans="1:7" x14ac:dyDescent="0.25">
      <c r="A30961" t="s">
        <v>2793</v>
      </c>
      <c r="B30961" t="s">
        <v>2794</v>
      </c>
      <c r="C30961" t="s">
        <v>2795</v>
      </c>
      <c r="D30961" s="1">
        <v>45610</v>
      </c>
      <c r="E30961" s="2">
        <v>25</v>
      </c>
      <c r="F30961" t="s">
        <v>2796</v>
      </c>
      <c r="G30961" t="s">
        <v>1289</v>
      </c>
    </row>
    <row r="30962" spans="1:7" x14ac:dyDescent="0.25">
      <c r="A30962" t="s">
        <v>2793</v>
      </c>
      <c r="B30962" t="s">
        <v>2794</v>
      </c>
      <c r="C30962" t="s">
        <v>2795</v>
      </c>
      <c r="D30962" s="1">
        <v>45610</v>
      </c>
      <c r="E30962" s="2">
        <v>25</v>
      </c>
      <c r="F30962" t="s">
        <v>2797</v>
      </c>
      <c r="G30962" t="s">
        <v>1289</v>
      </c>
    </row>
    <row r="30963" spans="1:7" x14ac:dyDescent="0.25">
      <c r="A30963" t="s">
        <v>2793</v>
      </c>
      <c r="B30963" t="s">
        <v>2794</v>
      </c>
      <c r="C30963" t="s">
        <v>2795</v>
      </c>
      <c r="D30963" s="1">
        <v>45610</v>
      </c>
      <c r="E30963" s="2">
        <v>25</v>
      </c>
      <c r="F30963" t="s">
        <v>2798</v>
      </c>
      <c r="G30963" t="s">
        <v>1289</v>
      </c>
    </row>
    <row r="30964" spans="1:7" x14ac:dyDescent="0.25">
      <c r="A30964" t="s">
        <v>2714</v>
      </c>
      <c r="B30964" t="s">
        <v>2715</v>
      </c>
      <c r="C30964" t="s">
        <v>488</v>
      </c>
      <c r="D30964" s="1">
        <v>45611</v>
      </c>
      <c r="E30964" s="2">
        <v>84</v>
      </c>
      <c r="F30964" t="s">
        <v>2716</v>
      </c>
      <c r="G30964" t="s">
        <v>2977</v>
      </c>
    </row>
    <row r="30965" spans="1:7" x14ac:dyDescent="0.25">
      <c r="A30965" t="s">
        <v>1257</v>
      </c>
      <c r="B30965" t="s">
        <v>1258</v>
      </c>
      <c r="C30965" t="s">
        <v>1259</v>
      </c>
      <c r="D30965" s="1">
        <v>45611</v>
      </c>
      <c r="E30965" s="2">
        <v>83.33</v>
      </c>
      <c r="F30965" t="s">
        <v>1260</v>
      </c>
      <c r="G30965" t="s">
        <v>2977</v>
      </c>
    </row>
    <row r="30966" spans="1:7" x14ac:dyDescent="0.25">
      <c r="A30966" t="s">
        <v>5403</v>
      </c>
      <c r="B30966" t="s">
        <v>5404</v>
      </c>
      <c r="C30966" t="s">
        <v>758</v>
      </c>
      <c r="D30966" s="1">
        <v>45611</v>
      </c>
      <c r="E30966" s="2">
        <v>84</v>
      </c>
      <c r="F30966" t="s">
        <v>5405</v>
      </c>
      <c r="G30966" t="s">
        <v>2977</v>
      </c>
    </row>
    <row r="30967" spans="1:7" x14ac:dyDescent="0.25">
      <c r="A30967">
        <v>874</v>
      </c>
      <c r="B30967" t="s">
        <v>6384</v>
      </c>
      <c r="D30967" s="1">
        <v>45611</v>
      </c>
      <c r="E30967" s="2">
        <v>84</v>
      </c>
      <c r="G30967" t="s">
        <v>2977</v>
      </c>
    </row>
    <row r="30968" spans="1:7" x14ac:dyDescent="0.25">
      <c r="A30968">
        <v>1507</v>
      </c>
      <c r="B30968" t="s">
        <v>7112</v>
      </c>
      <c r="C30968" t="s">
        <v>7113</v>
      </c>
      <c r="D30968" s="1">
        <v>45611</v>
      </c>
      <c r="E30968" s="2">
        <v>500</v>
      </c>
      <c r="F30968" t="s">
        <v>7114</v>
      </c>
      <c r="G30968" t="s">
        <v>7115</v>
      </c>
    </row>
    <row r="30969" spans="1:7" x14ac:dyDescent="0.25">
      <c r="A30969" t="s">
        <v>40</v>
      </c>
      <c r="B30969" t="s">
        <v>41</v>
      </c>
      <c r="C30969" t="s">
        <v>42</v>
      </c>
      <c r="D30969" s="1">
        <v>45611</v>
      </c>
      <c r="E30969" s="2">
        <v>83.33</v>
      </c>
      <c r="F30969" t="s">
        <v>43</v>
      </c>
      <c r="G30969" t="s">
        <v>2898</v>
      </c>
    </row>
    <row r="30970" spans="1:7" x14ac:dyDescent="0.25">
      <c r="A30970" t="s">
        <v>40</v>
      </c>
      <c r="B30970" t="s">
        <v>41</v>
      </c>
      <c r="C30970" t="s">
        <v>42</v>
      </c>
      <c r="D30970" s="1">
        <v>45611</v>
      </c>
      <c r="E30970" s="2">
        <v>83.33</v>
      </c>
      <c r="F30970" t="s">
        <v>43</v>
      </c>
      <c r="G30970" t="s">
        <v>2977</v>
      </c>
    </row>
    <row r="30971" spans="1:7" x14ac:dyDescent="0.25">
      <c r="A30971" t="s">
        <v>2463</v>
      </c>
      <c r="B30971" t="s">
        <v>2464</v>
      </c>
      <c r="C30971" t="s">
        <v>2465</v>
      </c>
      <c r="D30971" s="1">
        <v>45611</v>
      </c>
      <c r="E30971" s="2">
        <v>100</v>
      </c>
      <c r="F30971" t="s">
        <v>2466</v>
      </c>
      <c r="G30971" t="s">
        <v>2663</v>
      </c>
    </row>
    <row r="30972" spans="1:7" x14ac:dyDescent="0.25">
      <c r="A30972" t="s">
        <v>2463</v>
      </c>
      <c r="B30972" t="s">
        <v>2464</v>
      </c>
      <c r="C30972" t="s">
        <v>2465</v>
      </c>
      <c r="D30972" s="1">
        <v>45611</v>
      </c>
      <c r="E30972" s="2">
        <v>100</v>
      </c>
      <c r="F30972" t="s">
        <v>2467</v>
      </c>
      <c r="G30972" t="s">
        <v>2663</v>
      </c>
    </row>
    <row r="30973" spans="1:7" x14ac:dyDescent="0.25">
      <c r="A30973" t="s">
        <v>2463</v>
      </c>
      <c r="B30973" t="s">
        <v>2464</v>
      </c>
      <c r="C30973" t="s">
        <v>2465</v>
      </c>
      <c r="D30973" s="1">
        <v>45611</v>
      </c>
      <c r="E30973" s="2">
        <v>84</v>
      </c>
      <c r="F30973" t="s">
        <v>2466</v>
      </c>
      <c r="G30973" t="s">
        <v>2977</v>
      </c>
    </row>
    <row r="30974" spans="1:7" x14ac:dyDescent="0.25">
      <c r="A30974" t="s">
        <v>2463</v>
      </c>
      <c r="B30974" t="s">
        <v>2464</v>
      </c>
      <c r="C30974" t="s">
        <v>2465</v>
      </c>
      <c r="D30974" s="1">
        <v>45611</v>
      </c>
      <c r="E30974" s="2">
        <v>84</v>
      </c>
      <c r="F30974" t="s">
        <v>2467</v>
      </c>
      <c r="G30974" t="s">
        <v>2977</v>
      </c>
    </row>
    <row r="30975" spans="1:7" x14ac:dyDescent="0.25">
      <c r="A30975" t="s">
        <v>49</v>
      </c>
      <c r="B30975" t="s">
        <v>50</v>
      </c>
      <c r="C30975" t="s">
        <v>51</v>
      </c>
      <c r="D30975" s="1">
        <v>45611</v>
      </c>
      <c r="E30975" s="2">
        <v>140</v>
      </c>
      <c r="F30975" t="s">
        <v>52</v>
      </c>
      <c r="G30975" t="s">
        <v>2663</v>
      </c>
    </row>
    <row r="30976" spans="1:7" x14ac:dyDescent="0.25">
      <c r="A30976" t="s">
        <v>3805</v>
      </c>
      <c r="B30976" t="s">
        <v>3806</v>
      </c>
      <c r="C30976" t="s">
        <v>3807</v>
      </c>
      <c r="D30976" s="1">
        <v>45614</v>
      </c>
      <c r="E30976" s="2">
        <v>21</v>
      </c>
      <c r="F30976" t="s">
        <v>3808</v>
      </c>
      <c r="G30976" t="s">
        <v>5635</v>
      </c>
    </row>
    <row r="30977" spans="1:7" x14ac:dyDescent="0.25">
      <c r="A30977" t="s">
        <v>3805</v>
      </c>
      <c r="B30977" t="s">
        <v>3806</v>
      </c>
      <c r="C30977" t="s">
        <v>3807</v>
      </c>
      <c r="D30977" s="1">
        <v>45614</v>
      </c>
      <c r="E30977" s="2">
        <v>21</v>
      </c>
      <c r="F30977" t="s">
        <v>3809</v>
      </c>
      <c r="G30977" t="s">
        <v>5635</v>
      </c>
    </row>
    <row r="30978" spans="1:7" x14ac:dyDescent="0.25">
      <c r="A30978" t="s">
        <v>3805</v>
      </c>
      <c r="B30978" t="s">
        <v>3806</v>
      </c>
      <c r="C30978" t="s">
        <v>3807</v>
      </c>
      <c r="D30978" s="1">
        <v>45614</v>
      </c>
      <c r="E30978" s="2">
        <v>21</v>
      </c>
      <c r="F30978" t="s">
        <v>3808</v>
      </c>
      <c r="G30978" t="s">
        <v>5638</v>
      </c>
    </row>
    <row r="30979" spans="1:7" x14ac:dyDescent="0.25">
      <c r="A30979" t="s">
        <v>3805</v>
      </c>
      <c r="B30979" t="s">
        <v>3806</v>
      </c>
      <c r="C30979" t="s">
        <v>3807</v>
      </c>
      <c r="D30979" s="1">
        <v>45614</v>
      </c>
      <c r="E30979" s="2">
        <v>21</v>
      </c>
      <c r="F30979" t="s">
        <v>3809</v>
      </c>
      <c r="G30979" t="s">
        <v>5638</v>
      </c>
    </row>
    <row r="30980" spans="1:7" x14ac:dyDescent="0.25">
      <c r="A30980" t="s">
        <v>1400</v>
      </c>
      <c r="B30980" t="s">
        <v>1401</v>
      </c>
      <c r="D30980" s="1">
        <v>45615</v>
      </c>
      <c r="E30980" s="2">
        <v>5000</v>
      </c>
      <c r="F30980" t="s">
        <v>1402</v>
      </c>
      <c r="G30980" t="s">
        <v>1403</v>
      </c>
    </row>
    <row r="30981" spans="1:7" x14ac:dyDescent="0.25">
      <c r="A30981" t="s">
        <v>1400</v>
      </c>
      <c r="B30981" t="s">
        <v>1401</v>
      </c>
      <c r="D30981" s="1">
        <v>45615</v>
      </c>
      <c r="E30981" s="2">
        <v>5000</v>
      </c>
      <c r="F30981" t="s">
        <v>1404</v>
      </c>
      <c r="G30981" t="s">
        <v>1403</v>
      </c>
    </row>
    <row r="30982" spans="1:7" x14ac:dyDescent="0.25">
      <c r="A30982">
        <v>728</v>
      </c>
      <c r="B30982" t="s">
        <v>354</v>
      </c>
      <c r="C30982" t="s">
        <v>6102</v>
      </c>
      <c r="D30982" s="1">
        <v>45615</v>
      </c>
      <c r="E30982" s="2">
        <v>1000</v>
      </c>
      <c r="F30982" t="s">
        <v>6103</v>
      </c>
      <c r="G30982" t="s">
        <v>145</v>
      </c>
    </row>
    <row r="30983" spans="1:7" x14ac:dyDescent="0.25">
      <c r="A30983">
        <v>728</v>
      </c>
      <c r="B30983" t="s">
        <v>354</v>
      </c>
      <c r="C30983" t="s">
        <v>6102</v>
      </c>
      <c r="D30983" s="1">
        <v>45615</v>
      </c>
      <c r="E30983" s="2">
        <v>1000</v>
      </c>
      <c r="F30983" t="s">
        <v>6104</v>
      </c>
      <c r="G30983" t="s">
        <v>145</v>
      </c>
    </row>
    <row r="30984" spans="1:7" x14ac:dyDescent="0.25">
      <c r="A30984">
        <v>205</v>
      </c>
      <c r="B30984" t="s">
        <v>5662</v>
      </c>
      <c r="C30984" t="s">
        <v>5663</v>
      </c>
      <c r="D30984" s="1">
        <v>45615</v>
      </c>
      <c r="E30984" s="2">
        <v>75</v>
      </c>
      <c r="F30984" t="s">
        <v>5664</v>
      </c>
      <c r="G30984" t="s">
        <v>145</v>
      </c>
    </row>
    <row r="30985" spans="1:7" x14ac:dyDescent="0.25">
      <c r="A30985">
        <v>205</v>
      </c>
      <c r="B30985" t="s">
        <v>5662</v>
      </c>
      <c r="C30985" t="s">
        <v>5663</v>
      </c>
      <c r="D30985" s="1">
        <v>45615</v>
      </c>
      <c r="E30985" s="2">
        <v>75</v>
      </c>
      <c r="F30985" t="s">
        <v>5665</v>
      </c>
      <c r="G30985" t="s">
        <v>145</v>
      </c>
    </row>
    <row r="30986" spans="1:7" x14ac:dyDescent="0.25">
      <c r="A30986">
        <v>9</v>
      </c>
      <c r="B30986" t="s">
        <v>5488</v>
      </c>
      <c r="C30986" t="s">
        <v>5489</v>
      </c>
      <c r="D30986" s="1">
        <v>45615</v>
      </c>
      <c r="E30986" s="2">
        <v>30</v>
      </c>
      <c r="F30986" t="s">
        <v>5490</v>
      </c>
      <c r="G30986" t="s">
        <v>145</v>
      </c>
    </row>
    <row r="30987" spans="1:7" x14ac:dyDescent="0.25">
      <c r="A30987" t="s">
        <v>3779</v>
      </c>
      <c r="B30987" t="s">
        <v>580</v>
      </c>
      <c r="C30987" t="s">
        <v>3780</v>
      </c>
      <c r="D30987" s="1">
        <v>45615</v>
      </c>
      <c r="E30987" s="2">
        <v>30</v>
      </c>
      <c r="F30987" t="s">
        <v>3781</v>
      </c>
      <c r="G30987" t="s">
        <v>145</v>
      </c>
    </row>
    <row r="30988" spans="1:7" x14ac:dyDescent="0.25">
      <c r="A30988" t="s">
        <v>2000</v>
      </c>
      <c r="B30988" t="s">
        <v>2001</v>
      </c>
      <c r="C30988" t="s">
        <v>2002</v>
      </c>
      <c r="D30988" s="1">
        <v>45615</v>
      </c>
      <c r="E30988" s="2">
        <v>50</v>
      </c>
      <c r="F30988" t="s">
        <v>2003</v>
      </c>
      <c r="G30988" t="s">
        <v>145</v>
      </c>
    </row>
    <row r="30989" spans="1:7" x14ac:dyDescent="0.25">
      <c r="A30989" t="s">
        <v>2000</v>
      </c>
      <c r="B30989" t="s">
        <v>2001</v>
      </c>
      <c r="C30989" t="s">
        <v>2002</v>
      </c>
      <c r="D30989" s="1">
        <v>45615</v>
      </c>
      <c r="E30989" s="2">
        <v>50</v>
      </c>
      <c r="F30989" t="s">
        <v>2004</v>
      </c>
      <c r="G30989" t="s">
        <v>145</v>
      </c>
    </row>
    <row r="30990" spans="1:7" x14ac:dyDescent="0.25">
      <c r="A30990" t="s">
        <v>4115</v>
      </c>
      <c r="B30990" t="s">
        <v>4116</v>
      </c>
      <c r="C30990" t="s">
        <v>947</v>
      </c>
      <c r="D30990" s="1">
        <v>45615</v>
      </c>
      <c r="E30990" s="2">
        <v>75</v>
      </c>
      <c r="F30990" t="s">
        <v>4117</v>
      </c>
      <c r="G30990" t="s">
        <v>145</v>
      </c>
    </row>
    <row r="30991" spans="1:7" x14ac:dyDescent="0.25">
      <c r="A30991" t="s">
        <v>4115</v>
      </c>
      <c r="B30991" t="s">
        <v>4116</v>
      </c>
      <c r="C30991" t="s">
        <v>947</v>
      </c>
      <c r="D30991" s="1">
        <v>45615</v>
      </c>
      <c r="E30991" s="2">
        <v>75</v>
      </c>
      <c r="F30991" t="s">
        <v>4118</v>
      </c>
      <c r="G30991" t="s">
        <v>145</v>
      </c>
    </row>
    <row r="30992" spans="1:7" x14ac:dyDescent="0.25">
      <c r="A30992" t="s">
        <v>2346</v>
      </c>
      <c r="B30992" t="s">
        <v>371</v>
      </c>
      <c r="C30992" t="s">
        <v>2347</v>
      </c>
      <c r="D30992" s="1">
        <v>45615</v>
      </c>
      <c r="E30992" s="2">
        <v>30</v>
      </c>
      <c r="F30992" t="s">
        <v>2348</v>
      </c>
      <c r="G30992" t="s">
        <v>145</v>
      </c>
    </row>
    <row r="30993" spans="1:7" x14ac:dyDescent="0.25">
      <c r="A30993" t="s">
        <v>2346</v>
      </c>
      <c r="B30993" t="s">
        <v>371</v>
      </c>
      <c r="C30993" t="s">
        <v>2347</v>
      </c>
      <c r="D30993" s="1">
        <v>45615</v>
      </c>
      <c r="E30993" s="2">
        <v>30</v>
      </c>
      <c r="F30993" t="s">
        <v>2349</v>
      </c>
      <c r="G30993" t="s">
        <v>145</v>
      </c>
    </row>
    <row r="30994" spans="1:7" x14ac:dyDescent="0.25">
      <c r="A30994" t="s">
        <v>2714</v>
      </c>
      <c r="B30994" t="s">
        <v>2715</v>
      </c>
      <c r="C30994" t="s">
        <v>488</v>
      </c>
      <c r="D30994" s="1">
        <v>45615</v>
      </c>
      <c r="E30994" s="2">
        <v>84</v>
      </c>
      <c r="F30994" t="s">
        <v>2716</v>
      </c>
      <c r="G30994" t="s">
        <v>2977</v>
      </c>
    </row>
    <row r="30995" spans="1:7" x14ac:dyDescent="0.25">
      <c r="A30995" t="s">
        <v>2714</v>
      </c>
      <c r="B30995" t="s">
        <v>2715</v>
      </c>
      <c r="C30995" t="s">
        <v>488</v>
      </c>
      <c r="D30995" s="1">
        <v>45615</v>
      </c>
      <c r="E30995" s="2">
        <v>0</v>
      </c>
      <c r="F30995" t="s">
        <v>2716</v>
      </c>
      <c r="G30995" t="s">
        <v>2977</v>
      </c>
    </row>
    <row r="30996" spans="1:7" x14ac:dyDescent="0.25">
      <c r="A30996" t="s">
        <v>2825</v>
      </c>
      <c r="B30996" t="s">
        <v>2826</v>
      </c>
      <c r="C30996" t="s">
        <v>2827</v>
      </c>
      <c r="D30996" s="1">
        <v>45615</v>
      </c>
      <c r="E30996" s="2">
        <v>30</v>
      </c>
      <c r="F30996" t="s">
        <v>2828</v>
      </c>
      <c r="G30996" t="s">
        <v>145</v>
      </c>
    </row>
    <row r="30997" spans="1:7" x14ac:dyDescent="0.25">
      <c r="A30997" t="s">
        <v>3445</v>
      </c>
      <c r="B30997" t="s">
        <v>2459</v>
      </c>
      <c r="C30997" t="s">
        <v>3446</v>
      </c>
      <c r="D30997" s="1">
        <v>45615</v>
      </c>
      <c r="E30997" s="2">
        <v>1000</v>
      </c>
      <c r="F30997" t="s">
        <v>3447</v>
      </c>
      <c r="G30997" t="s">
        <v>2977</v>
      </c>
    </row>
    <row r="30998" spans="1:7" x14ac:dyDescent="0.25">
      <c r="A30998" t="s">
        <v>5995</v>
      </c>
      <c r="B30998" t="s">
        <v>4782</v>
      </c>
      <c r="C30998" t="s">
        <v>5884</v>
      </c>
      <c r="D30998" s="1">
        <v>45616</v>
      </c>
      <c r="E30998" s="2">
        <v>20</v>
      </c>
      <c r="F30998" t="s">
        <v>5996</v>
      </c>
      <c r="G30998" t="s">
        <v>2977</v>
      </c>
    </row>
    <row r="30999" spans="1:7" x14ac:dyDescent="0.25">
      <c r="A30999" t="s">
        <v>1784</v>
      </c>
      <c r="B30999" t="s">
        <v>15</v>
      </c>
      <c r="C30999" t="s">
        <v>1039</v>
      </c>
      <c r="D30999" s="1">
        <v>45616</v>
      </c>
      <c r="E30999" s="2">
        <v>3000</v>
      </c>
      <c r="F30999" t="s">
        <v>1785</v>
      </c>
      <c r="G30999" t="s">
        <v>2977</v>
      </c>
    </row>
    <row r="31000" spans="1:7" x14ac:dyDescent="0.25">
      <c r="A31000" t="s">
        <v>225</v>
      </c>
      <c r="B31000" t="s">
        <v>226</v>
      </c>
      <c r="C31000" t="s">
        <v>227</v>
      </c>
      <c r="D31000" s="1">
        <v>45618</v>
      </c>
      <c r="E31000" s="2">
        <v>250</v>
      </c>
      <c r="F31000" t="s">
        <v>228</v>
      </c>
      <c r="G31000" t="s">
        <v>6423</v>
      </c>
    </row>
    <row r="31001" spans="1:7" x14ac:dyDescent="0.25">
      <c r="A31001">
        <v>790</v>
      </c>
      <c r="B31001" t="s">
        <v>6214</v>
      </c>
      <c r="D31001" s="1">
        <v>45618</v>
      </c>
      <c r="E31001" s="2">
        <v>2162.19</v>
      </c>
      <c r="G31001" t="s">
        <v>3613</v>
      </c>
    </row>
    <row r="31002" spans="1:7" x14ac:dyDescent="0.25">
      <c r="A31002">
        <v>691</v>
      </c>
      <c r="B31002" t="s">
        <v>3146</v>
      </c>
      <c r="C31002" t="s">
        <v>4536</v>
      </c>
      <c r="D31002" s="1">
        <v>45618</v>
      </c>
      <c r="E31002" s="2">
        <v>100</v>
      </c>
      <c r="G31002" t="s">
        <v>186</v>
      </c>
    </row>
    <row r="31003" spans="1:7" x14ac:dyDescent="0.25">
      <c r="A31003">
        <v>339</v>
      </c>
      <c r="B31003" t="s">
        <v>5808</v>
      </c>
      <c r="D31003" s="1">
        <v>45618</v>
      </c>
      <c r="E31003" s="2">
        <v>50000</v>
      </c>
      <c r="G31003" t="s">
        <v>6540</v>
      </c>
    </row>
    <row r="31004" spans="1:7" x14ac:dyDescent="0.25">
      <c r="A31004" t="s">
        <v>2167</v>
      </c>
      <c r="B31004" t="s">
        <v>2168</v>
      </c>
      <c r="C31004" t="s">
        <v>2169</v>
      </c>
      <c r="D31004" s="1">
        <v>45621</v>
      </c>
      <c r="E31004" s="2">
        <v>100</v>
      </c>
      <c r="F31004" t="s">
        <v>2170</v>
      </c>
      <c r="G31004" t="s">
        <v>245</v>
      </c>
    </row>
    <row r="31005" spans="1:7" x14ac:dyDescent="0.25">
      <c r="A31005" t="s">
        <v>2167</v>
      </c>
      <c r="B31005" t="s">
        <v>2168</v>
      </c>
      <c r="C31005" t="s">
        <v>2169</v>
      </c>
      <c r="D31005" s="1">
        <v>45621</v>
      </c>
      <c r="E31005" s="2">
        <v>100</v>
      </c>
      <c r="F31005" t="s">
        <v>2170</v>
      </c>
      <c r="G31005" t="s">
        <v>2199</v>
      </c>
    </row>
    <row r="31006" spans="1:7" x14ac:dyDescent="0.25">
      <c r="A31006" t="s">
        <v>3726</v>
      </c>
      <c r="B31006" t="s">
        <v>3727</v>
      </c>
      <c r="C31006" t="s">
        <v>3728</v>
      </c>
      <c r="D31006" s="1">
        <v>45621</v>
      </c>
      <c r="E31006" s="2">
        <v>30</v>
      </c>
      <c r="F31006" t="s">
        <v>3729</v>
      </c>
      <c r="G31006" t="s">
        <v>145</v>
      </c>
    </row>
    <row r="31007" spans="1:7" x14ac:dyDescent="0.25">
      <c r="A31007" t="s">
        <v>2074</v>
      </c>
      <c r="B31007" t="s">
        <v>2075</v>
      </c>
      <c r="C31007" t="s">
        <v>627</v>
      </c>
      <c r="D31007" s="1">
        <v>45622</v>
      </c>
      <c r="E31007" s="2">
        <v>75</v>
      </c>
      <c r="F31007" t="s">
        <v>2076</v>
      </c>
      <c r="G31007" t="s">
        <v>6061</v>
      </c>
    </row>
    <row r="31008" spans="1:7" x14ac:dyDescent="0.25">
      <c r="A31008">
        <v>230</v>
      </c>
      <c r="B31008" t="s">
        <v>5702</v>
      </c>
      <c r="C31008" t="s">
        <v>5703</v>
      </c>
      <c r="D31008" s="1">
        <v>45623</v>
      </c>
      <c r="E31008" s="2">
        <v>1000</v>
      </c>
      <c r="F31008" t="s">
        <v>5704</v>
      </c>
      <c r="G31008" t="s">
        <v>2977</v>
      </c>
    </row>
    <row r="31009" spans="1:7" x14ac:dyDescent="0.25">
      <c r="A31009" t="s">
        <v>4680</v>
      </c>
      <c r="B31009" t="s">
        <v>4681</v>
      </c>
      <c r="C31009" t="s">
        <v>4682</v>
      </c>
      <c r="D31009" s="1">
        <v>45626</v>
      </c>
      <c r="E31009" s="2">
        <v>84</v>
      </c>
      <c r="F31009" t="s">
        <v>4683</v>
      </c>
      <c r="G31009" t="s">
        <v>2977</v>
      </c>
    </row>
    <row r="31010" spans="1:7" x14ac:dyDescent="0.25">
      <c r="A31010" t="s">
        <v>4525</v>
      </c>
      <c r="B31010" t="s">
        <v>4526</v>
      </c>
      <c r="C31010" t="s">
        <v>3574</v>
      </c>
      <c r="D31010" s="1">
        <v>45626</v>
      </c>
      <c r="E31010" s="2">
        <v>84</v>
      </c>
      <c r="F31010" t="s">
        <v>4527</v>
      </c>
      <c r="G31010" t="s">
        <v>2977</v>
      </c>
    </row>
    <row r="31011" spans="1:7" x14ac:dyDescent="0.25">
      <c r="A31011" t="s">
        <v>225</v>
      </c>
      <c r="B31011" t="s">
        <v>226</v>
      </c>
      <c r="C31011" t="s">
        <v>227</v>
      </c>
      <c r="D31011" s="1">
        <v>45626</v>
      </c>
      <c r="E31011" s="2">
        <v>84</v>
      </c>
      <c r="F31011" t="s">
        <v>228</v>
      </c>
      <c r="G31011" t="s">
        <v>2977</v>
      </c>
    </row>
    <row r="31012" spans="1:7" x14ac:dyDescent="0.25">
      <c r="A31012" t="s">
        <v>1426</v>
      </c>
      <c r="B31012" t="s">
        <v>1427</v>
      </c>
      <c r="C31012" t="s">
        <v>826</v>
      </c>
      <c r="D31012" s="1">
        <v>45626</v>
      </c>
      <c r="E31012" s="2">
        <v>84</v>
      </c>
      <c r="F31012" t="s">
        <v>1428</v>
      </c>
      <c r="G31012" t="s">
        <v>2977</v>
      </c>
    </row>
    <row r="31013" spans="1:7" x14ac:dyDescent="0.25">
      <c r="A31013" t="s">
        <v>4699</v>
      </c>
      <c r="B31013" t="s">
        <v>4700</v>
      </c>
      <c r="C31013" t="s">
        <v>4701</v>
      </c>
      <c r="D31013" s="1">
        <v>45626</v>
      </c>
      <c r="E31013" s="2">
        <v>84</v>
      </c>
      <c r="F31013" t="s">
        <v>4702</v>
      </c>
      <c r="G31013" t="s">
        <v>2977</v>
      </c>
    </row>
    <row r="31014" spans="1:7" x14ac:dyDescent="0.25">
      <c r="A31014" t="s">
        <v>2758</v>
      </c>
      <c r="B31014" t="s">
        <v>2759</v>
      </c>
      <c r="C31014" t="s">
        <v>2760</v>
      </c>
      <c r="D31014" s="1">
        <v>45627</v>
      </c>
      <c r="E31014" s="2">
        <v>60</v>
      </c>
      <c r="F31014" t="s">
        <v>2761</v>
      </c>
      <c r="G31014" t="s">
        <v>145</v>
      </c>
    </row>
    <row r="31015" spans="1:7" x14ac:dyDescent="0.25">
      <c r="A31015" t="s">
        <v>4525</v>
      </c>
      <c r="B31015" t="s">
        <v>4526</v>
      </c>
      <c r="C31015" t="s">
        <v>3574</v>
      </c>
      <c r="D31015" s="1">
        <v>45627</v>
      </c>
      <c r="E31015" s="2">
        <v>25</v>
      </c>
      <c r="F31015" t="s">
        <v>4527</v>
      </c>
      <c r="G31015" t="s">
        <v>97</v>
      </c>
    </row>
    <row r="31016" spans="1:7" x14ac:dyDescent="0.25">
      <c r="A31016">
        <v>127</v>
      </c>
      <c r="B31016" t="s">
        <v>5609</v>
      </c>
      <c r="C31016" t="s">
        <v>1795</v>
      </c>
      <c r="D31016" s="1">
        <v>45627</v>
      </c>
      <c r="E31016" s="2">
        <v>84</v>
      </c>
      <c r="F31016" t="s">
        <v>5610</v>
      </c>
      <c r="G31016" t="s">
        <v>6387</v>
      </c>
    </row>
    <row r="31017" spans="1:7" x14ac:dyDescent="0.25">
      <c r="A31017">
        <v>341</v>
      </c>
      <c r="B31017" t="s">
        <v>5819</v>
      </c>
      <c r="C31017" t="s">
        <v>5820</v>
      </c>
      <c r="D31017" s="1">
        <v>45627</v>
      </c>
      <c r="E31017" s="2">
        <v>50</v>
      </c>
      <c r="F31017" t="s">
        <v>5821</v>
      </c>
      <c r="G31017" t="s">
        <v>5638</v>
      </c>
    </row>
    <row r="31018" spans="1:7" x14ac:dyDescent="0.25">
      <c r="A31018">
        <v>717</v>
      </c>
      <c r="B31018" t="s">
        <v>2085</v>
      </c>
      <c r="C31018" t="s">
        <v>6084</v>
      </c>
      <c r="D31018" s="1">
        <v>45627</v>
      </c>
      <c r="E31018" s="2">
        <v>30</v>
      </c>
      <c r="F31018" t="s">
        <v>6085</v>
      </c>
      <c r="G31018" t="s">
        <v>145</v>
      </c>
    </row>
    <row r="31019" spans="1:7" x14ac:dyDescent="0.25">
      <c r="A31019">
        <v>717</v>
      </c>
      <c r="B31019" t="s">
        <v>2085</v>
      </c>
      <c r="C31019" t="s">
        <v>6084</v>
      </c>
      <c r="D31019" s="1">
        <v>45627</v>
      </c>
      <c r="E31019" s="2">
        <v>30</v>
      </c>
      <c r="F31019" t="s">
        <v>6086</v>
      </c>
      <c r="G31019" t="s">
        <v>145</v>
      </c>
    </row>
    <row r="31020" spans="1:7" x14ac:dyDescent="0.25">
      <c r="A31020">
        <v>847</v>
      </c>
      <c r="B31020" t="s">
        <v>6319</v>
      </c>
      <c r="C31020" t="s">
        <v>6320</v>
      </c>
      <c r="D31020" s="1">
        <v>45627</v>
      </c>
      <c r="E31020" s="2">
        <v>25</v>
      </c>
      <c r="F31020" t="s">
        <v>6321</v>
      </c>
      <c r="G31020" t="s">
        <v>2663</v>
      </c>
    </row>
    <row r="31021" spans="1:7" x14ac:dyDescent="0.25">
      <c r="A31021">
        <v>851</v>
      </c>
      <c r="B31021" t="s">
        <v>6504</v>
      </c>
      <c r="C31021" t="s">
        <v>6505</v>
      </c>
      <c r="D31021" s="1">
        <v>45628</v>
      </c>
      <c r="E31021" s="2">
        <v>42</v>
      </c>
      <c r="F31021" t="s">
        <v>6506</v>
      </c>
      <c r="G31021" t="s">
        <v>6507</v>
      </c>
    </row>
    <row r="31022" spans="1:7" x14ac:dyDescent="0.25">
      <c r="A31022">
        <v>383</v>
      </c>
      <c r="B31022" t="s">
        <v>5772</v>
      </c>
      <c r="C31022" t="s">
        <v>5876</v>
      </c>
      <c r="D31022" s="1">
        <v>45628</v>
      </c>
      <c r="E31022" s="2">
        <v>50</v>
      </c>
      <c r="F31022" t="s">
        <v>5877</v>
      </c>
      <c r="G31022" t="s">
        <v>6428</v>
      </c>
    </row>
    <row r="31023" spans="1:7" x14ac:dyDescent="0.25">
      <c r="A31023">
        <v>276</v>
      </c>
      <c r="B31023" t="s">
        <v>5802</v>
      </c>
      <c r="C31023" t="s">
        <v>5803</v>
      </c>
      <c r="D31023" s="1">
        <v>45628</v>
      </c>
      <c r="E31023" s="2">
        <v>5</v>
      </c>
      <c r="G31023" t="s">
        <v>5789</v>
      </c>
    </row>
    <row r="31024" spans="1:7" x14ac:dyDescent="0.25">
      <c r="A31024">
        <v>278</v>
      </c>
      <c r="B31024" t="s">
        <v>2822</v>
      </c>
      <c r="C31024" t="s">
        <v>779</v>
      </c>
      <c r="D31024" s="1">
        <v>45628</v>
      </c>
      <c r="E31024" s="2">
        <v>5</v>
      </c>
      <c r="F31024" t="s">
        <v>5801</v>
      </c>
      <c r="G31024" t="s">
        <v>5789</v>
      </c>
    </row>
    <row r="31025" spans="1:7" x14ac:dyDescent="0.25">
      <c r="A31025">
        <v>1240</v>
      </c>
      <c r="B31025" t="s">
        <v>6821</v>
      </c>
      <c r="C31025" t="s">
        <v>4262</v>
      </c>
      <c r="D31025" s="1">
        <v>45628</v>
      </c>
      <c r="E31025" s="2">
        <v>500</v>
      </c>
      <c r="F31025" t="s">
        <v>6822</v>
      </c>
      <c r="G31025" t="s">
        <v>6823</v>
      </c>
    </row>
    <row r="31026" spans="1:7" x14ac:dyDescent="0.25">
      <c r="A31026">
        <v>205</v>
      </c>
      <c r="B31026" t="s">
        <v>5662</v>
      </c>
      <c r="C31026" t="s">
        <v>5663</v>
      </c>
      <c r="D31026" s="1">
        <v>45628</v>
      </c>
      <c r="E31026" s="2">
        <v>84</v>
      </c>
      <c r="F31026" t="s">
        <v>5664</v>
      </c>
      <c r="G31026" t="s">
        <v>6858</v>
      </c>
    </row>
    <row r="31027" spans="1:7" x14ac:dyDescent="0.25">
      <c r="A31027">
        <v>205</v>
      </c>
      <c r="B31027" t="s">
        <v>5662</v>
      </c>
      <c r="C31027" t="s">
        <v>5663</v>
      </c>
      <c r="D31027" s="1">
        <v>45628</v>
      </c>
      <c r="E31027" s="2">
        <v>84</v>
      </c>
      <c r="F31027" t="s">
        <v>5665</v>
      </c>
      <c r="G31027" t="s">
        <v>6858</v>
      </c>
    </row>
    <row r="31028" spans="1:7" x14ac:dyDescent="0.25">
      <c r="A31028">
        <v>68</v>
      </c>
      <c r="B31028" t="s">
        <v>5551</v>
      </c>
      <c r="C31028" t="s">
        <v>5552</v>
      </c>
      <c r="D31028" s="1">
        <v>45628</v>
      </c>
      <c r="E31028" s="2">
        <v>50</v>
      </c>
      <c r="F31028" t="s">
        <v>5553</v>
      </c>
      <c r="G31028" t="s">
        <v>7116</v>
      </c>
    </row>
    <row r="31029" spans="1:7" x14ac:dyDescent="0.25">
      <c r="A31029">
        <v>45</v>
      </c>
      <c r="B31029" t="s">
        <v>1578</v>
      </c>
      <c r="C31029" t="s">
        <v>3033</v>
      </c>
      <c r="D31029" s="1">
        <v>45628</v>
      </c>
      <c r="E31029" s="2">
        <v>84</v>
      </c>
      <c r="F31029" t="s">
        <v>5518</v>
      </c>
      <c r="G31029" t="s">
        <v>2977</v>
      </c>
    </row>
    <row r="31030" spans="1:7" x14ac:dyDescent="0.25">
      <c r="A31030">
        <v>1400</v>
      </c>
      <c r="B31030" t="s">
        <v>6388</v>
      </c>
      <c r="C31030" t="s">
        <v>6964</v>
      </c>
      <c r="D31030" s="1">
        <v>45628</v>
      </c>
      <c r="E31030" s="2">
        <v>5</v>
      </c>
      <c r="F31030" t="s">
        <v>6965</v>
      </c>
      <c r="G31030" t="s">
        <v>5789</v>
      </c>
    </row>
    <row r="31031" spans="1:7" x14ac:dyDescent="0.25">
      <c r="A31031">
        <v>1247</v>
      </c>
      <c r="B31031" t="s">
        <v>6836</v>
      </c>
      <c r="C31031" t="s">
        <v>6837</v>
      </c>
      <c r="D31031" s="1">
        <v>45628</v>
      </c>
      <c r="E31031" s="2">
        <v>5</v>
      </c>
      <c r="F31031" t="s">
        <v>6838</v>
      </c>
      <c r="G31031" t="s">
        <v>5789</v>
      </c>
    </row>
    <row r="31032" spans="1:7" x14ac:dyDescent="0.25">
      <c r="A31032" t="s">
        <v>4053</v>
      </c>
      <c r="B31032" t="s">
        <v>580</v>
      </c>
      <c r="C31032" t="s">
        <v>4054</v>
      </c>
      <c r="D31032" s="1">
        <v>45628</v>
      </c>
      <c r="E31032" s="2">
        <v>15</v>
      </c>
      <c r="F31032" t="s">
        <v>4055</v>
      </c>
      <c r="G31032" t="s">
        <v>3282</v>
      </c>
    </row>
    <row r="31033" spans="1:7" x14ac:dyDescent="0.25">
      <c r="A31033" t="s">
        <v>4053</v>
      </c>
      <c r="B31033" t="s">
        <v>580</v>
      </c>
      <c r="C31033" t="s">
        <v>4054</v>
      </c>
      <c r="D31033" s="1">
        <v>45628</v>
      </c>
      <c r="E31033" s="2">
        <v>15</v>
      </c>
      <c r="F31033" t="s">
        <v>4055</v>
      </c>
      <c r="G31033" t="s">
        <v>3282</v>
      </c>
    </row>
    <row r="31034" spans="1:7" x14ac:dyDescent="0.25">
      <c r="A31034" t="s">
        <v>4053</v>
      </c>
      <c r="B31034" t="s">
        <v>580</v>
      </c>
      <c r="C31034" t="s">
        <v>4054</v>
      </c>
      <c r="D31034" s="1">
        <v>45628</v>
      </c>
      <c r="E31034" s="2">
        <v>15</v>
      </c>
      <c r="F31034" t="s">
        <v>4056</v>
      </c>
      <c r="G31034" t="s">
        <v>3282</v>
      </c>
    </row>
    <row r="31035" spans="1:7" x14ac:dyDescent="0.25">
      <c r="A31035" t="s">
        <v>2690</v>
      </c>
      <c r="B31035" t="s">
        <v>2691</v>
      </c>
      <c r="C31035" t="s">
        <v>2692</v>
      </c>
      <c r="D31035" s="1">
        <v>45628</v>
      </c>
      <c r="E31035" s="2">
        <v>50</v>
      </c>
      <c r="F31035" t="s">
        <v>2693</v>
      </c>
      <c r="G31035" t="s">
        <v>1715</v>
      </c>
    </row>
    <row r="31036" spans="1:7" x14ac:dyDescent="0.25">
      <c r="A31036" t="s">
        <v>2690</v>
      </c>
      <c r="B31036" t="s">
        <v>2691</v>
      </c>
      <c r="C31036" t="s">
        <v>2692</v>
      </c>
      <c r="D31036" s="1">
        <v>45628</v>
      </c>
      <c r="E31036" s="2">
        <v>50</v>
      </c>
      <c r="F31036" t="s">
        <v>2693</v>
      </c>
      <c r="G31036" t="s">
        <v>1725</v>
      </c>
    </row>
    <row r="31037" spans="1:7" x14ac:dyDescent="0.25">
      <c r="A31037" t="s">
        <v>636</v>
      </c>
      <c r="B31037" t="s">
        <v>637</v>
      </c>
      <c r="C31037" t="s">
        <v>638</v>
      </c>
      <c r="D31037" s="1">
        <v>45628</v>
      </c>
      <c r="E31037" s="2">
        <v>10</v>
      </c>
      <c r="F31037" t="s">
        <v>639</v>
      </c>
      <c r="G31037" t="s">
        <v>471</v>
      </c>
    </row>
    <row r="31038" spans="1:7" x14ac:dyDescent="0.25">
      <c r="A31038" t="s">
        <v>636</v>
      </c>
      <c r="B31038" t="s">
        <v>637</v>
      </c>
      <c r="C31038" t="s">
        <v>638</v>
      </c>
      <c r="D31038" s="1">
        <v>45628</v>
      </c>
      <c r="E31038" s="2">
        <v>10</v>
      </c>
      <c r="F31038" t="s">
        <v>639</v>
      </c>
      <c r="G31038" t="s">
        <v>1695</v>
      </c>
    </row>
    <row r="31039" spans="1:7" x14ac:dyDescent="0.25">
      <c r="A31039" t="s">
        <v>2000</v>
      </c>
      <c r="B31039" t="s">
        <v>2001</v>
      </c>
      <c r="C31039" t="s">
        <v>2002</v>
      </c>
      <c r="D31039" s="1">
        <v>45628</v>
      </c>
      <c r="E31039" s="2">
        <v>100</v>
      </c>
      <c r="F31039" t="s">
        <v>2003</v>
      </c>
      <c r="G31039" t="s">
        <v>2681</v>
      </c>
    </row>
    <row r="31040" spans="1:7" x14ac:dyDescent="0.25">
      <c r="A31040" t="s">
        <v>2000</v>
      </c>
      <c r="B31040" t="s">
        <v>2001</v>
      </c>
      <c r="C31040" t="s">
        <v>2002</v>
      </c>
      <c r="D31040" s="1">
        <v>45628</v>
      </c>
      <c r="E31040" s="2">
        <v>100</v>
      </c>
      <c r="F31040" t="s">
        <v>2004</v>
      </c>
      <c r="G31040" t="s">
        <v>2681</v>
      </c>
    </row>
    <row r="31041" spans="1:7" x14ac:dyDescent="0.25">
      <c r="A31041" t="s">
        <v>2153</v>
      </c>
      <c r="B31041" t="s">
        <v>614</v>
      </c>
      <c r="C31041" t="s">
        <v>1310</v>
      </c>
      <c r="D31041" s="1">
        <v>45628</v>
      </c>
      <c r="E31041" s="2">
        <v>10</v>
      </c>
      <c r="F31041" t="s">
        <v>2154</v>
      </c>
      <c r="G31041" t="s">
        <v>1245</v>
      </c>
    </row>
    <row r="31042" spans="1:7" x14ac:dyDescent="0.25">
      <c r="A31042" t="s">
        <v>529</v>
      </c>
      <c r="B31042" t="s">
        <v>290</v>
      </c>
      <c r="C31042" t="s">
        <v>530</v>
      </c>
      <c r="D31042" s="1">
        <v>45628</v>
      </c>
      <c r="E31042" s="2">
        <v>25</v>
      </c>
      <c r="F31042" t="s">
        <v>531</v>
      </c>
      <c r="G31042" t="s">
        <v>3282</v>
      </c>
    </row>
    <row r="31043" spans="1:7" x14ac:dyDescent="0.25">
      <c r="A31043" t="s">
        <v>1590</v>
      </c>
      <c r="B31043" t="s">
        <v>1591</v>
      </c>
      <c r="C31043" t="s">
        <v>1592</v>
      </c>
      <c r="D31043" s="1">
        <v>45628</v>
      </c>
      <c r="E31043" s="2">
        <v>5</v>
      </c>
      <c r="F31043" t="s">
        <v>1593</v>
      </c>
      <c r="G31043" t="s">
        <v>1245</v>
      </c>
    </row>
    <row r="31044" spans="1:7" x14ac:dyDescent="0.25">
      <c r="A31044" t="s">
        <v>3689</v>
      </c>
      <c r="B31044" t="s">
        <v>3690</v>
      </c>
      <c r="C31044" t="s">
        <v>3691</v>
      </c>
      <c r="D31044" s="1">
        <v>45628</v>
      </c>
      <c r="E31044" s="2">
        <v>34.96</v>
      </c>
      <c r="F31044" t="s">
        <v>3692</v>
      </c>
      <c r="G31044" t="s">
        <v>97</v>
      </c>
    </row>
    <row r="31045" spans="1:7" x14ac:dyDescent="0.25">
      <c r="A31045" t="s">
        <v>2742</v>
      </c>
      <c r="B31045" t="s">
        <v>2743</v>
      </c>
      <c r="C31045" t="s">
        <v>2744</v>
      </c>
      <c r="D31045" s="1">
        <v>45628</v>
      </c>
      <c r="E31045" s="2">
        <v>150</v>
      </c>
      <c r="F31045" t="s">
        <v>2745</v>
      </c>
      <c r="G31045" t="s">
        <v>2746</v>
      </c>
    </row>
    <row r="31046" spans="1:7" x14ac:dyDescent="0.25">
      <c r="A31046" t="s">
        <v>2742</v>
      </c>
      <c r="B31046" t="s">
        <v>2743</v>
      </c>
      <c r="C31046" t="s">
        <v>2744</v>
      </c>
      <c r="D31046" s="1">
        <v>45628</v>
      </c>
      <c r="E31046" s="2">
        <v>150</v>
      </c>
      <c r="F31046" t="s">
        <v>2747</v>
      </c>
      <c r="G31046" t="s">
        <v>2746</v>
      </c>
    </row>
    <row r="31047" spans="1:7" x14ac:dyDescent="0.25">
      <c r="A31047" t="s">
        <v>3686</v>
      </c>
      <c r="B31047" t="s">
        <v>764</v>
      </c>
      <c r="C31047" t="s">
        <v>3687</v>
      </c>
      <c r="D31047" s="1">
        <v>45628</v>
      </c>
      <c r="E31047" s="2">
        <v>5</v>
      </c>
      <c r="F31047" t="s">
        <v>3688</v>
      </c>
      <c r="G31047" t="s">
        <v>1245</v>
      </c>
    </row>
    <row r="31048" spans="1:7" x14ac:dyDescent="0.25">
      <c r="A31048" t="s">
        <v>3686</v>
      </c>
      <c r="B31048" t="s">
        <v>764</v>
      </c>
      <c r="C31048" t="s">
        <v>3687</v>
      </c>
      <c r="D31048" s="1">
        <v>45628</v>
      </c>
      <c r="E31048" s="2">
        <v>5</v>
      </c>
      <c r="F31048" t="s">
        <v>3688</v>
      </c>
      <c r="G31048" t="s">
        <v>97</v>
      </c>
    </row>
    <row r="31049" spans="1:7" x14ac:dyDescent="0.25">
      <c r="A31049" t="s">
        <v>5385</v>
      </c>
      <c r="B31049" t="s">
        <v>2992</v>
      </c>
      <c r="C31049" t="s">
        <v>5386</v>
      </c>
      <c r="D31049" s="1">
        <v>45628</v>
      </c>
      <c r="E31049" s="2">
        <v>100</v>
      </c>
      <c r="F31049" t="s">
        <v>5387</v>
      </c>
      <c r="G31049" t="s">
        <v>67</v>
      </c>
    </row>
    <row r="31050" spans="1:7" x14ac:dyDescent="0.25">
      <c r="A31050" t="s">
        <v>5385</v>
      </c>
      <c r="B31050" t="s">
        <v>2992</v>
      </c>
      <c r="C31050" t="s">
        <v>5386</v>
      </c>
      <c r="D31050" s="1">
        <v>45628</v>
      </c>
      <c r="E31050" s="2">
        <v>200</v>
      </c>
      <c r="F31050" t="s">
        <v>5387</v>
      </c>
      <c r="G31050" t="s">
        <v>6423</v>
      </c>
    </row>
    <row r="31051" spans="1:7" x14ac:dyDescent="0.25">
      <c r="A31051" t="s">
        <v>1803</v>
      </c>
      <c r="B31051" t="s">
        <v>1804</v>
      </c>
      <c r="C31051" t="s">
        <v>1805</v>
      </c>
      <c r="D31051" s="1">
        <v>45628</v>
      </c>
      <c r="E31051" s="2">
        <v>25</v>
      </c>
      <c r="F31051" t="s">
        <v>1806</v>
      </c>
      <c r="G31051" t="s">
        <v>271</v>
      </c>
    </row>
    <row r="31052" spans="1:7" x14ac:dyDescent="0.25">
      <c r="A31052" t="s">
        <v>1803</v>
      </c>
      <c r="B31052" t="s">
        <v>1804</v>
      </c>
      <c r="C31052" t="s">
        <v>1805</v>
      </c>
      <c r="D31052" s="1">
        <v>45628</v>
      </c>
      <c r="E31052" s="2">
        <v>25</v>
      </c>
      <c r="F31052" t="s">
        <v>1806</v>
      </c>
      <c r="G31052" t="s">
        <v>5422</v>
      </c>
    </row>
    <row r="31053" spans="1:7" x14ac:dyDescent="0.25">
      <c r="A31053" t="s">
        <v>322</v>
      </c>
      <c r="B31053" t="s">
        <v>323</v>
      </c>
      <c r="C31053" t="s">
        <v>324</v>
      </c>
      <c r="D31053" s="1">
        <v>45628</v>
      </c>
      <c r="E31053" s="2">
        <v>63</v>
      </c>
      <c r="F31053" t="s">
        <v>325</v>
      </c>
      <c r="G31053" t="s">
        <v>326</v>
      </c>
    </row>
    <row r="31054" spans="1:7" x14ac:dyDescent="0.25">
      <c r="A31054" t="s">
        <v>322</v>
      </c>
      <c r="B31054" t="s">
        <v>323</v>
      </c>
      <c r="C31054" t="s">
        <v>324</v>
      </c>
      <c r="D31054" s="1">
        <v>45628</v>
      </c>
      <c r="E31054" s="2">
        <v>63</v>
      </c>
      <c r="F31054" t="s">
        <v>327</v>
      </c>
      <c r="G31054" t="s">
        <v>326</v>
      </c>
    </row>
    <row r="31055" spans="1:7" x14ac:dyDescent="0.25">
      <c r="A31055" t="s">
        <v>312</v>
      </c>
      <c r="B31055" t="s">
        <v>248</v>
      </c>
      <c r="C31055" t="s">
        <v>313</v>
      </c>
      <c r="D31055" s="1">
        <v>45628</v>
      </c>
      <c r="E31055" s="2">
        <v>50</v>
      </c>
      <c r="F31055" t="s">
        <v>314</v>
      </c>
      <c r="G31055" t="s">
        <v>315</v>
      </c>
    </row>
    <row r="31056" spans="1:7" x14ac:dyDescent="0.25">
      <c r="A31056" t="s">
        <v>2758</v>
      </c>
      <c r="B31056" t="s">
        <v>2759</v>
      </c>
      <c r="C31056" t="s">
        <v>2760</v>
      </c>
      <c r="D31056" s="1">
        <v>45628</v>
      </c>
      <c r="E31056" s="2">
        <v>15</v>
      </c>
      <c r="F31056" t="s">
        <v>2761</v>
      </c>
      <c r="G31056" t="s">
        <v>3282</v>
      </c>
    </row>
    <row r="31057" spans="1:7" x14ac:dyDescent="0.25">
      <c r="A31057" t="s">
        <v>155</v>
      </c>
      <c r="B31057" t="s">
        <v>156</v>
      </c>
      <c r="C31057" t="s">
        <v>157</v>
      </c>
      <c r="D31057" s="1">
        <v>45628</v>
      </c>
      <c r="E31057" s="2">
        <v>20</v>
      </c>
      <c r="F31057" t="s">
        <v>158</v>
      </c>
      <c r="G31057" t="s">
        <v>5789</v>
      </c>
    </row>
    <row r="31058" spans="1:7" x14ac:dyDescent="0.25">
      <c r="A31058" t="s">
        <v>155</v>
      </c>
      <c r="B31058" t="s">
        <v>156</v>
      </c>
      <c r="C31058" t="s">
        <v>157</v>
      </c>
      <c r="D31058" s="1">
        <v>45628</v>
      </c>
      <c r="E31058" s="2">
        <v>20</v>
      </c>
      <c r="F31058" t="s">
        <v>158</v>
      </c>
      <c r="G31058" t="s">
        <v>5789</v>
      </c>
    </row>
    <row r="31059" spans="1:7" x14ac:dyDescent="0.25">
      <c r="A31059" t="s">
        <v>3247</v>
      </c>
      <c r="B31059" t="s">
        <v>3248</v>
      </c>
      <c r="C31059" t="s">
        <v>3249</v>
      </c>
      <c r="D31059" s="1">
        <v>45628</v>
      </c>
      <c r="E31059" s="2">
        <v>10</v>
      </c>
      <c r="F31059" t="s">
        <v>3250</v>
      </c>
      <c r="G31059" t="s">
        <v>3649</v>
      </c>
    </row>
    <row r="31060" spans="1:7" x14ac:dyDescent="0.25">
      <c r="A31060" t="s">
        <v>1541</v>
      </c>
      <c r="B31060" t="s">
        <v>1542</v>
      </c>
      <c r="C31060" t="s">
        <v>1543</v>
      </c>
      <c r="D31060" s="1">
        <v>45628</v>
      </c>
      <c r="E31060" s="2">
        <v>20</v>
      </c>
      <c r="F31060" t="s">
        <v>1544</v>
      </c>
      <c r="G31060" t="s">
        <v>114</v>
      </c>
    </row>
    <row r="31061" spans="1:7" x14ac:dyDescent="0.25">
      <c r="A31061" t="s">
        <v>1541</v>
      </c>
      <c r="B31061" t="s">
        <v>1542</v>
      </c>
      <c r="C31061" t="s">
        <v>1543</v>
      </c>
      <c r="D31061" s="1">
        <v>45628</v>
      </c>
      <c r="E31061" s="2">
        <v>20</v>
      </c>
      <c r="F31061" t="s">
        <v>1545</v>
      </c>
      <c r="G31061" t="s">
        <v>114</v>
      </c>
    </row>
    <row r="31062" spans="1:7" x14ac:dyDescent="0.25">
      <c r="A31062" t="s">
        <v>4621</v>
      </c>
      <c r="B31062" t="s">
        <v>4622</v>
      </c>
      <c r="C31062" t="s">
        <v>4623</v>
      </c>
      <c r="D31062" s="1">
        <v>45628</v>
      </c>
      <c r="E31062" s="2">
        <v>250</v>
      </c>
      <c r="F31062" t="s">
        <v>4624</v>
      </c>
      <c r="G31062" t="s">
        <v>6332</v>
      </c>
    </row>
    <row r="31063" spans="1:7" x14ac:dyDescent="0.25">
      <c r="A31063" t="s">
        <v>3800</v>
      </c>
      <c r="B31063" t="s">
        <v>1430</v>
      </c>
      <c r="C31063" t="s">
        <v>3801</v>
      </c>
      <c r="D31063" s="1">
        <v>45628</v>
      </c>
      <c r="E31063" s="2">
        <v>10</v>
      </c>
      <c r="F31063" t="s">
        <v>3802</v>
      </c>
      <c r="G31063" t="s">
        <v>2700</v>
      </c>
    </row>
    <row r="31064" spans="1:7" x14ac:dyDescent="0.25">
      <c r="A31064" t="s">
        <v>3800</v>
      </c>
      <c r="B31064" t="s">
        <v>1430</v>
      </c>
      <c r="C31064" t="s">
        <v>3801</v>
      </c>
      <c r="D31064" s="1">
        <v>45628</v>
      </c>
      <c r="E31064" s="2">
        <v>10</v>
      </c>
      <c r="F31064" t="s">
        <v>3802</v>
      </c>
      <c r="G31064" t="s">
        <v>1245</v>
      </c>
    </row>
    <row r="31065" spans="1:7" x14ac:dyDescent="0.25">
      <c r="A31065" t="s">
        <v>2245</v>
      </c>
      <c r="B31065" t="s">
        <v>2246</v>
      </c>
      <c r="C31065" t="s">
        <v>2247</v>
      </c>
      <c r="D31065" s="1">
        <v>45628</v>
      </c>
      <c r="E31065" s="2">
        <v>10</v>
      </c>
      <c r="F31065" t="s">
        <v>2248</v>
      </c>
      <c r="G31065" t="s">
        <v>6257</v>
      </c>
    </row>
    <row r="31066" spans="1:7" x14ac:dyDescent="0.25">
      <c r="A31066" t="s">
        <v>2245</v>
      </c>
      <c r="B31066" t="s">
        <v>2246</v>
      </c>
      <c r="C31066" t="s">
        <v>2247</v>
      </c>
      <c r="D31066" s="1">
        <v>45628</v>
      </c>
      <c r="E31066" s="2">
        <v>10</v>
      </c>
      <c r="F31066" t="s">
        <v>2249</v>
      </c>
      <c r="G31066" t="s">
        <v>6257</v>
      </c>
    </row>
    <row r="31067" spans="1:7" x14ac:dyDescent="0.25">
      <c r="A31067" t="s">
        <v>2272</v>
      </c>
      <c r="B31067" t="s">
        <v>2273</v>
      </c>
      <c r="C31067" t="s">
        <v>2274</v>
      </c>
      <c r="D31067" s="1">
        <v>45628</v>
      </c>
      <c r="E31067" s="2">
        <v>350</v>
      </c>
      <c r="F31067" t="s">
        <v>2275</v>
      </c>
      <c r="G31067" t="s">
        <v>2663</v>
      </c>
    </row>
    <row r="31068" spans="1:7" x14ac:dyDescent="0.25">
      <c r="A31068" t="s">
        <v>2272</v>
      </c>
      <c r="B31068" t="s">
        <v>2273</v>
      </c>
      <c r="C31068" t="s">
        <v>2274</v>
      </c>
      <c r="D31068" s="1">
        <v>45628</v>
      </c>
      <c r="E31068" s="2">
        <v>350</v>
      </c>
      <c r="F31068" t="s">
        <v>2276</v>
      </c>
      <c r="G31068" t="s">
        <v>2663</v>
      </c>
    </row>
    <row r="31069" spans="1:7" x14ac:dyDescent="0.25">
      <c r="A31069" t="s">
        <v>2272</v>
      </c>
      <c r="B31069" t="s">
        <v>2273</v>
      </c>
      <c r="C31069" t="s">
        <v>2274</v>
      </c>
      <c r="D31069" s="1">
        <v>45628</v>
      </c>
      <c r="E31069" s="2">
        <v>41.67</v>
      </c>
      <c r="F31069" t="s">
        <v>2275</v>
      </c>
      <c r="G31069" t="s">
        <v>3650</v>
      </c>
    </row>
    <row r="31070" spans="1:7" x14ac:dyDescent="0.25">
      <c r="A31070" t="s">
        <v>2272</v>
      </c>
      <c r="B31070" t="s">
        <v>2273</v>
      </c>
      <c r="C31070" t="s">
        <v>2274</v>
      </c>
      <c r="D31070" s="1">
        <v>45628</v>
      </c>
      <c r="E31070" s="2">
        <v>41.67</v>
      </c>
      <c r="F31070" t="s">
        <v>2276</v>
      </c>
      <c r="G31070" t="s">
        <v>3650</v>
      </c>
    </row>
    <row r="31071" spans="1:7" x14ac:dyDescent="0.25">
      <c r="A31071" t="s">
        <v>2272</v>
      </c>
      <c r="B31071" t="s">
        <v>2273</v>
      </c>
      <c r="C31071" t="s">
        <v>2274</v>
      </c>
      <c r="D31071" s="1">
        <v>45628</v>
      </c>
      <c r="E31071" s="2">
        <v>83.33</v>
      </c>
      <c r="F31071" t="s">
        <v>2275</v>
      </c>
      <c r="G31071" t="s">
        <v>2977</v>
      </c>
    </row>
    <row r="31072" spans="1:7" x14ac:dyDescent="0.25">
      <c r="A31072" t="s">
        <v>2272</v>
      </c>
      <c r="B31072" t="s">
        <v>2273</v>
      </c>
      <c r="C31072" t="s">
        <v>2274</v>
      </c>
      <c r="D31072" s="1">
        <v>45628</v>
      </c>
      <c r="E31072" s="2">
        <v>83.33</v>
      </c>
      <c r="F31072" t="s">
        <v>2276</v>
      </c>
      <c r="G31072" t="s">
        <v>2977</v>
      </c>
    </row>
    <row r="31073" spans="1:7" x14ac:dyDescent="0.25">
      <c r="A31073" t="s">
        <v>4665</v>
      </c>
      <c r="B31073" t="s">
        <v>4666</v>
      </c>
      <c r="C31073" t="s">
        <v>4667</v>
      </c>
      <c r="D31073" s="1">
        <v>45628</v>
      </c>
      <c r="E31073" s="2">
        <v>50</v>
      </c>
      <c r="F31073" t="s">
        <v>4668</v>
      </c>
      <c r="G31073" t="s">
        <v>1245</v>
      </c>
    </row>
    <row r="31074" spans="1:7" x14ac:dyDescent="0.25">
      <c r="A31074" t="s">
        <v>4665</v>
      </c>
      <c r="B31074" t="s">
        <v>4666</v>
      </c>
      <c r="C31074" t="s">
        <v>4667</v>
      </c>
      <c r="D31074" s="1">
        <v>45628</v>
      </c>
      <c r="E31074" s="2">
        <v>50</v>
      </c>
      <c r="F31074" t="s">
        <v>4669</v>
      </c>
      <c r="G31074" t="s">
        <v>1245</v>
      </c>
    </row>
    <row r="31075" spans="1:7" x14ac:dyDescent="0.25">
      <c r="A31075" t="s">
        <v>4665</v>
      </c>
      <c r="B31075" t="s">
        <v>4666</v>
      </c>
      <c r="C31075" t="s">
        <v>4667</v>
      </c>
      <c r="D31075" s="1">
        <v>45628</v>
      </c>
      <c r="E31075" s="2">
        <v>50</v>
      </c>
      <c r="F31075" t="s">
        <v>4670</v>
      </c>
      <c r="G31075" t="s">
        <v>1245</v>
      </c>
    </row>
    <row r="31076" spans="1:7" x14ac:dyDescent="0.25">
      <c r="A31076" t="s">
        <v>4665</v>
      </c>
      <c r="B31076" t="s">
        <v>4666</v>
      </c>
      <c r="C31076" t="s">
        <v>4667</v>
      </c>
      <c r="D31076" s="1">
        <v>45628</v>
      </c>
      <c r="E31076" s="2">
        <v>50</v>
      </c>
      <c r="F31076" t="s">
        <v>4668</v>
      </c>
      <c r="G31076" t="s">
        <v>276</v>
      </c>
    </row>
    <row r="31077" spans="1:7" x14ac:dyDescent="0.25">
      <c r="A31077" t="s">
        <v>4665</v>
      </c>
      <c r="B31077" t="s">
        <v>4666</v>
      </c>
      <c r="C31077" t="s">
        <v>4667</v>
      </c>
      <c r="D31077" s="1">
        <v>45628</v>
      </c>
      <c r="E31077" s="2">
        <v>50</v>
      </c>
      <c r="F31077" t="s">
        <v>4669</v>
      </c>
      <c r="G31077" t="s">
        <v>276</v>
      </c>
    </row>
    <row r="31078" spans="1:7" x14ac:dyDescent="0.25">
      <c r="A31078" t="s">
        <v>4665</v>
      </c>
      <c r="B31078" t="s">
        <v>4666</v>
      </c>
      <c r="C31078" t="s">
        <v>4667</v>
      </c>
      <c r="D31078" s="1">
        <v>45628</v>
      </c>
      <c r="E31078" s="2">
        <v>50</v>
      </c>
      <c r="F31078" t="s">
        <v>4670</v>
      </c>
      <c r="G31078" t="s">
        <v>276</v>
      </c>
    </row>
    <row r="31079" spans="1:7" x14ac:dyDescent="0.25">
      <c r="A31079" t="s">
        <v>709</v>
      </c>
      <c r="B31079" t="s">
        <v>710</v>
      </c>
      <c r="C31079" t="s">
        <v>705</v>
      </c>
      <c r="D31079" s="1">
        <v>45628</v>
      </c>
      <c r="E31079" s="2">
        <v>84</v>
      </c>
      <c r="F31079" t="s">
        <v>711</v>
      </c>
      <c r="G31079" t="s">
        <v>3225</v>
      </c>
    </row>
    <row r="31080" spans="1:7" x14ac:dyDescent="0.25">
      <c r="A31080" t="s">
        <v>709</v>
      </c>
      <c r="B31080" t="s">
        <v>710</v>
      </c>
      <c r="C31080" t="s">
        <v>705</v>
      </c>
      <c r="D31080" s="1">
        <v>45628</v>
      </c>
      <c r="E31080" s="2">
        <v>84</v>
      </c>
      <c r="F31080" t="s">
        <v>712</v>
      </c>
      <c r="G31080" t="s">
        <v>3225</v>
      </c>
    </row>
    <row r="31081" spans="1:7" x14ac:dyDescent="0.25">
      <c r="A31081" t="s">
        <v>709</v>
      </c>
      <c r="B31081" t="s">
        <v>710</v>
      </c>
      <c r="C31081" t="s">
        <v>705</v>
      </c>
      <c r="D31081" s="1">
        <v>45628</v>
      </c>
      <c r="E31081" s="2">
        <v>84</v>
      </c>
      <c r="F31081" t="s">
        <v>712</v>
      </c>
      <c r="G31081" t="s">
        <v>3225</v>
      </c>
    </row>
    <row r="31082" spans="1:7" x14ac:dyDescent="0.25">
      <c r="A31082" t="s">
        <v>178</v>
      </c>
      <c r="B31082" t="s">
        <v>179</v>
      </c>
      <c r="C31082" t="s">
        <v>180</v>
      </c>
      <c r="D31082" s="1">
        <v>45628</v>
      </c>
      <c r="E31082" s="2">
        <v>5</v>
      </c>
      <c r="F31082" t="s">
        <v>181</v>
      </c>
      <c r="G31082" t="s">
        <v>182</v>
      </c>
    </row>
    <row r="31083" spans="1:7" x14ac:dyDescent="0.25">
      <c r="A31083" t="s">
        <v>164</v>
      </c>
      <c r="B31083" t="s">
        <v>165</v>
      </c>
      <c r="C31083" t="s">
        <v>166</v>
      </c>
      <c r="D31083" s="1">
        <v>45628</v>
      </c>
      <c r="E31083" s="2">
        <v>25</v>
      </c>
      <c r="F31083" t="s">
        <v>167</v>
      </c>
      <c r="G31083" t="s">
        <v>1695</v>
      </c>
    </row>
    <row r="31084" spans="1:7" x14ac:dyDescent="0.25">
      <c r="A31084" t="s">
        <v>164</v>
      </c>
      <c r="B31084" t="s">
        <v>165</v>
      </c>
      <c r="C31084" t="s">
        <v>166</v>
      </c>
      <c r="D31084" s="1">
        <v>45628</v>
      </c>
      <c r="E31084" s="2">
        <v>25</v>
      </c>
      <c r="F31084" t="s">
        <v>168</v>
      </c>
      <c r="G31084" t="s">
        <v>1695</v>
      </c>
    </row>
    <row r="31085" spans="1:7" x14ac:dyDescent="0.25">
      <c r="A31085" t="s">
        <v>164</v>
      </c>
      <c r="B31085" t="s">
        <v>165</v>
      </c>
      <c r="C31085" t="s">
        <v>166</v>
      </c>
      <c r="D31085" s="1">
        <v>45628</v>
      </c>
      <c r="E31085" s="2">
        <v>20</v>
      </c>
      <c r="F31085" t="s">
        <v>167</v>
      </c>
      <c r="G31085" t="s">
        <v>3613</v>
      </c>
    </row>
    <row r="31086" spans="1:7" x14ac:dyDescent="0.25">
      <c r="A31086" t="s">
        <v>164</v>
      </c>
      <c r="B31086" t="s">
        <v>165</v>
      </c>
      <c r="C31086" t="s">
        <v>166</v>
      </c>
      <c r="D31086" s="1">
        <v>45628</v>
      </c>
      <c r="E31086" s="2">
        <v>20</v>
      </c>
      <c r="F31086" t="s">
        <v>168</v>
      </c>
      <c r="G31086" t="s">
        <v>3613</v>
      </c>
    </row>
    <row r="31087" spans="1:7" x14ac:dyDescent="0.25">
      <c r="A31087" t="s">
        <v>164</v>
      </c>
      <c r="B31087" t="s">
        <v>165</v>
      </c>
      <c r="C31087" t="s">
        <v>166</v>
      </c>
      <c r="D31087" s="1">
        <v>45628</v>
      </c>
      <c r="E31087" s="2">
        <v>20</v>
      </c>
      <c r="F31087" t="s">
        <v>167</v>
      </c>
      <c r="G31087" t="s">
        <v>97</v>
      </c>
    </row>
    <row r="31088" spans="1:7" x14ac:dyDescent="0.25">
      <c r="A31088" t="s">
        <v>164</v>
      </c>
      <c r="B31088" t="s">
        <v>165</v>
      </c>
      <c r="C31088" t="s">
        <v>166</v>
      </c>
      <c r="D31088" s="1">
        <v>45628</v>
      </c>
      <c r="E31088" s="2">
        <v>20</v>
      </c>
      <c r="F31088" t="s">
        <v>168</v>
      </c>
      <c r="G31088" t="s">
        <v>97</v>
      </c>
    </row>
    <row r="31089" spans="1:7" x14ac:dyDescent="0.25">
      <c r="A31089" t="s">
        <v>169</v>
      </c>
      <c r="B31089" t="s">
        <v>170</v>
      </c>
      <c r="C31089" t="s">
        <v>171</v>
      </c>
      <c r="D31089" s="1">
        <v>45628</v>
      </c>
      <c r="E31089" s="2">
        <v>10</v>
      </c>
      <c r="F31089" t="s">
        <v>172</v>
      </c>
      <c r="G31089" t="s">
        <v>1245</v>
      </c>
    </row>
    <row r="31090" spans="1:7" x14ac:dyDescent="0.25">
      <c r="A31090" t="s">
        <v>169</v>
      </c>
      <c r="B31090" t="s">
        <v>170</v>
      </c>
      <c r="C31090" t="s">
        <v>171</v>
      </c>
      <c r="D31090" s="1">
        <v>45628</v>
      </c>
      <c r="E31090" s="2">
        <v>10</v>
      </c>
      <c r="F31090" t="s">
        <v>173</v>
      </c>
      <c r="G31090" t="s">
        <v>1245</v>
      </c>
    </row>
    <row r="31091" spans="1:7" x14ac:dyDescent="0.25">
      <c r="A31091" t="s">
        <v>1464</v>
      </c>
      <c r="B31091" t="s">
        <v>1465</v>
      </c>
      <c r="C31091" t="s">
        <v>627</v>
      </c>
      <c r="D31091" s="1">
        <v>45628</v>
      </c>
      <c r="E31091" s="2">
        <v>20</v>
      </c>
      <c r="F31091" t="s">
        <v>1466</v>
      </c>
      <c r="G31091" t="s">
        <v>478</v>
      </c>
    </row>
    <row r="31092" spans="1:7" x14ac:dyDescent="0.25">
      <c r="A31092" t="s">
        <v>1464</v>
      </c>
      <c r="B31092" t="s">
        <v>1465</v>
      </c>
      <c r="C31092" t="s">
        <v>627</v>
      </c>
      <c r="D31092" s="1">
        <v>45628</v>
      </c>
      <c r="E31092" s="2">
        <v>20</v>
      </c>
      <c r="F31092" t="s">
        <v>1466</v>
      </c>
      <c r="G31092" t="s">
        <v>478</v>
      </c>
    </row>
    <row r="31093" spans="1:7" x14ac:dyDescent="0.25">
      <c r="A31093" t="s">
        <v>493</v>
      </c>
      <c r="B31093" t="s">
        <v>494</v>
      </c>
      <c r="C31093" t="s">
        <v>495</v>
      </c>
      <c r="D31093" s="1">
        <v>45628</v>
      </c>
      <c r="E31093" s="2">
        <v>15</v>
      </c>
      <c r="F31093" t="s">
        <v>496</v>
      </c>
      <c r="G31093" t="s">
        <v>310</v>
      </c>
    </row>
    <row r="31094" spans="1:7" x14ac:dyDescent="0.25">
      <c r="A31094" t="s">
        <v>493</v>
      </c>
      <c r="B31094" t="s">
        <v>494</v>
      </c>
      <c r="C31094" t="s">
        <v>495</v>
      </c>
      <c r="D31094" s="1">
        <v>45628</v>
      </c>
      <c r="E31094" s="2">
        <v>15</v>
      </c>
      <c r="F31094" t="s">
        <v>497</v>
      </c>
      <c r="G31094" t="s">
        <v>310</v>
      </c>
    </row>
    <row r="31095" spans="1:7" x14ac:dyDescent="0.25">
      <c r="A31095" t="s">
        <v>493</v>
      </c>
      <c r="B31095" t="s">
        <v>494</v>
      </c>
      <c r="C31095" t="s">
        <v>495</v>
      </c>
      <c r="D31095" s="1">
        <v>45628</v>
      </c>
      <c r="E31095" s="2">
        <v>25</v>
      </c>
      <c r="F31095" t="s">
        <v>496</v>
      </c>
      <c r="G31095" t="s">
        <v>2456</v>
      </c>
    </row>
    <row r="31096" spans="1:7" x14ac:dyDescent="0.25">
      <c r="A31096" t="s">
        <v>493</v>
      </c>
      <c r="B31096" t="s">
        <v>494</v>
      </c>
      <c r="C31096" t="s">
        <v>495</v>
      </c>
      <c r="D31096" s="1">
        <v>45628</v>
      </c>
      <c r="E31096" s="2">
        <v>25</v>
      </c>
      <c r="F31096" t="s">
        <v>497</v>
      </c>
      <c r="G31096" t="s">
        <v>2456</v>
      </c>
    </row>
    <row r="31097" spans="1:7" x14ac:dyDescent="0.25">
      <c r="A31097" t="s">
        <v>263</v>
      </c>
      <c r="B31097" t="s">
        <v>264</v>
      </c>
      <c r="C31097" t="s">
        <v>265</v>
      </c>
      <c r="D31097" s="1">
        <v>45628</v>
      </c>
      <c r="E31097" s="2">
        <v>50</v>
      </c>
      <c r="F31097" t="s">
        <v>266</v>
      </c>
      <c r="G31097" t="s">
        <v>1695</v>
      </c>
    </row>
    <row r="31098" spans="1:7" x14ac:dyDescent="0.25">
      <c r="A31098" t="s">
        <v>2346</v>
      </c>
      <c r="B31098" t="s">
        <v>371</v>
      </c>
      <c r="C31098" t="s">
        <v>2347</v>
      </c>
      <c r="D31098" s="1">
        <v>45628</v>
      </c>
      <c r="E31098" s="2">
        <v>45</v>
      </c>
      <c r="F31098" t="s">
        <v>2348</v>
      </c>
      <c r="G31098" t="s">
        <v>6666</v>
      </c>
    </row>
    <row r="31099" spans="1:7" x14ac:dyDescent="0.25">
      <c r="A31099" t="s">
        <v>2346</v>
      </c>
      <c r="B31099" t="s">
        <v>371</v>
      </c>
      <c r="C31099" t="s">
        <v>2347</v>
      </c>
      <c r="D31099" s="1">
        <v>45628</v>
      </c>
      <c r="E31099" s="2">
        <v>45</v>
      </c>
      <c r="F31099" t="s">
        <v>2349</v>
      </c>
      <c r="G31099" t="s">
        <v>6666</v>
      </c>
    </row>
    <row r="31100" spans="1:7" x14ac:dyDescent="0.25">
      <c r="A31100" t="s">
        <v>3100</v>
      </c>
      <c r="B31100" t="s">
        <v>3101</v>
      </c>
      <c r="C31100" t="s">
        <v>3102</v>
      </c>
      <c r="D31100" s="1">
        <v>45628</v>
      </c>
      <c r="E31100" s="2">
        <v>100</v>
      </c>
      <c r="F31100" t="s">
        <v>3103</v>
      </c>
      <c r="G31100" t="s">
        <v>67</v>
      </c>
    </row>
    <row r="31101" spans="1:7" x14ac:dyDescent="0.25">
      <c r="A31101" t="s">
        <v>4781</v>
      </c>
      <c r="B31101" t="s">
        <v>4782</v>
      </c>
      <c r="C31101" t="s">
        <v>4783</v>
      </c>
      <c r="D31101" s="1">
        <v>45628</v>
      </c>
      <c r="E31101" s="2">
        <v>5</v>
      </c>
      <c r="F31101" t="s">
        <v>4784</v>
      </c>
      <c r="G31101" t="s">
        <v>2663</v>
      </c>
    </row>
    <row r="31102" spans="1:7" x14ac:dyDescent="0.25">
      <c r="A31102" t="s">
        <v>125</v>
      </c>
      <c r="B31102" t="s">
        <v>126</v>
      </c>
      <c r="C31102" t="s">
        <v>127</v>
      </c>
      <c r="D31102" s="1">
        <v>45628</v>
      </c>
      <c r="E31102" s="2">
        <v>5</v>
      </c>
      <c r="F31102" t="s">
        <v>128</v>
      </c>
      <c r="G31102" t="s">
        <v>310</v>
      </c>
    </row>
    <row r="31103" spans="1:7" x14ac:dyDescent="0.25">
      <c r="A31103" t="s">
        <v>5031</v>
      </c>
      <c r="B31103" t="s">
        <v>5032</v>
      </c>
      <c r="C31103" t="s">
        <v>5033</v>
      </c>
      <c r="D31103" s="1">
        <v>45628</v>
      </c>
      <c r="E31103" s="2">
        <v>100</v>
      </c>
      <c r="F31103" t="s">
        <v>5034</v>
      </c>
      <c r="G31103" t="s">
        <v>2977</v>
      </c>
    </row>
    <row r="31104" spans="1:7" x14ac:dyDescent="0.25">
      <c r="A31104" t="s">
        <v>2748</v>
      </c>
      <c r="B31104" t="s">
        <v>2749</v>
      </c>
      <c r="C31104" t="s">
        <v>2750</v>
      </c>
      <c r="D31104" s="1">
        <v>45628</v>
      </c>
      <c r="E31104" s="2">
        <v>10</v>
      </c>
      <c r="F31104" t="s">
        <v>2751</v>
      </c>
      <c r="G31104" t="s">
        <v>67</v>
      </c>
    </row>
    <row r="31105" spans="1:7" x14ac:dyDescent="0.25">
      <c r="A31105" t="s">
        <v>2748</v>
      </c>
      <c r="B31105" t="s">
        <v>2749</v>
      </c>
      <c r="C31105" t="s">
        <v>2750</v>
      </c>
      <c r="D31105" s="1">
        <v>45628</v>
      </c>
      <c r="E31105" s="2">
        <v>10</v>
      </c>
      <c r="F31105" t="s">
        <v>2751</v>
      </c>
      <c r="G31105" t="s">
        <v>67</v>
      </c>
    </row>
    <row r="31106" spans="1:7" x14ac:dyDescent="0.25">
      <c r="A31106" t="s">
        <v>2748</v>
      </c>
      <c r="B31106" t="s">
        <v>2749</v>
      </c>
      <c r="C31106" t="s">
        <v>2750</v>
      </c>
      <c r="D31106" s="1">
        <v>45628</v>
      </c>
      <c r="E31106" s="2">
        <v>10</v>
      </c>
      <c r="F31106" t="s">
        <v>2752</v>
      </c>
      <c r="G31106" t="s">
        <v>67</v>
      </c>
    </row>
    <row r="31107" spans="1:7" x14ac:dyDescent="0.25">
      <c r="A31107" t="s">
        <v>2748</v>
      </c>
      <c r="B31107" t="s">
        <v>2749</v>
      </c>
      <c r="C31107" t="s">
        <v>2750</v>
      </c>
      <c r="D31107" s="1">
        <v>45628</v>
      </c>
      <c r="E31107" s="2">
        <v>10</v>
      </c>
      <c r="F31107" t="s">
        <v>2751</v>
      </c>
      <c r="G31107" t="s">
        <v>1695</v>
      </c>
    </row>
    <row r="31108" spans="1:7" x14ac:dyDescent="0.25">
      <c r="A31108" t="s">
        <v>2748</v>
      </c>
      <c r="B31108" t="s">
        <v>2749</v>
      </c>
      <c r="C31108" t="s">
        <v>2750</v>
      </c>
      <c r="D31108" s="1">
        <v>45628</v>
      </c>
      <c r="E31108" s="2">
        <v>10</v>
      </c>
      <c r="F31108" t="s">
        <v>2751</v>
      </c>
      <c r="G31108" t="s">
        <v>1695</v>
      </c>
    </row>
    <row r="31109" spans="1:7" x14ac:dyDescent="0.25">
      <c r="A31109" t="s">
        <v>2748</v>
      </c>
      <c r="B31109" t="s">
        <v>2749</v>
      </c>
      <c r="C31109" t="s">
        <v>2750</v>
      </c>
      <c r="D31109" s="1">
        <v>45628</v>
      </c>
      <c r="E31109" s="2">
        <v>10</v>
      </c>
      <c r="F31109" t="s">
        <v>2752</v>
      </c>
      <c r="G31109" t="s">
        <v>1695</v>
      </c>
    </row>
    <row r="31110" spans="1:7" x14ac:dyDescent="0.25">
      <c r="A31110" t="s">
        <v>129</v>
      </c>
      <c r="B31110" t="s">
        <v>130</v>
      </c>
      <c r="C31110" t="s">
        <v>131</v>
      </c>
      <c r="D31110" s="1">
        <v>45628</v>
      </c>
      <c r="E31110" s="2">
        <v>10</v>
      </c>
      <c r="F31110" t="s">
        <v>132</v>
      </c>
      <c r="G31110" t="s">
        <v>9</v>
      </c>
    </row>
    <row r="31111" spans="1:7" x14ac:dyDescent="0.25">
      <c r="A31111" t="s">
        <v>5203</v>
      </c>
      <c r="B31111" t="s">
        <v>15</v>
      </c>
      <c r="C31111" t="s">
        <v>5204</v>
      </c>
      <c r="D31111" s="1">
        <v>45628</v>
      </c>
      <c r="E31111" s="2">
        <v>25</v>
      </c>
      <c r="F31111" t="s">
        <v>5205</v>
      </c>
      <c r="G31111" t="s">
        <v>5789</v>
      </c>
    </row>
    <row r="31112" spans="1:7" x14ac:dyDescent="0.25">
      <c r="A31112" t="s">
        <v>2753</v>
      </c>
      <c r="B31112" t="s">
        <v>740</v>
      </c>
      <c r="C31112" t="s">
        <v>2754</v>
      </c>
      <c r="D31112" s="1">
        <v>45628</v>
      </c>
      <c r="E31112" s="2">
        <v>5</v>
      </c>
      <c r="F31112" t="s">
        <v>2755</v>
      </c>
      <c r="G31112" t="s">
        <v>1440</v>
      </c>
    </row>
    <row r="31113" spans="1:7" x14ac:dyDescent="0.25">
      <c r="A31113" t="s">
        <v>2753</v>
      </c>
      <c r="B31113" t="s">
        <v>740</v>
      </c>
      <c r="C31113" t="s">
        <v>2754</v>
      </c>
      <c r="D31113" s="1">
        <v>45628</v>
      </c>
      <c r="E31113" s="2">
        <v>5</v>
      </c>
      <c r="F31113" t="s">
        <v>2756</v>
      </c>
      <c r="G31113" t="s">
        <v>1440</v>
      </c>
    </row>
    <row r="31114" spans="1:7" x14ac:dyDescent="0.25">
      <c r="A31114" t="s">
        <v>2753</v>
      </c>
      <c r="B31114" t="s">
        <v>740</v>
      </c>
      <c r="C31114" t="s">
        <v>2754</v>
      </c>
      <c r="D31114" s="1">
        <v>45628</v>
      </c>
      <c r="E31114" s="2">
        <v>5</v>
      </c>
      <c r="F31114" t="s">
        <v>2757</v>
      </c>
      <c r="G31114" t="s">
        <v>1440</v>
      </c>
    </row>
    <row r="31115" spans="1:7" x14ac:dyDescent="0.25">
      <c r="A31115" t="s">
        <v>1492</v>
      </c>
      <c r="B31115" t="s">
        <v>1493</v>
      </c>
      <c r="C31115" t="s">
        <v>1494</v>
      </c>
      <c r="D31115" s="1">
        <v>45628</v>
      </c>
      <c r="E31115" s="2">
        <v>100</v>
      </c>
      <c r="F31115" t="s">
        <v>1495</v>
      </c>
      <c r="G31115" t="s">
        <v>67</v>
      </c>
    </row>
    <row r="31116" spans="1:7" x14ac:dyDescent="0.25">
      <c r="A31116" t="s">
        <v>138</v>
      </c>
      <c r="B31116" t="s">
        <v>139</v>
      </c>
      <c r="C31116" t="s">
        <v>140</v>
      </c>
      <c r="D31116" s="1">
        <v>45628</v>
      </c>
      <c r="E31116" s="2">
        <v>40</v>
      </c>
      <c r="F31116" t="s">
        <v>141</v>
      </c>
      <c r="G31116" t="s">
        <v>1695</v>
      </c>
    </row>
    <row r="31117" spans="1:7" x14ac:dyDescent="0.25">
      <c r="A31117" t="s">
        <v>3698</v>
      </c>
      <c r="B31117" t="s">
        <v>3699</v>
      </c>
      <c r="C31117" t="s">
        <v>3700</v>
      </c>
      <c r="D31117" s="1">
        <v>45628</v>
      </c>
      <c r="E31117" s="2">
        <v>150</v>
      </c>
      <c r="F31117" t="s">
        <v>3701</v>
      </c>
      <c r="G31117" t="s">
        <v>2977</v>
      </c>
    </row>
    <row r="31118" spans="1:7" x14ac:dyDescent="0.25">
      <c r="A31118" t="s">
        <v>4919</v>
      </c>
      <c r="B31118" t="s">
        <v>4920</v>
      </c>
      <c r="C31118" t="s">
        <v>4921</v>
      </c>
      <c r="D31118" s="1">
        <v>45628</v>
      </c>
      <c r="E31118" s="2">
        <v>30</v>
      </c>
      <c r="F31118" t="s">
        <v>4922</v>
      </c>
      <c r="G31118" t="s">
        <v>145</v>
      </c>
    </row>
    <row r="31119" spans="1:7" x14ac:dyDescent="0.25">
      <c r="A31119" t="s">
        <v>4919</v>
      </c>
      <c r="B31119" t="s">
        <v>4920</v>
      </c>
      <c r="C31119" t="s">
        <v>4921</v>
      </c>
      <c r="D31119" s="1">
        <v>45628</v>
      </c>
      <c r="E31119" s="2">
        <v>30</v>
      </c>
      <c r="F31119" t="s">
        <v>4923</v>
      </c>
      <c r="G31119" t="s">
        <v>145</v>
      </c>
    </row>
    <row r="31120" spans="1:7" x14ac:dyDescent="0.25">
      <c r="A31120" t="s">
        <v>1095</v>
      </c>
      <c r="B31120" t="s">
        <v>1096</v>
      </c>
      <c r="C31120" t="s">
        <v>1097</v>
      </c>
      <c r="D31120" s="1">
        <v>45628</v>
      </c>
      <c r="E31120" s="2">
        <v>15</v>
      </c>
      <c r="F31120" t="s">
        <v>1098</v>
      </c>
      <c r="G31120" t="s">
        <v>114</v>
      </c>
    </row>
    <row r="31121" spans="1:7" x14ac:dyDescent="0.25">
      <c r="A31121" t="s">
        <v>1095</v>
      </c>
      <c r="B31121" t="s">
        <v>1096</v>
      </c>
      <c r="C31121" t="s">
        <v>1097</v>
      </c>
      <c r="D31121" s="1">
        <v>45628</v>
      </c>
      <c r="E31121" s="2">
        <v>15</v>
      </c>
      <c r="F31121" t="s">
        <v>1099</v>
      </c>
      <c r="G31121" t="s">
        <v>114</v>
      </c>
    </row>
    <row r="31122" spans="1:7" x14ac:dyDescent="0.25">
      <c r="A31122" t="s">
        <v>1095</v>
      </c>
      <c r="B31122" t="s">
        <v>1096</v>
      </c>
      <c r="C31122" t="s">
        <v>1097</v>
      </c>
      <c r="D31122" s="1">
        <v>45628</v>
      </c>
      <c r="E31122" s="2">
        <v>15</v>
      </c>
      <c r="F31122" t="s">
        <v>1099</v>
      </c>
      <c r="G31122" t="s">
        <v>114</v>
      </c>
    </row>
    <row r="31123" spans="1:7" x14ac:dyDescent="0.25">
      <c r="A31123" t="s">
        <v>1095</v>
      </c>
      <c r="B31123" t="s">
        <v>1096</v>
      </c>
      <c r="C31123" t="s">
        <v>1097</v>
      </c>
      <c r="D31123" s="1">
        <v>45628</v>
      </c>
      <c r="E31123" s="2">
        <v>15</v>
      </c>
      <c r="F31123" t="s">
        <v>1099</v>
      </c>
      <c r="G31123" t="s">
        <v>114</v>
      </c>
    </row>
    <row r="31124" spans="1:7" x14ac:dyDescent="0.25">
      <c r="A31124" t="s">
        <v>1095</v>
      </c>
      <c r="B31124" t="s">
        <v>1096</v>
      </c>
      <c r="C31124" t="s">
        <v>1097</v>
      </c>
      <c r="D31124" s="1">
        <v>45628</v>
      </c>
      <c r="E31124" s="2">
        <v>10</v>
      </c>
      <c r="F31124" t="s">
        <v>1098</v>
      </c>
      <c r="G31124" t="s">
        <v>257</v>
      </c>
    </row>
    <row r="31125" spans="1:7" x14ac:dyDescent="0.25">
      <c r="A31125" t="s">
        <v>1095</v>
      </c>
      <c r="B31125" t="s">
        <v>1096</v>
      </c>
      <c r="C31125" t="s">
        <v>1097</v>
      </c>
      <c r="D31125" s="1">
        <v>45628</v>
      </c>
      <c r="E31125" s="2">
        <v>10</v>
      </c>
      <c r="F31125" t="s">
        <v>1099</v>
      </c>
      <c r="G31125" t="s">
        <v>257</v>
      </c>
    </row>
    <row r="31126" spans="1:7" x14ac:dyDescent="0.25">
      <c r="A31126" t="s">
        <v>1095</v>
      </c>
      <c r="B31126" t="s">
        <v>1096</v>
      </c>
      <c r="C31126" t="s">
        <v>1097</v>
      </c>
      <c r="D31126" s="1">
        <v>45628</v>
      </c>
      <c r="E31126" s="2">
        <v>10</v>
      </c>
      <c r="F31126" t="s">
        <v>1099</v>
      </c>
      <c r="G31126" t="s">
        <v>257</v>
      </c>
    </row>
    <row r="31127" spans="1:7" x14ac:dyDescent="0.25">
      <c r="A31127" t="s">
        <v>1095</v>
      </c>
      <c r="B31127" t="s">
        <v>1096</v>
      </c>
      <c r="C31127" t="s">
        <v>1097</v>
      </c>
      <c r="D31127" s="1">
        <v>45628</v>
      </c>
      <c r="E31127" s="2">
        <v>10</v>
      </c>
      <c r="F31127" t="s">
        <v>1099</v>
      </c>
      <c r="G31127" t="s">
        <v>257</v>
      </c>
    </row>
    <row r="31128" spans="1:7" x14ac:dyDescent="0.25">
      <c r="A31128" t="s">
        <v>1095</v>
      </c>
      <c r="B31128" t="s">
        <v>1096</v>
      </c>
      <c r="C31128" t="s">
        <v>1097</v>
      </c>
      <c r="D31128" s="1">
        <v>45628</v>
      </c>
      <c r="E31128" s="2">
        <v>10</v>
      </c>
      <c r="F31128" t="s">
        <v>1098</v>
      </c>
      <c r="G31128" t="s">
        <v>828</v>
      </c>
    </row>
    <row r="31129" spans="1:7" x14ac:dyDescent="0.25">
      <c r="A31129" t="s">
        <v>1095</v>
      </c>
      <c r="B31129" t="s">
        <v>1096</v>
      </c>
      <c r="C31129" t="s">
        <v>1097</v>
      </c>
      <c r="D31129" s="1">
        <v>45628</v>
      </c>
      <c r="E31129" s="2">
        <v>10</v>
      </c>
      <c r="F31129" t="s">
        <v>1099</v>
      </c>
      <c r="G31129" t="s">
        <v>828</v>
      </c>
    </row>
    <row r="31130" spans="1:7" x14ac:dyDescent="0.25">
      <c r="A31130" t="s">
        <v>1095</v>
      </c>
      <c r="B31130" t="s">
        <v>1096</v>
      </c>
      <c r="C31130" t="s">
        <v>1097</v>
      </c>
      <c r="D31130" s="1">
        <v>45628</v>
      </c>
      <c r="E31130" s="2">
        <v>10</v>
      </c>
      <c r="F31130" t="s">
        <v>1099</v>
      </c>
      <c r="G31130" t="s">
        <v>828</v>
      </c>
    </row>
    <row r="31131" spans="1:7" x14ac:dyDescent="0.25">
      <c r="A31131" t="s">
        <v>1095</v>
      </c>
      <c r="B31131" t="s">
        <v>1096</v>
      </c>
      <c r="C31131" t="s">
        <v>1097</v>
      </c>
      <c r="D31131" s="1">
        <v>45628</v>
      </c>
      <c r="E31131" s="2">
        <v>10</v>
      </c>
      <c r="F31131" t="s">
        <v>1099</v>
      </c>
      <c r="G31131" t="s">
        <v>828</v>
      </c>
    </row>
    <row r="31132" spans="1:7" x14ac:dyDescent="0.25">
      <c r="A31132" t="s">
        <v>1322</v>
      </c>
      <c r="B31132" t="s">
        <v>1323</v>
      </c>
      <c r="C31132" t="s">
        <v>1324</v>
      </c>
      <c r="D31132" s="1">
        <v>45628</v>
      </c>
      <c r="E31132" s="2">
        <v>100</v>
      </c>
      <c r="F31132" t="s">
        <v>1325</v>
      </c>
      <c r="G31132" t="s">
        <v>1326</v>
      </c>
    </row>
    <row r="31133" spans="1:7" x14ac:dyDescent="0.25">
      <c r="A31133" t="s">
        <v>1322</v>
      </c>
      <c r="B31133" t="s">
        <v>1323</v>
      </c>
      <c r="C31133" t="s">
        <v>1324</v>
      </c>
      <c r="D31133" s="1">
        <v>45628</v>
      </c>
      <c r="E31133" s="2">
        <v>100</v>
      </c>
      <c r="F31133" t="s">
        <v>1325</v>
      </c>
      <c r="G31133" t="s">
        <v>1326</v>
      </c>
    </row>
    <row r="31134" spans="1:7" x14ac:dyDescent="0.25">
      <c r="A31134" t="s">
        <v>1322</v>
      </c>
      <c r="B31134" t="s">
        <v>1323</v>
      </c>
      <c r="C31134" t="s">
        <v>1324</v>
      </c>
      <c r="D31134" s="1">
        <v>45628</v>
      </c>
      <c r="E31134" s="2">
        <v>100</v>
      </c>
      <c r="F31134" t="s">
        <v>1327</v>
      </c>
      <c r="G31134" t="s">
        <v>1326</v>
      </c>
    </row>
    <row r="31135" spans="1:7" x14ac:dyDescent="0.25">
      <c r="A31135" t="s">
        <v>1580</v>
      </c>
      <c r="B31135" t="s">
        <v>1581</v>
      </c>
      <c r="C31135" t="s">
        <v>1582</v>
      </c>
      <c r="D31135" s="1">
        <v>45628</v>
      </c>
      <c r="E31135" s="2">
        <v>20</v>
      </c>
      <c r="F31135" t="s">
        <v>1583</v>
      </c>
      <c r="G31135" t="s">
        <v>9</v>
      </c>
    </row>
    <row r="31136" spans="1:7" x14ac:dyDescent="0.25">
      <c r="A31136" t="s">
        <v>874</v>
      </c>
      <c r="B31136" t="s">
        <v>15</v>
      </c>
      <c r="C31136" t="s">
        <v>875</v>
      </c>
      <c r="D31136" s="1">
        <v>45629</v>
      </c>
      <c r="E31136" s="2">
        <v>1000</v>
      </c>
      <c r="F31136" t="s">
        <v>876</v>
      </c>
      <c r="G31136" t="s">
        <v>275</v>
      </c>
    </row>
    <row r="31137" spans="1:7" x14ac:dyDescent="0.25">
      <c r="A31137" t="s">
        <v>868</v>
      </c>
      <c r="B31137" t="s">
        <v>200</v>
      </c>
      <c r="C31137" t="s">
        <v>631</v>
      </c>
      <c r="D31137" s="1">
        <v>45629</v>
      </c>
      <c r="E31137" s="2">
        <v>2000</v>
      </c>
      <c r="F31137" t="s">
        <v>869</v>
      </c>
      <c r="G31137" t="s">
        <v>870</v>
      </c>
    </row>
    <row r="31138" spans="1:7" x14ac:dyDescent="0.25">
      <c r="A31138" t="s">
        <v>482</v>
      </c>
      <c r="B31138" t="s">
        <v>483</v>
      </c>
      <c r="C31138" t="s">
        <v>484</v>
      </c>
      <c r="D31138" s="1">
        <v>45629</v>
      </c>
      <c r="E31138" s="2">
        <v>41.67</v>
      </c>
      <c r="F31138" t="s">
        <v>485</v>
      </c>
      <c r="G31138" t="s">
        <v>1240</v>
      </c>
    </row>
    <row r="31139" spans="1:7" x14ac:dyDescent="0.25">
      <c r="A31139" t="s">
        <v>482</v>
      </c>
      <c r="B31139" t="s">
        <v>483</v>
      </c>
      <c r="C31139" t="s">
        <v>484</v>
      </c>
      <c r="D31139" s="1">
        <v>45629</v>
      </c>
      <c r="E31139" s="2">
        <v>83.33</v>
      </c>
      <c r="F31139" t="s">
        <v>485</v>
      </c>
      <c r="G31139" t="s">
        <v>2977</v>
      </c>
    </row>
    <row r="31140" spans="1:7" x14ac:dyDescent="0.25">
      <c r="A31140">
        <v>1510</v>
      </c>
      <c r="B31140" t="s">
        <v>7117</v>
      </c>
      <c r="C31140" t="s">
        <v>7118</v>
      </c>
      <c r="D31140" s="1">
        <v>45629</v>
      </c>
      <c r="E31140" s="2">
        <v>30</v>
      </c>
      <c r="F31140" t="s">
        <v>7119</v>
      </c>
      <c r="G31140" t="s">
        <v>145</v>
      </c>
    </row>
    <row r="31141" spans="1:7" x14ac:dyDescent="0.25">
      <c r="A31141">
        <v>216</v>
      </c>
      <c r="B31141" t="s">
        <v>5680</v>
      </c>
      <c r="C31141" t="s">
        <v>642</v>
      </c>
      <c r="D31141" s="1">
        <v>45629</v>
      </c>
      <c r="E31141" s="2">
        <v>30</v>
      </c>
      <c r="F31141" t="s">
        <v>5681</v>
      </c>
      <c r="G31141" t="s">
        <v>145</v>
      </c>
    </row>
    <row r="31142" spans="1:7" x14ac:dyDescent="0.25">
      <c r="A31142">
        <v>216</v>
      </c>
      <c r="B31142" t="s">
        <v>5680</v>
      </c>
      <c r="C31142" t="s">
        <v>642</v>
      </c>
      <c r="D31142" s="1">
        <v>45629</v>
      </c>
      <c r="E31142" s="2">
        <v>30</v>
      </c>
      <c r="F31142" t="s">
        <v>5682</v>
      </c>
      <c r="G31142" t="s">
        <v>145</v>
      </c>
    </row>
    <row r="31143" spans="1:7" x14ac:dyDescent="0.25">
      <c r="A31143">
        <v>216</v>
      </c>
      <c r="B31143" t="s">
        <v>5680</v>
      </c>
      <c r="C31143" t="s">
        <v>642</v>
      </c>
      <c r="D31143" s="1">
        <v>45629</v>
      </c>
      <c r="E31143" s="2">
        <v>50</v>
      </c>
      <c r="F31143" t="s">
        <v>5681</v>
      </c>
      <c r="G31143" t="s">
        <v>7116</v>
      </c>
    </row>
    <row r="31144" spans="1:7" x14ac:dyDescent="0.25">
      <c r="A31144">
        <v>216</v>
      </c>
      <c r="B31144" t="s">
        <v>5680</v>
      </c>
      <c r="C31144" t="s">
        <v>642</v>
      </c>
      <c r="D31144" s="1">
        <v>45629</v>
      </c>
      <c r="E31144" s="2">
        <v>50</v>
      </c>
      <c r="F31144" t="s">
        <v>5682</v>
      </c>
      <c r="G31144" t="s">
        <v>7116</v>
      </c>
    </row>
    <row r="31145" spans="1:7" x14ac:dyDescent="0.25">
      <c r="A31145">
        <v>284</v>
      </c>
      <c r="B31145" t="s">
        <v>5772</v>
      </c>
      <c r="C31145" t="s">
        <v>5773</v>
      </c>
      <c r="D31145" s="1">
        <v>45629</v>
      </c>
      <c r="E31145" s="2">
        <v>100</v>
      </c>
      <c r="F31145" t="s">
        <v>5774</v>
      </c>
      <c r="G31145" t="s">
        <v>145</v>
      </c>
    </row>
    <row r="31146" spans="1:7" x14ac:dyDescent="0.25">
      <c r="A31146">
        <v>284</v>
      </c>
      <c r="B31146" t="s">
        <v>5772</v>
      </c>
      <c r="C31146" t="s">
        <v>5773</v>
      </c>
      <c r="D31146" s="1">
        <v>45629</v>
      </c>
      <c r="E31146" s="2">
        <v>100</v>
      </c>
      <c r="F31146" t="s">
        <v>5775</v>
      </c>
      <c r="G31146" t="s">
        <v>145</v>
      </c>
    </row>
    <row r="31147" spans="1:7" x14ac:dyDescent="0.25">
      <c r="A31147">
        <v>497</v>
      </c>
      <c r="B31147" t="s">
        <v>15</v>
      </c>
      <c r="C31147" t="s">
        <v>4446</v>
      </c>
      <c r="D31147" s="1">
        <v>45629</v>
      </c>
      <c r="E31147" s="2">
        <v>300</v>
      </c>
      <c r="F31147" t="s">
        <v>6088</v>
      </c>
      <c r="G31147" t="s">
        <v>145</v>
      </c>
    </row>
    <row r="31148" spans="1:7" x14ac:dyDescent="0.25">
      <c r="A31148">
        <v>497</v>
      </c>
      <c r="B31148" t="s">
        <v>15</v>
      </c>
      <c r="C31148" t="s">
        <v>4446</v>
      </c>
      <c r="D31148" s="1">
        <v>45629</v>
      </c>
      <c r="E31148" s="2">
        <v>300</v>
      </c>
      <c r="F31148" t="s">
        <v>6089</v>
      </c>
      <c r="G31148" t="s">
        <v>145</v>
      </c>
    </row>
    <row r="31149" spans="1:7" x14ac:dyDescent="0.25">
      <c r="A31149">
        <v>1512</v>
      </c>
      <c r="B31149" t="s">
        <v>7120</v>
      </c>
      <c r="C31149" t="s">
        <v>7121</v>
      </c>
      <c r="D31149" s="1">
        <v>45630</v>
      </c>
      <c r="E31149" s="2">
        <v>30</v>
      </c>
      <c r="F31149" t="s">
        <v>7122</v>
      </c>
      <c r="G31149" t="s">
        <v>145</v>
      </c>
    </row>
    <row r="31150" spans="1:7" x14ac:dyDescent="0.25">
      <c r="A31150" t="s">
        <v>493</v>
      </c>
      <c r="B31150" t="s">
        <v>494</v>
      </c>
      <c r="C31150" t="s">
        <v>495</v>
      </c>
      <c r="D31150" s="1">
        <v>45630</v>
      </c>
      <c r="E31150" s="2">
        <v>60</v>
      </c>
      <c r="F31150" t="s">
        <v>496</v>
      </c>
      <c r="G31150" t="s">
        <v>145</v>
      </c>
    </row>
    <row r="31151" spans="1:7" x14ac:dyDescent="0.25">
      <c r="A31151" t="s">
        <v>493</v>
      </c>
      <c r="B31151" t="s">
        <v>494</v>
      </c>
      <c r="C31151" t="s">
        <v>495</v>
      </c>
      <c r="D31151" s="1">
        <v>45630</v>
      </c>
      <c r="E31151" s="2">
        <v>60</v>
      </c>
      <c r="F31151" t="s">
        <v>497</v>
      </c>
      <c r="G31151" t="s">
        <v>145</v>
      </c>
    </row>
    <row r="31152" spans="1:7" x14ac:dyDescent="0.25">
      <c r="A31152" t="s">
        <v>1095</v>
      </c>
      <c r="B31152" t="s">
        <v>1096</v>
      </c>
      <c r="C31152" t="s">
        <v>1097</v>
      </c>
      <c r="D31152" s="1">
        <v>45631</v>
      </c>
      <c r="E31152" s="2">
        <v>30</v>
      </c>
      <c r="F31152" t="s">
        <v>1098</v>
      </c>
      <c r="G31152" t="s">
        <v>145</v>
      </c>
    </row>
    <row r="31153" spans="1:7" x14ac:dyDescent="0.25">
      <c r="A31153" t="s">
        <v>1095</v>
      </c>
      <c r="B31153" t="s">
        <v>1096</v>
      </c>
      <c r="C31153" t="s">
        <v>1097</v>
      </c>
      <c r="D31153" s="1">
        <v>45631</v>
      </c>
      <c r="E31153" s="2">
        <v>30</v>
      </c>
      <c r="F31153" t="s">
        <v>1099</v>
      </c>
      <c r="G31153" t="s">
        <v>145</v>
      </c>
    </row>
    <row r="31154" spans="1:7" x14ac:dyDescent="0.25">
      <c r="A31154" t="s">
        <v>1095</v>
      </c>
      <c r="B31154" t="s">
        <v>1096</v>
      </c>
      <c r="C31154" t="s">
        <v>1097</v>
      </c>
      <c r="D31154" s="1">
        <v>45631</v>
      </c>
      <c r="E31154" s="2">
        <v>30</v>
      </c>
      <c r="F31154" t="s">
        <v>1099</v>
      </c>
      <c r="G31154" t="s">
        <v>145</v>
      </c>
    </row>
    <row r="31155" spans="1:7" x14ac:dyDescent="0.25">
      <c r="A31155" t="s">
        <v>1095</v>
      </c>
      <c r="B31155" t="s">
        <v>1096</v>
      </c>
      <c r="C31155" t="s">
        <v>1097</v>
      </c>
      <c r="D31155" s="1">
        <v>45631</v>
      </c>
      <c r="E31155" s="2">
        <v>30</v>
      </c>
      <c r="F31155" t="s">
        <v>1099</v>
      </c>
      <c r="G31155" t="s">
        <v>145</v>
      </c>
    </row>
    <row r="31156" spans="1:7" x14ac:dyDescent="0.25">
      <c r="A31156">
        <v>1513</v>
      </c>
      <c r="B31156" t="s">
        <v>7123</v>
      </c>
      <c r="C31156" t="s">
        <v>7124</v>
      </c>
      <c r="D31156" s="1">
        <v>45631</v>
      </c>
      <c r="E31156" s="2">
        <v>500</v>
      </c>
      <c r="F31156" t="s">
        <v>7125</v>
      </c>
      <c r="G31156" t="s">
        <v>6943</v>
      </c>
    </row>
    <row r="31157" spans="1:7" x14ac:dyDescent="0.25">
      <c r="A31157">
        <v>52</v>
      </c>
      <c r="B31157" t="s">
        <v>5526</v>
      </c>
      <c r="C31157" t="s">
        <v>5527</v>
      </c>
      <c r="D31157" s="1">
        <v>45631</v>
      </c>
      <c r="E31157" s="2">
        <v>30</v>
      </c>
      <c r="F31157" t="s">
        <v>5528</v>
      </c>
      <c r="G31157" t="s">
        <v>145</v>
      </c>
    </row>
    <row r="31158" spans="1:7" x14ac:dyDescent="0.25">
      <c r="A31158">
        <v>52</v>
      </c>
      <c r="B31158" t="s">
        <v>5526</v>
      </c>
      <c r="C31158" t="s">
        <v>5527</v>
      </c>
      <c r="D31158" s="1">
        <v>45631</v>
      </c>
      <c r="E31158" s="2">
        <v>30</v>
      </c>
      <c r="F31158" t="s">
        <v>5529</v>
      </c>
      <c r="G31158" t="s">
        <v>145</v>
      </c>
    </row>
    <row r="31159" spans="1:7" x14ac:dyDescent="0.25">
      <c r="A31159" t="s">
        <v>2397</v>
      </c>
      <c r="B31159" t="s">
        <v>2398</v>
      </c>
      <c r="C31159" t="s">
        <v>2399</v>
      </c>
      <c r="D31159" s="1">
        <v>45631</v>
      </c>
      <c r="E31159" s="2">
        <v>2000</v>
      </c>
      <c r="F31159" t="s">
        <v>2400</v>
      </c>
      <c r="G31159" t="s">
        <v>2977</v>
      </c>
    </row>
    <row r="31160" spans="1:7" x14ac:dyDescent="0.25">
      <c r="A31160">
        <v>291</v>
      </c>
      <c r="B31160" t="s">
        <v>4141</v>
      </c>
      <c r="C31160" t="s">
        <v>46</v>
      </c>
      <c r="D31160" s="1">
        <v>45635</v>
      </c>
      <c r="E31160" s="2">
        <v>200</v>
      </c>
      <c r="F31160" t="s">
        <v>6839</v>
      </c>
      <c r="G31160" t="s">
        <v>523</v>
      </c>
    </row>
    <row r="31161" spans="1:7" x14ac:dyDescent="0.25">
      <c r="A31161">
        <v>1226</v>
      </c>
      <c r="B31161" t="s">
        <v>6799</v>
      </c>
      <c r="D31161" s="1">
        <v>45635</v>
      </c>
      <c r="E31161" s="2">
        <v>500</v>
      </c>
      <c r="F31161" t="s">
        <v>6800</v>
      </c>
      <c r="G31161" t="s">
        <v>6801</v>
      </c>
    </row>
    <row r="31162" spans="1:7" x14ac:dyDescent="0.25">
      <c r="A31162">
        <v>1381</v>
      </c>
      <c r="B31162" t="s">
        <v>4570</v>
      </c>
      <c r="C31162" t="s">
        <v>6941</v>
      </c>
      <c r="D31162" s="1">
        <v>45635</v>
      </c>
      <c r="E31162" s="2">
        <v>25</v>
      </c>
      <c r="F31162" t="s">
        <v>6942</v>
      </c>
      <c r="G31162" t="s">
        <v>6943</v>
      </c>
    </row>
    <row r="31163" spans="1:7" x14ac:dyDescent="0.25">
      <c r="A31163" t="s">
        <v>4893</v>
      </c>
      <c r="B31163" t="s">
        <v>4894</v>
      </c>
      <c r="C31163" t="s">
        <v>2744</v>
      </c>
      <c r="D31163" s="1">
        <v>45635</v>
      </c>
      <c r="E31163" s="2">
        <v>100</v>
      </c>
      <c r="F31163" t="s">
        <v>4895</v>
      </c>
      <c r="G31163" t="s">
        <v>2663</v>
      </c>
    </row>
    <row r="31164" spans="1:7" x14ac:dyDescent="0.25">
      <c r="A31164" t="s">
        <v>3826</v>
      </c>
      <c r="B31164" t="s">
        <v>3827</v>
      </c>
      <c r="C31164" t="s">
        <v>3828</v>
      </c>
      <c r="D31164" s="1">
        <v>45635</v>
      </c>
      <c r="E31164" s="2">
        <v>5000</v>
      </c>
      <c r="F31164" t="s">
        <v>3829</v>
      </c>
      <c r="G31164" t="s">
        <v>2977</v>
      </c>
    </row>
    <row r="31165" spans="1:7" x14ac:dyDescent="0.25">
      <c r="A31165" t="s">
        <v>3826</v>
      </c>
      <c r="B31165" t="s">
        <v>3827</v>
      </c>
      <c r="C31165" t="s">
        <v>3828</v>
      </c>
      <c r="D31165" s="1">
        <v>45635</v>
      </c>
      <c r="E31165" s="2">
        <v>10000</v>
      </c>
      <c r="F31165" t="s">
        <v>3829</v>
      </c>
      <c r="G31165" t="s">
        <v>4239</v>
      </c>
    </row>
    <row r="31166" spans="1:7" x14ac:dyDescent="0.25">
      <c r="A31166" t="s">
        <v>3826</v>
      </c>
      <c r="B31166" t="s">
        <v>3827</v>
      </c>
      <c r="C31166" t="s">
        <v>3828</v>
      </c>
      <c r="D31166" s="1">
        <v>45635</v>
      </c>
      <c r="E31166" s="2">
        <v>5000</v>
      </c>
      <c r="F31166" t="s">
        <v>3829</v>
      </c>
      <c r="G31166" t="s">
        <v>2663</v>
      </c>
    </row>
    <row r="31167" spans="1:7" x14ac:dyDescent="0.25">
      <c r="A31167" t="s">
        <v>4924</v>
      </c>
      <c r="B31167" t="s">
        <v>4925</v>
      </c>
      <c r="C31167" t="s">
        <v>3663</v>
      </c>
      <c r="D31167" s="1">
        <v>45635</v>
      </c>
      <c r="E31167" s="2">
        <v>5000</v>
      </c>
      <c r="F31167" t="s">
        <v>4926</v>
      </c>
      <c r="G31167" t="s">
        <v>2663</v>
      </c>
    </row>
    <row r="31168" spans="1:7" x14ac:dyDescent="0.25">
      <c r="A31168" t="s">
        <v>954</v>
      </c>
      <c r="B31168" t="s">
        <v>955</v>
      </c>
      <c r="C31168" t="s">
        <v>956</v>
      </c>
      <c r="D31168" s="1">
        <v>45635</v>
      </c>
      <c r="E31168" s="2">
        <v>3000</v>
      </c>
      <c r="G31168" t="s">
        <v>522</v>
      </c>
    </row>
    <row r="31169" spans="1:7" x14ac:dyDescent="0.25">
      <c r="A31169" t="s">
        <v>727</v>
      </c>
      <c r="B31169" t="s">
        <v>728</v>
      </c>
      <c r="C31169" t="s">
        <v>729</v>
      </c>
      <c r="D31169" s="1">
        <v>45636</v>
      </c>
      <c r="E31169" s="2">
        <v>3000</v>
      </c>
      <c r="F31169" t="s">
        <v>730</v>
      </c>
      <c r="G31169" t="s">
        <v>2977</v>
      </c>
    </row>
    <row r="31170" spans="1:7" x14ac:dyDescent="0.25">
      <c r="A31170">
        <v>826</v>
      </c>
      <c r="B31170" t="s">
        <v>6279</v>
      </c>
      <c r="D31170" s="1">
        <v>45636</v>
      </c>
      <c r="E31170" s="2">
        <v>1000</v>
      </c>
      <c r="F31170" t="s">
        <v>5328</v>
      </c>
      <c r="G31170" t="s">
        <v>2977</v>
      </c>
    </row>
    <row r="31171" spans="1:7" x14ac:dyDescent="0.25">
      <c r="A31171" t="s">
        <v>5397</v>
      </c>
      <c r="B31171" t="s">
        <v>5398</v>
      </c>
      <c r="C31171" t="s">
        <v>5399</v>
      </c>
      <c r="D31171" s="1">
        <v>45636</v>
      </c>
      <c r="E31171" s="2">
        <v>835</v>
      </c>
      <c r="F31171" t="s">
        <v>5400</v>
      </c>
      <c r="G31171" t="s">
        <v>6423</v>
      </c>
    </row>
    <row r="31172" spans="1:7" x14ac:dyDescent="0.25">
      <c r="A31172" t="s">
        <v>2647</v>
      </c>
      <c r="B31172" t="s">
        <v>2648</v>
      </c>
      <c r="D31172" s="1">
        <v>45637</v>
      </c>
      <c r="E31172" s="2">
        <v>1000</v>
      </c>
      <c r="F31172" t="s">
        <v>2649</v>
      </c>
      <c r="G31172" t="s">
        <v>2977</v>
      </c>
    </row>
    <row r="31173" spans="1:7" x14ac:dyDescent="0.25">
      <c r="A31173">
        <v>1168</v>
      </c>
      <c r="B31173" t="s">
        <v>6700</v>
      </c>
      <c r="C31173" t="s">
        <v>6701</v>
      </c>
      <c r="D31173" s="1">
        <v>45637</v>
      </c>
      <c r="E31173" s="2">
        <v>100</v>
      </c>
      <c r="F31173" t="s">
        <v>6702</v>
      </c>
      <c r="G31173" t="s">
        <v>2977</v>
      </c>
    </row>
    <row r="31174" spans="1:7" x14ac:dyDescent="0.25">
      <c r="A31174">
        <v>1098</v>
      </c>
      <c r="B31174" t="s">
        <v>6575</v>
      </c>
      <c r="D31174" s="1">
        <v>45637</v>
      </c>
      <c r="E31174" s="2">
        <v>2500</v>
      </c>
      <c r="G31174" t="s">
        <v>2977</v>
      </c>
    </row>
    <row r="31175" spans="1:7" x14ac:dyDescent="0.25">
      <c r="A31175" t="s">
        <v>4779</v>
      </c>
      <c r="B31175" t="s">
        <v>2075</v>
      </c>
      <c r="C31175" t="s">
        <v>4780</v>
      </c>
      <c r="D31175" s="1">
        <v>45637</v>
      </c>
      <c r="E31175" s="2">
        <v>1000</v>
      </c>
      <c r="F31175" t="s">
        <v>3849</v>
      </c>
      <c r="G31175" t="s">
        <v>2977</v>
      </c>
    </row>
    <row r="31176" spans="1:7" x14ac:dyDescent="0.25">
      <c r="A31176">
        <v>1360</v>
      </c>
      <c r="B31176" t="s">
        <v>7033</v>
      </c>
      <c r="C31176" t="s">
        <v>7034</v>
      </c>
      <c r="D31176" s="1">
        <v>45638</v>
      </c>
      <c r="E31176" s="2">
        <v>15</v>
      </c>
      <c r="F31176" t="s">
        <v>7035</v>
      </c>
      <c r="G31176" t="s">
        <v>2977</v>
      </c>
    </row>
    <row r="31177" spans="1:7" x14ac:dyDescent="0.25">
      <c r="A31177">
        <v>1257</v>
      </c>
      <c r="B31177" t="s">
        <v>1419</v>
      </c>
      <c r="C31177" t="s">
        <v>6846</v>
      </c>
      <c r="D31177" s="1">
        <v>45638</v>
      </c>
      <c r="E31177" s="2">
        <v>17160.84</v>
      </c>
      <c r="G31177" t="s">
        <v>7126</v>
      </c>
    </row>
    <row r="31178" spans="1:7" x14ac:dyDescent="0.25">
      <c r="A31178" t="s">
        <v>3805</v>
      </c>
      <c r="B31178" t="s">
        <v>3806</v>
      </c>
      <c r="C31178" t="s">
        <v>3807</v>
      </c>
      <c r="D31178" s="1">
        <v>45639</v>
      </c>
      <c r="E31178" s="2">
        <v>21</v>
      </c>
      <c r="F31178" t="s">
        <v>3808</v>
      </c>
      <c r="G31178" t="s">
        <v>5635</v>
      </c>
    </row>
    <row r="31179" spans="1:7" x14ac:dyDescent="0.25">
      <c r="A31179" t="s">
        <v>3805</v>
      </c>
      <c r="B31179" t="s">
        <v>3806</v>
      </c>
      <c r="C31179" t="s">
        <v>3807</v>
      </c>
      <c r="D31179" s="1">
        <v>45639</v>
      </c>
      <c r="E31179" s="2">
        <v>21</v>
      </c>
      <c r="F31179" t="s">
        <v>3809</v>
      </c>
      <c r="G31179" t="s">
        <v>5635</v>
      </c>
    </row>
    <row r="31180" spans="1:7" x14ac:dyDescent="0.25">
      <c r="A31180" t="s">
        <v>3805</v>
      </c>
      <c r="B31180" t="s">
        <v>3806</v>
      </c>
      <c r="C31180" t="s">
        <v>3807</v>
      </c>
      <c r="D31180" s="1">
        <v>45639</v>
      </c>
      <c r="E31180" s="2">
        <v>21</v>
      </c>
      <c r="F31180" t="s">
        <v>3808</v>
      </c>
      <c r="G31180" t="s">
        <v>5638</v>
      </c>
    </row>
    <row r="31181" spans="1:7" x14ac:dyDescent="0.25">
      <c r="A31181" t="s">
        <v>3805</v>
      </c>
      <c r="B31181" t="s">
        <v>3806</v>
      </c>
      <c r="C31181" t="s">
        <v>3807</v>
      </c>
      <c r="D31181" s="1">
        <v>45639</v>
      </c>
      <c r="E31181" s="2">
        <v>21</v>
      </c>
      <c r="F31181" t="s">
        <v>3809</v>
      </c>
      <c r="G31181" t="s">
        <v>5638</v>
      </c>
    </row>
    <row r="31182" spans="1:7" x14ac:dyDescent="0.25">
      <c r="A31182" t="s">
        <v>4638</v>
      </c>
      <c r="B31182" t="s">
        <v>4639</v>
      </c>
      <c r="C31182" t="s">
        <v>4640</v>
      </c>
      <c r="D31182" s="1">
        <v>45639</v>
      </c>
      <c r="E31182" s="2">
        <v>2000</v>
      </c>
      <c r="F31182" t="s">
        <v>4641</v>
      </c>
      <c r="G31182" t="s">
        <v>7127</v>
      </c>
    </row>
    <row r="31183" spans="1:7" x14ac:dyDescent="0.25">
      <c r="A31183" t="s">
        <v>5225</v>
      </c>
      <c r="B31183" t="s">
        <v>5226</v>
      </c>
      <c r="C31183" t="s">
        <v>5227</v>
      </c>
      <c r="D31183" s="1">
        <v>45639</v>
      </c>
      <c r="E31183" s="2">
        <v>1000</v>
      </c>
      <c r="F31183" t="s">
        <v>5228</v>
      </c>
      <c r="G31183" t="s">
        <v>2977</v>
      </c>
    </row>
    <row r="31184" spans="1:7" x14ac:dyDescent="0.25">
      <c r="A31184" t="s">
        <v>2463</v>
      </c>
      <c r="B31184" t="s">
        <v>2464</v>
      </c>
      <c r="C31184" t="s">
        <v>2465</v>
      </c>
      <c r="D31184" s="1">
        <v>45641</v>
      </c>
      <c r="E31184" s="2">
        <v>100</v>
      </c>
      <c r="F31184" t="s">
        <v>2466</v>
      </c>
      <c r="G31184" t="s">
        <v>2663</v>
      </c>
    </row>
    <row r="31185" spans="1:7" x14ac:dyDescent="0.25">
      <c r="A31185" t="s">
        <v>2463</v>
      </c>
      <c r="B31185" t="s">
        <v>2464</v>
      </c>
      <c r="C31185" t="s">
        <v>2465</v>
      </c>
      <c r="D31185" s="1">
        <v>45641</v>
      </c>
      <c r="E31185" s="2">
        <v>100</v>
      </c>
      <c r="F31185" t="s">
        <v>2467</v>
      </c>
      <c r="G31185" t="s">
        <v>2663</v>
      </c>
    </row>
    <row r="31186" spans="1:7" x14ac:dyDescent="0.25">
      <c r="A31186">
        <v>874</v>
      </c>
      <c r="B31186" t="s">
        <v>6384</v>
      </c>
      <c r="D31186" s="1">
        <v>45641</v>
      </c>
      <c r="E31186" s="2">
        <v>84</v>
      </c>
      <c r="G31186" t="s">
        <v>2977</v>
      </c>
    </row>
    <row r="31187" spans="1:7" x14ac:dyDescent="0.25">
      <c r="A31187">
        <v>691</v>
      </c>
      <c r="B31187" t="s">
        <v>3146</v>
      </c>
      <c r="C31187" t="s">
        <v>4536</v>
      </c>
      <c r="D31187" s="1">
        <v>45642</v>
      </c>
      <c r="E31187" s="2">
        <v>100</v>
      </c>
      <c r="G31187" t="s">
        <v>186</v>
      </c>
    </row>
    <row r="31188" spans="1:7" x14ac:dyDescent="0.25">
      <c r="A31188">
        <v>163</v>
      </c>
      <c r="B31188" t="s">
        <v>5714</v>
      </c>
      <c r="C31188" t="s">
        <v>5715</v>
      </c>
      <c r="D31188" s="1">
        <v>45642</v>
      </c>
      <c r="E31188" s="2">
        <v>1000</v>
      </c>
      <c r="F31188" t="s">
        <v>5716</v>
      </c>
      <c r="G31188" t="s">
        <v>2977</v>
      </c>
    </row>
    <row r="31189" spans="1:7" x14ac:dyDescent="0.25">
      <c r="A31189" t="s">
        <v>5403</v>
      </c>
      <c r="B31189" t="s">
        <v>5404</v>
      </c>
      <c r="C31189" t="s">
        <v>758</v>
      </c>
      <c r="D31189" s="1">
        <v>45642</v>
      </c>
      <c r="E31189" s="2">
        <v>84</v>
      </c>
      <c r="F31189" t="s">
        <v>5405</v>
      </c>
      <c r="G31189" t="s">
        <v>2977</v>
      </c>
    </row>
    <row r="31190" spans="1:7" x14ac:dyDescent="0.25">
      <c r="A31190" t="s">
        <v>2463</v>
      </c>
      <c r="B31190" t="s">
        <v>2464</v>
      </c>
      <c r="C31190" t="s">
        <v>2465</v>
      </c>
      <c r="D31190" s="1">
        <v>45642</v>
      </c>
      <c r="E31190" s="2">
        <v>84</v>
      </c>
      <c r="F31190" t="s">
        <v>2466</v>
      </c>
      <c r="G31190" t="s">
        <v>2977</v>
      </c>
    </row>
    <row r="31191" spans="1:7" x14ac:dyDescent="0.25">
      <c r="A31191" t="s">
        <v>2463</v>
      </c>
      <c r="B31191" t="s">
        <v>2464</v>
      </c>
      <c r="C31191" t="s">
        <v>2465</v>
      </c>
      <c r="D31191" s="1">
        <v>45642</v>
      </c>
      <c r="E31191" s="2">
        <v>84</v>
      </c>
      <c r="F31191" t="s">
        <v>2467</v>
      </c>
      <c r="G31191" t="s">
        <v>2977</v>
      </c>
    </row>
    <row r="31192" spans="1:7" x14ac:dyDescent="0.25">
      <c r="A31192" t="s">
        <v>40</v>
      </c>
      <c r="B31192" t="s">
        <v>41</v>
      </c>
      <c r="C31192" t="s">
        <v>42</v>
      </c>
      <c r="D31192" s="1">
        <v>45642</v>
      </c>
      <c r="E31192" s="2">
        <v>83.33</v>
      </c>
      <c r="F31192" t="s">
        <v>43</v>
      </c>
      <c r="G31192" t="s">
        <v>2898</v>
      </c>
    </row>
    <row r="31193" spans="1:7" x14ac:dyDescent="0.25">
      <c r="A31193" t="s">
        <v>40</v>
      </c>
      <c r="B31193" t="s">
        <v>41</v>
      </c>
      <c r="C31193" t="s">
        <v>42</v>
      </c>
      <c r="D31193" s="1">
        <v>45642</v>
      </c>
      <c r="E31193" s="2">
        <v>83.33</v>
      </c>
      <c r="F31193" t="s">
        <v>43</v>
      </c>
      <c r="G31193" t="s">
        <v>2977</v>
      </c>
    </row>
    <row r="31194" spans="1:7" x14ac:dyDescent="0.25">
      <c r="A31194" t="s">
        <v>49</v>
      </c>
      <c r="B31194" t="s">
        <v>50</v>
      </c>
      <c r="C31194" t="s">
        <v>51</v>
      </c>
      <c r="D31194" s="1">
        <v>45642</v>
      </c>
      <c r="E31194" s="2">
        <v>140</v>
      </c>
      <c r="F31194" t="s">
        <v>52</v>
      </c>
      <c r="G31194" t="s">
        <v>2663</v>
      </c>
    </row>
    <row r="31195" spans="1:7" x14ac:dyDescent="0.25">
      <c r="A31195" t="s">
        <v>1025</v>
      </c>
      <c r="B31195" t="s">
        <v>1026</v>
      </c>
      <c r="C31195" t="s">
        <v>1027</v>
      </c>
      <c r="D31195" s="1">
        <v>45642</v>
      </c>
      <c r="E31195" s="2">
        <v>325</v>
      </c>
      <c r="F31195" t="s">
        <v>1028</v>
      </c>
      <c r="G31195" t="s">
        <v>2977</v>
      </c>
    </row>
    <row r="31196" spans="1:7" x14ac:dyDescent="0.25">
      <c r="A31196" t="s">
        <v>2916</v>
      </c>
      <c r="B31196" t="s">
        <v>624</v>
      </c>
      <c r="C31196" t="s">
        <v>2917</v>
      </c>
      <c r="D31196" s="1">
        <v>45642</v>
      </c>
      <c r="E31196" s="2">
        <v>100</v>
      </c>
      <c r="G31196" t="s">
        <v>2977</v>
      </c>
    </row>
    <row r="31197" spans="1:7" x14ac:dyDescent="0.25">
      <c r="A31197" t="s">
        <v>151</v>
      </c>
      <c r="B31197" t="s">
        <v>152</v>
      </c>
      <c r="C31197" t="s">
        <v>153</v>
      </c>
      <c r="D31197" s="1">
        <v>45642</v>
      </c>
      <c r="E31197" s="2">
        <v>250</v>
      </c>
      <c r="F31197" t="s">
        <v>154</v>
      </c>
      <c r="G31197" t="s">
        <v>2977</v>
      </c>
    </row>
    <row r="31198" spans="1:7" x14ac:dyDescent="0.25">
      <c r="A31198" t="s">
        <v>1257</v>
      </c>
      <c r="B31198" t="s">
        <v>1258</v>
      </c>
      <c r="C31198" t="s">
        <v>1259</v>
      </c>
      <c r="D31198" s="1">
        <v>45642</v>
      </c>
      <c r="E31198" s="2">
        <v>83.33</v>
      </c>
      <c r="F31198" t="s">
        <v>1260</v>
      </c>
      <c r="G31198" t="s">
        <v>2977</v>
      </c>
    </row>
    <row r="31199" spans="1:7" x14ac:dyDescent="0.25">
      <c r="A31199" t="s">
        <v>1445</v>
      </c>
      <c r="B31199" t="s">
        <v>607</v>
      </c>
      <c r="C31199" t="s">
        <v>796</v>
      </c>
      <c r="D31199" s="1">
        <v>45642</v>
      </c>
      <c r="E31199" s="2">
        <v>100</v>
      </c>
      <c r="G31199" t="s">
        <v>523</v>
      </c>
    </row>
    <row r="31200" spans="1:7" x14ac:dyDescent="0.25">
      <c r="A31200" t="s">
        <v>4588</v>
      </c>
      <c r="B31200" t="s">
        <v>4589</v>
      </c>
      <c r="C31200" t="s">
        <v>4590</v>
      </c>
      <c r="D31200" s="1">
        <v>45643</v>
      </c>
      <c r="E31200" s="2">
        <v>1000</v>
      </c>
      <c r="F31200" t="s">
        <v>4591</v>
      </c>
      <c r="G31200" t="s">
        <v>2977</v>
      </c>
    </row>
    <row r="31201" spans="1:7" x14ac:dyDescent="0.25">
      <c r="A31201" t="s">
        <v>985</v>
      </c>
      <c r="B31201" t="s">
        <v>986</v>
      </c>
      <c r="D31201" s="1">
        <v>45643</v>
      </c>
      <c r="E31201" s="2">
        <v>3000</v>
      </c>
      <c r="F31201" t="s">
        <v>987</v>
      </c>
      <c r="G31201" t="s">
        <v>988</v>
      </c>
    </row>
    <row r="31202" spans="1:7" x14ac:dyDescent="0.25">
      <c r="A31202">
        <v>1258</v>
      </c>
      <c r="B31202" t="s">
        <v>6848</v>
      </c>
      <c r="D31202" s="1">
        <v>45643</v>
      </c>
      <c r="E31202" s="2">
        <v>16510</v>
      </c>
      <c r="G31202" t="s">
        <v>6849</v>
      </c>
    </row>
    <row r="31203" spans="1:7" x14ac:dyDescent="0.25">
      <c r="A31203" t="s">
        <v>1065</v>
      </c>
      <c r="B31203" t="s">
        <v>1066</v>
      </c>
      <c r="D31203" s="1">
        <v>45644</v>
      </c>
      <c r="E31203" s="2">
        <v>1000</v>
      </c>
      <c r="F31203" t="s">
        <v>1067</v>
      </c>
      <c r="G31203" t="s">
        <v>1068</v>
      </c>
    </row>
    <row r="31204" spans="1:7" x14ac:dyDescent="0.25">
      <c r="A31204" t="s">
        <v>2836</v>
      </c>
      <c r="B31204" t="s">
        <v>2837</v>
      </c>
      <c r="C31204" t="s">
        <v>758</v>
      </c>
      <c r="D31204" s="1">
        <v>45644</v>
      </c>
      <c r="E31204" s="2">
        <v>1000</v>
      </c>
      <c r="F31204" t="s">
        <v>2838</v>
      </c>
      <c r="G31204" t="s">
        <v>2663</v>
      </c>
    </row>
    <row r="31205" spans="1:7" x14ac:dyDescent="0.25">
      <c r="A31205" t="s">
        <v>2836</v>
      </c>
      <c r="B31205" t="s">
        <v>2837</v>
      </c>
      <c r="C31205" t="s">
        <v>758</v>
      </c>
      <c r="D31205" s="1">
        <v>45644</v>
      </c>
      <c r="E31205" s="2">
        <v>1000</v>
      </c>
      <c r="F31205" t="s">
        <v>2838</v>
      </c>
      <c r="G31205" t="s">
        <v>2977</v>
      </c>
    </row>
    <row r="31206" spans="1:7" x14ac:dyDescent="0.25">
      <c r="A31206" t="s">
        <v>241</v>
      </c>
      <c r="B31206" t="s">
        <v>242</v>
      </c>
      <c r="C31206" t="s">
        <v>243</v>
      </c>
      <c r="D31206" s="1">
        <v>45644</v>
      </c>
      <c r="E31206" s="2">
        <v>3500</v>
      </c>
      <c r="F31206" t="s">
        <v>244</v>
      </c>
      <c r="G31206" t="s">
        <v>245</v>
      </c>
    </row>
    <row r="31207" spans="1:7" x14ac:dyDescent="0.25">
      <c r="A31207" t="s">
        <v>241</v>
      </c>
      <c r="B31207" t="s">
        <v>242</v>
      </c>
      <c r="C31207" t="s">
        <v>243</v>
      </c>
      <c r="D31207" s="1">
        <v>45644</v>
      </c>
      <c r="E31207" s="2">
        <v>3500</v>
      </c>
      <c r="F31207" t="s">
        <v>246</v>
      </c>
      <c r="G31207" t="s">
        <v>245</v>
      </c>
    </row>
    <row r="31208" spans="1:7" x14ac:dyDescent="0.25">
      <c r="A31208" t="s">
        <v>2141</v>
      </c>
      <c r="B31208" t="s">
        <v>2142</v>
      </c>
      <c r="C31208" t="s">
        <v>2143</v>
      </c>
      <c r="D31208" s="1">
        <v>45645</v>
      </c>
      <c r="E31208" s="2">
        <v>1000</v>
      </c>
      <c r="G31208" t="s">
        <v>706</v>
      </c>
    </row>
    <row r="31209" spans="1:7" x14ac:dyDescent="0.25">
      <c r="A31209" t="s">
        <v>916</v>
      </c>
      <c r="B31209" t="s">
        <v>15</v>
      </c>
      <c r="C31209" t="s">
        <v>917</v>
      </c>
      <c r="D31209" s="1">
        <v>45645</v>
      </c>
      <c r="E31209" s="2">
        <v>2500</v>
      </c>
      <c r="F31209" t="s">
        <v>918</v>
      </c>
      <c r="G31209" t="s">
        <v>2977</v>
      </c>
    </row>
    <row r="31210" spans="1:7" x14ac:dyDescent="0.25">
      <c r="A31210" t="s">
        <v>5194</v>
      </c>
      <c r="B31210" t="s">
        <v>5195</v>
      </c>
      <c r="D31210" s="1">
        <v>45645</v>
      </c>
      <c r="E31210" s="2">
        <v>12000</v>
      </c>
      <c r="F31210" t="s">
        <v>5196</v>
      </c>
      <c r="G31210" t="s">
        <v>2977</v>
      </c>
    </row>
    <row r="31211" spans="1:7" x14ac:dyDescent="0.25">
      <c r="A31211">
        <v>1510</v>
      </c>
      <c r="B31211" t="s">
        <v>7117</v>
      </c>
      <c r="C31211" t="s">
        <v>7118</v>
      </c>
      <c r="D31211" s="1">
        <v>45646</v>
      </c>
      <c r="E31211" s="2">
        <v>250</v>
      </c>
      <c r="F31211" t="s">
        <v>7119</v>
      </c>
      <c r="G31211" t="s">
        <v>67</v>
      </c>
    </row>
    <row r="31212" spans="1:7" x14ac:dyDescent="0.25">
      <c r="A31212" t="s">
        <v>4192</v>
      </c>
      <c r="B31212" t="s">
        <v>4193</v>
      </c>
      <c r="C31212" t="s">
        <v>4194</v>
      </c>
      <c r="D31212" s="1">
        <v>45646</v>
      </c>
      <c r="E31212" s="2">
        <v>1000</v>
      </c>
      <c r="G31212" t="s">
        <v>2977</v>
      </c>
    </row>
    <row r="31213" spans="1:7" x14ac:dyDescent="0.25">
      <c r="A31213" t="s">
        <v>4042</v>
      </c>
      <c r="B31213" t="s">
        <v>1918</v>
      </c>
      <c r="C31213" t="s">
        <v>3828</v>
      </c>
      <c r="D31213" s="1">
        <v>45646</v>
      </c>
      <c r="E31213" s="2">
        <v>2500</v>
      </c>
      <c r="F31213" t="s">
        <v>4043</v>
      </c>
      <c r="G31213" t="s">
        <v>2977</v>
      </c>
    </row>
    <row r="31214" spans="1:7" x14ac:dyDescent="0.25">
      <c r="A31214" t="s">
        <v>4042</v>
      </c>
      <c r="B31214" t="s">
        <v>1918</v>
      </c>
      <c r="C31214" t="s">
        <v>3828</v>
      </c>
      <c r="D31214" s="1">
        <v>45646</v>
      </c>
      <c r="E31214" s="2">
        <v>12500</v>
      </c>
      <c r="F31214" t="s">
        <v>4043</v>
      </c>
      <c r="G31214" t="s">
        <v>4239</v>
      </c>
    </row>
    <row r="31215" spans="1:7" x14ac:dyDescent="0.25">
      <c r="A31215">
        <v>304</v>
      </c>
      <c r="B31215" t="s">
        <v>4492</v>
      </c>
      <c r="C31215" t="s">
        <v>5787</v>
      </c>
      <c r="D31215" s="1">
        <v>45647</v>
      </c>
      <c r="E31215" s="2">
        <v>1500</v>
      </c>
      <c r="F31215" t="s">
        <v>5788</v>
      </c>
      <c r="G31215" t="s">
        <v>67</v>
      </c>
    </row>
    <row r="31216" spans="1:7" x14ac:dyDescent="0.25">
      <c r="A31216">
        <v>691</v>
      </c>
      <c r="B31216" t="s">
        <v>3146</v>
      </c>
      <c r="C31216" t="s">
        <v>4536</v>
      </c>
      <c r="D31216" s="1">
        <v>45649</v>
      </c>
      <c r="E31216" s="2">
        <v>100</v>
      </c>
      <c r="G31216" t="s">
        <v>186</v>
      </c>
    </row>
    <row r="31217" spans="1:7" x14ac:dyDescent="0.25">
      <c r="A31217">
        <v>1515</v>
      </c>
      <c r="B31217" t="s">
        <v>7128</v>
      </c>
      <c r="D31217" s="1">
        <v>45649</v>
      </c>
      <c r="E31217" s="2">
        <v>5000</v>
      </c>
      <c r="F31217" t="s">
        <v>7129</v>
      </c>
      <c r="G31217" t="s">
        <v>7130</v>
      </c>
    </row>
    <row r="31218" spans="1:7" x14ac:dyDescent="0.25">
      <c r="A31218">
        <v>1226</v>
      </c>
      <c r="B31218" t="s">
        <v>6799</v>
      </c>
      <c r="D31218" s="1">
        <v>45649</v>
      </c>
      <c r="E31218" s="2">
        <v>500</v>
      </c>
      <c r="F31218" t="s">
        <v>6800</v>
      </c>
      <c r="G31218" t="s">
        <v>6801</v>
      </c>
    </row>
    <row r="31219" spans="1:7" x14ac:dyDescent="0.25">
      <c r="A31219" t="s">
        <v>1567</v>
      </c>
      <c r="B31219" t="s">
        <v>1568</v>
      </c>
      <c r="C31219" t="s">
        <v>1569</v>
      </c>
      <c r="D31219" s="1">
        <v>45649</v>
      </c>
      <c r="E31219" s="2">
        <v>3000</v>
      </c>
      <c r="F31219" t="s">
        <v>1570</v>
      </c>
      <c r="G31219" t="s">
        <v>2977</v>
      </c>
    </row>
    <row r="31220" spans="1:7" x14ac:dyDescent="0.25">
      <c r="A31220" t="s">
        <v>5012</v>
      </c>
      <c r="B31220" t="s">
        <v>5013</v>
      </c>
      <c r="C31220" t="s">
        <v>2945</v>
      </c>
      <c r="D31220" s="1">
        <v>45653</v>
      </c>
      <c r="E31220" s="2">
        <v>25</v>
      </c>
      <c r="F31220" t="s">
        <v>5014</v>
      </c>
      <c r="G31220" t="s">
        <v>2977</v>
      </c>
    </row>
    <row r="31221" spans="1:7" x14ac:dyDescent="0.25">
      <c r="A31221" t="s">
        <v>5012</v>
      </c>
      <c r="B31221" t="s">
        <v>5013</v>
      </c>
      <c r="C31221" t="s">
        <v>2945</v>
      </c>
      <c r="D31221" s="1">
        <v>45653</v>
      </c>
      <c r="E31221" s="2">
        <v>25</v>
      </c>
      <c r="F31221" t="s">
        <v>5015</v>
      </c>
      <c r="G31221" t="s">
        <v>2977</v>
      </c>
    </row>
    <row r="31222" spans="1:7" x14ac:dyDescent="0.25">
      <c r="A31222">
        <v>1260</v>
      </c>
      <c r="B31222" t="s">
        <v>371</v>
      </c>
      <c r="C31222" t="s">
        <v>6852</v>
      </c>
      <c r="D31222" s="1">
        <v>45653</v>
      </c>
      <c r="E31222" s="2">
        <v>800</v>
      </c>
      <c r="F31222" t="s">
        <v>6853</v>
      </c>
      <c r="G31222" t="s">
        <v>2977</v>
      </c>
    </row>
    <row r="31223" spans="1:7" x14ac:dyDescent="0.25">
      <c r="A31223">
        <v>627</v>
      </c>
      <c r="B31223" t="s">
        <v>5982</v>
      </c>
      <c r="C31223" t="s">
        <v>5983</v>
      </c>
      <c r="D31223" s="1">
        <v>45653</v>
      </c>
      <c r="E31223" s="2">
        <v>100</v>
      </c>
      <c r="F31223" t="s">
        <v>5984</v>
      </c>
      <c r="G31223" t="s">
        <v>2977</v>
      </c>
    </row>
    <row r="31224" spans="1:7" x14ac:dyDescent="0.25">
      <c r="A31224" t="s">
        <v>4840</v>
      </c>
      <c r="B31224" t="s">
        <v>4841</v>
      </c>
      <c r="C31224" t="s">
        <v>4842</v>
      </c>
      <c r="D31224" s="1">
        <v>45653</v>
      </c>
      <c r="E31224" s="2">
        <v>550</v>
      </c>
      <c r="F31224" t="s">
        <v>4843</v>
      </c>
      <c r="G31224" t="s">
        <v>2977</v>
      </c>
    </row>
    <row r="31225" spans="1:7" x14ac:dyDescent="0.25">
      <c r="A31225">
        <v>553</v>
      </c>
      <c r="B31225" t="s">
        <v>6018</v>
      </c>
      <c r="C31225" t="s">
        <v>6019</v>
      </c>
      <c r="D31225" s="1">
        <v>45655</v>
      </c>
      <c r="E31225" s="2">
        <v>1500</v>
      </c>
      <c r="F31225" t="s">
        <v>6020</v>
      </c>
      <c r="G31225" t="s">
        <v>2977</v>
      </c>
    </row>
    <row r="31226" spans="1:7" x14ac:dyDescent="0.25">
      <c r="A31226">
        <v>1045</v>
      </c>
      <c r="B31226" t="s">
        <v>490</v>
      </c>
      <c r="C31226" t="s">
        <v>6535</v>
      </c>
      <c r="D31226" s="1">
        <v>45655</v>
      </c>
      <c r="E31226" s="2">
        <v>1000</v>
      </c>
      <c r="F31226" t="s">
        <v>6536</v>
      </c>
      <c r="G31226" t="s">
        <v>2977</v>
      </c>
    </row>
    <row r="31227" spans="1:7" x14ac:dyDescent="0.25">
      <c r="A31227">
        <v>1247</v>
      </c>
      <c r="B31227" t="s">
        <v>6836</v>
      </c>
      <c r="C31227" t="s">
        <v>6837</v>
      </c>
      <c r="D31227" s="1">
        <v>45656</v>
      </c>
      <c r="E31227" s="2">
        <v>5</v>
      </c>
      <c r="F31227" t="s">
        <v>6838</v>
      </c>
      <c r="G31227" t="s">
        <v>5789</v>
      </c>
    </row>
    <row r="31228" spans="1:7" x14ac:dyDescent="0.25">
      <c r="A31228">
        <v>1227</v>
      </c>
      <c r="B31228" t="s">
        <v>2992</v>
      </c>
      <c r="C31228" t="s">
        <v>5908</v>
      </c>
      <c r="D31228" s="1">
        <v>45656</v>
      </c>
      <c r="E31228" s="2">
        <v>500</v>
      </c>
      <c r="F31228" t="s">
        <v>7131</v>
      </c>
      <c r="G31228" t="s">
        <v>2977</v>
      </c>
    </row>
    <row r="31229" spans="1:7" x14ac:dyDescent="0.25">
      <c r="A31229">
        <v>851</v>
      </c>
      <c r="B31229" t="s">
        <v>6504</v>
      </c>
      <c r="C31229" t="s">
        <v>6505</v>
      </c>
      <c r="D31229" s="1">
        <v>45656</v>
      </c>
      <c r="E31229" s="2">
        <v>42</v>
      </c>
      <c r="F31229" t="s">
        <v>6506</v>
      </c>
      <c r="G31229" t="s">
        <v>6507</v>
      </c>
    </row>
    <row r="31230" spans="1:7" x14ac:dyDescent="0.25">
      <c r="A31230">
        <v>278</v>
      </c>
      <c r="B31230" t="s">
        <v>2822</v>
      </c>
      <c r="C31230" t="s">
        <v>779</v>
      </c>
      <c r="D31230" s="1">
        <v>45656</v>
      </c>
      <c r="E31230" s="2">
        <v>5</v>
      </c>
      <c r="F31230" t="s">
        <v>5801</v>
      </c>
      <c r="G31230" t="s">
        <v>5789</v>
      </c>
    </row>
    <row r="31231" spans="1:7" x14ac:dyDescent="0.25">
      <c r="A31231">
        <v>276</v>
      </c>
      <c r="B31231" t="s">
        <v>5802</v>
      </c>
      <c r="C31231" t="s">
        <v>5803</v>
      </c>
      <c r="D31231" s="1">
        <v>45656</v>
      </c>
      <c r="E31231" s="2">
        <v>5</v>
      </c>
      <c r="G31231" t="s">
        <v>5789</v>
      </c>
    </row>
    <row r="31232" spans="1:7" x14ac:dyDescent="0.25">
      <c r="A31232">
        <v>383</v>
      </c>
      <c r="B31232" t="s">
        <v>5772</v>
      </c>
      <c r="C31232" t="s">
        <v>5876</v>
      </c>
      <c r="D31232" s="1">
        <v>45656</v>
      </c>
      <c r="E31232" s="2">
        <v>50</v>
      </c>
      <c r="F31232" t="s">
        <v>5877</v>
      </c>
      <c r="G31232" t="s">
        <v>6428</v>
      </c>
    </row>
    <row r="31233" spans="1:7" x14ac:dyDescent="0.25">
      <c r="A31233">
        <v>205</v>
      </c>
      <c r="B31233" t="s">
        <v>5662</v>
      </c>
      <c r="C31233" t="s">
        <v>5663</v>
      </c>
      <c r="D31233" s="1">
        <v>45656</v>
      </c>
      <c r="E31233" s="2">
        <v>84</v>
      </c>
      <c r="F31233" t="s">
        <v>5664</v>
      </c>
      <c r="G31233" t="s">
        <v>6858</v>
      </c>
    </row>
    <row r="31234" spans="1:7" x14ac:dyDescent="0.25">
      <c r="A31234">
        <v>205</v>
      </c>
      <c r="B31234" t="s">
        <v>5662</v>
      </c>
      <c r="C31234" t="s">
        <v>5663</v>
      </c>
      <c r="D31234" s="1">
        <v>45656</v>
      </c>
      <c r="E31234" s="2">
        <v>84</v>
      </c>
      <c r="F31234" t="s">
        <v>5665</v>
      </c>
      <c r="G31234" t="s">
        <v>6858</v>
      </c>
    </row>
    <row r="31235" spans="1:7" x14ac:dyDescent="0.25">
      <c r="A31235">
        <v>45</v>
      </c>
      <c r="B31235" t="s">
        <v>1578</v>
      </c>
      <c r="C31235" t="s">
        <v>3033</v>
      </c>
      <c r="D31235" s="1">
        <v>45656</v>
      </c>
      <c r="E31235" s="2">
        <v>84</v>
      </c>
      <c r="F31235" t="s">
        <v>5518</v>
      </c>
      <c r="G31235" t="s">
        <v>2977</v>
      </c>
    </row>
    <row r="31236" spans="1:7" x14ac:dyDescent="0.25">
      <c r="A31236">
        <v>68</v>
      </c>
      <c r="B31236" t="s">
        <v>5551</v>
      </c>
      <c r="C31236" t="s">
        <v>5552</v>
      </c>
      <c r="D31236" s="1">
        <v>45656</v>
      </c>
      <c r="E31236" s="2">
        <v>50</v>
      </c>
      <c r="F31236" t="s">
        <v>5553</v>
      </c>
      <c r="G31236" t="s">
        <v>7116</v>
      </c>
    </row>
    <row r="31237" spans="1:7" x14ac:dyDescent="0.25">
      <c r="A31237" t="s">
        <v>1803</v>
      </c>
      <c r="B31237" t="s">
        <v>1804</v>
      </c>
      <c r="C31237" t="s">
        <v>1805</v>
      </c>
      <c r="D31237" s="1">
        <v>45656</v>
      </c>
      <c r="E31237" s="2">
        <v>25</v>
      </c>
      <c r="F31237" t="s">
        <v>1806</v>
      </c>
      <c r="G31237" t="s">
        <v>271</v>
      </c>
    </row>
    <row r="31238" spans="1:7" x14ac:dyDescent="0.25">
      <c r="A31238" t="s">
        <v>1803</v>
      </c>
      <c r="B31238" t="s">
        <v>1804</v>
      </c>
      <c r="C31238" t="s">
        <v>1805</v>
      </c>
      <c r="D31238" s="1">
        <v>45656</v>
      </c>
      <c r="E31238" s="2">
        <v>25</v>
      </c>
      <c r="F31238" t="s">
        <v>1806</v>
      </c>
      <c r="G31238" t="s">
        <v>5422</v>
      </c>
    </row>
    <row r="31239" spans="1:7" x14ac:dyDescent="0.25">
      <c r="A31239" t="s">
        <v>322</v>
      </c>
      <c r="B31239" t="s">
        <v>323</v>
      </c>
      <c r="C31239" t="s">
        <v>324</v>
      </c>
      <c r="D31239" s="1">
        <v>45656</v>
      </c>
      <c r="E31239" s="2">
        <v>63</v>
      </c>
      <c r="F31239" t="s">
        <v>325</v>
      </c>
      <c r="G31239" t="s">
        <v>326</v>
      </c>
    </row>
    <row r="31240" spans="1:7" x14ac:dyDescent="0.25">
      <c r="A31240" t="s">
        <v>322</v>
      </c>
      <c r="B31240" t="s">
        <v>323</v>
      </c>
      <c r="C31240" t="s">
        <v>324</v>
      </c>
      <c r="D31240" s="1">
        <v>45656</v>
      </c>
      <c r="E31240" s="2">
        <v>63</v>
      </c>
      <c r="F31240" t="s">
        <v>327</v>
      </c>
      <c r="G31240" t="s">
        <v>326</v>
      </c>
    </row>
    <row r="31241" spans="1:7" x14ac:dyDescent="0.25">
      <c r="A31241" t="s">
        <v>221</v>
      </c>
      <c r="B31241" t="s">
        <v>222</v>
      </c>
      <c r="C31241" t="s">
        <v>223</v>
      </c>
      <c r="D31241" s="1">
        <v>45656</v>
      </c>
      <c r="E31241" s="2">
        <v>1400</v>
      </c>
      <c r="F31241" t="s">
        <v>224</v>
      </c>
      <c r="G31241" t="s">
        <v>2977</v>
      </c>
    </row>
    <row r="31242" spans="1:7" x14ac:dyDescent="0.25">
      <c r="A31242" t="s">
        <v>817</v>
      </c>
      <c r="B31242" t="s">
        <v>818</v>
      </c>
      <c r="C31242" t="s">
        <v>819</v>
      </c>
      <c r="D31242" s="1">
        <v>45656</v>
      </c>
      <c r="E31242" s="2">
        <v>500</v>
      </c>
      <c r="F31242" t="s">
        <v>820</v>
      </c>
      <c r="G31242" t="s">
        <v>2977</v>
      </c>
    </row>
    <row r="31243" spans="1:7" x14ac:dyDescent="0.25">
      <c r="A31243" t="s">
        <v>312</v>
      </c>
      <c r="B31243" t="s">
        <v>248</v>
      </c>
      <c r="C31243" t="s">
        <v>313</v>
      </c>
      <c r="D31243" s="1">
        <v>45656</v>
      </c>
      <c r="E31243" s="2">
        <v>50</v>
      </c>
      <c r="F31243" t="s">
        <v>314</v>
      </c>
      <c r="G31243" t="s">
        <v>315</v>
      </c>
    </row>
    <row r="31244" spans="1:7" x14ac:dyDescent="0.25">
      <c r="A31244" t="s">
        <v>3686</v>
      </c>
      <c r="B31244" t="s">
        <v>764</v>
      </c>
      <c r="C31244" t="s">
        <v>3687</v>
      </c>
      <c r="D31244" s="1">
        <v>45656</v>
      </c>
      <c r="E31244" s="2">
        <v>5</v>
      </c>
      <c r="F31244" t="s">
        <v>3688</v>
      </c>
      <c r="G31244" t="s">
        <v>1245</v>
      </c>
    </row>
    <row r="31245" spans="1:7" x14ac:dyDescent="0.25">
      <c r="A31245" t="s">
        <v>3686</v>
      </c>
      <c r="B31245" t="s">
        <v>764</v>
      </c>
      <c r="C31245" t="s">
        <v>3687</v>
      </c>
      <c r="D31245" s="1">
        <v>45656</v>
      </c>
      <c r="E31245" s="2">
        <v>5</v>
      </c>
      <c r="F31245" t="s">
        <v>3688</v>
      </c>
      <c r="G31245" t="s">
        <v>97</v>
      </c>
    </row>
    <row r="31246" spans="1:7" x14ac:dyDescent="0.25">
      <c r="A31246" t="s">
        <v>4680</v>
      </c>
      <c r="B31246" t="s">
        <v>4681</v>
      </c>
      <c r="C31246" t="s">
        <v>4682</v>
      </c>
      <c r="D31246" s="1">
        <v>45656</v>
      </c>
      <c r="E31246" s="2">
        <v>84</v>
      </c>
      <c r="F31246" t="s">
        <v>4683</v>
      </c>
      <c r="G31246" t="s">
        <v>2977</v>
      </c>
    </row>
    <row r="31247" spans="1:7" x14ac:dyDescent="0.25">
      <c r="A31247" t="s">
        <v>3689</v>
      </c>
      <c r="B31247" t="s">
        <v>3690</v>
      </c>
      <c r="C31247" t="s">
        <v>3691</v>
      </c>
      <c r="D31247" s="1">
        <v>45656</v>
      </c>
      <c r="E31247" s="2">
        <v>34.96</v>
      </c>
      <c r="F31247" t="s">
        <v>3692</v>
      </c>
      <c r="G31247" t="s">
        <v>97</v>
      </c>
    </row>
    <row r="31248" spans="1:7" x14ac:dyDescent="0.25">
      <c r="A31248" t="s">
        <v>2742</v>
      </c>
      <c r="B31248" t="s">
        <v>2743</v>
      </c>
      <c r="C31248" t="s">
        <v>2744</v>
      </c>
      <c r="D31248" s="1">
        <v>45656</v>
      </c>
      <c r="E31248" s="2">
        <v>150</v>
      </c>
      <c r="F31248" t="s">
        <v>2745</v>
      </c>
      <c r="G31248" t="s">
        <v>2746</v>
      </c>
    </row>
    <row r="31249" spans="1:7" x14ac:dyDescent="0.25">
      <c r="A31249" t="s">
        <v>2742</v>
      </c>
      <c r="B31249" t="s">
        <v>2743</v>
      </c>
      <c r="C31249" t="s">
        <v>2744</v>
      </c>
      <c r="D31249" s="1">
        <v>45656</v>
      </c>
      <c r="E31249" s="2">
        <v>150</v>
      </c>
      <c r="F31249" t="s">
        <v>2747</v>
      </c>
      <c r="G31249" t="s">
        <v>2746</v>
      </c>
    </row>
    <row r="31250" spans="1:7" x14ac:dyDescent="0.25">
      <c r="A31250" t="s">
        <v>636</v>
      </c>
      <c r="B31250" t="s">
        <v>637</v>
      </c>
      <c r="C31250" t="s">
        <v>638</v>
      </c>
      <c r="D31250" s="1">
        <v>45656</v>
      </c>
      <c r="E31250" s="2">
        <v>10</v>
      </c>
      <c r="F31250" t="s">
        <v>639</v>
      </c>
      <c r="G31250" t="s">
        <v>471</v>
      </c>
    </row>
    <row r="31251" spans="1:7" x14ac:dyDescent="0.25">
      <c r="A31251" t="s">
        <v>636</v>
      </c>
      <c r="B31251" t="s">
        <v>637</v>
      </c>
      <c r="C31251" t="s">
        <v>638</v>
      </c>
      <c r="D31251" s="1">
        <v>45656</v>
      </c>
      <c r="E31251" s="2">
        <v>10</v>
      </c>
      <c r="F31251" t="s">
        <v>639</v>
      </c>
      <c r="G31251" t="s">
        <v>1695</v>
      </c>
    </row>
    <row r="31252" spans="1:7" x14ac:dyDescent="0.25">
      <c r="A31252" t="s">
        <v>2690</v>
      </c>
      <c r="B31252" t="s">
        <v>2691</v>
      </c>
      <c r="C31252" t="s">
        <v>2692</v>
      </c>
      <c r="D31252" s="1">
        <v>45656</v>
      </c>
      <c r="E31252" s="2">
        <v>50</v>
      </c>
      <c r="F31252" t="s">
        <v>2693</v>
      </c>
      <c r="G31252" t="s">
        <v>1715</v>
      </c>
    </row>
    <row r="31253" spans="1:7" x14ac:dyDescent="0.25">
      <c r="A31253" t="s">
        <v>2690</v>
      </c>
      <c r="B31253" t="s">
        <v>2691</v>
      </c>
      <c r="C31253" t="s">
        <v>2692</v>
      </c>
      <c r="D31253" s="1">
        <v>45656</v>
      </c>
      <c r="E31253" s="2">
        <v>50</v>
      </c>
      <c r="F31253" t="s">
        <v>2693</v>
      </c>
      <c r="G31253" t="s">
        <v>1725</v>
      </c>
    </row>
    <row r="31254" spans="1:7" x14ac:dyDescent="0.25">
      <c r="A31254" t="s">
        <v>4525</v>
      </c>
      <c r="B31254" t="s">
        <v>4526</v>
      </c>
      <c r="C31254" t="s">
        <v>3574</v>
      </c>
      <c r="D31254" s="1">
        <v>45656</v>
      </c>
      <c r="E31254" s="2">
        <v>84</v>
      </c>
      <c r="F31254" t="s">
        <v>4527</v>
      </c>
      <c r="G31254" t="s">
        <v>2977</v>
      </c>
    </row>
    <row r="31255" spans="1:7" x14ac:dyDescent="0.25">
      <c r="A31255" t="s">
        <v>4053</v>
      </c>
      <c r="B31255" t="s">
        <v>580</v>
      </c>
      <c r="C31255" t="s">
        <v>4054</v>
      </c>
      <c r="D31255" s="1">
        <v>45656</v>
      </c>
      <c r="E31255" s="2">
        <v>15</v>
      </c>
      <c r="F31255" t="s">
        <v>4055</v>
      </c>
      <c r="G31255" t="s">
        <v>3282</v>
      </c>
    </row>
    <row r="31256" spans="1:7" x14ac:dyDescent="0.25">
      <c r="A31256" t="s">
        <v>4053</v>
      </c>
      <c r="B31256" t="s">
        <v>580</v>
      </c>
      <c r="C31256" t="s">
        <v>4054</v>
      </c>
      <c r="D31256" s="1">
        <v>45656</v>
      </c>
      <c r="E31256" s="2">
        <v>15</v>
      </c>
      <c r="F31256" t="s">
        <v>4055</v>
      </c>
      <c r="G31256" t="s">
        <v>3282</v>
      </c>
    </row>
    <row r="31257" spans="1:7" x14ac:dyDescent="0.25">
      <c r="A31257" t="s">
        <v>4053</v>
      </c>
      <c r="B31257" t="s">
        <v>580</v>
      </c>
      <c r="C31257" t="s">
        <v>4054</v>
      </c>
      <c r="D31257" s="1">
        <v>45656</v>
      </c>
      <c r="E31257" s="2">
        <v>15</v>
      </c>
      <c r="F31257" t="s">
        <v>4056</v>
      </c>
      <c r="G31257" t="s">
        <v>3282</v>
      </c>
    </row>
    <row r="31258" spans="1:7" x14ac:dyDescent="0.25">
      <c r="A31258" t="s">
        <v>529</v>
      </c>
      <c r="B31258" t="s">
        <v>290</v>
      </c>
      <c r="C31258" t="s">
        <v>530</v>
      </c>
      <c r="D31258" s="1">
        <v>45656</v>
      </c>
      <c r="E31258" s="2">
        <v>25</v>
      </c>
      <c r="F31258" t="s">
        <v>531</v>
      </c>
      <c r="G31258" t="s">
        <v>3282</v>
      </c>
    </row>
    <row r="31259" spans="1:7" x14ac:dyDescent="0.25">
      <c r="A31259" t="s">
        <v>1590</v>
      </c>
      <c r="B31259" t="s">
        <v>1591</v>
      </c>
      <c r="C31259" t="s">
        <v>1592</v>
      </c>
      <c r="D31259" s="1">
        <v>45656</v>
      </c>
      <c r="E31259" s="2">
        <v>5</v>
      </c>
      <c r="F31259" t="s">
        <v>1593</v>
      </c>
      <c r="G31259" t="s">
        <v>1245</v>
      </c>
    </row>
    <row r="31260" spans="1:7" x14ac:dyDescent="0.25">
      <c r="A31260" t="s">
        <v>2153</v>
      </c>
      <c r="B31260" t="s">
        <v>614</v>
      </c>
      <c r="C31260" t="s">
        <v>1310</v>
      </c>
      <c r="D31260" s="1">
        <v>45656</v>
      </c>
      <c r="E31260" s="2">
        <v>10</v>
      </c>
      <c r="F31260" t="s">
        <v>2154</v>
      </c>
      <c r="G31260" t="s">
        <v>1245</v>
      </c>
    </row>
    <row r="31261" spans="1:7" x14ac:dyDescent="0.25">
      <c r="A31261" t="s">
        <v>2000</v>
      </c>
      <c r="B31261" t="s">
        <v>2001</v>
      </c>
      <c r="C31261" t="s">
        <v>2002</v>
      </c>
      <c r="D31261" s="1">
        <v>45656</v>
      </c>
      <c r="E31261" s="2">
        <v>100</v>
      </c>
      <c r="F31261" t="s">
        <v>2003</v>
      </c>
      <c r="G31261" t="s">
        <v>2681</v>
      </c>
    </row>
    <row r="31262" spans="1:7" x14ac:dyDescent="0.25">
      <c r="A31262" t="s">
        <v>2000</v>
      </c>
      <c r="B31262" t="s">
        <v>2001</v>
      </c>
      <c r="C31262" t="s">
        <v>2002</v>
      </c>
      <c r="D31262" s="1">
        <v>45656</v>
      </c>
      <c r="E31262" s="2">
        <v>100</v>
      </c>
      <c r="F31262" t="s">
        <v>2004</v>
      </c>
      <c r="G31262" t="s">
        <v>2681</v>
      </c>
    </row>
    <row r="31263" spans="1:7" x14ac:dyDescent="0.25">
      <c r="A31263" t="s">
        <v>4621</v>
      </c>
      <c r="B31263" t="s">
        <v>4622</v>
      </c>
      <c r="C31263" t="s">
        <v>4623</v>
      </c>
      <c r="D31263" s="1">
        <v>45656</v>
      </c>
      <c r="E31263" s="2">
        <v>250</v>
      </c>
      <c r="F31263" t="s">
        <v>4624</v>
      </c>
      <c r="G31263" t="s">
        <v>6332</v>
      </c>
    </row>
    <row r="31264" spans="1:7" x14ac:dyDescent="0.25">
      <c r="A31264" t="s">
        <v>3800</v>
      </c>
      <c r="B31264" t="s">
        <v>1430</v>
      </c>
      <c r="C31264" t="s">
        <v>3801</v>
      </c>
      <c r="D31264" s="1">
        <v>45656</v>
      </c>
      <c r="E31264" s="2">
        <v>10</v>
      </c>
      <c r="F31264" t="s">
        <v>3802</v>
      </c>
      <c r="G31264" t="s">
        <v>2700</v>
      </c>
    </row>
    <row r="31265" spans="1:7" x14ac:dyDescent="0.25">
      <c r="A31265" t="s">
        <v>3800</v>
      </c>
      <c r="B31265" t="s">
        <v>1430</v>
      </c>
      <c r="C31265" t="s">
        <v>3801</v>
      </c>
      <c r="D31265" s="1">
        <v>45656</v>
      </c>
      <c r="E31265" s="2">
        <v>10</v>
      </c>
      <c r="F31265" t="s">
        <v>3802</v>
      </c>
      <c r="G31265" t="s">
        <v>1245</v>
      </c>
    </row>
    <row r="31266" spans="1:7" x14ac:dyDescent="0.25">
      <c r="A31266" t="s">
        <v>225</v>
      </c>
      <c r="B31266" t="s">
        <v>226</v>
      </c>
      <c r="C31266" t="s">
        <v>227</v>
      </c>
      <c r="D31266" s="1">
        <v>45656</v>
      </c>
      <c r="E31266" s="2">
        <v>84</v>
      </c>
      <c r="F31266" t="s">
        <v>228</v>
      </c>
      <c r="G31266" t="s">
        <v>2977</v>
      </c>
    </row>
    <row r="31267" spans="1:7" x14ac:dyDescent="0.25">
      <c r="A31267" t="s">
        <v>1541</v>
      </c>
      <c r="B31267" t="s">
        <v>1542</v>
      </c>
      <c r="C31267" t="s">
        <v>1543</v>
      </c>
      <c r="D31267" s="1">
        <v>45656</v>
      </c>
      <c r="E31267" s="2">
        <v>20</v>
      </c>
      <c r="F31267" t="s">
        <v>1544</v>
      </c>
      <c r="G31267" t="s">
        <v>114</v>
      </c>
    </row>
    <row r="31268" spans="1:7" x14ac:dyDescent="0.25">
      <c r="A31268" t="s">
        <v>1541</v>
      </c>
      <c r="B31268" t="s">
        <v>1542</v>
      </c>
      <c r="C31268" t="s">
        <v>1543</v>
      </c>
      <c r="D31268" s="1">
        <v>45656</v>
      </c>
      <c r="E31268" s="2">
        <v>20</v>
      </c>
      <c r="F31268" t="s">
        <v>1545</v>
      </c>
      <c r="G31268" t="s">
        <v>114</v>
      </c>
    </row>
    <row r="31269" spans="1:7" x14ac:dyDescent="0.25">
      <c r="A31269" t="s">
        <v>3247</v>
      </c>
      <c r="B31269" t="s">
        <v>3248</v>
      </c>
      <c r="C31269" t="s">
        <v>3249</v>
      </c>
      <c r="D31269" s="1">
        <v>45656</v>
      </c>
      <c r="E31269" s="2">
        <v>10</v>
      </c>
      <c r="F31269" t="s">
        <v>3250</v>
      </c>
      <c r="G31269" t="s">
        <v>3649</v>
      </c>
    </row>
    <row r="31270" spans="1:7" x14ac:dyDescent="0.25">
      <c r="A31270" t="s">
        <v>155</v>
      </c>
      <c r="B31270" t="s">
        <v>156</v>
      </c>
      <c r="C31270" t="s">
        <v>157</v>
      </c>
      <c r="D31270" s="1">
        <v>45656</v>
      </c>
      <c r="E31270" s="2">
        <v>20</v>
      </c>
      <c r="F31270" t="s">
        <v>158</v>
      </c>
      <c r="G31270" t="s">
        <v>5789</v>
      </c>
    </row>
    <row r="31271" spans="1:7" x14ac:dyDescent="0.25">
      <c r="A31271" t="s">
        <v>155</v>
      </c>
      <c r="B31271" t="s">
        <v>156</v>
      </c>
      <c r="C31271" t="s">
        <v>157</v>
      </c>
      <c r="D31271" s="1">
        <v>45656</v>
      </c>
      <c r="E31271" s="2">
        <v>20</v>
      </c>
      <c r="F31271" t="s">
        <v>158</v>
      </c>
      <c r="G31271" t="s">
        <v>5789</v>
      </c>
    </row>
    <row r="31272" spans="1:7" x14ac:dyDescent="0.25">
      <c r="A31272" t="s">
        <v>2758</v>
      </c>
      <c r="B31272" t="s">
        <v>2759</v>
      </c>
      <c r="C31272" t="s">
        <v>2760</v>
      </c>
      <c r="D31272" s="1">
        <v>45656</v>
      </c>
      <c r="E31272" s="2">
        <v>15</v>
      </c>
      <c r="F31272" t="s">
        <v>2761</v>
      </c>
      <c r="G31272" t="s">
        <v>3282</v>
      </c>
    </row>
    <row r="31273" spans="1:7" x14ac:dyDescent="0.25">
      <c r="A31273" t="s">
        <v>2245</v>
      </c>
      <c r="B31273" t="s">
        <v>2246</v>
      </c>
      <c r="C31273" t="s">
        <v>2247</v>
      </c>
      <c r="D31273" s="1">
        <v>45656</v>
      </c>
      <c r="E31273" s="2">
        <v>10</v>
      </c>
      <c r="F31273" t="s">
        <v>2248</v>
      </c>
      <c r="G31273" t="s">
        <v>6257</v>
      </c>
    </row>
    <row r="31274" spans="1:7" x14ac:dyDescent="0.25">
      <c r="A31274" t="s">
        <v>2245</v>
      </c>
      <c r="B31274" t="s">
        <v>2246</v>
      </c>
      <c r="C31274" t="s">
        <v>2247</v>
      </c>
      <c r="D31274" s="1">
        <v>45656</v>
      </c>
      <c r="E31274" s="2">
        <v>10</v>
      </c>
      <c r="F31274" t="s">
        <v>2249</v>
      </c>
      <c r="G31274" t="s">
        <v>6257</v>
      </c>
    </row>
    <row r="31275" spans="1:7" x14ac:dyDescent="0.25">
      <c r="A31275" t="s">
        <v>2272</v>
      </c>
      <c r="B31275" t="s">
        <v>2273</v>
      </c>
      <c r="C31275" t="s">
        <v>2274</v>
      </c>
      <c r="D31275" s="1">
        <v>45656</v>
      </c>
      <c r="E31275" s="2">
        <v>41.67</v>
      </c>
      <c r="F31275" t="s">
        <v>2275</v>
      </c>
      <c r="G31275" t="s">
        <v>3650</v>
      </c>
    </row>
    <row r="31276" spans="1:7" x14ac:dyDescent="0.25">
      <c r="A31276" t="s">
        <v>2272</v>
      </c>
      <c r="B31276" t="s">
        <v>2273</v>
      </c>
      <c r="C31276" t="s">
        <v>2274</v>
      </c>
      <c r="D31276" s="1">
        <v>45656</v>
      </c>
      <c r="E31276" s="2">
        <v>41.67</v>
      </c>
      <c r="F31276" t="s">
        <v>2276</v>
      </c>
      <c r="G31276" t="s">
        <v>3650</v>
      </c>
    </row>
    <row r="31277" spans="1:7" x14ac:dyDescent="0.25">
      <c r="A31277" t="s">
        <v>2272</v>
      </c>
      <c r="B31277" t="s">
        <v>2273</v>
      </c>
      <c r="C31277" t="s">
        <v>2274</v>
      </c>
      <c r="D31277" s="1">
        <v>45656</v>
      </c>
      <c r="E31277" s="2">
        <v>83.33</v>
      </c>
      <c r="F31277" t="s">
        <v>2275</v>
      </c>
      <c r="G31277" t="s">
        <v>2977</v>
      </c>
    </row>
    <row r="31278" spans="1:7" x14ac:dyDescent="0.25">
      <c r="A31278" t="s">
        <v>2272</v>
      </c>
      <c r="B31278" t="s">
        <v>2273</v>
      </c>
      <c r="C31278" t="s">
        <v>2274</v>
      </c>
      <c r="D31278" s="1">
        <v>45656</v>
      </c>
      <c r="E31278" s="2">
        <v>83.33</v>
      </c>
      <c r="F31278" t="s">
        <v>2276</v>
      </c>
      <c r="G31278" t="s">
        <v>2977</v>
      </c>
    </row>
    <row r="31279" spans="1:7" x14ac:dyDescent="0.25">
      <c r="A31279" t="s">
        <v>2272</v>
      </c>
      <c r="B31279" t="s">
        <v>2273</v>
      </c>
      <c r="C31279" t="s">
        <v>2274</v>
      </c>
      <c r="D31279" s="1">
        <v>45656</v>
      </c>
      <c r="E31279" s="2">
        <v>350</v>
      </c>
      <c r="F31279" t="s">
        <v>2275</v>
      </c>
      <c r="G31279" t="s">
        <v>2663</v>
      </c>
    </row>
    <row r="31280" spans="1:7" x14ac:dyDescent="0.25">
      <c r="A31280" t="s">
        <v>2272</v>
      </c>
      <c r="B31280" t="s">
        <v>2273</v>
      </c>
      <c r="C31280" t="s">
        <v>2274</v>
      </c>
      <c r="D31280" s="1">
        <v>45656</v>
      </c>
      <c r="E31280" s="2">
        <v>350</v>
      </c>
      <c r="F31280" t="s">
        <v>2276</v>
      </c>
      <c r="G31280" t="s">
        <v>2663</v>
      </c>
    </row>
    <row r="31281" spans="1:7" x14ac:dyDescent="0.25">
      <c r="A31281" t="s">
        <v>164</v>
      </c>
      <c r="B31281" t="s">
        <v>165</v>
      </c>
      <c r="C31281" t="s">
        <v>166</v>
      </c>
      <c r="D31281" s="1">
        <v>45656</v>
      </c>
      <c r="E31281" s="2">
        <v>25</v>
      </c>
      <c r="F31281" t="s">
        <v>167</v>
      </c>
      <c r="G31281" t="s">
        <v>1695</v>
      </c>
    </row>
    <row r="31282" spans="1:7" x14ac:dyDescent="0.25">
      <c r="A31282" t="s">
        <v>164</v>
      </c>
      <c r="B31282" t="s">
        <v>165</v>
      </c>
      <c r="C31282" t="s">
        <v>166</v>
      </c>
      <c r="D31282" s="1">
        <v>45656</v>
      </c>
      <c r="E31282" s="2">
        <v>25</v>
      </c>
      <c r="F31282" t="s">
        <v>168</v>
      </c>
      <c r="G31282" t="s">
        <v>1695</v>
      </c>
    </row>
    <row r="31283" spans="1:7" x14ac:dyDescent="0.25">
      <c r="A31283" t="s">
        <v>164</v>
      </c>
      <c r="B31283" t="s">
        <v>165</v>
      </c>
      <c r="C31283" t="s">
        <v>166</v>
      </c>
      <c r="D31283" s="1">
        <v>45656</v>
      </c>
      <c r="E31283" s="2">
        <v>20</v>
      </c>
      <c r="F31283" t="s">
        <v>167</v>
      </c>
      <c r="G31283" t="s">
        <v>3613</v>
      </c>
    </row>
    <row r="31284" spans="1:7" x14ac:dyDescent="0.25">
      <c r="A31284" t="s">
        <v>164</v>
      </c>
      <c r="B31284" t="s">
        <v>165</v>
      </c>
      <c r="C31284" t="s">
        <v>166</v>
      </c>
      <c r="D31284" s="1">
        <v>45656</v>
      </c>
      <c r="E31284" s="2">
        <v>20</v>
      </c>
      <c r="F31284" t="s">
        <v>168</v>
      </c>
      <c r="G31284" t="s">
        <v>3613</v>
      </c>
    </row>
    <row r="31285" spans="1:7" x14ac:dyDescent="0.25">
      <c r="A31285" t="s">
        <v>164</v>
      </c>
      <c r="B31285" t="s">
        <v>165</v>
      </c>
      <c r="C31285" t="s">
        <v>166</v>
      </c>
      <c r="D31285" s="1">
        <v>45656</v>
      </c>
      <c r="E31285" s="2">
        <v>20</v>
      </c>
      <c r="F31285" t="s">
        <v>167</v>
      </c>
      <c r="G31285" t="s">
        <v>97</v>
      </c>
    </row>
    <row r="31286" spans="1:7" x14ac:dyDescent="0.25">
      <c r="A31286" t="s">
        <v>164</v>
      </c>
      <c r="B31286" t="s">
        <v>165</v>
      </c>
      <c r="C31286" t="s">
        <v>166</v>
      </c>
      <c r="D31286" s="1">
        <v>45656</v>
      </c>
      <c r="E31286" s="2">
        <v>20</v>
      </c>
      <c r="F31286" t="s">
        <v>168</v>
      </c>
      <c r="G31286" t="s">
        <v>97</v>
      </c>
    </row>
    <row r="31287" spans="1:7" x14ac:dyDescent="0.25">
      <c r="A31287" t="s">
        <v>493</v>
      </c>
      <c r="B31287" t="s">
        <v>494</v>
      </c>
      <c r="C31287" t="s">
        <v>495</v>
      </c>
      <c r="D31287" s="1">
        <v>45656</v>
      </c>
      <c r="E31287" s="2">
        <v>15</v>
      </c>
      <c r="F31287" t="s">
        <v>496</v>
      </c>
      <c r="G31287" t="s">
        <v>310</v>
      </c>
    </row>
    <row r="31288" spans="1:7" x14ac:dyDescent="0.25">
      <c r="A31288" t="s">
        <v>493</v>
      </c>
      <c r="B31288" t="s">
        <v>494</v>
      </c>
      <c r="C31288" t="s">
        <v>495</v>
      </c>
      <c r="D31288" s="1">
        <v>45656</v>
      </c>
      <c r="E31288" s="2">
        <v>15</v>
      </c>
      <c r="F31288" t="s">
        <v>497</v>
      </c>
      <c r="G31288" t="s">
        <v>310</v>
      </c>
    </row>
    <row r="31289" spans="1:7" x14ac:dyDescent="0.25">
      <c r="A31289" t="s">
        <v>493</v>
      </c>
      <c r="B31289" t="s">
        <v>494</v>
      </c>
      <c r="C31289" t="s">
        <v>495</v>
      </c>
      <c r="D31289" s="1">
        <v>45656</v>
      </c>
      <c r="E31289" s="2">
        <v>25</v>
      </c>
      <c r="F31289" t="s">
        <v>496</v>
      </c>
      <c r="G31289" t="s">
        <v>2456</v>
      </c>
    </row>
    <row r="31290" spans="1:7" x14ac:dyDescent="0.25">
      <c r="A31290" t="s">
        <v>493</v>
      </c>
      <c r="B31290" t="s">
        <v>494</v>
      </c>
      <c r="C31290" t="s">
        <v>495</v>
      </c>
      <c r="D31290" s="1">
        <v>45656</v>
      </c>
      <c r="E31290" s="2">
        <v>25</v>
      </c>
      <c r="F31290" t="s">
        <v>497</v>
      </c>
      <c r="G31290" t="s">
        <v>2456</v>
      </c>
    </row>
    <row r="31291" spans="1:7" x14ac:dyDescent="0.25">
      <c r="A31291" t="s">
        <v>1464</v>
      </c>
      <c r="B31291" t="s">
        <v>1465</v>
      </c>
      <c r="C31291" t="s">
        <v>627</v>
      </c>
      <c r="D31291" s="1">
        <v>45656</v>
      </c>
      <c r="E31291" s="2">
        <v>20</v>
      </c>
      <c r="F31291" t="s">
        <v>1466</v>
      </c>
      <c r="G31291" t="s">
        <v>478</v>
      </c>
    </row>
    <row r="31292" spans="1:7" x14ac:dyDescent="0.25">
      <c r="A31292" t="s">
        <v>1464</v>
      </c>
      <c r="B31292" t="s">
        <v>1465</v>
      </c>
      <c r="C31292" t="s">
        <v>627</v>
      </c>
      <c r="D31292" s="1">
        <v>45656</v>
      </c>
      <c r="E31292" s="2">
        <v>20</v>
      </c>
      <c r="F31292" t="s">
        <v>1466</v>
      </c>
      <c r="G31292" t="s">
        <v>478</v>
      </c>
    </row>
    <row r="31293" spans="1:7" x14ac:dyDescent="0.25">
      <c r="A31293" t="s">
        <v>169</v>
      </c>
      <c r="B31293" t="s">
        <v>170</v>
      </c>
      <c r="C31293" t="s">
        <v>171</v>
      </c>
      <c r="D31293" s="1">
        <v>45656</v>
      </c>
      <c r="E31293" s="2">
        <v>10</v>
      </c>
      <c r="F31293" t="s">
        <v>172</v>
      </c>
      <c r="G31293" t="s">
        <v>1245</v>
      </c>
    </row>
    <row r="31294" spans="1:7" x14ac:dyDescent="0.25">
      <c r="A31294" t="s">
        <v>169</v>
      </c>
      <c r="B31294" t="s">
        <v>170</v>
      </c>
      <c r="C31294" t="s">
        <v>171</v>
      </c>
      <c r="D31294" s="1">
        <v>45656</v>
      </c>
      <c r="E31294" s="2">
        <v>10</v>
      </c>
      <c r="F31294" t="s">
        <v>173</v>
      </c>
      <c r="G31294" t="s">
        <v>1245</v>
      </c>
    </row>
    <row r="31295" spans="1:7" x14ac:dyDescent="0.25">
      <c r="A31295" t="s">
        <v>178</v>
      </c>
      <c r="B31295" t="s">
        <v>179</v>
      </c>
      <c r="C31295" t="s">
        <v>180</v>
      </c>
      <c r="D31295" s="1">
        <v>45656</v>
      </c>
      <c r="E31295" s="2">
        <v>5</v>
      </c>
      <c r="F31295" t="s">
        <v>181</v>
      </c>
      <c r="G31295" t="s">
        <v>182</v>
      </c>
    </row>
    <row r="31296" spans="1:7" x14ac:dyDescent="0.25">
      <c r="A31296" t="s">
        <v>709</v>
      </c>
      <c r="B31296" t="s">
        <v>710</v>
      </c>
      <c r="C31296" t="s">
        <v>705</v>
      </c>
      <c r="D31296" s="1">
        <v>45656</v>
      </c>
      <c r="E31296" s="2">
        <v>84</v>
      </c>
      <c r="F31296" t="s">
        <v>711</v>
      </c>
      <c r="G31296" t="s">
        <v>3225</v>
      </c>
    </row>
    <row r="31297" spans="1:7" x14ac:dyDescent="0.25">
      <c r="A31297" t="s">
        <v>709</v>
      </c>
      <c r="B31297" t="s">
        <v>710</v>
      </c>
      <c r="C31297" t="s">
        <v>705</v>
      </c>
      <c r="D31297" s="1">
        <v>45656</v>
      </c>
      <c r="E31297" s="2">
        <v>84</v>
      </c>
      <c r="F31297" t="s">
        <v>712</v>
      </c>
      <c r="G31297" t="s">
        <v>3225</v>
      </c>
    </row>
    <row r="31298" spans="1:7" x14ac:dyDescent="0.25">
      <c r="A31298" t="s">
        <v>709</v>
      </c>
      <c r="B31298" t="s">
        <v>710</v>
      </c>
      <c r="C31298" t="s">
        <v>705</v>
      </c>
      <c r="D31298" s="1">
        <v>45656</v>
      </c>
      <c r="E31298" s="2">
        <v>84</v>
      </c>
      <c r="F31298" t="s">
        <v>712</v>
      </c>
      <c r="G31298" t="s">
        <v>3225</v>
      </c>
    </row>
    <row r="31299" spans="1:7" x14ac:dyDescent="0.25">
      <c r="A31299" t="s">
        <v>1426</v>
      </c>
      <c r="B31299" t="s">
        <v>1427</v>
      </c>
      <c r="C31299" t="s">
        <v>826</v>
      </c>
      <c r="D31299" s="1">
        <v>45656</v>
      </c>
      <c r="E31299" s="2">
        <v>84</v>
      </c>
      <c r="F31299" t="s">
        <v>1428</v>
      </c>
      <c r="G31299" t="s">
        <v>2977</v>
      </c>
    </row>
    <row r="31300" spans="1:7" x14ac:dyDescent="0.25">
      <c r="A31300" t="s">
        <v>4665</v>
      </c>
      <c r="B31300" t="s">
        <v>4666</v>
      </c>
      <c r="C31300" t="s">
        <v>4667</v>
      </c>
      <c r="D31300" s="1">
        <v>45656</v>
      </c>
      <c r="E31300" s="2">
        <v>50</v>
      </c>
      <c r="F31300" t="s">
        <v>4668</v>
      </c>
      <c r="G31300" t="s">
        <v>1245</v>
      </c>
    </row>
    <row r="31301" spans="1:7" x14ac:dyDescent="0.25">
      <c r="A31301" t="s">
        <v>4665</v>
      </c>
      <c r="B31301" t="s">
        <v>4666</v>
      </c>
      <c r="C31301" t="s">
        <v>4667</v>
      </c>
      <c r="D31301" s="1">
        <v>45656</v>
      </c>
      <c r="E31301" s="2">
        <v>50</v>
      </c>
      <c r="F31301" t="s">
        <v>4669</v>
      </c>
      <c r="G31301" t="s">
        <v>1245</v>
      </c>
    </row>
    <row r="31302" spans="1:7" x14ac:dyDescent="0.25">
      <c r="A31302" t="s">
        <v>4665</v>
      </c>
      <c r="B31302" t="s">
        <v>4666</v>
      </c>
      <c r="C31302" t="s">
        <v>4667</v>
      </c>
      <c r="D31302" s="1">
        <v>45656</v>
      </c>
      <c r="E31302" s="2">
        <v>50</v>
      </c>
      <c r="F31302" t="s">
        <v>4670</v>
      </c>
      <c r="G31302" t="s">
        <v>1245</v>
      </c>
    </row>
    <row r="31303" spans="1:7" x14ac:dyDescent="0.25">
      <c r="A31303" t="s">
        <v>4665</v>
      </c>
      <c r="B31303" t="s">
        <v>4666</v>
      </c>
      <c r="C31303" t="s">
        <v>4667</v>
      </c>
      <c r="D31303" s="1">
        <v>45656</v>
      </c>
      <c r="E31303" s="2">
        <v>50</v>
      </c>
      <c r="F31303" t="s">
        <v>4668</v>
      </c>
      <c r="G31303" t="s">
        <v>276</v>
      </c>
    </row>
    <row r="31304" spans="1:7" x14ac:dyDescent="0.25">
      <c r="A31304" t="s">
        <v>4665</v>
      </c>
      <c r="B31304" t="s">
        <v>4666</v>
      </c>
      <c r="C31304" t="s">
        <v>4667</v>
      </c>
      <c r="D31304" s="1">
        <v>45656</v>
      </c>
      <c r="E31304" s="2">
        <v>50</v>
      </c>
      <c r="F31304" t="s">
        <v>4669</v>
      </c>
      <c r="G31304" t="s">
        <v>276</v>
      </c>
    </row>
    <row r="31305" spans="1:7" x14ac:dyDescent="0.25">
      <c r="A31305" t="s">
        <v>4665</v>
      </c>
      <c r="B31305" t="s">
        <v>4666</v>
      </c>
      <c r="C31305" t="s">
        <v>4667</v>
      </c>
      <c r="D31305" s="1">
        <v>45656</v>
      </c>
      <c r="E31305" s="2">
        <v>50</v>
      </c>
      <c r="F31305" t="s">
        <v>4670</v>
      </c>
      <c r="G31305" t="s">
        <v>276</v>
      </c>
    </row>
    <row r="31306" spans="1:7" x14ac:dyDescent="0.25">
      <c r="A31306" t="s">
        <v>3698</v>
      </c>
      <c r="B31306" t="s">
        <v>3699</v>
      </c>
      <c r="C31306" t="s">
        <v>3700</v>
      </c>
      <c r="D31306" s="1">
        <v>45656</v>
      </c>
      <c r="E31306" s="2">
        <v>150</v>
      </c>
      <c r="F31306" t="s">
        <v>3701</v>
      </c>
      <c r="G31306" t="s">
        <v>2977</v>
      </c>
    </row>
    <row r="31307" spans="1:7" x14ac:dyDescent="0.25">
      <c r="A31307" t="s">
        <v>138</v>
      </c>
      <c r="B31307" t="s">
        <v>139</v>
      </c>
      <c r="C31307" t="s">
        <v>140</v>
      </c>
      <c r="D31307" s="1">
        <v>45656</v>
      </c>
      <c r="E31307" s="2">
        <v>40</v>
      </c>
      <c r="F31307" t="s">
        <v>141</v>
      </c>
      <c r="G31307" t="s">
        <v>1695</v>
      </c>
    </row>
    <row r="31308" spans="1:7" x14ac:dyDescent="0.25">
      <c r="A31308" t="s">
        <v>1492</v>
      </c>
      <c r="B31308" t="s">
        <v>1493</v>
      </c>
      <c r="C31308" t="s">
        <v>1494</v>
      </c>
      <c r="D31308" s="1">
        <v>45656</v>
      </c>
      <c r="E31308" s="2">
        <v>100</v>
      </c>
      <c r="F31308" t="s">
        <v>1495</v>
      </c>
      <c r="G31308" t="s">
        <v>67</v>
      </c>
    </row>
    <row r="31309" spans="1:7" x14ac:dyDescent="0.25">
      <c r="A31309" t="s">
        <v>5203</v>
      </c>
      <c r="B31309" t="s">
        <v>15</v>
      </c>
      <c r="C31309" t="s">
        <v>5204</v>
      </c>
      <c r="D31309" s="1">
        <v>45656</v>
      </c>
      <c r="E31309" s="2">
        <v>25</v>
      </c>
      <c r="F31309" t="s">
        <v>5205</v>
      </c>
      <c r="G31309" t="s">
        <v>5789</v>
      </c>
    </row>
    <row r="31310" spans="1:7" x14ac:dyDescent="0.25">
      <c r="A31310" t="s">
        <v>129</v>
      </c>
      <c r="B31310" t="s">
        <v>130</v>
      </c>
      <c r="C31310" t="s">
        <v>131</v>
      </c>
      <c r="D31310" s="1">
        <v>45656</v>
      </c>
      <c r="E31310" s="2">
        <v>10</v>
      </c>
      <c r="F31310" t="s">
        <v>132</v>
      </c>
      <c r="G31310" t="s">
        <v>9</v>
      </c>
    </row>
    <row r="31311" spans="1:7" x14ac:dyDescent="0.25">
      <c r="A31311" t="s">
        <v>2753</v>
      </c>
      <c r="B31311" t="s">
        <v>740</v>
      </c>
      <c r="C31311" t="s">
        <v>2754</v>
      </c>
      <c r="D31311" s="1">
        <v>45656</v>
      </c>
      <c r="E31311" s="2">
        <v>5</v>
      </c>
      <c r="F31311" t="s">
        <v>2755</v>
      </c>
      <c r="G31311" t="s">
        <v>1440</v>
      </c>
    </row>
    <row r="31312" spans="1:7" x14ac:dyDescent="0.25">
      <c r="A31312" t="s">
        <v>2753</v>
      </c>
      <c r="B31312" t="s">
        <v>740</v>
      </c>
      <c r="C31312" t="s">
        <v>2754</v>
      </c>
      <c r="D31312" s="1">
        <v>45656</v>
      </c>
      <c r="E31312" s="2">
        <v>5</v>
      </c>
      <c r="F31312" t="s">
        <v>2756</v>
      </c>
      <c r="G31312" t="s">
        <v>1440</v>
      </c>
    </row>
    <row r="31313" spans="1:7" x14ac:dyDescent="0.25">
      <c r="A31313" t="s">
        <v>2753</v>
      </c>
      <c r="B31313" t="s">
        <v>740</v>
      </c>
      <c r="C31313" t="s">
        <v>2754</v>
      </c>
      <c r="D31313" s="1">
        <v>45656</v>
      </c>
      <c r="E31313" s="2">
        <v>5</v>
      </c>
      <c r="F31313" t="s">
        <v>2757</v>
      </c>
      <c r="G31313" t="s">
        <v>1440</v>
      </c>
    </row>
    <row r="31314" spans="1:7" x14ac:dyDescent="0.25">
      <c r="A31314" t="s">
        <v>1580</v>
      </c>
      <c r="B31314" t="s">
        <v>1581</v>
      </c>
      <c r="C31314" t="s">
        <v>1582</v>
      </c>
      <c r="D31314" s="1">
        <v>45656</v>
      </c>
      <c r="E31314" s="2">
        <v>20</v>
      </c>
      <c r="F31314" t="s">
        <v>1583</v>
      </c>
      <c r="G31314" t="s">
        <v>9</v>
      </c>
    </row>
    <row r="31315" spans="1:7" x14ac:dyDescent="0.25">
      <c r="A31315" t="s">
        <v>1322</v>
      </c>
      <c r="B31315" t="s">
        <v>1323</v>
      </c>
      <c r="C31315" t="s">
        <v>1324</v>
      </c>
      <c r="D31315" s="1">
        <v>45656</v>
      </c>
      <c r="E31315" s="2">
        <v>100</v>
      </c>
      <c r="F31315" t="s">
        <v>1325</v>
      </c>
      <c r="G31315" t="s">
        <v>1326</v>
      </c>
    </row>
    <row r="31316" spans="1:7" x14ac:dyDescent="0.25">
      <c r="A31316" t="s">
        <v>1322</v>
      </c>
      <c r="B31316" t="s">
        <v>1323</v>
      </c>
      <c r="C31316" t="s">
        <v>1324</v>
      </c>
      <c r="D31316" s="1">
        <v>45656</v>
      </c>
      <c r="E31316" s="2">
        <v>100</v>
      </c>
      <c r="F31316" t="s">
        <v>1325</v>
      </c>
      <c r="G31316" t="s">
        <v>1326</v>
      </c>
    </row>
    <row r="31317" spans="1:7" x14ac:dyDescent="0.25">
      <c r="A31317" t="s">
        <v>1322</v>
      </c>
      <c r="B31317" t="s">
        <v>1323</v>
      </c>
      <c r="C31317" t="s">
        <v>1324</v>
      </c>
      <c r="D31317" s="1">
        <v>45656</v>
      </c>
      <c r="E31317" s="2">
        <v>100</v>
      </c>
      <c r="F31317" t="s">
        <v>1327</v>
      </c>
      <c r="G31317" t="s">
        <v>1326</v>
      </c>
    </row>
    <row r="31318" spans="1:7" x14ac:dyDescent="0.25">
      <c r="A31318" t="s">
        <v>1095</v>
      </c>
      <c r="B31318" t="s">
        <v>1096</v>
      </c>
      <c r="C31318" t="s">
        <v>1097</v>
      </c>
      <c r="D31318" s="1">
        <v>45656</v>
      </c>
      <c r="E31318" s="2">
        <v>15</v>
      </c>
      <c r="F31318" t="s">
        <v>1098</v>
      </c>
      <c r="G31318" t="s">
        <v>114</v>
      </c>
    </row>
    <row r="31319" spans="1:7" x14ac:dyDescent="0.25">
      <c r="A31319" t="s">
        <v>1095</v>
      </c>
      <c r="B31319" t="s">
        <v>1096</v>
      </c>
      <c r="C31319" t="s">
        <v>1097</v>
      </c>
      <c r="D31319" s="1">
        <v>45656</v>
      </c>
      <c r="E31319" s="2">
        <v>15</v>
      </c>
      <c r="F31319" t="s">
        <v>1099</v>
      </c>
      <c r="G31319" t="s">
        <v>114</v>
      </c>
    </row>
    <row r="31320" spans="1:7" x14ac:dyDescent="0.25">
      <c r="A31320" t="s">
        <v>1095</v>
      </c>
      <c r="B31320" t="s">
        <v>1096</v>
      </c>
      <c r="C31320" t="s">
        <v>1097</v>
      </c>
      <c r="D31320" s="1">
        <v>45656</v>
      </c>
      <c r="E31320" s="2">
        <v>15</v>
      </c>
      <c r="F31320" t="s">
        <v>1099</v>
      </c>
      <c r="G31320" t="s">
        <v>114</v>
      </c>
    </row>
    <row r="31321" spans="1:7" x14ac:dyDescent="0.25">
      <c r="A31321" t="s">
        <v>1095</v>
      </c>
      <c r="B31321" t="s">
        <v>1096</v>
      </c>
      <c r="C31321" t="s">
        <v>1097</v>
      </c>
      <c r="D31321" s="1">
        <v>45656</v>
      </c>
      <c r="E31321" s="2">
        <v>15</v>
      </c>
      <c r="F31321" t="s">
        <v>1099</v>
      </c>
      <c r="G31321" t="s">
        <v>114</v>
      </c>
    </row>
    <row r="31322" spans="1:7" x14ac:dyDescent="0.25">
      <c r="A31322" t="s">
        <v>1095</v>
      </c>
      <c r="B31322" t="s">
        <v>1096</v>
      </c>
      <c r="C31322" t="s">
        <v>1097</v>
      </c>
      <c r="D31322" s="1">
        <v>45656</v>
      </c>
      <c r="E31322" s="2">
        <v>10</v>
      </c>
      <c r="F31322" t="s">
        <v>1098</v>
      </c>
      <c r="G31322" t="s">
        <v>257</v>
      </c>
    </row>
    <row r="31323" spans="1:7" x14ac:dyDescent="0.25">
      <c r="A31323" t="s">
        <v>1095</v>
      </c>
      <c r="B31323" t="s">
        <v>1096</v>
      </c>
      <c r="C31323" t="s">
        <v>1097</v>
      </c>
      <c r="D31323" s="1">
        <v>45656</v>
      </c>
      <c r="E31323" s="2">
        <v>10</v>
      </c>
      <c r="F31323" t="s">
        <v>1099</v>
      </c>
      <c r="G31323" t="s">
        <v>257</v>
      </c>
    </row>
    <row r="31324" spans="1:7" x14ac:dyDescent="0.25">
      <c r="A31324" t="s">
        <v>1095</v>
      </c>
      <c r="B31324" t="s">
        <v>1096</v>
      </c>
      <c r="C31324" t="s">
        <v>1097</v>
      </c>
      <c r="D31324" s="1">
        <v>45656</v>
      </c>
      <c r="E31324" s="2">
        <v>10</v>
      </c>
      <c r="F31324" t="s">
        <v>1099</v>
      </c>
      <c r="G31324" t="s">
        <v>257</v>
      </c>
    </row>
    <row r="31325" spans="1:7" x14ac:dyDescent="0.25">
      <c r="A31325" t="s">
        <v>1095</v>
      </c>
      <c r="B31325" t="s">
        <v>1096</v>
      </c>
      <c r="C31325" t="s">
        <v>1097</v>
      </c>
      <c r="D31325" s="1">
        <v>45656</v>
      </c>
      <c r="E31325" s="2">
        <v>10</v>
      </c>
      <c r="F31325" t="s">
        <v>1099</v>
      </c>
      <c r="G31325" t="s">
        <v>257</v>
      </c>
    </row>
    <row r="31326" spans="1:7" x14ac:dyDescent="0.25">
      <c r="A31326" t="s">
        <v>1095</v>
      </c>
      <c r="B31326" t="s">
        <v>1096</v>
      </c>
      <c r="C31326" t="s">
        <v>1097</v>
      </c>
      <c r="D31326" s="1">
        <v>45656</v>
      </c>
      <c r="E31326" s="2">
        <v>10</v>
      </c>
      <c r="F31326" t="s">
        <v>1098</v>
      </c>
      <c r="G31326" t="s">
        <v>828</v>
      </c>
    </row>
    <row r="31327" spans="1:7" x14ac:dyDescent="0.25">
      <c r="A31327" t="s">
        <v>1095</v>
      </c>
      <c r="B31327" t="s">
        <v>1096</v>
      </c>
      <c r="C31327" t="s">
        <v>1097</v>
      </c>
      <c r="D31327" s="1">
        <v>45656</v>
      </c>
      <c r="E31327" s="2">
        <v>10</v>
      </c>
      <c r="F31327" t="s">
        <v>1099</v>
      </c>
      <c r="G31327" t="s">
        <v>828</v>
      </c>
    </row>
    <row r="31328" spans="1:7" x14ac:dyDescent="0.25">
      <c r="A31328" t="s">
        <v>1095</v>
      </c>
      <c r="B31328" t="s">
        <v>1096</v>
      </c>
      <c r="C31328" t="s">
        <v>1097</v>
      </c>
      <c r="D31328" s="1">
        <v>45656</v>
      </c>
      <c r="E31328" s="2">
        <v>10</v>
      </c>
      <c r="F31328" t="s">
        <v>1099</v>
      </c>
      <c r="G31328" t="s">
        <v>828</v>
      </c>
    </row>
    <row r="31329" spans="1:7" x14ac:dyDescent="0.25">
      <c r="A31329" t="s">
        <v>1095</v>
      </c>
      <c r="B31329" t="s">
        <v>1096</v>
      </c>
      <c r="C31329" t="s">
        <v>1097</v>
      </c>
      <c r="D31329" s="1">
        <v>45656</v>
      </c>
      <c r="E31329" s="2">
        <v>10</v>
      </c>
      <c r="F31329" t="s">
        <v>1099</v>
      </c>
      <c r="G31329" t="s">
        <v>828</v>
      </c>
    </row>
    <row r="31330" spans="1:7" x14ac:dyDescent="0.25">
      <c r="A31330" t="s">
        <v>4781</v>
      </c>
      <c r="B31330" t="s">
        <v>4782</v>
      </c>
      <c r="C31330" t="s">
        <v>4783</v>
      </c>
      <c r="D31330" s="1">
        <v>45656</v>
      </c>
      <c r="E31330" s="2">
        <v>5</v>
      </c>
      <c r="F31330" t="s">
        <v>4784</v>
      </c>
      <c r="G31330" t="s">
        <v>2663</v>
      </c>
    </row>
    <row r="31331" spans="1:7" x14ac:dyDescent="0.25">
      <c r="A31331" t="s">
        <v>3100</v>
      </c>
      <c r="B31331" t="s">
        <v>3101</v>
      </c>
      <c r="C31331" t="s">
        <v>3102</v>
      </c>
      <c r="D31331" s="1">
        <v>45656</v>
      </c>
      <c r="E31331" s="2">
        <v>100</v>
      </c>
      <c r="F31331" t="s">
        <v>3103</v>
      </c>
      <c r="G31331" t="s">
        <v>67</v>
      </c>
    </row>
    <row r="31332" spans="1:7" x14ac:dyDescent="0.25">
      <c r="A31332" t="s">
        <v>2346</v>
      </c>
      <c r="B31332" t="s">
        <v>371</v>
      </c>
      <c r="C31332" t="s">
        <v>2347</v>
      </c>
      <c r="D31332" s="1">
        <v>45656</v>
      </c>
      <c r="E31332" s="2">
        <v>45</v>
      </c>
      <c r="F31332" t="s">
        <v>2348</v>
      </c>
      <c r="G31332" t="s">
        <v>6666</v>
      </c>
    </row>
    <row r="31333" spans="1:7" x14ac:dyDescent="0.25">
      <c r="A31333" t="s">
        <v>2346</v>
      </c>
      <c r="B31333" t="s">
        <v>371</v>
      </c>
      <c r="C31333" t="s">
        <v>2347</v>
      </c>
      <c r="D31333" s="1">
        <v>45656</v>
      </c>
      <c r="E31333" s="2">
        <v>45</v>
      </c>
      <c r="F31333" t="s">
        <v>2349</v>
      </c>
      <c r="G31333" t="s">
        <v>6666</v>
      </c>
    </row>
    <row r="31334" spans="1:7" x14ac:dyDescent="0.25">
      <c r="A31334" t="s">
        <v>5031</v>
      </c>
      <c r="B31334" t="s">
        <v>5032</v>
      </c>
      <c r="C31334" t="s">
        <v>5033</v>
      </c>
      <c r="D31334" s="1">
        <v>45656</v>
      </c>
      <c r="E31334" s="2">
        <v>100</v>
      </c>
      <c r="F31334" t="s">
        <v>5034</v>
      </c>
      <c r="G31334" t="s">
        <v>2977</v>
      </c>
    </row>
    <row r="31335" spans="1:7" x14ac:dyDescent="0.25">
      <c r="A31335" t="s">
        <v>2748</v>
      </c>
      <c r="B31335" t="s">
        <v>2749</v>
      </c>
      <c r="C31335" t="s">
        <v>2750</v>
      </c>
      <c r="D31335" s="1">
        <v>45656</v>
      </c>
      <c r="E31335" s="2">
        <v>10</v>
      </c>
      <c r="F31335" t="s">
        <v>2751</v>
      </c>
      <c r="G31335" t="s">
        <v>67</v>
      </c>
    </row>
    <row r="31336" spans="1:7" x14ac:dyDescent="0.25">
      <c r="A31336" t="s">
        <v>2748</v>
      </c>
      <c r="B31336" t="s">
        <v>2749</v>
      </c>
      <c r="C31336" t="s">
        <v>2750</v>
      </c>
      <c r="D31336" s="1">
        <v>45656</v>
      </c>
      <c r="E31336" s="2">
        <v>10</v>
      </c>
      <c r="F31336" t="s">
        <v>2751</v>
      </c>
      <c r="G31336" t="s">
        <v>67</v>
      </c>
    </row>
    <row r="31337" spans="1:7" x14ac:dyDescent="0.25">
      <c r="A31337" t="s">
        <v>2748</v>
      </c>
      <c r="B31337" t="s">
        <v>2749</v>
      </c>
      <c r="C31337" t="s">
        <v>2750</v>
      </c>
      <c r="D31337" s="1">
        <v>45656</v>
      </c>
      <c r="E31337" s="2">
        <v>10</v>
      </c>
      <c r="F31337" t="s">
        <v>2752</v>
      </c>
      <c r="G31337" t="s">
        <v>67</v>
      </c>
    </row>
    <row r="31338" spans="1:7" x14ac:dyDescent="0.25">
      <c r="A31338" t="s">
        <v>2748</v>
      </c>
      <c r="B31338" t="s">
        <v>2749</v>
      </c>
      <c r="C31338" t="s">
        <v>2750</v>
      </c>
      <c r="D31338" s="1">
        <v>45656</v>
      </c>
      <c r="E31338" s="2">
        <v>10</v>
      </c>
      <c r="F31338" t="s">
        <v>2751</v>
      </c>
      <c r="G31338" t="s">
        <v>1695</v>
      </c>
    </row>
    <row r="31339" spans="1:7" x14ac:dyDescent="0.25">
      <c r="A31339" t="s">
        <v>2748</v>
      </c>
      <c r="B31339" t="s">
        <v>2749</v>
      </c>
      <c r="C31339" t="s">
        <v>2750</v>
      </c>
      <c r="D31339" s="1">
        <v>45656</v>
      </c>
      <c r="E31339" s="2">
        <v>10</v>
      </c>
      <c r="F31339" t="s">
        <v>2751</v>
      </c>
      <c r="G31339" t="s">
        <v>1695</v>
      </c>
    </row>
    <row r="31340" spans="1:7" x14ac:dyDescent="0.25">
      <c r="A31340" t="s">
        <v>2748</v>
      </c>
      <c r="B31340" t="s">
        <v>2749</v>
      </c>
      <c r="C31340" t="s">
        <v>2750</v>
      </c>
      <c r="D31340" s="1">
        <v>45656</v>
      </c>
      <c r="E31340" s="2">
        <v>10</v>
      </c>
      <c r="F31340" t="s">
        <v>2752</v>
      </c>
      <c r="G31340" t="s">
        <v>1695</v>
      </c>
    </row>
    <row r="31341" spans="1:7" x14ac:dyDescent="0.25">
      <c r="A31341" t="s">
        <v>125</v>
      </c>
      <c r="B31341" t="s">
        <v>126</v>
      </c>
      <c r="C31341" t="s">
        <v>127</v>
      </c>
      <c r="D31341" s="1">
        <v>45656</v>
      </c>
      <c r="E31341" s="2">
        <v>5</v>
      </c>
      <c r="F31341" t="s">
        <v>128</v>
      </c>
      <c r="G31341" t="s">
        <v>310</v>
      </c>
    </row>
    <row r="31342" spans="1:7" x14ac:dyDescent="0.25">
      <c r="A31342" t="s">
        <v>263</v>
      </c>
      <c r="B31342" t="s">
        <v>264</v>
      </c>
      <c r="C31342" t="s">
        <v>265</v>
      </c>
      <c r="D31342" s="1">
        <v>45656</v>
      </c>
      <c r="E31342" s="2">
        <v>50</v>
      </c>
      <c r="F31342" t="s">
        <v>266</v>
      </c>
      <c r="G31342" t="s">
        <v>1695</v>
      </c>
    </row>
    <row r="31343" spans="1:7" x14ac:dyDescent="0.25">
      <c r="A31343" t="s">
        <v>4699</v>
      </c>
      <c r="B31343" t="s">
        <v>4700</v>
      </c>
      <c r="C31343" t="s">
        <v>4701</v>
      </c>
      <c r="D31343" s="1">
        <v>45656</v>
      </c>
      <c r="E31343" s="2">
        <v>84</v>
      </c>
      <c r="F31343" t="s">
        <v>4702</v>
      </c>
      <c r="G31343" t="s">
        <v>2977</v>
      </c>
    </row>
    <row r="31344" spans="1:7" x14ac:dyDescent="0.25">
      <c r="A31344" t="s">
        <v>3682</v>
      </c>
      <c r="B31344" t="s">
        <v>3683</v>
      </c>
      <c r="C31344" t="s">
        <v>3684</v>
      </c>
      <c r="D31344" s="1">
        <v>45656</v>
      </c>
      <c r="E31344" s="2">
        <v>250</v>
      </c>
      <c r="F31344" t="s">
        <v>3685</v>
      </c>
      <c r="G31344" t="s">
        <v>2977</v>
      </c>
    </row>
    <row r="31345" spans="1:7" x14ac:dyDescent="0.25">
      <c r="A31345" t="s">
        <v>1923</v>
      </c>
      <c r="B31345" t="s">
        <v>1924</v>
      </c>
      <c r="C31345" t="s">
        <v>1206</v>
      </c>
      <c r="D31345" s="1">
        <v>45656</v>
      </c>
      <c r="E31345" s="2">
        <v>500</v>
      </c>
      <c r="F31345" t="s">
        <v>1925</v>
      </c>
      <c r="G31345" t="s">
        <v>706</v>
      </c>
    </row>
    <row r="31346" spans="1:7" x14ac:dyDescent="0.25">
      <c r="A31346" t="s">
        <v>2343</v>
      </c>
      <c r="B31346" t="s">
        <v>2344</v>
      </c>
      <c r="C31346" t="s">
        <v>947</v>
      </c>
      <c r="D31346" s="1">
        <v>45657</v>
      </c>
      <c r="E31346" s="2">
        <v>500</v>
      </c>
      <c r="F31346" t="s">
        <v>2345</v>
      </c>
      <c r="G31346" t="s">
        <v>1629</v>
      </c>
    </row>
    <row r="31347" spans="1:7" x14ac:dyDescent="0.25">
      <c r="A31347" t="s">
        <v>2343</v>
      </c>
      <c r="B31347" t="s">
        <v>2344</v>
      </c>
      <c r="C31347" t="s">
        <v>947</v>
      </c>
      <c r="D31347" s="1">
        <v>45657</v>
      </c>
      <c r="E31347" s="2">
        <v>4000</v>
      </c>
      <c r="F31347" t="s">
        <v>2345</v>
      </c>
      <c r="G31347" t="s">
        <v>2977</v>
      </c>
    </row>
    <row r="31348" spans="1:7" x14ac:dyDescent="0.25">
      <c r="A31348" t="s">
        <v>5313</v>
      </c>
      <c r="B31348" t="s">
        <v>5314</v>
      </c>
      <c r="C31348" t="s">
        <v>5315</v>
      </c>
      <c r="D31348" s="1">
        <v>45657</v>
      </c>
      <c r="E31348" s="2">
        <v>1000</v>
      </c>
      <c r="F31348" t="s">
        <v>5316</v>
      </c>
      <c r="G31348" t="s">
        <v>67</v>
      </c>
    </row>
    <row r="31349" spans="1:7" x14ac:dyDescent="0.25">
      <c r="A31349" t="s">
        <v>1796</v>
      </c>
      <c r="B31349" t="s">
        <v>1797</v>
      </c>
      <c r="C31349" t="s">
        <v>1617</v>
      </c>
      <c r="D31349" s="1">
        <v>45657</v>
      </c>
      <c r="E31349" s="2">
        <v>500</v>
      </c>
      <c r="F31349" t="s">
        <v>1618</v>
      </c>
      <c r="G31349" t="s">
        <v>2663</v>
      </c>
    </row>
    <row r="31350" spans="1:7" x14ac:dyDescent="0.25">
      <c r="A31350" t="s">
        <v>1380</v>
      </c>
      <c r="B31350" t="s">
        <v>1381</v>
      </c>
      <c r="C31350" t="s">
        <v>1382</v>
      </c>
      <c r="D31350" s="1">
        <v>45657</v>
      </c>
      <c r="E31350" s="2">
        <v>1000</v>
      </c>
      <c r="F31350" t="s">
        <v>1383</v>
      </c>
      <c r="G31350" t="s">
        <v>2277</v>
      </c>
    </row>
    <row r="31351" spans="1:7" x14ac:dyDescent="0.25">
      <c r="A31351" t="s">
        <v>2097</v>
      </c>
      <c r="B31351" t="s">
        <v>2098</v>
      </c>
      <c r="C31351" t="s">
        <v>2099</v>
      </c>
      <c r="D31351" s="1">
        <v>45657</v>
      </c>
      <c r="E31351" s="2">
        <v>500</v>
      </c>
      <c r="F31351" t="s">
        <v>2100</v>
      </c>
      <c r="G31351" t="s">
        <v>2199</v>
      </c>
    </row>
    <row r="31352" spans="1:7" x14ac:dyDescent="0.25">
      <c r="A31352" t="s">
        <v>626</v>
      </c>
      <c r="B31352" t="s">
        <v>242</v>
      </c>
      <c r="C31352" t="s">
        <v>627</v>
      </c>
      <c r="D31352" s="1">
        <v>45657</v>
      </c>
      <c r="E31352" s="2">
        <v>200</v>
      </c>
      <c r="F31352" t="s">
        <v>628</v>
      </c>
      <c r="G31352" t="s">
        <v>2977</v>
      </c>
    </row>
    <row r="31353" spans="1:7" x14ac:dyDescent="0.25">
      <c r="A31353">
        <v>300</v>
      </c>
      <c r="B31353" t="s">
        <v>3901</v>
      </c>
      <c r="C31353" t="s">
        <v>997</v>
      </c>
      <c r="D31353" s="1">
        <v>45657</v>
      </c>
      <c r="E31353" s="2">
        <v>500</v>
      </c>
      <c r="F31353" t="s">
        <v>2328</v>
      </c>
      <c r="G31353" t="s">
        <v>2977</v>
      </c>
    </row>
    <row r="31354" spans="1:7" x14ac:dyDescent="0.25">
      <c r="A31354">
        <v>185</v>
      </c>
      <c r="B31354" t="s">
        <v>5648</v>
      </c>
      <c r="D31354" s="1">
        <v>45657</v>
      </c>
      <c r="E31354" s="2">
        <v>2000</v>
      </c>
      <c r="F31354" t="s">
        <v>5649</v>
      </c>
      <c r="G31354" t="s">
        <v>5650</v>
      </c>
    </row>
    <row r="31355" spans="1:7" x14ac:dyDescent="0.25">
      <c r="A31355">
        <v>99</v>
      </c>
      <c r="B31355" t="s">
        <v>6845</v>
      </c>
      <c r="C31355" t="s">
        <v>4550</v>
      </c>
      <c r="D31355" s="1">
        <v>45657</v>
      </c>
      <c r="E31355" s="2">
        <v>100</v>
      </c>
      <c r="F31355" t="s">
        <v>4551</v>
      </c>
      <c r="G31355" t="s">
        <v>2977</v>
      </c>
    </row>
    <row r="31356" spans="1:7" x14ac:dyDescent="0.25">
      <c r="A31356">
        <v>117</v>
      </c>
      <c r="B31356" t="s">
        <v>5566</v>
      </c>
      <c r="C31356" t="s">
        <v>1582</v>
      </c>
      <c r="D31356" s="1">
        <v>45657</v>
      </c>
      <c r="E31356" s="2">
        <v>100</v>
      </c>
      <c r="F31356" t="s">
        <v>5567</v>
      </c>
      <c r="G31356" t="s">
        <v>2977</v>
      </c>
    </row>
    <row r="31357" spans="1:7" x14ac:dyDescent="0.25">
      <c r="A31357">
        <v>945</v>
      </c>
      <c r="B31357" t="s">
        <v>7132</v>
      </c>
      <c r="C31357" t="s">
        <v>2928</v>
      </c>
      <c r="D31357" s="1">
        <v>45657</v>
      </c>
      <c r="E31357" s="2">
        <v>100</v>
      </c>
      <c r="F31357" t="s">
        <v>7133</v>
      </c>
      <c r="G31357" t="s">
        <v>2977</v>
      </c>
    </row>
    <row r="31358" spans="1:7" x14ac:dyDescent="0.25">
      <c r="A31358">
        <v>500</v>
      </c>
      <c r="B31358" t="s">
        <v>3339</v>
      </c>
      <c r="C31358" t="s">
        <v>1355</v>
      </c>
      <c r="D31358" s="1">
        <v>45657</v>
      </c>
      <c r="E31358" s="2">
        <v>500</v>
      </c>
      <c r="F31358" t="s">
        <v>5959</v>
      </c>
      <c r="G31358" t="s">
        <v>6034</v>
      </c>
    </row>
    <row r="31359" spans="1:7" x14ac:dyDescent="0.25">
      <c r="A31359" t="s">
        <v>427</v>
      </c>
      <c r="B31359" t="s">
        <v>428</v>
      </c>
      <c r="D31359" s="1">
        <v>45657</v>
      </c>
      <c r="E31359" s="2">
        <v>19524.060000000001</v>
      </c>
      <c r="F31359" t="s">
        <v>429</v>
      </c>
      <c r="G31359" t="s">
        <v>430</v>
      </c>
    </row>
    <row r="31360" spans="1:7" x14ac:dyDescent="0.25">
      <c r="A31360" t="s">
        <v>427</v>
      </c>
      <c r="B31360" t="s">
        <v>428</v>
      </c>
      <c r="D31360" s="1">
        <v>45657</v>
      </c>
      <c r="E31360" s="2">
        <v>6508.02</v>
      </c>
      <c r="F31360" t="s">
        <v>429</v>
      </c>
      <c r="G31360" t="s">
        <v>114</v>
      </c>
    </row>
    <row r="31361" spans="1:7" x14ac:dyDescent="0.25">
      <c r="A31361" t="s">
        <v>2202</v>
      </c>
      <c r="B31361" t="s">
        <v>2203</v>
      </c>
      <c r="D31361" s="1">
        <v>45657</v>
      </c>
      <c r="E31361" s="2">
        <v>1000</v>
      </c>
      <c r="F31361" t="s">
        <v>2204</v>
      </c>
      <c r="G31361" t="s">
        <v>2977</v>
      </c>
    </row>
    <row r="31362" spans="1:7" x14ac:dyDescent="0.25">
      <c r="A31362">
        <v>1268</v>
      </c>
      <c r="B31362" t="s">
        <v>893</v>
      </c>
      <c r="C31362" t="s">
        <v>2086</v>
      </c>
      <c r="D31362" s="1">
        <v>45657</v>
      </c>
      <c r="E31362" s="2">
        <v>50</v>
      </c>
      <c r="F31362" t="s">
        <v>1865</v>
      </c>
      <c r="G31362" t="s">
        <v>2977</v>
      </c>
    </row>
    <row r="31363" spans="1:7" x14ac:dyDescent="0.25">
      <c r="A31363">
        <v>964</v>
      </c>
      <c r="B31363" t="s">
        <v>6429</v>
      </c>
      <c r="C31363" t="s">
        <v>6430</v>
      </c>
      <c r="D31363" s="1">
        <v>45657</v>
      </c>
      <c r="E31363" s="2">
        <v>100</v>
      </c>
      <c r="F31363" t="s">
        <v>6431</v>
      </c>
      <c r="G31363" t="s">
        <v>2977</v>
      </c>
    </row>
    <row r="31364" spans="1:7" x14ac:dyDescent="0.25">
      <c r="A31364">
        <v>973</v>
      </c>
      <c r="B31364" t="s">
        <v>6508</v>
      </c>
      <c r="C31364" t="s">
        <v>6509</v>
      </c>
      <c r="D31364" s="1">
        <v>45657</v>
      </c>
      <c r="E31364" s="2">
        <v>500</v>
      </c>
      <c r="F31364" t="s">
        <v>6510</v>
      </c>
      <c r="G31364" t="s">
        <v>67</v>
      </c>
    </row>
    <row r="31365" spans="1:7" x14ac:dyDescent="0.25">
      <c r="A31365">
        <v>1158</v>
      </c>
      <c r="B31365" t="s">
        <v>6691</v>
      </c>
      <c r="C31365" t="s">
        <v>6692</v>
      </c>
      <c r="D31365" s="1">
        <v>45657</v>
      </c>
      <c r="E31365" s="2">
        <v>1000</v>
      </c>
      <c r="F31365" t="s">
        <v>6693</v>
      </c>
      <c r="G31365" t="s">
        <v>6694</v>
      </c>
    </row>
    <row r="31366" spans="1:7" x14ac:dyDescent="0.25">
      <c r="A31366">
        <v>1516</v>
      </c>
      <c r="B31366" t="s">
        <v>222</v>
      </c>
      <c r="C31366" t="s">
        <v>681</v>
      </c>
      <c r="D31366" s="1">
        <v>45657</v>
      </c>
      <c r="E31366" s="2">
        <v>30000</v>
      </c>
      <c r="G31366" t="s">
        <v>7134</v>
      </c>
    </row>
    <row r="31367" spans="1:7" x14ac:dyDescent="0.25">
      <c r="A31367">
        <v>1510</v>
      </c>
      <c r="B31367" t="s">
        <v>7117</v>
      </c>
      <c r="C31367" t="s">
        <v>7118</v>
      </c>
      <c r="D31367" s="1">
        <v>45657</v>
      </c>
      <c r="E31367" s="2">
        <v>250</v>
      </c>
      <c r="F31367" t="s">
        <v>7119</v>
      </c>
      <c r="G31367" t="s">
        <v>67</v>
      </c>
    </row>
    <row r="31368" spans="1:7" x14ac:dyDescent="0.25">
      <c r="A31368">
        <v>847</v>
      </c>
      <c r="B31368" t="s">
        <v>6319</v>
      </c>
      <c r="C31368" t="s">
        <v>6320</v>
      </c>
      <c r="D31368" s="1">
        <v>45658</v>
      </c>
      <c r="E31368" s="2">
        <v>25</v>
      </c>
      <c r="F31368" t="s">
        <v>6321</v>
      </c>
      <c r="G31368" t="s">
        <v>2663</v>
      </c>
    </row>
    <row r="31369" spans="1:7" x14ac:dyDescent="0.25">
      <c r="A31369">
        <v>341</v>
      </c>
      <c r="B31369" t="s">
        <v>5819</v>
      </c>
      <c r="C31369" t="s">
        <v>5820</v>
      </c>
      <c r="D31369" s="1">
        <v>45658</v>
      </c>
      <c r="E31369" s="2">
        <v>50</v>
      </c>
      <c r="F31369" t="s">
        <v>5821</v>
      </c>
      <c r="G31369" t="s">
        <v>5638</v>
      </c>
    </row>
    <row r="31370" spans="1:7" x14ac:dyDescent="0.25">
      <c r="A31370">
        <v>127</v>
      </c>
      <c r="B31370" t="s">
        <v>5609</v>
      </c>
      <c r="C31370" t="s">
        <v>1795</v>
      </c>
      <c r="D31370" s="1">
        <v>45658</v>
      </c>
      <c r="E31370" s="2">
        <v>84</v>
      </c>
      <c r="F31370" t="s">
        <v>5610</v>
      </c>
      <c r="G31370" t="s">
        <v>6387</v>
      </c>
    </row>
    <row r="31371" spans="1:7" x14ac:dyDescent="0.25">
      <c r="A31371" t="s">
        <v>4525</v>
      </c>
      <c r="B31371" t="s">
        <v>4526</v>
      </c>
      <c r="C31371" t="s">
        <v>3574</v>
      </c>
      <c r="D31371" s="1">
        <v>45658</v>
      </c>
      <c r="E31371" s="2">
        <v>25</v>
      </c>
      <c r="F31371" t="s">
        <v>4527</v>
      </c>
      <c r="G31371" t="s">
        <v>97</v>
      </c>
    </row>
    <row r="31372" spans="1:7" x14ac:dyDescent="0.25">
      <c r="A31372" t="s">
        <v>2714</v>
      </c>
      <c r="B31372" t="s">
        <v>2715</v>
      </c>
      <c r="C31372" t="s">
        <v>488</v>
      </c>
      <c r="D31372" s="1">
        <v>45658</v>
      </c>
      <c r="E31372" s="2">
        <v>84</v>
      </c>
      <c r="F31372" t="s">
        <v>2716</v>
      </c>
      <c r="G31372" t="s">
        <v>2977</v>
      </c>
    </row>
    <row r="31373" spans="1:7" x14ac:dyDescent="0.25">
      <c r="A31373" t="s">
        <v>482</v>
      </c>
      <c r="B31373" t="s">
        <v>483</v>
      </c>
      <c r="C31373" t="s">
        <v>484</v>
      </c>
      <c r="D31373" s="1">
        <v>45660</v>
      </c>
      <c r="E31373" s="2">
        <v>83.33</v>
      </c>
      <c r="F31373" t="s">
        <v>485</v>
      </c>
      <c r="G31373" t="s">
        <v>2977</v>
      </c>
    </row>
    <row r="31374" spans="1:7" x14ac:dyDescent="0.25">
      <c r="A31374" t="s">
        <v>482</v>
      </c>
      <c r="B31374" t="s">
        <v>483</v>
      </c>
      <c r="C31374" t="s">
        <v>484</v>
      </c>
      <c r="D31374" s="1">
        <v>45660</v>
      </c>
      <c r="E31374" s="2">
        <v>41.67</v>
      </c>
      <c r="F31374" t="s">
        <v>485</v>
      </c>
      <c r="G31374" t="s">
        <v>1240</v>
      </c>
    </row>
    <row r="31375" spans="1:7" x14ac:dyDescent="0.25">
      <c r="A31375" t="s">
        <v>5868</v>
      </c>
      <c r="B31375" t="s">
        <v>5869</v>
      </c>
      <c r="C31375" t="s">
        <v>2324</v>
      </c>
      <c r="D31375" s="1">
        <v>45664</v>
      </c>
      <c r="E31375" s="2">
        <v>500</v>
      </c>
      <c r="F31375" t="s">
        <v>5870</v>
      </c>
      <c r="G31375" t="s">
        <v>67</v>
      </c>
    </row>
    <row r="31376" spans="1:7" x14ac:dyDescent="0.25">
      <c r="A31376" t="s">
        <v>2652</v>
      </c>
      <c r="B31376" t="s">
        <v>2653</v>
      </c>
      <c r="D31376" s="1">
        <v>45665</v>
      </c>
      <c r="E31376" s="2">
        <v>2500</v>
      </c>
      <c r="F31376" t="s">
        <v>2654</v>
      </c>
      <c r="G31376" t="s">
        <v>2977</v>
      </c>
    </row>
    <row r="31377" spans="1:7" x14ac:dyDescent="0.25">
      <c r="A31377" t="s">
        <v>229</v>
      </c>
      <c r="B31377" t="s">
        <v>230</v>
      </c>
      <c r="D31377" s="1">
        <v>45666</v>
      </c>
      <c r="E31377" s="2">
        <v>5437.5</v>
      </c>
      <c r="G31377" t="s">
        <v>231</v>
      </c>
    </row>
    <row r="31378" spans="1:7" x14ac:dyDescent="0.25">
      <c r="A31378" t="s">
        <v>229</v>
      </c>
      <c r="B31378" t="s">
        <v>230</v>
      </c>
      <c r="D31378" s="1">
        <v>45666</v>
      </c>
      <c r="E31378" s="2">
        <v>5437.5</v>
      </c>
      <c r="G31378" t="s">
        <v>2441</v>
      </c>
    </row>
    <row r="31379" spans="1:7" x14ac:dyDescent="0.25">
      <c r="A31379">
        <v>1381</v>
      </c>
      <c r="B31379" t="s">
        <v>4570</v>
      </c>
      <c r="C31379" t="s">
        <v>6941</v>
      </c>
      <c r="D31379" s="1">
        <v>45666</v>
      </c>
      <c r="E31379" s="2">
        <v>25</v>
      </c>
      <c r="F31379" t="s">
        <v>6942</v>
      </c>
      <c r="G31379" t="s">
        <v>6943</v>
      </c>
    </row>
    <row r="31380" spans="1:7" x14ac:dyDescent="0.25">
      <c r="A31380">
        <v>991</v>
      </c>
      <c r="B31380" t="s">
        <v>6455</v>
      </c>
      <c r="D31380" s="1">
        <v>45667</v>
      </c>
      <c r="E31380" s="2">
        <v>2000</v>
      </c>
      <c r="G31380" t="s">
        <v>6456</v>
      </c>
    </row>
    <row r="31381" spans="1:7" x14ac:dyDescent="0.25">
      <c r="A31381">
        <v>1360</v>
      </c>
      <c r="B31381" t="s">
        <v>7033</v>
      </c>
      <c r="C31381" t="s">
        <v>7034</v>
      </c>
      <c r="D31381" s="1">
        <v>45669</v>
      </c>
      <c r="E31381" s="2">
        <v>15</v>
      </c>
      <c r="F31381" t="s">
        <v>7035</v>
      </c>
      <c r="G31381" t="s">
        <v>2977</v>
      </c>
    </row>
    <row r="31382" spans="1:7" x14ac:dyDescent="0.25">
      <c r="A31382" t="s">
        <v>402</v>
      </c>
      <c r="B31382" t="s">
        <v>403</v>
      </c>
      <c r="D31382" s="1">
        <v>45670</v>
      </c>
      <c r="E31382" s="2">
        <v>10000</v>
      </c>
      <c r="F31382" t="s">
        <v>404</v>
      </c>
      <c r="G31382" t="s">
        <v>888</v>
      </c>
    </row>
    <row r="31383" spans="1:7" x14ac:dyDescent="0.25">
      <c r="A31383" t="s">
        <v>2717</v>
      </c>
      <c r="B31383" t="s">
        <v>2718</v>
      </c>
      <c r="C31383" t="s">
        <v>2425</v>
      </c>
      <c r="D31383" s="1">
        <v>45670</v>
      </c>
      <c r="E31383" s="2">
        <v>400</v>
      </c>
      <c r="F31383" t="s">
        <v>2719</v>
      </c>
      <c r="G31383" t="s">
        <v>2456</v>
      </c>
    </row>
    <row r="31384" spans="1:7" x14ac:dyDescent="0.25">
      <c r="A31384" t="s">
        <v>2717</v>
      </c>
      <c r="B31384" t="s">
        <v>2718</v>
      </c>
      <c r="C31384" t="s">
        <v>2425</v>
      </c>
      <c r="D31384" s="1">
        <v>45670</v>
      </c>
      <c r="E31384" s="2">
        <v>400</v>
      </c>
      <c r="F31384" t="s">
        <v>2720</v>
      </c>
      <c r="G31384" t="s">
        <v>2456</v>
      </c>
    </row>
    <row r="31385" spans="1:7" x14ac:dyDescent="0.25">
      <c r="A31385" t="s">
        <v>5397</v>
      </c>
      <c r="B31385" t="s">
        <v>5398</v>
      </c>
      <c r="C31385" t="s">
        <v>5399</v>
      </c>
      <c r="D31385" s="1">
        <v>45670</v>
      </c>
      <c r="E31385" s="2">
        <v>835</v>
      </c>
      <c r="F31385" t="s">
        <v>5400</v>
      </c>
      <c r="G31385" t="s">
        <v>6423</v>
      </c>
    </row>
    <row r="31386" spans="1:7" x14ac:dyDescent="0.25">
      <c r="A31386" t="s">
        <v>601</v>
      </c>
      <c r="B31386" t="s">
        <v>602</v>
      </c>
      <c r="C31386" t="s">
        <v>603</v>
      </c>
      <c r="D31386" s="1">
        <v>45670</v>
      </c>
      <c r="E31386" s="2">
        <v>2000</v>
      </c>
      <c r="F31386" t="s">
        <v>604</v>
      </c>
      <c r="G31386" t="s">
        <v>5804</v>
      </c>
    </row>
    <row r="31387" spans="1:7" x14ac:dyDescent="0.25">
      <c r="A31387" t="s">
        <v>601</v>
      </c>
      <c r="B31387" t="s">
        <v>602</v>
      </c>
      <c r="C31387" t="s">
        <v>603</v>
      </c>
      <c r="D31387" s="1">
        <v>45670</v>
      </c>
      <c r="E31387" s="2">
        <v>2000</v>
      </c>
      <c r="F31387" t="s">
        <v>604</v>
      </c>
      <c r="G31387" t="s">
        <v>5804</v>
      </c>
    </row>
    <row r="31388" spans="1:7" x14ac:dyDescent="0.25">
      <c r="A31388" t="s">
        <v>601</v>
      </c>
      <c r="B31388" t="s">
        <v>602</v>
      </c>
      <c r="C31388" t="s">
        <v>603</v>
      </c>
      <c r="D31388" s="1">
        <v>45670</v>
      </c>
      <c r="E31388" s="2">
        <v>2000</v>
      </c>
      <c r="F31388" t="s">
        <v>605</v>
      </c>
      <c r="G31388" t="s">
        <v>5804</v>
      </c>
    </row>
    <row r="31389" spans="1:7" x14ac:dyDescent="0.25">
      <c r="A31389" t="s">
        <v>221</v>
      </c>
      <c r="B31389" t="s">
        <v>222</v>
      </c>
      <c r="C31389" t="s">
        <v>223</v>
      </c>
      <c r="D31389" s="1">
        <v>45671</v>
      </c>
      <c r="E31389" s="2">
        <v>900</v>
      </c>
      <c r="F31389" t="s">
        <v>224</v>
      </c>
      <c r="G31389" t="s">
        <v>1519</v>
      </c>
    </row>
    <row r="31390" spans="1:7" x14ac:dyDescent="0.25">
      <c r="A31390" t="s">
        <v>49</v>
      </c>
      <c r="B31390" t="s">
        <v>50</v>
      </c>
      <c r="C31390" t="s">
        <v>51</v>
      </c>
      <c r="D31390" s="1">
        <v>45672</v>
      </c>
      <c r="E31390" s="2">
        <v>140</v>
      </c>
      <c r="F31390" t="s">
        <v>52</v>
      </c>
      <c r="G31390" t="s">
        <v>2663</v>
      </c>
    </row>
    <row r="31391" spans="1:7" x14ac:dyDescent="0.25">
      <c r="A31391" t="s">
        <v>2463</v>
      </c>
      <c r="B31391" t="s">
        <v>2464</v>
      </c>
      <c r="C31391" t="s">
        <v>2465</v>
      </c>
      <c r="D31391" s="1">
        <v>45672</v>
      </c>
      <c r="E31391" s="2">
        <v>84</v>
      </c>
      <c r="F31391" t="s">
        <v>2466</v>
      </c>
      <c r="G31391" t="s">
        <v>2977</v>
      </c>
    </row>
    <row r="31392" spans="1:7" x14ac:dyDescent="0.25">
      <c r="A31392" t="s">
        <v>2463</v>
      </c>
      <c r="B31392" t="s">
        <v>2464</v>
      </c>
      <c r="C31392" t="s">
        <v>2465</v>
      </c>
      <c r="D31392" s="1">
        <v>45672</v>
      </c>
      <c r="E31392" s="2">
        <v>84</v>
      </c>
      <c r="F31392" t="s">
        <v>2467</v>
      </c>
      <c r="G31392" t="s">
        <v>2977</v>
      </c>
    </row>
    <row r="31393" spans="1:7" x14ac:dyDescent="0.25">
      <c r="A31393" t="s">
        <v>2463</v>
      </c>
      <c r="B31393" t="s">
        <v>2464</v>
      </c>
      <c r="C31393" t="s">
        <v>2465</v>
      </c>
      <c r="D31393" s="1">
        <v>45672</v>
      </c>
      <c r="E31393" s="2">
        <v>100</v>
      </c>
      <c r="F31393" t="s">
        <v>2466</v>
      </c>
      <c r="G31393" t="s">
        <v>2663</v>
      </c>
    </row>
    <row r="31394" spans="1:7" x14ac:dyDescent="0.25">
      <c r="A31394" t="s">
        <v>2463</v>
      </c>
      <c r="B31394" t="s">
        <v>2464</v>
      </c>
      <c r="C31394" t="s">
        <v>2465</v>
      </c>
      <c r="D31394" s="1">
        <v>45672</v>
      </c>
      <c r="E31394" s="2">
        <v>100</v>
      </c>
      <c r="F31394" t="s">
        <v>2467</v>
      </c>
      <c r="G31394" t="s">
        <v>2663</v>
      </c>
    </row>
    <row r="31395" spans="1:7" x14ac:dyDescent="0.25">
      <c r="A31395" t="s">
        <v>40</v>
      </c>
      <c r="B31395" t="s">
        <v>41</v>
      </c>
      <c r="C31395" t="s">
        <v>42</v>
      </c>
      <c r="D31395" s="1">
        <v>45672</v>
      </c>
      <c r="E31395" s="2">
        <v>83.33</v>
      </c>
      <c r="F31395" t="s">
        <v>43</v>
      </c>
      <c r="G31395" t="s">
        <v>2898</v>
      </c>
    </row>
    <row r="31396" spans="1:7" x14ac:dyDescent="0.25">
      <c r="A31396" t="s">
        <v>40</v>
      </c>
      <c r="B31396" t="s">
        <v>41</v>
      </c>
      <c r="C31396" t="s">
        <v>42</v>
      </c>
      <c r="D31396" s="1">
        <v>45672</v>
      </c>
      <c r="E31396" s="2">
        <v>83.33</v>
      </c>
      <c r="F31396" t="s">
        <v>43</v>
      </c>
      <c r="G31396" t="s">
        <v>2977</v>
      </c>
    </row>
    <row r="31397" spans="1:7" x14ac:dyDescent="0.25">
      <c r="A31397" t="s">
        <v>5403</v>
      </c>
      <c r="B31397" t="s">
        <v>5404</v>
      </c>
      <c r="C31397" t="s">
        <v>758</v>
      </c>
      <c r="D31397" s="1">
        <v>45672</v>
      </c>
      <c r="E31397" s="2">
        <v>84</v>
      </c>
      <c r="F31397" t="s">
        <v>5405</v>
      </c>
      <c r="G31397" t="s">
        <v>2977</v>
      </c>
    </row>
    <row r="31398" spans="1:7" x14ac:dyDescent="0.25">
      <c r="A31398">
        <v>874</v>
      </c>
      <c r="B31398" t="s">
        <v>6384</v>
      </c>
      <c r="D31398" s="1">
        <v>45672</v>
      </c>
      <c r="E31398" s="2">
        <v>84</v>
      </c>
      <c r="G31398" t="s">
        <v>2977</v>
      </c>
    </row>
    <row r="31399" spans="1:7" x14ac:dyDescent="0.25">
      <c r="A31399" t="s">
        <v>1257</v>
      </c>
      <c r="B31399" t="s">
        <v>1258</v>
      </c>
      <c r="C31399" t="s">
        <v>1259</v>
      </c>
      <c r="D31399" s="1">
        <v>45672</v>
      </c>
      <c r="E31399" s="2">
        <v>83.33</v>
      </c>
      <c r="F31399" t="s">
        <v>1260</v>
      </c>
      <c r="G31399" t="s">
        <v>2977</v>
      </c>
    </row>
    <row r="31400" spans="1:7" x14ac:dyDescent="0.25">
      <c r="A31400" t="s">
        <v>3805</v>
      </c>
      <c r="B31400" t="s">
        <v>3806</v>
      </c>
      <c r="C31400" t="s">
        <v>3807</v>
      </c>
      <c r="D31400" s="1">
        <v>45673</v>
      </c>
      <c r="E31400" s="2">
        <v>21</v>
      </c>
      <c r="F31400" t="s">
        <v>3808</v>
      </c>
      <c r="G31400" t="s">
        <v>5635</v>
      </c>
    </row>
    <row r="31401" spans="1:7" x14ac:dyDescent="0.25">
      <c r="A31401" t="s">
        <v>3805</v>
      </c>
      <c r="B31401" t="s">
        <v>3806</v>
      </c>
      <c r="C31401" t="s">
        <v>3807</v>
      </c>
      <c r="D31401" s="1">
        <v>45673</v>
      </c>
      <c r="E31401" s="2">
        <v>21</v>
      </c>
      <c r="F31401" t="s">
        <v>3809</v>
      </c>
      <c r="G31401" t="s">
        <v>5635</v>
      </c>
    </row>
    <row r="31402" spans="1:7" x14ac:dyDescent="0.25">
      <c r="A31402" t="s">
        <v>3805</v>
      </c>
      <c r="B31402" t="s">
        <v>3806</v>
      </c>
      <c r="C31402" t="s">
        <v>3807</v>
      </c>
      <c r="D31402" s="1">
        <v>45673</v>
      </c>
      <c r="E31402" s="2">
        <v>21</v>
      </c>
      <c r="F31402" t="s">
        <v>3808</v>
      </c>
      <c r="G31402" t="s">
        <v>5638</v>
      </c>
    </row>
    <row r="31403" spans="1:7" x14ac:dyDescent="0.25">
      <c r="A31403" t="s">
        <v>3805</v>
      </c>
      <c r="B31403" t="s">
        <v>3806</v>
      </c>
      <c r="C31403" t="s">
        <v>3807</v>
      </c>
      <c r="D31403" s="1">
        <v>45673</v>
      </c>
      <c r="E31403" s="2">
        <v>21</v>
      </c>
      <c r="F31403" t="s">
        <v>3809</v>
      </c>
      <c r="G31403" t="s">
        <v>5638</v>
      </c>
    </row>
    <row r="31404" spans="1:7" x14ac:dyDescent="0.25">
      <c r="A31404" t="s">
        <v>2313</v>
      </c>
      <c r="B31404" t="s">
        <v>2314</v>
      </c>
      <c r="D31404" s="1">
        <v>45674</v>
      </c>
      <c r="E31404" s="2">
        <v>2000</v>
      </c>
      <c r="F31404" t="s">
        <v>2315</v>
      </c>
      <c r="G31404" t="s">
        <v>276</v>
      </c>
    </row>
    <row r="31405" spans="1:7" x14ac:dyDescent="0.25">
      <c r="A31405">
        <v>361</v>
      </c>
      <c r="B31405" t="s">
        <v>5848</v>
      </c>
      <c r="D31405" s="1">
        <v>45674</v>
      </c>
      <c r="E31405" s="2">
        <v>700</v>
      </c>
      <c r="F31405" t="s">
        <v>5849</v>
      </c>
      <c r="G31405" t="s">
        <v>6268</v>
      </c>
    </row>
    <row r="31406" spans="1:7" x14ac:dyDescent="0.25">
      <c r="A31406">
        <v>1520</v>
      </c>
      <c r="B31406" t="s">
        <v>7135</v>
      </c>
      <c r="C31406" t="s">
        <v>7136</v>
      </c>
      <c r="D31406" s="1">
        <v>45674</v>
      </c>
      <c r="E31406" s="2">
        <v>125</v>
      </c>
      <c r="F31406" t="s">
        <v>7137</v>
      </c>
      <c r="G31406" t="s">
        <v>6331</v>
      </c>
    </row>
    <row r="31407" spans="1:7" x14ac:dyDescent="0.25">
      <c r="A31407">
        <v>1521</v>
      </c>
      <c r="B31407" t="s">
        <v>7138</v>
      </c>
      <c r="C31407" t="s">
        <v>7139</v>
      </c>
      <c r="D31407" s="1">
        <v>45674</v>
      </c>
      <c r="E31407" s="2">
        <v>25</v>
      </c>
      <c r="F31407" t="s">
        <v>7140</v>
      </c>
      <c r="G31407" t="s">
        <v>6331</v>
      </c>
    </row>
    <row r="31408" spans="1:7" x14ac:dyDescent="0.25">
      <c r="A31408">
        <v>1522</v>
      </c>
      <c r="B31408" t="s">
        <v>1965</v>
      </c>
      <c r="C31408" t="s">
        <v>7141</v>
      </c>
      <c r="D31408" s="1">
        <v>45676</v>
      </c>
      <c r="E31408" s="2">
        <v>345</v>
      </c>
      <c r="F31408" t="s">
        <v>7142</v>
      </c>
      <c r="G31408" t="s">
        <v>6331</v>
      </c>
    </row>
    <row r="31409" spans="1:7" x14ac:dyDescent="0.25">
      <c r="A31409">
        <v>1522</v>
      </c>
      <c r="B31409" t="s">
        <v>1965</v>
      </c>
      <c r="C31409" t="s">
        <v>7141</v>
      </c>
      <c r="D31409" s="1">
        <v>45676</v>
      </c>
      <c r="E31409" s="2">
        <v>345</v>
      </c>
      <c r="F31409" t="s">
        <v>7143</v>
      </c>
      <c r="G31409" t="s">
        <v>6331</v>
      </c>
    </row>
    <row r="31410" spans="1:7" x14ac:dyDescent="0.25">
      <c r="A31410">
        <v>1523</v>
      </c>
      <c r="B31410" t="s">
        <v>7144</v>
      </c>
      <c r="C31410" t="s">
        <v>7145</v>
      </c>
      <c r="D31410" s="1">
        <v>45677</v>
      </c>
      <c r="E31410" s="2">
        <v>200</v>
      </c>
      <c r="F31410" t="s">
        <v>7146</v>
      </c>
      <c r="G31410" t="s">
        <v>6331</v>
      </c>
    </row>
    <row r="31411" spans="1:7" x14ac:dyDescent="0.25">
      <c r="A31411">
        <v>1525</v>
      </c>
      <c r="B31411" t="s">
        <v>7147</v>
      </c>
      <c r="C31411" t="s">
        <v>1331</v>
      </c>
      <c r="D31411" s="1">
        <v>45678</v>
      </c>
      <c r="E31411" s="2">
        <v>120</v>
      </c>
      <c r="F31411" t="s">
        <v>7148</v>
      </c>
      <c r="G31411" t="s">
        <v>6331</v>
      </c>
    </row>
    <row r="31412" spans="1:7" x14ac:dyDescent="0.25">
      <c r="A31412">
        <v>845</v>
      </c>
      <c r="B31412" t="s">
        <v>6315</v>
      </c>
      <c r="D31412" s="1">
        <v>45678</v>
      </c>
      <c r="E31412" s="2">
        <v>1800</v>
      </c>
      <c r="G31412" t="s">
        <v>6268</v>
      </c>
    </row>
    <row r="31413" spans="1:7" x14ac:dyDescent="0.25">
      <c r="A31413" t="s">
        <v>5256</v>
      </c>
      <c r="B31413" t="s">
        <v>5257</v>
      </c>
      <c r="C31413" t="s">
        <v>5232</v>
      </c>
      <c r="D31413" s="1">
        <v>45678</v>
      </c>
      <c r="E31413" s="2">
        <v>250</v>
      </c>
      <c r="F31413" t="s">
        <v>5233</v>
      </c>
      <c r="G31413" t="s">
        <v>5857</v>
      </c>
    </row>
    <row r="31414" spans="1:7" x14ac:dyDescent="0.25">
      <c r="A31414">
        <v>1527</v>
      </c>
      <c r="B31414" t="s">
        <v>607</v>
      </c>
      <c r="C31414" t="s">
        <v>2146</v>
      </c>
      <c r="D31414" s="1">
        <v>45679</v>
      </c>
      <c r="E31414" s="2">
        <v>25</v>
      </c>
      <c r="F31414" t="s">
        <v>7149</v>
      </c>
      <c r="G31414" t="s">
        <v>6331</v>
      </c>
    </row>
    <row r="31415" spans="1:7" x14ac:dyDescent="0.25">
      <c r="A31415">
        <v>1528</v>
      </c>
      <c r="B31415" t="s">
        <v>7150</v>
      </c>
      <c r="C31415" t="s">
        <v>2146</v>
      </c>
      <c r="D31415" s="1">
        <v>45679</v>
      </c>
      <c r="E31415" s="2">
        <v>25</v>
      </c>
      <c r="F31415" t="s">
        <v>7149</v>
      </c>
      <c r="G31415" t="s">
        <v>6331</v>
      </c>
    </row>
    <row r="31416" spans="1:7" x14ac:dyDescent="0.25">
      <c r="A31416">
        <v>1129</v>
      </c>
      <c r="B31416" t="s">
        <v>6677</v>
      </c>
      <c r="D31416" s="1">
        <v>45679</v>
      </c>
      <c r="E31416" s="2">
        <v>50</v>
      </c>
      <c r="G31416" t="s">
        <v>6331</v>
      </c>
    </row>
    <row r="31417" spans="1:7" x14ac:dyDescent="0.25">
      <c r="A31417">
        <v>1531</v>
      </c>
      <c r="B31417" t="s">
        <v>5396</v>
      </c>
      <c r="C31417" t="s">
        <v>413</v>
      </c>
      <c r="D31417" s="1">
        <v>45681</v>
      </c>
      <c r="E31417" s="2">
        <v>25</v>
      </c>
      <c r="F31417" t="s">
        <v>7151</v>
      </c>
      <c r="G31417" t="s">
        <v>6331</v>
      </c>
    </row>
    <row r="31418" spans="1:7" x14ac:dyDescent="0.25">
      <c r="A31418">
        <v>1443</v>
      </c>
      <c r="B31418" t="s">
        <v>7036</v>
      </c>
      <c r="D31418" s="1">
        <v>45681</v>
      </c>
      <c r="E31418" s="2">
        <v>2500</v>
      </c>
      <c r="G31418" t="s">
        <v>7037</v>
      </c>
    </row>
    <row r="31419" spans="1:7" x14ac:dyDescent="0.25">
      <c r="A31419">
        <v>1532</v>
      </c>
      <c r="B31419" t="s">
        <v>805</v>
      </c>
      <c r="C31419" t="s">
        <v>7152</v>
      </c>
      <c r="D31419" s="1">
        <v>45682</v>
      </c>
      <c r="E31419" s="2">
        <v>25</v>
      </c>
      <c r="F31419" t="s">
        <v>7153</v>
      </c>
      <c r="G31419" t="s">
        <v>6331</v>
      </c>
    </row>
    <row r="31420" spans="1:7" x14ac:dyDescent="0.25">
      <c r="A31420">
        <v>1533</v>
      </c>
      <c r="B31420" t="s">
        <v>6388</v>
      </c>
      <c r="C31420" t="s">
        <v>5914</v>
      </c>
      <c r="D31420" s="1">
        <v>45682</v>
      </c>
      <c r="E31420" s="2">
        <v>100</v>
      </c>
      <c r="F31420" t="s">
        <v>7154</v>
      </c>
      <c r="G31420" t="s">
        <v>6331</v>
      </c>
    </row>
    <row r="31421" spans="1:7" x14ac:dyDescent="0.25">
      <c r="A31421">
        <v>1534</v>
      </c>
      <c r="B31421" t="s">
        <v>3851</v>
      </c>
      <c r="C31421" t="s">
        <v>7155</v>
      </c>
      <c r="D31421" s="1">
        <v>45682</v>
      </c>
      <c r="E31421" s="2">
        <v>100</v>
      </c>
      <c r="F31421" t="s">
        <v>7154</v>
      </c>
      <c r="G31421" t="s">
        <v>6331</v>
      </c>
    </row>
    <row r="31422" spans="1:7" x14ac:dyDescent="0.25">
      <c r="A31422">
        <v>1535</v>
      </c>
      <c r="B31422" t="s">
        <v>7156</v>
      </c>
      <c r="C31422" t="s">
        <v>4682</v>
      </c>
      <c r="D31422" s="1">
        <v>45684</v>
      </c>
      <c r="E31422" s="2">
        <v>25</v>
      </c>
      <c r="F31422" t="s">
        <v>7157</v>
      </c>
      <c r="G31422" t="s">
        <v>6331</v>
      </c>
    </row>
    <row r="31423" spans="1:7" x14ac:dyDescent="0.25">
      <c r="A31423">
        <v>1536</v>
      </c>
      <c r="B31423" t="s">
        <v>7158</v>
      </c>
      <c r="C31423" t="s">
        <v>7159</v>
      </c>
      <c r="D31423" s="1">
        <v>45684</v>
      </c>
      <c r="E31423" s="2">
        <v>50</v>
      </c>
      <c r="F31423" t="s">
        <v>7160</v>
      </c>
      <c r="G31423" t="s">
        <v>6331</v>
      </c>
    </row>
    <row r="31424" spans="1:7" x14ac:dyDescent="0.25">
      <c r="A31424">
        <v>1537</v>
      </c>
      <c r="B31424" t="s">
        <v>7161</v>
      </c>
      <c r="C31424" t="s">
        <v>7162</v>
      </c>
      <c r="D31424" s="1">
        <v>45684</v>
      </c>
      <c r="E31424" s="2">
        <v>15</v>
      </c>
      <c r="F31424" t="s">
        <v>7163</v>
      </c>
      <c r="G31424" t="s">
        <v>6331</v>
      </c>
    </row>
    <row r="31425" spans="1:7" x14ac:dyDescent="0.25">
      <c r="A31425">
        <v>1538</v>
      </c>
      <c r="B31425" t="s">
        <v>6280</v>
      </c>
      <c r="C31425" t="s">
        <v>413</v>
      </c>
      <c r="D31425" s="1">
        <v>45684</v>
      </c>
      <c r="E31425" s="2">
        <v>100</v>
      </c>
      <c r="F31425" t="s">
        <v>7164</v>
      </c>
      <c r="G31425" t="s">
        <v>6331</v>
      </c>
    </row>
    <row r="31426" spans="1:7" x14ac:dyDescent="0.25">
      <c r="A31426">
        <v>1421</v>
      </c>
      <c r="B31426" t="s">
        <v>7165</v>
      </c>
      <c r="C31426" t="s">
        <v>7166</v>
      </c>
      <c r="D31426" s="1">
        <v>45684</v>
      </c>
      <c r="E31426" s="2">
        <v>50</v>
      </c>
      <c r="F31426" t="s">
        <v>7167</v>
      </c>
      <c r="G31426" t="s">
        <v>2977</v>
      </c>
    </row>
    <row r="31427" spans="1:7" x14ac:dyDescent="0.25">
      <c r="A31427">
        <v>1421</v>
      </c>
      <c r="B31427" t="s">
        <v>7165</v>
      </c>
      <c r="C31427" t="s">
        <v>7166</v>
      </c>
      <c r="D31427" s="1">
        <v>45684</v>
      </c>
      <c r="E31427" s="2">
        <v>50</v>
      </c>
      <c r="F31427" t="s">
        <v>7168</v>
      </c>
      <c r="G31427" t="s">
        <v>2977</v>
      </c>
    </row>
    <row r="31428" spans="1:7" x14ac:dyDescent="0.25">
      <c r="A31428">
        <v>1539</v>
      </c>
      <c r="B31428" t="s">
        <v>7169</v>
      </c>
      <c r="C31428" t="s">
        <v>7152</v>
      </c>
      <c r="D31428" s="1">
        <v>45685</v>
      </c>
      <c r="E31428" s="2">
        <v>50</v>
      </c>
      <c r="F31428" t="s">
        <v>7170</v>
      </c>
      <c r="G31428" t="s">
        <v>6331</v>
      </c>
    </row>
    <row r="31429" spans="1:7" x14ac:dyDescent="0.25">
      <c r="A31429">
        <v>1540</v>
      </c>
      <c r="B31429" t="s">
        <v>7171</v>
      </c>
      <c r="C31429" t="s">
        <v>4682</v>
      </c>
      <c r="D31429" s="1">
        <v>45685</v>
      </c>
      <c r="E31429" s="2">
        <v>50</v>
      </c>
      <c r="F31429" t="s">
        <v>7172</v>
      </c>
      <c r="G31429" t="s">
        <v>6331</v>
      </c>
    </row>
    <row r="31430" spans="1:7" x14ac:dyDescent="0.25">
      <c r="A31430">
        <v>1541</v>
      </c>
      <c r="B31430" t="s">
        <v>7173</v>
      </c>
      <c r="C31430" t="s">
        <v>7174</v>
      </c>
      <c r="D31430" s="1">
        <v>45685</v>
      </c>
      <c r="E31430" s="2">
        <v>25</v>
      </c>
      <c r="F31430" t="s">
        <v>7175</v>
      </c>
      <c r="G31430" t="s">
        <v>6331</v>
      </c>
    </row>
    <row r="31431" spans="1:7" x14ac:dyDescent="0.25">
      <c r="A31431">
        <v>1544</v>
      </c>
      <c r="B31431" t="s">
        <v>2255</v>
      </c>
      <c r="C31431" t="s">
        <v>4682</v>
      </c>
      <c r="D31431" s="1">
        <v>45685</v>
      </c>
      <c r="E31431" s="2">
        <v>25</v>
      </c>
      <c r="F31431" t="s">
        <v>7176</v>
      </c>
      <c r="G31431" t="s">
        <v>6331</v>
      </c>
    </row>
    <row r="31432" spans="1:7" x14ac:dyDescent="0.25">
      <c r="A31432">
        <v>1546</v>
      </c>
      <c r="B31432" t="s">
        <v>7177</v>
      </c>
      <c r="D31432" s="1">
        <v>45685</v>
      </c>
      <c r="E31432" s="2">
        <v>50</v>
      </c>
      <c r="F31432" t="s">
        <v>7178</v>
      </c>
      <c r="G31432" t="s">
        <v>6331</v>
      </c>
    </row>
    <row r="31433" spans="1:7" x14ac:dyDescent="0.25">
      <c r="A31433">
        <v>1548</v>
      </c>
      <c r="B31433" t="s">
        <v>7179</v>
      </c>
      <c r="C31433" t="s">
        <v>7180</v>
      </c>
      <c r="D31433" s="1">
        <v>45685</v>
      </c>
      <c r="E31433" s="2">
        <v>25</v>
      </c>
      <c r="F31433" t="s">
        <v>7181</v>
      </c>
      <c r="G31433" t="s">
        <v>6331</v>
      </c>
    </row>
    <row r="31434" spans="1:7" x14ac:dyDescent="0.25">
      <c r="A31434">
        <v>1549</v>
      </c>
      <c r="B31434" t="s">
        <v>200</v>
      </c>
      <c r="C31434" t="s">
        <v>4682</v>
      </c>
      <c r="D31434" s="1">
        <v>45685</v>
      </c>
      <c r="E31434" s="2">
        <v>25</v>
      </c>
      <c r="F31434" t="s">
        <v>7182</v>
      </c>
      <c r="G31434" t="s">
        <v>6331</v>
      </c>
    </row>
    <row r="31435" spans="1:7" x14ac:dyDescent="0.25">
      <c r="A31435" t="s">
        <v>3610</v>
      </c>
      <c r="B31435" t="s">
        <v>1965</v>
      </c>
      <c r="C31435" t="s">
        <v>3611</v>
      </c>
      <c r="D31435" s="1">
        <v>45685</v>
      </c>
      <c r="E31435" s="2">
        <v>500</v>
      </c>
      <c r="G31435" t="s">
        <v>3612</v>
      </c>
    </row>
    <row r="31436" spans="1:7" x14ac:dyDescent="0.25">
      <c r="A31436" t="s">
        <v>383</v>
      </c>
      <c r="B31436" t="s">
        <v>384</v>
      </c>
      <c r="C31436" t="s">
        <v>385</v>
      </c>
      <c r="D31436" s="1">
        <v>45686</v>
      </c>
      <c r="E31436" s="2">
        <v>50</v>
      </c>
      <c r="F31436" t="s">
        <v>386</v>
      </c>
      <c r="G31436" t="s">
        <v>2977</v>
      </c>
    </row>
    <row r="31437" spans="1:7" x14ac:dyDescent="0.25">
      <c r="A31437" t="s">
        <v>383</v>
      </c>
      <c r="B31437" t="s">
        <v>384</v>
      </c>
      <c r="C31437" t="s">
        <v>385</v>
      </c>
      <c r="D31437" s="1">
        <v>45686</v>
      </c>
      <c r="E31437" s="2">
        <v>50</v>
      </c>
      <c r="F31437" t="s">
        <v>387</v>
      </c>
      <c r="G31437" t="s">
        <v>2977</v>
      </c>
    </row>
    <row r="31438" spans="1:7" x14ac:dyDescent="0.25">
      <c r="A31438" t="s">
        <v>402</v>
      </c>
      <c r="B31438" t="s">
        <v>403</v>
      </c>
      <c r="D31438" s="1">
        <v>45686</v>
      </c>
      <c r="E31438" s="2">
        <v>5000</v>
      </c>
      <c r="F31438" t="s">
        <v>404</v>
      </c>
      <c r="G31438" t="s">
        <v>7130</v>
      </c>
    </row>
    <row r="31439" spans="1:7" x14ac:dyDescent="0.25">
      <c r="A31439" t="s">
        <v>2652</v>
      </c>
      <c r="B31439" t="s">
        <v>2653</v>
      </c>
      <c r="D31439" s="1">
        <v>45687</v>
      </c>
      <c r="E31439" s="2">
        <v>10000</v>
      </c>
      <c r="F31439" t="s">
        <v>2654</v>
      </c>
      <c r="G31439" t="s">
        <v>2977</v>
      </c>
    </row>
    <row r="31440" spans="1:7" x14ac:dyDescent="0.25">
      <c r="A31440">
        <v>472</v>
      </c>
      <c r="B31440" t="s">
        <v>6744</v>
      </c>
      <c r="C31440" t="s">
        <v>6745</v>
      </c>
      <c r="D31440" s="1">
        <v>45687</v>
      </c>
      <c r="E31440" s="2">
        <v>1000</v>
      </c>
      <c r="F31440" t="s">
        <v>6746</v>
      </c>
      <c r="G31440" t="s">
        <v>2977</v>
      </c>
    </row>
    <row r="31441" spans="1:7" x14ac:dyDescent="0.25">
      <c r="A31441">
        <v>1551</v>
      </c>
      <c r="B31441" t="s">
        <v>808</v>
      </c>
      <c r="C31441" t="s">
        <v>7183</v>
      </c>
      <c r="D31441" s="1">
        <v>45687</v>
      </c>
      <c r="E31441" s="2">
        <v>25</v>
      </c>
      <c r="F31441" t="s">
        <v>7184</v>
      </c>
      <c r="G31441" t="s">
        <v>6331</v>
      </c>
    </row>
    <row r="31442" spans="1:7" x14ac:dyDescent="0.25">
      <c r="A31442" t="s">
        <v>4680</v>
      </c>
      <c r="B31442" t="s">
        <v>4681</v>
      </c>
      <c r="C31442" t="s">
        <v>4682</v>
      </c>
      <c r="D31442" s="1">
        <v>45687</v>
      </c>
      <c r="E31442" s="2">
        <v>84</v>
      </c>
      <c r="F31442" t="s">
        <v>4683</v>
      </c>
      <c r="G31442" t="s">
        <v>2977</v>
      </c>
    </row>
    <row r="31443" spans="1:7" x14ac:dyDescent="0.25">
      <c r="A31443" t="s">
        <v>4525</v>
      </c>
      <c r="B31443" t="s">
        <v>4526</v>
      </c>
      <c r="C31443" t="s">
        <v>3574</v>
      </c>
      <c r="D31443" s="1">
        <v>45687</v>
      </c>
      <c r="E31443" s="2">
        <v>84</v>
      </c>
      <c r="F31443" t="s">
        <v>4527</v>
      </c>
      <c r="G31443" t="s">
        <v>2977</v>
      </c>
    </row>
    <row r="31444" spans="1:7" x14ac:dyDescent="0.25">
      <c r="A31444" t="s">
        <v>225</v>
      </c>
      <c r="B31444" t="s">
        <v>226</v>
      </c>
      <c r="C31444" t="s">
        <v>227</v>
      </c>
      <c r="D31444" s="1">
        <v>45687</v>
      </c>
      <c r="E31444" s="2">
        <v>84</v>
      </c>
      <c r="F31444" t="s">
        <v>228</v>
      </c>
      <c r="G31444" t="s">
        <v>2977</v>
      </c>
    </row>
    <row r="31445" spans="1:7" x14ac:dyDescent="0.25">
      <c r="A31445" t="s">
        <v>1426</v>
      </c>
      <c r="B31445" t="s">
        <v>1427</v>
      </c>
      <c r="C31445" t="s">
        <v>826</v>
      </c>
      <c r="D31445" s="1">
        <v>45687</v>
      </c>
      <c r="E31445" s="2">
        <v>84</v>
      </c>
      <c r="F31445" t="s">
        <v>1428</v>
      </c>
      <c r="G31445" t="s">
        <v>2977</v>
      </c>
    </row>
    <row r="31446" spans="1:7" x14ac:dyDescent="0.25">
      <c r="A31446" t="s">
        <v>4699</v>
      </c>
      <c r="B31446" t="s">
        <v>4700</v>
      </c>
      <c r="C31446" t="s">
        <v>4701</v>
      </c>
      <c r="D31446" s="1">
        <v>45687</v>
      </c>
      <c r="E31446" s="2">
        <v>84</v>
      </c>
      <c r="F31446" t="s">
        <v>4702</v>
      </c>
      <c r="G31446" t="s">
        <v>2977</v>
      </c>
    </row>
    <row r="31447" spans="1:7" x14ac:dyDescent="0.25">
      <c r="A31447" t="s">
        <v>1450</v>
      </c>
      <c r="B31447" t="s">
        <v>1451</v>
      </c>
      <c r="C31447" t="s">
        <v>1452</v>
      </c>
      <c r="D31447" s="1">
        <v>45688</v>
      </c>
      <c r="E31447" s="2">
        <v>84</v>
      </c>
      <c r="F31447" t="s">
        <v>1453</v>
      </c>
      <c r="G31447" t="s">
        <v>2977</v>
      </c>
    </row>
    <row r="31448" spans="1:7" x14ac:dyDescent="0.25">
      <c r="A31448" t="s">
        <v>1450</v>
      </c>
      <c r="B31448" t="s">
        <v>1451</v>
      </c>
      <c r="C31448" t="s">
        <v>1452</v>
      </c>
      <c r="D31448" s="1">
        <v>45688</v>
      </c>
      <c r="E31448" s="2">
        <v>84</v>
      </c>
      <c r="F31448" t="s">
        <v>1454</v>
      </c>
      <c r="G31448" t="s">
        <v>2977</v>
      </c>
    </row>
    <row r="31449" spans="1:7" x14ac:dyDescent="0.25">
      <c r="A31449" t="s">
        <v>1450</v>
      </c>
      <c r="B31449" t="s">
        <v>1451</v>
      </c>
      <c r="C31449" t="s">
        <v>1452</v>
      </c>
      <c r="D31449" s="1">
        <v>45688</v>
      </c>
      <c r="E31449" s="2">
        <v>84</v>
      </c>
      <c r="F31449" t="s">
        <v>1454</v>
      </c>
      <c r="G31449" t="s">
        <v>2977</v>
      </c>
    </row>
    <row r="31450" spans="1:7" x14ac:dyDescent="0.25">
      <c r="A31450" t="s">
        <v>263</v>
      </c>
      <c r="B31450" t="s">
        <v>264</v>
      </c>
      <c r="C31450" t="s">
        <v>265</v>
      </c>
      <c r="D31450" s="1">
        <v>45688</v>
      </c>
      <c r="E31450" s="2">
        <v>50</v>
      </c>
      <c r="F31450" t="s">
        <v>266</v>
      </c>
      <c r="G31450" t="s">
        <v>1695</v>
      </c>
    </row>
    <row r="31451" spans="1:7" x14ac:dyDescent="0.25">
      <c r="A31451" t="s">
        <v>5031</v>
      </c>
      <c r="B31451" t="s">
        <v>5032</v>
      </c>
      <c r="C31451" t="s">
        <v>5033</v>
      </c>
      <c r="D31451" s="1">
        <v>45688</v>
      </c>
      <c r="E31451" s="2">
        <v>100</v>
      </c>
      <c r="F31451" t="s">
        <v>5034</v>
      </c>
      <c r="G31451" t="s">
        <v>2977</v>
      </c>
    </row>
    <row r="31452" spans="1:7" x14ac:dyDescent="0.25">
      <c r="A31452" t="s">
        <v>125</v>
      </c>
      <c r="B31452" t="s">
        <v>126</v>
      </c>
      <c r="C31452" t="s">
        <v>127</v>
      </c>
      <c r="D31452" s="1">
        <v>45688</v>
      </c>
      <c r="E31452" s="2">
        <v>5</v>
      </c>
      <c r="F31452" t="s">
        <v>128</v>
      </c>
      <c r="G31452" t="s">
        <v>310</v>
      </c>
    </row>
    <row r="31453" spans="1:7" x14ac:dyDescent="0.25">
      <c r="A31453" t="s">
        <v>3100</v>
      </c>
      <c r="B31453" t="s">
        <v>3101</v>
      </c>
      <c r="C31453" t="s">
        <v>3102</v>
      </c>
      <c r="D31453" s="1">
        <v>45688</v>
      </c>
      <c r="E31453" s="2">
        <v>100</v>
      </c>
      <c r="F31453" t="s">
        <v>3103</v>
      </c>
      <c r="G31453" t="s">
        <v>67</v>
      </c>
    </row>
    <row r="31454" spans="1:7" x14ac:dyDescent="0.25">
      <c r="A31454" t="s">
        <v>4781</v>
      </c>
      <c r="B31454" t="s">
        <v>4782</v>
      </c>
      <c r="C31454" t="s">
        <v>4783</v>
      </c>
      <c r="D31454" s="1">
        <v>45688</v>
      </c>
      <c r="E31454" s="2">
        <v>5</v>
      </c>
      <c r="F31454" t="s">
        <v>4784</v>
      </c>
      <c r="G31454" t="s">
        <v>2663</v>
      </c>
    </row>
    <row r="31455" spans="1:7" x14ac:dyDescent="0.25">
      <c r="A31455" t="s">
        <v>2346</v>
      </c>
      <c r="B31455" t="s">
        <v>371</v>
      </c>
      <c r="C31455" t="s">
        <v>2347</v>
      </c>
      <c r="D31455" s="1">
        <v>45688</v>
      </c>
      <c r="E31455" s="2">
        <v>45</v>
      </c>
      <c r="F31455" t="s">
        <v>2348</v>
      </c>
      <c r="G31455" t="s">
        <v>6666</v>
      </c>
    </row>
    <row r="31456" spans="1:7" x14ac:dyDescent="0.25">
      <c r="A31456" t="s">
        <v>2346</v>
      </c>
      <c r="B31456" t="s">
        <v>371</v>
      </c>
      <c r="C31456" t="s">
        <v>2347</v>
      </c>
      <c r="D31456" s="1">
        <v>45688</v>
      </c>
      <c r="E31456" s="2">
        <v>45</v>
      </c>
      <c r="F31456" t="s">
        <v>2349</v>
      </c>
      <c r="G31456" t="s">
        <v>6666</v>
      </c>
    </row>
    <row r="31457" spans="1:7" x14ac:dyDescent="0.25">
      <c r="A31457" t="s">
        <v>2753</v>
      </c>
      <c r="B31457" t="s">
        <v>740</v>
      </c>
      <c r="C31457" t="s">
        <v>2754</v>
      </c>
      <c r="D31457" s="1">
        <v>45688</v>
      </c>
      <c r="E31457" s="2">
        <v>5</v>
      </c>
      <c r="F31457" t="s">
        <v>2755</v>
      </c>
      <c r="G31457" t="s">
        <v>1440</v>
      </c>
    </row>
    <row r="31458" spans="1:7" x14ac:dyDescent="0.25">
      <c r="A31458" t="s">
        <v>2753</v>
      </c>
      <c r="B31458" t="s">
        <v>740</v>
      </c>
      <c r="C31458" t="s">
        <v>2754</v>
      </c>
      <c r="D31458" s="1">
        <v>45688</v>
      </c>
      <c r="E31458" s="2">
        <v>5</v>
      </c>
      <c r="F31458" t="s">
        <v>2756</v>
      </c>
      <c r="G31458" t="s">
        <v>1440</v>
      </c>
    </row>
    <row r="31459" spans="1:7" x14ac:dyDescent="0.25">
      <c r="A31459" t="s">
        <v>2753</v>
      </c>
      <c r="B31459" t="s">
        <v>740</v>
      </c>
      <c r="C31459" t="s">
        <v>2754</v>
      </c>
      <c r="D31459" s="1">
        <v>45688</v>
      </c>
      <c r="E31459" s="2">
        <v>5</v>
      </c>
      <c r="F31459" t="s">
        <v>2757</v>
      </c>
      <c r="G31459" t="s">
        <v>1440</v>
      </c>
    </row>
    <row r="31460" spans="1:7" x14ac:dyDescent="0.25">
      <c r="A31460" t="s">
        <v>5203</v>
      </c>
      <c r="B31460" t="s">
        <v>15</v>
      </c>
      <c r="C31460" t="s">
        <v>5204</v>
      </c>
      <c r="D31460" s="1">
        <v>45688</v>
      </c>
      <c r="E31460" s="2">
        <v>25</v>
      </c>
      <c r="F31460" t="s">
        <v>5205</v>
      </c>
      <c r="G31460" t="s">
        <v>5789</v>
      </c>
    </row>
    <row r="31461" spans="1:7" x14ac:dyDescent="0.25">
      <c r="A31461" t="s">
        <v>129</v>
      </c>
      <c r="B31461" t="s">
        <v>130</v>
      </c>
      <c r="C31461" t="s">
        <v>131</v>
      </c>
      <c r="D31461" s="1">
        <v>45688</v>
      </c>
      <c r="E31461" s="2">
        <v>10</v>
      </c>
      <c r="F31461" t="s">
        <v>132</v>
      </c>
      <c r="G31461" t="s">
        <v>9</v>
      </c>
    </row>
    <row r="31462" spans="1:7" x14ac:dyDescent="0.25">
      <c r="A31462" t="s">
        <v>1492</v>
      </c>
      <c r="B31462" t="s">
        <v>1493</v>
      </c>
      <c r="C31462" t="s">
        <v>1494</v>
      </c>
      <c r="D31462" s="1">
        <v>45688</v>
      </c>
      <c r="E31462" s="2">
        <v>100</v>
      </c>
      <c r="F31462" t="s">
        <v>1495</v>
      </c>
      <c r="G31462" t="s">
        <v>67</v>
      </c>
    </row>
    <row r="31463" spans="1:7" x14ac:dyDescent="0.25">
      <c r="A31463" t="s">
        <v>138</v>
      </c>
      <c r="B31463" t="s">
        <v>139</v>
      </c>
      <c r="C31463" t="s">
        <v>140</v>
      </c>
      <c r="D31463" s="1">
        <v>45688</v>
      </c>
      <c r="E31463" s="2">
        <v>40</v>
      </c>
      <c r="F31463" t="s">
        <v>141</v>
      </c>
      <c r="G31463" t="s">
        <v>1695</v>
      </c>
    </row>
    <row r="31464" spans="1:7" x14ac:dyDescent="0.25">
      <c r="A31464" t="s">
        <v>3698</v>
      </c>
      <c r="B31464" t="s">
        <v>3699</v>
      </c>
      <c r="C31464" t="s">
        <v>3700</v>
      </c>
      <c r="D31464" s="1">
        <v>45688</v>
      </c>
      <c r="E31464" s="2">
        <v>150</v>
      </c>
      <c r="F31464" t="s">
        <v>3701</v>
      </c>
      <c r="G31464" t="s">
        <v>2977</v>
      </c>
    </row>
    <row r="31465" spans="1:7" x14ac:dyDescent="0.25">
      <c r="A31465" t="s">
        <v>1095</v>
      </c>
      <c r="B31465" t="s">
        <v>1096</v>
      </c>
      <c r="C31465" t="s">
        <v>1097</v>
      </c>
      <c r="D31465" s="1">
        <v>45688</v>
      </c>
      <c r="E31465" s="2">
        <v>15</v>
      </c>
      <c r="F31465" t="s">
        <v>1098</v>
      </c>
      <c r="G31465" t="s">
        <v>114</v>
      </c>
    </row>
    <row r="31466" spans="1:7" x14ac:dyDescent="0.25">
      <c r="A31466" t="s">
        <v>1095</v>
      </c>
      <c r="B31466" t="s">
        <v>1096</v>
      </c>
      <c r="C31466" t="s">
        <v>1097</v>
      </c>
      <c r="D31466" s="1">
        <v>45688</v>
      </c>
      <c r="E31466" s="2">
        <v>15</v>
      </c>
      <c r="F31466" t="s">
        <v>1099</v>
      </c>
      <c r="G31466" t="s">
        <v>114</v>
      </c>
    </row>
    <row r="31467" spans="1:7" x14ac:dyDescent="0.25">
      <c r="A31467" t="s">
        <v>1095</v>
      </c>
      <c r="B31467" t="s">
        <v>1096</v>
      </c>
      <c r="C31467" t="s">
        <v>1097</v>
      </c>
      <c r="D31467" s="1">
        <v>45688</v>
      </c>
      <c r="E31467" s="2">
        <v>15</v>
      </c>
      <c r="F31467" t="s">
        <v>1099</v>
      </c>
      <c r="G31467" t="s">
        <v>114</v>
      </c>
    </row>
    <row r="31468" spans="1:7" x14ac:dyDescent="0.25">
      <c r="A31468" t="s">
        <v>1095</v>
      </c>
      <c r="B31468" t="s">
        <v>1096</v>
      </c>
      <c r="C31468" t="s">
        <v>1097</v>
      </c>
      <c r="D31468" s="1">
        <v>45688</v>
      </c>
      <c r="E31468" s="2">
        <v>15</v>
      </c>
      <c r="F31468" t="s">
        <v>1099</v>
      </c>
      <c r="G31468" t="s">
        <v>114</v>
      </c>
    </row>
    <row r="31469" spans="1:7" x14ac:dyDescent="0.25">
      <c r="A31469" t="s">
        <v>1095</v>
      </c>
      <c r="B31469" t="s">
        <v>1096</v>
      </c>
      <c r="C31469" t="s">
        <v>1097</v>
      </c>
      <c r="D31469" s="1">
        <v>45688</v>
      </c>
      <c r="E31469" s="2">
        <v>10</v>
      </c>
      <c r="F31469" t="s">
        <v>1098</v>
      </c>
      <c r="G31469" t="s">
        <v>257</v>
      </c>
    </row>
    <row r="31470" spans="1:7" x14ac:dyDescent="0.25">
      <c r="A31470" t="s">
        <v>1095</v>
      </c>
      <c r="B31470" t="s">
        <v>1096</v>
      </c>
      <c r="C31470" t="s">
        <v>1097</v>
      </c>
      <c r="D31470" s="1">
        <v>45688</v>
      </c>
      <c r="E31470" s="2">
        <v>10</v>
      </c>
      <c r="F31470" t="s">
        <v>1099</v>
      </c>
      <c r="G31470" t="s">
        <v>257</v>
      </c>
    </row>
    <row r="31471" spans="1:7" x14ac:dyDescent="0.25">
      <c r="A31471" t="s">
        <v>1095</v>
      </c>
      <c r="B31471" t="s">
        <v>1096</v>
      </c>
      <c r="C31471" t="s">
        <v>1097</v>
      </c>
      <c r="D31471" s="1">
        <v>45688</v>
      </c>
      <c r="E31471" s="2">
        <v>10</v>
      </c>
      <c r="F31471" t="s">
        <v>1099</v>
      </c>
      <c r="G31471" t="s">
        <v>257</v>
      </c>
    </row>
    <row r="31472" spans="1:7" x14ac:dyDescent="0.25">
      <c r="A31472" t="s">
        <v>1095</v>
      </c>
      <c r="B31472" t="s">
        <v>1096</v>
      </c>
      <c r="C31472" t="s">
        <v>1097</v>
      </c>
      <c r="D31472" s="1">
        <v>45688</v>
      </c>
      <c r="E31472" s="2">
        <v>10</v>
      </c>
      <c r="F31472" t="s">
        <v>1099</v>
      </c>
      <c r="G31472" t="s">
        <v>257</v>
      </c>
    </row>
    <row r="31473" spans="1:7" x14ac:dyDescent="0.25">
      <c r="A31473" t="s">
        <v>1095</v>
      </c>
      <c r="B31473" t="s">
        <v>1096</v>
      </c>
      <c r="C31473" t="s">
        <v>1097</v>
      </c>
      <c r="D31473" s="1">
        <v>45688</v>
      </c>
      <c r="E31473" s="2">
        <v>10</v>
      </c>
      <c r="F31473" t="s">
        <v>1098</v>
      </c>
      <c r="G31473" t="s">
        <v>828</v>
      </c>
    </row>
    <row r="31474" spans="1:7" x14ac:dyDescent="0.25">
      <c r="A31474" t="s">
        <v>1095</v>
      </c>
      <c r="B31474" t="s">
        <v>1096</v>
      </c>
      <c r="C31474" t="s">
        <v>1097</v>
      </c>
      <c r="D31474" s="1">
        <v>45688</v>
      </c>
      <c r="E31474" s="2">
        <v>10</v>
      </c>
      <c r="F31474" t="s">
        <v>1099</v>
      </c>
      <c r="G31474" t="s">
        <v>828</v>
      </c>
    </row>
    <row r="31475" spans="1:7" x14ac:dyDescent="0.25">
      <c r="A31475" t="s">
        <v>1095</v>
      </c>
      <c r="B31475" t="s">
        <v>1096</v>
      </c>
      <c r="C31475" t="s">
        <v>1097</v>
      </c>
      <c r="D31475" s="1">
        <v>45688</v>
      </c>
      <c r="E31475" s="2">
        <v>10</v>
      </c>
      <c r="F31475" t="s">
        <v>1099</v>
      </c>
      <c r="G31475" t="s">
        <v>828</v>
      </c>
    </row>
    <row r="31476" spans="1:7" x14ac:dyDescent="0.25">
      <c r="A31476" t="s">
        <v>1095</v>
      </c>
      <c r="B31476" t="s">
        <v>1096</v>
      </c>
      <c r="C31476" t="s">
        <v>1097</v>
      </c>
      <c r="D31476" s="1">
        <v>45688</v>
      </c>
      <c r="E31476" s="2">
        <v>10</v>
      </c>
      <c r="F31476" t="s">
        <v>1099</v>
      </c>
      <c r="G31476" t="s">
        <v>828</v>
      </c>
    </row>
    <row r="31477" spans="1:7" x14ac:dyDescent="0.25">
      <c r="A31477" t="s">
        <v>1322</v>
      </c>
      <c r="B31477" t="s">
        <v>1323</v>
      </c>
      <c r="C31477" t="s">
        <v>1324</v>
      </c>
      <c r="D31477" s="1">
        <v>45688</v>
      </c>
      <c r="E31477" s="2">
        <v>100</v>
      </c>
      <c r="F31477" t="s">
        <v>1325</v>
      </c>
      <c r="G31477" t="s">
        <v>1326</v>
      </c>
    </row>
    <row r="31478" spans="1:7" x14ac:dyDescent="0.25">
      <c r="A31478" t="s">
        <v>1322</v>
      </c>
      <c r="B31478" t="s">
        <v>1323</v>
      </c>
      <c r="C31478" t="s">
        <v>1324</v>
      </c>
      <c r="D31478" s="1">
        <v>45688</v>
      </c>
      <c r="E31478" s="2">
        <v>100</v>
      </c>
      <c r="F31478" t="s">
        <v>1325</v>
      </c>
      <c r="G31478" t="s">
        <v>1326</v>
      </c>
    </row>
    <row r="31479" spans="1:7" x14ac:dyDescent="0.25">
      <c r="A31479" t="s">
        <v>1322</v>
      </c>
      <c r="B31479" t="s">
        <v>1323</v>
      </c>
      <c r="C31479" t="s">
        <v>1324</v>
      </c>
      <c r="D31479" s="1">
        <v>45688</v>
      </c>
      <c r="E31479" s="2">
        <v>100</v>
      </c>
      <c r="F31479" t="s">
        <v>1327</v>
      </c>
      <c r="G31479" t="s">
        <v>1326</v>
      </c>
    </row>
    <row r="31480" spans="1:7" x14ac:dyDescent="0.25">
      <c r="A31480" t="s">
        <v>1580</v>
      </c>
      <c r="B31480" t="s">
        <v>1581</v>
      </c>
      <c r="C31480" t="s">
        <v>1582</v>
      </c>
      <c r="D31480" s="1">
        <v>45688</v>
      </c>
      <c r="E31480" s="2">
        <v>20</v>
      </c>
      <c r="F31480" t="s">
        <v>1583</v>
      </c>
      <c r="G31480" t="s">
        <v>9</v>
      </c>
    </row>
    <row r="31481" spans="1:7" x14ac:dyDescent="0.25">
      <c r="A31481" t="s">
        <v>4665</v>
      </c>
      <c r="B31481" t="s">
        <v>4666</v>
      </c>
      <c r="C31481" t="s">
        <v>4667</v>
      </c>
      <c r="D31481" s="1">
        <v>45688</v>
      </c>
      <c r="E31481" s="2">
        <v>50</v>
      </c>
      <c r="F31481" t="s">
        <v>4668</v>
      </c>
      <c r="G31481" t="s">
        <v>1245</v>
      </c>
    </row>
    <row r="31482" spans="1:7" x14ac:dyDescent="0.25">
      <c r="A31482" t="s">
        <v>4665</v>
      </c>
      <c r="B31482" t="s">
        <v>4666</v>
      </c>
      <c r="C31482" t="s">
        <v>4667</v>
      </c>
      <c r="D31482" s="1">
        <v>45688</v>
      </c>
      <c r="E31482" s="2">
        <v>50</v>
      </c>
      <c r="F31482" t="s">
        <v>4669</v>
      </c>
      <c r="G31482" t="s">
        <v>1245</v>
      </c>
    </row>
    <row r="31483" spans="1:7" x14ac:dyDescent="0.25">
      <c r="A31483" t="s">
        <v>4665</v>
      </c>
      <c r="B31483" t="s">
        <v>4666</v>
      </c>
      <c r="C31483" t="s">
        <v>4667</v>
      </c>
      <c r="D31483" s="1">
        <v>45688</v>
      </c>
      <c r="E31483" s="2">
        <v>50</v>
      </c>
      <c r="F31483" t="s">
        <v>4670</v>
      </c>
      <c r="G31483" t="s">
        <v>1245</v>
      </c>
    </row>
    <row r="31484" spans="1:7" x14ac:dyDescent="0.25">
      <c r="A31484" t="s">
        <v>4665</v>
      </c>
      <c r="B31484" t="s">
        <v>4666</v>
      </c>
      <c r="C31484" t="s">
        <v>4667</v>
      </c>
      <c r="D31484" s="1">
        <v>45688</v>
      </c>
      <c r="E31484" s="2">
        <v>50</v>
      </c>
      <c r="F31484" t="s">
        <v>4668</v>
      </c>
      <c r="G31484" t="s">
        <v>276</v>
      </c>
    </row>
    <row r="31485" spans="1:7" x14ac:dyDescent="0.25">
      <c r="A31485" t="s">
        <v>4665</v>
      </c>
      <c r="B31485" t="s">
        <v>4666</v>
      </c>
      <c r="C31485" t="s">
        <v>4667</v>
      </c>
      <c r="D31485" s="1">
        <v>45688</v>
      </c>
      <c r="E31485" s="2">
        <v>50</v>
      </c>
      <c r="F31485" t="s">
        <v>4669</v>
      </c>
      <c r="G31485" t="s">
        <v>276</v>
      </c>
    </row>
    <row r="31486" spans="1:7" x14ac:dyDescent="0.25">
      <c r="A31486" t="s">
        <v>4665</v>
      </c>
      <c r="B31486" t="s">
        <v>4666</v>
      </c>
      <c r="C31486" t="s">
        <v>4667</v>
      </c>
      <c r="D31486" s="1">
        <v>45688</v>
      </c>
      <c r="E31486" s="2">
        <v>50</v>
      </c>
      <c r="F31486" t="s">
        <v>4670</v>
      </c>
      <c r="G31486" t="s">
        <v>276</v>
      </c>
    </row>
    <row r="31487" spans="1:7" x14ac:dyDescent="0.25">
      <c r="A31487" t="s">
        <v>709</v>
      </c>
      <c r="B31487" t="s">
        <v>710</v>
      </c>
      <c r="C31487" t="s">
        <v>705</v>
      </c>
      <c r="D31487" s="1">
        <v>45688</v>
      </c>
      <c r="E31487" s="2">
        <v>84</v>
      </c>
      <c r="F31487" t="s">
        <v>711</v>
      </c>
      <c r="G31487" t="s">
        <v>3225</v>
      </c>
    </row>
    <row r="31488" spans="1:7" x14ac:dyDescent="0.25">
      <c r="A31488" t="s">
        <v>709</v>
      </c>
      <c r="B31488" t="s">
        <v>710</v>
      </c>
      <c r="C31488" t="s">
        <v>705</v>
      </c>
      <c r="D31488" s="1">
        <v>45688</v>
      </c>
      <c r="E31488" s="2">
        <v>84</v>
      </c>
      <c r="F31488" t="s">
        <v>712</v>
      </c>
      <c r="G31488" t="s">
        <v>3225</v>
      </c>
    </row>
    <row r="31489" spans="1:7" x14ac:dyDescent="0.25">
      <c r="A31489" t="s">
        <v>709</v>
      </c>
      <c r="B31489" t="s">
        <v>710</v>
      </c>
      <c r="C31489" t="s">
        <v>705</v>
      </c>
      <c r="D31489" s="1">
        <v>45688</v>
      </c>
      <c r="E31489" s="2">
        <v>84</v>
      </c>
      <c r="F31489" t="s">
        <v>712</v>
      </c>
      <c r="G31489" t="s">
        <v>3225</v>
      </c>
    </row>
    <row r="31490" spans="1:7" x14ac:dyDescent="0.25">
      <c r="A31490" t="s">
        <v>178</v>
      </c>
      <c r="B31490" t="s">
        <v>179</v>
      </c>
      <c r="C31490" t="s">
        <v>180</v>
      </c>
      <c r="D31490" s="1">
        <v>45688</v>
      </c>
      <c r="E31490" s="2">
        <v>5</v>
      </c>
      <c r="F31490" t="s">
        <v>181</v>
      </c>
      <c r="G31490" t="s">
        <v>182</v>
      </c>
    </row>
    <row r="31491" spans="1:7" x14ac:dyDescent="0.25">
      <c r="A31491" t="s">
        <v>169</v>
      </c>
      <c r="B31491" t="s">
        <v>170</v>
      </c>
      <c r="C31491" t="s">
        <v>171</v>
      </c>
      <c r="D31491" s="1">
        <v>45688</v>
      </c>
      <c r="E31491" s="2">
        <v>10</v>
      </c>
      <c r="F31491" t="s">
        <v>172</v>
      </c>
      <c r="G31491" t="s">
        <v>1245</v>
      </c>
    </row>
    <row r="31492" spans="1:7" x14ac:dyDescent="0.25">
      <c r="A31492" t="s">
        <v>169</v>
      </c>
      <c r="B31492" t="s">
        <v>170</v>
      </c>
      <c r="C31492" t="s">
        <v>171</v>
      </c>
      <c r="D31492" s="1">
        <v>45688</v>
      </c>
      <c r="E31492" s="2">
        <v>10</v>
      </c>
      <c r="F31492" t="s">
        <v>173</v>
      </c>
      <c r="G31492" t="s">
        <v>1245</v>
      </c>
    </row>
    <row r="31493" spans="1:7" x14ac:dyDescent="0.25">
      <c r="A31493" t="s">
        <v>1464</v>
      </c>
      <c r="B31493" t="s">
        <v>1465</v>
      </c>
      <c r="C31493" t="s">
        <v>627</v>
      </c>
      <c r="D31493" s="1">
        <v>45688</v>
      </c>
      <c r="E31493" s="2">
        <v>20</v>
      </c>
      <c r="F31493" t="s">
        <v>1466</v>
      </c>
      <c r="G31493" t="s">
        <v>478</v>
      </c>
    </row>
    <row r="31494" spans="1:7" x14ac:dyDescent="0.25">
      <c r="A31494" t="s">
        <v>1464</v>
      </c>
      <c r="B31494" t="s">
        <v>1465</v>
      </c>
      <c r="C31494" t="s">
        <v>627</v>
      </c>
      <c r="D31494" s="1">
        <v>45688</v>
      </c>
      <c r="E31494" s="2">
        <v>20</v>
      </c>
      <c r="F31494" t="s">
        <v>1466</v>
      </c>
      <c r="G31494" t="s">
        <v>478</v>
      </c>
    </row>
    <row r="31495" spans="1:7" x14ac:dyDescent="0.25">
      <c r="A31495" t="s">
        <v>493</v>
      </c>
      <c r="B31495" t="s">
        <v>494</v>
      </c>
      <c r="C31495" t="s">
        <v>495</v>
      </c>
      <c r="D31495" s="1">
        <v>45688</v>
      </c>
      <c r="E31495" s="2">
        <v>15</v>
      </c>
      <c r="F31495" t="s">
        <v>496</v>
      </c>
      <c r="G31495" t="s">
        <v>310</v>
      </c>
    </row>
    <row r="31496" spans="1:7" x14ac:dyDescent="0.25">
      <c r="A31496" t="s">
        <v>493</v>
      </c>
      <c r="B31496" t="s">
        <v>494</v>
      </c>
      <c r="C31496" t="s">
        <v>495</v>
      </c>
      <c r="D31496" s="1">
        <v>45688</v>
      </c>
      <c r="E31496" s="2">
        <v>15</v>
      </c>
      <c r="F31496" t="s">
        <v>497</v>
      </c>
      <c r="G31496" t="s">
        <v>310</v>
      </c>
    </row>
    <row r="31497" spans="1:7" x14ac:dyDescent="0.25">
      <c r="A31497" t="s">
        <v>493</v>
      </c>
      <c r="B31497" t="s">
        <v>494</v>
      </c>
      <c r="C31497" t="s">
        <v>495</v>
      </c>
      <c r="D31497" s="1">
        <v>45688</v>
      </c>
      <c r="E31497" s="2">
        <v>25</v>
      </c>
      <c r="F31497" t="s">
        <v>496</v>
      </c>
      <c r="G31497" t="s">
        <v>2456</v>
      </c>
    </row>
    <row r="31498" spans="1:7" x14ac:dyDescent="0.25">
      <c r="A31498" t="s">
        <v>493</v>
      </c>
      <c r="B31498" t="s">
        <v>494</v>
      </c>
      <c r="C31498" t="s">
        <v>495</v>
      </c>
      <c r="D31498" s="1">
        <v>45688</v>
      </c>
      <c r="E31498" s="2">
        <v>25</v>
      </c>
      <c r="F31498" t="s">
        <v>497</v>
      </c>
      <c r="G31498" t="s">
        <v>2456</v>
      </c>
    </row>
    <row r="31499" spans="1:7" x14ac:dyDescent="0.25">
      <c r="A31499" t="s">
        <v>164</v>
      </c>
      <c r="B31499" t="s">
        <v>165</v>
      </c>
      <c r="C31499" t="s">
        <v>166</v>
      </c>
      <c r="D31499" s="1">
        <v>45688</v>
      </c>
      <c r="E31499" s="2">
        <v>25</v>
      </c>
      <c r="F31499" t="s">
        <v>167</v>
      </c>
      <c r="G31499" t="s">
        <v>1695</v>
      </c>
    </row>
    <row r="31500" spans="1:7" x14ac:dyDescent="0.25">
      <c r="A31500" t="s">
        <v>164</v>
      </c>
      <c r="B31500" t="s">
        <v>165</v>
      </c>
      <c r="C31500" t="s">
        <v>166</v>
      </c>
      <c r="D31500" s="1">
        <v>45688</v>
      </c>
      <c r="E31500" s="2">
        <v>25</v>
      </c>
      <c r="F31500" t="s">
        <v>168</v>
      </c>
      <c r="G31500" t="s">
        <v>1695</v>
      </c>
    </row>
    <row r="31501" spans="1:7" x14ac:dyDescent="0.25">
      <c r="A31501" t="s">
        <v>164</v>
      </c>
      <c r="B31501" t="s">
        <v>165</v>
      </c>
      <c r="C31501" t="s">
        <v>166</v>
      </c>
      <c r="D31501" s="1">
        <v>45688</v>
      </c>
      <c r="E31501" s="2">
        <v>20</v>
      </c>
      <c r="F31501" t="s">
        <v>167</v>
      </c>
      <c r="G31501" t="s">
        <v>3613</v>
      </c>
    </row>
    <row r="31502" spans="1:7" x14ac:dyDescent="0.25">
      <c r="A31502" t="s">
        <v>164</v>
      </c>
      <c r="B31502" t="s">
        <v>165</v>
      </c>
      <c r="C31502" t="s">
        <v>166</v>
      </c>
      <c r="D31502" s="1">
        <v>45688</v>
      </c>
      <c r="E31502" s="2">
        <v>20</v>
      </c>
      <c r="F31502" t="s">
        <v>168</v>
      </c>
      <c r="G31502" t="s">
        <v>3613</v>
      </c>
    </row>
    <row r="31503" spans="1:7" x14ac:dyDescent="0.25">
      <c r="A31503" t="s">
        <v>164</v>
      </c>
      <c r="B31503" t="s">
        <v>165</v>
      </c>
      <c r="C31503" t="s">
        <v>166</v>
      </c>
      <c r="D31503" s="1">
        <v>45688</v>
      </c>
      <c r="E31503" s="2">
        <v>20</v>
      </c>
      <c r="F31503" t="s">
        <v>167</v>
      </c>
      <c r="G31503" t="s">
        <v>97</v>
      </c>
    </row>
    <row r="31504" spans="1:7" x14ac:dyDescent="0.25">
      <c r="A31504" t="s">
        <v>164</v>
      </c>
      <c r="B31504" t="s">
        <v>165</v>
      </c>
      <c r="C31504" t="s">
        <v>166</v>
      </c>
      <c r="D31504" s="1">
        <v>45688</v>
      </c>
      <c r="E31504" s="2">
        <v>20</v>
      </c>
      <c r="F31504" t="s">
        <v>168</v>
      </c>
      <c r="G31504" t="s">
        <v>97</v>
      </c>
    </row>
    <row r="31505" spans="1:7" x14ac:dyDescent="0.25">
      <c r="A31505" t="s">
        <v>1541</v>
      </c>
      <c r="B31505" t="s">
        <v>1542</v>
      </c>
      <c r="C31505" t="s">
        <v>1543</v>
      </c>
      <c r="D31505" s="1">
        <v>45688</v>
      </c>
      <c r="E31505" s="2">
        <v>20</v>
      </c>
      <c r="F31505" t="s">
        <v>1544</v>
      </c>
      <c r="G31505" t="s">
        <v>114</v>
      </c>
    </row>
    <row r="31506" spans="1:7" x14ac:dyDescent="0.25">
      <c r="A31506" t="s">
        <v>1541</v>
      </c>
      <c r="B31506" t="s">
        <v>1542</v>
      </c>
      <c r="C31506" t="s">
        <v>1543</v>
      </c>
      <c r="D31506" s="1">
        <v>45688</v>
      </c>
      <c r="E31506" s="2">
        <v>20</v>
      </c>
      <c r="F31506" t="s">
        <v>1545</v>
      </c>
      <c r="G31506" t="s">
        <v>114</v>
      </c>
    </row>
    <row r="31507" spans="1:7" x14ac:dyDescent="0.25">
      <c r="A31507" t="s">
        <v>3800</v>
      </c>
      <c r="B31507" t="s">
        <v>1430</v>
      </c>
      <c r="C31507" t="s">
        <v>3801</v>
      </c>
      <c r="D31507" s="1">
        <v>45688</v>
      </c>
      <c r="E31507" s="2">
        <v>10</v>
      </c>
      <c r="F31507" t="s">
        <v>3802</v>
      </c>
      <c r="G31507" t="s">
        <v>2700</v>
      </c>
    </row>
    <row r="31508" spans="1:7" x14ac:dyDescent="0.25">
      <c r="A31508" t="s">
        <v>3800</v>
      </c>
      <c r="B31508" t="s">
        <v>1430</v>
      </c>
      <c r="C31508" t="s">
        <v>3801</v>
      </c>
      <c r="D31508" s="1">
        <v>45688</v>
      </c>
      <c r="E31508" s="2">
        <v>10</v>
      </c>
      <c r="F31508" t="s">
        <v>3802</v>
      </c>
      <c r="G31508" t="s">
        <v>1245</v>
      </c>
    </row>
    <row r="31509" spans="1:7" x14ac:dyDescent="0.25">
      <c r="A31509" t="s">
        <v>4621</v>
      </c>
      <c r="B31509" t="s">
        <v>4622</v>
      </c>
      <c r="C31509" t="s">
        <v>4623</v>
      </c>
      <c r="D31509" s="1">
        <v>45688</v>
      </c>
      <c r="E31509" s="2">
        <v>250</v>
      </c>
      <c r="F31509" t="s">
        <v>4624</v>
      </c>
      <c r="G31509" t="s">
        <v>6332</v>
      </c>
    </row>
    <row r="31510" spans="1:7" x14ac:dyDescent="0.25">
      <c r="A31510" t="s">
        <v>2758</v>
      </c>
      <c r="B31510" t="s">
        <v>2759</v>
      </c>
      <c r="C31510" t="s">
        <v>2760</v>
      </c>
      <c r="D31510" s="1">
        <v>45688</v>
      </c>
      <c r="E31510" s="2">
        <v>15</v>
      </c>
      <c r="F31510" t="s">
        <v>2761</v>
      </c>
      <c r="G31510" t="s">
        <v>3282</v>
      </c>
    </row>
    <row r="31511" spans="1:7" x14ac:dyDescent="0.25">
      <c r="A31511" t="s">
        <v>155</v>
      </c>
      <c r="B31511" t="s">
        <v>156</v>
      </c>
      <c r="C31511" t="s">
        <v>157</v>
      </c>
      <c r="D31511" s="1">
        <v>45688</v>
      </c>
      <c r="E31511" s="2">
        <v>20</v>
      </c>
      <c r="F31511" t="s">
        <v>158</v>
      </c>
      <c r="G31511" t="s">
        <v>5789</v>
      </c>
    </row>
    <row r="31512" spans="1:7" x14ac:dyDescent="0.25">
      <c r="A31512" t="s">
        <v>155</v>
      </c>
      <c r="B31512" t="s">
        <v>156</v>
      </c>
      <c r="C31512" t="s">
        <v>157</v>
      </c>
      <c r="D31512" s="1">
        <v>45688</v>
      </c>
      <c r="E31512" s="2">
        <v>20</v>
      </c>
      <c r="F31512" t="s">
        <v>158</v>
      </c>
      <c r="G31512" t="s">
        <v>5789</v>
      </c>
    </row>
    <row r="31513" spans="1:7" x14ac:dyDescent="0.25">
      <c r="A31513" t="s">
        <v>3247</v>
      </c>
      <c r="B31513" t="s">
        <v>3248</v>
      </c>
      <c r="C31513" t="s">
        <v>3249</v>
      </c>
      <c r="D31513" s="1">
        <v>45688</v>
      </c>
      <c r="E31513" s="2">
        <v>10</v>
      </c>
      <c r="F31513" t="s">
        <v>3250</v>
      </c>
      <c r="G31513" t="s">
        <v>3649</v>
      </c>
    </row>
    <row r="31514" spans="1:7" x14ac:dyDescent="0.25">
      <c r="A31514" t="s">
        <v>2245</v>
      </c>
      <c r="B31514" t="s">
        <v>2246</v>
      </c>
      <c r="C31514" t="s">
        <v>2247</v>
      </c>
      <c r="D31514" s="1">
        <v>45688</v>
      </c>
      <c r="E31514" s="2">
        <v>10</v>
      </c>
      <c r="F31514" t="s">
        <v>2248</v>
      </c>
      <c r="G31514" t="s">
        <v>6257</v>
      </c>
    </row>
    <row r="31515" spans="1:7" x14ac:dyDescent="0.25">
      <c r="A31515" t="s">
        <v>2245</v>
      </c>
      <c r="B31515" t="s">
        <v>2246</v>
      </c>
      <c r="C31515" t="s">
        <v>2247</v>
      </c>
      <c r="D31515" s="1">
        <v>45688</v>
      </c>
      <c r="E31515" s="2">
        <v>10</v>
      </c>
      <c r="F31515" t="s">
        <v>2249</v>
      </c>
      <c r="G31515" t="s">
        <v>6257</v>
      </c>
    </row>
    <row r="31516" spans="1:7" x14ac:dyDescent="0.25">
      <c r="A31516" t="s">
        <v>2272</v>
      </c>
      <c r="B31516" t="s">
        <v>2273</v>
      </c>
      <c r="C31516" t="s">
        <v>2274</v>
      </c>
      <c r="D31516" s="1">
        <v>45688</v>
      </c>
      <c r="E31516" s="2">
        <v>350</v>
      </c>
      <c r="F31516" t="s">
        <v>2275</v>
      </c>
      <c r="G31516" t="s">
        <v>2663</v>
      </c>
    </row>
    <row r="31517" spans="1:7" x14ac:dyDescent="0.25">
      <c r="A31517" t="s">
        <v>2272</v>
      </c>
      <c r="B31517" t="s">
        <v>2273</v>
      </c>
      <c r="C31517" t="s">
        <v>2274</v>
      </c>
      <c r="D31517" s="1">
        <v>45688</v>
      </c>
      <c r="E31517" s="2">
        <v>350</v>
      </c>
      <c r="F31517" t="s">
        <v>2276</v>
      </c>
      <c r="G31517" t="s">
        <v>2663</v>
      </c>
    </row>
    <row r="31518" spans="1:7" x14ac:dyDescent="0.25">
      <c r="A31518" t="s">
        <v>2272</v>
      </c>
      <c r="B31518" t="s">
        <v>2273</v>
      </c>
      <c r="C31518" t="s">
        <v>2274</v>
      </c>
      <c r="D31518" s="1">
        <v>45688</v>
      </c>
      <c r="E31518" s="2">
        <v>41.67</v>
      </c>
      <c r="F31518" t="s">
        <v>2275</v>
      </c>
      <c r="G31518" t="s">
        <v>3650</v>
      </c>
    </row>
    <row r="31519" spans="1:7" x14ac:dyDescent="0.25">
      <c r="A31519" t="s">
        <v>2272</v>
      </c>
      <c r="B31519" t="s">
        <v>2273</v>
      </c>
      <c r="C31519" t="s">
        <v>2274</v>
      </c>
      <c r="D31519" s="1">
        <v>45688</v>
      </c>
      <c r="E31519" s="2">
        <v>41.67</v>
      </c>
      <c r="F31519" t="s">
        <v>2276</v>
      </c>
      <c r="G31519" t="s">
        <v>3650</v>
      </c>
    </row>
    <row r="31520" spans="1:7" x14ac:dyDescent="0.25">
      <c r="A31520" t="s">
        <v>2272</v>
      </c>
      <c r="B31520" t="s">
        <v>2273</v>
      </c>
      <c r="C31520" t="s">
        <v>2274</v>
      </c>
      <c r="D31520" s="1">
        <v>45688</v>
      </c>
      <c r="E31520" s="2">
        <v>83.33</v>
      </c>
      <c r="F31520" t="s">
        <v>2275</v>
      </c>
      <c r="G31520" t="s">
        <v>2977</v>
      </c>
    </row>
    <row r="31521" spans="1:7" x14ac:dyDescent="0.25">
      <c r="A31521" t="s">
        <v>2272</v>
      </c>
      <c r="B31521" t="s">
        <v>2273</v>
      </c>
      <c r="C31521" t="s">
        <v>2274</v>
      </c>
      <c r="D31521" s="1">
        <v>45688</v>
      </c>
      <c r="E31521" s="2">
        <v>83.33</v>
      </c>
      <c r="F31521" t="s">
        <v>2276</v>
      </c>
      <c r="G31521" t="s">
        <v>2977</v>
      </c>
    </row>
    <row r="31522" spans="1:7" x14ac:dyDescent="0.25">
      <c r="A31522" t="s">
        <v>4053</v>
      </c>
      <c r="B31522" t="s">
        <v>580</v>
      </c>
      <c r="C31522" t="s">
        <v>4054</v>
      </c>
      <c r="D31522" s="1">
        <v>45688</v>
      </c>
      <c r="E31522" s="2">
        <v>15</v>
      </c>
      <c r="F31522" t="s">
        <v>4055</v>
      </c>
      <c r="G31522" t="s">
        <v>3282</v>
      </c>
    </row>
    <row r="31523" spans="1:7" x14ac:dyDescent="0.25">
      <c r="A31523" t="s">
        <v>4053</v>
      </c>
      <c r="B31523" t="s">
        <v>580</v>
      </c>
      <c r="C31523" t="s">
        <v>4054</v>
      </c>
      <c r="D31523" s="1">
        <v>45688</v>
      </c>
      <c r="E31523" s="2">
        <v>15</v>
      </c>
      <c r="F31523" t="s">
        <v>4055</v>
      </c>
      <c r="G31523" t="s">
        <v>3282</v>
      </c>
    </row>
    <row r="31524" spans="1:7" x14ac:dyDescent="0.25">
      <c r="A31524" t="s">
        <v>4053</v>
      </c>
      <c r="B31524" t="s">
        <v>580</v>
      </c>
      <c r="C31524" t="s">
        <v>4054</v>
      </c>
      <c r="D31524" s="1">
        <v>45688</v>
      </c>
      <c r="E31524" s="2">
        <v>15</v>
      </c>
      <c r="F31524" t="s">
        <v>4056</v>
      </c>
      <c r="G31524" t="s">
        <v>3282</v>
      </c>
    </row>
    <row r="31525" spans="1:7" x14ac:dyDescent="0.25">
      <c r="A31525" t="s">
        <v>2690</v>
      </c>
      <c r="B31525" t="s">
        <v>2691</v>
      </c>
      <c r="C31525" t="s">
        <v>2692</v>
      </c>
      <c r="D31525" s="1">
        <v>45688</v>
      </c>
      <c r="E31525" s="2">
        <v>50</v>
      </c>
      <c r="F31525" t="s">
        <v>2693</v>
      </c>
      <c r="G31525" t="s">
        <v>1715</v>
      </c>
    </row>
    <row r="31526" spans="1:7" x14ac:dyDescent="0.25">
      <c r="A31526" t="s">
        <v>2690</v>
      </c>
      <c r="B31526" t="s">
        <v>2691</v>
      </c>
      <c r="C31526" t="s">
        <v>2692</v>
      </c>
      <c r="D31526" s="1">
        <v>45688</v>
      </c>
      <c r="E31526" s="2">
        <v>50</v>
      </c>
      <c r="F31526" t="s">
        <v>2693</v>
      </c>
      <c r="G31526" t="s">
        <v>1725</v>
      </c>
    </row>
    <row r="31527" spans="1:7" x14ac:dyDescent="0.25">
      <c r="A31527" t="s">
        <v>636</v>
      </c>
      <c r="B31527" t="s">
        <v>637</v>
      </c>
      <c r="C31527" t="s">
        <v>638</v>
      </c>
      <c r="D31527" s="1">
        <v>45688</v>
      </c>
      <c r="E31527" s="2">
        <v>10</v>
      </c>
      <c r="F31527" t="s">
        <v>639</v>
      </c>
      <c r="G31527" t="s">
        <v>471</v>
      </c>
    </row>
    <row r="31528" spans="1:7" x14ac:dyDescent="0.25">
      <c r="A31528" t="s">
        <v>636</v>
      </c>
      <c r="B31528" t="s">
        <v>637</v>
      </c>
      <c r="C31528" t="s">
        <v>638</v>
      </c>
      <c r="D31528" s="1">
        <v>45688</v>
      </c>
      <c r="E31528" s="2">
        <v>10</v>
      </c>
      <c r="F31528" t="s">
        <v>639</v>
      </c>
      <c r="G31528" t="s">
        <v>1695</v>
      </c>
    </row>
    <row r="31529" spans="1:7" x14ac:dyDescent="0.25">
      <c r="A31529" t="s">
        <v>2000</v>
      </c>
      <c r="B31529" t="s">
        <v>2001</v>
      </c>
      <c r="C31529" t="s">
        <v>2002</v>
      </c>
      <c r="D31529" s="1">
        <v>45688</v>
      </c>
      <c r="E31529" s="2">
        <v>100</v>
      </c>
      <c r="F31529" t="s">
        <v>2003</v>
      </c>
      <c r="G31529" t="s">
        <v>2681</v>
      </c>
    </row>
    <row r="31530" spans="1:7" x14ac:dyDescent="0.25">
      <c r="A31530" t="s">
        <v>2000</v>
      </c>
      <c r="B31530" t="s">
        <v>2001</v>
      </c>
      <c r="C31530" t="s">
        <v>2002</v>
      </c>
      <c r="D31530" s="1">
        <v>45688</v>
      </c>
      <c r="E31530" s="2">
        <v>100</v>
      </c>
      <c r="F31530" t="s">
        <v>2004</v>
      </c>
      <c r="G31530" t="s">
        <v>2681</v>
      </c>
    </row>
    <row r="31531" spans="1:7" x14ac:dyDescent="0.25">
      <c r="A31531" t="s">
        <v>2153</v>
      </c>
      <c r="B31531" t="s">
        <v>614</v>
      </c>
      <c r="C31531" t="s">
        <v>1310</v>
      </c>
      <c r="D31531" s="1">
        <v>45688</v>
      </c>
      <c r="E31531" s="2">
        <v>10</v>
      </c>
      <c r="F31531" t="s">
        <v>2154</v>
      </c>
      <c r="G31531" t="s">
        <v>1245</v>
      </c>
    </row>
    <row r="31532" spans="1:7" x14ac:dyDescent="0.25">
      <c r="A31532" t="s">
        <v>529</v>
      </c>
      <c r="B31532" t="s">
        <v>290</v>
      </c>
      <c r="C31532" t="s">
        <v>530</v>
      </c>
      <c r="D31532" s="1">
        <v>45688</v>
      </c>
      <c r="E31532" s="2">
        <v>25</v>
      </c>
      <c r="F31532" t="s">
        <v>531</v>
      </c>
      <c r="G31532" t="s">
        <v>3282</v>
      </c>
    </row>
    <row r="31533" spans="1:7" x14ac:dyDescent="0.25">
      <c r="A31533" t="s">
        <v>1590</v>
      </c>
      <c r="B31533" t="s">
        <v>1591</v>
      </c>
      <c r="C31533" t="s">
        <v>1592</v>
      </c>
      <c r="D31533" s="1">
        <v>45688</v>
      </c>
      <c r="E31533" s="2">
        <v>5</v>
      </c>
      <c r="F31533" t="s">
        <v>1593</v>
      </c>
      <c r="G31533" t="s">
        <v>1245</v>
      </c>
    </row>
    <row r="31534" spans="1:7" x14ac:dyDescent="0.25">
      <c r="A31534" t="s">
        <v>3689</v>
      </c>
      <c r="B31534" t="s">
        <v>3690</v>
      </c>
      <c r="C31534" t="s">
        <v>3691</v>
      </c>
      <c r="D31534" s="1">
        <v>45688</v>
      </c>
      <c r="E31534" s="2">
        <v>34.96</v>
      </c>
      <c r="F31534" t="s">
        <v>3692</v>
      </c>
      <c r="G31534" t="s">
        <v>97</v>
      </c>
    </row>
    <row r="31535" spans="1:7" x14ac:dyDescent="0.25">
      <c r="A31535" t="s">
        <v>2742</v>
      </c>
      <c r="B31535" t="s">
        <v>2743</v>
      </c>
      <c r="C31535" t="s">
        <v>2744</v>
      </c>
      <c r="D31535" s="1">
        <v>45688</v>
      </c>
      <c r="E31535" s="2">
        <v>150</v>
      </c>
      <c r="F31535" t="s">
        <v>2745</v>
      </c>
      <c r="G31535" t="s">
        <v>2746</v>
      </c>
    </row>
    <row r="31536" spans="1:7" x14ac:dyDescent="0.25">
      <c r="A31536" t="s">
        <v>2742</v>
      </c>
      <c r="B31536" t="s">
        <v>2743</v>
      </c>
      <c r="C31536" t="s">
        <v>2744</v>
      </c>
      <c r="D31536" s="1">
        <v>45688</v>
      </c>
      <c r="E31536" s="2">
        <v>150</v>
      </c>
      <c r="F31536" t="s">
        <v>2747</v>
      </c>
      <c r="G31536" t="s">
        <v>2746</v>
      </c>
    </row>
    <row r="31537" spans="1:7" x14ac:dyDescent="0.25">
      <c r="A31537" t="s">
        <v>3686</v>
      </c>
      <c r="B31537" t="s">
        <v>764</v>
      </c>
      <c r="C31537" t="s">
        <v>3687</v>
      </c>
      <c r="D31537" s="1">
        <v>45688</v>
      </c>
      <c r="E31537" s="2">
        <v>5</v>
      </c>
      <c r="F31537" t="s">
        <v>3688</v>
      </c>
      <c r="G31537" t="s">
        <v>1245</v>
      </c>
    </row>
    <row r="31538" spans="1:7" x14ac:dyDescent="0.25">
      <c r="A31538" t="s">
        <v>3686</v>
      </c>
      <c r="B31538" t="s">
        <v>764</v>
      </c>
      <c r="C31538" t="s">
        <v>3687</v>
      </c>
      <c r="D31538" s="1">
        <v>45688</v>
      </c>
      <c r="E31538" s="2">
        <v>5</v>
      </c>
      <c r="F31538" t="s">
        <v>3688</v>
      </c>
      <c r="G31538" t="s">
        <v>97</v>
      </c>
    </row>
    <row r="31539" spans="1:7" x14ac:dyDescent="0.25">
      <c r="A31539" t="s">
        <v>312</v>
      </c>
      <c r="B31539" t="s">
        <v>248</v>
      </c>
      <c r="C31539" t="s">
        <v>313</v>
      </c>
      <c r="D31539" s="1">
        <v>45688</v>
      </c>
      <c r="E31539" s="2">
        <v>50</v>
      </c>
      <c r="F31539" t="s">
        <v>314</v>
      </c>
      <c r="G31539" t="s">
        <v>315</v>
      </c>
    </row>
    <row r="31540" spans="1:7" x14ac:dyDescent="0.25">
      <c r="A31540" t="s">
        <v>322</v>
      </c>
      <c r="B31540" t="s">
        <v>323</v>
      </c>
      <c r="C31540" t="s">
        <v>324</v>
      </c>
      <c r="D31540" s="1">
        <v>45688</v>
      </c>
      <c r="E31540" s="2">
        <v>63</v>
      </c>
      <c r="F31540" t="s">
        <v>325</v>
      </c>
      <c r="G31540" t="s">
        <v>326</v>
      </c>
    </row>
    <row r="31541" spans="1:7" x14ac:dyDescent="0.25">
      <c r="A31541" t="s">
        <v>322</v>
      </c>
      <c r="B31541" t="s">
        <v>323</v>
      </c>
      <c r="C31541" t="s">
        <v>324</v>
      </c>
      <c r="D31541" s="1">
        <v>45688</v>
      </c>
      <c r="E31541" s="2">
        <v>63</v>
      </c>
      <c r="F31541" t="s">
        <v>327</v>
      </c>
      <c r="G31541" t="s">
        <v>326</v>
      </c>
    </row>
    <row r="31542" spans="1:7" x14ac:dyDescent="0.25">
      <c r="A31542" t="s">
        <v>1803</v>
      </c>
      <c r="B31542" t="s">
        <v>1804</v>
      </c>
      <c r="C31542" t="s">
        <v>1805</v>
      </c>
      <c r="D31542" s="1">
        <v>45688</v>
      </c>
      <c r="E31542" s="2">
        <v>25</v>
      </c>
      <c r="F31542" t="s">
        <v>1806</v>
      </c>
      <c r="G31542" t="s">
        <v>271</v>
      </c>
    </row>
    <row r="31543" spans="1:7" x14ac:dyDescent="0.25">
      <c r="A31543" t="s">
        <v>1803</v>
      </c>
      <c r="B31543" t="s">
        <v>1804</v>
      </c>
      <c r="C31543" t="s">
        <v>1805</v>
      </c>
      <c r="D31543" s="1">
        <v>45688</v>
      </c>
      <c r="E31543" s="2">
        <v>25</v>
      </c>
      <c r="F31543" t="s">
        <v>1806</v>
      </c>
      <c r="G31543" t="s">
        <v>5422</v>
      </c>
    </row>
    <row r="31544" spans="1:7" x14ac:dyDescent="0.25">
      <c r="A31544" t="s">
        <v>4440</v>
      </c>
      <c r="B31544" t="s">
        <v>4441</v>
      </c>
      <c r="C31544" t="s">
        <v>2822</v>
      </c>
      <c r="D31544" s="1">
        <v>45688</v>
      </c>
      <c r="E31544" s="2">
        <v>1000</v>
      </c>
      <c r="F31544" t="s">
        <v>4442</v>
      </c>
      <c r="G31544" t="s">
        <v>6747</v>
      </c>
    </row>
    <row r="31545" spans="1:7" x14ac:dyDescent="0.25">
      <c r="A31545" t="s">
        <v>4440</v>
      </c>
      <c r="B31545" t="s">
        <v>4441</v>
      </c>
      <c r="C31545" t="s">
        <v>2822</v>
      </c>
      <c r="D31545" s="1">
        <v>45688</v>
      </c>
      <c r="E31545" s="2">
        <v>1000</v>
      </c>
      <c r="F31545" t="s">
        <v>4444</v>
      </c>
      <c r="G31545" t="s">
        <v>6747</v>
      </c>
    </row>
    <row r="31546" spans="1:7" x14ac:dyDescent="0.25">
      <c r="A31546">
        <v>1535</v>
      </c>
      <c r="B31546" t="s">
        <v>7156</v>
      </c>
      <c r="C31546" t="s">
        <v>4682</v>
      </c>
      <c r="D31546" s="1">
        <v>45688</v>
      </c>
      <c r="E31546" s="2">
        <v>150</v>
      </c>
      <c r="F31546" t="s">
        <v>7157</v>
      </c>
      <c r="G31546" t="s">
        <v>6331</v>
      </c>
    </row>
    <row r="31547" spans="1:7" x14ac:dyDescent="0.25">
      <c r="A31547">
        <v>1247</v>
      </c>
      <c r="B31547" t="s">
        <v>6836</v>
      </c>
      <c r="C31547" t="s">
        <v>6837</v>
      </c>
      <c r="D31547" s="1">
        <v>45688</v>
      </c>
      <c r="E31547" s="2">
        <v>5</v>
      </c>
      <c r="F31547" t="s">
        <v>6838</v>
      </c>
      <c r="G31547" t="s">
        <v>5789</v>
      </c>
    </row>
    <row r="31548" spans="1:7" x14ac:dyDescent="0.25">
      <c r="A31548">
        <v>383</v>
      </c>
      <c r="B31548" t="s">
        <v>5772</v>
      </c>
      <c r="C31548" t="s">
        <v>5876</v>
      </c>
      <c r="D31548" s="1">
        <v>45688</v>
      </c>
      <c r="E31548" s="2">
        <v>50</v>
      </c>
      <c r="F31548" t="s">
        <v>5877</v>
      </c>
      <c r="G31548" t="s">
        <v>6428</v>
      </c>
    </row>
    <row r="31549" spans="1:7" x14ac:dyDescent="0.25">
      <c r="A31549">
        <v>276</v>
      </c>
      <c r="B31549" t="s">
        <v>5802</v>
      </c>
      <c r="C31549" t="s">
        <v>5803</v>
      </c>
      <c r="D31549" s="1">
        <v>45688</v>
      </c>
      <c r="E31549" s="2">
        <v>5</v>
      </c>
      <c r="G31549" t="s">
        <v>5789</v>
      </c>
    </row>
    <row r="31550" spans="1:7" x14ac:dyDescent="0.25">
      <c r="A31550">
        <v>278</v>
      </c>
      <c r="B31550" t="s">
        <v>2822</v>
      </c>
      <c r="C31550" t="s">
        <v>779</v>
      </c>
      <c r="D31550" s="1">
        <v>45688</v>
      </c>
      <c r="E31550" s="2">
        <v>5</v>
      </c>
      <c r="F31550" t="s">
        <v>5801</v>
      </c>
      <c r="G31550" t="s">
        <v>5789</v>
      </c>
    </row>
    <row r="31551" spans="1:7" x14ac:dyDescent="0.25">
      <c r="A31551">
        <v>851</v>
      </c>
      <c r="B31551" t="s">
        <v>6504</v>
      </c>
      <c r="C31551" t="s">
        <v>6505</v>
      </c>
      <c r="D31551" s="1">
        <v>45688</v>
      </c>
      <c r="E31551" s="2">
        <v>42</v>
      </c>
      <c r="F31551" t="s">
        <v>6506</v>
      </c>
      <c r="G31551" t="s">
        <v>6507</v>
      </c>
    </row>
    <row r="31552" spans="1:7" x14ac:dyDescent="0.25">
      <c r="A31552">
        <v>205</v>
      </c>
      <c r="B31552" t="s">
        <v>5662</v>
      </c>
      <c r="C31552" t="s">
        <v>5663</v>
      </c>
      <c r="D31552" s="1">
        <v>45688</v>
      </c>
      <c r="E31552" s="2">
        <v>84</v>
      </c>
      <c r="F31552" t="s">
        <v>5664</v>
      </c>
      <c r="G31552" t="s">
        <v>6858</v>
      </c>
    </row>
    <row r="31553" spans="1:7" x14ac:dyDescent="0.25">
      <c r="A31553">
        <v>205</v>
      </c>
      <c r="B31553" t="s">
        <v>5662</v>
      </c>
      <c r="C31553" t="s">
        <v>5663</v>
      </c>
      <c r="D31553" s="1">
        <v>45688</v>
      </c>
      <c r="E31553" s="2">
        <v>84</v>
      </c>
      <c r="F31553" t="s">
        <v>5665</v>
      </c>
      <c r="G31553" t="s">
        <v>6858</v>
      </c>
    </row>
    <row r="31554" spans="1:7" x14ac:dyDescent="0.25">
      <c r="A31554">
        <v>68</v>
      </c>
      <c r="B31554" t="s">
        <v>5551</v>
      </c>
      <c r="C31554" t="s">
        <v>5552</v>
      </c>
      <c r="D31554" s="1">
        <v>45688</v>
      </c>
      <c r="E31554" s="2">
        <v>50</v>
      </c>
      <c r="F31554" t="s">
        <v>5553</v>
      </c>
      <c r="G31554" t="s">
        <v>7116</v>
      </c>
    </row>
    <row r="31555" spans="1:7" x14ac:dyDescent="0.25">
      <c r="A31555">
        <v>45</v>
      </c>
      <c r="B31555" t="s">
        <v>1578</v>
      </c>
      <c r="C31555" t="s">
        <v>3033</v>
      </c>
      <c r="D31555" s="1">
        <v>45688</v>
      </c>
      <c r="E31555" s="2">
        <v>84</v>
      </c>
      <c r="F31555" t="s">
        <v>5518</v>
      </c>
      <c r="G31555" t="s">
        <v>2977</v>
      </c>
    </row>
    <row r="31556" spans="1:7" x14ac:dyDescent="0.25">
      <c r="A31556">
        <v>127</v>
      </c>
      <c r="B31556" t="s">
        <v>5609</v>
      </c>
      <c r="C31556" t="s">
        <v>1795</v>
      </c>
      <c r="D31556" s="1">
        <v>45689</v>
      </c>
      <c r="E31556" s="2">
        <v>84</v>
      </c>
      <c r="F31556" t="s">
        <v>5610</v>
      </c>
      <c r="G31556" t="s">
        <v>6387</v>
      </c>
    </row>
    <row r="31557" spans="1:7" x14ac:dyDescent="0.25">
      <c r="A31557">
        <v>847</v>
      </c>
      <c r="B31557" t="s">
        <v>6319</v>
      </c>
      <c r="C31557" t="s">
        <v>6320</v>
      </c>
      <c r="D31557" s="1">
        <v>45689</v>
      </c>
      <c r="E31557" s="2">
        <v>25</v>
      </c>
      <c r="F31557" t="s">
        <v>6321</v>
      </c>
      <c r="G31557" t="s">
        <v>2663</v>
      </c>
    </row>
    <row r="31558" spans="1:7" x14ac:dyDescent="0.25">
      <c r="A31558">
        <v>341</v>
      </c>
      <c r="B31558" t="s">
        <v>5819</v>
      </c>
      <c r="C31558" t="s">
        <v>5820</v>
      </c>
      <c r="D31558" s="1">
        <v>45689</v>
      </c>
      <c r="E31558" s="2">
        <v>50</v>
      </c>
      <c r="F31558" t="s">
        <v>5821</v>
      </c>
      <c r="G31558" t="s">
        <v>5638</v>
      </c>
    </row>
    <row r="31559" spans="1:7" x14ac:dyDescent="0.25">
      <c r="A31559">
        <v>1524</v>
      </c>
      <c r="B31559" t="s">
        <v>1918</v>
      </c>
      <c r="C31559" t="s">
        <v>5771</v>
      </c>
      <c r="D31559" s="1">
        <v>45689</v>
      </c>
      <c r="E31559" s="2">
        <v>500</v>
      </c>
      <c r="F31559" t="s">
        <v>7185</v>
      </c>
      <c r="G31559" t="s">
        <v>67</v>
      </c>
    </row>
    <row r="31560" spans="1:7" x14ac:dyDescent="0.25">
      <c r="A31560" t="s">
        <v>4525</v>
      </c>
      <c r="B31560" t="s">
        <v>4526</v>
      </c>
      <c r="C31560" t="s">
        <v>3574</v>
      </c>
      <c r="D31560" s="1">
        <v>45689</v>
      </c>
      <c r="E31560" s="2">
        <v>25</v>
      </c>
      <c r="F31560" t="s">
        <v>4527</v>
      </c>
      <c r="G31560" t="s">
        <v>97</v>
      </c>
    </row>
    <row r="31561" spans="1:7" x14ac:dyDescent="0.25">
      <c r="A31561" t="s">
        <v>2714</v>
      </c>
      <c r="B31561" t="s">
        <v>2715</v>
      </c>
      <c r="C31561" t="s">
        <v>488</v>
      </c>
      <c r="D31561" s="1">
        <v>45689</v>
      </c>
      <c r="E31561" s="2">
        <v>84</v>
      </c>
      <c r="F31561" t="s">
        <v>2716</v>
      </c>
      <c r="G31561" t="s">
        <v>2977</v>
      </c>
    </row>
    <row r="31562" spans="1:7" x14ac:dyDescent="0.25">
      <c r="A31562">
        <v>1189</v>
      </c>
      <c r="B31562" t="s">
        <v>6732</v>
      </c>
      <c r="D31562" s="1">
        <v>45690</v>
      </c>
      <c r="E31562" s="2">
        <v>700</v>
      </c>
      <c r="F31562" t="s">
        <v>6733</v>
      </c>
      <c r="G31562" t="s">
        <v>6268</v>
      </c>
    </row>
    <row r="31563" spans="1:7" x14ac:dyDescent="0.25">
      <c r="A31563">
        <v>1554</v>
      </c>
      <c r="B31563" t="s">
        <v>5740</v>
      </c>
      <c r="C31563" t="s">
        <v>1494</v>
      </c>
      <c r="D31563" s="1">
        <v>45691</v>
      </c>
      <c r="E31563" s="2">
        <v>100</v>
      </c>
      <c r="F31563" t="s">
        <v>7186</v>
      </c>
      <c r="G31563" t="s">
        <v>6331</v>
      </c>
    </row>
    <row r="31564" spans="1:7" x14ac:dyDescent="0.25">
      <c r="A31564" t="s">
        <v>482</v>
      </c>
      <c r="B31564" t="s">
        <v>483</v>
      </c>
      <c r="C31564" t="s">
        <v>484</v>
      </c>
      <c r="D31564" s="1">
        <v>45691</v>
      </c>
      <c r="E31564" s="2">
        <v>41.67</v>
      </c>
      <c r="F31564" t="s">
        <v>485</v>
      </c>
      <c r="G31564" t="s">
        <v>1240</v>
      </c>
    </row>
    <row r="31565" spans="1:7" x14ac:dyDescent="0.25">
      <c r="A31565" t="s">
        <v>482</v>
      </c>
      <c r="B31565" t="s">
        <v>483</v>
      </c>
      <c r="C31565" t="s">
        <v>484</v>
      </c>
      <c r="D31565" s="1">
        <v>45691</v>
      </c>
      <c r="E31565" s="2">
        <v>83.33</v>
      </c>
      <c r="F31565" t="s">
        <v>485</v>
      </c>
      <c r="G31565" t="s">
        <v>2977</v>
      </c>
    </row>
    <row r="31566" spans="1:7" x14ac:dyDescent="0.25">
      <c r="A31566" t="s">
        <v>5256</v>
      </c>
      <c r="B31566" t="s">
        <v>5257</v>
      </c>
      <c r="C31566" t="s">
        <v>5232</v>
      </c>
      <c r="D31566" s="1">
        <v>45692</v>
      </c>
      <c r="E31566" s="2">
        <v>250</v>
      </c>
      <c r="F31566" t="s">
        <v>5233</v>
      </c>
      <c r="G31566" t="s">
        <v>5857</v>
      </c>
    </row>
    <row r="31567" spans="1:7" x14ac:dyDescent="0.25">
      <c r="A31567">
        <v>1555</v>
      </c>
      <c r="B31567" t="s">
        <v>7187</v>
      </c>
      <c r="C31567" t="s">
        <v>7188</v>
      </c>
      <c r="D31567" s="1">
        <v>45692</v>
      </c>
      <c r="E31567" s="2">
        <v>100</v>
      </c>
      <c r="F31567" t="s">
        <v>7189</v>
      </c>
      <c r="G31567" t="s">
        <v>6331</v>
      </c>
    </row>
    <row r="31568" spans="1:7" x14ac:dyDescent="0.25">
      <c r="A31568">
        <v>1189</v>
      </c>
      <c r="B31568" t="s">
        <v>6732</v>
      </c>
      <c r="D31568" s="1">
        <v>45692</v>
      </c>
      <c r="E31568" s="2">
        <v>300</v>
      </c>
      <c r="F31568" t="s">
        <v>6733</v>
      </c>
      <c r="G31568" t="s">
        <v>6268</v>
      </c>
    </row>
    <row r="31569" spans="1:7" x14ac:dyDescent="0.25">
      <c r="A31569" t="s">
        <v>7</v>
      </c>
      <c r="B31569" t="s">
        <v>8</v>
      </c>
      <c r="D31569" s="1">
        <v>45692</v>
      </c>
      <c r="E31569" s="2">
        <v>350</v>
      </c>
      <c r="G31569" t="s">
        <v>9</v>
      </c>
    </row>
    <row r="31570" spans="1:7" x14ac:dyDescent="0.25">
      <c r="A31570" t="s">
        <v>1647</v>
      </c>
      <c r="B31570" t="s">
        <v>1648</v>
      </c>
      <c r="D31570" s="1">
        <v>45693</v>
      </c>
      <c r="E31570" s="2">
        <v>2000</v>
      </c>
      <c r="G31570" t="s">
        <v>507</v>
      </c>
    </row>
    <row r="31571" spans="1:7" x14ac:dyDescent="0.25">
      <c r="A31571" t="s">
        <v>2233</v>
      </c>
      <c r="B31571" t="s">
        <v>2234</v>
      </c>
      <c r="D31571" s="1">
        <v>45693</v>
      </c>
      <c r="E31571" s="2">
        <v>150</v>
      </c>
      <c r="F31571" t="s">
        <v>2235</v>
      </c>
      <c r="G31571" t="s">
        <v>6331</v>
      </c>
    </row>
    <row r="31572" spans="1:7" x14ac:dyDescent="0.25">
      <c r="A31572" t="s">
        <v>4996</v>
      </c>
      <c r="B31572" t="s">
        <v>4997</v>
      </c>
      <c r="D31572" s="1">
        <v>45693</v>
      </c>
      <c r="E31572" s="2">
        <v>1000</v>
      </c>
      <c r="F31572" t="s">
        <v>4998</v>
      </c>
      <c r="G31572" t="s">
        <v>2977</v>
      </c>
    </row>
    <row r="31573" spans="1:7" x14ac:dyDescent="0.25">
      <c r="A31573">
        <v>1047</v>
      </c>
      <c r="B31573" t="s">
        <v>6539</v>
      </c>
      <c r="D31573" s="1">
        <v>45693</v>
      </c>
      <c r="E31573" s="2">
        <v>15000</v>
      </c>
      <c r="G31573" t="s">
        <v>276</v>
      </c>
    </row>
    <row r="31574" spans="1:7" x14ac:dyDescent="0.25">
      <c r="A31574">
        <v>1596</v>
      </c>
      <c r="B31574" t="s">
        <v>7190</v>
      </c>
      <c r="D31574" s="1">
        <v>45693</v>
      </c>
      <c r="E31574" s="2">
        <v>6595.24</v>
      </c>
      <c r="G31574" t="s">
        <v>7191</v>
      </c>
    </row>
    <row r="31575" spans="1:7" x14ac:dyDescent="0.25">
      <c r="A31575">
        <v>1557</v>
      </c>
      <c r="B31575" t="s">
        <v>5709</v>
      </c>
      <c r="C31575" t="s">
        <v>7192</v>
      </c>
      <c r="D31575" s="1">
        <v>45694</v>
      </c>
      <c r="E31575" s="2">
        <v>175</v>
      </c>
      <c r="F31575" t="s">
        <v>7193</v>
      </c>
      <c r="G31575" t="s">
        <v>6331</v>
      </c>
    </row>
    <row r="31576" spans="1:7" x14ac:dyDescent="0.25">
      <c r="A31576">
        <v>1558</v>
      </c>
      <c r="B31576" t="s">
        <v>1309</v>
      </c>
      <c r="C31576" t="s">
        <v>5914</v>
      </c>
      <c r="D31576" s="1">
        <v>45694</v>
      </c>
      <c r="E31576" s="2">
        <v>40</v>
      </c>
      <c r="F31576" t="s">
        <v>7154</v>
      </c>
      <c r="G31576" t="s">
        <v>6331</v>
      </c>
    </row>
    <row r="31577" spans="1:7" x14ac:dyDescent="0.25">
      <c r="A31577">
        <v>1559</v>
      </c>
      <c r="B31577" t="s">
        <v>7194</v>
      </c>
      <c r="C31577" t="s">
        <v>7195</v>
      </c>
      <c r="D31577" s="1">
        <v>45695</v>
      </c>
      <c r="E31577" s="2">
        <v>25</v>
      </c>
      <c r="F31577" t="s">
        <v>7196</v>
      </c>
      <c r="G31577" t="s">
        <v>6331</v>
      </c>
    </row>
    <row r="31578" spans="1:7" x14ac:dyDescent="0.25">
      <c r="A31578">
        <v>1560</v>
      </c>
      <c r="B31578" t="s">
        <v>7197</v>
      </c>
      <c r="C31578" t="s">
        <v>7198</v>
      </c>
      <c r="D31578" s="1">
        <v>45695</v>
      </c>
      <c r="E31578" s="2">
        <v>50</v>
      </c>
      <c r="F31578" t="s">
        <v>7199</v>
      </c>
      <c r="G31578" t="s">
        <v>6331</v>
      </c>
    </row>
    <row r="31579" spans="1:7" x14ac:dyDescent="0.25">
      <c r="A31579">
        <v>1561</v>
      </c>
      <c r="B31579" t="s">
        <v>6117</v>
      </c>
      <c r="C31579" t="s">
        <v>7200</v>
      </c>
      <c r="D31579" s="1">
        <v>45695</v>
      </c>
      <c r="E31579" s="2">
        <v>175</v>
      </c>
      <c r="F31579" t="s">
        <v>7201</v>
      </c>
      <c r="G31579" t="s">
        <v>6331</v>
      </c>
    </row>
    <row r="31580" spans="1:7" x14ac:dyDescent="0.25">
      <c r="A31580">
        <v>771</v>
      </c>
      <c r="B31580" t="s">
        <v>6168</v>
      </c>
      <c r="C31580" t="s">
        <v>6169</v>
      </c>
      <c r="D31580" s="1">
        <v>45695</v>
      </c>
      <c r="E31580" s="2">
        <v>200</v>
      </c>
      <c r="F31580" t="s">
        <v>6170</v>
      </c>
      <c r="G31580" t="s">
        <v>6331</v>
      </c>
    </row>
    <row r="31581" spans="1:7" x14ac:dyDescent="0.25">
      <c r="A31581" t="s">
        <v>2397</v>
      </c>
      <c r="B31581" t="s">
        <v>2398</v>
      </c>
      <c r="C31581" t="s">
        <v>2399</v>
      </c>
      <c r="D31581" s="1">
        <v>45696</v>
      </c>
      <c r="E31581" s="2">
        <v>200</v>
      </c>
      <c r="F31581" t="s">
        <v>2400</v>
      </c>
      <c r="G31581" t="s">
        <v>2401</v>
      </c>
    </row>
    <row r="31582" spans="1:7" x14ac:dyDescent="0.25">
      <c r="A31582">
        <v>1381</v>
      </c>
      <c r="B31582" t="s">
        <v>4570</v>
      </c>
      <c r="C31582" t="s">
        <v>6941</v>
      </c>
      <c r="D31582" s="1">
        <v>45697</v>
      </c>
      <c r="E31582" s="2">
        <v>25</v>
      </c>
      <c r="F31582" t="s">
        <v>6942</v>
      </c>
      <c r="G31582" t="s">
        <v>6943</v>
      </c>
    </row>
    <row r="31583" spans="1:7" x14ac:dyDescent="0.25">
      <c r="A31583" t="s">
        <v>221</v>
      </c>
      <c r="B31583" t="s">
        <v>222</v>
      </c>
      <c r="C31583" t="s">
        <v>223</v>
      </c>
      <c r="D31583" s="1">
        <v>45698</v>
      </c>
      <c r="E31583" s="2">
        <v>1000</v>
      </c>
      <c r="F31583" t="s">
        <v>224</v>
      </c>
      <c r="G31583" t="s">
        <v>1519</v>
      </c>
    </row>
    <row r="31584" spans="1:7" x14ac:dyDescent="0.25">
      <c r="A31584" t="s">
        <v>5397</v>
      </c>
      <c r="B31584" t="s">
        <v>5398</v>
      </c>
      <c r="C31584" t="s">
        <v>5399</v>
      </c>
      <c r="D31584" s="1">
        <v>45699</v>
      </c>
      <c r="E31584" s="2">
        <v>835</v>
      </c>
      <c r="F31584" t="s">
        <v>5400</v>
      </c>
      <c r="G31584" t="s">
        <v>6423</v>
      </c>
    </row>
    <row r="31585" spans="1:7" x14ac:dyDescent="0.25">
      <c r="A31585">
        <v>1360</v>
      </c>
      <c r="B31585" t="s">
        <v>7033</v>
      </c>
      <c r="C31585" t="s">
        <v>7034</v>
      </c>
      <c r="D31585" s="1">
        <v>45700</v>
      </c>
      <c r="E31585" s="2">
        <v>15</v>
      </c>
      <c r="F31585" t="s">
        <v>7035</v>
      </c>
      <c r="G31585" t="s">
        <v>2977</v>
      </c>
    </row>
    <row r="31586" spans="1:7" x14ac:dyDescent="0.25">
      <c r="A31586">
        <v>1421</v>
      </c>
      <c r="B31586" t="s">
        <v>7165</v>
      </c>
      <c r="C31586" t="s">
        <v>7166</v>
      </c>
      <c r="D31586" s="1">
        <v>45700</v>
      </c>
      <c r="E31586" s="2">
        <v>50</v>
      </c>
      <c r="F31586" t="s">
        <v>7167</v>
      </c>
      <c r="G31586" t="s">
        <v>2977</v>
      </c>
    </row>
    <row r="31587" spans="1:7" x14ac:dyDescent="0.25">
      <c r="A31587">
        <v>1421</v>
      </c>
      <c r="B31587" t="s">
        <v>7165</v>
      </c>
      <c r="C31587" t="s">
        <v>7166</v>
      </c>
      <c r="D31587" s="1">
        <v>45700</v>
      </c>
      <c r="E31587" s="2">
        <v>50</v>
      </c>
      <c r="F31587" t="s">
        <v>7168</v>
      </c>
      <c r="G31587" t="s">
        <v>2977</v>
      </c>
    </row>
    <row r="31588" spans="1:7" x14ac:dyDescent="0.25">
      <c r="A31588" t="s">
        <v>7202</v>
      </c>
      <c r="B31588" t="s">
        <v>7203</v>
      </c>
      <c r="D31588" s="1">
        <v>45700</v>
      </c>
      <c r="E31588" s="2">
        <v>700</v>
      </c>
      <c r="G31588" t="s">
        <v>6268</v>
      </c>
    </row>
    <row r="31589" spans="1:7" x14ac:dyDescent="0.25">
      <c r="A31589" t="s">
        <v>3805</v>
      </c>
      <c r="B31589" t="s">
        <v>3806</v>
      </c>
      <c r="C31589" t="s">
        <v>3807</v>
      </c>
      <c r="D31589" s="1">
        <v>45701</v>
      </c>
      <c r="E31589" s="2">
        <v>21</v>
      </c>
      <c r="F31589" t="s">
        <v>3808</v>
      </c>
      <c r="G31589" t="s">
        <v>5635</v>
      </c>
    </row>
    <row r="31590" spans="1:7" x14ac:dyDescent="0.25">
      <c r="A31590" t="s">
        <v>3805</v>
      </c>
      <c r="B31590" t="s">
        <v>3806</v>
      </c>
      <c r="C31590" t="s">
        <v>3807</v>
      </c>
      <c r="D31590" s="1">
        <v>45701</v>
      </c>
      <c r="E31590" s="2">
        <v>21</v>
      </c>
      <c r="F31590" t="s">
        <v>3809</v>
      </c>
      <c r="G31590" t="s">
        <v>5635</v>
      </c>
    </row>
    <row r="31591" spans="1:7" x14ac:dyDescent="0.25">
      <c r="A31591" t="s">
        <v>3805</v>
      </c>
      <c r="B31591" t="s">
        <v>3806</v>
      </c>
      <c r="C31591" t="s">
        <v>3807</v>
      </c>
      <c r="D31591" s="1">
        <v>45701</v>
      </c>
      <c r="E31591" s="2">
        <v>21</v>
      </c>
      <c r="F31591" t="s">
        <v>3808</v>
      </c>
      <c r="G31591" t="s">
        <v>5638</v>
      </c>
    </row>
    <row r="31592" spans="1:7" x14ac:dyDescent="0.25">
      <c r="A31592" t="s">
        <v>3805</v>
      </c>
      <c r="B31592" t="s">
        <v>3806</v>
      </c>
      <c r="C31592" t="s">
        <v>3807</v>
      </c>
      <c r="D31592" s="1">
        <v>45701</v>
      </c>
      <c r="E31592" s="2">
        <v>21</v>
      </c>
      <c r="F31592" t="s">
        <v>3809</v>
      </c>
      <c r="G31592" t="s">
        <v>5638</v>
      </c>
    </row>
    <row r="31593" spans="1:7" x14ac:dyDescent="0.25">
      <c r="A31593">
        <v>1565</v>
      </c>
      <c r="B31593" t="s">
        <v>7204</v>
      </c>
      <c r="C31593" t="s">
        <v>3196</v>
      </c>
      <c r="D31593" s="1">
        <v>45701</v>
      </c>
      <c r="E31593" s="2">
        <v>175</v>
      </c>
      <c r="F31593" t="s">
        <v>7205</v>
      </c>
      <c r="G31593" t="s">
        <v>6331</v>
      </c>
    </row>
    <row r="31594" spans="1:7" x14ac:dyDescent="0.25">
      <c r="A31594">
        <v>1566</v>
      </c>
      <c r="B31594" t="s">
        <v>1062</v>
      </c>
      <c r="C31594" t="s">
        <v>7206</v>
      </c>
      <c r="D31594" s="1">
        <v>45701</v>
      </c>
      <c r="E31594" s="2">
        <v>100</v>
      </c>
      <c r="F31594" t="s">
        <v>7207</v>
      </c>
      <c r="G31594" t="s">
        <v>2977</v>
      </c>
    </row>
    <row r="31595" spans="1:7" x14ac:dyDescent="0.25">
      <c r="A31595" t="s">
        <v>5403</v>
      </c>
      <c r="B31595" t="s">
        <v>5404</v>
      </c>
      <c r="C31595" t="s">
        <v>758</v>
      </c>
      <c r="D31595" s="1">
        <v>45702</v>
      </c>
      <c r="E31595" s="2">
        <v>84</v>
      </c>
      <c r="F31595" t="s">
        <v>5405</v>
      </c>
      <c r="G31595" t="s">
        <v>2977</v>
      </c>
    </row>
    <row r="31596" spans="1:7" x14ac:dyDescent="0.25">
      <c r="A31596" t="s">
        <v>2463</v>
      </c>
      <c r="B31596" t="s">
        <v>2464</v>
      </c>
      <c r="C31596" t="s">
        <v>2465</v>
      </c>
      <c r="D31596" s="1">
        <v>45702</v>
      </c>
      <c r="E31596" s="2">
        <v>84</v>
      </c>
      <c r="F31596" t="s">
        <v>2466</v>
      </c>
      <c r="G31596" t="s">
        <v>2977</v>
      </c>
    </row>
    <row r="31597" spans="1:7" x14ac:dyDescent="0.25">
      <c r="A31597" t="s">
        <v>2463</v>
      </c>
      <c r="B31597" t="s">
        <v>2464</v>
      </c>
      <c r="C31597" t="s">
        <v>2465</v>
      </c>
      <c r="D31597" s="1">
        <v>45702</v>
      </c>
      <c r="E31597" s="2">
        <v>84</v>
      </c>
      <c r="F31597" t="s">
        <v>2467</v>
      </c>
      <c r="G31597" t="s">
        <v>2977</v>
      </c>
    </row>
    <row r="31598" spans="1:7" x14ac:dyDescent="0.25">
      <c r="A31598" t="s">
        <v>40</v>
      </c>
      <c r="B31598" t="s">
        <v>41</v>
      </c>
      <c r="C31598" t="s">
        <v>42</v>
      </c>
      <c r="D31598" s="1">
        <v>45702</v>
      </c>
      <c r="E31598" s="2">
        <v>83.33</v>
      </c>
      <c r="F31598" t="s">
        <v>43</v>
      </c>
      <c r="G31598" t="s">
        <v>2898</v>
      </c>
    </row>
    <row r="31599" spans="1:7" x14ac:dyDescent="0.25">
      <c r="A31599" t="s">
        <v>40</v>
      </c>
      <c r="B31599" t="s">
        <v>41</v>
      </c>
      <c r="C31599" t="s">
        <v>42</v>
      </c>
      <c r="D31599" s="1">
        <v>45702</v>
      </c>
      <c r="E31599" s="2">
        <v>83.33</v>
      </c>
      <c r="F31599" t="s">
        <v>43</v>
      </c>
      <c r="G31599" t="s">
        <v>2977</v>
      </c>
    </row>
    <row r="31600" spans="1:7" x14ac:dyDescent="0.25">
      <c r="A31600" t="s">
        <v>49</v>
      </c>
      <c r="B31600" t="s">
        <v>50</v>
      </c>
      <c r="C31600" t="s">
        <v>51</v>
      </c>
      <c r="D31600" s="1">
        <v>45702</v>
      </c>
      <c r="E31600" s="2">
        <v>140</v>
      </c>
      <c r="F31600" t="s">
        <v>52</v>
      </c>
      <c r="G31600" t="s">
        <v>2663</v>
      </c>
    </row>
    <row r="31601" spans="1:7" x14ac:dyDescent="0.25">
      <c r="A31601" t="s">
        <v>1257</v>
      </c>
      <c r="B31601" t="s">
        <v>1258</v>
      </c>
      <c r="C31601" t="s">
        <v>1259</v>
      </c>
      <c r="D31601" s="1">
        <v>45702</v>
      </c>
      <c r="E31601" s="2">
        <v>83.33</v>
      </c>
      <c r="F31601" t="s">
        <v>1260</v>
      </c>
      <c r="G31601" t="s">
        <v>2977</v>
      </c>
    </row>
    <row r="31602" spans="1:7" x14ac:dyDescent="0.25">
      <c r="A31602" t="s">
        <v>2463</v>
      </c>
      <c r="B31602" t="s">
        <v>2464</v>
      </c>
      <c r="C31602" t="s">
        <v>2465</v>
      </c>
      <c r="D31602" s="1">
        <v>45703</v>
      </c>
      <c r="E31602" s="2">
        <v>100</v>
      </c>
      <c r="F31602" t="s">
        <v>2466</v>
      </c>
      <c r="G31602" t="s">
        <v>2663</v>
      </c>
    </row>
    <row r="31603" spans="1:7" x14ac:dyDescent="0.25">
      <c r="A31603" t="s">
        <v>2463</v>
      </c>
      <c r="B31603" t="s">
        <v>2464</v>
      </c>
      <c r="C31603" t="s">
        <v>2465</v>
      </c>
      <c r="D31603" s="1">
        <v>45703</v>
      </c>
      <c r="E31603" s="2">
        <v>100</v>
      </c>
      <c r="F31603" t="s">
        <v>2467</v>
      </c>
      <c r="G31603" t="s">
        <v>2663</v>
      </c>
    </row>
    <row r="31604" spans="1:7" x14ac:dyDescent="0.25">
      <c r="A31604">
        <v>874</v>
      </c>
      <c r="B31604" t="s">
        <v>6384</v>
      </c>
      <c r="D31604" s="1">
        <v>45703</v>
      </c>
      <c r="E31604" s="2">
        <v>84</v>
      </c>
      <c r="G31604" t="s">
        <v>2977</v>
      </c>
    </row>
    <row r="31605" spans="1:7" x14ac:dyDescent="0.25">
      <c r="A31605">
        <v>758</v>
      </c>
      <c r="B31605" t="s">
        <v>6142</v>
      </c>
      <c r="C31605" t="s">
        <v>5315</v>
      </c>
      <c r="D31605" s="1">
        <v>45705</v>
      </c>
      <c r="E31605" s="2">
        <v>100</v>
      </c>
      <c r="F31605" t="s">
        <v>6143</v>
      </c>
      <c r="G31605" t="s">
        <v>6331</v>
      </c>
    </row>
    <row r="31606" spans="1:7" x14ac:dyDescent="0.25">
      <c r="A31606">
        <v>1567</v>
      </c>
      <c r="B31606" t="s">
        <v>7208</v>
      </c>
      <c r="C31606" t="s">
        <v>379</v>
      </c>
      <c r="D31606" s="1">
        <v>45705</v>
      </c>
      <c r="E31606" s="2">
        <v>75</v>
      </c>
      <c r="F31606" t="s">
        <v>7209</v>
      </c>
      <c r="G31606" t="s">
        <v>6331</v>
      </c>
    </row>
    <row r="31607" spans="1:7" x14ac:dyDescent="0.25">
      <c r="A31607" t="s">
        <v>1812</v>
      </c>
      <c r="B31607" t="s">
        <v>1813</v>
      </c>
      <c r="D31607" s="1">
        <v>45706</v>
      </c>
      <c r="E31607" s="2">
        <v>1500</v>
      </c>
      <c r="F31607" t="s">
        <v>1814</v>
      </c>
      <c r="G31607" t="s">
        <v>4655</v>
      </c>
    </row>
    <row r="31608" spans="1:7" x14ac:dyDescent="0.25">
      <c r="A31608" t="s">
        <v>1812</v>
      </c>
      <c r="B31608" t="s">
        <v>1813</v>
      </c>
      <c r="D31608" s="1">
        <v>45706</v>
      </c>
      <c r="E31608" s="2">
        <v>1500</v>
      </c>
      <c r="F31608" t="s">
        <v>1815</v>
      </c>
      <c r="G31608" t="s">
        <v>4655</v>
      </c>
    </row>
    <row r="31609" spans="1:7" x14ac:dyDescent="0.25">
      <c r="A31609" t="s">
        <v>14</v>
      </c>
      <c r="B31609" t="s">
        <v>15</v>
      </c>
      <c r="C31609" t="s">
        <v>16</v>
      </c>
      <c r="D31609" s="1">
        <v>45706</v>
      </c>
      <c r="E31609" s="2">
        <v>1100</v>
      </c>
      <c r="F31609" t="s">
        <v>17</v>
      </c>
      <c r="G31609" t="s">
        <v>18</v>
      </c>
    </row>
    <row r="31610" spans="1:7" x14ac:dyDescent="0.25">
      <c r="A31610" t="s">
        <v>6796</v>
      </c>
      <c r="B31610" t="s">
        <v>6797</v>
      </c>
      <c r="C31610" t="s">
        <v>3967</v>
      </c>
      <c r="D31610" s="1">
        <v>45707</v>
      </c>
      <c r="E31610" s="2">
        <v>100</v>
      </c>
      <c r="G31610" t="s">
        <v>2977</v>
      </c>
    </row>
    <row r="31611" spans="1:7" x14ac:dyDescent="0.25">
      <c r="A31611">
        <v>1525</v>
      </c>
      <c r="B31611" t="s">
        <v>7147</v>
      </c>
      <c r="C31611" t="s">
        <v>1331</v>
      </c>
      <c r="D31611" s="1">
        <v>45707</v>
      </c>
      <c r="E31611" s="2">
        <v>5</v>
      </c>
      <c r="F31611" t="s">
        <v>7148</v>
      </c>
      <c r="G31611" t="s">
        <v>6331</v>
      </c>
    </row>
    <row r="31612" spans="1:7" x14ac:dyDescent="0.25">
      <c r="A31612">
        <v>1421</v>
      </c>
      <c r="B31612" t="s">
        <v>7165</v>
      </c>
      <c r="C31612" t="s">
        <v>7166</v>
      </c>
      <c r="D31612" s="1">
        <v>45707</v>
      </c>
      <c r="E31612" s="2">
        <v>100</v>
      </c>
      <c r="F31612" t="s">
        <v>7167</v>
      </c>
      <c r="G31612" t="s">
        <v>2977</v>
      </c>
    </row>
    <row r="31613" spans="1:7" x14ac:dyDescent="0.25">
      <c r="A31613">
        <v>1421</v>
      </c>
      <c r="B31613" t="s">
        <v>7165</v>
      </c>
      <c r="C31613" t="s">
        <v>7166</v>
      </c>
      <c r="D31613" s="1">
        <v>45707</v>
      </c>
      <c r="E31613" s="2">
        <v>100</v>
      </c>
      <c r="F31613" t="s">
        <v>7168</v>
      </c>
      <c r="G31613" t="s">
        <v>2977</v>
      </c>
    </row>
    <row r="31614" spans="1:7" x14ac:dyDescent="0.25">
      <c r="A31614">
        <v>1168</v>
      </c>
      <c r="B31614" t="s">
        <v>6700</v>
      </c>
      <c r="C31614" t="s">
        <v>6701</v>
      </c>
      <c r="D31614" s="1">
        <v>45708</v>
      </c>
      <c r="E31614" s="2">
        <v>525</v>
      </c>
      <c r="F31614" t="s">
        <v>6702</v>
      </c>
      <c r="G31614" t="s">
        <v>6268</v>
      </c>
    </row>
    <row r="31615" spans="1:7" x14ac:dyDescent="0.25">
      <c r="A31615">
        <v>790</v>
      </c>
      <c r="B31615" t="s">
        <v>6214</v>
      </c>
      <c r="D31615" s="1">
        <v>45708</v>
      </c>
      <c r="E31615" s="2">
        <v>2405.61</v>
      </c>
      <c r="G31615" t="s">
        <v>3613</v>
      </c>
    </row>
    <row r="31616" spans="1:7" x14ac:dyDescent="0.25">
      <c r="A31616" t="s">
        <v>2447</v>
      </c>
      <c r="B31616" t="s">
        <v>2448</v>
      </c>
      <c r="D31616" s="1">
        <v>45708</v>
      </c>
      <c r="E31616" s="2">
        <v>5900</v>
      </c>
      <c r="F31616" t="s">
        <v>2449</v>
      </c>
      <c r="G31616" t="s">
        <v>4684</v>
      </c>
    </row>
    <row r="31617" spans="1:7" x14ac:dyDescent="0.25">
      <c r="A31617">
        <v>1334</v>
      </c>
      <c r="B31617" t="s">
        <v>6906</v>
      </c>
      <c r="C31617" t="s">
        <v>6907</v>
      </c>
      <c r="D31617" s="1">
        <v>45709</v>
      </c>
      <c r="E31617" s="2">
        <v>400</v>
      </c>
      <c r="F31617" t="s">
        <v>6908</v>
      </c>
      <c r="G31617" t="s">
        <v>6268</v>
      </c>
    </row>
    <row r="31618" spans="1:7" x14ac:dyDescent="0.25">
      <c r="A31618" t="s">
        <v>518</v>
      </c>
      <c r="B31618" t="s">
        <v>519</v>
      </c>
      <c r="C31618" t="s">
        <v>520</v>
      </c>
      <c r="D31618" s="1">
        <v>45709</v>
      </c>
      <c r="E31618" s="2">
        <v>2000</v>
      </c>
      <c r="F31618" t="s">
        <v>521</v>
      </c>
      <c r="G31618" t="s">
        <v>522</v>
      </c>
    </row>
    <row r="31619" spans="1:7" x14ac:dyDescent="0.25">
      <c r="A31619" t="s">
        <v>2799</v>
      </c>
      <c r="B31619" t="s">
        <v>2800</v>
      </c>
      <c r="C31619" t="s">
        <v>2801</v>
      </c>
      <c r="D31619" s="1">
        <v>45709</v>
      </c>
      <c r="E31619" s="2">
        <v>500</v>
      </c>
      <c r="F31619" t="s">
        <v>2802</v>
      </c>
      <c r="G31619" t="s">
        <v>2977</v>
      </c>
    </row>
    <row r="31620" spans="1:7" x14ac:dyDescent="0.25">
      <c r="A31620">
        <v>1000</v>
      </c>
      <c r="B31620" t="s">
        <v>6470</v>
      </c>
      <c r="C31620" t="s">
        <v>5793</v>
      </c>
      <c r="D31620" s="1">
        <v>45711</v>
      </c>
      <c r="E31620" s="2">
        <v>500</v>
      </c>
      <c r="F31620" t="s">
        <v>6471</v>
      </c>
      <c r="G31620" t="s">
        <v>6472</v>
      </c>
    </row>
    <row r="31621" spans="1:7" x14ac:dyDescent="0.25">
      <c r="A31621">
        <v>1102</v>
      </c>
      <c r="B31621" t="s">
        <v>6634</v>
      </c>
      <c r="D31621" s="1">
        <v>45712</v>
      </c>
      <c r="E31621" s="2">
        <v>1000</v>
      </c>
      <c r="F31621" t="s">
        <v>6635</v>
      </c>
      <c r="G31621" t="s">
        <v>6268</v>
      </c>
    </row>
    <row r="31622" spans="1:7" x14ac:dyDescent="0.25">
      <c r="A31622">
        <v>1573</v>
      </c>
      <c r="B31622" t="s">
        <v>7210</v>
      </c>
      <c r="C31622" t="s">
        <v>642</v>
      </c>
      <c r="D31622" s="1">
        <v>45713</v>
      </c>
      <c r="E31622" s="2">
        <v>175</v>
      </c>
      <c r="F31622" t="s">
        <v>7211</v>
      </c>
      <c r="G31622" t="s">
        <v>6331</v>
      </c>
    </row>
    <row r="31623" spans="1:7" x14ac:dyDescent="0.25">
      <c r="A31623" t="s">
        <v>4671</v>
      </c>
      <c r="B31623" t="s">
        <v>4672</v>
      </c>
      <c r="D31623" s="1">
        <v>45714</v>
      </c>
      <c r="E31623" s="2">
        <v>1000</v>
      </c>
      <c r="F31623" t="s">
        <v>4673</v>
      </c>
      <c r="G31623" t="s">
        <v>5826</v>
      </c>
    </row>
    <row r="31624" spans="1:7" x14ac:dyDescent="0.25">
      <c r="A31624" t="s">
        <v>362</v>
      </c>
      <c r="B31624" t="s">
        <v>363</v>
      </c>
      <c r="D31624" s="1">
        <v>45714</v>
      </c>
      <c r="E31624" s="2">
        <v>1000</v>
      </c>
      <c r="F31624" t="s">
        <v>364</v>
      </c>
      <c r="G31624" t="s">
        <v>6268</v>
      </c>
    </row>
    <row r="31625" spans="1:7" x14ac:dyDescent="0.25">
      <c r="A31625" t="s">
        <v>362</v>
      </c>
      <c r="B31625" t="s">
        <v>363</v>
      </c>
      <c r="D31625" s="1">
        <v>45714</v>
      </c>
      <c r="E31625" s="2">
        <v>1000</v>
      </c>
      <c r="F31625" t="s">
        <v>365</v>
      </c>
      <c r="G31625" t="s">
        <v>6268</v>
      </c>
    </row>
    <row r="31626" spans="1:7" x14ac:dyDescent="0.25">
      <c r="A31626" t="s">
        <v>4097</v>
      </c>
      <c r="B31626" t="s">
        <v>4098</v>
      </c>
      <c r="D31626" s="1">
        <v>45714</v>
      </c>
      <c r="E31626" s="2">
        <v>500</v>
      </c>
      <c r="F31626" t="s">
        <v>4099</v>
      </c>
      <c r="G31626" t="s">
        <v>6268</v>
      </c>
    </row>
    <row r="31627" spans="1:7" x14ac:dyDescent="0.25">
      <c r="A31627">
        <v>1342</v>
      </c>
      <c r="B31627" t="s">
        <v>6917</v>
      </c>
      <c r="D31627" s="1">
        <v>45715</v>
      </c>
      <c r="E31627" s="2">
        <v>400</v>
      </c>
      <c r="F31627" t="s">
        <v>6918</v>
      </c>
      <c r="G31627" t="s">
        <v>6268</v>
      </c>
    </row>
    <row r="31628" spans="1:7" x14ac:dyDescent="0.25">
      <c r="A31628">
        <v>1324</v>
      </c>
      <c r="B31628" t="s">
        <v>6890</v>
      </c>
      <c r="D31628" s="1">
        <v>45716</v>
      </c>
      <c r="E31628" s="2">
        <v>1000</v>
      </c>
      <c r="F31628" t="s">
        <v>6891</v>
      </c>
      <c r="G31628" t="s">
        <v>6268</v>
      </c>
    </row>
    <row r="31629" spans="1:7" x14ac:dyDescent="0.25">
      <c r="A31629">
        <v>1247</v>
      </c>
      <c r="B31629" t="s">
        <v>6836</v>
      </c>
      <c r="C31629" t="s">
        <v>6837</v>
      </c>
      <c r="D31629" s="1">
        <v>45716</v>
      </c>
      <c r="E31629" s="2">
        <v>5</v>
      </c>
      <c r="F31629" t="s">
        <v>6838</v>
      </c>
      <c r="G31629" t="s">
        <v>5789</v>
      </c>
    </row>
    <row r="31630" spans="1:7" x14ac:dyDescent="0.25">
      <c r="A31630">
        <v>92</v>
      </c>
      <c r="B31630" t="s">
        <v>3532</v>
      </c>
      <c r="C31630" t="s">
        <v>5809</v>
      </c>
      <c r="D31630" s="1">
        <v>45716</v>
      </c>
      <c r="E31630" s="2">
        <v>100000</v>
      </c>
      <c r="F31630" t="s">
        <v>5810</v>
      </c>
      <c r="G31630" t="s">
        <v>2663</v>
      </c>
    </row>
    <row r="31631" spans="1:7" x14ac:dyDescent="0.25">
      <c r="A31631">
        <v>205</v>
      </c>
      <c r="B31631" t="s">
        <v>5662</v>
      </c>
      <c r="C31631" t="s">
        <v>5663</v>
      </c>
      <c r="D31631" s="1">
        <v>45716</v>
      </c>
      <c r="E31631" s="2">
        <v>84</v>
      </c>
      <c r="F31631" t="s">
        <v>5664</v>
      </c>
      <c r="G31631" t="s">
        <v>6858</v>
      </c>
    </row>
    <row r="31632" spans="1:7" x14ac:dyDescent="0.25">
      <c r="A31632">
        <v>205</v>
      </c>
      <c r="B31632" t="s">
        <v>5662</v>
      </c>
      <c r="C31632" t="s">
        <v>5663</v>
      </c>
      <c r="D31632" s="1">
        <v>45716</v>
      </c>
      <c r="E31632" s="2">
        <v>84</v>
      </c>
      <c r="F31632" t="s">
        <v>5665</v>
      </c>
      <c r="G31632" t="s">
        <v>6858</v>
      </c>
    </row>
    <row r="31633" spans="1:7" x14ac:dyDescent="0.25">
      <c r="A31633">
        <v>45</v>
      </c>
      <c r="B31633" t="s">
        <v>1578</v>
      </c>
      <c r="C31633" t="s">
        <v>3033</v>
      </c>
      <c r="D31633" s="1">
        <v>45716</v>
      </c>
      <c r="E31633" s="2">
        <v>84</v>
      </c>
      <c r="F31633" t="s">
        <v>5518</v>
      </c>
      <c r="G31633" t="s">
        <v>2977</v>
      </c>
    </row>
    <row r="31634" spans="1:7" x14ac:dyDescent="0.25">
      <c r="A31634">
        <v>68</v>
      </c>
      <c r="B31634" t="s">
        <v>5551</v>
      </c>
      <c r="C31634" t="s">
        <v>5552</v>
      </c>
      <c r="D31634" s="1">
        <v>45716</v>
      </c>
      <c r="E31634" s="2">
        <v>50</v>
      </c>
      <c r="F31634" t="s">
        <v>5553</v>
      </c>
      <c r="G31634" t="s">
        <v>7116</v>
      </c>
    </row>
    <row r="31635" spans="1:7" x14ac:dyDescent="0.25">
      <c r="A31635" t="s">
        <v>4100</v>
      </c>
      <c r="B31635" t="s">
        <v>4101</v>
      </c>
      <c r="D31635" s="1">
        <v>45716</v>
      </c>
      <c r="E31635" s="2">
        <v>500</v>
      </c>
      <c r="F31635" t="s">
        <v>4102</v>
      </c>
      <c r="G31635" t="s">
        <v>6268</v>
      </c>
    </row>
    <row r="31636" spans="1:7" x14ac:dyDescent="0.25">
      <c r="A31636">
        <v>851</v>
      </c>
      <c r="B31636" t="s">
        <v>6504</v>
      </c>
      <c r="C31636" t="s">
        <v>6505</v>
      </c>
      <c r="D31636" s="1">
        <v>45716</v>
      </c>
      <c r="E31636" s="2">
        <v>42</v>
      </c>
      <c r="F31636" t="s">
        <v>6506</v>
      </c>
      <c r="G31636" t="s">
        <v>6507</v>
      </c>
    </row>
    <row r="31637" spans="1:7" x14ac:dyDescent="0.25">
      <c r="A31637">
        <v>383</v>
      </c>
      <c r="B31637" t="s">
        <v>5772</v>
      </c>
      <c r="C31637" t="s">
        <v>5876</v>
      </c>
      <c r="D31637" s="1">
        <v>45716</v>
      </c>
      <c r="E31637" s="2">
        <v>50</v>
      </c>
      <c r="F31637" t="s">
        <v>5877</v>
      </c>
      <c r="G31637" t="s">
        <v>6428</v>
      </c>
    </row>
    <row r="31638" spans="1:7" x14ac:dyDescent="0.25">
      <c r="A31638">
        <v>278</v>
      </c>
      <c r="B31638" t="s">
        <v>2822</v>
      </c>
      <c r="C31638" t="s">
        <v>779</v>
      </c>
      <c r="D31638" s="1">
        <v>45716</v>
      </c>
      <c r="E31638" s="2">
        <v>5</v>
      </c>
      <c r="F31638" t="s">
        <v>5801</v>
      </c>
      <c r="G31638" t="s">
        <v>5789</v>
      </c>
    </row>
    <row r="31639" spans="1:7" x14ac:dyDescent="0.25">
      <c r="A31639">
        <v>276</v>
      </c>
      <c r="B31639" t="s">
        <v>5802</v>
      </c>
      <c r="C31639" t="s">
        <v>5803</v>
      </c>
      <c r="D31639" s="1">
        <v>45716</v>
      </c>
      <c r="E31639" s="2">
        <v>5</v>
      </c>
      <c r="G31639" t="s">
        <v>5789</v>
      </c>
    </row>
    <row r="31640" spans="1:7" x14ac:dyDescent="0.25">
      <c r="A31640" t="s">
        <v>2690</v>
      </c>
      <c r="B31640" t="s">
        <v>2691</v>
      </c>
      <c r="C31640" t="s">
        <v>2692</v>
      </c>
      <c r="D31640" s="1">
        <v>45716</v>
      </c>
      <c r="E31640" s="2">
        <v>50</v>
      </c>
      <c r="F31640" t="s">
        <v>2693</v>
      </c>
      <c r="G31640" t="s">
        <v>1715</v>
      </c>
    </row>
    <row r="31641" spans="1:7" x14ac:dyDescent="0.25">
      <c r="A31641" t="s">
        <v>2690</v>
      </c>
      <c r="B31641" t="s">
        <v>2691</v>
      </c>
      <c r="C31641" t="s">
        <v>2692</v>
      </c>
      <c r="D31641" s="1">
        <v>45716</v>
      </c>
      <c r="E31641" s="2">
        <v>50</v>
      </c>
      <c r="F31641" t="s">
        <v>2693</v>
      </c>
      <c r="G31641" t="s">
        <v>1725</v>
      </c>
    </row>
    <row r="31642" spans="1:7" x14ac:dyDescent="0.25">
      <c r="A31642" t="s">
        <v>636</v>
      </c>
      <c r="B31642" t="s">
        <v>637</v>
      </c>
      <c r="C31642" t="s">
        <v>638</v>
      </c>
      <c r="D31642" s="1">
        <v>45716</v>
      </c>
      <c r="E31642" s="2">
        <v>10</v>
      </c>
      <c r="F31642" t="s">
        <v>639</v>
      </c>
      <c r="G31642" t="s">
        <v>471</v>
      </c>
    </row>
    <row r="31643" spans="1:7" x14ac:dyDescent="0.25">
      <c r="A31643" t="s">
        <v>636</v>
      </c>
      <c r="B31643" t="s">
        <v>637</v>
      </c>
      <c r="C31643" t="s">
        <v>638</v>
      </c>
      <c r="D31643" s="1">
        <v>45716</v>
      </c>
      <c r="E31643" s="2">
        <v>10</v>
      </c>
      <c r="F31643" t="s">
        <v>639</v>
      </c>
      <c r="G31643" t="s">
        <v>1695</v>
      </c>
    </row>
    <row r="31644" spans="1:7" x14ac:dyDescent="0.25">
      <c r="A31644" t="s">
        <v>4525</v>
      </c>
      <c r="B31644" t="s">
        <v>4526</v>
      </c>
      <c r="C31644" t="s">
        <v>3574</v>
      </c>
      <c r="D31644" s="1">
        <v>45716</v>
      </c>
      <c r="E31644" s="2">
        <v>84</v>
      </c>
      <c r="F31644" t="s">
        <v>4527</v>
      </c>
      <c r="G31644" t="s">
        <v>2977</v>
      </c>
    </row>
    <row r="31645" spans="1:7" x14ac:dyDescent="0.25">
      <c r="A31645" t="s">
        <v>4053</v>
      </c>
      <c r="B31645" t="s">
        <v>580</v>
      </c>
      <c r="C31645" t="s">
        <v>4054</v>
      </c>
      <c r="D31645" s="1">
        <v>45716</v>
      </c>
      <c r="E31645" s="2">
        <v>15</v>
      </c>
      <c r="F31645" t="s">
        <v>4055</v>
      </c>
      <c r="G31645" t="s">
        <v>3282</v>
      </c>
    </row>
    <row r="31646" spans="1:7" x14ac:dyDescent="0.25">
      <c r="A31646" t="s">
        <v>4053</v>
      </c>
      <c r="B31646" t="s">
        <v>580</v>
      </c>
      <c r="C31646" t="s">
        <v>4054</v>
      </c>
      <c r="D31646" s="1">
        <v>45716</v>
      </c>
      <c r="E31646" s="2">
        <v>15</v>
      </c>
      <c r="F31646" t="s">
        <v>4055</v>
      </c>
      <c r="G31646" t="s">
        <v>3282</v>
      </c>
    </row>
    <row r="31647" spans="1:7" x14ac:dyDescent="0.25">
      <c r="A31647" t="s">
        <v>4053</v>
      </c>
      <c r="B31647" t="s">
        <v>580</v>
      </c>
      <c r="C31647" t="s">
        <v>4054</v>
      </c>
      <c r="D31647" s="1">
        <v>45716</v>
      </c>
      <c r="E31647" s="2">
        <v>15</v>
      </c>
      <c r="F31647" t="s">
        <v>4056</v>
      </c>
      <c r="G31647" t="s">
        <v>3282</v>
      </c>
    </row>
    <row r="31648" spans="1:7" x14ac:dyDescent="0.25">
      <c r="A31648" t="s">
        <v>1590</v>
      </c>
      <c r="B31648" t="s">
        <v>1591</v>
      </c>
      <c r="C31648" t="s">
        <v>1592</v>
      </c>
      <c r="D31648" s="1">
        <v>45716</v>
      </c>
      <c r="E31648" s="2">
        <v>5</v>
      </c>
      <c r="F31648" t="s">
        <v>1593</v>
      </c>
      <c r="G31648" t="s">
        <v>1245</v>
      </c>
    </row>
    <row r="31649" spans="1:7" x14ac:dyDescent="0.25">
      <c r="A31649" t="s">
        <v>529</v>
      </c>
      <c r="B31649" t="s">
        <v>290</v>
      </c>
      <c r="C31649" t="s">
        <v>530</v>
      </c>
      <c r="D31649" s="1">
        <v>45716</v>
      </c>
      <c r="E31649" s="2">
        <v>25</v>
      </c>
      <c r="F31649" t="s">
        <v>531</v>
      </c>
      <c r="G31649" t="s">
        <v>3282</v>
      </c>
    </row>
    <row r="31650" spans="1:7" x14ac:dyDescent="0.25">
      <c r="A31650" t="s">
        <v>2153</v>
      </c>
      <c r="B31650" t="s">
        <v>614</v>
      </c>
      <c r="C31650" t="s">
        <v>1310</v>
      </c>
      <c r="D31650" s="1">
        <v>45716</v>
      </c>
      <c r="E31650" s="2">
        <v>10</v>
      </c>
      <c r="F31650" t="s">
        <v>2154</v>
      </c>
      <c r="G31650" t="s">
        <v>1245</v>
      </c>
    </row>
    <row r="31651" spans="1:7" x14ac:dyDescent="0.25">
      <c r="A31651" t="s">
        <v>2000</v>
      </c>
      <c r="B31651" t="s">
        <v>2001</v>
      </c>
      <c r="C31651" t="s">
        <v>2002</v>
      </c>
      <c r="D31651" s="1">
        <v>45716</v>
      </c>
      <c r="E31651" s="2">
        <v>100</v>
      </c>
      <c r="F31651" t="s">
        <v>2003</v>
      </c>
      <c r="G31651" t="s">
        <v>2681</v>
      </c>
    </row>
    <row r="31652" spans="1:7" x14ac:dyDescent="0.25">
      <c r="A31652" t="s">
        <v>2000</v>
      </c>
      <c r="B31652" t="s">
        <v>2001</v>
      </c>
      <c r="C31652" t="s">
        <v>2002</v>
      </c>
      <c r="D31652" s="1">
        <v>45716</v>
      </c>
      <c r="E31652" s="2">
        <v>100</v>
      </c>
      <c r="F31652" t="s">
        <v>2004</v>
      </c>
      <c r="G31652" t="s">
        <v>2681</v>
      </c>
    </row>
    <row r="31653" spans="1:7" x14ac:dyDescent="0.25">
      <c r="A31653" t="s">
        <v>312</v>
      </c>
      <c r="B31653" t="s">
        <v>248</v>
      </c>
      <c r="C31653" t="s">
        <v>313</v>
      </c>
      <c r="D31653" s="1">
        <v>45716</v>
      </c>
      <c r="E31653" s="2">
        <v>50</v>
      </c>
      <c r="F31653" t="s">
        <v>314</v>
      </c>
      <c r="G31653" t="s">
        <v>315</v>
      </c>
    </row>
    <row r="31654" spans="1:7" x14ac:dyDescent="0.25">
      <c r="A31654" t="s">
        <v>322</v>
      </c>
      <c r="B31654" t="s">
        <v>323</v>
      </c>
      <c r="C31654" t="s">
        <v>324</v>
      </c>
      <c r="D31654" s="1">
        <v>45716</v>
      </c>
      <c r="E31654" s="2">
        <v>63</v>
      </c>
      <c r="F31654" t="s">
        <v>325</v>
      </c>
      <c r="G31654" t="s">
        <v>326</v>
      </c>
    </row>
    <row r="31655" spans="1:7" x14ac:dyDescent="0.25">
      <c r="A31655" t="s">
        <v>322</v>
      </c>
      <c r="B31655" t="s">
        <v>323</v>
      </c>
      <c r="C31655" t="s">
        <v>324</v>
      </c>
      <c r="D31655" s="1">
        <v>45716</v>
      </c>
      <c r="E31655" s="2">
        <v>63</v>
      </c>
      <c r="F31655" t="s">
        <v>327</v>
      </c>
      <c r="G31655" t="s">
        <v>326</v>
      </c>
    </row>
    <row r="31656" spans="1:7" x14ac:dyDescent="0.25">
      <c r="A31656" t="s">
        <v>1803</v>
      </c>
      <c r="B31656" t="s">
        <v>1804</v>
      </c>
      <c r="C31656" t="s">
        <v>1805</v>
      </c>
      <c r="D31656" s="1">
        <v>45716</v>
      </c>
      <c r="E31656" s="2">
        <v>25</v>
      </c>
      <c r="F31656" t="s">
        <v>1806</v>
      </c>
      <c r="G31656" t="s">
        <v>271</v>
      </c>
    </row>
    <row r="31657" spans="1:7" x14ac:dyDescent="0.25">
      <c r="A31657" t="s">
        <v>1803</v>
      </c>
      <c r="B31657" t="s">
        <v>1804</v>
      </c>
      <c r="C31657" t="s">
        <v>1805</v>
      </c>
      <c r="D31657" s="1">
        <v>45716</v>
      </c>
      <c r="E31657" s="2">
        <v>25</v>
      </c>
      <c r="F31657" t="s">
        <v>1806</v>
      </c>
      <c r="G31657" t="s">
        <v>5422</v>
      </c>
    </row>
    <row r="31658" spans="1:7" x14ac:dyDescent="0.25">
      <c r="A31658" t="s">
        <v>3686</v>
      </c>
      <c r="B31658" t="s">
        <v>764</v>
      </c>
      <c r="C31658" t="s">
        <v>3687</v>
      </c>
      <c r="D31658" s="1">
        <v>45716</v>
      </c>
      <c r="E31658" s="2">
        <v>5</v>
      </c>
      <c r="F31658" t="s">
        <v>3688</v>
      </c>
      <c r="G31658" t="s">
        <v>1245</v>
      </c>
    </row>
    <row r="31659" spans="1:7" x14ac:dyDescent="0.25">
      <c r="A31659" t="s">
        <v>3686</v>
      </c>
      <c r="B31659" t="s">
        <v>764</v>
      </c>
      <c r="C31659" t="s">
        <v>3687</v>
      </c>
      <c r="D31659" s="1">
        <v>45716</v>
      </c>
      <c r="E31659" s="2">
        <v>5</v>
      </c>
      <c r="F31659" t="s">
        <v>3688</v>
      </c>
      <c r="G31659" t="s">
        <v>97</v>
      </c>
    </row>
    <row r="31660" spans="1:7" x14ac:dyDescent="0.25">
      <c r="A31660" t="s">
        <v>2742</v>
      </c>
      <c r="B31660" t="s">
        <v>2743</v>
      </c>
      <c r="C31660" t="s">
        <v>2744</v>
      </c>
      <c r="D31660" s="1">
        <v>45716</v>
      </c>
      <c r="E31660" s="2">
        <v>150</v>
      </c>
      <c r="F31660" t="s">
        <v>2745</v>
      </c>
      <c r="G31660" t="s">
        <v>2746</v>
      </c>
    </row>
    <row r="31661" spans="1:7" x14ac:dyDescent="0.25">
      <c r="A31661" t="s">
        <v>2742</v>
      </c>
      <c r="B31661" t="s">
        <v>2743</v>
      </c>
      <c r="C31661" t="s">
        <v>2744</v>
      </c>
      <c r="D31661" s="1">
        <v>45716</v>
      </c>
      <c r="E31661" s="2">
        <v>150</v>
      </c>
      <c r="F31661" t="s">
        <v>2747</v>
      </c>
      <c r="G31661" t="s">
        <v>2746</v>
      </c>
    </row>
    <row r="31662" spans="1:7" x14ac:dyDescent="0.25">
      <c r="A31662" t="s">
        <v>3689</v>
      </c>
      <c r="B31662" t="s">
        <v>3690</v>
      </c>
      <c r="C31662" t="s">
        <v>3691</v>
      </c>
      <c r="D31662" s="1">
        <v>45716</v>
      </c>
      <c r="E31662" s="2">
        <v>34.96</v>
      </c>
      <c r="F31662" t="s">
        <v>3692</v>
      </c>
      <c r="G31662" t="s">
        <v>97</v>
      </c>
    </row>
    <row r="31663" spans="1:7" x14ac:dyDescent="0.25">
      <c r="A31663" t="s">
        <v>4680</v>
      </c>
      <c r="B31663" t="s">
        <v>4681</v>
      </c>
      <c r="C31663" t="s">
        <v>4682</v>
      </c>
      <c r="D31663" s="1">
        <v>45716</v>
      </c>
      <c r="E31663" s="2">
        <v>84</v>
      </c>
      <c r="F31663" t="s">
        <v>4683</v>
      </c>
      <c r="G31663" t="s">
        <v>2977</v>
      </c>
    </row>
    <row r="31664" spans="1:7" x14ac:dyDescent="0.25">
      <c r="A31664" t="s">
        <v>4665</v>
      </c>
      <c r="B31664" t="s">
        <v>4666</v>
      </c>
      <c r="C31664" t="s">
        <v>4667</v>
      </c>
      <c r="D31664" s="1">
        <v>45716</v>
      </c>
      <c r="E31664" s="2">
        <v>50</v>
      </c>
      <c r="F31664" t="s">
        <v>4668</v>
      </c>
      <c r="G31664" t="s">
        <v>1245</v>
      </c>
    </row>
    <row r="31665" spans="1:7" x14ac:dyDescent="0.25">
      <c r="A31665" t="s">
        <v>4665</v>
      </c>
      <c r="B31665" t="s">
        <v>4666</v>
      </c>
      <c r="C31665" t="s">
        <v>4667</v>
      </c>
      <c r="D31665" s="1">
        <v>45716</v>
      </c>
      <c r="E31665" s="2">
        <v>50</v>
      </c>
      <c r="F31665" t="s">
        <v>4669</v>
      </c>
      <c r="G31665" t="s">
        <v>1245</v>
      </c>
    </row>
    <row r="31666" spans="1:7" x14ac:dyDescent="0.25">
      <c r="A31666" t="s">
        <v>4665</v>
      </c>
      <c r="B31666" t="s">
        <v>4666</v>
      </c>
      <c r="C31666" t="s">
        <v>4667</v>
      </c>
      <c r="D31666" s="1">
        <v>45716</v>
      </c>
      <c r="E31666" s="2">
        <v>50</v>
      </c>
      <c r="F31666" t="s">
        <v>4670</v>
      </c>
      <c r="G31666" t="s">
        <v>1245</v>
      </c>
    </row>
    <row r="31667" spans="1:7" x14ac:dyDescent="0.25">
      <c r="A31667" t="s">
        <v>4665</v>
      </c>
      <c r="B31667" t="s">
        <v>4666</v>
      </c>
      <c r="C31667" t="s">
        <v>4667</v>
      </c>
      <c r="D31667" s="1">
        <v>45716</v>
      </c>
      <c r="E31667" s="2">
        <v>50</v>
      </c>
      <c r="F31667" t="s">
        <v>4668</v>
      </c>
      <c r="G31667" t="s">
        <v>276</v>
      </c>
    </row>
    <row r="31668" spans="1:7" x14ac:dyDescent="0.25">
      <c r="A31668" t="s">
        <v>4665</v>
      </c>
      <c r="B31668" t="s">
        <v>4666</v>
      </c>
      <c r="C31668" t="s">
        <v>4667</v>
      </c>
      <c r="D31668" s="1">
        <v>45716</v>
      </c>
      <c r="E31668" s="2">
        <v>50</v>
      </c>
      <c r="F31668" t="s">
        <v>4669</v>
      </c>
      <c r="G31668" t="s">
        <v>276</v>
      </c>
    </row>
    <row r="31669" spans="1:7" x14ac:dyDescent="0.25">
      <c r="A31669" t="s">
        <v>4665</v>
      </c>
      <c r="B31669" t="s">
        <v>4666</v>
      </c>
      <c r="C31669" t="s">
        <v>4667</v>
      </c>
      <c r="D31669" s="1">
        <v>45716</v>
      </c>
      <c r="E31669" s="2">
        <v>50</v>
      </c>
      <c r="F31669" t="s">
        <v>4670</v>
      </c>
      <c r="G31669" t="s">
        <v>276</v>
      </c>
    </row>
    <row r="31670" spans="1:7" x14ac:dyDescent="0.25">
      <c r="A31670" t="s">
        <v>1426</v>
      </c>
      <c r="B31670" t="s">
        <v>1427</v>
      </c>
      <c r="C31670" t="s">
        <v>826</v>
      </c>
      <c r="D31670" s="1">
        <v>45716</v>
      </c>
      <c r="E31670" s="2">
        <v>84</v>
      </c>
      <c r="F31670" t="s">
        <v>1428</v>
      </c>
      <c r="G31670" t="s">
        <v>2977</v>
      </c>
    </row>
    <row r="31671" spans="1:7" x14ac:dyDescent="0.25">
      <c r="A31671" t="s">
        <v>178</v>
      </c>
      <c r="B31671" t="s">
        <v>179</v>
      </c>
      <c r="C31671" t="s">
        <v>180</v>
      </c>
      <c r="D31671" s="1">
        <v>45716</v>
      </c>
      <c r="E31671" s="2">
        <v>5</v>
      </c>
      <c r="F31671" t="s">
        <v>181</v>
      </c>
      <c r="G31671" t="s">
        <v>182</v>
      </c>
    </row>
    <row r="31672" spans="1:7" x14ac:dyDescent="0.25">
      <c r="A31672" t="s">
        <v>709</v>
      </c>
      <c r="B31672" t="s">
        <v>710</v>
      </c>
      <c r="C31672" t="s">
        <v>705</v>
      </c>
      <c r="D31672" s="1">
        <v>45716</v>
      </c>
      <c r="E31672" s="2">
        <v>84</v>
      </c>
      <c r="F31672" t="s">
        <v>711</v>
      </c>
      <c r="G31672" t="s">
        <v>3225</v>
      </c>
    </row>
    <row r="31673" spans="1:7" x14ac:dyDescent="0.25">
      <c r="A31673" t="s">
        <v>709</v>
      </c>
      <c r="B31673" t="s">
        <v>710</v>
      </c>
      <c r="C31673" t="s">
        <v>705</v>
      </c>
      <c r="D31673" s="1">
        <v>45716</v>
      </c>
      <c r="E31673" s="2">
        <v>84</v>
      </c>
      <c r="F31673" t="s">
        <v>712</v>
      </c>
      <c r="G31673" t="s">
        <v>3225</v>
      </c>
    </row>
    <row r="31674" spans="1:7" x14ac:dyDescent="0.25">
      <c r="A31674" t="s">
        <v>709</v>
      </c>
      <c r="B31674" t="s">
        <v>710</v>
      </c>
      <c r="C31674" t="s">
        <v>705</v>
      </c>
      <c r="D31674" s="1">
        <v>45716</v>
      </c>
      <c r="E31674" s="2">
        <v>84</v>
      </c>
      <c r="F31674" t="s">
        <v>712</v>
      </c>
      <c r="G31674" t="s">
        <v>3225</v>
      </c>
    </row>
    <row r="31675" spans="1:7" x14ac:dyDescent="0.25">
      <c r="A31675" t="s">
        <v>164</v>
      </c>
      <c r="B31675" t="s">
        <v>165</v>
      </c>
      <c r="C31675" t="s">
        <v>166</v>
      </c>
      <c r="D31675" s="1">
        <v>45716</v>
      </c>
      <c r="E31675" s="2">
        <v>25</v>
      </c>
      <c r="F31675" t="s">
        <v>167</v>
      </c>
      <c r="G31675" t="s">
        <v>1695</v>
      </c>
    </row>
    <row r="31676" spans="1:7" x14ac:dyDescent="0.25">
      <c r="A31676" t="s">
        <v>164</v>
      </c>
      <c r="B31676" t="s">
        <v>165</v>
      </c>
      <c r="C31676" t="s">
        <v>166</v>
      </c>
      <c r="D31676" s="1">
        <v>45716</v>
      </c>
      <c r="E31676" s="2">
        <v>25</v>
      </c>
      <c r="F31676" t="s">
        <v>168</v>
      </c>
      <c r="G31676" t="s">
        <v>1695</v>
      </c>
    </row>
    <row r="31677" spans="1:7" x14ac:dyDescent="0.25">
      <c r="A31677" t="s">
        <v>164</v>
      </c>
      <c r="B31677" t="s">
        <v>165</v>
      </c>
      <c r="C31677" t="s">
        <v>166</v>
      </c>
      <c r="D31677" s="1">
        <v>45716</v>
      </c>
      <c r="E31677" s="2">
        <v>20</v>
      </c>
      <c r="F31677" t="s">
        <v>167</v>
      </c>
      <c r="G31677" t="s">
        <v>3613</v>
      </c>
    </row>
    <row r="31678" spans="1:7" x14ac:dyDescent="0.25">
      <c r="A31678" t="s">
        <v>164</v>
      </c>
      <c r="B31678" t="s">
        <v>165</v>
      </c>
      <c r="C31678" t="s">
        <v>166</v>
      </c>
      <c r="D31678" s="1">
        <v>45716</v>
      </c>
      <c r="E31678" s="2">
        <v>20</v>
      </c>
      <c r="F31678" t="s">
        <v>168</v>
      </c>
      <c r="G31678" t="s">
        <v>3613</v>
      </c>
    </row>
    <row r="31679" spans="1:7" x14ac:dyDescent="0.25">
      <c r="A31679" t="s">
        <v>164</v>
      </c>
      <c r="B31679" t="s">
        <v>165</v>
      </c>
      <c r="C31679" t="s">
        <v>166</v>
      </c>
      <c r="D31679" s="1">
        <v>45716</v>
      </c>
      <c r="E31679" s="2">
        <v>20</v>
      </c>
      <c r="F31679" t="s">
        <v>167</v>
      </c>
      <c r="G31679" t="s">
        <v>97</v>
      </c>
    </row>
    <row r="31680" spans="1:7" x14ac:dyDescent="0.25">
      <c r="A31680" t="s">
        <v>164</v>
      </c>
      <c r="B31680" t="s">
        <v>165</v>
      </c>
      <c r="C31680" t="s">
        <v>166</v>
      </c>
      <c r="D31680" s="1">
        <v>45716</v>
      </c>
      <c r="E31680" s="2">
        <v>20</v>
      </c>
      <c r="F31680" t="s">
        <v>168</v>
      </c>
      <c r="G31680" t="s">
        <v>97</v>
      </c>
    </row>
    <row r="31681" spans="1:7" x14ac:dyDescent="0.25">
      <c r="A31681" t="s">
        <v>493</v>
      </c>
      <c r="B31681" t="s">
        <v>494</v>
      </c>
      <c r="C31681" t="s">
        <v>495</v>
      </c>
      <c r="D31681" s="1">
        <v>45716</v>
      </c>
      <c r="E31681" s="2">
        <v>15</v>
      </c>
      <c r="F31681" t="s">
        <v>496</v>
      </c>
      <c r="G31681" t="s">
        <v>310</v>
      </c>
    </row>
    <row r="31682" spans="1:7" x14ac:dyDescent="0.25">
      <c r="A31682" t="s">
        <v>493</v>
      </c>
      <c r="B31682" t="s">
        <v>494</v>
      </c>
      <c r="C31682" t="s">
        <v>495</v>
      </c>
      <c r="D31682" s="1">
        <v>45716</v>
      </c>
      <c r="E31682" s="2">
        <v>15</v>
      </c>
      <c r="F31682" t="s">
        <v>497</v>
      </c>
      <c r="G31682" t="s">
        <v>310</v>
      </c>
    </row>
    <row r="31683" spans="1:7" x14ac:dyDescent="0.25">
      <c r="A31683" t="s">
        <v>493</v>
      </c>
      <c r="B31683" t="s">
        <v>494</v>
      </c>
      <c r="C31683" t="s">
        <v>495</v>
      </c>
      <c r="D31683" s="1">
        <v>45716</v>
      </c>
      <c r="E31683" s="2">
        <v>25</v>
      </c>
      <c r="F31683" t="s">
        <v>496</v>
      </c>
      <c r="G31683" t="s">
        <v>2456</v>
      </c>
    </row>
    <row r="31684" spans="1:7" x14ac:dyDescent="0.25">
      <c r="A31684" t="s">
        <v>493</v>
      </c>
      <c r="B31684" t="s">
        <v>494</v>
      </c>
      <c r="C31684" t="s">
        <v>495</v>
      </c>
      <c r="D31684" s="1">
        <v>45716</v>
      </c>
      <c r="E31684" s="2">
        <v>25</v>
      </c>
      <c r="F31684" t="s">
        <v>497</v>
      </c>
      <c r="G31684" t="s">
        <v>2456</v>
      </c>
    </row>
    <row r="31685" spans="1:7" x14ac:dyDescent="0.25">
      <c r="A31685" t="s">
        <v>1464</v>
      </c>
      <c r="B31685" t="s">
        <v>1465</v>
      </c>
      <c r="C31685" t="s">
        <v>627</v>
      </c>
      <c r="D31685" s="1">
        <v>45716</v>
      </c>
      <c r="E31685" s="2">
        <v>20</v>
      </c>
      <c r="F31685" t="s">
        <v>1466</v>
      </c>
      <c r="G31685" t="s">
        <v>478</v>
      </c>
    </row>
    <row r="31686" spans="1:7" x14ac:dyDescent="0.25">
      <c r="A31686" t="s">
        <v>1464</v>
      </c>
      <c r="B31686" t="s">
        <v>1465</v>
      </c>
      <c r="C31686" t="s">
        <v>627</v>
      </c>
      <c r="D31686" s="1">
        <v>45716</v>
      </c>
      <c r="E31686" s="2">
        <v>20</v>
      </c>
      <c r="F31686" t="s">
        <v>1466</v>
      </c>
      <c r="G31686" t="s">
        <v>478</v>
      </c>
    </row>
    <row r="31687" spans="1:7" x14ac:dyDescent="0.25">
      <c r="A31687" t="s">
        <v>169</v>
      </c>
      <c r="B31687" t="s">
        <v>170</v>
      </c>
      <c r="C31687" t="s">
        <v>171</v>
      </c>
      <c r="D31687" s="1">
        <v>45716</v>
      </c>
      <c r="E31687" s="2">
        <v>10</v>
      </c>
      <c r="F31687" t="s">
        <v>172</v>
      </c>
      <c r="G31687" t="s">
        <v>1245</v>
      </c>
    </row>
    <row r="31688" spans="1:7" x14ac:dyDescent="0.25">
      <c r="A31688" t="s">
        <v>169</v>
      </c>
      <c r="B31688" t="s">
        <v>170</v>
      </c>
      <c r="C31688" t="s">
        <v>171</v>
      </c>
      <c r="D31688" s="1">
        <v>45716</v>
      </c>
      <c r="E31688" s="2">
        <v>10</v>
      </c>
      <c r="F31688" t="s">
        <v>173</v>
      </c>
      <c r="G31688" t="s">
        <v>1245</v>
      </c>
    </row>
    <row r="31689" spans="1:7" x14ac:dyDescent="0.25">
      <c r="A31689" t="s">
        <v>2758</v>
      </c>
      <c r="B31689" t="s">
        <v>2759</v>
      </c>
      <c r="C31689" t="s">
        <v>2760</v>
      </c>
      <c r="D31689" s="1">
        <v>45716</v>
      </c>
      <c r="E31689" s="2">
        <v>15</v>
      </c>
      <c r="F31689" t="s">
        <v>2761</v>
      </c>
      <c r="G31689" t="s">
        <v>3282</v>
      </c>
    </row>
    <row r="31690" spans="1:7" x14ac:dyDescent="0.25">
      <c r="A31690" t="s">
        <v>155</v>
      </c>
      <c r="B31690" t="s">
        <v>156</v>
      </c>
      <c r="C31690" t="s">
        <v>157</v>
      </c>
      <c r="D31690" s="1">
        <v>45716</v>
      </c>
      <c r="E31690" s="2">
        <v>20</v>
      </c>
      <c r="F31690" t="s">
        <v>158</v>
      </c>
      <c r="G31690" t="s">
        <v>5789</v>
      </c>
    </row>
    <row r="31691" spans="1:7" x14ac:dyDescent="0.25">
      <c r="A31691" t="s">
        <v>155</v>
      </c>
      <c r="B31691" t="s">
        <v>156</v>
      </c>
      <c r="C31691" t="s">
        <v>157</v>
      </c>
      <c r="D31691" s="1">
        <v>45716</v>
      </c>
      <c r="E31691" s="2">
        <v>20</v>
      </c>
      <c r="F31691" t="s">
        <v>158</v>
      </c>
      <c r="G31691" t="s">
        <v>5789</v>
      </c>
    </row>
    <row r="31692" spans="1:7" x14ac:dyDescent="0.25">
      <c r="A31692" t="s">
        <v>3247</v>
      </c>
      <c r="B31692" t="s">
        <v>3248</v>
      </c>
      <c r="C31692" t="s">
        <v>3249</v>
      </c>
      <c r="D31692" s="1">
        <v>45716</v>
      </c>
      <c r="E31692" s="2">
        <v>25</v>
      </c>
      <c r="F31692" t="s">
        <v>3250</v>
      </c>
      <c r="G31692" t="s">
        <v>2977</v>
      </c>
    </row>
    <row r="31693" spans="1:7" x14ac:dyDescent="0.25">
      <c r="A31693" t="s">
        <v>4621</v>
      </c>
      <c r="B31693" t="s">
        <v>4622</v>
      </c>
      <c r="C31693" t="s">
        <v>4623</v>
      </c>
      <c r="D31693" s="1">
        <v>45716</v>
      </c>
      <c r="E31693" s="2">
        <v>250</v>
      </c>
      <c r="F31693" t="s">
        <v>4624</v>
      </c>
      <c r="G31693" t="s">
        <v>6332</v>
      </c>
    </row>
    <row r="31694" spans="1:7" x14ac:dyDescent="0.25">
      <c r="A31694" t="s">
        <v>3800</v>
      </c>
      <c r="B31694" t="s">
        <v>1430</v>
      </c>
      <c r="C31694" t="s">
        <v>3801</v>
      </c>
      <c r="D31694" s="1">
        <v>45716</v>
      </c>
      <c r="E31694" s="2">
        <v>10</v>
      </c>
      <c r="F31694" t="s">
        <v>3802</v>
      </c>
      <c r="G31694" t="s">
        <v>2700</v>
      </c>
    </row>
    <row r="31695" spans="1:7" x14ac:dyDescent="0.25">
      <c r="A31695" t="s">
        <v>3800</v>
      </c>
      <c r="B31695" t="s">
        <v>1430</v>
      </c>
      <c r="C31695" t="s">
        <v>3801</v>
      </c>
      <c r="D31695" s="1">
        <v>45716</v>
      </c>
      <c r="E31695" s="2">
        <v>10</v>
      </c>
      <c r="F31695" t="s">
        <v>3802</v>
      </c>
      <c r="G31695" t="s">
        <v>1245</v>
      </c>
    </row>
    <row r="31696" spans="1:7" x14ac:dyDescent="0.25">
      <c r="A31696" t="s">
        <v>1541</v>
      </c>
      <c r="B31696" t="s">
        <v>1542</v>
      </c>
      <c r="C31696" t="s">
        <v>1543</v>
      </c>
      <c r="D31696" s="1">
        <v>45716</v>
      </c>
      <c r="E31696" s="2">
        <v>20</v>
      </c>
      <c r="F31696" t="s">
        <v>1544</v>
      </c>
      <c r="G31696" t="s">
        <v>114</v>
      </c>
    </row>
    <row r="31697" spans="1:7" x14ac:dyDescent="0.25">
      <c r="A31697" t="s">
        <v>1541</v>
      </c>
      <c r="B31697" t="s">
        <v>1542</v>
      </c>
      <c r="C31697" t="s">
        <v>1543</v>
      </c>
      <c r="D31697" s="1">
        <v>45716</v>
      </c>
      <c r="E31697" s="2">
        <v>20</v>
      </c>
      <c r="F31697" t="s">
        <v>1545</v>
      </c>
      <c r="G31697" t="s">
        <v>114</v>
      </c>
    </row>
    <row r="31698" spans="1:7" x14ac:dyDescent="0.25">
      <c r="A31698" t="s">
        <v>225</v>
      </c>
      <c r="B31698" t="s">
        <v>226</v>
      </c>
      <c r="C31698" t="s">
        <v>227</v>
      </c>
      <c r="D31698" s="1">
        <v>45716</v>
      </c>
      <c r="E31698" s="2">
        <v>84</v>
      </c>
      <c r="F31698" t="s">
        <v>228</v>
      </c>
      <c r="G31698" t="s">
        <v>2977</v>
      </c>
    </row>
    <row r="31699" spans="1:7" x14ac:dyDescent="0.25">
      <c r="A31699" t="s">
        <v>2272</v>
      </c>
      <c r="B31699" t="s">
        <v>2273</v>
      </c>
      <c r="C31699" t="s">
        <v>2274</v>
      </c>
      <c r="D31699" s="1">
        <v>45716</v>
      </c>
      <c r="E31699" s="2">
        <v>41.67</v>
      </c>
      <c r="F31699" t="s">
        <v>2275</v>
      </c>
      <c r="G31699" t="s">
        <v>3650</v>
      </c>
    </row>
    <row r="31700" spans="1:7" x14ac:dyDescent="0.25">
      <c r="A31700" t="s">
        <v>2272</v>
      </c>
      <c r="B31700" t="s">
        <v>2273</v>
      </c>
      <c r="C31700" t="s">
        <v>2274</v>
      </c>
      <c r="D31700" s="1">
        <v>45716</v>
      </c>
      <c r="E31700" s="2">
        <v>41.67</v>
      </c>
      <c r="F31700" t="s">
        <v>2276</v>
      </c>
      <c r="G31700" t="s">
        <v>3650</v>
      </c>
    </row>
    <row r="31701" spans="1:7" x14ac:dyDescent="0.25">
      <c r="A31701" t="s">
        <v>2272</v>
      </c>
      <c r="B31701" t="s">
        <v>2273</v>
      </c>
      <c r="C31701" t="s">
        <v>2274</v>
      </c>
      <c r="D31701" s="1">
        <v>45716</v>
      </c>
      <c r="E31701" s="2">
        <v>83.33</v>
      </c>
      <c r="F31701" t="s">
        <v>2275</v>
      </c>
      <c r="G31701" t="s">
        <v>2977</v>
      </c>
    </row>
    <row r="31702" spans="1:7" x14ac:dyDescent="0.25">
      <c r="A31702" t="s">
        <v>2272</v>
      </c>
      <c r="B31702" t="s">
        <v>2273</v>
      </c>
      <c r="C31702" t="s">
        <v>2274</v>
      </c>
      <c r="D31702" s="1">
        <v>45716</v>
      </c>
      <c r="E31702" s="2">
        <v>83.33</v>
      </c>
      <c r="F31702" t="s">
        <v>2276</v>
      </c>
      <c r="G31702" t="s">
        <v>2977</v>
      </c>
    </row>
    <row r="31703" spans="1:7" x14ac:dyDescent="0.25">
      <c r="A31703" t="s">
        <v>2272</v>
      </c>
      <c r="B31703" t="s">
        <v>2273</v>
      </c>
      <c r="C31703" t="s">
        <v>2274</v>
      </c>
      <c r="D31703" s="1">
        <v>45716</v>
      </c>
      <c r="E31703" s="2">
        <v>350</v>
      </c>
      <c r="F31703" t="s">
        <v>2275</v>
      </c>
      <c r="G31703" t="s">
        <v>2663</v>
      </c>
    </row>
    <row r="31704" spans="1:7" x14ac:dyDescent="0.25">
      <c r="A31704" t="s">
        <v>2272</v>
      </c>
      <c r="B31704" t="s">
        <v>2273</v>
      </c>
      <c r="C31704" t="s">
        <v>2274</v>
      </c>
      <c r="D31704" s="1">
        <v>45716</v>
      </c>
      <c r="E31704" s="2">
        <v>350</v>
      </c>
      <c r="F31704" t="s">
        <v>2276</v>
      </c>
      <c r="G31704" t="s">
        <v>2663</v>
      </c>
    </row>
    <row r="31705" spans="1:7" x14ac:dyDescent="0.25">
      <c r="A31705" t="s">
        <v>2245</v>
      </c>
      <c r="B31705" t="s">
        <v>2246</v>
      </c>
      <c r="C31705" t="s">
        <v>2247</v>
      </c>
      <c r="D31705" s="1">
        <v>45716</v>
      </c>
      <c r="E31705" s="2">
        <v>10</v>
      </c>
      <c r="F31705" t="s">
        <v>2248</v>
      </c>
      <c r="G31705" t="s">
        <v>6257</v>
      </c>
    </row>
    <row r="31706" spans="1:7" x14ac:dyDescent="0.25">
      <c r="A31706" t="s">
        <v>2245</v>
      </c>
      <c r="B31706" t="s">
        <v>2246</v>
      </c>
      <c r="C31706" t="s">
        <v>2247</v>
      </c>
      <c r="D31706" s="1">
        <v>45716</v>
      </c>
      <c r="E31706" s="2">
        <v>10</v>
      </c>
      <c r="F31706" t="s">
        <v>2249</v>
      </c>
      <c r="G31706" t="s">
        <v>6257</v>
      </c>
    </row>
    <row r="31707" spans="1:7" x14ac:dyDescent="0.25">
      <c r="A31707" t="s">
        <v>1322</v>
      </c>
      <c r="B31707" t="s">
        <v>1323</v>
      </c>
      <c r="C31707" t="s">
        <v>1324</v>
      </c>
      <c r="D31707" s="1">
        <v>45716</v>
      </c>
      <c r="E31707" s="2">
        <v>100</v>
      </c>
      <c r="F31707" t="s">
        <v>1325</v>
      </c>
      <c r="G31707" t="s">
        <v>1326</v>
      </c>
    </row>
    <row r="31708" spans="1:7" x14ac:dyDescent="0.25">
      <c r="A31708" t="s">
        <v>1322</v>
      </c>
      <c r="B31708" t="s">
        <v>1323</v>
      </c>
      <c r="C31708" t="s">
        <v>1324</v>
      </c>
      <c r="D31708" s="1">
        <v>45716</v>
      </c>
      <c r="E31708" s="2">
        <v>100</v>
      </c>
      <c r="F31708" t="s">
        <v>1325</v>
      </c>
      <c r="G31708" t="s">
        <v>1326</v>
      </c>
    </row>
    <row r="31709" spans="1:7" x14ac:dyDescent="0.25">
      <c r="A31709" t="s">
        <v>1322</v>
      </c>
      <c r="B31709" t="s">
        <v>1323</v>
      </c>
      <c r="C31709" t="s">
        <v>1324</v>
      </c>
      <c r="D31709" s="1">
        <v>45716</v>
      </c>
      <c r="E31709" s="2">
        <v>100</v>
      </c>
      <c r="F31709" t="s">
        <v>1327</v>
      </c>
      <c r="G31709" t="s">
        <v>1326</v>
      </c>
    </row>
    <row r="31710" spans="1:7" x14ac:dyDescent="0.25">
      <c r="A31710" t="s">
        <v>1580</v>
      </c>
      <c r="B31710" t="s">
        <v>1581</v>
      </c>
      <c r="C31710" t="s">
        <v>1582</v>
      </c>
      <c r="D31710" s="1">
        <v>45716</v>
      </c>
      <c r="E31710" s="2">
        <v>20</v>
      </c>
      <c r="F31710" t="s">
        <v>1583</v>
      </c>
      <c r="G31710" t="s">
        <v>9</v>
      </c>
    </row>
    <row r="31711" spans="1:7" x14ac:dyDescent="0.25">
      <c r="A31711" t="s">
        <v>1095</v>
      </c>
      <c r="B31711" t="s">
        <v>1096</v>
      </c>
      <c r="C31711" t="s">
        <v>1097</v>
      </c>
      <c r="D31711" s="1">
        <v>45716</v>
      </c>
      <c r="E31711" s="2">
        <v>15</v>
      </c>
      <c r="F31711" t="s">
        <v>1098</v>
      </c>
      <c r="G31711" t="s">
        <v>114</v>
      </c>
    </row>
    <row r="31712" spans="1:7" x14ac:dyDescent="0.25">
      <c r="A31712" t="s">
        <v>1095</v>
      </c>
      <c r="B31712" t="s">
        <v>1096</v>
      </c>
      <c r="C31712" t="s">
        <v>1097</v>
      </c>
      <c r="D31712" s="1">
        <v>45716</v>
      </c>
      <c r="E31712" s="2">
        <v>15</v>
      </c>
      <c r="F31712" t="s">
        <v>1099</v>
      </c>
      <c r="G31712" t="s">
        <v>114</v>
      </c>
    </row>
    <row r="31713" spans="1:7" x14ac:dyDescent="0.25">
      <c r="A31713" t="s">
        <v>1095</v>
      </c>
      <c r="B31713" t="s">
        <v>1096</v>
      </c>
      <c r="C31713" t="s">
        <v>1097</v>
      </c>
      <c r="D31713" s="1">
        <v>45716</v>
      </c>
      <c r="E31713" s="2">
        <v>15</v>
      </c>
      <c r="F31713" t="s">
        <v>1099</v>
      </c>
      <c r="G31713" t="s">
        <v>114</v>
      </c>
    </row>
    <row r="31714" spans="1:7" x14ac:dyDescent="0.25">
      <c r="A31714" t="s">
        <v>1095</v>
      </c>
      <c r="B31714" t="s">
        <v>1096</v>
      </c>
      <c r="C31714" t="s">
        <v>1097</v>
      </c>
      <c r="D31714" s="1">
        <v>45716</v>
      </c>
      <c r="E31714" s="2">
        <v>15</v>
      </c>
      <c r="F31714" t="s">
        <v>1099</v>
      </c>
      <c r="G31714" t="s">
        <v>114</v>
      </c>
    </row>
    <row r="31715" spans="1:7" x14ac:dyDescent="0.25">
      <c r="A31715" t="s">
        <v>1095</v>
      </c>
      <c r="B31715" t="s">
        <v>1096</v>
      </c>
      <c r="C31715" t="s">
        <v>1097</v>
      </c>
      <c r="D31715" s="1">
        <v>45716</v>
      </c>
      <c r="E31715" s="2">
        <v>10</v>
      </c>
      <c r="F31715" t="s">
        <v>1098</v>
      </c>
      <c r="G31715" t="s">
        <v>257</v>
      </c>
    </row>
    <row r="31716" spans="1:7" x14ac:dyDescent="0.25">
      <c r="A31716" t="s">
        <v>1095</v>
      </c>
      <c r="B31716" t="s">
        <v>1096</v>
      </c>
      <c r="C31716" t="s">
        <v>1097</v>
      </c>
      <c r="D31716" s="1">
        <v>45716</v>
      </c>
      <c r="E31716" s="2">
        <v>10</v>
      </c>
      <c r="F31716" t="s">
        <v>1099</v>
      </c>
      <c r="G31716" t="s">
        <v>257</v>
      </c>
    </row>
    <row r="31717" spans="1:7" x14ac:dyDescent="0.25">
      <c r="A31717" t="s">
        <v>1095</v>
      </c>
      <c r="B31717" t="s">
        <v>1096</v>
      </c>
      <c r="C31717" t="s">
        <v>1097</v>
      </c>
      <c r="D31717" s="1">
        <v>45716</v>
      </c>
      <c r="E31717" s="2">
        <v>10</v>
      </c>
      <c r="F31717" t="s">
        <v>1099</v>
      </c>
      <c r="G31717" t="s">
        <v>257</v>
      </c>
    </row>
    <row r="31718" spans="1:7" x14ac:dyDescent="0.25">
      <c r="A31718" t="s">
        <v>1095</v>
      </c>
      <c r="B31718" t="s">
        <v>1096</v>
      </c>
      <c r="C31718" t="s">
        <v>1097</v>
      </c>
      <c r="D31718" s="1">
        <v>45716</v>
      </c>
      <c r="E31718" s="2">
        <v>10</v>
      </c>
      <c r="F31718" t="s">
        <v>1099</v>
      </c>
      <c r="G31718" t="s">
        <v>257</v>
      </c>
    </row>
    <row r="31719" spans="1:7" x14ac:dyDescent="0.25">
      <c r="A31719" t="s">
        <v>1095</v>
      </c>
      <c r="B31719" t="s">
        <v>1096</v>
      </c>
      <c r="C31719" t="s">
        <v>1097</v>
      </c>
      <c r="D31719" s="1">
        <v>45716</v>
      </c>
      <c r="E31719" s="2">
        <v>10</v>
      </c>
      <c r="F31719" t="s">
        <v>1098</v>
      </c>
      <c r="G31719" t="s">
        <v>828</v>
      </c>
    </row>
    <row r="31720" spans="1:7" x14ac:dyDescent="0.25">
      <c r="A31720" t="s">
        <v>1095</v>
      </c>
      <c r="B31720" t="s">
        <v>1096</v>
      </c>
      <c r="C31720" t="s">
        <v>1097</v>
      </c>
      <c r="D31720" s="1">
        <v>45716</v>
      </c>
      <c r="E31720" s="2">
        <v>10</v>
      </c>
      <c r="F31720" t="s">
        <v>1099</v>
      </c>
      <c r="G31720" t="s">
        <v>828</v>
      </c>
    </row>
    <row r="31721" spans="1:7" x14ac:dyDescent="0.25">
      <c r="A31721" t="s">
        <v>1095</v>
      </c>
      <c r="B31721" t="s">
        <v>1096</v>
      </c>
      <c r="C31721" t="s">
        <v>1097</v>
      </c>
      <c r="D31721" s="1">
        <v>45716</v>
      </c>
      <c r="E31721" s="2">
        <v>10</v>
      </c>
      <c r="F31721" t="s">
        <v>1099</v>
      </c>
      <c r="G31721" t="s">
        <v>828</v>
      </c>
    </row>
    <row r="31722" spans="1:7" x14ac:dyDescent="0.25">
      <c r="A31722" t="s">
        <v>1095</v>
      </c>
      <c r="B31722" t="s">
        <v>1096</v>
      </c>
      <c r="C31722" t="s">
        <v>1097</v>
      </c>
      <c r="D31722" s="1">
        <v>45716</v>
      </c>
      <c r="E31722" s="2">
        <v>10</v>
      </c>
      <c r="F31722" t="s">
        <v>1099</v>
      </c>
      <c r="G31722" t="s">
        <v>828</v>
      </c>
    </row>
    <row r="31723" spans="1:7" x14ac:dyDescent="0.25">
      <c r="A31723" t="s">
        <v>1492</v>
      </c>
      <c r="B31723" t="s">
        <v>1493</v>
      </c>
      <c r="C31723" t="s">
        <v>1494</v>
      </c>
      <c r="D31723" s="1">
        <v>45716</v>
      </c>
      <c r="E31723" s="2">
        <v>100</v>
      </c>
      <c r="F31723" t="s">
        <v>1495</v>
      </c>
      <c r="G31723" t="s">
        <v>67</v>
      </c>
    </row>
    <row r="31724" spans="1:7" x14ac:dyDescent="0.25">
      <c r="A31724" t="s">
        <v>3698</v>
      </c>
      <c r="B31724" t="s">
        <v>3699</v>
      </c>
      <c r="C31724" t="s">
        <v>3700</v>
      </c>
      <c r="D31724" s="1">
        <v>45716</v>
      </c>
      <c r="E31724" s="2">
        <v>150</v>
      </c>
      <c r="F31724" t="s">
        <v>3701</v>
      </c>
      <c r="G31724" t="s">
        <v>2977</v>
      </c>
    </row>
    <row r="31725" spans="1:7" x14ac:dyDescent="0.25">
      <c r="A31725" t="s">
        <v>138</v>
      </c>
      <c r="B31725" t="s">
        <v>139</v>
      </c>
      <c r="C31725" t="s">
        <v>140</v>
      </c>
      <c r="D31725" s="1">
        <v>45716</v>
      </c>
      <c r="E31725" s="2">
        <v>40</v>
      </c>
      <c r="F31725" t="s">
        <v>141</v>
      </c>
      <c r="G31725" t="s">
        <v>1695</v>
      </c>
    </row>
    <row r="31726" spans="1:7" x14ac:dyDescent="0.25">
      <c r="A31726" t="s">
        <v>129</v>
      </c>
      <c r="B31726" t="s">
        <v>130</v>
      </c>
      <c r="C31726" t="s">
        <v>131</v>
      </c>
      <c r="D31726" s="1">
        <v>45716</v>
      </c>
      <c r="E31726" s="2">
        <v>10</v>
      </c>
      <c r="F31726" t="s">
        <v>132</v>
      </c>
      <c r="G31726" t="s">
        <v>9</v>
      </c>
    </row>
    <row r="31727" spans="1:7" x14ac:dyDescent="0.25">
      <c r="A31727" t="s">
        <v>5203</v>
      </c>
      <c r="B31727" t="s">
        <v>15</v>
      </c>
      <c r="C31727" t="s">
        <v>5204</v>
      </c>
      <c r="D31727" s="1">
        <v>45716</v>
      </c>
      <c r="E31727" s="2">
        <v>25</v>
      </c>
      <c r="F31727" t="s">
        <v>5205</v>
      </c>
      <c r="G31727" t="s">
        <v>5789</v>
      </c>
    </row>
    <row r="31728" spans="1:7" x14ac:dyDescent="0.25">
      <c r="A31728" t="s">
        <v>2753</v>
      </c>
      <c r="B31728" t="s">
        <v>740</v>
      </c>
      <c r="C31728" t="s">
        <v>2754</v>
      </c>
      <c r="D31728" s="1">
        <v>45716</v>
      </c>
      <c r="E31728" s="2">
        <v>5</v>
      </c>
      <c r="F31728" t="s">
        <v>2755</v>
      </c>
      <c r="G31728" t="s">
        <v>1440</v>
      </c>
    </row>
    <row r="31729" spans="1:7" x14ac:dyDescent="0.25">
      <c r="A31729" t="s">
        <v>2753</v>
      </c>
      <c r="B31729" t="s">
        <v>740</v>
      </c>
      <c r="C31729" t="s">
        <v>2754</v>
      </c>
      <c r="D31729" s="1">
        <v>45716</v>
      </c>
      <c r="E31729" s="2">
        <v>5</v>
      </c>
      <c r="F31729" t="s">
        <v>2756</v>
      </c>
      <c r="G31729" t="s">
        <v>1440</v>
      </c>
    </row>
    <row r="31730" spans="1:7" x14ac:dyDescent="0.25">
      <c r="A31730" t="s">
        <v>2753</v>
      </c>
      <c r="B31730" t="s">
        <v>740</v>
      </c>
      <c r="C31730" t="s">
        <v>2754</v>
      </c>
      <c r="D31730" s="1">
        <v>45716</v>
      </c>
      <c r="E31730" s="2">
        <v>5</v>
      </c>
      <c r="F31730" t="s">
        <v>2757</v>
      </c>
      <c r="G31730" t="s">
        <v>1440</v>
      </c>
    </row>
    <row r="31731" spans="1:7" x14ac:dyDescent="0.25">
      <c r="A31731" t="s">
        <v>125</v>
      </c>
      <c r="B31731" t="s">
        <v>126</v>
      </c>
      <c r="C31731" t="s">
        <v>127</v>
      </c>
      <c r="D31731" s="1">
        <v>45716</v>
      </c>
      <c r="E31731" s="2">
        <v>5</v>
      </c>
      <c r="F31731" t="s">
        <v>128</v>
      </c>
      <c r="G31731" t="s">
        <v>310</v>
      </c>
    </row>
    <row r="31732" spans="1:7" x14ac:dyDescent="0.25">
      <c r="A31732" t="s">
        <v>5031</v>
      </c>
      <c r="B31732" t="s">
        <v>5032</v>
      </c>
      <c r="C31732" t="s">
        <v>5033</v>
      </c>
      <c r="D31732" s="1">
        <v>45716</v>
      </c>
      <c r="E31732" s="2">
        <v>100</v>
      </c>
      <c r="F31732" t="s">
        <v>5034</v>
      </c>
      <c r="G31732" t="s">
        <v>2977</v>
      </c>
    </row>
    <row r="31733" spans="1:7" x14ac:dyDescent="0.25">
      <c r="A31733" t="s">
        <v>2346</v>
      </c>
      <c r="B31733" t="s">
        <v>371</v>
      </c>
      <c r="C31733" t="s">
        <v>2347</v>
      </c>
      <c r="D31733" s="1">
        <v>45716</v>
      </c>
      <c r="E31733" s="2">
        <v>45</v>
      </c>
      <c r="F31733" t="s">
        <v>2348</v>
      </c>
      <c r="G31733" t="s">
        <v>6666</v>
      </c>
    </row>
    <row r="31734" spans="1:7" x14ac:dyDescent="0.25">
      <c r="A31734" t="s">
        <v>2346</v>
      </c>
      <c r="B31734" t="s">
        <v>371</v>
      </c>
      <c r="C31734" t="s">
        <v>2347</v>
      </c>
      <c r="D31734" s="1">
        <v>45716</v>
      </c>
      <c r="E31734" s="2">
        <v>45</v>
      </c>
      <c r="F31734" t="s">
        <v>2349</v>
      </c>
      <c r="G31734" t="s">
        <v>6666</v>
      </c>
    </row>
    <row r="31735" spans="1:7" x14ac:dyDescent="0.25">
      <c r="A31735" t="s">
        <v>4781</v>
      </c>
      <c r="B31735" t="s">
        <v>4782</v>
      </c>
      <c r="C31735" t="s">
        <v>4783</v>
      </c>
      <c r="D31735" s="1">
        <v>45716</v>
      </c>
      <c r="E31735" s="2">
        <v>5</v>
      </c>
      <c r="F31735" t="s">
        <v>4784</v>
      </c>
      <c r="G31735" t="s">
        <v>2663</v>
      </c>
    </row>
    <row r="31736" spans="1:7" x14ac:dyDescent="0.25">
      <c r="A31736" t="s">
        <v>3100</v>
      </c>
      <c r="B31736" t="s">
        <v>3101</v>
      </c>
      <c r="C31736" t="s">
        <v>3102</v>
      </c>
      <c r="D31736" s="1">
        <v>45716</v>
      </c>
      <c r="E31736" s="2">
        <v>100</v>
      </c>
      <c r="F31736" t="s">
        <v>3103</v>
      </c>
      <c r="G31736" t="s">
        <v>67</v>
      </c>
    </row>
    <row r="31737" spans="1:7" x14ac:dyDescent="0.25">
      <c r="A31737" t="s">
        <v>263</v>
      </c>
      <c r="B31737" t="s">
        <v>264</v>
      </c>
      <c r="C31737" t="s">
        <v>265</v>
      </c>
      <c r="D31737" s="1">
        <v>45716</v>
      </c>
      <c r="E31737" s="2">
        <v>50</v>
      </c>
      <c r="F31737" t="s">
        <v>266</v>
      </c>
      <c r="G31737" t="s">
        <v>1695</v>
      </c>
    </row>
    <row r="31738" spans="1:7" x14ac:dyDescent="0.25">
      <c r="A31738" t="s">
        <v>1450</v>
      </c>
      <c r="B31738" t="s">
        <v>1451</v>
      </c>
      <c r="C31738" t="s">
        <v>1452</v>
      </c>
      <c r="D31738" s="1">
        <v>45716</v>
      </c>
      <c r="E31738" s="2">
        <v>84</v>
      </c>
      <c r="F31738" t="s">
        <v>1453</v>
      </c>
      <c r="G31738" t="s">
        <v>2977</v>
      </c>
    </row>
    <row r="31739" spans="1:7" x14ac:dyDescent="0.25">
      <c r="A31739" t="s">
        <v>1450</v>
      </c>
      <c r="B31739" t="s">
        <v>1451</v>
      </c>
      <c r="C31739" t="s">
        <v>1452</v>
      </c>
      <c r="D31739" s="1">
        <v>45716</v>
      </c>
      <c r="E31739" s="2">
        <v>84</v>
      </c>
      <c r="F31739" t="s">
        <v>1454</v>
      </c>
      <c r="G31739" t="s">
        <v>2977</v>
      </c>
    </row>
    <row r="31740" spans="1:7" x14ac:dyDescent="0.25">
      <c r="A31740" t="s">
        <v>1450</v>
      </c>
      <c r="B31740" t="s">
        <v>1451</v>
      </c>
      <c r="C31740" t="s">
        <v>1452</v>
      </c>
      <c r="D31740" s="1">
        <v>45716</v>
      </c>
      <c r="E31740" s="2">
        <v>84</v>
      </c>
      <c r="F31740" t="s">
        <v>1454</v>
      </c>
      <c r="G31740" t="s">
        <v>2977</v>
      </c>
    </row>
    <row r="31741" spans="1:7" x14ac:dyDescent="0.25">
      <c r="A31741" t="s">
        <v>4699</v>
      </c>
      <c r="B31741" t="s">
        <v>4700</v>
      </c>
      <c r="C31741" t="s">
        <v>4701</v>
      </c>
      <c r="D31741" s="1">
        <v>45716</v>
      </c>
      <c r="E31741" s="2">
        <v>84</v>
      </c>
      <c r="F31741" t="s">
        <v>4702</v>
      </c>
      <c r="G31741" t="s">
        <v>2977</v>
      </c>
    </row>
    <row r="31742" spans="1:7" x14ac:dyDescent="0.25">
      <c r="A31742" t="s">
        <v>2714</v>
      </c>
      <c r="B31742" t="s">
        <v>2715</v>
      </c>
      <c r="C31742" t="s">
        <v>488</v>
      </c>
      <c r="D31742" s="1">
        <v>45717</v>
      </c>
      <c r="E31742" s="2">
        <v>84</v>
      </c>
      <c r="F31742" t="s">
        <v>2716</v>
      </c>
      <c r="G31742" t="s">
        <v>2977</v>
      </c>
    </row>
    <row r="31743" spans="1:7" x14ac:dyDescent="0.25">
      <c r="A31743" t="s">
        <v>4525</v>
      </c>
      <c r="B31743" t="s">
        <v>4526</v>
      </c>
      <c r="C31743" t="s">
        <v>3574</v>
      </c>
      <c r="D31743" s="1">
        <v>45717</v>
      </c>
      <c r="E31743" s="2">
        <v>25</v>
      </c>
      <c r="F31743" t="s">
        <v>4527</v>
      </c>
      <c r="G31743" t="s">
        <v>97</v>
      </c>
    </row>
    <row r="31744" spans="1:7" x14ac:dyDescent="0.25">
      <c r="A31744">
        <v>341</v>
      </c>
      <c r="B31744" t="s">
        <v>5819</v>
      </c>
      <c r="C31744" t="s">
        <v>5820</v>
      </c>
      <c r="D31744" s="1">
        <v>45717</v>
      </c>
      <c r="E31744" s="2">
        <v>50</v>
      </c>
      <c r="F31744" t="s">
        <v>5821</v>
      </c>
      <c r="G31744" t="s">
        <v>5638</v>
      </c>
    </row>
    <row r="31745" spans="1:7" x14ac:dyDescent="0.25">
      <c r="A31745">
        <v>847</v>
      </c>
      <c r="B31745" t="s">
        <v>6319</v>
      </c>
      <c r="C31745" t="s">
        <v>6320</v>
      </c>
      <c r="D31745" s="1">
        <v>45717</v>
      </c>
      <c r="E31745" s="2">
        <v>25</v>
      </c>
      <c r="F31745" t="s">
        <v>6321</v>
      </c>
      <c r="G31745" t="s">
        <v>2663</v>
      </c>
    </row>
    <row r="31746" spans="1:7" x14ac:dyDescent="0.25">
      <c r="A31746">
        <v>127</v>
      </c>
      <c r="B31746" t="s">
        <v>5609</v>
      </c>
      <c r="C31746" t="s">
        <v>1795</v>
      </c>
      <c r="D31746" s="1">
        <v>45717</v>
      </c>
      <c r="E31746" s="2">
        <v>84</v>
      </c>
      <c r="F31746" t="s">
        <v>5610</v>
      </c>
      <c r="G31746" t="s">
        <v>6387</v>
      </c>
    </row>
    <row r="31747" spans="1:7" x14ac:dyDescent="0.25">
      <c r="A31747">
        <v>1340</v>
      </c>
      <c r="B31747" t="s">
        <v>6913</v>
      </c>
      <c r="D31747" s="1">
        <v>45719</v>
      </c>
      <c r="E31747" s="2">
        <v>2500</v>
      </c>
      <c r="G31747" t="s">
        <v>6268</v>
      </c>
    </row>
    <row r="31748" spans="1:7" x14ac:dyDescent="0.25">
      <c r="A31748" t="s">
        <v>482</v>
      </c>
      <c r="B31748" t="s">
        <v>483</v>
      </c>
      <c r="C31748" t="s">
        <v>484</v>
      </c>
      <c r="D31748" s="1">
        <v>45719</v>
      </c>
      <c r="E31748" s="2">
        <v>83.33</v>
      </c>
      <c r="F31748" t="s">
        <v>485</v>
      </c>
      <c r="G31748" t="s">
        <v>2977</v>
      </c>
    </row>
    <row r="31749" spans="1:7" x14ac:dyDescent="0.25">
      <c r="A31749" t="s">
        <v>482</v>
      </c>
      <c r="B31749" t="s">
        <v>483</v>
      </c>
      <c r="C31749" t="s">
        <v>484</v>
      </c>
      <c r="D31749" s="1">
        <v>45719</v>
      </c>
      <c r="E31749" s="2">
        <v>41.67</v>
      </c>
      <c r="F31749" t="s">
        <v>485</v>
      </c>
      <c r="G31749" t="s">
        <v>1240</v>
      </c>
    </row>
    <row r="31750" spans="1:7" x14ac:dyDescent="0.25">
      <c r="A31750" t="s">
        <v>5256</v>
      </c>
      <c r="B31750" t="s">
        <v>5257</v>
      </c>
      <c r="C31750" t="s">
        <v>5232</v>
      </c>
      <c r="D31750" s="1">
        <v>45720</v>
      </c>
      <c r="E31750" s="2">
        <v>250</v>
      </c>
      <c r="F31750" t="s">
        <v>5233</v>
      </c>
      <c r="G31750" t="s">
        <v>5857</v>
      </c>
    </row>
    <row r="31751" spans="1:7" x14ac:dyDescent="0.25">
      <c r="A31751">
        <v>1096</v>
      </c>
      <c r="B31751" t="s">
        <v>587</v>
      </c>
      <c r="C31751" t="s">
        <v>588</v>
      </c>
      <c r="D31751" s="1">
        <v>45720</v>
      </c>
      <c r="E31751" s="2">
        <v>700</v>
      </c>
      <c r="F31751" t="s">
        <v>6620</v>
      </c>
      <c r="G31751" t="s">
        <v>6268</v>
      </c>
    </row>
    <row r="31752" spans="1:7" x14ac:dyDescent="0.25">
      <c r="A31752">
        <v>1586</v>
      </c>
      <c r="B31752" t="s">
        <v>1330</v>
      </c>
      <c r="C31752" t="s">
        <v>7212</v>
      </c>
      <c r="D31752" s="1">
        <v>45720</v>
      </c>
      <c r="E31752" s="2">
        <v>20</v>
      </c>
      <c r="F31752" t="s">
        <v>7213</v>
      </c>
      <c r="G31752" t="s">
        <v>1075</v>
      </c>
    </row>
    <row r="31753" spans="1:7" x14ac:dyDescent="0.25">
      <c r="A31753" t="s">
        <v>3605</v>
      </c>
      <c r="B31753" t="s">
        <v>3606</v>
      </c>
      <c r="D31753" s="1">
        <v>45721</v>
      </c>
      <c r="E31753" s="2">
        <v>800</v>
      </c>
      <c r="F31753" t="s">
        <v>3607</v>
      </c>
      <c r="G31753" t="s">
        <v>6268</v>
      </c>
    </row>
    <row r="31754" spans="1:7" x14ac:dyDescent="0.25">
      <c r="A31754">
        <v>497</v>
      </c>
      <c r="B31754" t="s">
        <v>15</v>
      </c>
      <c r="C31754" t="s">
        <v>4446</v>
      </c>
      <c r="D31754" s="1">
        <v>45721</v>
      </c>
      <c r="E31754" s="2">
        <v>50</v>
      </c>
      <c r="F31754" t="s">
        <v>6088</v>
      </c>
      <c r="G31754" t="s">
        <v>1075</v>
      </c>
    </row>
    <row r="31755" spans="1:7" x14ac:dyDescent="0.25">
      <c r="A31755">
        <v>497</v>
      </c>
      <c r="B31755" t="s">
        <v>15</v>
      </c>
      <c r="C31755" t="s">
        <v>4446</v>
      </c>
      <c r="D31755" s="1">
        <v>45721</v>
      </c>
      <c r="E31755" s="2">
        <v>50</v>
      </c>
      <c r="F31755" t="s">
        <v>6089</v>
      </c>
      <c r="G31755" t="s">
        <v>1075</v>
      </c>
    </row>
    <row r="31756" spans="1:7" x14ac:dyDescent="0.25">
      <c r="A31756" t="s">
        <v>5292</v>
      </c>
      <c r="B31756" t="s">
        <v>5293</v>
      </c>
      <c r="C31756" t="s">
        <v>5294</v>
      </c>
      <c r="D31756" s="1">
        <v>45721</v>
      </c>
      <c r="E31756" s="2">
        <v>50</v>
      </c>
      <c r="F31756" t="s">
        <v>5295</v>
      </c>
      <c r="G31756" t="s">
        <v>1075</v>
      </c>
    </row>
    <row r="31757" spans="1:7" x14ac:dyDescent="0.25">
      <c r="A31757" t="s">
        <v>138</v>
      </c>
      <c r="B31757" t="s">
        <v>139</v>
      </c>
      <c r="C31757" t="s">
        <v>140</v>
      </c>
      <c r="D31757" s="1">
        <v>45721</v>
      </c>
      <c r="E31757" s="2">
        <v>20</v>
      </c>
      <c r="F31757" t="s">
        <v>141</v>
      </c>
      <c r="G31757" t="s">
        <v>1075</v>
      </c>
    </row>
    <row r="31758" spans="1:7" x14ac:dyDescent="0.25">
      <c r="A31758" t="s">
        <v>606</v>
      </c>
      <c r="B31758" t="s">
        <v>607</v>
      </c>
      <c r="C31758" t="s">
        <v>608</v>
      </c>
      <c r="D31758" s="1">
        <v>45722</v>
      </c>
      <c r="E31758" s="2">
        <v>1000</v>
      </c>
      <c r="F31758" t="s">
        <v>609</v>
      </c>
      <c r="G31758" t="s">
        <v>2977</v>
      </c>
    </row>
    <row r="31759" spans="1:7" x14ac:dyDescent="0.25">
      <c r="A31759">
        <v>1421</v>
      </c>
      <c r="B31759" t="s">
        <v>7165</v>
      </c>
      <c r="C31759" t="s">
        <v>7166</v>
      </c>
      <c r="D31759" s="1">
        <v>45722</v>
      </c>
      <c r="E31759" s="2">
        <v>100</v>
      </c>
      <c r="F31759" t="s">
        <v>7167</v>
      </c>
      <c r="G31759" t="s">
        <v>2977</v>
      </c>
    </row>
    <row r="31760" spans="1:7" x14ac:dyDescent="0.25">
      <c r="A31760">
        <v>1421</v>
      </c>
      <c r="B31760" t="s">
        <v>7165</v>
      </c>
      <c r="C31760" t="s">
        <v>7166</v>
      </c>
      <c r="D31760" s="1">
        <v>45722</v>
      </c>
      <c r="E31760" s="2">
        <v>100</v>
      </c>
      <c r="F31760" t="s">
        <v>7168</v>
      </c>
      <c r="G31760" t="s">
        <v>2977</v>
      </c>
    </row>
    <row r="31761" spans="1:7" x14ac:dyDescent="0.25">
      <c r="A31761">
        <v>1591</v>
      </c>
      <c r="B31761" t="s">
        <v>7214</v>
      </c>
      <c r="D31761" s="1">
        <v>45723</v>
      </c>
      <c r="E31761" s="2">
        <v>400</v>
      </c>
      <c r="F31761" t="s">
        <v>7215</v>
      </c>
      <c r="G31761" t="s">
        <v>6268</v>
      </c>
    </row>
    <row r="31762" spans="1:7" x14ac:dyDescent="0.25">
      <c r="A31762">
        <v>406</v>
      </c>
      <c r="B31762" t="s">
        <v>683</v>
      </c>
      <c r="C31762" t="s">
        <v>5895</v>
      </c>
      <c r="D31762" s="1">
        <v>45723</v>
      </c>
      <c r="E31762" s="2">
        <v>500</v>
      </c>
      <c r="F31762" t="s">
        <v>5896</v>
      </c>
      <c r="G31762" t="s">
        <v>2977</v>
      </c>
    </row>
    <row r="31763" spans="1:7" x14ac:dyDescent="0.25">
      <c r="A31763">
        <v>818</v>
      </c>
      <c r="B31763" t="s">
        <v>6269</v>
      </c>
      <c r="D31763" s="1">
        <v>45723</v>
      </c>
      <c r="E31763" s="2">
        <v>1000</v>
      </c>
      <c r="F31763" t="s">
        <v>6270</v>
      </c>
      <c r="G31763" t="s">
        <v>6268</v>
      </c>
    </row>
    <row r="31764" spans="1:7" x14ac:dyDescent="0.25">
      <c r="A31764" t="s">
        <v>1225</v>
      </c>
      <c r="B31764" t="s">
        <v>1226</v>
      </c>
      <c r="D31764" s="1">
        <v>45723</v>
      </c>
      <c r="E31764" s="2">
        <v>5777</v>
      </c>
      <c r="F31764" t="s">
        <v>1227</v>
      </c>
      <c r="G31764" t="s">
        <v>1228</v>
      </c>
    </row>
    <row r="31765" spans="1:7" x14ac:dyDescent="0.25">
      <c r="A31765">
        <v>1381</v>
      </c>
      <c r="B31765" t="s">
        <v>4570</v>
      </c>
      <c r="C31765" t="s">
        <v>6941</v>
      </c>
      <c r="D31765" s="1">
        <v>45725</v>
      </c>
      <c r="E31765" s="2">
        <v>25</v>
      </c>
      <c r="F31765" t="s">
        <v>6942</v>
      </c>
      <c r="G31765" t="s">
        <v>6943</v>
      </c>
    </row>
    <row r="31766" spans="1:7" x14ac:dyDescent="0.25">
      <c r="A31766">
        <v>1114</v>
      </c>
      <c r="B31766" t="s">
        <v>6650</v>
      </c>
      <c r="D31766" s="1">
        <v>45726</v>
      </c>
      <c r="E31766" s="2">
        <v>2500</v>
      </c>
      <c r="G31766" t="s">
        <v>6268</v>
      </c>
    </row>
    <row r="31767" spans="1:7" x14ac:dyDescent="0.25">
      <c r="A31767">
        <v>1593</v>
      </c>
      <c r="B31767" t="s">
        <v>7216</v>
      </c>
      <c r="D31767" s="1">
        <v>45726</v>
      </c>
      <c r="E31767" s="2">
        <v>400</v>
      </c>
      <c r="G31767" t="s">
        <v>6268</v>
      </c>
    </row>
    <row r="31768" spans="1:7" x14ac:dyDescent="0.25">
      <c r="A31768">
        <v>1594</v>
      </c>
      <c r="B31768" t="s">
        <v>7217</v>
      </c>
      <c r="C31768" t="s">
        <v>5745</v>
      </c>
      <c r="D31768" s="1">
        <v>45726</v>
      </c>
      <c r="E31768" s="2">
        <v>25</v>
      </c>
      <c r="F31768" t="s">
        <v>7218</v>
      </c>
      <c r="G31768" t="s">
        <v>6331</v>
      </c>
    </row>
    <row r="31769" spans="1:7" x14ac:dyDescent="0.25">
      <c r="A31769" t="s">
        <v>3002</v>
      </c>
      <c r="B31769" t="s">
        <v>3003</v>
      </c>
      <c r="D31769" s="1">
        <v>45726</v>
      </c>
      <c r="E31769" s="2">
        <v>15000</v>
      </c>
      <c r="F31769" t="s">
        <v>3004</v>
      </c>
      <c r="G31769" t="s">
        <v>7219</v>
      </c>
    </row>
    <row r="31770" spans="1:7" x14ac:dyDescent="0.25">
      <c r="A31770">
        <v>838</v>
      </c>
      <c r="B31770" t="s">
        <v>6301</v>
      </c>
      <c r="D31770" s="1">
        <v>45726</v>
      </c>
      <c r="E31770" s="2">
        <v>400</v>
      </c>
      <c r="F31770" t="s">
        <v>6302</v>
      </c>
      <c r="G31770" t="s">
        <v>6268</v>
      </c>
    </row>
    <row r="31771" spans="1:7" x14ac:dyDescent="0.25">
      <c r="A31771">
        <v>685</v>
      </c>
      <c r="B31771" t="s">
        <v>6043</v>
      </c>
      <c r="C31771" t="s">
        <v>6044</v>
      </c>
      <c r="D31771" s="1">
        <v>45726</v>
      </c>
      <c r="E31771" s="2">
        <v>200</v>
      </c>
      <c r="G31771" t="s">
        <v>6268</v>
      </c>
    </row>
    <row r="31772" spans="1:7" x14ac:dyDescent="0.25">
      <c r="A31772">
        <v>499</v>
      </c>
      <c r="B31772" t="s">
        <v>5957</v>
      </c>
      <c r="D31772" s="1">
        <v>45726</v>
      </c>
      <c r="E31772" s="2">
        <v>50</v>
      </c>
      <c r="G31772" t="s">
        <v>1075</v>
      </c>
    </row>
    <row r="31773" spans="1:7" x14ac:dyDescent="0.25">
      <c r="A31773" t="s">
        <v>5203</v>
      </c>
      <c r="B31773" t="s">
        <v>15</v>
      </c>
      <c r="C31773" t="s">
        <v>5204</v>
      </c>
      <c r="D31773" s="1">
        <v>45726</v>
      </c>
      <c r="E31773" s="2">
        <v>50</v>
      </c>
      <c r="F31773" t="s">
        <v>5205</v>
      </c>
      <c r="G31773" t="s">
        <v>1075</v>
      </c>
    </row>
    <row r="31774" spans="1:7" x14ac:dyDescent="0.25">
      <c r="A31774" t="s">
        <v>5624</v>
      </c>
      <c r="B31774" t="s">
        <v>5625</v>
      </c>
      <c r="C31774" t="s">
        <v>5626</v>
      </c>
      <c r="D31774" s="1">
        <v>45726</v>
      </c>
      <c r="E31774" s="2">
        <v>40000</v>
      </c>
      <c r="F31774" t="s">
        <v>5627</v>
      </c>
      <c r="G31774" t="s">
        <v>7220</v>
      </c>
    </row>
    <row r="31775" spans="1:7" x14ac:dyDescent="0.25">
      <c r="A31775" t="s">
        <v>1286</v>
      </c>
      <c r="B31775" t="s">
        <v>1287</v>
      </c>
      <c r="D31775" s="1">
        <v>45727</v>
      </c>
      <c r="E31775" s="2">
        <v>500</v>
      </c>
      <c r="G31775" t="s">
        <v>1288</v>
      </c>
    </row>
    <row r="31776" spans="1:7" x14ac:dyDescent="0.25">
      <c r="A31776" t="s">
        <v>68</v>
      </c>
      <c r="B31776" t="s">
        <v>69</v>
      </c>
      <c r="D31776" s="1">
        <v>45727</v>
      </c>
      <c r="E31776" s="2">
        <v>6000</v>
      </c>
      <c r="G31776" t="s">
        <v>71</v>
      </c>
    </row>
    <row r="31777" spans="1:7" x14ac:dyDescent="0.25">
      <c r="A31777" t="s">
        <v>68</v>
      </c>
      <c r="B31777" t="s">
        <v>69</v>
      </c>
      <c r="D31777" s="1">
        <v>45727</v>
      </c>
      <c r="E31777" s="2">
        <v>6000</v>
      </c>
      <c r="G31777" t="s">
        <v>72</v>
      </c>
    </row>
    <row r="31778" spans="1:7" x14ac:dyDescent="0.25">
      <c r="A31778">
        <v>1595</v>
      </c>
      <c r="B31778" t="s">
        <v>7221</v>
      </c>
      <c r="D31778" s="1">
        <v>45727</v>
      </c>
      <c r="E31778" s="2">
        <v>100</v>
      </c>
      <c r="F31778" t="s">
        <v>7222</v>
      </c>
      <c r="G31778" t="s">
        <v>6782</v>
      </c>
    </row>
    <row r="31779" spans="1:7" x14ac:dyDescent="0.25">
      <c r="A31779">
        <v>995</v>
      </c>
      <c r="B31779" t="s">
        <v>6461</v>
      </c>
      <c r="C31779" t="s">
        <v>6462</v>
      </c>
      <c r="D31779" s="1">
        <v>45727</v>
      </c>
      <c r="E31779" s="2">
        <v>50</v>
      </c>
      <c r="G31779" t="s">
        <v>186</v>
      </c>
    </row>
    <row r="31780" spans="1:7" x14ac:dyDescent="0.25">
      <c r="A31780">
        <v>1209</v>
      </c>
      <c r="B31780" t="s">
        <v>1389</v>
      </c>
      <c r="C31780" t="s">
        <v>1370</v>
      </c>
      <c r="D31780" s="1">
        <v>45727</v>
      </c>
      <c r="E31780" s="2">
        <v>100</v>
      </c>
      <c r="G31780" t="s">
        <v>186</v>
      </c>
    </row>
    <row r="31781" spans="1:7" x14ac:dyDescent="0.25">
      <c r="A31781">
        <v>1325</v>
      </c>
      <c r="B31781" t="s">
        <v>6892</v>
      </c>
      <c r="D31781" s="1">
        <v>45728</v>
      </c>
      <c r="E31781" s="2">
        <v>1000</v>
      </c>
      <c r="G31781" t="s">
        <v>6268</v>
      </c>
    </row>
    <row r="31782" spans="1:7" x14ac:dyDescent="0.25">
      <c r="A31782">
        <v>1360</v>
      </c>
      <c r="B31782" t="s">
        <v>7033</v>
      </c>
      <c r="C31782" t="s">
        <v>7034</v>
      </c>
      <c r="D31782" s="1">
        <v>45728</v>
      </c>
      <c r="E31782" s="2">
        <v>15</v>
      </c>
      <c r="F31782" t="s">
        <v>7035</v>
      </c>
      <c r="G31782" t="s">
        <v>2977</v>
      </c>
    </row>
    <row r="31783" spans="1:7" x14ac:dyDescent="0.25">
      <c r="A31783">
        <v>1623</v>
      </c>
      <c r="B31783" t="s">
        <v>2075</v>
      </c>
      <c r="C31783" t="s">
        <v>7223</v>
      </c>
      <c r="D31783" s="1">
        <v>45728</v>
      </c>
      <c r="E31783" s="2">
        <v>700</v>
      </c>
      <c r="F31783" t="s">
        <v>7224</v>
      </c>
      <c r="G31783" t="s">
        <v>6268</v>
      </c>
    </row>
    <row r="31784" spans="1:7" x14ac:dyDescent="0.25">
      <c r="A31784" t="s">
        <v>6335</v>
      </c>
      <c r="B31784" t="s">
        <v>6336</v>
      </c>
      <c r="D31784" s="1">
        <v>45728</v>
      </c>
      <c r="E31784" s="2">
        <v>700</v>
      </c>
      <c r="F31784" t="s">
        <v>6337</v>
      </c>
      <c r="G31784" t="s">
        <v>6268</v>
      </c>
    </row>
    <row r="31785" spans="1:7" x14ac:dyDescent="0.25">
      <c r="A31785">
        <v>1598</v>
      </c>
      <c r="B31785" t="s">
        <v>7225</v>
      </c>
      <c r="D31785" s="1">
        <v>45729</v>
      </c>
      <c r="E31785" s="2">
        <v>1000</v>
      </c>
      <c r="G31785" t="s">
        <v>6268</v>
      </c>
    </row>
    <row r="31786" spans="1:7" x14ac:dyDescent="0.25">
      <c r="A31786">
        <v>1002</v>
      </c>
      <c r="B31786" t="s">
        <v>6475</v>
      </c>
      <c r="C31786" t="s">
        <v>6476</v>
      </c>
      <c r="D31786" s="1">
        <v>45729</v>
      </c>
      <c r="E31786" s="2">
        <v>700</v>
      </c>
      <c r="F31786" t="s">
        <v>6477</v>
      </c>
      <c r="G31786" t="s">
        <v>6268</v>
      </c>
    </row>
    <row r="31787" spans="1:7" x14ac:dyDescent="0.25">
      <c r="A31787" t="s">
        <v>747</v>
      </c>
      <c r="B31787" t="s">
        <v>748</v>
      </c>
      <c r="C31787" t="s">
        <v>749</v>
      </c>
      <c r="D31787" s="1">
        <v>45729</v>
      </c>
      <c r="E31787" s="2">
        <v>800</v>
      </c>
      <c r="G31787" t="s">
        <v>5818</v>
      </c>
    </row>
    <row r="31788" spans="1:7" x14ac:dyDescent="0.25">
      <c r="A31788" t="s">
        <v>686</v>
      </c>
      <c r="B31788" t="s">
        <v>687</v>
      </c>
      <c r="C31788" t="s">
        <v>688</v>
      </c>
      <c r="D31788" s="1">
        <v>45729</v>
      </c>
      <c r="E31788" s="2">
        <v>100</v>
      </c>
      <c r="F31788" t="s">
        <v>689</v>
      </c>
      <c r="G31788" t="s">
        <v>6257</v>
      </c>
    </row>
    <row r="31789" spans="1:7" x14ac:dyDescent="0.25">
      <c r="A31789" t="s">
        <v>686</v>
      </c>
      <c r="B31789" t="s">
        <v>687</v>
      </c>
      <c r="C31789" t="s">
        <v>688</v>
      </c>
      <c r="D31789" s="1">
        <v>45729</v>
      </c>
      <c r="E31789" s="2">
        <v>100</v>
      </c>
      <c r="F31789" t="s">
        <v>690</v>
      </c>
      <c r="G31789" t="s">
        <v>6257</v>
      </c>
    </row>
    <row r="31790" spans="1:7" x14ac:dyDescent="0.25">
      <c r="A31790" t="s">
        <v>4076</v>
      </c>
      <c r="B31790" t="s">
        <v>4077</v>
      </c>
      <c r="C31790" t="s">
        <v>413</v>
      </c>
      <c r="D31790" s="1">
        <v>45730</v>
      </c>
      <c r="E31790" s="2">
        <v>500</v>
      </c>
      <c r="F31790" t="s">
        <v>4078</v>
      </c>
      <c r="G31790" t="s">
        <v>7038</v>
      </c>
    </row>
    <row r="31791" spans="1:7" x14ac:dyDescent="0.25">
      <c r="A31791" t="s">
        <v>4076</v>
      </c>
      <c r="B31791" t="s">
        <v>4077</v>
      </c>
      <c r="C31791" t="s">
        <v>413</v>
      </c>
      <c r="D31791" s="1">
        <v>45730</v>
      </c>
      <c r="E31791" s="2">
        <v>500</v>
      </c>
      <c r="F31791" t="s">
        <v>4078</v>
      </c>
      <c r="G31791" t="s">
        <v>7038</v>
      </c>
    </row>
    <row r="31792" spans="1:7" x14ac:dyDescent="0.25">
      <c r="A31792" t="s">
        <v>1257</v>
      </c>
      <c r="B31792" t="s">
        <v>1258</v>
      </c>
      <c r="C31792" t="s">
        <v>1259</v>
      </c>
      <c r="D31792" s="1">
        <v>45730</v>
      </c>
      <c r="E31792" s="2">
        <v>83.33</v>
      </c>
      <c r="F31792" t="s">
        <v>1260</v>
      </c>
      <c r="G31792" t="s">
        <v>2977</v>
      </c>
    </row>
    <row r="31793" spans="1:7" x14ac:dyDescent="0.25">
      <c r="A31793" t="s">
        <v>5403</v>
      </c>
      <c r="B31793" t="s">
        <v>5404</v>
      </c>
      <c r="C31793" t="s">
        <v>758</v>
      </c>
      <c r="D31793" s="1">
        <v>45730</v>
      </c>
      <c r="E31793" s="2">
        <v>84</v>
      </c>
      <c r="F31793" t="s">
        <v>5405</v>
      </c>
      <c r="G31793" t="s">
        <v>2977</v>
      </c>
    </row>
    <row r="31794" spans="1:7" x14ac:dyDescent="0.25">
      <c r="A31794" t="s">
        <v>3805</v>
      </c>
      <c r="B31794" t="s">
        <v>3806</v>
      </c>
      <c r="C31794" t="s">
        <v>3807</v>
      </c>
      <c r="D31794" s="1">
        <v>45730</v>
      </c>
      <c r="E31794" s="2">
        <v>21</v>
      </c>
      <c r="F31794" t="s">
        <v>3808</v>
      </c>
      <c r="G31794" t="s">
        <v>5635</v>
      </c>
    </row>
    <row r="31795" spans="1:7" x14ac:dyDescent="0.25">
      <c r="A31795" t="s">
        <v>3805</v>
      </c>
      <c r="B31795" t="s">
        <v>3806</v>
      </c>
      <c r="C31795" t="s">
        <v>3807</v>
      </c>
      <c r="D31795" s="1">
        <v>45730</v>
      </c>
      <c r="E31795" s="2">
        <v>21</v>
      </c>
      <c r="F31795" t="s">
        <v>3809</v>
      </c>
      <c r="G31795" t="s">
        <v>5635</v>
      </c>
    </row>
    <row r="31796" spans="1:7" x14ac:dyDescent="0.25">
      <c r="A31796" t="s">
        <v>3805</v>
      </c>
      <c r="B31796" t="s">
        <v>3806</v>
      </c>
      <c r="C31796" t="s">
        <v>3807</v>
      </c>
      <c r="D31796" s="1">
        <v>45730</v>
      </c>
      <c r="E31796" s="2">
        <v>21</v>
      </c>
      <c r="F31796" t="s">
        <v>3808</v>
      </c>
      <c r="G31796" t="s">
        <v>5638</v>
      </c>
    </row>
    <row r="31797" spans="1:7" x14ac:dyDescent="0.25">
      <c r="A31797" t="s">
        <v>3805</v>
      </c>
      <c r="B31797" t="s">
        <v>3806</v>
      </c>
      <c r="C31797" t="s">
        <v>3807</v>
      </c>
      <c r="D31797" s="1">
        <v>45730</v>
      </c>
      <c r="E31797" s="2">
        <v>21</v>
      </c>
      <c r="F31797" t="s">
        <v>3809</v>
      </c>
      <c r="G31797" t="s">
        <v>5638</v>
      </c>
    </row>
    <row r="31798" spans="1:7" x14ac:dyDescent="0.25">
      <c r="A31798" t="s">
        <v>49</v>
      </c>
      <c r="B31798" t="s">
        <v>50</v>
      </c>
      <c r="C31798" t="s">
        <v>51</v>
      </c>
      <c r="D31798" s="1">
        <v>45730</v>
      </c>
      <c r="E31798" s="2">
        <v>140</v>
      </c>
      <c r="F31798" t="s">
        <v>52</v>
      </c>
      <c r="G31798" t="s">
        <v>2663</v>
      </c>
    </row>
    <row r="31799" spans="1:7" x14ac:dyDescent="0.25">
      <c r="A31799" t="s">
        <v>5397</v>
      </c>
      <c r="B31799" t="s">
        <v>5398</v>
      </c>
      <c r="C31799" t="s">
        <v>5399</v>
      </c>
      <c r="D31799" s="1">
        <v>45730</v>
      </c>
      <c r="E31799" s="2">
        <v>835</v>
      </c>
      <c r="F31799" t="s">
        <v>5400</v>
      </c>
      <c r="G31799" t="s">
        <v>6423</v>
      </c>
    </row>
    <row r="31800" spans="1:7" x14ac:dyDescent="0.25">
      <c r="A31800" t="s">
        <v>2463</v>
      </c>
      <c r="B31800" t="s">
        <v>2464</v>
      </c>
      <c r="C31800" t="s">
        <v>2465</v>
      </c>
      <c r="D31800" s="1">
        <v>45730</v>
      </c>
      <c r="E31800" s="2">
        <v>84</v>
      </c>
      <c r="F31800" t="s">
        <v>2466</v>
      </c>
      <c r="G31800" t="s">
        <v>2977</v>
      </c>
    </row>
    <row r="31801" spans="1:7" x14ac:dyDescent="0.25">
      <c r="A31801" t="s">
        <v>2463</v>
      </c>
      <c r="B31801" t="s">
        <v>2464</v>
      </c>
      <c r="C31801" t="s">
        <v>2465</v>
      </c>
      <c r="D31801" s="1">
        <v>45730</v>
      </c>
      <c r="E31801" s="2">
        <v>84</v>
      </c>
      <c r="F31801" t="s">
        <v>2467</v>
      </c>
      <c r="G31801" t="s">
        <v>2977</v>
      </c>
    </row>
    <row r="31802" spans="1:7" x14ac:dyDescent="0.25">
      <c r="A31802" t="s">
        <v>40</v>
      </c>
      <c r="B31802" t="s">
        <v>41</v>
      </c>
      <c r="C31802" t="s">
        <v>42</v>
      </c>
      <c r="D31802" s="1">
        <v>45730</v>
      </c>
      <c r="E31802" s="2">
        <v>83.33</v>
      </c>
      <c r="F31802" t="s">
        <v>43</v>
      </c>
      <c r="G31802" t="s">
        <v>2898</v>
      </c>
    </row>
    <row r="31803" spans="1:7" x14ac:dyDescent="0.25">
      <c r="A31803" t="s">
        <v>40</v>
      </c>
      <c r="B31803" t="s">
        <v>41</v>
      </c>
      <c r="C31803" t="s">
        <v>42</v>
      </c>
      <c r="D31803" s="1">
        <v>45730</v>
      </c>
      <c r="E31803" s="2">
        <v>83.33</v>
      </c>
      <c r="F31803" t="s">
        <v>43</v>
      </c>
      <c r="G31803" t="s">
        <v>2977</v>
      </c>
    </row>
    <row r="31804" spans="1:7" x14ac:dyDescent="0.25">
      <c r="A31804" t="s">
        <v>2463</v>
      </c>
      <c r="B31804" t="s">
        <v>2464</v>
      </c>
      <c r="C31804" t="s">
        <v>2465</v>
      </c>
      <c r="D31804" s="1">
        <v>45731</v>
      </c>
      <c r="E31804" s="2">
        <v>100</v>
      </c>
      <c r="F31804" t="s">
        <v>2466</v>
      </c>
      <c r="G31804" t="s">
        <v>2663</v>
      </c>
    </row>
    <row r="31805" spans="1:7" x14ac:dyDescent="0.25">
      <c r="A31805" t="s">
        <v>2463</v>
      </c>
      <c r="B31805" t="s">
        <v>2464</v>
      </c>
      <c r="C31805" t="s">
        <v>2465</v>
      </c>
      <c r="D31805" s="1">
        <v>45731</v>
      </c>
      <c r="E31805" s="2">
        <v>100</v>
      </c>
      <c r="F31805" t="s">
        <v>2467</v>
      </c>
      <c r="G31805" t="s">
        <v>2663</v>
      </c>
    </row>
    <row r="31806" spans="1:7" x14ac:dyDescent="0.25">
      <c r="A31806">
        <v>874</v>
      </c>
      <c r="B31806" t="s">
        <v>6384</v>
      </c>
      <c r="D31806" s="1">
        <v>45731</v>
      </c>
      <c r="E31806" s="2">
        <v>84</v>
      </c>
      <c r="G31806" t="s">
        <v>2977</v>
      </c>
    </row>
    <row r="31807" spans="1:7" x14ac:dyDescent="0.25">
      <c r="A31807">
        <v>1600</v>
      </c>
      <c r="B31807" t="s">
        <v>7226</v>
      </c>
      <c r="C31807" t="s">
        <v>7227</v>
      </c>
      <c r="D31807" s="1">
        <v>45731</v>
      </c>
      <c r="E31807" s="2">
        <v>100</v>
      </c>
      <c r="F31807" t="s">
        <v>7228</v>
      </c>
      <c r="G31807" t="s">
        <v>7229</v>
      </c>
    </row>
    <row r="31808" spans="1:7" x14ac:dyDescent="0.25">
      <c r="A31808">
        <v>1601</v>
      </c>
      <c r="B31808" t="s">
        <v>343</v>
      </c>
      <c r="C31808" t="s">
        <v>7230</v>
      </c>
      <c r="D31808" s="1">
        <v>45731</v>
      </c>
      <c r="E31808" s="2">
        <v>100</v>
      </c>
      <c r="F31808" t="s">
        <v>7231</v>
      </c>
      <c r="G31808" t="s">
        <v>7229</v>
      </c>
    </row>
    <row r="31809" spans="1:7" x14ac:dyDescent="0.25">
      <c r="A31809">
        <v>1602</v>
      </c>
      <c r="B31809" t="s">
        <v>7232</v>
      </c>
      <c r="C31809" t="s">
        <v>7233</v>
      </c>
      <c r="D31809" s="1">
        <v>45732</v>
      </c>
      <c r="E31809" s="2">
        <v>100</v>
      </c>
      <c r="F31809" t="s">
        <v>7234</v>
      </c>
      <c r="G31809" t="s">
        <v>7229</v>
      </c>
    </row>
    <row r="31810" spans="1:7" x14ac:dyDescent="0.25">
      <c r="A31810">
        <v>1603</v>
      </c>
      <c r="B31810" t="s">
        <v>1729</v>
      </c>
      <c r="C31810" t="s">
        <v>6239</v>
      </c>
      <c r="D31810" s="1">
        <v>45732</v>
      </c>
      <c r="E31810" s="2">
        <v>100</v>
      </c>
      <c r="F31810" t="s">
        <v>7235</v>
      </c>
      <c r="G31810" t="s">
        <v>7229</v>
      </c>
    </row>
    <row r="31811" spans="1:7" x14ac:dyDescent="0.25">
      <c r="A31811">
        <v>1607</v>
      </c>
      <c r="B31811" t="s">
        <v>7236</v>
      </c>
      <c r="D31811" s="1">
        <v>45733</v>
      </c>
      <c r="E31811" s="2">
        <v>2000</v>
      </c>
      <c r="G31811" t="s">
        <v>114</v>
      </c>
    </row>
    <row r="31812" spans="1:7" x14ac:dyDescent="0.25">
      <c r="A31812">
        <v>395</v>
      </c>
      <c r="B31812" t="s">
        <v>5886</v>
      </c>
      <c r="D31812" s="1">
        <v>45733</v>
      </c>
      <c r="E31812" s="2">
        <v>400</v>
      </c>
      <c r="F31812" t="s">
        <v>4544</v>
      </c>
      <c r="G31812" t="s">
        <v>6268</v>
      </c>
    </row>
    <row r="31813" spans="1:7" x14ac:dyDescent="0.25">
      <c r="A31813" t="s">
        <v>1643</v>
      </c>
      <c r="B31813" t="s">
        <v>1644</v>
      </c>
      <c r="D31813" s="1">
        <v>45734</v>
      </c>
      <c r="E31813" s="2">
        <v>250</v>
      </c>
      <c r="F31813" t="s">
        <v>1645</v>
      </c>
      <c r="G31813" t="s">
        <v>1075</v>
      </c>
    </row>
    <row r="31814" spans="1:7" x14ac:dyDescent="0.25">
      <c r="A31814" t="s">
        <v>2313</v>
      </c>
      <c r="B31814" t="s">
        <v>2314</v>
      </c>
      <c r="D31814" s="1">
        <v>45734</v>
      </c>
      <c r="E31814" s="2">
        <v>300</v>
      </c>
      <c r="F31814" t="s">
        <v>2315</v>
      </c>
      <c r="G31814" t="s">
        <v>6268</v>
      </c>
    </row>
    <row r="31815" spans="1:7" x14ac:dyDescent="0.25">
      <c r="A31815">
        <v>1608</v>
      </c>
      <c r="B31815" t="s">
        <v>7237</v>
      </c>
      <c r="D31815" s="1">
        <v>45734</v>
      </c>
      <c r="E31815" s="2">
        <v>2500</v>
      </c>
      <c r="G31815" t="s">
        <v>2983</v>
      </c>
    </row>
    <row r="31816" spans="1:7" x14ac:dyDescent="0.25">
      <c r="A31816">
        <v>1421</v>
      </c>
      <c r="B31816" t="s">
        <v>7165</v>
      </c>
      <c r="C31816" t="s">
        <v>7166</v>
      </c>
      <c r="D31816" s="1">
        <v>45735</v>
      </c>
      <c r="E31816" s="2">
        <v>100</v>
      </c>
      <c r="F31816" t="s">
        <v>7167</v>
      </c>
      <c r="G31816" t="s">
        <v>2977</v>
      </c>
    </row>
    <row r="31817" spans="1:7" x14ac:dyDescent="0.25">
      <c r="A31817">
        <v>1421</v>
      </c>
      <c r="B31817" t="s">
        <v>7165</v>
      </c>
      <c r="C31817" t="s">
        <v>7166</v>
      </c>
      <c r="D31817" s="1">
        <v>45735</v>
      </c>
      <c r="E31817" s="2">
        <v>100</v>
      </c>
      <c r="F31817" t="s">
        <v>7168</v>
      </c>
      <c r="G31817" t="s">
        <v>2977</v>
      </c>
    </row>
    <row r="31818" spans="1:7" x14ac:dyDescent="0.25">
      <c r="A31818" t="s">
        <v>3698</v>
      </c>
      <c r="B31818" t="s">
        <v>3699</v>
      </c>
      <c r="C31818" t="s">
        <v>3700</v>
      </c>
      <c r="D31818" s="1">
        <v>45735</v>
      </c>
      <c r="E31818" s="2">
        <v>1000</v>
      </c>
      <c r="F31818" t="s">
        <v>3701</v>
      </c>
      <c r="G31818" t="s">
        <v>7238</v>
      </c>
    </row>
    <row r="31819" spans="1:7" x14ac:dyDescent="0.25">
      <c r="A31819" t="s">
        <v>4528</v>
      </c>
      <c r="B31819" t="s">
        <v>4529</v>
      </c>
      <c r="C31819" t="s">
        <v>4530</v>
      </c>
      <c r="D31819" s="1">
        <v>45735</v>
      </c>
      <c r="E31819" s="2">
        <v>1000</v>
      </c>
      <c r="F31819" t="s">
        <v>4531</v>
      </c>
      <c r="G31819" t="s">
        <v>7239</v>
      </c>
    </row>
    <row r="31820" spans="1:7" x14ac:dyDescent="0.25">
      <c r="A31820" t="s">
        <v>4528</v>
      </c>
      <c r="B31820" t="s">
        <v>4529</v>
      </c>
      <c r="C31820" t="s">
        <v>4530</v>
      </c>
      <c r="D31820" s="1">
        <v>45735</v>
      </c>
      <c r="E31820" s="2">
        <v>1000</v>
      </c>
      <c r="F31820" t="s">
        <v>4531</v>
      </c>
      <c r="G31820" t="s">
        <v>7239</v>
      </c>
    </row>
    <row r="31821" spans="1:7" x14ac:dyDescent="0.25">
      <c r="A31821" t="s">
        <v>3445</v>
      </c>
      <c r="B31821" t="s">
        <v>2459</v>
      </c>
      <c r="C31821" t="s">
        <v>3446</v>
      </c>
      <c r="D31821" s="1">
        <v>45736</v>
      </c>
      <c r="E31821" s="2">
        <v>500</v>
      </c>
      <c r="F31821" t="s">
        <v>3447</v>
      </c>
      <c r="G31821" t="s">
        <v>7229</v>
      </c>
    </row>
    <row r="31822" spans="1:7" x14ac:dyDescent="0.25">
      <c r="A31822" t="s">
        <v>2386</v>
      </c>
      <c r="B31822" t="s">
        <v>2387</v>
      </c>
      <c r="D31822" s="1">
        <v>45736</v>
      </c>
      <c r="E31822" s="2">
        <v>25000</v>
      </c>
      <c r="F31822" t="s">
        <v>2388</v>
      </c>
      <c r="G31822" t="s">
        <v>2385</v>
      </c>
    </row>
    <row r="31823" spans="1:7" x14ac:dyDescent="0.25">
      <c r="A31823" t="s">
        <v>2386</v>
      </c>
      <c r="B31823" t="s">
        <v>2387</v>
      </c>
      <c r="D31823" s="1">
        <v>45736</v>
      </c>
      <c r="E31823" s="2">
        <v>25000</v>
      </c>
      <c r="F31823" t="s">
        <v>2390</v>
      </c>
      <c r="G31823" t="s">
        <v>2385</v>
      </c>
    </row>
    <row r="31824" spans="1:7" x14ac:dyDescent="0.25">
      <c r="A31824">
        <v>691</v>
      </c>
      <c r="B31824" t="s">
        <v>3146</v>
      </c>
      <c r="C31824" t="s">
        <v>4536</v>
      </c>
      <c r="D31824" s="1">
        <v>45736</v>
      </c>
      <c r="E31824" s="2">
        <v>100</v>
      </c>
      <c r="G31824" t="s">
        <v>186</v>
      </c>
    </row>
    <row r="31825" spans="1:7" x14ac:dyDescent="0.25">
      <c r="A31825" t="s">
        <v>30</v>
      </c>
      <c r="B31825" t="s">
        <v>31</v>
      </c>
      <c r="C31825" t="s">
        <v>32</v>
      </c>
      <c r="D31825" s="1">
        <v>45740</v>
      </c>
      <c r="E31825" s="2">
        <v>500</v>
      </c>
      <c r="F31825" t="s">
        <v>33</v>
      </c>
      <c r="G31825" t="s">
        <v>5492</v>
      </c>
    </row>
    <row r="31826" spans="1:7" x14ac:dyDescent="0.25">
      <c r="A31826" t="s">
        <v>30</v>
      </c>
      <c r="B31826" t="s">
        <v>31</v>
      </c>
      <c r="C31826" t="s">
        <v>32</v>
      </c>
      <c r="D31826" s="1">
        <v>45740</v>
      </c>
      <c r="E31826" s="2">
        <v>500</v>
      </c>
      <c r="F31826" t="s">
        <v>35</v>
      </c>
      <c r="G31826" t="s">
        <v>5492</v>
      </c>
    </row>
    <row r="31827" spans="1:7" x14ac:dyDescent="0.25">
      <c r="A31827" t="s">
        <v>4626</v>
      </c>
      <c r="B31827" t="s">
        <v>4627</v>
      </c>
      <c r="D31827" s="1">
        <v>45741</v>
      </c>
      <c r="E31827" s="2">
        <v>21000</v>
      </c>
      <c r="G31827" t="s">
        <v>1665</v>
      </c>
    </row>
    <row r="31828" spans="1:7" x14ac:dyDescent="0.25">
      <c r="A31828" t="s">
        <v>4626</v>
      </c>
      <c r="B31828" t="s">
        <v>4627</v>
      </c>
      <c r="D31828" s="1">
        <v>45741</v>
      </c>
      <c r="E31828" s="2">
        <v>21000</v>
      </c>
      <c r="G31828" t="s">
        <v>1665</v>
      </c>
    </row>
    <row r="31829" spans="1:7" x14ac:dyDescent="0.25">
      <c r="A31829" t="s">
        <v>4626</v>
      </c>
      <c r="B31829" t="s">
        <v>4627</v>
      </c>
      <c r="D31829" s="1">
        <v>45741</v>
      </c>
      <c r="E31829" s="2">
        <v>21000</v>
      </c>
      <c r="G31829" t="s">
        <v>1661</v>
      </c>
    </row>
    <row r="31830" spans="1:7" x14ac:dyDescent="0.25">
      <c r="A31830" t="s">
        <v>7240</v>
      </c>
      <c r="B31830" t="s">
        <v>7241</v>
      </c>
      <c r="D31830" s="1">
        <v>45741</v>
      </c>
      <c r="E31830" s="2">
        <v>400</v>
      </c>
      <c r="G31830" t="s">
        <v>6268</v>
      </c>
    </row>
    <row r="31831" spans="1:7" x14ac:dyDescent="0.25">
      <c r="A31831">
        <v>1606</v>
      </c>
      <c r="B31831" t="s">
        <v>7242</v>
      </c>
      <c r="D31831" s="1">
        <v>45741</v>
      </c>
      <c r="E31831" s="2">
        <v>400</v>
      </c>
      <c r="F31831" t="s">
        <v>7243</v>
      </c>
      <c r="G31831" t="s">
        <v>6268</v>
      </c>
    </row>
    <row r="31832" spans="1:7" x14ac:dyDescent="0.25">
      <c r="A31832">
        <v>1343</v>
      </c>
      <c r="B31832" t="s">
        <v>6919</v>
      </c>
      <c r="D31832" s="1">
        <v>45741</v>
      </c>
      <c r="E31832" s="2">
        <v>400</v>
      </c>
      <c r="G31832" t="s">
        <v>6268</v>
      </c>
    </row>
    <row r="31833" spans="1:7" x14ac:dyDescent="0.25">
      <c r="A31833">
        <v>1343</v>
      </c>
      <c r="B31833" t="s">
        <v>6919</v>
      </c>
      <c r="D31833" s="1">
        <v>45741</v>
      </c>
      <c r="E31833" s="2">
        <v>100</v>
      </c>
      <c r="G31833" t="s">
        <v>6268</v>
      </c>
    </row>
    <row r="31834" spans="1:7" x14ac:dyDescent="0.25">
      <c r="A31834" t="s">
        <v>618</v>
      </c>
      <c r="B31834" t="s">
        <v>619</v>
      </c>
      <c r="C31834" t="s">
        <v>620</v>
      </c>
      <c r="D31834" s="1">
        <v>45741</v>
      </c>
      <c r="E31834" s="2">
        <v>20</v>
      </c>
      <c r="F31834" t="s">
        <v>621</v>
      </c>
      <c r="G31834" t="s">
        <v>1075</v>
      </c>
    </row>
    <row r="31835" spans="1:7" x14ac:dyDescent="0.25">
      <c r="A31835" t="s">
        <v>618</v>
      </c>
      <c r="B31835" t="s">
        <v>619</v>
      </c>
      <c r="C31835" t="s">
        <v>620</v>
      </c>
      <c r="D31835" s="1">
        <v>45741</v>
      </c>
      <c r="E31835" s="2">
        <v>20</v>
      </c>
      <c r="F31835" t="s">
        <v>622</v>
      </c>
      <c r="G31835" t="s">
        <v>1075</v>
      </c>
    </row>
    <row r="31836" spans="1:7" x14ac:dyDescent="0.25">
      <c r="A31836" t="s">
        <v>4528</v>
      </c>
      <c r="B31836" t="s">
        <v>4529</v>
      </c>
      <c r="C31836" t="s">
        <v>4530</v>
      </c>
      <c r="D31836" s="1">
        <v>45741</v>
      </c>
      <c r="E31836" s="2">
        <v>20</v>
      </c>
      <c r="F31836" t="s">
        <v>4531</v>
      </c>
      <c r="G31836" t="s">
        <v>1075</v>
      </c>
    </row>
    <row r="31837" spans="1:7" x14ac:dyDescent="0.25">
      <c r="A31837" t="s">
        <v>4528</v>
      </c>
      <c r="B31837" t="s">
        <v>4529</v>
      </c>
      <c r="C31837" t="s">
        <v>4530</v>
      </c>
      <c r="D31837" s="1">
        <v>45741</v>
      </c>
      <c r="E31837" s="2">
        <v>20</v>
      </c>
      <c r="F31837" t="s">
        <v>4531</v>
      </c>
      <c r="G31837" t="s">
        <v>1075</v>
      </c>
    </row>
    <row r="31838" spans="1:7" x14ac:dyDescent="0.25">
      <c r="A31838">
        <v>1609</v>
      </c>
      <c r="B31838" t="s">
        <v>248</v>
      </c>
      <c r="C31838" t="s">
        <v>7244</v>
      </c>
      <c r="D31838" s="1">
        <v>45742</v>
      </c>
      <c r="E31838" s="2">
        <v>525</v>
      </c>
      <c r="G31838" t="s">
        <v>6268</v>
      </c>
    </row>
    <row r="31839" spans="1:7" x14ac:dyDescent="0.25">
      <c r="A31839">
        <v>1610</v>
      </c>
      <c r="B31839" t="s">
        <v>378</v>
      </c>
      <c r="C31839" t="s">
        <v>4054</v>
      </c>
      <c r="D31839" s="1">
        <v>45742</v>
      </c>
      <c r="E31839" s="2">
        <v>175</v>
      </c>
      <c r="G31839" t="s">
        <v>6268</v>
      </c>
    </row>
    <row r="31840" spans="1:7" x14ac:dyDescent="0.25">
      <c r="A31840" t="s">
        <v>388</v>
      </c>
      <c r="B31840" t="s">
        <v>389</v>
      </c>
      <c r="D31840" s="1">
        <v>45742</v>
      </c>
      <c r="E31840" s="2">
        <v>1000</v>
      </c>
      <c r="G31840" t="s">
        <v>1268</v>
      </c>
    </row>
    <row r="31841" spans="1:7" x14ac:dyDescent="0.25">
      <c r="A31841" t="s">
        <v>2239</v>
      </c>
      <c r="B31841" t="s">
        <v>2240</v>
      </c>
      <c r="D31841" s="1">
        <v>45743</v>
      </c>
      <c r="E31841" s="2">
        <v>500</v>
      </c>
      <c r="F31841" t="s">
        <v>2241</v>
      </c>
      <c r="G31841" t="s">
        <v>251</v>
      </c>
    </row>
    <row r="31842" spans="1:7" x14ac:dyDescent="0.25">
      <c r="A31842">
        <v>1001</v>
      </c>
      <c r="B31842" t="s">
        <v>6473</v>
      </c>
      <c r="C31842" t="s">
        <v>5793</v>
      </c>
      <c r="D31842" s="1">
        <v>45743</v>
      </c>
      <c r="E31842" s="2">
        <v>500</v>
      </c>
      <c r="F31842" t="s">
        <v>6474</v>
      </c>
      <c r="G31842" t="s">
        <v>6472</v>
      </c>
    </row>
    <row r="31843" spans="1:7" x14ac:dyDescent="0.25">
      <c r="A31843">
        <v>1044</v>
      </c>
      <c r="B31843" t="s">
        <v>6525</v>
      </c>
      <c r="D31843" s="1">
        <v>45743</v>
      </c>
      <c r="E31843" s="2">
        <v>500</v>
      </c>
      <c r="F31843" t="s">
        <v>6526</v>
      </c>
      <c r="G31843" t="s">
        <v>6527</v>
      </c>
    </row>
    <row r="31844" spans="1:7" x14ac:dyDescent="0.25">
      <c r="A31844">
        <v>1247</v>
      </c>
      <c r="B31844" t="s">
        <v>6836</v>
      </c>
      <c r="C31844" t="s">
        <v>6837</v>
      </c>
      <c r="D31844" s="1">
        <v>45744</v>
      </c>
      <c r="E31844" s="2">
        <v>5</v>
      </c>
      <c r="F31844" t="s">
        <v>6838</v>
      </c>
      <c r="G31844" t="s">
        <v>5789</v>
      </c>
    </row>
    <row r="31845" spans="1:7" x14ac:dyDescent="0.25">
      <c r="A31845">
        <v>205</v>
      </c>
      <c r="B31845" t="s">
        <v>5662</v>
      </c>
      <c r="C31845" t="s">
        <v>5663</v>
      </c>
      <c r="D31845" s="1">
        <v>45744</v>
      </c>
      <c r="E31845" s="2">
        <v>84</v>
      </c>
      <c r="F31845" t="s">
        <v>5664</v>
      </c>
      <c r="G31845" t="s">
        <v>6858</v>
      </c>
    </row>
    <row r="31846" spans="1:7" x14ac:dyDescent="0.25">
      <c r="A31846">
        <v>205</v>
      </c>
      <c r="B31846" t="s">
        <v>5662</v>
      </c>
      <c r="C31846" t="s">
        <v>5663</v>
      </c>
      <c r="D31846" s="1">
        <v>45744</v>
      </c>
      <c r="E31846" s="2">
        <v>84</v>
      </c>
      <c r="F31846" t="s">
        <v>5665</v>
      </c>
      <c r="G31846" t="s">
        <v>6858</v>
      </c>
    </row>
    <row r="31847" spans="1:7" x14ac:dyDescent="0.25">
      <c r="A31847">
        <v>68</v>
      </c>
      <c r="B31847" t="s">
        <v>5551</v>
      </c>
      <c r="C31847" t="s">
        <v>5552</v>
      </c>
      <c r="D31847" s="1">
        <v>45744</v>
      </c>
      <c r="E31847" s="2">
        <v>50</v>
      </c>
      <c r="F31847" t="s">
        <v>5553</v>
      </c>
      <c r="G31847" t="s">
        <v>7116</v>
      </c>
    </row>
    <row r="31848" spans="1:7" x14ac:dyDescent="0.25">
      <c r="A31848">
        <v>45</v>
      </c>
      <c r="B31848" t="s">
        <v>1578</v>
      </c>
      <c r="C31848" t="s">
        <v>3033</v>
      </c>
      <c r="D31848" s="1">
        <v>45744</v>
      </c>
      <c r="E31848" s="2">
        <v>84</v>
      </c>
      <c r="F31848" t="s">
        <v>5518</v>
      </c>
      <c r="G31848" t="s">
        <v>2977</v>
      </c>
    </row>
    <row r="31849" spans="1:7" x14ac:dyDescent="0.25">
      <c r="A31849">
        <v>851</v>
      </c>
      <c r="B31849" t="s">
        <v>6504</v>
      </c>
      <c r="C31849" t="s">
        <v>6505</v>
      </c>
      <c r="D31849" s="1">
        <v>45744</v>
      </c>
      <c r="E31849" s="2">
        <v>42</v>
      </c>
      <c r="F31849" t="s">
        <v>6506</v>
      </c>
      <c r="G31849" t="s">
        <v>6507</v>
      </c>
    </row>
    <row r="31850" spans="1:7" x14ac:dyDescent="0.25">
      <c r="A31850">
        <v>383</v>
      </c>
      <c r="B31850" t="s">
        <v>5772</v>
      </c>
      <c r="C31850" t="s">
        <v>5876</v>
      </c>
      <c r="D31850" s="1">
        <v>45744</v>
      </c>
      <c r="E31850" s="2">
        <v>50</v>
      </c>
      <c r="F31850" t="s">
        <v>5877</v>
      </c>
      <c r="G31850" t="s">
        <v>6428</v>
      </c>
    </row>
    <row r="31851" spans="1:7" x14ac:dyDescent="0.25">
      <c r="A31851">
        <v>276</v>
      </c>
      <c r="B31851" t="s">
        <v>5802</v>
      </c>
      <c r="C31851" t="s">
        <v>5803</v>
      </c>
      <c r="D31851" s="1">
        <v>45744</v>
      </c>
      <c r="E31851" s="2">
        <v>5</v>
      </c>
      <c r="G31851" t="s">
        <v>5789</v>
      </c>
    </row>
    <row r="31852" spans="1:7" x14ac:dyDescent="0.25">
      <c r="A31852">
        <v>278</v>
      </c>
      <c r="B31852" t="s">
        <v>2822</v>
      </c>
      <c r="C31852" t="s">
        <v>779</v>
      </c>
      <c r="D31852" s="1">
        <v>45744</v>
      </c>
      <c r="E31852" s="2">
        <v>5</v>
      </c>
      <c r="F31852" t="s">
        <v>5801</v>
      </c>
      <c r="G31852" t="s">
        <v>5789</v>
      </c>
    </row>
    <row r="31853" spans="1:7" x14ac:dyDescent="0.25">
      <c r="A31853" t="s">
        <v>3689</v>
      </c>
      <c r="B31853" t="s">
        <v>3690</v>
      </c>
      <c r="C31853" t="s">
        <v>3691</v>
      </c>
      <c r="D31853" s="1">
        <v>45744</v>
      </c>
      <c r="E31853" s="2">
        <v>34.96</v>
      </c>
      <c r="F31853" t="s">
        <v>3692</v>
      </c>
      <c r="G31853" t="s">
        <v>97</v>
      </c>
    </row>
    <row r="31854" spans="1:7" x14ac:dyDescent="0.25">
      <c r="A31854" t="s">
        <v>2742</v>
      </c>
      <c r="B31854" t="s">
        <v>2743</v>
      </c>
      <c r="C31854" t="s">
        <v>2744</v>
      </c>
      <c r="D31854" s="1">
        <v>45744</v>
      </c>
      <c r="E31854" s="2">
        <v>150</v>
      </c>
      <c r="F31854" t="s">
        <v>2745</v>
      </c>
      <c r="G31854" t="s">
        <v>2746</v>
      </c>
    </row>
    <row r="31855" spans="1:7" x14ac:dyDescent="0.25">
      <c r="A31855" t="s">
        <v>2742</v>
      </c>
      <c r="B31855" t="s">
        <v>2743</v>
      </c>
      <c r="C31855" t="s">
        <v>2744</v>
      </c>
      <c r="D31855" s="1">
        <v>45744</v>
      </c>
      <c r="E31855" s="2">
        <v>150</v>
      </c>
      <c r="F31855" t="s">
        <v>2747</v>
      </c>
      <c r="G31855" t="s">
        <v>2746</v>
      </c>
    </row>
    <row r="31856" spans="1:7" x14ac:dyDescent="0.25">
      <c r="A31856" t="s">
        <v>3686</v>
      </c>
      <c r="B31856" t="s">
        <v>764</v>
      </c>
      <c r="C31856" t="s">
        <v>3687</v>
      </c>
      <c r="D31856" s="1">
        <v>45744</v>
      </c>
      <c r="E31856" s="2">
        <v>5</v>
      </c>
      <c r="F31856" t="s">
        <v>3688</v>
      </c>
      <c r="G31856" t="s">
        <v>1245</v>
      </c>
    </row>
    <row r="31857" spans="1:7" x14ac:dyDescent="0.25">
      <c r="A31857" t="s">
        <v>3686</v>
      </c>
      <c r="B31857" t="s">
        <v>764</v>
      </c>
      <c r="C31857" t="s">
        <v>3687</v>
      </c>
      <c r="D31857" s="1">
        <v>45744</v>
      </c>
      <c r="E31857" s="2">
        <v>5</v>
      </c>
      <c r="F31857" t="s">
        <v>3688</v>
      </c>
      <c r="G31857" t="s">
        <v>97</v>
      </c>
    </row>
    <row r="31858" spans="1:7" x14ac:dyDescent="0.25">
      <c r="A31858" t="s">
        <v>312</v>
      </c>
      <c r="B31858" t="s">
        <v>248</v>
      </c>
      <c r="C31858" t="s">
        <v>313</v>
      </c>
      <c r="D31858" s="1">
        <v>45744</v>
      </c>
      <c r="E31858" s="2">
        <v>50</v>
      </c>
      <c r="F31858" t="s">
        <v>314</v>
      </c>
      <c r="G31858" t="s">
        <v>315</v>
      </c>
    </row>
    <row r="31859" spans="1:7" x14ac:dyDescent="0.25">
      <c r="A31859" t="s">
        <v>1803</v>
      </c>
      <c r="B31859" t="s">
        <v>1804</v>
      </c>
      <c r="C31859" t="s">
        <v>1805</v>
      </c>
      <c r="D31859" s="1">
        <v>45744</v>
      </c>
      <c r="E31859" s="2">
        <v>25</v>
      </c>
      <c r="F31859" t="s">
        <v>1806</v>
      </c>
      <c r="G31859" t="s">
        <v>271</v>
      </c>
    </row>
    <row r="31860" spans="1:7" x14ac:dyDescent="0.25">
      <c r="A31860" t="s">
        <v>1803</v>
      </c>
      <c r="B31860" t="s">
        <v>1804</v>
      </c>
      <c r="C31860" t="s">
        <v>1805</v>
      </c>
      <c r="D31860" s="1">
        <v>45744</v>
      </c>
      <c r="E31860" s="2">
        <v>25</v>
      </c>
      <c r="F31860" t="s">
        <v>1806</v>
      </c>
      <c r="G31860" t="s">
        <v>5422</v>
      </c>
    </row>
    <row r="31861" spans="1:7" x14ac:dyDescent="0.25">
      <c r="A31861" t="s">
        <v>322</v>
      </c>
      <c r="B31861" t="s">
        <v>323</v>
      </c>
      <c r="C31861" t="s">
        <v>324</v>
      </c>
      <c r="D31861" s="1">
        <v>45744</v>
      </c>
      <c r="E31861" s="2">
        <v>63</v>
      </c>
      <c r="F31861" t="s">
        <v>325</v>
      </c>
      <c r="G31861" t="s">
        <v>326</v>
      </c>
    </row>
    <row r="31862" spans="1:7" x14ac:dyDescent="0.25">
      <c r="A31862" t="s">
        <v>322</v>
      </c>
      <c r="B31862" t="s">
        <v>323</v>
      </c>
      <c r="C31862" t="s">
        <v>324</v>
      </c>
      <c r="D31862" s="1">
        <v>45744</v>
      </c>
      <c r="E31862" s="2">
        <v>63</v>
      </c>
      <c r="F31862" t="s">
        <v>327</v>
      </c>
      <c r="G31862" t="s">
        <v>326</v>
      </c>
    </row>
    <row r="31863" spans="1:7" x14ac:dyDescent="0.25">
      <c r="A31863" t="s">
        <v>2690</v>
      </c>
      <c r="B31863" t="s">
        <v>2691</v>
      </c>
      <c r="C31863" t="s">
        <v>2692</v>
      </c>
      <c r="D31863" s="1">
        <v>45744</v>
      </c>
      <c r="E31863" s="2">
        <v>50</v>
      </c>
      <c r="F31863" t="s">
        <v>2693</v>
      </c>
      <c r="G31863" t="s">
        <v>1715</v>
      </c>
    </row>
    <row r="31864" spans="1:7" x14ac:dyDescent="0.25">
      <c r="A31864" t="s">
        <v>2690</v>
      </c>
      <c r="B31864" t="s">
        <v>2691</v>
      </c>
      <c r="C31864" t="s">
        <v>2692</v>
      </c>
      <c r="D31864" s="1">
        <v>45744</v>
      </c>
      <c r="E31864" s="2">
        <v>50</v>
      </c>
      <c r="F31864" t="s">
        <v>2693</v>
      </c>
      <c r="G31864" t="s">
        <v>1725</v>
      </c>
    </row>
    <row r="31865" spans="1:7" x14ac:dyDescent="0.25">
      <c r="A31865" t="s">
        <v>636</v>
      </c>
      <c r="B31865" t="s">
        <v>637</v>
      </c>
      <c r="C31865" t="s">
        <v>638</v>
      </c>
      <c r="D31865" s="1">
        <v>45744</v>
      </c>
      <c r="E31865" s="2">
        <v>10</v>
      </c>
      <c r="F31865" t="s">
        <v>639</v>
      </c>
      <c r="G31865" t="s">
        <v>471</v>
      </c>
    </row>
    <row r="31866" spans="1:7" x14ac:dyDescent="0.25">
      <c r="A31866" t="s">
        <v>636</v>
      </c>
      <c r="B31866" t="s">
        <v>637</v>
      </c>
      <c r="C31866" t="s">
        <v>638</v>
      </c>
      <c r="D31866" s="1">
        <v>45744</v>
      </c>
      <c r="E31866" s="2">
        <v>10</v>
      </c>
      <c r="F31866" t="s">
        <v>639</v>
      </c>
      <c r="G31866" t="s">
        <v>1695</v>
      </c>
    </row>
    <row r="31867" spans="1:7" x14ac:dyDescent="0.25">
      <c r="A31867" t="s">
        <v>4053</v>
      </c>
      <c r="B31867" t="s">
        <v>580</v>
      </c>
      <c r="C31867" t="s">
        <v>4054</v>
      </c>
      <c r="D31867" s="1">
        <v>45744</v>
      </c>
      <c r="E31867" s="2">
        <v>15</v>
      </c>
      <c r="F31867" t="s">
        <v>4055</v>
      </c>
      <c r="G31867" t="s">
        <v>3282</v>
      </c>
    </row>
    <row r="31868" spans="1:7" x14ac:dyDescent="0.25">
      <c r="A31868" t="s">
        <v>4053</v>
      </c>
      <c r="B31868" t="s">
        <v>580</v>
      </c>
      <c r="C31868" t="s">
        <v>4054</v>
      </c>
      <c r="D31868" s="1">
        <v>45744</v>
      </c>
      <c r="E31868" s="2">
        <v>15</v>
      </c>
      <c r="F31868" t="s">
        <v>4055</v>
      </c>
      <c r="G31868" t="s">
        <v>3282</v>
      </c>
    </row>
    <row r="31869" spans="1:7" x14ac:dyDescent="0.25">
      <c r="A31869" t="s">
        <v>4053</v>
      </c>
      <c r="B31869" t="s">
        <v>580</v>
      </c>
      <c r="C31869" t="s">
        <v>4054</v>
      </c>
      <c r="D31869" s="1">
        <v>45744</v>
      </c>
      <c r="E31869" s="2">
        <v>15</v>
      </c>
      <c r="F31869" t="s">
        <v>4056</v>
      </c>
      <c r="G31869" t="s">
        <v>3282</v>
      </c>
    </row>
    <row r="31870" spans="1:7" x14ac:dyDescent="0.25">
      <c r="A31870" t="s">
        <v>2153</v>
      </c>
      <c r="B31870" t="s">
        <v>614</v>
      </c>
      <c r="C31870" t="s">
        <v>1310</v>
      </c>
      <c r="D31870" s="1">
        <v>45744</v>
      </c>
      <c r="E31870" s="2">
        <v>10</v>
      </c>
      <c r="F31870" t="s">
        <v>2154</v>
      </c>
      <c r="G31870" t="s">
        <v>1245</v>
      </c>
    </row>
    <row r="31871" spans="1:7" x14ac:dyDescent="0.25">
      <c r="A31871" t="s">
        <v>2000</v>
      </c>
      <c r="B31871" t="s">
        <v>2001</v>
      </c>
      <c r="C31871" t="s">
        <v>2002</v>
      </c>
      <c r="D31871" s="1">
        <v>45744</v>
      </c>
      <c r="E31871" s="2">
        <v>100</v>
      </c>
      <c r="F31871" t="s">
        <v>2003</v>
      </c>
      <c r="G31871" t="s">
        <v>2681</v>
      </c>
    </row>
    <row r="31872" spans="1:7" x14ac:dyDescent="0.25">
      <c r="A31872" t="s">
        <v>2000</v>
      </c>
      <c r="B31872" t="s">
        <v>2001</v>
      </c>
      <c r="C31872" t="s">
        <v>2002</v>
      </c>
      <c r="D31872" s="1">
        <v>45744</v>
      </c>
      <c r="E31872" s="2">
        <v>100</v>
      </c>
      <c r="F31872" t="s">
        <v>2004</v>
      </c>
      <c r="G31872" t="s">
        <v>2681</v>
      </c>
    </row>
    <row r="31873" spans="1:7" x14ac:dyDescent="0.25">
      <c r="A31873" t="s">
        <v>1590</v>
      </c>
      <c r="B31873" t="s">
        <v>1591</v>
      </c>
      <c r="C31873" t="s">
        <v>1592</v>
      </c>
      <c r="D31873" s="1">
        <v>45744</v>
      </c>
      <c r="E31873" s="2">
        <v>5</v>
      </c>
      <c r="F31873" t="s">
        <v>1593</v>
      </c>
      <c r="G31873" t="s">
        <v>1245</v>
      </c>
    </row>
    <row r="31874" spans="1:7" x14ac:dyDescent="0.25">
      <c r="A31874" t="s">
        <v>529</v>
      </c>
      <c r="B31874" t="s">
        <v>290</v>
      </c>
      <c r="C31874" t="s">
        <v>530</v>
      </c>
      <c r="D31874" s="1">
        <v>45744</v>
      </c>
      <c r="E31874" s="2">
        <v>25</v>
      </c>
      <c r="F31874" t="s">
        <v>531</v>
      </c>
      <c r="G31874" t="s">
        <v>3282</v>
      </c>
    </row>
    <row r="31875" spans="1:7" x14ac:dyDescent="0.25">
      <c r="A31875" t="s">
        <v>2272</v>
      </c>
      <c r="B31875" t="s">
        <v>2273</v>
      </c>
      <c r="C31875" t="s">
        <v>2274</v>
      </c>
      <c r="D31875" s="1">
        <v>45744</v>
      </c>
      <c r="E31875" s="2">
        <v>350</v>
      </c>
      <c r="F31875" t="s">
        <v>2275</v>
      </c>
      <c r="G31875" t="s">
        <v>2663</v>
      </c>
    </row>
    <row r="31876" spans="1:7" x14ac:dyDescent="0.25">
      <c r="A31876" t="s">
        <v>2272</v>
      </c>
      <c r="B31876" t="s">
        <v>2273</v>
      </c>
      <c r="C31876" t="s">
        <v>2274</v>
      </c>
      <c r="D31876" s="1">
        <v>45744</v>
      </c>
      <c r="E31876" s="2">
        <v>350</v>
      </c>
      <c r="F31876" t="s">
        <v>2276</v>
      </c>
      <c r="G31876" t="s">
        <v>2663</v>
      </c>
    </row>
    <row r="31877" spans="1:7" x14ac:dyDescent="0.25">
      <c r="A31877" t="s">
        <v>2192</v>
      </c>
      <c r="B31877" t="s">
        <v>2193</v>
      </c>
      <c r="C31877" t="s">
        <v>2194</v>
      </c>
      <c r="D31877" s="1">
        <v>45744</v>
      </c>
      <c r="E31877" s="2">
        <v>1000</v>
      </c>
      <c r="F31877" t="s">
        <v>2195</v>
      </c>
      <c r="G31877" t="s">
        <v>7134</v>
      </c>
    </row>
    <row r="31878" spans="1:7" x14ac:dyDescent="0.25">
      <c r="A31878" t="s">
        <v>2272</v>
      </c>
      <c r="B31878" t="s">
        <v>2273</v>
      </c>
      <c r="C31878" t="s">
        <v>2274</v>
      </c>
      <c r="D31878" s="1">
        <v>45744</v>
      </c>
      <c r="E31878" s="2">
        <v>83.33</v>
      </c>
      <c r="F31878" t="s">
        <v>2275</v>
      </c>
      <c r="G31878" t="s">
        <v>2977</v>
      </c>
    </row>
    <row r="31879" spans="1:7" x14ac:dyDescent="0.25">
      <c r="A31879" t="s">
        <v>2272</v>
      </c>
      <c r="B31879" t="s">
        <v>2273</v>
      </c>
      <c r="C31879" t="s">
        <v>2274</v>
      </c>
      <c r="D31879" s="1">
        <v>45744</v>
      </c>
      <c r="E31879" s="2">
        <v>83.33</v>
      </c>
      <c r="F31879" t="s">
        <v>2276</v>
      </c>
      <c r="G31879" t="s">
        <v>2977</v>
      </c>
    </row>
    <row r="31880" spans="1:7" x14ac:dyDescent="0.25">
      <c r="A31880" t="s">
        <v>2272</v>
      </c>
      <c r="B31880" t="s">
        <v>2273</v>
      </c>
      <c r="C31880" t="s">
        <v>2274</v>
      </c>
      <c r="D31880" s="1">
        <v>45744</v>
      </c>
      <c r="E31880" s="2">
        <v>41.67</v>
      </c>
      <c r="F31880" t="s">
        <v>2275</v>
      </c>
      <c r="G31880" t="s">
        <v>3650</v>
      </c>
    </row>
    <row r="31881" spans="1:7" x14ac:dyDescent="0.25">
      <c r="A31881" t="s">
        <v>2272</v>
      </c>
      <c r="B31881" t="s">
        <v>2273</v>
      </c>
      <c r="C31881" t="s">
        <v>2274</v>
      </c>
      <c r="D31881" s="1">
        <v>45744</v>
      </c>
      <c r="E31881" s="2">
        <v>41.67</v>
      </c>
      <c r="F31881" t="s">
        <v>2276</v>
      </c>
      <c r="G31881" t="s">
        <v>3650</v>
      </c>
    </row>
    <row r="31882" spans="1:7" x14ac:dyDescent="0.25">
      <c r="A31882" t="s">
        <v>2245</v>
      </c>
      <c r="B31882" t="s">
        <v>2246</v>
      </c>
      <c r="C31882" t="s">
        <v>2247</v>
      </c>
      <c r="D31882" s="1">
        <v>45744</v>
      </c>
      <c r="E31882" s="2">
        <v>10</v>
      </c>
      <c r="F31882" t="s">
        <v>2248</v>
      </c>
      <c r="G31882" t="s">
        <v>6257</v>
      </c>
    </row>
    <row r="31883" spans="1:7" x14ac:dyDescent="0.25">
      <c r="A31883" t="s">
        <v>2245</v>
      </c>
      <c r="B31883" t="s">
        <v>2246</v>
      </c>
      <c r="C31883" t="s">
        <v>2247</v>
      </c>
      <c r="D31883" s="1">
        <v>45744</v>
      </c>
      <c r="E31883" s="2">
        <v>10</v>
      </c>
      <c r="F31883" t="s">
        <v>2249</v>
      </c>
      <c r="G31883" t="s">
        <v>6257</v>
      </c>
    </row>
    <row r="31884" spans="1:7" x14ac:dyDescent="0.25">
      <c r="A31884" t="s">
        <v>2758</v>
      </c>
      <c r="B31884" t="s">
        <v>2759</v>
      </c>
      <c r="C31884" t="s">
        <v>2760</v>
      </c>
      <c r="D31884" s="1">
        <v>45744</v>
      </c>
      <c r="E31884" s="2">
        <v>15</v>
      </c>
      <c r="F31884" t="s">
        <v>2761</v>
      </c>
      <c r="G31884" t="s">
        <v>3282</v>
      </c>
    </row>
    <row r="31885" spans="1:7" x14ac:dyDescent="0.25">
      <c r="A31885" t="s">
        <v>155</v>
      </c>
      <c r="B31885" t="s">
        <v>156</v>
      </c>
      <c r="C31885" t="s">
        <v>157</v>
      </c>
      <c r="D31885" s="1">
        <v>45744</v>
      </c>
      <c r="E31885" s="2">
        <v>20</v>
      </c>
      <c r="F31885" t="s">
        <v>158</v>
      </c>
      <c r="G31885" t="s">
        <v>5789</v>
      </c>
    </row>
    <row r="31886" spans="1:7" x14ac:dyDescent="0.25">
      <c r="A31886" t="s">
        <v>155</v>
      </c>
      <c r="B31886" t="s">
        <v>156</v>
      </c>
      <c r="C31886" t="s">
        <v>157</v>
      </c>
      <c r="D31886" s="1">
        <v>45744</v>
      </c>
      <c r="E31886" s="2">
        <v>20</v>
      </c>
      <c r="F31886" t="s">
        <v>158</v>
      </c>
      <c r="G31886" t="s">
        <v>5789</v>
      </c>
    </row>
    <row r="31887" spans="1:7" x14ac:dyDescent="0.25">
      <c r="A31887" t="s">
        <v>3247</v>
      </c>
      <c r="B31887" t="s">
        <v>3248</v>
      </c>
      <c r="C31887" t="s">
        <v>3249</v>
      </c>
      <c r="D31887" s="1">
        <v>45744</v>
      </c>
      <c r="E31887" s="2">
        <v>25</v>
      </c>
      <c r="F31887" t="s">
        <v>3250</v>
      </c>
      <c r="G31887" t="s">
        <v>2977</v>
      </c>
    </row>
    <row r="31888" spans="1:7" x14ac:dyDescent="0.25">
      <c r="A31888" t="s">
        <v>1541</v>
      </c>
      <c r="B31888" t="s">
        <v>1542</v>
      </c>
      <c r="C31888" t="s">
        <v>1543</v>
      </c>
      <c r="D31888" s="1">
        <v>45744</v>
      </c>
      <c r="E31888" s="2">
        <v>20</v>
      </c>
      <c r="F31888" t="s">
        <v>1544</v>
      </c>
      <c r="G31888" t="s">
        <v>114</v>
      </c>
    </row>
    <row r="31889" spans="1:7" x14ac:dyDescent="0.25">
      <c r="A31889" t="s">
        <v>1541</v>
      </c>
      <c r="B31889" t="s">
        <v>1542</v>
      </c>
      <c r="C31889" t="s">
        <v>1543</v>
      </c>
      <c r="D31889" s="1">
        <v>45744</v>
      </c>
      <c r="E31889" s="2">
        <v>20</v>
      </c>
      <c r="F31889" t="s">
        <v>1545</v>
      </c>
      <c r="G31889" t="s">
        <v>114</v>
      </c>
    </row>
    <row r="31890" spans="1:7" x14ac:dyDescent="0.25">
      <c r="A31890" t="s">
        <v>3800</v>
      </c>
      <c r="B31890" t="s">
        <v>1430</v>
      </c>
      <c r="C31890" t="s">
        <v>3801</v>
      </c>
      <c r="D31890" s="1">
        <v>45744</v>
      </c>
      <c r="E31890" s="2">
        <v>10</v>
      </c>
      <c r="F31890" t="s">
        <v>3802</v>
      </c>
      <c r="G31890" t="s">
        <v>2700</v>
      </c>
    </row>
    <row r="31891" spans="1:7" x14ac:dyDescent="0.25">
      <c r="A31891" t="s">
        <v>3800</v>
      </c>
      <c r="B31891" t="s">
        <v>1430</v>
      </c>
      <c r="C31891" t="s">
        <v>3801</v>
      </c>
      <c r="D31891" s="1">
        <v>45744</v>
      </c>
      <c r="E31891" s="2">
        <v>10</v>
      </c>
      <c r="F31891" t="s">
        <v>3802</v>
      </c>
      <c r="G31891" t="s">
        <v>1245</v>
      </c>
    </row>
    <row r="31892" spans="1:7" x14ac:dyDescent="0.25">
      <c r="A31892" t="s">
        <v>4621</v>
      </c>
      <c r="B31892" t="s">
        <v>4622</v>
      </c>
      <c r="C31892" t="s">
        <v>4623</v>
      </c>
      <c r="D31892" s="1">
        <v>45744</v>
      </c>
      <c r="E31892" s="2">
        <v>250</v>
      </c>
      <c r="F31892" t="s">
        <v>4624</v>
      </c>
      <c r="G31892" t="s">
        <v>6332</v>
      </c>
    </row>
    <row r="31893" spans="1:7" x14ac:dyDescent="0.25">
      <c r="A31893" t="s">
        <v>4665</v>
      </c>
      <c r="B31893" t="s">
        <v>4666</v>
      </c>
      <c r="C31893" t="s">
        <v>4667</v>
      </c>
      <c r="D31893" s="1">
        <v>45744</v>
      </c>
      <c r="E31893" s="2">
        <v>50</v>
      </c>
      <c r="F31893" t="s">
        <v>4668</v>
      </c>
      <c r="G31893" t="s">
        <v>1245</v>
      </c>
    </row>
    <row r="31894" spans="1:7" x14ac:dyDescent="0.25">
      <c r="A31894" t="s">
        <v>4665</v>
      </c>
      <c r="B31894" t="s">
        <v>4666</v>
      </c>
      <c r="C31894" t="s">
        <v>4667</v>
      </c>
      <c r="D31894" s="1">
        <v>45744</v>
      </c>
      <c r="E31894" s="2">
        <v>50</v>
      </c>
      <c r="F31894" t="s">
        <v>4669</v>
      </c>
      <c r="G31894" t="s">
        <v>1245</v>
      </c>
    </row>
    <row r="31895" spans="1:7" x14ac:dyDescent="0.25">
      <c r="A31895" t="s">
        <v>4665</v>
      </c>
      <c r="B31895" t="s">
        <v>4666</v>
      </c>
      <c r="C31895" t="s">
        <v>4667</v>
      </c>
      <c r="D31895" s="1">
        <v>45744</v>
      </c>
      <c r="E31895" s="2">
        <v>50</v>
      </c>
      <c r="F31895" t="s">
        <v>4670</v>
      </c>
      <c r="G31895" t="s">
        <v>1245</v>
      </c>
    </row>
    <row r="31896" spans="1:7" x14ac:dyDescent="0.25">
      <c r="A31896" t="s">
        <v>4665</v>
      </c>
      <c r="B31896" t="s">
        <v>4666</v>
      </c>
      <c r="C31896" t="s">
        <v>4667</v>
      </c>
      <c r="D31896" s="1">
        <v>45744</v>
      </c>
      <c r="E31896" s="2">
        <v>50</v>
      </c>
      <c r="F31896" t="s">
        <v>4668</v>
      </c>
      <c r="G31896" t="s">
        <v>276</v>
      </c>
    </row>
    <row r="31897" spans="1:7" x14ac:dyDescent="0.25">
      <c r="A31897" t="s">
        <v>4665</v>
      </c>
      <c r="B31897" t="s">
        <v>4666</v>
      </c>
      <c r="C31897" t="s">
        <v>4667</v>
      </c>
      <c r="D31897" s="1">
        <v>45744</v>
      </c>
      <c r="E31897" s="2">
        <v>50</v>
      </c>
      <c r="F31897" t="s">
        <v>4669</v>
      </c>
      <c r="G31897" t="s">
        <v>276</v>
      </c>
    </row>
    <row r="31898" spans="1:7" x14ac:dyDescent="0.25">
      <c r="A31898" t="s">
        <v>4665</v>
      </c>
      <c r="B31898" t="s">
        <v>4666</v>
      </c>
      <c r="C31898" t="s">
        <v>4667</v>
      </c>
      <c r="D31898" s="1">
        <v>45744</v>
      </c>
      <c r="E31898" s="2">
        <v>50</v>
      </c>
      <c r="F31898" t="s">
        <v>4670</v>
      </c>
      <c r="G31898" t="s">
        <v>276</v>
      </c>
    </row>
    <row r="31899" spans="1:7" x14ac:dyDescent="0.25">
      <c r="A31899" t="s">
        <v>709</v>
      </c>
      <c r="B31899" t="s">
        <v>710</v>
      </c>
      <c r="C31899" t="s">
        <v>705</v>
      </c>
      <c r="D31899" s="1">
        <v>45744</v>
      </c>
      <c r="E31899" s="2">
        <v>84</v>
      </c>
      <c r="F31899" t="s">
        <v>711</v>
      </c>
      <c r="G31899" t="s">
        <v>3225</v>
      </c>
    </row>
    <row r="31900" spans="1:7" x14ac:dyDescent="0.25">
      <c r="A31900" t="s">
        <v>709</v>
      </c>
      <c r="B31900" t="s">
        <v>710</v>
      </c>
      <c r="C31900" t="s">
        <v>705</v>
      </c>
      <c r="D31900" s="1">
        <v>45744</v>
      </c>
      <c r="E31900" s="2">
        <v>84</v>
      </c>
      <c r="F31900" t="s">
        <v>712</v>
      </c>
      <c r="G31900" t="s">
        <v>3225</v>
      </c>
    </row>
    <row r="31901" spans="1:7" x14ac:dyDescent="0.25">
      <c r="A31901" t="s">
        <v>709</v>
      </c>
      <c r="B31901" t="s">
        <v>710</v>
      </c>
      <c r="C31901" t="s">
        <v>705</v>
      </c>
      <c r="D31901" s="1">
        <v>45744</v>
      </c>
      <c r="E31901" s="2">
        <v>84</v>
      </c>
      <c r="F31901" t="s">
        <v>712</v>
      </c>
      <c r="G31901" t="s">
        <v>3225</v>
      </c>
    </row>
    <row r="31902" spans="1:7" x14ac:dyDescent="0.25">
      <c r="A31902" t="s">
        <v>178</v>
      </c>
      <c r="B31902" t="s">
        <v>179</v>
      </c>
      <c r="C31902" t="s">
        <v>180</v>
      </c>
      <c r="D31902" s="1">
        <v>45744</v>
      </c>
      <c r="E31902" s="2">
        <v>5</v>
      </c>
      <c r="F31902" t="s">
        <v>181</v>
      </c>
      <c r="G31902" t="s">
        <v>182</v>
      </c>
    </row>
    <row r="31903" spans="1:7" x14ac:dyDescent="0.25">
      <c r="A31903" t="s">
        <v>169</v>
      </c>
      <c r="B31903" t="s">
        <v>170</v>
      </c>
      <c r="C31903" t="s">
        <v>171</v>
      </c>
      <c r="D31903" s="1">
        <v>45744</v>
      </c>
      <c r="E31903" s="2">
        <v>10</v>
      </c>
      <c r="F31903" t="s">
        <v>172</v>
      </c>
      <c r="G31903" t="s">
        <v>1245</v>
      </c>
    </row>
    <row r="31904" spans="1:7" x14ac:dyDescent="0.25">
      <c r="A31904" t="s">
        <v>169</v>
      </c>
      <c r="B31904" t="s">
        <v>170</v>
      </c>
      <c r="C31904" t="s">
        <v>171</v>
      </c>
      <c r="D31904" s="1">
        <v>45744</v>
      </c>
      <c r="E31904" s="2">
        <v>10</v>
      </c>
      <c r="F31904" t="s">
        <v>173</v>
      </c>
      <c r="G31904" t="s">
        <v>1245</v>
      </c>
    </row>
    <row r="31905" spans="1:7" x14ac:dyDescent="0.25">
      <c r="A31905" t="s">
        <v>1464</v>
      </c>
      <c r="B31905" t="s">
        <v>1465</v>
      </c>
      <c r="C31905" t="s">
        <v>627</v>
      </c>
      <c r="D31905" s="1">
        <v>45744</v>
      </c>
      <c r="E31905" s="2">
        <v>20</v>
      </c>
      <c r="F31905" t="s">
        <v>1466</v>
      </c>
      <c r="G31905" t="s">
        <v>478</v>
      </c>
    </row>
    <row r="31906" spans="1:7" x14ac:dyDescent="0.25">
      <c r="A31906" t="s">
        <v>1464</v>
      </c>
      <c r="B31906" t="s">
        <v>1465</v>
      </c>
      <c r="C31906" t="s">
        <v>627</v>
      </c>
      <c r="D31906" s="1">
        <v>45744</v>
      </c>
      <c r="E31906" s="2">
        <v>20</v>
      </c>
      <c r="F31906" t="s">
        <v>1466</v>
      </c>
      <c r="G31906" t="s">
        <v>478</v>
      </c>
    </row>
    <row r="31907" spans="1:7" x14ac:dyDescent="0.25">
      <c r="A31907" t="s">
        <v>493</v>
      </c>
      <c r="B31907" t="s">
        <v>494</v>
      </c>
      <c r="C31907" t="s">
        <v>495</v>
      </c>
      <c r="D31907" s="1">
        <v>45744</v>
      </c>
      <c r="E31907" s="2">
        <v>15</v>
      </c>
      <c r="F31907" t="s">
        <v>496</v>
      </c>
      <c r="G31907" t="s">
        <v>310</v>
      </c>
    </row>
    <row r="31908" spans="1:7" x14ac:dyDescent="0.25">
      <c r="A31908" t="s">
        <v>493</v>
      </c>
      <c r="B31908" t="s">
        <v>494</v>
      </c>
      <c r="C31908" t="s">
        <v>495</v>
      </c>
      <c r="D31908" s="1">
        <v>45744</v>
      </c>
      <c r="E31908" s="2">
        <v>15</v>
      </c>
      <c r="F31908" t="s">
        <v>497</v>
      </c>
      <c r="G31908" t="s">
        <v>310</v>
      </c>
    </row>
    <row r="31909" spans="1:7" x14ac:dyDescent="0.25">
      <c r="A31909" t="s">
        <v>493</v>
      </c>
      <c r="B31909" t="s">
        <v>494</v>
      </c>
      <c r="C31909" t="s">
        <v>495</v>
      </c>
      <c r="D31909" s="1">
        <v>45744</v>
      </c>
      <c r="E31909" s="2">
        <v>25</v>
      </c>
      <c r="F31909" t="s">
        <v>496</v>
      </c>
      <c r="G31909" t="s">
        <v>2456</v>
      </c>
    </row>
    <row r="31910" spans="1:7" x14ac:dyDescent="0.25">
      <c r="A31910" t="s">
        <v>493</v>
      </c>
      <c r="B31910" t="s">
        <v>494</v>
      </c>
      <c r="C31910" t="s">
        <v>495</v>
      </c>
      <c r="D31910" s="1">
        <v>45744</v>
      </c>
      <c r="E31910" s="2">
        <v>25</v>
      </c>
      <c r="F31910" t="s">
        <v>497</v>
      </c>
      <c r="G31910" t="s">
        <v>2456</v>
      </c>
    </row>
    <row r="31911" spans="1:7" x14ac:dyDescent="0.25">
      <c r="A31911" t="s">
        <v>164</v>
      </c>
      <c r="B31911" t="s">
        <v>165</v>
      </c>
      <c r="C31911" t="s">
        <v>166</v>
      </c>
      <c r="D31911" s="1">
        <v>45744</v>
      </c>
      <c r="E31911" s="2">
        <v>25</v>
      </c>
      <c r="F31911" t="s">
        <v>167</v>
      </c>
      <c r="G31911" t="s">
        <v>1695</v>
      </c>
    </row>
    <row r="31912" spans="1:7" x14ac:dyDescent="0.25">
      <c r="A31912" t="s">
        <v>164</v>
      </c>
      <c r="B31912" t="s">
        <v>165</v>
      </c>
      <c r="C31912" t="s">
        <v>166</v>
      </c>
      <c r="D31912" s="1">
        <v>45744</v>
      </c>
      <c r="E31912" s="2">
        <v>25</v>
      </c>
      <c r="F31912" t="s">
        <v>168</v>
      </c>
      <c r="G31912" t="s">
        <v>1695</v>
      </c>
    </row>
    <row r="31913" spans="1:7" x14ac:dyDescent="0.25">
      <c r="A31913" t="s">
        <v>164</v>
      </c>
      <c r="B31913" t="s">
        <v>165</v>
      </c>
      <c r="C31913" t="s">
        <v>166</v>
      </c>
      <c r="D31913" s="1">
        <v>45744</v>
      </c>
      <c r="E31913" s="2">
        <v>20</v>
      </c>
      <c r="F31913" t="s">
        <v>167</v>
      </c>
      <c r="G31913" t="s">
        <v>3613</v>
      </c>
    </row>
    <row r="31914" spans="1:7" x14ac:dyDescent="0.25">
      <c r="A31914" t="s">
        <v>164</v>
      </c>
      <c r="B31914" t="s">
        <v>165</v>
      </c>
      <c r="C31914" t="s">
        <v>166</v>
      </c>
      <c r="D31914" s="1">
        <v>45744</v>
      </c>
      <c r="E31914" s="2">
        <v>20</v>
      </c>
      <c r="F31914" t="s">
        <v>168</v>
      </c>
      <c r="G31914" t="s">
        <v>3613</v>
      </c>
    </row>
    <row r="31915" spans="1:7" x14ac:dyDescent="0.25">
      <c r="A31915" t="s">
        <v>164</v>
      </c>
      <c r="B31915" t="s">
        <v>165</v>
      </c>
      <c r="C31915" t="s">
        <v>166</v>
      </c>
      <c r="D31915" s="1">
        <v>45744</v>
      </c>
      <c r="E31915" s="2">
        <v>20</v>
      </c>
      <c r="F31915" t="s">
        <v>167</v>
      </c>
      <c r="G31915" t="s">
        <v>97</v>
      </c>
    </row>
    <row r="31916" spans="1:7" x14ac:dyDescent="0.25">
      <c r="A31916" t="s">
        <v>164</v>
      </c>
      <c r="B31916" t="s">
        <v>165</v>
      </c>
      <c r="C31916" t="s">
        <v>166</v>
      </c>
      <c r="D31916" s="1">
        <v>45744</v>
      </c>
      <c r="E31916" s="2">
        <v>20</v>
      </c>
      <c r="F31916" t="s">
        <v>168</v>
      </c>
      <c r="G31916" t="s">
        <v>97</v>
      </c>
    </row>
    <row r="31917" spans="1:7" x14ac:dyDescent="0.25">
      <c r="A31917" t="s">
        <v>3698</v>
      </c>
      <c r="B31917" t="s">
        <v>3699</v>
      </c>
      <c r="C31917" t="s">
        <v>3700</v>
      </c>
      <c r="D31917" s="1">
        <v>45744</v>
      </c>
      <c r="E31917" s="2">
        <v>150</v>
      </c>
      <c r="F31917" t="s">
        <v>3701</v>
      </c>
      <c r="G31917" t="s">
        <v>2977</v>
      </c>
    </row>
    <row r="31918" spans="1:7" x14ac:dyDescent="0.25">
      <c r="A31918" t="s">
        <v>138</v>
      </c>
      <c r="B31918" t="s">
        <v>139</v>
      </c>
      <c r="C31918" t="s">
        <v>140</v>
      </c>
      <c r="D31918" s="1">
        <v>45744</v>
      </c>
      <c r="E31918" s="2">
        <v>40</v>
      </c>
      <c r="F31918" t="s">
        <v>141</v>
      </c>
      <c r="G31918" t="s">
        <v>1695</v>
      </c>
    </row>
    <row r="31919" spans="1:7" x14ac:dyDescent="0.25">
      <c r="A31919" t="s">
        <v>1492</v>
      </c>
      <c r="B31919" t="s">
        <v>1493</v>
      </c>
      <c r="C31919" t="s">
        <v>1494</v>
      </c>
      <c r="D31919" s="1">
        <v>45744</v>
      </c>
      <c r="E31919" s="2">
        <v>100</v>
      </c>
      <c r="F31919" t="s">
        <v>1495</v>
      </c>
      <c r="G31919" t="s">
        <v>67</v>
      </c>
    </row>
    <row r="31920" spans="1:7" x14ac:dyDescent="0.25">
      <c r="A31920" t="s">
        <v>5203</v>
      </c>
      <c r="B31920" t="s">
        <v>15</v>
      </c>
      <c r="C31920" t="s">
        <v>5204</v>
      </c>
      <c r="D31920" s="1">
        <v>45744</v>
      </c>
      <c r="E31920" s="2">
        <v>25</v>
      </c>
      <c r="F31920" t="s">
        <v>5205</v>
      </c>
      <c r="G31920" t="s">
        <v>5789</v>
      </c>
    </row>
    <row r="31921" spans="1:7" x14ac:dyDescent="0.25">
      <c r="A31921" t="s">
        <v>2753</v>
      </c>
      <c r="B31921" t="s">
        <v>740</v>
      </c>
      <c r="C31921" t="s">
        <v>2754</v>
      </c>
      <c r="D31921" s="1">
        <v>45744</v>
      </c>
      <c r="E31921" s="2">
        <v>5</v>
      </c>
      <c r="F31921" t="s">
        <v>2755</v>
      </c>
      <c r="G31921" t="s">
        <v>1440</v>
      </c>
    </row>
    <row r="31922" spans="1:7" x14ac:dyDescent="0.25">
      <c r="A31922" t="s">
        <v>2753</v>
      </c>
      <c r="B31922" t="s">
        <v>740</v>
      </c>
      <c r="C31922" t="s">
        <v>2754</v>
      </c>
      <c r="D31922" s="1">
        <v>45744</v>
      </c>
      <c r="E31922" s="2">
        <v>5</v>
      </c>
      <c r="F31922" t="s">
        <v>2756</v>
      </c>
      <c r="G31922" t="s">
        <v>1440</v>
      </c>
    </row>
    <row r="31923" spans="1:7" x14ac:dyDescent="0.25">
      <c r="A31923" t="s">
        <v>2753</v>
      </c>
      <c r="B31923" t="s">
        <v>740</v>
      </c>
      <c r="C31923" t="s">
        <v>2754</v>
      </c>
      <c r="D31923" s="1">
        <v>45744</v>
      </c>
      <c r="E31923" s="2">
        <v>5</v>
      </c>
      <c r="F31923" t="s">
        <v>2757</v>
      </c>
      <c r="G31923" t="s">
        <v>1440</v>
      </c>
    </row>
    <row r="31924" spans="1:7" x14ac:dyDescent="0.25">
      <c r="A31924" t="s">
        <v>129</v>
      </c>
      <c r="B31924" t="s">
        <v>130</v>
      </c>
      <c r="C31924" t="s">
        <v>131</v>
      </c>
      <c r="D31924" s="1">
        <v>45744</v>
      </c>
      <c r="E31924" s="2">
        <v>10</v>
      </c>
      <c r="F31924" t="s">
        <v>132</v>
      </c>
      <c r="G31924" t="s">
        <v>9</v>
      </c>
    </row>
    <row r="31925" spans="1:7" x14ac:dyDescent="0.25">
      <c r="A31925" t="s">
        <v>1095</v>
      </c>
      <c r="B31925" t="s">
        <v>1096</v>
      </c>
      <c r="C31925" t="s">
        <v>1097</v>
      </c>
      <c r="D31925" s="1">
        <v>45744</v>
      </c>
      <c r="E31925" s="2">
        <v>15</v>
      </c>
      <c r="F31925" t="s">
        <v>1098</v>
      </c>
      <c r="G31925" t="s">
        <v>114</v>
      </c>
    </row>
    <row r="31926" spans="1:7" x14ac:dyDescent="0.25">
      <c r="A31926" t="s">
        <v>1095</v>
      </c>
      <c r="B31926" t="s">
        <v>1096</v>
      </c>
      <c r="C31926" t="s">
        <v>1097</v>
      </c>
      <c r="D31926" s="1">
        <v>45744</v>
      </c>
      <c r="E31926" s="2">
        <v>15</v>
      </c>
      <c r="F31926" t="s">
        <v>1099</v>
      </c>
      <c r="G31926" t="s">
        <v>114</v>
      </c>
    </row>
    <row r="31927" spans="1:7" x14ac:dyDescent="0.25">
      <c r="A31927" t="s">
        <v>1095</v>
      </c>
      <c r="B31927" t="s">
        <v>1096</v>
      </c>
      <c r="C31927" t="s">
        <v>1097</v>
      </c>
      <c r="D31927" s="1">
        <v>45744</v>
      </c>
      <c r="E31927" s="2">
        <v>15</v>
      </c>
      <c r="F31927" t="s">
        <v>1099</v>
      </c>
      <c r="G31927" t="s">
        <v>114</v>
      </c>
    </row>
    <row r="31928" spans="1:7" x14ac:dyDescent="0.25">
      <c r="A31928" t="s">
        <v>1095</v>
      </c>
      <c r="B31928" t="s">
        <v>1096</v>
      </c>
      <c r="C31928" t="s">
        <v>1097</v>
      </c>
      <c r="D31928" s="1">
        <v>45744</v>
      </c>
      <c r="E31928" s="2">
        <v>15</v>
      </c>
      <c r="F31928" t="s">
        <v>1099</v>
      </c>
      <c r="G31928" t="s">
        <v>114</v>
      </c>
    </row>
    <row r="31929" spans="1:7" x14ac:dyDescent="0.25">
      <c r="A31929" t="s">
        <v>1095</v>
      </c>
      <c r="B31929" t="s">
        <v>1096</v>
      </c>
      <c r="C31929" t="s">
        <v>1097</v>
      </c>
      <c r="D31929" s="1">
        <v>45744</v>
      </c>
      <c r="E31929" s="2">
        <v>10</v>
      </c>
      <c r="F31929" t="s">
        <v>1098</v>
      </c>
      <c r="G31929" t="s">
        <v>257</v>
      </c>
    </row>
    <row r="31930" spans="1:7" x14ac:dyDescent="0.25">
      <c r="A31930" t="s">
        <v>1095</v>
      </c>
      <c r="B31930" t="s">
        <v>1096</v>
      </c>
      <c r="C31930" t="s">
        <v>1097</v>
      </c>
      <c r="D31930" s="1">
        <v>45744</v>
      </c>
      <c r="E31930" s="2">
        <v>10</v>
      </c>
      <c r="F31930" t="s">
        <v>1099</v>
      </c>
      <c r="G31930" t="s">
        <v>257</v>
      </c>
    </row>
    <row r="31931" spans="1:7" x14ac:dyDescent="0.25">
      <c r="A31931" t="s">
        <v>1095</v>
      </c>
      <c r="B31931" t="s">
        <v>1096</v>
      </c>
      <c r="C31931" t="s">
        <v>1097</v>
      </c>
      <c r="D31931" s="1">
        <v>45744</v>
      </c>
      <c r="E31931" s="2">
        <v>10</v>
      </c>
      <c r="F31931" t="s">
        <v>1099</v>
      </c>
      <c r="G31931" t="s">
        <v>257</v>
      </c>
    </row>
    <row r="31932" spans="1:7" x14ac:dyDescent="0.25">
      <c r="A31932" t="s">
        <v>1095</v>
      </c>
      <c r="B31932" t="s">
        <v>1096</v>
      </c>
      <c r="C31932" t="s">
        <v>1097</v>
      </c>
      <c r="D31932" s="1">
        <v>45744</v>
      </c>
      <c r="E31932" s="2">
        <v>10</v>
      </c>
      <c r="F31932" t="s">
        <v>1099</v>
      </c>
      <c r="G31932" t="s">
        <v>257</v>
      </c>
    </row>
    <row r="31933" spans="1:7" x14ac:dyDescent="0.25">
      <c r="A31933" t="s">
        <v>1095</v>
      </c>
      <c r="B31933" t="s">
        <v>1096</v>
      </c>
      <c r="C31933" t="s">
        <v>1097</v>
      </c>
      <c r="D31933" s="1">
        <v>45744</v>
      </c>
      <c r="E31933" s="2">
        <v>10</v>
      </c>
      <c r="F31933" t="s">
        <v>1098</v>
      </c>
      <c r="G31933" t="s">
        <v>828</v>
      </c>
    </row>
    <row r="31934" spans="1:7" x14ac:dyDescent="0.25">
      <c r="A31934" t="s">
        <v>1095</v>
      </c>
      <c r="B31934" t="s">
        <v>1096</v>
      </c>
      <c r="C31934" t="s">
        <v>1097</v>
      </c>
      <c r="D31934" s="1">
        <v>45744</v>
      </c>
      <c r="E31934" s="2">
        <v>10</v>
      </c>
      <c r="F31934" t="s">
        <v>1099</v>
      </c>
      <c r="G31934" t="s">
        <v>828</v>
      </c>
    </row>
    <row r="31935" spans="1:7" x14ac:dyDescent="0.25">
      <c r="A31935" t="s">
        <v>1095</v>
      </c>
      <c r="B31935" t="s">
        <v>1096</v>
      </c>
      <c r="C31935" t="s">
        <v>1097</v>
      </c>
      <c r="D31935" s="1">
        <v>45744</v>
      </c>
      <c r="E31935" s="2">
        <v>10</v>
      </c>
      <c r="F31935" t="s">
        <v>1099</v>
      </c>
      <c r="G31935" t="s">
        <v>828</v>
      </c>
    </row>
    <row r="31936" spans="1:7" x14ac:dyDescent="0.25">
      <c r="A31936" t="s">
        <v>1095</v>
      </c>
      <c r="B31936" t="s">
        <v>1096</v>
      </c>
      <c r="C31936" t="s">
        <v>1097</v>
      </c>
      <c r="D31936" s="1">
        <v>45744</v>
      </c>
      <c r="E31936" s="2">
        <v>10</v>
      </c>
      <c r="F31936" t="s">
        <v>1099</v>
      </c>
      <c r="G31936" t="s">
        <v>828</v>
      </c>
    </row>
    <row r="31937" spans="1:7" x14ac:dyDescent="0.25">
      <c r="A31937" t="s">
        <v>1580</v>
      </c>
      <c r="B31937" t="s">
        <v>1581</v>
      </c>
      <c r="C31937" t="s">
        <v>1582</v>
      </c>
      <c r="D31937" s="1">
        <v>45744</v>
      </c>
      <c r="E31937" s="2">
        <v>20</v>
      </c>
      <c r="F31937" t="s">
        <v>1583</v>
      </c>
      <c r="G31937" t="s">
        <v>9</v>
      </c>
    </row>
    <row r="31938" spans="1:7" x14ac:dyDescent="0.25">
      <c r="A31938" t="s">
        <v>1322</v>
      </c>
      <c r="B31938" t="s">
        <v>1323</v>
      </c>
      <c r="C31938" t="s">
        <v>1324</v>
      </c>
      <c r="D31938" s="1">
        <v>45744</v>
      </c>
      <c r="E31938" s="2">
        <v>100</v>
      </c>
      <c r="F31938" t="s">
        <v>1325</v>
      </c>
      <c r="G31938" t="s">
        <v>1326</v>
      </c>
    </row>
    <row r="31939" spans="1:7" x14ac:dyDescent="0.25">
      <c r="A31939" t="s">
        <v>1322</v>
      </c>
      <c r="B31939" t="s">
        <v>1323</v>
      </c>
      <c r="C31939" t="s">
        <v>1324</v>
      </c>
      <c r="D31939" s="1">
        <v>45744</v>
      </c>
      <c r="E31939" s="2">
        <v>100</v>
      </c>
      <c r="F31939" t="s">
        <v>1325</v>
      </c>
      <c r="G31939" t="s">
        <v>1326</v>
      </c>
    </row>
    <row r="31940" spans="1:7" x14ac:dyDescent="0.25">
      <c r="A31940" t="s">
        <v>1322</v>
      </c>
      <c r="B31940" t="s">
        <v>1323</v>
      </c>
      <c r="C31940" t="s">
        <v>1324</v>
      </c>
      <c r="D31940" s="1">
        <v>45744</v>
      </c>
      <c r="E31940" s="2">
        <v>100</v>
      </c>
      <c r="F31940" t="s">
        <v>1327</v>
      </c>
      <c r="G31940" t="s">
        <v>1326</v>
      </c>
    </row>
    <row r="31941" spans="1:7" x14ac:dyDescent="0.25">
      <c r="A31941" t="s">
        <v>263</v>
      </c>
      <c r="B31941" t="s">
        <v>264</v>
      </c>
      <c r="C31941" t="s">
        <v>265</v>
      </c>
      <c r="D31941" s="1">
        <v>45744</v>
      </c>
      <c r="E31941" s="2">
        <v>50</v>
      </c>
      <c r="F31941" t="s">
        <v>266</v>
      </c>
      <c r="G31941" t="s">
        <v>1695</v>
      </c>
    </row>
    <row r="31942" spans="1:7" x14ac:dyDescent="0.25">
      <c r="A31942" t="s">
        <v>1450</v>
      </c>
      <c r="B31942" t="s">
        <v>1451</v>
      </c>
      <c r="C31942" t="s">
        <v>1452</v>
      </c>
      <c r="D31942" s="1">
        <v>45744</v>
      </c>
      <c r="E31942" s="2">
        <v>84</v>
      </c>
      <c r="F31942" t="s">
        <v>1453</v>
      </c>
      <c r="G31942" t="s">
        <v>2977</v>
      </c>
    </row>
    <row r="31943" spans="1:7" x14ac:dyDescent="0.25">
      <c r="A31943" t="s">
        <v>1450</v>
      </c>
      <c r="B31943" t="s">
        <v>1451</v>
      </c>
      <c r="C31943" t="s">
        <v>1452</v>
      </c>
      <c r="D31943" s="1">
        <v>45744</v>
      </c>
      <c r="E31943" s="2">
        <v>84</v>
      </c>
      <c r="F31943" t="s">
        <v>1454</v>
      </c>
      <c r="G31943" t="s">
        <v>2977</v>
      </c>
    </row>
    <row r="31944" spans="1:7" x14ac:dyDescent="0.25">
      <c r="A31944" t="s">
        <v>1450</v>
      </c>
      <c r="B31944" t="s">
        <v>1451</v>
      </c>
      <c r="C31944" t="s">
        <v>1452</v>
      </c>
      <c r="D31944" s="1">
        <v>45744</v>
      </c>
      <c r="E31944" s="2">
        <v>84</v>
      </c>
      <c r="F31944" t="s">
        <v>1454</v>
      </c>
      <c r="G31944" t="s">
        <v>2977</v>
      </c>
    </row>
    <row r="31945" spans="1:7" x14ac:dyDescent="0.25">
      <c r="A31945" t="s">
        <v>3100</v>
      </c>
      <c r="B31945" t="s">
        <v>3101</v>
      </c>
      <c r="C31945" t="s">
        <v>3102</v>
      </c>
      <c r="D31945" s="1">
        <v>45744</v>
      </c>
      <c r="E31945" s="2">
        <v>100</v>
      </c>
      <c r="F31945" t="s">
        <v>3103</v>
      </c>
      <c r="G31945" t="s">
        <v>67</v>
      </c>
    </row>
    <row r="31946" spans="1:7" x14ac:dyDescent="0.25">
      <c r="A31946" t="s">
        <v>4781</v>
      </c>
      <c r="B31946" t="s">
        <v>4782</v>
      </c>
      <c r="C31946" t="s">
        <v>4783</v>
      </c>
      <c r="D31946" s="1">
        <v>45744</v>
      </c>
      <c r="E31946" s="2">
        <v>5</v>
      </c>
      <c r="F31946" t="s">
        <v>4784</v>
      </c>
      <c r="G31946" t="s">
        <v>2663</v>
      </c>
    </row>
    <row r="31947" spans="1:7" x14ac:dyDescent="0.25">
      <c r="A31947" t="s">
        <v>2346</v>
      </c>
      <c r="B31947" t="s">
        <v>371</v>
      </c>
      <c r="C31947" t="s">
        <v>2347</v>
      </c>
      <c r="D31947" s="1">
        <v>45744</v>
      </c>
      <c r="E31947" s="2">
        <v>45</v>
      </c>
      <c r="F31947" t="s">
        <v>2348</v>
      </c>
      <c r="G31947" t="s">
        <v>6666</v>
      </c>
    </row>
    <row r="31948" spans="1:7" x14ac:dyDescent="0.25">
      <c r="A31948" t="s">
        <v>2346</v>
      </c>
      <c r="B31948" t="s">
        <v>371</v>
      </c>
      <c r="C31948" t="s">
        <v>2347</v>
      </c>
      <c r="D31948" s="1">
        <v>45744</v>
      </c>
      <c r="E31948" s="2">
        <v>45</v>
      </c>
      <c r="F31948" t="s">
        <v>2349</v>
      </c>
      <c r="G31948" t="s">
        <v>6666</v>
      </c>
    </row>
    <row r="31949" spans="1:7" x14ac:dyDescent="0.25">
      <c r="A31949" t="s">
        <v>5031</v>
      </c>
      <c r="B31949" t="s">
        <v>5032</v>
      </c>
      <c r="C31949" t="s">
        <v>5033</v>
      </c>
      <c r="D31949" s="1">
        <v>45744</v>
      </c>
      <c r="E31949" s="2">
        <v>100</v>
      </c>
      <c r="F31949" t="s">
        <v>5034</v>
      </c>
      <c r="G31949" t="s">
        <v>2977</v>
      </c>
    </row>
    <row r="31950" spans="1:7" x14ac:dyDescent="0.25">
      <c r="A31950" t="s">
        <v>125</v>
      </c>
      <c r="B31950" t="s">
        <v>126</v>
      </c>
      <c r="C31950" t="s">
        <v>127</v>
      </c>
      <c r="D31950" s="1">
        <v>45744</v>
      </c>
      <c r="E31950" s="2">
        <v>5</v>
      </c>
      <c r="F31950" t="s">
        <v>128</v>
      </c>
      <c r="G31950" t="s">
        <v>310</v>
      </c>
    </row>
    <row r="31951" spans="1:7" x14ac:dyDescent="0.25">
      <c r="A31951" t="s">
        <v>4699</v>
      </c>
      <c r="B31951" t="s">
        <v>4700</v>
      </c>
      <c r="C31951" t="s">
        <v>4701</v>
      </c>
      <c r="D31951" s="1">
        <v>45746</v>
      </c>
      <c r="E31951" s="2">
        <v>84</v>
      </c>
      <c r="F31951" t="s">
        <v>4702</v>
      </c>
      <c r="G31951" t="s">
        <v>2977</v>
      </c>
    </row>
    <row r="31952" spans="1:7" x14ac:dyDescent="0.25">
      <c r="A31952" t="s">
        <v>1426</v>
      </c>
      <c r="B31952" t="s">
        <v>1427</v>
      </c>
      <c r="C31952" t="s">
        <v>826</v>
      </c>
      <c r="D31952" s="1">
        <v>45746</v>
      </c>
      <c r="E31952" s="2">
        <v>84</v>
      </c>
      <c r="F31952" t="s">
        <v>1428</v>
      </c>
      <c r="G31952" t="s">
        <v>2977</v>
      </c>
    </row>
    <row r="31953" spans="1:7" x14ac:dyDescent="0.25">
      <c r="A31953" t="s">
        <v>225</v>
      </c>
      <c r="B31953" t="s">
        <v>226</v>
      </c>
      <c r="C31953" t="s">
        <v>227</v>
      </c>
      <c r="D31953" s="1">
        <v>45746</v>
      </c>
      <c r="E31953" s="2">
        <v>84</v>
      </c>
      <c r="F31953" t="s">
        <v>228</v>
      </c>
      <c r="G31953" t="s">
        <v>2977</v>
      </c>
    </row>
    <row r="31954" spans="1:7" x14ac:dyDescent="0.25">
      <c r="A31954" t="s">
        <v>4525</v>
      </c>
      <c r="B31954" t="s">
        <v>4526</v>
      </c>
      <c r="C31954" t="s">
        <v>3574</v>
      </c>
      <c r="D31954" s="1">
        <v>45746</v>
      </c>
      <c r="E31954" s="2">
        <v>84</v>
      </c>
      <c r="F31954" t="s">
        <v>4527</v>
      </c>
      <c r="G31954" t="s">
        <v>2977</v>
      </c>
    </row>
    <row r="31955" spans="1:7" x14ac:dyDescent="0.25">
      <c r="A31955" t="s">
        <v>4680</v>
      </c>
      <c r="B31955" t="s">
        <v>4681</v>
      </c>
      <c r="C31955" t="s">
        <v>4682</v>
      </c>
      <c r="D31955" s="1">
        <v>45746</v>
      </c>
      <c r="E31955" s="2">
        <v>84</v>
      </c>
      <c r="F31955" t="s">
        <v>4683</v>
      </c>
      <c r="G31955" t="s">
        <v>2977</v>
      </c>
    </row>
    <row r="31956" spans="1:7" x14ac:dyDescent="0.25">
      <c r="A31956">
        <v>470</v>
      </c>
      <c r="B31956" t="s">
        <v>5952</v>
      </c>
      <c r="D31956" s="1">
        <v>45747</v>
      </c>
      <c r="E31956" s="2">
        <v>1000</v>
      </c>
      <c r="F31956" t="s">
        <v>5953</v>
      </c>
      <c r="G31956" t="s">
        <v>6268</v>
      </c>
    </row>
    <row r="31957" spans="1:7" x14ac:dyDescent="0.25">
      <c r="A31957">
        <v>866</v>
      </c>
      <c r="B31957" t="s">
        <v>1419</v>
      </c>
      <c r="C31957" t="s">
        <v>2146</v>
      </c>
      <c r="D31957" s="1">
        <v>45747</v>
      </c>
      <c r="E31957" s="2">
        <v>175</v>
      </c>
      <c r="G31957" t="s">
        <v>6268</v>
      </c>
    </row>
    <row r="31958" spans="1:7" x14ac:dyDescent="0.25">
      <c r="A31958">
        <v>1341</v>
      </c>
      <c r="B31958" t="s">
        <v>6914</v>
      </c>
      <c r="C31958" t="s">
        <v>6915</v>
      </c>
      <c r="D31958" s="1">
        <v>45747</v>
      </c>
      <c r="E31958" s="2">
        <v>500</v>
      </c>
      <c r="F31958" t="s">
        <v>6916</v>
      </c>
      <c r="G31958" t="s">
        <v>6472</v>
      </c>
    </row>
    <row r="31959" spans="1:7" x14ac:dyDescent="0.25">
      <c r="A31959">
        <v>1100</v>
      </c>
      <c r="B31959" t="s">
        <v>6622</v>
      </c>
      <c r="C31959" t="s">
        <v>5793</v>
      </c>
      <c r="D31959" s="1">
        <v>45747</v>
      </c>
      <c r="E31959" s="2">
        <v>500</v>
      </c>
      <c r="F31959" t="s">
        <v>6623</v>
      </c>
      <c r="G31959" t="s">
        <v>6472</v>
      </c>
    </row>
    <row r="31960" spans="1:7" x14ac:dyDescent="0.25">
      <c r="A31960">
        <v>1100</v>
      </c>
      <c r="B31960" t="s">
        <v>6622</v>
      </c>
      <c r="C31960" t="s">
        <v>5793</v>
      </c>
      <c r="D31960" s="1">
        <v>45747</v>
      </c>
      <c r="E31960" s="2">
        <v>500</v>
      </c>
      <c r="F31960" t="s">
        <v>6624</v>
      </c>
      <c r="G31960" t="s">
        <v>6472</v>
      </c>
    </row>
    <row r="31961" spans="1:7" x14ac:dyDescent="0.25">
      <c r="A31961">
        <v>1611</v>
      </c>
      <c r="B31961" t="s">
        <v>7245</v>
      </c>
      <c r="C31961" t="s">
        <v>1772</v>
      </c>
      <c r="D31961" s="1">
        <v>45748</v>
      </c>
      <c r="E31961" s="2">
        <v>1000</v>
      </c>
      <c r="G31961" t="s">
        <v>6268</v>
      </c>
    </row>
    <row r="31962" spans="1:7" x14ac:dyDescent="0.25">
      <c r="A31962">
        <v>847</v>
      </c>
      <c r="B31962" t="s">
        <v>6319</v>
      </c>
      <c r="C31962" t="s">
        <v>6320</v>
      </c>
      <c r="D31962" s="1">
        <v>45748</v>
      </c>
      <c r="E31962" s="2">
        <v>25</v>
      </c>
      <c r="F31962" t="s">
        <v>6321</v>
      </c>
      <c r="G31962" t="s">
        <v>2663</v>
      </c>
    </row>
    <row r="31963" spans="1:7" x14ac:dyDescent="0.25">
      <c r="A31963">
        <v>341</v>
      </c>
      <c r="B31963" t="s">
        <v>5819</v>
      </c>
      <c r="C31963" t="s">
        <v>5820</v>
      </c>
      <c r="D31963" s="1">
        <v>45748</v>
      </c>
      <c r="E31963" s="2">
        <v>50</v>
      </c>
      <c r="F31963" t="s">
        <v>5821</v>
      </c>
      <c r="G31963" t="s">
        <v>5638</v>
      </c>
    </row>
    <row r="31964" spans="1:7" x14ac:dyDescent="0.25">
      <c r="A31964">
        <v>127</v>
      </c>
      <c r="B31964" t="s">
        <v>5609</v>
      </c>
      <c r="C31964" t="s">
        <v>1795</v>
      </c>
      <c r="D31964" s="1">
        <v>45748</v>
      </c>
      <c r="E31964" s="2">
        <v>84</v>
      </c>
      <c r="F31964" t="s">
        <v>5610</v>
      </c>
      <c r="G31964" t="s">
        <v>6387</v>
      </c>
    </row>
    <row r="31965" spans="1:7" x14ac:dyDescent="0.25">
      <c r="A31965" t="s">
        <v>4525</v>
      </c>
      <c r="B31965" t="s">
        <v>4526</v>
      </c>
      <c r="C31965" t="s">
        <v>3574</v>
      </c>
      <c r="D31965" s="1">
        <v>45748</v>
      </c>
      <c r="E31965" s="2">
        <v>25</v>
      </c>
      <c r="F31965" t="s">
        <v>4527</v>
      </c>
      <c r="G31965" t="s">
        <v>97</v>
      </c>
    </row>
    <row r="31966" spans="1:7" x14ac:dyDescent="0.25">
      <c r="A31966" t="s">
        <v>2714</v>
      </c>
      <c r="B31966" t="s">
        <v>2715</v>
      </c>
      <c r="C31966" t="s">
        <v>488</v>
      </c>
      <c r="D31966" s="1">
        <v>45748</v>
      </c>
      <c r="E31966" s="2">
        <v>84</v>
      </c>
      <c r="F31966" t="s">
        <v>2716</v>
      </c>
      <c r="G31966" t="s">
        <v>2977</v>
      </c>
    </row>
    <row r="31967" spans="1:7" x14ac:dyDescent="0.25">
      <c r="A31967">
        <v>1612</v>
      </c>
      <c r="B31967" t="s">
        <v>2992</v>
      </c>
      <c r="C31967" t="s">
        <v>7246</v>
      </c>
      <c r="D31967" s="1">
        <v>45749</v>
      </c>
      <c r="E31967" s="2">
        <v>500</v>
      </c>
      <c r="F31967" t="s">
        <v>7247</v>
      </c>
      <c r="G31967" t="s">
        <v>326</v>
      </c>
    </row>
    <row r="31968" spans="1:7" x14ac:dyDescent="0.25">
      <c r="A31968">
        <v>1613</v>
      </c>
      <c r="B31968" t="s">
        <v>7248</v>
      </c>
      <c r="D31968" s="1">
        <v>45750</v>
      </c>
      <c r="E31968" s="2">
        <v>400</v>
      </c>
      <c r="G31968" t="s">
        <v>6268</v>
      </c>
    </row>
    <row r="31969" spans="1:7" x14ac:dyDescent="0.25">
      <c r="A31969" t="s">
        <v>1356</v>
      </c>
      <c r="B31969" t="s">
        <v>307</v>
      </c>
      <c r="C31969" t="s">
        <v>1357</v>
      </c>
      <c r="D31969" s="1">
        <v>45750</v>
      </c>
      <c r="E31969" s="2">
        <v>500</v>
      </c>
      <c r="F31969" t="s">
        <v>1358</v>
      </c>
      <c r="G31969" t="s">
        <v>6262</v>
      </c>
    </row>
    <row r="31970" spans="1:7" x14ac:dyDescent="0.25">
      <c r="A31970" t="s">
        <v>5393</v>
      </c>
      <c r="B31970" t="s">
        <v>5259</v>
      </c>
      <c r="C31970" t="s">
        <v>5394</v>
      </c>
      <c r="D31970" s="1">
        <v>45751</v>
      </c>
      <c r="E31970" s="2">
        <v>200</v>
      </c>
      <c r="G31970" t="s">
        <v>186</v>
      </c>
    </row>
    <row r="31971" spans="1:7" x14ac:dyDescent="0.25">
      <c r="A31971">
        <v>1616</v>
      </c>
      <c r="B31971" t="s">
        <v>1096</v>
      </c>
      <c r="C31971" t="s">
        <v>7249</v>
      </c>
      <c r="D31971" s="1">
        <v>45751</v>
      </c>
      <c r="E31971" s="2">
        <v>200</v>
      </c>
      <c r="G31971" t="s">
        <v>186</v>
      </c>
    </row>
    <row r="31972" spans="1:7" x14ac:dyDescent="0.25">
      <c r="A31972">
        <v>1421</v>
      </c>
      <c r="B31972" t="s">
        <v>7165</v>
      </c>
      <c r="C31972" t="s">
        <v>7166</v>
      </c>
      <c r="D31972" s="1">
        <v>45751</v>
      </c>
      <c r="E31972" s="2">
        <v>100</v>
      </c>
      <c r="F31972" t="s">
        <v>7167</v>
      </c>
      <c r="G31972" t="s">
        <v>2977</v>
      </c>
    </row>
    <row r="31973" spans="1:7" x14ac:dyDescent="0.25">
      <c r="A31973">
        <v>1421</v>
      </c>
      <c r="B31973" t="s">
        <v>7165</v>
      </c>
      <c r="C31973" t="s">
        <v>7166</v>
      </c>
      <c r="D31973" s="1">
        <v>45751</v>
      </c>
      <c r="E31973" s="2">
        <v>100</v>
      </c>
      <c r="F31973" t="s">
        <v>7168</v>
      </c>
      <c r="G31973" t="s">
        <v>2977</v>
      </c>
    </row>
    <row r="31974" spans="1:7" x14ac:dyDescent="0.25">
      <c r="A31974" t="s">
        <v>400</v>
      </c>
      <c r="B31974" t="s">
        <v>401</v>
      </c>
      <c r="D31974" s="1">
        <v>45751</v>
      </c>
      <c r="E31974" s="2">
        <v>20000</v>
      </c>
      <c r="G31974" t="s">
        <v>6268</v>
      </c>
    </row>
    <row r="31975" spans="1:7" x14ac:dyDescent="0.25">
      <c r="A31975">
        <v>893</v>
      </c>
      <c r="B31975" t="s">
        <v>6388</v>
      </c>
      <c r="C31975" t="s">
        <v>6389</v>
      </c>
      <c r="D31975" s="1">
        <v>45751</v>
      </c>
      <c r="E31975" s="2">
        <v>300</v>
      </c>
      <c r="G31975" t="s">
        <v>186</v>
      </c>
    </row>
    <row r="31976" spans="1:7" x14ac:dyDescent="0.25">
      <c r="A31976">
        <v>893</v>
      </c>
      <c r="B31976" t="s">
        <v>6388</v>
      </c>
      <c r="C31976" t="s">
        <v>6389</v>
      </c>
      <c r="D31976" s="1">
        <v>45751</v>
      </c>
      <c r="E31976" s="2">
        <v>100</v>
      </c>
      <c r="G31976" t="s">
        <v>186</v>
      </c>
    </row>
    <row r="31977" spans="1:7" x14ac:dyDescent="0.25">
      <c r="A31977">
        <v>790</v>
      </c>
      <c r="B31977" t="s">
        <v>6214</v>
      </c>
      <c r="D31977" s="1">
        <v>45751</v>
      </c>
      <c r="E31977" s="2">
        <v>1000</v>
      </c>
      <c r="G31977" t="s">
        <v>4944</v>
      </c>
    </row>
    <row r="31978" spans="1:7" x14ac:dyDescent="0.25">
      <c r="A31978">
        <v>878</v>
      </c>
      <c r="B31978" t="s">
        <v>6340</v>
      </c>
      <c r="C31978" t="s">
        <v>6341</v>
      </c>
      <c r="D31978" s="1">
        <v>45754</v>
      </c>
      <c r="E31978" s="2">
        <v>175</v>
      </c>
      <c r="F31978" t="s">
        <v>6342</v>
      </c>
      <c r="G31978" t="s">
        <v>6268</v>
      </c>
    </row>
    <row r="31979" spans="1:7" x14ac:dyDescent="0.25">
      <c r="A31979">
        <v>71</v>
      </c>
      <c r="B31979" t="s">
        <v>5557</v>
      </c>
      <c r="C31979" t="s">
        <v>4411</v>
      </c>
      <c r="D31979" s="1">
        <v>45754</v>
      </c>
      <c r="E31979" s="2">
        <v>50</v>
      </c>
      <c r="G31979" t="s">
        <v>186</v>
      </c>
    </row>
    <row r="31980" spans="1:7" x14ac:dyDescent="0.25">
      <c r="A31980" t="s">
        <v>2128</v>
      </c>
      <c r="B31980" t="s">
        <v>2129</v>
      </c>
      <c r="D31980" s="1">
        <v>45754</v>
      </c>
      <c r="E31980" s="2">
        <v>37500</v>
      </c>
      <c r="G31980" t="s">
        <v>5843</v>
      </c>
    </row>
    <row r="31981" spans="1:7" x14ac:dyDescent="0.25">
      <c r="A31981">
        <v>1364</v>
      </c>
      <c r="B31981" t="s">
        <v>4533</v>
      </c>
      <c r="C31981" t="s">
        <v>1331</v>
      </c>
      <c r="D31981" s="1">
        <v>45754</v>
      </c>
      <c r="E31981" s="2">
        <v>700</v>
      </c>
      <c r="F31981" t="s">
        <v>6933</v>
      </c>
      <c r="G31981" t="s">
        <v>6268</v>
      </c>
    </row>
    <row r="31982" spans="1:7" x14ac:dyDescent="0.25">
      <c r="A31982">
        <v>1373</v>
      </c>
      <c r="B31982" t="s">
        <v>6939</v>
      </c>
      <c r="D31982" s="1">
        <v>45754</v>
      </c>
      <c r="E31982" s="2">
        <v>500</v>
      </c>
      <c r="F31982" t="s">
        <v>6940</v>
      </c>
      <c r="G31982" t="s">
        <v>6268</v>
      </c>
    </row>
    <row r="31983" spans="1:7" x14ac:dyDescent="0.25">
      <c r="A31983">
        <v>1373</v>
      </c>
      <c r="B31983" t="s">
        <v>6939</v>
      </c>
      <c r="D31983" s="1">
        <v>45754</v>
      </c>
      <c r="E31983" s="2">
        <v>500</v>
      </c>
      <c r="F31983" t="s">
        <v>6940</v>
      </c>
      <c r="G31983" t="s">
        <v>6268</v>
      </c>
    </row>
    <row r="31984" spans="1:7" x14ac:dyDescent="0.25">
      <c r="A31984">
        <v>1137</v>
      </c>
      <c r="B31984" t="s">
        <v>1887</v>
      </c>
      <c r="C31984" t="s">
        <v>6674</v>
      </c>
      <c r="D31984" s="1">
        <v>45754</v>
      </c>
      <c r="E31984" s="2">
        <v>175</v>
      </c>
      <c r="G31984" t="s">
        <v>6268</v>
      </c>
    </row>
    <row r="31985" spans="1:7" x14ac:dyDescent="0.25">
      <c r="A31985">
        <v>1624</v>
      </c>
      <c r="B31985" t="s">
        <v>467</v>
      </c>
      <c r="C31985" t="s">
        <v>4310</v>
      </c>
      <c r="D31985" s="1">
        <v>45754</v>
      </c>
      <c r="E31985" s="2">
        <v>175</v>
      </c>
      <c r="F31985" t="s">
        <v>7250</v>
      </c>
      <c r="G31985" t="s">
        <v>6268</v>
      </c>
    </row>
    <row r="31986" spans="1:7" x14ac:dyDescent="0.25">
      <c r="A31986">
        <v>1625</v>
      </c>
      <c r="B31986" t="s">
        <v>7251</v>
      </c>
      <c r="C31986" t="s">
        <v>7252</v>
      </c>
      <c r="D31986" s="1">
        <v>45754</v>
      </c>
      <c r="E31986" s="2">
        <v>175</v>
      </c>
      <c r="G31986" t="s">
        <v>6268</v>
      </c>
    </row>
    <row r="31987" spans="1:7" x14ac:dyDescent="0.25">
      <c r="A31987">
        <v>1626</v>
      </c>
      <c r="B31987" t="s">
        <v>4446</v>
      </c>
      <c r="C31987" t="s">
        <v>7252</v>
      </c>
      <c r="D31987" s="1">
        <v>45754</v>
      </c>
      <c r="E31987" s="2">
        <v>175</v>
      </c>
      <c r="G31987" t="s">
        <v>6268</v>
      </c>
    </row>
    <row r="31988" spans="1:7" x14ac:dyDescent="0.25">
      <c r="A31988">
        <v>1627</v>
      </c>
      <c r="B31988" t="s">
        <v>6289</v>
      </c>
      <c r="C31988" t="s">
        <v>7253</v>
      </c>
      <c r="D31988" s="1">
        <v>45754</v>
      </c>
      <c r="E31988" s="2">
        <v>175</v>
      </c>
      <c r="G31988" t="s">
        <v>6268</v>
      </c>
    </row>
    <row r="31989" spans="1:7" x14ac:dyDescent="0.25">
      <c r="A31989">
        <v>1628</v>
      </c>
      <c r="B31989" t="s">
        <v>7254</v>
      </c>
      <c r="C31989" t="s">
        <v>7255</v>
      </c>
      <c r="D31989" s="1">
        <v>45754</v>
      </c>
      <c r="E31989" s="2">
        <v>525</v>
      </c>
      <c r="F31989" t="s">
        <v>7256</v>
      </c>
      <c r="G31989" t="s">
        <v>6268</v>
      </c>
    </row>
    <row r="31990" spans="1:7" x14ac:dyDescent="0.25">
      <c r="A31990">
        <v>1629</v>
      </c>
      <c r="B31990" t="s">
        <v>744</v>
      </c>
      <c r="C31990" t="s">
        <v>7257</v>
      </c>
      <c r="D31990" s="1">
        <v>45754</v>
      </c>
      <c r="E31990" s="2">
        <v>175</v>
      </c>
      <c r="G31990" t="s">
        <v>6268</v>
      </c>
    </row>
    <row r="31991" spans="1:7" x14ac:dyDescent="0.25">
      <c r="A31991" t="s">
        <v>2167</v>
      </c>
      <c r="B31991" t="s">
        <v>2168</v>
      </c>
      <c r="C31991" t="s">
        <v>2169</v>
      </c>
      <c r="D31991" s="1">
        <v>45754</v>
      </c>
      <c r="E31991" s="2">
        <v>100</v>
      </c>
      <c r="F31991" t="s">
        <v>2170</v>
      </c>
      <c r="G31991" t="s">
        <v>9</v>
      </c>
    </row>
    <row r="31992" spans="1:7" x14ac:dyDescent="0.25">
      <c r="A31992" t="s">
        <v>482</v>
      </c>
      <c r="B31992" t="s">
        <v>483</v>
      </c>
      <c r="C31992" t="s">
        <v>484</v>
      </c>
      <c r="D31992" s="1">
        <v>45754</v>
      </c>
      <c r="E31992" s="2">
        <v>41.67</v>
      </c>
      <c r="F31992" t="s">
        <v>485</v>
      </c>
      <c r="G31992" t="s">
        <v>1240</v>
      </c>
    </row>
    <row r="31993" spans="1:7" x14ac:dyDescent="0.25">
      <c r="A31993" t="s">
        <v>482</v>
      </c>
      <c r="B31993" t="s">
        <v>483</v>
      </c>
      <c r="C31993" t="s">
        <v>484</v>
      </c>
      <c r="D31993" s="1">
        <v>45754</v>
      </c>
      <c r="E31993" s="2">
        <v>83.33</v>
      </c>
      <c r="F31993" t="s">
        <v>485</v>
      </c>
      <c r="G31993" t="s">
        <v>2977</v>
      </c>
    </row>
    <row r="31994" spans="1:7" x14ac:dyDescent="0.25">
      <c r="A31994" t="s">
        <v>4268</v>
      </c>
      <c r="B31994" t="s">
        <v>175</v>
      </c>
      <c r="C31994" t="s">
        <v>4269</v>
      </c>
      <c r="D31994" s="1">
        <v>45754</v>
      </c>
      <c r="E31994" s="2">
        <v>25</v>
      </c>
      <c r="G31994" t="s">
        <v>186</v>
      </c>
    </row>
    <row r="31995" spans="1:7" x14ac:dyDescent="0.25">
      <c r="A31995" t="s">
        <v>366</v>
      </c>
      <c r="B31995" t="s">
        <v>367</v>
      </c>
      <c r="C31995" t="s">
        <v>368</v>
      </c>
      <c r="D31995" s="1">
        <v>45755</v>
      </c>
      <c r="E31995" s="2">
        <v>500</v>
      </c>
      <c r="F31995" t="s">
        <v>369</v>
      </c>
      <c r="G31995" t="s">
        <v>7258</v>
      </c>
    </row>
    <row r="31996" spans="1:7" x14ac:dyDescent="0.25">
      <c r="A31996" t="s">
        <v>5416</v>
      </c>
      <c r="B31996" t="s">
        <v>5417</v>
      </c>
      <c r="C31996" t="s">
        <v>5418</v>
      </c>
      <c r="D31996" s="1">
        <v>45755</v>
      </c>
      <c r="E31996" s="2">
        <v>175</v>
      </c>
      <c r="F31996" t="s">
        <v>5419</v>
      </c>
      <c r="G31996" t="s">
        <v>6268</v>
      </c>
    </row>
    <row r="31997" spans="1:7" x14ac:dyDescent="0.25">
      <c r="A31997" t="s">
        <v>5256</v>
      </c>
      <c r="B31997" t="s">
        <v>5257</v>
      </c>
      <c r="C31997" t="s">
        <v>5232</v>
      </c>
      <c r="D31997" s="1">
        <v>45755</v>
      </c>
      <c r="E31997" s="2">
        <v>250</v>
      </c>
      <c r="F31997" t="s">
        <v>5233</v>
      </c>
      <c r="G31997" t="s">
        <v>5857</v>
      </c>
    </row>
    <row r="31998" spans="1:7" x14ac:dyDescent="0.25">
      <c r="A31998">
        <v>1621</v>
      </c>
      <c r="B31998" t="s">
        <v>7259</v>
      </c>
      <c r="D31998" s="1">
        <v>45755</v>
      </c>
      <c r="E31998" s="2">
        <v>700</v>
      </c>
      <c r="G31998" t="s">
        <v>6268</v>
      </c>
    </row>
    <row r="31999" spans="1:7" x14ac:dyDescent="0.25">
      <c r="A31999">
        <v>1622</v>
      </c>
      <c r="B31999" t="s">
        <v>4473</v>
      </c>
      <c r="C31999" t="s">
        <v>7260</v>
      </c>
      <c r="D31999" s="1">
        <v>45755</v>
      </c>
      <c r="E31999" s="2">
        <v>175</v>
      </c>
      <c r="G31999" t="s">
        <v>6268</v>
      </c>
    </row>
    <row r="32000" spans="1:7" x14ac:dyDescent="0.25">
      <c r="A32000">
        <v>1619</v>
      </c>
      <c r="B32000" t="s">
        <v>7261</v>
      </c>
      <c r="D32000" s="1">
        <v>45755</v>
      </c>
      <c r="E32000" s="2">
        <v>500</v>
      </c>
      <c r="G32000" t="s">
        <v>6268</v>
      </c>
    </row>
    <row r="32001" spans="1:7" x14ac:dyDescent="0.25">
      <c r="A32001">
        <v>1620</v>
      </c>
      <c r="B32001" t="s">
        <v>7262</v>
      </c>
      <c r="D32001" s="1">
        <v>45755</v>
      </c>
      <c r="E32001" s="2">
        <v>500</v>
      </c>
      <c r="G32001" t="s">
        <v>6268</v>
      </c>
    </row>
    <row r="32002" spans="1:7" x14ac:dyDescent="0.25">
      <c r="A32002" t="s">
        <v>7240</v>
      </c>
      <c r="B32002" t="s">
        <v>7241</v>
      </c>
      <c r="D32002" s="1">
        <v>45755</v>
      </c>
      <c r="E32002" s="2">
        <v>700</v>
      </c>
      <c r="G32002" t="s">
        <v>6268</v>
      </c>
    </row>
    <row r="32003" spans="1:7" x14ac:dyDescent="0.25">
      <c r="A32003" t="s">
        <v>3614</v>
      </c>
      <c r="B32003" t="s">
        <v>3615</v>
      </c>
      <c r="D32003" s="1">
        <v>45755</v>
      </c>
      <c r="E32003" s="2">
        <v>800</v>
      </c>
      <c r="G32003" t="s">
        <v>6268</v>
      </c>
    </row>
    <row r="32004" spans="1:7" x14ac:dyDescent="0.25">
      <c r="A32004">
        <v>685</v>
      </c>
      <c r="B32004" t="s">
        <v>6043</v>
      </c>
      <c r="C32004" t="s">
        <v>6044</v>
      </c>
      <c r="D32004" s="1">
        <v>45755</v>
      </c>
      <c r="E32004" s="2">
        <v>150</v>
      </c>
      <c r="G32004" t="s">
        <v>6268</v>
      </c>
    </row>
    <row r="32005" spans="1:7" x14ac:dyDescent="0.25">
      <c r="A32005">
        <v>1381</v>
      </c>
      <c r="B32005" t="s">
        <v>4570</v>
      </c>
      <c r="C32005" t="s">
        <v>6941</v>
      </c>
      <c r="D32005" s="1">
        <v>45756</v>
      </c>
      <c r="E32005" s="2">
        <v>25</v>
      </c>
      <c r="F32005" t="s">
        <v>6942</v>
      </c>
      <c r="G32005" t="s">
        <v>6943</v>
      </c>
    </row>
    <row r="32006" spans="1:7" x14ac:dyDescent="0.25">
      <c r="A32006">
        <v>1337</v>
      </c>
      <c r="B32006" t="s">
        <v>6912</v>
      </c>
      <c r="D32006" s="1">
        <v>45757</v>
      </c>
      <c r="E32006" s="2">
        <v>500</v>
      </c>
      <c r="G32006" t="s">
        <v>6268</v>
      </c>
    </row>
    <row r="32007" spans="1:7" x14ac:dyDescent="0.25">
      <c r="A32007">
        <v>1338</v>
      </c>
      <c r="B32007" t="s">
        <v>6911</v>
      </c>
      <c r="D32007" s="1">
        <v>45757</v>
      </c>
      <c r="E32007" s="2">
        <v>500</v>
      </c>
      <c r="G32007" t="s">
        <v>6268</v>
      </c>
    </row>
    <row r="32008" spans="1:7" x14ac:dyDescent="0.25">
      <c r="A32008">
        <v>370</v>
      </c>
      <c r="B32008" t="s">
        <v>5860</v>
      </c>
      <c r="D32008" s="1">
        <v>45757</v>
      </c>
      <c r="E32008" s="2">
        <v>1000</v>
      </c>
      <c r="F32008" t="s">
        <v>5861</v>
      </c>
      <c r="G32008" t="s">
        <v>6268</v>
      </c>
    </row>
    <row r="32009" spans="1:7" x14ac:dyDescent="0.25">
      <c r="A32009" t="s">
        <v>3698</v>
      </c>
      <c r="B32009" t="s">
        <v>3699</v>
      </c>
      <c r="C32009" t="s">
        <v>3700</v>
      </c>
      <c r="D32009" s="1">
        <v>45757</v>
      </c>
      <c r="E32009" s="2">
        <v>1000</v>
      </c>
      <c r="F32009" t="s">
        <v>3701</v>
      </c>
      <c r="G32009" t="s">
        <v>7263</v>
      </c>
    </row>
    <row r="32010" spans="1:7" x14ac:dyDescent="0.25">
      <c r="A32010" t="s">
        <v>427</v>
      </c>
      <c r="B32010" t="s">
        <v>428</v>
      </c>
      <c r="D32010" s="1">
        <v>45758</v>
      </c>
      <c r="E32010" s="2">
        <v>20108.2</v>
      </c>
      <c r="F32010" t="s">
        <v>429</v>
      </c>
      <c r="G32010" t="s">
        <v>430</v>
      </c>
    </row>
    <row r="32011" spans="1:7" x14ac:dyDescent="0.25">
      <c r="A32011" t="s">
        <v>427</v>
      </c>
      <c r="B32011" t="s">
        <v>428</v>
      </c>
      <c r="D32011" s="1">
        <v>45758</v>
      </c>
      <c r="E32011" s="2">
        <v>6702.73</v>
      </c>
      <c r="F32011" t="s">
        <v>429</v>
      </c>
      <c r="G32011" t="s">
        <v>114</v>
      </c>
    </row>
    <row r="32012" spans="1:7" x14ac:dyDescent="0.25">
      <c r="A32012">
        <v>1360</v>
      </c>
      <c r="B32012" t="s">
        <v>7033</v>
      </c>
      <c r="C32012" t="s">
        <v>7034</v>
      </c>
      <c r="D32012" s="1">
        <v>45759</v>
      </c>
      <c r="E32012" s="2">
        <v>15</v>
      </c>
      <c r="F32012" t="s">
        <v>7035</v>
      </c>
      <c r="G32012" t="s">
        <v>2977</v>
      </c>
    </row>
    <row r="32013" spans="1:7" x14ac:dyDescent="0.25">
      <c r="A32013">
        <v>1115</v>
      </c>
      <c r="B32013" t="s">
        <v>6651</v>
      </c>
      <c r="D32013" s="1">
        <v>45761</v>
      </c>
      <c r="E32013" s="2">
        <v>1000</v>
      </c>
      <c r="F32013" t="s">
        <v>6652</v>
      </c>
      <c r="G32013" t="s">
        <v>6268</v>
      </c>
    </row>
    <row r="32014" spans="1:7" x14ac:dyDescent="0.25">
      <c r="A32014" t="s">
        <v>3805</v>
      </c>
      <c r="B32014" t="s">
        <v>3806</v>
      </c>
      <c r="C32014" t="s">
        <v>3807</v>
      </c>
      <c r="D32014" s="1">
        <v>45762</v>
      </c>
      <c r="E32014" s="2">
        <v>21</v>
      </c>
      <c r="F32014" t="s">
        <v>3808</v>
      </c>
      <c r="G32014" t="s">
        <v>5635</v>
      </c>
    </row>
    <row r="32015" spans="1:7" x14ac:dyDescent="0.25">
      <c r="A32015" t="s">
        <v>3805</v>
      </c>
      <c r="B32015" t="s">
        <v>3806</v>
      </c>
      <c r="C32015" t="s">
        <v>3807</v>
      </c>
      <c r="D32015" s="1">
        <v>45762</v>
      </c>
      <c r="E32015" s="2">
        <v>21</v>
      </c>
      <c r="F32015" t="s">
        <v>3809</v>
      </c>
      <c r="G32015" t="s">
        <v>5635</v>
      </c>
    </row>
    <row r="32016" spans="1:7" x14ac:dyDescent="0.25">
      <c r="A32016" t="s">
        <v>3805</v>
      </c>
      <c r="B32016" t="s">
        <v>3806</v>
      </c>
      <c r="C32016" t="s">
        <v>3807</v>
      </c>
      <c r="D32016" s="1">
        <v>45762</v>
      </c>
      <c r="E32016" s="2">
        <v>21</v>
      </c>
      <c r="F32016" t="s">
        <v>3808</v>
      </c>
      <c r="G32016" t="s">
        <v>5638</v>
      </c>
    </row>
    <row r="32017" spans="1:7" x14ac:dyDescent="0.25">
      <c r="A32017" t="s">
        <v>3805</v>
      </c>
      <c r="B32017" t="s">
        <v>3806</v>
      </c>
      <c r="C32017" t="s">
        <v>3807</v>
      </c>
      <c r="D32017" s="1">
        <v>45762</v>
      </c>
      <c r="E32017" s="2">
        <v>21</v>
      </c>
      <c r="F32017" t="s">
        <v>3809</v>
      </c>
      <c r="G32017" t="s">
        <v>5638</v>
      </c>
    </row>
    <row r="32018" spans="1:7" x14ac:dyDescent="0.25">
      <c r="A32018" t="s">
        <v>5403</v>
      </c>
      <c r="B32018" t="s">
        <v>5404</v>
      </c>
      <c r="C32018" t="s">
        <v>758</v>
      </c>
      <c r="D32018" s="1">
        <v>45762</v>
      </c>
      <c r="E32018" s="2">
        <v>84</v>
      </c>
      <c r="F32018" t="s">
        <v>5405</v>
      </c>
      <c r="G32018" t="s">
        <v>2977</v>
      </c>
    </row>
    <row r="32019" spans="1:7" x14ac:dyDescent="0.25">
      <c r="A32019">
        <v>874</v>
      </c>
      <c r="B32019" t="s">
        <v>6384</v>
      </c>
      <c r="D32019" s="1">
        <v>45762</v>
      </c>
      <c r="E32019" s="2">
        <v>84</v>
      </c>
      <c r="G32019" t="s">
        <v>2977</v>
      </c>
    </row>
    <row r="32020" spans="1:7" x14ac:dyDescent="0.25">
      <c r="A32020" t="s">
        <v>49</v>
      </c>
      <c r="B32020" t="s">
        <v>50</v>
      </c>
      <c r="C32020" t="s">
        <v>51</v>
      </c>
      <c r="D32020" s="1">
        <v>45762</v>
      </c>
      <c r="E32020" s="2">
        <v>140</v>
      </c>
      <c r="F32020" t="s">
        <v>52</v>
      </c>
      <c r="G32020" t="s">
        <v>2663</v>
      </c>
    </row>
    <row r="32021" spans="1:7" x14ac:dyDescent="0.25">
      <c r="A32021" t="s">
        <v>2463</v>
      </c>
      <c r="B32021" t="s">
        <v>2464</v>
      </c>
      <c r="C32021" t="s">
        <v>2465</v>
      </c>
      <c r="D32021" s="1">
        <v>45762</v>
      </c>
      <c r="E32021" s="2">
        <v>100</v>
      </c>
      <c r="F32021" t="s">
        <v>2466</v>
      </c>
      <c r="G32021" t="s">
        <v>2663</v>
      </c>
    </row>
    <row r="32022" spans="1:7" x14ac:dyDescent="0.25">
      <c r="A32022" t="s">
        <v>2463</v>
      </c>
      <c r="B32022" t="s">
        <v>2464</v>
      </c>
      <c r="C32022" t="s">
        <v>2465</v>
      </c>
      <c r="D32022" s="1">
        <v>45762</v>
      </c>
      <c r="E32022" s="2">
        <v>100</v>
      </c>
      <c r="F32022" t="s">
        <v>2467</v>
      </c>
      <c r="G32022" t="s">
        <v>2663</v>
      </c>
    </row>
    <row r="32023" spans="1:7" x14ac:dyDescent="0.25">
      <c r="A32023" t="s">
        <v>2463</v>
      </c>
      <c r="B32023" t="s">
        <v>2464</v>
      </c>
      <c r="C32023" t="s">
        <v>2465</v>
      </c>
      <c r="D32023" s="1">
        <v>45762</v>
      </c>
      <c r="E32023" s="2">
        <v>84</v>
      </c>
      <c r="F32023" t="s">
        <v>2466</v>
      </c>
      <c r="G32023" t="s">
        <v>2977</v>
      </c>
    </row>
    <row r="32024" spans="1:7" x14ac:dyDescent="0.25">
      <c r="A32024" t="s">
        <v>2463</v>
      </c>
      <c r="B32024" t="s">
        <v>2464</v>
      </c>
      <c r="C32024" t="s">
        <v>2465</v>
      </c>
      <c r="D32024" s="1">
        <v>45762</v>
      </c>
      <c r="E32024" s="2">
        <v>84</v>
      </c>
      <c r="F32024" t="s">
        <v>2467</v>
      </c>
      <c r="G32024" t="s">
        <v>2977</v>
      </c>
    </row>
    <row r="32025" spans="1:7" x14ac:dyDescent="0.25">
      <c r="A32025" t="s">
        <v>40</v>
      </c>
      <c r="B32025" t="s">
        <v>41</v>
      </c>
      <c r="C32025" t="s">
        <v>42</v>
      </c>
      <c r="D32025" s="1">
        <v>45762</v>
      </c>
      <c r="E32025" s="2">
        <v>83.33</v>
      </c>
      <c r="F32025" t="s">
        <v>43</v>
      </c>
      <c r="G32025" t="s">
        <v>2898</v>
      </c>
    </row>
    <row r="32026" spans="1:7" x14ac:dyDescent="0.25">
      <c r="A32026" t="s">
        <v>40</v>
      </c>
      <c r="B32026" t="s">
        <v>41</v>
      </c>
      <c r="C32026" t="s">
        <v>42</v>
      </c>
      <c r="D32026" s="1">
        <v>45762</v>
      </c>
      <c r="E32026" s="2">
        <v>83.33</v>
      </c>
      <c r="F32026" t="s">
        <v>43</v>
      </c>
      <c r="G32026" t="s">
        <v>2977</v>
      </c>
    </row>
    <row r="32027" spans="1:7" x14ac:dyDescent="0.25">
      <c r="A32027" t="s">
        <v>1257</v>
      </c>
      <c r="B32027" t="s">
        <v>1258</v>
      </c>
      <c r="C32027" t="s">
        <v>1259</v>
      </c>
      <c r="D32027" s="1">
        <v>45762</v>
      </c>
      <c r="E32027" s="2">
        <v>83.33</v>
      </c>
      <c r="F32027" t="s">
        <v>1260</v>
      </c>
      <c r="G32027" t="s">
        <v>2977</v>
      </c>
    </row>
    <row r="32028" spans="1:7" x14ac:dyDescent="0.25">
      <c r="A32028" t="s">
        <v>1539</v>
      </c>
      <c r="B32028" t="s">
        <v>1540</v>
      </c>
      <c r="C32028" t="s">
        <v>1540</v>
      </c>
      <c r="D32028" s="1">
        <v>45763</v>
      </c>
      <c r="E32028" s="2">
        <v>1405.85</v>
      </c>
      <c r="G32028" t="s">
        <v>251</v>
      </c>
    </row>
    <row r="32029" spans="1:7" x14ac:dyDescent="0.25">
      <c r="A32029">
        <v>885</v>
      </c>
      <c r="B32029" t="s">
        <v>6383</v>
      </c>
      <c r="C32029" t="s">
        <v>3351</v>
      </c>
      <c r="D32029" s="1">
        <v>45763</v>
      </c>
      <c r="E32029" s="2">
        <v>100</v>
      </c>
      <c r="G32029" t="s">
        <v>186</v>
      </c>
    </row>
    <row r="32030" spans="1:7" x14ac:dyDescent="0.25">
      <c r="A32030">
        <v>1421</v>
      </c>
      <c r="B32030" t="s">
        <v>7165</v>
      </c>
      <c r="C32030" t="s">
        <v>7166</v>
      </c>
      <c r="D32030" s="1">
        <v>45763</v>
      </c>
      <c r="E32030" s="2">
        <v>100</v>
      </c>
      <c r="F32030" t="s">
        <v>7167</v>
      </c>
      <c r="G32030" t="s">
        <v>2977</v>
      </c>
    </row>
    <row r="32031" spans="1:7" x14ac:dyDescent="0.25">
      <c r="A32031">
        <v>1421</v>
      </c>
      <c r="B32031" t="s">
        <v>7165</v>
      </c>
      <c r="C32031" t="s">
        <v>7166</v>
      </c>
      <c r="D32031" s="1">
        <v>45763</v>
      </c>
      <c r="E32031" s="2">
        <v>100</v>
      </c>
      <c r="F32031" t="s">
        <v>7168</v>
      </c>
      <c r="G32031" t="s">
        <v>2977</v>
      </c>
    </row>
    <row r="32032" spans="1:7" x14ac:dyDescent="0.25">
      <c r="A32032" t="s">
        <v>5397</v>
      </c>
      <c r="B32032" t="s">
        <v>5398</v>
      </c>
      <c r="C32032" t="s">
        <v>5399</v>
      </c>
      <c r="D32032" s="1">
        <v>45764</v>
      </c>
      <c r="E32032" s="2">
        <v>400</v>
      </c>
      <c r="F32032" t="s">
        <v>5400</v>
      </c>
      <c r="G32032" t="s">
        <v>6423</v>
      </c>
    </row>
    <row r="32033" spans="1:7" x14ac:dyDescent="0.25">
      <c r="A32033">
        <v>587</v>
      </c>
      <c r="B32033" t="s">
        <v>1154</v>
      </c>
      <c r="C32033" t="s">
        <v>6311</v>
      </c>
      <c r="D32033" s="1">
        <v>45769</v>
      </c>
      <c r="E32033" s="2">
        <v>1500</v>
      </c>
      <c r="F32033" t="s">
        <v>6312</v>
      </c>
      <c r="G32033" t="s">
        <v>6313</v>
      </c>
    </row>
    <row r="32034" spans="1:7" x14ac:dyDescent="0.25">
      <c r="A32034">
        <v>346</v>
      </c>
      <c r="B32034" t="s">
        <v>5827</v>
      </c>
      <c r="D32034" s="1">
        <v>45769</v>
      </c>
      <c r="E32034" s="2">
        <v>500</v>
      </c>
      <c r="G32034" t="s">
        <v>5828</v>
      </c>
    </row>
    <row r="32035" spans="1:7" x14ac:dyDescent="0.25">
      <c r="A32035">
        <v>54</v>
      </c>
      <c r="B32035" t="s">
        <v>744</v>
      </c>
      <c r="C32035" t="s">
        <v>5530</v>
      </c>
      <c r="D32035" s="1">
        <v>45775</v>
      </c>
      <c r="E32035" s="2">
        <v>100</v>
      </c>
      <c r="G32035" t="s">
        <v>4684</v>
      </c>
    </row>
    <row r="32036" spans="1:7" x14ac:dyDescent="0.25">
      <c r="A32036" t="s">
        <v>221</v>
      </c>
      <c r="B32036" t="s">
        <v>222</v>
      </c>
      <c r="C32036" t="s">
        <v>223</v>
      </c>
      <c r="D32036" s="1">
        <v>45775</v>
      </c>
      <c r="E32036" s="2">
        <v>150</v>
      </c>
      <c r="F32036" t="s">
        <v>224</v>
      </c>
      <c r="G32036" t="s">
        <v>114</v>
      </c>
    </row>
    <row r="32037" spans="1:7" x14ac:dyDescent="0.25">
      <c r="A32037" t="s">
        <v>221</v>
      </c>
      <c r="B32037" t="s">
        <v>222</v>
      </c>
      <c r="C32037" t="s">
        <v>223</v>
      </c>
      <c r="D32037" s="1">
        <v>45775</v>
      </c>
      <c r="E32037" s="2">
        <v>10000</v>
      </c>
      <c r="F32037" t="s">
        <v>224</v>
      </c>
      <c r="G32037" t="s">
        <v>7264</v>
      </c>
    </row>
    <row r="32038" spans="1:7" x14ac:dyDescent="0.25">
      <c r="A32038" t="s">
        <v>4680</v>
      </c>
      <c r="B32038" t="s">
        <v>4681</v>
      </c>
      <c r="C32038" t="s">
        <v>4682</v>
      </c>
      <c r="D32038" s="1">
        <v>45777</v>
      </c>
      <c r="E32038" s="2">
        <v>84</v>
      </c>
      <c r="F32038" t="s">
        <v>4683</v>
      </c>
      <c r="G32038" t="s">
        <v>2977</v>
      </c>
    </row>
    <row r="32039" spans="1:7" x14ac:dyDescent="0.25">
      <c r="A32039" t="s">
        <v>4525</v>
      </c>
      <c r="B32039" t="s">
        <v>4526</v>
      </c>
      <c r="C32039" t="s">
        <v>3574</v>
      </c>
      <c r="D32039" s="1">
        <v>45777</v>
      </c>
      <c r="E32039" s="2">
        <v>84</v>
      </c>
      <c r="F32039" t="s">
        <v>4527</v>
      </c>
      <c r="G32039" t="s">
        <v>2977</v>
      </c>
    </row>
    <row r="32040" spans="1:7" x14ac:dyDescent="0.25">
      <c r="A32040" t="s">
        <v>5206</v>
      </c>
      <c r="B32040" t="s">
        <v>5207</v>
      </c>
      <c r="D32040" s="1">
        <v>45777</v>
      </c>
      <c r="E32040" s="2">
        <v>15000</v>
      </c>
      <c r="F32040" t="s">
        <v>5208</v>
      </c>
      <c r="G32040" t="s">
        <v>7219</v>
      </c>
    </row>
    <row r="32041" spans="1:7" x14ac:dyDescent="0.25">
      <c r="A32041" t="s">
        <v>5206</v>
      </c>
      <c r="B32041" t="s">
        <v>5207</v>
      </c>
      <c r="D32041" s="1">
        <v>45777</v>
      </c>
      <c r="E32041" s="2">
        <v>5000</v>
      </c>
      <c r="F32041" t="s">
        <v>5208</v>
      </c>
      <c r="G32041" t="s">
        <v>7219</v>
      </c>
    </row>
    <row r="32042" spans="1:7" x14ac:dyDescent="0.25">
      <c r="A32042" t="s">
        <v>5206</v>
      </c>
      <c r="B32042" t="s">
        <v>5207</v>
      </c>
      <c r="D32042" s="1">
        <v>45777</v>
      </c>
      <c r="E32042" s="2">
        <v>5000</v>
      </c>
      <c r="F32042" t="s">
        <v>5208</v>
      </c>
      <c r="G32042" t="s">
        <v>6886</v>
      </c>
    </row>
    <row r="32043" spans="1:7" x14ac:dyDescent="0.25">
      <c r="A32043">
        <v>1368</v>
      </c>
      <c r="B32043" t="s">
        <v>6936</v>
      </c>
      <c r="C32043" t="s">
        <v>6937</v>
      </c>
      <c r="D32043" s="1">
        <v>45777</v>
      </c>
      <c r="E32043" s="2">
        <v>500</v>
      </c>
      <c r="G32043" t="s">
        <v>6938</v>
      </c>
    </row>
    <row r="32044" spans="1:7" x14ac:dyDescent="0.25">
      <c r="A32044">
        <v>1630</v>
      </c>
      <c r="B32044" t="s">
        <v>5578</v>
      </c>
      <c r="C32044" t="s">
        <v>7265</v>
      </c>
      <c r="D32044" s="1">
        <v>45777</v>
      </c>
      <c r="E32044" s="2">
        <v>1500</v>
      </c>
      <c r="G32044" t="s">
        <v>2977</v>
      </c>
    </row>
    <row r="32045" spans="1:7" x14ac:dyDescent="0.25">
      <c r="A32045" t="s">
        <v>1141</v>
      </c>
      <c r="B32045" t="s">
        <v>1142</v>
      </c>
      <c r="C32045" t="s">
        <v>1143</v>
      </c>
      <c r="D32045" s="1">
        <v>45777</v>
      </c>
      <c r="E32045" s="2">
        <v>500</v>
      </c>
      <c r="F32045" t="s">
        <v>1144</v>
      </c>
      <c r="G32045" t="s">
        <v>3613</v>
      </c>
    </row>
    <row r="32046" spans="1:7" x14ac:dyDescent="0.25">
      <c r="A32046" t="s">
        <v>4699</v>
      </c>
      <c r="B32046" t="s">
        <v>4700</v>
      </c>
      <c r="C32046" t="s">
        <v>4701</v>
      </c>
      <c r="D32046" s="1">
        <v>45777</v>
      </c>
      <c r="E32046" s="2">
        <v>84</v>
      </c>
      <c r="F32046" t="s">
        <v>4702</v>
      </c>
      <c r="G32046" t="s">
        <v>2977</v>
      </c>
    </row>
    <row r="32047" spans="1:7" x14ac:dyDescent="0.25">
      <c r="A32047" t="s">
        <v>1426</v>
      </c>
      <c r="B32047" t="s">
        <v>1427</v>
      </c>
      <c r="C32047" t="s">
        <v>826</v>
      </c>
      <c r="D32047" s="1">
        <v>45777</v>
      </c>
      <c r="E32047" s="2">
        <v>84</v>
      </c>
      <c r="F32047" t="s">
        <v>1428</v>
      </c>
      <c r="G32047" t="s">
        <v>2977</v>
      </c>
    </row>
    <row r="32048" spans="1:7" x14ac:dyDescent="0.25">
      <c r="A32048" t="s">
        <v>225</v>
      </c>
      <c r="B32048" t="s">
        <v>226</v>
      </c>
      <c r="C32048" t="s">
        <v>227</v>
      </c>
      <c r="D32048" s="1">
        <v>45777</v>
      </c>
      <c r="E32048" s="2">
        <v>756</v>
      </c>
      <c r="F32048" t="s">
        <v>228</v>
      </c>
      <c r="G32048" t="s">
        <v>2977</v>
      </c>
    </row>
    <row r="32049" spans="1:7" x14ac:dyDescent="0.25">
      <c r="A32049" t="s">
        <v>2714</v>
      </c>
      <c r="B32049" t="s">
        <v>2715</v>
      </c>
      <c r="C32049" t="s">
        <v>488</v>
      </c>
      <c r="D32049" s="1">
        <v>45778</v>
      </c>
      <c r="E32049" s="2">
        <v>84</v>
      </c>
      <c r="F32049" t="s">
        <v>2716</v>
      </c>
      <c r="G32049" t="s">
        <v>2977</v>
      </c>
    </row>
    <row r="32050" spans="1:7" x14ac:dyDescent="0.25">
      <c r="A32050" t="s">
        <v>6093</v>
      </c>
      <c r="B32050" t="s">
        <v>83</v>
      </c>
      <c r="C32050" t="s">
        <v>6094</v>
      </c>
      <c r="D32050" s="1">
        <v>45778</v>
      </c>
      <c r="E32050" s="2">
        <v>50</v>
      </c>
      <c r="F32050" t="s">
        <v>6095</v>
      </c>
      <c r="G32050" t="s">
        <v>2977</v>
      </c>
    </row>
    <row r="32051" spans="1:7" x14ac:dyDescent="0.25">
      <c r="A32051">
        <v>127</v>
      </c>
      <c r="B32051" t="s">
        <v>5609</v>
      </c>
      <c r="C32051" t="s">
        <v>1795</v>
      </c>
      <c r="D32051" s="1">
        <v>45778</v>
      </c>
      <c r="E32051" s="2">
        <v>84</v>
      </c>
      <c r="F32051" t="s">
        <v>5610</v>
      </c>
      <c r="G32051" t="s">
        <v>6387</v>
      </c>
    </row>
    <row r="32052" spans="1:7" x14ac:dyDescent="0.25">
      <c r="A32052">
        <v>341</v>
      </c>
      <c r="B32052" t="s">
        <v>5819</v>
      </c>
      <c r="C32052" t="s">
        <v>5820</v>
      </c>
      <c r="D32052" s="1">
        <v>45778</v>
      </c>
      <c r="E32052" s="2">
        <v>50</v>
      </c>
      <c r="F32052" t="s">
        <v>5821</v>
      </c>
      <c r="G32052" t="s">
        <v>5638</v>
      </c>
    </row>
    <row r="32053" spans="1:7" x14ac:dyDescent="0.25">
      <c r="A32053">
        <v>790</v>
      </c>
      <c r="B32053" t="s">
        <v>6214</v>
      </c>
      <c r="D32053" s="1">
        <v>45778</v>
      </c>
      <c r="E32053" s="2">
        <v>6546.95</v>
      </c>
      <c r="G32053" t="s">
        <v>67</v>
      </c>
    </row>
    <row r="32054" spans="1:7" x14ac:dyDescent="0.25">
      <c r="A32054">
        <v>847</v>
      </c>
      <c r="B32054" t="s">
        <v>6319</v>
      </c>
      <c r="C32054" t="s">
        <v>6320</v>
      </c>
      <c r="D32054" s="1">
        <v>45778</v>
      </c>
      <c r="E32054" s="2">
        <v>25</v>
      </c>
      <c r="F32054" t="s">
        <v>6321</v>
      </c>
      <c r="G32054" t="s">
        <v>2663</v>
      </c>
    </row>
    <row r="32055" spans="1:7" x14ac:dyDescent="0.25">
      <c r="A32055" t="s">
        <v>4525</v>
      </c>
      <c r="B32055" t="s">
        <v>4526</v>
      </c>
      <c r="C32055" t="s">
        <v>3574</v>
      </c>
      <c r="D32055" s="1">
        <v>45778</v>
      </c>
      <c r="E32055" s="2">
        <v>25</v>
      </c>
      <c r="F32055" t="s">
        <v>4527</v>
      </c>
      <c r="G32055" t="s">
        <v>97</v>
      </c>
    </row>
    <row r="32056" spans="1:7" x14ac:dyDescent="0.25">
      <c r="A32056" t="s">
        <v>4053</v>
      </c>
      <c r="B32056" t="s">
        <v>580</v>
      </c>
      <c r="C32056" t="s">
        <v>4054</v>
      </c>
      <c r="D32056" s="1">
        <v>45779</v>
      </c>
      <c r="E32056" s="2">
        <v>15</v>
      </c>
      <c r="F32056" t="s">
        <v>4055</v>
      </c>
      <c r="G32056" t="s">
        <v>3282</v>
      </c>
    </row>
    <row r="32057" spans="1:7" x14ac:dyDescent="0.25">
      <c r="A32057" t="s">
        <v>4053</v>
      </c>
      <c r="B32057" t="s">
        <v>580</v>
      </c>
      <c r="C32057" t="s">
        <v>4054</v>
      </c>
      <c r="D32057" s="1">
        <v>45779</v>
      </c>
      <c r="E32057" s="2">
        <v>15</v>
      </c>
      <c r="F32057" t="s">
        <v>4055</v>
      </c>
      <c r="G32057" t="s">
        <v>3282</v>
      </c>
    </row>
    <row r="32058" spans="1:7" x14ac:dyDescent="0.25">
      <c r="A32058" t="s">
        <v>4053</v>
      </c>
      <c r="B32058" t="s">
        <v>580</v>
      </c>
      <c r="C32058" t="s">
        <v>4054</v>
      </c>
      <c r="D32058" s="1">
        <v>45779</v>
      </c>
      <c r="E32058" s="2">
        <v>15</v>
      </c>
      <c r="F32058" t="s">
        <v>4056</v>
      </c>
      <c r="G32058" t="s">
        <v>3282</v>
      </c>
    </row>
    <row r="32059" spans="1:7" x14ac:dyDescent="0.25">
      <c r="A32059" t="s">
        <v>2690</v>
      </c>
      <c r="B32059" t="s">
        <v>2691</v>
      </c>
      <c r="C32059" t="s">
        <v>2692</v>
      </c>
      <c r="D32059" s="1">
        <v>45779</v>
      </c>
      <c r="E32059" s="2">
        <v>50</v>
      </c>
      <c r="F32059" t="s">
        <v>2693</v>
      </c>
      <c r="G32059" t="s">
        <v>1715</v>
      </c>
    </row>
    <row r="32060" spans="1:7" x14ac:dyDescent="0.25">
      <c r="A32060" t="s">
        <v>2690</v>
      </c>
      <c r="B32060" t="s">
        <v>2691</v>
      </c>
      <c r="C32060" t="s">
        <v>2692</v>
      </c>
      <c r="D32060" s="1">
        <v>45779</v>
      </c>
      <c r="E32060" s="2">
        <v>50</v>
      </c>
      <c r="F32060" t="s">
        <v>2693</v>
      </c>
      <c r="G32060" t="s">
        <v>1725</v>
      </c>
    </row>
    <row r="32061" spans="1:7" x14ac:dyDescent="0.25">
      <c r="A32061" t="s">
        <v>636</v>
      </c>
      <c r="B32061" t="s">
        <v>637</v>
      </c>
      <c r="C32061" t="s">
        <v>638</v>
      </c>
      <c r="D32061" s="1">
        <v>45779</v>
      </c>
      <c r="E32061" s="2">
        <v>10</v>
      </c>
      <c r="F32061" t="s">
        <v>639</v>
      </c>
      <c r="G32061" t="s">
        <v>471</v>
      </c>
    </row>
    <row r="32062" spans="1:7" x14ac:dyDescent="0.25">
      <c r="A32062" t="s">
        <v>636</v>
      </c>
      <c r="B32062" t="s">
        <v>637</v>
      </c>
      <c r="C32062" t="s">
        <v>638</v>
      </c>
      <c r="D32062" s="1">
        <v>45779</v>
      </c>
      <c r="E32062" s="2">
        <v>10</v>
      </c>
      <c r="F32062" t="s">
        <v>639</v>
      </c>
      <c r="G32062" t="s">
        <v>1695</v>
      </c>
    </row>
    <row r="32063" spans="1:7" x14ac:dyDescent="0.25">
      <c r="A32063" t="s">
        <v>1590</v>
      </c>
      <c r="B32063" t="s">
        <v>1591</v>
      </c>
      <c r="C32063" t="s">
        <v>1592</v>
      </c>
      <c r="D32063" s="1">
        <v>45779</v>
      </c>
      <c r="E32063" s="2">
        <v>5</v>
      </c>
      <c r="F32063" t="s">
        <v>1593</v>
      </c>
      <c r="G32063" t="s">
        <v>1245</v>
      </c>
    </row>
    <row r="32064" spans="1:7" x14ac:dyDescent="0.25">
      <c r="A32064" t="s">
        <v>529</v>
      </c>
      <c r="B32064" t="s">
        <v>290</v>
      </c>
      <c r="C32064" t="s">
        <v>530</v>
      </c>
      <c r="D32064" s="1">
        <v>45779</v>
      </c>
      <c r="E32064" s="2">
        <v>25</v>
      </c>
      <c r="F32064" t="s">
        <v>531</v>
      </c>
      <c r="G32064" t="s">
        <v>3282</v>
      </c>
    </row>
    <row r="32065" spans="1:7" x14ac:dyDescent="0.25">
      <c r="A32065" t="s">
        <v>2000</v>
      </c>
      <c r="B32065" t="s">
        <v>2001</v>
      </c>
      <c r="C32065" t="s">
        <v>2002</v>
      </c>
      <c r="D32065" s="1">
        <v>45779</v>
      </c>
      <c r="E32065" s="2">
        <v>100</v>
      </c>
      <c r="F32065" t="s">
        <v>2003</v>
      </c>
      <c r="G32065" t="s">
        <v>2681</v>
      </c>
    </row>
    <row r="32066" spans="1:7" x14ac:dyDescent="0.25">
      <c r="A32066" t="s">
        <v>2000</v>
      </c>
      <c r="B32066" t="s">
        <v>2001</v>
      </c>
      <c r="C32066" t="s">
        <v>2002</v>
      </c>
      <c r="D32066" s="1">
        <v>45779</v>
      </c>
      <c r="E32066" s="2">
        <v>100</v>
      </c>
      <c r="F32066" t="s">
        <v>2004</v>
      </c>
      <c r="G32066" t="s">
        <v>2681</v>
      </c>
    </row>
    <row r="32067" spans="1:7" x14ac:dyDescent="0.25">
      <c r="A32067" t="s">
        <v>2153</v>
      </c>
      <c r="B32067" t="s">
        <v>614</v>
      </c>
      <c r="C32067" t="s">
        <v>1310</v>
      </c>
      <c r="D32067" s="1">
        <v>45779</v>
      </c>
      <c r="E32067" s="2">
        <v>10</v>
      </c>
      <c r="F32067" t="s">
        <v>2154</v>
      </c>
      <c r="G32067" t="s">
        <v>1245</v>
      </c>
    </row>
    <row r="32068" spans="1:7" x14ac:dyDescent="0.25">
      <c r="A32068" t="s">
        <v>3689</v>
      </c>
      <c r="B32068" t="s">
        <v>3690</v>
      </c>
      <c r="C32068" t="s">
        <v>3691</v>
      </c>
      <c r="D32068" s="1">
        <v>45779</v>
      </c>
      <c r="E32068" s="2">
        <v>34.96</v>
      </c>
      <c r="F32068" t="s">
        <v>3692</v>
      </c>
      <c r="G32068" t="s">
        <v>97</v>
      </c>
    </row>
    <row r="32069" spans="1:7" x14ac:dyDescent="0.25">
      <c r="A32069" t="s">
        <v>2742</v>
      </c>
      <c r="B32069" t="s">
        <v>2743</v>
      </c>
      <c r="C32069" t="s">
        <v>2744</v>
      </c>
      <c r="D32069" s="1">
        <v>45779</v>
      </c>
      <c r="E32069" s="2">
        <v>150</v>
      </c>
      <c r="F32069" t="s">
        <v>2745</v>
      </c>
      <c r="G32069" t="s">
        <v>2746</v>
      </c>
    </row>
    <row r="32070" spans="1:7" x14ac:dyDescent="0.25">
      <c r="A32070" t="s">
        <v>2742</v>
      </c>
      <c r="B32070" t="s">
        <v>2743</v>
      </c>
      <c r="C32070" t="s">
        <v>2744</v>
      </c>
      <c r="D32070" s="1">
        <v>45779</v>
      </c>
      <c r="E32070" s="2">
        <v>150</v>
      </c>
      <c r="F32070" t="s">
        <v>2747</v>
      </c>
      <c r="G32070" t="s">
        <v>2746</v>
      </c>
    </row>
    <row r="32071" spans="1:7" x14ac:dyDescent="0.25">
      <c r="A32071" t="s">
        <v>3686</v>
      </c>
      <c r="B32071" t="s">
        <v>764</v>
      </c>
      <c r="C32071" t="s">
        <v>3687</v>
      </c>
      <c r="D32071" s="1">
        <v>45779</v>
      </c>
      <c r="E32071" s="2">
        <v>5</v>
      </c>
      <c r="F32071" t="s">
        <v>3688</v>
      </c>
      <c r="G32071" t="s">
        <v>1245</v>
      </c>
    </row>
    <row r="32072" spans="1:7" x14ac:dyDescent="0.25">
      <c r="A32072" t="s">
        <v>3686</v>
      </c>
      <c r="B32072" t="s">
        <v>764</v>
      </c>
      <c r="C32072" t="s">
        <v>3687</v>
      </c>
      <c r="D32072" s="1">
        <v>45779</v>
      </c>
      <c r="E32072" s="2">
        <v>5</v>
      </c>
      <c r="F32072" t="s">
        <v>3688</v>
      </c>
      <c r="G32072" t="s">
        <v>97</v>
      </c>
    </row>
    <row r="32073" spans="1:7" x14ac:dyDescent="0.25">
      <c r="A32073" t="s">
        <v>5385</v>
      </c>
      <c r="B32073" t="s">
        <v>2992</v>
      </c>
      <c r="C32073" t="s">
        <v>5386</v>
      </c>
      <c r="D32073" s="1">
        <v>45779</v>
      </c>
      <c r="E32073" s="2">
        <v>100</v>
      </c>
      <c r="F32073" t="s">
        <v>5387</v>
      </c>
      <c r="G32073" t="s">
        <v>7266</v>
      </c>
    </row>
    <row r="32074" spans="1:7" x14ac:dyDescent="0.25">
      <c r="A32074" t="s">
        <v>322</v>
      </c>
      <c r="B32074" t="s">
        <v>323</v>
      </c>
      <c r="C32074" t="s">
        <v>324</v>
      </c>
      <c r="D32074" s="1">
        <v>45779</v>
      </c>
      <c r="E32074" s="2">
        <v>100</v>
      </c>
      <c r="F32074" t="s">
        <v>325</v>
      </c>
      <c r="G32074" t="s">
        <v>326</v>
      </c>
    </row>
    <row r="32075" spans="1:7" x14ac:dyDescent="0.25">
      <c r="A32075" t="s">
        <v>322</v>
      </c>
      <c r="B32075" t="s">
        <v>323</v>
      </c>
      <c r="C32075" t="s">
        <v>324</v>
      </c>
      <c r="D32075" s="1">
        <v>45779</v>
      </c>
      <c r="E32075" s="2">
        <v>100</v>
      </c>
      <c r="F32075" t="s">
        <v>327</v>
      </c>
      <c r="G32075" t="s">
        <v>326</v>
      </c>
    </row>
    <row r="32076" spans="1:7" x14ac:dyDescent="0.25">
      <c r="A32076" t="s">
        <v>1803</v>
      </c>
      <c r="B32076" t="s">
        <v>1804</v>
      </c>
      <c r="C32076" t="s">
        <v>1805</v>
      </c>
      <c r="D32076" s="1">
        <v>45779</v>
      </c>
      <c r="E32076" s="2">
        <v>25</v>
      </c>
      <c r="F32076" t="s">
        <v>1806</v>
      </c>
      <c r="G32076" t="s">
        <v>271</v>
      </c>
    </row>
    <row r="32077" spans="1:7" x14ac:dyDescent="0.25">
      <c r="A32077" t="s">
        <v>1803</v>
      </c>
      <c r="B32077" t="s">
        <v>1804</v>
      </c>
      <c r="C32077" t="s">
        <v>1805</v>
      </c>
      <c r="D32077" s="1">
        <v>45779</v>
      </c>
      <c r="E32077" s="2">
        <v>25</v>
      </c>
      <c r="F32077" t="s">
        <v>1806</v>
      </c>
      <c r="G32077" t="s">
        <v>5422</v>
      </c>
    </row>
    <row r="32078" spans="1:7" x14ac:dyDescent="0.25">
      <c r="A32078" t="s">
        <v>312</v>
      </c>
      <c r="B32078" t="s">
        <v>248</v>
      </c>
      <c r="C32078" t="s">
        <v>313</v>
      </c>
      <c r="D32078" s="1">
        <v>45779</v>
      </c>
      <c r="E32078" s="2">
        <v>50</v>
      </c>
      <c r="F32078" t="s">
        <v>314</v>
      </c>
      <c r="G32078" t="s">
        <v>315</v>
      </c>
    </row>
    <row r="32079" spans="1:7" x14ac:dyDescent="0.25">
      <c r="A32079">
        <v>851</v>
      </c>
      <c r="B32079" t="s">
        <v>6504</v>
      </c>
      <c r="C32079" t="s">
        <v>6505</v>
      </c>
      <c r="D32079" s="1">
        <v>45779</v>
      </c>
      <c r="E32079" s="2">
        <v>42</v>
      </c>
      <c r="F32079" t="s">
        <v>6506</v>
      </c>
      <c r="G32079" t="s">
        <v>6507</v>
      </c>
    </row>
    <row r="32080" spans="1:7" x14ac:dyDescent="0.25">
      <c r="A32080">
        <v>383</v>
      </c>
      <c r="B32080" t="s">
        <v>5772</v>
      </c>
      <c r="C32080" t="s">
        <v>5876</v>
      </c>
      <c r="D32080" s="1">
        <v>45779</v>
      </c>
      <c r="E32080" s="2">
        <v>50</v>
      </c>
      <c r="F32080" t="s">
        <v>5877</v>
      </c>
      <c r="G32080" t="s">
        <v>6428</v>
      </c>
    </row>
    <row r="32081" spans="1:7" x14ac:dyDescent="0.25">
      <c r="A32081">
        <v>278</v>
      </c>
      <c r="B32081" t="s">
        <v>2822</v>
      </c>
      <c r="C32081" t="s">
        <v>779</v>
      </c>
      <c r="D32081" s="1">
        <v>45779</v>
      </c>
      <c r="E32081" s="2">
        <v>5</v>
      </c>
      <c r="F32081" t="s">
        <v>5801</v>
      </c>
      <c r="G32081" t="s">
        <v>5789</v>
      </c>
    </row>
    <row r="32082" spans="1:7" x14ac:dyDescent="0.25">
      <c r="A32082">
        <v>276</v>
      </c>
      <c r="B32082" t="s">
        <v>5802</v>
      </c>
      <c r="C32082" t="s">
        <v>5803</v>
      </c>
      <c r="D32082" s="1">
        <v>45779</v>
      </c>
      <c r="E32082" s="2">
        <v>5</v>
      </c>
      <c r="G32082" t="s">
        <v>5789</v>
      </c>
    </row>
    <row r="32083" spans="1:7" x14ac:dyDescent="0.25">
      <c r="A32083">
        <v>205</v>
      </c>
      <c r="B32083" t="s">
        <v>5662</v>
      </c>
      <c r="C32083" t="s">
        <v>5663</v>
      </c>
      <c r="D32083" s="1">
        <v>45779</v>
      </c>
      <c r="E32083" s="2">
        <v>84</v>
      </c>
      <c r="F32083" t="s">
        <v>5664</v>
      </c>
      <c r="G32083" t="s">
        <v>6858</v>
      </c>
    </row>
    <row r="32084" spans="1:7" x14ac:dyDescent="0.25">
      <c r="A32084">
        <v>205</v>
      </c>
      <c r="B32084" t="s">
        <v>5662</v>
      </c>
      <c r="C32084" t="s">
        <v>5663</v>
      </c>
      <c r="D32084" s="1">
        <v>45779</v>
      </c>
      <c r="E32084" s="2">
        <v>84</v>
      </c>
      <c r="F32084" t="s">
        <v>5665</v>
      </c>
      <c r="G32084" t="s">
        <v>6858</v>
      </c>
    </row>
    <row r="32085" spans="1:7" x14ac:dyDescent="0.25">
      <c r="A32085">
        <v>45</v>
      </c>
      <c r="B32085" t="s">
        <v>1578</v>
      </c>
      <c r="C32085" t="s">
        <v>3033</v>
      </c>
      <c r="D32085" s="1">
        <v>45779</v>
      </c>
      <c r="E32085" s="2">
        <v>84</v>
      </c>
      <c r="F32085" t="s">
        <v>5518</v>
      </c>
      <c r="G32085" t="s">
        <v>2977</v>
      </c>
    </row>
    <row r="32086" spans="1:7" x14ac:dyDescent="0.25">
      <c r="A32086">
        <v>68</v>
      </c>
      <c r="B32086" t="s">
        <v>5551</v>
      </c>
      <c r="C32086" t="s">
        <v>5552</v>
      </c>
      <c r="D32086" s="1">
        <v>45779</v>
      </c>
      <c r="E32086" s="2">
        <v>50</v>
      </c>
      <c r="F32086" t="s">
        <v>5553</v>
      </c>
      <c r="G32086" t="s">
        <v>7116</v>
      </c>
    </row>
    <row r="32087" spans="1:7" x14ac:dyDescent="0.25">
      <c r="A32087">
        <v>1247</v>
      </c>
      <c r="B32087" t="s">
        <v>6836</v>
      </c>
      <c r="C32087" t="s">
        <v>6837</v>
      </c>
      <c r="D32087" s="1">
        <v>45779</v>
      </c>
      <c r="E32087" s="2">
        <v>5</v>
      </c>
      <c r="F32087" t="s">
        <v>6838</v>
      </c>
      <c r="G32087" t="s">
        <v>5789</v>
      </c>
    </row>
    <row r="32088" spans="1:7" x14ac:dyDescent="0.25">
      <c r="A32088" t="s">
        <v>1580</v>
      </c>
      <c r="B32088" t="s">
        <v>1581</v>
      </c>
      <c r="C32088" t="s">
        <v>1582</v>
      </c>
      <c r="D32088" s="1">
        <v>45779</v>
      </c>
      <c r="E32088" s="2">
        <v>20</v>
      </c>
      <c r="F32088" t="s">
        <v>1583</v>
      </c>
      <c r="G32088" t="s">
        <v>9</v>
      </c>
    </row>
    <row r="32089" spans="1:7" x14ac:dyDescent="0.25">
      <c r="A32089" t="s">
        <v>1322</v>
      </c>
      <c r="B32089" t="s">
        <v>1323</v>
      </c>
      <c r="C32089" t="s">
        <v>1324</v>
      </c>
      <c r="D32089" s="1">
        <v>45779</v>
      </c>
      <c r="E32089" s="2">
        <v>100</v>
      </c>
      <c r="F32089" t="s">
        <v>1325</v>
      </c>
      <c r="G32089" t="s">
        <v>1326</v>
      </c>
    </row>
    <row r="32090" spans="1:7" x14ac:dyDescent="0.25">
      <c r="A32090" t="s">
        <v>1322</v>
      </c>
      <c r="B32090" t="s">
        <v>1323</v>
      </c>
      <c r="C32090" t="s">
        <v>1324</v>
      </c>
      <c r="D32090" s="1">
        <v>45779</v>
      </c>
      <c r="E32090" s="2">
        <v>100</v>
      </c>
      <c r="F32090" t="s">
        <v>1325</v>
      </c>
      <c r="G32090" t="s">
        <v>1326</v>
      </c>
    </row>
    <row r="32091" spans="1:7" x14ac:dyDescent="0.25">
      <c r="A32091" t="s">
        <v>1322</v>
      </c>
      <c r="B32091" t="s">
        <v>1323</v>
      </c>
      <c r="C32091" t="s">
        <v>1324</v>
      </c>
      <c r="D32091" s="1">
        <v>45779</v>
      </c>
      <c r="E32091" s="2">
        <v>100</v>
      </c>
      <c r="F32091" t="s">
        <v>1327</v>
      </c>
      <c r="G32091" t="s">
        <v>1326</v>
      </c>
    </row>
    <row r="32092" spans="1:7" x14ac:dyDescent="0.25">
      <c r="A32092" t="s">
        <v>1095</v>
      </c>
      <c r="B32092" t="s">
        <v>1096</v>
      </c>
      <c r="C32092" t="s">
        <v>1097</v>
      </c>
      <c r="D32092" s="1">
        <v>45779</v>
      </c>
      <c r="E32092" s="2">
        <v>15</v>
      </c>
      <c r="F32092" t="s">
        <v>1098</v>
      </c>
      <c r="G32092" t="s">
        <v>114</v>
      </c>
    </row>
    <row r="32093" spans="1:7" x14ac:dyDescent="0.25">
      <c r="A32093" t="s">
        <v>1095</v>
      </c>
      <c r="B32093" t="s">
        <v>1096</v>
      </c>
      <c r="C32093" t="s">
        <v>1097</v>
      </c>
      <c r="D32093" s="1">
        <v>45779</v>
      </c>
      <c r="E32093" s="2">
        <v>15</v>
      </c>
      <c r="F32093" t="s">
        <v>1099</v>
      </c>
      <c r="G32093" t="s">
        <v>114</v>
      </c>
    </row>
    <row r="32094" spans="1:7" x14ac:dyDescent="0.25">
      <c r="A32094" t="s">
        <v>1095</v>
      </c>
      <c r="B32094" t="s">
        <v>1096</v>
      </c>
      <c r="C32094" t="s">
        <v>1097</v>
      </c>
      <c r="D32094" s="1">
        <v>45779</v>
      </c>
      <c r="E32094" s="2">
        <v>15</v>
      </c>
      <c r="F32094" t="s">
        <v>1099</v>
      </c>
      <c r="G32094" t="s">
        <v>114</v>
      </c>
    </row>
    <row r="32095" spans="1:7" x14ac:dyDescent="0.25">
      <c r="A32095" t="s">
        <v>1095</v>
      </c>
      <c r="B32095" t="s">
        <v>1096</v>
      </c>
      <c r="C32095" t="s">
        <v>1097</v>
      </c>
      <c r="D32095" s="1">
        <v>45779</v>
      </c>
      <c r="E32095" s="2">
        <v>15</v>
      </c>
      <c r="F32095" t="s">
        <v>1099</v>
      </c>
      <c r="G32095" t="s">
        <v>114</v>
      </c>
    </row>
    <row r="32096" spans="1:7" x14ac:dyDescent="0.25">
      <c r="A32096" t="s">
        <v>1095</v>
      </c>
      <c r="B32096" t="s">
        <v>1096</v>
      </c>
      <c r="C32096" t="s">
        <v>1097</v>
      </c>
      <c r="D32096" s="1">
        <v>45779</v>
      </c>
      <c r="E32096" s="2">
        <v>10</v>
      </c>
      <c r="F32096" t="s">
        <v>1098</v>
      </c>
      <c r="G32096" t="s">
        <v>257</v>
      </c>
    </row>
    <row r="32097" spans="1:7" x14ac:dyDescent="0.25">
      <c r="A32097" t="s">
        <v>1095</v>
      </c>
      <c r="B32097" t="s">
        <v>1096</v>
      </c>
      <c r="C32097" t="s">
        <v>1097</v>
      </c>
      <c r="D32097" s="1">
        <v>45779</v>
      </c>
      <c r="E32097" s="2">
        <v>10</v>
      </c>
      <c r="F32097" t="s">
        <v>1099</v>
      </c>
      <c r="G32097" t="s">
        <v>257</v>
      </c>
    </row>
    <row r="32098" spans="1:7" x14ac:dyDescent="0.25">
      <c r="A32098" t="s">
        <v>1095</v>
      </c>
      <c r="B32098" t="s">
        <v>1096</v>
      </c>
      <c r="C32098" t="s">
        <v>1097</v>
      </c>
      <c r="D32098" s="1">
        <v>45779</v>
      </c>
      <c r="E32098" s="2">
        <v>10</v>
      </c>
      <c r="F32098" t="s">
        <v>1099</v>
      </c>
      <c r="G32098" t="s">
        <v>257</v>
      </c>
    </row>
    <row r="32099" spans="1:7" x14ac:dyDescent="0.25">
      <c r="A32099" t="s">
        <v>1095</v>
      </c>
      <c r="B32099" t="s">
        <v>1096</v>
      </c>
      <c r="C32099" t="s">
        <v>1097</v>
      </c>
      <c r="D32099" s="1">
        <v>45779</v>
      </c>
      <c r="E32099" s="2">
        <v>10</v>
      </c>
      <c r="F32099" t="s">
        <v>1099</v>
      </c>
      <c r="G32099" t="s">
        <v>257</v>
      </c>
    </row>
    <row r="32100" spans="1:7" x14ac:dyDescent="0.25">
      <c r="A32100" t="s">
        <v>1095</v>
      </c>
      <c r="B32100" t="s">
        <v>1096</v>
      </c>
      <c r="C32100" t="s">
        <v>1097</v>
      </c>
      <c r="D32100" s="1">
        <v>45779</v>
      </c>
      <c r="E32100" s="2">
        <v>10</v>
      </c>
      <c r="F32100" t="s">
        <v>1098</v>
      </c>
      <c r="G32100" t="s">
        <v>828</v>
      </c>
    </row>
    <row r="32101" spans="1:7" x14ac:dyDescent="0.25">
      <c r="A32101" t="s">
        <v>1095</v>
      </c>
      <c r="B32101" t="s">
        <v>1096</v>
      </c>
      <c r="C32101" t="s">
        <v>1097</v>
      </c>
      <c r="D32101" s="1">
        <v>45779</v>
      </c>
      <c r="E32101" s="2">
        <v>10</v>
      </c>
      <c r="F32101" t="s">
        <v>1099</v>
      </c>
      <c r="G32101" t="s">
        <v>828</v>
      </c>
    </row>
    <row r="32102" spans="1:7" x14ac:dyDescent="0.25">
      <c r="A32102" t="s">
        <v>1095</v>
      </c>
      <c r="B32102" t="s">
        <v>1096</v>
      </c>
      <c r="C32102" t="s">
        <v>1097</v>
      </c>
      <c r="D32102" s="1">
        <v>45779</v>
      </c>
      <c r="E32102" s="2">
        <v>10</v>
      </c>
      <c r="F32102" t="s">
        <v>1099</v>
      </c>
      <c r="G32102" t="s">
        <v>828</v>
      </c>
    </row>
    <row r="32103" spans="1:7" x14ac:dyDescent="0.25">
      <c r="A32103" t="s">
        <v>1095</v>
      </c>
      <c r="B32103" t="s">
        <v>1096</v>
      </c>
      <c r="C32103" t="s">
        <v>1097</v>
      </c>
      <c r="D32103" s="1">
        <v>45779</v>
      </c>
      <c r="E32103" s="2">
        <v>10</v>
      </c>
      <c r="F32103" t="s">
        <v>1099</v>
      </c>
      <c r="G32103" t="s">
        <v>828</v>
      </c>
    </row>
    <row r="32104" spans="1:7" x14ac:dyDescent="0.25">
      <c r="A32104" t="s">
        <v>129</v>
      </c>
      <c r="B32104" t="s">
        <v>130</v>
      </c>
      <c r="C32104" t="s">
        <v>131</v>
      </c>
      <c r="D32104" s="1">
        <v>45779</v>
      </c>
      <c r="E32104" s="2">
        <v>10</v>
      </c>
      <c r="F32104" t="s">
        <v>132</v>
      </c>
      <c r="G32104" t="s">
        <v>9</v>
      </c>
    </row>
    <row r="32105" spans="1:7" x14ac:dyDescent="0.25">
      <c r="A32105" t="s">
        <v>5203</v>
      </c>
      <c r="B32105" t="s">
        <v>15</v>
      </c>
      <c r="C32105" t="s">
        <v>5204</v>
      </c>
      <c r="D32105" s="1">
        <v>45779</v>
      </c>
      <c r="E32105" s="2">
        <v>25</v>
      </c>
      <c r="F32105" t="s">
        <v>5205</v>
      </c>
      <c r="G32105" t="s">
        <v>5789</v>
      </c>
    </row>
    <row r="32106" spans="1:7" x14ac:dyDescent="0.25">
      <c r="A32106" t="s">
        <v>2753</v>
      </c>
      <c r="B32106" t="s">
        <v>740</v>
      </c>
      <c r="C32106" t="s">
        <v>2754</v>
      </c>
      <c r="D32106" s="1">
        <v>45779</v>
      </c>
      <c r="E32106" s="2">
        <v>5</v>
      </c>
      <c r="F32106" t="s">
        <v>2755</v>
      </c>
      <c r="G32106" t="s">
        <v>1440</v>
      </c>
    </row>
    <row r="32107" spans="1:7" x14ac:dyDescent="0.25">
      <c r="A32107" t="s">
        <v>2753</v>
      </c>
      <c r="B32107" t="s">
        <v>740</v>
      </c>
      <c r="C32107" t="s">
        <v>2754</v>
      </c>
      <c r="D32107" s="1">
        <v>45779</v>
      </c>
      <c r="E32107" s="2">
        <v>5</v>
      </c>
      <c r="F32107" t="s">
        <v>2756</v>
      </c>
      <c r="G32107" t="s">
        <v>1440</v>
      </c>
    </row>
    <row r="32108" spans="1:7" x14ac:dyDescent="0.25">
      <c r="A32108" t="s">
        <v>2753</v>
      </c>
      <c r="B32108" t="s">
        <v>740</v>
      </c>
      <c r="C32108" t="s">
        <v>2754</v>
      </c>
      <c r="D32108" s="1">
        <v>45779</v>
      </c>
      <c r="E32108" s="2">
        <v>5</v>
      </c>
      <c r="F32108" t="s">
        <v>2757</v>
      </c>
      <c r="G32108" t="s">
        <v>1440</v>
      </c>
    </row>
    <row r="32109" spans="1:7" x14ac:dyDescent="0.25">
      <c r="A32109" t="s">
        <v>3698</v>
      </c>
      <c r="B32109" t="s">
        <v>3699</v>
      </c>
      <c r="C32109" t="s">
        <v>3700</v>
      </c>
      <c r="D32109" s="1">
        <v>45779</v>
      </c>
      <c r="E32109" s="2">
        <v>150</v>
      </c>
      <c r="F32109" t="s">
        <v>3701</v>
      </c>
      <c r="G32109" t="s">
        <v>2977</v>
      </c>
    </row>
    <row r="32110" spans="1:7" x14ac:dyDescent="0.25">
      <c r="A32110" t="s">
        <v>138</v>
      </c>
      <c r="B32110" t="s">
        <v>139</v>
      </c>
      <c r="C32110" t="s">
        <v>140</v>
      </c>
      <c r="D32110" s="1">
        <v>45779</v>
      </c>
      <c r="E32110" s="2">
        <v>40</v>
      </c>
      <c r="F32110" t="s">
        <v>141</v>
      </c>
      <c r="G32110" t="s">
        <v>1695</v>
      </c>
    </row>
    <row r="32111" spans="1:7" x14ac:dyDescent="0.25">
      <c r="A32111" t="s">
        <v>1492</v>
      </c>
      <c r="B32111" t="s">
        <v>1493</v>
      </c>
      <c r="C32111" t="s">
        <v>1494</v>
      </c>
      <c r="D32111" s="1">
        <v>45779</v>
      </c>
      <c r="E32111" s="2">
        <v>100</v>
      </c>
      <c r="F32111" t="s">
        <v>1495</v>
      </c>
      <c r="G32111" t="s">
        <v>67</v>
      </c>
    </row>
    <row r="32112" spans="1:7" x14ac:dyDescent="0.25">
      <c r="A32112" t="s">
        <v>1450</v>
      </c>
      <c r="B32112" t="s">
        <v>1451</v>
      </c>
      <c r="C32112" t="s">
        <v>1452</v>
      </c>
      <c r="D32112" s="1">
        <v>45779</v>
      </c>
      <c r="E32112" s="2">
        <v>84</v>
      </c>
      <c r="F32112" t="s">
        <v>1453</v>
      </c>
      <c r="G32112" t="s">
        <v>2977</v>
      </c>
    </row>
    <row r="32113" spans="1:7" x14ac:dyDescent="0.25">
      <c r="A32113" t="s">
        <v>1450</v>
      </c>
      <c r="B32113" t="s">
        <v>1451</v>
      </c>
      <c r="C32113" t="s">
        <v>1452</v>
      </c>
      <c r="D32113" s="1">
        <v>45779</v>
      </c>
      <c r="E32113" s="2">
        <v>84</v>
      </c>
      <c r="F32113" t="s">
        <v>1454</v>
      </c>
      <c r="G32113" t="s">
        <v>2977</v>
      </c>
    </row>
    <row r="32114" spans="1:7" x14ac:dyDescent="0.25">
      <c r="A32114" t="s">
        <v>1450</v>
      </c>
      <c r="B32114" t="s">
        <v>1451</v>
      </c>
      <c r="C32114" t="s">
        <v>1452</v>
      </c>
      <c r="D32114" s="1">
        <v>45779</v>
      </c>
      <c r="E32114" s="2">
        <v>84</v>
      </c>
      <c r="F32114" t="s">
        <v>1454</v>
      </c>
      <c r="G32114" t="s">
        <v>2977</v>
      </c>
    </row>
    <row r="32115" spans="1:7" x14ac:dyDescent="0.25">
      <c r="A32115" t="s">
        <v>263</v>
      </c>
      <c r="B32115" t="s">
        <v>264</v>
      </c>
      <c r="C32115" t="s">
        <v>265</v>
      </c>
      <c r="D32115" s="1">
        <v>45779</v>
      </c>
      <c r="E32115" s="2">
        <v>50</v>
      </c>
      <c r="F32115" t="s">
        <v>266</v>
      </c>
      <c r="G32115" t="s">
        <v>1695</v>
      </c>
    </row>
    <row r="32116" spans="1:7" x14ac:dyDescent="0.25">
      <c r="A32116" t="s">
        <v>125</v>
      </c>
      <c r="B32116" t="s">
        <v>126</v>
      </c>
      <c r="C32116" t="s">
        <v>127</v>
      </c>
      <c r="D32116" s="1">
        <v>45779</v>
      </c>
      <c r="E32116" s="2">
        <v>5</v>
      </c>
      <c r="F32116" t="s">
        <v>128</v>
      </c>
      <c r="G32116" t="s">
        <v>310</v>
      </c>
    </row>
    <row r="32117" spans="1:7" x14ac:dyDescent="0.25">
      <c r="A32117" t="s">
        <v>5031</v>
      </c>
      <c r="B32117" t="s">
        <v>5032</v>
      </c>
      <c r="C32117" t="s">
        <v>5033</v>
      </c>
      <c r="D32117" s="1">
        <v>45779</v>
      </c>
      <c r="E32117" s="2">
        <v>100</v>
      </c>
      <c r="F32117" t="s">
        <v>5034</v>
      </c>
      <c r="G32117" t="s">
        <v>2977</v>
      </c>
    </row>
    <row r="32118" spans="1:7" x14ac:dyDescent="0.25">
      <c r="A32118" t="s">
        <v>2346</v>
      </c>
      <c r="B32118" t="s">
        <v>371</v>
      </c>
      <c r="C32118" t="s">
        <v>2347</v>
      </c>
      <c r="D32118" s="1">
        <v>45779</v>
      </c>
      <c r="E32118" s="2">
        <v>45</v>
      </c>
      <c r="F32118" t="s">
        <v>2348</v>
      </c>
      <c r="G32118" t="s">
        <v>6666</v>
      </c>
    </row>
    <row r="32119" spans="1:7" x14ac:dyDescent="0.25">
      <c r="A32119" t="s">
        <v>2346</v>
      </c>
      <c r="B32119" t="s">
        <v>371</v>
      </c>
      <c r="C32119" t="s">
        <v>2347</v>
      </c>
      <c r="D32119" s="1">
        <v>45779</v>
      </c>
      <c r="E32119" s="2">
        <v>45</v>
      </c>
      <c r="F32119" t="s">
        <v>2349</v>
      </c>
      <c r="G32119" t="s">
        <v>6666</v>
      </c>
    </row>
    <row r="32120" spans="1:7" x14ac:dyDescent="0.25">
      <c r="A32120" t="s">
        <v>4781</v>
      </c>
      <c r="B32120" t="s">
        <v>4782</v>
      </c>
      <c r="C32120" t="s">
        <v>4783</v>
      </c>
      <c r="D32120" s="1">
        <v>45779</v>
      </c>
      <c r="E32120" s="2">
        <v>5</v>
      </c>
      <c r="F32120" t="s">
        <v>4784</v>
      </c>
      <c r="G32120" t="s">
        <v>2663</v>
      </c>
    </row>
    <row r="32121" spans="1:7" x14ac:dyDescent="0.25">
      <c r="A32121" t="s">
        <v>3100</v>
      </c>
      <c r="B32121" t="s">
        <v>3101</v>
      </c>
      <c r="C32121" t="s">
        <v>3102</v>
      </c>
      <c r="D32121" s="1">
        <v>45779</v>
      </c>
      <c r="E32121" s="2">
        <v>100</v>
      </c>
      <c r="F32121" t="s">
        <v>3103</v>
      </c>
      <c r="G32121" t="s">
        <v>67</v>
      </c>
    </row>
    <row r="32122" spans="1:7" x14ac:dyDescent="0.25">
      <c r="A32122" t="s">
        <v>2758</v>
      </c>
      <c r="B32122" t="s">
        <v>2759</v>
      </c>
      <c r="C32122" t="s">
        <v>2760</v>
      </c>
      <c r="D32122" s="1">
        <v>45779</v>
      </c>
      <c r="E32122" s="2">
        <v>15</v>
      </c>
      <c r="F32122" t="s">
        <v>2761</v>
      </c>
      <c r="G32122" t="s">
        <v>3282</v>
      </c>
    </row>
    <row r="32123" spans="1:7" x14ac:dyDescent="0.25">
      <c r="A32123" t="s">
        <v>155</v>
      </c>
      <c r="B32123" t="s">
        <v>156</v>
      </c>
      <c r="C32123" t="s">
        <v>157</v>
      </c>
      <c r="D32123" s="1">
        <v>45779</v>
      </c>
      <c r="E32123" s="2">
        <v>20</v>
      </c>
      <c r="F32123" t="s">
        <v>158</v>
      </c>
      <c r="G32123" t="s">
        <v>5789</v>
      </c>
    </row>
    <row r="32124" spans="1:7" x14ac:dyDescent="0.25">
      <c r="A32124" t="s">
        <v>155</v>
      </c>
      <c r="B32124" t="s">
        <v>156</v>
      </c>
      <c r="C32124" t="s">
        <v>157</v>
      </c>
      <c r="D32124" s="1">
        <v>45779</v>
      </c>
      <c r="E32124" s="2">
        <v>20</v>
      </c>
      <c r="F32124" t="s">
        <v>158</v>
      </c>
      <c r="G32124" t="s">
        <v>5789</v>
      </c>
    </row>
    <row r="32125" spans="1:7" x14ac:dyDescent="0.25">
      <c r="A32125" t="s">
        <v>3247</v>
      </c>
      <c r="B32125" t="s">
        <v>3248</v>
      </c>
      <c r="C32125" t="s">
        <v>3249</v>
      </c>
      <c r="D32125" s="1">
        <v>45779</v>
      </c>
      <c r="E32125" s="2">
        <v>25</v>
      </c>
      <c r="F32125" t="s">
        <v>3250</v>
      </c>
      <c r="G32125" t="s">
        <v>2977</v>
      </c>
    </row>
    <row r="32126" spans="1:7" x14ac:dyDescent="0.25">
      <c r="A32126" t="s">
        <v>1541</v>
      </c>
      <c r="B32126" t="s">
        <v>1542</v>
      </c>
      <c r="C32126" t="s">
        <v>1543</v>
      </c>
      <c r="D32126" s="1">
        <v>45779</v>
      </c>
      <c r="E32126" s="2">
        <v>20</v>
      </c>
      <c r="F32126" t="s">
        <v>1544</v>
      </c>
      <c r="G32126" t="s">
        <v>114</v>
      </c>
    </row>
    <row r="32127" spans="1:7" x14ac:dyDescent="0.25">
      <c r="A32127" t="s">
        <v>1541</v>
      </c>
      <c r="B32127" t="s">
        <v>1542</v>
      </c>
      <c r="C32127" t="s">
        <v>1543</v>
      </c>
      <c r="D32127" s="1">
        <v>45779</v>
      </c>
      <c r="E32127" s="2">
        <v>20</v>
      </c>
      <c r="F32127" t="s">
        <v>1545</v>
      </c>
      <c r="G32127" t="s">
        <v>114</v>
      </c>
    </row>
    <row r="32128" spans="1:7" x14ac:dyDescent="0.25">
      <c r="A32128" t="s">
        <v>4621</v>
      </c>
      <c r="B32128" t="s">
        <v>4622</v>
      </c>
      <c r="C32128" t="s">
        <v>4623</v>
      </c>
      <c r="D32128" s="1">
        <v>45779</v>
      </c>
      <c r="E32128" s="2">
        <v>250</v>
      </c>
      <c r="F32128" t="s">
        <v>4624</v>
      </c>
      <c r="G32128" t="s">
        <v>6332</v>
      </c>
    </row>
    <row r="32129" spans="1:7" x14ac:dyDescent="0.25">
      <c r="A32129" t="s">
        <v>3800</v>
      </c>
      <c r="B32129" t="s">
        <v>1430</v>
      </c>
      <c r="C32129" t="s">
        <v>3801</v>
      </c>
      <c r="D32129" s="1">
        <v>45779</v>
      </c>
      <c r="E32129" s="2">
        <v>10</v>
      </c>
      <c r="F32129" t="s">
        <v>3802</v>
      </c>
      <c r="G32129" t="s">
        <v>2700</v>
      </c>
    </row>
    <row r="32130" spans="1:7" x14ac:dyDescent="0.25">
      <c r="A32130" t="s">
        <v>3800</v>
      </c>
      <c r="B32130" t="s">
        <v>1430</v>
      </c>
      <c r="C32130" t="s">
        <v>3801</v>
      </c>
      <c r="D32130" s="1">
        <v>45779</v>
      </c>
      <c r="E32130" s="2">
        <v>10</v>
      </c>
      <c r="F32130" t="s">
        <v>3802</v>
      </c>
      <c r="G32130" t="s">
        <v>1245</v>
      </c>
    </row>
    <row r="32131" spans="1:7" x14ac:dyDescent="0.25">
      <c r="A32131" t="s">
        <v>2245</v>
      </c>
      <c r="B32131" t="s">
        <v>2246</v>
      </c>
      <c r="C32131" t="s">
        <v>2247</v>
      </c>
      <c r="D32131" s="1">
        <v>45779</v>
      </c>
      <c r="E32131" s="2">
        <v>10</v>
      </c>
      <c r="F32131" t="s">
        <v>2248</v>
      </c>
      <c r="G32131" t="s">
        <v>6257</v>
      </c>
    </row>
    <row r="32132" spans="1:7" x14ac:dyDescent="0.25">
      <c r="A32132" t="s">
        <v>2245</v>
      </c>
      <c r="B32132" t="s">
        <v>2246</v>
      </c>
      <c r="C32132" t="s">
        <v>2247</v>
      </c>
      <c r="D32132" s="1">
        <v>45779</v>
      </c>
      <c r="E32132" s="2">
        <v>10</v>
      </c>
      <c r="F32132" t="s">
        <v>2249</v>
      </c>
      <c r="G32132" t="s">
        <v>6257</v>
      </c>
    </row>
    <row r="32133" spans="1:7" x14ac:dyDescent="0.25">
      <c r="A32133" t="s">
        <v>2272</v>
      </c>
      <c r="B32133" t="s">
        <v>2273</v>
      </c>
      <c r="C32133" t="s">
        <v>2274</v>
      </c>
      <c r="D32133" s="1">
        <v>45779</v>
      </c>
      <c r="E32133" s="2">
        <v>41.67</v>
      </c>
      <c r="F32133" t="s">
        <v>2275</v>
      </c>
      <c r="G32133" t="s">
        <v>3650</v>
      </c>
    </row>
    <row r="32134" spans="1:7" x14ac:dyDescent="0.25">
      <c r="A32134" t="s">
        <v>2272</v>
      </c>
      <c r="B32134" t="s">
        <v>2273</v>
      </c>
      <c r="C32134" t="s">
        <v>2274</v>
      </c>
      <c r="D32134" s="1">
        <v>45779</v>
      </c>
      <c r="E32134" s="2">
        <v>41.67</v>
      </c>
      <c r="F32134" t="s">
        <v>2276</v>
      </c>
      <c r="G32134" t="s">
        <v>3650</v>
      </c>
    </row>
    <row r="32135" spans="1:7" x14ac:dyDescent="0.25">
      <c r="A32135" t="s">
        <v>2272</v>
      </c>
      <c r="B32135" t="s">
        <v>2273</v>
      </c>
      <c r="C32135" t="s">
        <v>2274</v>
      </c>
      <c r="D32135" s="1">
        <v>45779</v>
      </c>
      <c r="E32135" s="2">
        <v>83.33</v>
      </c>
      <c r="F32135" t="s">
        <v>2275</v>
      </c>
      <c r="G32135" t="s">
        <v>2977</v>
      </c>
    </row>
    <row r="32136" spans="1:7" x14ac:dyDescent="0.25">
      <c r="A32136" t="s">
        <v>2272</v>
      </c>
      <c r="B32136" t="s">
        <v>2273</v>
      </c>
      <c r="C32136" t="s">
        <v>2274</v>
      </c>
      <c r="D32136" s="1">
        <v>45779</v>
      </c>
      <c r="E32136" s="2">
        <v>83.33</v>
      </c>
      <c r="F32136" t="s">
        <v>2276</v>
      </c>
      <c r="G32136" t="s">
        <v>2977</v>
      </c>
    </row>
    <row r="32137" spans="1:7" x14ac:dyDescent="0.25">
      <c r="A32137" t="s">
        <v>2272</v>
      </c>
      <c r="B32137" t="s">
        <v>2273</v>
      </c>
      <c r="C32137" t="s">
        <v>2274</v>
      </c>
      <c r="D32137" s="1">
        <v>45779</v>
      </c>
      <c r="E32137" s="2">
        <v>350</v>
      </c>
      <c r="F32137" t="s">
        <v>2275</v>
      </c>
      <c r="G32137" t="s">
        <v>2663</v>
      </c>
    </row>
    <row r="32138" spans="1:7" x14ac:dyDescent="0.25">
      <c r="A32138" t="s">
        <v>2272</v>
      </c>
      <c r="B32138" t="s">
        <v>2273</v>
      </c>
      <c r="C32138" t="s">
        <v>2274</v>
      </c>
      <c r="D32138" s="1">
        <v>45779</v>
      </c>
      <c r="E32138" s="2">
        <v>350</v>
      </c>
      <c r="F32138" t="s">
        <v>2276</v>
      </c>
      <c r="G32138" t="s">
        <v>2663</v>
      </c>
    </row>
    <row r="32139" spans="1:7" x14ac:dyDescent="0.25">
      <c r="A32139" t="s">
        <v>4665</v>
      </c>
      <c r="B32139" t="s">
        <v>4666</v>
      </c>
      <c r="C32139" t="s">
        <v>4667</v>
      </c>
      <c r="D32139" s="1">
        <v>45779</v>
      </c>
      <c r="E32139" s="2">
        <v>50</v>
      </c>
      <c r="F32139" t="s">
        <v>4668</v>
      </c>
      <c r="G32139" t="s">
        <v>1245</v>
      </c>
    </row>
    <row r="32140" spans="1:7" x14ac:dyDescent="0.25">
      <c r="A32140" t="s">
        <v>4665</v>
      </c>
      <c r="B32140" t="s">
        <v>4666</v>
      </c>
      <c r="C32140" t="s">
        <v>4667</v>
      </c>
      <c r="D32140" s="1">
        <v>45779</v>
      </c>
      <c r="E32140" s="2">
        <v>50</v>
      </c>
      <c r="F32140" t="s">
        <v>4669</v>
      </c>
      <c r="G32140" t="s">
        <v>1245</v>
      </c>
    </row>
    <row r="32141" spans="1:7" x14ac:dyDescent="0.25">
      <c r="A32141" t="s">
        <v>4665</v>
      </c>
      <c r="B32141" t="s">
        <v>4666</v>
      </c>
      <c r="C32141" t="s">
        <v>4667</v>
      </c>
      <c r="D32141" s="1">
        <v>45779</v>
      </c>
      <c r="E32141" s="2">
        <v>50</v>
      </c>
      <c r="F32141" t="s">
        <v>4670</v>
      </c>
      <c r="G32141" t="s">
        <v>1245</v>
      </c>
    </row>
    <row r="32142" spans="1:7" x14ac:dyDescent="0.25">
      <c r="A32142" t="s">
        <v>4665</v>
      </c>
      <c r="B32142" t="s">
        <v>4666</v>
      </c>
      <c r="C32142" t="s">
        <v>4667</v>
      </c>
      <c r="D32142" s="1">
        <v>45779</v>
      </c>
      <c r="E32142" s="2">
        <v>50</v>
      </c>
      <c r="F32142" t="s">
        <v>4668</v>
      </c>
      <c r="G32142" t="s">
        <v>276</v>
      </c>
    </row>
    <row r="32143" spans="1:7" x14ac:dyDescent="0.25">
      <c r="A32143" t="s">
        <v>4665</v>
      </c>
      <c r="B32143" t="s">
        <v>4666</v>
      </c>
      <c r="C32143" t="s">
        <v>4667</v>
      </c>
      <c r="D32143" s="1">
        <v>45779</v>
      </c>
      <c r="E32143" s="2">
        <v>50</v>
      </c>
      <c r="F32143" t="s">
        <v>4669</v>
      </c>
      <c r="G32143" t="s">
        <v>276</v>
      </c>
    </row>
    <row r="32144" spans="1:7" x14ac:dyDescent="0.25">
      <c r="A32144" t="s">
        <v>4665</v>
      </c>
      <c r="B32144" t="s">
        <v>4666</v>
      </c>
      <c r="C32144" t="s">
        <v>4667</v>
      </c>
      <c r="D32144" s="1">
        <v>45779</v>
      </c>
      <c r="E32144" s="2">
        <v>50</v>
      </c>
      <c r="F32144" t="s">
        <v>4670</v>
      </c>
      <c r="G32144" t="s">
        <v>276</v>
      </c>
    </row>
    <row r="32145" spans="1:7" x14ac:dyDescent="0.25">
      <c r="A32145" t="s">
        <v>178</v>
      </c>
      <c r="B32145" t="s">
        <v>179</v>
      </c>
      <c r="C32145" t="s">
        <v>180</v>
      </c>
      <c r="D32145" s="1">
        <v>45779</v>
      </c>
      <c r="E32145" s="2">
        <v>5</v>
      </c>
      <c r="F32145" t="s">
        <v>181</v>
      </c>
      <c r="G32145" t="s">
        <v>182</v>
      </c>
    </row>
    <row r="32146" spans="1:7" x14ac:dyDescent="0.25">
      <c r="A32146" t="s">
        <v>709</v>
      </c>
      <c r="B32146" t="s">
        <v>710</v>
      </c>
      <c r="C32146" t="s">
        <v>705</v>
      </c>
      <c r="D32146" s="1">
        <v>45779</v>
      </c>
      <c r="E32146" s="2">
        <v>84</v>
      </c>
      <c r="F32146" t="s">
        <v>711</v>
      </c>
      <c r="G32146" t="s">
        <v>3225</v>
      </c>
    </row>
    <row r="32147" spans="1:7" x14ac:dyDescent="0.25">
      <c r="A32147" t="s">
        <v>709</v>
      </c>
      <c r="B32147" t="s">
        <v>710</v>
      </c>
      <c r="C32147" t="s">
        <v>705</v>
      </c>
      <c r="D32147" s="1">
        <v>45779</v>
      </c>
      <c r="E32147" s="2">
        <v>84</v>
      </c>
      <c r="F32147" t="s">
        <v>712</v>
      </c>
      <c r="G32147" t="s">
        <v>3225</v>
      </c>
    </row>
    <row r="32148" spans="1:7" x14ac:dyDescent="0.25">
      <c r="A32148" t="s">
        <v>709</v>
      </c>
      <c r="B32148" t="s">
        <v>710</v>
      </c>
      <c r="C32148" t="s">
        <v>705</v>
      </c>
      <c r="D32148" s="1">
        <v>45779</v>
      </c>
      <c r="E32148" s="2">
        <v>84</v>
      </c>
      <c r="F32148" t="s">
        <v>712</v>
      </c>
      <c r="G32148" t="s">
        <v>3225</v>
      </c>
    </row>
    <row r="32149" spans="1:7" x14ac:dyDescent="0.25">
      <c r="A32149" t="s">
        <v>164</v>
      </c>
      <c r="B32149" t="s">
        <v>165</v>
      </c>
      <c r="C32149" t="s">
        <v>166</v>
      </c>
      <c r="D32149" s="1">
        <v>45779</v>
      </c>
      <c r="E32149" s="2">
        <v>25</v>
      </c>
      <c r="F32149" t="s">
        <v>167</v>
      </c>
      <c r="G32149" t="s">
        <v>1695</v>
      </c>
    </row>
    <row r="32150" spans="1:7" x14ac:dyDescent="0.25">
      <c r="A32150" t="s">
        <v>164</v>
      </c>
      <c r="B32150" t="s">
        <v>165</v>
      </c>
      <c r="C32150" t="s">
        <v>166</v>
      </c>
      <c r="D32150" s="1">
        <v>45779</v>
      </c>
      <c r="E32150" s="2">
        <v>25</v>
      </c>
      <c r="F32150" t="s">
        <v>168</v>
      </c>
      <c r="G32150" t="s">
        <v>1695</v>
      </c>
    </row>
    <row r="32151" spans="1:7" x14ac:dyDescent="0.25">
      <c r="A32151" t="s">
        <v>164</v>
      </c>
      <c r="B32151" t="s">
        <v>165</v>
      </c>
      <c r="C32151" t="s">
        <v>166</v>
      </c>
      <c r="D32151" s="1">
        <v>45779</v>
      </c>
      <c r="E32151" s="2">
        <v>20</v>
      </c>
      <c r="F32151" t="s">
        <v>167</v>
      </c>
      <c r="G32151" t="s">
        <v>3613</v>
      </c>
    </row>
    <row r="32152" spans="1:7" x14ac:dyDescent="0.25">
      <c r="A32152" t="s">
        <v>164</v>
      </c>
      <c r="B32152" t="s">
        <v>165</v>
      </c>
      <c r="C32152" t="s">
        <v>166</v>
      </c>
      <c r="D32152" s="1">
        <v>45779</v>
      </c>
      <c r="E32152" s="2">
        <v>20</v>
      </c>
      <c r="F32152" t="s">
        <v>168</v>
      </c>
      <c r="G32152" t="s">
        <v>3613</v>
      </c>
    </row>
    <row r="32153" spans="1:7" x14ac:dyDescent="0.25">
      <c r="A32153" t="s">
        <v>164</v>
      </c>
      <c r="B32153" t="s">
        <v>165</v>
      </c>
      <c r="C32153" t="s">
        <v>166</v>
      </c>
      <c r="D32153" s="1">
        <v>45779</v>
      </c>
      <c r="E32153" s="2">
        <v>20</v>
      </c>
      <c r="F32153" t="s">
        <v>167</v>
      </c>
      <c r="G32153" t="s">
        <v>97</v>
      </c>
    </row>
    <row r="32154" spans="1:7" x14ac:dyDescent="0.25">
      <c r="A32154" t="s">
        <v>164</v>
      </c>
      <c r="B32154" t="s">
        <v>165</v>
      </c>
      <c r="C32154" t="s">
        <v>166</v>
      </c>
      <c r="D32154" s="1">
        <v>45779</v>
      </c>
      <c r="E32154" s="2">
        <v>20</v>
      </c>
      <c r="F32154" t="s">
        <v>168</v>
      </c>
      <c r="G32154" t="s">
        <v>97</v>
      </c>
    </row>
    <row r="32155" spans="1:7" x14ac:dyDescent="0.25">
      <c r="A32155" t="s">
        <v>493</v>
      </c>
      <c r="B32155" t="s">
        <v>494</v>
      </c>
      <c r="C32155" t="s">
        <v>495</v>
      </c>
      <c r="D32155" s="1">
        <v>45779</v>
      </c>
      <c r="E32155" s="2">
        <v>15</v>
      </c>
      <c r="F32155" t="s">
        <v>496</v>
      </c>
      <c r="G32155" t="s">
        <v>310</v>
      </c>
    </row>
    <row r="32156" spans="1:7" x14ac:dyDescent="0.25">
      <c r="A32156" t="s">
        <v>493</v>
      </c>
      <c r="B32156" t="s">
        <v>494</v>
      </c>
      <c r="C32156" t="s">
        <v>495</v>
      </c>
      <c r="D32156" s="1">
        <v>45779</v>
      </c>
      <c r="E32156" s="2">
        <v>15</v>
      </c>
      <c r="F32156" t="s">
        <v>497</v>
      </c>
      <c r="G32156" t="s">
        <v>310</v>
      </c>
    </row>
    <row r="32157" spans="1:7" x14ac:dyDescent="0.25">
      <c r="A32157" t="s">
        <v>493</v>
      </c>
      <c r="B32157" t="s">
        <v>494</v>
      </c>
      <c r="C32157" t="s">
        <v>495</v>
      </c>
      <c r="D32157" s="1">
        <v>45779</v>
      </c>
      <c r="E32157" s="2">
        <v>25</v>
      </c>
      <c r="F32157" t="s">
        <v>496</v>
      </c>
      <c r="G32157" t="s">
        <v>2456</v>
      </c>
    </row>
    <row r="32158" spans="1:7" x14ac:dyDescent="0.25">
      <c r="A32158" t="s">
        <v>493</v>
      </c>
      <c r="B32158" t="s">
        <v>494</v>
      </c>
      <c r="C32158" t="s">
        <v>495</v>
      </c>
      <c r="D32158" s="1">
        <v>45779</v>
      </c>
      <c r="E32158" s="2">
        <v>25</v>
      </c>
      <c r="F32158" t="s">
        <v>497</v>
      </c>
      <c r="G32158" t="s">
        <v>2456</v>
      </c>
    </row>
    <row r="32159" spans="1:7" x14ac:dyDescent="0.25">
      <c r="A32159" t="s">
        <v>1464</v>
      </c>
      <c r="B32159" t="s">
        <v>1465</v>
      </c>
      <c r="C32159" t="s">
        <v>627</v>
      </c>
      <c r="D32159" s="1">
        <v>45779</v>
      </c>
      <c r="E32159" s="2">
        <v>20</v>
      </c>
      <c r="F32159" t="s">
        <v>1466</v>
      </c>
      <c r="G32159" t="s">
        <v>478</v>
      </c>
    </row>
    <row r="32160" spans="1:7" x14ac:dyDescent="0.25">
      <c r="A32160" t="s">
        <v>1464</v>
      </c>
      <c r="B32160" t="s">
        <v>1465</v>
      </c>
      <c r="C32160" t="s">
        <v>627</v>
      </c>
      <c r="D32160" s="1">
        <v>45779</v>
      </c>
      <c r="E32160" s="2">
        <v>20</v>
      </c>
      <c r="F32160" t="s">
        <v>1466</v>
      </c>
      <c r="G32160" t="s">
        <v>478</v>
      </c>
    </row>
    <row r="32161" spans="1:7" x14ac:dyDescent="0.25">
      <c r="A32161" t="s">
        <v>169</v>
      </c>
      <c r="B32161" t="s">
        <v>170</v>
      </c>
      <c r="C32161" t="s">
        <v>171</v>
      </c>
      <c r="D32161" s="1">
        <v>45779</v>
      </c>
      <c r="E32161" s="2">
        <v>10</v>
      </c>
      <c r="F32161" t="s">
        <v>172</v>
      </c>
      <c r="G32161" t="s">
        <v>1245</v>
      </c>
    </row>
    <row r="32162" spans="1:7" x14ac:dyDescent="0.25">
      <c r="A32162" t="s">
        <v>169</v>
      </c>
      <c r="B32162" t="s">
        <v>170</v>
      </c>
      <c r="C32162" t="s">
        <v>171</v>
      </c>
      <c r="D32162" s="1">
        <v>45779</v>
      </c>
      <c r="E32162" s="2">
        <v>10</v>
      </c>
      <c r="F32162" t="s">
        <v>173</v>
      </c>
      <c r="G32162" t="s">
        <v>1245</v>
      </c>
    </row>
    <row r="32163" spans="1:7" x14ac:dyDescent="0.25">
      <c r="A32163" t="s">
        <v>4768</v>
      </c>
      <c r="B32163" t="s">
        <v>4769</v>
      </c>
      <c r="C32163" t="s">
        <v>681</v>
      </c>
      <c r="D32163" s="1">
        <v>45782</v>
      </c>
      <c r="E32163" s="2">
        <v>100</v>
      </c>
      <c r="F32163" t="s">
        <v>4770</v>
      </c>
      <c r="G32163" t="s">
        <v>6023</v>
      </c>
    </row>
    <row r="32164" spans="1:7" x14ac:dyDescent="0.25">
      <c r="A32164">
        <v>744</v>
      </c>
      <c r="B32164" t="s">
        <v>6126</v>
      </c>
      <c r="C32164" t="s">
        <v>6127</v>
      </c>
      <c r="D32164" s="1">
        <v>45782</v>
      </c>
      <c r="E32164" s="2">
        <v>100</v>
      </c>
      <c r="F32164" t="s">
        <v>6128</v>
      </c>
      <c r="G32164" t="s">
        <v>2977</v>
      </c>
    </row>
    <row r="32165" spans="1:7" x14ac:dyDescent="0.25">
      <c r="A32165">
        <v>1631</v>
      </c>
      <c r="B32165" t="s">
        <v>1924</v>
      </c>
      <c r="C32165" t="s">
        <v>7267</v>
      </c>
      <c r="D32165" s="1">
        <v>45783</v>
      </c>
      <c r="E32165" s="2">
        <v>50</v>
      </c>
      <c r="F32165" t="s">
        <v>7268</v>
      </c>
      <c r="G32165" t="s">
        <v>6023</v>
      </c>
    </row>
    <row r="32166" spans="1:7" x14ac:dyDescent="0.25">
      <c r="A32166" t="s">
        <v>482</v>
      </c>
      <c r="B32166" t="s">
        <v>483</v>
      </c>
      <c r="C32166" t="s">
        <v>484</v>
      </c>
      <c r="D32166" s="1">
        <v>45783</v>
      </c>
      <c r="E32166" s="2">
        <v>83.33</v>
      </c>
      <c r="F32166" t="s">
        <v>485</v>
      </c>
      <c r="G32166" t="s">
        <v>2977</v>
      </c>
    </row>
    <row r="32167" spans="1:7" x14ac:dyDescent="0.25">
      <c r="A32167" t="s">
        <v>482</v>
      </c>
      <c r="B32167" t="s">
        <v>483</v>
      </c>
      <c r="C32167" t="s">
        <v>484</v>
      </c>
      <c r="D32167" s="1">
        <v>45783</v>
      </c>
      <c r="E32167" s="2">
        <v>41.67</v>
      </c>
      <c r="F32167" t="s">
        <v>485</v>
      </c>
      <c r="G32167" t="s">
        <v>1240</v>
      </c>
    </row>
    <row r="32168" spans="1:7" x14ac:dyDescent="0.25">
      <c r="A32168" t="s">
        <v>1623</v>
      </c>
      <c r="B32168" t="s">
        <v>1624</v>
      </c>
      <c r="C32168" t="s">
        <v>1625</v>
      </c>
      <c r="D32168" s="1">
        <v>45783</v>
      </c>
      <c r="E32168" s="2">
        <v>300</v>
      </c>
      <c r="F32168" t="s">
        <v>1626</v>
      </c>
      <c r="G32168" t="s">
        <v>1627</v>
      </c>
    </row>
    <row r="32169" spans="1:7" x14ac:dyDescent="0.25">
      <c r="A32169">
        <v>1632</v>
      </c>
      <c r="B32169" t="s">
        <v>371</v>
      </c>
      <c r="C32169" t="s">
        <v>7269</v>
      </c>
      <c r="D32169" s="1">
        <v>45784</v>
      </c>
      <c r="E32169" s="2">
        <v>50</v>
      </c>
      <c r="F32169" t="s">
        <v>7270</v>
      </c>
      <c r="G32169" t="s">
        <v>6023</v>
      </c>
    </row>
    <row r="32170" spans="1:7" x14ac:dyDescent="0.25">
      <c r="A32170">
        <v>1421</v>
      </c>
      <c r="B32170" t="s">
        <v>7165</v>
      </c>
      <c r="C32170" t="s">
        <v>7166</v>
      </c>
      <c r="D32170" s="1">
        <v>45785</v>
      </c>
      <c r="E32170" s="2">
        <v>100</v>
      </c>
      <c r="F32170" t="s">
        <v>7167</v>
      </c>
      <c r="G32170" t="s">
        <v>2977</v>
      </c>
    </row>
    <row r="32171" spans="1:7" x14ac:dyDescent="0.25">
      <c r="A32171">
        <v>1421</v>
      </c>
      <c r="B32171" t="s">
        <v>7165</v>
      </c>
      <c r="C32171" t="s">
        <v>7166</v>
      </c>
      <c r="D32171" s="1">
        <v>45785</v>
      </c>
      <c r="E32171" s="2">
        <v>100</v>
      </c>
      <c r="F32171" t="s">
        <v>7168</v>
      </c>
      <c r="G32171" t="s">
        <v>2977</v>
      </c>
    </row>
    <row r="32172" spans="1:7" x14ac:dyDescent="0.25">
      <c r="A32172" t="s">
        <v>3476</v>
      </c>
      <c r="B32172" t="s">
        <v>3477</v>
      </c>
      <c r="C32172" t="s">
        <v>3478</v>
      </c>
      <c r="D32172" s="1">
        <v>45785</v>
      </c>
      <c r="E32172" s="2">
        <v>500</v>
      </c>
      <c r="G32172" t="s">
        <v>3337</v>
      </c>
    </row>
    <row r="32173" spans="1:7" x14ac:dyDescent="0.25">
      <c r="A32173" t="s">
        <v>3698</v>
      </c>
      <c r="B32173" t="s">
        <v>3699</v>
      </c>
      <c r="C32173" t="s">
        <v>3700</v>
      </c>
      <c r="D32173" s="1">
        <v>45785</v>
      </c>
      <c r="E32173" s="2">
        <v>1000</v>
      </c>
      <c r="F32173" t="s">
        <v>3701</v>
      </c>
      <c r="G32173" t="s">
        <v>7263</v>
      </c>
    </row>
    <row r="32174" spans="1:7" x14ac:dyDescent="0.25">
      <c r="A32174">
        <v>1381</v>
      </c>
      <c r="B32174" t="s">
        <v>4570</v>
      </c>
      <c r="C32174" t="s">
        <v>6941</v>
      </c>
      <c r="D32174" s="1">
        <v>45786</v>
      </c>
      <c r="E32174" s="2">
        <v>25</v>
      </c>
      <c r="F32174" t="s">
        <v>6942</v>
      </c>
      <c r="G32174" t="s">
        <v>6943</v>
      </c>
    </row>
    <row r="32175" spans="1:7" x14ac:dyDescent="0.25">
      <c r="A32175">
        <v>1046</v>
      </c>
      <c r="B32175" t="s">
        <v>6537</v>
      </c>
      <c r="C32175" t="s">
        <v>6311</v>
      </c>
      <c r="D32175" s="1">
        <v>45786</v>
      </c>
      <c r="E32175" s="2">
        <v>1000</v>
      </c>
      <c r="F32175" t="s">
        <v>6538</v>
      </c>
      <c r="G32175" t="s">
        <v>6313</v>
      </c>
    </row>
    <row r="32176" spans="1:7" x14ac:dyDescent="0.25">
      <c r="A32176">
        <v>1360</v>
      </c>
      <c r="B32176" t="s">
        <v>7033</v>
      </c>
      <c r="C32176" t="s">
        <v>7034</v>
      </c>
      <c r="D32176" s="1">
        <v>45789</v>
      </c>
      <c r="E32176" s="2">
        <v>15</v>
      </c>
      <c r="F32176" t="s">
        <v>7035</v>
      </c>
      <c r="G32176" t="s">
        <v>2977</v>
      </c>
    </row>
    <row r="32177" spans="1:7" x14ac:dyDescent="0.25">
      <c r="A32177" t="s">
        <v>4924</v>
      </c>
      <c r="B32177" t="s">
        <v>4925</v>
      </c>
      <c r="C32177" t="s">
        <v>3663</v>
      </c>
      <c r="D32177" s="1">
        <v>45789</v>
      </c>
      <c r="E32177" s="2">
        <v>10000</v>
      </c>
      <c r="F32177" t="s">
        <v>4926</v>
      </c>
      <c r="G32177" t="s">
        <v>7219</v>
      </c>
    </row>
    <row r="32178" spans="1:7" x14ac:dyDescent="0.25">
      <c r="A32178" t="s">
        <v>422</v>
      </c>
      <c r="B32178" t="s">
        <v>423</v>
      </c>
      <c r="D32178" s="1">
        <v>45790</v>
      </c>
      <c r="E32178" s="2">
        <v>750</v>
      </c>
      <c r="G32178" t="s">
        <v>114</v>
      </c>
    </row>
    <row r="32179" spans="1:7" x14ac:dyDescent="0.25">
      <c r="A32179" t="s">
        <v>5397</v>
      </c>
      <c r="B32179" t="s">
        <v>5398</v>
      </c>
      <c r="C32179" t="s">
        <v>5399</v>
      </c>
      <c r="D32179" s="1">
        <v>45791</v>
      </c>
      <c r="E32179" s="2">
        <v>400</v>
      </c>
      <c r="F32179" t="s">
        <v>5400</v>
      </c>
      <c r="G32179" t="s">
        <v>7219</v>
      </c>
    </row>
    <row r="32180" spans="1:7" x14ac:dyDescent="0.25">
      <c r="A32180" t="s">
        <v>2463</v>
      </c>
      <c r="B32180" t="s">
        <v>2464</v>
      </c>
      <c r="C32180" t="s">
        <v>2465</v>
      </c>
      <c r="D32180" s="1">
        <v>45792</v>
      </c>
      <c r="E32180" s="2">
        <v>84</v>
      </c>
      <c r="F32180" t="s">
        <v>2466</v>
      </c>
      <c r="G32180" t="s">
        <v>2977</v>
      </c>
    </row>
    <row r="32181" spans="1:7" x14ac:dyDescent="0.25">
      <c r="A32181" t="s">
        <v>2463</v>
      </c>
      <c r="B32181" t="s">
        <v>2464</v>
      </c>
      <c r="C32181" t="s">
        <v>2465</v>
      </c>
      <c r="D32181" s="1">
        <v>45792</v>
      </c>
      <c r="E32181" s="2">
        <v>84</v>
      </c>
      <c r="F32181" t="s">
        <v>2467</v>
      </c>
      <c r="G32181" t="s">
        <v>2977</v>
      </c>
    </row>
    <row r="32182" spans="1:7" x14ac:dyDescent="0.25">
      <c r="A32182" t="s">
        <v>2463</v>
      </c>
      <c r="B32182" t="s">
        <v>2464</v>
      </c>
      <c r="C32182" t="s">
        <v>2465</v>
      </c>
      <c r="D32182" s="1">
        <v>45792</v>
      </c>
      <c r="E32182" s="2">
        <v>100</v>
      </c>
      <c r="F32182" t="s">
        <v>2466</v>
      </c>
      <c r="G32182" t="s">
        <v>2663</v>
      </c>
    </row>
    <row r="32183" spans="1:7" x14ac:dyDescent="0.25">
      <c r="A32183" t="s">
        <v>2463</v>
      </c>
      <c r="B32183" t="s">
        <v>2464</v>
      </c>
      <c r="C32183" t="s">
        <v>2465</v>
      </c>
      <c r="D32183" s="1">
        <v>45792</v>
      </c>
      <c r="E32183" s="2">
        <v>100</v>
      </c>
      <c r="F32183" t="s">
        <v>2467</v>
      </c>
      <c r="G32183" t="s">
        <v>2663</v>
      </c>
    </row>
    <row r="32184" spans="1:7" x14ac:dyDescent="0.25">
      <c r="A32184" t="s">
        <v>40</v>
      </c>
      <c r="B32184" t="s">
        <v>41</v>
      </c>
      <c r="C32184" t="s">
        <v>42</v>
      </c>
      <c r="D32184" s="1">
        <v>45792</v>
      </c>
      <c r="E32184" s="2">
        <v>83.33</v>
      </c>
      <c r="F32184" t="s">
        <v>43</v>
      </c>
      <c r="G32184" t="s">
        <v>2898</v>
      </c>
    </row>
    <row r="32185" spans="1:7" x14ac:dyDescent="0.25">
      <c r="A32185" t="s">
        <v>40</v>
      </c>
      <c r="B32185" t="s">
        <v>41</v>
      </c>
      <c r="C32185" t="s">
        <v>42</v>
      </c>
      <c r="D32185" s="1">
        <v>45792</v>
      </c>
      <c r="E32185" s="2">
        <v>83.33</v>
      </c>
      <c r="F32185" t="s">
        <v>43</v>
      </c>
      <c r="G32185" t="s">
        <v>2977</v>
      </c>
    </row>
    <row r="32186" spans="1:7" x14ac:dyDescent="0.25">
      <c r="A32186" t="s">
        <v>49</v>
      </c>
      <c r="B32186" t="s">
        <v>50</v>
      </c>
      <c r="C32186" t="s">
        <v>51</v>
      </c>
      <c r="D32186" s="1">
        <v>45792</v>
      </c>
      <c r="E32186" s="2">
        <v>140</v>
      </c>
      <c r="F32186" t="s">
        <v>52</v>
      </c>
      <c r="G32186" t="s">
        <v>2663</v>
      </c>
    </row>
    <row r="32187" spans="1:7" x14ac:dyDescent="0.25">
      <c r="A32187">
        <v>874</v>
      </c>
      <c r="B32187" t="s">
        <v>6384</v>
      </c>
      <c r="D32187" s="1">
        <v>45792</v>
      </c>
      <c r="E32187" s="2">
        <v>84</v>
      </c>
      <c r="G32187" t="s">
        <v>2977</v>
      </c>
    </row>
    <row r="32188" spans="1:7" x14ac:dyDescent="0.25">
      <c r="A32188" t="s">
        <v>5403</v>
      </c>
      <c r="B32188" t="s">
        <v>5404</v>
      </c>
      <c r="C32188" t="s">
        <v>758</v>
      </c>
      <c r="D32188" s="1">
        <v>45792</v>
      </c>
      <c r="E32188" s="2">
        <v>84</v>
      </c>
      <c r="F32188" t="s">
        <v>5405</v>
      </c>
      <c r="G32188" t="s">
        <v>2977</v>
      </c>
    </row>
    <row r="32189" spans="1:7" x14ac:dyDescent="0.25">
      <c r="A32189" t="s">
        <v>3805</v>
      </c>
      <c r="B32189" t="s">
        <v>3806</v>
      </c>
      <c r="C32189" t="s">
        <v>3807</v>
      </c>
      <c r="D32189" s="1">
        <v>45792</v>
      </c>
      <c r="E32189" s="2">
        <v>21</v>
      </c>
      <c r="F32189" t="s">
        <v>3808</v>
      </c>
      <c r="G32189" t="s">
        <v>5635</v>
      </c>
    </row>
    <row r="32190" spans="1:7" x14ac:dyDescent="0.25">
      <c r="A32190" t="s">
        <v>3805</v>
      </c>
      <c r="B32190" t="s">
        <v>3806</v>
      </c>
      <c r="C32190" t="s">
        <v>3807</v>
      </c>
      <c r="D32190" s="1">
        <v>45792</v>
      </c>
      <c r="E32190" s="2">
        <v>21</v>
      </c>
      <c r="F32190" t="s">
        <v>3809</v>
      </c>
      <c r="G32190" t="s">
        <v>5635</v>
      </c>
    </row>
    <row r="32191" spans="1:7" x14ac:dyDescent="0.25">
      <c r="A32191" t="s">
        <v>3805</v>
      </c>
      <c r="B32191" t="s">
        <v>3806</v>
      </c>
      <c r="C32191" t="s">
        <v>3807</v>
      </c>
      <c r="D32191" s="1">
        <v>45792</v>
      </c>
      <c r="E32191" s="2">
        <v>21</v>
      </c>
      <c r="F32191" t="s">
        <v>3808</v>
      </c>
      <c r="G32191" t="s">
        <v>5638</v>
      </c>
    </row>
    <row r="32192" spans="1:7" x14ac:dyDescent="0.25">
      <c r="A32192" t="s">
        <v>3805</v>
      </c>
      <c r="B32192" t="s">
        <v>3806</v>
      </c>
      <c r="C32192" t="s">
        <v>3807</v>
      </c>
      <c r="D32192" s="1">
        <v>45792</v>
      </c>
      <c r="E32192" s="2">
        <v>21</v>
      </c>
      <c r="F32192" t="s">
        <v>3809</v>
      </c>
      <c r="G32192" t="s">
        <v>5638</v>
      </c>
    </row>
    <row r="32193" spans="1:7" x14ac:dyDescent="0.25">
      <c r="A32193" t="s">
        <v>1257</v>
      </c>
      <c r="B32193" t="s">
        <v>1258</v>
      </c>
      <c r="C32193" t="s">
        <v>1259</v>
      </c>
      <c r="D32193" s="1">
        <v>45792</v>
      </c>
      <c r="E32193" s="2">
        <v>83.33</v>
      </c>
      <c r="F32193" t="s">
        <v>1260</v>
      </c>
      <c r="G32193" t="s">
        <v>2977</v>
      </c>
    </row>
    <row r="32194" spans="1:7" x14ac:dyDescent="0.25">
      <c r="A32194">
        <v>892</v>
      </c>
      <c r="B32194" t="s">
        <v>893</v>
      </c>
      <c r="C32194" t="s">
        <v>7271</v>
      </c>
      <c r="D32194" s="1">
        <v>45793</v>
      </c>
      <c r="E32194" s="2">
        <v>50</v>
      </c>
      <c r="F32194" t="s">
        <v>7272</v>
      </c>
      <c r="G32194" t="s">
        <v>3613</v>
      </c>
    </row>
    <row r="32195" spans="1:7" x14ac:dyDescent="0.25">
      <c r="A32195" t="s">
        <v>767</v>
      </c>
      <c r="B32195" t="s">
        <v>768</v>
      </c>
      <c r="D32195" s="1">
        <v>45793</v>
      </c>
      <c r="E32195" s="2">
        <v>3000</v>
      </c>
      <c r="G32195" t="s">
        <v>1823</v>
      </c>
    </row>
    <row r="32196" spans="1:7" x14ac:dyDescent="0.25">
      <c r="A32196" t="s">
        <v>4656</v>
      </c>
      <c r="B32196" t="s">
        <v>4657</v>
      </c>
      <c r="D32196" s="1">
        <v>45796</v>
      </c>
      <c r="E32196" s="2">
        <v>3600</v>
      </c>
      <c r="F32196" t="s">
        <v>4658</v>
      </c>
      <c r="G32196" t="s">
        <v>5684</v>
      </c>
    </row>
    <row r="32197" spans="1:7" x14ac:dyDescent="0.25">
      <c r="A32197" t="s">
        <v>4656</v>
      </c>
      <c r="B32197" t="s">
        <v>4657</v>
      </c>
      <c r="D32197" s="1">
        <v>45796</v>
      </c>
      <c r="E32197" s="2">
        <v>3600</v>
      </c>
      <c r="F32197" t="s">
        <v>4659</v>
      </c>
      <c r="G32197" t="s">
        <v>5684</v>
      </c>
    </row>
    <row r="32198" spans="1:7" x14ac:dyDescent="0.25">
      <c r="A32198" t="s">
        <v>2189</v>
      </c>
      <c r="B32198" t="s">
        <v>2190</v>
      </c>
      <c r="D32198" s="1">
        <v>45796</v>
      </c>
      <c r="E32198" s="2">
        <v>1500</v>
      </c>
      <c r="F32198" t="s">
        <v>2191</v>
      </c>
      <c r="G32198" t="s">
        <v>7219</v>
      </c>
    </row>
    <row r="32199" spans="1:7" x14ac:dyDescent="0.25">
      <c r="A32199">
        <v>1633</v>
      </c>
      <c r="B32199" t="s">
        <v>7273</v>
      </c>
      <c r="D32199" s="1">
        <v>45797</v>
      </c>
      <c r="E32199" s="2">
        <v>22000</v>
      </c>
      <c r="G32199" t="s">
        <v>7274</v>
      </c>
    </row>
    <row r="32200" spans="1:7" x14ac:dyDescent="0.25">
      <c r="A32200">
        <v>1633</v>
      </c>
      <c r="B32200" t="s">
        <v>7273</v>
      </c>
      <c r="D32200" s="1">
        <v>45797</v>
      </c>
      <c r="E32200" s="2">
        <v>13000</v>
      </c>
      <c r="G32200" t="s">
        <v>7274</v>
      </c>
    </row>
    <row r="32201" spans="1:7" x14ac:dyDescent="0.25">
      <c r="A32201">
        <v>1633</v>
      </c>
      <c r="B32201" t="s">
        <v>7273</v>
      </c>
      <c r="D32201" s="1">
        <v>45797</v>
      </c>
      <c r="E32201" s="2">
        <v>5000</v>
      </c>
      <c r="G32201" t="s">
        <v>7274</v>
      </c>
    </row>
    <row r="32202" spans="1:7" x14ac:dyDescent="0.25">
      <c r="A32202">
        <v>1634</v>
      </c>
      <c r="B32202" t="s">
        <v>740</v>
      </c>
      <c r="C32202" t="s">
        <v>2970</v>
      </c>
      <c r="D32202" s="1">
        <v>45798</v>
      </c>
      <c r="E32202" s="2">
        <v>30</v>
      </c>
      <c r="F32202" t="s">
        <v>7275</v>
      </c>
      <c r="G32202" t="s">
        <v>4354</v>
      </c>
    </row>
    <row r="32203" spans="1:7" x14ac:dyDescent="0.25">
      <c r="A32203">
        <v>1635</v>
      </c>
      <c r="B32203" t="s">
        <v>5749</v>
      </c>
      <c r="C32203" t="s">
        <v>7276</v>
      </c>
      <c r="D32203" s="1">
        <v>45798</v>
      </c>
      <c r="E32203" s="2">
        <v>20</v>
      </c>
      <c r="F32203" t="s">
        <v>7277</v>
      </c>
      <c r="G32203" t="s">
        <v>4354</v>
      </c>
    </row>
    <row r="32204" spans="1:7" x14ac:dyDescent="0.25">
      <c r="A32204">
        <v>1636</v>
      </c>
      <c r="B32204" t="s">
        <v>7278</v>
      </c>
      <c r="C32204" t="s">
        <v>1965</v>
      </c>
      <c r="D32204" s="1">
        <v>45798</v>
      </c>
      <c r="E32204" s="2">
        <v>20</v>
      </c>
      <c r="F32204" t="s">
        <v>7279</v>
      </c>
      <c r="G32204" t="s">
        <v>4354</v>
      </c>
    </row>
    <row r="32205" spans="1:7" x14ac:dyDescent="0.25">
      <c r="A32205">
        <v>1439</v>
      </c>
      <c r="B32205" t="s">
        <v>7023</v>
      </c>
      <c r="C32205" t="s">
        <v>6953</v>
      </c>
      <c r="D32205" s="1">
        <v>45798</v>
      </c>
      <c r="E32205" s="2">
        <v>40</v>
      </c>
      <c r="F32205" t="s">
        <v>7024</v>
      </c>
      <c r="G32205" t="s">
        <v>4354</v>
      </c>
    </row>
    <row r="32206" spans="1:7" x14ac:dyDescent="0.25">
      <c r="A32206">
        <v>1439</v>
      </c>
      <c r="B32206" t="s">
        <v>7023</v>
      </c>
      <c r="C32206" t="s">
        <v>6953</v>
      </c>
      <c r="D32206" s="1">
        <v>45798</v>
      </c>
      <c r="E32206" s="2">
        <v>40</v>
      </c>
      <c r="F32206" t="s">
        <v>7025</v>
      </c>
      <c r="G32206" t="s">
        <v>4354</v>
      </c>
    </row>
    <row r="32207" spans="1:7" x14ac:dyDescent="0.25">
      <c r="A32207">
        <v>205</v>
      </c>
      <c r="B32207" t="s">
        <v>5662</v>
      </c>
      <c r="C32207" t="s">
        <v>5663</v>
      </c>
      <c r="D32207" s="1">
        <v>45798</v>
      </c>
      <c r="E32207" s="2">
        <v>20</v>
      </c>
      <c r="F32207" t="s">
        <v>5664</v>
      </c>
      <c r="G32207" t="s">
        <v>4354</v>
      </c>
    </row>
    <row r="32208" spans="1:7" x14ac:dyDescent="0.25">
      <c r="A32208">
        <v>205</v>
      </c>
      <c r="B32208" t="s">
        <v>5662</v>
      </c>
      <c r="C32208" t="s">
        <v>5663</v>
      </c>
      <c r="D32208" s="1">
        <v>45798</v>
      </c>
      <c r="E32208" s="2">
        <v>20</v>
      </c>
      <c r="F32208" t="s">
        <v>5665</v>
      </c>
      <c r="G32208" t="s">
        <v>4354</v>
      </c>
    </row>
    <row r="32209" spans="1:7" x14ac:dyDescent="0.25">
      <c r="A32209" t="s">
        <v>4665</v>
      </c>
      <c r="B32209" t="s">
        <v>4666</v>
      </c>
      <c r="C32209" t="s">
        <v>4667</v>
      </c>
      <c r="D32209" s="1">
        <v>45798</v>
      </c>
      <c r="E32209" s="2">
        <v>10</v>
      </c>
      <c r="F32209" t="s">
        <v>4668</v>
      </c>
      <c r="G32209" t="s">
        <v>4354</v>
      </c>
    </row>
    <row r="32210" spans="1:7" x14ac:dyDescent="0.25">
      <c r="A32210" t="s">
        <v>4665</v>
      </c>
      <c r="B32210" t="s">
        <v>4666</v>
      </c>
      <c r="C32210" t="s">
        <v>4667</v>
      </c>
      <c r="D32210" s="1">
        <v>45798</v>
      </c>
      <c r="E32210" s="2">
        <v>10</v>
      </c>
      <c r="F32210" t="s">
        <v>4669</v>
      </c>
      <c r="G32210" t="s">
        <v>4354</v>
      </c>
    </row>
    <row r="32211" spans="1:7" x14ac:dyDescent="0.25">
      <c r="A32211" t="s">
        <v>4665</v>
      </c>
      <c r="B32211" t="s">
        <v>4666</v>
      </c>
      <c r="C32211" t="s">
        <v>4667</v>
      </c>
      <c r="D32211" s="1">
        <v>45798</v>
      </c>
      <c r="E32211" s="2">
        <v>10</v>
      </c>
      <c r="F32211" t="s">
        <v>4670</v>
      </c>
      <c r="G32211" t="s">
        <v>4354</v>
      </c>
    </row>
    <row r="32212" spans="1:7" x14ac:dyDescent="0.25">
      <c r="A32212" t="s">
        <v>4632</v>
      </c>
      <c r="B32212" t="s">
        <v>4633</v>
      </c>
      <c r="C32212" t="s">
        <v>4634</v>
      </c>
      <c r="D32212" s="1">
        <v>45798</v>
      </c>
      <c r="E32212" s="2">
        <v>20</v>
      </c>
      <c r="F32212" t="s">
        <v>4635</v>
      </c>
      <c r="G32212" t="s">
        <v>4354</v>
      </c>
    </row>
    <row r="32213" spans="1:7" x14ac:dyDescent="0.25">
      <c r="A32213" t="s">
        <v>4632</v>
      </c>
      <c r="B32213" t="s">
        <v>4633</v>
      </c>
      <c r="C32213" t="s">
        <v>4634</v>
      </c>
      <c r="D32213" s="1">
        <v>45798</v>
      </c>
      <c r="E32213" s="2">
        <v>20</v>
      </c>
      <c r="F32213" t="s">
        <v>4636</v>
      </c>
      <c r="G32213" t="s">
        <v>4354</v>
      </c>
    </row>
    <row r="32214" spans="1:7" x14ac:dyDescent="0.25">
      <c r="A32214" t="s">
        <v>4632</v>
      </c>
      <c r="B32214" t="s">
        <v>4633</v>
      </c>
      <c r="C32214" t="s">
        <v>4634</v>
      </c>
      <c r="D32214" s="1">
        <v>45798</v>
      </c>
      <c r="E32214" s="2">
        <v>20</v>
      </c>
      <c r="F32214" t="s">
        <v>4636</v>
      </c>
      <c r="G32214" t="s">
        <v>4354</v>
      </c>
    </row>
    <row r="32215" spans="1:7" x14ac:dyDescent="0.25">
      <c r="A32215">
        <v>1421</v>
      </c>
      <c r="B32215" t="s">
        <v>7165</v>
      </c>
      <c r="C32215" t="s">
        <v>7166</v>
      </c>
      <c r="D32215" s="1">
        <v>45799</v>
      </c>
      <c r="E32215" s="2">
        <v>100</v>
      </c>
      <c r="F32215" t="s">
        <v>7167</v>
      </c>
      <c r="G32215" t="s">
        <v>2977</v>
      </c>
    </row>
    <row r="32216" spans="1:7" x14ac:dyDescent="0.25">
      <c r="A32216">
        <v>1421</v>
      </c>
      <c r="B32216" t="s">
        <v>7165</v>
      </c>
      <c r="C32216" t="s">
        <v>7166</v>
      </c>
      <c r="D32216" s="1">
        <v>45799</v>
      </c>
      <c r="E32216" s="2">
        <v>100</v>
      </c>
      <c r="F32216" t="s">
        <v>7168</v>
      </c>
      <c r="G32216" t="s">
        <v>2977</v>
      </c>
    </row>
    <row r="32217" spans="1:7" x14ac:dyDescent="0.25">
      <c r="A32217">
        <v>1637</v>
      </c>
      <c r="B32217" t="s">
        <v>7280</v>
      </c>
      <c r="D32217" s="1">
        <v>45799</v>
      </c>
      <c r="E32217" s="2">
        <v>14521.37</v>
      </c>
      <c r="G32217" t="s">
        <v>2943</v>
      </c>
    </row>
    <row r="32218" spans="1:7" x14ac:dyDescent="0.25">
      <c r="A32218" t="s">
        <v>4660</v>
      </c>
      <c r="B32218" t="s">
        <v>4661</v>
      </c>
      <c r="C32218" t="s">
        <v>4662</v>
      </c>
      <c r="D32218" s="1">
        <v>45803</v>
      </c>
      <c r="E32218" s="2">
        <v>5</v>
      </c>
      <c r="F32218" t="s">
        <v>4663</v>
      </c>
      <c r="G32218" t="s">
        <v>276</v>
      </c>
    </row>
    <row r="32219" spans="1:7" x14ac:dyDescent="0.25">
      <c r="A32219" t="s">
        <v>3535</v>
      </c>
      <c r="B32219" t="s">
        <v>3536</v>
      </c>
      <c r="C32219" t="s">
        <v>681</v>
      </c>
      <c r="D32219" s="1">
        <v>45804</v>
      </c>
      <c r="E32219" s="2">
        <v>500</v>
      </c>
      <c r="F32219" t="s">
        <v>3537</v>
      </c>
      <c r="G32219" t="s">
        <v>7281</v>
      </c>
    </row>
    <row r="32220" spans="1:7" x14ac:dyDescent="0.25">
      <c r="A32220" t="s">
        <v>3535</v>
      </c>
      <c r="B32220" t="s">
        <v>3536</v>
      </c>
      <c r="C32220" t="s">
        <v>681</v>
      </c>
      <c r="D32220" s="1">
        <v>45804</v>
      </c>
      <c r="E32220" s="2">
        <v>500</v>
      </c>
      <c r="F32220" t="s">
        <v>3538</v>
      </c>
      <c r="G32220" t="s">
        <v>7281</v>
      </c>
    </row>
    <row r="32221" spans="1:7" x14ac:dyDescent="0.25">
      <c r="A32221" t="s">
        <v>3535</v>
      </c>
      <c r="B32221" t="s">
        <v>3536</v>
      </c>
      <c r="C32221" t="s">
        <v>681</v>
      </c>
      <c r="D32221" s="1">
        <v>45804</v>
      </c>
      <c r="E32221" s="2">
        <v>500</v>
      </c>
      <c r="F32221" t="s">
        <v>3539</v>
      </c>
      <c r="G32221" t="s">
        <v>7281</v>
      </c>
    </row>
    <row r="32222" spans="1:7" x14ac:dyDescent="0.25">
      <c r="A32222">
        <v>1640</v>
      </c>
      <c r="B32222" t="s">
        <v>1014</v>
      </c>
      <c r="C32222" t="s">
        <v>205</v>
      </c>
      <c r="D32222" s="1">
        <v>45804</v>
      </c>
      <c r="E32222" s="2">
        <v>100</v>
      </c>
      <c r="F32222" t="s">
        <v>7282</v>
      </c>
      <c r="G32222" t="s">
        <v>251</v>
      </c>
    </row>
    <row r="32223" spans="1:7" x14ac:dyDescent="0.25">
      <c r="A32223">
        <v>159</v>
      </c>
      <c r="B32223" t="s">
        <v>378</v>
      </c>
      <c r="C32223" t="s">
        <v>5634</v>
      </c>
      <c r="D32223" s="1">
        <v>45805</v>
      </c>
      <c r="E32223" s="2">
        <v>500</v>
      </c>
      <c r="G32223" t="s">
        <v>5635</v>
      </c>
    </row>
    <row r="32224" spans="1:7" x14ac:dyDescent="0.25">
      <c r="A32224">
        <v>158</v>
      </c>
      <c r="B32224" t="s">
        <v>371</v>
      </c>
      <c r="C32224" t="s">
        <v>5634</v>
      </c>
      <c r="D32224" s="1">
        <v>45805</v>
      </c>
      <c r="E32224" s="2">
        <v>500</v>
      </c>
      <c r="G32224" t="s">
        <v>5635</v>
      </c>
    </row>
    <row r="32225" spans="1:7" x14ac:dyDescent="0.25">
      <c r="A32225">
        <v>884</v>
      </c>
      <c r="B32225" t="s">
        <v>4879</v>
      </c>
      <c r="C32225" t="s">
        <v>6311</v>
      </c>
      <c r="D32225" s="1">
        <v>45805</v>
      </c>
      <c r="E32225" s="2">
        <v>1000</v>
      </c>
      <c r="F32225" t="s">
        <v>6380</v>
      </c>
      <c r="G32225" t="s">
        <v>6313</v>
      </c>
    </row>
    <row r="32226" spans="1:7" x14ac:dyDescent="0.25">
      <c r="A32226">
        <v>1641</v>
      </c>
      <c r="B32226" t="s">
        <v>7283</v>
      </c>
      <c r="C32226" t="s">
        <v>7284</v>
      </c>
      <c r="D32226" s="1">
        <v>45806</v>
      </c>
      <c r="E32226" s="2">
        <v>50</v>
      </c>
      <c r="F32226" t="s">
        <v>7285</v>
      </c>
      <c r="G32226" t="s">
        <v>251</v>
      </c>
    </row>
    <row r="32227" spans="1:7" x14ac:dyDescent="0.25">
      <c r="A32227">
        <v>1642</v>
      </c>
      <c r="B32227" t="s">
        <v>7286</v>
      </c>
      <c r="C32227" t="s">
        <v>7287</v>
      </c>
      <c r="D32227" s="1">
        <v>45806</v>
      </c>
      <c r="E32227" s="2">
        <v>250</v>
      </c>
      <c r="F32227" t="s">
        <v>7288</v>
      </c>
      <c r="G32227" t="s">
        <v>251</v>
      </c>
    </row>
    <row r="32228" spans="1:7" x14ac:dyDescent="0.25">
      <c r="A32228">
        <v>1247</v>
      </c>
      <c r="B32228" t="s">
        <v>6836</v>
      </c>
      <c r="C32228" t="s">
        <v>6837</v>
      </c>
      <c r="D32228" s="1">
        <v>45807</v>
      </c>
      <c r="E32228" s="2">
        <v>5</v>
      </c>
      <c r="F32228" t="s">
        <v>6838</v>
      </c>
      <c r="G32228" t="s">
        <v>5789</v>
      </c>
    </row>
    <row r="32229" spans="1:7" x14ac:dyDescent="0.25">
      <c r="A32229">
        <v>276</v>
      </c>
      <c r="B32229" t="s">
        <v>5802</v>
      </c>
      <c r="C32229" t="s">
        <v>5803</v>
      </c>
      <c r="D32229" s="1">
        <v>45807</v>
      </c>
      <c r="E32229" s="2">
        <v>5</v>
      </c>
      <c r="G32229" t="s">
        <v>5789</v>
      </c>
    </row>
    <row r="32230" spans="1:7" x14ac:dyDescent="0.25">
      <c r="A32230">
        <v>278</v>
      </c>
      <c r="B32230" t="s">
        <v>2822</v>
      </c>
      <c r="C32230" t="s">
        <v>779</v>
      </c>
      <c r="D32230" s="1">
        <v>45807</v>
      </c>
      <c r="E32230" s="2">
        <v>5</v>
      </c>
      <c r="F32230" t="s">
        <v>5801</v>
      </c>
      <c r="G32230" t="s">
        <v>5789</v>
      </c>
    </row>
    <row r="32231" spans="1:7" x14ac:dyDescent="0.25">
      <c r="A32231">
        <v>383</v>
      </c>
      <c r="B32231" t="s">
        <v>5772</v>
      </c>
      <c r="C32231" t="s">
        <v>5876</v>
      </c>
      <c r="D32231" s="1">
        <v>45807</v>
      </c>
      <c r="E32231" s="2">
        <v>50</v>
      </c>
      <c r="F32231" t="s">
        <v>5877</v>
      </c>
      <c r="G32231" t="s">
        <v>6428</v>
      </c>
    </row>
    <row r="32232" spans="1:7" x14ac:dyDescent="0.25">
      <c r="A32232">
        <v>205</v>
      </c>
      <c r="B32232" t="s">
        <v>5662</v>
      </c>
      <c r="C32232" t="s">
        <v>5663</v>
      </c>
      <c r="D32232" s="1">
        <v>45807</v>
      </c>
      <c r="E32232" s="2">
        <v>84</v>
      </c>
      <c r="F32232" t="s">
        <v>5664</v>
      </c>
      <c r="G32232" t="s">
        <v>6858</v>
      </c>
    </row>
    <row r="32233" spans="1:7" x14ac:dyDescent="0.25">
      <c r="A32233">
        <v>205</v>
      </c>
      <c r="B32233" t="s">
        <v>5662</v>
      </c>
      <c r="C32233" t="s">
        <v>5663</v>
      </c>
      <c r="D32233" s="1">
        <v>45807</v>
      </c>
      <c r="E32233" s="2">
        <v>84</v>
      </c>
      <c r="F32233" t="s">
        <v>5665</v>
      </c>
      <c r="G32233" t="s">
        <v>6858</v>
      </c>
    </row>
    <row r="32234" spans="1:7" x14ac:dyDescent="0.25">
      <c r="A32234">
        <v>68</v>
      </c>
      <c r="B32234" t="s">
        <v>5551</v>
      </c>
      <c r="C32234" t="s">
        <v>5552</v>
      </c>
      <c r="D32234" s="1">
        <v>45807</v>
      </c>
      <c r="E32234" s="2">
        <v>50</v>
      </c>
      <c r="F32234" t="s">
        <v>5553</v>
      </c>
      <c r="G32234" t="s">
        <v>7116</v>
      </c>
    </row>
    <row r="32235" spans="1:7" x14ac:dyDescent="0.25">
      <c r="A32235">
        <v>45</v>
      </c>
      <c r="B32235" t="s">
        <v>1578</v>
      </c>
      <c r="C32235" t="s">
        <v>3033</v>
      </c>
      <c r="D32235" s="1">
        <v>45807</v>
      </c>
      <c r="E32235" s="2">
        <v>84</v>
      </c>
      <c r="F32235" t="s">
        <v>5518</v>
      </c>
      <c r="G32235" t="s">
        <v>2977</v>
      </c>
    </row>
    <row r="32236" spans="1:7" x14ac:dyDescent="0.25">
      <c r="A32236">
        <v>291</v>
      </c>
      <c r="B32236" t="s">
        <v>4141</v>
      </c>
      <c r="C32236" t="s">
        <v>46</v>
      </c>
      <c r="D32236" s="1">
        <v>45807</v>
      </c>
      <c r="E32236" s="2">
        <v>30</v>
      </c>
      <c r="F32236" t="s">
        <v>6839</v>
      </c>
      <c r="G32236" t="s">
        <v>523</v>
      </c>
    </row>
    <row r="32237" spans="1:7" x14ac:dyDescent="0.25">
      <c r="A32237" t="s">
        <v>660</v>
      </c>
      <c r="B32237" t="s">
        <v>661</v>
      </c>
      <c r="D32237" s="1">
        <v>45807</v>
      </c>
      <c r="E32237" s="2">
        <v>20000</v>
      </c>
      <c r="F32237" t="s">
        <v>662</v>
      </c>
      <c r="G32237" t="s">
        <v>7219</v>
      </c>
    </row>
    <row r="32238" spans="1:7" x14ac:dyDescent="0.25">
      <c r="A32238" t="s">
        <v>312</v>
      </c>
      <c r="B32238" t="s">
        <v>248</v>
      </c>
      <c r="C32238" t="s">
        <v>313</v>
      </c>
      <c r="D32238" s="1">
        <v>45807</v>
      </c>
      <c r="E32238" s="2">
        <v>50</v>
      </c>
      <c r="F32238" t="s">
        <v>314</v>
      </c>
      <c r="G32238" t="s">
        <v>315</v>
      </c>
    </row>
    <row r="32239" spans="1:7" x14ac:dyDescent="0.25">
      <c r="A32239" t="s">
        <v>1803</v>
      </c>
      <c r="B32239" t="s">
        <v>1804</v>
      </c>
      <c r="C32239" t="s">
        <v>1805</v>
      </c>
      <c r="D32239" s="1">
        <v>45807</v>
      </c>
      <c r="E32239" s="2">
        <v>25</v>
      </c>
      <c r="F32239" t="s">
        <v>1806</v>
      </c>
      <c r="G32239" t="s">
        <v>271</v>
      </c>
    </row>
    <row r="32240" spans="1:7" x14ac:dyDescent="0.25">
      <c r="A32240" t="s">
        <v>1803</v>
      </c>
      <c r="B32240" t="s">
        <v>1804</v>
      </c>
      <c r="C32240" t="s">
        <v>1805</v>
      </c>
      <c r="D32240" s="1">
        <v>45807</v>
      </c>
      <c r="E32240" s="2">
        <v>25</v>
      </c>
      <c r="F32240" t="s">
        <v>1806</v>
      </c>
      <c r="G32240" t="s">
        <v>5422</v>
      </c>
    </row>
    <row r="32241" spans="1:7" x14ac:dyDescent="0.25">
      <c r="A32241" t="s">
        <v>322</v>
      </c>
      <c r="B32241" t="s">
        <v>323</v>
      </c>
      <c r="C32241" t="s">
        <v>324</v>
      </c>
      <c r="D32241" s="1">
        <v>45807</v>
      </c>
      <c r="E32241" s="2">
        <v>100</v>
      </c>
      <c r="F32241" t="s">
        <v>325</v>
      </c>
      <c r="G32241" t="s">
        <v>326</v>
      </c>
    </row>
    <row r="32242" spans="1:7" x14ac:dyDescent="0.25">
      <c r="A32242" t="s">
        <v>322</v>
      </c>
      <c r="B32242" t="s">
        <v>323</v>
      </c>
      <c r="C32242" t="s">
        <v>324</v>
      </c>
      <c r="D32242" s="1">
        <v>45807</v>
      </c>
      <c r="E32242" s="2">
        <v>100</v>
      </c>
      <c r="F32242" t="s">
        <v>327</v>
      </c>
      <c r="G32242" t="s">
        <v>326</v>
      </c>
    </row>
    <row r="32243" spans="1:7" x14ac:dyDescent="0.25">
      <c r="A32243" t="s">
        <v>2742</v>
      </c>
      <c r="B32243" t="s">
        <v>2743</v>
      </c>
      <c r="C32243" t="s">
        <v>2744</v>
      </c>
      <c r="D32243" s="1">
        <v>45807</v>
      </c>
      <c r="E32243" s="2">
        <v>150</v>
      </c>
      <c r="F32243" t="s">
        <v>2745</v>
      </c>
      <c r="G32243" t="s">
        <v>2746</v>
      </c>
    </row>
    <row r="32244" spans="1:7" x14ac:dyDescent="0.25">
      <c r="A32244" t="s">
        <v>2742</v>
      </c>
      <c r="B32244" t="s">
        <v>2743</v>
      </c>
      <c r="C32244" t="s">
        <v>2744</v>
      </c>
      <c r="D32244" s="1">
        <v>45807</v>
      </c>
      <c r="E32244" s="2">
        <v>150</v>
      </c>
      <c r="F32244" t="s">
        <v>2747</v>
      </c>
      <c r="G32244" t="s">
        <v>2746</v>
      </c>
    </row>
    <row r="32245" spans="1:7" x14ac:dyDescent="0.25">
      <c r="A32245" t="s">
        <v>3689</v>
      </c>
      <c r="B32245" t="s">
        <v>3690</v>
      </c>
      <c r="C32245" t="s">
        <v>3691</v>
      </c>
      <c r="D32245" s="1">
        <v>45807</v>
      </c>
      <c r="E32245" s="2">
        <v>34.96</v>
      </c>
      <c r="F32245" t="s">
        <v>3692</v>
      </c>
      <c r="G32245" t="s">
        <v>97</v>
      </c>
    </row>
    <row r="32246" spans="1:7" x14ac:dyDescent="0.25">
      <c r="A32246" t="s">
        <v>4680</v>
      </c>
      <c r="B32246" t="s">
        <v>4681</v>
      </c>
      <c r="C32246" t="s">
        <v>4682</v>
      </c>
      <c r="D32246" s="1">
        <v>45807</v>
      </c>
      <c r="E32246" s="2">
        <v>84</v>
      </c>
      <c r="F32246" t="s">
        <v>4683</v>
      </c>
      <c r="G32246" t="s">
        <v>2977</v>
      </c>
    </row>
    <row r="32247" spans="1:7" x14ac:dyDescent="0.25">
      <c r="A32247" t="s">
        <v>5385</v>
      </c>
      <c r="B32247" t="s">
        <v>2992</v>
      </c>
      <c r="C32247" t="s">
        <v>5386</v>
      </c>
      <c r="D32247" s="1">
        <v>45807</v>
      </c>
      <c r="E32247" s="2">
        <v>100</v>
      </c>
      <c r="F32247" t="s">
        <v>5387</v>
      </c>
      <c r="G32247" t="s">
        <v>7266</v>
      </c>
    </row>
    <row r="32248" spans="1:7" x14ac:dyDescent="0.25">
      <c r="A32248" t="s">
        <v>3686</v>
      </c>
      <c r="B32248" t="s">
        <v>764</v>
      </c>
      <c r="C32248" t="s">
        <v>3687</v>
      </c>
      <c r="D32248" s="1">
        <v>45807</v>
      </c>
      <c r="E32248" s="2">
        <v>5</v>
      </c>
      <c r="F32248" t="s">
        <v>3688</v>
      </c>
      <c r="G32248" t="s">
        <v>1245</v>
      </c>
    </row>
    <row r="32249" spans="1:7" x14ac:dyDescent="0.25">
      <c r="A32249" t="s">
        <v>3686</v>
      </c>
      <c r="B32249" t="s">
        <v>764</v>
      </c>
      <c r="C32249" t="s">
        <v>3687</v>
      </c>
      <c r="D32249" s="1">
        <v>45807</v>
      </c>
      <c r="E32249" s="2">
        <v>5</v>
      </c>
      <c r="F32249" t="s">
        <v>3688</v>
      </c>
      <c r="G32249" t="s">
        <v>97</v>
      </c>
    </row>
    <row r="32250" spans="1:7" x14ac:dyDescent="0.25">
      <c r="A32250" t="s">
        <v>529</v>
      </c>
      <c r="B32250" t="s">
        <v>290</v>
      </c>
      <c r="C32250" t="s">
        <v>530</v>
      </c>
      <c r="D32250" s="1">
        <v>45807</v>
      </c>
      <c r="E32250" s="2">
        <v>25</v>
      </c>
      <c r="F32250" t="s">
        <v>531</v>
      </c>
      <c r="G32250" t="s">
        <v>3282</v>
      </c>
    </row>
    <row r="32251" spans="1:7" x14ac:dyDescent="0.25">
      <c r="A32251" t="s">
        <v>1590</v>
      </c>
      <c r="B32251" t="s">
        <v>1591</v>
      </c>
      <c r="C32251" t="s">
        <v>1592</v>
      </c>
      <c r="D32251" s="1">
        <v>45807</v>
      </c>
      <c r="E32251" s="2">
        <v>5</v>
      </c>
      <c r="F32251" t="s">
        <v>1593</v>
      </c>
      <c r="G32251" t="s">
        <v>1245</v>
      </c>
    </row>
    <row r="32252" spans="1:7" x14ac:dyDescent="0.25">
      <c r="A32252" t="s">
        <v>2153</v>
      </c>
      <c r="B32252" t="s">
        <v>614</v>
      </c>
      <c r="C32252" t="s">
        <v>1310</v>
      </c>
      <c r="D32252" s="1">
        <v>45807</v>
      </c>
      <c r="E32252" s="2">
        <v>10</v>
      </c>
      <c r="F32252" t="s">
        <v>2154</v>
      </c>
      <c r="G32252" t="s">
        <v>1245</v>
      </c>
    </row>
    <row r="32253" spans="1:7" x14ac:dyDescent="0.25">
      <c r="A32253" t="s">
        <v>2000</v>
      </c>
      <c r="B32253" t="s">
        <v>2001</v>
      </c>
      <c r="C32253" t="s">
        <v>2002</v>
      </c>
      <c r="D32253" s="1">
        <v>45807</v>
      </c>
      <c r="E32253" s="2">
        <v>100</v>
      </c>
      <c r="F32253" t="s">
        <v>2003</v>
      </c>
      <c r="G32253" t="s">
        <v>2681</v>
      </c>
    </row>
    <row r="32254" spans="1:7" x14ac:dyDescent="0.25">
      <c r="A32254" t="s">
        <v>2000</v>
      </c>
      <c r="B32254" t="s">
        <v>2001</v>
      </c>
      <c r="C32254" t="s">
        <v>2002</v>
      </c>
      <c r="D32254" s="1">
        <v>45807</v>
      </c>
      <c r="E32254" s="2">
        <v>100</v>
      </c>
      <c r="F32254" t="s">
        <v>2004</v>
      </c>
      <c r="G32254" t="s">
        <v>2681</v>
      </c>
    </row>
    <row r="32255" spans="1:7" x14ac:dyDescent="0.25">
      <c r="A32255" t="s">
        <v>2690</v>
      </c>
      <c r="B32255" t="s">
        <v>2691</v>
      </c>
      <c r="C32255" t="s">
        <v>2692</v>
      </c>
      <c r="D32255" s="1">
        <v>45807</v>
      </c>
      <c r="E32255" s="2">
        <v>50</v>
      </c>
      <c r="F32255" t="s">
        <v>2693</v>
      </c>
      <c r="G32255" t="s">
        <v>1715</v>
      </c>
    </row>
    <row r="32256" spans="1:7" x14ac:dyDescent="0.25">
      <c r="A32256" t="s">
        <v>2690</v>
      </c>
      <c r="B32256" t="s">
        <v>2691</v>
      </c>
      <c r="C32256" t="s">
        <v>2692</v>
      </c>
      <c r="D32256" s="1">
        <v>45807</v>
      </c>
      <c r="E32256" s="2">
        <v>50</v>
      </c>
      <c r="F32256" t="s">
        <v>2693</v>
      </c>
      <c r="G32256" t="s">
        <v>1725</v>
      </c>
    </row>
    <row r="32257" spans="1:7" x14ac:dyDescent="0.25">
      <c r="A32257" t="s">
        <v>636</v>
      </c>
      <c r="B32257" t="s">
        <v>637</v>
      </c>
      <c r="C32257" t="s">
        <v>638</v>
      </c>
      <c r="D32257" s="1">
        <v>45807</v>
      </c>
      <c r="E32257" s="2">
        <v>10</v>
      </c>
      <c r="F32257" t="s">
        <v>639</v>
      </c>
      <c r="G32257" t="s">
        <v>471</v>
      </c>
    </row>
    <row r="32258" spans="1:7" x14ac:dyDescent="0.25">
      <c r="A32258" t="s">
        <v>636</v>
      </c>
      <c r="B32258" t="s">
        <v>637</v>
      </c>
      <c r="C32258" t="s">
        <v>638</v>
      </c>
      <c r="D32258" s="1">
        <v>45807</v>
      </c>
      <c r="E32258" s="2">
        <v>10</v>
      </c>
      <c r="F32258" t="s">
        <v>639</v>
      </c>
      <c r="G32258" t="s">
        <v>1695</v>
      </c>
    </row>
    <row r="32259" spans="1:7" x14ac:dyDescent="0.25">
      <c r="A32259" t="s">
        <v>4525</v>
      </c>
      <c r="B32259" t="s">
        <v>4526</v>
      </c>
      <c r="C32259" t="s">
        <v>3574</v>
      </c>
      <c r="D32259" s="1">
        <v>45807</v>
      </c>
      <c r="E32259" s="2">
        <v>84</v>
      </c>
      <c r="F32259" t="s">
        <v>4527</v>
      </c>
      <c r="G32259" t="s">
        <v>2977</v>
      </c>
    </row>
    <row r="32260" spans="1:7" x14ac:dyDescent="0.25">
      <c r="A32260" t="s">
        <v>4053</v>
      </c>
      <c r="B32260" t="s">
        <v>580</v>
      </c>
      <c r="C32260" t="s">
        <v>4054</v>
      </c>
      <c r="D32260" s="1">
        <v>45807</v>
      </c>
      <c r="E32260" s="2">
        <v>15</v>
      </c>
      <c r="F32260" t="s">
        <v>4055</v>
      </c>
      <c r="G32260" t="s">
        <v>3282</v>
      </c>
    </row>
    <row r="32261" spans="1:7" x14ac:dyDescent="0.25">
      <c r="A32261" t="s">
        <v>4053</v>
      </c>
      <c r="B32261" t="s">
        <v>580</v>
      </c>
      <c r="C32261" t="s">
        <v>4054</v>
      </c>
      <c r="D32261" s="1">
        <v>45807</v>
      </c>
      <c r="E32261" s="2">
        <v>15</v>
      </c>
      <c r="F32261" t="s">
        <v>4055</v>
      </c>
      <c r="G32261" t="s">
        <v>3282</v>
      </c>
    </row>
    <row r="32262" spans="1:7" x14ac:dyDescent="0.25">
      <c r="A32262" t="s">
        <v>4053</v>
      </c>
      <c r="B32262" t="s">
        <v>580</v>
      </c>
      <c r="C32262" t="s">
        <v>4054</v>
      </c>
      <c r="D32262" s="1">
        <v>45807</v>
      </c>
      <c r="E32262" s="2">
        <v>15</v>
      </c>
      <c r="F32262" t="s">
        <v>4056</v>
      </c>
      <c r="G32262" t="s">
        <v>3282</v>
      </c>
    </row>
    <row r="32263" spans="1:7" x14ac:dyDescent="0.25">
      <c r="A32263" t="s">
        <v>2245</v>
      </c>
      <c r="B32263" t="s">
        <v>2246</v>
      </c>
      <c r="C32263" t="s">
        <v>2247</v>
      </c>
      <c r="D32263" s="1">
        <v>45807</v>
      </c>
      <c r="E32263" s="2">
        <v>10</v>
      </c>
      <c r="F32263" t="s">
        <v>2248</v>
      </c>
      <c r="G32263" t="s">
        <v>6257</v>
      </c>
    </row>
    <row r="32264" spans="1:7" x14ac:dyDescent="0.25">
      <c r="A32264" t="s">
        <v>2245</v>
      </c>
      <c r="B32264" t="s">
        <v>2246</v>
      </c>
      <c r="C32264" t="s">
        <v>2247</v>
      </c>
      <c r="D32264" s="1">
        <v>45807</v>
      </c>
      <c r="E32264" s="2">
        <v>10</v>
      </c>
      <c r="F32264" t="s">
        <v>2249</v>
      </c>
      <c r="G32264" t="s">
        <v>6257</v>
      </c>
    </row>
    <row r="32265" spans="1:7" x14ac:dyDescent="0.25">
      <c r="A32265" t="s">
        <v>2272</v>
      </c>
      <c r="B32265" t="s">
        <v>2273</v>
      </c>
      <c r="C32265" t="s">
        <v>2274</v>
      </c>
      <c r="D32265" s="1">
        <v>45807</v>
      </c>
      <c r="E32265" s="2">
        <v>350</v>
      </c>
      <c r="F32265" t="s">
        <v>2275</v>
      </c>
      <c r="G32265" t="s">
        <v>2663</v>
      </c>
    </row>
    <row r="32266" spans="1:7" x14ac:dyDescent="0.25">
      <c r="A32266" t="s">
        <v>2272</v>
      </c>
      <c r="B32266" t="s">
        <v>2273</v>
      </c>
      <c r="C32266" t="s">
        <v>2274</v>
      </c>
      <c r="D32266" s="1">
        <v>45807</v>
      </c>
      <c r="E32266" s="2">
        <v>350</v>
      </c>
      <c r="F32266" t="s">
        <v>2276</v>
      </c>
      <c r="G32266" t="s">
        <v>2663</v>
      </c>
    </row>
    <row r="32267" spans="1:7" x14ac:dyDescent="0.25">
      <c r="A32267" t="s">
        <v>2272</v>
      </c>
      <c r="B32267" t="s">
        <v>2273</v>
      </c>
      <c r="C32267" t="s">
        <v>2274</v>
      </c>
      <c r="D32267" s="1">
        <v>45807</v>
      </c>
      <c r="E32267" s="2">
        <v>41.67</v>
      </c>
      <c r="F32267" t="s">
        <v>2275</v>
      </c>
      <c r="G32267" t="s">
        <v>3650</v>
      </c>
    </row>
    <row r="32268" spans="1:7" x14ac:dyDescent="0.25">
      <c r="A32268" t="s">
        <v>2272</v>
      </c>
      <c r="B32268" t="s">
        <v>2273</v>
      </c>
      <c r="C32268" t="s">
        <v>2274</v>
      </c>
      <c r="D32268" s="1">
        <v>45807</v>
      </c>
      <c r="E32268" s="2">
        <v>41.67</v>
      </c>
      <c r="F32268" t="s">
        <v>2276</v>
      </c>
      <c r="G32268" t="s">
        <v>3650</v>
      </c>
    </row>
    <row r="32269" spans="1:7" x14ac:dyDescent="0.25">
      <c r="A32269" t="s">
        <v>2272</v>
      </c>
      <c r="B32269" t="s">
        <v>2273</v>
      </c>
      <c r="C32269" t="s">
        <v>2274</v>
      </c>
      <c r="D32269" s="1">
        <v>45807</v>
      </c>
      <c r="E32269" s="2">
        <v>83.33</v>
      </c>
      <c r="F32269" t="s">
        <v>2275</v>
      </c>
      <c r="G32269" t="s">
        <v>2977</v>
      </c>
    </row>
    <row r="32270" spans="1:7" x14ac:dyDescent="0.25">
      <c r="A32270" t="s">
        <v>2272</v>
      </c>
      <c r="B32270" t="s">
        <v>2273</v>
      </c>
      <c r="C32270" t="s">
        <v>2274</v>
      </c>
      <c r="D32270" s="1">
        <v>45807</v>
      </c>
      <c r="E32270" s="2">
        <v>83.33</v>
      </c>
      <c r="F32270" t="s">
        <v>2276</v>
      </c>
      <c r="G32270" t="s">
        <v>2977</v>
      </c>
    </row>
    <row r="32271" spans="1:7" x14ac:dyDescent="0.25">
      <c r="A32271" t="s">
        <v>3800</v>
      </c>
      <c r="B32271" t="s">
        <v>1430</v>
      </c>
      <c r="C32271" t="s">
        <v>3801</v>
      </c>
      <c r="D32271" s="1">
        <v>45807</v>
      </c>
      <c r="E32271" s="2">
        <v>10</v>
      </c>
      <c r="F32271" t="s">
        <v>3802</v>
      </c>
      <c r="G32271" t="s">
        <v>2700</v>
      </c>
    </row>
    <row r="32272" spans="1:7" x14ac:dyDescent="0.25">
      <c r="A32272" t="s">
        <v>3800</v>
      </c>
      <c r="B32272" t="s">
        <v>1430</v>
      </c>
      <c r="C32272" t="s">
        <v>3801</v>
      </c>
      <c r="D32272" s="1">
        <v>45807</v>
      </c>
      <c r="E32272" s="2">
        <v>10</v>
      </c>
      <c r="F32272" t="s">
        <v>3802</v>
      </c>
      <c r="G32272" t="s">
        <v>1245</v>
      </c>
    </row>
    <row r="32273" spans="1:7" x14ac:dyDescent="0.25">
      <c r="A32273" t="s">
        <v>4621</v>
      </c>
      <c r="B32273" t="s">
        <v>4622</v>
      </c>
      <c r="C32273" t="s">
        <v>4623</v>
      </c>
      <c r="D32273" s="1">
        <v>45807</v>
      </c>
      <c r="E32273" s="2">
        <v>250</v>
      </c>
      <c r="F32273" t="s">
        <v>4624</v>
      </c>
      <c r="G32273" t="s">
        <v>6332</v>
      </c>
    </row>
    <row r="32274" spans="1:7" x14ac:dyDescent="0.25">
      <c r="A32274" t="s">
        <v>1541</v>
      </c>
      <c r="B32274" t="s">
        <v>1542</v>
      </c>
      <c r="C32274" t="s">
        <v>1543</v>
      </c>
      <c r="D32274" s="1">
        <v>45807</v>
      </c>
      <c r="E32274" s="2">
        <v>20</v>
      </c>
      <c r="F32274" t="s">
        <v>1544</v>
      </c>
      <c r="G32274" t="s">
        <v>114</v>
      </c>
    </row>
    <row r="32275" spans="1:7" x14ac:dyDescent="0.25">
      <c r="A32275" t="s">
        <v>1541</v>
      </c>
      <c r="B32275" t="s">
        <v>1542</v>
      </c>
      <c r="C32275" t="s">
        <v>1543</v>
      </c>
      <c r="D32275" s="1">
        <v>45807</v>
      </c>
      <c r="E32275" s="2">
        <v>20</v>
      </c>
      <c r="F32275" t="s">
        <v>1545</v>
      </c>
      <c r="G32275" t="s">
        <v>114</v>
      </c>
    </row>
    <row r="32276" spans="1:7" x14ac:dyDescent="0.25">
      <c r="A32276" t="s">
        <v>3247</v>
      </c>
      <c r="B32276" t="s">
        <v>3248</v>
      </c>
      <c r="C32276" t="s">
        <v>3249</v>
      </c>
      <c r="D32276" s="1">
        <v>45807</v>
      </c>
      <c r="E32276" s="2">
        <v>25</v>
      </c>
      <c r="F32276" t="s">
        <v>3250</v>
      </c>
      <c r="G32276" t="s">
        <v>2977</v>
      </c>
    </row>
    <row r="32277" spans="1:7" x14ac:dyDescent="0.25">
      <c r="A32277" t="s">
        <v>155</v>
      </c>
      <c r="B32277" t="s">
        <v>156</v>
      </c>
      <c r="C32277" t="s">
        <v>157</v>
      </c>
      <c r="D32277" s="1">
        <v>45807</v>
      </c>
      <c r="E32277" s="2">
        <v>20</v>
      </c>
      <c r="F32277" t="s">
        <v>158</v>
      </c>
      <c r="G32277" t="s">
        <v>5789</v>
      </c>
    </row>
    <row r="32278" spans="1:7" x14ac:dyDescent="0.25">
      <c r="A32278" t="s">
        <v>155</v>
      </c>
      <c r="B32278" t="s">
        <v>156</v>
      </c>
      <c r="C32278" t="s">
        <v>157</v>
      </c>
      <c r="D32278" s="1">
        <v>45807</v>
      </c>
      <c r="E32278" s="2">
        <v>20</v>
      </c>
      <c r="F32278" t="s">
        <v>158</v>
      </c>
      <c r="G32278" t="s">
        <v>5789</v>
      </c>
    </row>
    <row r="32279" spans="1:7" x14ac:dyDescent="0.25">
      <c r="A32279" t="s">
        <v>2758</v>
      </c>
      <c r="B32279" t="s">
        <v>2759</v>
      </c>
      <c r="C32279" t="s">
        <v>2760</v>
      </c>
      <c r="D32279" s="1">
        <v>45807</v>
      </c>
      <c r="E32279" s="2">
        <v>15</v>
      </c>
      <c r="F32279" t="s">
        <v>2761</v>
      </c>
      <c r="G32279" t="s">
        <v>3282</v>
      </c>
    </row>
    <row r="32280" spans="1:7" x14ac:dyDescent="0.25">
      <c r="A32280" t="s">
        <v>709</v>
      </c>
      <c r="B32280" t="s">
        <v>710</v>
      </c>
      <c r="C32280" t="s">
        <v>705</v>
      </c>
      <c r="D32280" s="1">
        <v>45807</v>
      </c>
      <c r="E32280" s="2">
        <v>84</v>
      </c>
      <c r="F32280" t="s">
        <v>711</v>
      </c>
      <c r="G32280" t="s">
        <v>3225</v>
      </c>
    </row>
    <row r="32281" spans="1:7" x14ac:dyDescent="0.25">
      <c r="A32281" t="s">
        <v>709</v>
      </c>
      <c r="B32281" t="s">
        <v>710</v>
      </c>
      <c r="C32281" t="s">
        <v>705</v>
      </c>
      <c r="D32281" s="1">
        <v>45807</v>
      </c>
      <c r="E32281" s="2">
        <v>84</v>
      </c>
      <c r="F32281" t="s">
        <v>712</v>
      </c>
      <c r="G32281" t="s">
        <v>3225</v>
      </c>
    </row>
    <row r="32282" spans="1:7" x14ac:dyDescent="0.25">
      <c r="A32282" t="s">
        <v>709</v>
      </c>
      <c r="B32282" t="s">
        <v>710</v>
      </c>
      <c r="C32282" t="s">
        <v>705</v>
      </c>
      <c r="D32282" s="1">
        <v>45807</v>
      </c>
      <c r="E32282" s="2">
        <v>84</v>
      </c>
      <c r="F32282" t="s">
        <v>712</v>
      </c>
      <c r="G32282" t="s">
        <v>3225</v>
      </c>
    </row>
    <row r="32283" spans="1:7" x14ac:dyDescent="0.25">
      <c r="A32283" t="s">
        <v>178</v>
      </c>
      <c r="B32283" t="s">
        <v>179</v>
      </c>
      <c r="C32283" t="s">
        <v>180</v>
      </c>
      <c r="D32283" s="1">
        <v>45807</v>
      </c>
      <c r="E32283" s="2">
        <v>5</v>
      </c>
      <c r="F32283" t="s">
        <v>181</v>
      </c>
      <c r="G32283" t="s">
        <v>182</v>
      </c>
    </row>
    <row r="32284" spans="1:7" x14ac:dyDescent="0.25">
      <c r="A32284" t="s">
        <v>1426</v>
      </c>
      <c r="B32284" t="s">
        <v>1427</v>
      </c>
      <c r="C32284" t="s">
        <v>826</v>
      </c>
      <c r="D32284" s="1">
        <v>45807</v>
      </c>
      <c r="E32284" s="2">
        <v>84</v>
      </c>
      <c r="F32284" t="s">
        <v>1428</v>
      </c>
      <c r="G32284" t="s">
        <v>2977</v>
      </c>
    </row>
    <row r="32285" spans="1:7" x14ac:dyDescent="0.25">
      <c r="A32285" t="s">
        <v>4665</v>
      </c>
      <c r="B32285" t="s">
        <v>4666</v>
      </c>
      <c r="C32285" t="s">
        <v>4667</v>
      </c>
      <c r="D32285" s="1">
        <v>45807</v>
      </c>
      <c r="E32285" s="2">
        <v>50</v>
      </c>
      <c r="F32285" t="s">
        <v>4668</v>
      </c>
      <c r="G32285" t="s">
        <v>1245</v>
      </c>
    </row>
    <row r="32286" spans="1:7" x14ac:dyDescent="0.25">
      <c r="A32286" t="s">
        <v>4665</v>
      </c>
      <c r="B32286" t="s">
        <v>4666</v>
      </c>
      <c r="C32286" t="s">
        <v>4667</v>
      </c>
      <c r="D32286" s="1">
        <v>45807</v>
      </c>
      <c r="E32286" s="2">
        <v>50</v>
      </c>
      <c r="F32286" t="s">
        <v>4669</v>
      </c>
      <c r="G32286" t="s">
        <v>1245</v>
      </c>
    </row>
    <row r="32287" spans="1:7" x14ac:dyDescent="0.25">
      <c r="A32287" t="s">
        <v>4665</v>
      </c>
      <c r="B32287" t="s">
        <v>4666</v>
      </c>
      <c r="C32287" t="s">
        <v>4667</v>
      </c>
      <c r="D32287" s="1">
        <v>45807</v>
      </c>
      <c r="E32287" s="2">
        <v>50</v>
      </c>
      <c r="F32287" t="s">
        <v>4670</v>
      </c>
      <c r="G32287" t="s">
        <v>1245</v>
      </c>
    </row>
    <row r="32288" spans="1:7" x14ac:dyDescent="0.25">
      <c r="A32288" t="s">
        <v>4665</v>
      </c>
      <c r="B32288" t="s">
        <v>4666</v>
      </c>
      <c r="C32288" t="s">
        <v>4667</v>
      </c>
      <c r="D32288" s="1">
        <v>45807</v>
      </c>
      <c r="E32288" s="2">
        <v>50</v>
      </c>
      <c r="F32288" t="s">
        <v>4668</v>
      </c>
      <c r="G32288" t="s">
        <v>276</v>
      </c>
    </row>
    <row r="32289" spans="1:7" x14ac:dyDescent="0.25">
      <c r="A32289" t="s">
        <v>4665</v>
      </c>
      <c r="B32289" t="s">
        <v>4666</v>
      </c>
      <c r="C32289" t="s">
        <v>4667</v>
      </c>
      <c r="D32289" s="1">
        <v>45807</v>
      </c>
      <c r="E32289" s="2">
        <v>50</v>
      </c>
      <c r="F32289" t="s">
        <v>4669</v>
      </c>
      <c r="G32289" t="s">
        <v>276</v>
      </c>
    </row>
    <row r="32290" spans="1:7" x14ac:dyDescent="0.25">
      <c r="A32290" t="s">
        <v>4665</v>
      </c>
      <c r="B32290" t="s">
        <v>4666</v>
      </c>
      <c r="C32290" t="s">
        <v>4667</v>
      </c>
      <c r="D32290" s="1">
        <v>45807</v>
      </c>
      <c r="E32290" s="2">
        <v>50</v>
      </c>
      <c r="F32290" t="s">
        <v>4670</v>
      </c>
      <c r="G32290" t="s">
        <v>276</v>
      </c>
    </row>
    <row r="32291" spans="1:7" x14ac:dyDescent="0.25">
      <c r="A32291" t="s">
        <v>169</v>
      </c>
      <c r="B32291" t="s">
        <v>170</v>
      </c>
      <c r="C32291" t="s">
        <v>171</v>
      </c>
      <c r="D32291" s="1">
        <v>45807</v>
      </c>
      <c r="E32291" s="2">
        <v>10</v>
      </c>
      <c r="F32291" t="s">
        <v>172</v>
      </c>
      <c r="G32291" t="s">
        <v>1245</v>
      </c>
    </row>
    <row r="32292" spans="1:7" x14ac:dyDescent="0.25">
      <c r="A32292" t="s">
        <v>169</v>
      </c>
      <c r="B32292" t="s">
        <v>170</v>
      </c>
      <c r="C32292" t="s">
        <v>171</v>
      </c>
      <c r="D32292" s="1">
        <v>45807</v>
      </c>
      <c r="E32292" s="2">
        <v>10</v>
      </c>
      <c r="F32292" t="s">
        <v>173</v>
      </c>
      <c r="G32292" t="s">
        <v>1245</v>
      </c>
    </row>
    <row r="32293" spans="1:7" x14ac:dyDescent="0.25">
      <c r="A32293" t="s">
        <v>1464</v>
      </c>
      <c r="B32293" t="s">
        <v>1465</v>
      </c>
      <c r="C32293" t="s">
        <v>627</v>
      </c>
      <c r="D32293" s="1">
        <v>45807</v>
      </c>
      <c r="E32293" s="2">
        <v>20</v>
      </c>
      <c r="F32293" t="s">
        <v>1466</v>
      </c>
      <c r="G32293" t="s">
        <v>478</v>
      </c>
    </row>
    <row r="32294" spans="1:7" x14ac:dyDescent="0.25">
      <c r="A32294" t="s">
        <v>1464</v>
      </c>
      <c r="B32294" t="s">
        <v>1465</v>
      </c>
      <c r="C32294" t="s">
        <v>627</v>
      </c>
      <c r="D32294" s="1">
        <v>45807</v>
      </c>
      <c r="E32294" s="2">
        <v>20</v>
      </c>
      <c r="F32294" t="s">
        <v>1466</v>
      </c>
      <c r="G32294" t="s">
        <v>478</v>
      </c>
    </row>
    <row r="32295" spans="1:7" x14ac:dyDescent="0.25">
      <c r="A32295" t="s">
        <v>493</v>
      </c>
      <c r="B32295" t="s">
        <v>494</v>
      </c>
      <c r="C32295" t="s">
        <v>495</v>
      </c>
      <c r="D32295" s="1">
        <v>45807</v>
      </c>
      <c r="E32295" s="2">
        <v>15</v>
      </c>
      <c r="F32295" t="s">
        <v>496</v>
      </c>
      <c r="G32295" t="s">
        <v>310</v>
      </c>
    </row>
    <row r="32296" spans="1:7" x14ac:dyDescent="0.25">
      <c r="A32296" t="s">
        <v>493</v>
      </c>
      <c r="B32296" t="s">
        <v>494</v>
      </c>
      <c r="C32296" t="s">
        <v>495</v>
      </c>
      <c r="D32296" s="1">
        <v>45807</v>
      </c>
      <c r="E32296" s="2">
        <v>15</v>
      </c>
      <c r="F32296" t="s">
        <v>497</v>
      </c>
      <c r="G32296" t="s">
        <v>310</v>
      </c>
    </row>
    <row r="32297" spans="1:7" x14ac:dyDescent="0.25">
      <c r="A32297" t="s">
        <v>493</v>
      </c>
      <c r="B32297" t="s">
        <v>494</v>
      </c>
      <c r="C32297" t="s">
        <v>495</v>
      </c>
      <c r="D32297" s="1">
        <v>45807</v>
      </c>
      <c r="E32297" s="2">
        <v>25</v>
      </c>
      <c r="F32297" t="s">
        <v>496</v>
      </c>
      <c r="G32297" t="s">
        <v>2456</v>
      </c>
    </row>
    <row r="32298" spans="1:7" x14ac:dyDescent="0.25">
      <c r="A32298" t="s">
        <v>493</v>
      </c>
      <c r="B32298" t="s">
        <v>494</v>
      </c>
      <c r="C32298" t="s">
        <v>495</v>
      </c>
      <c r="D32298" s="1">
        <v>45807</v>
      </c>
      <c r="E32298" s="2">
        <v>25</v>
      </c>
      <c r="F32298" t="s">
        <v>497</v>
      </c>
      <c r="G32298" t="s">
        <v>2456</v>
      </c>
    </row>
    <row r="32299" spans="1:7" x14ac:dyDescent="0.25">
      <c r="A32299" t="s">
        <v>164</v>
      </c>
      <c r="B32299" t="s">
        <v>165</v>
      </c>
      <c r="C32299" t="s">
        <v>166</v>
      </c>
      <c r="D32299" s="1">
        <v>45807</v>
      </c>
      <c r="E32299" s="2">
        <v>25</v>
      </c>
      <c r="F32299" t="s">
        <v>167</v>
      </c>
      <c r="G32299" t="s">
        <v>1695</v>
      </c>
    </row>
    <row r="32300" spans="1:7" x14ac:dyDescent="0.25">
      <c r="A32300" t="s">
        <v>164</v>
      </c>
      <c r="B32300" t="s">
        <v>165</v>
      </c>
      <c r="C32300" t="s">
        <v>166</v>
      </c>
      <c r="D32300" s="1">
        <v>45807</v>
      </c>
      <c r="E32300" s="2">
        <v>25</v>
      </c>
      <c r="F32300" t="s">
        <v>168</v>
      </c>
      <c r="G32300" t="s">
        <v>1695</v>
      </c>
    </row>
    <row r="32301" spans="1:7" x14ac:dyDescent="0.25">
      <c r="A32301" t="s">
        <v>164</v>
      </c>
      <c r="B32301" t="s">
        <v>165</v>
      </c>
      <c r="C32301" t="s">
        <v>166</v>
      </c>
      <c r="D32301" s="1">
        <v>45807</v>
      </c>
      <c r="E32301" s="2">
        <v>20</v>
      </c>
      <c r="F32301" t="s">
        <v>167</v>
      </c>
      <c r="G32301" t="s">
        <v>3613</v>
      </c>
    </row>
    <row r="32302" spans="1:7" x14ac:dyDescent="0.25">
      <c r="A32302" t="s">
        <v>164</v>
      </c>
      <c r="B32302" t="s">
        <v>165</v>
      </c>
      <c r="C32302" t="s">
        <v>166</v>
      </c>
      <c r="D32302" s="1">
        <v>45807</v>
      </c>
      <c r="E32302" s="2">
        <v>20</v>
      </c>
      <c r="F32302" t="s">
        <v>168</v>
      </c>
      <c r="G32302" t="s">
        <v>3613</v>
      </c>
    </row>
    <row r="32303" spans="1:7" x14ac:dyDescent="0.25">
      <c r="A32303" t="s">
        <v>164</v>
      </c>
      <c r="B32303" t="s">
        <v>165</v>
      </c>
      <c r="C32303" t="s">
        <v>166</v>
      </c>
      <c r="D32303" s="1">
        <v>45807</v>
      </c>
      <c r="E32303" s="2">
        <v>20</v>
      </c>
      <c r="F32303" t="s">
        <v>167</v>
      </c>
      <c r="G32303" t="s">
        <v>97</v>
      </c>
    </row>
    <row r="32304" spans="1:7" x14ac:dyDescent="0.25">
      <c r="A32304" t="s">
        <v>164</v>
      </c>
      <c r="B32304" t="s">
        <v>165</v>
      </c>
      <c r="C32304" t="s">
        <v>166</v>
      </c>
      <c r="D32304" s="1">
        <v>45807</v>
      </c>
      <c r="E32304" s="2">
        <v>20</v>
      </c>
      <c r="F32304" t="s">
        <v>168</v>
      </c>
      <c r="G32304" t="s">
        <v>97</v>
      </c>
    </row>
    <row r="32305" spans="1:7" x14ac:dyDescent="0.25">
      <c r="A32305" t="s">
        <v>129</v>
      </c>
      <c r="B32305" t="s">
        <v>130</v>
      </c>
      <c r="C32305" t="s">
        <v>131</v>
      </c>
      <c r="D32305" s="1">
        <v>45807</v>
      </c>
      <c r="E32305" s="2">
        <v>10</v>
      </c>
      <c r="F32305" t="s">
        <v>132</v>
      </c>
      <c r="G32305" t="s">
        <v>9</v>
      </c>
    </row>
    <row r="32306" spans="1:7" x14ac:dyDescent="0.25">
      <c r="A32306" t="s">
        <v>2753</v>
      </c>
      <c r="B32306" t="s">
        <v>740</v>
      </c>
      <c r="C32306" t="s">
        <v>2754</v>
      </c>
      <c r="D32306" s="1">
        <v>45807</v>
      </c>
      <c r="E32306" s="2">
        <v>5</v>
      </c>
      <c r="F32306" t="s">
        <v>2755</v>
      </c>
      <c r="G32306" t="s">
        <v>1440</v>
      </c>
    </row>
    <row r="32307" spans="1:7" x14ac:dyDescent="0.25">
      <c r="A32307" t="s">
        <v>2753</v>
      </c>
      <c r="B32307" t="s">
        <v>740</v>
      </c>
      <c r="C32307" t="s">
        <v>2754</v>
      </c>
      <c r="D32307" s="1">
        <v>45807</v>
      </c>
      <c r="E32307" s="2">
        <v>5</v>
      </c>
      <c r="F32307" t="s">
        <v>2756</v>
      </c>
      <c r="G32307" t="s">
        <v>1440</v>
      </c>
    </row>
    <row r="32308" spans="1:7" x14ac:dyDescent="0.25">
      <c r="A32308" t="s">
        <v>2753</v>
      </c>
      <c r="B32308" t="s">
        <v>740</v>
      </c>
      <c r="C32308" t="s">
        <v>2754</v>
      </c>
      <c r="D32308" s="1">
        <v>45807</v>
      </c>
      <c r="E32308" s="2">
        <v>5</v>
      </c>
      <c r="F32308" t="s">
        <v>2757</v>
      </c>
      <c r="G32308" t="s">
        <v>1440</v>
      </c>
    </row>
    <row r="32309" spans="1:7" x14ac:dyDescent="0.25">
      <c r="A32309" t="s">
        <v>5203</v>
      </c>
      <c r="B32309" t="s">
        <v>15</v>
      </c>
      <c r="C32309" t="s">
        <v>5204</v>
      </c>
      <c r="D32309" s="1">
        <v>45807</v>
      </c>
      <c r="E32309" s="2">
        <v>25</v>
      </c>
      <c r="F32309" t="s">
        <v>5205</v>
      </c>
      <c r="G32309" t="s">
        <v>5789</v>
      </c>
    </row>
    <row r="32310" spans="1:7" x14ac:dyDescent="0.25">
      <c r="A32310" t="s">
        <v>3698</v>
      </c>
      <c r="B32310" t="s">
        <v>3699</v>
      </c>
      <c r="C32310" t="s">
        <v>3700</v>
      </c>
      <c r="D32310" s="1">
        <v>45807</v>
      </c>
      <c r="E32310" s="2">
        <v>150</v>
      </c>
      <c r="F32310" t="s">
        <v>3701</v>
      </c>
      <c r="G32310" t="s">
        <v>2977</v>
      </c>
    </row>
    <row r="32311" spans="1:7" x14ac:dyDescent="0.25">
      <c r="A32311" t="s">
        <v>138</v>
      </c>
      <c r="B32311" t="s">
        <v>139</v>
      </c>
      <c r="C32311" t="s">
        <v>140</v>
      </c>
      <c r="D32311" s="1">
        <v>45807</v>
      </c>
      <c r="E32311" s="2">
        <v>40</v>
      </c>
      <c r="F32311" t="s">
        <v>141</v>
      </c>
      <c r="G32311" t="s">
        <v>1695</v>
      </c>
    </row>
    <row r="32312" spans="1:7" x14ac:dyDescent="0.25">
      <c r="A32312" t="s">
        <v>1492</v>
      </c>
      <c r="B32312" t="s">
        <v>1493</v>
      </c>
      <c r="C32312" t="s">
        <v>1494</v>
      </c>
      <c r="D32312" s="1">
        <v>45807</v>
      </c>
      <c r="E32312" s="2">
        <v>100</v>
      </c>
      <c r="F32312" t="s">
        <v>1495</v>
      </c>
      <c r="G32312" t="s">
        <v>67</v>
      </c>
    </row>
    <row r="32313" spans="1:7" x14ac:dyDescent="0.25">
      <c r="A32313" t="s">
        <v>1095</v>
      </c>
      <c r="B32313" t="s">
        <v>1096</v>
      </c>
      <c r="C32313" t="s">
        <v>1097</v>
      </c>
      <c r="D32313" s="1">
        <v>45807</v>
      </c>
      <c r="E32313" s="2">
        <v>15</v>
      </c>
      <c r="F32313" t="s">
        <v>1098</v>
      </c>
      <c r="G32313" t="s">
        <v>114</v>
      </c>
    </row>
    <row r="32314" spans="1:7" x14ac:dyDescent="0.25">
      <c r="A32314" t="s">
        <v>1095</v>
      </c>
      <c r="B32314" t="s">
        <v>1096</v>
      </c>
      <c r="C32314" t="s">
        <v>1097</v>
      </c>
      <c r="D32314" s="1">
        <v>45807</v>
      </c>
      <c r="E32314" s="2">
        <v>15</v>
      </c>
      <c r="F32314" t="s">
        <v>1099</v>
      </c>
      <c r="G32314" t="s">
        <v>114</v>
      </c>
    </row>
    <row r="32315" spans="1:7" x14ac:dyDescent="0.25">
      <c r="A32315" t="s">
        <v>1095</v>
      </c>
      <c r="B32315" t="s">
        <v>1096</v>
      </c>
      <c r="C32315" t="s">
        <v>1097</v>
      </c>
      <c r="D32315" s="1">
        <v>45807</v>
      </c>
      <c r="E32315" s="2">
        <v>15</v>
      </c>
      <c r="F32315" t="s">
        <v>1099</v>
      </c>
      <c r="G32315" t="s">
        <v>114</v>
      </c>
    </row>
    <row r="32316" spans="1:7" x14ac:dyDescent="0.25">
      <c r="A32316" t="s">
        <v>1095</v>
      </c>
      <c r="B32316" t="s">
        <v>1096</v>
      </c>
      <c r="C32316" t="s">
        <v>1097</v>
      </c>
      <c r="D32316" s="1">
        <v>45807</v>
      </c>
      <c r="E32316" s="2">
        <v>15</v>
      </c>
      <c r="F32316" t="s">
        <v>1099</v>
      </c>
      <c r="G32316" t="s">
        <v>114</v>
      </c>
    </row>
    <row r="32317" spans="1:7" x14ac:dyDescent="0.25">
      <c r="A32317" t="s">
        <v>1095</v>
      </c>
      <c r="B32317" t="s">
        <v>1096</v>
      </c>
      <c r="C32317" t="s">
        <v>1097</v>
      </c>
      <c r="D32317" s="1">
        <v>45807</v>
      </c>
      <c r="E32317" s="2">
        <v>10</v>
      </c>
      <c r="F32317" t="s">
        <v>1098</v>
      </c>
      <c r="G32317" t="s">
        <v>257</v>
      </c>
    </row>
    <row r="32318" spans="1:7" x14ac:dyDescent="0.25">
      <c r="A32318" t="s">
        <v>1095</v>
      </c>
      <c r="B32318" t="s">
        <v>1096</v>
      </c>
      <c r="C32318" t="s">
        <v>1097</v>
      </c>
      <c r="D32318" s="1">
        <v>45807</v>
      </c>
      <c r="E32318" s="2">
        <v>10</v>
      </c>
      <c r="F32318" t="s">
        <v>1099</v>
      </c>
      <c r="G32318" t="s">
        <v>257</v>
      </c>
    </row>
    <row r="32319" spans="1:7" x14ac:dyDescent="0.25">
      <c r="A32319" t="s">
        <v>1095</v>
      </c>
      <c r="B32319" t="s">
        <v>1096</v>
      </c>
      <c r="C32319" t="s">
        <v>1097</v>
      </c>
      <c r="D32319" s="1">
        <v>45807</v>
      </c>
      <c r="E32319" s="2">
        <v>10</v>
      </c>
      <c r="F32319" t="s">
        <v>1099</v>
      </c>
      <c r="G32319" t="s">
        <v>257</v>
      </c>
    </row>
    <row r="32320" spans="1:7" x14ac:dyDescent="0.25">
      <c r="A32320" t="s">
        <v>1095</v>
      </c>
      <c r="B32320" t="s">
        <v>1096</v>
      </c>
      <c r="C32320" t="s">
        <v>1097</v>
      </c>
      <c r="D32320" s="1">
        <v>45807</v>
      </c>
      <c r="E32320" s="2">
        <v>10</v>
      </c>
      <c r="F32320" t="s">
        <v>1099</v>
      </c>
      <c r="G32320" t="s">
        <v>257</v>
      </c>
    </row>
    <row r="32321" spans="1:7" x14ac:dyDescent="0.25">
      <c r="A32321" t="s">
        <v>1095</v>
      </c>
      <c r="B32321" t="s">
        <v>1096</v>
      </c>
      <c r="C32321" t="s">
        <v>1097</v>
      </c>
      <c r="D32321" s="1">
        <v>45807</v>
      </c>
      <c r="E32321" s="2">
        <v>10</v>
      </c>
      <c r="F32321" t="s">
        <v>1098</v>
      </c>
      <c r="G32321" t="s">
        <v>828</v>
      </c>
    </row>
    <row r="32322" spans="1:7" x14ac:dyDescent="0.25">
      <c r="A32322" t="s">
        <v>1095</v>
      </c>
      <c r="B32322" t="s">
        <v>1096</v>
      </c>
      <c r="C32322" t="s">
        <v>1097</v>
      </c>
      <c r="D32322" s="1">
        <v>45807</v>
      </c>
      <c r="E32322" s="2">
        <v>10</v>
      </c>
      <c r="F32322" t="s">
        <v>1099</v>
      </c>
      <c r="G32322" t="s">
        <v>828</v>
      </c>
    </row>
    <row r="32323" spans="1:7" x14ac:dyDescent="0.25">
      <c r="A32323" t="s">
        <v>1095</v>
      </c>
      <c r="B32323" t="s">
        <v>1096</v>
      </c>
      <c r="C32323" t="s">
        <v>1097</v>
      </c>
      <c r="D32323" s="1">
        <v>45807</v>
      </c>
      <c r="E32323" s="2">
        <v>10</v>
      </c>
      <c r="F32323" t="s">
        <v>1099</v>
      </c>
      <c r="G32323" t="s">
        <v>828</v>
      </c>
    </row>
    <row r="32324" spans="1:7" x14ac:dyDescent="0.25">
      <c r="A32324" t="s">
        <v>1095</v>
      </c>
      <c r="B32324" t="s">
        <v>1096</v>
      </c>
      <c r="C32324" t="s">
        <v>1097</v>
      </c>
      <c r="D32324" s="1">
        <v>45807</v>
      </c>
      <c r="E32324" s="2">
        <v>10</v>
      </c>
      <c r="F32324" t="s">
        <v>1099</v>
      </c>
      <c r="G32324" t="s">
        <v>828</v>
      </c>
    </row>
    <row r="32325" spans="1:7" x14ac:dyDescent="0.25">
      <c r="A32325" t="s">
        <v>1322</v>
      </c>
      <c r="B32325" t="s">
        <v>1323</v>
      </c>
      <c r="C32325" t="s">
        <v>1324</v>
      </c>
      <c r="D32325" s="1">
        <v>45807</v>
      </c>
      <c r="E32325" s="2">
        <v>100</v>
      </c>
      <c r="F32325" t="s">
        <v>1325</v>
      </c>
      <c r="G32325" t="s">
        <v>1326</v>
      </c>
    </row>
    <row r="32326" spans="1:7" x14ac:dyDescent="0.25">
      <c r="A32326" t="s">
        <v>1322</v>
      </c>
      <c r="B32326" t="s">
        <v>1323</v>
      </c>
      <c r="C32326" t="s">
        <v>1324</v>
      </c>
      <c r="D32326" s="1">
        <v>45807</v>
      </c>
      <c r="E32326" s="2">
        <v>100</v>
      </c>
      <c r="F32326" t="s">
        <v>1325</v>
      </c>
      <c r="G32326" t="s">
        <v>1326</v>
      </c>
    </row>
    <row r="32327" spans="1:7" x14ac:dyDescent="0.25">
      <c r="A32327" t="s">
        <v>1322</v>
      </c>
      <c r="B32327" t="s">
        <v>1323</v>
      </c>
      <c r="C32327" t="s">
        <v>1324</v>
      </c>
      <c r="D32327" s="1">
        <v>45807</v>
      </c>
      <c r="E32327" s="2">
        <v>100</v>
      </c>
      <c r="F32327" t="s">
        <v>1327</v>
      </c>
      <c r="G32327" t="s">
        <v>1326</v>
      </c>
    </row>
    <row r="32328" spans="1:7" x14ac:dyDescent="0.25">
      <c r="A32328" t="s">
        <v>1580</v>
      </c>
      <c r="B32328" t="s">
        <v>1581</v>
      </c>
      <c r="C32328" t="s">
        <v>1582</v>
      </c>
      <c r="D32328" s="1">
        <v>45807</v>
      </c>
      <c r="E32328" s="2">
        <v>20</v>
      </c>
      <c r="F32328" t="s">
        <v>1583</v>
      </c>
      <c r="G32328" t="s">
        <v>9</v>
      </c>
    </row>
    <row r="32329" spans="1:7" x14ac:dyDescent="0.25">
      <c r="A32329" t="s">
        <v>5031</v>
      </c>
      <c r="B32329" t="s">
        <v>5032</v>
      </c>
      <c r="C32329" t="s">
        <v>5033</v>
      </c>
      <c r="D32329" s="1">
        <v>45807</v>
      </c>
      <c r="E32329" s="2">
        <v>100</v>
      </c>
      <c r="F32329" t="s">
        <v>5034</v>
      </c>
      <c r="G32329" t="s">
        <v>2977</v>
      </c>
    </row>
    <row r="32330" spans="1:7" x14ac:dyDescent="0.25">
      <c r="A32330" t="s">
        <v>125</v>
      </c>
      <c r="B32330" t="s">
        <v>126</v>
      </c>
      <c r="C32330" t="s">
        <v>127</v>
      </c>
      <c r="D32330" s="1">
        <v>45807</v>
      </c>
      <c r="E32330" s="2">
        <v>5</v>
      </c>
      <c r="F32330" t="s">
        <v>128</v>
      </c>
      <c r="G32330" t="s">
        <v>310</v>
      </c>
    </row>
    <row r="32331" spans="1:7" x14ac:dyDescent="0.25">
      <c r="A32331" t="s">
        <v>3100</v>
      </c>
      <c r="B32331" t="s">
        <v>3101</v>
      </c>
      <c r="C32331" t="s">
        <v>3102</v>
      </c>
      <c r="D32331" s="1">
        <v>45807</v>
      </c>
      <c r="E32331" s="2">
        <v>100</v>
      </c>
      <c r="F32331" t="s">
        <v>3103</v>
      </c>
      <c r="G32331" t="s">
        <v>67</v>
      </c>
    </row>
    <row r="32332" spans="1:7" x14ac:dyDescent="0.25">
      <c r="A32332" t="s">
        <v>4781</v>
      </c>
      <c r="B32332" t="s">
        <v>4782</v>
      </c>
      <c r="C32332" t="s">
        <v>4783</v>
      </c>
      <c r="D32332" s="1">
        <v>45807</v>
      </c>
      <c r="E32332" s="2">
        <v>5</v>
      </c>
      <c r="F32332" t="s">
        <v>4784</v>
      </c>
      <c r="G32332" t="s">
        <v>2663</v>
      </c>
    </row>
    <row r="32333" spans="1:7" x14ac:dyDescent="0.25">
      <c r="A32333" t="s">
        <v>2346</v>
      </c>
      <c r="B32333" t="s">
        <v>371</v>
      </c>
      <c r="C32333" t="s">
        <v>2347</v>
      </c>
      <c r="D32333" s="1">
        <v>45807</v>
      </c>
      <c r="E32333" s="2">
        <v>45</v>
      </c>
      <c r="F32333" t="s">
        <v>2348</v>
      </c>
      <c r="G32333" t="s">
        <v>6666</v>
      </c>
    </row>
    <row r="32334" spans="1:7" x14ac:dyDescent="0.25">
      <c r="A32334" t="s">
        <v>2346</v>
      </c>
      <c r="B32334" t="s">
        <v>371</v>
      </c>
      <c r="C32334" t="s">
        <v>2347</v>
      </c>
      <c r="D32334" s="1">
        <v>45807</v>
      </c>
      <c r="E32334" s="2">
        <v>45</v>
      </c>
      <c r="F32334" t="s">
        <v>2349</v>
      </c>
      <c r="G32334" t="s">
        <v>6666</v>
      </c>
    </row>
    <row r="32335" spans="1:7" x14ac:dyDescent="0.25">
      <c r="A32335" t="s">
        <v>263</v>
      </c>
      <c r="B32335" t="s">
        <v>264</v>
      </c>
      <c r="C32335" t="s">
        <v>265</v>
      </c>
      <c r="D32335" s="1">
        <v>45807</v>
      </c>
      <c r="E32335" s="2">
        <v>50</v>
      </c>
      <c r="F32335" t="s">
        <v>266</v>
      </c>
      <c r="G32335" t="s">
        <v>1695</v>
      </c>
    </row>
    <row r="32336" spans="1:7" x14ac:dyDescent="0.25">
      <c r="A32336" t="s">
        <v>1450</v>
      </c>
      <c r="B32336" t="s">
        <v>1451</v>
      </c>
      <c r="C32336" t="s">
        <v>1452</v>
      </c>
      <c r="D32336" s="1">
        <v>45807</v>
      </c>
      <c r="E32336" s="2">
        <v>84</v>
      </c>
      <c r="F32336" t="s">
        <v>1453</v>
      </c>
      <c r="G32336" t="s">
        <v>2977</v>
      </c>
    </row>
    <row r="32337" spans="1:7" x14ac:dyDescent="0.25">
      <c r="A32337" t="s">
        <v>1450</v>
      </c>
      <c r="B32337" t="s">
        <v>1451</v>
      </c>
      <c r="C32337" t="s">
        <v>1452</v>
      </c>
      <c r="D32337" s="1">
        <v>45807</v>
      </c>
      <c r="E32337" s="2">
        <v>84</v>
      </c>
      <c r="F32337" t="s">
        <v>1454</v>
      </c>
      <c r="G32337" t="s">
        <v>2977</v>
      </c>
    </row>
    <row r="32338" spans="1:7" x14ac:dyDescent="0.25">
      <c r="A32338" t="s">
        <v>1450</v>
      </c>
      <c r="B32338" t="s">
        <v>1451</v>
      </c>
      <c r="C32338" t="s">
        <v>1452</v>
      </c>
      <c r="D32338" s="1">
        <v>45807</v>
      </c>
      <c r="E32338" s="2">
        <v>84</v>
      </c>
      <c r="F32338" t="s">
        <v>1454</v>
      </c>
      <c r="G32338" t="s">
        <v>2977</v>
      </c>
    </row>
    <row r="32339" spans="1:7" x14ac:dyDescent="0.25">
      <c r="A32339" t="s">
        <v>4699</v>
      </c>
      <c r="B32339" t="s">
        <v>4700</v>
      </c>
      <c r="C32339" t="s">
        <v>4701</v>
      </c>
      <c r="D32339" s="1">
        <v>45807</v>
      </c>
      <c r="E32339" s="2">
        <v>84</v>
      </c>
      <c r="F32339" t="s">
        <v>4702</v>
      </c>
      <c r="G32339" t="s">
        <v>2977</v>
      </c>
    </row>
    <row r="32340" spans="1:7" x14ac:dyDescent="0.25">
      <c r="A32340" t="s">
        <v>2714</v>
      </c>
      <c r="B32340" t="s">
        <v>2715</v>
      </c>
      <c r="C32340" t="s">
        <v>488</v>
      </c>
      <c r="D32340" s="1">
        <v>45809</v>
      </c>
      <c r="E32340" s="2">
        <v>84</v>
      </c>
      <c r="F32340" t="s">
        <v>2716</v>
      </c>
      <c r="G32340" t="s">
        <v>2977</v>
      </c>
    </row>
    <row r="32341" spans="1:7" x14ac:dyDescent="0.25">
      <c r="A32341" t="s">
        <v>4525</v>
      </c>
      <c r="B32341" t="s">
        <v>4526</v>
      </c>
      <c r="C32341" t="s">
        <v>3574</v>
      </c>
      <c r="D32341" s="1">
        <v>45809</v>
      </c>
      <c r="E32341" s="2">
        <v>25</v>
      </c>
      <c r="F32341" t="s">
        <v>4527</v>
      </c>
      <c r="G32341" t="s">
        <v>97</v>
      </c>
    </row>
    <row r="32342" spans="1:7" x14ac:dyDescent="0.25">
      <c r="A32342">
        <v>127</v>
      </c>
      <c r="B32342" t="s">
        <v>5609</v>
      </c>
      <c r="C32342" t="s">
        <v>1795</v>
      </c>
      <c r="D32342" s="1">
        <v>45809</v>
      </c>
      <c r="E32342" s="2">
        <v>84</v>
      </c>
      <c r="F32342" t="s">
        <v>5610</v>
      </c>
      <c r="G32342" t="s">
        <v>6387</v>
      </c>
    </row>
    <row r="32343" spans="1:7" x14ac:dyDescent="0.25">
      <c r="A32343">
        <v>341</v>
      </c>
      <c r="B32343" t="s">
        <v>5819</v>
      </c>
      <c r="C32343" t="s">
        <v>5820</v>
      </c>
      <c r="D32343" s="1">
        <v>45809</v>
      </c>
      <c r="E32343" s="2">
        <v>50</v>
      </c>
      <c r="F32343" t="s">
        <v>5821</v>
      </c>
      <c r="G32343" t="s">
        <v>5638</v>
      </c>
    </row>
    <row r="32344" spans="1:7" x14ac:dyDescent="0.25">
      <c r="A32344">
        <v>847</v>
      </c>
      <c r="B32344" t="s">
        <v>6319</v>
      </c>
      <c r="C32344" t="s">
        <v>6320</v>
      </c>
      <c r="D32344" s="1">
        <v>45809</v>
      </c>
      <c r="E32344" s="2">
        <v>25</v>
      </c>
      <c r="F32344" t="s">
        <v>6321</v>
      </c>
      <c r="G32344" t="s">
        <v>2663</v>
      </c>
    </row>
    <row r="32345" spans="1:7" x14ac:dyDescent="0.25">
      <c r="A32345" t="s">
        <v>832</v>
      </c>
      <c r="B32345" t="s">
        <v>833</v>
      </c>
      <c r="D32345" s="1">
        <v>45810</v>
      </c>
      <c r="E32345" s="2">
        <v>3000</v>
      </c>
      <c r="F32345" t="s">
        <v>834</v>
      </c>
      <c r="G32345" t="s">
        <v>7219</v>
      </c>
    </row>
    <row r="32346" spans="1:7" x14ac:dyDescent="0.25">
      <c r="A32346" t="s">
        <v>7289</v>
      </c>
      <c r="B32346" t="s">
        <v>7290</v>
      </c>
      <c r="D32346" s="1">
        <v>45810</v>
      </c>
      <c r="E32346" s="2">
        <v>10000</v>
      </c>
      <c r="G32346" t="s">
        <v>7291</v>
      </c>
    </row>
    <row r="32347" spans="1:7" x14ac:dyDescent="0.25">
      <c r="A32347" t="s">
        <v>861</v>
      </c>
      <c r="B32347" t="s">
        <v>862</v>
      </c>
      <c r="D32347" s="1">
        <v>45810</v>
      </c>
      <c r="E32347" s="2">
        <v>2600</v>
      </c>
      <c r="F32347" t="s">
        <v>863</v>
      </c>
      <c r="G32347" t="s">
        <v>6789</v>
      </c>
    </row>
    <row r="32348" spans="1:7" x14ac:dyDescent="0.25">
      <c r="A32348">
        <v>395</v>
      </c>
      <c r="B32348" t="s">
        <v>5886</v>
      </c>
      <c r="D32348" s="1">
        <v>45811</v>
      </c>
      <c r="E32348" s="2">
        <v>1500</v>
      </c>
      <c r="F32348" t="s">
        <v>4544</v>
      </c>
      <c r="G32348" t="s">
        <v>7219</v>
      </c>
    </row>
    <row r="32349" spans="1:7" x14ac:dyDescent="0.25">
      <c r="A32349" t="s">
        <v>482</v>
      </c>
      <c r="B32349" t="s">
        <v>483</v>
      </c>
      <c r="C32349" t="s">
        <v>484</v>
      </c>
      <c r="D32349" s="1">
        <v>45812</v>
      </c>
      <c r="E32349" s="2">
        <v>41.67</v>
      </c>
      <c r="F32349" t="s">
        <v>485</v>
      </c>
      <c r="G32349" t="s">
        <v>1240</v>
      </c>
    </row>
    <row r="32350" spans="1:7" x14ac:dyDescent="0.25">
      <c r="A32350" t="s">
        <v>482</v>
      </c>
      <c r="B32350" t="s">
        <v>483</v>
      </c>
      <c r="C32350" t="s">
        <v>484</v>
      </c>
      <c r="D32350" s="1">
        <v>45812</v>
      </c>
      <c r="E32350" s="2">
        <v>83.33</v>
      </c>
      <c r="F32350" t="s">
        <v>485</v>
      </c>
      <c r="G32350" t="s">
        <v>2977</v>
      </c>
    </row>
    <row r="32351" spans="1:7" x14ac:dyDescent="0.25">
      <c r="A32351">
        <v>1167</v>
      </c>
      <c r="B32351" t="s">
        <v>6696</v>
      </c>
      <c r="D32351" s="1">
        <v>45813</v>
      </c>
      <c r="E32351" s="2">
        <v>400</v>
      </c>
      <c r="F32351" t="s">
        <v>6697</v>
      </c>
      <c r="G32351" t="s">
        <v>7219</v>
      </c>
    </row>
    <row r="32352" spans="1:7" x14ac:dyDescent="0.25">
      <c r="A32352">
        <v>1459</v>
      </c>
      <c r="B32352" t="s">
        <v>7067</v>
      </c>
      <c r="D32352" s="1">
        <v>45813</v>
      </c>
      <c r="E32352" s="2">
        <v>1500</v>
      </c>
      <c r="F32352" t="s">
        <v>7068</v>
      </c>
      <c r="G32352" t="s">
        <v>7219</v>
      </c>
    </row>
    <row r="32353" spans="1:7" x14ac:dyDescent="0.25">
      <c r="A32353">
        <v>1381</v>
      </c>
      <c r="B32353" t="s">
        <v>4570</v>
      </c>
      <c r="C32353" t="s">
        <v>6941</v>
      </c>
      <c r="D32353" s="1">
        <v>45817</v>
      </c>
      <c r="E32353" s="2">
        <v>25</v>
      </c>
      <c r="F32353" t="s">
        <v>6942</v>
      </c>
      <c r="G32353" t="s">
        <v>6943</v>
      </c>
    </row>
    <row r="32354" spans="1:7" x14ac:dyDescent="0.25">
      <c r="A32354">
        <v>1421</v>
      </c>
      <c r="B32354" t="s">
        <v>7165</v>
      </c>
      <c r="C32354" t="s">
        <v>7166</v>
      </c>
      <c r="D32354" s="1">
        <v>45818</v>
      </c>
      <c r="E32354" s="2">
        <v>100</v>
      </c>
      <c r="F32354" t="s">
        <v>7167</v>
      </c>
      <c r="G32354" t="s">
        <v>2977</v>
      </c>
    </row>
    <row r="32355" spans="1:7" x14ac:dyDescent="0.25">
      <c r="A32355">
        <v>1421</v>
      </c>
      <c r="B32355" t="s">
        <v>7165</v>
      </c>
      <c r="C32355" t="s">
        <v>7166</v>
      </c>
      <c r="D32355" s="1">
        <v>45818</v>
      </c>
      <c r="E32355" s="2">
        <v>100</v>
      </c>
      <c r="F32355" t="s">
        <v>7168</v>
      </c>
      <c r="G32355" t="s">
        <v>2977</v>
      </c>
    </row>
    <row r="32356" spans="1:7" x14ac:dyDescent="0.25">
      <c r="A32356">
        <v>1646</v>
      </c>
      <c r="B32356" t="s">
        <v>7292</v>
      </c>
      <c r="C32356" t="s">
        <v>7293</v>
      </c>
      <c r="D32356" s="1">
        <v>45819</v>
      </c>
      <c r="E32356" s="2">
        <v>250</v>
      </c>
      <c r="F32356" t="s">
        <v>7294</v>
      </c>
      <c r="G32356" t="s">
        <v>276</v>
      </c>
    </row>
    <row r="32357" spans="1:7" x14ac:dyDescent="0.25">
      <c r="A32357">
        <v>1524</v>
      </c>
      <c r="B32357" t="s">
        <v>1918</v>
      </c>
      <c r="C32357" t="s">
        <v>5771</v>
      </c>
      <c r="D32357" s="1">
        <v>45820</v>
      </c>
      <c r="E32357" s="2">
        <v>1200</v>
      </c>
      <c r="F32357" t="s">
        <v>7185</v>
      </c>
      <c r="G32357" t="s">
        <v>2977</v>
      </c>
    </row>
    <row r="32358" spans="1:7" x14ac:dyDescent="0.25">
      <c r="A32358">
        <v>1360</v>
      </c>
      <c r="B32358" t="s">
        <v>7033</v>
      </c>
      <c r="C32358" t="s">
        <v>7034</v>
      </c>
      <c r="D32358" s="1">
        <v>45820</v>
      </c>
      <c r="E32358" s="2">
        <v>15</v>
      </c>
      <c r="F32358" t="s">
        <v>7035</v>
      </c>
      <c r="G32358" t="s">
        <v>2977</v>
      </c>
    </row>
    <row r="32359" spans="1:7" x14ac:dyDescent="0.25">
      <c r="A32359" t="s">
        <v>1009</v>
      </c>
      <c r="B32359" t="s">
        <v>1010</v>
      </c>
      <c r="D32359" s="1">
        <v>45821</v>
      </c>
      <c r="E32359" s="2">
        <v>3000</v>
      </c>
      <c r="F32359" t="s">
        <v>1011</v>
      </c>
      <c r="G32359" t="s">
        <v>1012</v>
      </c>
    </row>
    <row r="32360" spans="1:7" x14ac:dyDescent="0.25">
      <c r="A32360" t="s">
        <v>3805</v>
      </c>
      <c r="B32360" t="s">
        <v>3806</v>
      </c>
      <c r="C32360" t="s">
        <v>3807</v>
      </c>
      <c r="D32360" s="1">
        <v>45821</v>
      </c>
      <c r="E32360" s="2">
        <v>21</v>
      </c>
      <c r="F32360" t="s">
        <v>3808</v>
      </c>
      <c r="G32360" t="s">
        <v>5635</v>
      </c>
    </row>
    <row r="32361" spans="1:7" x14ac:dyDescent="0.25">
      <c r="A32361" t="s">
        <v>3805</v>
      </c>
      <c r="B32361" t="s">
        <v>3806</v>
      </c>
      <c r="C32361" t="s">
        <v>3807</v>
      </c>
      <c r="D32361" s="1">
        <v>45821</v>
      </c>
      <c r="E32361" s="2">
        <v>21</v>
      </c>
      <c r="F32361" t="s">
        <v>3809</v>
      </c>
      <c r="G32361" t="s">
        <v>5635</v>
      </c>
    </row>
    <row r="32362" spans="1:7" x14ac:dyDescent="0.25">
      <c r="A32362" t="s">
        <v>3805</v>
      </c>
      <c r="B32362" t="s">
        <v>3806</v>
      </c>
      <c r="C32362" t="s">
        <v>3807</v>
      </c>
      <c r="D32362" s="1">
        <v>45821</v>
      </c>
      <c r="E32362" s="2">
        <v>21</v>
      </c>
      <c r="F32362" t="s">
        <v>3808</v>
      </c>
      <c r="G32362" t="s">
        <v>5638</v>
      </c>
    </row>
    <row r="32363" spans="1:7" x14ac:dyDescent="0.25">
      <c r="A32363" t="s">
        <v>3805</v>
      </c>
      <c r="B32363" t="s">
        <v>3806</v>
      </c>
      <c r="C32363" t="s">
        <v>3807</v>
      </c>
      <c r="D32363" s="1">
        <v>45821</v>
      </c>
      <c r="E32363" s="2">
        <v>21</v>
      </c>
      <c r="F32363" t="s">
        <v>3809</v>
      </c>
      <c r="G32363" t="s">
        <v>5638</v>
      </c>
    </row>
    <row r="32364" spans="1:7" x14ac:dyDescent="0.25">
      <c r="A32364" t="s">
        <v>4794</v>
      </c>
      <c r="B32364" t="s">
        <v>4795</v>
      </c>
      <c r="C32364" t="s">
        <v>4054</v>
      </c>
      <c r="D32364" s="1">
        <v>45822</v>
      </c>
      <c r="E32364" s="2">
        <v>760</v>
      </c>
      <c r="F32364" t="s">
        <v>4796</v>
      </c>
      <c r="G32364" t="s">
        <v>251</v>
      </c>
    </row>
    <row r="32365" spans="1:7" x14ac:dyDescent="0.25">
      <c r="A32365">
        <v>874</v>
      </c>
      <c r="B32365" t="s">
        <v>6384</v>
      </c>
      <c r="D32365" s="1">
        <v>45823</v>
      </c>
      <c r="E32365" s="2">
        <v>84</v>
      </c>
      <c r="G32365" t="s">
        <v>2977</v>
      </c>
    </row>
    <row r="32366" spans="1:7" x14ac:dyDescent="0.25">
      <c r="A32366" t="s">
        <v>2463</v>
      </c>
      <c r="B32366" t="s">
        <v>2464</v>
      </c>
      <c r="C32366" t="s">
        <v>2465</v>
      </c>
      <c r="D32366" s="1">
        <v>45823</v>
      </c>
      <c r="E32366" s="2">
        <v>100</v>
      </c>
      <c r="F32366" t="s">
        <v>2466</v>
      </c>
      <c r="G32366" t="s">
        <v>2663</v>
      </c>
    </row>
    <row r="32367" spans="1:7" x14ac:dyDescent="0.25">
      <c r="A32367" t="s">
        <v>2463</v>
      </c>
      <c r="B32367" t="s">
        <v>2464</v>
      </c>
      <c r="C32367" t="s">
        <v>2465</v>
      </c>
      <c r="D32367" s="1">
        <v>45823</v>
      </c>
      <c r="E32367" s="2">
        <v>100</v>
      </c>
      <c r="F32367" t="s">
        <v>2467</v>
      </c>
      <c r="G32367" t="s">
        <v>2663</v>
      </c>
    </row>
    <row r="32368" spans="1:7" x14ac:dyDescent="0.25">
      <c r="A32368" t="s">
        <v>2463</v>
      </c>
      <c r="B32368" t="s">
        <v>2464</v>
      </c>
      <c r="C32368" t="s">
        <v>2465</v>
      </c>
      <c r="D32368" s="1">
        <v>45824</v>
      </c>
      <c r="E32368" s="2">
        <v>84</v>
      </c>
      <c r="F32368" t="s">
        <v>2466</v>
      </c>
      <c r="G32368" t="s">
        <v>2977</v>
      </c>
    </row>
    <row r="32369" spans="1:7" x14ac:dyDescent="0.25">
      <c r="A32369" t="s">
        <v>2463</v>
      </c>
      <c r="B32369" t="s">
        <v>2464</v>
      </c>
      <c r="C32369" t="s">
        <v>2465</v>
      </c>
      <c r="D32369" s="1">
        <v>45824</v>
      </c>
      <c r="E32369" s="2">
        <v>84</v>
      </c>
      <c r="F32369" t="s">
        <v>2467</v>
      </c>
      <c r="G32369" t="s">
        <v>2977</v>
      </c>
    </row>
    <row r="32370" spans="1:7" x14ac:dyDescent="0.25">
      <c r="A32370" t="s">
        <v>40</v>
      </c>
      <c r="B32370" t="s">
        <v>41</v>
      </c>
      <c r="C32370" t="s">
        <v>42</v>
      </c>
      <c r="D32370" s="1">
        <v>45824</v>
      </c>
      <c r="E32370" s="2">
        <v>83.33</v>
      </c>
      <c r="F32370" t="s">
        <v>43</v>
      </c>
      <c r="G32370" t="s">
        <v>2898</v>
      </c>
    </row>
    <row r="32371" spans="1:7" x14ac:dyDescent="0.25">
      <c r="A32371" t="s">
        <v>40</v>
      </c>
      <c r="B32371" t="s">
        <v>41</v>
      </c>
      <c r="C32371" t="s">
        <v>42</v>
      </c>
      <c r="D32371" s="1">
        <v>45824</v>
      </c>
      <c r="E32371" s="2">
        <v>83.33</v>
      </c>
      <c r="F32371" t="s">
        <v>43</v>
      </c>
      <c r="G32371" t="s">
        <v>2977</v>
      </c>
    </row>
    <row r="32372" spans="1:7" x14ac:dyDescent="0.25">
      <c r="A32372" t="s">
        <v>49</v>
      </c>
      <c r="B32372" t="s">
        <v>50</v>
      </c>
      <c r="C32372" t="s">
        <v>51</v>
      </c>
      <c r="D32372" s="1">
        <v>45824</v>
      </c>
      <c r="E32372" s="2">
        <v>140</v>
      </c>
      <c r="F32372" t="s">
        <v>52</v>
      </c>
      <c r="G32372" t="s">
        <v>2663</v>
      </c>
    </row>
    <row r="32373" spans="1:7" x14ac:dyDescent="0.25">
      <c r="A32373" t="s">
        <v>5403</v>
      </c>
      <c r="B32373" t="s">
        <v>5404</v>
      </c>
      <c r="C32373" t="s">
        <v>758</v>
      </c>
      <c r="D32373" s="1">
        <v>45824</v>
      </c>
      <c r="E32373" s="2">
        <v>84</v>
      </c>
      <c r="F32373" t="s">
        <v>5405</v>
      </c>
      <c r="G32373" t="s">
        <v>2977</v>
      </c>
    </row>
    <row r="32374" spans="1:7" x14ac:dyDescent="0.25">
      <c r="A32374">
        <v>1647</v>
      </c>
      <c r="B32374" t="s">
        <v>7295</v>
      </c>
      <c r="C32374" t="s">
        <v>7296</v>
      </c>
      <c r="D32374" s="1">
        <v>45824</v>
      </c>
      <c r="E32374" s="2">
        <v>100</v>
      </c>
      <c r="F32374" t="s">
        <v>7297</v>
      </c>
      <c r="G32374" t="s">
        <v>186</v>
      </c>
    </row>
    <row r="32375" spans="1:7" x14ac:dyDescent="0.25">
      <c r="A32375" t="s">
        <v>4660</v>
      </c>
      <c r="B32375" t="s">
        <v>4661</v>
      </c>
      <c r="C32375" t="s">
        <v>4662</v>
      </c>
      <c r="D32375" s="1">
        <v>45824</v>
      </c>
      <c r="E32375" s="2">
        <v>5</v>
      </c>
      <c r="F32375" t="s">
        <v>4663</v>
      </c>
      <c r="G32375" t="s">
        <v>276</v>
      </c>
    </row>
    <row r="32376" spans="1:7" x14ac:dyDescent="0.25">
      <c r="A32376" t="s">
        <v>1257</v>
      </c>
      <c r="B32376" t="s">
        <v>1258</v>
      </c>
      <c r="C32376" t="s">
        <v>1259</v>
      </c>
      <c r="D32376" s="1">
        <v>45824</v>
      </c>
      <c r="E32376" s="2">
        <v>83.33</v>
      </c>
      <c r="F32376" t="s">
        <v>1260</v>
      </c>
      <c r="G32376" t="s">
        <v>2977</v>
      </c>
    </row>
    <row r="32377" spans="1:7" x14ac:dyDescent="0.25">
      <c r="A32377">
        <v>1648</v>
      </c>
      <c r="B32377" t="s">
        <v>1965</v>
      </c>
      <c r="C32377" t="s">
        <v>4242</v>
      </c>
      <c r="D32377" s="1">
        <v>45825</v>
      </c>
      <c r="E32377" s="2">
        <v>1000</v>
      </c>
      <c r="F32377" t="s">
        <v>7298</v>
      </c>
      <c r="G32377" t="s">
        <v>6938</v>
      </c>
    </row>
    <row r="32378" spans="1:7" x14ac:dyDescent="0.25">
      <c r="A32378" t="s">
        <v>832</v>
      </c>
      <c r="B32378" t="s">
        <v>833</v>
      </c>
      <c r="D32378" s="1">
        <v>45825</v>
      </c>
      <c r="E32378" s="2">
        <v>29590</v>
      </c>
      <c r="F32378" t="s">
        <v>834</v>
      </c>
      <c r="G32378" t="s">
        <v>6971</v>
      </c>
    </row>
    <row r="32379" spans="1:7" x14ac:dyDescent="0.25">
      <c r="A32379" t="s">
        <v>5397</v>
      </c>
      <c r="B32379" t="s">
        <v>5398</v>
      </c>
      <c r="C32379" t="s">
        <v>5399</v>
      </c>
      <c r="D32379" s="1">
        <v>45826</v>
      </c>
      <c r="E32379" s="2">
        <v>400</v>
      </c>
      <c r="F32379" t="s">
        <v>5400</v>
      </c>
      <c r="G32379" t="s">
        <v>2977</v>
      </c>
    </row>
    <row r="32380" spans="1:7" x14ac:dyDescent="0.25">
      <c r="A32380" t="s">
        <v>5256</v>
      </c>
      <c r="B32380" t="s">
        <v>5257</v>
      </c>
      <c r="C32380" t="s">
        <v>5232</v>
      </c>
      <c r="D32380" s="1">
        <v>45831</v>
      </c>
      <c r="E32380" s="2">
        <v>100</v>
      </c>
      <c r="F32380" t="s">
        <v>5233</v>
      </c>
      <c r="G32380" t="s">
        <v>7219</v>
      </c>
    </row>
    <row r="32381" spans="1:7" x14ac:dyDescent="0.25">
      <c r="A32381">
        <v>691</v>
      </c>
      <c r="B32381" t="s">
        <v>3146</v>
      </c>
      <c r="C32381" t="s">
        <v>4536</v>
      </c>
      <c r="D32381" s="1">
        <v>45831</v>
      </c>
      <c r="E32381" s="2">
        <v>100</v>
      </c>
      <c r="G32381" t="s">
        <v>186</v>
      </c>
    </row>
    <row r="32382" spans="1:7" x14ac:dyDescent="0.25">
      <c r="A32382">
        <v>826</v>
      </c>
      <c r="B32382" t="s">
        <v>6279</v>
      </c>
      <c r="D32382" s="1">
        <v>45832</v>
      </c>
      <c r="E32382" s="2">
        <v>1500</v>
      </c>
      <c r="F32382" t="s">
        <v>5328</v>
      </c>
      <c r="G32382" t="s">
        <v>7219</v>
      </c>
    </row>
    <row r="32383" spans="1:7" x14ac:dyDescent="0.25">
      <c r="A32383">
        <v>205</v>
      </c>
      <c r="B32383" t="s">
        <v>5662</v>
      </c>
      <c r="C32383" t="s">
        <v>5663</v>
      </c>
      <c r="D32383" s="1">
        <v>45832</v>
      </c>
      <c r="E32383" s="2">
        <v>200</v>
      </c>
      <c r="F32383" t="s">
        <v>5664</v>
      </c>
      <c r="G32383" t="s">
        <v>7219</v>
      </c>
    </row>
    <row r="32384" spans="1:7" x14ac:dyDescent="0.25">
      <c r="A32384">
        <v>205</v>
      </c>
      <c r="B32384" t="s">
        <v>5662</v>
      </c>
      <c r="C32384" t="s">
        <v>5663</v>
      </c>
      <c r="D32384" s="1">
        <v>45832</v>
      </c>
      <c r="E32384" s="2">
        <v>200</v>
      </c>
      <c r="F32384" t="s">
        <v>5665</v>
      </c>
      <c r="G32384" t="s">
        <v>7219</v>
      </c>
    </row>
    <row r="32385" spans="1:7" x14ac:dyDescent="0.25">
      <c r="A32385">
        <v>1421</v>
      </c>
      <c r="B32385" t="s">
        <v>7165</v>
      </c>
      <c r="C32385" t="s">
        <v>7166</v>
      </c>
      <c r="D32385" s="1">
        <v>45832</v>
      </c>
      <c r="E32385" s="2">
        <v>100</v>
      </c>
      <c r="F32385" t="s">
        <v>7167</v>
      </c>
      <c r="G32385" t="s">
        <v>2977</v>
      </c>
    </row>
    <row r="32386" spans="1:7" x14ac:dyDescent="0.25">
      <c r="A32386">
        <v>1421</v>
      </c>
      <c r="B32386" t="s">
        <v>7165</v>
      </c>
      <c r="C32386" t="s">
        <v>7166</v>
      </c>
      <c r="D32386" s="1">
        <v>45832</v>
      </c>
      <c r="E32386" s="2">
        <v>100</v>
      </c>
      <c r="F32386" t="s">
        <v>7168</v>
      </c>
      <c r="G32386" t="s">
        <v>2977</v>
      </c>
    </row>
    <row r="32387" spans="1:7" x14ac:dyDescent="0.25">
      <c r="A32387" t="s">
        <v>2346</v>
      </c>
      <c r="B32387" t="s">
        <v>371</v>
      </c>
      <c r="C32387" t="s">
        <v>2347</v>
      </c>
      <c r="D32387" s="1">
        <v>45832</v>
      </c>
      <c r="E32387" s="2">
        <v>100</v>
      </c>
      <c r="F32387" t="s">
        <v>2348</v>
      </c>
      <c r="G32387" t="s">
        <v>7219</v>
      </c>
    </row>
    <row r="32388" spans="1:7" x14ac:dyDescent="0.25">
      <c r="A32388" t="s">
        <v>2346</v>
      </c>
      <c r="B32388" t="s">
        <v>371</v>
      </c>
      <c r="C32388" t="s">
        <v>2347</v>
      </c>
      <c r="D32388" s="1">
        <v>45832</v>
      </c>
      <c r="E32388" s="2">
        <v>100</v>
      </c>
      <c r="F32388" t="s">
        <v>2349</v>
      </c>
      <c r="G32388" t="s">
        <v>7219</v>
      </c>
    </row>
    <row r="32389" spans="1:7" x14ac:dyDescent="0.25">
      <c r="A32389" t="s">
        <v>4632</v>
      </c>
      <c r="B32389" t="s">
        <v>4633</v>
      </c>
      <c r="C32389" t="s">
        <v>4634</v>
      </c>
      <c r="D32389" s="1">
        <v>45833</v>
      </c>
      <c r="E32389" s="2">
        <v>200</v>
      </c>
      <c r="F32389" t="s">
        <v>4635</v>
      </c>
      <c r="G32389" t="s">
        <v>7219</v>
      </c>
    </row>
    <row r="32390" spans="1:7" x14ac:dyDescent="0.25">
      <c r="A32390" t="s">
        <v>4632</v>
      </c>
      <c r="B32390" t="s">
        <v>4633</v>
      </c>
      <c r="C32390" t="s">
        <v>4634</v>
      </c>
      <c r="D32390" s="1">
        <v>45833</v>
      </c>
      <c r="E32390" s="2">
        <v>200</v>
      </c>
      <c r="F32390" t="s">
        <v>4636</v>
      </c>
      <c r="G32390" t="s">
        <v>7219</v>
      </c>
    </row>
    <row r="32391" spans="1:7" x14ac:dyDescent="0.25">
      <c r="A32391" t="s">
        <v>4632</v>
      </c>
      <c r="B32391" t="s">
        <v>4633</v>
      </c>
      <c r="C32391" t="s">
        <v>4634</v>
      </c>
      <c r="D32391" s="1">
        <v>45833</v>
      </c>
      <c r="E32391" s="2">
        <v>200</v>
      </c>
      <c r="F32391" t="s">
        <v>4636</v>
      </c>
      <c r="G32391" t="s">
        <v>7219</v>
      </c>
    </row>
    <row r="32392" spans="1:7" x14ac:dyDescent="0.25">
      <c r="A32392">
        <v>1650</v>
      </c>
      <c r="B32392" t="s">
        <v>7299</v>
      </c>
      <c r="D32392" s="1">
        <v>45833</v>
      </c>
      <c r="E32392" s="2">
        <v>1500</v>
      </c>
      <c r="G32392" t="s">
        <v>7219</v>
      </c>
    </row>
    <row r="32393" spans="1:7" x14ac:dyDescent="0.25">
      <c r="A32393">
        <v>1183</v>
      </c>
      <c r="B32393" t="s">
        <v>6727</v>
      </c>
      <c r="C32393" t="s">
        <v>6728</v>
      </c>
      <c r="D32393" s="1">
        <v>45833</v>
      </c>
      <c r="E32393" s="2">
        <v>200</v>
      </c>
      <c r="F32393" t="s">
        <v>6729</v>
      </c>
      <c r="G32393" t="s">
        <v>7219</v>
      </c>
    </row>
    <row r="32394" spans="1:7" x14ac:dyDescent="0.25">
      <c r="A32394">
        <v>1652</v>
      </c>
      <c r="B32394" t="s">
        <v>1010</v>
      </c>
      <c r="D32394" s="1">
        <v>45834</v>
      </c>
      <c r="E32394" s="2">
        <v>0</v>
      </c>
      <c r="G32394" t="s">
        <v>7219</v>
      </c>
    </row>
    <row r="32395" spans="1:7" x14ac:dyDescent="0.25">
      <c r="A32395">
        <v>945</v>
      </c>
      <c r="B32395" t="s">
        <v>7132</v>
      </c>
      <c r="C32395" t="s">
        <v>2928</v>
      </c>
      <c r="D32395" s="1">
        <v>45834</v>
      </c>
      <c r="E32395" s="2">
        <v>400</v>
      </c>
      <c r="F32395" t="s">
        <v>7133</v>
      </c>
      <c r="G32395" t="s">
        <v>7219</v>
      </c>
    </row>
    <row r="32396" spans="1:7" x14ac:dyDescent="0.25">
      <c r="A32396">
        <v>383</v>
      </c>
      <c r="B32396" t="s">
        <v>5772</v>
      </c>
      <c r="C32396" t="s">
        <v>5876</v>
      </c>
      <c r="D32396" s="1">
        <v>45835</v>
      </c>
      <c r="E32396" s="2">
        <v>50</v>
      </c>
      <c r="F32396" t="s">
        <v>5877</v>
      </c>
      <c r="G32396" t="s">
        <v>6428</v>
      </c>
    </row>
    <row r="32397" spans="1:7" x14ac:dyDescent="0.25">
      <c r="A32397">
        <v>278</v>
      </c>
      <c r="B32397" t="s">
        <v>2822</v>
      </c>
      <c r="C32397" t="s">
        <v>779</v>
      </c>
      <c r="D32397" s="1">
        <v>45835</v>
      </c>
      <c r="E32397" s="2">
        <v>5</v>
      </c>
      <c r="F32397" t="s">
        <v>5801</v>
      </c>
      <c r="G32397" t="s">
        <v>5789</v>
      </c>
    </row>
    <row r="32398" spans="1:7" x14ac:dyDescent="0.25">
      <c r="A32398">
        <v>276</v>
      </c>
      <c r="B32398" t="s">
        <v>5802</v>
      </c>
      <c r="C32398" t="s">
        <v>5803</v>
      </c>
      <c r="D32398" s="1">
        <v>45835</v>
      </c>
      <c r="E32398" s="2">
        <v>5</v>
      </c>
      <c r="G32398" t="s">
        <v>5789</v>
      </c>
    </row>
    <row r="32399" spans="1:7" x14ac:dyDescent="0.25">
      <c r="A32399">
        <v>205</v>
      </c>
      <c r="B32399" t="s">
        <v>5662</v>
      </c>
      <c r="C32399" t="s">
        <v>5663</v>
      </c>
      <c r="D32399" s="1">
        <v>45835</v>
      </c>
      <c r="E32399" s="2">
        <v>84</v>
      </c>
      <c r="F32399" t="s">
        <v>5664</v>
      </c>
      <c r="G32399" t="s">
        <v>6858</v>
      </c>
    </row>
    <row r="32400" spans="1:7" x14ac:dyDescent="0.25">
      <c r="A32400">
        <v>205</v>
      </c>
      <c r="B32400" t="s">
        <v>5662</v>
      </c>
      <c r="C32400" t="s">
        <v>5663</v>
      </c>
      <c r="D32400" s="1">
        <v>45835</v>
      </c>
      <c r="E32400" s="2">
        <v>84</v>
      </c>
      <c r="F32400" t="s">
        <v>5665</v>
      </c>
      <c r="G32400" t="s">
        <v>6858</v>
      </c>
    </row>
    <row r="32401" spans="1:7" x14ac:dyDescent="0.25">
      <c r="A32401">
        <v>45</v>
      </c>
      <c r="B32401" t="s">
        <v>1578</v>
      </c>
      <c r="C32401" t="s">
        <v>3033</v>
      </c>
      <c r="D32401" s="1">
        <v>45835</v>
      </c>
      <c r="E32401" s="2">
        <v>84</v>
      </c>
      <c r="F32401" t="s">
        <v>5518</v>
      </c>
      <c r="G32401" t="s">
        <v>2977</v>
      </c>
    </row>
    <row r="32402" spans="1:7" x14ac:dyDescent="0.25">
      <c r="A32402">
        <v>68</v>
      </c>
      <c r="B32402" t="s">
        <v>5551</v>
      </c>
      <c r="C32402" t="s">
        <v>5552</v>
      </c>
      <c r="D32402" s="1">
        <v>45835</v>
      </c>
      <c r="E32402" s="2">
        <v>50</v>
      </c>
      <c r="F32402" t="s">
        <v>5553</v>
      </c>
      <c r="G32402" t="s">
        <v>7116</v>
      </c>
    </row>
    <row r="32403" spans="1:7" x14ac:dyDescent="0.25">
      <c r="A32403">
        <v>1653</v>
      </c>
      <c r="B32403" t="s">
        <v>7300</v>
      </c>
      <c r="C32403" t="s">
        <v>7301</v>
      </c>
      <c r="D32403" s="1">
        <v>45835</v>
      </c>
      <c r="E32403" s="2">
        <v>200</v>
      </c>
      <c r="F32403" t="s">
        <v>7302</v>
      </c>
      <c r="G32403" t="s">
        <v>7219</v>
      </c>
    </row>
    <row r="32404" spans="1:7" x14ac:dyDescent="0.25">
      <c r="A32404">
        <v>1247</v>
      </c>
      <c r="B32404" t="s">
        <v>6836</v>
      </c>
      <c r="C32404" t="s">
        <v>6837</v>
      </c>
      <c r="D32404" s="1">
        <v>45835</v>
      </c>
      <c r="E32404" s="2">
        <v>5</v>
      </c>
      <c r="F32404" t="s">
        <v>6838</v>
      </c>
      <c r="G32404" t="s">
        <v>5789</v>
      </c>
    </row>
    <row r="32405" spans="1:7" x14ac:dyDescent="0.25">
      <c r="A32405" t="s">
        <v>3686</v>
      </c>
      <c r="B32405" t="s">
        <v>764</v>
      </c>
      <c r="C32405" t="s">
        <v>3687</v>
      </c>
      <c r="D32405" s="1">
        <v>45835</v>
      </c>
      <c r="E32405" s="2">
        <v>5</v>
      </c>
      <c r="F32405" t="s">
        <v>3688</v>
      </c>
      <c r="G32405" t="s">
        <v>1245</v>
      </c>
    </row>
    <row r="32406" spans="1:7" x14ac:dyDescent="0.25">
      <c r="A32406" t="s">
        <v>3686</v>
      </c>
      <c r="B32406" t="s">
        <v>764</v>
      </c>
      <c r="C32406" t="s">
        <v>3687</v>
      </c>
      <c r="D32406" s="1">
        <v>45835</v>
      </c>
      <c r="E32406" s="2">
        <v>5</v>
      </c>
      <c r="F32406" t="s">
        <v>3688</v>
      </c>
      <c r="G32406" t="s">
        <v>97</v>
      </c>
    </row>
    <row r="32407" spans="1:7" x14ac:dyDescent="0.25">
      <c r="A32407" t="s">
        <v>5385</v>
      </c>
      <c r="B32407" t="s">
        <v>2992</v>
      </c>
      <c r="C32407" t="s">
        <v>5386</v>
      </c>
      <c r="D32407" s="1">
        <v>45835</v>
      </c>
      <c r="E32407" s="2">
        <v>100</v>
      </c>
      <c r="F32407" t="s">
        <v>5387</v>
      </c>
      <c r="G32407" t="s">
        <v>7266</v>
      </c>
    </row>
    <row r="32408" spans="1:7" x14ac:dyDescent="0.25">
      <c r="A32408" t="s">
        <v>2742</v>
      </c>
      <c r="B32408" t="s">
        <v>2743</v>
      </c>
      <c r="C32408" t="s">
        <v>2744</v>
      </c>
      <c r="D32408" s="1">
        <v>45835</v>
      </c>
      <c r="E32408" s="2">
        <v>150</v>
      </c>
      <c r="F32408" t="s">
        <v>2745</v>
      </c>
      <c r="G32408" t="s">
        <v>2746</v>
      </c>
    </row>
    <row r="32409" spans="1:7" x14ac:dyDescent="0.25">
      <c r="A32409" t="s">
        <v>2742</v>
      </c>
      <c r="B32409" t="s">
        <v>2743</v>
      </c>
      <c r="C32409" t="s">
        <v>2744</v>
      </c>
      <c r="D32409" s="1">
        <v>45835</v>
      </c>
      <c r="E32409" s="2">
        <v>150</v>
      </c>
      <c r="F32409" t="s">
        <v>2747</v>
      </c>
      <c r="G32409" t="s">
        <v>2746</v>
      </c>
    </row>
    <row r="32410" spans="1:7" x14ac:dyDescent="0.25">
      <c r="A32410" t="s">
        <v>312</v>
      </c>
      <c r="B32410" t="s">
        <v>248</v>
      </c>
      <c r="C32410" t="s">
        <v>313</v>
      </c>
      <c r="D32410" s="1">
        <v>45835</v>
      </c>
      <c r="E32410" s="2">
        <v>50</v>
      </c>
      <c r="F32410" t="s">
        <v>314</v>
      </c>
      <c r="G32410" t="s">
        <v>315</v>
      </c>
    </row>
    <row r="32411" spans="1:7" x14ac:dyDescent="0.25">
      <c r="A32411" t="s">
        <v>1803</v>
      </c>
      <c r="B32411" t="s">
        <v>1804</v>
      </c>
      <c r="C32411" t="s">
        <v>1805</v>
      </c>
      <c r="D32411" s="1">
        <v>45835</v>
      </c>
      <c r="E32411" s="2">
        <v>25</v>
      </c>
      <c r="F32411" t="s">
        <v>1806</v>
      </c>
      <c r="G32411" t="s">
        <v>271</v>
      </c>
    </row>
    <row r="32412" spans="1:7" x14ac:dyDescent="0.25">
      <c r="A32412" t="s">
        <v>1803</v>
      </c>
      <c r="B32412" t="s">
        <v>1804</v>
      </c>
      <c r="C32412" t="s">
        <v>1805</v>
      </c>
      <c r="D32412" s="1">
        <v>45835</v>
      </c>
      <c r="E32412" s="2">
        <v>25</v>
      </c>
      <c r="F32412" t="s">
        <v>1806</v>
      </c>
      <c r="G32412" t="s">
        <v>5422</v>
      </c>
    </row>
    <row r="32413" spans="1:7" x14ac:dyDescent="0.25">
      <c r="A32413" t="s">
        <v>4053</v>
      </c>
      <c r="B32413" t="s">
        <v>580</v>
      </c>
      <c r="C32413" t="s">
        <v>4054</v>
      </c>
      <c r="D32413" s="1">
        <v>45835</v>
      </c>
      <c r="E32413" s="2">
        <v>15</v>
      </c>
      <c r="F32413" t="s">
        <v>4055</v>
      </c>
      <c r="G32413" t="s">
        <v>3282</v>
      </c>
    </row>
    <row r="32414" spans="1:7" x14ac:dyDescent="0.25">
      <c r="A32414" t="s">
        <v>4053</v>
      </c>
      <c r="B32414" t="s">
        <v>580</v>
      </c>
      <c r="C32414" t="s">
        <v>4054</v>
      </c>
      <c r="D32414" s="1">
        <v>45835</v>
      </c>
      <c r="E32414" s="2">
        <v>15</v>
      </c>
      <c r="F32414" t="s">
        <v>4055</v>
      </c>
      <c r="G32414" t="s">
        <v>3282</v>
      </c>
    </row>
    <row r="32415" spans="1:7" x14ac:dyDescent="0.25">
      <c r="A32415" t="s">
        <v>4053</v>
      </c>
      <c r="B32415" t="s">
        <v>580</v>
      </c>
      <c r="C32415" t="s">
        <v>4054</v>
      </c>
      <c r="D32415" s="1">
        <v>45835</v>
      </c>
      <c r="E32415" s="2">
        <v>15</v>
      </c>
      <c r="F32415" t="s">
        <v>4056</v>
      </c>
      <c r="G32415" t="s">
        <v>3282</v>
      </c>
    </row>
    <row r="32416" spans="1:7" x14ac:dyDescent="0.25">
      <c r="A32416" t="s">
        <v>2690</v>
      </c>
      <c r="B32416" t="s">
        <v>2691</v>
      </c>
      <c r="C32416" t="s">
        <v>2692</v>
      </c>
      <c r="D32416" s="1">
        <v>45835</v>
      </c>
      <c r="E32416" s="2">
        <v>50</v>
      </c>
      <c r="F32416" t="s">
        <v>2693</v>
      </c>
      <c r="G32416" t="s">
        <v>1715</v>
      </c>
    </row>
    <row r="32417" spans="1:7" x14ac:dyDescent="0.25">
      <c r="A32417" t="s">
        <v>2690</v>
      </c>
      <c r="B32417" t="s">
        <v>2691</v>
      </c>
      <c r="C32417" t="s">
        <v>2692</v>
      </c>
      <c r="D32417" s="1">
        <v>45835</v>
      </c>
      <c r="E32417" s="2">
        <v>50</v>
      </c>
      <c r="F32417" t="s">
        <v>2693</v>
      </c>
      <c r="G32417" t="s">
        <v>1725</v>
      </c>
    </row>
    <row r="32418" spans="1:7" x14ac:dyDescent="0.25">
      <c r="A32418" t="s">
        <v>636</v>
      </c>
      <c r="B32418" t="s">
        <v>637</v>
      </c>
      <c r="C32418" t="s">
        <v>638</v>
      </c>
      <c r="D32418" s="1">
        <v>45835</v>
      </c>
      <c r="E32418" s="2">
        <v>10</v>
      </c>
      <c r="F32418" t="s">
        <v>639</v>
      </c>
      <c r="G32418" t="s">
        <v>471</v>
      </c>
    </row>
    <row r="32419" spans="1:7" x14ac:dyDescent="0.25">
      <c r="A32419" t="s">
        <v>636</v>
      </c>
      <c r="B32419" t="s">
        <v>637</v>
      </c>
      <c r="C32419" t="s">
        <v>638</v>
      </c>
      <c r="D32419" s="1">
        <v>45835</v>
      </c>
      <c r="E32419" s="2">
        <v>10</v>
      </c>
      <c r="F32419" t="s">
        <v>639</v>
      </c>
      <c r="G32419" t="s">
        <v>1695</v>
      </c>
    </row>
    <row r="32420" spans="1:7" x14ac:dyDescent="0.25">
      <c r="A32420" t="s">
        <v>2153</v>
      </c>
      <c r="B32420" t="s">
        <v>614</v>
      </c>
      <c r="C32420" t="s">
        <v>1310</v>
      </c>
      <c r="D32420" s="1">
        <v>45835</v>
      </c>
      <c r="E32420" s="2">
        <v>10</v>
      </c>
      <c r="F32420" t="s">
        <v>2154</v>
      </c>
      <c r="G32420" t="s">
        <v>1245</v>
      </c>
    </row>
    <row r="32421" spans="1:7" x14ac:dyDescent="0.25">
      <c r="A32421" t="s">
        <v>1590</v>
      </c>
      <c r="B32421" t="s">
        <v>1591</v>
      </c>
      <c r="C32421" t="s">
        <v>1592</v>
      </c>
      <c r="D32421" s="1">
        <v>45835</v>
      </c>
      <c r="E32421" s="2">
        <v>5</v>
      </c>
      <c r="F32421" t="s">
        <v>1593</v>
      </c>
      <c r="G32421" t="s">
        <v>1245</v>
      </c>
    </row>
    <row r="32422" spans="1:7" x14ac:dyDescent="0.25">
      <c r="A32422" t="s">
        <v>529</v>
      </c>
      <c r="B32422" t="s">
        <v>290</v>
      </c>
      <c r="C32422" t="s">
        <v>530</v>
      </c>
      <c r="D32422" s="1">
        <v>45835</v>
      </c>
      <c r="E32422" s="2">
        <v>25</v>
      </c>
      <c r="F32422" t="s">
        <v>531</v>
      </c>
      <c r="G32422" t="s">
        <v>3282</v>
      </c>
    </row>
    <row r="32423" spans="1:7" x14ac:dyDescent="0.25">
      <c r="A32423" t="s">
        <v>709</v>
      </c>
      <c r="B32423" t="s">
        <v>710</v>
      </c>
      <c r="C32423" t="s">
        <v>705</v>
      </c>
      <c r="D32423" s="1">
        <v>45835</v>
      </c>
      <c r="E32423" s="2">
        <v>84</v>
      </c>
      <c r="F32423" t="s">
        <v>711</v>
      </c>
      <c r="G32423" t="s">
        <v>3225</v>
      </c>
    </row>
    <row r="32424" spans="1:7" x14ac:dyDescent="0.25">
      <c r="A32424" t="s">
        <v>709</v>
      </c>
      <c r="B32424" t="s">
        <v>710</v>
      </c>
      <c r="C32424" t="s">
        <v>705</v>
      </c>
      <c r="D32424" s="1">
        <v>45835</v>
      </c>
      <c r="E32424" s="2">
        <v>84</v>
      </c>
      <c r="F32424" t="s">
        <v>712</v>
      </c>
      <c r="G32424" t="s">
        <v>3225</v>
      </c>
    </row>
    <row r="32425" spans="1:7" x14ac:dyDescent="0.25">
      <c r="A32425" t="s">
        <v>709</v>
      </c>
      <c r="B32425" t="s">
        <v>710</v>
      </c>
      <c r="C32425" t="s">
        <v>705</v>
      </c>
      <c r="D32425" s="1">
        <v>45835</v>
      </c>
      <c r="E32425" s="2">
        <v>84</v>
      </c>
      <c r="F32425" t="s">
        <v>712</v>
      </c>
      <c r="G32425" t="s">
        <v>3225</v>
      </c>
    </row>
    <row r="32426" spans="1:7" x14ac:dyDescent="0.25">
      <c r="A32426" t="s">
        <v>178</v>
      </c>
      <c r="B32426" t="s">
        <v>179</v>
      </c>
      <c r="C32426" t="s">
        <v>180</v>
      </c>
      <c r="D32426" s="1">
        <v>45835</v>
      </c>
      <c r="E32426" s="2">
        <v>5</v>
      </c>
      <c r="F32426" t="s">
        <v>181</v>
      </c>
      <c r="G32426" t="s">
        <v>182</v>
      </c>
    </row>
    <row r="32427" spans="1:7" x14ac:dyDescent="0.25">
      <c r="A32427" t="s">
        <v>164</v>
      </c>
      <c r="B32427" t="s">
        <v>165</v>
      </c>
      <c r="C32427" t="s">
        <v>166</v>
      </c>
      <c r="D32427" s="1">
        <v>45835</v>
      </c>
      <c r="E32427" s="2">
        <v>25</v>
      </c>
      <c r="F32427" t="s">
        <v>167</v>
      </c>
      <c r="G32427" t="s">
        <v>1695</v>
      </c>
    </row>
    <row r="32428" spans="1:7" x14ac:dyDescent="0.25">
      <c r="A32428" t="s">
        <v>164</v>
      </c>
      <c r="B32428" t="s">
        <v>165</v>
      </c>
      <c r="C32428" t="s">
        <v>166</v>
      </c>
      <c r="D32428" s="1">
        <v>45835</v>
      </c>
      <c r="E32428" s="2">
        <v>25</v>
      </c>
      <c r="F32428" t="s">
        <v>168</v>
      </c>
      <c r="G32428" t="s">
        <v>1695</v>
      </c>
    </row>
    <row r="32429" spans="1:7" x14ac:dyDescent="0.25">
      <c r="A32429" t="s">
        <v>164</v>
      </c>
      <c r="B32429" t="s">
        <v>165</v>
      </c>
      <c r="C32429" t="s">
        <v>166</v>
      </c>
      <c r="D32429" s="1">
        <v>45835</v>
      </c>
      <c r="E32429" s="2">
        <v>20</v>
      </c>
      <c r="F32429" t="s">
        <v>167</v>
      </c>
      <c r="G32429" t="s">
        <v>3613</v>
      </c>
    </row>
    <row r="32430" spans="1:7" x14ac:dyDescent="0.25">
      <c r="A32430" t="s">
        <v>164</v>
      </c>
      <c r="B32430" t="s">
        <v>165</v>
      </c>
      <c r="C32430" t="s">
        <v>166</v>
      </c>
      <c r="D32430" s="1">
        <v>45835</v>
      </c>
      <c r="E32430" s="2">
        <v>20</v>
      </c>
      <c r="F32430" t="s">
        <v>168</v>
      </c>
      <c r="G32430" t="s">
        <v>3613</v>
      </c>
    </row>
    <row r="32431" spans="1:7" x14ac:dyDescent="0.25">
      <c r="A32431" t="s">
        <v>164</v>
      </c>
      <c r="B32431" t="s">
        <v>165</v>
      </c>
      <c r="C32431" t="s">
        <v>166</v>
      </c>
      <c r="D32431" s="1">
        <v>45835</v>
      </c>
      <c r="E32431" s="2">
        <v>20</v>
      </c>
      <c r="F32431" t="s">
        <v>167</v>
      </c>
      <c r="G32431" t="s">
        <v>97</v>
      </c>
    </row>
    <row r="32432" spans="1:7" x14ac:dyDescent="0.25">
      <c r="A32432" t="s">
        <v>164</v>
      </c>
      <c r="B32432" t="s">
        <v>165</v>
      </c>
      <c r="C32432" t="s">
        <v>166</v>
      </c>
      <c r="D32432" s="1">
        <v>45835</v>
      </c>
      <c r="E32432" s="2">
        <v>20</v>
      </c>
      <c r="F32432" t="s">
        <v>168</v>
      </c>
      <c r="G32432" t="s">
        <v>97</v>
      </c>
    </row>
    <row r="32433" spans="1:7" x14ac:dyDescent="0.25">
      <c r="A32433" t="s">
        <v>493</v>
      </c>
      <c r="B32433" t="s">
        <v>494</v>
      </c>
      <c r="C32433" t="s">
        <v>495</v>
      </c>
      <c r="D32433" s="1">
        <v>45835</v>
      </c>
      <c r="E32433" s="2">
        <v>15</v>
      </c>
      <c r="F32433" t="s">
        <v>496</v>
      </c>
      <c r="G32433" t="s">
        <v>310</v>
      </c>
    </row>
    <row r="32434" spans="1:7" x14ac:dyDescent="0.25">
      <c r="A32434" t="s">
        <v>493</v>
      </c>
      <c r="B32434" t="s">
        <v>494</v>
      </c>
      <c r="C32434" t="s">
        <v>495</v>
      </c>
      <c r="D32434" s="1">
        <v>45835</v>
      </c>
      <c r="E32434" s="2">
        <v>15</v>
      </c>
      <c r="F32434" t="s">
        <v>497</v>
      </c>
      <c r="G32434" t="s">
        <v>310</v>
      </c>
    </row>
    <row r="32435" spans="1:7" x14ac:dyDescent="0.25">
      <c r="A32435" t="s">
        <v>493</v>
      </c>
      <c r="B32435" t="s">
        <v>494</v>
      </c>
      <c r="C32435" t="s">
        <v>495</v>
      </c>
      <c r="D32435" s="1">
        <v>45835</v>
      </c>
      <c r="E32435" s="2">
        <v>25</v>
      </c>
      <c r="F32435" t="s">
        <v>496</v>
      </c>
      <c r="G32435" t="s">
        <v>2456</v>
      </c>
    </row>
    <row r="32436" spans="1:7" x14ac:dyDescent="0.25">
      <c r="A32436" t="s">
        <v>493</v>
      </c>
      <c r="B32436" t="s">
        <v>494</v>
      </c>
      <c r="C32436" t="s">
        <v>495</v>
      </c>
      <c r="D32436" s="1">
        <v>45835</v>
      </c>
      <c r="E32436" s="2">
        <v>25</v>
      </c>
      <c r="F32436" t="s">
        <v>497</v>
      </c>
      <c r="G32436" t="s">
        <v>2456</v>
      </c>
    </row>
    <row r="32437" spans="1:7" x14ac:dyDescent="0.25">
      <c r="A32437" t="s">
        <v>1464</v>
      </c>
      <c r="B32437" t="s">
        <v>1465</v>
      </c>
      <c r="C32437" t="s">
        <v>627</v>
      </c>
      <c r="D32437" s="1">
        <v>45835</v>
      </c>
      <c r="E32437" s="2">
        <v>20</v>
      </c>
      <c r="F32437" t="s">
        <v>1466</v>
      </c>
      <c r="G32437" t="s">
        <v>478</v>
      </c>
    </row>
    <row r="32438" spans="1:7" x14ac:dyDescent="0.25">
      <c r="A32438" t="s">
        <v>1464</v>
      </c>
      <c r="B32438" t="s">
        <v>1465</v>
      </c>
      <c r="C32438" t="s">
        <v>627</v>
      </c>
      <c r="D32438" s="1">
        <v>45835</v>
      </c>
      <c r="E32438" s="2">
        <v>20</v>
      </c>
      <c r="F32438" t="s">
        <v>1466</v>
      </c>
      <c r="G32438" t="s">
        <v>478</v>
      </c>
    </row>
    <row r="32439" spans="1:7" x14ac:dyDescent="0.25">
      <c r="A32439" t="s">
        <v>169</v>
      </c>
      <c r="B32439" t="s">
        <v>170</v>
      </c>
      <c r="C32439" t="s">
        <v>171</v>
      </c>
      <c r="D32439" s="1">
        <v>45835</v>
      </c>
      <c r="E32439" s="2">
        <v>10</v>
      </c>
      <c r="F32439" t="s">
        <v>172</v>
      </c>
      <c r="G32439" t="s">
        <v>1245</v>
      </c>
    </row>
    <row r="32440" spans="1:7" x14ac:dyDescent="0.25">
      <c r="A32440" t="s">
        <v>169</v>
      </c>
      <c r="B32440" t="s">
        <v>170</v>
      </c>
      <c r="C32440" t="s">
        <v>171</v>
      </c>
      <c r="D32440" s="1">
        <v>45835</v>
      </c>
      <c r="E32440" s="2">
        <v>10</v>
      </c>
      <c r="F32440" t="s">
        <v>173</v>
      </c>
      <c r="G32440" t="s">
        <v>1245</v>
      </c>
    </row>
    <row r="32441" spans="1:7" x14ac:dyDescent="0.25">
      <c r="A32441" t="s">
        <v>3800</v>
      </c>
      <c r="B32441" t="s">
        <v>1430</v>
      </c>
      <c r="C32441" t="s">
        <v>3801</v>
      </c>
      <c r="D32441" s="1">
        <v>45835</v>
      </c>
      <c r="E32441" s="2">
        <v>10</v>
      </c>
      <c r="F32441" t="s">
        <v>3802</v>
      </c>
      <c r="G32441" t="s">
        <v>2700</v>
      </c>
    </row>
    <row r="32442" spans="1:7" x14ac:dyDescent="0.25">
      <c r="A32442" t="s">
        <v>3800</v>
      </c>
      <c r="B32442" t="s">
        <v>1430</v>
      </c>
      <c r="C32442" t="s">
        <v>3801</v>
      </c>
      <c r="D32442" s="1">
        <v>45835</v>
      </c>
      <c r="E32442" s="2">
        <v>10</v>
      </c>
      <c r="F32442" t="s">
        <v>3802</v>
      </c>
      <c r="G32442" t="s">
        <v>1245</v>
      </c>
    </row>
    <row r="32443" spans="1:7" x14ac:dyDescent="0.25">
      <c r="A32443" t="s">
        <v>4621</v>
      </c>
      <c r="B32443" t="s">
        <v>4622</v>
      </c>
      <c r="C32443" t="s">
        <v>4623</v>
      </c>
      <c r="D32443" s="1">
        <v>45835</v>
      </c>
      <c r="E32443" s="2">
        <v>250</v>
      </c>
      <c r="F32443" t="s">
        <v>4624</v>
      </c>
      <c r="G32443" t="s">
        <v>6332</v>
      </c>
    </row>
    <row r="32444" spans="1:7" x14ac:dyDescent="0.25">
      <c r="A32444" t="s">
        <v>1541</v>
      </c>
      <c r="B32444" t="s">
        <v>1542</v>
      </c>
      <c r="C32444" t="s">
        <v>1543</v>
      </c>
      <c r="D32444" s="1">
        <v>45835</v>
      </c>
      <c r="E32444" s="2">
        <v>20</v>
      </c>
      <c r="F32444" t="s">
        <v>1544</v>
      </c>
      <c r="G32444" t="s">
        <v>114</v>
      </c>
    </row>
    <row r="32445" spans="1:7" x14ac:dyDescent="0.25">
      <c r="A32445" t="s">
        <v>1541</v>
      </c>
      <c r="B32445" t="s">
        <v>1542</v>
      </c>
      <c r="C32445" t="s">
        <v>1543</v>
      </c>
      <c r="D32445" s="1">
        <v>45835</v>
      </c>
      <c r="E32445" s="2">
        <v>20</v>
      </c>
      <c r="F32445" t="s">
        <v>1545</v>
      </c>
      <c r="G32445" t="s">
        <v>114</v>
      </c>
    </row>
    <row r="32446" spans="1:7" x14ac:dyDescent="0.25">
      <c r="A32446" t="s">
        <v>155</v>
      </c>
      <c r="B32446" t="s">
        <v>156</v>
      </c>
      <c r="C32446" t="s">
        <v>157</v>
      </c>
      <c r="D32446" s="1">
        <v>45835</v>
      </c>
      <c r="E32446" s="2">
        <v>20</v>
      </c>
      <c r="F32446" t="s">
        <v>158</v>
      </c>
      <c r="G32446" t="s">
        <v>5789</v>
      </c>
    </row>
    <row r="32447" spans="1:7" x14ac:dyDescent="0.25">
      <c r="A32447" t="s">
        <v>155</v>
      </c>
      <c r="B32447" t="s">
        <v>156</v>
      </c>
      <c r="C32447" t="s">
        <v>157</v>
      </c>
      <c r="D32447" s="1">
        <v>45835</v>
      </c>
      <c r="E32447" s="2">
        <v>20</v>
      </c>
      <c r="F32447" t="s">
        <v>158</v>
      </c>
      <c r="G32447" t="s">
        <v>5789</v>
      </c>
    </row>
    <row r="32448" spans="1:7" x14ac:dyDescent="0.25">
      <c r="A32448" t="s">
        <v>3247</v>
      </c>
      <c r="B32448" t="s">
        <v>3248</v>
      </c>
      <c r="C32448" t="s">
        <v>3249</v>
      </c>
      <c r="D32448" s="1">
        <v>45835</v>
      </c>
      <c r="E32448" s="2">
        <v>25</v>
      </c>
      <c r="F32448" t="s">
        <v>3250</v>
      </c>
      <c r="G32448" t="s">
        <v>2977</v>
      </c>
    </row>
    <row r="32449" spans="1:7" x14ac:dyDescent="0.25">
      <c r="A32449" t="s">
        <v>2272</v>
      </c>
      <c r="B32449" t="s">
        <v>2273</v>
      </c>
      <c r="C32449" t="s">
        <v>2274</v>
      </c>
      <c r="D32449" s="1">
        <v>45835</v>
      </c>
      <c r="E32449" s="2">
        <v>350</v>
      </c>
      <c r="F32449" t="s">
        <v>2275</v>
      </c>
      <c r="G32449" t="s">
        <v>2663</v>
      </c>
    </row>
    <row r="32450" spans="1:7" x14ac:dyDescent="0.25">
      <c r="A32450" t="s">
        <v>2272</v>
      </c>
      <c r="B32450" t="s">
        <v>2273</v>
      </c>
      <c r="C32450" t="s">
        <v>2274</v>
      </c>
      <c r="D32450" s="1">
        <v>45835</v>
      </c>
      <c r="E32450" s="2">
        <v>350</v>
      </c>
      <c r="F32450" t="s">
        <v>2276</v>
      </c>
      <c r="G32450" t="s">
        <v>2663</v>
      </c>
    </row>
    <row r="32451" spans="1:7" x14ac:dyDescent="0.25">
      <c r="A32451" t="s">
        <v>2272</v>
      </c>
      <c r="B32451" t="s">
        <v>2273</v>
      </c>
      <c r="C32451" t="s">
        <v>2274</v>
      </c>
      <c r="D32451" s="1">
        <v>45835</v>
      </c>
      <c r="E32451" s="2">
        <v>41.67</v>
      </c>
      <c r="F32451" t="s">
        <v>2275</v>
      </c>
      <c r="G32451" t="s">
        <v>3650</v>
      </c>
    </row>
    <row r="32452" spans="1:7" x14ac:dyDescent="0.25">
      <c r="A32452" t="s">
        <v>2272</v>
      </c>
      <c r="B32452" t="s">
        <v>2273</v>
      </c>
      <c r="C32452" t="s">
        <v>2274</v>
      </c>
      <c r="D32452" s="1">
        <v>45835</v>
      </c>
      <c r="E32452" s="2">
        <v>41.67</v>
      </c>
      <c r="F32452" t="s">
        <v>2276</v>
      </c>
      <c r="G32452" t="s">
        <v>3650</v>
      </c>
    </row>
    <row r="32453" spans="1:7" x14ac:dyDescent="0.25">
      <c r="A32453" t="s">
        <v>2272</v>
      </c>
      <c r="B32453" t="s">
        <v>2273</v>
      </c>
      <c r="C32453" t="s">
        <v>2274</v>
      </c>
      <c r="D32453" s="1">
        <v>45835</v>
      </c>
      <c r="E32453" s="2">
        <v>83.33</v>
      </c>
      <c r="F32453" t="s">
        <v>2275</v>
      </c>
      <c r="G32453" t="s">
        <v>2977</v>
      </c>
    </row>
    <row r="32454" spans="1:7" x14ac:dyDescent="0.25">
      <c r="A32454" t="s">
        <v>2272</v>
      </c>
      <c r="B32454" t="s">
        <v>2273</v>
      </c>
      <c r="C32454" t="s">
        <v>2274</v>
      </c>
      <c r="D32454" s="1">
        <v>45835</v>
      </c>
      <c r="E32454" s="2">
        <v>83.33</v>
      </c>
      <c r="F32454" t="s">
        <v>2276</v>
      </c>
      <c r="G32454" t="s">
        <v>2977</v>
      </c>
    </row>
    <row r="32455" spans="1:7" x14ac:dyDescent="0.25">
      <c r="A32455" t="s">
        <v>2245</v>
      </c>
      <c r="B32455" t="s">
        <v>2246</v>
      </c>
      <c r="C32455" t="s">
        <v>2247</v>
      </c>
      <c r="D32455" s="1">
        <v>45835</v>
      </c>
      <c r="E32455" s="2">
        <v>10</v>
      </c>
      <c r="F32455" t="s">
        <v>2248</v>
      </c>
      <c r="G32455" t="s">
        <v>6257</v>
      </c>
    </row>
    <row r="32456" spans="1:7" x14ac:dyDescent="0.25">
      <c r="A32456" t="s">
        <v>2245</v>
      </c>
      <c r="B32456" t="s">
        <v>2246</v>
      </c>
      <c r="C32456" t="s">
        <v>2247</v>
      </c>
      <c r="D32456" s="1">
        <v>45835</v>
      </c>
      <c r="E32456" s="2">
        <v>10</v>
      </c>
      <c r="F32456" t="s">
        <v>2249</v>
      </c>
      <c r="G32456" t="s">
        <v>6257</v>
      </c>
    </row>
    <row r="32457" spans="1:7" x14ac:dyDescent="0.25">
      <c r="A32457" t="s">
        <v>2346</v>
      </c>
      <c r="B32457" t="s">
        <v>371</v>
      </c>
      <c r="C32457" t="s">
        <v>2347</v>
      </c>
      <c r="D32457" s="1">
        <v>45835</v>
      </c>
      <c r="E32457" s="2">
        <v>45</v>
      </c>
      <c r="F32457" t="s">
        <v>2348</v>
      </c>
      <c r="G32457" t="s">
        <v>6666</v>
      </c>
    </row>
    <row r="32458" spans="1:7" x14ac:dyDescent="0.25">
      <c r="A32458" t="s">
        <v>2346</v>
      </c>
      <c r="B32458" t="s">
        <v>371</v>
      </c>
      <c r="C32458" t="s">
        <v>2347</v>
      </c>
      <c r="D32458" s="1">
        <v>45835</v>
      </c>
      <c r="E32458" s="2">
        <v>45</v>
      </c>
      <c r="F32458" t="s">
        <v>2349</v>
      </c>
      <c r="G32458" t="s">
        <v>6666</v>
      </c>
    </row>
    <row r="32459" spans="1:7" x14ac:dyDescent="0.25">
      <c r="A32459" t="s">
        <v>4781</v>
      </c>
      <c r="B32459" t="s">
        <v>4782</v>
      </c>
      <c r="C32459" t="s">
        <v>4783</v>
      </c>
      <c r="D32459" s="1">
        <v>45835</v>
      </c>
      <c r="E32459" s="2">
        <v>5</v>
      </c>
      <c r="F32459" t="s">
        <v>4784</v>
      </c>
      <c r="G32459" t="s">
        <v>2663</v>
      </c>
    </row>
    <row r="32460" spans="1:7" x14ac:dyDescent="0.25">
      <c r="A32460" t="s">
        <v>3100</v>
      </c>
      <c r="B32460" t="s">
        <v>3101</v>
      </c>
      <c r="C32460" t="s">
        <v>3102</v>
      </c>
      <c r="D32460" s="1">
        <v>45835</v>
      </c>
      <c r="E32460" s="2">
        <v>100</v>
      </c>
      <c r="F32460" t="s">
        <v>3103</v>
      </c>
      <c r="G32460" t="s">
        <v>67</v>
      </c>
    </row>
    <row r="32461" spans="1:7" x14ac:dyDescent="0.25">
      <c r="A32461" t="s">
        <v>5031</v>
      </c>
      <c r="B32461" t="s">
        <v>5032</v>
      </c>
      <c r="C32461" t="s">
        <v>5033</v>
      </c>
      <c r="D32461" s="1">
        <v>45835</v>
      </c>
      <c r="E32461" s="2">
        <v>100</v>
      </c>
      <c r="F32461" t="s">
        <v>5034</v>
      </c>
      <c r="G32461" t="s">
        <v>2977</v>
      </c>
    </row>
    <row r="32462" spans="1:7" x14ac:dyDescent="0.25">
      <c r="A32462" t="s">
        <v>5203</v>
      </c>
      <c r="B32462" t="s">
        <v>15</v>
      </c>
      <c r="C32462" t="s">
        <v>5204</v>
      </c>
      <c r="D32462" s="1">
        <v>45835</v>
      </c>
      <c r="E32462" s="2">
        <v>25</v>
      </c>
      <c r="F32462" t="s">
        <v>5205</v>
      </c>
      <c r="G32462" t="s">
        <v>5789</v>
      </c>
    </row>
    <row r="32463" spans="1:7" x14ac:dyDescent="0.25">
      <c r="A32463" t="s">
        <v>129</v>
      </c>
      <c r="B32463" t="s">
        <v>130</v>
      </c>
      <c r="C32463" t="s">
        <v>131</v>
      </c>
      <c r="D32463" s="1">
        <v>45835</v>
      </c>
      <c r="E32463" s="2">
        <v>10</v>
      </c>
      <c r="F32463" t="s">
        <v>132</v>
      </c>
      <c r="G32463" t="s">
        <v>9</v>
      </c>
    </row>
    <row r="32464" spans="1:7" x14ac:dyDescent="0.25">
      <c r="A32464" t="s">
        <v>2753</v>
      </c>
      <c r="B32464" t="s">
        <v>740</v>
      </c>
      <c r="C32464" t="s">
        <v>2754</v>
      </c>
      <c r="D32464" s="1">
        <v>45835</v>
      </c>
      <c r="E32464" s="2">
        <v>5</v>
      </c>
      <c r="F32464" t="s">
        <v>2755</v>
      </c>
      <c r="G32464" t="s">
        <v>1440</v>
      </c>
    </row>
    <row r="32465" spans="1:7" x14ac:dyDescent="0.25">
      <c r="A32465" t="s">
        <v>2753</v>
      </c>
      <c r="B32465" t="s">
        <v>740</v>
      </c>
      <c r="C32465" t="s">
        <v>2754</v>
      </c>
      <c r="D32465" s="1">
        <v>45835</v>
      </c>
      <c r="E32465" s="2">
        <v>5</v>
      </c>
      <c r="F32465" t="s">
        <v>2756</v>
      </c>
      <c r="G32465" t="s">
        <v>1440</v>
      </c>
    </row>
    <row r="32466" spans="1:7" x14ac:dyDescent="0.25">
      <c r="A32466" t="s">
        <v>2753</v>
      </c>
      <c r="B32466" t="s">
        <v>740</v>
      </c>
      <c r="C32466" t="s">
        <v>2754</v>
      </c>
      <c r="D32466" s="1">
        <v>45835</v>
      </c>
      <c r="E32466" s="2">
        <v>5</v>
      </c>
      <c r="F32466" t="s">
        <v>2757</v>
      </c>
      <c r="G32466" t="s">
        <v>1440</v>
      </c>
    </row>
    <row r="32467" spans="1:7" x14ac:dyDescent="0.25">
      <c r="A32467" t="s">
        <v>1492</v>
      </c>
      <c r="B32467" t="s">
        <v>1493</v>
      </c>
      <c r="C32467" t="s">
        <v>1494</v>
      </c>
      <c r="D32467" s="1">
        <v>45835</v>
      </c>
      <c r="E32467" s="2">
        <v>100</v>
      </c>
      <c r="F32467" t="s">
        <v>1495</v>
      </c>
      <c r="G32467" t="s">
        <v>67</v>
      </c>
    </row>
    <row r="32468" spans="1:7" x14ac:dyDescent="0.25">
      <c r="A32468" t="s">
        <v>138</v>
      </c>
      <c r="B32468" t="s">
        <v>139</v>
      </c>
      <c r="C32468" t="s">
        <v>140</v>
      </c>
      <c r="D32468" s="1">
        <v>45835</v>
      </c>
      <c r="E32468" s="2">
        <v>40</v>
      </c>
      <c r="F32468" t="s">
        <v>141</v>
      </c>
      <c r="G32468" t="s">
        <v>1695</v>
      </c>
    </row>
    <row r="32469" spans="1:7" x14ac:dyDescent="0.25">
      <c r="A32469" t="s">
        <v>3698</v>
      </c>
      <c r="B32469" t="s">
        <v>3699</v>
      </c>
      <c r="C32469" t="s">
        <v>3700</v>
      </c>
      <c r="D32469" s="1">
        <v>45835</v>
      </c>
      <c r="E32469" s="2">
        <v>150</v>
      </c>
      <c r="F32469" t="s">
        <v>3701</v>
      </c>
      <c r="G32469" t="s">
        <v>2977</v>
      </c>
    </row>
    <row r="32470" spans="1:7" x14ac:dyDescent="0.25">
      <c r="A32470" t="s">
        <v>1580</v>
      </c>
      <c r="B32470" t="s">
        <v>1581</v>
      </c>
      <c r="C32470" t="s">
        <v>1582</v>
      </c>
      <c r="D32470" s="1">
        <v>45835</v>
      </c>
      <c r="E32470" s="2">
        <v>20</v>
      </c>
      <c r="F32470" t="s">
        <v>1583</v>
      </c>
      <c r="G32470" t="s">
        <v>9</v>
      </c>
    </row>
    <row r="32471" spans="1:7" x14ac:dyDescent="0.25">
      <c r="A32471" t="s">
        <v>1322</v>
      </c>
      <c r="B32471" t="s">
        <v>1323</v>
      </c>
      <c r="C32471" t="s">
        <v>1324</v>
      </c>
      <c r="D32471" s="1">
        <v>45835</v>
      </c>
      <c r="E32471" s="2">
        <v>100</v>
      </c>
      <c r="F32471" t="s">
        <v>1325</v>
      </c>
      <c r="G32471" t="s">
        <v>1326</v>
      </c>
    </row>
    <row r="32472" spans="1:7" x14ac:dyDescent="0.25">
      <c r="A32472" t="s">
        <v>1322</v>
      </c>
      <c r="B32472" t="s">
        <v>1323</v>
      </c>
      <c r="C32472" t="s">
        <v>1324</v>
      </c>
      <c r="D32472" s="1">
        <v>45835</v>
      </c>
      <c r="E32472" s="2">
        <v>100</v>
      </c>
      <c r="F32472" t="s">
        <v>1325</v>
      </c>
      <c r="G32472" t="s">
        <v>1326</v>
      </c>
    </row>
    <row r="32473" spans="1:7" x14ac:dyDescent="0.25">
      <c r="A32473" t="s">
        <v>1322</v>
      </c>
      <c r="B32473" t="s">
        <v>1323</v>
      </c>
      <c r="C32473" t="s">
        <v>1324</v>
      </c>
      <c r="D32473" s="1">
        <v>45835</v>
      </c>
      <c r="E32473" s="2">
        <v>100</v>
      </c>
      <c r="F32473" t="s">
        <v>1327</v>
      </c>
      <c r="G32473" t="s">
        <v>1326</v>
      </c>
    </row>
    <row r="32474" spans="1:7" x14ac:dyDescent="0.25">
      <c r="A32474" t="s">
        <v>1095</v>
      </c>
      <c r="B32474" t="s">
        <v>1096</v>
      </c>
      <c r="C32474" t="s">
        <v>1097</v>
      </c>
      <c r="D32474" s="1">
        <v>45835</v>
      </c>
      <c r="E32474" s="2">
        <v>15</v>
      </c>
      <c r="F32474" t="s">
        <v>1098</v>
      </c>
      <c r="G32474" t="s">
        <v>114</v>
      </c>
    </row>
    <row r="32475" spans="1:7" x14ac:dyDescent="0.25">
      <c r="A32475" t="s">
        <v>1095</v>
      </c>
      <c r="B32475" t="s">
        <v>1096</v>
      </c>
      <c r="C32475" t="s">
        <v>1097</v>
      </c>
      <c r="D32475" s="1">
        <v>45835</v>
      </c>
      <c r="E32475" s="2">
        <v>15</v>
      </c>
      <c r="F32475" t="s">
        <v>1099</v>
      </c>
      <c r="G32475" t="s">
        <v>114</v>
      </c>
    </row>
    <row r="32476" spans="1:7" x14ac:dyDescent="0.25">
      <c r="A32476" t="s">
        <v>1095</v>
      </c>
      <c r="B32476" t="s">
        <v>1096</v>
      </c>
      <c r="C32476" t="s">
        <v>1097</v>
      </c>
      <c r="D32476" s="1">
        <v>45835</v>
      </c>
      <c r="E32476" s="2">
        <v>15</v>
      </c>
      <c r="F32476" t="s">
        <v>1099</v>
      </c>
      <c r="G32476" t="s">
        <v>114</v>
      </c>
    </row>
    <row r="32477" spans="1:7" x14ac:dyDescent="0.25">
      <c r="A32477" t="s">
        <v>1095</v>
      </c>
      <c r="B32477" t="s">
        <v>1096</v>
      </c>
      <c r="C32477" t="s">
        <v>1097</v>
      </c>
      <c r="D32477" s="1">
        <v>45835</v>
      </c>
      <c r="E32477" s="2">
        <v>15</v>
      </c>
      <c r="F32477" t="s">
        <v>1099</v>
      </c>
      <c r="G32477" t="s">
        <v>114</v>
      </c>
    </row>
    <row r="32478" spans="1:7" x14ac:dyDescent="0.25">
      <c r="A32478" t="s">
        <v>1095</v>
      </c>
      <c r="B32478" t="s">
        <v>1096</v>
      </c>
      <c r="C32478" t="s">
        <v>1097</v>
      </c>
      <c r="D32478" s="1">
        <v>45835</v>
      </c>
      <c r="E32478" s="2">
        <v>10</v>
      </c>
      <c r="F32478" t="s">
        <v>1098</v>
      </c>
      <c r="G32478" t="s">
        <v>257</v>
      </c>
    </row>
    <row r="32479" spans="1:7" x14ac:dyDescent="0.25">
      <c r="A32479" t="s">
        <v>1095</v>
      </c>
      <c r="B32479" t="s">
        <v>1096</v>
      </c>
      <c r="C32479" t="s">
        <v>1097</v>
      </c>
      <c r="D32479" s="1">
        <v>45835</v>
      </c>
      <c r="E32479" s="2">
        <v>10</v>
      </c>
      <c r="F32479" t="s">
        <v>1099</v>
      </c>
      <c r="G32479" t="s">
        <v>257</v>
      </c>
    </row>
    <row r="32480" spans="1:7" x14ac:dyDescent="0.25">
      <c r="A32480" t="s">
        <v>1095</v>
      </c>
      <c r="B32480" t="s">
        <v>1096</v>
      </c>
      <c r="C32480" t="s">
        <v>1097</v>
      </c>
      <c r="D32480" s="1">
        <v>45835</v>
      </c>
      <c r="E32480" s="2">
        <v>10</v>
      </c>
      <c r="F32480" t="s">
        <v>1099</v>
      </c>
      <c r="G32480" t="s">
        <v>257</v>
      </c>
    </row>
    <row r="32481" spans="1:7" x14ac:dyDescent="0.25">
      <c r="A32481" t="s">
        <v>1095</v>
      </c>
      <c r="B32481" t="s">
        <v>1096</v>
      </c>
      <c r="C32481" t="s">
        <v>1097</v>
      </c>
      <c r="D32481" s="1">
        <v>45835</v>
      </c>
      <c r="E32481" s="2">
        <v>10</v>
      </c>
      <c r="F32481" t="s">
        <v>1099</v>
      </c>
      <c r="G32481" t="s">
        <v>257</v>
      </c>
    </row>
    <row r="32482" spans="1:7" x14ac:dyDescent="0.25">
      <c r="A32482" t="s">
        <v>1095</v>
      </c>
      <c r="B32482" t="s">
        <v>1096</v>
      </c>
      <c r="C32482" t="s">
        <v>1097</v>
      </c>
      <c r="D32482" s="1">
        <v>45835</v>
      </c>
      <c r="E32482" s="2">
        <v>10</v>
      </c>
      <c r="F32482" t="s">
        <v>1098</v>
      </c>
      <c r="G32482" t="s">
        <v>828</v>
      </c>
    </row>
    <row r="32483" spans="1:7" x14ac:dyDescent="0.25">
      <c r="A32483" t="s">
        <v>1095</v>
      </c>
      <c r="B32483" t="s">
        <v>1096</v>
      </c>
      <c r="C32483" t="s">
        <v>1097</v>
      </c>
      <c r="D32483" s="1">
        <v>45835</v>
      </c>
      <c r="E32483" s="2">
        <v>10</v>
      </c>
      <c r="F32483" t="s">
        <v>1099</v>
      </c>
      <c r="G32483" t="s">
        <v>828</v>
      </c>
    </row>
    <row r="32484" spans="1:7" x14ac:dyDescent="0.25">
      <c r="A32484" t="s">
        <v>1095</v>
      </c>
      <c r="B32484" t="s">
        <v>1096</v>
      </c>
      <c r="C32484" t="s">
        <v>1097</v>
      </c>
      <c r="D32484" s="1">
        <v>45835</v>
      </c>
      <c r="E32484" s="2">
        <v>10</v>
      </c>
      <c r="F32484" t="s">
        <v>1099</v>
      </c>
      <c r="G32484" t="s">
        <v>828</v>
      </c>
    </row>
    <row r="32485" spans="1:7" x14ac:dyDescent="0.25">
      <c r="A32485" t="s">
        <v>1095</v>
      </c>
      <c r="B32485" t="s">
        <v>1096</v>
      </c>
      <c r="C32485" t="s">
        <v>1097</v>
      </c>
      <c r="D32485" s="1">
        <v>45835</v>
      </c>
      <c r="E32485" s="2">
        <v>10</v>
      </c>
      <c r="F32485" t="s">
        <v>1099</v>
      </c>
      <c r="G32485" t="s">
        <v>828</v>
      </c>
    </row>
    <row r="32486" spans="1:7" x14ac:dyDescent="0.25">
      <c r="A32486" t="s">
        <v>4699</v>
      </c>
      <c r="B32486" t="s">
        <v>4700</v>
      </c>
      <c r="C32486" t="s">
        <v>4701</v>
      </c>
      <c r="D32486" s="1">
        <v>45838</v>
      </c>
      <c r="E32486" s="2">
        <v>84</v>
      </c>
      <c r="F32486" t="s">
        <v>4702</v>
      </c>
      <c r="G32486" t="s">
        <v>2977</v>
      </c>
    </row>
    <row r="32487" spans="1:7" x14ac:dyDescent="0.25">
      <c r="A32487" t="s">
        <v>1426</v>
      </c>
      <c r="B32487" t="s">
        <v>1427</v>
      </c>
      <c r="C32487" t="s">
        <v>826</v>
      </c>
      <c r="D32487" s="1">
        <v>45838</v>
      </c>
      <c r="E32487" s="2">
        <v>84</v>
      </c>
      <c r="F32487" t="s">
        <v>1428</v>
      </c>
      <c r="G32487" t="s">
        <v>2977</v>
      </c>
    </row>
    <row r="32488" spans="1:7" x14ac:dyDescent="0.25">
      <c r="A32488" t="s">
        <v>4525</v>
      </c>
      <c r="B32488" t="s">
        <v>4526</v>
      </c>
      <c r="C32488" t="s">
        <v>3574</v>
      </c>
      <c r="D32488" s="1">
        <v>45838</v>
      </c>
      <c r="E32488" s="2">
        <v>84</v>
      </c>
      <c r="F32488" t="s">
        <v>4527</v>
      </c>
      <c r="G32488" t="s">
        <v>2977</v>
      </c>
    </row>
    <row r="32489" spans="1:7" x14ac:dyDescent="0.25">
      <c r="A32489" t="s">
        <v>4680</v>
      </c>
      <c r="B32489" t="s">
        <v>4681</v>
      </c>
      <c r="C32489" t="s">
        <v>4682</v>
      </c>
      <c r="D32489" s="1">
        <v>45838</v>
      </c>
      <c r="E32489" s="2">
        <v>84</v>
      </c>
      <c r="F32489" t="s">
        <v>4683</v>
      </c>
      <c r="G32489" t="s">
        <v>2977</v>
      </c>
    </row>
    <row r="32490" spans="1:7" x14ac:dyDescent="0.25">
      <c r="A32490">
        <v>1654</v>
      </c>
      <c r="B32490" t="s">
        <v>2660</v>
      </c>
      <c r="C32490" t="s">
        <v>7303</v>
      </c>
      <c r="D32490" s="1">
        <v>45838</v>
      </c>
      <c r="E32490" s="2">
        <v>100</v>
      </c>
      <c r="F32490" t="s">
        <v>7304</v>
      </c>
      <c r="G32490" t="s">
        <v>7038</v>
      </c>
    </row>
    <row r="32491" spans="1:7" x14ac:dyDescent="0.25">
      <c r="A32491">
        <v>438</v>
      </c>
      <c r="B32491" t="s">
        <v>242</v>
      </c>
      <c r="C32491" t="s">
        <v>5931</v>
      </c>
      <c r="D32491" s="1">
        <v>45838</v>
      </c>
      <c r="E32491" s="2">
        <v>3000</v>
      </c>
      <c r="F32491" t="s">
        <v>5932</v>
      </c>
      <c r="G32491" t="s">
        <v>2663</v>
      </c>
    </row>
    <row r="32492" spans="1:7" x14ac:dyDescent="0.25">
      <c r="A32492">
        <v>438</v>
      </c>
      <c r="B32492" t="s">
        <v>242</v>
      </c>
      <c r="C32492" t="s">
        <v>5931</v>
      </c>
      <c r="D32492" s="1">
        <v>45838</v>
      </c>
      <c r="E32492" s="2">
        <v>5000</v>
      </c>
      <c r="F32492" t="s">
        <v>5932</v>
      </c>
      <c r="G32492" t="s">
        <v>7219</v>
      </c>
    </row>
    <row r="32493" spans="1:7" x14ac:dyDescent="0.25">
      <c r="A32493">
        <v>356</v>
      </c>
      <c r="B32493" t="s">
        <v>5846</v>
      </c>
      <c r="D32493" s="1">
        <v>45838</v>
      </c>
      <c r="E32493" s="2">
        <v>1500</v>
      </c>
      <c r="F32493" t="s">
        <v>5847</v>
      </c>
      <c r="G32493" t="s">
        <v>7219</v>
      </c>
    </row>
    <row r="32494" spans="1:7" x14ac:dyDescent="0.25">
      <c r="A32494">
        <v>341</v>
      </c>
      <c r="B32494" t="s">
        <v>5819</v>
      </c>
      <c r="C32494" t="s">
        <v>5820</v>
      </c>
      <c r="D32494" s="1">
        <v>45839</v>
      </c>
      <c r="E32494" s="2">
        <v>50</v>
      </c>
      <c r="F32494" t="s">
        <v>5821</v>
      </c>
      <c r="G32494" t="s">
        <v>5638</v>
      </c>
    </row>
    <row r="32495" spans="1:7" x14ac:dyDescent="0.25">
      <c r="A32495">
        <v>847</v>
      </c>
      <c r="B32495" t="s">
        <v>6319</v>
      </c>
      <c r="C32495" t="s">
        <v>6320</v>
      </c>
      <c r="D32495" s="1">
        <v>45839</v>
      </c>
      <c r="E32495" s="2">
        <v>25</v>
      </c>
      <c r="F32495" t="s">
        <v>6321</v>
      </c>
      <c r="G32495" t="s">
        <v>2663</v>
      </c>
    </row>
    <row r="32496" spans="1:7" x14ac:dyDescent="0.25">
      <c r="A32496">
        <v>127</v>
      </c>
      <c r="B32496" t="s">
        <v>5609</v>
      </c>
      <c r="C32496" t="s">
        <v>1795</v>
      </c>
      <c r="D32496" s="1">
        <v>45839</v>
      </c>
      <c r="E32496" s="2">
        <v>84</v>
      </c>
      <c r="F32496" t="s">
        <v>5610</v>
      </c>
      <c r="G32496" t="s">
        <v>6387</v>
      </c>
    </row>
    <row r="32497" spans="1:7" x14ac:dyDescent="0.25">
      <c r="A32497" t="s">
        <v>4525</v>
      </c>
      <c r="B32497" t="s">
        <v>4526</v>
      </c>
      <c r="C32497" t="s">
        <v>3574</v>
      </c>
      <c r="D32497" s="1">
        <v>45839</v>
      </c>
      <c r="E32497" s="2">
        <v>25</v>
      </c>
      <c r="F32497" t="s">
        <v>4527</v>
      </c>
      <c r="G32497" t="s">
        <v>97</v>
      </c>
    </row>
    <row r="32498" spans="1:7" x14ac:dyDescent="0.25">
      <c r="A32498" t="s">
        <v>1150</v>
      </c>
      <c r="B32498" t="s">
        <v>1151</v>
      </c>
      <c r="C32498" t="s">
        <v>865</v>
      </c>
      <c r="D32498" s="1">
        <v>45839</v>
      </c>
      <c r="E32498" s="2">
        <v>100</v>
      </c>
      <c r="F32498" t="s">
        <v>1152</v>
      </c>
      <c r="G32498" t="s">
        <v>67</v>
      </c>
    </row>
    <row r="32499" spans="1:7" x14ac:dyDescent="0.25">
      <c r="A32499" t="s">
        <v>2714</v>
      </c>
      <c r="B32499" t="s">
        <v>2715</v>
      </c>
      <c r="C32499" t="s">
        <v>488</v>
      </c>
      <c r="D32499" s="1">
        <v>45839</v>
      </c>
      <c r="E32499" s="2">
        <v>84</v>
      </c>
      <c r="F32499" t="s">
        <v>2716</v>
      </c>
      <c r="G32499" t="s">
        <v>2977</v>
      </c>
    </row>
    <row r="32500" spans="1:7" x14ac:dyDescent="0.25">
      <c r="A32500" t="s">
        <v>138</v>
      </c>
      <c r="B32500" t="s">
        <v>139</v>
      </c>
      <c r="C32500" t="s">
        <v>140</v>
      </c>
      <c r="D32500" s="1">
        <v>45839</v>
      </c>
      <c r="E32500" s="2">
        <v>200</v>
      </c>
      <c r="F32500" t="s">
        <v>141</v>
      </c>
      <c r="G32500" t="s">
        <v>7219</v>
      </c>
    </row>
    <row r="32501" spans="1:7" x14ac:dyDescent="0.25">
      <c r="A32501">
        <v>1406</v>
      </c>
      <c r="B32501" t="s">
        <v>7305</v>
      </c>
      <c r="C32501" t="s">
        <v>7306</v>
      </c>
      <c r="D32501" s="1">
        <v>45840</v>
      </c>
      <c r="E32501" s="2">
        <v>0</v>
      </c>
      <c r="F32501" t="s">
        <v>7307</v>
      </c>
      <c r="G32501" t="s">
        <v>2977</v>
      </c>
    </row>
    <row r="32502" spans="1:7" x14ac:dyDescent="0.25">
      <c r="A32502">
        <v>1406</v>
      </c>
      <c r="B32502" t="s">
        <v>7305</v>
      </c>
      <c r="C32502" t="s">
        <v>7306</v>
      </c>
      <c r="D32502" s="1">
        <v>45840</v>
      </c>
      <c r="E32502" s="2">
        <v>0</v>
      </c>
      <c r="F32502" t="s">
        <v>7308</v>
      </c>
      <c r="G32502" t="s">
        <v>2977</v>
      </c>
    </row>
    <row r="32503" spans="1:7" x14ac:dyDescent="0.25">
      <c r="A32503">
        <v>1172</v>
      </c>
      <c r="B32503" t="s">
        <v>6712</v>
      </c>
      <c r="D32503" s="1">
        <v>45840</v>
      </c>
      <c r="E32503" s="2">
        <v>250</v>
      </c>
      <c r="F32503" t="s">
        <v>6713</v>
      </c>
      <c r="G32503" t="s">
        <v>2977</v>
      </c>
    </row>
    <row r="32504" spans="1:7" x14ac:dyDescent="0.25">
      <c r="A32504">
        <v>1257</v>
      </c>
      <c r="B32504" t="s">
        <v>1419</v>
      </c>
      <c r="C32504" t="s">
        <v>6846</v>
      </c>
      <c r="D32504" s="1">
        <v>45841</v>
      </c>
      <c r="E32504" s="2">
        <v>18171.25</v>
      </c>
      <c r="G32504" t="s">
        <v>7126</v>
      </c>
    </row>
    <row r="32505" spans="1:7" x14ac:dyDescent="0.25">
      <c r="A32505">
        <v>691</v>
      </c>
      <c r="B32505" t="s">
        <v>3146</v>
      </c>
      <c r="C32505" t="s">
        <v>4536</v>
      </c>
      <c r="D32505" s="1">
        <v>45841</v>
      </c>
      <c r="E32505" s="2">
        <v>100</v>
      </c>
      <c r="G32505" t="s">
        <v>186</v>
      </c>
    </row>
    <row r="32506" spans="1:7" x14ac:dyDescent="0.25">
      <c r="A32506" t="s">
        <v>482</v>
      </c>
      <c r="B32506" t="s">
        <v>483</v>
      </c>
      <c r="C32506" t="s">
        <v>484</v>
      </c>
      <c r="D32506" s="1">
        <v>45841</v>
      </c>
      <c r="E32506" s="2">
        <v>83.33</v>
      </c>
      <c r="F32506" t="s">
        <v>485</v>
      </c>
      <c r="G32506" t="s">
        <v>2977</v>
      </c>
    </row>
    <row r="32507" spans="1:7" x14ac:dyDescent="0.25">
      <c r="A32507" t="s">
        <v>482</v>
      </c>
      <c r="B32507" t="s">
        <v>483</v>
      </c>
      <c r="C32507" t="s">
        <v>484</v>
      </c>
      <c r="D32507" s="1">
        <v>45841</v>
      </c>
      <c r="E32507" s="2">
        <v>41.67</v>
      </c>
      <c r="F32507" t="s">
        <v>485</v>
      </c>
      <c r="G32507" t="s">
        <v>1240</v>
      </c>
    </row>
    <row r="32508" spans="1:7" x14ac:dyDescent="0.25">
      <c r="A32508" t="s">
        <v>3605</v>
      </c>
      <c r="B32508" t="s">
        <v>3606</v>
      </c>
      <c r="D32508" s="1">
        <v>45845</v>
      </c>
      <c r="E32508" s="2">
        <v>1000</v>
      </c>
      <c r="F32508" t="s">
        <v>3607</v>
      </c>
      <c r="G32508" t="s">
        <v>7219</v>
      </c>
    </row>
    <row r="32509" spans="1:7" x14ac:dyDescent="0.25">
      <c r="A32509" t="s">
        <v>475</v>
      </c>
      <c r="B32509" t="s">
        <v>476</v>
      </c>
      <c r="D32509" s="1">
        <v>45845</v>
      </c>
      <c r="E32509" s="2">
        <v>3000</v>
      </c>
      <c r="F32509" t="s">
        <v>477</v>
      </c>
      <c r="G32509" t="s">
        <v>7219</v>
      </c>
    </row>
    <row r="32510" spans="1:7" x14ac:dyDescent="0.25">
      <c r="A32510" t="s">
        <v>427</v>
      </c>
      <c r="B32510" t="s">
        <v>428</v>
      </c>
      <c r="D32510" s="1">
        <v>45845</v>
      </c>
      <c r="E32510" s="2">
        <v>6702.73</v>
      </c>
      <c r="F32510" t="s">
        <v>429</v>
      </c>
      <c r="G32510" t="s">
        <v>114</v>
      </c>
    </row>
    <row r="32511" spans="1:7" x14ac:dyDescent="0.25">
      <c r="A32511" t="s">
        <v>65</v>
      </c>
      <c r="B32511" t="s">
        <v>66</v>
      </c>
      <c r="D32511" s="1">
        <v>45845</v>
      </c>
      <c r="E32511" s="2">
        <v>500</v>
      </c>
      <c r="G32511" t="s">
        <v>2236</v>
      </c>
    </row>
    <row r="32512" spans="1:7" x14ac:dyDescent="0.25">
      <c r="A32512">
        <v>1647</v>
      </c>
      <c r="B32512" t="s">
        <v>7295</v>
      </c>
      <c r="C32512" t="s">
        <v>7296</v>
      </c>
      <c r="D32512" s="1">
        <v>45845</v>
      </c>
      <c r="E32512" s="2">
        <v>50</v>
      </c>
      <c r="F32512" t="s">
        <v>7297</v>
      </c>
      <c r="G32512" t="s">
        <v>186</v>
      </c>
    </row>
    <row r="32513" spans="1:7" x14ac:dyDescent="0.25">
      <c r="A32513" t="s">
        <v>4665</v>
      </c>
      <c r="B32513" t="s">
        <v>4666</v>
      </c>
      <c r="C32513" t="s">
        <v>4667</v>
      </c>
      <c r="D32513" s="1">
        <v>45845</v>
      </c>
      <c r="E32513" s="2">
        <v>200</v>
      </c>
      <c r="F32513" t="s">
        <v>4668</v>
      </c>
      <c r="G32513" t="s">
        <v>7219</v>
      </c>
    </row>
    <row r="32514" spans="1:7" x14ac:dyDescent="0.25">
      <c r="A32514" t="s">
        <v>4665</v>
      </c>
      <c r="B32514" t="s">
        <v>4666</v>
      </c>
      <c r="C32514" t="s">
        <v>4667</v>
      </c>
      <c r="D32514" s="1">
        <v>45845</v>
      </c>
      <c r="E32514" s="2">
        <v>200</v>
      </c>
      <c r="F32514" t="s">
        <v>4669</v>
      </c>
      <c r="G32514" t="s">
        <v>7219</v>
      </c>
    </row>
    <row r="32515" spans="1:7" x14ac:dyDescent="0.25">
      <c r="A32515" t="s">
        <v>4665</v>
      </c>
      <c r="B32515" t="s">
        <v>4666</v>
      </c>
      <c r="C32515" t="s">
        <v>4667</v>
      </c>
      <c r="D32515" s="1">
        <v>45845</v>
      </c>
      <c r="E32515" s="2">
        <v>200</v>
      </c>
      <c r="F32515" t="s">
        <v>4670</v>
      </c>
      <c r="G32515" t="s">
        <v>7219</v>
      </c>
    </row>
    <row r="32516" spans="1:7" x14ac:dyDescent="0.25">
      <c r="A32516">
        <v>1168</v>
      </c>
      <c r="B32516" t="s">
        <v>6700</v>
      </c>
      <c r="C32516" t="s">
        <v>6701</v>
      </c>
      <c r="D32516" s="1">
        <v>45846</v>
      </c>
      <c r="E32516" s="2">
        <v>200</v>
      </c>
      <c r="F32516" t="s">
        <v>6702</v>
      </c>
      <c r="G32516" t="s">
        <v>7219</v>
      </c>
    </row>
    <row r="32517" spans="1:7" x14ac:dyDescent="0.25">
      <c r="A32517">
        <v>1115</v>
      </c>
      <c r="B32517" t="s">
        <v>6651</v>
      </c>
      <c r="D32517" s="1">
        <v>45846</v>
      </c>
      <c r="E32517" s="2">
        <v>1500</v>
      </c>
      <c r="F32517" t="s">
        <v>6652</v>
      </c>
      <c r="G32517" t="s">
        <v>7219</v>
      </c>
    </row>
    <row r="32518" spans="1:7" x14ac:dyDescent="0.25">
      <c r="A32518">
        <v>1381</v>
      </c>
      <c r="B32518" t="s">
        <v>4570</v>
      </c>
      <c r="C32518" t="s">
        <v>6941</v>
      </c>
      <c r="D32518" s="1">
        <v>45847</v>
      </c>
      <c r="E32518" s="2">
        <v>25</v>
      </c>
      <c r="F32518" t="s">
        <v>6942</v>
      </c>
      <c r="G32518" t="s">
        <v>6943</v>
      </c>
    </row>
    <row r="32519" spans="1:7" x14ac:dyDescent="0.25">
      <c r="A32519">
        <v>1658</v>
      </c>
      <c r="B32519" t="s">
        <v>7309</v>
      </c>
      <c r="D32519" s="1">
        <v>45847</v>
      </c>
      <c r="E32519" s="2">
        <v>500</v>
      </c>
      <c r="G32519" t="s">
        <v>67</v>
      </c>
    </row>
    <row r="32520" spans="1:7" x14ac:dyDescent="0.25">
      <c r="A32520" t="s">
        <v>479</v>
      </c>
      <c r="B32520" t="s">
        <v>480</v>
      </c>
      <c r="D32520" s="1">
        <v>45847</v>
      </c>
      <c r="E32520" s="2">
        <v>35000</v>
      </c>
      <c r="F32520" t="s">
        <v>481</v>
      </c>
      <c r="G32520" t="s">
        <v>7219</v>
      </c>
    </row>
    <row r="32521" spans="1:7" x14ac:dyDescent="0.25">
      <c r="A32521" t="s">
        <v>479</v>
      </c>
      <c r="B32521" t="s">
        <v>480</v>
      </c>
      <c r="D32521" s="1">
        <v>45847</v>
      </c>
      <c r="E32521" s="2">
        <v>1000</v>
      </c>
      <c r="F32521" t="s">
        <v>481</v>
      </c>
      <c r="G32521" t="s">
        <v>2710</v>
      </c>
    </row>
    <row r="32522" spans="1:7" x14ac:dyDescent="0.25">
      <c r="A32522" t="s">
        <v>479</v>
      </c>
      <c r="B32522" t="s">
        <v>480</v>
      </c>
      <c r="D32522" s="1">
        <v>45847</v>
      </c>
      <c r="E32522" s="2">
        <v>1000</v>
      </c>
      <c r="F32522" t="s">
        <v>481</v>
      </c>
      <c r="G32522" t="s">
        <v>1873</v>
      </c>
    </row>
    <row r="32523" spans="1:7" x14ac:dyDescent="0.25">
      <c r="A32523" t="s">
        <v>479</v>
      </c>
      <c r="B32523" t="s">
        <v>480</v>
      </c>
      <c r="D32523" s="1">
        <v>45847</v>
      </c>
      <c r="E32523" s="2">
        <v>1000</v>
      </c>
      <c r="F32523" t="s">
        <v>481</v>
      </c>
      <c r="G32523" t="s">
        <v>1701</v>
      </c>
    </row>
    <row r="32524" spans="1:7" x14ac:dyDescent="0.25">
      <c r="A32524" t="s">
        <v>479</v>
      </c>
      <c r="B32524" t="s">
        <v>480</v>
      </c>
      <c r="D32524" s="1">
        <v>45847</v>
      </c>
      <c r="E32524" s="2">
        <v>2000</v>
      </c>
      <c r="F32524" t="s">
        <v>481</v>
      </c>
      <c r="G32524" t="s">
        <v>6268</v>
      </c>
    </row>
    <row r="32525" spans="1:7" x14ac:dyDescent="0.25">
      <c r="A32525" t="s">
        <v>479</v>
      </c>
      <c r="B32525" t="s">
        <v>480</v>
      </c>
      <c r="D32525" s="1">
        <v>45847</v>
      </c>
      <c r="E32525" s="2">
        <v>2000</v>
      </c>
      <c r="F32525" t="s">
        <v>481</v>
      </c>
      <c r="G32525" t="s">
        <v>3602</v>
      </c>
    </row>
    <row r="32526" spans="1:7" x14ac:dyDescent="0.25">
      <c r="A32526" t="s">
        <v>479</v>
      </c>
      <c r="B32526" t="s">
        <v>480</v>
      </c>
      <c r="D32526" s="1">
        <v>45847</v>
      </c>
      <c r="E32526" s="2">
        <v>500</v>
      </c>
      <c r="F32526" t="s">
        <v>481</v>
      </c>
      <c r="G32526" t="s">
        <v>6798</v>
      </c>
    </row>
    <row r="32527" spans="1:7" x14ac:dyDescent="0.25">
      <c r="A32527" t="s">
        <v>427</v>
      </c>
      <c r="B32527" t="s">
        <v>428</v>
      </c>
      <c r="D32527" s="1">
        <v>45847</v>
      </c>
      <c r="E32527" s="2">
        <v>20108.2</v>
      </c>
      <c r="F32527" t="s">
        <v>429</v>
      </c>
      <c r="G32527" t="s">
        <v>430</v>
      </c>
    </row>
    <row r="32528" spans="1:7" x14ac:dyDescent="0.25">
      <c r="A32528">
        <v>448</v>
      </c>
      <c r="B32528" t="s">
        <v>6716</v>
      </c>
      <c r="C32528" t="s">
        <v>6717</v>
      </c>
      <c r="D32528" s="1">
        <v>45847</v>
      </c>
      <c r="E32528" s="2">
        <v>1500</v>
      </c>
      <c r="F32528" t="s">
        <v>6718</v>
      </c>
      <c r="G32528" t="s">
        <v>67</v>
      </c>
    </row>
    <row r="32529" spans="1:7" x14ac:dyDescent="0.25">
      <c r="A32529" t="s">
        <v>3698</v>
      </c>
      <c r="B32529" t="s">
        <v>3699</v>
      </c>
      <c r="C32529" t="s">
        <v>3700</v>
      </c>
      <c r="D32529" s="1">
        <v>45847</v>
      </c>
      <c r="E32529" s="2">
        <v>3000</v>
      </c>
      <c r="F32529" t="s">
        <v>3701</v>
      </c>
      <c r="G32529" t="s">
        <v>7263</v>
      </c>
    </row>
    <row r="32530" spans="1:7" x14ac:dyDescent="0.25">
      <c r="A32530" t="s">
        <v>4699</v>
      </c>
      <c r="B32530" t="s">
        <v>4700</v>
      </c>
      <c r="C32530" t="s">
        <v>4701</v>
      </c>
      <c r="D32530" s="1">
        <v>45847</v>
      </c>
      <c r="E32530" s="2">
        <v>200</v>
      </c>
      <c r="F32530" t="s">
        <v>4702</v>
      </c>
      <c r="G32530" t="s">
        <v>7219</v>
      </c>
    </row>
    <row r="32531" spans="1:7" x14ac:dyDescent="0.25">
      <c r="A32531" t="s">
        <v>5397</v>
      </c>
      <c r="B32531" t="s">
        <v>5398</v>
      </c>
      <c r="C32531" t="s">
        <v>5399</v>
      </c>
      <c r="D32531" s="1">
        <v>45849</v>
      </c>
      <c r="E32531" s="2">
        <v>400</v>
      </c>
      <c r="F32531" t="s">
        <v>5400</v>
      </c>
      <c r="G32531" t="s">
        <v>7219</v>
      </c>
    </row>
    <row r="32532" spans="1:7" x14ac:dyDescent="0.25">
      <c r="A32532">
        <v>1360</v>
      </c>
      <c r="B32532" t="s">
        <v>7033</v>
      </c>
      <c r="C32532" t="s">
        <v>7034</v>
      </c>
      <c r="D32532" s="1">
        <v>45850</v>
      </c>
      <c r="E32532" s="2">
        <v>15</v>
      </c>
      <c r="F32532" t="s">
        <v>7035</v>
      </c>
      <c r="G32532" t="s">
        <v>2977</v>
      </c>
    </row>
    <row r="32533" spans="1:7" x14ac:dyDescent="0.25">
      <c r="A32533">
        <v>1421</v>
      </c>
      <c r="B32533" t="s">
        <v>7165</v>
      </c>
      <c r="C32533" t="s">
        <v>7166</v>
      </c>
      <c r="D32533" s="1">
        <v>45852</v>
      </c>
      <c r="E32533" s="2">
        <v>100</v>
      </c>
      <c r="F32533" t="s">
        <v>7167</v>
      </c>
      <c r="G32533" t="s">
        <v>2977</v>
      </c>
    </row>
    <row r="32534" spans="1:7" x14ac:dyDescent="0.25">
      <c r="A32534">
        <v>1421</v>
      </c>
      <c r="B32534" t="s">
        <v>7165</v>
      </c>
      <c r="C32534" t="s">
        <v>7166</v>
      </c>
      <c r="D32534" s="1">
        <v>45852</v>
      </c>
      <c r="E32534" s="2">
        <v>100</v>
      </c>
      <c r="F32534" t="s">
        <v>7168</v>
      </c>
      <c r="G32534" t="s">
        <v>2977</v>
      </c>
    </row>
    <row r="32535" spans="1:7" x14ac:dyDescent="0.25">
      <c r="A32535">
        <v>1661</v>
      </c>
      <c r="B32535" t="s">
        <v>7310</v>
      </c>
      <c r="D32535" s="1">
        <v>45852</v>
      </c>
      <c r="E32535" s="2">
        <v>10000</v>
      </c>
      <c r="G32535" t="s">
        <v>2977</v>
      </c>
    </row>
    <row r="32536" spans="1:7" x14ac:dyDescent="0.25">
      <c r="A32536" t="s">
        <v>3605</v>
      </c>
      <c r="B32536" t="s">
        <v>3606</v>
      </c>
      <c r="D32536" s="1">
        <v>45852</v>
      </c>
      <c r="E32536" s="2">
        <v>500</v>
      </c>
      <c r="F32536" t="s">
        <v>3607</v>
      </c>
      <c r="G32536" t="s">
        <v>7219</v>
      </c>
    </row>
    <row r="32537" spans="1:7" x14ac:dyDescent="0.25">
      <c r="A32537" t="s">
        <v>2482</v>
      </c>
      <c r="B32537" t="s">
        <v>2483</v>
      </c>
      <c r="D32537" s="1">
        <v>45852</v>
      </c>
      <c r="E32537" s="2">
        <v>1000</v>
      </c>
      <c r="F32537" t="s">
        <v>2484</v>
      </c>
      <c r="G32537" t="s">
        <v>1292</v>
      </c>
    </row>
    <row r="32538" spans="1:7" x14ac:dyDescent="0.25">
      <c r="A32538" t="s">
        <v>2482</v>
      </c>
      <c r="B32538" t="s">
        <v>2483</v>
      </c>
      <c r="D32538" s="1">
        <v>45852</v>
      </c>
      <c r="E32538" s="2">
        <v>1000</v>
      </c>
      <c r="F32538" t="s">
        <v>2484</v>
      </c>
      <c r="G32538" t="s">
        <v>1292</v>
      </c>
    </row>
    <row r="32539" spans="1:7" x14ac:dyDescent="0.25">
      <c r="A32539" t="s">
        <v>5403</v>
      </c>
      <c r="B32539" t="s">
        <v>5404</v>
      </c>
      <c r="C32539" t="s">
        <v>758</v>
      </c>
      <c r="D32539" s="1">
        <v>45853</v>
      </c>
      <c r="E32539" s="2">
        <v>84</v>
      </c>
      <c r="F32539" t="s">
        <v>5405</v>
      </c>
      <c r="G32539" t="s">
        <v>2977</v>
      </c>
    </row>
    <row r="32540" spans="1:7" x14ac:dyDescent="0.25">
      <c r="A32540" t="s">
        <v>3805</v>
      </c>
      <c r="B32540" t="s">
        <v>3806</v>
      </c>
      <c r="C32540" t="s">
        <v>3807</v>
      </c>
      <c r="D32540" s="1">
        <v>45853</v>
      </c>
      <c r="E32540" s="2">
        <v>21</v>
      </c>
      <c r="F32540" t="s">
        <v>3808</v>
      </c>
      <c r="G32540" t="s">
        <v>5635</v>
      </c>
    </row>
    <row r="32541" spans="1:7" x14ac:dyDescent="0.25">
      <c r="A32541" t="s">
        <v>3805</v>
      </c>
      <c r="B32541" t="s">
        <v>3806</v>
      </c>
      <c r="C32541" t="s">
        <v>3807</v>
      </c>
      <c r="D32541" s="1">
        <v>45853</v>
      </c>
      <c r="E32541" s="2">
        <v>21</v>
      </c>
      <c r="F32541" t="s">
        <v>3809</v>
      </c>
      <c r="G32541" t="s">
        <v>5635</v>
      </c>
    </row>
    <row r="32542" spans="1:7" x14ac:dyDescent="0.25">
      <c r="A32542" t="s">
        <v>3805</v>
      </c>
      <c r="B32542" t="s">
        <v>3806</v>
      </c>
      <c r="C32542" t="s">
        <v>3807</v>
      </c>
      <c r="D32542" s="1">
        <v>45853</v>
      </c>
      <c r="E32542" s="2">
        <v>21</v>
      </c>
      <c r="F32542" t="s">
        <v>3808</v>
      </c>
      <c r="G32542" t="s">
        <v>5638</v>
      </c>
    </row>
    <row r="32543" spans="1:7" x14ac:dyDescent="0.25">
      <c r="A32543" t="s">
        <v>3805</v>
      </c>
      <c r="B32543" t="s">
        <v>3806</v>
      </c>
      <c r="C32543" t="s">
        <v>3807</v>
      </c>
      <c r="D32543" s="1">
        <v>45853</v>
      </c>
      <c r="E32543" s="2">
        <v>21</v>
      </c>
      <c r="F32543" t="s">
        <v>3809</v>
      </c>
      <c r="G32543" t="s">
        <v>5638</v>
      </c>
    </row>
    <row r="32544" spans="1:7" x14ac:dyDescent="0.25">
      <c r="A32544">
        <v>874</v>
      </c>
      <c r="B32544" t="s">
        <v>6384</v>
      </c>
      <c r="D32544" s="1">
        <v>45853</v>
      </c>
      <c r="E32544" s="2">
        <v>84</v>
      </c>
      <c r="G32544" t="s">
        <v>2977</v>
      </c>
    </row>
    <row r="32545" spans="1:7" x14ac:dyDescent="0.25">
      <c r="A32545">
        <v>1389</v>
      </c>
      <c r="B32545" t="s">
        <v>6955</v>
      </c>
      <c r="D32545" s="1">
        <v>45853</v>
      </c>
      <c r="E32545" s="2">
        <v>1500</v>
      </c>
      <c r="G32545" t="s">
        <v>7219</v>
      </c>
    </row>
    <row r="32546" spans="1:7" x14ac:dyDescent="0.25">
      <c r="A32546" t="s">
        <v>2463</v>
      </c>
      <c r="B32546" t="s">
        <v>2464</v>
      </c>
      <c r="C32546" t="s">
        <v>2465</v>
      </c>
      <c r="D32546" s="1">
        <v>45853</v>
      </c>
      <c r="E32546" s="2">
        <v>84</v>
      </c>
      <c r="F32546" t="s">
        <v>2466</v>
      </c>
      <c r="G32546" t="s">
        <v>2977</v>
      </c>
    </row>
    <row r="32547" spans="1:7" x14ac:dyDescent="0.25">
      <c r="A32547" t="s">
        <v>2463</v>
      </c>
      <c r="B32547" t="s">
        <v>2464</v>
      </c>
      <c r="C32547" t="s">
        <v>2465</v>
      </c>
      <c r="D32547" s="1">
        <v>45853</v>
      </c>
      <c r="E32547" s="2">
        <v>84</v>
      </c>
      <c r="F32547" t="s">
        <v>2467</v>
      </c>
      <c r="G32547" t="s">
        <v>2977</v>
      </c>
    </row>
    <row r="32548" spans="1:7" x14ac:dyDescent="0.25">
      <c r="A32548" t="s">
        <v>2463</v>
      </c>
      <c r="B32548" t="s">
        <v>2464</v>
      </c>
      <c r="C32548" t="s">
        <v>2465</v>
      </c>
      <c r="D32548" s="1">
        <v>45853</v>
      </c>
      <c r="E32548" s="2">
        <v>100</v>
      </c>
      <c r="F32548" t="s">
        <v>2466</v>
      </c>
      <c r="G32548" t="s">
        <v>2663</v>
      </c>
    </row>
    <row r="32549" spans="1:7" x14ac:dyDescent="0.25">
      <c r="A32549" t="s">
        <v>2463</v>
      </c>
      <c r="B32549" t="s">
        <v>2464</v>
      </c>
      <c r="C32549" t="s">
        <v>2465</v>
      </c>
      <c r="D32549" s="1">
        <v>45853</v>
      </c>
      <c r="E32549" s="2">
        <v>100</v>
      </c>
      <c r="F32549" t="s">
        <v>2467</v>
      </c>
      <c r="G32549" t="s">
        <v>2663</v>
      </c>
    </row>
    <row r="32550" spans="1:7" x14ac:dyDescent="0.25">
      <c r="A32550" t="s">
        <v>40</v>
      </c>
      <c r="B32550" t="s">
        <v>41</v>
      </c>
      <c r="C32550" t="s">
        <v>42</v>
      </c>
      <c r="D32550" s="1">
        <v>45853</v>
      </c>
      <c r="E32550" s="2">
        <v>83.33</v>
      </c>
      <c r="F32550" t="s">
        <v>43</v>
      </c>
      <c r="G32550" t="s">
        <v>2898</v>
      </c>
    </row>
    <row r="32551" spans="1:7" x14ac:dyDescent="0.25">
      <c r="A32551" t="s">
        <v>40</v>
      </c>
      <c r="B32551" t="s">
        <v>41</v>
      </c>
      <c r="C32551" t="s">
        <v>42</v>
      </c>
      <c r="D32551" s="1">
        <v>45853</v>
      </c>
      <c r="E32551" s="2">
        <v>83.33</v>
      </c>
      <c r="F32551" t="s">
        <v>43</v>
      </c>
      <c r="G32551" t="s">
        <v>2977</v>
      </c>
    </row>
    <row r="32552" spans="1:7" x14ac:dyDescent="0.25">
      <c r="A32552" t="s">
        <v>49</v>
      </c>
      <c r="B32552" t="s">
        <v>50</v>
      </c>
      <c r="C32552" t="s">
        <v>51</v>
      </c>
      <c r="D32552" s="1">
        <v>45853</v>
      </c>
      <c r="E32552" s="2">
        <v>140</v>
      </c>
      <c r="F32552" t="s">
        <v>52</v>
      </c>
      <c r="G32552" t="s">
        <v>2663</v>
      </c>
    </row>
    <row r="32553" spans="1:7" x14ac:dyDescent="0.25">
      <c r="A32553" t="s">
        <v>1209</v>
      </c>
      <c r="B32553" t="s">
        <v>1210</v>
      </c>
      <c r="C32553" t="s">
        <v>1211</v>
      </c>
      <c r="D32553" s="1">
        <v>45853</v>
      </c>
      <c r="E32553" s="2">
        <v>20000</v>
      </c>
      <c r="F32553" t="s">
        <v>1212</v>
      </c>
      <c r="G32553" t="s">
        <v>1213</v>
      </c>
    </row>
    <row r="32554" spans="1:7" x14ac:dyDescent="0.25">
      <c r="A32554" t="s">
        <v>1257</v>
      </c>
      <c r="B32554" t="s">
        <v>1258</v>
      </c>
      <c r="C32554" t="s">
        <v>1259</v>
      </c>
      <c r="D32554" s="1">
        <v>45853</v>
      </c>
      <c r="E32554" s="2">
        <v>83.33</v>
      </c>
      <c r="F32554" t="s">
        <v>1260</v>
      </c>
      <c r="G32554" t="s">
        <v>2977</v>
      </c>
    </row>
    <row r="32555" spans="1:7" x14ac:dyDescent="0.25">
      <c r="A32555">
        <v>1421</v>
      </c>
      <c r="B32555" t="s">
        <v>7165</v>
      </c>
      <c r="C32555" t="s">
        <v>7166</v>
      </c>
      <c r="D32555" s="1">
        <v>45856</v>
      </c>
      <c r="E32555" s="2">
        <v>100</v>
      </c>
      <c r="F32555" t="s">
        <v>7167</v>
      </c>
      <c r="G32555" t="s">
        <v>2977</v>
      </c>
    </row>
    <row r="32556" spans="1:7" x14ac:dyDescent="0.25">
      <c r="A32556">
        <v>1421</v>
      </c>
      <c r="B32556" t="s">
        <v>7165</v>
      </c>
      <c r="C32556" t="s">
        <v>7166</v>
      </c>
      <c r="D32556" s="1">
        <v>45856</v>
      </c>
      <c r="E32556" s="2">
        <v>100</v>
      </c>
      <c r="F32556" t="s">
        <v>7168</v>
      </c>
      <c r="G32556" t="s">
        <v>2977</v>
      </c>
    </row>
    <row r="32557" spans="1:7" x14ac:dyDescent="0.25">
      <c r="A32557">
        <v>1390</v>
      </c>
      <c r="B32557" t="s">
        <v>6956</v>
      </c>
      <c r="D32557" s="1">
        <v>45859</v>
      </c>
      <c r="E32557" s="2">
        <v>400</v>
      </c>
      <c r="F32557" t="s">
        <v>6957</v>
      </c>
      <c r="G32557" t="s">
        <v>7219</v>
      </c>
    </row>
    <row r="32558" spans="1:7" x14ac:dyDescent="0.25">
      <c r="A32558">
        <v>1390</v>
      </c>
      <c r="B32558" t="s">
        <v>6956</v>
      </c>
      <c r="D32558" s="1">
        <v>45859</v>
      </c>
      <c r="E32558" s="2">
        <v>400</v>
      </c>
      <c r="F32558" t="s">
        <v>6958</v>
      </c>
      <c r="G32558" t="s">
        <v>7219</v>
      </c>
    </row>
    <row r="32559" spans="1:7" x14ac:dyDescent="0.25">
      <c r="A32559">
        <v>1114</v>
      </c>
      <c r="B32559" t="s">
        <v>6650</v>
      </c>
      <c r="D32559" s="1">
        <v>45859</v>
      </c>
      <c r="E32559" s="2">
        <v>1500</v>
      </c>
      <c r="G32559" t="s">
        <v>7219</v>
      </c>
    </row>
    <row r="32560" spans="1:7" x14ac:dyDescent="0.25">
      <c r="A32560">
        <v>1087</v>
      </c>
      <c r="B32560" t="s">
        <v>6610</v>
      </c>
      <c r="D32560" s="1">
        <v>45859</v>
      </c>
      <c r="E32560" s="2">
        <v>5000</v>
      </c>
      <c r="G32560" t="s">
        <v>97</v>
      </c>
    </row>
    <row r="32561" spans="1:7" x14ac:dyDescent="0.25">
      <c r="A32561" t="s">
        <v>2239</v>
      </c>
      <c r="B32561" t="s">
        <v>2240</v>
      </c>
      <c r="D32561" s="1">
        <v>45860</v>
      </c>
      <c r="E32561" s="2">
        <v>760</v>
      </c>
      <c r="F32561" t="s">
        <v>2241</v>
      </c>
      <c r="G32561" t="s">
        <v>251</v>
      </c>
    </row>
    <row r="32562" spans="1:7" x14ac:dyDescent="0.25">
      <c r="A32562">
        <v>435</v>
      </c>
      <c r="B32562" t="s">
        <v>5926</v>
      </c>
      <c r="D32562" s="1">
        <v>45861</v>
      </c>
      <c r="E32562" s="2">
        <v>1500</v>
      </c>
      <c r="F32562" t="s">
        <v>5927</v>
      </c>
      <c r="G32562" t="s">
        <v>7219</v>
      </c>
    </row>
    <row r="32563" spans="1:7" x14ac:dyDescent="0.25">
      <c r="A32563" t="s">
        <v>4802</v>
      </c>
      <c r="B32563" t="s">
        <v>4803</v>
      </c>
      <c r="D32563" s="1">
        <v>45861</v>
      </c>
      <c r="E32563" s="2">
        <v>1500</v>
      </c>
      <c r="F32563" t="s">
        <v>4804</v>
      </c>
      <c r="G32563" t="s">
        <v>7219</v>
      </c>
    </row>
    <row r="32564" spans="1:7" x14ac:dyDescent="0.25">
      <c r="A32564" t="s">
        <v>4528</v>
      </c>
      <c r="B32564" t="s">
        <v>4529</v>
      </c>
      <c r="C32564" t="s">
        <v>4530</v>
      </c>
      <c r="D32564" s="1">
        <v>45861</v>
      </c>
      <c r="E32564" s="2">
        <v>200</v>
      </c>
      <c r="F32564" t="s">
        <v>4531</v>
      </c>
      <c r="G32564" t="s">
        <v>7219</v>
      </c>
    </row>
    <row r="32565" spans="1:7" x14ac:dyDescent="0.25">
      <c r="A32565" t="s">
        <v>4528</v>
      </c>
      <c r="B32565" t="s">
        <v>4529</v>
      </c>
      <c r="C32565" t="s">
        <v>4530</v>
      </c>
      <c r="D32565" s="1">
        <v>45861</v>
      </c>
      <c r="E32565" s="2">
        <v>200</v>
      </c>
      <c r="F32565" t="s">
        <v>4531</v>
      </c>
      <c r="G32565" t="s">
        <v>7219</v>
      </c>
    </row>
    <row r="32566" spans="1:7" x14ac:dyDescent="0.25">
      <c r="A32566">
        <v>1660</v>
      </c>
      <c r="B32566" t="s">
        <v>7311</v>
      </c>
      <c r="C32566" t="s">
        <v>4877</v>
      </c>
      <c r="D32566" s="1">
        <v>45862</v>
      </c>
      <c r="E32566" s="2">
        <v>200</v>
      </c>
      <c r="F32566" t="s">
        <v>7312</v>
      </c>
      <c r="G32566" t="s">
        <v>7038</v>
      </c>
    </row>
    <row r="32567" spans="1:7" x14ac:dyDescent="0.25">
      <c r="A32567">
        <v>1660</v>
      </c>
      <c r="B32567" t="s">
        <v>7311</v>
      </c>
      <c r="C32567" t="s">
        <v>4877</v>
      </c>
      <c r="D32567" s="1">
        <v>45862</v>
      </c>
      <c r="E32567" s="2">
        <v>200</v>
      </c>
      <c r="F32567" t="s">
        <v>7313</v>
      </c>
      <c r="G32567" t="s">
        <v>7038</v>
      </c>
    </row>
    <row r="32568" spans="1:7" x14ac:dyDescent="0.25">
      <c r="A32568">
        <v>1660</v>
      </c>
      <c r="B32568" t="s">
        <v>7311</v>
      </c>
      <c r="C32568" t="s">
        <v>4877</v>
      </c>
      <c r="D32568" s="1">
        <v>45862</v>
      </c>
      <c r="E32568" s="2">
        <v>200</v>
      </c>
      <c r="F32568" t="s">
        <v>7312</v>
      </c>
      <c r="G32568" t="s">
        <v>7038</v>
      </c>
    </row>
    <row r="32569" spans="1:7" x14ac:dyDescent="0.25">
      <c r="A32569">
        <v>1660</v>
      </c>
      <c r="B32569" t="s">
        <v>7311</v>
      </c>
      <c r="C32569" t="s">
        <v>4877</v>
      </c>
      <c r="D32569" s="1">
        <v>45862</v>
      </c>
      <c r="E32569" s="2">
        <v>200</v>
      </c>
      <c r="F32569" t="s">
        <v>7313</v>
      </c>
      <c r="G32569" t="s">
        <v>7038</v>
      </c>
    </row>
    <row r="32570" spans="1:7" x14ac:dyDescent="0.25">
      <c r="A32570">
        <v>1662</v>
      </c>
      <c r="B32570" t="s">
        <v>7314</v>
      </c>
      <c r="D32570" s="1">
        <v>45863</v>
      </c>
      <c r="E32570" s="2">
        <v>1500</v>
      </c>
      <c r="F32570" t="s">
        <v>7315</v>
      </c>
      <c r="G32570" t="s">
        <v>7219</v>
      </c>
    </row>
    <row r="32571" spans="1:7" x14ac:dyDescent="0.25">
      <c r="A32571">
        <v>1443</v>
      </c>
      <c r="B32571" t="s">
        <v>7036</v>
      </c>
      <c r="D32571" s="1">
        <v>45863</v>
      </c>
      <c r="E32571" s="2">
        <v>2500</v>
      </c>
      <c r="G32571" t="s">
        <v>7037</v>
      </c>
    </row>
    <row r="32572" spans="1:7" x14ac:dyDescent="0.25">
      <c r="A32572">
        <v>1145</v>
      </c>
      <c r="B32572" t="s">
        <v>2028</v>
      </c>
      <c r="C32572" t="s">
        <v>7316</v>
      </c>
      <c r="D32572" s="1">
        <v>45863</v>
      </c>
      <c r="E32572" s="2">
        <v>2450</v>
      </c>
      <c r="F32572" t="s">
        <v>7317</v>
      </c>
      <c r="G32572" t="s">
        <v>97</v>
      </c>
    </row>
    <row r="32573" spans="1:7" x14ac:dyDescent="0.25">
      <c r="A32573">
        <v>919</v>
      </c>
      <c r="B32573" t="s">
        <v>3365</v>
      </c>
      <c r="C32573" t="s">
        <v>933</v>
      </c>
      <c r="D32573" s="1">
        <v>45863</v>
      </c>
      <c r="E32573" s="2">
        <v>2000</v>
      </c>
      <c r="F32573" t="s">
        <v>6469</v>
      </c>
      <c r="G32573" t="s">
        <v>2977</v>
      </c>
    </row>
    <row r="32574" spans="1:7" x14ac:dyDescent="0.25">
      <c r="A32574" t="s">
        <v>5036</v>
      </c>
      <c r="B32574" t="s">
        <v>5037</v>
      </c>
      <c r="C32574" t="s">
        <v>3544</v>
      </c>
      <c r="D32574" s="1">
        <v>45863</v>
      </c>
      <c r="E32574" s="2">
        <v>5000</v>
      </c>
      <c r="F32574" t="s">
        <v>5038</v>
      </c>
      <c r="G32574" t="s">
        <v>7219</v>
      </c>
    </row>
    <row r="32575" spans="1:7" x14ac:dyDescent="0.25">
      <c r="A32575">
        <v>1663</v>
      </c>
      <c r="B32575" t="s">
        <v>7318</v>
      </c>
      <c r="C32575" t="s">
        <v>2952</v>
      </c>
      <c r="D32575" s="1">
        <v>45864</v>
      </c>
      <c r="E32575" s="2">
        <v>100</v>
      </c>
      <c r="F32575" t="s">
        <v>7319</v>
      </c>
      <c r="G32575" t="s">
        <v>7038</v>
      </c>
    </row>
    <row r="32576" spans="1:7" x14ac:dyDescent="0.25">
      <c r="A32576" t="s">
        <v>1812</v>
      </c>
      <c r="B32576" t="s">
        <v>1813</v>
      </c>
      <c r="D32576" s="1">
        <v>45866</v>
      </c>
      <c r="E32576" s="2">
        <v>1500</v>
      </c>
      <c r="F32576" t="s">
        <v>1814</v>
      </c>
      <c r="G32576" t="s">
        <v>7219</v>
      </c>
    </row>
    <row r="32577" spans="1:7" x14ac:dyDescent="0.25">
      <c r="A32577" t="s">
        <v>1812</v>
      </c>
      <c r="B32577" t="s">
        <v>1813</v>
      </c>
      <c r="D32577" s="1">
        <v>45866</v>
      </c>
      <c r="E32577" s="2">
        <v>1500</v>
      </c>
      <c r="F32577" t="s">
        <v>1815</v>
      </c>
      <c r="G32577" t="s">
        <v>7219</v>
      </c>
    </row>
    <row r="32578" spans="1:7" x14ac:dyDescent="0.25">
      <c r="A32578" t="s">
        <v>4730</v>
      </c>
      <c r="B32578" t="s">
        <v>4731</v>
      </c>
      <c r="D32578" s="1">
        <v>45866</v>
      </c>
      <c r="E32578" s="2">
        <v>5000</v>
      </c>
      <c r="F32578" t="s">
        <v>4732</v>
      </c>
      <c r="G32578" t="s">
        <v>7219</v>
      </c>
    </row>
    <row r="32579" spans="1:7" x14ac:dyDescent="0.25">
      <c r="A32579">
        <v>1664</v>
      </c>
      <c r="B32579" t="s">
        <v>7320</v>
      </c>
      <c r="C32579" t="s">
        <v>4877</v>
      </c>
      <c r="D32579" s="1">
        <v>45867</v>
      </c>
      <c r="E32579" s="2">
        <v>75</v>
      </c>
      <c r="F32579" t="s">
        <v>7321</v>
      </c>
      <c r="G32579" t="s">
        <v>7038</v>
      </c>
    </row>
    <row r="32580" spans="1:7" x14ac:dyDescent="0.25">
      <c r="A32580">
        <v>1664</v>
      </c>
      <c r="B32580" t="s">
        <v>7320</v>
      </c>
      <c r="C32580" t="s">
        <v>4877</v>
      </c>
      <c r="D32580" s="1">
        <v>45867</v>
      </c>
      <c r="E32580" s="2">
        <v>75</v>
      </c>
      <c r="F32580" t="s">
        <v>7321</v>
      </c>
      <c r="G32580" t="s">
        <v>7038</v>
      </c>
    </row>
    <row r="32581" spans="1:7" x14ac:dyDescent="0.25">
      <c r="A32581" t="s">
        <v>462</v>
      </c>
      <c r="B32581" t="s">
        <v>463</v>
      </c>
      <c r="C32581" t="s">
        <v>464</v>
      </c>
      <c r="D32581" s="1">
        <v>45867</v>
      </c>
      <c r="E32581" s="2">
        <v>1000</v>
      </c>
      <c r="F32581" t="s">
        <v>465</v>
      </c>
      <c r="G32581" t="s">
        <v>2977</v>
      </c>
    </row>
    <row r="32582" spans="1:7" x14ac:dyDescent="0.25">
      <c r="A32582" t="s">
        <v>4076</v>
      </c>
      <c r="B32582" t="s">
        <v>4077</v>
      </c>
      <c r="C32582" t="s">
        <v>413</v>
      </c>
      <c r="D32582" s="1">
        <v>45867</v>
      </c>
      <c r="E32582" s="2">
        <v>25</v>
      </c>
      <c r="F32582" t="s">
        <v>4078</v>
      </c>
      <c r="G32582" t="s">
        <v>7038</v>
      </c>
    </row>
    <row r="32583" spans="1:7" x14ac:dyDescent="0.25">
      <c r="A32583" t="s">
        <v>4076</v>
      </c>
      <c r="B32583" t="s">
        <v>4077</v>
      </c>
      <c r="C32583" t="s">
        <v>413</v>
      </c>
      <c r="D32583" s="1">
        <v>45867</v>
      </c>
      <c r="E32583" s="2">
        <v>25</v>
      </c>
      <c r="F32583" t="s">
        <v>4078</v>
      </c>
      <c r="G32583" t="s">
        <v>7038</v>
      </c>
    </row>
    <row r="32584" spans="1:7" x14ac:dyDescent="0.25">
      <c r="A32584" t="s">
        <v>4076</v>
      </c>
      <c r="B32584" t="s">
        <v>4077</v>
      </c>
      <c r="C32584" t="s">
        <v>413</v>
      </c>
      <c r="D32584" s="1">
        <v>45867</v>
      </c>
      <c r="E32584" s="2">
        <v>25</v>
      </c>
      <c r="F32584" t="s">
        <v>4078</v>
      </c>
      <c r="G32584" t="s">
        <v>7038</v>
      </c>
    </row>
    <row r="32585" spans="1:7" x14ac:dyDescent="0.25">
      <c r="A32585" t="s">
        <v>4076</v>
      </c>
      <c r="B32585" t="s">
        <v>4077</v>
      </c>
      <c r="C32585" t="s">
        <v>413</v>
      </c>
      <c r="D32585" s="1">
        <v>45867</v>
      </c>
      <c r="E32585" s="2">
        <v>25</v>
      </c>
      <c r="F32585" t="s">
        <v>4078</v>
      </c>
      <c r="G32585" t="s">
        <v>7038</v>
      </c>
    </row>
    <row r="32586" spans="1:7" x14ac:dyDescent="0.25">
      <c r="A32586" t="s">
        <v>1426</v>
      </c>
      <c r="B32586" t="s">
        <v>1427</v>
      </c>
      <c r="C32586" t="s">
        <v>826</v>
      </c>
      <c r="D32586" s="1">
        <v>45868</v>
      </c>
      <c r="E32586" s="2">
        <v>84</v>
      </c>
      <c r="F32586" t="s">
        <v>1428</v>
      </c>
      <c r="G32586" t="s">
        <v>2977</v>
      </c>
    </row>
    <row r="32587" spans="1:7" x14ac:dyDescent="0.25">
      <c r="A32587" t="s">
        <v>4699</v>
      </c>
      <c r="B32587" t="s">
        <v>4700</v>
      </c>
      <c r="C32587" t="s">
        <v>4701</v>
      </c>
      <c r="D32587" s="1">
        <v>45868</v>
      </c>
      <c r="E32587" s="2">
        <v>84</v>
      </c>
      <c r="F32587" t="s">
        <v>4702</v>
      </c>
      <c r="G32587" t="s">
        <v>2977</v>
      </c>
    </row>
    <row r="32588" spans="1:7" x14ac:dyDescent="0.25">
      <c r="A32588" t="s">
        <v>4680</v>
      </c>
      <c r="B32588" t="s">
        <v>4681</v>
      </c>
      <c r="C32588" t="s">
        <v>4682</v>
      </c>
      <c r="D32588" s="1">
        <v>45868</v>
      </c>
      <c r="E32588" s="2">
        <v>84</v>
      </c>
      <c r="F32588" t="s">
        <v>4683</v>
      </c>
      <c r="G32588" t="s">
        <v>2977</v>
      </c>
    </row>
    <row r="32589" spans="1:7" x14ac:dyDescent="0.25">
      <c r="A32589" t="s">
        <v>4525</v>
      </c>
      <c r="B32589" t="s">
        <v>4526</v>
      </c>
      <c r="C32589" t="s">
        <v>3574</v>
      </c>
      <c r="D32589" s="1">
        <v>45868</v>
      </c>
      <c r="E32589" s="2">
        <v>84</v>
      </c>
      <c r="F32589" t="s">
        <v>4527</v>
      </c>
      <c r="G32589" t="s">
        <v>2977</v>
      </c>
    </row>
    <row r="32590" spans="1:7" x14ac:dyDescent="0.25">
      <c r="A32590">
        <v>949</v>
      </c>
      <c r="B32590" t="s">
        <v>6409</v>
      </c>
      <c r="D32590" s="1">
        <v>45869</v>
      </c>
      <c r="E32590" s="2">
        <v>5000</v>
      </c>
      <c r="F32590" t="s">
        <v>6410</v>
      </c>
      <c r="G32590" t="s">
        <v>7219</v>
      </c>
    </row>
    <row r="32591" spans="1:7" x14ac:dyDescent="0.25">
      <c r="A32591">
        <v>918</v>
      </c>
      <c r="B32591" t="s">
        <v>5526</v>
      </c>
      <c r="C32591" t="s">
        <v>7322</v>
      </c>
      <c r="D32591" s="1">
        <v>45869</v>
      </c>
      <c r="E32591" s="2">
        <v>400</v>
      </c>
      <c r="F32591" t="s">
        <v>7323</v>
      </c>
      <c r="G32591" t="s">
        <v>7219</v>
      </c>
    </row>
    <row r="32592" spans="1:7" x14ac:dyDescent="0.25">
      <c r="A32592">
        <v>847</v>
      </c>
      <c r="B32592" t="s">
        <v>6319</v>
      </c>
      <c r="C32592" t="s">
        <v>6320</v>
      </c>
      <c r="D32592" s="1">
        <v>45870</v>
      </c>
      <c r="E32592" s="2">
        <v>25</v>
      </c>
      <c r="F32592" t="s">
        <v>6321</v>
      </c>
      <c r="G32592" t="s">
        <v>2663</v>
      </c>
    </row>
    <row r="32593" spans="1:7" x14ac:dyDescent="0.25">
      <c r="A32593">
        <v>383</v>
      </c>
      <c r="B32593" t="s">
        <v>5772</v>
      </c>
      <c r="C32593" t="s">
        <v>5876</v>
      </c>
      <c r="D32593" s="1">
        <v>45870</v>
      </c>
      <c r="E32593" s="2">
        <v>50</v>
      </c>
      <c r="F32593" t="s">
        <v>5877</v>
      </c>
      <c r="G32593" t="s">
        <v>6428</v>
      </c>
    </row>
    <row r="32594" spans="1:7" x14ac:dyDescent="0.25">
      <c r="A32594">
        <v>341</v>
      </c>
      <c r="B32594" t="s">
        <v>5819</v>
      </c>
      <c r="C32594" t="s">
        <v>5820</v>
      </c>
      <c r="D32594" s="1">
        <v>45870</v>
      </c>
      <c r="E32594" s="2">
        <v>50</v>
      </c>
      <c r="F32594" t="s">
        <v>5821</v>
      </c>
      <c r="G32594" t="s">
        <v>5638</v>
      </c>
    </row>
    <row r="32595" spans="1:7" x14ac:dyDescent="0.25">
      <c r="A32595">
        <v>278</v>
      </c>
      <c r="B32595" t="s">
        <v>2822</v>
      </c>
      <c r="C32595" t="s">
        <v>779</v>
      </c>
      <c r="D32595" s="1">
        <v>45870</v>
      </c>
      <c r="E32595" s="2">
        <v>5</v>
      </c>
      <c r="F32595" t="s">
        <v>5801</v>
      </c>
      <c r="G32595" t="s">
        <v>5789</v>
      </c>
    </row>
    <row r="32596" spans="1:7" x14ac:dyDescent="0.25">
      <c r="A32596">
        <v>276</v>
      </c>
      <c r="B32596" t="s">
        <v>5802</v>
      </c>
      <c r="C32596" t="s">
        <v>5803</v>
      </c>
      <c r="D32596" s="1">
        <v>45870</v>
      </c>
      <c r="E32596" s="2">
        <v>5</v>
      </c>
      <c r="G32596" t="s">
        <v>5789</v>
      </c>
    </row>
    <row r="32597" spans="1:7" x14ac:dyDescent="0.25">
      <c r="A32597">
        <v>68</v>
      </c>
      <c r="B32597" t="s">
        <v>5551</v>
      </c>
      <c r="C32597" t="s">
        <v>5552</v>
      </c>
      <c r="D32597" s="1">
        <v>45870</v>
      </c>
      <c r="E32597" s="2">
        <v>50</v>
      </c>
      <c r="F32597" t="s">
        <v>5553</v>
      </c>
      <c r="G32597" t="s">
        <v>7116</v>
      </c>
    </row>
    <row r="32598" spans="1:7" x14ac:dyDescent="0.25">
      <c r="A32598">
        <v>45</v>
      </c>
      <c r="B32598" t="s">
        <v>1578</v>
      </c>
      <c r="C32598" t="s">
        <v>3033</v>
      </c>
      <c r="D32598" s="1">
        <v>45870</v>
      </c>
      <c r="E32598" s="2">
        <v>84</v>
      </c>
      <c r="F32598" t="s">
        <v>5518</v>
      </c>
      <c r="G32598" t="s">
        <v>2977</v>
      </c>
    </row>
    <row r="32599" spans="1:7" x14ac:dyDescent="0.25">
      <c r="A32599">
        <v>127</v>
      </c>
      <c r="B32599" t="s">
        <v>5609</v>
      </c>
      <c r="C32599" t="s">
        <v>1795</v>
      </c>
      <c r="D32599" s="1">
        <v>45870</v>
      </c>
      <c r="E32599" s="2">
        <v>84</v>
      </c>
      <c r="F32599" t="s">
        <v>5610</v>
      </c>
      <c r="G32599" t="s">
        <v>6387</v>
      </c>
    </row>
    <row r="32600" spans="1:7" x14ac:dyDescent="0.25">
      <c r="A32600">
        <v>205</v>
      </c>
      <c r="B32600" t="s">
        <v>5662</v>
      </c>
      <c r="C32600" t="s">
        <v>5663</v>
      </c>
      <c r="D32600" s="1">
        <v>45870</v>
      </c>
      <c r="E32600" s="2">
        <v>84</v>
      </c>
      <c r="F32600" t="s">
        <v>5664</v>
      </c>
      <c r="G32600" t="s">
        <v>6858</v>
      </c>
    </row>
    <row r="32601" spans="1:7" x14ac:dyDescent="0.25">
      <c r="A32601">
        <v>205</v>
      </c>
      <c r="B32601" t="s">
        <v>5662</v>
      </c>
      <c r="C32601" t="s">
        <v>5663</v>
      </c>
      <c r="D32601" s="1">
        <v>45870</v>
      </c>
      <c r="E32601" s="2">
        <v>84</v>
      </c>
      <c r="F32601" t="s">
        <v>5665</v>
      </c>
      <c r="G32601" t="s">
        <v>6858</v>
      </c>
    </row>
    <row r="32602" spans="1:7" x14ac:dyDescent="0.25">
      <c r="A32602">
        <v>1247</v>
      </c>
      <c r="B32602" t="s">
        <v>6836</v>
      </c>
      <c r="C32602" t="s">
        <v>6837</v>
      </c>
      <c r="D32602" s="1">
        <v>45870</v>
      </c>
      <c r="E32602" s="2">
        <v>5</v>
      </c>
      <c r="F32602" t="s">
        <v>6838</v>
      </c>
      <c r="G32602" t="s">
        <v>5789</v>
      </c>
    </row>
    <row r="32603" spans="1:7" x14ac:dyDescent="0.25">
      <c r="A32603" t="s">
        <v>4525</v>
      </c>
      <c r="B32603" t="s">
        <v>4526</v>
      </c>
      <c r="C32603" t="s">
        <v>3574</v>
      </c>
      <c r="D32603" s="1">
        <v>45870</v>
      </c>
      <c r="E32603" s="2">
        <v>25</v>
      </c>
      <c r="F32603" t="s">
        <v>4527</v>
      </c>
      <c r="G32603" t="s">
        <v>97</v>
      </c>
    </row>
    <row r="32604" spans="1:7" x14ac:dyDescent="0.25">
      <c r="A32604" t="s">
        <v>4053</v>
      </c>
      <c r="B32604" t="s">
        <v>580</v>
      </c>
      <c r="C32604" t="s">
        <v>4054</v>
      </c>
      <c r="D32604" s="1">
        <v>45870</v>
      </c>
      <c r="E32604" s="2">
        <v>15</v>
      </c>
      <c r="F32604" t="s">
        <v>4055</v>
      </c>
      <c r="G32604" t="s">
        <v>3282</v>
      </c>
    </row>
    <row r="32605" spans="1:7" x14ac:dyDescent="0.25">
      <c r="A32605" t="s">
        <v>4053</v>
      </c>
      <c r="B32605" t="s">
        <v>580</v>
      </c>
      <c r="C32605" t="s">
        <v>4054</v>
      </c>
      <c r="D32605" s="1">
        <v>45870</v>
      </c>
      <c r="E32605" s="2">
        <v>15</v>
      </c>
      <c r="F32605" t="s">
        <v>4055</v>
      </c>
      <c r="G32605" t="s">
        <v>3282</v>
      </c>
    </row>
    <row r="32606" spans="1:7" x14ac:dyDescent="0.25">
      <c r="A32606" t="s">
        <v>4053</v>
      </c>
      <c r="B32606" t="s">
        <v>580</v>
      </c>
      <c r="C32606" t="s">
        <v>4054</v>
      </c>
      <c r="D32606" s="1">
        <v>45870</v>
      </c>
      <c r="E32606" s="2">
        <v>15</v>
      </c>
      <c r="F32606" t="s">
        <v>4056</v>
      </c>
      <c r="G32606" t="s">
        <v>3282</v>
      </c>
    </row>
    <row r="32607" spans="1:7" x14ac:dyDescent="0.25">
      <c r="A32607" t="s">
        <v>2690</v>
      </c>
      <c r="B32607" t="s">
        <v>2691</v>
      </c>
      <c r="C32607" t="s">
        <v>2692</v>
      </c>
      <c r="D32607" s="1">
        <v>45870</v>
      </c>
      <c r="E32607" s="2">
        <v>50</v>
      </c>
      <c r="F32607" t="s">
        <v>2693</v>
      </c>
      <c r="G32607" t="s">
        <v>1715</v>
      </c>
    </row>
    <row r="32608" spans="1:7" x14ac:dyDescent="0.25">
      <c r="A32608" t="s">
        <v>2690</v>
      </c>
      <c r="B32608" t="s">
        <v>2691</v>
      </c>
      <c r="C32608" t="s">
        <v>2692</v>
      </c>
      <c r="D32608" s="1">
        <v>45870</v>
      </c>
      <c r="E32608" s="2">
        <v>50</v>
      </c>
      <c r="F32608" t="s">
        <v>2693</v>
      </c>
      <c r="G32608" t="s">
        <v>1725</v>
      </c>
    </row>
    <row r="32609" spans="1:7" x14ac:dyDescent="0.25">
      <c r="A32609" t="s">
        <v>636</v>
      </c>
      <c r="B32609" t="s">
        <v>637</v>
      </c>
      <c r="C32609" t="s">
        <v>638</v>
      </c>
      <c r="D32609" s="1">
        <v>45870</v>
      </c>
      <c r="E32609" s="2">
        <v>10</v>
      </c>
      <c r="F32609" t="s">
        <v>639</v>
      </c>
      <c r="G32609" t="s">
        <v>471</v>
      </c>
    </row>
    <row r="32610" spans="1:7" x14ac:dyDescent="0.25">
      <c r="A32610" t="s">
        <v>636</v>
      </c>
      <c r="B32610" t="s">
        <v>637</v>
      </c>
      <c r="C32610" t="s">
        <v>638</v>
      </c>
      <c r="D32610" s="1">
        <v>45870</v>
      </c>
      <c r="E32610" s="2">
        <v>10</v>
      </c>
      <c r="F32610" t="s">
        <v>639</v>
      </c>
      <c r="G32610" t="s">
        <v>1695</v>
      </c>
    </row>
    <row r="32611" spans="1:7" x14ac:dyDescent="0.25">
      <c r="A32611" t="s">
        <v>1590</v>
      </c>
      <c r="B32611" t="s">
        <v>1591</v>
      </c>
      <c r="C32611" t="s">
        <v>1592</v>
      </c>
      <c r="D32611" s="1">
        <v>45870</v>
      </c>
      <c r="E32611" s="2">
        <v>5</v>
      </c>
      <c r="F32611" t="s">
        <v>1593</v>
      </c>
      <c r="G32611" t="s">
        <v>1245</v>
      </c>
    </row>
    <row r="32612" spans="1:7" x14ac:dyDescent="0.25">
      <c r="A32612" t="s">
        <v>529</v>
      </c>
      <c r="B32612" t="s">
        <v>290</v>
      </c>
      <c r="C32612" t="s">
        <v>530</v>
      </c>
      <c r="D32612" s="1">
        <v>45870</v>
      </c>
      <c r="E32612" s="2">
        <v>25</v>
      </c>
      <c r="F32612" t="s">
        <v>531</v>
      </c>
      <c r="G32612" t="s">
        <v>3282</v>
      </c>
    </row>
    <row r="32613" spans="1:7" x14ac:dyDescent="0.25">
      <c r="A32613" t="s">
        <v>2000</v>
      </c>
      <c r="B32613" t="s">
        <v>2001</v>
      </c>
      <c r="C32613" t="s">
        <v>2002</v>
      </c>
      <c r="D32613" s="1">
        <v>45870</v>
      </c>
      <c r="E32613" s="2">
        <v>100</v>
      </c>
      <c r="F32613" t="s">
        <v>2003</v>
      </c>
      <c r="G32613" t="s">
        <v>2681</v>
      </c>
    </row>
    <row r="32614" spans="1:7" x14ac:dyDescent="0.25">
      <c r="A32614" t="s">
        <v>2000</v>
      </c>
      <c r="B32614" t="s">
        <v>2001</v>
      </c>
      <c r="C32614" t="s">
        <v>2002</v>
      </c>
      <c r="D32614" s="1">
        <v>45870</v>
      </c>
      <c r="E32614" s="2">
        <v>100</v>
      </c>
      <c r="F32614" t="s">
        <v>2004</v>
      </c>
      <c r="G32614" t="s">
        <v>2681</v>
      </c>
    </row>
    <row r="32615" spans="1:7" x14ac:dyDescent="0.25">
      <c r="A32615" t="s">
        <v>2153</v>
      </c>
      <c r="B32615" t="s">
        <v>614</v>
      </c>
      <c r="C32615" t="s">
        <v>1310</v>
      </c>
      <c r="D32615" s="1">
        <v>45870</v>
      </c>
      <c r="E32615" s="2">
        <v>10</v>
      </c>
      <c r="F32615" t="s">
        <v>2154</v>
      </c>
      <c r="G32615" t="s">
        <v>1245</v>
      </c>
    </row>
    <row r="32616" spans="1:7" x14ac:dyDescent="0.25">
      <c r="A32616" t="s">
        <v>2742</v>
      </c>
      <c r="B32616" t="s">
        <v>2743</v>
      </c>
      <c r="C32616" t="s">
        <v>2744</v>
      </c>
      <c r="D32616" s="1">
        <v>45870</v>
      </c>
      <c r="E32616" s="2">
        <v>150</v>
      </c>
      <c r="F32616" t="s">
        <v>2745</v>
      </c>
      <c r="G32616" t="s">
        <v>2746</v>
      </c>
    </row>
    <row r="32617" spans="1:7" x14ac:dyDescent="0.25">
      <c r="A32617" t="s">
        <v>2742</v>
      </c>
      <c r="B32617" t="s">
        <v>2743</v>
      </c>
      <c r="C32617" t="s">
        <v>2744</v>
      </c>
      <c r="D32617" s="1">
        <v>45870</v>
      </c>
      <c r="E32617" s="2">
        <v>150</v>
      </c>
      <c r="F32617" t="s">
        <v>2747</v>
      </c>
      <c r="G32617" t="s">
        <v>2746</v>
      </c>
    </row>
    <row r="32618" spans="1:7" x14ac:dyDescent="0.25">
      <c r="A32618" t="s">
        <v>5385</v>
      </c>
      <c r="B32618" t="s">
        <v>2992</v>
      </c>
      <c r="C32618" t="s">
        <v>5386</v>
      </c>
      <c r="D32618" s="1">
        <v>45870</v>
      </c>
      <c r="E32618" s="2">
        <v>100</v>
      </c>
      <c r="F32618" t="s">
        <v>5387</v>
      </c>
      <c r="G32618" t="s">
        <v>7266</v>
      </c>
    </row>
    <row r="32619" spans="1:7" x14ac:dyDescent="0.25">
      <c r="A32619" t="s">
        <v>3686</v>
      </c>
      <c r="B32619" t="s">
        <v>764</v>
      </c>
      <c r="C32619" t="s">
        <v>3687</v>
      </c>
      <c r="D32619" s="1">
        <v>45870</v>
      </c>
      <c r="E32619" s="2">
        <v>5</v>
      </c>
      <c r="F32619" t="s">
        <v>3688</v>
      </c>
      <c r="G32619" t="s">
        <v>1245</v>
      </c>
    </row>
    <row r="32620" spans="1:7" x14ac:dyDescent="0.25">
      <c r="A32620" t="s">
        <v>3686</v>
      </c>
      <c r="B32620" t="s">
        <v>764</v>
      </c>
      <c r="C32620" t="s">
        <v>3687</v>
      </c>
      <c r="D32620" s="1">
        <v>45870</v>
      </c>
      <c r="E32620" s="2">
        <v>5</v>
      </c>
      <c r="F32620" t="s">
        <v>3688</v>
      </c>
      <c r="G32620" t="s">
        <v>97</v>
      </c>
    </row>
    <row r="32621" spans="1:7" x14ac:dyDescent="0.25">
      <c r="A32621" t="s">
        <v>312</v>
      </c>
      <c r="B32621" t="s">
        <v>248</v>
      </c>
      <c r="C32621" t="s">
        <v>313</v>
      </c>
      <c r="D32621" s="1">
        <v>45870</v>
      </c>
      <c r="E32621" s="2">
        <v>50</v>
      </c>
      <c r="F32621" t="s">
        <v>314</v>
      </c>
      <c r="G32621" t="s">
        <v>315</v>
      </c>
    </row>
    <row r="32622" spans="1:7" x14ac:dyDescent="0.25">
      <c r="A32622" t="s">
        <v>5031</v>
      </c>
      <c r="B32622" t="s">
        <v>5032</v>
      </c>
      <c r="C32622" t="s">
        <v>5033</v>
      </c>
      <c r="D32622" s="1">
        <v>45870</v>
      </c>
      <c r="E32622" s="2">
        <v>100</v>
      </c>
      <c r="F32622" t="s">
        <v>5034</v>
      </c>
      <c r="G32622" t="s">
        <v>2977</v>
      </c>
    </row>
    <row r="32623" spans="1:7" x14ac:dyDescent="0.25">
      <c r="A32623" t="s">
        <v>4781</v>
      </c>
      <c r="B32623" t="s">
        <v>4782</v>
      </c>
      <c r="C32623" t="s">
        <v>4783</v>
      </c>
      <c r="D32623" s="1">
        <v>45870</v>
      </c>
      <c r="E32623" s="2">
        <v>5</v>
      </c>
      <c r="F32623" t="s">
        <v>4784</v>
      </c>
      <c r="G32623" t="s">
        <v>2663</v>
      </c>
    </row>
    <row r="32624" spans="1:7" x14ac:dyDescent="0.25">
      <c r="A32624" t="s">
        <v>2346</v>
      </c>
      <c r="B32624" t="s">
        <v>371</v>
      </c>
      <c r="C32624" t="s">
        <v>2347</v>
      </c>
      <c r="D32624" s="1">
        <v>45870</v>
      </c>
      <c r="E32624" s="2">
        <v>45</v>
      </c>
      <c r="F32624" t="s">
        <v>2348</v>
      </c>
      <c r="G32624" t="s">
        <v>6666</v>
      </c>
    </row>
    <row r="32625" spans="1:7" x14ac:dyDescent="0.25">
      <c r="A32625" t="s">
        <v>2346</v>
      </c>
      <c r="B32625" t="s">
        <v>371</v>
      </c>
      <c r="C32625" t="s">
        <v>2347</v>
      </c>
      <c r="D32625" s="1">
        <v>45870</v>
      </c>
      <c r="E32625" s="2">
        <v>45</v>
      </c>
      <c r="F32625" t="s">
        <v>2349</v>
      </c>
      <c r="G32625" t="s">
        <v>6666</v>
      </c>
    </row>
    <row r="32626" spans="1:7" x14ac:dyDescent="0.25">
      <c r="A32626" t="s">
        <v>129</v>
      </c>
      <c r="B32626" t="s">
        <v>130</v>
      </c>
      <c r="C32626" t="s">
        <v>131</v>
      </c>
      <c r="D32626" s="1">
        <v>45870</v>
      </c>
      <c r="E32626" s="2">
        <v>10</v>
      </c>
      <c r="F32626" t="s">
        <v>132</v>
      </c>
      <c r="G32626" t="s">
        <v>9</v>
      </c>
    </row>
    <row r="32627" spans="1:7" x14ac:dyDescent="0.25">
      <c r="A32627" t="s">
        <v>2753</v>
      </c>
      <c r="B32627" t="s">
        <v>740</v>
      </c>
      <c r="C32627" t="s">
        <v>2754</v>
      </c>
      <c r="D32627" s="1">
        <v>45870</v>
      </c>
      <c r="E32627" s="2">
        <v>5</v>
      </c>
      <c r="F32627" t="s">
        <v>2755</v>
      </c>
      <c r="G32627" t="s">
        <v>1440</v>
      </c>
    </row>
    <row r="32628" spans="1:7" x14ac:dyDescent="0.25">
      <c r="A32628" t="s">
        <v>2753</v>
      </c>
      <c r="B32628" t="s">
        <v>740</v>
      </c>
      <c r="C32628" t="s">
        <v>2754</v>
      </c>
      <c r="D32628" s="1">
        <v>45870</v>
      </c>
      <c r="E32628" s="2">
        <v>5</v>
      </c>
      <c r="F32628" t="s">
        <v>2756</v>
      </c>
      <c r="G32628" t="s">
        <v>1440</v>
      </c>
    </row>
    <row r="32629" spans="1:7" x14ac:dyDescent="0.25">
      <c r="A32629" t="s">
        <v>2753</v>
      </c>
      <c r="B32629" t="s">
        <v>740</v>
      </c>
      <c r="C32629" t="s">
        <v>2754</v>
      </c>
      <c r="D32629" s="1">
        <v>45870</v>
      </c>
      <c r="E32629" s="2">
        <v>5</v>
      </c>
      <c r="F32629" t="s">
        <v>2757</v>
      </c>
      <c r="G32629" t="s">
        <v>1440</v>
      </c>
    </row>
    <row r="32630" spans="1:7" x14ac:dyDescent="0.25">
      <c r="A32630" t="s">
        <v>138</v>
      </c>
      <c r="B32630" t="s">
        <v>139</v>
      </c>
      <c r="C32630" t="s">
        <v>140</v>
      </c>
      <c r="D32630" s="1">
        <v>45870</v>
      </c>
      <c r="E32630" s="2">
        <v>40</v>
      </c>
      <c r="F32630" t="s">
        <v>141</v>
      </c>
      <c r="G32630" t="s">
        <v>1695</v>
      </c>
    </row>
    <row r="32631" spans="1:7" x14ac:dyDescent="0.25">
      <c r="A32631" t="s">
        <v>1492</v>
      </c>
      <c r="B32631" t="s">
        <v>1493</v>
      </c>
      <c r="C32631" t="s">
        <v>1494</v>
      </c>
      <c r="D32631" s="1">
        <v>45870</v>
      </c>
      <c r="E32631" s="2">
        <v>100</v>
      </c>
      <c r="F32631" t="s">
        <v>1495</v>
      </c>
      <c r="G32631" t="s">
        <v>67</v>
      </c>
    </row>
    <row r="32632" spans="1:7" x14ac:dyDescent="0.25">
      <c r="A32632" t="s">
        <v>1095</v>
      </c>
      <c r="B32632" t="s">
        <v>1096</v>
      </c>
      <c r="C32632" t="s">
        <v>1097</v>
      </c>
      <c r="D32632" s="1">
        <v>45870</v>
      </c>
      <c r="E32632" s="2">
        <v>15</v>
      </c>
      <c r="F32632" t="s">
        <v>1098</v>
      </c>
      <c r="G32632" t="s">
        <v>114</v>
      </c>
    </row>
    <row r="32633" spans="1:7" x14ac:dyDescent="0.25">
      <c r="A32633" t="s">
        <v>1095</v>
      </c>
      <c r="B32633" t="s">
        <v>1096</v>
      </c>
      <c r="C32633" t="s">
        <v>1097</v>
      </c>
      <c r="D32633" s="1">
        <v>45870</v>
      </c>
      <c r="E32633" s="2">
        <v>15</v>
      </c>
      <c r="F32633" t="s">
        <v>1099</v>
      </c>
      <c r="G32633" t="s">
        <v>114</v>
      </c>
    </row>
    <row r="32634" spans="1:7" x14ac:dyDescent="0.25">
      <c r="A32634" t="s">
        <v>1095</v>
      </c>
      <c r="B32634" t="s">
        <v>1096</v>
      </c>
      <c r="C32634" t="s">
        <v>1097</v>
      </c>
      <c r="D32634" s="1">
        <v>45870</v>
      </c>
      <c r="E32634" s="2">
        <v>15</v>
      </c>
      <c r="F32634" t="s">
        <v>1099</v>
      </c>
      <c r="G32634" t="s">
        <v>114</v>
      </c>
    </row>
    <row r="32635" spans="1:7" x14ac:dyDescent="0.25">
      <c r="A32635" t="s">
        <v>1095</v>
      </c>
      <c r="B32635" t="s">
        <v>1096</v>
      </c>
      <c r="C32635" t="s">
        <v>1097</v>
      </c>
      <c r="D32635" s="1">
        <v>45870</v>
      </c>
      <c r="E32635" s="2">
        <v>15</v>
      </c>
      <c r="F32635" t="s">
        <v>1099</v>
      </c>
      <c r="G32635" t="s">
        <v>114</v>
      </c>
    </row>
    <row r="32636" spans="1:7" x14ac:dyDescent="0.25">
      <c r="A32636" t="s">
        <v>1095</v>
      </c>
      <c r="B32636" t="s">
        <v>1096</v>
      </c>
      <c r="C32636" t="s">
        <v>1097</v>
      </c>
      <c r="D32636" s="1">
        <v>45870</v>
      </c>
      <c r="E32636" s="2">
        <v>10</v>
      </c>
      <c r="F32636" t="s">
        <v>1098</v>
      </c>
      <c r="G32636" t="s">
        <v>257</v>
      </c>
    </row>
    <row r="32637" spans="1:7" x14ac:dyDescent="0.25">
      <c r="A32637" t="s">
        <v>1095</v>
      </c>
      <c r="B32637" t="s">
        <v>1096</v>
      </c>
      <c r="C32637" t="s">
        <v>1097</v>
      </c>
      <c r="D32637" s="1">
        <v>45870</v>
      </c>
      <c r="E32637" s="2">
        <v>10</v>
      </c>
      <c r="F32637" t="s">
        <v>1099</v>
      </c>
      <c r="G32637" t="s">
        <v>257</v>
      </c>
    </row>
    <row r="32638" spans="1:7" x14ac:dyDescent="0.25">
      <c r="A32638" t="s">
        <v>1095</v>
      </c>
      <c r="B32638" t="s">
        <v>1096</v>
      </c>
      <c r="C32638" t="s">
        <v>1097</v>
      </c>
      <c r="D32638" s="1">
        <v>45870</v>
      </c>
      <c r="E32638" s="2">
        <v>10</v>
      </c>
      <c r="F32638" t="s">
        <v>1099</v>
      </c>
      <c r="G32638" t="s">
        <v>257</v>
      </c>
    </row>
    <row r="32639" spans="1:7" x14ac:dyDescent="0.25">
      <c r="A32639" t="s">
        <v>1095</v>
      </c>
      <c r="B32639" t="s">
        <v>1096</v>
      </c>
      <c r="C32639" t="s">
        <v>1097</v>
      </c>
      <c r="D32639" s="1">
        <v>45870</v>
      </c>
      <c r="E32639" s="2">
        <v>10</v>
      </c>
      <c r="F32639" t="s">
        <v>1099</v>
      </c>
      <c r="G32639" t="s">
        <v>257</v>
      </c>
    </row>
    <row r="32640" spans="1:7" x14ac:dyDescent="0.25">
      <c r="A32640" t="s">
        <v>1095</v>
      </c>
      <c r="B32640" t="s">
        <v>1096</v>
      </c>
      <c r="C32640" t="s">
        <v>1097</v>
      </c>
      <c r="D32640" s="1">
        <v>45870</v>
      </c>
      <c r="E32640" s="2">
        <v>10</v>
      </c>
      <c r="F32640" t="s">
        <v>1098</v>
      </c>
      <c r="G32640" t="s">
        <v>828</v>
      </c>
    </row>
    <row r="32641" spans="1:7" x14ac:dyDescent="0.25">
      <c r="A32641" t="s">
        <v>1095</v>
      </c>
      <c r="B32641" t="s">
        <v>1096</v>
      </c>
      <c r="C32641" t="s">
        <v>1097</v>
      </c>
      <c r="D32641" s="1">
        <v>45870</v>
      </c>
      <c r="E32641" s="2">
        <v>10</v>
      </c>
      <c r="F32641" t="s">
        <v>1099</v>
      </c>
      <c r="G32641" t="s">
        <v>828</v>
      </c>
    </row>
    <row r="32642" spans="1:7" x14ac:dyDescent="0.25">
      <c r="A32642" t="s">
        <v>1095</v>
      </c>
      <c r="B32642" t="s">
        <v>1096</v>
      </c>
      <c r="C32642" t="s">
        <v>1097</v>
      </c>
      <c r="D32642" s="1">
        <v>45870</v>
      </c>
      <c r="E32642" s="2">
        <v>10</v>
      </c>
      <c r="F32642" t="s">
        <v>1099</v>
      </c>
      <c r="G32642" t="s">
        <v>828</v>
      </c>
    </row>
    <row r="32643" spans="1:7" x14ac:dyDescent="0.25">
      <c r="A32643" t="s">
        <v>1095</v>
      </c>
      <c r="B32643" t="s">
        <v>1096</v>
      </c>
      <c r="C32643" t="s">
        <v>1097</v>
      </c>
      <c r="D32643" s="1">
        <v>45870</v>
      </c>
      <c r="E32643" s="2">
        <v>10</v>
      </c>
      <c r="F32643" t="s">
        <v>1099</v>
      </c>
      <c r="G32643" t="s">
        <v>828</v>
      </c>
    </row>
    <row r="32644" spans="1:7" x14ac:dyDescent="0.25">
      <c r="A32644" t="s">
        <v>1580</v>
      </c>
      <c r="B32644" t="s">
        <v>1581</v>
      </c>
      <c r="C32644" t="s">
        <v>1582</v>
      </c>
      <c r="D32644" s="1">
        <v>45870</v>
      </c>
      <c r="E32644" s="2">
        <v>20</v>
      </c>
      <c r="F32644" t="s">
        <v>1583</v>
      </c>
      <c r="G32644" t="s">
        <v>9</v>
      </c>
    </row>
    <row r="32645" spans="1:7" x14ac:dyDescent="0.25">
      <c r="A32645" t="s">
        <v>4665</v>
      </c>
      <c r="B32645" t="s">
        <v>4666</v>
      </c>
      <c r="C32645" t="s">
        <v>4667</v>
      </c>
      <c r="D32645" s="1">
        <v>45870</v>
      </c>
      <c r="E32645" s="2">
        <v>50</v>
      </c>
      <c r="F32645" t="s">
        <v>4668</v>
      </c>
      <c r="G32645" t="s">
        <v>276</v>
      </c>
    </row>
    <row r="32646" spans="1:7" x14ac:dyDescent="0.25">
      <c r="A32646" t="s">
        <v>4665</v>
      </c>
      <c r="B32646" t="s">
        <v>4666</v>
      </c>
      <c r="C32646" t="s">
        <v>4667</v>
      </c>
      <c r="D32646" s="1">
        <v>45870</v>
      </c>
      <c r="E32646" s="2">
        <v>50</v>
      </c>
      <c r="F32646" t="s">
        <v>4669</v>
      </c>
      <c r="G32646" t="s">
        <v>276</v>
      </c>
    </row>
    <row r="32647" spans="1:7" x14ac:dyDescent="0.25">
      <c r="A32647" t="s">
        <v>4665</v>
      </c>
      <c r="B32647" t="s">
        <v>4666</v>
      </c>
      <c r="C32647" t="s">
        <v>4667</v>
      </c>
      <c r="D32647" s="1">
        <v>45870</v>
      </c>
      <c r="E32647" s="2">
        <v>50</v>
      </c>
      <c r="F32647" t="s">
        <v>4670</v>
      </c>
      <c r="G32647" t="s">
        <v>276</v>
      </c>
    </row>
    <row r="32648" spans="1:7" x14ac:dyDescent="0.25">
      <c r="A32648" t="s">
        <v>4665</v>
      </c>
      <c r="B32648" t="s">
        <v>4666</v>
      </c>
      <c r="C32648" t="s">
        <v>4667</v>
      </c>
      <c r="D32648" s="1">
        <v>45870</v>
      </c>
      <c r="E32648" s="2">
        <v>50</v>
      </c>
      <c r="F32648" t="s">
        <v>4668</v>
      </c>
      <c r="G32648" t="s">
        <v>1245</v>
      </c>
    </row>
    <row r="32649" spans="1:7" x14ac:dyDescent="0.25">
      <c r="A32649" t="s">
        <v>4665</v>
      </c>
      <c r="B32649" t="s">
        <v>4666</v>
      </c>
      <c r="C32649" t="s">
        <v>4667</v>
      </c>
      <c r="D32649" s="1">
        <v>45870</v>
      </c>
      <c r="E32649" s="2">
        <v>50</v>
      </c>
      <c r="F32649" t="s">
        <v>4669</v>
      </c>
      <c r="G32649" t="s">
        <v>1245</v>
      </c>
    </row>
    <row r="32650" spans="1:7" x14ac:dyDescent="0.25">
      <c r="A32650" t="s">
        <v>4665</v>
      </c>
      <c r="B32650" t="s">
        <v>4666</v>
      </c>
      <c r="C32650" t="s">
        <v>4667</v>
      </c>
      <c r="D32650" s="1">
        <v>45870</v>
      </c>
      <c r="E32650" s="2">
        <v>50</v>
      </c>
      <c r="F32650" t="s">
        <v>4670</v>
      </c>
      <c r="G32650" t="s">
        <v>1245</v>
      </c>
    </row>
    <row r="32651" spans="1:7" x14ac:dyDescent="0.25">
      <c r="A32651" t="s">
        <v>178</v>
      </c>
      <c r="B32651" t="s">
        <v>179</v>
      </c>
      <c r="C32651" t="s">
        <v>180</v>
      </c>
      <c r="D32651" s="1">
        <v>45870</v>
      </c>
      <c r="E32651" s="2">
        <v>5</v>
      </c>
      <c r="F32651" t="s">
        <v>181</v>
      </c>
      <c r="G32651" t="s">
        <v>182</v>
      </c>
    </row>
    <row r="32652" spans="1:7" x14ac:dyDescent="0.25">
      <c r="A32652" t="s">
        <v>709</v>
      </c>
      <c r="B32652" t="s">
        <v>710</v>
      </c>
      <c r="C32652" t="s">
        <v>705</v>
      </c>
      <c r="D32652" s="1">
        <v>45870</v>
      </c>
      <c r="E32652" s="2">
        <v>84</v>
      </c>
      <c r="F32652" t="s">
        <v>711</v>
      </c>
      <c r="G32652" t="s">
        <v>3225</v>
      </c>
    </row>
    <row r="32653" spans="1:7" x14ac:dyDescent="0.25">
      <c r="A32653" t="s">
        <v>709</v>
      </c>
      <c r="B32653" t="s">
        <v>710</v>
      </c>
      <c r="C32653" t="s">
        <v>705</v>
      </c>
      <c r="D32653" s="1">
        <v>45870</v>
      </c>
      <c r="E32653" s="2">
        <v>84</v>
      </c>
      <c r="F32653" t="s">
        <v>712</v>
      </c>
      <c r="G32653" t="s">
        <v>3225</v>
      </c>
    </row>
    <row r="32654" spans="1:7" x14ac:dyDescent="0.25">
      <c r="A32654" t="s">
        <v>709</v>
      </c>
      <c r="B32654" t="s">
        <v>710</v>
      </c>
      <c r="C32654" t="s">
        <v>705</v>
      </c>
      <c r="D32654" s="1">
        <v>45870</v>
      </c>
      <c r="E32654" s="2">
        <v>84</v>
      </c>
      <c r="F32654" t="s">
        <v>712</v>
      </c>
      <c r="G32654" t="s">
        <v>3225</v>
      </c>
    </row>
    <row r="32655" spans="1:7" x14ac:dyDescent="0.25">
      <c r="A32655" t="s">
        <v>169</v>
      </c>
      <c r="B32655" t="s">
        <v>170</v>
      </c>
      <c r="C32655" t="s">
        <v>171</v>
      </c>
      <c r="D32655" s="1">
        <v>45870</v>
      </c>
      <c r="E32655" s="2">
        <v>10</v>
      </c>
      <c r="F32655" t="s">
        <v>172</v>
      </c>
      <c r="G32655" t="s">
        <v>1245</v>
      </c>
    </row>
    <row r="32656" spans="1:7" x14ac:dyDescent="0.25">
      <c r="A32656" t="s">
        <v>169</v>
      </c>
      <c r="B32656" t="s">
        <v>170</v>
      </c>
      <c r="C32656" t="s">
        <v>171</v>
      </c>
      <c r="D32656" s="1">
        <v>45870</v>
      </c>
      <c r="E32656" s="2">
        <v>10</v>
      </c>
      <c r="F32656" t="s">
        <v>173</v>
      </c>
      <c r="G32656" t="s">
        <v>1245</v>
      </c>
    </row>
    <row r="32657" spans="1:7" x14ac:dyDescent="0.25">
      <c r="A32657" t="s">
        <v>1464</v>
      </c>
      <c r="B32657" t="s">
        <v>1465</v>
      </c>
      <c r="C32657" t="s">
        <v>627</v>
      </c>
      <c r="D32657" s="1">
        <v>45870</v>
      </c>
      <c r="E32657" s="2">
        <v>20</v>
      </c>
      <c r="F32657" t="s">
        <v>1466</v>
      </c>
      <c r="G32657" t="s">
        <v>478</v>
      </c>
    </row>
    <row r="32658" spans="1:7" x14ac:dyDescent="0.25">
      <c r="A32658" t="s">
        <v>1464</v>
      </c>
      <c r="B32658" t="s">
        <v>1465</v>
      </c>
      <c r="C32658" t="s">
        <v>627</v>
      </c>
      <c r="D32658" s="1">
        <v>45870</v>
      </c>
      <c r="E32658" s="2">
        <v>20</v>
      </c>
      <c r="F32658" t="s">
        <v>1466</v>
      </c>
      <c r="G32658" t="s">
        <v>478</v>
      </c>
    </row>
    <row r="32659" spans="1:7" x14ac:dyDescent="0.25">
      <c r="A32659" t="s">
        <v>493</v>
      </c>
      <c r="B32659" t="s">
        <v>494</v>
      </c>
      <c r="C32659" t="s">
        <v>495</v>
      </c>
      <c r="D32659" s="1">
        <v>45870</v>
      </c>
      <c r="E32659" s="2">
        <v>15</v>
      </c>
      <c r="F32659" t="s">
        <v>496</v>
      </c>
      <c r="G32659" t="s">
        <v>310</v>
      </c>
    </row>
    <row r="32660" spans="1:7" x14ac:dyDescent="0.25">
      <c r="A32660" t="s">
        <v>493</v>
      </c>
      <c r="B32660" t="s">
        <v>494</v>
      </c>
      <c r="C32660" t="s">
        <v>495</v>
      </c>
      <c r="D32660" s="1">
        <v>45870</v>
      </c>
      <c r="E32660" s="2">
        <v>15</v>
      </c>
      <c r="F32660" t="s">
        <v>497</v>
      </c>
      <c r="G32660" t="s">
        <v>310</v>
      </c>
    </row>
    <row r="32661" spans="1:7" x14ac:dyDescent="0.25">
      <c r="A32661" t="s">
        <v>493</v>
      </c>
      <c r="B32661" t="s">
        <v>494</v>
      </c>
      <c r="C32661" t="s">
        <v>495</v>
      </c>
      <c r="D32661" s="1">
        <v>45870</v>
      </c>
      <c r="E32661" s="2">
        <v>25</v>
      </c>
      <c r="F32661" t="s">
        <v>496</v>
      </c>
      <c r="G32661" t="s">
        <v>2456</v>
      </c>
    </row>
    <row r="32662" spans="1:7" x14ac:dyDescent="0.25">
      <c r="A32662" t="s">
        <v>493</v>
      </c>
      <c r="B32662" t="s">
        <v>494</v>
      </c>
      <c r="C32662" t="s">
        <v>495</v>
      </c>
      <c r="D32662" s="1">
        <v>45870</v>
      </c>
      <c r="E32662" s="2">
        <v>25</v>
      </c>
      <c r="F32662" t="s">
        <v>497</v>
      </c>
      <c r="G32662" t="s">
        <v>2456</v>
      </c>
    </row>
    <row r="32663" spans="1:7" x14ac:dyDescent="0.25">
      <c r="A32663" t="s">
        <v>164</v>
      </c>
      <c r="B32663" t="s">
        <v>165</v>
      </c>
      <c r="C32663" t="s">
        <v>166</v>
      </c>
      <c r="D32663" s="1">
        <v>45870</v>
      </c>
      <c r="E32663" s="2">
        <v>25</v>
      </c>
      <c r="F32663" t="s">
        <v>167</v>
      </c>
      <c r="G32663" t="s">
        <v>1695</v>
      </c>
    </row>
    <row r="32664" spans="1:7" x14ac:dyDescent="0.25">
      <c r="A32664" t="s">
        <v>164</v>
      </c>
      <c r="B32664" t="s">
        <v>165</v>
      </c>
      <c r="C32664" t="s">
        <v>166</v>
      </c>
      <c r="D32664" s="1">
        <v>45870</v>
      </c>
      <c r="E32664" s="2">
        <v>25</v>
      </c>
      <c r="F32664" t="s">
        <v>168</v>
      </c>
      <c r="G32664" t="s">
        <v>1695</v>
      </c>
    </row>
    <row r="32665" spans="1:7" x14ac:dyDescent="0.25">
      <c r="A32665" t="s">
        <v>164</v>
      </c>
      <c r="B32665" t="s">
        <v>165</v>
      </c>
      <c r="C32665" t="s">
        <v>166</v>
      </c>
      <c r="D32665" s="1">
        <v>45870</v>
      </c>
      <c r="E32665" s="2">
        <v>20</v>
      </c>
      <c r="F32665" t="s">
        <v>167</v>
      </c>
      <c r="G32665" t="s">
        <v>3613</v>
      </c>
    </row>
    <row r="32666" spans="1:7" x14ac:dyDescent="0.25">
      <c r="A32666" t="s">
        <v>164</v>
      </c>
      <c r="B32666" t="s">
        <v>165</v>
      </c>
      <c r="C32666" t="s">
        <v>166</v>
      </c>
      <c r="D32666" s="1">
        <v>45870</v>
      </c>
      <c r="E32666" s="2">
        <v>20</v>
      </c>
      <c r="F32666" t="s">
        <v>168</v>
      </c>
      <c r="G32666" t="s">
        <v>3613</v>
      </c>
    </row>
    <row r="32667" spans="1:7" x14ac:dyDescent="0.25">
      <c r="A32667" t="s">
        <v>164</v>
      </c>
      <c r="B32667" t="s">
        <v>165</v>
      </c>
      <c r="C32667" t="s">
        <v>166</v>
      </c>
      <c r="D32667" s="1">
        <v>45870</v>
      </c>
      <c r="E32667" s="2">
        <v>20</v>
      </c>
      <c r="F32667" t="s">
        <v>167</v>
      </c>
      <c r="G32667" t="s">
        <v>97</v>
      </c>
    </row>
    <row r="32668" spans="1:7" x14ac:dyDescent="0.25">
      <c r="A32668" t="s">
        <v>164</v>
      </c>
      <c r="B32668" t="s">
        <v>165</v>
      </c>
      <c r="C32668" t="s">
        <v>166</v>
      </c>
      <c r="D32668" s="1">
        <v>45870</v>
      </c>
      <c r="E32668" s="2">
        <v>20</v>
      </c>
      <c r="F32668" t="s">
        <v>168</v>
      </c>
      <c r="G32668" t="s">
        <v>97</v>
      </c>
    </row>
    <row r="32669" spans="1:7" x14ac:dyDescent="0.25">
      <c r="A32669" t="s">
        <v>2714</v>
      </c>
      <c r="B32669" t="s">
        <v>2715</v>
      </c>
      <c r="C32669" t="s">
        <v>488</v>
      </c>
      <c r="D32669" s="1">
        <v>45870</v>
      </c>
      <c r="E32669" s="2">
        <v>84</v>
      </c>
      <c r="F32669" t="s">
        <v>2716</v>
      </c>
      <c r="G32669" t="s">
        <v>2977</v>
      </c>
    </row>
    <row r="32670" spans="1:7" x14ac:dyDescent="0.25">
      <c r="A32670" t="s">
        <v>2758</v>
      </c>
      <c r="B32670" t="s">
        <v>2759</v>
      </c>
      <c r="C32670" t="s">
        <v>2760</v>
      </c>
      <c r="D32670" s="1">
        <v>45870</v>
      </c>
      <c r="E32670" s="2">
        <v>15</v>
      </c>
      <c r="F32670" t="s">
        <v>2761</v>
      </c>
      <c r="G32670" t="s">
        <v>3282</v>
      </c>
    </row>
    <row r="32671" spans="1:7" x14ac:dyDescent="0.25">
      <c r="A32671" t="s">
        <v>155</v>
      </c>
      <c r="B32671" t="s">
        <v>156</v>
      </c>
      <c r="C32671" t="s">
        <v>157</v>
      </c>
      <c r="D32671" s="1">
        <v>45870</v>
      </c>
      <c r="E32671" s="2">
        <v>20</v>
      </c>
      <c r="F32671" t="s">
        <v>158</v>
      </c>
      <c r="G32671" t="s">
        <v>5789</v>
      </c>
    </row>
    <row r="32672" spans="1:7" x14ac:dyDescent="0.25">
      <c r="A32672" t="s">
        <v>155</v>
      </c>
      <c r="B32672" t="s">
        <v>156</v>
      </c>
      <c r="C32672" t="s">
        <v>157</v>
      </c>
      <c r="D32672" s="1">
        <v>45870</v>
      </c>
      <c r="E32672" s="2">
        <v>20</v>
      </c>
      <c r="F32672" t="s">
        <v>158</v>
      </c>
      <c r="G32672" t="s">
        <v>5789</v>
      </c>
    </row>
    <row r="32673" spans="1:7" x14ac:dyDescent="0.25">
      <c r="A32673" t="s">
        <v>3247</v>
      </c>
      <c r="B32673" t="s">
        <v>3248</v>
      </c>
      <c r="C32673" t="s">
        <v>3249</v>
      </c>
      <c r="D32673" s="1">
        <v>45870</v>
      </c>
      <c r="E32673" s="2">
        <v>25</v>
      </c>
      <c r="F32673" t="s">
        <v>3250</v>
      </c>
      <c r="G32673" t="s">
        <v>2977</v>
      </c>
    </row>
    <row r="32674" spans="1:7" x14ac:dyDescent="0.25">
      <c r="A32674" t="s">
        <v>1541</v>
      </c>
      <c r="B32674" t="s">
        <v>1542</v>
      </c>
      <c r="C32674" t="s">
        <v>1543</v>
      </c>
      <c r="D32674" s="1">
        <v>45870</v>
      </c>
      <c r="E32674" s="2">
        <v>20</v>
      </c>
      <c r="F32674" t="s">
        <v>1544</v>
      </c>
      <c r="G32674" t="s">
        <v>114</v>
      </c>
    </row>
    <row r="32675" spans="1:7" x14ac:dyDescent="0.25">
      <c r="A32675" t="s">
        <v>1541</v>
      </c>
      <c r="B32675" t="s">
        <v>1542</v>
      </c>
      <c r="C32675" t="s">
        <v>1543</v>
      </c>
      <c r="D32675" s="1">
        <v>45870</v>
      </c>
      <c r="E32675" s="2">
        <v>20</v>
      </c>
      <c r="F32675" t="s">
        <v>1545</v>
      </c>
      <c r="G32675" t="s">
        <v>114</v>
      </c>
    </row>
    <row r="32676" spans="1:7" x14ac:dyDescent="0.25">
      <c r="A32676" t="s">
        <v>4621</v>
      </c>
      <c r="B32676" t="s">
        <v>4622</v>
      </c>
      <c r="C32676" t="s">
        <v>4623</v>
      </c>
      <c r="D32676" s="1">
        <v>45870</v>
      </c>
      <c r="E32676" s="2">
        <v>250</v>
      </c>
      <c r="F32676" t="s">
        <v>4624</v>
      </c>
      <c r="G32676" t="s">
        <v>6332</v>
      </c>
    </row>
    <row r="32677" spans="1:7" x14ac:dyDescent="0.25">
      <c r="A32677" t="s">
        <v>3800</v>
      </c>
      <c r="B32677" t="s">
        <v>1430</v>
      </c>
      <c r="C32677" t="s">
        <v>3801</v>
      </c>
      <c r="D32677" s="1">
        <v>45870</v>
      </c>
      <c r="E32677" s="2">
        <v>10</v>
      </c>
      <c r="F32677" t="s">
        <v>3802</v>
      </c>
      <c r="G32677" t="s">
        <v>2700</v>
      </c>
    </row>
    <row r="32678" spans="1:7" x14ac:dyDescent="0.25">
      <c r="A32678" t="s">
        <v>3800</v>
      </c>
      <c r="B32678" t="s">
        <v>1430</v>
      </c>
      <c r="C32678" t="s">
        <v>3801</v>
      </c>
      <c r="D32678" s="1">
        <v>45870</v>
      </c>
      <c r="E32678" s="2">
        <v>10</v>
      </c>
      <c r="F32678" t="s">
        <v>3802</v>
      </c>
      <c r="G32678" t="s">
        <v>1245</v>
      </c>
    </row>
    <row r="32679" spans="1:7" x14ac:dyDescent="0.25">
      <c r="A32679" t="s">
        <v>2272</v>
      </c>
      <c r="B32679" t="s">
        <v>2273</v>
      </c>
      <c r="C32679" t="s">
        <v>2274</v>
      </c>
      <c r="D32679" s="1">
        <v>45870</v>
      </c>
      <c r="E32679" s="2">
        <v>350</v>
      </c>
      <c r="F32679" t="s">
        <v>2275</v>
      </c>
      <c r="G32679" t="s">
        <v>2663</v>
      </c>
    </row>
    <row r="32680" spans="1:7" x14ac:dyDescent="0.25">
      <c r="A32680" t="s">
        <v>2272</v>
      </c>
      <c r="B32680" t="s">
        <v>2273</v>
      </c>
      <c r="C32680" t="s">
        <v>2274</v>
      </c>
      <c r="D32680" s="1">
        <v>45870</v>
      </c>
      <c r="E32680" s="2">
        <v>350</v>
      </c>
      <c r="F32680" t="s">
        <v>2276</v>
      </c>
      <c r="G32680" t="s">
        <v>2663</v>
      </c>
    </row>
    <row r="32681" spans="1:7" x14ac:dyDescent="0.25">
      <c r="A32681" t="s">
        <v>2272</v>
      </c>
      <c r="B32681" t="s">
        <v>2273</v>
      </c>
      <c r="C32681" t="s">
        <v>2274</v>
      </c>
      <c r="D32681" s="1">
        <v>45870</v>
      </c>
      <c r="E32681" s="2">
        <v>41.67</v>
      </c>
      <c r="F32681" t="s">
        <v>2275</v>
      </c>
      <c r="G32681" t="s">
        <v>3650</v>
      </c>
    </row>
    <row r="32682" spans="1:7" x14ac:dyDescent="0.25">
      <c r="A32682" t="s">
        <v>2272</v>
      </c>
      <c r="B32682" t="s">
        <v>2273</v>
      </c>
      <c r="C32682" t="s">
        <v>2274</v>
      </c>
      <c r="D32682" s="1">
        <v>45870</v>
      </c>
      <c r="E32682" s="2">
        <v>41.67</v>
      </c>
      <c r="F32682" t="s">
        <v>2276</v>
      </c>
      <c r="G32682" t="s">
        <v>3650</v>
      </c>
    </row>
    <row r="32683" spans="1:7" x14ac:dyDescent="0.25">
      <c r="A32683" t="s">
        <v>2272</v>
      </c>
      <c r="B32683" t="s">
        <v>2273</v>
      </c>
      <c r="C32683" t="s">
        <v>2274</v>
      </c>
      <c r="D32683" s="1">
        <v>45870</v>
      </c>
      <c r="E32683" s="2">
        <v>83.33</v>
      </c>
      <c r="F32683" t="s">
        <v>2275</v>
      </c>
      <c r="G32683" t="s">
        <v>2977</v>
      </c>
    </row>
    <row r="32684" spans="1:7" x14ac:dyDescent="0.25">
      <c r="A32684" t="s">
        <v>2272</v>
      </c>
      <c r="B32684" t="s">
        <v>2273</v>
      </c>
      <c r="C32684" t="s">
        <v>2274</v>
      </c>
      <c r="D32684" s="1">
        <v>45870</v>
      </c>
      <c r="E32684" s="2">
        <v>83.33</v>
      </c>
      <c r="F32684" t="s">
        <v>2276</v>
      </c>
      <c r="G32684" t="s">
        <v>2977</v>
      </c>
    </row>
    <row r="32685" spans="1:7" x14ac:dyDescent="0.25">
      <c r="A32685" t="s">
        <v>2245</v>
      </c>
      <c r="B32685" t="s">
        <v>2246</v>
      </c>
      <c r="C32685" t="s">
        <v>2247</v>
      </c>
      <c r="D32685" s="1">
        <v>45870</v>
      </c>
      <c r="E32685" s="2">
        <v>10</v>
      </c>
      <c r="F32685" t="s">
        <v>2248</v>
      </c>
      <c r="G32685" t="s">
        <v>6257</v>
      </c>
    </row>
    <row r="32686" spans="1:7" x14ac:dyDescent="0.25">
      <c r="A32686" t="s">
        <v>2245</v>
      </c>
      <c r="B32686" t="s">
        <v>2246</v>
      </c>
      <c r="C32686" t="s">
        <v>2247</v>
      </c>
      <c r="D32686" s="1">
        <v>45870</v>
      </c>
      <c r="E32686" s="2">
        <v>10</v>
      </c>
      <c r="F32686" t="s">
        <v>2249</v>
      </c>
      <c r="G32686" t="s">
        <v>6257</v>
      </c>
    </row>
    <row r="32687" spans="1:7" x14ac:dyDescent="0.25">
      <c r="A32687" t="s">
        <v>934</v>
      </c>
      <c r="B32687" t="s">
        <v>935</v>
      </c>
      <c r="C32687" t="s">
        <v>936</v>
      </c>
      <c r="D32687" s="1">
        <v>45870</v>
      </c>
      <c r="E32687" s="2">
        <v>1500</v>
      </c>
      <c r="F32687" t="s">
        <v>937</v>
      </c>
      <c r="G32687" t="s">
        <v>7219</v>
      </c>
    </row>
    <row r="32688" spans="1:7" x14ac:dyDescent="0.25">
      <c r="A32688" t="s">
        <v>4588</v>
      </c>
      <c r="B32688" t="s">
        <v>4589</v>
      </c>
      <c r="C32688" t="s">
        <v>4590</v>
      </c>
      <c r="D32688" s="1">
        <v>45872</v>
      </c>
      <c r="E32688" s="2">
        <v>500</v>
      </c>
      <c r="F32688" t="s">
        <v>4591</v>
      </c>
      <c r="G32688" t="s">
        <v>7219</v>
      </c>
    </row>
    <row r="32689" spans="1:7" x14ac:dyDescent="0.25">
      <c r="A32689" t="s">
        <v>5031</v>
      </c>
      <c r="B32689" t="s">
        <v>5032</v>
      </c>
      <c r="C32689" t="s">
        <v>5033</v>
      </c>
      <c r="D32689" s="1">
        <v>45873</v>
      </c>
      <c r="E32689" s="2">
        <v>200</v>
      </c>
      <c r="F32689" t="s">
        <v>5034</v>
      </c>
      <c r="G32689" t="s">
        <v>7219</v>
      </c>
    </row>
    <row r="32690" spans="1:7" x14ac:dyDescent="0.25">
      <c r="A32690" t="s">
        <v>2192</v>
      </c>
      <c r="B32690" t="s">
        <v>2193</v>
      </c>
      <c r="C32690" t="s">
        <v>2194</v>
      </c>
      <c r="D32690" s="1">
        <v>45874</v>
      </c>
      <c r="E32690" s="2">
        <v>1500</v>
      </c>
      <c r="F32690" t="s">
        <v>2195</v>
      </c>
      <c r="G32690" t="s">
        <v>7219</v>
      </c>
    </row>
    <row r="32691" spans="1:7" x14ac:dyDescent="0.25">
      <c r="A32691" t="s">
        <v>482</v>
      </c>
      <c r="B32691" t="s">
        <v>483</v>
      </c>
      <c r="C32691" t="s">
        <v>484</v>
      </c>
      <c r="D32691" s="1">
        <v>45874</v>
      </c>
      <c r="E32691" s="2">
        <v>83.33</v>
      </c>
      <c r="F32691" t="s">
        <v>485</v>
      </c>
      <c r="G32691" t="s">
        <v>2977</v>
      </c>
    </row>
    <row r="32692" spans="1:7" x14ac:dyDescent="0.25">
      <c r="A32692" t="s">
        <v>482</v>
      </c>
      <c r="B32692" t="s">
        <v>483</v>
      </c>
      <c r="C32692" t="s">
        <v>484</v>
      </c>
      <c r="D32692" s="1">
        <v>45874</v>
      </c>
      <c r="E32692" s="2">
        <v>41.67</v>
      </c>
      <c r="F32692" t="s">
        <v>485</v>
      </c>
      <c r="G32692" t="s">
        <v>1240</v>
      </c>
    </row>
    <row r="32693" spans="1:7" x14ac:dyDescent="0.25">
      <c r="A32693">
        <v>1194</v>
      </c>
      <c r="B32693" t="s">
        <v>6742</v>
      </c>
      <c r="D32693" s="1">
        <v>45874</v>
      </c>
      <c r="E32693" s="2">
        <v>1500</v>
      </c>
      <c r="F32693" t="s">
        <v>6743</v>
      </c>
      <c r="G32693" t="s">
        <v>7219</v>
      </c>
    </row>
    <row r="32694" spans="1:7" x14ac:dyDescent="0.25">
      <c r="A32694">
        <v>1421</v>
      </c>
      <c r="B32694" t="s">
        <v>7165</v>
      </c>
      <c r="C32694" t="s">
        <v>7166</v>
      </c>
      <c r="D32694" s="1">
        <v>45874</v>
      </c>
      <c r="E32694" s="2">
        <v>100</v>
      </c>
      <c r="F32694" t="s">
        <v>7167</v>
      </c>
      <c r="G32694" t="s">
        <v>2977</v>
      </c>
    </row>
    <row r="32695" spans="1:7" x14ac:dyDescent="0.25">
      <c r="A32695">
        <v>1421</v>
      </c>
      <c r="B32695" t="s">
        <v>7165</v>
      </c>
      <c r="C32695" t="s">
        <v>7166</v>
      </c>
      <c r="D32695" s="1">
        <v>45874</v>
      </c>
      <c r="E32695" s="2">
        <v>100</v>
      </c>
      <c r="F32695" t="s">
        <v>7168</v>
      </c>
      <c r="G32695" t="s">
        <v>2977</v>
      </c>
    </row>
    <row r="32696" spans="1:7" x14ac:dyDescent="0.25">
      <c r="A32696">
        <v>744</v>
      </c>
      <c r="B32696" t="s">
        <v>6126</v>
      </c>
      <c r="C32696" t="s">
        <v>6127</v>
      </c>
      <c r="D32696" s="1">
        <v>45874</v>
      </c>
      <c r="E32696" s="2">
        <v>1500</v>
      </c>
      <c r="F32696" t="s">
        <v>6128</v>
      </c>
      <c r="G32696" t="s">
        <v>7219</v>
      </c>
    </row>
    <row r="32697" spans="1:7" x14ac:dyDescent="0.25">
      <c r="A32697" t="s">
        <v>229</v>
      </c>
      <c r="B32697" t="s">
        <v>230</v>
      </c>
      <c r="D32697" s="1">
        <v>45875</v>
      </c>
      <c r="E32697" s="2">
        <v>5600</v>
      </c>
      <c r="G32697" t="s">
        <v>2441</v>
      </c>
    </row>
    <row r="32698" spans="1:7" x14ac:dyDescent="0.25">
      <c r="A32698" t="s">
        <v>229</v>
      </c>
      <c r="B32698" t="s">
        <v>230</v>
      </c>
      <c r="D32698" s="1">
        <v>45875</v>
      </c>
      <c r="E32698" s="2">
        <v>5600</v>
      </c>
      <c r="G32698" t="s">
        <v>231</v>
      </c>
    </row>
    <row r="32699" spans="1:7" x14ac:dyDescent="0.25">
      <c r="A32699" t="s">
        <v>1541</v>
      </c>
      <c r="B32699" t="s">
        <v>1542</v>
      </c>
      <c r="C32699" t="s">
        <v>1543</v>
      </c>
      <c r="D32699" s="1">
        <v>45875</v>
      </c>
      <c r="E32699" s="2">
        <v>200</v>
      </c>
      <c r="F32699" t="s">
        <v>1544</v>
      </c>
      <c r="G32699" t="s">
        <v>7219</v>
      </c>
    </row>
    <row r="32700" spans="1:7" x14ac:dyDescent="0.25">
      <c r="A32700" t="s">
        <v>1541</v>
      </c>
      <c r="B32700" t="s">
        <v>1542</v>
      </c>
      <c r="C32700" t="s">
        <v>1543</v>
      </c>
      <c r="D32700" s="1">
        <v>45875</v>
      </c>
      <c r="E32700" s="2">
        <v>200</v>
      </c>
      <c r="F32700" t="s">
        <v>1545</v>
      </c>
      <c r="G32700" t="s">
        <v>7219</v>
      </c>
    </row>
    <row r="32701" spans="1:7" x14ac:dyDescent="0.25">
      <c r="A32701" t="s">
        <v>3445</v>
      </c>
      <c r="B32701" t="s">
        <v>2459</v>
      </c>
      <c r="C32701" t="s">
        <v>3446</v>
      </c>
      <c r="D32701" s="1">
        <v>45875</v>
      </c>
      <c r="E32701" s="2">
        <v>200</v>
      </c>
      <c r="F32701" t="s">
        <v>3447</v>
      </c>
      <c r="G32701" t="s">
        <v>7219</v>
      </c>
    </row>
    <row r="32702" spans="1:7" x14ac:dyDescent="0.25">
      <c r="A32702" t="s">
        <v>5624</v>
      </c>
      <c r="B32702" t="s">
        <v>5625</v>
      </c>
      <c r="C32702" t="s">
        <v>5626</v>
      </c>
      <c r="D32702" s="1">
        <v>45876</v>
      </c>
      <c r="E32702" s="2">
        <v>200</v>
      </c>
      <c r="F32702" t="s">
        <v>5627</v>
      </c>
      <c r="G32702" t="s">
        <v>7219</v>
      </c>
    </row>
    <row r="32703" spans="1:7" x14ac:dyDescent="0.25">
      <c r="A32703">
        <v>1250</v>
      </c>
      <c r="B32703" t="s">
        <v>6840</v>
      </c>
      <c r="D32703" s="1">
        <v>45876</v>
      </c>
      <c r="E32703" s="2">
        <v>20000</v>
      </c>
      <c r="G32703" t="s">
        <v>4944</v>
      </c>
    </row>
    <row r="32704" spans="1:7" x14ac:dyDescent="0.25">
      <c r="A32704">
        <v>1250</v>
      </c>
      <c r="B32704" t="s">
        <v>6840</v>
      </c>
      <c r="D32704" s="1">
        <v>45876</v>
      </c>
      <c r="E32704" s="2">
        <v>5000</v>
      </c>
      <c r="G32704" t="s">
        <v>7219</v>
      </c>
    </row>
    <row r="32705" spans="1:7" x14ac:dyDescent="0.25">
      <c r="A32705">
        <v>1665</v>
      </c>
      <c r="B32705" t="s">
        <v>3840</v>
      </c>
      <c r="C32705" t="s">
        <v>7324</v>
      </c>
      <c r="D32705" s="1">
        <v>45877</v>
      </c>
      <c r="E32705" s="2">
        <v>200</v>
      </c>
      <c r="F32705" t="s">
        <v>7313</v>
      </c>
      <c r="G32705" t="s">
        <v>7038</v>
      </c>
    </row>
    <row r="32706" spans="1:7" x14ac:dyDescent="0.25">
      <c r="A32706">
        <v>558</v>
      </c>
      <c r="B32706" t="s">
        <v>7325</v>
      </c>
      <c r="C32706" t="s">
        <v>2497</v>
      </c>
      <c r="D32706" s="1">
        <v>45877</v>
      </c>
      <c r="E32706" s="2">
        <v>300</v>
      </c>
      <c r="F32706" t="s">
        <v>7326</v>
      </c>
      <c r="G32706" t="s">
        <v>7219</v>
      </c>
    </row>
    <row r="32707" spans="1:7" x14ac:dyDescent="0.25">
      <c r="A32707">
        <v>558</v>
      </c>
      <c r="B32707" t="s">
        <v>7325</v>
      </c>
      <c r="C32707" t="s">
        <v>2497</v>
      </c>
      <c r="D32707" s="1">
        <v>45877</v>
      </c>
      <c r="E32707" s="2">
        <v>300</v>
      </c>
      <c r="F32707" t="s">
        <v>7327</v>
      </c>
      <c r="G32707" t="s">
        <v>7219</v>
      </c>
    </row>
    <row r="32708" spans="1:7" x14ac:dyDescent="0.25">
      <c r="A32708">
        <v>1381</v>
      </c>
      <c r="B32708" t="s">
        <v>4570</v>
      </c>
      <c r="C32708" t="s">
        <v>6941</v>
      </c>
      <c r="D32708" s="1">
        <v>45878</v>
      </c>
      <c r="E32708" s="2">
        <v>25</v>
      </c>
      <c r="F32708" t="s">
        <v>6942</v>
      </c>
      <c r="G32708" t="s">
        <v>6943</v>
      </c>
    </row>
    <row r="32709" spans="1:7" x14ac:dyDescent="0.25">
      <c r="A32709">
        <v>1412</v>
      </c>
      <c r="B32709" t="s">
        <v>6987</v>
      </c>
      <c r="D32709" s="1">
        <v>45881</v>
      </c>
      <c r="E32709" s="2">
        <v>1500</v>
      </c>
      <c r="F32709" t="s">
        <v>6988</v>
      </c>
      <c r="G32709" t="s">
        <v>7219</v>
      </c>
    </row>
    <row r="32710" spans="1:7" x14ac:dyDescent="0.25">
      <c r="A32710">
        <v>1360</v>
      </c>
      <c r="B32710" t="s">
        <v>7033</v>
      </c>
      <c r="C32710" t="s">
        <v>7034</v>
      </c>
      <c r="D32710" s="1">
        <v>45881</v>
      </c>
      <c r="E32710" s="2">
        <v>15</v>
      </c>
      <c r="F32710" t="s">
        <v>7035</v>
      </c>
      <c r="G32710" t="s">
        <v>2977</v>
      </c>
    </row>
    <row r="32711" spans="1:7" x14ac:dyDescent="0.25">
      <c r="A32711">
        <v>1666</v>
      </c>
      <c r="B32711" t="s">
        <v>2028</v>
      </c>
      <c r="C32711" t="s">
        <v>3173</v>
      </c>
      <c r="D32711" s="1">
        <v>45881</v>
      </c>
      <c r="E32711" s="2">
        <v>200</v>
      </c>
      <c r="F32711" t="s">
        <v>7328</v>
      </c>
      <c r="G32711" t="s">
        <v>7219</v>
      </c>
    </row>
    <row r="32712" spans="1:7" x14ac:dyDescent="0.25">
      <c r="A32712" t="s">
        <v>4053</v>
      </c>
      <c r="B32712" t="s">
        <v>580</v>
      </c>
      <c r="C32712" t="s">
        <v>4054</v>
      </c>
      <c r="D32712" s="1">
        <v>45881</v>
      </c>
      <c r="E32712" s="2">
        <v>100</v>
      </c>
      <c r="F32712" t="s">
        <v>4055</v>
      </c>
      <c r="G32712" t="s">
        <v>7219</v>
      </c>
    </row>
    <row r="32713" spans="1:7" x14ac:dyDescent="0.25">
      <c r="A32713" t="s">
        <v>4053</v>
      </c>
      <c r="B32713" t="s">
        <v>580</v>
      </c>
      <c r="C32713" t="s">
        <v>4054</v>
      </c>
      <c r="D32713" s="1">
        <v>45881</v>
      </c>
      <c r="E32713" s="2">
        <v>100</v>
      </c>
      <c r="F32713" t="s">
        <v>4055</v>
      </c>
      <c r="G32713" t="s">
        <v>7219</v>
      </c>
    </row>
    <row r="32714" spans="1:7" x14ac:dyDescent="0.25">
      <c r="A32714" t="s">
        <v>4053</v>
      </c>
      <c r="B32714" t="s">
        <v>580</v>
      </c>
      <c r="C32714" t="s">
        <v>4054</v>
      </c>
      <c r="D32714" s="1">
        <v>45881</v>
      </c>
      <c r="E32714" s="2">
        <v>100</v>
      </c>
      <c r="F32714" t="s">
        <v>4056</v>
      </c>
      <c r="G32714" t="s">
        <v>7219</v>
      </c>
    </row>
    <row r="32715" spans="1:7" x14ac:dyDescent="0.25">
      <c r="A32715">
        <v>522</v>
      </c>
      <c r="B32715" t="s">
        <v>1106</v>
      </c>
      <c r="C32715" t="s">
        <v>6756</v>
      </c>
      <c r="D32715" s="1">
        <v>45882</v>
      </c>
      <c r="E32715" s="2">
        <v>200</v>
      </c>
      <c r="F32715" t="s">
        <v>6757</v>
      </c>
      <c r="G32715" t="s">
        <v>7219</v>
      </c>
    </row>
    <row r="32716" spans="1:7" x14ac:dyDescent="0.25">
      <c r="A32716">
        <v>1167</v>
      </c>
      <c r="B32716" t="s">
        <v>6696</v>
      </c>
      <c r="D32716" s="1">
        <v>45883</v>
      </c>
      <c r="E32716" s="2">
        <v>600</v>
      </c>
      <c r="F32716" t="s">
        <v>6697</v>
      </c>
      <c r="G32716" t="s">
        <v>7219</v>
      </c>
    </row>
    <row r="32717" spans="1:7" x14ac:dyDescent="0.25">
      <c r="A32717">
        <v>1418</v>
      </c>
      <c r="B32717" t="s">
        <v>6992</v>
      </c>
      <c r="D32717" s="1">
        <v>45884</v>
      </c>
      <c r="E32717" s="2">
        <v>1500</v>
      </c>
      <c r="F32717" t="s">
        <v>6993</v>
      </c>
      <c r="G32717" t="s">
        <v>7219</v>
      </c>
    </row>
    <row r="32718" spans="1:7" x14ac:dyDescent="0.25">
      <c r="A32718">
        <v>1667</v>
      </c>
      <c r="B32718" t="s">
        <v>7329</v>
      </c>
      <c r="D32718" s="1">
        <v>45884</v>
      </c>
      <c r="E32718" s="2">
        <v>3000</v>
      </c>
      <c r="G32718" t="s">
        <v>7219</v>
      </c>
    </row>
    <row r="32719" spans="1:7" x14ac:dyDescent="0.25">
      <c r="A32719">
        <v>1553</v>
      </c>
      <c r="B32719" t="s">
        <v>7330</v>
      </c>
      <c r="C32719" t="s">
        <v>7331</v>
      </c>
      <c r="D32719" s="1">
        <v>45884</v>
      </c>
      <c r="E32719" s="2">
        <v>3000</v>
      </c>
      <c r="F32719" t="s">
        <v>7332</v>
      </c>
      <c r="G32719" t="s">
        <v>2977</v>
      </c>
    </row>
    <row r="32720" spans="1:7" x14ac:dyDescent="0.25">
      <c r="A32720">
        <v>874</v>
      </c>
      <c r="B32720" t="s">
        <v>6384</v>
      </c>
      <c r="D32720" s="1">
        <v>45884</v>
      </c>
      <c r="E32720" s="2">
        <v>84</v>
      </c>
      <c r="G32720" t="s">
        <v>2977</v>
      </c>
    </row>
    <row r="32721" spans="1:7" x14ac:dyDescent="0.25">
      <c r="A32721" t="s">
        <v>3805</v>
      </c>
      <c r="B32721" t="s">
        <v>3806</v>
      </c>
      <c r="C32721" t="s">
        <v>3807</v>
      </c>
      <c r="D32721" s="1">
        <v>45884</v>
      </c>
      <c r="E32721" s="2">
        <v>21</v>
      </c>
      <c r="F32721" t="s">
        <v>3808</v>
      </c>
      <c r="G32721" t="s">
        <v>5635</v>
      </c>
    </row>
    <row r="32722" spans="1:7" x14ac:dyDescent="0.25">
      <c r="A32722" t="s">
        <v>3805</v>
      </c>
      <c r="B32722" t="s">
        <v>3806</v>
      </c>
      <c r="C32722" t="s">
        <v>3807</v>
      </c>
      <c r="D32722" s="1">
        <v>45884</v>
      </c>
      <c r="E32722" s="2">
        <v>21</v>
      </c>
      <c r="F32722" t="s">
        <v>3809</v>
      </c>
      <c r="G32722" t="s">
        <v>5635</v>
      </c>
    </row>
    <row r="32723" spans="1:7" x14ac:dyDescent="0.25">
      <c r="A32723" t="s">
        <v>3805</v>
      </c>
      <c r="B32723" t="s">
        <v>3806</v>
      </c>
      <c r="C32723" t="s">
        <v>3807</v>
      </c>
      <c r="D32723" s="1">
        <v>45884</v>
      </c>
      <c r="E32723" s="2">
        <v>21</v>
      </c>
      <c r="F32723" t="s">
        <v>3808</v>
      </c>
      <c r="G32723" t="s">
        <v>5638</v>
      </c>
    </row>
    <row r="32724" spans="1:7" x14ac:dyDescent="0.25">
      <c r="A32724" t="s">
        <v>3805</v>
      </c>
      <c r="B32724" t="s">
        <v>3806</v>
      </c>
      <c r="C32724" t="s">
        <v>3807</v>
      </c>
      <c r="D32724" s="1">
        <v>45884</v>
      </c>
      <c r="E32724" s="2">
        <v>21</v>
      </c>
      <c r="F32724" t="s">
        <v>3809</v>
      </c>
      <c r="G32724" t="s">
        <v>5638</v>
      </c>
    </row>
    <row r="32725" spans="1:7" x14ac:dyDescent="0.25">
      <c r="A32725" t="s">
        <v>5403</v>
      </c>
      <c r="B32725" t="s">
        <v>5404</v>
      </c>
      <c r="C32725" t="s">
        <v>758</v>
      </c>
      <c r="D32725" s="1">
        <v>45884</v>
      </c>
      <c r="E32725" s="2">
        <v>84</v>
      </c>
      <c r="F32725" t="s">
        <v>5405</v>
      </c>
      <c r="G32725" t="s">
        <v>2977</v>
      </c>
    </row>
    <row r="32726" spans="1:7" x14ac:dyDescent="0.25">
      <c r="A32726" t="s">
        <v>5397</v>
      </c>
      <c r="B32726" t="s">
        <v>5398</v>
      </c>
      <c r="C32726" t="s">
        <v>5399</v>
      </c>
      <c r="D32726" s="1">
        <v>45884</v>
      </c>
      <c r="E32726" s="2">
        <v>835</v>
      </c>
      <c r="F32726" t="s">
        <v>5400</v>
      </c>
      <c r="G32726" t="s">
        <v>2977</v>
      </c>
    </row>
    <row r="32727" spans="1:7" x14ac:dyDescent="0.25">
      <c r="A32727" t="s">
        <v>2463</v>
      </c>
      <c r="B32727" t="s">
        <v>2464</v>
      </c>
      <c r="C32727" t="s">
        <v>2465</v>
      </c>
      <c r="D32727" s="1">
        <v>45884</v>
      </c>
      <c r="E32727" s="2">
        <v>100</v>
      </c>
      <c r="F32727" t="s">
        <v>2466</v>
      </c>
      <c r="G32727" t="s">
        <v>2663</v>
      </c>
    </row>
    <row r="32728" spans="1:7" x14ac:dyDescent="0.25">
      <c r="A32728" t="s">
        <v>2463</v>
      </c>
      <c r="B32728" t="s">
        <v>2464</v>
      </c>
      <c r="C32728" t="s">
        <v>2465</v>
      </c>
      <c r="D32728" s="1">
        <v>45884</v>
      </c>
      <c r="E32728" s="2">
        <v>100</v>
      </c>
      <c r="F32728" t="s">
        <v>2467</v>
      </c>
      <c r="G32728" t="s">
        <v>2663</v>
      </c>
    </row>
    <row r="32729" spans="1:7" x14ac:dyDescent="0.25">
      <c r="A32729" t="s">
        <v>2463</v>
      </c>
      <c r="B32729" t="s">
        <v>2464</v>
      </c>
      <c r="C32729" t="s">
        <v>2465</v>
      </c>
      <c r="D32729" s="1">
        <v>45884</v>
      </c>
      <c r="E32729" s="2">
        <v>84</v>
      </c>
      <c r="F32729" t="s">
        <v>2466</v>
      </c>
      <c r="G32729" t="s">
        <v>2977</v>
      </c>
    </row>
    <row r="32730" spans="1:7" x14ac:dyDescent="0.25">
      <c r="A32730" t="s">
        <v>2463</v>
      </c>
      <c r="B32730" t="s">
        <v>2464</v>
      </c>
      <c r="C32730" t="s">
        <v>2465</v>
      </c>
      <c r="D32730" s="1">
        <v>45884</v>
      </c>
      <c r="E32730" s="2">
        <v>84</v>
      </c>
      <c r="F32730" t="s">
        <v>2467</v>
      </c>
      <c r="G32730" t="s">
        <v>2977</v>
      </c>
    </row>
    <row r="32731" spans="1:7" x14ac:dyDescent="0.25">
      <c r="A32731" t="s">
        <v>40</v>
      </c>
      <c r="B32731" t="s">
        <v>41</v>
      </c>
      <c r="C32731" t="s">
        <v>42</v>
      </c>
      <c r="D32731" s="1">
        <v>45884</v>
      </c>
      <c r="E32731" s="2">
        <v>83.33</v>
      </c>
      <c r="F32731" t="s">
        <v>43</v>
      </c>
      <c r="G32731" t="s">
        <v>2898</v>
      </c>
    </row>
    <row r="32732" spans="1:7" x14ac:dyDescent="0.25">
      <c r="A32732" t="s">
        <v>40</v>
      </c>
      <c r="B32732" t="s">
        <v>41</v>
      </c>
      <c r="C32732" t="s">
        <v>42</v>
      </c>
      <c r="D32732" s="1">
        <v>45884</v>
      </c>
      <c r="E32732" s="2">
        <v>83.33</v>
      </c>
      <c r="F32732" t="s">
        <v>43</v>
      </c>
      <c r="G32732" t="s">
        <v>2977</v>
      </c>
    </row>
    <row r="32733" spans="1:7" x14ac:dyDescent="0.25">
      <c r="A32733" t="s">
        <v>49</v>
      </c>
      <c r="B32733" t="s">
        <v>50</v>
      </c>
      <c r="C32733" t="s">
        <v>51</v>
      </c>
      <c r="D32733" s="1">
        <v>45884</v>
      </c>
      <c r="E32733" s="2">
        <v>140</v>
      </c>
      <c r="F32733" t="s">
        <v>52</v>
      </c>
      <c r="G32733" t="s">
        <v>2663</v>
      </c>
    </row>
    <row r="32734" spans="1:7" x14ac:dyDescent="0.25">
      <c r="A32734" t="s">
        <v>1492</v>
      </c>
      <c r="B32734" t="s">
        <v>1493</v>
      </c>
      <c r="C32734" t="s">
        <v>1494</v>
      </c>
      <c r="D32734" s="1">
        <v>45884</v>
      </c>
      <c r="E32734" s="2">
        <v>200</v>
      </c>
      <c r="F32734" t="s">
        <v>1495</v>
      </c>
      <c r="G32734" t="s">
        <v>7219</v>
      </c>
    </row>
    <row r="32735" spans="1:7" x14ac:dyDescent="0.25">
      <c r="A32735" t="s">
        <v>3698</v>
      </c>
      <c r="B32735" t="s">
        <v>3699</v>
      </c>
      <c r="C32735" t="s">
        <v>3700</v>
      </c>
      <c r="D32735" s="1">
        <v>45884</v>
      </c>
      <c r="E32735" s="2">
        <v>3000</v>
      </c>
      <c r="F32735" t="s">
        <v>3701</v>
      </c>
      <c r="G32735" t="s">
        <v>7263</v>
      </c>
    </row>
    <row r="32736" spans="1:7" x14ac:dyDescent="0.25">
      <c r="A32736" t="s">
        <v>1257</v>
      </c>
      <c r="B32736" t="s">
        <v>1258</v>
      </c>
      <c r="C32736" t="s">
        <v>1259</v>
      </c>
      <c r="D32736" s="1">
        <v>45884</v>
      </c>
      <c r="E32736" s="2">
        <v>83.33</v>
      </c>
      <c r="F32736" t="s">
        <v>1260</v>
      </c>
      <c r="G32736" t="s">
        <v>2977</v>
      </c>
    </row>
    <row r="32737" spans="1:7" x14ac:dyDescent="0.25">
      <c r="A32737" t="s">
        <v>3980</v>
      </c>
      <c r="B32737" t="s">
        <v>3981</v>
      </c>
      <c r="C32737" t="s">
        <v>3982</v>
      </c>
      <c r="D32737" s="1">
        <v>45887</v>
      </c>
      <c r="E32737" s="2">
        <v>100</v>
      </c>
      <c r="F32737" t="s">
        <v>3983</v>
      </c>
      <c r="G32737" t="s">
        <v>7219</v>
      </c>
    </row>
    <row r="32738" spans="1:7" x14ac:dyDescent="0.25">
      <c r="A32738" t="s">
        <v>3980</v>
      </c>
      <c r="B32738" t="s">
        <v>3981</v>
      </c>
      <c r="C32738" t="s">
        <v>3982</v>
      </c>
      <c r="D32738" s="1">
        <v>45887</v>
      </c>
      <c r="E32738" s="2">
        <v>100</v>
      </c>
      <c r="F32738" t="s">
        <v>3984</v>
      </c>
      <c r="G32738" t="s">
        <v>7219</v>
      </c>
    </row>
    <row r="32739" spans="1:7" x14ac:dyDescent="0.25">
      <c r="A32739" t="s">
        <v>847</v>
      </c>
      <c r="B32739" t="s">
        <v>744</v>
      </c>
      <c r="C32739" t="s">
        <v>848</v>
      </c>
      <c r="D32739" s="1">
        <v>45888</v>
      </c>
      <c r="E32739" s="2">
        <v>2000</v>
      </c>
      <c r="F32739" t="s">
        <v>849</v>
      </c>
      <c r="G32739" t="s">
        <v>850</v>
      </c>
    </row>
    <row r="32740" spans="1:7" x14ac:dyDescent="0.25">
      <c r="A32740">
        <v>1194</v>
      </c>
      <c r="B32740" t="s">
        <v>6742</v>
      </c>
      <c r="D32740" s="1">
        <v>45888</v>
      </c>
      <c r="E32740" s="2">
        <v>10000</v>
      </c>
      <c r="F32740" t="s">
        <v>6743</v>
      </c>
      <c r="G32740" t="s">
        <v>7333</v>
      </c>
    </row>
    <row r="32741" spans="1:7" x14ac:dyDescent="0.25">
      <c r="A32741" t="s">
        <v>4964</v>
      </c>
      <c r="B32741" t="s">
        <v>4965</v>
      </c>
      <c r="C32741" t="s">
        <v>1348</v>
      </c>
      <c r="D32741" s="1">
        <v>45888</v>
      </c>
      <c r="E32741" s="2">
        <v>5000</v>
      </c>
      <c r="F32741" t="s">
        <v>4966</v>
      </c>
      <c r="G32741" t="s">
        <v>7219</v>
      </c>
    </row>
    <row r="32742" spans="1:7" x14ac:dyDescent="0.25">
      <c r="A32742" t="s">
        <v>877</v>
      </c>
      <c r="B32742" t="s">
        <v>559</v>
      </c>
      <c r="C32742" t="s">
        <v>878</v>
      </c>
      <c r="D32742" s="1">
        <v>45888</v>
      </c>
      <c r="E32742" s="2">
        <v>2000</v>
      </c>
      <c r="F32742" t="s">
        <v>879</v>
      </c>
      <c r="G32742" t="s">
        <v>2663</v>
      </c>
    </row>
    <row r="32743" spans="1:7" x14ac:dyDescent="0.25">
      <c r="A32743" t="s">
        <v>877</v>
      </c>
      <c r="B32743" t="s">
        <v>559</v>
      </c>
      <c r="C32743" t="s">
        <v>878</v>
      </c>
      <c r="D32743" s="1">
        <v>45888</v>
      </c>
      <c r="E32743" s="2">
        <v>2000</v>
      </c>
      <c r="F32743" t="s">
        <v>881</v>
      </c>
      <c r="G32743" t="s">
        <v>2663</v>
      </c>
    </row>
    <row r="32744" spans="1:7" x14ac:dyDescent="0.25">
      <c r="A32744" t="s">
        <v>877</v>
      </c>
      <c r="B32744" t="s">
        <v>559</v>
      </c>
      <c r="C32744" t="s">
        <v>878</v>
      </c>
      <c r="D32744" s="1">
        <v>45888</v>
      </c>
      <c r="E32744" s="2">
        <v>5000</v>
      </c>
      <c r="F32744" t="s">
        <v>879</v>
      </c>
      <c r="G32744" t="s">
        <v>883</v>
      </c>
    </row>
    <row r="32745" spans="1:7" x14ac:dyDescent="0.25">
      <c r="A32745" t="s">
        <v>877</v>
      </c>
      <c r="B32745" t="s">
        <v>559</v>
      </c>
      <c r="C32745" t="s">
        <v>878</v>
      </c>
      <c r="D32745" s="1">
        <v>45888</v>
      </c>
      <c r="E32745" s="2">
        <v>5000</v>
      </c>
      <c r="F32745" t="s">
        <v>881</v>
      </c>
      <c r="G32745" t="s">
        <v>883</v>
      </c>
    </row>
    <row r="32746" spans="1:7" x14ac:dyDescent="0.25">
      <c r="A32746" t="s">
        <v>877</v>
      </c>
      <c r="B32746" t="s">
        <v>559</v>
      </c>
      <c r="C32746" t="s">
        <v>878</v>
      </c>
      <c r="D32746" s="1">
        <v>45888</v>
      </c>
      <c r="E32746" s="2">
        <v>1000</v>
      </c>
      <c r="F32746" t="s">
        <v>879</v>
      </c>
      <c r="G32746" t="s">
        <v>2977</v>
      </c>
    </row>
    <row r="32747" spans="1:7" x14ac:dyDescent="0.25">
      <c r="A32747" t="s">
        <v>877</v>
      </c>
      <c r="B32747" t="s">
        <v>559</v>
      </c>
      <c r="C32747" t="s">
        <v>878</v>
      </c>
      <c r="D32747" s="1">
        <v>45888</v>
      </c>
      <c r="E32747" s="2">
        <v>1000</v>
      </c>
      <c r="F32747" t="s">
        <v>881</v>
      </c>
      <c r="G32747" t="s">
        <v>2977</v>
      </c>
    </row>
    <row r="32748" spans="1:7" x14ac:dyDescent="0.25">
      <c r="A32748">
        <v>558</v>
      </c>
      <c r="B32748" t="s">
        <v>7325</v>
      </c>
      <c r="C32748" t="s">
        <v>2497</v>
      </c>
      <c r="D32748" s="1">
        <v>45889</v>
      </c>
      <c r="E32748" s="2">
        <v>100</v>
      </c>
      <c r="F32748" t="s">
        <v>7326</v>
      </c>
      <c r="G32748" t="s">
        <v>7219</v>
      </c>
    </row>
    <row r="32749" spans="1:7" x14ac:dyDescent="0.25">
      <c r="A32749">
        <v>558</v>
      </c>
      <c r="B32749" t="s">
        <v>7325</v>
      </c>
      <c r="C32749" t="s">
        <v>2497</v>
      </c>
      <c r="D32749" s="1">
        <v>45889</v>
      </c>
      <c r="E32749" s="2">
        <v>100</v>
      </c>
      <c r="F32749" t="s">
        <v>7327</v>
      </c>
      <c r="G32749" t="s">
        <v>7219</v>
      </c>
    </row>
    <row r="32750" spans="1:7" x14ac:dyDescent="0.25">
      <c r="A32750" t="s">
        <v>26</v>
      </c>
      <c r="B32750" t="s">
        <v>27</v>
      </c>
      <c r="D32750" s="1">
        <v>45890</v>
      </c>
      <c r="E32750" s="2">
        <v>5000</v>
      </c>
      <c r="F32750" t="s">
        <v>28</v>
      </c>
      <c r="G32750" t="s">
        <v>7219</v>
      </c>
    </row>
    <row r="32751" spans="1:7" x14ac:dyDescent="0.25">
      <c r="A32751" t="s">
        <v>26</v>
      </c>
      <c r="B32751" t="s">
        <v>27</v>
      </c>
      <c r="D32751" s="1">
        <v>45890</v>
      </c>
      <c r="E32751" s="2">
        <v>5000</v>
      </c>
      <c r="F32751" t="s">
        <v>29</v>
      </c>
      <c r="G32751" t="s">
        <v>7219</v>
      </c>
    </row>
    <row r="32752" spans="1:7" x14ac:dyDescent="0.25">
      <c r="A32752" t="s">
        <v>388</v>
      </c>
      <c r="B32752" t="s">
        <v>389</v>
      </c>
      <c r="D32752" s="1">
        <v>45890</v>
      </c>
      <c r="E32752" s="2">
        <v>500</v>
      </c>
      <c r="G32752" t="s">
        <v>1268</v>
      </c>
    </row>
    <row r="32753" spans="1:7" x14ac:dyDescent="0.25">
      <c r="A32753">
        <v>1209</v>
      </c>
      <c r="B32753" t="s">
        <v>1389</v>
      </c>
      <c r="C32753" t="s">
        <v>1370</v>
      </c>
      <c r="D32753" s="1">
        <v>45890</v>
      </c>
      <c r="E32753" s="2">
        <v>200</v>
      </c>
      <c r="G32753" t="s">
        <v>186</v>
      </c>
    </row>
    <row r="32754" spans="1:7" x14ac:dyDescent="0.25">
      <c r="A32754">
        <v>1270</v>
      </c>
      <c r="B32754" t="s">
        <v>179</v>
      </c>
      <c r="C32754" t="s">
        <v>157</v>
      </c>
      <c r="D32754" s="1">
        <v>45890</v>
      </c>
      <c r="E32754" s="2">
        <v>600</v>
      </c>
      <c r="F32754" t="s">
        <v>6982</v>
      </c>
      <c r="G32754" t="s">
        <v>7219</v>
      </c>
    </row>
    <row r="32755" spans="1:7" x14ac:dyDescent="0.25">
      <c r="A32755">
        <v>1669</v>
      </c>
      <c r="B32755" t="s">
        <v>7334</v>
      </c>
      <c r="C32755" t="s">
        <v>7335</v>
      </c>
      <c r="D32755" s="1">
        <v>45890</v>
      </c>
      <c r="E32755" s="2">
        <v>200</v>
      </c>
      <c r="F32755" t="s">
        <v>7336</v>
      </c>
      <c r="G32755" t="s">
        <v>7219</v>
      </c>
    </row>
    <row r="32756" spans="1:7" x14ac:dyDescent="0.25">
      <c r="A32756" t="s">
        <v>221</v>
      </c>
      <c r="B32756" t="s">
        <v>222</v>
      </c>
      <c r="C32756" t="s">
        <v>223</v>
      </c>
      <c r="D32756" s="1">
        <v>45890</v>
      </c>
      <c r="E32756" s="2">
        <v>4000</v>
      </c>
      <c r="F32756" t="s">
        <v>224</v>
      </c>
      <c r="G32756" t="s">
        <v>7219</v>
      </c>
    </row>
    <row r="32757" spans="1:7" x14ac:dyDescent="0.25">
      <c r="A32757" t="s">
        <v>49</v>
      </c>
      <c r="B32757" t="s">
        <v>50</v>
      </c>
      <c r="C32757" t="s">
        <v>51</v>
      </c>
      <c r="D32757" s="1">
        <v>45891</v>
      </c>
      <c r="E32757" s="2">
        <v>3000</v>
      </c>
      <c r="F32757" t="s">
        <v>52</v>
      </c>
      <c r="G32757" t="s">
        <v>7219</v>
      </c>
    </row>
    <row r="32758" spans="1:7" x14ac:dyDescent="0.25">
      <c r="A32758">
        <v>1670</v>
      </c>
      <c r="B32758" t="s">
        <v>2591</v>
      </c>
      <c r="C32758" t="s">
        <v>7337</v>
      </c>
      <c r="D32758" s="1">
        <v>45891</v>
      </c>
      <c r="E32758" s="2">
        <v>200</v>
      </c>
      <c r="F32758" t="s">
        <v>7338</v>
      </c>
      <c r="G32758" t="s">
        <v>7219</v>
      </c>
    </row>
    <row r="32759" spans="1:7" x14ac:dyDescent="0.25">
      <c r="A32759">
        <v>1182</v>
      </c>
      <c r="B32759" t="s">
        <v>6726</v>
      </c>
      <c r="D32759" s="1">
        <v>45891</v>
      </c>
      <c r="E32759" s="2">
        <v>25000</v>
      </c>
      <c r="G32759" t="s">
        <v>7219</v>
      </c>
    </row>
    <row r="32760" spans="1:7" x14ac:dyDescent="0.25">
      <c r="A32760" t="s">
        <v>1860</v>
      </c>
      <c r="B32760" t="s">
        <v>1861</v>
      </c>
      <c r="D32760" s="1">
        <v>45891</v>
      </c>
      <c r="E32760" s="2">
        <v>1100</v>
      </c>
      <c r="G32760" t="s">
        <v>7219</v>
      </c>
    </row>
    <row r="32761" spans="1:7" x14ac:dyDescent="0.25">
      <c r="A32761" t="s">
        <v>422</v>
      </c>
      <c r="B32761" t="s">
        <v>423</v>
      </c>
      <c r="D32761" s="1">
        <v>45891</v>
      </c>
      <c r="E32761" s="2">
        <v>1000</v>
      </c>
      <c r="G32761" t="s">
        <v>7219</v>
      </c>
    </row>
    <row r="32762" spans="1:7" x14ac:dyDescent="0.25">
      <c r="A32762">
        <v>790</v>
      </c>
      <c r="B32762" t="s">
        <v>6214</v>
      </c>
      <c r="D32762" s="1">
        <v>45891</v>
      </c>
      <c r="E32762" s="2">
        <v>2141.35</v>
      </c>
      <c r="G32762" t="s">
        <v>3613</v>
      </c>
    </row>
    <row r="32763" spans="1:7" x14ac:dyDescent="0.25">
      <c r="A32763">
        <v>384</v>
      </c>
      <c r="B32763" t="s">
        <v>7339</v>
      </c>
      <c r="C32763" t="s">
        <v>413</v>
      </c>
      <c r="D32763" s="1">
        <v>45894</v>
      </c>
      <c r="E32763" s="2">
        <v>200</v>
      </c>
      <c r="F32763" t="s">
        <v>7340</v>
      </c>
      <c r="G32763" t="s">
        <v>7219</v>
      </c>
    </row>
    <row r="32764" spans="1:7" x14ac:dyDescent="0.25">
      <c r="A32764">
        <v>1668</v>
      </c>
      <c r="B32764" t="s">
        <v>2323</v>
      </c>
      <c r="C32764" t="s">
        <v>6264</v>
      </c>
      <c r="D32764" s="1">
        <v>45895</v>
      </c>
      <c r="E32764" s="2">
        <v>207.56</v>
      </c>
      <c r="F32764" t="s">
        <v>7341</v>
      </c>
      <c r="G32764" t="s">
        <v>7342</v>
      </c>
    </row>
    <row r="32765" spans="1:7" x14ac:dyDescent="0.25">
      <c r="A32765">
        <v>1668</v>
      </c>
      <c r="B32765" t="s">
        <v>2323</v>
      </c>
      <c r="C32765" t="s">
        <v>6264</v>
      </c>
      <c r="D32765" s="1">
        <v>45895</v>
      </c>
      <c r="E32765" s="2">
        <v>207.56</v>
      </c>
      <c r="F32765" t="s">
        <v>7343</v>
      </c>
      <c r="G32765" t="s">
        <v>7342</v>
      </c>
    </row>
    <row r="32766" spans="1:7" x14ac:dyDescent="0.25">
      <c r="A32766" t="s">
        <v>2134</v>
      </c>
      <c r="B32766" t="s">
        <v>2135</v>
      </c>
      <c r="C32766" t="s">
        <v>2136</v>
      </c>
      <c r="D32766" s="1">
        <v>45895</v>
      </c>
      <c r="E32766" s="2">
        <v>1000</v>
      </c>
      <c r="F32766" t="s">
        <v>2137</v>
      </c>
      <c r="G32766" t="s">
        <v>2977</v>
      </c>
    </row>
    <row r="32767" spans="1:7" x14ac:dyDescent="0.25">
      <c r="A32767" t="s">
        <v>7344</v>
      </c>
      <c r="B32767" t="s">
        <v>3339</v>
      </c>
      <c r="C32767" t="s">
        <v>1837</v>
      </c>
      <c r="D32767" s="1">
        <v>45895</v>
      </c>
      <c r="E32767" s="2">
        <v>414.82</v>
      </c>
      <c r="F32767" t="s">
        <v>7345</v>
      </c>
      <c r="G32767" t="s">
        <v>7342</v>
      </c>
    </row>
    <row r="32768" spans="1:7" x14ac:dyDescent="0.25">
      <c r="A32768">
        <v>9</v>
      </c>
      <c r="B32768" t="s">
        <v>5488</v>
      </c>
      <c r="C32768" t="s">
        <v>5489</v>
      </c>
      <c r="D32768" s="1">
        <v>45897</v>
      </c>
      <c r="E32768" s="2">
        <v>1200</v>
      </c>
      <c r="F32768" t="s">
        <v>5490</v>
      </c>
      <c r="G32768" t="s">
        <v>7219</v>
      </c>
    </row>
    <row r="32769" spans="1:7" x14ac:dyDescent="0.25">
      <c r="A32769">
        <v>45</v>
      </c>
      <c r="B32769" t="s">
        <v>1578</v>
      </c>
      <c r="C32769" t="s">
        <v>3033</v>
      </c>
      <c r="D32769" s="1">
        <v>45898</v>
      </c>
      <c r="E32769" s="2">
        <v>84</v>
      </c>
      <c r="F32769" t="s">
        <v>5518</v>
      </c>
      <c r="G32769" t="s">
        <v>2977</v>
      </c>
    </row>
    <row r="32770" spans="1:7" x14ac:dyDescent="0.25">
      <c r="A32770">
        <v>68</v>
      </c>
      <c r="B32770" t="s">
        <v>5551</v>
      </c>
      <c r="C32770" t="s">
        <v>5552</v>
      </c>
      <c r="D32770" s="1">
        <v>45898</v>
      </c>
      <c r="E32770" s="2">
        <v>50</v>
      </c>
      <c r="F32770" t="s">
        <v>5553</v>
      </c>
      <c r="G32770" t="s">
        <v>7116</v>
      </c>
    </row>
    <row r="32771" spans="1:7" x14ac:dyDescent="0.25">
      <c r="A32771">
        <v>205</v>
      </c>
      <c r="B32771" t="s">
        <v>5662</v>
      </c>
      <c r="C32771" t="s">
        <v>5663</v>
      </c>
      <c r="D32771" s="1">
        <v>45898</v>
      </c>
      <c r="E32771" s="2">
        <v>84</v>
      </c>
      <c r="F32771" t="s">
        <v>5664</v>
      </c>
      <c r="G32771" t="s">
        <v>6858</v>
      </c>
    </row>
    <row r="32772" spans="1:7" x14ac:dyDescent="0.25">
      <c r="A32772">
        <v>205</v>
      </c>
      <c r="B32772" t="s">
        <v>5662</v>
      </c>
      <c r="C32772" t="s">
        <v>5663</v>
      </c>
      <c r="D32772" s="1">
        <v>45898</v>
      </c>
      <c r="E32772" s="2">
        <v>84</v>
      </c>
      <c r="F32772" t="s">
        <v>5665</v>
      </c>
      <c r="G32772" t="s">
        <v>6858</v>
      </c>
    </row>
    <row r="32773" spans="1:7" x14ac:dyDescent="0.25">
      <c r="A32773">
        <v>383</v>
      </c>
      <c r="B32773" t="s">
        <v>5772</v>
      </c>
      <c r="C32773" t="s">
        <v>5876</v>
      </c>
      <c r="D32773" s="1">
        <v>45898</v>
      </c>
      <c r="E32773" s="2">
        <v>50</v>
      </c>
      <c r="F32773" t="s">
        <v>5877</v>
      </c>
      <c r="G32773" t="s">
        <v>6428</v>
      </c>
    </row>
    <row r="32774" spans="1:7" x14ac:dyDescent="0.25">
      <c r="A32774">
        <v>278</v>
      </c>
      <c r="B32774" t="s">
        <v>2822</v>
      </c>
      <c r="C32774" t="s">
        <v>779</v>
      </c>
      <c r="D32774" s="1">
        <v>45898</v>
      </c>
      <c r="E32774" s="2">
        <v>5</v>
      </c>
      <c r="F32774" t="s">
        <v>5801</v>
      </c>
      <c r="G32774" t="s">
        <v>5789</v>
      </c>
    </row>
    <row r="32775" spans="1:7" x14ac:dyDescent="0.25">
      <c r="A32775">
        <v>276</v>
      </c>
      <c r="B32775" t="s">
        <v>5802</v>
      </c>
      <c r="C32775" t="s">
        <v>5803</v>
      </c>
      <c r="D32775" s="1">
        <v>45898</v>
      </c>
      <c r="E32775" s="2">
        <v>5</v>
      </c>
      <c r="G32775" t="s">
        <v>5789</v>
      </c>
    </row>
    <row r="32776" spans="1:7" x14ac:dyDescent="0.25">
      <c r="A32776">
        <v>1673</v>
      </c>
      <c r="B32776" t="s">
        <v>7346</v>
      </c>
      <c r="D32776" s="1">
        <v>45898</v>
      </c>
      <c r="E32776" s="2">
        <v>30000</v>
      </c>
      <c r="G32776" t="s">
        <v>7347</v>
      </c>
    </row>
    <row r="32777" spans="1:7" x14ac:dyDescent="0.25">
      <c r="A32777">
        <v>1675</v>
      </c>
      <c r="B32777" t="s">
        <v>7348</v>
      </c>
      <c r="D32777" s="1">
        <v>45898</v>
      </c>
      <c r="E32777" s="2">
        <v>1100</v>
      </c>
      <c r="G32777" t="s">
        <v>6268</v>
      </c>
    </row>
    <row r="32778" spans="1:7" x14ac:dyDescent="0.25">
      <c r="A32778">
        <v>1676</v>
      </c>
      <c r="B32778" t="s">
        <v>7349</v>
      </c>
      <c r="D32778" s="1">
        <v>45898</v>
      </c>
      <c r="E32778" s="2">
        <v>800</v>
      </c>
      <c r="G32778" t="s">
        <v>7219</v>
      </c>
    </row>
    <row r="32779" spans="1:7" x14ac:dyDescent="0.25">
      <c r="A32779">
        <v>1247</v>
      </c>
      <c r="B32779" t="s">
        <v>6836</v>
      </c>
      <c r="C32779" t="s">
        <v>6837</v>
      </c>
      <c r="D32779" s="1">
        <v>45898</v>
      </c>
      <c r="E32779" s="2">
        <v>5</v>
      </c>
      <c r="F32779" t="s">
        <v>6838</v>
      </c>
      <c r="G32779" t="s">
        <v>5789</v>
      </c>
    </row>
    <row r="32780" spans="1:7" x14ac:dyDescent="0.25">
      <c r="A32780">
        <v>1421</v>
      </c>
      <c r="B32780" t="s">
        <v>7165</v>
      </c>
      <c r="C32780" t="s">
        <v>7166</v>
      </c>
      <c r="D32780" s="1">
        <v>45898</v>
      </c>
      <c r="E32780" s="2">
        <v>150</v>
      </c>
      <c r="F32780" t="s">
        <v>7167</v>
      </c>
      <c r="G32780" t="s">
        <v>2977</v>
      </c>
    </row>
    <row r="32781" spans="1:7" x14ac:dyDescent="0.25">
      <c r="A32781">
        <v>1421</v>
      </c>
      <c r="B32781" t="s">
        <v>7165</v>
      </c>
      <c r="C32781" t="s">
        <v>7166</v>
      </c>
      <c r="D32781" s="1">
        <v>45898</v>
      </c>
      <c r="E32781" s="2">
        <v>150</v>
      </c>
      <c r="F32781" t="s">
        <v>7168</v>
      </c>
      <c r="G32781" t="s">
        <v>2977</v>
      </c>
    </row>
    <row r="32782" spans="1:7" x14ac:dyDescent="0.25">
      <c r="A32782" t="s">
        <v>2153</v>
      </c>
      <c r="B32782" t="s">
        <v>614</v>
      </c>
      <c r="C32782" t="s">
        <v>1310</v>
      </c>
      <c r="D32782" s="1">
        <v>45898</v>
      </c>
      <c r="E32782" s="2">
        <v>10</v>
      </c>
      <c r="F32782" t="s">
        <v>2154</v>
      </c>
      <c r="G32782" t="s">
        <v>1245</v>
      </c>
    </row>
    <row r="32783" spans="1:7" x14ac:dyDescent="0.25">
      <c r="A32783" t="s">
        <v>2000</v>
      </c>
      <c r="B32783" t="s">
        <v>2001</v>
      </c>
      <c r="C32783" t="s">
        <v>2002</v>
      </c>
      <c r="D32783" s="1">
        <v>45898</v>
      </c>
      <c r="E32783" s="2">
        <v>100</v>
      </c>
      <c r="F32783" t="s">
        <v>2003</v>
      </c>
      <c r="G32783" t="s">
        <v>2681</v>
      </c>
    </row>
    <row r="32784" spans="1:7" x14ac:dyDescent="0.25">
      <c r="A32784" t="s">
        <v>2000</v>
      </c>
      <c r="B32784" t="s">
        <v>2001</v>
      </c>
      <c r="C32784" t="s">
        <v>2002</v>
      </c>
      <c r="D32784" s="1">
        <v>45898</v>
      </c>
      <c r="E32784" s="2">
        <v>100</v>
      </c>
      <c r="F32784" t="s">
        <v>2004</v>
      </c>
      <c r="G32784" t="s">
        <v>2681</v>
      </c>
    </row>
    <row r="32785" spans="1:7" x14ac:dyDescent="0.25">
      <c r="A32785" t="s">
        <v>1590</v>
      </c>
      <c r="B32785" t="s">
        <v>1591</v>
      </c>
      <c r="C32785" t="s">
        <v>1592</v>
      </c>
      <c r="D32785" s="1">
        <v>45898</v>
      </c>
      <c r="E32785" s="2">
        <v>5</v>
      </c>
      <c r="F32785" t="s">
        <v>1593</v>
      </c>
      <c r="G32785" t="s">
        <v>1245</v>
      </c>
    </row>
    <row r="32786" spans="1:7" x14ac:dyDescent="0.25">
      <c r="A32786" t="s">
        <v>529</v>
      </c>
      <c r="B32786" t="s">
        <v>290</v>
      </c>
      <c r="C32786" t="s">
        <v>530</v>
      </c>
      <c r="D32786" s="1">
        <v>45898</v>
      </c>
      <c r="E32786" s="2">
        <v>25</v>
      </c>
      <c r="F32786" t="s">
        <v>531</v>
      </c>
      <c r="G32786" t="s">
        <v>3282</v>
      </c>
    </row>
    <row r="32787" spans="1:7" x14ac:dyDescent="0.25">
      <c r="A32787" t="s">
        <v>636</v>
      </c>
      <c r="B32787" t="s">
        <v>637</v>
      </c>
      <c r="C32787" t="s">
        <v>638</v>
      </c>
      <c r="D32787" s="1">
        <v>45898</v>
      </c>
      <c r="E32787" s="2">
        <v>10</v>
      </c>
      <c r="F32787" t="s">
        <v>639</v>
      </c>
      <c r="G32787" t="s">
        <v>471</v>
      </c>
    </row>
    <row r="32788" spans="1:7" x14ac:dyDescent="0.25">
      <c r="A32788" t="s">
        <v>636</v>
      </c>
      <c r="B32788" t="s">
        <v>637</v>
      </c>
      <c r="C32788" t="s">
        <v>638</v>
      </c>
      <c r="D32788" s="1">
        <v>45898</v>
      </c>
      <c r="E32788" s="2">
        <v>10</v>
      </c>
      <c r="F32788" t="s">
        <v>639</v>
      </c>
      <c r="G32788" t="s">
        <v>1695</v>
      </c>
    </row>
    <row r="32789" spans="1:7" x14ac:dyDescent="0.25">
      <c r="A32789" t="s">
        <v>2690</v>
      </c>
      <c r="B32789" t="s">
        <v>2691</v>
      </c>
      <c r="C32789" t="s">
        <v>2692</v>
      </c>
      <c r="D32789" s="1">
        <v>45898</v>
      </c>
      <c r="E32789" s="2">
        <v>50</v>
      </c>
      <c r="F32789" t="s">
        <v>2693</v>
      </c>
      <c r="G32789" t="s">
        <v>1715</v>
      </c>
    </row>
    <row r="32790" spans="1:7" x14ac:dyDescent="0.25">
      <c r="A32790" t="s">
        <v>2690</v>
      </c>
      <c r="B32790" t="s">
        <v>2691</v>
      </c>
      <c r="C32790" t="s">
        <v>2692</v>
      </c>
      <c r="D32790" s="1">
        <v>45898</v>
      </c>
      <c r="E32790" s="2">
        <v>50</v>
      </c>
      <c r="F32790" t="s">
        <v>2693</v>
      </c>
      <c r="G32790" t="s">
        <v>1725</v>
      </c>
    </row>
    <row r="32791" spans="1:7" x14ac:dyDescent="0.25">
      <c r="A32791" t="s">
        <v>4053</v>
      </c>
      <c r="B32791" t="s">
        <v>580</v>
      </c>
      <c r="C32791" t="s">
        <v>4054</v>
      </c>
      <c r="D32791" s="1">
        <v>45898</v>
      </c>
      <c r="E32791" s="2">
        <v>15</v>
      </c>
      <c r="F32791" t="s">
        <v>4055</v>
      </c>
      <c r="G32791" t="s">
        <v>3282</v>
      </c>
    </row>
    <row r="32792" spans="1:7" x14ac:dyDescent="0.25">
      <c r="A32792" t="s">
        <v>4053</v>
      </c>
      <c r="B32792" t="s">
        <v>580</v>
      </c>
      <c r="C32792" t="s">
        <v>4054</v>
      </c>
      <c r="D32792" s="1">
        <v>45898</v>
      </c>
      <c r="E32792" s="2">
        <v>15</v>
      </c>
      <c r="F32792" t="s">
        <v>4055</v>
      </c>
      <c r="G32792" t="s">
        <v>3282</v>
      </c>
    </row>
    <row r="32793" spans="1:7" x14ac:dyDescent="0.25">
      <c r="A32793" t="s">
        <v>4053</v>
      </c>
      <c r="B32793" t="s">
        <v>580</v>
      </c>
      <c r="C32793" t="s">
        <v>4054</v>
      </c>
      <c r="D32793" s="1">
        <v>45898</v>
      </c>
      <c r="E32793" s="2">
        <v>15</v>
      </c>
      <c r="F32793" t="s">
        <v>4056</v>
      </c>
      <c r="G32793" t="s">
        <v>3282</v>
      </c>
    </row>
    <row r="32794" spans="1:7" x14ac:dyDescent="0.25">
      <c r="A32794" t="s">
        <v>312</v>
      </c>
      <c r="B32794" t="s">
        <v>248</v>
      </c>
      <c r="C32794" t="s">
        <v>313</v>
      </c>
      <c r="D32794" s="1">
        <v>45898</v>
      </c>
      <c r="E32794" s="2">
        <v>50</v>
      </c>
      <c r="F32794" t="s">
        <v>314</v>
      </c>
      <c r="G32794" t="s">
        <v>315</v>
      </c>
    </row>
    <row r="32795" spans="1:7" x14ac:dyDescent="0.25">
      <c r="A32795" t="s">
        <v>322</v>
      </c>
      <c r="B32795" t="s">
        <v>323</v>
      </c>
      <c r="C32795" t="s">
        <v>324</v>
      </c>
      <c r="D32795" s="1">
        <v>45898</v>
      </c>
      <c r="E32795" s="2">
        <v>100</v>
      </c>
      <c r="F32795" t="s">
        <v>325</v>
      </c>
      <c r="G32795" t="s">
        <v>326</v>
      </c>
    </row>
    <row r="32796" spans="1:7" x14ac:dyDescent="0.25">
      <c r="A32796" t="s">
        <v>322</v>
      </c>
      <c r="B32796" t="s">
        <v>323</v>
      </c>
      <c r="C32796" t="s">
        <v>324</v>
      </c>
      <c r="D32796" s="1">
        <v>45898</v>
      </c>
      <c r="E32796" s="2">
        <v>100</v>
      </c>
      <c r="F32796" t="s">
        <v>327</v>
      </c>
      <c r="G32796" t="s">
        <v>326</v>
      </c>
    </row>
    <row r="32797" spans="1:7" x14ac:dyDescent="0.25">
      <c r="A32797" t="s">
        <v>3686</v>
      </c>
      <c r="B32797" t="s">
        <v>764</v>
      </c>
      <c r="C32797" t="s">
        <v>3687</v>
      </c>
      <c r="D32797" s="1">
        <v>45898</v>
      </c>
      <c r="E32797" s="2">
        <v>5</v>
      </c>
      <c r="F32797" t="s">
        <v>3688</v>
      </c>
      <c r="G32797" t="s">
        <v>1245</v>
      </c>
    </row>
    <row r="32798" spans="1:7" x14ac:dyDescent="0.25">
      <c r="A32798" t="s">
        <v>3686</v>
      </c>
      <c r="B32798" t="s">
        <v>764</v>
      </c>
      <c r="C32798" t="s">
        <v>3687</v>
      </c>
      <c r="D32798" s="1">
        <v>45898</v>
      </c>
      <c r="E32798" s="2">
        <v>5</v>
      </c>
      <c r="F32798" t="s">
        <v>3688</v>
      </c>
      <c r="G32798" t="s">
        <v>97</v>
      </c>
    </row>
    <row r="32799" spans="1:7" x14ac:dyDescent="0.25">
      <c r="A32799" t="s">
        <v>5385</v>
      </c>
      <c r="B32799" t="s">
        <v>2992</v>
      </c>
      <c r="C32799" t="s">
        <v>5386</v>
      </c>
      <c r="D32799" s="1">
        <v>45898</v>
      </c>
      <c r="E32799" s="2">
        <v>100</v>
      </c>
      <c r="F32799" t="s">
        <v>5387</v>
      </c>
      <c r="G32799" t="s">
        <v>7266</v>
      </c>
    </row>
    <row r="32800" spans="1:7" x14ac:dyDescent="0.25">
      <c r="A32800" t="s">
        <v>2742</v>
      </c>
      <c r="B32800" t="s">
        <v>2743</v>
      </c>
      <c r="C32800" t="s">
        <v>2744</v>
      </c>
      <c r="D32800" s="1">
        <v>45898</v>
      </c>
      <c r="E32800" s="2">
        <v>150</v>
      </c>
      <c r="F32800" t="s">
        <v>2745</v>
      </c>
      <c r="G32800" t="s">
        <v>2746</v>
      </c>
    </row>
    <row r="32801" spans="1:7" x14ac:dyDescent="0.25">
      <c r="A32801" t="s">
        <v>2742</v>
      </c>
      <c r="B32801" t="s">
        <v>2743</v>
      </c>
      <c r="C32801" t="s">
        <v>2744</v>
      </c>
      <c r="D32801" s="1">
        <v>45898</v>
      </c>
      <c r="E32801" s="2">
        <v>150</v>
      </c>
      <c r="F32801" t="s">
        <v>2747</v>
      </c>
      <c r="G32801" t="s">
        <v>2746</v>
      </c>
    </row>
    <row r="32802" spans="1:7" x14ac:dyDescent="0.25">
      <c r="A32802" t="s">
        <v>3689</v>
      </c>
      <c r="B32802" t="s">
        <v>3690</v>
      </c>
      <c r="C32802" t="s">
        <v>3691</v>
      </c>
      <c r="D32802" s="1">
        <v>45898</v>
      </c>
      <c r="E32802" s="2">
        <v>34.96</v>
      </c>
      <c r="F32802" t="s">
        <v>3692</v>
      </c>
      <c r="G32802" t="s">
        <v>97</v>
      </c>
    </row>
    <row r="32803" spans="1:7" x14ac:dyDescent="0.25">
      <c r="A32803" t="s">
        <v>1464</v>
      </c>
      <c r="B32803" t="s">
        <v>1465</v>
      </c>
      <c r="C32803" t="s">
        <v>627</v>
      </c>
      <c r="D32803" s="1">
        <v>45898</v>
      </c>
      <c r="E32803" s="2">
        <v>20</v>
      </c>
      <c r="F32803" t="s">
        <v>1466</v>
      </c>
      <c r="G32803" t="s">
        <v>478</v>
      </c>
    </row>
    <row r="32804" spans="1:7" x14ac:dyDescent="0.25">
      <c r="A32804" t="s">
        <v>1464</v>
      </c>
      <c r="B32804" t="s">
        <v>1465</v>
      </c>
      <c r="C32804" t="s">
        <v>627</v>
      </c>
      <c r="D32804" s="1">
        <v>45898</v>
      </c>
      <c r="E32804" s="2">
        <v>20</v>
      </c>
      <c r="F32804" t="s">
        <v>1466</v>
      </c>
      <c r="G32804" t="s">
        <v>478</v>
      </c>
    </row>
    <row r="32805" spans="1:7" x14ac:dyDescent="0.25">
      <c r="A32805" t="s">
        <v>169</v>
      </c>
      <c r="B32805" t="s">
        <v>170</v>
      </c>
      <c r="C32805" t="s">
        <v>171</v>
      </c>
      <c r="D32805" s="1">
        <v>45898</v>
      </c>
      <c r="E32805" s="2">
        <v>10</v>
      </c>
      <c r="F32805" t="s">
        <v>172</v>
      </c>
      <c r="G32805" t="s">
        <v>1245</v>
      </c>
    </row>
    <row r="32806" spans="1:7" x14ac:dyDescent="0.25">
      <c r="A32806" t="s">
        <v>169</v>
      </c>
      <c r="B32806" t="s">
        <v>170</v>
      </c>
      <c r="C32806" t="s">
        <v>171</v>
      </c>
      <c r="D32806" s="1">
        <v>45898</v>
      </c>
      <c r="E32806" s="2">
        <v>10</v>
      </c>
      <c r="F32806" t="s">
        <v>173</v>
      </c>
      <c r="G32806" t="s">
        <v>1245</v>
      </c>
    </row>
    <row r="32807" spans="1:7" x14ac:dyDescent="0.25">
      <c r="A32807" t="s">
        <v>493</v>
      </c>
      <c r="B32807" t="s">
        <v>494</v>
      </c>
      <c r="C32807" t="s">
        <v>495</v>
      </c>
      <c r="D32807" s="1">
        <v>45898</v>
      </c>
      <c r="E32807" s="2">
        <v>15</v>
      </c>
      <c r="F32807" t="s">
        <v>496</v>
      </c>
      <c r="G32807" t="s">
        <v>310</v>
      </c>
    </row>
    <row r="32808" spans="1:7" x14ac:dyDescent="0.25">
      <c r="A32808" t="s">
        <v>493</v>
      </c>
      <c r="B32808" t="s">
        <v>494</v>
      </c>
      <c r="C32808" t="s">
        <v>495</v>
      </c>
      <c r="D32808" s="1">
        <v>45898</v>
      </c>
      <c r="E32808" s="2">
        <v>15</v>
      </c>
      <c r="F32808" t="s">
        <v>497</v>
      </c>
      <c r="G32808" t="s">
        <v>310</v>
      </c>
    </row>
    <row r="32809" spans="1:7" x14ac:dyDescent="0.25">
      <c r="A32809" t="s">
        <v>493</v>
      </c>
      <c r="B32809" t="s">
        <v>494</v>
      </c>
      <c r="C32809" t="s">
        <v>495</v>
      </c>
      <c r="D32809" s="1">
        <v>45898</v>
      </c>
      <c r="E32809" s="2">
        <v>25</v>
      </c>
      <c r="F32809" t="s">
        <v>496</v>
      </c>
      <c r="G32809" t="s">
        <v>2456</v>
      </c>
    </row>
    <row r="32810" spans="1:7" x14ac:dyDescent="0.25">
      <c r="A32810" t="s">
        <v>493</v>
      </c>
      <c r="B32810" t="s">
        <v>494</v>
      </c>
      <c r="C32810" t="s">
        <v>495</v>
      </c>
      <c r="D32810" s="1">
        <v>45898</v>
      </c>
      <c r="E32810" s="2">
        <v>25</v>
      </c>
      <c r="F32810" t="s">
        <v>497</v>
      </c>
      <c r="G32810" t="s">
        <v>2456</v>
      </c>
    </row>
    <row r="32811" spans="1:7" x14ac:dyDescent="0.25">
      <c r="A32811" t="s">
        <v>164</v>
      </c>
      <c r="B32811" t="s">
        <v>165</v>
      </c>
      <c r="C32811" t="s">
        <v>166</v>
      </c>
      <c r="D32811" s="1">
        <v>45898</v>
      </c>
      <c r="E32811" s="2">
        <v>25</v>
      </c>
      <c r="F32811" t="s">
        <v>167</v>
      </c>
      <c r="G32811" t="s">
        <v>1695</v>
      </c>
    </row>
    <row r="32812" spans="1:7" x14ac:dyDescent="0.25">
      <c r="A32812" t="s">
        <v>164</v>
      </c>
      <c r="B32812" t="s">
        <v>165</v>
      </c>
      <c r="C32812" t="s">
        <v>166</v>
      </c>
      <c r="D32812" s="1">
        <v>45898</v>
      </c>
      <c r="E32812" s="2">
        <v>25</v>
      </c>
      <c r="F32812" t="s">
        <v>168</v>
      </c>
      <c r="G32812" t="s">
        <v>1695</v>
      </c>
    </row>
    <row r="32813" spans="1:7" x14ac:dyDescent="0.25">
      <c r="A32813" t="s">
        <v>164</v>
      </c>
      <c r="B32813" t="s">
        <v>165</v>
      </c>
      <c r="C32813" t="s">
        <v>166</v>
      </c>
      <c r="D32813" s="1">
        <v>45898</v>
      </c>
      <c r="E32813" s="2">
        <v>20</v>
      </c>
      <c r="F32813" t="s">
        <v>167</v>
      </c>
      <c r="G32813" t="s">
        <v>3613</v>
      </c>
    </row>
    <row r="32814" spans="1:7" x14ac:dyDescent="0.25">
      <c r="A32814" t="s">
        <v>164</v>
      </c>
      <c r="B32814" t="s">
        <v>165</v>
      </c>
      <c r="C32814" t="s">
        <v>166</v>
      </c>
      <c r="D32814" s="1">
        <v>45898</v>
      </c>
      <c r="E32814" s="2">
        <v>20</v>
      </c>
      <c r="F32814" t="s">
        <v>168</v>
      </c>
      <c r="G32814" t="s">
        <v>3613</v>
      </c>
    </row>
    <row r="32815" spans="1:7" x14ac:dyDescent="0.25">
      <c r="A32815" t="s">
        <v>164</v>
      </c>
      <c r="B32815" t="s">
        <v>165</v>
      </c>
      <c r="C32815" t="s">
        <v>166</v>
      </c>
      <c r="D32815" s="1">
        <v>45898</v>
      </c>
      <c r="E32815" s="2">
        <v>20</v>
      </c>
      <c r="F32815" t="s">
        <v>167</v>
      </c>
      <c r="G32815" t="s">
        <v>97</v>
      </c>
    </row>
    <row r="32816" spans="1:7" x14ac:dyDescent="0.25">
      <c r="A32816" t="s">
        <v>164</v>
      </c>
      <c r="B32816" t="s">
        <v>165</v>
      </c>
      <c r="C32816" t="s">
        <v>166</v>
      </c>
      <c r="D32816" s="1">
        <v>45898</v>
      </c>
      <c r="E32816" s="2">
        <v>20</v>
      </c>
      <c r="F32816" t="s">
        <v>168</v>
      </c>
      <c r="G32816" t="s">
        <v>97</v>
      </c>
    </row>
    <row r="32817" spans="1:7" x14ac:dyDescent="0.25">
      <c r="A32817" t="s">
        <v>709</v>
      </c>
      <c r="B32817" t="s">
        <v>710</v>
      </c>
      <c r="C32817" t="s">
        <v>705</v>
      </c>
      <c r="D32817" s="1">
        <v>45898</v>
      </c>
      <c r="E32817" s="2">
        <v>84</v>
      </c>
      <c r="F32817" t="s">
        <v>711</v>
      </c>
      <c r="G32817" t="s">
        <v>3225</v>
      </c>
    </row>
    <row r="32818" spans="1:7" x14ac:dyDescent="0.25">
      <c r="A32818" t="s">
        <v>709</v>
      </c>
      <c r="B32818" t="s">
        <v>710</v>
      </c>
      <c r="C32818" t="s">
        <v>705</v>
      </c>
      <c r="D32818" s="1">
        <v>45898</v>
      </c>
      <c r="E32818" s="2">
        <v>84</v>
      </c>
      <c r="F32818" t="s">
        <v>712</v>
      </c>
      <c r="G32818" t="s">
        <v>3225</v>
      </c>
    </row>
    <row r="32819" spans="1:7" x14ac:dyDescent="0.25">
      <c r="A32819" t="s">
        <v>709</v>
      </c>
      <c r="B32819" t="s">
        <v>710</v>
      </c>
      <c r="C32819" t="s">
        <v>705</v>
      </c>
      <c r="D32819" s="1">
        <v>45898</v>
      </c>
      <c r="E32819" s="2">
        <v>84</v>
      </c>
      <c r="F32819" t="s">
        <v>712</v>
      </c>
      <c r="G32819" t="s">
        <v>3225</v>
      </c>
    </row>
    <row r="32820" spans="1:7" x14ac:dyDescent="0.25">
      <c r="A32820" t="s">
        <v>178</v>
      </c>
      <c r="B32820" t="s">
        <v>179</v>
      </c>
      <c r="C32820" t="s">
        <v>180</v>
      </c>
      <c r="D32820" s="1">
        <v>45898</v>
      </c>
      <c r="E32820" s="2">
        <v>5</v>
      </c>
      <c r="F32820" t="s">
        <v>181</v>
      </c>
      <c r="G32820" t="s">
        <v>182</v>
      </c>
    </row>
    <row r="32821" spans="1:7" x14ac:dyDescent="0.25">
      <c r="A32821" t="s">
        <v>4665</v>
      </c>
      <c r="B32821" t="s">
        <v>4666</v>
      </c>
      <c r="C32821" t="s">
        <v>4667</v>
      </c>
      <c r="D32821" s="1">
        <v>45898</v>
      </c>
      <c r="E32821" s="2">
        <v>50</v>
      </c>
      <c r="F32821" t="s">
        <v>4668</v>
      </c>
      <c r="G32821" t="s">
        <v>276</v>
      </c>
    </row>
    <row r="32822" spans="1:7" x14ac:dyDescent="0.25">
      <c r="A32822" t="s">
        <v>4665</v>
      </c>
      <c r="B32822" t="s">
        <v>4666</v>
      </c>
      <c r="C32822" t="s">
        <v>4667</v>
      </c>
      <c r="D32822" s="1">
        <v>45898</v>
      </c>
      <c r="E32822" s="2">
        <v>50</v>
      </c>
      <c r="F32822" t="s">
        <v>4669</v>
      </c>
      <c r="G32822" t="s">
        <v>276</v>
      </c>
    </row>
    <row r="32823" spans="1:7" x14ac:dyDescent="0.25">
      <c r="A32823" t="s">
        <v>4665</v>
      </c>
      <c r="B32823" t="s">
        <v>4666</v>
      </c>
      <c r="C32823" t="s">
        <v>4667</v>
      </c>
      <c r="D32823" s="1">
        <v>45898</v>
      </c>
      <c r="E32823" s="2">
        <v>50</v>
      </c>
      <c r="F32823" t="s">
        <v>4670</v>
      </c>
      <c r="G32823" t="s">
        <v>276</v>
      </c>
    </row>
    <row r="32824" spans="1:7" x14ac:dyDescent="0.25">
      <c r="A32824" t="s">
        <v>4665</v>
      </c>
      <c r="B32824" t="s">
        <v>4666</v>
      </c>
      <c r="C32824" t="s">
        <v>4667</v>
      </c>
      <c r="D32824" s="1">
        <v>45898</v>
      </c>
      <c r="E32824" s="2">
        <v>50</v>
      </c>
      <c r="F32824" t="s">
        <v>4668</v>
      </c>
      <c r="G32824" t="s">
        <v>1245</v>
      </c>
    </row>
    <row r="32825" spans="1:7" x14ac:dyDescent="0.25">
      <c r="A32825" t="s">
        <v>4665</v>
      </c>
      <c r="B32825" t="s">
        <v>4666</v>
      </c>
      <c r="C32825" t="s">
        <v>4667</v>
      </c>
      <c r="D32825" s="1">
        <v>45898</v>
      </c>
      <c r="E32825" s="2">
        <v>50</v>
      </c>
      <c r="F32825" t="s">
        <v>4669</v>
      </c>
      <c r="G32825" t="s">
        <v>1245</v>
      </c>
    </row>
    <row r="32826" spans="1:7" x14ac:dyDescent="0.25">
      <c r="A32826" t="s">
        <v>4665</v>
      </c>
      <c r="B32826" t="s">
        <v>4666</v>
      </c>
      <c r="C32826" t="s">
        <v>4667</v>
      </c>
      <c r="D32826" s="1">
        <v>45898</v>
      </c>
      <c r="E32826" s="2">
        <v>50</v>
      </c>
      <c r="F32826" t="s">
        <v>4670</v>
      </c>
      <c r="G32826" t="s">
        <v>1245</v>
      </c>
    </row>
    <row r="32827" spans="1:7" x14ac:dyDescent="0.25">
      <c r="A32827" t="s">
        <v>5470</v>
      </c>
      <c r="B32827" t="s">
        <v>5471</v>
      </c>
      <c r="C32827" t="s">
        <v>488</v>
      </c>
      <c r="D32827" s="1">
        <v>45898</v>
      </c>
      <c r="E32827" s="2">
        <v>400</v>
      </c>
      <c r="F32827" t="s">
        <v>5472</v>
      </c>
      <c r="G32827" t="s">
        <v>7219</v>
      </c>
    </row>
    <row r="32828" spans="1:7" x14ac:dyDescent="0.25">
      <c r="A32828" t="s">
        <v>5470</v>
      </c>
      <c r="B32828" t="s">
        <v>5471</v>
      </c>
      <c r="C32828" t="s">
        <v>488</v>
      </c>
      <c r="D32828" s="1">
        <v>45898</v>
      </c>
      <c r="E32828" s="2">
        <v>400</v>
      </c>
      <c r="F32828" t="s">
        <v>5473</v>
      </c>
      <c r="G32828" t="s">
        <v>7219</v>
      </c>
    </row>
    <row r="32829" spans="1:7" x14ac:dyDescent="0.25">
      <c r="A32829" t="s">
        <v>1541</v>
      </c>
      <c r="B32829" t="s">
        <v>1542</v>
      </c>
      <c r="C32829" t="s">
        <v>1543</v>
      </c>
      <c r="D32829" s="1">
        <v>45898</v>
      </c>
      <c r="E32829" s="2">
        <v>20</v>
      </c>
      <c r="F32829" t="s">
        <v>1544</v>
      </c>
      <c r="G32829" t="s">
        <v>114</v>
      </c>
    </row>
    <row r="32830" spans="1:7" x14ac:dyDescent="0.25">
      <c r="A32830" t="s">
        <v>1541</v>
      </c>
      <c r="B32830" t="s">
        <v>1542</v>
      </c>
      <c r="C32830" t="s">
        <v>1543</v>
      </c>
      <c r="D32830" s="1">
        <v>45898</v>
      </c>
      <c r="E32830" s="2">
        <v>20</v>
      </c>
      <c r="F32830" t="s">
        <v>1545</v>
      </c>
      <c r="G32830" t="s">
        <v>114</v>
      </c>
    </row>
    <row r="32831" spans="1:7" x14ac:dyDescent="0.25">
      <c r="A32831" t="s">
        <v>3800</v>
      </c>
      <c r="B32831" t="s">
        <v>1430</v>
      </c>
      <c r="C32831" t="s">
        <v>3801</v>
      </c>
      <c r="D32831" s="1">
        <v>45898</v>
      </c>
      <c r="E32831" s="2">
        <v>10</v>
      </c>
      <c r="F32831" t="s">
        <v>3802</v>
      </c>
      <c r="G32831" t="s">
        <v>2700</v>
      </c>
    </row>
    <row r="32832" spans="1:7" x14ac:dyDescent="0.25">
      <c r="A32832" t="s">
        <v>3800</v>
      </c>
      <c r="B32832" t="s">
        <v>1430</v>
      </c>
      <c r="C32832" t="s">
        <v>3801</v>
      </c>
      <c r="D32832" s="1">
        <v>45898</v>
      </c>
      <c r="E32832" s="2">
        <v>10</v>
      </c>
      <c r="F32832" t="s">
        <v>3802</v>
      </c>
      <c r="G32832" t="s">
        <v>1245</v>
      </c>
    </row>
    <row r="32833" spans="1:7" x14ac:dyDescent="0.25">
      <c r="A32833" t="s">
        <v>4621</v>
      </c>
      <c r="B32833" t="s">
        <v>4622</v>
      </c>
      <c r="C32833" t="s">
        <v>4623</v>
      </c>
      <c r="D32833" s="1">
        <v>45898</v>
      </c>
      <c r="E32833" s="2">
        <v>250</v>
      </c>
      <c r="F32833" t="s">
        <v>4624</v>
      </c>
      <c r="G32833" t="s">
        <v>6332</v>
      </c>
    </row>
    <row r="32834" spans="1:7" x14ac:dyDescent="0.25">
      <c r="A32834" t="s">
        <v>3247</v>
      </c>
      <c r="B32834" t="s">
        <v>3248</v>
      </c>
      <c r="C32834" t="s">
        <v>3249</v>
      </c>
      <c r="D32834" s="1">
        <v>45898</v>
      </c>
      <c r="E32834" s="2">
        <v>25</v>
      </c>
      <c r="F32834" t="s">
        <v>3250</v>
      </c>
      <c r="G32834" t="s">
        <v>2977</v>
      </c>
    </row>
    <row r="32835" spans="1:7" x14ac:dyDescent="0.25">
      <c r="A32835" t="s">
        <v>2758</v>
      </c>
      <c r="B32835" t="s">
        <v>2759</v>
      </c>
      <c r="C32835" t="s">
        <v>2760</v>
      </c>
      <c r="D32835" s="1">
        <v>45898</v>
      </c>
      <c r="E32835" s="2">
        <v>15</v>
      </c>
      <c r="F32835" t="s">
        <v>2761</v>
      </c>
      <c r="G32835" t="s">
        <v>3282</v>
      </c>
    </row>
    <row r="32836" spans="1:7" x14ac:dyDescent="0.25">
      <c r="A32836" t="s">
        <v>4076</v>
      </c>
      <c r="B32836" t="s">
        <v>4077</v>
      </c>
      <c r="C32836" t="s">
        <v>413</v>
      </c>
      <c r="D32836" s="1">
        <v>45898</v>
      </c>
      <c r="E32836" s="2">
        <v>25</v>
      </c>
      <c r="F32836" t="s">
        <v>4078</v>
      </c>
      <c r="G32836" t="s">
        <v>7038</v>
      </c>
    </row>
    <row r="32837" spans="1:7" x14ac:dyDescent="0.25">
      <c r="A32837" t="s">
        <v>4076</v>
      </c>
      <c r="B32837" t="s">
        <v>4077</v>
      </c>
      <c r="C32837" t="s">
        <v>413</v>
      </c>
      <c r="D32837" s="1">
        <v>45898</v>
      </c>
      <c r="E32837" s="2">
        <v>25</v>
      </c>
      <c r="F32837" t="s">
        <v>4078</v>
      </c>
      <c r="G32837" t="s">
        <v>7038</v>
      </c>
    </row>
    <row r="32838" spans="1:7" x14ac:dyDescent="0.25">
      <c r="A32838" t="s">
        <v>2272</v>
      </c>
      <c r="B32838" t="s">
        <v>2273</v>
      </c>
      <c r="C32838" t="s">
        <v>2274</v>
      </c>
      <c r="D32838" s="1">
        <v>45898</v>
      </c>
      <c r="E32838" s="2">
        <v>350</v>
      </c>
      <c r="F32838" t="s">
        <v>2275</v>
      </c>
      <c r="G32838" t="s">
        <v>2663</v>
      </c>
    </row>
    <row r="32839" spans="1:7" x14ac:dyDescent="0.25">
      <c r="A32839" t="s">
        <v>2272</v>
      </c>
      <c r="B32839" t="s">
        <v>2273</v>
      </c>
      <c r="C32839" t="s">
        <v>2274</v>
      </c>
      <c r="D32839" s="1">
        <v>45898</v>
      </c>
      <c r="E32839" s="2">
        <v>350</v>
      </c>
      <c r="F32839" t="s">
        <v>2276</v>
      </c>
      <c r="G32839" t="s">
        <v>2663</v>
      </c>
    </row>
    <row r="32840" spans="1:7" x14ac:dyDescent="0.25">
      <c r="A32840" t="s">
        <v>2272</v>
      </c>
      <c r="B32840" t="s">
        <v>2273</v>
      </c>
      <c r="C32840" t="s">
        <v>2274</v>
      </c>
      <c r="D32840" s="1">
        <v>45898</v>
      </c>
      <c r="E32840" s="2">
        <v>41.67</v>
      </c>
      <c r="F32840" t="s">
        <v>2275</v>
      </c>
      <c r="G32840" t="s">
        <v>3650</v>
      </c>
    </row>
    <row r="32841" spans="1:7" x14ac:dyDescent="0.25">
      <c r="A32841" t="s">
        <v>2272</v>
      </c>
      <c r="B32841" t="s">
        <v>2273</v>
      </c>
      <c r="C32841" t="s">
        <v>2274</v>
      </c>
      <c r="D32841" s="1">
        <v>45898</v>
      </c>
      <c r="E32841" s="2">
        <v>41.67</v>
      </c>
      <c r="F32841" t="s">
        <v>2276</v>
      </c>
      <c r="G32841" t="s">
        <v>3650</v>
      </c>
    </row>
    <row r="32842" spans="1:7" x14ac:dyDescent="0.25">
      <c r="A32842" t="s">
        <v>2272</v>
      </c>
      <c r="B32842" t="s">
        <v>2273</v>
      </c>
      <c r="C32842" t="s">
        <v>2274</v>
      </c>
      <c r="D32842" s="1">
        <v>45898</v>
      </c>
      <c r="E32842" s="2">
        <v>83.33</v>
      </c>
      <c r="F32842" t="s">
        <v>2275</v>
      </c>
      <c r="G32842" t="s">
        <v>2977</v>
      </c>
    </row>
    <row r="32843" spans="1:7" x14ac:dyDescent="0.25">
      <c r="A32843" t="s">
        <v>2272</v>
      </c>
      <c r="B32843" t="s">
        <v>2273</v>
      </c>
      <c r="C32843" t="s">
        <v>2274</v>
      </c>
      <c r="D32843" s="1">
        <v>45898</v>
      </c>
      <c r="E32843" s="2">
        <v>83.33</v>
      </c>
      <c r="F32843" t="s">
        <v>2276</v>
      </c>
      <c r="G32843" t="s">
        <v>2977</v>
      </c>
    </row>
    <row r="32844" spans="1:7" x14ac:dyDescent="0.25">
      <c r="A32844" t="s">
        <v>2245</v>
      </c>
      <c r="B32844" t="s">
        <v>2246</v>
      </c>
      <c r="C32844" t="s">
        <v>2247</v>
      </c>
      <c r="D32844" s="1">
        <v>45898</v>
      </c>
      <c r="E32844" s="2">
        <v>10</v>
      </c>
      <c r="F32844" t="s">
        <v>2248</v>
      </c>
      <c r="G32844" t="s">
        <v>6257</v>
      </c>
    </row>
    <row r="32845" spans="1:7" x14ac:dyDescent="0.25">
      <c r="A32845" t="s">
        <v>2245</v>
      </c>
      <c r="B32845" t="s">
        <v>2246</v>
      </c>
      <c r="C32845" t="s">
        <v>2247</v>
      </c>
      <c r="D32845" s="1">
        <v>45898</v>
      </c>
      <c r="E32845" s="2">
        <v>10</v>
      </c>
      <c r="F32845" t="s">
        <v>2249</v>
      </c>
      <c r="G32845" t="s">
        <v>6257</v>
      </c>
    </row>
    <row r="32846" spans="1:7" x14ac:dyDescent="0.25">
      <c r="A32846" t="s">
        <v>4781</v>
      </c>
      <c r="B32846" t="s">
        <v>4782</v>
      </c>
      <c r="C32846" t="s">
        <v>4783</v>
      </c>
      <c r="D32846" s="1">
        <v>45898</v>
      </c>
      <c r="E32846" s="2">
        <v>5</v>
      </c>
      <c r="F32846" t="s">
        <v>4784</v>
      </c>
      <c r="G32846" t="s">
        <v>2663</v>
      </c>
    </row>
    <row r="32847" spans="1:7" x14ac:dyDescent="0.25">
      <c r="A32847" t="s">
        <v>3100</v>
      </c>
      <c r="B32847" t="s">
        <v>3101</v>
      </c>
      <c r="C32847" t="s">
        <v>3102</v>
      </c>
      <c r="D32847" s="1">
        <v>45898</v>
      </c>
      <c r="E32847" s="2">
        <v>100</v>
      </c>
      <c r="F32847" t="s">
        <v>3103</v>
      </c>
      <c r="G32847" t="s">
        <v>67</v>
      </c>
    </row>
    <row r="32848" spans="1:7" x14ac:dyDescent="0.25">
      <c r="A32848" t="s">
        <v>2346</v>
      </c>
      <c r="B32848" t="s">
        <v>371</v>
      </c>
      <c r="C32848" t="s">
        <v>2347</v>
      </c>
      <c r="D32848" s="1">
        <v>45898</v>
      </c>
      <c r="E32848" s="2">
        <v>45</v>
      </c>
      <c r="F32848" t="s">
        <v>2348</v>
      </c>
      <c r="G32848" t="s">
        <v>6666</v>
      </c>
    </row>
    <row r="32849" spans="1:7" x14ac:dyDescent="0.25">
      <c r="A32849" t="s">
        <v>2346</v>
      </c>
      <c r="B32849" t="s">
        <v>371</v>
      </c>
      <c r="C32849" t="s">
        <v>2347</v>
      </c>
      <c r="D32849" s="1">
        <v>45898</v>
      </c>
      <c r="E32849" s="2">
        <v>45</v>
      </c>
      <c r="F32849" t="s">
        <v>2349</v>
      </c>
      <c r="G32849" t="s">
        <v>6666</v>
      </c>
    </row>
    <row r="32850" spans="1:7" x14ac:dyDescent="0.25">
      <c r="A32850" t="s">
        <v>5031</v>
      </c>
      <c r="B32850" t="s">
        <v>5032</v>
      </c>
      <c r="C32850" t="s">
        <v>5033</v>
      </c>
      <c r="D32850" s="1">
        <v>45898</v>
      </c>
      <c r="E32850" s="2">
        <v>100</v>
      </c>
      <c r="F32850" t="s">
        <v>5034</v>
      </c>
      <c r="G32850" t="s">
        <v>2977</v>
      </c>
    </row>
    <row r="32851" spans="1:7" x14ac:dyDescent="0.25">
      <c r="A32851" t="s">
        <v>125</v>
      </c>
      <c r="B32851" t="s">
        <v>126</v>
      </c>
      <c r="C32851" t="s">
        <v>127</v>
      </c>
      <c r="D32851" s="1">
        <v>45898</v>
      </c>
      <c r="E32851" s="2">
        <v>5</v>
      </c>
      <c r="F32851" t="s">
        <v>128</v>
      </c>
      <c r="G32851" t="s">
        <v>310</v>
      </c>
    </row>
    <row r="32852" spans="1:7" x14ac:dyDescent="0.25">
      <c r="A32852" t="s">
        <v>263</v>
      </c>
      <c r="B32852" t="s">
        <v>264</v>
      </c>
      <c r="C32852" t="s">
        <v>265</v>
      </c>
      <c r="D32852" s="1">
        <v>45898</v>
      </c>
      <c r="E32852" s="2">
        <v>50</v>
      </c>
      <c r="F32852" t="s">
        <v>266</v>
      </c>
      <c r="G32852" t="s">
        <v>1695</v>
      </c>
    </row>
    <row r="32853" spans="1:7" x14ac:dyDescent="0.25">
      <c r="A32853" t="s">
        <v>1450</v>
      </c>
      <c r="B32853" t="s">
        <v>1451</v>
      </c>
      <c r="C32853" t="s">
        <v>1452</v>
      </c>
      <c r="D32853" s="1">
        <v>45898</v>
      </c>
      <c r="E32853" s="2">
        <v>84</v>
      </c>
      <c r="F32853" t="s">
        <v>1453</v>
      </c>
      <c r="G32853" t="s">
        <v>2977</v>
      </c>
    </row>
    <row r="32854" spans="1:7" x14ac:dyDescent="0.25">
      <c r="A32854" t="s">
        <v>1450</v>
      </c>
      <c r="B32854" t="s">
        <v>1451</v>
      </c>
      <c r="C32854" t="s">
        <v>1452</v>
      </c>
      <c r="D32854" s="1">
        <v>45898</v>
      </c>
      <c r="E32854" s="2">
        <v>84</v>
      </c>
      <c r="F32854" t="s">
        <v>1454</v>
      </c>
      <c r="G32854" t="s">
        <v>2977</v>
      </c>
    </row>
    <row r="32855" spans="1:7" x14ac:dyDescent="0.25">
      <c r="A32855" t="s">
        <v>1450</v>
      </c>
      <c r="B32855" t="s">
        <v>1451</v>
      </c>
      <c r="C32855" t="s">
        <v>1452</v>
      </c>
      <c r="D32855" s="1">
        <v>45898</v>
      </c>
      <c r="E32855" s="2">
        <v>84</v>
      </c>
      <c r="F32855" t="s">
        <v>1454</v>
      </c>
      <c r="G32855" t="s">
        <v>2977</v>
      </c>
    </row>
    <row r="32856" spans="1:7" x14ac:dyDescent="0.25">
      <c r="A32856" t="s">
        <v>129</v>
      </c>
      <c r="B32856" t="s">
        <v>130</v>
      </c>
      <c r="C32856" t="s">
        <v>131</v>
      </c>
      <c r="D32856" s="1">
        <v>45898</v>
      </c>
      <c r="E32856" s="2">
        <v>10</v>
      </c>
      <c r="F32856" t="s">
        <v>132</v>
      </c>
      <c r="G32856" t="s">
        <v>9</v>
      </c>
    </row>
    <row r="32857" spans="1:7" x14ac:dyDescent="0.25">
      <c r="A32857" t="s">
        <v>2753</v>
      </c>
      <c r="B32857" t="s">
        <v>740</v>
      </c>
      <c r="C32857" t="s">
        <v>2754</v>
      </c>
      <c r="D32857" s="1">
        <v>45898</v>
      </c>
      <c r="E32857" s="2">
        <v>5</v>
      </c>
      <c r="F32857" t="s">
        <v>2755</v>
      </c>
      <c r="G32857" t="s">
        <v>1440</v>
      </c>
    </row>
    <row r="32858" spans="1:7" x14ac:dyDescent="0.25">
      <c r="A32858" t="s">
        <v>2753</v>
      </c>
      <c r="B32858" t="s">
        <v>740</v>
      </c>
      <c r="C32858" t="s">
        <v>2754</v>
      </c>
      <c r="D32858" s="1">
        <v>45898</v>
      </c>
      <c r="E32858" s="2">
        <v>5</v>
      </c>
      <c r="F32858" t="s">
        <v>2756</v>
      </c>
      <c r="G32858" t="s">
        <v>1440</v>
      </c>
    </row>
    <row r="32859" spans="1:7" x14ac:dyDescent="0.25">
      <c r="A32859" t="s">
        <v>2753</v>
      </c>
      <c r="B32859" t="s">
        <v>740</v>
      </c>
      <c r="C32859" t="s">
        <v>2754</v>
      </c>
      <c r="D32859" s="1">
        <v>45898</v>
      </c>
      <c r="E32859" s="2">
        <v>5</v>
      </c>
      <c r="F32859" t="s">
        <v>2757</v>
      </c>
      <c r="G32859" t="s">
        <v>1440</v>
      </c>
    </row>
    <row r="32860" spans="1:7" x14ac:dyDescent="0.25">
      <c r="A32860" t="s">
        <v>3698</v>
      </c>
      <c r="B32860" t="s">
        <v>3699</v>
      </c>
      <c r="C32860" t="s">
        <v>3700</v>
      </c>
      <c r="D32860" s="1">
        <v>45898</v>
      </c>
      <c r="E32860" s="2">
        <v>150</v>
      </c>
      <c r="F32860" t="s">
        <v>3701</v>
      </c>
      <c r="G32860" t="s">
        <v>2977</v>
      </c>
    </row>
    <row r="32861" spans="1:7" x14ac:dyDescent="0.25">
      <c r="A32861" t="s">
        <v>138</v>
      </c>
      <c r="B32861" t="s">
        <v>139</v>
      </c>
      <c r="C32861" t="s">
        <v>140</v>
      </c>
      <c r="D32861" s="1">
        <v>45898</v>
      </c>
      <c r="E32861" s="2">
        <v>40</v>
      </c>
      <c r="F32861" t="s">
        <v>141</v>
      </c>
      <c r="G32861" t="s">
        <v>1695</v>
      </c>
    </row>
    <row r="32862" spans="1:7" x14ac:dyDescent="0.25">
      <c r="A32862" t="s">
        <v>1492</v>
      </c>
      <c r="B32862" t="s">
        <v>1493</v>
      </c>
      <c r="C32862" t="s">
        <v>1494</v>
      </c>
      <c r="D32862" s="1">
        <v>45898</v>
      </c>
      <c r="E32862" s="2">
        <v>100</v>
      </c>
      <c r="F32862" t="s">
        <v>1495</v>
      </c>
      <c r="G32862" t="s">
        <v>67</v>
      </c>
    </row>
    <row r="32863" spans="1:7" x14ac:dyDescent="0.25">
      <c r="A32863" t="s">
        <v>1580</v>
      </c>
      <c r="B32863" t="s">
        <v>1581</v>
      </c>
      <c r="C32863" t="s">
        <v>1582</v>
      </c>
      <c r="D32863" s="1">
        <v>45898</v>
      </c>
      <c r="E32863" s="2">
        <v>20</v>
      </c>
      <c r="F32863" t="s">
        <v>1583</v>
      </c>
      <c r="G32863" t="s">
        <v>9</v>
      </c>
    </row>
    <row r="32864" spans="1:7" x14ac:dyDescent="0.25">
      <c r="A32864" t="s">
        <v>1322</v>
      </c>
      <c r="B32864" t="s">
        <v>1323</v>
      </c>
      <c r="C32864" t="s">
        <v>1324</v>
      </c>
      <c r="D32864" s="1">
        <v>45898</v>
      </c>
      <c r="E32864" s="2">
        <v>100</v>
      </c>
      <c r="F32864" t="s">
        <v>1325</v>
      </c>
      <c r="G32864" t="s">
        <v>1326</v>
      </c>
    </row>
    <row r="32865" spans="1:7" x14ac:dyDescent="0.25">
      <c r="A32865" t="s">
        <v>1322</v>
      </c>
      <c r="B32865" t="s">
        <v>1323</v>
      </c>
      <c r="C32865" t="s">
        <v>1324</v>
      </c>
      <c r="D32865" s="1">
        <v>45898</v>
      </c>
      <c r="E32865" s="2">
        <v>100</v>
      </c>
      <c r="F32865" t="s">
        <v>1325</v>
      </c>
      <c r="G32865" t="s">
        <v>1326</v>
      </c>
    </row>
    <row r="32866" spans="1:7" x14ac:dyDescent="0.25">
      <c r="A32866" t="s">
        <v>1322</v>
      </c>
      <c r="B32866" t="s">
        <v>1323</v>
      </c>
      <c r="C32866" t="s">
        <v>1324</v>
      </c>
      <c r="D32866" s="1">
        <v>45898</v>
      </c>
      <c r="E32866" s="2">
        <v>100</v>
      </c>
      <c r="F32866" t="s">
        <v>1327</v>
      </c>
      <c r="G32866" t="s">
        <v>1326</v>
      </c>
    </row>
    <row r="32867" spans="1:7" x14ac:dyDescent="0.25">
      <c r="A32867" t="s">
        <v>1095</v>
      </c>
      <c r="B32867" t="s">
        <v>1096</v>
      </c>
      <c r="C32867" t="s">
        <v>1097</v>
      </c>
      <c r="D32867" s="1">
        <v>45898</v>
      </c>
      <c r="E32867" s="2">
        <v>15</v>
      </c>
      <c r="F32867" t="s">
        <v>1098</v>
      </c>
      <c r="G32867" t="s">
        <v>114</v>
      </c>
    </row>
    <row r="32868" spans="1:7" x14ac:dyDescent="0.25">
      <c r="A32868" t="s">
        <v>1095</v>
      </c>
      <c r="B32868" t="s">
        <v>1096</v>
      </c>
      <c r="C32868" t="s">
        <v>1097</v>
      </c>
      <c r="D32868" s="1">
        <v>45898</v>
      </c>
      <c r="E32868" s="2">
        <v>15</v>
      </c>
      <c r="F32868" t="s">
        <v>1099</v>
      </c>
      <c r="G32868" t="s">
        <v>114</v>
      </c>
    </row>
    <row r="32869" spans="1:7" x14ac:dyDescent="0.25">
      <c r="A32869" t="s">
        <v>1095</v>
      </c>
      <c r="B32869" t="s">
        <v>1096</v>
      </c>
      <c r="C32869" t="s">
        <v>1097</v>
      </c>
      <c r="D32869" s="1">
        <v>45898</v>
      </c>
      <c r="E32869" s="2">
        <v>15</v>
      </c>
      <c r="F32869" t="s">
        <v>1099</v>
      </c>
      <c r="G32869" t="s">
        <v>114</v>
      </c>
    </row>
    <row r="32870" spans="1:7" x14ac:dyDescent="0.25">
      <c r="A32870" t="s">
        <v>1095</v>
      </c>
      <c r="B32870" t="s">
        <v>1096</v>
      </c>
      <c r="C32870" t="s">
        <v>1097</v>
      </c>
      <c r="D32870" s="1">
        <v>45898</v>
      </c>
      <c r="E32870" s="2">
        <v>15</v>
      </c>
      <c r="F32870" t="s">
        <v>1099</v>
      </c>
      <c r="G32870" t="s">
        <v>114</v>
      </c>
    </row>
    <row r="32871" spans="1:7" x14ac:dyDescent="0.25">
      <c r="A32871" t="s">
        <v>1095</v>
      </c>
      <c r="B32871" t="s">
        <v>1096</v>
      </c>
      <c r="C32871" t="s">
        <v>1097</v>
      </c>
      <c r="D32871" s="1">
        <v>45898</v>
      </c>
      <c r="E32871" s="2">
        <v>10</v>
      </c>
      <c r="F32871" t="s">
        <v>1098</v>
      </c>
      <c r="G32871" t="s">
        <v>257</v>
      </c>
    </row>
    <row r="32872" spans="1:7" x14ac:dyDescent="0.25">
      <c r="A32872" t="s">
        <v>1095</v>
      </c>
      <c r="B32872" t="s">
        <v>1096</v>
      </c>
      <c r="C32872" t="s">
        <v>1097</v>
      </c>
      <c r="D32872" s="1">
        <v>45898</v>
      </c>
      <c r="E32872" s="2">
        <v>10</v>
      </c>
      <c r="F32872" t="s">
        <v>1099</v>
      </c>
      <c r="G32872" t="s">
        <v>257</v>
      </c>
    </row>
    <row r="32873" spans="1:7" x14ac:dyDescent="0.25">
      <c r="A32873" t="s">
        <v>1095</v>
      </c>
      <c r="B32873" t="s">
        <v>1096</v>
      </c>
      <c r="C32873" t="s">
        <v>1097</v>
      </c>
      <c r="D32873" s="1">
        <v>45898</v>
      </c>
      <c r="E32873" s="2">
        <v>10</v>
      </c>
      <c r="F32873" t="s">
        <v>1099</v>
      </c>
      <c r="G32873" t="s">
        <v>257</v>
      </c>
    </row>
    <row r="32874" spans="1:7" x14ac:dyDescent="0.25">
      <c r="A32874" t="s">
        <v>1095</v>
      </c>
      <c r="B32874" t="s">
        <v>1096</v>
      </c>
      <c r="C32874" t="s">
        <v>1097</v>
      </c>
      <c r="D32874" s="1">
        <v>45898</v>
      </c>
      <c r="E32874" s="2">
        <v>10</v>
      </c>
      <c r="F32874" t="s">
        <v>1099</v>
      </c>
      <c r="G32874" t="s">
        <v>257</v>
      </c>
    </row>
    <row r="32875" spans="1:7" x14ac:dyDescent="0.25">
      <c r="A32875" t="s">
        <v>1095</v>
      </c>
      <c r="B32875" t="s">
        <v>1096</v>
      </c>
      <c r="C32875" t="s">
        <v>1097</v>
      </c>
      <c r="D32875" s="1">
        <v>45898</v>
      </c>
      <c r="E32875" s="2">
        <v>10</v>
      </c>
      <c r="F32875" t="s">
        <v>1098</v>
      </c>
      <c r="G32875" t="s">
        <v>828</v>
      </c>
    </row>
    <row r="32876" spans="1:7" x14ac:dyDescent="0.25">
      <c r="A32876" t="s">
        <v>1095</v>
      </c>
      <c r="B32876" t="s">
        <v>1096</v>
      </c>
      <c r="C32876" t="s">
        <v>1097</v>
      </c>
      <c r="D32876" s="1">
        <v>45898</v>
      </c>
      <c r="E32876" s="2">
        <v>10</v>
      </c>
      <c r="F32876" t="s">
        <v>1099</v>
      </c>
      <c r="G32876" t="s">
        <v>828</v>
      </c>
    </row>
    <row r="32877" spans="1:7" x14ac:dyDescent="0.25">
      <c r="A32877" t="s">
        <v>1095</v>
      </c>
      <c r="B32877" t="s">
        <v>1096</v>
      </c>
      <c r="C32877" t="s">
        <v>1097</v>
      </c>
      <c r="D32877" s="1">
        <v>45898</v>
      </c>
      <c r="E32877" s="2">
        <v>10</v>
      </c>
      <c r="F32877" t="s">
        <v>1099</v>
      </c>
      <c r="G32877" t="s">
        <v>828</v>
      </c>
    </row>
    <row r="32878" spans="1:7" x14ac:dyDescent="0.25">
      <c r="A32878" t="s">
        <v>1095</v>
      </c>
      <c r="B32878" t="s">
        <v>1096</v>
      </c>
      <c r="C32878" t="s">
        <v>1097</v>
      </c>
      <c r="D32878" s="1">
        <v>45898</v>
      </c>
      <c r="E32878" s="2">
        <v>10</v>
      </c>
      <c r="F32878" t="s">
        <v>1099</v>
      </c>
      <c r="G32878" t="s">
        <v>828</v>
      </c>
    </row>
    <row r="32879" spans="1:7" x14ac:dyDescent="0.25">
      <c r="A32879" t="s">
        <v>4699</v>
      </c>
      <c r="B32879" t="s">
        <v>4700</v>
      </c>
      <c r="C32879" t="s">
        <v>4701</v>
      </c>
      <c r="D32879" s="1">
        <v>45899</v>
      </c>
      <c r="E32879" s="2">
        <v>84</v>
      </c>
      <c r="F32879" t="s">
        <v>4702</v>
      </c>
      <c r="G32879" t="s">
        <v>2977</v>
      </c>
    </row>
    <row r="32880" spans="1:7" x14ac:dyDescent="0.25">
      <c r="A32880" t="s">
        <v>1426</v>
      </c>
      <c r="B32880" t="s">
        <v>1427</v>
      </c>
      <c r="C32880" t="s">
        <v>826</v>
      </c>
      <c r="D32880" s="1">
        <v>45899</v>
      </c>
      <c r="E32880" s="2">
        <v>84</v>
      </c>
      <c r="F32880" t="s">
        <v>1428</v>
      </c>
      <c r="G32880" t="s">
        <v>2977</v>
      </c>
    </row>
    <row r="32881" spans="1:7" x14ac:dyDescent="0.25">
      <c r="A32881" t="s">
        <v>4680</v>
      </c>
      <c r="B32881" t="s">
        <v>4681</v>
      </c>
      <c r="C32881" t="s">
        <v>4682</v>
      </c>
      <c r="D32881" s="1">
        <v>45899</v>
      </c>
      <c r="E32881" s="2">
        <v>84</v>
      </c>
      <c r="F32881" t="s">
        <v>4683</v>
      </c>
      <c r="G32881" t="s">
        <v>2977</v>
      </c>
    </row>
    <row r="32882" spans="1:7" x14ac:dyDescent="0.25">
      <c r="A32882" t="s">
        <v>4525</v>
      </c>
      <c r="B32882" t="s">
        <v>4526</v>
      </c>
      <c r="C32882" t="s">
        <v>3574</v>
      </c>
      <c r="D32882" s="1">
        <v>45899</v>
      </c>
      <c r="E32882" s="2">
        <v>84</v>
      </c>
      <c r="F32882" t="s">
        <v>4527</v>
      </c>
      <c r="G32882" t="s">
        <v>2977</v>
      </c>
    </row>
    <row r="32883" spans="1:7" x14ac:dyDescent="0.25">
      <c r="A32883">
        <v>1270</v>
      </c>
      <c r="B32883" t="s">
        <v>179</v>
      </c>
      <c r="C32883" t="s">
        <v>157</v>
      </c>
      <c r="D32883" s="1">
        <v>45899</v>
      </c>
      <c r="E32883" s="2">
        <v>600</v>
      </c>
      <c r="F32883" t="s">
        <v>6982</v>
      </c>
      <c r="G32883" t="s">
        <v>7219</v>
      </c>
    </row>
    <row r="32884" spans="1:7" x14ac:dyDescent="0.25">
      <c r="A32884">
        <v>341</v>
      </c>
      <c r="B32884" t="s">
        <v>5819</v>
      </c>
      <c r="C32884" t="s">
        <v>5820</v>
      </c>
      <c r="D32884" s="1">
        <v>45901</v>
      </c>
      <c r="E32884" s="2">
        <v>50</v>
      </c>
      <c r="F32884" t="s">
        <v>5821</v>
      </c>
      <c r="G32884" t="s">
        <v>5638</v>
      </c>
    </row>
    <row r="32885" spans="1:7" x14ac:dyDescent="0.25">
      <c r="A32885">
        <v>847</v>
      </c>
      <c r="B32885" t="s">
        <v>6319</v>
      </c>
      <c r="C32885" t="s">
        <v>6320</v>
      </c>
      <c r="D32885" s="1">
        <v>45901</v>
      </c>
      <c r="E32885" s="2">
        <v>25</v>
      </c>
      <c r="F32885" t="s">
        <v>6321</v>
      </c>
      <c r="G32885" t="s">
        <v>2663</v>
      </c>
    </row>
    <row r="32886" spans="1:7" x14ac:dyDescent="0.25">
      <c r="A32886">
        <v>127</v>
      </c>
      <c r="B32886" t="s">
        <v>5609</v>
      </c>
      <c r="C32886" t="s">
        <v>1795</v>
      </c>
      <c r="D32886" s="1">
        <v>45901</v>
      </c>
      <c r="E32886" s="2">
        <v>84</v>
      </c>
      <c r="F32886" t="s">
        <v>5610</v>
      </c>
      <c r="G32886" t="s">
        <v>6387</v>
      </c>
    </row>
    <row r="32887" spans="1:7" x14ac:dyDescent="0.25">
      <c r="A32887" t="s">
        <v>4525</v>
      </c>
      <c r="B32887" t="s">
        <v>4526</v>
      </c>
      <c r="C32887" t="s">
        <v>3574</v>
      </c>
      <c r="D32887" s="1">
        <v>45901</v>
      </c>
      <c r="E32887" s="2">
        <v>25</v>
      </c>
      <c r="F32887" t="s">
        <v>4527</v>
      </c>
      <c r="G32887" t="s">
        <v>97</v>
      </c>
    </row>
    <row r="32888" spans="1:7" x14ac:dyDescent="0.25">
      <c r="A32888" t="s">
        <v>2714</v>
      </c>
      <c r="B32888" t="s">
        <v>2715</v>
      </c>
      <c r="C32888" t="s">
        <v>488</v>
      </c>
      <c r="D32888" s="1">
        <v>45901</v>
      </c>
      <c r="E32888" s="2">
        <v>84</v>
      </c>
      <c r="F32888" t="s">
        <v>2716</v>
      </c>
      <c r="G32888" t="s">
        <v>2977</v>
      </c>
    </row>
    <row r="32889" spans="1:7" x14ac:dyDescent="0.25">
      <c r="A32889" t="s">
        <v>546</v>
      </c>
      <c r="B32889" t="s">
        <v>547</v>
      </c>
      <c r="C32889" t="s">
        <v>548</v>
      </c>
      <c r="D32889" s="1">
        <v>45902</v>
      </c>
      <c r="E32889" s="2">
        <v>400</v>
      </c>
      <c r="F32889" t="s">
        <v>549</v>
      </c>
      <c r="G32889" t="s">
        <v>7219</v>
      </c>
    </row>
    <row r="32890" spans="1:7" x14ac:dyDescent="0.25">
      <c r="A32890">
        <v>411</v>
      </c>
      <c r="B32890" t="s">
        <v>7350</v>
      </c>
      <c r="D32890" s="1">
        <v>45902</v>
      </c>
      <c r="E32890" s="2">
        <v>1500</v>
      </c>
      <c r="F32890" t="s">
        <v>7351</v>
      </c>
      <c r="G32890" t="s">
        <v>7219</v>
      </c>
    </row>
    <row r="32891" spans="1:7" x14ac:dyDescent="0.25">
      <c r="A32891" t="s">
        <v>4675</v>
      </c>
      <c r="B32891" t="s">
        <v>4676</v>
      </c>
      <c r="C32891" t="s">
        <v>4677</v>
      </c>
      <c r="D32891" s="1">
        <v>45902</v>
      </c>
      <c r="E32891" s="2">
        <v>5000</v>
      </c>
      <c r="G32891" t="s">
        <v>2977</v>
      </c>
    </row>
    <row r="32892" spans="1:7" x14ac:dyDescent="0.25">
      <c r="A32892" t="s">
        <v>402</v>
      </c>
      <c r="B32892" t="s">
        <v>403</v>
      </c>
      <c r="D32892" s="1">
        <v>45903</v>
      </c>
      <c r="E32892" s="2">
        <v>2500</v>
      </c>
      <c r="F32892" t="s">
        <v>404</v>
      </c>
      <c r="G32892" t="s">
        <v>6268</v>
      </c>
    </row>
    <row r="32893" spans="1:7" x14ac:dyDescent="0.25">
      <c r="A32893">
        <v>1421</v>
      </c>
      <c r="B32893" t="s">
        <v>7165</v>
      </c>
      <c r="C32893" t="s">
        <v>7166</v>
      </c>
      <c r="D32893" s="1">
        <v>45904</v>
      </c>
      <c r="E32893" s="2">
        <v>150</v>
      </c>
      <c r="F32893" t="s">
        <v>7167</v>
      </c>
      <c r="G32893" t="s">
        <v>2977</v>
      </c>
    </row>
    <row r="32894" spans="1:7" x14ac:dyDescent="0.25">
      <c r="A32894">
        <v>1421</v>
      </c>
      <c r="B32894" t="s">
        <v>7165</v>
      </c>
      <c r="C32894" t="s">
        <v>7166</v>
      </c>
      <c r="D32894" s="1">
        <v>45904</v>
      </c>
      <c r="E32894" s="2">
        <v>150</v>
      </c>
      <c r="F32894" t="s">
        <v>7168</v>
      </c>
      <c r="G32894" t="s">
        <v>2977</v>
      </c>
    </row>
    <row r="32895" spans="1:7" x14ac:dyDescent="0.25">
      <c r="A32895" t="s">
        <v>482</v>
      </c>
      <c r="B32895" t="s">
        <v>483</v>
      </c>
      <c r="C32895" t="s">
        <v>484</v>
      </c>
      <c r="D32895" s="1">
        <v>45904</v>
      </c>
      <c r="E32895" s="2">
        <v>83.33</v>
      </c>
      <c r="F32895" t="s">
        <v>485</v>
      </c>
      <c r="G32895" t="s">
        <v>2977</v>
      </c>
    </row>
    <row r="32896" spans="1:7" x14ac:dyDescent="0.25">
      <c r="A32896" t="s">
        <v>482</v>
      </c>
      <c r="B32896" t="s">
        <v>483</v>
      </c>
      <c r="C32896" t="s">
        <v>484</v>
      </c>
      <c r="D32896" s="1">
        <v>45904</v>
      </c>
      <c r="E32896" s="2">
        <v>41.67</v>
      </c>
      <c r="F32896" t="s">
        <v>485</v>
      </c>
      <c r="G32896" t="s">
        <v>1240</v>
      </c>
    </row>
    <row r="32897" spans="1:7" x14ac:dyDescent="0.25">
      <c r="A32897" t="s">
        <v>2303</v>
      </c>
      <c r="B32897" t="s">
        <v>2304</v>
      </c>
      <c r="C32897" t="s">
        <v>2305</v>
      </c>
      <c r="D32897" s="1">
        <v>45904</v>
      </c>
      <c r="E32897" s="2">
        <v>10000</v>
      </c>
      <c r="F32897" t="s">
        <v>2306</v>
      </c>
      <c r="G32897" t="s">
        <v>2977</v>
      </c>
    </row>
    <row r="32898" spans="1:7" x14ac:dyDescent="0.25">
      <c r="A32898">
        <v>1679</v>
      </c>
      <c r="B32898" t="s">
        <v>4367</v>
      </c>
      <c r="C32898" t="s">
        <v>2712</v>
      </c>
      <c r="D32898" s="1">
        <v>45905</v>
      </c>
      <c r="E32898" s="2">
        <v>100</v>
      </c>
      <c r="F32898" t="s">
        <v>7012</v>
      </c>
      <c r="G32898" t="s">
        <v>7219</v>
      </c>
    </row>
    <row r="32899" spans="1:7" x14ac:dyDescent="0.25">
      <c r="A32899">
        <v>374</v>
      </c>
      <c r="B32899" t="s">
        <v>6074</v>
      </c>
      <c r="C32899" t="s">
        <v>4682</v>
      </c>
      <c r="D32899" s="1">
        <v>45905</v>
      </c>
      <c r="E32899" s="2">
        <v>500</v>
      </c>
      <c r="F32899" t="s">
        <v>6075</v>
      </c>
      <c r="G32899" t="s">
        <v>7219</v>
      </c>
    </row>
    <row r="32900" spans="1:7" x14ac:dyDescent="0.25">
      <c r="A32900">
        <v>374</v>
      </c>
      <c r="B32900" t="s">
        <v>6074</v>
      </c>
      <c r="C32900" t="s">
        <v>4682</v>
      </c>
      <c r="D32900" s="1">
        <v>45905</v>
      </c>
      <c r="E32900" s="2">
        <v>500</v>
      </c>
      <c r="F32900" t="s">
        <v>6076</v>
      </c>
      <c r="G32900" t="s">
        <v>7219</v>
      </c>
    </row>
    <row r="32901" spans="1:7" x14ac:dyDescent="0.25">
      <c r="A32901">
        <v>874</v>
      </c>
      <c r="B32901" t="s">
        <v>6384</v>
      </c>
      <c r="D32901" s="1">
        <v>45906</v>
      </c>
      <c r="E32901" s="2">
        <v>2540.77</v>
      </c>
      <c r="G32901" t="s">
        <v>7219</v>
      </c>
    </row>
    <row r="32902" spans="1:7" x14ac:dyDescent="0.25">
      <c r="A32902" t="s">
        <v>4022</v>
      </c>
      <c r="B32902" t="s">
        <v>4023</v>
      </c>
      <c r="D32902" s="1">
        <v>45906</v>
      </c>
      <c r="E32902" s="2">
        <v>5000</v>
      </c>
      <c r="F32902" t="s">
        <v>4024</v>
      </c>
      <c r="G32902" t="s">
        <v>7219</v>
      </c>
    </row>
    <row r="32903" spans="1:7" x14ac:dyDescent="0.25">
      <c r="A32903" t="s">
        <v>4730</v>
      </c>
      <c r="B32903" t="s">
        <v>4731</v>
      </c>
      <c r="D32903" s="1">
        <v>45906</v>
      </c>
      <c r="E32903" s="2">
        <v>1036.58</v>
      </c>
      <c r="F32903" t="s">
        <v>4732</v>
      </c>
      <c r="G32903" t="s">
        <v>7342</v>
      </c>
    </row>
    <row r="32904" spans="1:7" x14ac:dyDescent="0.25">
      <c r="A32904">
        <v>1462</v>
      </c>
      <c r="B32904" t="s">
        <v>7022</v>
      </c>
      <c r="D32904" s="1">
        <v>45906</v>
      </c>
      <c r="E32904" s="2">
        <v>428</v>
      </c>
      <c r="G32904" t="s">
        <v>7219</v>
      </c>
    </row>
    <row r="32905" spans="1:7" x14ac:dyDescent="0.25">
      <c r="A32905">
        <v>1203</v>
      </c>
      <c r="B32905" t="s">
        <v>6775</v>
      </c>
      <c r="D32905" s="1">
        <v>45906</v>
      </c>
      <c r="E32905" s="2">
        <v>1040</v>
      </c>
      <c r="F32905" t="s">
        <v>6776</v>
      </c>
      <c r="G32905" t="s">
        <v>7219</v>
      </c>
    </row>
    <row r="32906" spans="1:7" x14ac:dyDescent="0.25">
      <c r="A32906">
        <v>1221</v>
      </c>
      <c r="B32906" t="s">
        <v>6769</v>
      </c>
      <c r="D32906" s="1">
        <v>45906</v>
      </c>
      <c r="E32906" s="2">
        <v>2005.69</v>
      </c>
      <c r="F32906" t="s">
        <v>6770</v>
      </c>
      <c r="G32906" t="s">
        <v>7219</v>
      </c>
    </row>
    <row r="32907" spans="1:7" x14ac:dyDescent="0.25">
      <c r="A32907">
        <v>1223</v>
      </c>
      <c r="B32907" t="s">
        <v>6773</v>
      </c>
      <c r="D32907" s="1">
        <v>45906</v>
      </c>
      <c r="E32907" s="2">
        <v>215</v>
      </c>
      <c r="F32907" t="s">
        <v>6774</v>
      </c>
      <c r="G32907" t="s">
        <v>7219</v>
      </c>
    </row>
    <row r="32908" spans="1:7" x14ac:dyDescent="0.25">
      <c r="A32908" t="s">
        <v>7344</v>
      </c>
      <c r="B32908" t="s">
        <v>3339</v>
      </c>
      <c r="C32908" t="s">
        <v>1837</v>
      </c>
      <c r="D32908" s="1">
        <v>45906</v>
      </c>
      <c r="E32908" s="2">
        <v>1036.58</v>
      </c>
      <c r="F32908" t="s">
        <v>7345</v>
      </c>
      <c r="G32908" t="s">
        <v>7342</v>
      </c>
    </row>
    <row r="32909" spans="1:7" x14ac:dyDescent="0.25">
      <c r="A32909">
        <v>1168</v>
      </c>
      <c r="B32909" t="s">
        <v>6700</v>
      </c>
      <c r="C32909" t="s">
        <v>6701</v>
      </c>
      <c r="D32909" s="1">
        <v>45907</v>
      </c>
      <c r="E32909" s="2">
        <v>2000</v>
      </c>
      <c r="F32909" t="s">
        <v>6702</v>
      </c>
      <c r="G32909" t="s">
        <v>7219</v>
      </c>
    </row>
    <row r="32910" spans="1:7" x14ac:dyDescent="0.25">
      <c r="A32910">
        <v>1681</v>
      </c>
      <c r="B32910" t="s">
        <v>7352</v>
      </c>
      <c r="C32910" t="s">
        <v>7353</v>
      </c>
      <c r="D32910" s="1">
        <v>45907</v>
      </c>
      <c r="E32910" s="2">
        <v>50</v>
      </c>
      <c r="F32910" t="s">
        <v>7354</v>
      </c>
      <c r="G32910" t="s">
        <v>7219</v>
      </c>
    </row>
    <row r="32911" spans="1:7" x14ac:dyDescent="0.25">
      <c r="A32911">
        <v>1682</v>
      </c>
      <c r="B32911" t="s">
        <v>74</v>
      </c>
      <c r="C32911" t="s">
        <v>7355</v>
      </c>
      <c r="D32911" s="1">
        <v>45907</v>
      </c>
      <c r="E32911" s="2">
        <v>50</v>
      </c>
      <c r="F32911" t="s">
        <v>7356</v>
      </c>
      <c r="G32911" t="s">
        <v>7219</v>
      </c>
    </row>
    <row r="32912" spans="1:7" x14ac:dyDescent="0.25">
      <c r="A32912">
        <v>438</v>
      </c>
      <c r="B32912" t="s">
        <v>242</v>
      </c>
      <c r="C32912" t="s">
        <v>5931</v>
      </c>
      <c r="D32912" s="1">
        <v>45907</v>
      </c>
      <c r="E32912" s="2">
        <v>1000</v>
      </c>
      <c r="F32912" t="s">
        <v>5932</v>
      </c>
      <c r="G32912" t="s">
        <v>7219</v>
      </c>
    </row>
    <row r="32913" spans="1:7" x14ac:dyDescent="0.25">
      <c r="A32913">
        <v>48</v>
      </c>
      <c r="B32913" t="s">
        <v>5524</v>
      </c>
      <c r="C32913" t="s">
        <v>576</v>
      </c>
      <c r="D32913" s="1">
        <v>45907</v>
      </c>
      <c r="E32913" s="2">
        <v>250</v>
      </c>
      <c r="F32913" t="s">
        <v>5525</v>
      </c>
      <c r="G32913" t="s">
        <v>7219</v>
      </c>
    </row>
    <row r="32914" spans="1:7" x14ac:dyDescent="0.25">
      <c r="A32914">
        <v>1683</v>
      </c>
      <c r="B32914" t="s">
        <v>1465</v>
      </c>
      <c r="C32914" t="s">
        <v>7357</v>
      </c>
      <c r="D32914" s="1">
        <v>45909</v>
      </c>
      <c r="E32914" s="2">
        <v>3000</v>
      </c>
      <c r="G32914" t="s">
        <v>7358</v>
      </c>
    </row>
    <row r="32915" spans="1:7" x14ac:dyDescent="0.25">
      <c r="A32915">
        <v>1437</v>
      </c>
      <c r="B32915" t="s">
        <v>5563</v>
      </c>
      <c r="C32915" t="s">
        <v>7028</v>
      </c>
      <c r="D32915" s="1">
        <v>45909</v>
      </c>
      <c r="E32915" s="2">
        <v>500</v>
      </c>
      <c r="F32915" t="s">
        <v>7029</v>
      </c>
      <c r="G32915" t="s">
        <v>7219</v>
      </c>
    </row>
    <row r="32916" spans="1:7" x14ac:dyDescent="0.25">
      <c r="A32916">
        <v>1381</v>
      </c>
      <c r="B32916" t="s">
        <v>4570</v>
      </c>
      <c r="C32916" t="s">
        <v>6941</v>
      </c>
      <c r="D32916" s="1">
        <v>45909</v>
      </c>
      <c r="E32916" s="2">
        <v>25</v>
      </c>
      <c r="F32916" t="s">
        <v>6942</v>
      </c>
      <c r="G32916" t="s">
        <v>6943</v>
      </c>
    </row>
    <row r="32917" spans="1:7" x14ac:dyDescent="0.25">
      <c r="A32917">
        <v>1684</v>
      </c>
      <c r="B32917" t="s">
        <v>4639</v>
      </c>
      <c r="C32917" t="s">
        <v>7359</v>
      </c>
      <c r="D32917" s="1">
        <v>45910</v>
      </c>
      <c r="E32917" s="2">
        <v>100</v>
      </c>
      <c r="F32917" t="s">
        <v>7360</v>
      </c>
      <c r="G32917" t="s">
        <v>276</v>
      </c>
    </row>
    <row r="32918" spans="1:7" x14ac:dyDescent="0.25">
      <c r="A32918">
        <v>1685</v>
      </c>
      <c r="B32918" t="s">
        <v>378</v>
      </c>
      <c r="C32918" t="s">
        <v>7361</v>
      </c>
      <c r="D32918" s="1">
        <v>45910</v>
      </c>
      <c r="E32918" s="2">
        <v>100</v>
      </c>
      <c r="G32918" t="s">
        <v>276</v>
      </c>
    </row>
    <row r="32919" spans="1:7" x14ac:dyDescent="0.25">
      <c r="A32919">
        <v>1686</v>
      </c>
      <c r="B32919" t="s">
        <v>1465</v>
      </c>
      <c r="C32919" t="s">
        <v>7362</v>
      </c>
      <c r="D32919" s="1">
        <v>45910</v>
      </c>
      <c r="E32919" s="2">
        <v>500</v>
      </c>
      <c r="G32919" t="s">
        <v>276</v>
      </c>
    </row>
    <row r="32920" spans="1:7" x14ac:dyDescent="0.25">
      <c r="A32920">
        <v>1672</v>
      </c>
      <c r="B32920" t="s">
        <v>2395</v>
      </c>
      <c r="C32920" t="s">
        <v>715</v>
      </c>
      <c r="D32920" s="1">
        <v>45910</v>
      </c>
      <c r="E32920" s="2">
        <v>10000</v>
      </c>
      <c r="G32920" t="s">
        <v>7363</v>
      </c>
    </row>
    <row r="32921" spans="1:7" x14ac:dyDescent="0.25">
      <c r="A32921" t="s">
        <v>1643</v>
      </c>
      <c r="B32921" t="s">
        <v>1644</v>
      </c>
      <c r="D32921" s="1">
        <v>45910</v>
      </c>
      <c r="E32921" s="2">
        <v>1000</v>
      </c>
      <c r="F32921" t="s">
        <v>1645</v>
      </c>
      <c r="G32921" t="s">
        <v>1646</v>
      </c>
    </row>
    <row r="32922" spans="1:7" x14ac:dyDescent="0.25">
      <c r="A32922" t="s">
        <v>5397</v>
      </c>
      <c r="B32922" t="s">
        <v>5398</v>
      </c>
      <c r="C32922" t="s">
        <v>5399</v>
      </c>
      <c r="D32922" s="1">
        <v>45910</v>
      </c>
      <c r="E32922" s="2">
        <v>835</v>
      </c>
      <c r="F32922" t="s">
        <v>5400</v>
      </c>
      <c r="G32922" t="s">
        <v>2977</v>
      </c>
    </row>
    <row r="32923" spans="1:7" x14ac:dyDescent="0.25">
      <c r="A32923">
        <v>216</v>
      </c>
      <c r="B32923" t="s">
        <v>5680</v>
      </c>
      <c r="C32923" t="s">
        <v>642</v>
      </c>
      <c r="D32923" s="1">
        <v>45912</v>
      </c>
      <c r="E32923" s="2">
        <v>200</v>
      </c>
      <c r="F32923" t="s">
        <v>5681</v>
      </c>
      <c r="G32923" t="s">
        <v>97</v>
      </c>
    </row>
    <row r="32924" spans="1:7" x14ac:dyDescent="0.25">
      <c r="A32924">
        <v>216</v>
      </c>
      <c r="B32924" t="s">
        <v>5680</v>
      </c>
      <c r="C32924" t="s">
        <v>642</v>
      </c>
      <c r="D32924" s="1">
        <v>45912</v>
      </c>
      <c r="E32924" s="2">
        <v>200</v>
      </c>
      <c r="F32924" t="s">
        <v>5682</v>
      </c>
      <c r="G32924" t="s">
        <v>97</v>
      </c>
    </row>
    <row r="32925" spans="1:7" x14ac:dyDescent="0.25">
      <c r="A32925">
        <v>1687</v>
      </c>
      <c r="B32925" t="s">
        <v>5988</v>
      </c>
      <c r="C32925" t="s">
        <v>3783</v>
      </c>
      <c r="D32925" s="1">
        <v>45912</v>
      </c>
      <c r="E32925" s="2">
        <v>50</v>
      </c>
      <c r="F32925" t="s">
        <v>7364</v>
      </c>
      <c r="G32925" t="s">
        <v>7229</v>
      </c>
    </row>
    <row r="32926" spans="1:7" x14ac:dyDescent="0.25">
      <c r="A32926">
        <v>1687</v>
      </c>
      <c r="B32926" t="s">
        <v>5988</v>
      </c>
      <c r="C32926" t="s">
        <v>3783</v>
      </c>
      <c r="D32926" s="1">
        <v>45912</v>
      </c>
      <c r="E32926" s="2">
        <v>50</v>
      </c>
      <c r="F32926" t="s">
        <v>7365</v>
      </c>
      <c r="G32926" t="s">
        <v>7229</v>
      </c>
    </row>
    <row r="32927" spans="1:7" x14ac:dyDescent="0.25">
      <c r="A32927">
        <v>1360</v>
      </c>
      <c r="B32927" t="s">
        <v>7033</v>
      </c>
      <c r="C32927" t="s">
        <v>7034</v>
      </c>
      <c r="D32927" s="1">
        <v>45912</v>
      </c>
      <c r="E32927" s="2">
        <v>15</v>
      </c>
      <c r="F32927" t="s">
        <v>7035</v>
      </c>
      <c r="G32927" t="s">
        <v>2977</v>
      </c>
    </row>
    <row r="32928" spans="1:7" x14ac:dyDescent="0.25">
      <c r="A32928">
        <v>874</v>
      </c>
      <c r="B32928" t="s">
        <v>6384</v>
      </c>
      <c r="D32928" s="1">
        <v>45915</v>
      </c>
      <c r="E32928" s="2">
        <v>84</v>
      </c>
      <c r="G32928" t="s">
        <v>2977</v>
      </c>
    </row>
    <row r="32929" spans="1:7" x14ac:dyDescent="0.25">
      <c r="A32929" t="s">
        <v>5403</v>
      </c>
      <c r="B32929" t="s">
        <v>5404</v>
      </c>
      <c r="C32929" t="s">
        <v>758</v>
      </c>
      <c r="D32929" s="1">
        <v>45915</v>
      </c>
      <c r="E32929" s="2">
        <v>84</v>
      </c>
      <c r="F32929" t="s">
        <v>5405</v>
      </c>
      <c r="G32929" t="s">
        <v>2977</v>
      </c>
    </row>
    <row r="32930" spans="1:7" x14ac:dyDescent="0.25">
      <c r="A32930" t="s">
        <v>3805</v>
      </c>
      <c r="B32930" t="s">
        <v>3806</v>
      </c>
      <c r="C32930" t="s">
        <v>3807</v>
      </c>
      <c r="D32930" s="1">
        <v>45915</v>
      </c>
      <c r="E32930" s="2">
        <v>21</v>
      </c>
      <c r="F32930" t="s">
        <v>3808</v>
      </c>
      <c r="G32930" t="s">
        <v>5635</v>
      </c>
    </row>
    <row r="32931" spans="1:7" x14ac:dyDescent="0.25">
      <c r="A32931" t="s">
        <v>3805</v>
      </c>
      <c r="B32931" t="s">
        <v>3806</v>
      </c>
      <c r="C32931" t="s">
        <v>3807</v>
      </c>
      <c r="D32931" s="1">
        <v>45915</v>
      </c>
      <c r="E32931" s="2">
        <v>21</v>
      </c>
      <c r="F32931" t="s">
        <v>3809</v>
      </c>
      <c r="G32931" t="s">
        <v>5635</v>
      </c>
    </row>
    <row r="32932" spans="1:7" x14ac:dyDescent="0.25">
      <c r="A32932" t="s">
        <v>3805</v>
      </c>
      <c r="B32932" t="s">
        <v>3806</v>
      </c>
      <c r="C32932" t="s">
        <v>3807</v>
      </c>
      <c r="D32932" s="1">
        <v>45915</v>
      </c>
      <c r="E32932" s="2">
        <v>21</v>
      </c>
      <c r="F32932" t="s">
        <v>3808</v>
      </c>
      <c r="G32932" t="s">
        <v>5638</v>
      </c>
    </row>
    <row r="32933" spans="1:7" x14ac:dyDescent="0.25">
      <c r="A32933" t="s">
        <v>3805</v>
      </c>
      <c r="B32933" t="s">
        <v>3806</v>
      </c>
      <c r="C32933" t="s">
        <v>3807</v>
      </c>
      <c r="D32933" s="1">
        <v>45915</v>
      </c>
      <c r="E32933" s="2">
        <v>21</v>
      </c>
      <c r="F32933" t="s">
        <v>3809</v>
      </c>
      <c r="G32933" t="s">
        <v>5638</v>
      </c>
    </row>
    <row r="32934" spans="1:7" x14ac:dyDescent="0.25">
      <c r="A32934" t="s">
        <v>2463</v>
      </c>
      <c r="B32934" t="s">
        <v>2464</v>
      </c>
      <c r="C32934" t="s">
        <v>2465</v>
      </c>
      <c r="D32934" s="1">
        <v>45915</v>
      </c>
      <c r="E32934" s="2">
        <v>84</v>
      </c>
      <c r="F32934" t="s">
        <v>2466</v>
      </c>
      <c r="G32934" t="s">
        <v>2977</v>
      </c>
    </row>
    <row r="32935" spans="1:7" x14ac:dyDescent="0.25">
      <c r="A32935" t="s">
        <v>2463</v>
      </c>
      <c r="B32935" t="s">
        <v>2464</v>
      </c>
      <c r="C32935" t="s">
        <v>2465</v>
      </c>
      <c r="D32935" s="1">
        <v>45915</v>
      </c>
      <c r="E32935" s="2">
        <v>84</v>
      </c>
      <c r="F32935" t="s">
        <v>2467</v>
      </c>
      <c r="G32935" t="s">
        <v>2977</v>
      </c>
    </row>
    <row r="32936" spans="1:7" x14ac:dyDescent="0.25">
      <c r="A32936" t="s">
        <v>2463</v>
      </c>
      <c r="B32936" t="s">
        <v>2464</v>
      </c>
      <c r="C32936" t="s">
        <v>2465</v>
      </c>
      <c r="D32936" s="1">
        <v>45915</v>
      </c>
      <c r="E32936" s="2">
        <v>100</v>
      </c>
      <c r="F32936" t="s">
        <v>2466</v>
      </c>
      <c r="G32936" t="s">
        <v>2663</v>
      </c>
    </row>
    <row r="32937" spans="1:7" x14ac:dyDescent="0.25">
      <c r="A32937" t="s">
        <v>2463</v>
      </c>
      <c r="B32937" t="s">
        <v>2464</v>
      </c>
      <c r="C32937" t="s">
        <v>2465</v>
      </c>
      <c r="D32937" s="1">
        <v>45915</v>
      </c>
      <c r="E32937" s="2">
        <v>100</v>
      </c>
      <c r="F32937" t="s">
        <v>2467</v>
      </c>
      <c r="G32937" t="s">
        <v>2663</v>
      </c>
    </row>
    <row r="32938" spans="1:7" x14ac:dyDescent="0.25">
      <c r="A32938" t="s">
        <v>40</v>
      </c>
      <c r="B32938" t="s">
        <v>41</v>
      </c>
      <c r="C32938" t="s">
        <v>42</v>
      </c>
      <c r="D32938" s="1">
        <v>45915</v>
      </c>
      <c r="E32938" s="2">
        <v>83.33</v>
      </c>
      <c r="F32938" t="s">
        <v>43</v>
      </c>
      <c r="G32938" t="s">
        <v>2898</v>
      </c>
    </row>
    <row r="32939" spans="1:7" x14ac:dyDescent="0.25">
      <c r="A32939" t="s">
        <v>40</v>
      </c>
      <c r="B32939" t="s">
        <v>41</v>
      </c>
      <c r="C32939" t="s">
        <v>42</v>
      </c>
      <c r="D32939" s="1">
        <v>45915</v>
      </c>
      <c r="E32939" s="2">
        <v>83.33</v>
      </c>
      <c r="F32939" t="s">
        <v>43</v>
      </c>
      <c r="G32939" t="s">
        <v>2977</v>
      </c>
    </row>
    <row r="32940" spans="1:7" x14ac:dyDescent="0.25">
      <c r="A32940" t="s">
        <v>49</v>
      </c>
      <c r="B32940" t="s">
        <v>50</v>
      </c>
      <c r="C32940" t="s">
        <v>51</v>
      </c>
      <c r="D32940" s="1">
        <v>45915</v>
      </c>
      <c r="E32940" s="2">
        <v>140</v>
      </c>
      <c r="F32940" t="s">
        <v>52</v>
      </c>
      <c r="G32940" t="s">
        <v>2663</v>
      </c>
    </row>
    <row r="32941" spans="1:7" x14ac:dyDescent="0.25">
      <c r="A32941" t="s">
        <v>1257</v>
      </c>
      <c r="B32941" t="s">
        <v>1258</v>
      </c>
      <c r="C32941" t="s">
        <v>1259</v>
      </c>
      <c r="D32941" s="1">
        <v>45915</v>
      </c>
      <c r="E32941" s="2">
        <v>83.33</v>
      </c>
      <c r="F32941" t="s">
        <v>1260</v>
      </c>
      <c r="G32941" t="s">
        <v>2977</v>
      </c>
    </row>
    <row r="32942" spans="1:7" x14ac:dyDescent="0.25">
      <c r="A32942">
        <v>992</v>
      </c>
      <c r="B32942" t="s">
        <v>6457</v>
      </c>
      <c r="D32942" s="1">
        <v>45916</v>
      </c>
      <c r="E32942" s="2">
        <v>1500</v>
      </c>
      <c r="G32942" t="s">
        <v>276</v>
      </c>
    </row>
    <row r="32943" spans="1:7" x14ac:dyDescent="0.25">
      <c r="A32943">
        <v>1689</v>
      </c>
      <c r="B32943" t="s">
        <v>248</v>
      </c>
      <c r="C32943" t="s">
        <v>7366</v>
      </c>
      <c r="D32943" s="1">
        <v>45917</v>
      </c>
      <c r="E32943" s="2">
        <v>5000</v>
      </c>
      <c r="G32943" t="s">
        <v>7333</v>
      </c>
    </row>
    <row r="32944" spans="1:7" x14ac:dyDescent="0.25">
      <c r="A32944">
        <v>1421</v>
      </c>
      <c r="B32944" t="s">
        <v>7165</v>
      </c>
      <c r="C32944" t="s">
        <v>7166</v>
      </c>
      <c r="D32944" s="1">
        <v>45917</v>
      </c>
      <c r="E32944" s="2">
        <v>100</v>
      </c>
      <c r="F32944" t="s">
        <v>7167</v>
      </c>
      <c r="G32944" t="s">
        <v>2977</v>
      </c>
    </row>
    <row r="32945" spans="1:7" x14ac:dyDescent="0.25">
      <c r="A32945">
        <v>1421</v>
      </c>
      <c r="B32945" t="s">
        <v>7165</v>
      </c>
      <c r="C32945" t="s">
        <v>7166</v>
      </c>
      <c r="D32945" s="1">
        <v>45917</v>
      </c>
      <c r="E32945" s="2">
        <v>100</v>
      </c>
      <c r="F32945" t="s">
        <v>7168</v>
      </c>
      <c r="G32945" t="s">
        <v>2977</v>
      </c>
    </row>
    <row r="32946" spans="1:7" x14ac:dyDescent="0.25">
      <c r="A32946">
        <v>691</v>
      </c>
      <c r="B32946" t="s">
        <v>3146</v>
      </c>
      <c r="C32946" t="s">
        <v>4536</v>
      </c>
      <c r="D32946" s="1">
        <v>45918</v>
      </c>
      <c r="E32946" s="2">
        <v>100</v>
      </c>
      <c r="G32946" t="s">
        <v>186</v>
      </c>
    </row>
    <row r="32947" spans="1:7" x14ac:dyDescent="0.25">
      <c r="A32947" t="s">
        <v>1860</v>
      </c>
      <c r="B32947" t="s">
        <v>1861</v>
      </c>
      <c r="D32947" s="1">
        <v>45919</v>
      </c>
      <c r="E32947" s="2">
        <v>600</v>
      </c>
      <c r="G32947" t="s">
        <v>7219</v>
      </c>
    </row>
    <row r="32948" spans="1:7" x14ac:dyDescent="0.25">
      <c r="A32948" t="s">
        <v>479</v>
      </c>
      <c r="B32948" t="s">
        <v>480</v>
      </c>
      <c r="D32948" s="1">
        <v>45919</v>
      </c>
      <c r="E32948" s="2">
        <v>1000</v>
      </c>
      <c r="F32948" t="s">
        <v>481</v>
      </c>
      <c r="G32948" t="s">
        <v>6268</v>
      </c>
    </row>
    <row r="32949" spans="1:7" x14ac:dyDescent="0.25">
      <c r="A32949" t="s">
        <v>454</v>
      </c>
      <c r="B32949" t="s">
        <v>455</v>
      </c>
      <c r="D32949" s="1">
        <v>45922</v>
      </c>
      <c r="E32949" s="2">
        <v>15500</v>
      </c>
      <c r="G32949" t="s">
        <v>456</v>
      </c>
    </row>
    <row r="32950" spans="1:7" x14ac:dyDescent="0.25">
      <c r="A32950">
        <v>1690</v>
      </c>
      <c r="B32950" t="s">
        <v>3632</v>
      </c>
      <c r="C32950" t="s">
        <v>7367</v>
      </c>
      <c r="D32950" s="1">
        <v>45922</v>
      </c>
      <c r="E32950" s="2">
        <v>100</v>
      </c>
      <c r="G32950" t="s">
        <v>7368</v>
      </c>
    </row>
    <row r="32951" spans="1:7" x14ac:dyDescent="0.25">
      <c r="A32951">
        <v>1691</v>
      </c>
      <c r="B32951" t="s">
        <v>5533</v>
      </c>
      <c r="C32951" t="s">
        <v>7369</v>
      </c>
      <c r="D32951" s="1">
        <v>45922</v>
      </c>
      <c r="E32951" s="2">
        <v>100</v>
      </c>
      <c r="G32951" t="s">
        <v>276</v>
      </c>
    </row>
    <row r="32952" spans="1:7" x14ac:dyDescent="0.25">
      <c r="A32952">
        <v>1647</v>
      </c>
      <c r="B32952" t="s">
        <v>7295</v>
      </c>
      <c r="C32952" t="s">
        <v>7296</v>
      </c>
      <c r="D32952" s="1">
        <v>45922</v>
      </c>
      <c r="E32952" s="2">
        <v>100</v>
      </c>
      <c r="F32952" t="s">
        <v>7297</v>
      </c>
      <c r="G32952" t="s">
        <v>186</v>
      </c>
    </row>
    <row r="32953" spans="1:7" x14ac:dyDescent="0.25">
      <c r="A32953" t="s">
        <v>1025</v>
      </c>
      <c r="B32953" t="s">
        <v>1026</v>
      </c>
      <c r="C32953" t="s">
        <v>1027</v>
      </c>
      <c r="D32953" s="1">
        <v>45922</v>
      </c>
      <c r="E32953" s="2">
        <v>10000</v>
      </c>
      <c r="F32953" t="s">
        <v>1028</v>
      </c>
      <c r="G32953" t="s">
        <v>7370</v>
      </c>
    </row>
    <row r="32954" spans="1:7" x14ac:dyDescent="0.25">
      <c r="A32954" t="s">
        <v>388</v>
      </c>
      <c r="B32954" t="s">
        <v>389</v>
      </c>
      <c r="D32954" s="1">
        <v>45925</v>
      </c>
      <c r="E32954" s="2">
        <v>500</v>
      </c>
      <c r="G32954" t="s">
        <v>1268</v>
      </c>
    </row>
    <row r="32955" spans="1:7" x14ac:dyDescent="0.25">
      <c r="A32955" t="s">
        <v>861</v>
      </c>
      <c r="B32955" t="s">
        <v>862</v>
      </c>
      <c r="D32955" s="1">
        <v>45926</v>
      </c>
      <c r="E32955" s="2">
        <v>4680</v>
      </c>
      <c r="F32955" t="s">
        <v>863</v>
      </c>
      <c r="G32955" t="s">
        <v>7219</v>
      </c>
    </row>
    <row r="32956" spans="1:7" x14ac:dyDescent="0.25">
      <c r="A32956" t="s">
        <v>2890</v>
      </c>
      <c r="B32956" t="s">
        <v>744</v>
      </c>
      <c r="C32956" t="s">
        <v>1355</v>
      </c>
      <c r="D32956" s="1">
        <v>45926</v>
      </c>
      <c r="E32956" s="2">
        <v>1000</v>
      </c>
      <c r="F32956" t="s">
        <v>2891</v>
      </c>
      <c r="G32956" t="s">
        <v>7219</v>
      </c>
    </row>
    <row r="32957" spans="1:7" x14ac:dyDescent="0.25">
      <c r="A32957" t="s">
        <v>49</v>
      </c>
      <c r="B32957" t="s">
        <v>50</v>
      </c>
      <c r="C32957" t="s">
        <v>51</v>
      </c>
      <c r="D32957" s="1">
        <v>45926</v>
      </c>
      <c r="E32957" s="2">
        <v>320</v>
      </c>
      <c r="F32957" t="s">
        <v>52</v>
      </c>
      <c r="G32957" t="s">
        <v>7219</v>
      </c>
    </row>
    <row r="32958" spans="1:7" x14ac:dyDescent="0.25">
      <c r="A32958" t="s">
        <v>4122</v>
      </c>
      <c r="B32958" t="s">
        <v>4123</v>
      </c>
      <c r="D32958" s="1">
        <v>45929</v>
      </c>
      <c r="E32958" s="2">
        <v>5000</v>
      </c>
      <c r="F32958" t="s">
        <v>4124</v>
      </c>
      <c r="G32958" t="s">
        <v>7219</v>
      </c>
    </row>
    <row r="32959" spans="1:7" x14ac:dyDescent="0.25">
      <c r="A32959" t="s">
        <v>2189</v>
      </c>
      <c r="B32959" t="s">
        <v>2190</v>
      </c>
      <c r="D32959" s="1">
        <v>45929</v>
      </c>
      <c r="E32959" s="2">
        <v>1000</v>
      </c>
      <c r="F32959" t="s">
        <v>2191</v>
      </c>
      <c r="G32959" t="s">
        <v>276</v>
      </c>
    </row>
    <row r="32960" spans="1:7" x14ac:dyDescent="0.25">
      <c r="A32960">
        <v>1276</v>
      </c>
      <c r="B32960" t="s">
        <v>6863</v>
      </c>
      <c r="D32960" s="1">
        <v>45929</v>
      </c>
      <c r="E32960" s="2">
        <v>500</v>
      </c>
      <c r="G32960" t="s">
        <v>6268</v>
      </c>
    </row>
    <row r="32961" spans="1:7" x14ac:dyDescent="0.25">
      <c r="A32961" t="s">
        <v>4076</v>
      </c>
      <c r="B32961" t="s">
        <v>4077</v>
      </c>
      <c r="C32961" t="s">
        <v>413</v>
      </c>
      <c r="D32961" s="1">
        <v>45929</v>
      </c>
      <c r="E32961" s="2">
        <v>25</v>
      </c>
      <c r="F32961" t="s">
        <v>4078</v>
      </c>
      <c r="G32961" t="s">
        <v>7038</v>
      </c>
    </row>
    <row r="32962" spans="1:7" x14ac:dyDescent="0.25">
      <c r="A32962" t="s">
        <v>4076</v>
      </c>
      <c r="B32962" t="s">
        <v>4077</v>
      </c>
      <c r="C32962" t="s">
        <v>413</v>
      </c>
      <c r="D32962" s="1">
        <v>45929</v>
      </c>
      <c r="E32962" s="2">
        <v>25</v>
      </c>
      <c r="F32962" t="s">
        <v>4078</v>
      </c>
      <c r="G32962" t="s">
        <v>7038</v>
      </c>
    </row>
    <row r="32963" spans="1:7" x14ac:dyDescent="0.25">
      <c r="A32963" t="s">
        <v>1426</v>
      </c>
      <c r="B32963" t="s">
        <v>1427</v>
      </c>
      <c r="C32963" t="s">
        <v>826</v>
      </c>
      <c r="D32963" s="1">
        <v>45930</v>
      </c>
      <c r="E32963" s="2">
        <v>84</v>
      </c>
      <c r="F32963" t="s">
        <v>1428</v>
      </c>
      <c r="G32963" t="s">
        <v>2977</v>
      </c>
    </row>
    <row r="32964" spans="1:7" x14ac:dyDescent="0.25">
      <c r="A32964" t="s">
        <v>4699</v>
      </c>
      <c r="B32964" t="s">
        <v>4700</v>
      </c>
      <c r="C32964" t="s">
        <v>4701</v>
      </c>
      <c r="D32964" s="1">
        <v>45930</v>
      </c>
      <c r="E32964" s="2">
        <v>84</v>
      </c>
      <c r="F32964" t="s">
        <v>4702</v>
      </c>
      <c r="G32964" t="s">
        <v>2977</v>
      </c>
    </row>
    <row r="32965" spans="1:7" x14ac:dyDescent="0.25">
      <c r="A32965" t="s">
        <v>4680</v>
      </c>
      <c r="B32965" t="s">
        <v>4681</v>
      </c>
      <c r="C32965" t="s">
        <v>4682</v>
      </c>
      <c r="D32965" s="1">
        <v>45930</v>
      </c>
      <c r="E32965" s="2">
        <v>84</v>
      </c>
      <c r="F32965" t="s">
        <v>4683</v>
      </c>
      <c r="G32965" t="s">
        <v>2977</v>
      </c>
    </row>
    <row r="32966" spans="1:7" x14ac:dyDescent="0.25">
      <c r="A32966" t="s">
        <v>4525</v>
      </c>
      <c r="B32966" t="s">
        <v>4526</v>
      </c>
      <c r="C32966" t="s">
        <v>3574</v>
      </c>
      <c r="D32966" s="1">
        <v>45930</v>
      </c>
      <c r="E32966" s="2">
        <v>84</v>
      </c>
      <c r="F32966" t="s">
        <v>4527</v>
      </c>
      <c r="G32966" t="s">
        <v>2977</v>
      </c>
    </row>
    <row r="32967" spans="1:7" x14ac:dyDescent="0.25">
      <c r="A32967" t="s">
        <v>4525</v>
      </c>
      <c r="B32967" t="s">
        <v>4526</v>
      </c>
      <c r="C32967" t="s">
        <v>3574</v>
      </c>
      <c r="D32967" s="1">
        <v>45931</v>
      </c>
      <c r="E32967" s="2">
        <v>25</v>
      </c>
      <c r="F32967" t="s">
        <v>4527</v>
      </c>
      <c r="G32967" t="s">
        <v>97</v>
      </c>
    </row>
    <row r="32968" spans="1:7" x14ac:dyDescent="0.25">
      <c r="A32968">
        <v>847</v>
      </c>
      <c r="B32968" t="s">
        <v>6319</v>
      </c>
      <c r="C32968" t="s">
        <v>6320</v>
      </c>
      <c r="D32968" s="1">
        <v>45931</v>
      </c>
      <c r="E32968" s="2">
        <v>25</v>
      </c>
      <c r="F32968" t="s">
        <v>6321</v>
      </c>
      <c r="G32968" t="s">
        <v>2663</v>
      </c>
    </row>
    <row r="32969" spans="1:7" x14ac:dyDescent="0.25">
      <c r="A32969">
        <v>341</v>
      </c>
      <c r="B32969" t="s">
        <v>5819</v>
      </c>
      <c r="C32969" t="s">
        <v>5820</v>
      </c>
      <c r="D32969" s="1">
        <v>45931</v>
      </c>
      <c r="E32969" s="2">
        <v>50</v>
      </c>
      <c r="F32969" t="s">
        <v>5821</v>
      </c>
      <c r="G32969" t="s">
        <v>5638</v>
      </c>
    </row>
    <row r="32970" spans="1:7" x14ac:dyDescent="0.25">
      <c r="A32970">
        <v>127</v>
      </c>
      <c r="B32970" t="s">
        <v>5609</v>
      </c>
      <c r="C32970" t="s">
        <v>1795</v>
      </c>
      <c r="D32970" s="1">
        <v>45931</v>
      </c>
      <c r="E32970" s="2">
        <v>84</v>
      </c>
      <c r="F32970" t="s">
        <v>5610</v>
      </c>
      <c r="G32970" t="s">
        <v>6387</v>
      </c>
    </row>
    <row r="32971" spans="1:7" x14ac:dyDescent="0.25">
      <c r="A32971" t="s">
        <v>2714</v>
      </c>
      <c r="B32971" t="s">
        <v>2715</v>
      </c>
      <c r="C32971" t="s">
        <v>488</v>
      </c>
      <c r="D32971" s="1">
        <v>45931</v>
      </c>
      <c r="E32971" s="2">
        <v>84</v>
      </c>
      <c r="F32971" t="s">
        <v>2716</v>
      </c>
      <c r="G32971" t="s">
        <v>2977</v>
      </c>
    </row>
    <row r="32972" spans="1:7" x14ac:dyDescent="0.25">
      <c r="A32972">
        <v>790</v>
      </c>
      <c r="B32972" t="s">
        <v>6214</v>
      </c>
      <c r="D32972" s="1">
        <v>45932</v>
      </c>
      <c r="E32972" s="2">
        <v>1457.55</v>
      </c>
      <c r="G32972" t="s">
        <v>3613</v>
      </c>
    </row>
    <row r="32973" spans="1:7" x14ac:dyDescent="0.25">
      <c r="A32973">
        <v>383</v>
      </c>
      <c r="B32973" t="s">
        <v>5772</v>
      </c>
      <c r="C32973" t="s">
        <v>5876</v>
      </c>
      <c r="D32973" s="1">
        <v>45933</v>
      </c>
      <c r="E32973" s="2">
        <v>50</v>
      </c>
      <c r="F32973" t="s">
        <v>5877</v>
      </c>
      <c r="G32973" t="s">
        <v>6428</v>
      </c>
    </row>
    <row r="32974" spans="1:7" x14ac:dyDescent="0.25">
      <c r="A32974">
        <v>276</v>
      </c>
      <c r="B32974" t="s">
        <v>5802</v>
      </c>
      <c r="C32974" t="s">
        <v>5803</v>
      </c>
      <c r="D32974" s="1">
        <v>45933</v>
      </c>
      <c r="E32974" s="2">
        <v>5</v>
      </c>
      <c r="G32974" t="s">
        <v>5789</v>
      </c>
    </row>
    <row r="32975" spans="1:7" x14ac:dyDescent="0.25">
      <c r="A32975">
        <v>278</v>
      </c>
      <c r="B32975" t="s">
        <v>2822</v>
      </c>
      <c r="C32975" t="s">
        <v>779</v>
      </c>
      <c r="D32975" s="1">
        <v>45933</v>
      </c>
      <c r="E32975" s="2">
        <v>5</v>
      </c>
      <c r="F32975" t="s">
        <v>5801</v>
      </c>
      <c r="G32975" t="s">
        <v>5789</v>
      </c>
    </row>
    <row r="32976" spans="1:7" x14ac:dyDescent="0.25">
      <c r="A32976">
        <v>205</v>
      </c>
      <c r="B32976" t="s">
        <v>5662</v>
      </c>
      <c r="C32976" t="s">
        <v>5663</v>
      </c>
      <c r="D32976" s="1">
        <v>45933</v>
      </c>
      <c r="E32976" s="2">
        <v>84</v>
      </c>
      <c r="F32976" t="s">
        <v>5664</v>
      </c>
      <c r="G32976" t="s">
        <v>6858</v>
      </c>
    </row>
    <row r="32977" spans="1:7" x14ac:dyDescent="0.25">
      <c r="A32977">
        <v>205</v>
      </c>
      <c r="B32977" t="s">
        <v>5662</v>
      </c>
      <c r="C32977" t="s">
        <v>5663</v>
      </c>
      <c r="D32977" s="1">
        <v>45933</v>
      </c>
      <c r="E32977" s="2">
        <v>84</v>
      </c>
      <c r="F32977" t="s">
        <v>5665</v>
      </c>
      <c r="G32977" t="s">
        <v>6858</v>
      </c>
    </row>
    <row r="32978" spans="1:7" x14ac:dyDescent="0.25">
      <c r="A32978">
        <v>45</v>
      </c>
      <c r="B32978" t="s">
        <v>1578</v>
      </c>
      <c r="C32978" t="s">
        <v>3033</v>
      </c>
      <c r="D32978" s="1">
        <v>45933</v>
      </c>
      <c r="E32978" s="2">
        <v>84</v>
      </c>
      <c r="F32978" t="s">
        <v>5518</v>
      </c>
      <c r="G32978" t="s">
        <v>2977</v>
      </c>
    </row>
    <row r="32979" spans="1:7" x14ac:dyDescent="0.25">
      <c r="A32979">
        <v>68</v>
      </c>
      <c r="B32979" t="s">
        <v>5551</v>
      </c>
      <c r="C32979" t="s">
        <v>5552</v>
      </c>
      <c r="D32979" s="1">
        <v>45933</v>
      </c>
      <c r="E32979" s="2">
        <v>50</v>
      </c>
      <c r="F32979" t="s">
        <v>5553</v>
      </c>
      <c r="G32979" t="s">
        <v>7116</v>
      </c>
    </row>
    <row r="32980" spans="1:7" x14ac:dyDescent="0.25">
      <c r="A32980" t="s">
        <v>427</v>
      </c>
      <c r="B32980" t="s">
        <v>428</v>
      </c>
      <c r="D32980" s="1">
        <v>45933</v>
      </c>
      <c r="E32980" s="2">
        <v>6702.73</v>
      </c>
      <c r="F32980" t="s">
        <v>429</v>
      </c>
      <c r="G32980" t="s">
        <v>114</v>
      </c>
    </row>
    <row r="32981" spans="1:7" x14ac:dyDescent="0.25">
      <c r="A32981" t="s">
        <v>427</v>
      </c>
      <c r="B32981" t="s">
        <v>428</v>
      </c>
      <c r="D32981" s="1">
        <v>45933</v>
      </c>
      <c r="E32981" s="2">
        <v>20108.2</v>
      </c>
      <c r="F32981" t="s">
        <v>429</v>
      </c>
      <c r="G32981" t="s">
        <v>430</v>
      </c>
    </row>
    <row r="32982" spans="1:7" x14ac:dyDescent="0.25">
      <c r="A32982">
        <v>1247</v>
      </c>
      <c r="B32982" t="s">
        <v>6836</v>
      </c>
      <c r="C32982" t="s">
        <v>6837</v>
      </c>
      <c r="D32982" s="1">
        <v>45933</v>
      </c>
      <c r="E32982" s="2">
        <v>5</v>
      </c>
      <c r="F32982" t="s">
        <v>6838</v>
      </c>
      <c r="G32982" t="s">
        <v>5789</v>
      </c>
    </row>
    <row r="32983" spans="1:7" x14ac:dyDescent="0.25">
      <c r="A32983">
        <v>1668</v>
      </c>
      <c r="B32983" t="s">
        <v>2323</v>
      </c>
      <c r="C32983" t="s">
        <v>6264</v>
      </c>
      <c r="D32983" s="1">
        <v>45933</v>
      </c>
      <c r="E32983" s="2">
        <v>25</v>
      </c>
      <c r="F32983" t="s">
        <v>7341</v>
      </c>
      <c r="G32983" t="s">
        <v>2977</v>
      </c>
    </row>
    <row r="32984" spans="1:7" x14ac:dyDescent="0.25">
      <c r="A32984">
        <v>1668</v>
      </c>
      <c r="B32984" t="s">
        <v>2323</v>
      </c>
      <c r="C32984" t="s">
        <v>6264</v>
      </c>
      <c r="D32984" s="1">
        <v>45933</v>
      </c>
      <c r="E32984" s="2">
        <v>25</v>
      </c>
      <c r="F32984" t="s">
        <v>7343</v>
      </c>
      <c r="G32984" t="s">
        <v>2977</v>
      </c>
    </row>
    <row r="32985" spans="1:7" x14ac:dyDescent="0.25">
      <c r="A32985" t="s">
        <v>4053</v>
      </c>
      <c r="B32985" t="s">
        <v>580</v>
      </c>
      <c r="C32985" t="s">
        <v>4054</v>
      </c>
      <c r="D32985" s="1">
        <v>45933</v>
      </c>
      <c r="E32985" s="2">
        <v>15</v>
      </c>
      <c r="F32985" t="s">
        <v>4055</v>
      </c>
      <c r="G32985" t="s">
        <v>3282</v>
      </c>
    </row>
    <row r="32986" spans="1:7" x14ac:dyDescent="0.25">
      <c r="A32986" t="s">
        <v>4053</v>
      </c>
      <c r="B32986" t="s">
        <v>580</v>
      </c>
      <c r="C32986" t="s">
        <v>4054</v>
      </c>
      <c r="D32986" s="1">
        <v>45933</v>
      </c>
      <c r="E32986" s="2">
        <v>15</v>
      </c>
      <c r="F32986" t="s">
        <v>4055</v>
      </c>
      <c r="G32986" t="s">
        <v>3282</v>
      </c>
    </row>
    <row r="32987" spans="1:7" x14ac:dyDescent="0.25">
      <c r="A32987" t="s">
        <v>4053</v>
      </c>
      <c r="B32987" t="s">
        <v>580</v>
      </c>
      <c r="C32987" t="s">
        <v>4054</v>
      </c>
      <c r="D32987" s="1">
        <v>45933</v>
      </c>
      <c r="E32987" s="2">
        <v>15</v>
      </c>
      <c r="F32987" t="s">
        <v>4056</v>
      </c>
      <c r="G32987" t="s">
        <v>3282</v>
      </c>
    </row>
    <row r="32988" spans="1:7" x14ac:dyDescent="0.25">
      <c r="A32988" t="s">
        <v>2690</v>
      </c>
      <c r="B32988" t="s">
        <v>2691</v>
      </c>
      <c r="C32988" t="s">
        <v>2692</v>
      </c>
      <c r="D32988" s="1">
        <v>45933</v>
      </c>
      <c r="E32988" s="2">
        <v>50</v>
      </c>
      <c r="F32988" t="s">
        <v>2693</v>
      </c>
      <c r="G32988" t="s">
        <v>1715</v>
      </c>
    </row>
    <row r="32989" spans="1:7" x14ac:dyDescent="0.25">
      <c r="A32989" t="s">
        <v>2690</v>
      </c>
      <c r="B32989" t="s">
        <v>2691</v>
      </c>
      <c r="C32989" t="s">
        <v>2692</v>
      </c>
      <c r="D32989" s="1">
        <v>45933</v>
      </c>
      <c r="E32989" s="2">
        <v>50</v>
      </c>
      <c r="F32989" t="s">
        <v>2693</v>
      </c>
      <c r="G32989" t="s">
        <v>1725</v>
      </c>
    </row>
    <row r="32990" spans="1:7" x14ac:dyDescent="0.25">
      <c r="A32990" t="s">
        <v>636</v>
      </c>
      <c r="B32990" t="s">
        <v>637</v>
      </c>
      <c r="C32990" t="s">
        <v>638</v>
      </c>
      <c r="D32990" s="1">
        <v>45933</v>
      </c>
      <c r="E32990" s="2">
        <v>10</v>
      </c>
      <c r="F32990" t="s">
        <v>639</v>
      </c>
      <c r="G32990" t="s">
        <v>471</v>
      </c>
    </row>
    <row r="32991" spans="1:7" x14ac:dyDescent="0.25">
      <c r="A32991" t="s">
        <v>636</v>
      </c>
      <c r="B32991" t="s">
        <v>637</v>
      </c>
      <c r="C32991" t="s">
        <v>638</v>
      </c>
      <c r="D32991" s="1">
        <v>45933</v>
      </c>
      <c r="E32991" s="2">
        <v>10</v>
      </c>
      <c r="F32991" t="s">
        <v>639</v>
      </c>
      <c r="G32991" t="s">
        <v>1695</v>
      </c>
    </row>
    <row r="32992" spans="1:7" x14ac:dyDescent="0.25">
      <c r="A32992" t="s">
        <v>2153</v>
      </c>
      <c r="B32992" t="s">
        <v>614</v>
      </c>
      <c r="C32992" t="s">
        <v>1310</v>
      </c>
      <c r="D32992" s="1">
        <v>45933</v>
      </c>
      <c r="E32992" s="2">
        <v>10</v>
      </c>
      <c r="F32992" t="s">
        <v>2154</v>
      </c>
      <c r="G32992" t="s">
        <v>1245</v>
      </c>
    </row>
    <row r="32993" spans="1:7" x14ac:dyDescent="0.25">
      <c r="A32993" t="s">
        <v>2000</v>
      </c>
      <c r="B32993" t="s">
        <v>2001</v>
      </c>
      <c r="C32993" t="s">
        <v>2002</v>
      </c>
      <c r="D32993" s="1">
        <v>45933</v>
      </c>
      <c r="E32993" s="2">
        <v>100</v>
      </c>
      <c r="F32993" t="s">
        <v>2003</v>
      </c>
      <c r="G32993" t="s">
        <v>2681</v>
      </c>
    </row>
    <row r="32994" spans="1:7" x14ac:dyDescent="0.25">
      <c r="A32994" t="s">
        <v>2000</v>
      </c>
      <c r="B32994" t="s">
        <v>2001</v>
      </c>
      <c r="C32994" t="s">
        <v>2002</v>
      </c>
      <c r="D32994" s="1">
        <v>45933</v>
      </c>
      <c r="E32994" s="2">
        <v>100</v>
      </c>
      <c r="F32994" t="s">
        <v>2004</v>
      </c>
      <c r="G32994" t="s">
        <v>2681</v>
      </c>
    </row>
    <row r="32995" spans="1:7" x14ac:dyDescent="0.25">
      <c r="A32995" t="s">
        <v>529</v>
      </c>
      <c r="B32995" t="s">
        <v>290</v>
      </c>
      <c r="C32995" t="s">
        <v>530</v>
      </c>
      <c r="D32995" s="1">
        <v>45933</v>
      </c>
      <c r="E32995" s="2">
        <v>25</v>
      </c>
      <c r="F32995" t="s">
        <v>531</v>
      </c>
      <c r="G32995" t="s">
        <v>3282</v>
      </c>
    </row>
    <row r="32996" spans="1:7" x14ac:dyDescent="0.25">
      <c r="A32996" t="s">
        <v>1590</v>
      </c>
      <c r="B32996" t="s">
        <v>1591</v>
      </c>
      <c r="C32996" t="s">
        <v>1592</v>
      </c>
      <c r="D32996" s="1">
        <v>45933</v>
      </c>
      <c r="E32996" s="2">
        <v>5</v>
      </c>
      <c r="F32996" t="s">
        <v>1593</v>
      </c>
      <c r="G32996" t="s">
        <v>1245</v>
      </c>
    </row>
    <row r="32997" spans="1:7" x14ac:dyDescent="0.25">
      <c r="A32997" t="s">
        <v>3689</v>
      </c>
      <c r="B32997" t="s">
        <v>3690</v>
      </c>
      <c r="C32997" t="s">
        <v>3691</v>
      </c>
      <c r="D32997" s="1">
        <v>45933</v>
      </c>
      <c r="E32997" s="2">
        <v>34.96</v>
      </c>
      <c r="F32997" t="s">
        <v>3692</v>
      </c>
      <c r="G32997" t="s">
        <v>97</v>
      </c>
    </row>
    <row r="32998" spans="1:7" x14ac:dyDescent="0.25">
      <c r="A32998" t="s">
        <v>2742</v>
      </c>
      <c r="B32998" t="s">
        <v>2743</v>
      </c>
      <c r="C32998" t="s">
        <v>2744</v>
      </c>
      <c r="D32998" s="1">
        <v>45933</v>
      </c>
      <c r="E32998" s="2">
        <v>150</v>
      </c>
      <c r="F32998" t="s">
        <v>2745</v>
      </c>
      <c r="G32998" t="s">
        <v>2746</v>
      </c>
    </row>
    <row r="32999" spans="1:7" x14ac:dyDescent="0.25">
      <c r="A32999" t="s">
        <v>2742</v>
      </c>
      <c r="B32999" t="s">
        <v>2743</v>
      </c>
      <c r="C32999" t="s">
        <v>2744</v>
      </c>
      <c r="D32999" s="1">
        <v>45933</v>
      </c>
      <c r="E32999" s="2">
        <v>150</v>
      </c>
      <c r="F32999" t="s">
        <v>2747</v>
      </c>
      <c r="G32999" t="s">
        <v>2746</v>
      </c>
    </row>
    <row r="33000" spans="1:7" x14ac:dyDescent="0.25">
      <c r="A33000" t="s">
        <v>5385</v>
      </c>
      <c r="B33000" t="s">
        <v>2992</v>
      </c>
      <c r="C33000" t="s">
        <v>5386</v>
      </c>
      <c r="D33000" s="1">
        <v>45933</v>
      </c>
      <c r="E33000" s="2">
        <v>100</v>
      </c>
      <c r="F33000" t="s">
        <v>5387</v>
      </c>
      <c r="G33000" t="s">
        <v>7266</v>
      </c>
    </row>
    <row r="33001" spans="1:7" x14ac:dyDescent="0.25">
      <c r="A33001" t="s">
        <v>3686</v>
      </c>
      <c r="B33001" t="s">
        <v>764</v>
      </c>
      <c r="C33001" t="s">
        <v>3687</v>
      </c>
      <c r="D33001" s="1">
        <v>45933</v>
      </c>
      <c r="E33001" s="2">
        <v>5</v>
      </c>
      <c r="F33001" t="s">
        <v>3688</v>
      </c>
      <c r="G33001" t="s">
        <v>1245</v>
      </c>
    </row>
    <row r="33002" spans="1:7" x14ac:dyDescent="0.25">
      <c r="A33002" t="s">
        <v>3686</v>
      </c>
      <c r="B33002" t="s">
        <v>764</v>
      </c>
      <c r="C33002" t="s">
        <v>3687</v>
      </c>
      <c r="D33002" s="1">
        <v>45933</v>
      </c>
      <c r="E33002" s="2">
        <v>5</v>
      </c>
      <c r="F33002" t="s">
        <v>3688</v>
      </c>
      <c r="G33002" t="s">
        <v>97</v>
      </c>
    </row>
    <row r="33003" spans="1:7" x14ac:dyDescent="0.25">
      <c r="A33003" t="s">
        <v>2836</v>
      </c>
      <c r="B33003" t="s">
        <v>2837</v>
      </c>
      <c r="C33003" t="s">
        <v>758</v>
      </c>
      <c r="D33003" s="1">
        <v>45933</v>
      </c>
      <c r="E33003" s="2">
        <v>3000</v>
      </c>
      <c r="F33003" t="s">
        <v>2838</v>
      </c>
      <c r="G33003" t="s">
        <v>7219</v>
      </c>
    </row>
    <row r="33004" spans="1:7" x14ac:dyDescent="0.25">
      <c r="A33004" t="s">
        <v>482</v>
      </c>
      <c r="B33004" t="s">
        <v>483</v>
      </c>
      <c r="C33004" t="s">
        <v>484</v>
      </c>
      <c r="D33004" s="1">
        <v>45933</v>
      </c>
      <c r="E33004" s="2">
        <v>83.33</v>
      </c>
      <c r="F33004" t="s">
        <v>485</v>
      </c>
      <c r="G33004" t="s">
        <v>2977</v>
      </c>
    </row>
    <row r="33005" spans="1:7" x14ac:dyDescent="0.25">
      <c r="A33005" t="s">
        <v>482</v>
      </c>
      <c r="B33005" t="s">
        <v>483</v>
      </c>
      <c r="C33005" t="s">
        <v>484</v>
      </c>
      <c r="D33005" s="1">
        <v>45933</v>
      </c>
      <c r="E33005" s="2">
        <v>41.67</v>
      </c>
      <c r="F33005" t="s">
        <v>485</v>
      </c>
      <c r="G33005" t="s">
        <v>1240</v>
      </c>
    </row>
    <row r="33006" spans="1:7" x14ac:dyDescent="0.25">
      <c r="A33006" t="s">
        <v>312</v>
      </c>
      <c r="B33006" t="s">
        <v>248</v>
      </c>
      <c r="C33006" t="s">
        <v>313</v>
      </c>
      <c r="D33006" s="1">
        <v>45933</v>
      </c>
      <c r="E33006" s="2">
        <v>50</v>
      </c>
      <c r="F33006" t="s">
        <v>314</v>
      </c>
      <c r="G33006" t="s">
        <v>315</v>
      </c>
    </row>
    <row r="33007" spans="1:7" x14ac:dyDescent="0.25">
      <c r="A33007" t="s">
        <v>322</v>
      </c>
      <c r="B33007" t="s">
        <v>323</v>
      </c>
      <c r="C33007" t="s">
        <v>324</v>
      </c>
      <c r="D33007" s="1">
        <v>45933</v>
      </c>
      <c r="E33007" s="2">
        <v>100</v>
      </c>
      <c r="F33007" t="s">
        <v>325</v>
      </c>
      <c r="G33007" t="s">
        <v>326</v>
      </c>
    </row>
    <row r="33008" spans="1:7" x14ac:dyDescent="0.25">
      <c r="A33008" t="s">
        <v>322</v>
      </c>
      <c r="B33008" t="s">
        <v>323</v>
      </c>
      <c r="C33008" t="s">
        <v>324</v>
      </c>
      <c r="D33008" s="1">
        <v>45933</v>
      </c>
      <c r="E33008" s="2">
        <v>100</v>
      </c>
      <c r="F33008" t="s">
        <v>327</v>
      </c>
      <c r="G33008" t="s">
        <v>326</v>
      </c>
    </row>
    <row r="33009" spans="1:7" x14ac:dyDescent="0.25">
      <c r="A33009" t="s">
        <v>2758</v>
      </c>
      <c r="B33009" t="s">
        <v>2759</v>
      </c>
      <c r="C33009" t="s">
        <v>2760</v>
      </c>
      <c r="D33009" s="1">
        <v>45933</v>
      </c>
      <c r="E33009" s="2">
        <v>15</v>
      </c>
      <c r="F33009" t="s">
        <v>2761</v>
      </c>
      <c r="G33009" t="s">
        <v>3282</v>
      </c>
    </row>
    <row r="33010" spans="1:7" x14ac:dyDescent="0.25">
      <c r="A33010" t="s">
        <v>3247</v>
      </c>
      <c r="B33010" t="s">
        <v>3248</v>
      </c>
      <c r="C33010" t="s">
        <v>3249</v>
      </c>
      <c r="D33010" s="1">
        <v>45933</v>
      </c>
      <c r="E33010" s="2">
        <v>25</v>
      </c>
      <c r="F33010" t="s">
        <v>3250</v>
      </c>
      <c r="G33010" t="s">
        <v>2977</v>
      </c>
    </row>
    <row r="33011" spans="1:7" x14ac:dyDescent="0.25">
      <c r="A33011" t="s">
        <v>4621</v>
      </c>
      <c r="B33011" t="s">
        <v>4622</v>
      </c>
      <c r="C33011" t="s">
        <v>4623</v>
      </c>
      <c r="D33011" s="1">
        <v>45933</v>
      </c>
      <c r="E33011" s="2">
        <v>250</v>
      </c>
      <c r="F33011" t="s">
        <v>4624</v>
      </c>
      <c r="G33011" t="s">
        <v>6332</v>
      </c>
    </row>
    <row r="33012" spans="1:7" x14ac:dyDescent="0.25">
      <c r="A33012" t="s">
        <v>3800</v>
      </c>
      <c r="B33012" t="s">
        <v>1430</v>
      </c>
      <c r="C33012" t="s">
        <v>3801</v>
      </c>
      <c r="D33012" s="1">
        <v>45933</v>
      </c>
      <c r="E33012" s="2">
        <v>10</v>
      </c>
      <c r="F33012" t="s">
        <v>3802</v>
      </c>
      <c r="G33012" t="s">
        <v>2700</v>
      </c>
    </row>
    <row r="33013" spans="1:7" x14ac:dyDescent="0.25">
      <c r="A33013" t="s">
        <v>3800</v>
      </c>
      <c r="B33013" t="s">
        <v>1430</v>
      </c>
      <c r="C33013" t="s">
        <v>3801</v>
      </c>
      <c r="D33013" s="1">
        <v>45933</v>
      </c>
      <c r="E33013" s="2">
        <v>10</v>
      </c>
      <c r="F33013" t="s">
        <v>3802</v>
      </c>
      <c r="G33013" t="s">
        <v>1245</v>
      </c>
    </row>
    <row r="33014" spans="1:7" x14ac:dyDescent="0.25">
      <c r="A33014" t="s">
        <v>1541</v>
      </c>
      <c r="B33014" t="s">
        <v>1542</v>
      </c>
      <c r="C33014" t="s">
        <v>1543</v>
      </c>
      <c r="D33014" s="1">
        <v>45933</v>
      </c>
      <c r="E33014" s="2">
        <v>20</v>
      </c>
      <c r="F33014" t="s">
        <v>1544</v>
      </c>
      <c r="G33014" t="s">
        <v>114</v>
      </c>
    </row>
    <row r="33015" spans="1:7" x14ac:dyDescent="0.25">
      <c r="A33015" t="s">
        <v>1541</v>
      </c>
      <c r="B33015" t="s">
        <v>1542</v>
      </c>
      <c r="C33015" t="s">
        <v>1543</v>
      </c>
      <c r="D33015" s="1">
        <v>45933</v>
      </c>
      <c r="E33015" s="2">
        <v>20</v>
      </c>
      <c r="F33015" t="s">
        <v>1545</v>
      </c>
      <c r="G33015" t="s">
        <v>114</v>
      </c>
    </row>
    <row r="33016" spans="1:7" x14ac:dyDescent="0.25">
      <c r="A33016" t="s">
        <v>2245</v>
      </c>
      <c r="B33016" t="s">
        <v>2246</v>
      </c>
      <c r="C33016" t="s">
        <v>2247</v>
      </c>
      <c r="D33016" s="1">
        <v>45933</v>
      </c>
      <c r="E33016" s="2">
        <v>10</v>
      </c>
      <c r="F33016" t="s">
        <v>2248</v>
      </c>
      <c r="G33016" t="s">
        <v>6257</v>
      </c>
    </row>
    <row r="33017" spans="1:7" x14ac:dyDescent="0.25">
      <c r="A33017" t="s">
        <v>2245</v>
      </c>
      <c r="B33017" t="s">
        <v>2246</v>
      </c>
      <c r="C33017" t="s">
        <v>2247</v>
      </c>
      <c r="D33017" s="1">
        <v>45933</v>
      </c>
      <c r="E33017" s="2">
        <v>10</v>
      </c>
      <c r="F33017" t="s">
        <v>2249</v>
      </c>
      <c r="G33017" t="s">
        <v>6257</v>
      </c>
    </row>
    <row r="33018" spans="1:7" x14ac:dyDescent="0.25">
      <c r="A33018" t="s">
        <v>2272</v>
      </c>
      <c r="B33018" t="s">
        <v>2273</v>
      </c>
      <c r="C33018" t="s">
        <v>2274</v>
      </c>
      <c r="D33018" s="1">
        <v>45933</v>
      </c>
      <c r="E33018" s="2">
        <v>300</v>
      </c>
      <c r="F33018" t="s">
        <v>2275</v>
      </c>
      <c r="G33018" t="s">
        <v>7219</v>
      </c>
    </row>
    <row r="33019" spans="1:7" x14ac:dyDescent="0.25">
      <c r="A33019" t="s">
        <v>2272</v>
      </c>
      <c r="B33019" t="s">
        <v>2273</v>
      </c>
      <c r="C33019" t="s">
        <v>2274</v>
      </c>
      <c r="D33019" s="1">
        <v>45933</v>
      </c>
      <c r="E33019" s="2">
        <v>300</v>
      </c>
      <c r="F33019" t="s">
        <v>2276</v>
      </c>
      <c r="G33019" t="s">
        <v>7219</v>
      </c>
    </row>
    <row r="33020" spans="1:7" x14ac:dyDescent="0.25">
      <c r="A33020" t="s">
        <v>2272</v>
      </c>
      <c r="B33020" t="s">
        <v>2273</v>
      </c>
      <c r="C33020" t="s">
        <v>2274</v>
      </c>
      <c r="D33020" s="1">
        <v>45933</v>
      </c>
      <c r="E33020" s="2">
        <v>41.67</v>
      </c>
      <c r="F33020" t="s">
        <v>2275</v>
      </c>
      <c r="G33020" t="s">
        <v>3650</v>
      </c>
    </row>
    <row r="33021" spans="1:7" x14ac:dyDescent="0.25">
      <c r="A33021" t="s">
        <v>2272</v>
      </c>
      <c r="B33021" t="s">
        <v>2273</v>
      </c>
      <c r="C33021" t="s">
        <v>2274</v>
      </c>
      <c r="D33021" s="1">
        <v>45933</v>
      </c>
      <c r="E33021" s="2">
        <v>41.67</v>
      </c>
      <c r="F33021" t="s">
        <v>2276</v>
      </c>
      <c r="G33021" t="s">
        <v>3650</v>
      </c>
    </row>
    <row r="33022" spans="1:7" x14ac:dyDescent="0.25">
      <c r="A33022" t="s">
        <v>2272</v>
      </c>
      <c r="B33022" t="s">
        <v>2273</v>
      </c>
      <c r="C33022" t="s">
        <v>2274</v>
      </c>
      <c r="D33022" s="1">
        <v>45933</v>
      </c>
      <c r="E33022" s="2">
        <v>83.33</v>
      </c>
      <c r="F33022" t="s">
        <v>2275</v>
      </c>
      <c r="G33022" t="s">
        <v>2977</v>
      </c>
    </row>
    <row r="33023" spans="1:7" x14ac:dyDescent="0.25">
      <c r="A33023" t="s">
        <v>2272</v>
      </c>
      <c r="B33023" t="s">
        <v>2273</v>
      </c>
      <c r="C33023" t="s">
        <v>2274</v>
      </c>
      <c r="D33023" s="1">
        <v>45933</v>
      </c>
      <c r="E33023" s="2">
        <v>83.33</v>
      </c>
      <c r="F33023" t="s">
        <v>2276</v>
      </c>
      <c r="G33023" t="s">
        <v>2977</v>
      </c>
    </row>
    <row r="33024" spans="1:7" x14ac:dyDescent="0.25">
      <c r="A33024" t="s">
        <v>2272</v>
      </c>
      <c r="B33024" t="s">
        <v>2273</v>
      </c>
      <c r="C33024" t="s">
        <v>2274</v>
      </c>
      <c r="D33024" s="1">
        <v>45933</v>
      </c>
      <c r="E33024" s="2">
        <v>50</v>
      </c>
      <c r="F33024" t="s">
        <v>2275</v>
      </c>
      <c r="G33024" t="s">
        <v>2663</v>
      </c>
    </row>
    <row r="33025" spans="1:7" x14ac:dyDescent="0.25">
      <c r="A33025" t="s">
        <v>2272</v>
      </c>
      <c r="B33025" t="s">
        <v>2273</v>
      </c>
      <c r="C33025" t="s">
        <v>2274</v>
      </c>
      <c r="D33025" s="1">
        <v>45933</v>
      </c>
      <c r="E33025" s="2">
        <v>50</v>
      </c>
      <c r="F33025" t="s">
        <v>2276</v>
      </c>
      <c r="G33025" t="s">
        <v>2663</v>
      </c>
    </row>
    <row r="33026" spans="1:7" x14ac:dyDescent="0.25">
      <c r="A33026" t="s">
        <v>4665</v>
      </c>
      <c r="B33026" t="s">
        <v>4666</v>
      </c>
      <c r="C33026" t="s">
        <v>4667</v>
      </c>
      <c r="D33026" s="1">
        <v>45933</v>
      </c>
      <c r="E33026" s="2">
        <v>50</v>
      </c>
      <c r="F33026" t="s">
        <v>4668</v>
      </c>
      <c r="G33026" t="s">
        <v>276</v>
      </c>
    </row>
    <row r="33027" spans="1:7" x14ac:dyDescent="0.25">
      <c r="A33027" t="s">
        <v>4665</v>
      </c>
      <c r="B33027" t="s">
        <v>4666</v>
      </c>
      <c r="C33027" t="s">
        <v>4667</v>
      </c>
      <c r="D33027" s="1">
        <v>45933</v>
      </c>
      <c r="E33027" s="2">
        <v>50</v>
      </c>
      <c r="F33027" t="s">
        <v>4669</v>
      </c>
      <c r="G33027" t="s">
        <v>276</v>
      </c>
    </row>
    <row r="33028" spans="1:7" x14ac:dyDescent="0.25">
      <c r="A33028" t="s">
        <v>4665</v>
      </c>
      <c r="B33028" t="s">
        <v>4666</v>
      </c>
      <c r="C33028" t="s">
        <v>4667</v>
      </c>
      <c r="D33028" s="1">
        <v>45933</v>
      </c>
      <c r="E33028" s="2">
        <v>50</v>
      </c>
      <c r="F33028" t="s">
        <v>4670</v>
      </c>
      <c r="G33028" t="s">
        <v>276</v>
      </c>
    </row>
    <row r="33029" spans="1:7" x14ac:dyDescent="0.25">
      <c r="A33029" t="s">
        <v>4665</v>
      </c>
      <c r="B33029" t="s">
        <v>4666</v>
      </c>
      <c r="C33029" t="s">
        <v>4667</v>
      </c>
      <c r="D33029" s="1">
        <v>45933</v>
      </c>
      <c r="E33029" s="2">
        <v>50</v>
      </c>
      <c r="F33029" t="s">
        <v>4668</v>
      </c>
      <c r="G33029" t="s">
        <v>1245</v>
      </c>
    </row>
    <row r="33030" spans="1:7" x14ac:dyDescent="0.25">
      <c r="A33030" t="s">
        <v>4665</v>
      </c>
      <c r="B33030" t="s">
        <v>4666</v>
      </c>
      <c r="C33030" t="s">
        <v>4667</v>
      </c>
      <c r="D33030" s="1">
        <v>45933</v>
      </c>
      <c r="E33030" s="2">
        <v>50</v>
      </c>
      <c r="F33030" t="s">
        <v>4669</v>
      </c>
      <c r="G33030" t="s">
        <v>1245</v>
      </c>
    </row>
    <row r="33031" spans="1:7" x14ac:dyDescent="0.25">
      <c r="A33031" t="s">
        <v>4665</v>
      </c>
      <c r="B33031" t="s">
        <v>4666</v>
      </c>
      <c r="C33031" t="s">
        <v>4667</v>
      </c>
      <c r="D33031" s="1">
        <v>45933</v>
      </c>
      <c r="E33031" s="2">
        <v>50</v>
      </c>
      <c r="F33031" t="s">
        <v>4670</v>
      </c>
      <c r="G33031" t="s">
        <v>1245</v>
      </c>
    </row>
    <row r="33032" spans="1:7" x14ac:dyDescent="0.25">
      <c r="A33032" t="s">
        <v>178</v>
      </c>
      <c r="B33032" t="s">
        <v>179</v>
      </c>
      <c r="C33032" t="s">
        <v>180</v>
      </c>
      <c r="D33032" s="1">
        <v>45933</v>
      </c>
      <c r="E33032" s="2">
        <v>5</v>
      </c>
      <c r="F33032" t="s">
        <v>181</v>
      </c>
      <c r="G33032" t="s">
        <v>182</v>
      </c>
    </row>
    <row r="33033" spans="1:7" x14ac:dyDescent="0.25">
      <c r="A33033" t="s">
        <v>709</v>
      </c>
      <c r="B33033" t="s">
        <v>710</v>
      </c>
      <c r="C33033" t="s">
        <v>705</v>
      </c>
      <c r="D33033" s="1">
        <v>45933</v>
      </c>
      <c r="E33033" s="2">
        <v>84</v>
      </c>
      <c r="F33033" t="s">
        <v>711</v>
      </c>
      <c r="G33033" t="s">
        <v>3225</v>
      </c>
    </row>
    <row r="33034" spans="1:7" x14ac:dyDescent="0.25">
      <c r="A33034" t="s">
        <v>709</v>
      </c>
      <c r="B33034" t="s">
        <v>710</v>
      </c>
      <c r="C33034" t="s">
        <v>705</v>
      </c>
      <c r="D33034" s="1">
        <v>45933</v>
      </c>
      <c r="E33034" s="2">
        <v>84</v>
      </c>
      <c r="F33034" t="s">
        <v>712</v>
      </c>
      <c r="G33034" t="s">
        <v>3225</v>
      </c>
    </row>
    <row r="33035" spans="1:7" x14ac:dyDescent="0.25">
      <c r="A33035" t="s">
        <v>709</v>
      </c>
      <c r="B33035" t="s">
        <v>710</v>
      </c>
      <c r="C33035" t="s">
        <v>705</v>
      </c>
      <c r="D33035" s="1">
        <v>45933</v>
      </c>
      <c r="E33035" s="2">
        <v>84</v>
      </c>
      <c r="F33035" t="s">
        <v>712</v>
      </c>
      <c r="G33035" t="s">
        <v>3225</v>
      </c>
    </row>
    <row r="33036" spans="1:7" x14ac:dyDescent="0.25">
      <c r="A33036" t="s">
        <v>164</v>
      </c>
      <c r="B33036" t="s">
        <v>165</v>
      </c>
      <c r="C33036" t="s">
        <v>166</v>
      </c>
      <c r="D33036" s="1">
        <v>45933</v>
      </c>
      <c r="E33036" s="2">
        <v>25</v>
      </c>
      <c r="F33036" t="s">
        <v>167</v>
      </c>
      <c r="G33036" t="s">
        <v>1695</v>
      </c>
    </row>
    <row r="33037" spans="1:7" x14ac:dyDescent="0.25">
      <c r="A33037" t="s">
        <v>164</v>
      </c>
      <c r="B33037" t="s">
        <v>165</v>
      </c>
      <c r="C33037" t="s">
        <v>166</v>
      </c>
      <c r="D33037" s="1">
        <v>45933</v>
      </c>
      <c r="E33037" s="2">
        <v>25</v>
      </c>
      <c r="F33037" t="s">
        <v>168</v>
      </c>
      <c r="G33037" t="s">
        <v>1695</v>
      </c>
    </row>
    <row r="33038" spans="1:7" x14ac:dyDescent="0.25">
      <c r="A33038" t="s">
        <v>164</v>
      </c>
      <c r="B33038" t="s">
        <v>165</v>
      </c>
      <c r="C33038" t="s">
        <v>166</v>
      </c>
      <c r="D33038" s="1">
        <v>45933</v>
      </c>
      <c r="E33038" s="2">
        <v>20</v>
      </c>
      <c r="F33038" t="s">
        <v>167</v>
      </c>
      <c r="G33038" t="s">
        <v>3613</v>
      </c>
    </row>
    <row r="33039" spans="1:7" x14ac:dyDescent="0.25">
      <c r="A33039" t="s">
        <v>164</v>
      </c>
      <c r="B33039" t="s">
        <v>165</v>
      </c>
      <c r="C33039" t="s">
        <v>166</v>
      </c>
      <c r="D33039" s="1">
        <v>45933</v>
      </c>
      <c r="E33039" s="2">
        <v>20</v>
      </c>
      <c r="F33039" t="s">
        <v>168</v>
      </c>
      <c r="G33039" t="s">
        <v>3613</v>
      </c>
    </row>
    <row r="33040" spans="1:7" x14ac:dyDescent="0.25">
      <c r="A33040" t="s">
        <v>164</v>
      </c>
      <c r="B33040" t="s">
        <v>165</v>
      </c>
      <c r="C33040" t="s">
        <v>166</v>
      </c>
      <c r="D33040" s="1">
        <v>45933</v>
      </c>
      <c r="E33040" s="2">
        <v>20</v>
      </c>
      <c r="F33040" t="s">
        <v>167</v>
      </c>
      <c r="G33040" t="s">
        <v>97</v>
      </c>
    </row>
    <row r="33041" spans="1:7" x14ac:dyDescent="0.25">
      <c r="A33041" t="s">
        <v>164</v>
      </c>
      <c r="B33041" t="s">
        <v>165</v>
      </c>
      <c r="C33041" t="s">
        <v>166</v>
      </c>
      <c r="D33041" s="1">
        <v>45933</v>
      </c>
      <c r="E33041" s="2">
        <v>20</v>
      </c>
      <c r="F33041" t="s">
        <v>168</v>
      </c>
      <c r="G33041" t="s">
        <v>97</v>
      </c>
    </row>
    <row r="33042" spans="1:7" x14ac:dyDescent="0.25">
      <c r="A33042" t="s">
        <v>493</v>
      </c>
      <c r="B33042" t="s">
        <v>494</v>
      </c>
      <c r="C33042" t="s">
        <v>495</v>
      </c>
      <c r="D33042" s="1">
        <v>45933</v>
      </c>
      <c r="E33042" s="2">
        <v>15</v>
      </c>
      <c r="F33042" t="s">
        <v>496</v>
      </c>
      <c r="G33042" t="s">
        <v>310</v>
      </c>
    </row>
    <row r="33043" spans="1:7" x14ac:dyDescent="0.25">
      <c r="A33043" t="s">
        <v>493</v>
      </c>
      <c r="B33043" t="s">
        <v>494</v>
      </c>
      <c r="C33043" t="s">
        <v>495</v>
      </c>
      <c r="D33043" s="1">
        <v>45933</v>
      </c>
      <c r="E33043" s="2">
        <v>15</v>
      </c>
      <c r="F33043" t="s">
        <v>497</v>
      </c>
      <c r="G33043" t="s">
        <v>310</v>
      </c>
    </row>
    <row r="33044" spans="1:7" x14ac:dyDescent="0.25">
      <c r="A33044" t="s">
        <v>493</v>
      </c>
      <c r="B33044" t="s">
        <v>494</v>
      </c>
      <c r="C33044" t="s">
        <v>495</v>
      </c>
      <c r="D33044" s="1">
        <v>45933</v>
      </c>
      <c r="E33044" s="2">
        <v>25</v>
      </c>
      <c r="F33044" t="s">
        <v>496</v>
      </c>
      <c r="G33044" t="s">
        <v>2456</v>
      </c>
    </row>
    <row r="33045" spans="1:7" x14ac:dyDescent="0.25">
      <c r="A33045" t="s">
        <v>493</v>
      </c>
      <c r="B33045" t="s">
        <v>494</v>
      </c>
      <c r="C33045" t="s">
        <v>495</v>
      </c>
      <c r="D33045" s="1">
        <v>45933</v>
      </c>
      <c r="E33045" s="2">
        <v>25</v>
      </c>
      <c r="F33045" t="s">
        <v>497</v>
      </c>
      <c r="G33045" t="s">
        <v>2456</v>
      </c>
    </row>
    <row r="33046" spans="1:7" x14ac:dyDescent="0.25">
      <c r="A33046" t="s">
        <v>169</v>
      </c>
      <c r="B33046" t="s">
        <v>170</v>
      </c>
      <c r="C33046" t="s">
        <v>171</v>
      </c>
      <c r="D33046" s="1">
        <v>45933</v>
      </c>
      <c r="E33046" s="2">
        <v>10</v>
      </c>
      <c r="F33046" t="s">
        <v>172</v>
      </c>
      <c r="G33046" t="s">
        <v>1245</v>
      </c>
    </row>
    <row r="33047" spans="1:7" x14ac:dyDescent="0.25">
      <c r="A33047" t="s">
        <v>169</v>
      </c>
      <c r="B33047" t="s">
        <v>170</v>
      </c>
      <c r="C33047" t="s">
        <v>171</v>
      </c>
      <c r="D33047" s="1">
        <v>45933</v>
      </c>
      <c r="E33047" s="2">
        <v>10</v>
      </c>
      <c r="F33047" t="s">
        <v>173</v>
      </c>
      <c r="G33047" t="s">
        <v>1245</v>
      </c>
    </row>
    <row r="33048" spans="1:7" x14ac:dyDescent="0.25">
      <c r="A33048" t="s">
        <v>1464</v>
      </c>
      <c r="B33048" t="s">
        <v>1465</v>
      </c>
      <c r="C33048" t="s">
        <v>627</v>
      </c>
      <c r="D33048" s="1">
        <v>45933</v>
      </c>
      <c r="E33048" s="2">
        <v>20</v>
      </c>
      <c r="F33048" t="s">
        <v>1466</v>
      </c>
      <c r="G33048" t="s">
        <v>478</v>
      </c>
    </row>
    <row r="33049" spans="1:7" x14ac:dyDescent="0.25">
      <c r="A33049" t="s">
        <v>1464</v>
      </c>
      <c r="B33049" t="s">
        <v>1465</v>
      </c>
      <c r="C33049" t="s">
        <v>627</v>
      </c>
      <c r="D33049" s="1">
        <v>45933</v>
      </c>
      <c r="E33049" s="2">
        <v>20</v>
      </c>
      <c r="F33049" t="s">
        <v>1466</v>
      </c>
      <c r="G33049" t="s">
        <v>478</v>
      </c>
    </row>
    <row r="33050" spans="1:7" x14ac:dyDescent="0.25">
      <c r="A33050" t="s">
        <v>1450</v>
      </c>
      <c r="B33050" t="s">
        <v>1451</v>
      </c>
      <c r="C33050" t="s">
        <v>1452</v>
      </c>
      <c r="D33050" s="1">
        <v>45933</v>
      </c>
      <c r="E33050" s="2">
        <v>84</v>
      </c>
      <c r="F33050" t="s">
        <v>1453</v>
      </c>
      <c r="G33050" t="s">
        <v>2977</v>
      </c>
    </row>
    <row r="33051" spans="1:7" x14ac:dyDescent="0.25">
      <c r="A33051" t="s">
        <v>1450</v>
      </c>
      <c r="B33051" t="s">
        <v>1451</v>
      </c>
      <c r="C33051" t="s">
        <v>1452</v>
      </c>
      <c r="D33051" s="1">
        <v>45933</v>
      </c>
      <c r="E33051" s="2">
        <v>84</v>
      </c>
      <c r="F33051" t="s">
        <v>1454</v>
      </c>
      <c r="G33051" t="s">
        <v>2977</v>
      </c>
    </row>
    <row r="33052" spans="1:7" x14ac:dyDescent="0.25">
      <c r="A33052" t="s">
        <v>1450</v>
      </c>
      <c r="B33052" t="s">
        <v>1451</v>
      </c>
      <c r="C33052" t="s">
        <v>1452</v>
      </c>
      <c r="D33052" s="1">
        <v>45933</v>
      </c>
      <c r="E33052" s="2">
        <v>84</v>
      </c>
      <c r="F33052" t="s">
        <v>1454</v>
      </c>
      <c r="G33052" t="s">
        <v>2977</v>
      </c>
    </row>
    <row r="33053" spans="1:7" x14ac:dyDescent="0.25">
      <c r="A33053" t="s">
        <v>263</v>
      </c>
      <c r="B33053" t="s">
        <v>264</v>
      </c>
      <c r="C33053" t="s">
        <v>265</v>
      </c>
      <c r="D33053" s="1">
        <v>45933</v>
      </c>
      <c r="E33053" s="2">
        <v>50</v>
      </c>
      <c r="F33053" t="s">
        <v>266</v>
      </c>
      <c r="G33053" t="s">
        <v>1695</v>
      </c>
    </row>
    <row r="33054" spans="1:7" x14ac:dyDescent="0.25">
      <c r="A33054" t="s">
        <v>125</v>
      </c>
      <c r="B33054" t="s">
        <v>126</v>
      </c>
      <c r="C33054" t="s">
        <v>127</v>
      </c>
      <c r="D33054" s="1">
        <v>45933</v>
      </c>
      <c r="E33054" s="2">
        <v>5</v>
      </c>
      <c r="F33054" t="s">
        <v>128</v>
      </c>
      <c r="G33054" t="s">
        <v>310</v>
      </c>
    </row>
    <row r="33055" spans="1:7" x14ac:dyDescent="0.25">
      <c r="A33055" t="s">
        <v>5031</v>
      </c>
      <c r="B33055" t="s">
        <v>5032</v>
      </c>
      <c r="C33055" t="s">
        <v>5033</v>
      </c>
      <c r="D33055" s="1">
        <v>45933</v>
      </c>
      <c r="E33055" s="2">
        <v>100</v>
      </c>
      <c r="F33055" t="s">
        <v>5034</v>
      </c>
      <c r="G33055" t="s">
        <v>2977</v>
      </c>
    </row>
    <row r="33056" spans="1:7" x14ac:dyDescent="0.25">
      <c r="A33056" t="s">
        <v>2346</v>
      </c>
      <c r="B33056" t="s">
        <v>371</v>
      </c>
      <c r="C33056" t="s">
        <v>2347</v>
      </c>
      <c r="D33056" s="1">
        <v>45933</v>
      </c>
      <c r="E33056" s="2">
        <v>45</v>
      </c>
      <c r="F33056" t="s">
        <v>2348</v>
      </c>
      <c r="G33056" t="s">
        <v>6666</v>
      </c>
    </row>
    <row r="33057" spans="1:7" x14ac:dyDescent="0.25">
      <c r="A33057" t="s">
        <v>2346</v>
      </c>
      <c r="B33057" t="s">
        <v>371</v>
      </c>
      <c r="C33057" t="s">
        <v>2347</v>
      </c>
      <c r="D33057" s="1">
        <v>45933</v>
      </c>
      <c r="E33057" s="2">
        <v>45</v>
      </c>
      <c r="F33057" t="s">
        <v>2349</v>
      </c>
      <c r="G33057" t="s">
        <v>6666</v>
      </c>
    </row>
    <row r="33058" spans="1:7" x14ac:dyDescent="0.25">
      <c r="A33058" t="s">
        <v>3100</v>
      </c>
      <c r="B33058" t="s">
        <v>3101</v>
      </c>
      <c r="C33058" t="s">
        <v>3102</v>
      </c>
      <c r="D33058" s="1">
        <v>45933</v>
      </c>
      <c r="E33058" s="2">
        <v>100</v>
      </c>
      <c r="F33058" t="s">
        <v>3103</v>
      </c>
      <c r="G33058" t="s">
        <v>67</v>
      </c>
    </row>
    <row r="33059" spans="1:7" x14ac:dyDescent="0.25">
      <c r="A33059" t="s">
        <v>4781</v>
      </c>
      <c r="B33059" t="s">
        <v>4782</v>
      </c>
      <c r="C33059" t="s">
        <v>4783</v>
      </c>
      <c r="D33059" s="1">
        <v>45933</v>
      </c>
      <c r="E33059" s="2">
        <v>5</v>
      </c>
      <c r="F33059" t="s">
        <v>4784</v>
      </c>
      <c r="G33059" t="s">
        <v>2663</v>
      </c>
    </row>
    <row r="33060" spans="1:7" x14ac:dyDescent="0.25">
      <c r="A33060" t="s">
        <v>129</v>
      </c>
      <c r="B33060" t="s">
        <v>130</v>
      </c>
      <c r="C33060" t="s">
        <v>131</v>
      </c>
      <c r="D33060" s="1">
        <v>45933</v>
      </c>
      <c r="E33060" s="2">
        <v>10</v>
      </c>
      <c r="F33060" t="s">
        <v>132</v>
      </c>
      <c r="G33060" t="s">
        <v>9</v>
      </c>
    </row>
    <row r="33061" spans="1:7" x14ac:dyDescent="0.25">
      <c r="A33061" t="s">
        <v>2753</v>
      </c>
      <c r="B33061" t="s">
        <v>740</v>
      </c>
      <c r="C33061" t="s">
        <v>2754</v>
      </c>
      <c r="D33061" s="1">
        <v>45933</v>
      </c>
      <c r="E33061" s="2">
        <v>5</v>
      </c>
      <c r="F33061" t="s">
        <v>2755</v>
      </c>
      <c r="G33061" t="s">
        <v>1440</v>
      </c>
    </row>
    <row r="33062" spans="1:7" x14ac:dyDescent="0.25">
      <c r="A33062" t="s">
        <v>2753</v>
      </c>
      <c r="B33062" t="s">
        <v>740</v>
      </c>
      <c r="C33062" t="s">
        <v>2754</v>
      </c>
      <c r="D33062" s="1">
        <v>45933</v>
      </c>
      <c r="E33062" s="2">
        <v>5</v>
      </c>
      <c r="F33062" t="s">
        <v>2756</v>
      </c>
      <c r="G33062" t="s">
        <v>1440</v>
      </c>
    </row>
    <row r="33063" spans="1:7" x14ac:dyDescent="0.25">
      <c r="A33063" t="s">
        <v>2753</v>
      </c>
      <c r="B33063" t="s">
        <v>740</v>
      </c>
      <c r="C33063" t="s">
        <v>2754</v>
      </c>
      <c r="D33063" s="1">
        <v>45933</v>
      </c>
      <c r="E33063" s="2">
        <v>5</v>
      </c>
      <c r="F33063" t="s">
        <v>2757</v>
      </c>
      <c r="G33063" t="s">
        <v>1440</v>
      </c>
    </row>
    <row r="33064" spans="1:7" x14ac:dyDescent="0.25">
      <c r="A33064" t="s">
        <v>1492</v>
      </c>
      <c r="B33064" t="s">
        <v>1493</v>
      </c>
      <c r="C33064" t="s">
        <v>1494</v>
      </c>
      <c r="D33064" s="1">
        <v>45933</v>
      </c>
      <c r="E33064" s="2">
        <v>100</v>
      </c>
      <c r="F33064" t="s">
        <v>1495</v>
      </c>
      <c r="G33064" t="s">
        <v>67</v>
      </c>
    </row>
    <row r="33065" spans="1:7" x14ac:dyDescent="0.25">
      <c r="A33065" t="s">
        <v>138</v>
      </c>
      <c r="B33065" t="s">
        <v>139</v>
      </c>
      <c r="C33065" t="s">
        <v>140</v>
      </c>
      <c r="D33065" s="1">
        <v>45933</v>
      </c>
      <c r="E33065" s="2">
        <v>40</v>
      </c>
      <c r="F33065" t="s">
        <v>141</v>
      </c>
      <c r="G33065" t="s">
        <v>1695</v>
      </c>
    </row>
    <row r="33066" spans="1:7" x14ac:dyDescent="0.25">
      <c r="A33066" t="s">
        <v>3698</v>
      </c>
      <c r="B33066" t="s">
        <v>3699</v>
      </c>
      <c r="C33066" t="s">
        <v>3700</v>
      </c>
      <c r="D33066" s="1">
        <v>45933</v>
      </c>
      <c r="E33066" s="2">
        <v>150</v>
      </c>
      <c r="F33066" t="s">
        <v>3701</v>
      </c>
      <c r="G33066" t="s">
        <v>2977</v>
      </c>
    </row>
    <row r="33067" spans="1:7" x14ac:dyDescent="0.25">
      <c r="A33067" t="s">
        <v>1095</v>
      </c>
      <c r="B33067" t="s">
        <v>1096</v>
      </c>
      <c r="C33067" t="s">
        <v>1097</v>
      </c>
      <c r="D33067" s="1">
        <v>45933</v>
      </c>
      <c r="E33067" s="2">
        <v>15</v>
      </c>
      <c r="F33067" t="s">
        <v>1098</v>
      </c>
      <c r="G33067" t="s">
        <v>114</v>
      </c>
    </row>
    <row r="33068" spans="1:7" x14ac:dyDescent="0.25">
      <c r="A33068" t="s">
        <v>1095</v>
      </c>
      <c r="B33068" t="s">
        <v>1096</v>
      </c>
      <c r="C33068" t="s">
        <v>1097</v>
      </c>
      <c r="D33068" s="1">
        <v>45933</v>
      </c>
      <c r="E33068" s="2">
        <v>15</v>
      </c>
      <c r="F33068" t="s">
        <v>1099</v>
      </c>
      <c r="G33068" t="s">
        <v>114</v>
      </c>
    </row>
    <row r="33069" spans="1:7" x14ac:dyDescent="0.25">
      <c r="A33069" t="s">
        <v>1095</v>
      </c>
      <c r="B33069" t="s">
        <v>1096</v>
      </c>
      <c r="C33069" t="s">
        <v>1097</v>
      </c>
      <c r="D33069" s="1">
        <v>45933</v>
      </c>
      <c r="E33069" s="2">
        <v>15</v>
      </c>
      <c r="F33069" t="s">
        <v>1099</v>
      </c>
      <c r="G33069" t="s">
        <v>114</v>
      </c>
    </row>
    <row r="33070" spans="1:7" x14ac:dyDescent="0.25">
      <c r="A33070" t="s">
        <v>1095</v>
      </c>
      <c r="B33070" t="s">
        <v>1096</v>
      </c>
      <c r="C33070" t="s">
        <v>1097</v>
      </c>
      <c r="D33070" s="1">
        <v>45933</v>
      </c>
      <c r="E33070" s="2">
        <v>15</v>
      </c>
      <c r="F33070" t="s">
        <v>1099</v>
      </c>
      <c r="G33070" t="s">
        <v>114</v>
      </c>
    </row>
    <row r="33071" spans="1:7" x14ac:dyDescent="0.25">
      <c r="A33071" t="s">
        <v>1095</v>
      </c>
      <c r="B33071" t="s">
        <v>1096</v>
      </c>
      <c r="C33071" t="s">
        <v>1097</v>
      </c>
      <c r="D33071" s="1">
        <v>45933</v>
      </c>
      <c r="E33071" s="2">
        <v>10</v>
      </c>
      <c r="F33071" t="s">
        <v>1098</v>
      </c>
      <c r="G33071" t="s">
        <v>257</v>
      </c>
    </row>
    <row r="33072" spans="1:7" x14ac:dyDescent="0.25">
      <c r="A33072" t="s">
        <v>1095</v>
      </c>
      <c r="B33072" t="s">
        <v>1096</v>
      </c>
      <c r="C33072" t="s">
        <v>1097</v>
      </c>
      <c r="D33072" s="1">
        <v>45933</v>
      </c>
      <c r="E33072" s="2">
        <v>10</v>
      </c>
      <c r="F33072" t="s">
        <v>1099</v>
      </c>
      <c r="G33072" t="s">
        <v>257</v>
      </c>
    </row>
    <row r="33073" spans="1:7" x14ac:dyDescent="0.25">
      <c r="A33073" t="s">
        <v>1095</v>
      </c>
      <c r="B33073" t="s">
        <v>1096</v>
      </c>
      <c r="C33073" t="s">
        <v>1097</v>
      </c>
      <c r="D33073" s="1">
        <v>45933</v>
      </c>
      <c r="E33073" s="2">
        <v>10</v>
      </c>
      <c r="F33073" t="s">
        <v>1099</v>
      </c>
      <c r="G33073" t="s">
        <v>257</v>
      </c>
    </row>
    <row r="33074" spans="1:7" x14ac:dyDescent="0.25">
      <c r="A33074" t="s">
        <v>1095</v>
      </c>
      <c r="B33074" t="s">
        <v>1096</v>
      </c>
      <c r="C33074" t="s">
        <v>1097</v>
      </c>
      <c r="D33074" s="1">
        <v>45933</v>
      </c>
      <c r="E33074" s="2">
        <v>10</v>
      </c>
      <c r="F33074" t="s">
        <v>1099</v>
      </c>
      <c r="G33074" t="s">
        <v>257</v>
      </c>
    </row>
    <row r="33075" spans="1:7" x14ac:dyDescent="0.25">
      <c r="A33075" t="s">
        <v>1095</v>
      </c>
      <c r="B33075" t="s">
        <v>1096</v>
      </c>
      <c r="C33075" t="s">
        <v>1097</v>
      </c>
      <c r="D33075" s="1">
        <v>45933</v>
      </c>
      <c r="E33075" s="2">
        <v>10</v>
      </c>
      <c r="F33075" t="s">
        <v>1098</v>
      </c>
      <c r="G33075" t="s">
        <v>828</v>
      </c>
    </row>
    <row r="33076" spans="1:7" x14ac:dyDescent="0.25">
      <c r="A33076" t="s">
        <v>1095</v>
      </c>
      <c r="B33076" t="s">
        <v>1096</v>
      </c>
      <c r="C33076" t="s">
        <v>1097</v>
      </c>
      <c r="D33076" s="1">
        <v>45933</v>
      </c>
      <c r="E33076" s="2">
        <v>10</v>
      </c>
      <c r="F33076" t="s">
        <v>1099</v>
      </c>
      <c r="G33076" t="s">
        <v>828</v>
      </c>
    </row>
    <row r="33077" spans="1:7" x14ac:dyDescent="0.25">
      <c r="A33077" t="s">
        <v>1095</v>
      </c>
      <c r="B33077" t="s">
        <v>1096</v>
      </c>
      <c r="C33077" t="s">
        <v>1097</v>
      </c>
      <c r="D33077" s="1">
        <v>45933</v>
      </c>
      <c r="E33077" s="2">
        <v>10</v>
      </c>
      <c r="F33077" t="s">
        <v>1099</v>
      </c>
      <c r="G33077" t="s">
        <v>828</v>
      </c>
    </row>
    <row r="33078" spans="1:7" x14ac:dyDescent="0.25">
      <c r="A33078" t="s">
        <v>1095</v>
      </c>
      <c r="B33078" t="s">
        <v>1096</v>
      </c>
      <c r="C33078" t="s">
        <v>1097</v>
      </c>
      <c r="D33078" s="1">
        <v>45933</v>
      </c>
      <c r="E33078" s="2">
        <v>10</v>
      </c>
      <c r="F33078" t="s">
        <v>1099</v>
      </c>
      <c r="G33078" t="s">
        <v>828</v>
      </c>
    </row>
    <row r="33079" spans="1:7" x14ac:dyDescent="0.25">
      <c r="A33079" t="s">
        <v>1322</v>
      </c>
      <c r="B33079" t="s">
        <v>1323</v>
      </c>
      <c r="C33079" t="s">
        <v>1324</v>
      </c>
      <c r="D33079" s="1">
        <v>45933</v>
      </c>
      <c r="E33079" s="2">
        <v>100</v>
      </c>
      <c r="F33079" t="s">
        <v>1325</v>
      </c>
      <c r="G33079" t="s">
        <v>1326</v>
      </c>
    </row>
    <row r="33080" spans="1:7" x14ac:dyDescent="0.25">
      <c r="A33080" t="s">
        <v>1322</v>
      </c>
      <c r="B33080" t="s">
        <v>1323</v>
      </c>
      <c r="C33080" t="s">
        <v>1324</v>
      </c>
      <c r="D33080" s="1">
        <v>45933</v>
      </c>
      <c r="E33080" s="2">
        <v>100</v>
      </c>
      <c r="F33080" t="s">
        <v>1325</v>
      </c>
      <c r="G33080" t="s">
        <v>1326</v>
      </c>
    </row>
    <row r="33081" spans="1:7" x14ac:dyDescent="0.25">
      <c r="A33081" t="s">
        <v>1322</v>
      </c>
      <c r="B33081" t="s">
        <v>1323</v>
      </c>
      <c r="C33081" t="s">
        <v>1324</v>
      </c>
      <c r="D33081" s="1">
        <v>45933</v>
      </c>
      <c r="E33081" s="2">
        <v>100</v>
      </c>
      <c r="F33081" t="s">
        <v>1327</v>
      </c>
      <c r="G33081" t="s">
        <v>1326</v>
      </c>
    </row>
    <row r="33082" spans="1:7" x14ac:dyDescent="0.25">
      <c r="A33082" t="s">
        <v>1580</v>
      </c>
      <c r="B33082" t="s">
        <v>1581</v>
      </c>
      <c r="C33082" t="s">
        <v>1582</v>
      </c>
      <c r="D33082" s="1">
        <v>45933</v>
      </c>
      <c r="E33082" s="2">
        <v>20</v>
      </c>
      <c r="F33082" t="s">
        <v>1583</v>
      </c>
      <c r="G33082" t="s">
        <v>9</v>
      </c>
    </row>
    <row r="33083" spans="1:7" x14ac:dyDescent="0.25">
      <c r="A33083">
        <v>1449</v>
      </c>
      <c r="B33083" t="s">
        <v>248</v>
      </c>
      <c r="C33083" t="s">
        <v>7049</v>
      </c>
      <c r="D33083" s="1">
        <v>45934</v>
      </c>
      <c r="E33083" s="2">
        <v>1500</v>
      </c>
      <c r="F33083" t="s">
        <v>7050</v>
      </c>
      <c r="G33083" t="s">
        <v>7371</v>
      </c>
    </row>
    <row r="33084" spans="1:7" x14ac:dyDescent="0.25">
      <c r="A33084">
        <v>1441</v>
      </c>
      <c r="B33084" t="s">
        <v>792</v>
      </c>
      <c r="C33084" t="s">
        <v>7030</v>
      </c>
      <c r="D33084" s="1">
        <v>45936</v>
      </c>
      <c r="E33084" s="2">
        <v>250</v>
      </c>
      <c r="F33084" t="s">
        <v>7031</v>
      </c>
      <c r="G33084" t="s">
        <v>2977</v>
      </c>
    </row>
    <row r="33085" spans="1:7" x14ac:dyDescent="0.25">
      <c r="A33085">
        <v>1441</v>
      </c>
      <c r="B33085" t="s">
        <v>792</v>
      </c>
      <c r="C33085" t="s">
        <v>7030</v>
      </c>
      <c r="D33085" s="1">
        <v>45936</v>
      </c>
      <c r="E33085" s="2">
        <v>250</v>
      </c>
      <c r="F33085" t="s">
        <v>7032</v>
      </c>
      <c r="G33085" t="s">
        <v>2977</v>
      </c>
    </row>
    <row r="33086" spans="1:7" x14ac:dyDescent="0.25">
      <c r="A33086">
        <v>1694</v>
      </c>
      <c r="B33086" t="s">
        <v>7372</v>
      </c>
      <c r="D33086" s="1">
        <v>45936</v>
      </c>
      <c r="E33086" s="2">
        <v>50</v>
      </c>
      <c r="G33086" t="s">
        <v>186</v>
      </c>
    </row>
    <row r="33087" spans="1:7" x14ac:dyDescent="0.25">
      <c r="A33087" t="s">
        <v>5643</v>
      </c>
      <c r="B33087" t="s">
        <v>5644</v>
      </c>
      <c r="C33087" t="s">
        <v>576</v>
      </c>
      <c r="D33087" s="1">
        <v>45936</v>
      </c>
      <c r="E33087" s="2">
        <v>200</v>
      </c>
      <c r="F33087" t="s">
        <v>5525</v>
      </c>
      <c r="G33087" t="s">
        <v>186</v>
      </c>
    </row>
    <row r="33088" spans="1:7" x14ac:dyDescent="0.25">
      <c r="A33088" t="s">
        <v>4192</v>
      </c>
      <c r="B33088" t="s">
        <v>4193</v>
      </c>
      <c r="C33088" t="s">
        <v>4194</v>
      </c>
      <c r="D33088" s="1">
        <v>45936</v>
      </c>
      <c r="E33088" s="2">
        <v>500</v>
      </c>
      <c r="G33088" t="s">
        <v>2977</v>
      </c>
    </row>
    <row r="33089" spans="1:7" x14ac:dyDescent="0.25">
      <c r="A33089" t="s">
        <v>1124</v>
      </c>
      <c r="B33089" t="s">
        <v>1125</v>
      </c>
      <c r="C33089" t="s">
        <v>1126</v>
      </c>
      <c r="D33089" s="1">
        <v>45937</v>
      </c>
      <c r="E33089" s="2">
        <v>1000</v>
      </c>
      <c r="F33089" t="s">
        <v>1127</v>
      </c>
      <c r="G33089" t="s">
        <v>2977</v>
      </c>
    </row>
    <row r="33090" spans="1:7" x14ac:dyDescent="0.25">
      <c r="A33090" t="s">
        <v>4660</v>
      </c>
      <c r="B33090" t="s">
        <v>4661</v>
      </c>
      <c r="C33090" t="s">
        <v>4662</v>
      </c>
      <c r="D33090" s="1">
        <v>45937</v>
      </c>
      <c r="E33090" s="2">
        <v>5</v>
      </c>
      <c r="F33090" t="s">
        <v>4663</v>
      </c>
      <c r="G33090" t="s">
        <v>6033</v>
      </c>
    </row>
    <row r="33091" spans="1:7" x14ac:dyDescent="0.25">
      <c r="A33091">
        <v>1695</v>
      </c>
      <c r="B33091" t="s">
        <v>596</v>
      </c>
      <c r="C33091" t="s">
        <v>7373</v>
      </c>
      <c r="D33091" s="1">
        <v>45937</v>
      </c>
      <c r="E33091" s="2">
        <v>250</v>
      </c>
      <c r="F33091" t="s">
        <v>7374</v>
      </c>
      <c r="G33091" t="s">
        <v>7363</v>
      </c>
    </row>
    <row r="33092" spans="1:7" x14ac:dyDescent="0.25">
      <c r="A33092" t="s">
        <v>402</v>
      </c>
      <c r="B33092" t="s">
        <v>403</v>
      </c>
      <c r="D33092" s="1">
        <v>45937</v>
      </c>
      <c r="E33092" s="2">
        <v>2500</v>
      </c>
      <c r="F33092" t="s">
        <v>404</v>
      </c>
      <c r="G33092" t="s">
        <v>7219</v>
      </c>
    </row>
    <row r="33093" spans="1:7" x14ac:dyDescent="0.25">
      <c r="A33093" t="s">
        <v>68</v>
      </c>
      <c r="B33093" t="s">
        <v>69</v>
      </c>
      <c r="D33093" s="1">
        <v>45937</v>
      </c>
      <c r="E33093" s="2">
        <v>500</v>
      </c>
      <c r="G33093" t="s">
        <v>7116</v>
      </c>
    </row>
    <row r="33094" spans="1:7" x14ac:dyDescent="0.25">
      <c r="A33094" t="s">
        <v>4415</v>
      </c>
      <c r="B33094" t="s">
        <v>4416</v>
      </c>
      <c r="D33094" s="1">
        <v>45937</v>
      </c>
      <c r="E33094" s="2">
        <v>1000</v>
      </c>
      <c r="F33094" t="s">
        <v>4417</v>
      </c>
      <c r="G33094" t="s">
        <v>6268</v>
      </c>
    </row>
    <row r="33095" spans="1:7" x14ac:dyDescent="0.25">
      <c r="A33095" t="s">
        <v>1198</v>
      </c>
      <c r="B33095" t="s">
        <v>1199</v>
      </c>
      <c r="D33095" s="1">
        <v>45938</v>
      </c>
      <c r="E33095" s="2">
        <v>5000</v>
      </c>
      <c r="F33095" t="s">
        <v>1200</v>
      </c>
      <c r="G33095" t="s">
        <v>7219</v>
      </c>
    </row>
    <row r="33096" spans="1:7" x14ac:dyDescent="0.25">
      <c r="A33096">
        <v>1421</v>
      </c>
      <c r="B33096" t="s">
        <v>7165</v>
      </c>
      <c r="C33096" t="s">
        <v>7166</v>
      </c>
      <c r="D33096" s="1">
        <v>45938</v>
      </c>
      <c r="E33096" s="2">
        <v>100</v>
      </c>
      <c r="F33096" t="s">
        <v>7167</v>
      </c>
      <c r="G33096" t="s">
        <v>2977</v>
      </c>
    </row>
    <row r="33097" spans="1:7" x14ac:dyDescent="0.25">
      <c r="A33097">
        <v>1421</v>
      </c>
      <c r="B33097" t="s">
        <v>7165</v>
      </c>
      <c r="C33097" t="s">
        <v>7166</v>
      </c>
      <c r="D33097" s="1">
        <v>45938</v>
      </c>
      <c r="E33097" s="2">
        <v>100</v>
      </c>
      <c r="F33097" t="s">
        <v>7168</v>
      </c>
      <c r="G33097" t="s">
        <v>2977</v>
      </c>
    </row>
    <row r="33098" spans="1:7" x14ac:dyDescent="0.25">
      <c r="A33098" t="s">
        <v>5397</v>
      </c>
      <c r="B33098" t="s">
        <v>5398</v>
      </c>
      <c r="C33098" t="s">
        <v>5399</v>
      </c>
      <c r="D33098" s="1">
        <v>45938</v>
      </c>
      <c r="E33098" s="2">
        <v>835</v>
      </c>
      <c r="F33098" t="s">
        <v>5400</v>
      </c>
      <c r="G33098" t="s">
        <v>2977</v>
      </c>
    </row>
    <row r="33099" spans="1:7" x14ac:dyDescent="0.25">
      <c r="A33099">
        <v>1381</v>
      </c>
      <c r="B33099" t="s">
        <v>4570</v>
      </c>
      <c r="C33099" t="s">
        <v>6941</v>
      </c>
      <c r="D33099" s="1">
        <v>45939</v>
      </c>
      <c r="E33099" s="2">
        <v>25</v>
      </c>
      <c r="F33099" t="s">
        <v>6942</v>
      </c>
      <c r="G33099" t="s">
        <v>6943</v>
      </c>
    </row>
    <row r="33100" spans="1:7" x14ac:dyDescent="0.25">
      <c r="A33100">
        <v>732</v>
      </c>
      <c r="B33100" t="s">
        <v>248</v>
      </c>
      <c r="C33100" t="s">
        <v>6105</v>
      </c>
      <c r="D33100" s="1">
        <v>45940</v>
      </c>
      <c r="E33100" s="2">
        <v>500</v>
      </c>
      <c r="G33100" t="s">
        <v>186</v>
      </c>
    </row>
    <row r="33101" spans="1:7" x14ac:dyDescent="0.25">
      <c r="A33101" t="s">
        <v>6929</v>
      </c>
      <c r="B33101" t="s">
        <v>6930</v>
      </c>
      <c r="C33101" t="s">
        <v>6931</v>
      </c>
      <c r="D33101" s="1">
        <v>45940</v>
      </c>
      <c r="E33101" s="2">
        <v>50</v>
      </c>
      <c r="G33101" t="s">
        <v>186</v>
      </c>
    </row>
    <row r="33102" spans="1:7" x14ac:dyDescent="0.25">
      <c r="A33102" t="s">
        <v>4268</v>
      </c>
      <c r="B33102" t="s">
        <v>175</v>
      </c>
      <c r="C33102" t="s">
        <v>4269</v>
      </c>
      <c r="D33102" s="1">
        <v>45940</v>
      </c>
      <c r="E33102" s="2">
        <v>50</v>
      </c>
      <c r="G33102" t="s">
        <v>186</v>
      </c>
    </row>
    <row r="33103" spans="1:7" x14ac:dyDescent="0.25">
      <c r="A33103">
        <v>1360</v>
      </c>
      <c r="B33103" t="s">
        <v>7033</v>
      </c>
      <c r="C33103" t="s">
        <v>7034</v>
      </c>
      <c r="D33103" s="1">
        <v>45942</v>
      </c>
      <c r="E33103" s="2">
        <v>15</v>
      </c>
      <c r="F33103" t="s">
        <v>7035</v>
      </c>
      <c r="G33103" t="s">
        <v>2977</v>
      </c>
    </row>
    <row r="33104" spans="1:7" x14ac:dyDescent="0.25">
      <c r="A33104" t="s">
        <v>4610</v>
      </c>
      <c r="B33104" t="s">
        <v>4611</v>
      </c>
      <c r="C33104" t="s">
        <v>4612</v>
      </c>
      <c r="D33104" s="1">
        <v>45943</v>
      </c>
      <c r="E33104" s="2">
        <v>1200</v>
      </c>
      <c r="F33104" t="s">
        <v>4613</v>
      </c>
      <c r="G33104" t="s">
        <v>2977</v>
      </c>
    </row>
    <row r="33105" spans="1:7" x14ac:dyDescent="0.25">
      <c r="A33105" t="s">
        <v>4610</v>
      </c>
      <c r="B33105" t="s">
        <v>4611</v>
      </c>
      <c r="C33105" t="s">
        <v>4612</v>
      </c>
      <c r="D33105" s="1">
        <v>45943</v>
      </c>
      <c r="E33105" s="2">
        <v>1200</v>
      </c>
      <c r="F33105" t="s">
        <v>4614</v>
      </c>
      <c r="G33105" t="s">
        <v>2977</v>
      </c>
    </row>
    <row r="33106" spans="1:7" x14ac:dyDescent="0.25">
      <c r="A33106" t="s">
        <v>4610</v>
      </c>
      <c r="B33106" t="s">
        <v>4611</v>
      </c>
      <c r="C33106" t="s">
        <v>4612</v>
      </c>
      <c r="D33106" s="1">
        <v>45943</v>
      </c>
      <c r="E33106" s="2">
        <v>1200</v>
      </c>
      <c r="F33106" t="s">
        <v>4615</v>
      </c>
      <c r="G33106" t="s">
        <v>2977</v>
      </c>
    </row>
    <row r="33107" spans="1:7" x14ac:dyDescent="0.25">
      <c r="A33107" t="s">
        <v>1257</v>
      </c>
      <c r="B33107" t="s">
        <v>1258</v>
      </c>
      <c r="C33107" t="s">
        <v>1259</v>
      </c>
      <c r="D33107" s="1">
        <v>45945</v>
      </c>
      <c r="E33107" s="2">
        <v>83.33</v>
      </c>
      <c r="F33107" t="s">
        <v>1260</v>
      </c>
      <c r="G33107" t="s">
        <v>2977</v>
      </c>
    </row>
    <row r="33108" spans="1:7" x14ac:dyDescent="0.25">
      <c r="A33108">
        <v>874</v>
      </c>
      <c r="B33108" t="s">
        <v>6384</v>
      </c>
      <c r="D33108" s="1">
        <v>45945</v>
      </c>
      <c r="E33108" s="2">
        <v>84</v>
      </c>
      <c r="G33108" t="s">
        <v>2977</v>
      </c>
    </row>
    <row r="33109" spans="1:7" x14ac:dyDescent="0.25">
      <c r="A33109" t="s">
        <v>5403</v>
      </c>
      <c r="B33109" t="s">
        <v>5404</v>
      </c>
      <c r="C33109" t="s">
        <v>758</v>
      </c>
      <c r="D33109" s="1">
        <v>45945</v>
      </c>
      <c r="E33109" s="2">
        <v>84</v>
      </c>
      <c r="F33109" t="s">
        <v>5405</v>
      </c>
      <c r="G33109" t="s">
        <v>2977</v>
      </c>
    </row>
    <row r="33110" spans="1:7" x14ac:dyDescent="0.25">
      <c r="A33110" t="s">
        <v>3805</v>
      </c>
      <c r="B33110" t="s">
        <v>3806</v>
      </c>
      <c r="C33110" t="s">
        <v>3807</v>
      </c>
      <c r="D33110" s="1">
        <v>45945</v>
      </c>
      <c r="E33110" s="2">
        <v>21</v>
      </c>
      <c r="F33110" t="s">
        <v>3808</v>
      </c>
      <c r="G33110" t="s">
        <v>5635</v>
      </c>
    </row>
    <row r="33111" spans="1:7" x14ac:dyDescent="0.25">
      <c r="A33111" t="s">
        <v>3805</v>
      </c>
      <c r="B33111" t="s">
        <v>3806</v>
      </c>
      <c r="C33111" t="s">
        <v>3807</v>
      </c>
      <c r="D33111" s="1">
        <v>45945</v>
      </c>
      <c r="E33111" s="2">
        <v>21</v>
      </c>
      <c r="F33111" t="s">
        <v>3809</v>
      </c>
      <c r="G33111" t="s">
        <v>5635</v>
      </c>
    </row>
    <row r="33112" spans="1:7" x14ac:dyDescent="0.25">
      <c r="A33112" t="s">
        <v>3805</v>
      </c>
      <c r="B33112" t="s">
        <v>3806</v>
      </c>
      <c r="C33112" t="s">
        <v>3807</v>
      </c>
      <c r="D33112" s="1">
        <v>45945</v>
      </c>
      <c r="E33112" s="2">
        <v>21</v>
      </c>
      <c r="F33112" t="s">
        <v>3808</v>
      </c>
      <c r="G33112" t="s">
        <v>5638</v>
      </c>
    </row>
    <row r="33113" spans="1:7" x14ac:dyDescent="0.25">
      <c r="A33113" t="s">
        <v>3805</v>
      </c>
      <c r="B33113" t="s">
        <v>3806</v>
      </c>
      <c r="C33113" t="s">
        <v>3807</v>
      </c>
      <c r="D33113" s="1">
        <v>45945</v>
      </c>
      <c r="E33113" s="2">
        <v>21</v>
      </c>
      <c r="F33113" t="s">
        <v>3809</v>
      </c>
      <c r="G33113" t="s">
        <v>5638</v>
      </c>
    </row>
    <row r="33114" spans="1:7" x14ac:dyDescent="0.25">
      <c r="A33114" t="s">
        <v>49</v>
      </c>
      <c r="B33114" t="s">
        <v>50</v>
      </c>
      <c r="C33114" t="s">
        <v>51</v>
      </c>
      <c r="D33114" s="1">
        <v>45945</v>
      </c>
      <c r="E33114" s="2">
        <v>140</v>
      </c>
      <c r="F33114" t="s">
        <v>52</v>
      </c>
      <c r="G33114" t="s">
        <v>2663</v>
      </c>
    </row>
    <row r="33115" spans="1:7" x14ac:dyDescent="0.25">
      <c r="A33115" t="s">
        <v>2463</v>
      </c>
      <c r="B33115" t="s">
        <v>2464</v>
      </c>
      <c r="C33115" t="s">
        <v>2465</v>
      </c>
      <c r="D33115" s="1">
        <v>45945</v>
      </c>
      <c r="E33115" s="2">
        <v>100</v>
      </c>
      <c r="F33115" t="s">
        <v>2466</v>
      </c>
      <c r="G33115" t="s">
        <v>2663</v>
      </c>
    </row>
    <row r="33116" spans="1:7" x14ac:dyDescent="0.25">
      <c r="A33116" t="s">
        <v>2463</v>
      </c>
      <c r="B33116" t="s">
        <v>2464</v>
      </c>
      <c r="C33116" t="s">
        <v>2465</v>
      </c>
      <c r="D33116" s="1">
        <v>45945</v>
      </c>
      <c r="E33116" s="2">
        <v>100</v>
      </c>
      <c r="F33116" t="s">
        <v>2467</v>
      </c>
      <c r="G33116" t="s">
        <v>2663</v>
      </c>
    </row>
    <row r="33117" spans="1:7" x14ac:dyDescent="0.25">
      <c r="A33117" t="s">
        <v>2463</v>
      </c>
      <c r="B33117" t="s">
        <v>2464</v>
      </c>
      <c r="C33117" t="s">
        <v>2465</v>
      </c>
      <c r="D33117" s="1">
        <v>45945</v>
      </c>
      <c r="E33117" s="2">
        <v>84</v>
      </c>
      <c r="F33117" t="s">
        <v>2466</v>
      </c>
      <c r="G33117" t="s">
        <v>2977</v>
      </c>
    </row>
    <row r="33118" spans="1:7" x14ac:dyDescent="0.25">
      <c r="A33118" t="s">
        <v>2463</v>
      </c>
      <c r="B33118" t="s">
        <v>2464</v>
      </c>
      <c r="C33118" t="s">
        <v>2465</v>
      </c>
      <c r="D33118" s="1">
        <v>45945</v>
      </c>
      <c r="E33118" s="2">
        <v>84</v>
      </c>
      <c r="F33118" t="s">
        <v>2467</v>
      </c>
      <c r="G33118" t="s">
        <v>2977</v>
      </c>
    </row>
    <row r="33119" spans="1:7" x14ac:dyDescent="0.25">
      <c r="A33119" t="s">
        <v>2659</v>
      </c>
      <c r="B33119" t="s">
        <v>2660</v>
      </c>
      <c r="C33119" t="s">
        <v>2661</v>
      </c>
      <c r="D33119" s="1">
        <v>45945</v>
      </c>
      <c r="E33119" s="2">
        <v>1200</v>
      </c>
      <c r="F33119" t="s">
        <v>2662</v>
      </c>
      <c r="G33119" t="s">
        <v>6087</v>
      </c>
    </row>
    <row r="33120" spans="1:7" x14ac:dyDescent="0.25">
      <c r="A33120" t="s">
        <v>2659</v>
      </c>
      <c r="B33120" t="s">
        <v>2660</v>
      </c>
      <c r="C33120" t="s">
        <v>2661</v>
      </c>
      <c r="D33120" s="1">
        <v>45945</v>
      </c>
      <c r="E33120" s="2">
        <v>25</v>
      </c>
      <c r="F33120" t="s">
        <v>2662</v>
      </c>
      <c r="G33120" t="s">
        <v>145</v>
      </c>
    </row>
    <row r="33121" spans="1:7" x14ac:dyDescent="0.25">
      <c r="A33121" t="s">
        <v>2659</v>
      </c>
      <c r="B33121" t="s">
        <v>2660</v>
      </c>
      <c r="C33121" t="s">
        <v>2661</v>
      </c>
      <c r="D33121" s="1">
        <v>45945</v>
      </c>
      <c r="E33121" s="2">
        <v>35</v>
      </c>
      <c r="F33121" t="s">
        <v>2662</v>
      </c>
      <c r="G33121" t="s">
        <v>6061</v>
      </c>
    </row>
    <row r="33122" spans="1:7" x14ac:dyDescent="0.25">
      <c r="A33122" t="s">
        <v>40</v>
      </c>
      <c r="B33122" t="s">
        <v>41</v>
      </c>
      <c r="C33122" t="s">
        <v>42</v>
      </c>
      <c r="D33122" s="1">
        <v>45945</v>
      </c>
      <c r="E33122" s="2">
        <v>83.33</v>
      </c>
      <c r="F33122" t="s">
        <v>43</v>
      </c>
      <c r="G33122" t="s">
        <v>2898</v>
      </c>
    </row>
    <row r="33123" spans="1:7" x14ac:dyDescent="0.25">
      <c r="A33123" t="s">
        <v>40</v>
      </c>
      <c r="B33123" t="s">
        <v>41</v>
      </c>
      <c r="C33123" t="s">
        <v>42</v>
      </c>
      <c r="D33123" s="1">
        <v>45945</v>
      </c>
      <c r="E33123" s="2">
        <v>83.33</v>
      </c>
      <c r="F33123" t="s">
        <v>43</v>
      </c>
      <c r="G33123" t="s">
        <v>2977</v>
      </c>
    </row>
    <row r="33124" spans="1:7" x14ac:dyDescent="0.25">
      <c r="A33124" t="s">
        <v>5393</v>
      </c>
      <c r="B33124" t="s">
        <v>5259</v>
      </c>
      <c r="C33124" t="s">
        <v>5394</v>
      </c>
      <c r="D33124" s="1">
        <v>45946</v>
      </c>
      <c r="E33124" s="2">
        <v>200</v>
      </c>
      <c r="G33124" t="s">
        <v>186</v>
      </c>
    </row>
    <row r="33125" spans="1:7" x14ac:dyDescent="0.25">
      <c r="A33125" t="s">
        <v>68</v>
      </c>
      <c r="B33125" t="s">
        <v>69</v>
      </c>
      <c r="D33125" s="1">
        <v>45947</v>
      </c>
      <c r="E33125" s="2">
        <v>250</v>
      </c>
      <c r="G33125" t="s">
        <v>7116</v>
      </c>
    </row>
    <row r="33126" spans="1:7" x14ac:dyDescent="0.25">
      <c r="A33126">
        <v>1421</v>
      </c>
      <c r="B33126" t="s">
        <v>7165</v>
      </c>
      <c r="C33126" t="s">
        <v>7166</v>
      </c>
      <c r="D33126" s="1">
        <v>45947</v>
      </c>
      <c r="E33126" s="2">
        <v>100</v>
      </c>
      <c r="F33126" t="s">
        <v>7167</v>
      </c>
      <c r="G33126" t="s">
        <v>2977</v>
      </c>
    </row>
    <row r="33127" spans="1:7" x14ac:dyDescent="0.25">
      <c r="A33127">
        <v>1421</v>
      </c>
      <c r="B33127" t="s">
        <v>7165</v>
      </c>
      <c r="C33127" t="s">
        <v>7166</v>
      </c>
      <c r="D33127" s="1">
        <v>45947</v>
      </c>
      <c r="E33127" s="2">
        <v>100</v>
      </c>
      <c r="F33127" t="s">
        <v>7168</v>
      </c>
      <c r="G33127" t="s">
        <v>2977</v>
      </c>
    </row>
    <row r="33128" spans="1:7" x14ac:dyDescent="0.25">
      <c r="A33128" t="s">
        <v>3629</v>
      </c>
      <c r="B33128" t="s">
        <v>3630</v>
      </c>
      <c r="D33128" s="1">
        <v>45951</v>
      </c>
      <c r="E33128" s="2">
        <v>1000</v>
      </c>
      <c r="G33128" t="s">
        <v>4686</v>
      </c>
    </row>
    <row r="33129" spans="1:7" x14ac:dyDescent="0.25">
      <c r="A33129" t="s">
        <v>4605</v>
      </c>
      <c r="B33129" t="s">
        <v>3339</v>
      </c>
      <c r="C33129" t="s">
        <v>1884</v>
      </c>
      <c r="D33129" s="1">
        <v>45951</v>
      </c>
      <c r="E33129" s="2">
        <v>500</v>
      </c>
      <c r="F33129" t="s">
        <v>4606</v>
      </c>
      <c r="G33129" t="s">
        <v>2977</v>
      </c>
    </row>
    <row r="33130" spans="1:7" x14ac:dyDescent="0.25">
      <c r="A33130" t="s">
        <v>1647</v>
      </c>
      <c r="B33130" t="s">
        <v>1648</v>
      </c>
      <c r="D33130" s="1">
        <v>45952</v>
      </c>
      <c r="E33130" s="2">
        <v>800</v>
      </c>
      <c r="G33130" t="s">
        <v>507</v>
      </c>
    </row>
    <row r="33131" spans="1:7" x14ac:dyDescent="0.25">
      <c r="A33131" t="s">
        <v>479</v>
      </c>
      <c r="B33131" t="s">
        <v>480</v>
      </c>
      <c r="D33131" s="1">
        <v>45954</v>
      </c>
      <c r="E33131" s="2">
        <v>5000</v>
      </c>
      <c r="F33131" t="s">
        <v>481</v>
      </c>
      <c r="G33131" t="s">
        <v>2977</v>
      </c>
    </row>
    <row r="33132" spans="1:7" x14ac:dyDescent="0.25">
      <c r="A33132">
        <v>964</v>
      </c>
      <c r="B33132" t="s">
        <v>6429</v>
      </c>
      <c r="C33132" t="s">
        <v>6430</v>
      </c>
      <c r="D33132" s="1">
        <v>45958</v>
      </c>
      <c r="E33132" s="2">
        <v>155.75</v>
      </c>
      <c r="F33132" t="s">
        <v>6431</v>
      </c>
      <c r="G33132" t="s">
        <v>7375</v>
      </c>
    </row>
    <row r="33133" spans="1:7" x14ac:dyDescent="0.25">
      <c r="A33133">
        <v>145</v>
      </c>
      <c r="B33133" t="s">
        <v>5618</v>
      </c>
      <c r="D33133" s="1">
        <v>45959</v>
      </c>
      <c r="E33133" s="2">
        <v>1000</v>
      </c>
      <c r="F33133" t="s">
        <v>5619</v>
      </c>
      <c r="G33133" t="s">
        <v>7219</v>
      </c>
    </row>
    <row r="33134" spans="1:7" x14ac:dyDescent="0.25">
      <c r="A33134" t="s">
        <v>4076</v>
      </c>
      <c r="B33134" t="s">
        <v>4077</v>
      </c>
      <c r="C33134" t="s">
        <v>413</v>
      </c>
      <c r="D33134" s="1">
        <v>45959</v>
      </c>
      <c r="E33134" s="2">
        <v>25</v>
      </c>
      <c r="F33134" t="s">
        <v>4078</v>
      </c>
      <c r="G33134" t="s">
        <v>7038</v>
      </c>
    </row>
    <row r="33135" spans="1:7" x14ac:dyDescent="0.25">
      <c r="A33135" t="s">
        <v>4076</v>
      </c>
      <c r="B33135" t="s">
        <v>4077</v>
      </c>
      <c r="C33135" t="s">
        <v>413</v>
      </c>
      <c r="D33135" s="1">
        <v>45959</v>
      </c>
      <c r="E33135" s="2">
        <v>25</v>
      </c>
      <c r="F33135" t="s">
        <v>4078</v>
      </c>
      <c r="G33135" t="s">
        <v>7038</v>
      </c>
    </row>
    <row r="33136" spans="1:7" x14ac:dyDescent="0.25">
      <c r="A33136" t="s">
        <v>278</v>
      </c>
      <c r="B33136" t="s">
        <v>279</v>
      </c>
      <c r="C33136" t="s">
        <v>280</v>
      </c>
      <c r="D33136" s="1">
        <v>45959</v>
      </c>
      <c r="E33136" s="2">
        <v>200</v>
      </c>
      <c r="F33136" t="s">
        <v>281</v>
      </c>
      <c r="G33136" t="s">
        <v>7376</v>
      </c>
    </row>
    <row r="33137" spans="1:7" x14ac:dyDescent="0.25">
      <c r="A33137" t="s">
        <v>4699</v>
      </c>
      <c r="B33137" t="s">
        <v>4700</v>
      </c>
      <c r="C33137" t="s">
        <v>4701</v>
      </c>
      <c r="D33137" s="1">
        <v>45960</v>
      </c>
      <c r="E33137" s="2">
        <v>84</v>
      </c>
      <c r="F33137" t="s">
        <v>4702</v>
      </c>
      <c r="G33137" t="s">
        <v>2977</v>
      </c>
    </row>
    <row r="33138" spans="1:7" x14ac:dyDescent="0.25">
      <c r="A33138" t="s">
        <v>1426</v>
      </c>
      <c r="B33138" t="s">
        <v>1427</v>
      </c>
      <c r="C33138" t="s">
        <v>826</v>
      </c>
      <c r="D33138" s="1">
        <v>45960</v>
      </c>
      <c r="E33138" s="2">
        <v>84</v>
      </c>
      <c r="F33138" t="s">
        <v>1428</v>
      </c>
      <c r="G33138" t="s">
        <v>2977</v>
      </c>
    </row>
    <row r="33139" spans="1:7" x14ac:dyDescent="0.25">
      <c r="A33139">
        <v>1507</v>
      </c>
      <c r="B33139" t="s">
        <v>7112</v>
      </c>
      <c r="C33139" t="s">
        <v>7113</v>
      </c>
      <c r="D33139" s="1">
        <v>45960</v>
      </c>
      <c r="E33139" s="2">
        <v>500</v>
      </c>
      <c r="F33139" t="s">
        <v>7114</v>
      </c>
      <c r="G33139" t="s">
        <v>7115</v>
      </c>
    </row>
    <row r="33140" spans="1:7" x14ac:dyDescent="0.25">
      <c r="A33140">
        <v>1507</v>
      </c>
      <c r="B33140" t="s">
        <v>7112</v>
      </c>
      <c r="C33140" t="s">
        <v>7113</v>
      </c>
      <c r="D33140" s="1">
        <v>45960</v>
      </c>
      <c r="E33140" s="2">
        <v>500</v>
      </c>
      <c r="F33140" t="s">
        <v>7114</v>
      </c>
      <c r="G33140" t="s">
        <v>7115</v>
      </c>
    </row>
    <row r="33141" spans="1:7" x14ac:dyDescent="0.25">
      <c r="A33141" t="s">
        <v>4680</v>
      </c>
      <c r="B33141" t="s">
        <v>4681</v>
      </c>
      <c r="C33141" t="s">
        <v>4682</v>
      </c>
      <c r="D33141" s="1">
        <v>45960</v>
      </c>
      <c r="E33141" s="2">
        <v>84</v>
      </c>
      <c r="F33141" t="s">
        <v>4683</v>
      </c>
      <c r="G33141" t="s">
        <v>2977</v>
      </c>
    </row>
    <row r="33142" spans="1:7" x14ac:dyDescent="0.25">
      <c r="A33142" t="s">
        <v>4525</v>
      </c>
      <c r="B33142" t="s">
        <v>4526</v>
      </c>
      <c r="C33142" t="s">
        <v>3574</v>
      </c>
      <c r="D33142" s="1">
        <v>45960</v>
      </c>
      <c r="E33142" s="2">
        <v>84</v>
      </c>
      <c r="F33142" t="s">
        <v>4527</v>
      </c>
      <c r="G33142" t="s">
        <v>2977</v>
      </c>
    </row>
    <row r="33143" spans="1:7" x14ac:dyDescent="0.25">
      <c r="A33143" t="s">
        <v>4053</v>
      </c>
      <c r="B33143" t="s">
        <v>580</v>
      </c>
      <c r="C33143" t="s">
        <v>4054</v>
      </c>
      <c r="D33143" s="1">
        <v>45961</v>
      </c>
      <c r="E33143" s="2">
        <v>15</v>
      </c>
      <c r="F33143" t="s">
        <v>4055</v>
      </c>
      <c r="G33143" t="s">
        <v>3282</v>
      </c>
    </row>
    <row r="33144" spans="1:7" x14ac:dyDescent="0.25">
      <c r="A33144" t="s">
        <v>4053</v>
      </c>
      <c r="B33144" t="s">
        <v>580</v>
      </c>
      <c r="C33144" t="s">
        <v>4054</v>
      </c>
      <c r="D33144" s="1">
        <v>45961</v>
      </c>
      <c r="E33144" s="2">
        <v>15</v>
      </c>
      <c r="F33144" t="s">
        <v>4055</v>
      </c>
      <c r="G33144" t="s">
        <v>3282</v>
      </c>
    </row>
    <row r="33145" spans="1:7" x14ac:dyDescent="0.25">
      <c r="A33145" t="s">
        <v>4053</v>
      </c>
      <c r="B33145" t="s">
        <v>580</v>
      </c>
      <c r="C33145" t="s">
        <v>4054</v>
      </c>
      <c r="D33145" s="1">
        <v>45961</v>
      </c>
      <c r="E33145" s="2">
        <v>15</v>
      </c>
      <c r="F33145" t="s">
        <v>4056</v>
      </c>
      <c r="G33145" t="s">
        <v>3282</v>
      </c>
    </row>
    <row r="33146" spans="1:7" x14ac:dyDescent="0.25">
      <c r="A33146" t="s">
        <v>2690</v>
      </c>
      <c r="B33146" t="s">
        <v>2691</v>
      </c>
      <c r="C33146" t="s">
        <v>2692</v>
      </c>
      <c r="D33146" s="1">
        <v>45961</v>
      </c>
      <c r="E33146" s="2">
        <v>50</v>
      </c>
      <c r="F33146" t="s">
        <v>2693</v>
      </c>
      <c r="G33146" t="s">
        <v>1715</v>
      </c>
    </row>
    <row r="33147" spans="1:7" x14ac:dyDescent="0.25">
      <c r="A33147" t="s">
        <v>2690</v>
      </c>
      <c r="B33147" t="s">
        <v>2691</v>
      </c>
      <c r="C33147" t="s">
        <v>2692</v>
      </c>
      <c r="D33147" s="1">
        <v>45961</v>
      </c>
      <c r="E33147" s="2">
        <v>50</v>
      </c>
      <c r="F33147" t="s">
        <v>2693</v>
      </c>
      <c r="G33147" t="s">
        <v>1725</v>
      </c>
    </row>
    <row r="33148" spans="1:7" x14ac:dyDescent="0.25">
      <c r="A33148" t="s">
        <v>636</v>
      </c>
      <c r="B33148" t="s">
        <v>637</v>
      </c>
      <c r="C33148" t="s">
        <v>638</v>
      </c>
      <c r="D33148" s="1">
        <v>45961</v>
      </c>
      <c r="E33148" s="2">
        <v>10</v>
      </c>
      <c r="F33148" t="s">
        <v>639</v>
      </c>
      <c r="G33148" t="s">
        <v>471</v>
      </c>
    </row>
    <row r="33149" spans="1:7" x14ac:dyDescent="0.25">
      <c r="A33149" t="s">
        <v>636</v>
      </c>
      <c r="B33149" t="s">
        <v>637</v>
      </c>
      <c r="C33149" t="s">
        <v>638</v>
      </c>
      <c r="D33149" s="1">
        <v>45961</v>
      </c>
      <c r="E33149" s="2">
        <v>10</v>
      </c>
      <c r="F33149" t="s">
        <v>639</v>
      </c>
      <c r="G33149" t="s">
        <v>1695</v>
      </c>
    </row>
    <row r="33150" spans="1:7" x14ac:dyDescent="0.25">
      <c r="A33150" t="s">
        <v>2000</v>
      </c>
      <c r="B33150" t="s">
        <v>2001</v>
      </c>
      <c r="C33150" t="s">
        <v>2002</v>
      </c>
      <c r="D33150" s="1">
        <v>45961</v>
      </c>
      <c r="E33150" s="2">
        <v>100</v>
      </c>
      <c r="F33150" t="s">
        <v>2003</v>
      </c>
      <c r="G33150" t="s">
        <v>2681</v>
      </c>
    </row>
    <row r="33151" spans="1:7" x14ac:dyDescent="0.25">
      <c r="A33151" t="s">
        <v>2000</v>
      </c>
      <c r="B33151" t="s">
        <v>2001</v>
      </c>
      <c r="C33151" t="s">
        <v>2002</v>
      </c>
      <c r="D33151" s="1">
        <v>45961</v>
      </c>
      <c r="E33151" s="2">
        <v>100</v>
      </c>
      <c r="F33151" t="s">
        <v>2004</v>
      </c>
      <c r="G33151" t="s">
        <v>2681</v>
      </c>
    </row>
    <row r="33152" spans="1:7" x14ac:dyDescent="0.25">
      <c r="A33152" t="s">
        <v>2153</v>
      </c>
      <c r="B33152" t="s">
        <v>614</v>
      </c>
      <c r="C33152" t="s">
        <v>1310</v>
      </c>
      <c r="D33152" s="1">
        <v>45961</v>
      </c>
      <c r="E33152" s="2">
        <v>10</v>
      </c>
      <c r="F33152" t="s">
        <v>2154</v>
      </c>
      <c r="G33152" t="s">
        <v>1245</v>
      </c>
    </row>
    <row r="33153" spans="1:7" x14ac:dyDescent="0.25">
      <c r="A33153" t="s">
        <v>1590</v>
      </c>
      <c r="B33153" t="s">
        <v>1591</v>
      </c>
      <c r="C33153" t="s">
        <v>1592</v>
      </c>
      <c r="D33153" s="1">
        <v>45961</v>
      </c>
      <c r="E33153" s="2">
        <v>5</v>
      </c>
      <c r="F33153" t="s">
        <v>1593</v>
      </c>
      <c r="G33153" t="s">
        <v>1245</v>
      </c>
    </row>
    <row r="33154" spans="1:7" x14ac:dyDescent="0.25">
      <c r="A33154" t="s">
        <v>529</v>
      </c>
      <c r="B33154" t="s">
        <v>290</v>
      </c>
      <c r="C33154" t="s">
        <v>530</v>
      </c>
      <c r="D33154" s="1">
        <v>45961</v>
      </c>
      <c r="E33154" s="2">
        <v>25</v>
      </c>
      <c r="F33154" t="s">
        <v>531</v>
      </c>
      <c r="G33154" t="s">
        <v>3282</v>
      </c>
    </row>
    <row r="33155" spans="1:7" x14ac:dyDescent="0.25">
      <c r="A33155" t="s">
        <v>3689</v>
      </c>
      <c r="B33155" t="s">
        <v>3690</v>
      </c>
      <c r="C33155" t="s">
        <v>3691</v>
      </c>
      <c r="D33155" s="1">
        <v>45961</v>
      </c>
      <c r="E33155" s="2">
        <v>34.96</v>
      </c>
      <c r="F33155" t="s">
        <v>3692</v>
      </c>
      <c r="G33155" t="s">
        <v>97</v>
      </c>
    </row>
    <row r="33156" spans="1:7" x14ac:dyDescent="0.25">
      <c r="A33156" t="s">
        <v>2742</v>
      </c>
      <c r="B33156" t="s">
        <v>2743</v>
      </c>
      <c r="C33156" t="s">
        <v>2744</v>
      </c>
      <c r="D33156" s="1">
        <v>45961</v>
      </c>
      <c r="E33156" s="2">
        <v>150</v>
      </c>
      <c r="F33156" t="s">
        <v>2745</v>
      </c>
      <c r="G33156" t="s">
        <v>2746</v>
      </c>
    </row>
    <row r="33157" spans="1:7" x14ac:dyDescent="0.25">
      <c r="A33157" t="s">
        <v>2742</v>
      </c>
      <c r="B33157" t="s">
        <v>2743</v>
      </c>
      <c r="C33157" t="s">
        <v>2744</v>
      </c>
      <c r="D33157" s="1">
        <v>45961</v>
      </c>
      <c r="E33157" s="2">
        <v>150</v>
      </c>
      <c r="F33157" t="s">
        <v>2747</v>
      </c>
      <c r="G33157" t="s">
        <v>2746</v>
      </c>
    </row>
    <row r="33158" spans="1:7" x14ac:dyDescent="0.25">
      <c r="A33158" t="s">
        <v>3686</v>
      </c>
      <c r="B33158" t="s">
        <v>764</v>
      </c>
      <c r="C33158" t="s">
        <v>3687</v>
      </c>
      <c r="D33158" s="1">
        <v>45961</v>
      </c>
      <c r="E33158" s="2">
        <v>5</v>
      </c>
      <c r="F33158" t="s">
        <v>3688</v>
      </c>
      <c r="G33158" t="s">
        <v>1245</v>
      </c>
    </row>
    <row r="33159" spans="1:7" x14ac:dyDescent="0.25">
      <c r="A33159" t="s">
        <v>3686</v>
      </c>
      <c r="B33159" t="s">
        <v>764</v>
      </c>
      <c r="C33159" t="s">
        <v>3687</v>
      </c>
      <c r="D33159" s="1">
        <v>45961</v>
      </c>
      <c r="E33159" s="2">
        <v>5</v>
      </c>
      <c r="F33159" t="s">
        <v>3688</v>
      </c>
      <c r="G33159" t="s">
        <v>97</v>
      </c>
    </row>
    <row r="33160" spans="1:7" x14ac:dyDescent="0.25">
      <c r="A33160" t="s">
        <v>5385</v>
      </c>
      <c r="B33160" t="s">
        <v>2992</v>
      </c>
      <c r="C33160" t="s">
        <v>5386</v>
      </c>
      <c r="D33160" s="1">
        <v>45961</v>
      </c>
      <c r="E33160" s="2">
        <v>100</v>
      </c>
      <c r="F33160" t="s">
        <v>5387</v>
      </c>
      <c r="G33160" t="s">
        <v>7266</v>
      </c>
    </row>
    <row r="33161" spans="1:7" x14ac:dyDescent="0.25">
      <c r="A33161" t="s">
        <v>322</v>
      </c>
      <c r="B33161" t="s">
        <v>323</v>
      </c>
      <c r="C33161" t="s">
        <v>324</v>
      </c>
      <c r="D33161" s="1">
        <v>45961</v>
      </c>
      <c r="E33161" s="2">
        <v>100</v>
      </c>
      <c r="F33161" t="s">
        <v>325</v>
      </c>
      <c r="G33161" t="s">
        <v>326</v>
      </c>
    </row>
    <row r="33162" spans="1:7" x14ac:dyDescent="0.25">
      <c r="A33162" t="s">
        <v>322</v>
      </c>
      <c r="B33162" t="s">
        <v>323</v>
      </c>
      <c r="C33162" t="s">
        <v>324</v>
      </c>
      <c r="D33162" s="1">
        <v>45961</v>
      </c>
      <c r="E33162" s="2">
        <v>100</v>
      </c>
      <c r="F33162" t="s">
        <v>327</v>
      </c>
      <c r="G33162" t="s">
        <v>326</v>
      </c>
    </row>
    <row r="33163" spans="1:7" x14ac:dyDescent="0.25">
      <c r="A33163" t="s">
        <v>312</v>
      </c>
      <c r="B33163" t="s">
        <v>248</v>
      </c>
      <c r="C33163" t="s">
        <v>313</v>
      </c>
      <c r="D33163" s="1">
        <v>45961</v>
      </c>
      <c r="E33163" s="2">
        <v>50</v>
      </c>
      <c r="F33163" t="s">
        <v>314</v>
      </c>
      <c r="G33163" t="s">
        <v>315</v>
      </c>
    </row>
    <row r="33164" spans="1:7" x14ac:dyDescent="0.25">
      <c r="A33164">
        <v>1668</v>
      </c>
      <c r="B33164" t="s">
        <v>2323</v>
      </c>
      <c r="C33164" t="s">
        <v>6264</v>
      </c>
      <c r="D33164" s="1">
        <v>45961</v>
      </c>
      <c r="E33164" s="2">
        <v>25</v>
      </c>
      <c r="F33164" t="s">
        <v>7341</v>
      </c>
      <c r="G33164" t="s">
        <v>2977</v>
      </c>
    </row>
    <row r="33165" spans="1:7" x14ac:dyDescent="0.25">
      <c r="A33165">
        <v>1668</v>
      </c>
      <c r="B33165" t="s">
        <v>2323</v>
      </c>
      <c r="C33165" t="s">
        <v>6264</v>
      </c>
      <c r="D33165" s="1">
        <v>45961</v>
      </c>
      <c r="E33165" s="2">
        <v>25</v>
      </c>
      <c r="F33165" t="s">
        <v>7343</v>
      </c>
      <c r="G33165" t="s">
        <v>2977</v>
      </c>
    </row>
    <row r="33166" spans="1:7" x14ac:dyDescent="0.25">
      <c r="A33166">
        <v>1247</v>
      </c>
      <c r="B33166" t="s">
        <v>6836</v>
      </c>
      <c r="C33166" t="s">
        <v>6837</v>
      </c>
      <c r="D33166" s="1">
        <v>45961</v>
      </c>
      <c r="E33166" s="2">
        <v>5</v>
      </c>
      <c r="F33166" t="s">
        <v>6838</v>
      </c>
      <c r="G33166" t="s">
        <v>5789</v>
      </c>
    </row>
    <row r="33167" spans="1:7" x14ac:dyDescent="0.25">
      <c r="A33167">
        <v>205</v>
      </c>
      <c r="B33167" t="s">
        <v>5662</v>
      </c>
      <c r="C33167" t="s">
        <v>5663</v>
      </c>
      <c r="D33167" s="1">
        <v>45961</v>
      </c>
      <c r="E33167" s="2">
        <v>84</v>
      </c>
      <c r="F33167" t="s">
        <v>5664</v>
      </c>
      <c r="G33167" t="s">
        <v>6858</v>
      </c>
    </row>
    <row r="33168" spans="1:7" x14ac:dyDescent="0.25">
      <c r="A33168">
        <v>205</v>
      </c>
      <c r="B33168" t="s">
        <v>5662</v>
      </c>
      <c r="C33168" t="s">
        <v>5663</v>
      </c>
      <c r="D33168" s="1">
        <v>45961</v>
      </c>
      <c r="E33168" s="2">
        <v>84</v>
      </c>
      <c r="F33168" t="s">
        <v>5665</v>
      </c>
      <c r="G33168" t="s">
        <v>6858</v>
      </c>
    </row>
    <row r="33169" spans="1:7" x14ac:dyDescent="0.25">
      <c r="A33169">
        <v>68</v>
      </c>
      <c r="B33169" t="s">
        <v>5551</v>
      </c>
      <c r="C33169" t="s">
        <v>5552</v>
      </c>
      <c r="D33169" s="1">
        <v>45961</v>
      </c>
      <c r="E33169" s="2">
        <v>50</v>
      </c>
      <c r="F33169" t="s">
        <v>5553</v>
      </c>
      <c r="G33169" t="s">
        <v>7116</v>
      </c>
    </row>
    <row r="33170" spans="1:7" x14ac:dyDescent="0.25">
      <c r="A33170">
        <v>45</v>
      </c>
      <c r="B33170" t="s">
        <v>1578</v>
      </c>
      <c r="C33170" t="s">
        <v>3033</v>
      </c>
      <c r="D33170" s="1">
        <v>45961</v>
      </c>
      <c r="E33170" s="2">
        <v>84</v>
      </c>
      <c r="F33170" t="s">
        <v>5518</v>
      </c>
      <c r="G33170" t="s">
        <v>2977</v>
      </c>
    </row>
    <row r="33171" spans="1:7" x14ac:dyDescent="0.25">
      <c r="A33171">
        <v>278</v>
      </c>
      <c r="B33171" t="s">
        <v>2822</v>
      </c>
      <c r="C33171" t="s">
        <v>779</v>
      </c>
      <c r="D33171" s="1">
        <v>45961</v>
      </c>
      <c r="E33171" s="2">
        <v>5</v>
      </c>
      <c r="F33171" t="s">
        <v>5801</v>
      </c>
      <c r="G33171" t="s">
        <v>5789</v>
      </c>
    </row>
    <row r="33172" spans="1:7" x14ac:dyDescent="0.25">
      <c r="A33172">
        <v>276</v>
      </c>
      <c r="B33172" t="s">
        <v>5802</v>
      </c>
      <c r="C33172" t="s">
        <v>5803</v>
      </c>
      <c r="D33172" s="1">
        <v>45961</v>
      </c>
      <c r="E33172" s="2">
        <v>5</v>
      </c>
      <c r="G33172" t="s">
        <v>5789</v>
      </c>
    </row>
    <row r="33173" spans="1:7" x14ac:dyDescent="0.25">
      <c r="A33173">
        <v>383</v>
      </c>
      <c r="B33173" t="s">
        <v>5772</v>
      </c>
      <c r="C33173" t="s">
        <v>5876</v>
      </c>
      <c r="D33173" s="1">
        <v>45961</v>
      </c>
      <c r="E33173" s="2">
        <v>50</v>
      </c>
      <c r="F33173" t="s">
        <v>5877</v>
      </c>
      <c r="G33173" t="s">
        <v>6428</v>
      </c>
    </row>
    <row r="33174" spans="1:7" x14ac:dyDescent="0.25">
      <c r="A33174" t="s">
        <v>1860</v>
      </c>
      <c r="B33174" t="s">
        <v>1861</v>
      </c>
      <c r="D33174" s="1">
        <v>45961</v>
      </c>
      <c r="E33174" s="2">
        <v>50000</v>
      </c>
      <c r="G33174" t="s">
        <v>2977</v>
      </c>
    </row>
    <row r="33175" spans="1:7" x14ac:dyDescent="0.25">
      <c r="A33175" t="s">
        <v>4665</v>
      </c>
      <c r="B33175" t="s">
        <v>4666</v>
      </c>
      <c r="C33175" t="s">
        <v>4667</v>
      </c>
      <c r="D33175" s="1">
        <v>45961</v>
      </c>
      <c r="E33175" s="2">
        <v>50</v>
      </c>
      <c r="F33175" t="s">
        <v>4668</v>
      </c>
      <c r="G33175" t="s">
        <v>276</v>
      </c>
    </row>
    <row r="33176" spans="1:7" x14ac:dyDescent="0.25">
      <c r="A33176" t="s">
        <v>4665</v>
      </c>
      <c r="B33176" t="s">
        <v>4666</v>
      </c>
      <c r="C33176" t="s">
        <v>4667</v>
      </c>
      <c r="D33176" s="1">
        <v>45961</v>
      </c>
      <c r="E33176" s="2">
        <v>50</v>
      </c>
      <c r="F33176" t="s">
        <v>4669</v>
      </c>
      <c r="G33176" t="s">
        <v>276</v>
      </c>
    </row>
    <row r="33177" spans="1:7" x14ac:dyDescent="0.25">
      <c r="A33177" t="s">
        <v>4665</v>
      </c>
      <c r="B33177" t="s">
        <v>4666</v>
      </c>
      <c r="C33177" t="s">
        <v>4667</v>
      </c>
      <c r="D33177" s="1">
        <v>45961</v>
      </c>
      <c r="E33177" s="2">
        <v>50</v>
      </c>
      <c r="F33177" t="s">
        <v>4670</v>
      </c>
      <c r="G33177" t="s">
        <v>276</v>
      </c>
    </row>
    <row r="33178" spans="1:7" x14ac:dyDescent="0.25">
      <c r="A33178" t="s">
        <v>4665</v>
      </c>
      <c r="B33178" t="s">
        <v>4666</v>
      </c>
      <c r="C33178" t="s">
        <v>4667</v>
      </c>
      <c r="D33178" s="1">
        <v>45961</v>
      </c>
      <c r="E33178" s="2">
        <v>50</v>
      </c>
      <c r="F33178" t="s">
        <v>4668</v>
      </c>
      <c r="G33178" t="s">
        <v>1245</v>
      </c>
    </row>
    <row r="33179" spans="1:7" x14ac:dyDescent="0.25">
      <c r="A33179" t="s">
        <v>4665</v>
      </c>
      <c r="B33179" t="s">
        <v>4666</v>
      </c>
      <c r="C33179" t="s">
        <v>4667</v>
      </c>
      <c r="D33179" s="1">
        <v>45961</v>
      </c>
      <c r="E33179" s="2">
        <v>50</v>
      </c>
      <c r="F33179" t="s">
        <v>4669</v>
      </c>
      <c r="G33179" t="s">
        <v>1245</v>
      </c>
    </row>
    <row r="33180" spans="1:7" x14ac:dyDescent="0.25">
      <c r="A33180" t="s">
        <v>4665</v>
      </c>
      <c r="B33180" t="s">
        <v>4666</v>
      </c>
      <c r="C33180" t="s">
        <v>4667</v>
      </c>
      <c r="D33180" s="1">
        <v>45961</v>
      </c>
      <c r="E33180" s="2">
        <v>50</v>
      </c>
      <c r="F33180" t="s">
        <v>4670</v>
      </c>
      <c r="G33180" t="s">
        <v>1245</v>
      </c>
    </row>
    <row r="33181" spans="1:7" x14ac:dyDescent="0.25">
      <c r="A33181" t="s">
        <v>178</v>
      </c>
      <c r="B33181" t="s">
        <v>179</v>
      </c>
      <c r="C33181" t="s">
        <v>180</v>
      </c>
      <c r="D33181" s="1">
        <v>45961</v>
      </c>
      <c r="E33181" s="2">
        <v>5</v>
      </c>
      <c r="F33181" t="s">
        <v>181</v>
      </c>
      <c r="G33181" t="s">
        <v>182</v>
      </c>
    </row>
    <row r="33182" spans="1:7" x14ac:dyDescent="0.25">
      <c r="A33182" t="s">
        <v>709</v>
      </c>
      <c r="B33182" t="s">
        <v>710</v>
      </c>
      <c r="C33182" t="s">
        <v>705</v>
      </c>
      <c r="D33182" s="1">
        <v>45961</v>
      </c>
      <c r="E33182" s="2">
        <v>84</v>
      </c>
      <c r="F33182" t="s">
        <v>711</v>
      </c>
      <c r="G33182" t="s">
        <v>3225</v>
      </c>
    </row>
    <row r="33183" spans="1:7" x14ac:dyDescent="0.25">
      <c r="A33183" t="s">
        <v>709</v>
      </c>
      <c r="B33183" t="s">
        <v>710</v>
      </c>
      <c r="C33183" t="s">
        <v>705</v>
      </c>
      <c r="D33183" s="1">
        <v>45961</v>
      </c>
      <c r="E33183" s="2">
        <v>84</v>
      </c>
      <c r="F33183" t="s">
        <v>712</v>
      </c>
      <c r="G33183" t="s">
        <v>3225</v>
      </c>
    </row>
    <row r="33184" spans="1:7" x14ac:dyDescent="0.25">
      <c r="A33184" t="s">
        <v>709</v>
      </c>
      <c r="B33184" t="s">
        <v>710</v>
      </c>
      <c r="C33184" t="s">
        <v>705</v>
      </c>
      <c r="D33184" s="1">
        <v>45961</v>
      </c>
      <c r="E33184" s="2">
        <v>84</v>
      </c>
      <c r="F33184" t="s">
        <v>712</v>
      </c>
      <c r="G33184" t="s">
        <v>3225</v>
      </c>
    </row>
    <row r="33185" spans="1:7" x14ac:dyDescent="0.25">
      <c r="A33185" t="s">
        <v>1464</v>
      </c>
      <c r="B33185" t="s">
        <v>1465</v>
      </c>
      <c r="C33185" t="s">
        <v>627</v>
      </c>
      <c r="D33185" s="1">
        <v>45961</v>
      </c>
      <c r="E33185" s="2">
        <v>20</v>
      </c>
      <c r="F33185" t="s">
        <v>1466</v>
      </c>
      <c r="G33185" t="s">
        <v>478</v>
      </c>
    </row>
    <row r="33186" spans="1:7" x14ac:dyDescent="0.25">
      <c r="A33186" t="s">
        <v>1464</v>
      </c>
      <c r="B33186" t="s">
        <v>1465</v>
      </c>
      <c r="C33186" t="s">
        <v>627</v>
      </c>
      <c r="D33186" s="1">
        <v>45961</v>
      </c>
      <c r="E33186" s="2">
        <v>20</v>
      </c>
      <c r="F33186" t="s">
        <v>1466</v>
      </c>
      <c r="G33186" t="s">
        <v>478</v>
      </c>
    </row>
    <row r="33187" spans="1:7" x14ac:dyDescent="0.25">
      <c r="A33187" t="s">
        <v>169</v>
      </c>
      <c r="B33187" t="s">
        <v>170</v>
      </c>
      <c r="C33187" t="s">
        <v>171</v>
      </c>
      <c r="D33187" s="1">
        <v>45961</v>
      </c>
      <c r="E33187" s="2">
        <v>10</v>
      </c>
      <c r="F33187" t="s">
        <v>172</v>
      </c>
      <c r="G33187" t="s">
        <v>1245</v>
      </c>
    </row>
    <row r="33188" spans="1:7" x14ac:dyDescent="0.25">
      <c r="A33188" t="s">
        <v>169</v>
      </c>
      <c r="B33188" t="s">
        <v>170</v>
      </c>
      <c r="C33188" t="s">
        <v>171</v>
      </c>
      <c r="D33188" s="1">
        <v>45961</v>
      </c>
      <c r="E33188" s="2">
        <v>10</v>
      </c>
      <c r="F33188" t="s">
        <v>173</v>
      </c>
      <c r="G33188" t="s">
        <v>1245</v>
      </c>
    </row>
    <row r="33189" spans="1:7" x14ac:dyDescent="0.25">
      <c r="A33189" t="s">
        <v>493</v>
      </c>
      <c r="B33189" t="s">
        <v>494</v>
      </c>
      <c r="C33189" t="s">
        <v>495</v>
      </c>
      <c r="D33189" s="1">
        <v>45961</v>
      </c>
      <c r="E33189" s="2">
        <v>15</v>
      </c>
      <c r="F33189" t="s">
        <v>496</v>
      </c>
      <c r="G33189" t="s">
        <v>310</v>
      </c>
    </row>
    <row r="33190" spans="1:7" x14ac:dyDescent="0.25">
      <c r="A33190" t="s">
        <v>493</v>
      </c>
      <c r="B33190" t="s">
        <v>494</v>
      </c>
      <c r="C33190" t="s">
        <v>495</v>
      </c>
      <c r="D33190" s="1">
        <v>45961</v>
      </c>
      <c r="E33190" s="2">
        <v>15</v>
      </c>
      <c r="F33190" t="s">
        <v>497</v>
      </c>
      <c r="G33190" t="s">
        <v>310</v>
      </c>
    </row>
    <row r="33191" spans="1:7" x14ac:dyDescent="0.25">
      <c r="A33191" t="s">
        <v>493</v>
      </c>
      <c r="B33191" t="s">
        <v>494</v>
      </c>
      <c r="C33191" t="s">
        <v>495</v>
      </c>
      <c r="D33191" s="1">
        <v>45961</v>
      </c>
      <c r="E33191" s="2">
        <v>25</v>
      </c>
      <c r="F33191" t="s">
        <v>496</v>
      </c>
      <c r="G33191" t="s">
        <v>2456</v>
      </c>
    </row>
    <row r="33192" spans="1:7" x14ac:dyDescent="0.25">
      <c r="A33192" t="s">
        <v>493</v>
      </c>
      <c r="B33192" t="s">
        <v>494</v>
      </c>
      <c r="C33192" t="s">
        <v>495</v>
      </c>
      <c r="D33192" s="1">
        <v>45961</v>
      </c>
      <c r="E33192" s="2">
        <v>25</v>
      </c>
      <c r="F33192" t="s">
        <v>497</v>
      </c>
      <c r="G33192" t="s">
        <v>2456</v>
      </c>
    </row>
    <row r="33193" spans="1:7" x14ac:dyDescent="0.25">
      <c r="A33193" t="s">
        <v>164</v>
      </c>
      <c r="B33193" t="s">
        <v>165</v>
      </c>
      <c r="C33193" t="s">
        <v>166</v>
      </c>
      <c r="D33193" s="1">
        <v>45961</v>
      </c>
      <c r="E33193" s="2">
        <v>25</v>
      </c>
      <c r="F33193" t="s">
        <v>167</v>
      </c>
      <c r="G33193" t="s">
        <v>1695</v>
      </c>
    </row>
    <row r="33194" spans="1:7" x14ac:dyDescent="0.25">
      <c r="A33194" t="s">
        <v>164</v>
      </c>
      <c r="B33194" t="s">
        <v>165</v>
      </c>
      <c r="C33194" t="s">
        <v>166</v>
      </c>
      <c r="D33194" s="1">
        <v>45961</v>
      </c>
      <c r="E33194" s="2">
        <v>25</v>
      </c>
      <c r="F33194" t="s">
        <v>168</v>
      </c>
      <c r="G33194" t="s">
        <v>1695</v>
      </c>
    </row>
    <row r="33195" spans="1:7" x14ac:dyDescent="0.25">
      <c r="A33195" t="s">
        <v>164</v>
      </c>
      <c r="B33195" t="s">
        <v>165</v>
      </c>
      <c r="C33195" t="s">
        <v>166</v>
      </c>
      <c r="D33195" s="1">
        <v>45961</v>
      </c>
      <c r="E33195" s="2">
        <v>20</v>
      </c>
      <c r="F33195" t="s">
        <v>167</v>
      </c>
      <c r="G33195" t="s">
        <v>3613</v>
      </c>
    </row>
    <row r="33196" spans="1:7" x14ac:dyDescent="0.25">
      <c r="A33196" t="s">
        <v>164</v>
      </c>
      <c r="B33196" t="s">
        <v>165</v>
      </c>
      <c r="C33196" t="s">
        <v>166</v>
      </c>
      <c r="D33196" s="1">
        <v>45961</v>
      </c>
      <c r="E33196" s="2">
        <v>20</v>
      </c>
      <c r="F33196" t="s">
        <v>168</v>
      </c>
      <c r="G33196" t="s">
        <v>3613</v>
      </c>
    </row>
    <row r="33197" spans="1:7" x14ac:dyDescent="0.25">
      <c r="A33197" t="s">
        <v>164</v>
      </c>
      <c r="B33197" t="s">
        <v>165</v>
      </c>
      <c r="C33197" t="s">
        <v>166</v>
      </c>
      <c r="D33197" s="1">
        <v>45961</v>
      </c>
      <c r="E33197" s="2">
        <v>20</v>
      </c>
      <c r="F33197" t="s">
        <v>167</v>
      </c>
      <c r="G33197" t="s">
        <v>97</v>
      </c>
    </row>
    <row r="33198" spans="1:7" x14ac:dyDescent="0.25">
      <c r="A33198" t="s">
        <v>164</v>
      </c>
      <c r="B33198" t="s">
        <v>165</v>
      </c>
      <c r="C33198" t="s">
        <v>166</v>
      </c>
      <c r="D33198" s="1">
        <v>45961</v>
      </c>
      <c r="E33198" s="2">
        <v>20</v>
      </c>
      <c r="F33198" t="s">
        <v>168</v>
      </c>
      <c r="G33198" t="s">
        <v>97</v>
      </c>
    </row>
    <row r="33199" spans="1:7" x14ac:dyDescent="0.25">
      <c r="A33199" t="s">
        <v>2758</v>
      </c>
      <c r="B33199" t="s">
        <v>2759</v>
      </c>
      <c r="C33199" t="s">
        <v>2760</v>
      </c>
      <c r="D33199" s="1">
        <v>45961</v>
      </c>
      <c r="E33199" s="2">
        <v>15</v>
      </c>
      <c r="F33199" t="s">
        <v>2761</v>
      </c>
      <c r="G33199" t="s">
        <v>3282</v>
      </c>
    </row>
    <row r="33200" spans="1:7" x14ac:dyDescent="0.25">
      <c r="A33200" t="s">
        <v>3247</v>
      </c>
      <c r="B33200" t="s">
        <v>3248</v>
      </c>
      <c r="C33200" t="s">
        <v>3249</v>
      </c>
      <c r="D33200" s="1">
        <v>45961</v>
      </c>
      <c r="E33200" s="2">
        <v>25</v>
      </c>
      <c r="F33200" t="s">
        <v>3250</v>
      </c>
      <c r="G33200" t="s">
        <v>2977</v>
      </c>
    </row>
    <row r="33201" spans="1:7" x14ac:dyDescent="0.25">
      <c r="A33201" t="s">
        <v>3800</v>
      </c>
      <c r="B33201" t="s">
        <v>1430</v>
      </c>
      <c r="C33201" t="s">
        <v>3801</v>
      </c>
      <c r="D33201" s="1">
        <v>45961</v>
      </c>
      <c r="E33201" s="2">
        <v>10</v>
      </c>
      <c r="F33201" t="s">
        <v>3802</v>
      </c>
      <c r="G33201" t="s">
        <v>2700</v>
      </c>
    </row>
    <row r="33202" spans="1:7" x14ac:dyDescent="0.25">
      <c r="A33202" t="s">
        <v>3800</v>
      </c>
      <c r="B33202" t="s">
        <v>1430</v>
      </c>
      <c r="C33202" t="s">
        <v>3801</v>
      </c>
      <c r="D33202" s="1">
        <v>45961</v>
      </c>
      <c r="E33202" s="2">
        <v>10</v>
      </c>
      <c r="F33202" t="s">
        <v>3802</v>
      </c>
      <c r="G33202" t="s">
        <v>1245</v>
      </c>
    </row>
    <row r="33203" spans="1:7" x14ac:dyDescent="0.25">
      <c r="A33203" t="s">
        <v>4621</v>
      </c>
      <c r="B33203" t="s">
        <v>4622</v>
      </c>
      <c r="C33203" t="s">
        <v>4623</v>
      </c>
      <c r="D33203" s="1">
        <v>45961</v>
      </c>
      <c r="E33203" s="2">
        <v>250</v>
      </c>
      <c r="F33203" t="s">
        <v>4624</v>
      </c>
      <c r="G33203" t="s">
        <v>6332</v>
      </c>
    </row>
    <row r="33204" spans="1:7" x14ac:dyDescent="0.25">
      <c r="A33204" t="s">
        <v>1541</v>
      </c>
      <c r="B33204" t="s">
        <v>1542</v>
      </c>
      <c r="C33204" t="s">
        <v>1543</v>
      </c>
      <c r="D33204" s="1">
        <v>45961</v>
      </c>
      <c r="E33204" s="2">
        <v>20</v>
      </c>
      <c r="F33204" t="s">
        <v>1544</v>
      </c>
      <c r="G33204" t="s">
        <v>114</v>
      </c>
    </row>
    <row r="33205" spans="1:7" x14ac:dyDescent="0.25">
      <c r="A33205" t="s">
        <v>1541</v>
      </c>
      <c r="B33205" t="s">
        <v>1542</v>
      </c>
      <c r="C33205" t="s">
        <v>1543</v>
      </c>
      <c r="D33205" s="1">
        <v>45961</v>
      </c>
      <c r="E33205" s="2">
        <v>20</v>
      </c>
      <c r="F33205" t="s">
        <v>1545</v>
      </c>
      <c r="G33205" t="s">
        <v>114</v>
      </c>
    </row>
    <row r="33206" spans="1:7" x14ac:dyDescent="0.25">
      <c r="A33206" t="s">
        <v>2272</v>
      </c>
      <c r="B33206" t="s">
        <v>2273</v>
      </c>
      <c r="C33206" t="s">
        <v>2274</v>
      </c>
      <c r="D33206" s="1">
        <v>45961</v>
      </c>
      <c r="E33206" s="2">
        <v>41.67</v>
      </c>
      <c r="F33206" t="s">
        <v>2275</v>
      </c>
      <c r="G33206" t="s">
        <v>3650</v>
      </c>
    </row>
    <row r="33207" spans="1:7" x14ac:dyDescent="0.25">
      <c r="A33207" t="s">
        <v>2272</v>
      </c>
      <c r="B33207" t="s">
        <v>2273</v>
      </c>
      <c r="C33207" t="s">
        <v>2274</v>
      </c>
      <c r="D33207" s="1">
        <v>45961</v>
      </c>
      <c r="E33207" s="2">
        <v>41.67</v>
      </c>
      <c r="F33207" t="s">
        <v>2276</v>
      </c>
      <c r="G33207" t="s">
        <v>3650</v>
      </c>
    </row>
    <row r="33208" spans="1:7" x14ac:dyDescent="0.25">
      <c r="A33208" t="s">
        <v>2272</v>
      </c>
      <c r="B33208" t="s">
        <v>2273</v>
      </c>
      <c r="C33208" t="s">
        <v>2274</v>
      </c>
      <c r="D33208" s="1">
        <v>45961</v>
      </c>
      <c r="E33208" s="2">
        <v>83.33</v>
      </c>
      <c r="F33208" t="s">
        <v>2275</v>
      </c>
      <c r="G33208" t="s">
        <v>2977</v>
      </c>
    </row>
    <row r="33209" spans="1:7" x14ac:dyDescent="0.25">
      <c r="A33209" t="s">
        <v>2272</v>
      </c>
      <c r="B33209" t="s">
        <v>2273</v>
      </c>
      <c r="C33209" t="s">
        <v>2274</v>
      </c>
      <c r="D33209" s="1">
        <v>45961</v>
      </c>
      <c r="E33209" s="2">
        <v>83.33</v>
      </c>
      <c r="F33209" t="s">
        <v>2276</v>
      </c>
      <c r="G33209" t="s">
        <v>2977</v>
      </c>
    </row>
    <row r="33210" spans="1:7" x14ac:dyDescent="0.25">
      <c r="A33210" t="s">
        <v>2272</v>
      </c>
      <c r="B33210" t="s">
        <v>2273</v>
      </c>
      <c r="C33210" t="s">
        <v>2274</v>
      </c>
      <c r="D33210" s="1">
        <v>45961</v>
      </c>
      <c r="E33210" s="2">
        <v>350</v>
      </c>
      <c r="F33210" t="s">
        <v>2275</v>
      </c>
      <c r="G33210" t="s">
        <v>7219</v>
      </c>
    </row>
    <row r="33211" spans="1:7" x14ac:dyDescent="0.25">
      <c r="A33211" t="s">
        <v>2272</v>
      </c>
      <c r="B33211" t="s">
        <v>2273</v>
      </c>
      <c r="C33211" t="s">
        <v>2274</v>
      </c>
      <c r="D33211" s="1">
        <v>45961</v>
      </c>
      <c r="E33211" s="2">
        <v>350</v>
      </c>
      <c r="F33211" t="s">
        <v>2276</v>
      </c>
      <c r="G33211" t="s">
        <v>7219</v>
      </c>
    </row>
    <row r="33212" spans="1:7" x14ac:dyDescent="0.25">
      <c r="A33212" t="s">
        <v>2245</v>
      </c>
      <c r="B33212" t="s">
        <v>2246</v>
      </c>
      <c r="C33212" t="s">
        <v>2247</v>
      </c>
      <c r="D33212" s="1">
        <v>45961</v>
      </c>
      <c r="E33212" s="2">
        <v>10</v>
      </c>
      <c r="F33212" t="s">
        <v>2248</v>
      </c>
      <c r="G33212" t="s">
        <v>6257</v>
      </c>
    </row>
    <row r="33213" spans="1:7" x14ac:dyDescent="0.25">
      <c r="A33213" t="s">
        <v>2245</v>
      </c>
      <c r="B33213" t="s">
        <v>2246</v>
      </c>
      <c r="C33213" t="s">
        <v>2247</v>
      </c>
      <c r="D33213" s="1">
        <v>45961</v>
      </c>
      <c r="E33213" s="2">
        <v>10</v>
      </c>
      <c r="F33213" t="s">
        <v>2249</v>
      </c>
      <c r="G33213" t="s">
        <v>6257</v>
      </c>
    </row>
    <row r="33214" spans="1:7" x14ac:dyDescent="0.25">
      <c r="A33214" t="s">
        <v>1450</v>
      </c>
      <c r="B33214" t="s">
        <v>1451</v>
      </c>
      <c r="C33214" t="s">
        <v>1452</v>
      </c>
      <c r="D33214" s="1">
        <v>45961</v>
      </c>
      <c r="E33214" s="2">
        <v>84</v>
      </c>
      <c r="F33214" t="s">
        <v>1453</v>
      </c>
      <c r="G33214" t="s">
        <v>2977</v>
      </c>
    </row>
    <row r="33215" spans="1:7" x14ac:dyDescent="0.25">
      <c r="A33215" t="s">
        <v>1450</v>
      </c>
      <c r="B33215" t="s">
        <v>1451</v>
      </c>
      <c r="C33215" t="s">
        <v>1452</v>
      </c>
      <c r="D33215" s="1">
        <v>45961</v>
      </c>
      <c r="E33215" s="2">
        <v>84</v>
      </c>
      <c r="F33215" t="s">
        <v>1454</v>
      </c>
      <c r="G33215" t="s">
        <v>2977</v>
      </c>
    </row>
    <row r="33216" spans="1:7" x14ac:dyDescent="0.25">
      <c r="A33216" t="s">
        <v>1450</v>
      </c>
      <c r="B33216" t="s">
        <v>1451</v>
      </c>
      <c r="C33216" t="s">
        <v>1452</v>
      </c>
      <c r="D33216" s="1">
        <v>45961</v>
      </c>
      <c r="E33216" s="2">
        <v>84</v>
      </c>
      <c r="F33216" t="s">
        <v>1454</v>
      </c>
      <c r="G33216" t="s">
        <v>2977</v>
      </c>
    </row>
    <row r="33217" spans="1:7" x14ac:dyDescent="0.25">
      <c r="A33217" t="s">
        <v>263</v>
      </c>
      <c r="B33217" t="s">
        <v>264</v>
      </c>
      <c r="C33217" t="s">
        <v>265</v>
      </c>
      <c r="D33217" s="1">
        <v>45961</v>
      </c>
      <c r="E33217" s="2">
        <v>50</v>
      </c>
      <c r="F33217" t="s">
        <v>266</v>
      </c>
      <c r="G33217" t="s">
        <v>1695</v>
      </c>
    </row>
    <row r="33218" spans="1:7" x14ac:dyDescent="0.25">
      <c r="A33218" t="s">
        <v>5031</v>
      </c>
      <c r="B33218" t="s">
        <v>5032</v>
      </c>
      <c r="C33218" t="s">
        <v>5033</v>
      </c>
      <c r="D33218" s="1">
        <v>45961</v>
      </c>
      <c r="E33218" s="2">
        <v>100</v>
      </c>
      <c r="F33218" t="s">
        <v>5034</v>
      </c>
      <c r="G33218" t="s">
        <v>2977</v>
      </c>
    </row>
    <row r="33219" spans="1:7" x14ac:dyDescent="0.25">
      <c r="A33219" t="s">
        <v>125</v>
      </c>
      <c r="B33219" t="s">
        <v>126</v>
      </c>
      <c r="C33219" t="s">
        <v>127</v>
      </c>
      <c r="D33219" s="1">
        <v>45961</v>
      </c>
      <c r="E33219" s="2">
        <v>5</v>
      </c>
      <c r="F33219" t="s">
        <v>128</v>
      </c>
      <c r="G33219" t="s">
        <v>310</v>
      </c>
    </row>
    <row r="33220" spans="1:7" x14ac:dyDescent="0.25">
      <c r="A33220" t="s">
        <v>4781</v>
      </c>
      <c r="B33220" t="s">
        <v>4782</v>
      </c>
      <c r="C33220" t="s">
        <v>4783</v>
      </c>
      <c r="D33220" s="1">
        <v>45961</v>
      </c>
      <c r="E33220" s="2">
        <v>5</v>
      </c>
      <c r="F33220" t="s">
        <v>4784</v>
      </c>
      <c r="G33220" t="s">
        <v>2663</v>
      </c>
    </row>
    <row r="33221" spans="1:7" x14ac:dyDescent="0.25">
      <c r="A33221" t="s">
        <v>3100</v>
      </c>
      <c r="B33221" t="s">
        <v>3101</v>
      </c>
      <c r="C33221" t="s">
        <v>3102</v>
      </c>
      <c r="D33221" s="1">
        <v>45961</v>
      </c>
      <c r="E33221" s="2">
        <v>100</v>
      </c>
      <c r="F33221" t="s">
        <v>3103</v>
      </c>
      <c r="G33221" t="s">
        <v>67</v>
      </c>
    </row>
    <row r="33222" spans="1:7" x14ac:dyDescent="0.25">
      <c r="A33222" t="s">
        <v>2346</v>
      </c>
      <c r="B33222" t="s">
        <v>371</v>
      </c>
      <c r="C33222" t="s">
        <v>2347</v>
      </c>
      <c r="D33222" s="1">
        <v>45961</v>
      </c>
      <c r="E33222" s="2">
        <v>45</v>
      </c>
      <c r="F33222" t="s">
        <v>2348</v>
      </c>
      <c r="G33222" t="s">
        <v>6666</v>
      </c>
    </row>
    <row r="33223" spans="1:7" x14ac:dyDescent="0.25">
      <c r="A33223" t="s">
        <v>2346</v>
      </c>
      <c r="B33223" t="s">
        <v>371</v>
      </c>
      <c r="C33223" t="s">
        <v>2347</v>
      </c>
      <c r="D33223" s="1">
        <v>45961</v>
      </c>
      <c r="E33223" s="2">
        <v>45</v>
      </c>
      <c r="F33223" t="s">
        <v>2349</v>
      </c>
      <c r="G33223" t="s">
        <v>6666</v>
      </c>
    </row>
    <row r="33224" spans="1:7" x14ac:dyDescent="0.25">
      <c r="A33224" t="s">
        <v>138</v>
      </c>
      <c r="B33224" t="s">
        <v>139</v>
      </c>
      <c r="C33224" t="s">
        <v>140</v>
      </c>
      <c r="D33224" s="1">
        <v>45961</v>
      </c>
      <c r="E33224" s="2">
        <v>40</v>
      </c>
      <c r="F33224" t="s">
        <v>141</v>
      </c>
      <c r="G33224" t="s">
        <v>1695</v>
      </c>
    </row>
    <row r="33225" spans="1:7" x14ac:dyDescent="0.25">
      <c r="A33225" t="s">
        <v>3698</v>
      </c>
      <c r="B33225" t="s">
        <v>3699</v>
      </c>
      <c r="C33225" t="s">
        <v>3700</v>
      </c>
      <c r="D33225" s="1">
        <v>45961</v>
      </c>
      <c r="E33225" s="2">
        <v>150</v>
      </c>
      <c r="F33225" t="s">
        <v>3701</v>
      </c>
      <c r="G33225" t="s">
        <v>2977</v>
      </c>
    </row>
    <row r="33226" spans="1:7" x14ac:dyDescent="0.25">
      <c r="A33226" t="s">
        <v>1492</v>
      </c>
      <c r="B33226" t="s">
        <v>1493</v>
      </c>
      <c r="C33226" t="s">
        <v>1494</v>
      </c>
      <c r="D33226" s="1">
        <v>45961</v>
      </c>
      <c r="E33226" s="2">
        <v>100</v>
      </c>
      <c r="F33226" t="s">
        <v>1495</v>
      </c>
      <c r="G33226" t="s">
        <v>67</v>
      </c>
    </row>
    <row r="33227" spans="1:7" x14ac:dyDescent="0.25">
      <c r="A33227" t="s">
        <v>129</v>
      </c>
      <c r="B33227" t="s">
        <v>130</v>
      </c>
      <c r="C33227" t="s">
        <v>131</v>
      </c>
      <c r="D33227" s="1">
        <v>45961</v>
      </c>
      <c r="E33227" s="2">
        <v>10</v>
      </c>
      <c r="F33227" t="s">
        <v>132</v>
      </c>
      <c r="G33227" t="s">
        <v>9</v>
      </c>
    </row>
    <row r="33228" spans="1:7" x14ac:dyDescent="0.25">
      <c r="A33228" t="s">
        <v>2753</v>
      </c>
      <c r="B33228" t="s">
        <v>740</v>
      </c>
      <c r="C33228" t="s">
        <v>2754</v>
      </c>
      <c r="D33228" s="1">
        <v>45961</v>
      </c>
      <c r="E33228" s="2">
        <v>5</v>
      </c>
      <c r="F33228" t="s">
        <v>2755</v>
      </c>
      <c r="G33228" t="s">
        <v>1440</v>
      </c>
    </row>
    <row r="33229" spans="1:7" x14ac:dyDescent="0.25">
      <c r="A33229" t="s">
        <v>2753</v>
      </c>
      <c r="B33229" t="s">
        <v>740</v>
      </c>
      <c r="C33229" t="s">
        <v>2754</v>
      </c>
      <c r="D33229" s="1">
        <v>45961</v>
      </c>
      <c r="E33229" s="2">
        <v>5</v>
      </c>
      <c r="F33229" t="s">
        <v>2756</v>
      </c>
      <c r="G33229" t="s">
        <v>1440</v>
      </c>
    </row>
    <row r="33230" spans="1:7" x14ac:dyDescent="0.25">
      <c r="A33230" t="s">
        <v>2753</v>
      </c>
      <c r="B33230" t="s">
        <v>740</v>
      </c>
      <c r="C33230" t="s">
        <v>2754</v>
      </c>
      <c r="D33230" s="1">
        <v>45961</v>
      </c>
      <c r="E33230" s="2">
        <v>5</v>
      </c>
      <c r="F33230" t="s">
        <v>2757</v>
      </c>
      <c r="G33230" t="s">
        <v>1440</v>
      </c>
    </row>
    <row r="33231" spans="1:7" x14ac:dyDescent="0.25">
      <c r="A33231" t="s">
        <v>1580</v>
      </c>
      <c r="B33231" t="s">
        <v>1581</v>
      </c>
      <c r="C33231" t="s">
        <v>1582</v>
      </c>
      <c r="D33231" s="1">
        <v>45961</v>
      </c>
      <c r="E33231" s="2">
        <v>20</v>
      </c>
      <c r="F33231" t="s">
        <v>1583</v>
      </c>
      <c r="G33231" t="s">
        <v>9</v>
      </c>
    </row>
    <row r="33232" spans="1:7" x14ac:dyDescent="0.25">
      <c r="A33232" t="s">
        <v>1322</v>
      </c>
      <c r="B33232" t="s">
        <v>1323</v>
      </c>
      <c r="C33232" t="s">
        <v>1324</v>
      </c>
      <c r="D33232" s="1">
        <v>45961</v>
      </c>
      <c r="E33232" s="2">
        <v>100</v>
      </c>
      <c r="F33232" t="s">
        <v>1325</v>
      </c>
      <c r="G33232" t="s">
        <v>1326</v>
      </c>
    </row>
    <row r="33233" spans="1:7" x14ac:dyDescent="0.25">
      <c r="A33233" t="s">
        <v>1322</v>
      </c>
      <c r="B33233" t="s">
        <v>1323</v>
      </c>
      <c r="C33233" t="s">
        <v>1324</v>
      </c>
      <c r="D33233" s="1">
        <v>45961</v>
      </c>
      <c r="E33233" s="2">
        <v>100</v>
      </c>
      <c r="F33233" t="s">
        <v>1325</v>
      </c>
      <c r="G33233" t="s">
        <v>1326</v>
      </c>
    </row>
    <row r="33234" spans="1:7" x14ac:dyDescent="0.25">
      <c r="A33234" t="s">
        <v>1322</v>
      </c>
      <c r="B33234" t="s">
        <v>1323</v>
      </c>
      <c r="C33234" t="s">
        <v>1324</v>
      </c>
      <c r="D33234" s="1">
        <v>45961</v>
      </c>
      <c r="E33234" s="2">
        <v>100</v>
      </c>
      <c r="F33234" t="s">
        <v>1327</v>
      </c>
      <c r="G33234" t="s">
        <v>1326</v>
      </c>
    </row>
    <row r="33235" spans="1:7" x14ac:dyDescent="0.25">
      <c r="A33235" t="s">
        <v>1095</v>
      </c>
      <c r="B33235" t="s">
        <v>1096</v>
      </c>
      <c r="C33235" t="s">
        <v>1097</v>
      </c>
      <c r="D33235" s="1">
        <v>45961</v>
      </c>
      <c r="E33235" s="2">
        <v>15</v>
      </c>
      <c r="F33235" t="s">
        <v>1098</v>
      </c>
      <c r="G33235" t="s">
        <v>114</v>
      </c>
    </row>
    <row r="33236" spans="1:7" x14ac:dyDescent="0.25">
      <c r="A33236" t="s">
        <v>1095</v>
      </c>
      <c r="B33236" t="s">
        <v>1096</v>
      </c>
      <c r="C33236" t="s">
        <v>1097</v>
      </c>
      <c r="D33236" s="1">
        <v>45961</v>
      </c>
      <c r="E33236" s="2">
        <v>15</v>
      </c>
      <c r="F33236" t="s">
        <v>1099</v>
      </c>
      <c r="G33236" t="s">
        <v>114</v>
      </c>
    </row>
    <row r="33237" spans="1:7" x14ac:dyDescent="0.25">
      <c r="A33237" t="s">
        <v>1095</v>
      </c>
      <c r="B33237" t="s">
        <v>1096</v>
      </c>
      <c r="C33237" t="s">
        <v>1097</v>
      </c>
      <c r="D33237" s="1">
        <v>45961</v>
      </c>
      <c r="E33237" s="2">
        <v>15</v>
      </c>
      <c r="F33237" t="s">
        <v>1099</v>
      </c>
      <c r="G33237" t="s">
        <v>114</v>
      </c>
    </row>
    <row r="33238" spans="1:7" x14ac:dyDescent="0.25">
      <c r="A33238" t="s">
        <v>1095</v>
      </c>
      <c r="B33238" t="s">
        <v>1096</v>
      </c>
      <c r="C33238" t="s">
        <v>1097</v>
      </c>
      <c r="D33238" s="1">
        <v>45961</v>
      </c>
      <c r="E33238" s="2">
        <v>15</v>
      </c>
      <c r="F33238" t="s">
        <v>1099</v>
      </c>
      <c r="G33238" t="s">
        <v>114</v>
      </c>
    </row>
    <row r="33239" spans="1:7" x14ac:dyDescent="0.25">
      <c r="A33239" t="s">
        <v>1095</v>
      </c>
      <c r="B33239" t="s">
        <v>1096</v>
      </c>
      <c r="C33239" t="s">
        <v>1097</v>
      </c>
      <c r="D33239" s="1">
        <v>45961</v>
      </c>
      <c r="E33239" s="2">
        <v>10</v>
      </c>
      <c r="F33239" t="s">
        <v>1098</v>
      </c>
      <c r="G33239" t="s">
        <v>257</v>
      </c>
    </row>
    <row r="33240" spans="1:7" x14ac:dyDescent="0.25">
      <c r="A33240" t="s">
        <v>1095</v>
      </c>
      <c r="B33240" t="s">
        <v>1096</v>
      </c>
      <c r="C33240" t="s">
        <v>1097</v>
      </c>
      <c r="D33240" s="1">
        <v>45961</v>
      </c>
      <c r="E33240" s="2">
        <v>10</v>
      </c>
      <c r="F33240" t="s">
        <v>1099</v>
      </c>
      <c r="G33240" t="s">
        <v>257</v>
      </c>
    </row>
    <row r="33241" spans="1:7" x14ac:dyDescent="0.25">
      <c r="A33241" t="s">
        <v>1095</v>
      </c>
      <c r="B33241" t="s">
        <v>1096</v>
      </c>
      <c r="C33241" t="s">
        <v>1097</v>
      </c>
      <c r="D33241" s="1">
        <v>45961</v>
      </c>
      <c r="E33241" s="2">
        <v>10</v>
      </c>
      <c r="F33241" t="s">
        <v>1099</v>
      </c>
      <c r="G33241" t="s">
        <v>257</v>
      </c>
    </row>
    <row r="33242" spans="1:7" x14ac:dyDescent="0.25">
      <c r="A33242" t="s">
        <v>1095</v>
      </c>
      <c r="B33242" t="s">
        <v>1096</v>
      </c>
      <c r="C33242" t="s">
        <v>1097</v>
      </c>
      <c r="D33242" s="1">
        <v>45961</v>
      </c>
      <c r="E33242" s="2">
        <v>10</v>
      </c>
      <c r="F33242" t="s">
        <v>1099</v>
      </c>
      <c r="G33242" t="s">
        <v>257</v>
      </c>
    </row>
    <row r="33243" spans="1:7" x14ac:dyDescent="0.25">
      <c r="A33243" t="s">
        <v>1095</v>
      </c>
      <c r="B33243" t="s">
        <v>1096</v>
      </c>
      <c r="C33243" t="s">
        <v>1097</v>
      </c>
      <c r="D33243" s="1">
        <v>45961</v>
      </c>
      <c r="E33243" s="2">
        <v>10</v>
      </c>
      <c r="F33243" t="s">
        <v>1098</v>
      </c>
      <c r="G33243" t="s">
        <v>828</v>
      </c>
    </row>
    <row r="33244" spans="1:7" x14ac:dyDescent="0.25">
      <c r="A33244" t="s">
        <v>1095</v>
      </c>
      <c r="B33244" t="s">
        <v>1096</v>
      </c>
      <c r="C33244" t="s">
        <v>1097</v>
      </c>
      <c r="D33244" s="1">
        <v>45961</v>
      </c>
      <c r="E33244" s="2">
        <v>10</v>
      </c>
      <c r="F33244" t="s">
        <v>1099</v>
      </c>
      <c r="G33244" t="s">
        <v>828</v>
      </c>
    </row>
    <row r="33245" spans="1:7" x14ac:dyDescent="0.25">
      <c r="A33245" t="s">
        <v>1095</v>
      </c>
      <c r="B33245" t="s">
        <v>1096</v>
      </c>
      <c r="C33245" t="s">
        <v>1097</v>
      </c>
      <c r="D33245" s="1">
        <v>45961</v>
      </c>
      <c r="E33245" s="2">
        <v>10</v>
      </c>
      <c r="F33245" t="s">
        <v>1099</v>
      </c>
      <c r="G33245" t="s">
        <v>828</v>
      </c>
    </row>
    <row r="33246" spans="1:7" x14ac:dyDescent="0.25">
      <c r="A33246" t="s">
        <v>1095</v>
      </c>
      <c r="B33246" t="s">
        <v>1096</v>
      </c>
      <c r="C33246" t="s">
        <v>1097</v>
      </c>
      <c r="D33246" s="1">
        <v>45961</v>
      </c>
      <c r="E33246" s="2">
        <v>10</v>
      </c>
      <c r="F33246" t="s">
        <v>1099</v>
      </c>
      <c r="G33246" t="s">
        <v>828</v>
      </c>
    </row>
    <row r="33247" spans="1:7" x14ac:dyDescent="0.25">
      <c r="A33247" t="s">
        <v>1580</v>
      </c>
      <c r="B33247" t="s">
        <v>1581</v>
      </c>
      <c r="C33247" t="s">
        <v>1582</v>
      </c>
      <c r="D33247" s="1">
        <v>45962</v>
      </c>
      <c r="E33247" s="2">
        <v>150</v>
      </c>
      <c r="F33247" t="s">
        <v>1583</v>
      </c>
      <c r="G33247" t="s">
        <v>97</v>
      </c>
    </row>
    <row r="33248" spans="1:7" x14ac:dyDescent="0.25">
      <c r="A33248" t="s">
        <v>3286</v>
      </c>
      <c r="B33248" t="s">
        <v>3287</v>
      </c>
      <c r="C33248" t="s">
        <v>3288</v>
      </c>
      <c r="D33248" s="1">
        <v>45962</v>
      </c>
      <c r="E33248" s="2">
        <v>1000</v>
      </c>
      <c r="F33248" t="s">
        <v>3289</v>
      </c>
      <c r="G33248" t="s">
        <v>2977</v>
      </c>
    </row>
    <row r="33249" spans="1:7" x14ac:dyDescent="0.25">
      <c r="A33249" t="s">
        <v>4115</v>
      </c>
      <c r="B33249" t="s">
        <v>4116</v>
      </c>
      <c r="C33249" t="s">
        <v>947</v>
      </c>
      <c r="D33249" s="1">
        <v>45962</v>
      </c>
      <c r="E33249" s="2">
        <v>100</v>
      </c>
      <c r="F33249" t="s">
        <v>4117</v>
      </c>
      <c r="G33249" t="s">
        <v>2977</v>
      </c>
    </row>
    <row r="33250" spans="1:7" x14ac:dyDescent="0.25">
      <c r="A33250" t="s">
        <v>4115</v>
      </c>
      <c r="B33250" t="s">
        <v>4116</v>
      </c>
      <c r="C33250" t="s">
        <v>947</v>
      </c>
      <c r="D33250" s="1">
        <v>45962</v>
      </c>
      <c r="E33250" s="2">
        <v>100</v>
      </c>
      <c r="F33250" t="s">
        <v>4118</v>
      </c>
      <c r="G33250" t="s">
        <v>2977</v>
      </c>
    </row>
    <row r="33251" spans="1:7" x14ac:dyDescent="0.25">
      <c r="A33251" t="s">
        <v>874</v>
      </c>
      <c r="B33251" t="s">
        <v>15</v>
      </c>
      <c r="C33251" t="s">
        <v>875</v>
      </c>
      <c r="D33251" s="1">
        <v>45962</v>
      </c>
      <c r="E33251" s="2">
        <v>1000</v>
      </c>
      <c r="F33251" t="s">
        <v>876</v>
      </c>
      <c r="G33251" t="s">
        <v>275</v>
      </c>
    </row>
    <row r="33252" spans="1:7" x14ac:dyDescent="0.25">
      <c r="A33252" t="s">
        <v>4588</v>
      </c>
      <c r="B33252" t="s">
        <v>4589</v>
      </c>
      <c r="C33252" t="s">
        <v>4590</v>
      </c>
      <c r="D33252" s="1">
        <v>45962</v>
      </c>
      <c r="E33252" s="2">
        <v>100</v>
      </c>
      <c r="F33252" t="s">
        <v>4591</v>
      </c>
      <c r="G33252" t="s">
        <v>2977</v>
      </c>
    </row>
    <row r="33253" spans="1:7" x14ac:dyDescent="0.25">
      <c r="A33253" t="s">
        <v>601</v>
      </c>
      <c r="B33253" t="s">
        <v>602</v>
      </c>
      <c r="C33253" t="s">
        <v>603</v>
      </c>
      <c r="D33253" s="1">
        <v>45962</v>
      </c>
      <c r="E33253" s="2">
        <v>250</v>
      </c>
      <c r="F33253" t="s">
        <v>604</v>
      </c>
      <c r="G33253" t="s">
        <v>2977</v>
      </c>
    </row>
    <row r="33254" spans="1:7" x14ac:dyDescent="0.25">
      <c r="A33254" t="s">
        <v>601</v>
      </c>
      <c r="B33254" t="s">
        <v>602</v>
      </c>
      <c r="C33254" t="s">
        <v>603</v>
      </c>
      <c r="D33254" s="1">
        <v>45962</v>
      </c>
      <c r="E33254" s="2">
        <v>250</v>
      </c>
      <c r="F33254" t="s">
        <v>604</v>
      </c>
      <c r="G33254" t="s">
        <v>2977</v>
      </c>
    </row>
    <row r="33255" spans="1:7" x14ac:dyDescent="0.25">
      <c r="A33255" t="s">
        <v>601</v>
      </c>
      <c r="B33255" t="s">
        <v>602</v>
      </c>
      <c r="C33255" t="s">
        <v>603</v>
      </c>
      <c r="D33255" s="1">
        <v>45962</v>
      </c>
      <c r="E33255" s="2">
        <v>250</v>
      </c>
      <c r="F33255" t="s">
        <v>605</v>
      </c>
      <c r="G33255" t="s">
        <v>2977</v>
      </c>
    </row>
    <row r="33256" spans="1:7" x14ac:dyDescent="0.25">
      <c r="A33256" t="s">
        <v>4747</v>
      </c>
      <c r="B33256" t="s">
        <v>4748</v>
      </c>
      <c r="C33256" t="s">
        <v>4277</v>
      </c>
      <c r="D33256" s="1">
        <v>45962</v>
      </c>
      <c r="E33256" s="2">
        <v>50</v>
      </c>
      <c r="F33256" t="s">
        <v>4278</v>
      </c>
      <c r="G33256" t="s">
        <v>2977</v>
      </c>
    </row>
    <row r="33257" spans="1:7" x14ac:dyDescent="0.25">
      <c r="A33257" t="s">
        <v>2272</v>
      </c>
      <c r="B33257" t="s">
        <v>2273</v>
      </c>
      <c r="C33257" t="s">
        <v>2274</v>
      </c>
      <c r="D33257" s="1">
        <v>45962</v>
      </c>
      <c r="E33257" s="2">
        <v>250</v>
      </c>
      <c r="F33257" t="s">
        <v>2275</v>
      </c>
      <c r="G33257" t="s">
        <v>97</v>
      </c>
    </row>
    <row r="33258" spans="1:7" x14ac:dyDescent="0.25">
      <c r="A33258" t="s">
        <v>2272</v>
      </c>
      <c r="B33258" t="s">
        <v>2273</v>
      </c>
      <c r="C33258" t="s">
        <v>2274</v>
      </c>
      <c r="D33258" s="1">
        <v>45962</v>
      </c>
      <c r="E33258" s="2">
        <v>250</v>
      </c>
      <c r="F33258" t="s">
        <v>2276</v>
      </c>
      <c r="G33258" t="s">
        <v>97</v>
      </c>
    </row>
    <row r="33259" spans="1:7" x14ac:dyDescent="0.25">
      <c r="A33259" t="s">
        <v>2714</v>
      </c>
      <c r="B33259" t="s">
        <v>2715</v>
      </c>
      <c r="C33259" t="s">
        <v>488</v>
      </c>
      <c r="D33259" s="1">
        <v>45962</v>
      </c>
      <c r="E33259" s="2">
        <v>84</v>
      </c>
      <c r="F33259" t="s">
        <v>2716</v>
      </c>
      <c r="G33259" t="s">
        <v>2977</v>
      </c>
    </row>
    <row r="33260" spans="1:7" x14ac:dyDescent="0.25">
      <c r="A33260" t="s">
        <v>169</v>
      </c>
      <c r="B33260" t="s">
        <v>170</v>
      </c>
      <c r="C33260" t="s">
        <v>171</v>
      </c>
      <c r="D33260" s="1">
        <v>45962</v>
      </c>
      <c r="E33260" s="2">
        <v>50</v>
      </c>
      <c r="F33260" t="s">
        <v>172</v>
      </c>
      <c r="G33260" t="s">
        <v>2977</v>
      </c>
    </row>
    <row r="33261" spans="1:7" x14ac:dyDescent="0.25">
      <c r="A33261" t="s">
        <v>169</v>
      </c>
      <c r="B33261" t="s">
        <v>170</v>
      </c>
      <c r="C33261" t="s">
        <v>171</v>
      </c>
      <c r="D33261" s="1">
        <v>45962</v>
      </c>
      <c r="E33261" s="2">
        <v>50</v>
      </c>
      <c r="F33261" t="s">
        <v>173</v>
      </c>
      <c r="G33261" t="s">
        <v>2977</v>
      </c>
    </row>
    <row r="33262" spans="1:7" x14ac:dyDescent="0.25">
      <c r="A33262" t="s">
        <v>4779</v>
      </c>
      <c r="B33262" t="s">
        <v>2075</v>
      </c>
      <c r="C33262" t="s">
        <v>4780</v>
      </c>
      <c r="D33262" s="1">
        <v>45962</v>
      </c>
      <c r="E33262" s="2">
        <v>250</v>
      </c>
      <c r="F33262" t="s">
        <v>3849</v>
      </c>
      <c r="G33262" t="s">
        <v>2977</v>
      </c>
    </row>
    <row r="33263" spans="1:7" x14ac:dyDescent="0.25">
      <c r="A33263">
        <v>341</v>
      </c>
      <c r="B33263" t="s">
        <v>5819</v>
      </c>
      <c r="C33263" t="s">
        <v>5820</v>
      </c>
      <c r="D33263" s="1">
        <v>45962</v>
      </c>
      <c r="E33263" s="2">
        <v>50</v>
      </c>
      <c r="F33263" t="s">
        <v>5821</v>
      </c>
      <c r="G33263" t="s">
        <v>5638</v>
      </c>
    </row>
    <row r="33264" spans="1:7" x14ac:dyDescent="0.25">
      <c r="A33264">
        <v>847</v>
      </c>
      <c r="B33264" t="s">
        <v>6319</v>
      </c>
      <c r="C33264" t="s">
        <v>6320</v>
      </c>
      <c r="D33264" s="1">
        <v>45962</v>
      </c>
      <c r="E33264" s="2">
        <v>25</v>
      </c>
      <c r="F33264" t="s">
        <v>6321</v>
      </c>
      <c r="G33264" t="s">
        <v>2663</v>
      </c>
    </row>
    <row r="33265" spans="1:7" x14ac:dyDescent="0.25">
      <c r="A33265">
        <v>705</v>
      </c>
      <c r="B33265" t="s">
        <v>6064</v>
      </c>
      <c r="C33265" t="s">
        <v>6065</v>
      </c>
      <c r="D33265" s="1">
        <v>45962</v>
      </c>
      <c r="E33265" s="2">
        <v>50</v>
      </c>
      <c r="F33265" t="s">
        <v>6066</v>
      </c>
      <c r="G33265" t="s">
        <v>97</v>
      </c>
    </row>
    <row r="33266" spans="1:7" x14ac:dyDescent="0.25">
      <c r="A33266">
        <v>713</v>
      </c>
      <c r="B33266" t="s">
        <v>6068</v>
      </c>
      <c r="C33266" t="s">
        <v>6069</v>
      </c>
      <c r="D33266" s="1">
        <v>45962</v>
      </c>
      <c r="E33266" s="2">
        <v>500</v>
      </c>
      <c r="F33266" t="s">
        <v>6070</v>
      </c>
      <c r="G33266" t="s">
        <v>97</v>
      </c>
    </row>
    <row r="33267" spans="1:7" x14ac:dyDescent="0.25">
      <c r="A33267">
        <v>612</v>
      </c>
      <c r="B33267" t="s">
        <v>1568</v>
      </c>
      <c r="C33267" t="s">
        <v>1062</v>
      </c>
      <c r="D33267" s="1">
        <v>45962</v>
      </c>
      <c r="E33267" s="2">
        <v>103.94</v>
      </c>
      <c r="F33267" t="s">
        <v>5997</v>
      </c>
      <c r="G33267" t="s">
        <v>7377</v>
      </c>
    </row>
    <row r="33268" spans="1:7" x14ac:dyDescent="0.25">
      <c r="A33268">
        <v>127</v>
      </c>
      <c r="B33268" t="s">
        <v>5609</v>
      </c>
      <c r="C33268" t="s">
        <v>1795</v>
      </c>
      <c r="D33268" s="1">
        <v>45962</v>
      </c>
      <c r="E33268" s="2">
        <v>84</v>
      </c>
      <c r="F33268" t="s">
        <v>5610</v>
      </c>
      <c r="G33268" t="s">
        <v>6387</v>
      </c>
    </row>
    <row r="33269" spans="1:7" x14ac:dyDescent="0.25">
      <c r="A33269">
        <v>1191</v>
      </c>
      <c r="B33269" t="s">
        <v>6736</v>
      </c>
      <c r="C33269" t="s">
        <v>6737</v>
      </c>
      <c r="D33269" s="1">
        <v>45962</v>
      </c>
      <c r="E33269" s="2">
        <v>100</v>
      </c>
      <c r="F33269" t="s">
        <v>6738</v>
      </c>
      <c r="G33269" t="s">
        <v>2977</v>
      </c>
    </row>
    <row r="33270" spans="1:7" x14ac:dyDescent="0.25">
      <c r="A33270">
        <v>1668</v>
      </c>
      <c r="B33270" t="s">
        <v>2323</v>
      </c>
      <c r="C33270" t="s">
        <v>6264</v>
      </c>
      <c r="D33270" s="1">
        <v>45962</v>
      </c>
      <c r="E33270" s="2">
        <v>103.94</v>
      </c>
      <c r="F33270" t="s">
        <v>7341</v>
      </c>
      <c r="G33270" t="s">
        <v>7377</v>
      </c>
    </row>
    <row r="33271" spans="1:7" x14ac:dyDescent="0.25">
      <c r="A33271">
        <v>1668</v>
      </c>
      <c r="B33271" t="s">
        <v>2323</v>
      </c>
      <c r="C33271" t="s">
        <v>6264</v>
      </c>
      <c r="D33271" s="1">
        <v>45962</v>
      </c>
      <c r="E33271" s="2">
        <v>103.94</v>
      </c>
      <c r="F33271" t="s">
        <v>7343</v>
      </c>
      <c r="G33271" t="s">
        <v>7377</v>
      </c>
    </row>
    <row r="33272" spans="1:7" x14ac:dyDescent="0.25">
      <c r="A33272">
        <v>1713</v>
      </c>
      <c r="B33272" t="s">
        <v>7378</v>
      </c>
      <c r="D33272" s="1">
        <v>45962</v>
      </c>
      <c r="E33272" s="2">
        <v>103.94</v>
      </c>
      <c r="G33272" t="s">
        <v>7064</v>
      </c>
    </row>
    <row r="33273" spans="1:7" x14ac:dyDescent="0.25">
      <c r="A33273">
        <v>1714</v>
      </c>
      <c r="B33273" t="s">
        <v>580</v>
      </c>
      <c r="C33273" t="s">
        <v>7379</v>
      </c>
      <c r="D33273" s="1">
        <v>45962</v>
      </c>
      <c r="E33273" s="2">
        <v>250</v>
      </c>
      <c r="F33273" t="s">
        <v>7380</v>
      </c>
      <c r="G33273" t="s">
        <v>2977</v>
      </c>
    </row>
    <row r="33274" spans="1:7" x14ac:dyDescent="0.25">
      <c r="A33274" t="s">
        <v>482</v>
      </c>
      <c r="B33274" t="s">
        <v>483</v>
      </c>
      <c r="C33274" t="s">
        <v>484</v>
      </c>
      <c r="D33274" s="1">
        <v>45962</v>
      </c>
      <c r="E33274" s="2">
        <v>100</v>
      </c>
      <c r="F33274" t="s">
        <v>485</v>
      </c>
      <c r="G33274" t="s">
        <v>97</v>
      </c>
    </row>
    <row r="33275" spans="1:7" x14ac:dyDescent="0.25">
      <c r="A33275" t="s">
        <v>7381</v>
      </c>
      <c r="B33275" t="s">
        <v>7382</v>
      </c>
      <c r="C33275" t="s">
        <v>7383</v>
      </c>
      <c r="D33275" s="1">
        <v>45962</v>
      </c>
      <c r="E33275" s="2">
        <v>52.12</v>
      </c>
      <c r="F33275" t="s">
        <v>7384</v>
      </c>
      <c r="G33275" t="s">
        <v>7064</v>
      </c>
    </row>
    <row r="33276" spans="1:7" x14ac:dyDescent="0.25">
      <c r="A33276" t="s">
        <v>7381</v>
      </c>
      <c r="B33276" t="s">
        <v>7382</v>
      </c>
      <c r="C33276" t="s">
        <v>7383</v>
      </c>
      <c r="D33276" s="1">
        <v>45962</v>
      </c>
      <c r="E33276" s="2">
        <v>52.12</v>
      </c>
      <c r="F33276" t="s">
        <v>7384</v>
      </c>
      <c r="G33276" t="s">
        <v>7064</v>
      </c>
    </row>
    <row r="33277" spans="1:7" x14ac:dyDescent="0.25">
      <c r="A33277" t="s">
        <v>7381</v>
      </c>
      <c r="B33277" t="s">
        <v>7382</v>
      </c>
      <c r="C33277" t="s">
        <v>7383</v>
      </c>
      <c r="D33277" s="1">
        <v>45962</v>
      </c>
      <c r="E33277" s="2">
        <v>52.12</v>
      </c>
      <c r="F33277" t="s">
        <v>7385</v>
      </c>
      <c r="G33277" t="s">
        <v>7064</v>
      </c>
    </row>
    <row r="33278" spans="1:7" x14ac:dyDescent="0.25">
      <c r="A33278" t="s">
        <v>529</v>
      </c>
      <c r="B33278" t="s">
        <v>290</v>
      </c>
      <c r="C33278" t="s">
        <v>530</v>
      </c>
      <c r="D33278" s="1">
        <v>45962</v>
      </c>
      <c r="E33278" s="2">
        <v>50</v>
      </c>
      <c r="F33278" t="s">
        <v>531</v>
      </c>
      <c r="G33278" t="s">
        <v>2977</v>
      </c>
    </row>
    <row r="33279" spans="1:7" x14ac:dyDescent="0.25">
      <c r="A33279" t="s">
        <v>2397</v>
      </c>
      <c r="B33279" t="s">
        <v>2398</v>
      </c>
      <c r="C33279" t="s">
        <v>2399</v>
      </c>
      <c r="D33279" s="1">
        <v>45962</v>
      </c>
      <c r="E33279" s="2">
        <v>250</v>
      </c>
      <c r="F33279" t="s">
        <v>2400</v>
      </c>
      <c r="G33279" t="s">
        <v>97</v>
      </c>
    </row>
    <row r="33280" spans="1:7" x14ac:dyDescent="0.25">
      <c r="A33280" t="s">
        <v>2000</v>
      </c>
      <c r="B33280" t="s">
        <v>2001</v>
      </c>
      <c r="C33280" t="s">
        <v>2002</v>
      </c>
      <c r="D33280" s="1">
        <v>45962</v>
      </c>
      <c r="E33280" s="2">
        <v>200</v>
      </c>
      <c r="F33280" t="s">
        <v>2003</v>
      </c>
      <c r="G33280" t="s">
        <v>2977</v>
      </c>
    </row>
    <row r="33281" spans="1:7" x14ac:dyDescent="0.25">
      <c r="A33281" t="s">
        <v>2000</v>
      </c>
      <c r="B33281" t="s">
        <v>2001</v>
      </c>
      <c r="C33281" t="s">
        <v>2002</v>
      </c>
      <c r="D33281" s="1">
        <v>45962</v>
      </c>
      <c r="E33281" s="2">
        <v>200</v>
      </c>
      <c r="F33281" t="s">
        <v>2004</v>
      </c>
      <c r="G33281" t="s">
        <v>2977</v>
      </c>
    </row>
    <row r="33282" spans="1:7" x14ac:dyDescent="0.25">
      <c r="A33282" t="s">
        <v>4525</v>
      </c>
      <c r="B33282" t="s">
        <v>4526</v>
      </c>
      <c r="C33282" t="s">
        <v>3574</v>
      </c>
      <c r="D33282" s="1">
        <v>45962</v>
      </c>
      <c r="E33282" s="2">
        <v>25</v>
      </c>
      <c r="F33282" t="s">
        <v>4527</v>
      </c>
      <c r="G33282" t="s">
        <v>97</v>
      </c>
    </row>
    <row r="33283" spans="1:7" x14ac:dyDescent="0.25">
      <c r="A33283">
        <v>1716</v>
      </c>
      <c r="B33283" t="s">
        <v>6189</v>
      </c>
      <c r="C33283" t="s">
        <v>7386</v>
      </c>
      <c r="D33283" s="1">
        <v>45963</v>
      </c>
      <c r="E33283" s="2">
        <v>103.94</v>
      </c>
      <c r="F33283" t="s">
        <v>7387</v>
      </c>
      <c r="G33283" t="s">
        <v>7064</v>
      </c>
    </row>
    <row r="33284" spans="1:7" x14ac:dyDescent="0.25">
      <c r="A33284">
        <v>1168</v>
      </c>
      <c r="B33284" t="s">
        <v>6700</v>
      </c>
      <c r="C33284" t="s">
        <v>6701</v>
      </c>
      <c r="D33284" s="1">
        <v>45963</v>
      </c>
      <c r="E33284" s="2">
        <v>150</v>
      </c>
      <c r="F33284" t="s">
        <v>6702</v>
      </c>
      <c r="G33284" t="s">
        <v>2977</v>
      </c>
    </row>
    <row r="33285" spans="1:7" x14ac:dyDescent="0.25">
      <c r="A33285">
        <v>553</v>
      </c>
      <c r="B33285" t="s">
        <v>6018</v>
      </c>
      <c r="C33285" t="s">
        <v>6019</v>
      </c>
      <c r="D33285" s="1">
        <v>45963</v>
      </c>
      <c r="E33285" s="2">
        <v>2000</v>
      </c>
      <c r="F33285" t="s">
        <v>6020</v>
      </c>
      <c r="G33285" t="s">
        <v>2977</v>
      </c>
    </row>
    <row r="33286" spans="1:7" x14ac:dyDescent="0.25">
      <c r="A33286" t="s">
        <v>2562</v>
      </c>
      <c r="B33286" t="s">
        <v>2563</v>
      </c>
      <c r="C33286" t="s">
        <v>2564</v>
      </c>
      <c r="D33286" s="1">
        <v>45963</v>
      </c>
      <c r="E33286" s="2">
        <v>259.38</v>
      </c>
      <c r="F33286" t="s">
        <v>2565</v>
      </c>
      <c r="G33286" t="s">
        <v>7064</v>
      </c>
    </row>
    <row r="33287" spans="1:7" x14ac:dyDescent="0.25">
      <c r="A33287" t="s">
        <v>2562</v>
      </c>
      <c r="B33287" t="s">
        <v>2563</v>
      </c>
      <c r="C33287" t="s">
        <v>2564</v>
      </c>
      <c r="D33287" s="1">
        <v>45963</v>
      </c>
      <c r="E33287" s="2">
        <v>259.38</v>
      </c>
      <c r="F33287" t="s">
        <v>2566</v>
      </c>
      <c r="G33287" t="s">
        <v>7064</v>
      </c>
    </row>
    <row r="33288" spans="1:7" x14ac:dyDescent="0.25">
      <c r="A33288" t="s">
        <v>2562</v>
      </c>
      <c r="B33288" t="s">
        <v>2563</v>
      </c>
      <c r="C33288" t="s">
        <v>2564</v>
      </c>
      <c r="D33288" s="1">
        <v>45963</v>
      </c>
      <c r="E33288" s="2">
        <v>259.38</v>
      </c>
      <c r="F33288" t="s">
        <v>2566</v>
      </c>
      <c r="G33288" t="s">
        <v>7064</v>
      </c>
    </row>
    <row r="33289" spans="1:7" x14ac:dyDescent="0.25">
      <c r="A33289" t="s">
        <v>2562</v>
      </c>
      <c r="B33289" t="s">
        <v>2563</v>
      </c>
      <c r="C33289" t="s">
        <v>2564</v>
      </c>
      <c r="D33289" s="1">
        <v>45963</v>
      </c>
      <c r="E33289" s="2">
        <v>259.38</v>
      </c>
      <c r="F33289" t="s">
        <v>2567</v>
      </c>
      <c r="G33289" t="s">
        <v>7064</v>
      </c>
    </row>
    <row r="33290" spans="1:7" x14ac:dyDescent="0.25">
      <c r="A33290" t="s">
        <v>1784</v>
      </c>
      <c r="B33290" t="s">
        <v>15</v>
      </c>
      <c r="C33290" t="s">
        <v>1039</v>
      </c>
      <c r="D33290" s="1">
        <v>45963</v>
      </c>
      <c r="E33290" s="2">
        <v>3109.12</v>
      </c>
      <c r="F33290" t="s">
        <v>1785</v>
      </c>
      <c r="G33290" t="s">
        <v>7064</v>
      </c>
    </row>
    <row r="33291" spans="1:7" x14ac:dyDescent="0.25">
      <c r="A33291" t="s">
        <v>3773</v>
      </c>
      <c r="B33291" t="s">
        <v>3774</v>
      </c>
      <c r="C33291" t="s">
        <v>3775</v>
      </c>
      <c r="D33291" s="1">
        <v>45963</v>
      </c>
      <c r="E33291" s="2">
        <v>100</v>
      </c>
      <c r="F33291" t="s">
        <v>3776</v>
      </c>
      <c r="G33291" t="s">
        <v>97</v>
      </c>
    </row>
    <row r="33292" spans="1:7" x14ac:dyDescent="0.25">
      <c r="A33292" t="s">
        <v>3773</v>
      </c>
      <c r="B33292" t="s">
        <v>3774</v>
      </c>
      <c r="C33292" t="s">
        <v>3775</v>
      </c>
      <c r="D33292" s="1">
        <v>45963</v>
      </c>
      <c r="E33292" s="2">
        <v>100</v>
      </c>
      <c r="F33292" t="s">
        <v>3777</v>
      </c>
      <c r="G33292" t="s">
        <v>97</v>
      </c>
    </row>
    <row r="33293" spans="1:7" x14ac:dyDescent="0.25">
      <c r="A33293" t="s">
        <v>3773</v>
      </c>
      <c r="B33293" t="s">
        <v>3774</v>
      </c>
      <c r="C33293" t="s">
        <v>3775</v>
      </c>
      <c r="D33293" s="1">
        <v>45963</v>
      </c>
      <c r="E33293" s="2">
        <v>100</v>
      </c>
      <c r="F33293" t="s">
        <v>3778</v>
      </c>
      <c r="G33293" t="s">
        <v>97</v>
      </c>
    </row>
    <row r="33294" spans="1:7" x14ac:dyDescent="0.25">
      <c r="A33294" t="s">
        <v>4327</v>
      </c>
      <c r="B33294" t="s">
        <v>4328</v>
      </c>
      <c r="C33294" t="s">
        <v>4329</v>
      </c>
      <c r="D33294" s="1">
        <v>45963</v>
      </c>
      <c r="E33294" s="2">
        <v>500</v>
      </c>
      <c r="F33294" t="s">
        <v>4330</v>
      </c>
      <c r="G33294" t="s">
        <v>97</v>
      </c>
    </row>
    <row r="33295" spans="1:7" x14ac:dyDescent="0.25">
      <c r="A33295" t="s">
        <v>538</v>
      </c>
      <c r="B33295" t="s">
        <v>539</v>
      </c>
      <c r="C33295" t="s">
        <v>540</v>
      </c>
      <c r="D33295" s="1">
        <v>45964</v>
      </c>
      <c r="E33295" s="2">
        <v>100</v>
      </c>
      <c r="F33295" t="s">
        <v>541</v>
      </c>
      <c r="G33295" t="s">
        <v>97</v>
      </c>
    </row>
    <row r="33296" spans="1:7" x14ac:dyDescent="0.25">
      <c r="A33296">
        <v>517</v>
      </c>
      <c r="B33296" t="s">
        <v>7388</v>
      </c>
      <c r="C33296" t="s">
        <v>374</v>
      </c>
      <c r="D33296" s="1">
        <v>45964</v>
      </c>
      <c r="E33296" s="2">
        <v>103.94</v>
      </c>
      <c r="F33296" t="s">
        <v>7389</v>
      </c>
      <c r="G33296" t="s">
        <v>7377</v>
      </c>
    </row>
    <row r="33297" spans="1:7" x14ac:dyDescent="0.25">
      <c r="A33297">
        <v>892</v>
      </c>
      <c r="B33297" t="s">
        <v>893</v>
      </c>
      <c r="C33297" t="s">
        <v>7271</v>
      </c>
      <c r="D33297" s="1">
        <v>45964</v>
      </c>
      <c r="E33297" s="2">
        <v>26.22</v>
      </c>
      <c r="F33297" t="s">
        <v>7272</v>
      </c>
      <c r="G33297" t="s">
        <v>7377</v>
      </c>
    </row>
    <row r="33298" spans="1:7" x14ac:dyDescent="0.25">
      <c r="A33298">
        <v>205</v>
      </c>
      <c r="B33298" t="s">
        <v>5662</v>
      </c>
      <c r="C33298" t="s">
        <v>5663</v>
      </c>
      <c r="D33298" s="1">
        <v>45964</v>
      </c>
      <c r="E33298" s="2">
        <v>50</v>
      </c>
      <c r="F33298" t="s">
        <v>5664</v>
      </c>
      <c r="G33298" t="s">
        <v>97</v>
      </c>
    </row>
    <row r="33299" spans="1:7" x14ac:dyDescent="0.25">
      <c r="A33299">
        <v>205</v>
      </c>
      <c r="B33299" t="s">
        <v>5662</v>
      </c>
      <c r="C33299" t="s">
        <v>5663</v>
      </c>
      <c r="D33299" s="1">
        <v>45964</v>
      </c>
      <c r="E33299" s="2">
        <v>50</v>
      </c>
      <c r="F33299" t="s">
        <v>5665</v>
      </c>
      <c r="G33299" t="s">
        <v>97</v>
      </c>
    </row>
    <row r="33300" spans="1:7" x14ac:dyDescent="0.25">
      <c r="A33300" t="s">
        <v>2652</v>
      </c>
      <c r="B33300" t="s">
        <v>2653</v>
      </c>
      <c r="D33300" s="1">
        <v>45964</v>
      </c>
      <c r="E33300" s="2">
        <v>2500</v>
      </c>
      <c r="F33300" t="s">
        <v>2654</v>
      </c>
      <c r="G33300" t="s">
        <v>2977</v>
      </c>
    </row>
    <row r="33301" spans="1:7" x14ac:dyDescent="0.25">
      <c r="A33301">
        <v>1336</v>
      </c>
      <c r="B33301" t="s">
        <v>6909</v>
      </c>
      <c r="C33301" t="s">
        <v>6910</v>
      </c>
      <c r="D33301" s="1">
        <v>45964</v>
      </c>
      <c r="E33301" s="2">
        <v>30</v>
      </c>
      <c r="G33301" t="s">
        <v>186</v>
      </c>
    </row>
    <row r="33302" spans="1:7" x14ac:dyDescent="0.25">
      <c r="A33302">
        <v>1718</v>
      </c>
      <c r="B33302" t="s">
        <v>744</v>
      </c>
      <c r="C33302" t="s">
        <v>4550</v>
      </c>
      <c r="D33302" s="1">
        <v>45964</v>
      </c>
      <c r="E33302" s="2">
        <v>100</v>
      </c>
      <c r="F33302" t="s">
        <v>7390</v>
      </c>
      <c r="G33302" t="s">
        <v>2977</v>
      </c>
    </row>
    <row r="33303" spans="1:7" x14ac:dyDescent="0.25">
      <c r="A33303">
        <v>1720</v>
      </c>
      <c r="B33303" t="s">
        <v>371</v>
      </c>
      <c r="C33303" t="s">
        <v>7391</v>
      </c>
      <c r="D33303" s="1">
        <v>45964</v>
      </c>
      <c r="E33303" s="2">
        <v>500</v>
      </c>
      <c r="F33303" t="s">
        <v>7392</v>
      </c>
      <c r="G33303" t="s">
        <v>97</v>
      </c>
    </row>
    <row r="33304" spans="1:7" x14ac:dyDescent="0.25">
      <c r="A33304">
        <v>1721</v>
      </c>
      <c r="B33304" t="s">
        <v>7393</v>
      </c>
      <c r="C33304" t="s">
        <v>4836</v>
      </c>
      <c r="D33304" s="1">
        <v>45964</v>
      </c>
      <c r="E33304" s="2">
        <v>103.94</v>
      </c>
      <c r="F33304" t="s">
        <v>7394</v>
      </c>
      <c r="G33304" t="s">
        <v>7377</v>
      </c>
    </row>
    <row r="33305" spans="1:7" x14ac:dyDescent="0.25">
      <c r="A33305">
        <v>1687</v>
      </c>
      <c r="B33305" t="s">
        <v>5988</v>
      </c>
      <c r="C33305" t="s">
        <v>3783</v>
      </c>
      <c r="D33305" s="1">
        <v>45964</v>
      </c>
      <c r="E33305" s="2">
        <v>52.12</v>
      </c>
      <c r="F33305" t="s">
        <v>7364</v>
      </c>
      <c r="G33305" t="s">
        <v>7064</v>
      </c>
    </row>
    <row r="33306" spans="1:7" x14ac:dyDescent="0.25">
      <c r="A33306">
        <v>1687</v>
      </c>
      <c r="B33306" t="s">
        <v>5988</v>
      </c>
      <c r="C33306" t="s">
        <v>3783</v>
      </c>
      <c r="D33306" s="1">
        <v>45964</v>
      </c>
      <c r="E33306" s="2">
        <v>52.12</v>
      </c>
      <c r="F33306" t="s">
        <v>7365</v>
      </c>
      <c r="G33306" t="s">
        <v>7064</v>
      </c>
    </row>
    <row r="33307" spans="1:7" x14ac:dyDescent="0.25">
      <c r="A33307" t="s">
        <v>482</v>
      </c>
      <c r="B33307" t="s">
        <v>483</v>
      </c>
      <c r="C33307" t="s">
        <v>484</v>
      </c>
      <c r="D33307" s="1">
        <v>45964</v>
      </c>
      <c r="E33307" s="2">
        <v>83.33</v>
      </c>
      <c r="F33307" t="s">
        <v>485</v>
      </c>
      <c r="G33307" t="s">
        <v>2977</v>
      </c>
    </row>
    <row r="33308" spans="1:7" x14ac:dyDescent="0.25">
      <c r="A33308" t="s">
        <v>482</v>
      </c>
      <c r="B33308" t="s">
        <v>483</v>
      </c>
      <c r="C33308" t="s">
        <v>484</v>
      </c>
      <c r="D33308" s="1">
        <v>45964</v>
      </c>
      <c r="E33308" s="2">
        <v>41.67</v>
      </c>
      <c r="F33308" t="s">
        <v>485</v>
      </c>
      <c r="G33308" t="s">
        <v>1240</v>
      </c>
    </row>
    <row r="33309" spans="1:7" x14ac:dyDescent="0.25">
      <c r="A33309" t="s">
        <v>44</v>
      </c>
      <c r="B33309" t="s">
        <v>45</v>
      </c>
      <c r="C33309" t="s">
        <v>46</v>
      </c>
      <c r="D33309" s="1">
        <v>45964</v>
      </c>
      <c r="E33309" s="2">
        <v>500</v>
      </c>
      <c r="F33309" t="s">
        <v>47</v>
      </c>
      <c r="G33309" t="s">
        <v>97</v>
      </c>
    </row>
    <row r="33310" spans="1:7" x14ac:dyDescent="0.25">
      <c r="A33310" t="s">
        <v>44</v>
      </c>
      <c r="B33310" t="s">
        <v>45</v>
      </c>
      <c r="C33310" t="s">
        <v>46</v>
      </c>
      <c r="D33310" s="1">
        <v>45964</v>
      </c>
      <c r="E33310" s="2">
        <v>500</v>
      </c>
      <c r="F33310" t="s">
        <v>48</v>
      </c>
      <c r="G33310" t="s">
        <v>97</v>
      </c>
    </row>
    <row r="33311" spans="1:7" x14ac:dyDescent="0.25">
      <c r="A33311" t="s">
        <v>2717</v>
      </c>
      <c r="B33311" t="s">
        <v>2718</v>
      </c>
      <c r="C33311" t="s">
        <v>2425</v>
      </c>
      <c r="D33311" s="1">
        <v>45965</v>
      </c>
      <c r="E33311" s="2">
        <v>400</v>
      </c>
      <c r="F33311" t="s">
        <v>2719</v>
      </c>
      <c r="G33311" t="s">
        <v>2456</v>
      </c>
    </row>
    <row r="33312" spans="1:7" x14ac:dyDescent="0.25">
      <c r="A33312" t="s">
        <v>2717</v>
      </c>
      <c r="B33312" t="s">
        <v>2718</v>
      </c>
      <c r="C33312" t="s">
        <v>2425</v>
      </c>
      <c r="D33312" s="1">
        <v>45965</v>
      </c>
      <c r="E33312" s="2">
        <v>400</v>
      </c>
      <c r="F33312" t="s">
        <v>2720</v>
      </c>
      <c r="G33312" t="s">
        <v>2456</v>
      </c>
    </row>
    <row r="33313" spans="1:7" x14ac:dyDescent="0.25">
      <c r="A33313">
        <v>1723</v>
      </c>
      <c r="B33313" t="s">
        <v>7395</v>
      </c>
      <c r="D33313" s="1">
        <v>45965</v>
      </c>
      <c r="E33313" s="2">
        <v>2000</v>
      </c>
      <c r="G33313" t="s">
        <v>6472</v>
      </c>
    </row>
    <row r="33314" spans="1:7" x14ac:dyDescent="0.25">
      <c r="A33314">
        <v>9</v>
      </c>
      <c r="B33314" t="s">
        <v>5488</v>
      </c>
      <c r="C33314" t="s">
        <v>5489</v>
      </c>
      <c r="D33314" s="1">
        <v>45965</v>
      </c>
      <c r="E33314" s="2">
        <v>50</v>
      </c>
      <c r="F33314" t="s">
        <v>5490</v>
      </c>
      <c r="G33314" t="s">
        <v>145</v>
      </c>
    </row>
    <row r="33315" spans="1:7" x14ac:dyDescent="0.25">
      <c r="A33315">
        <v>945</v>
      </c>
      <c r="B33315" t="s">
        <v>7132</v>
      </c>
      <c r="C33315" t="s">
        <v>2928</v>
      </c>
      <c r="D33315" s="1">
        <v>45965</v>
      </c>
      <c r="E33315" s="2">
        <v>52.12</v>
      </c>
      <c r="F33315" t="s">
        <v>7133</v>
      </c>
      <c r="G33315" t="s">
        <v>7377</v>
      </c>
    </row>
    <row r="33316" spans="1:7" x14ac:dyDescent="0.25">
      <c r="A33316">
        <v>703</v>
      </c>
      <c r="B33316" t="s">
        <v>1965</v>
      </c>
      <c r="C33316" t="s">
        <v>7396</v>
      </c>
      <c r="D33316" s="1">
        <v>45966</v>
      </c>
      <c r="E33316" s="2">
        <v>250</v>
      </c>
      <c r="F33316" t="s">
        <v>7397</v>
      </c>
      <c r="G33316" t="s">
        <v>7376</v>
      </c>
    </row>
    <row r="33317" spans="1:7" x14ac:dyDescent="0.25">
      <c r="A33317">
        <v>703</v>
      </c>
      <c r="B33317" t="s">
        <v>1965</v>
      </c>
      <c r="C33317" t="s">
        <v>7396</v>
      </c>
      <c r="D33317" s="1">
        <v>45966</v>
      </c>
      <c r="E33317" s="2">
        <v>250</v>
      </c>
      <c r="F33317" t="s">
        <v>7397</v>
      </c>
      <c r="G33317" t="s">
        <v>5008</v>
      </c>
    </row>
    <row r="33318" spans="1:7" x14ac:dyDescent="0.25">
      <c r="A33318">
        <v>703</v>
      </c>
      <c r="B33318" t="s">
        <v>1965</v>
      </c>
      <c r="C33318" t="s">
        <v>7396</v>
      </c>
      <c r="D33318" s="1">
        <v>45966</v>
      </c>
      <c r="E33318" s="2">
        <v>250</v>
      </c>
      <c r="F33318" t="s">
        <v>7397</v>
      </c>
      <c r="G33318" t="s">
        <v>6444</v>
      </c>
    </row>
    <row r="33319" spans="1:7" x14ac:dyDescent="0.25">
      <c r="A33319">
        <v>703</v>
      </c>
      <c r="B33319" t="s">
        <v>1965</v>
      </c>
      <c r="C33319" t="s">
        <v>7396</v>
      </c>
      <c r="D33319" s="1">
        <v>45966</v>
      </c>
      <c r="E33319" s="2">
        <v>250</v>
      </c>
      <c r="F33319" t="s">
        <v>7397</v>
      </c>
      <c r="G33319" t="s">
        <v>706</v>
      </c>
    </row>
    <row r="33320" spans="1:7" x14ac:dyDescent="0.25">
      <c r="A33320">
        <v>1724</v>
      </c>
      <c r="B33320" t="s">
        <v>2410</v>
      </c>
      <c r="C33320" t="s">
        <v>7398</v>
      </c>
      <c r="D33320" s="1">
        <v>45966</v>
      </c>
      <c r="E33320" s="2">
        <v>50</v>
      </c>
      <c r="F33320" t="s">
        <v>7399</v>
      </c>
      <c r="G33320" t="s">
        <v>2977</v>
      </c>
    </row>
    <row r="33321" spans="1:7" x14ac:dyDescent="0.25">
      <c r="A33321">
        <v>1725</v>
      </c>
      <c r="B33321" t="s">
        <v>7194</v>
      </c>
      <c r="C33321" t="s">
        <v>7400</v>
      </c>
      <c r="D33321" s="1">
        <v>45966</v>
      </c>
      <c r="E33321" s="2">
        <v>100</v>
      </c>
      <c r="F33321" t="s">
        <v>7401</v>
      </c>
      <c r="G33321" t="s">
        <v>7229</v>
      </c>
    </row>
    <row r="33322" spans="1:7" x14ac:dyDescent="0.25">
      <c r="A33322">
        <v>1726</v>
      </c>
      <c r="B33322" t="s">
        <v>116</v>
      </c>
      <c r="C33322" t="s">
        <v>7402</v>
      </c>
      <c r="D33322" s="1">
        <v>45968</v>
      </c>
      <c r="E33322" s="2">
        <v>100</v>
      </c>
      <c r="F33322" t="s">
        <v>7403</v>
      </c>
      <c r="G33322" t="s">
        <v>97</v>
      </c>
    </row>
    <row r="33323" spans="1:7" x14ac:dyDescent="0.25">
      <c r="A33323">
        <v>35</v>
      </c>
      <c r="B33323" t="s">
        <v>5499</v>
      </c>
      <c r="C33323" t="s">
        <v>5500</v>
      </c>
      <c r="D33323" s="1">
        <v>45968</v>
      </c>
      <c r="E33323" s="2">
        <v>100</v>
      </c>
      <c r="F33323" t="s">
        <v>2191</v>
      </c>
      <c r="G33323" t="s">
        <v>97</v>
      </c>
    </row>
    <row r="33324" spans="1:7" x14ac:dyDescent="0.25">
      <c r="A33324">
        <v>1381</v>
      </c>
      <c r="B33324" t="s">
        <v>4570</v>
      </c>
      <c r="C33324" t="s">
        <v>6941</v>
      </c>
      <c r="D33324" s="1">
        <v>45970</v>
      </c>
      <c r="E33324" s="2">
        <v>25</v>
      </c>
      <c r="F33324" t="s">
        <v>6942</v>
      </c>
      <c r="G33324" t="s">
        <v>6943</v>
      </c>
    </row>
    <row r="33325" spans="1:7" x14ac:dyDescent="0.25">
      <c r="A33325">
        <v>1727</v>
      </c>
      <c r="B33325" t="s">
        <v>499</v>
      </c>
      <c r="C33325" t="s">
        <v>7404</v>
      </c>
      <c r="D33325" s="1">
        <v>45971</v>
      </c>
      <c r="E33325" s="2">
        <v>300</v>
      </c>
      <c r="G33325" t="s">
        <v>7376</v>
      </c>
    </row>
    <row r="33326" spans="1:7" x14ac:dyDescent="0.25">
      <c r="A33326" t="s">
        <v>1145</v>
      </c>
      <c r="B33326" t="s">
        <v>1146</v>
      </c>
      <c r="D33326" s="1">
        <v>45971</v>
      </c>
      <c r="E33326" s="2">
        <v>2500</v>
      </c>
      <c r="G33326" t="s">
        <v>2242</v>
      </c>
    </row>
    <row r="33327" spans="1:7" x14ac:dyDescent="0.25">
      <c r="A33327" t="s">
        <v>5194</v>
      </c>
      <c r="B33327" t="s">
        <v>5195</v>
      </c>
      <c r="D33327" s="1">
        <v>45971</v>
      </c>
      <c r="E33327" s="2">
        <v>2000</v>
      </c>
      <c r="F33327" t="s">
        <v>5196</v>
      </c>
      <c r="G33327" t="s">
        <v>97</v>
      </c>
    </row>
    <row r="33328" spans="1:7" x14ac:dyDescent="0.25">
      <c r="A33328" t="s">
        <v>4125</v>
      </c>
      <c r="B33328" t="s">
        <v>4126</v>
      </c>
      <c r="C33328" t="s">
        <v>4127</v>
      </c>
      <c r="D33328" s="1">
        <v>45971</v>
      </c>
      <c r="E33328" s="2">
        <v>1000</v>
      </c>
      <c r="F33328" t="s">
        <v>4128</v>
      </c>
      <c r="G33328" t="s">
        <v>2977</v>
      </c>
    </row>
    <row r="33329" spans="1:7" x14ac:dyDescent="0.25">
      <c r="A33329" t="s">
        <v>5624</v>
      </c>
      <c r="B33329" t="s">
        <v>5625</v>
      </c>
      <c r="C33329" t="s">
        <v>5626</v>
      </c>
      <c r="D33329" s="1">
        <v>45971</v>
      </c>
      <c r="E33329" s="2">
        <v>3285.7</v>
      </c>
      <c r="F33329" t="s">
        <v>5627</v>
      </c>
      <c r="G33329" t="s">
        <v>7220</v>
      </c>
    </row>
    <row r="33330" spans="1:7" x14ac:dyDescent="0.25">
      <c r="A33330">
        <v>1360</v>
      </c>
      <c r="B33330" t="s">
        <v>7033</v>
      </c>
      <c r="C33330" t="s">
        <v>7034</v>
      </c>
      <c r="D33330" s="1">
        <v>45973</v>
      </c>
      <c r="E33330" s="2">
        <v>15</v>
      </c>
      <c r="F33330" t="s">
        <v>7035</v>
      </c>
      <c r="G33330" t="s">
        <v>2977</v>
      </c>
    </row>
    <row r="33331" spans="1:7" x14ac:dyDescent="0.25">
      <c r="A33331" t="s">
        <v>2346</v>
      </c>
      <c r="B33331" t="s">
        <v>371</v>
      </c>
      <c r="C33331" t="s">
        <v>2347</v>
      </c>
      <c r="D33331" s="1">
        <v>45974</v>
      </c>
      <c r="E33331" s="2">
        <v>30</v>
      </c>
      <c r="F33331" t="s">
        <v>2348</v>
      </c>
      <c r="G33331" t="s">
        <v>145</v>
      </c>
    </row>
    <row r="33332" spans="1:7" x14ac:dyDescent="0.25">
      <c r="A33332" t="s">
        <v>2346</v>
      </c>
      <c r="B33332" t="s">
        <v>371</v>
      </c>
      <c r="C33332" t="s">
        <v>2347</v>
      </c>
      <c r="D33332" s="1">
        <v>45974</v>
      </c>
      <c r="E33332" s="2">
        <v>30</v>
      </c>
      <c r="F33332" t="s">
        <v>2349</v>
      </c>
      <c r="G33332" t="s">
        <v>145</v>
      </c>
    </row>
    <row r="33333" spans="1:7" x14ac:dyDescent="0.25">
      <c r="A33333" t="s">
        <v>4924</v>
      </c>
      <c r="B33333" t="s">
        <v>4925</v>
      </c>
      <c r="C33333" t="s">
        <v>3663</v>
      </c>
      <c r="D33333" s="1">
        <v>45974</v>
      </c>
      <c r="E33333" s="2">
        <v>500</v>
      </c>
      <c r="F33333" t="s">
        <v>4926</v>
      </c>
      <c r="G33333" t="s">
        <v>97</v>
      </c>
    </row>
    <row r="33334" spans="1:7" x14ac:dyDescent="0.25">
      <c r="A33334" t="s">
        <v>2825</v>
      </c>
      <c r="B33334" t="s">
        <v>2826</v>
      </c>
      <c r="C33334" t="s">
        <v>2827</v>
      </c>
      <c r="D33334" s="1">
        <v>45974</v>
      </c>
      <c r="E33334" s="2">
        <v>30</v>
      </c>
      <c r="F33334" t="s">
        <v>2828</v>
      </c>
      <c r="G33334" t="s">
        <v>145</v>
      </c>
    </row>
    <row r="33335" spans="1:7" x14ac:dyDescent="0.25">
      <c r="A33335">
        <v>1728</v>
      </c>
      <c r="B33335" t="s">
        <v>7405</v>
      </c>
      <c r="C33335" t="s">
        <v>7406</v>
      </c>
      <c r="D33335" s="1">
        <v>45975</v>
      </c>
      <c r="E33335" s="2">
        <v>3000</v>
      </c>
      <c r="F33335" t="s">
        <v>7407</v>
      </c>
      <c r="G33335" t="s">
        <v>5532</v>
      </c>
    </row>
    <row r="33336" spans="1:7" x14ac:dyDescent="0.25">
      <c r="A33336" t="s">
        <v>3805</v>
      </c>
      <c r="B33336" t="s">
        <v>3806</v>
      </c>
      <c r="C33336" t="s">
        <v>3807</v>
      </c>
      <c r="D33336" s="1">
        <v>45975</v>
      </c>
      <c r="E33336" s="2">
        <v>21</v>
      </c>
      <c r="F33336" t="s">
        <v>3808</v>
      </c>
      <c r="G33336" t="s">
        <v>5635</v>
      </c>
    </row>
    <row r="33337" spans="1:7" x14ac:dyDescent="0.25">
      <c r="A33337" t="s">
        <v>3805</v>
      </c>
      <c r="B33337" t="s">
        <v>3806</v>
      </c>
      <c r="C33337" t="s">
        <v>3807</v>
      </c>
      <c r="D33337" s="1">
        <v>45975</v>
      </c>
      <c r="E33337" s="2">
        <v>21</v>
      </c>
      <c r="F33337" t="s">
        <v>3809</v>
      </c>
      <c r="G33337" t="s">
        <v>5635</v>
      </c>
    </row>
    <row r="33338" spans="1:7" x14ac:dyDescent="0.25">
      <c r="A33338" t="s">
        <v>3805</v>
      </c>
      <c r="B33338" t="s">
        <v>3806</v>
      </c>
      <c r="C33338" t="s">
        <v>3807</v>
      </c>
      <c r="D33338" s="1">
        <v>45975</v>
      </c>
      <c r="E33338" s="2">
        <v>21</v>
      </c>
      <c r="F33338" t="s">
        <v>3808</v>
      </c>
      <c r="G33338" t="s">
        <v>5638</v>
      </c>
    </row>
    <row r="33339" spans="1:7" x14ac:dyDescent="0.25">
      <c r="A33339" t="s">
        <v>3805</v>
      </c>
      <c r="B33339" t="s">
        <v>3806</v>
      </c>
      <c r="C33339" t="s">
        <v>3807</v>
      </c>
      <c r="D33339" s="1">
        <v>45975</v>
      </c>
      <c r="E33339" s="2">
        <v>21</v>
      </c>
      <c r="F33339" t="s">
        <v>3809</v>
      </c>
      <c r="G33339" t="s">
        <v>5638</v>
      </c>
    </row>
    <row r="33340" spans="1:7" x14ac:dyDescent="0.25">
      <c r="A33340" t="s">
        <v>5397</v>
      </c>
      <c r="B33340" t="s">
        <v>5398</v>
      </c>
      <c r="C33340" t="s">
        <v>5399</v>
      </c>
      <c r="D33340" s="1">
        <v>45975</v>
      </c>
      <c r="E33340" s="2">
        <v>835</v>
      </c>
      <c r="F33340" t="s">
        <v>5400</v>
      </c>
      <c r="G33340" t="s">
        <v>2977</v>
      </c>
    </row>
    <row r="33341" spans="1:7" x14ac:dyDescent="0.25">
      <c r="A33341" t="s">
        <v>2463</v>
      </c>
      <c r="B33341" t="s">
        <v>2464</v>
      </c>
      <c r="C33341" t="s">
        <v>2465</v>
      </c>
      <c r="D33341" s="1">
        <v>45976</v>
      </c>
      <c r="E33341" s="2">
        <v>100</v>
      </c>
      <c r="F33341" t="s">
        <v>2466</v>
      </c>
      <c r="G33341" t="s">
        <v>2663</v>
      </c>
    </row>
    <row r="33342" spans="1:7" x14ac:dyDescent="0.25">
      <c r="A33342" t="s">
        <v>2463</v>
      </c>
      <c r="B33342" t="s">
        <v>2464</v>
      </c>
      <c r="C33342" t="s">
        <v>2465</v>
      </c>
      <c r="D33342" s="1">
        <v>45976</v>
      </c>
      <c r="E33342" s="2">
        <v>100</v>
      </c>
      <c r="F33342" t="s">
        <v>2467</v>
      </c>
      <c r="G33342" t="s">
        <v>2663</v>
      </c>
    </row>
    <row r="33343" spans="1:7" x14ac:dyDescent="0.25">
      <c r="A33343">
        <v>874</v>
      </c>
      <c r="B33343" t="s">
        <v>6384</v>
      </c>
      <c r="D33343" s="1">
        <v>45976</v>
      </c>
      <c r="E33343" s="2">
        <v>84</v>
      </c>
      <c r="G33343" t="s">
        <v>2977</v>
      </c>
    </row>
    <row r="33344" spans="1:7" x14ac:dyDescent="0.25">
      <c r="A33344" t="s">
        <v>5403</v>
      </c>
      <c r="B33344" t="s">
        <v>5404</v>
      </c>
      <c r="C33344" t="s">
        <v>758</v>
      </c>
      <c r="D33344" s="1">
        <v>45978</v>
      </c>
      <c r="E33344" s="2">
        <v>84</v>
      </c>
      <c r="F33344" t="s">
        <v>5405</v>
      </c>
      <c r="G33344" t="s">
        <v>2977</v>
      </c>
    </row>
    <row r="33345" spans="1:7" x14ac:dyDescent="0.25">
      <c r="A33345">
        <v>1636</v>
      </c>
      <c r="B33345" t="s">
        <v>7278</v>
      </c>
      <c r="C33345" t="s">
        <v>1965</v>
      </c>
      <c r="D33345" s="1">
        <v>45978</v>
      </c>
      <c r="E33345" s="2">
        <v>75</v>
      </c>
      <c r="F33345" t="s">
        <v>7279</v>
      </c>
      <c r="G33345" t="s">
        <v>145</v>
      </c>
    </row>
    <row r="33346" spans="1:7" x14ac:dyDescent="0.25">
      <c r="A33346">
        <v>1687</v>
      </c>
      <c r="B33346" t="s">
        <v>5988</v>
      </c>
      <c r="C33346" t="s">
        <v>3783</v>
      </c>
      <c r="D33346" s="1">
        <v>45978</v>
      </c>
      <c r="E33346" s="2">
        <v>30</v>
      </c>
      <c r="F33346" t="s">
        <v>7364</v>
      </c>
      <c r="G33346" t="s">
        <v>6061</v>
      </c>
    </row>
    <row r="33347" spans="1:7" x14ac:dyDescent="0.25">
      <c r="A33347">
        <v>1687</v>
      </c>
      <c r="B33347" t="s">
        <v>5988</v>
      </c>
      <c r="C33347" t="s">
        <v>3783</v>
      </c>
      <c r="D33347" s="1">
        <v>45978</v>
      </c>
      <c r="E33347" s="2">
        <v>30</v>
      </c>
      <c r="F33347" t="s">
        <v>7365</v>
      </c>
      <c r="G33347" t="s">
        <v>6061</v>
      </c>
    </row>
    <row r="33348" spans="1:7" x14ac:dyDescent="0.25">
      <c r="A33348" t="s">
        <v>2463</v>
      </c>
      <c r="B33348" t="s">
        <v>2464</v>
      </c>
      <c r="C33348" t="s">
        <v>2465</v>
      </c>
      <c r="D33348" s="1">
        <v>45978</v>
      </c>
      <c r="E33348" s="2">
        <v>84</v>
      </c>
      <c r="F33348" t="s">
        <v>2466</v>
      </c>
      <c r="G33348" t="s">
        <v>2977</v>
      </c>
    </row>
    <row r="33349" spans="1:7" x14ac:dyDescent="0.25">
      <c r="A33349" t="s">
        <v>2463</v>
      </c>
      <c r="B33349" t="s">
        <v>2464</v>
      </c>
      <c r="C33349" t="s">
        <v>2465</v>
      </c>
      <c r="D33349" s="1">
        <v>45978</v>
      </c>
      <c r="E33349" s="2">
        <v>84</v>
      </c>
      <c r="F33349" t="s">
        <v>2467</v>
      </c>
      <c r="G33349" t="s">
        <v>2977</v>
      </c>
    </row>
    <row r="33350" spans="1:7" x14ac:dyDescent="0.25">
      <c r="A33350" t="s">
        <v>743</v>
      </c>
      <c r="B33350" t="s">
        <v>744</v>
      </c>
      <c r="C33350" t="s">
        <v>745</v>
      </c>
      <c r="D33350" s="1">
        <v>45978</v>
      </c>
      <c r="E33350" s="2">
        <v>100</v>
      </c>
      <c r="F33350" t="s">
        <v>746</v>
      </c>
      <c r="G33350" t="s">
        <v>7376</v>
      </c>
    </row>
    <row r="33351" spans="1:7" x14ac:dyDescent="0.25">
      <c r="A33351" t="s">
        <v>743</v>
      </c>
      <c r="B33351" t="s">
        <v>744</v>
      </c>
      <c r="C33351" t="s">
        <v>745</v>
      </c>
      <c r="D33351" s="1">
        <v>45978</v>
      </c>
      <c r="E33351" s="2">
        <v>100</v>
      </c>
      <c r="F33351" t="s">
        <v>746</v>
      </c>
      <c r="G33351" t="s">
        <v>7376</v>
      </c>
    </row>
    <row r="33352" spans="1:7" x14ac:dyDescent="0.25">
      <c r="A33352" t="s">
        <v>40</v>
      </c>
      <c r="B33352" t="s">
        <v>41</v>
      </c>
      <c r="C33352" t="s">
        <v>42</v>
      </c>
      <c r="D33352" s="1">
        <v>45978</v>
      </c>
      <c r="E33352" s="2">
        <v>83.33</v>
      </c>
      <c r="F33352" t="s">
        <v>43</v>
      </c>
      <c r="G33352" t="s">
        <v>2898</v>
      </c>
    </row>
    <row r="33353" spans="1:7" x14ac:dyDescent="0.25">
      <c r="A33353" t="s">
        <v>40</v>
      </c>
      <c r="B33353" t="s">
        <v>41</v>
      </c>
      <c r="C33353" t="s">
        <v>42</v>
      </c>
      <c r="D33353" s="1">
        <v>45978</v>
      </c>
      <c r="E33353" s="2">
        <v>83.33</v>
      </c>
      <c r="F33353" t="s">
        <v>43</v>
      </c>
      <c r="G33353" t="s">
        <v>2977</v>
      </c>
    </row>
    <row r="33354" spans="1:7" x14ac:dyDescent="0.25">
      <c r="A33354" t="s">
        <v>49</v>
      </c>
      <c r="B33354" t="s">
        <v>50</v>
      </c>
      <c r="C33354" t="s">
        <v>51</v>
      </c>
      <c r="D33354" s="1">
        <v>45978</v>
      </c>
      <c r="E33354" s="2">
        <v>140</v>
      </c>
      <c r="F33354" t="s">
        <v>52</v>
      </c>
      <c r="G33354" t="s">
        <v>2663</v>
      </c>
    </row>
    <row r="33355" spans="1:7" x14ac:dyDescent="0.25">
      <c r="A33355" t="s">
        <v>1682</v>
      </c>
      <c r="B33355" t="s">
        <v>1683</v>
      </c>
      <c r="C33355" t="s">
        <v>1684</v>
      </c>
      <c r="D33355" s="1">
        <v>45978</v>
      </c>
      <c r="E33355" s="2">
        <v>300</v>
      </c>
      <c r="F33355" t="s">
        <v>1685</v>
      </c>
      <c r="G33355" t="s">
        <v>145</v>
      </c>
    </row>
    <row r="33356" spans="1:7" x14ac:dyDescent="0.25">
      <c r="A33356" t="s">
        <v>1682</v>
      </c>
      <c r="B33356" t="s">
        <v>1683</v>
      </c>
      <c r="C33356" t="s">
        <v>1684</v>
      </c>
      <c r="D33356" s="1">
        <v>45978</v>
      </c>
      <c r="E33356" s="2">
        <v>300</v>
      </c>
      <c r="F33356" t="s">
        <v>1686</v>
      </c>
      <c r="G33356" t="s">
        <v>145</v>
      </c>
    </row>
    <row r="33357" spans="1:7" x14ac:dyDescent="0.25">
      <c r="A33357" t="s">
        <v>1682</v>
      </c>
      <c r="B33357" t="s">
        <v>1683</v>
      </c>
      <c r="C33357" t="s">
        <v>1684</v>
      </c>
      <c r="D33357" s="1">
        <v>45978</v>
      </c>
      <c r="E33357" s="2">
        <v>300</v>
      </c>
      <c r="F33357" t="s">
        <v>1687</v>
      </c>
      <c r="G33357" t="s">
        <v>145</v>
      </c>
    </row>
    <row r="33358" spans="1:7" x14ac:dyDescent="0.25">
      <c r="A33358" t="s">
        <v>493</v>
      </c>
      <c r="B33358" t="s">
        <v>494</v>
      </c>
      <c r="C33358" t="s">
        <v>495</v>
      </c>
      <c r="D33358" s="1">
        <v>45978</v>
      </c>
      <c r="E33358" s="2">
        <v>100</v>
      </c>
      <c r="F33358" t="s">
        <v>496</v>
      </c>
      <c r="G33358" t="s">
        <v>6061</v>
      </c>
    </row>
    <row r="33359" spans="1:7" x14ac:dyDescent="0.25">
      <c r="A33359" t="s">
        <v>493</v>
      </c>
      <c r="B33359" t="s">
        <v>494</v>
      </c>
      <c r="C33359" t="s">
        <v>495</v>
      </c>
      <c r="D33359" s="1">
        <v>45978</v>
      </c>
      <c r="E33359" s="2">
        <v>100</v>
      </c>
      <c r="F33359" t="s">
        <v>497</v>
      </c>
      <c r="G33359" t="s">
        <v>6061</v>
      </c>
    </row>
    <row r="33360" spans="1:7" x14ac:dyDescent="0.25">
      <c r="A33360" t="s">
        <v>1604</v>
      </c>
      <c r="B33360" t="s">
        <v>1605</v>
      </c>
      <c r="C33360" t="s">
        <v>1606</v>
      </c>
      <c r="D33360" s="1">
        <v>45978</v>
      </c>
      <c r="E33360" s="2">
        <v>1000</v>
      </c>
      <c r="F33360" t="s">
        <v>1607</v>
      </c>
      <c r="G33360" t="s">
        <v>2977</v>
      </c>
    </row>
    <row r="33361" spans="1:7" x14ac:dyDescent="0.25">
      <c r="A33361" t="s">
        <v>691</v>
      </c>
      <c r="B33361" t="s">
        <v>692</v>
      </c>
      <c r="C33361" t="s">
        <v>693</v>
      </c>
      <c r="D33361" s="1">
        <v>45978</v>
      </c>
      <c r="E33361" s="2">
        <v>75</v>
      </c>
      <c r="F33361" t="s">
        <v>694</v>
      </c>
      <c r="G33361" t="s">
        <v>6061</v>
      </c>
    </row>
    <row r="33362" spans="1:7" x14ac:dyDescent="0.25">
      <c r="A33362" t="s">
        <v>1257</v>
      </c>
      <c r="B33362" t="s">
        <v>1258</v>
      </c>
      <c r="C33362" t="s">
        <v>1259</v>
      </c>
      <c r="D33362" s="1">
        <v>45978</v>
      </c>
      <c r="E33362" s="2">
        <v>83.33</v>
      </c>
      <c r="F33362" t="s">
        <v>1260</v>
      </c>
      <c r="G33362" t="s">
        <v>2977</v>
      </c>
    </row>
    <row r="33363" spans="1:7" x14ac:dyDescent="0.25">
      <c r="A33363" t="s">
        <v>2514</v>
      </c>
      <c r="B33363" t="s">
        <v>2515</v>
      </c>
      <c r="C33363" t="s">
        <v>837</v>
      </c>
      <c r="D33363" s="1">
        <v>45979</v>
      </c>
      <c r="E33363" s="2">
        <v>500</v>
      </c>
      <c r="F33363" t="s">
        <v>2516</v>
      </c>
      <c r="G33363" t="s">
        <v>838</v>
      </c>
    </row>
    <row r="33364" spans="1:7" x14ac:dyDescent="0.25">
      <c r="A33364">
        <v>1647</v>
      </c>
      <c r="B33364" t="s">
        <v>7295</v>
      </c>
      <c r="C33364" t="s">
        <v>7296</v>
      </c>
      <c r="D33364" s="1">
        <v>45980</v>
      </c>
      <c r="E33364" s="2">
        <v>500</v>
      </c>
      <c r="F33364" t="s">
        <v>7297</v>
      </c>
      <c r="G33364" t="s">
        <v>7408</v>
      </c>
    </row>
    <row r="33365" spans="1:7" x14ac:dyDescent="0.25">
      <c r="A33365">
        <v>1421</v>
      </c>
      <c r="B33365" t="s">
        <v>7165</v>
      </c>
      <c r="C33365" t="s">
        <v>7166</v>
      </c>
      <c r="D33365" s="1">
        <v>45980</v>
      </c>
      <c r="E33365" s="2">
        <v>100</v>
      </c>
      <c r="F33365" t="s">
        <v>7167</v>
      </c>
      <c r="G33365" t="s">
        <v>2977</v>
      </c>
    </row>
    <row r="33366" spans="1:7" x14ac:dyDescent="0.25">
      <c r="A33366">
        <v>1421</v>
      </c>
      <c r="B33366" t="s">
        <v>7165</v>
      </c>
      <c r="C33366" t="s">
        <v>7166</v>
      </c>
      <c r="D33366" s="1">
        <v>45980</v>
      </c>
      <c r="E33366" s="2">
        <v>100</v>
      </c>
      <c r="F33366" t="s">
        <v>7168</v>
      </c>
      <c r="G33366" t="s">
        <v>2977</v>
      </c>
    </row>
    <row r="33367" spans="1:7" x14ac:dyDescent="0.25">
      <c r="A33367" t="s">
        <v>2000</v>
      </c>
      <c r="B33367" t="s">
        <v>2001</v>
      </c>
      <c r="C33367" t="s">
        <v>2002</v>
      </c>
      <c r="D33367" s="1">
        <v>45980</v>
      </c>
      <c r="E33367" s="2">
        <v>30</v>
      </c>
      <c r="F33367" t="s">
        <v>2003</v>
      </c>
      <c r="G33367" t="s">
        <v>6061</v>
      </c>
    </row>
    <row r="33368" spans="1:7" x14ac:dyDescent="0.25">
      <c r="A33368" t="s">
        <v>2000</v>
      </c>
      <c r="B33368" t="s">
        <v>2001</v>
      </c>
      <c r="C33368" t="s">
        <v>2002</v>
      </c>
      <c r="D33368" s="1">
        <v>45980</v>
      </c>
      <c r="E33368" s="2">
        <v>30</v>
      </c>
      <c r="F33368" t="s">
        <v>2004</v>
      </c>
      <c r="G33368" t="s">
        <v>6061</v>
      </c>
    </row>
    <row r="33369" spans="1:7" x14ac:dyDescent="0.25">
      <c r="A33369" t="s">
        <v>3921</v>
      </c>
      <c r="B33369" t="s">
        <v>673</v>
      </c>
      <c r="C33369" t="s">
        <v>3922</v>
      </c>
      <c r="D33369" s="1">
        <v>45981</v>
      </c>
      <c r="E33369" s="2">
        <v>31.4</v>
      </c>
      <c r="F33369" t="s">
        <v>3923</v>
      </c>
      <c r="G33369" t="s">
        <v>7409</v>
      </c>
    </row>
    <row r="33370" spans="1:7" x14ac:dyDescent="0.25">
      <c r="A33370" t="s">
        <v>3921</v>
      </c>
      <c r="B33370" t="s">
        <v>673</v>
      </c>
      <c r="C33370" t="s">
        <v>3922</v>
      </c>
      <c r="D33370" s="1">
        <v>45981</v>
      </c>
      <c r="E33370" s="2">
        <v>31.4</v>
      </c>
      <c r="F33370" t="s">
        <v>3924</v>
      </c>
      <c r="G33370" t="s">
        <v>7409</v>
      </c>
    </row>
    <row r="33371" spans="1:7" x14ac:dyDescent="0.25">
      <c r="A33371" t="s">
        <v>3726</v>
      </c>
      <c r="B33371" t="s">
        <v>3727</v>
      </c>
      <c r="C33371" t="s">
        <v>3728</v>
      </c>
      <c r="D33371" s="1">
        <v>45981</v>
      </c>
      <c r="E33371" s="2">
        <v>30</v>
      </c>
      <c r="F33371" t="s">
        <v>3729</v>
      </c>
      <c r="G33371" t="s">
        <v>145</v>
      </c>
    </row>
    <row r="33372" spans="1:7" x14ac:dyDescent="0.25">
      <c r="A33372" t="s">
        <v>178</v>
      </c>
      <c r="B33372" t="s">
        <v>179</v>
      </c>
      <c r="C33372" t="s">
        <v>180</v>
      </c>
      <c r="D33372" s="1">
        <v>45982</v>
      </c>
      <c r="E33372" s="2">
        <v>75</v>
      </c>
      <c r="F33372" t="s">
        <v>181</v>
      </c>
      <c r="G33372" t="s">
        <v>6061</v>
      </c>
    </row>
    <row r="33373" spans="1:7" x14ac:dyDescent="0.25">
      <c r="A33373" t="s">
        <v>462</v>
      </c>
      <c r="B33373" t="s">
        <v>463</v>
      </c>
      <c r="C33373" t="s">
        <v>464</v>
      </c>
      <c r="D33373" s="1">
        <v>45982</v>
      </c>
      <c r="E33373" s="2">
        <v>1000</v>
      </c>
      <c r="F33373" t="s">
        <v>465</v>
      </c>
      <c r="G33373" t="s">
        <v>97</v>
      </c>
    </row>
    <row r="33374" spans="1:7" x14ac:dyDescent="0.25">
      <c r="A33374">
        <v>497</v>
      </c>
      <c r="B33374" t="s">
        <v>15</v>
      </c>
      <c r="C33374" t="s">
        <v>4446</v>
      </c>
      <c r="D33374" s="1">
        <v>45982</v>
      </c>
      <c r="E33374" s="2">
        <v>250</v>
      </c>
      <c r="F33374" t="s">
        <v>6088</v>
      </c>
      <c r="G33374" t="s">
        <v>6061</v>
      </c>
    </row>
    <row r="33375" spans="1:7" x14ac:dyDescent="0.25">
      <c r="A33375">
        <v>497</v>
      </c>
      <c r="B33375" t="s">
        <v>15</v>
      </c>
      <c r="C33375" t="s">
        <v>4446</v>
      </c>
      <c r="D33375" s="1">
        <v>45982</v>
      </c>
      <c r="E33375" s="2">
        <v>250</v>
      </c>
      <c r="F33375" t="s">
        <v>6089</v>
      </c>
      <c r="G33375" t="s">
        <v>6061</v>
      </c>
    </row>
    <row r="33376" spans="1:7" x14ac:dyDescent="0.25">
      <c r="A33376">
        <v>726</v>
      </c>
      <c r="B33376" t="s">
        <v>903</v>
      </c>
      <c r="C33376" t="s">
        <v>6096</v>
      </c>
      <c r="D33376" s="1">
        <v>45984</v>
      </c>
      <c r="E33376" s="2">
        <v>30</v>
      </c>
      <c r="F33376" t="s">
        <v>6097</v>
      </c>
      <c r="G33376" t="s">
        <v>145</v>
      </c>
    </row>
    <row r="33377" spans="1:7" x14ac:dyDescent="0.25">
      <c r="A33377">
        <v>1510</v>
      </c>
      <c r="B33377" t="s">
        <v>7117</v>
      </c>
      <c r="C33377" t="s">
        <v>7118</v>
      </c>
      <c r="D33377" s="1">
        <v>45984</v>
      </c>
      <c r="E33377" s="2">
        <v>100</v>
      </c>
      <c r="F33377" t="s">
        <v>7119</v>
      </c>
      <c r="G33377" t="s">
        <v>145</v>
      </c>
    </row>
    <row r="33378" spans="1:7" x14ac:dyDescent="0.25">
      <c r="A33378">
        <v>1114</v>
      </c>
      <c r="B33378" t="s">
        <v>6650</v>
      </c>
      <c r="D33378" s="1">
        <v>45985</v>
      </c>
      <c r="E33378" s="2">
        <v>2000</v>
      </c>
      <c r="G33378" t="s">
        <v>7410</v>
      </c>
    </row>
    <row r="33379" spans="1:7" x14ac:dyDescent="0.25">
      <c r="A33379" t="s">
        <v>4076</v>
      </c>
      <c r="B33379" t="s">
        <v>4077</v>
      </c>
      <c r="C33379" t="s">
        <v>413</v>
      </c>
      <c r="D33379" s="1">
        <v>45990</v>
      </c>
      <c r="E33379" s="2">
        <v>25</v>
      </c>
      <c r="F33379" t="s">
        <v>4078</v>
      </c>
      <c r="G33379" t="s">
        <v>7038</v>
      </c>
    </row>
    <row r="33380" spans="1:7" x14ac:dyDescent="0.25">
      <c r="A33380" t="s">
        <v>4076</v>
      </c>
      <c r="B33380" t="s">
        <v>4077</v>
      </c>
      <c r="C33380" t="s">
        <v>413</v>
      </c>
      <c r="D33380" s="1">
        <v>45990</v>
      </c>
      <c r="E33380" s="2">
        <v>25</v>
      </c>
      <c r="F33380" t="s">
        <v>4078</v>
      </c>
      <c r="G33380" t="s">
        <v>7038</v>
      </c>
    </row>
    <row r="33381" spans="1:7" x14ac:dyDescent="0.25">
      <c r="A33381" t="s">
        <v>1426</v>
      </c>
      <c r="B33381" t="s">
        <v>1427</v>
      </c>
      <c r="C33381" t="s">
        <v>826</v>
      </c>
      <c r="D33381" s="1">
        <v>45991</v>
      </c>
      <c r="E33381" s="2">
        <v>84</v>
      </c>
      <c r="F33381" t="s">
        <v>1428</v>
      </c>
      <c r="G33381" t="s">
        <v>2977</v>
      </c>
    </row>
    <row r="33382" spans="1:7" x14ac:dyDescent="0.25">
      <c r="A33382" t="s">
        <v>4699</v>
      </c>
      <c r="B33382" t="s">
        <v>4700</v>
      </c>
      <c r="C33382" t="s">
        <v>4701</v>
      </c>
      <c r="D33382" s="1">
        <v>45991</v>
      </c>
      <c r="E33382" s="2">
        <v>84</v>
      </c>
      <c r="F33382" t="s">
        <v>4702</v>
      </c>
      <c r="G33382" t="s">
        <v>2977</v>
      </c>
    </row>
    <row r="33383" spans="1:7" x14ac:dyDescent="0.25">
      <c r="A33383" t="s">
        <v>4680</v>
      </c>
      <c r="B33383" t="s">
        <v>4681</v>
      </c>
      <c r="C33383" t="s">
        <v>4682</v>
      </c>
      <c r="D33383" s="1">
        <v>45991</v>
      </c>
      <c r="E33383" s="2">
        <v>84</v>
      </c>
      <c r="F33383" t="s">
        <v>4683</v>
      </c>
      <c r="G33383" t="s">
        <v>2977</v>
      </c>
    </row>
    <row r="33384" spans="1:7" x14ac:dyDescent="0.25">
      <c r="A33384" t="s">
        <v>4525</v>
      </c>
      <c r="B33384" t="s">
        <v>4526</v>
      </c>
      <c r="C33384" t="s">
        <v>3574</v>
      </c>
      <c r="D33384" s="1">
        <v>45991</v>
      </c>
      <c r="E33384" s="2">
        <v>84</v>
      </c>
      <c r="F33384" t="s">
        <v>4527</v>
      </c>
      <c r="G33384" t="s">
        <v>2977</v>
      </c>
    </row>
    <row r="33385" spans="1:7" x14ac:dyDescent="0.25">
      <c r="A33385" t="s">
        <v>4525</v>
      </c>
      <c r="B33385" t="s">
        <v>4526</v>
      </c>
      <c r="C33385" t="s">
        <v>3574</v>
      </c>
      <c r="D33385" s="1">
        <v>45992</v>
      </c>
      <c r="E33385" s="2">
        <v>25</v>
      </c>
      <c r="F33385" t="s">
        <v>4527</v>
      </c>
      <c r="G33385" t="s">
        <v>97</v>
      </c>
    </row>
    <row r="33386" spans="1:7" x14ac:dyDescent="0.25">
      <c r="A33386" t="s">
        <v>4053</v>
      </c>
      <c r="B33386" t="s">
        <v>580</v>
      </c>
      <c r="C33386" t="s">
        <v>4054</v>
      </c>
      <c r="D33386" s="1">
        <v>45992</v>
      </c>
      <c r="E33386" s="2">
        <v>15</v>
      </c>
      <c r="F33386" t="s">
        <v>4055</v>
      </c>
      <c r="G33386" t="s">
        <v>3282</v>
      </c>
    </row>
    <row r="33387" spans="1:7" x14ac:dyDescent="0.25">
      <c r="A33387" t="s">
        <v>4053</v>
      </c>
      <c r="B33387" t="s">
        <v>580</v>
      </c>
      <c r="C33387" t="s">
        <v>4054</v>
      </c>
      <c r="D33387" s="1">
        <v>45992</v>
      </c>
      <c r="E33387" s="2">
        <v>15</v>
      </c>
      <c r="F33387" t="s">
        <v>4055</v>
      </c>
      <c r="G33387" t="s">
        <v>3282</v>
      </c>
    </row>
    <row r="33388" spans="1:7" x14ac:dyDescent="0.25">
      <c r="A33388" t="s">
        <v>4053</v>
      </c>
      <c r="B33388" t="s">
        <v>580</v>
      </c>
      <c r="C33388" t="s">
        <v>4054</v>
      </c>
      <c r="D33388" s="1">
        <v>45992</v>
      </c>
      <c r="E33388" s="2">
        <v>15</v>
      </c>
      <c r="F33388" t="s">
        <v>4056</v>
      </c>
      <c r="G33388" t="s">
        <v>3282</v>
      </c>
    </row>
    <row r="33389" spans="1:7" x14ac:dyDescent="0.25">
      <c r="A33389" t="s">
        <v>2690</v>
      </c>
      <c r="B33389" t="s">
        <v>2691</v>
      </c>
      <c r="C33389" t="s">
        <v>2692</v>
      </c>
      <c r="D33389" s="1">
        <v>45992</v>
      </c>
      <c r="E33389" s="2">
        <v>50</v>
      </c>
      <c r="F33389" t="s">
        <v>2693</v>
      </c>
      <c r="G33389" t="s">
        <v>1715</v>
      </c>
    </row>
    <row r="33390" spans="1:7" x14ac:dyDescent="0.25">
      <c r="A33390" t="s">
        <v>2690</v>
      </c>
      <c r="B33390" t="s">
        <v>2691</v>
      </c>
      <c r="C33390" t="s">
        <v>2692</v>
      </c>
      <c r="D33390" s="1">
        <v>45992</v>
      </c>
      <c r="E33390" s="2">
        <v>50</v>
      </c>
      <c r="F33390" t="s">
        <v>2693</v>
      </c>
      <c r="G33390" t="s">
        <v>1725</v>
      </c>
    </row>
    <row r="33391" spans="1:7" x14ac:dyDescent="0.25">
      <c r="A33391" t="s">
        <v>636</v>
      </c>
      <c r="B33391" t="s">
        <v>637</v>
      </c>
      <c r="C33391" t="s">
        <v>638</v>
      </c>
      <c r="D33391" s="1">
        <v>45992</v>
      </c>
      <c r="E33391" s="2">
        <v>10</v>
      </c>
      <c r="F33391" t="s">
        <v>639</v>
      </c>
      <c r="G33391" t="s">
        <v>471</v>
      </c>
    </row>
    <row r="33392" spans="1:7" x14ac:dyDescent="0.25">
      <c r="A33392" t="s">
        <v>636</v>
      </c>
      <c r="B33392" t="s">
        <v>637</v>
      </c>
      <c r="C33392" t="s">
        <v>638</v>
      </c>
      <c r="D33392" s="1">
        <v>45992</v>
      </c>
      <c r="E33392" s="2">
        <v>10</v>
      </c>
      <c r="F33392" t="s">
        <v>639</v>
      </c>
      <c r="G33392" t="s">
        <v>1695</v>
      </c>
    </row>
    <row r="33393" spans="1:7" x14ac:dyDescent="0.25">
      <c r="A33393" t="s">
        <v>2000</v>
      </c>
      <c r="B33393" t="s">
        <v>2001</v>
      </c>
      <c r="C33393" t="s">
        <v>2002</v>
      </c>
      <c r="D33393" s="1">
        <v>45992</v>
      </c>
      <c r="E33393" s="2">
        <v>100</v>
      </c>
      <c r="F33393" t="s">
        <v>2003</v>
      </c>
      <c r="G33393" t="s">
        <v>2681</v>
      </c>
    </row>
    <row r="33394" spans="1:7" x14ac:dyDescent="0.25">
      <c r="A33394" t="s">
        <v>2000</v>
      </c>
      <c r="B33394" t="s">
        <v>2001</v>
      </c>
      <c r="C33394" t="s">
        <v>2002</v>
      </c>
      <c r="D33394" s="1">
        <v>45992</v>
      </c>
      <c r="E33394" s="2">
        <v>100</v>
      </c>
      <c r="F33394" t="s">
        <v>2004</v>
      </c>
      <c r="G33394" t="s">
        <v>2681</v>
      </c>
    </row>
    <row r="33395" spans="1:7" x14ac:dyDescent="0.25">
      <c r="A33395" t="s">
        <v>2153</v>
      </c>
      <c r="B33395" t="s">
        <v>614</v>
      </c>
      <c r="C33395" t="s">
        <v>1310</v>
      </c>
      <c r="D33395" s="1">
        <v>45992</v>
      </c>
      <c r="E33395" s="2">
        <v>10</v>
      </c>
      <c r="F33395" t="s">
        <v>2154</v>
      </c>
      <c r="G33395" t="s">
        <v>1245</v>
      </c>
    </row>
    <row r="33396" spans="1:7" x14ac:dyDescent="0.25">
      <c r="A33396" t="s">
        <v>529</v>
      </c>
      <c r="B33396" t="s">
        <v>290</v>
      </c>
      <c r="C33396" t="s">
        <v>530</v>
      </c>
      <c r="D33396" s="1">
        <v>45992</v>
      </c>
      <c r="E33396" s="2">
        <v>25</v>
      </c>
      <c r="F33396" t="s">
        <v>531</v>
      </c>
      <c r="G33396" t="s">
        <v>3282</v>
      </c>
    </row>
    <row r="33397" spans="1:7" x14ac:dyDescent="0.25">
      <c r="A33397" t="s">
        <v>1590</v>
      </c>
      <c r="B33397" t="s">
        <v>1591</v>
      </c>
      <c r="C33397" t="s">
        <v>1592</v>
      </c>
      <c r="D33397" s="1">
        <v>45992</v>
      </c>
      <c r="E33397" s="2">
        <v>5</v>
      </c>
      <c r="F33397" t="s">
        <v>1593</v>
      </c>
      <c r="G33397" t="s">
        <v>1245</v>
      </c>
    </row>
    <row r="33398" spans="1:7" x14ac:dyDescent="0.25">
      <c r="A33398" t="s">
        <v>3689</v>
      </c>
      <c r="B33398" t="s">
        <v>3690</v>
      </c>
      <c r="C33398" t="s">
        <v>3691</v>
      </c>
      <c r="D33398" s="1">
        <v>45992</v>
      </c>
      <c r="E33398" s="2">
        <v>34.96</v>
      </c>
      <c r="F33398" t="s">
        <v>3692</v>
      </c>
      <c r="G33398" t="s">
        <v>97</v>
      </c>
    </row>
    <row r="33399" spans="1:7" x14ac:dyDescent="0.25">
      <c r="A33399" t="s">
        <v>2742</v>
      </c>
      <c r="B33399" t="s">
        <v>2743</v>
      </c>
      <c r="C33399" t="s">
        <v>2744</v>
      </c>
      <c r="D33399" s="1">
        <v>45992</v>
      </c>
      <c r="E33399" s="2">
        <v>150</v>
      </c>
      <c r="F33399" t="s">
        <v>2745</v>
      </c>
      <c r="G33399" t="s">
        <v>2746</v>
      </c>
    </row>
    <row r="33400" spans="1:7" x14ac:dyDescent="0.25">
      <c r="A33400" t="s">
        <v>2742</v>
      </c>
      <c r="B33400" t="s">
        <v>2743</v>
      </c>
      <c r="C33400" t="s">
        <v>2744</v>
      </c>
      <c r="D33400" s="1">
        <v>45992</v>
      </c>
      <c r="E33400" s="2">
        <v>150</v>
      </c>
      <c r="F33400" t="s">
        <v>2747</v>
      </c>
      <c r="G33400" t="s">
        <v>2746</v>
      </c>
    </row>
    <row r="33401" spans="1:7" x14ac:dyDescent="0.25">
      <c r="A33401" t="s">
        <v>5385</v>
      </c>
      <c r="B33401" t="s">
        <v>2992</v>
      </c>
      <c r="C33401" t="s">
        <v>5386</v>
      </c>
      <c r="D33401" s="1">
        <v>45992</v>
      </c>
      <c r="E33401" s="2">
        <v>100</v>
      </c>
      <c r="F33401" t="s">
        <v>5387</v>
      </c>
      <c r="G33401" t="s">
        <v>7266</v>
      </c>
    </row>
    <row r="33402" spans="1:7" x14ac:dyDescent="0.25">
      <c r="A33402" t="s">
        <v>3686</v>
      </c>
      <c r="B33402" t="s">
        <v>764</v>
      </c>
      <c r="C33402" t="s">
        <v>3687</v>
      </c>
      <c r="D33402" s="1">
        <v>45992</v>
      </c>
      <c r="E33402" s="2">
        <v>5</v>
      </c>
      <c r="F33402" t="s">
        <v>3688</v>
      </c>
      <c r="G33402" t="s">
        <v>1245</v>
      </c>
    </row>
    <row r="33403" spans="1:7" x14ac:dyDescent="0.25">
      <c r="A33403" t="s">
        <v>3686</v>
      </c>
      <c r="B33403" t="s">
        <v>764</v>
      </c>
      <c r="C33403" t="s">
        <v>3687</v>
      </c>
      <c r="D33403" s="1">
        <v>45992</v>
      </c>
      <c r="E33403" s="2">
        <v>5</v>
      </c>
      <c r="F33403" t="s">
        <v>3688</v>
      </c>
      <c r="G33403" t="s">
        <v>97</v>
      </c>
    </row>
    <row r="33404" spans="1:7" x14ac:dyDescent="0.25">
      <c r="A33404" t="s">
        <v>322</v>
      </c>
      <c r="B33404" t="s">
        <v>323</v>
      </c>
      <c r="C33404" t="s">
        <v>324</v>
      </c>
      <c r="D33404" s="1">
        <v>45992</v>
      </c>
      <c r="E33404" s="2">
        <v>100</v>
      </c>
      <c r="F33404" t="s">
        <v>325</v>
      </c>
      <c r="G33404" t="s">
        <v>326</v>
      </c>
    </row>
    <row r="33405" spans="1:7" x14ac:dyDescent="0.25">
      <c r="A33405" t="s">
        <v>322</v>
      </c>
      <c r="B33405" t="s">
        <v>323</v>
      </c>
      <c r="C33405" t="s">
        <v>324</v>
      </c>
      <c r="D33405" s="1">
        <v>45992</v>
      </c>
      <c r="E33405" s="2">
        <v>100</v>
      </c>
      <c r="F33405" t="s">
        <v>327</v>
      </c>
      <c r="G33405" t="s">
        <v>326</v>
      </c>
    </row>
    <row r="33406" spans="1:7" x14ac:dyDescent="0.25">
      <c r="A33406" t="s">
        <v>312</v>
      </c>
      <c r="B33406" t="s">
        <v>248</v>
      </c>
      <c r="C33406" t="s">
        <v>313</v>
      </c>
      <c r="D33406" s="1">
        <v>45992</v>
      </c>
      <c r="E33406" s="2">
        <v>50</v>
      </c>
      <c r="F33406" t="s">
        <v>314</v>
      </c>
      <c r="G33406" t="s">
        <v>315</v>
      </c>
    </row>
    <row r="33407" spans="1:7" x14ac:dyDescent="0.25">
      <c r="A33407">
        <v>1247</v>
      </c>
      <c r="B33407" t="s">
        <v>6836</v>
      </c>
      <c r="C33407" t="s">
        <v>6837</v>
      </c>
      <c r="D33407" s="1">
        <v>45992</v>
      </c>
      <c r="E33407" s="2">
        <v>5</v>
      </c>
      <c r="F33407" t="s">
        <v>6838</v>
      </c>
      <c r="G33407" t="s">
        <v>5789</v>
      </c>
    </row>
    <row r="33408" spans="1:7" x14ac:dyDescent="0.25">
      <c r="A33408">
        <v>1668</v>
      </c>
      <c r="B33408" t="s">
        <v>2323</v>
      </c>
      <c r="C33408" t="s">
        <v>6264</v>
      </c>
      <c r="D33408" s="1">
        <v>45992</v>
      </c>
      <c r="E33408" s="2">
        <v>25</v>
      </c>
      <c r="F33408" t="s">
        <v>7341</v>
      </c>
      <c r="G33408" t="s">
        <v>2977</v>
      </c>
    </row>
    <row r="33409" spans="1:7" x14ac:dyDescent="0.25">
      <c r="A33409">
        <v>1668</v>
      </c>
      <c r="B33409" t="s">
        <v>2323</v>
      </c>
      <c r="C33409" t="s">
        <v>6264</v>
      </c>
      <c r="D33409" s="1">
        <v>45992</v>
      </c>
      <c r="E33409" s="2">
        <v>25</v>
      </c>
      <c r="F33409" t="s">
        <v>7343</v>
      </c>
      <c r="G33409" t="s">
        <v>2977</v>
      </c>
    </row>
    <row r="33410" spans="1:7" x14ac:dyDescent="0.25">
      <c r="A33410">
        <v>847</v>
      </c>
      <c r="B33410" t="s">
        <v>6319</v>
      </c>
      <c r="C33410" t="s">
        <v>6320</v>
      </c>
      <c r="D33410" s="1">
        <v>45992</v>
      </c>
      <c r="E33410" s="2">
        <v>25</v>
      </c>
      <c r="F33410" t="s">
        <v>6321</v>
      </c>
      <c r="G33410" t="s">
        <v>2663</v>
      </c>
    </row>
    <row r="33411" spans="1:7" x14ac:dyDescent="0.25">
      <c r="A33411">
        <v>497</v>
      </c>
      <c r="B33411" t="s">
        <v>15</v>
      </c>
      <c r="C33411" t="s">
        <v>4446</v>
      </c>
      <c r="D33411" s="1">
        <v>45992</v>
      </c>
      <c r="E33411" s="2">
        <v>500</v>
      </c>
      <c r="F33411" t="s">
        <v>6088</v>
      </c>
      <c r="G33411" t="s">
        <v>145</v>
      </c>
    </row>
    <row r="33412" spans="1:7" x14ac:dyDescent="0.25">
      <c r="A33412">
        <v>497</v>
      </c>
      <c r="B33412" t="s">
        <v>15</v>
      </c>
      <c r="C33412" t="s">
        <v>4446</v>
      </c>
      <c r="D33412" s="1">
        <v>45992</v>
      </c>
      <c r="E33412" s="2">
        <v>500</v>
      </c>
      <c r="F33412" t="s">
        <v>6089</v>
      </c>
      <c r="G33412" t="s">
        <v>145</v>
      </c>
    </row>
    <row r="33413" spans="1:7" x14ac:dyDescent="0.25">
      <c r="A33413">
        <v>383</v>
      </c>
      <c r="B33413" t="s">
        <v>5772</v>
      </c>
      <c r="C33413" t="s">
        <v>5876</v>
      </c>
      <c r="D33413" s="1">
        <v>45992</v>
      </c>
      <c r="E33413" s="2">
        <v>50</v>
      </c>
      <c r="F33413" t="s">
        <v>5877</v>
      </c>
      <c r="G33413" t="s">
        <v>6428</v>
      </c>
    </row>
    <row r="33414" spans="1:7" x14ac:dyDescent="0.25">
      <c r="A33414">
        <v>341</v>
      </c>
      <c r="B33414" t="s">
        <v>5819</v>
      </c>
      <c r="C33414" t="s">
        <v>5820</v>
      </c>
      <c r="D33414" s="1">
        <v>45992</v>
      </c>
      <c r="E33414" s="2">
        <v>50</v>
      </c>
      <c r="F33414" t="s">
        <v>5821</v>
      </c>
      <c r="G33414" t="s">
        <v>5638</v>
      </c>
    </row>
    <row r="33415" spans="1:7" x14ac:dyDescent="0.25">
      <c r="A33415">
        <v>276</v>
      </c>
      <c r="B33415" t="s">
        <v>5802</v>
      </c>
      <c r="C33415" t="s">
        <v>5803</v>
      </c>
      <c r="D33415" s="1">
        <v>45992</v>
      </c>
      <c r="E33415" s="2">
        <v>5</v>
      </c>
      <c r="G33415" t="s">
        <v>5789</v>
      </c>
    </row>
    <row r="33416" spans="1:7" x14ac:dyDescent="0.25">
      <c r="A33416">
        <v>278</v>
      </c>
      <c r="B33416" t="s">
        <v>2822</v>
      </c>
      <c r="C33416" t="s">
        <v>779</v>
      </c>
      <c r="D33416" s="1">
        <v>45992</v>
      </c>
      <c r="E33416" s="2">
        <v>5</v>
      </c>
      <c r="F33416" t="s">
        <v>5801</v>
      </c>
      <c r="G33416" t="s">
        <v>5789</v>
      </c>
    </row>
    <row r="33417" spans="1:7" x14ac:dyDescent="0.25">
      <c r="A33417">
        <v>45</v>
      </c>
      <c r="B33417" t="s">
        <v>1578</v>
      </c>
      <c r="C33417" t="s">
        <v>3033</v>
      </c>
      <c r="D33417" s="1">
        <v>45992</v>
      </c>
      <c r="E33417" s="2">
        <v>84</v>
      </c>
      <c r="F33417" t="s">
        <v>5518</v>
      </c>
      <c r="G33417" t="s">
        <v>2977</v>
      </c>
    </row>
    <row r="33418" spans="1:7" x14ac:dyDescent="0.25">
      <c r="A33418">
        <v>68</v>
      </c>
      <c r="B33418" t="s">
        <v>5551</v>
      </c>
      <c r="C33418" t="s">
        <v>5552</v>
      </c>
      <c r="D33418" s="1">
        <v>45992</v>
      </c>
      <c r="E33418" s="2">
        <v>50</v>
      </c>
      <c r="F33418" t="s">
        <v>5553</v>
      </c>
      <c r="G33418" t="s">
        <v>7116</v>
      </c>
    </row>
    <row r="33419" spans="1:7" x14ac:dyDescent="0.25">
      <c r="A33419">
        <v>205</v>
      </c>
      <c r="B33419" t="s">
        <v>5662</v>
      </c>
      <c r="C33419" t="s">
        <v>5663</v>
      </c>
      <c r="D33419" s="1">
        <v>45992</v>
      </c>
      <c r="E33419" s="2">
        <v>84</v>
      </c>
      <c r="F33419" t="s">
        <v>5664</v>
      </c>
      <c r="G33419" t="s">
        <v>6858</v>
      </c>
    </row>
    <row r="33420" spans="1:7" x14ac:dyDescent="0.25">
      <c r="A33420">
        <v>205</v>
      </c>
      <c r="B33420" t="s">
        <v>5662</v>
      </c>
      <c r="C33420" t="s">
        <v>5663</v>
      </c>
      <c r="D33420" s="1">
        <v>45992</v>
      </c>
      <c r="E33420" s="2">
        <v>84</v>
      </c>
      <c r="F33420" t="s">
        <v>5665</v>
      </c>
      <c r="G33420" t="s">
        <v>6858</v>
      </c>
    </row>
    <row r="33421" spans="1:7" x14ac:dyDescent="0.25">
      <c r="A33421">
        <v>127</v>
      </c>
      <c r="B33421" t="s">
        <v>5609</v>
      </c>
      <c r="C33421" t="s">
        <v>1795</v>
      </c>
      <c r="D33421" s="1">
        <v>45992</v>
      </c>
      <c r="E33421" s="2">
        <v>84</v>
      </c>
      <c r="F33421" t="s">
        <v>5610</v>
      </c>
      <c r="G33421" t="s">
        <v>6387</v>
      </c>
    </row>
    <row r="33422" spans="1:7" x14ac:dyDescent="0.25">
      <c r="A33422" t="s">
        <v>1450</v>
      </c>
      <c r="B33422" t="s">
        <v>1451</v>
      </c>
      <c r="C33422" t="s">
        <v>1452</v>
      </c>
      <c r="D33422" s="1">
        <v>45992</v>
      </c>
      <c r="E33422" s="2">
        <v>84</v>
      </c>
      <c r="F33422" t="s">
        <v>1453</v>
      </c>
      <c r="G33422" t="s">
        <v>2977</v>
      </c>
    </row>
    <row r="33423" spans="1:7" x14ac:dyDescent="0.25">
      <c r="A33423" t="s">
        <v>1450</v>
      </c>
      <c r="B33423" t="s">
        <v>1451</v>
      </c>
      <c r="C33423" t="s">
        <v>1452</v>
      </c>
      <c r="D33423" s="1">
        <v>45992</v>
      </c>
      <c r="E33423" s="2">
        <v>84</v>
      </c>
      <c r="F33423" t="s">
        <v>1454</v>
      </c>
      <c r="G33423" t="s">
        <v>2977</v>
      </c>
    </row>
    <row r="33424" spans="1:7" x14ac:dyDescent="0.25">
      <c r="A33424" t="s">
        <v>1450</v>
      </c>
      <c r="B33424" t="s">
        <v>1451</v>
      </c>
      <c r="C33424" t="s">
        <v>1452</v>
      </c>
      <c r="D33424" s="1">
        <v>45992</v>
      </c>
      <c r="E33424" s="2">
        <v>84</v>
      </c>
      <c r="F33424" t="s">
        <v>1454</v>
      </c>
      <c r="G33424" t="s">
        <v>2977</v>
      </c>
    </row>
    <row r="33425" spans="1:7" x14ac:dyDescent="0.25">
      <c r="A33425" t="s">
        <v>263</v>
      </c>
      <c r="B33425" t="s">
        <v>264</v>
      </c>
      <c r="C33425" t="s">
        <v>265</v>
      </c>
      <c r="D33425" s="1">
        <v>45992</v>
      </c>
      <c r="E33425" s="2">
        <v>50</v>
      </c>
      <c r="F33425" t="s">
        <v>266</v>
      </c>
      <c r="G33425" t="s">
        <v>1695</v>
      </c>
    </row>
    <row r="33426" spans="1:7" x14ac:dyDescent="0.25">
      <c r="A33426" t="s">
        <v>5031</v>
      </c>
      <c r="B33426" t="s">
        <v>5032</v>
      </c>
      <c r="C33426" t="s">
        <v>5033</v>
      </c>
      <c r="D33426" s="1">
        <v>45992</v>
      </c>
      <c r="E33426" s="2">
        <v>100</v>
      </c>
      <c r="F33426" t="s">
        <v>5034</v>
      </c>
      <c r="G33426" t="s">
        <v>2977</v>
      </c>
    </row>
    <row r="33427" spans="1:7" x14ac:dyDescent="0.25">
      <c r="A33427" t="s">
        <v>125</v>
      </c>
      <c r="B33427" t="s">
        <v>126</v>
      </c>
      <c r="C33427" t="s">
        <v>127</v>
      </c>
      <c r="D33427" s="1">
        <v>45992</v>
      </c>
      <c r="E33427" s="2">
        <v>5</v>
      </c>
      <c r="F33427" t="s">
        <v>128</v>
      </c>
      <c r="G33427" t="s">
        <v>310</v>
      </c>
    </row>
    <row r="33428" spans="1:7" x14ac:dyDescent="0.25">
      <c r="A33428" t="s">
        <v>2346</v>
      </c>
      <c r="B33428" t="s">
        <v>371</v>
      </c>
      <c r="C33428" t="s">
        <v>2347</v>
      </c>
      <c r="D33428" s="1">
        <v>45992</v>
      </c>
      <c r="E33428" s="2">
        <v>45</v>
      </c>
      <c r="F33428" t="s">
        <v>2348</v>
      </c>
      <c r="G33428" t="s">
        <v>6666</v>
      </c>
    </row>
    <row r="33429" spans="1:7" x14ac:dyDescent="0.25">
      <c r="A33429" t="s">
        <v>2346</v>
      </c>
      <c r="B33429" t="s">
        <v>371</v>
      </c>
      <c r="C33429" t="s">
        <v>2347</v>
      </c>
      <c r="D33429" s="1">
        <v>45992</v>
      </c>
      <c r="E33429" s="2">
        <v>45</v>
      </c>
      <c r="F33429" t="s">
        <v>2349</v>
      </c>
      <c r="G33429" t="s">
        <v>6666</v>
      </c>
    </row>
    <row r="33430" spans="1:7" x14ac:dyDescent="0.25">
      <c r="A33430" t="s">
        <v>4781</v>
      </c>
      <c r="B33430" t="s">
        <v>4782</v>
      </c>
      <c r="C33430" t="s">
        <v>4783</v>
      </c>
      <c r="D33430" s="1">
        <v>45992</v>
      </c>
      <c r="E33430" s="2">
        <v>5</v>
      </c>
      <c r="F33430" t="s">
        <v>4784</v>
      </c>
      <c r="G33430" t="s">
        <v>2663</v>
      </c>
    </row>
    <row r="33431" spans="1:7" x14ac:dyDescent="0.25">
      <c r="A33431" t="s">
        <v>3100</v>
      </c>
      <c r="B33431" t="s">
        <v>3101</v>
      </c>
      <c r="C33431" t="s">
        <v>3102</v>
      </c>
      <c r="D33431" s="1">
        <v>45992</v>
      </c>
      <c r="E33431" s="2">
        <v>100</v>
      </c>
      <c r="F33431" t="s">
        <v>3103</v>
      </c>
      <c r="G33431" t="s">
        <v>67</v>
      </c>
    </row>
    <row r="33432" spans="1:7" x14ac:dyDescent="0.25">
      <c r="A33432" t="s">
        <v>3698</v>
      </c>
      <c r="B33432" t="s">
        <v>3699</v>
      </c>
      <c r="C33432" t="s">
        <v>3700</v>
      </c>
      <c r="D33432" s="1">
        <v>45992</v>
      </c>
      <c r="E33432" s="2">
        <v>150</v>
      </c>
      <c r="F33432" t="s">
        <v>3701</v>
      </c>
      <c r="G33432" t="s">
        <v>2977</v>
      </c>
    </row>
    <row r="33433" spans="1:7" x14ac:dyDescent="0.25">
      <c r="A33433" t="s">
        <v>138</v>
      </c>
      <c r="B33433" t="s">
        <v>139</v>
      </c>
      <c r="C33433" t="s">
        <v>140</v>
      </c>
      <c r="D33433" s="1">
        <v>45992</v>
      </c>
      <c r="E33433" s="2">
        <v>40</v>
      </c>
      <c r="F33433" t="s">
        <v>141</v>
      </c>
      <c r="G33433" t="s">
        <v>1695</v>
      </c>
    </row>
    <row r="33434" spans="1:7" x14ac:dyDescent="0.25">
      <c r="A33434" t="s">
        <v>1492</v>
      </c>
      <c r="B33434" t="s">
        <v>1493</v>
      </c>
      <c r="C33434" t="s">
        <v>1494</v>
      </c>
      <c r="D33434" s="1">
        <v>45992</v>
      </c>
      <c r="E33434" s="2">
        <v>100</v>
      </c>
      <c r="F33434" t="s">
        <v>1495</v>
      </c>
      <c r="G33434" t="s">
        <v>67</v>
      </c>
    </row>
    <row r="33435" spans="1:7" x14ac:dyDescent="0.25">
      <c r="A33435" t="s">
        <v>129</v>
      </c>
      <c r="B33435" t="s">
        <v>130</v>
      </c>
      <c r="C33435" t="s">
        <v>131</v>
      </c>
      <c r="D33435" s="1">
        <v>45992</v>
      </c>
      <c r="E33435" s="2">
        <v>10</v>
      </c>
      <c r="F33435" t="s">
        <v>132</v>
      </c>
      <c r="G33435" t="s">
        <v>9</v>
      </c>
    </row>
    <row r="33436" spans="1:7" x14ac:dyDescent="0.25">
      <c r="A33436" t="s">
        <v>2753</v>
      </c>
      <c r="B33436" t="s">
        <v>740</v>
      </c>
      <c r="C33436" t="s">
        <v>2754</v>
      </c>
      <c r="D33436" s="1">
        <v>45992</v>
      </c>
      <c r="E33436" s="2">
        <v>5</v>
      </c>
      <c r="F33436" t="s">
        <v>2755</v>
      </c>
      <c r="G33436" t="s">
        <v>1440</v>
      </c>
    </row>
    <row r="33437" spans="1:7" x14ac:dyDescent="0.25">
      <c r="A33437" t="s">
        <v>2753</v>
      </c>
      <c r="B33437" t="s">
        <v>740</v>
      </c>
      <c r="C33437" t="s">
        <v>2754</v>
      </c>
      <c r="D33437" s="1">
        <v>45992</v>
      </c>
      <c r="E33437" s="2">
        <v>5</v>
      </c>
      <c r="F33437" t="s">
        <v>2756</v>
      </c>
      <c r="G33437" t="s">
        <v>1440</v>
      </c>
    </row>
    <row r="33438" spans="1:7" x14ac:dyDescent="0.25">
      <c r="A33438" t="s">
        <v>2753</v>
      </c>
      <c r="B33438" t="s">
        <v>740</v>
      </c>
      <c r="C33438" t="s">
        <v>2754</v>
      </c>
      <c r="D33438" s="1">
        <v>45992</v>
      </c>
      <c r="E33438" s="2">
        <v>5</v>
      </c>
      <c r="F33438" t="s">
        <v>2757</v>
      </c>
      <c r="G33438" t="s">
        <v>1440</v>
      </c>
    </row>
    <row r="33439" spans="1:7" x14ac:dyDescent="0.25">
      <c r="A33439" t="s">
        <v>1580</v>
      </c>
      <c r="B33439" t="s">
        <v>1581</v>
      </c>
      <c r="C33439" t="s">
        <v>1582</v>
      </c>
      <c r="D33439" s="1">
        <v>45992</v>
      </c>
      <c r="E33439" s="2">
        <v>20</v>
      </c>
      <c r="F33439" t="s">
        <v>1583</v>
      </c>
      <c r="G33439" t="s">
        <v>9</v>
      </c>
    </row>
    <row r="33440" spans="1:7" x14ac:dyDescent="0.25">
      <c r="A33440" t="s">
        <v>1322</v>
      </c>
      <c r="B33440" t="s">
        <v>1323</v>
      </c>
      <c r="C33440" t="s">
        <v>1324</v>
      </c>
      <c r="D33440" s="1">
        <v>45992</v>
      </c>
      <c r="E33440" s="2">
        <v>100</v>
      </c>
      <c r="F33440" t="s">
        <v>1325</v>
      </c>
      <c r="G33440" t="s">
        <v>1326</v>
      </c>
    </row>
    <row r="33441" spans="1:7" x14ac:dyDescent="0.25">
      <c r="A33441" t="s">
        <v>1322</v>
      </c>
      <c r="B33441" t="s">
        <v>1323</v>
      </c>
      <c r="C33441" t="s">
        <v>1324</v>
      </c>
      <c r="D33441" s="1">
        <v>45992</v>
      </c>
      <c r="E33441" s="2">
        <v>100</v>
      </c>
      <c r="F33441" t="s">
        <v>1325</v>
      </c>
      <c r="G33441" t="s">
        <v>1326</v>
      </c>
    </row>
    <row r="33442" spans="1:7" x14ac:dyDescent="0.25">
      <c r="A33442" t="s">
        <v>1322</v>
      </c>
      <c r="B33442" t="s">
        <v>1323</v>
      </c>
      <c r="C33442" t="s">
        <v>1324</v>
      </c>
      <c r="D33442" s="1">
        <v>45992</v>
      </c>
      <c r="E33442" s="2">
        <v>100</v>
      </c>
      <c r="F33442" t="s">
        <v>1327</v>
      </c>
      <c r="G33442" t="s">
        <v>1326</v>
      </c>
    </row>
    <row r="33443" spans="1:7" x14ac:dyDescent="0.25">
      <c r="A33443" t="s">
        <v>1095</v>
      </c>
      <c r="B33443" t="s">
        <v>1096</v>
      </c>
      <c r="C33443" t="s">
        <v>1097</v>
      </c>
      <c r="D33443" s="1">
        <v>45992</v>
      </c>
      <c r="E33443" s="2">
        <v>15</v>
      </c>
      <c r="F33443" t="s">
        <v>1098</v>
      </c>
      <c r="G33443" t="s">
        <v>114</v>
      </c>
    </row>
    <row r="33444" spans="1:7" x14ac:dyDescent="0.25">
      <c r="A33444" t="s">
        <v>1095</v>
      </c>
      <c r="B33444" t="s">
        <v>1096</v>
      </c>
      <c r="C33444" t="s">
        <v>1097</v>
      </c>
      <c r="D33444" s="1">
        <v>45992</v>
      </c>
      <c r="E33444" s="2">
        <v>15</v>
      </c>
      <c r="F33444" t="s">
        <v>1099</v>
      </c>
      <c r="G33444" t="s">
        <v>114</v>
      </c>
    </row>
    <row r="33445" spans="1:7" x14ac:dyDescent="0.25">
      <c r="A33445" t="s">
        <v>1095</v>
      </c>
      <c r="B33445" t="s">
        <v>1096</v>
      </c>
      <c r="C33445" t="s">
        <v>1097</v>
      </c>
      <c r="D33445" s="1">
        <v>45992</v>
      </c>
      <c r="E33445" s="2">
        <v>15</v>
      </c>
      <c r="F33445" t="s">
        <v>1099</v>
      </c>
      <c r="G33445" t="s">
        <v>114</v>
      </c>
    </row>
    <row r="33446" spans="1:7" x14ac:dyDescent="0.25">
      <c r="A33446" t="s">
        <v>1095</v>
      </c>
      <c r="B33446" t="s">
        <v>1096</v>
      </c>
      <c r="C33446" t="s">
        <v>1097</v>
      </c>
      <c r="D33446" s="1">
        <v>45992</v>
      </c>
      <c r="E33446" s="2">
        <v>15</v>
      </c>
      <c r="F33446" t="s">
        <v>1099</v>
      </c>
      <c r="G33446" t="s">
        <v>114</v>
      </c>
    </row>
    <row r="33447" spans="1:7" x14ac:dyDescent="0.25">
      <c r="A33447" t="s">
        <v>1095</v>
      </c>
      <c r="B33447" t="s">
        <v>1096</v>
      </c>
      <c r="C33447" t="s">
        <v>1097</v>
      </c>
      <c r="D33447" s="1">
        <v>45992</v>
      </c>
      <c r="E33447" s="2">
        <v>10</v>
      </c>
      <c r="F33447" t="s">
        <v>1098</v>
      </c>
      <c r="G33447" t="s">
        <v>257</v>
      </c>
    </row>
    <row r="33448" spans="1:7" x14ac:dyDescent="0.25">
      <c r="A33448" t="s">
        <v>1095</v>
      </c>
      <c r="B33448" t="s">
        <v>1096</v>
      </c>
      <c r="C33448" t="s">
        <v>1097</v>
      </c>
      <c r="D33448" s="1">
        <v>45992</v>
      </c>
      <c r="E33448" s="2">
        <v>10</v>
      </c>
      <c r="F33448" t="s">
        <v>1099</v>
      </c>
      <c r="G33448" t="s">
        <v>257</v>
      </c>
    </row>
    <row r="33449" spans="1:7" x14ac:dyDescent="0.25">
      <c r="A33449" t="s">
        <v>1095</v>
      </c>
      <c r="B33449" t="s">
        <v>1096</v>
      </c>
      <c r="C33449" t="s">
        <v>1097</v>
      </c>
      <c r="D33449" s="1">
        <v>45992</v>
      </c>
      <c r="E33449" s="2">
        <v>10</v>
      </c>
      <c r="F33449" t="s">
        <v>1099</v>
      </c>
      <c r="G33449" t="s">
        <v>257</v>
      </c>
    </row>
    <row r="33450" spans="1:7" x14ac:dyDescent="0.25">
      <c r="A33450" t="s">
        <v>1095</v>
      </c>
      <c r="B33450" t="s">
        <v>1096</v>
      </c>
      <c r="C33450" t="s">
        <v>1097</v>
      </c>
      <c r="D33450" s="1">
        <v>45992</v>
      </c>
      <c r="E33450" s="2">
        <v>10</v>
      </c>
      <c r="F33450" t="s">
        <v>1099</v>
      </c>
      <c r="G33450" t="s">
        <v>257</v>
      </c>
    </row>
    <row r="33451" spans="1:7" x14ac:dyDescent="0.25">
      <c r="A33451" t="s">
        <v>1095</v>
      </c>
      <c r="B33451" t="s">
        <v>1096</v>
      </c>
      <c r="C33451" t="s">
        <v>1097</v>
      </c>
      <c r="D33451" s="1">
        <v>45992</v>
      </c>
      <c r="E33451" s="2">
        <v>10</v>
      </c>
      <c r="F33451" t="s">
        <v>1098</v>
      </c>
      <c r="G33451" t="s">
        <v>828</v>
      </c>
    </row>
    <row r="33452" spans="1:7" x14ac:dyDescent="0.25">
      <c r="A33452" t="s">
        <v>1095</v>
      </c>
      <c r="B33452" t="s">
        <v>1096</v>
      </c>
      <c r="C33452" t="s">
        <v>1097</v>
      </c>
      <c r="D33452" s="1">
        <v>45992</v>
      </c>
      <c r="E33452" s="2">
        <v>10</v>
      </c>
      <c r="F33452" t="s">
        <v>1099</v>
      </c>
      <c r="G33452" t="s">
        <v>828</v>
      </c>
    </row>
    <row r="33453" spans="1:7" x14ac:dyDescent="0.25">
      <c r="A33453" t="s">
        <v>1095</v>
      </c>
      <c r="B33453" t="s">
        <v>1096</v>
      </c>
      <c r="C33453" t="s">
        <v>1097</v>
      </c>
      <c r="D33453" s="1">
        <v>45992</v>
      </c>
      <c r="E33453" s="2">
        <v>10</v>
      </c>
      <c r="F33453" t="s">
        <v>1099</v>
      </c>
      <c r="G33453" t="s">
        <v>828</v>
      </c>
    </row>
    <row r="33454" spans="1:7" x14ac:dyDescent="0.25">
      <c r="A33454" t="s">
        <v>1095</v>
      </c>
      <c r="B33454" t="s">
        <v>1096</v>
      </c>
      <c r="C33454" t="s">
        <v>1097</v>
      </c>
      <c r="D33454" s="1">
        <v>45992</v>
      </c>
      <c r="E33454" s="2">
        <v>10</v>
      </c>
      <c r="F33454" t="s">
        <v>1099</v>
      </c>
      <c r="G33454" t="s">
        <v>828</v>
      </c>
    </row>
    <row r="33455" spans="1:7" x14ac:dyDescent="0.25">
      <c r="A33455" t="s">
        <v>4665</v>
      </c>
      <c r="B33455" t="s">
        <v>4666</v>
      </c>
      <c r="C33455" t="s">
        <v>4667</v>
      </c>
      <c r="D33455" s="1">
        <v>45992</v>
      </c>
      <c r="E33455" s="2">
        <v>50</v>
      </c>
      <c r="F33455" t="s">
        <v>4668</v>
      </c>
      <c r="G33455" t="s">
        <v>276</v>
      </c>
    </row>
    <row r="33456" spans="1:7" x14ac:dyDescent="0.25">
      <c r="A33456" t="s">
        <v>4665</v>
      </c>
      <c r="B33456" t="s">
        <v>4666</v>
      </c>
      <c r="C33456" t="s">
        <v>4667</v>
      </c>
      <c r="D33456" s="1">
        <v>45992</v>
      </c>
      <c r="E33456" s="2">
        <v>50</v>
      </c>
      <c r="F33456" t="s">
        <v>4669</v>
      </c>
      <c r="G33456" t="s">
        <v>276</v>
      </c>
    </row>
    <row r="33457" spans="1:7" x14ac:dyDescent="0.25">
      <c r="A33457" t="s">
        <v>4665</v>
      </c>
      <c r="B33457" t="s">
        <v>4666</v>
      </c>
      <c r="C33457" t="s">
        <v>4667</v>
      </c>
      <c r="D33457" s="1">
        <v>45992</v>
      </c>
      <c r="E33457" s="2">
        <v>50</v>
      </c>
      <c r="F33457" t="s">
        <v>4670</v>
      </c>
      <c r="G33457" t="s">
        <v>276</v>
      </c>
    </row>
    <row r="33458" spans="1:7" x14ac:dyDescent="0.25">
      <c r="A33458" t="s">
        <v>4665</v>
      </c>
      <c r="B33458" t="s">
        <v>4666</v>
      </c>
      <c r="C33458" t="s">
        <v>4667</v>
      </c>
      <c r="D33458" s="1">
        <v>45992</v>
      </c>
      <c r="E33458" s="2">
        <v>50</v>
      </c>
      <c r="F33458" t="s">
        <v>4668</v>
      </c>
      <c r="G33458" t="s">
        <v>1245</v>
      </c>
    </row>
    <row r="33459" spans="1:7" x14ac:dyDescent="0.25">
      <c r="A33459" t="s">
        <v>4665</v>
      </c>
      <c r="B33459" t="s">
        <v>4666</v>
      </c>
      <c r="C33459" t="s">
        <v>4667</v>
      </c>
      <c r="D33459" s="1">
        <v>45992</v>
      </c>
      <c r="E33459" s="2">
        <v>50</v>
      </c>
      <c r="F33459" t="s">
        <v>4669</v>
      </c>
      <c r="G33459" t="s">
        <v>1245</v>
      </c>
    </row>
    <row r="33460" spans="1:7" x14ac:dyDescent="0.25">
      <c r="A33460" t="s">
        <v>4665</v>
      </c>
      <c r="B33460" t="s">
        <v>4666</v>
      </c>
      <c r="C33460" t="s">
        <v>4667</v>
      </c>
      <c r="D33460" s="1">
        <v>45992</v>
      </c>
      <c r="E33460" s="2">
        <v>50</v>
      </c>
      <c r="F33460" t="s">
        <v>4670</v>
      </c>
      <c r="G33460" t="s">
        <v>1245</v>
      </c>
    </row>
    <row r="33461" spans="1:7" x14ac:dyDescent="0.25">
      <c r="A33461" t="s">
        <v>178</v>
      </c>
      <c r="B33461" t="s">
        <v>179</v>
      </c>
      <c r="C33461" t="s">
        <v>180</v>
      </c>
      <c r="D33461" s="1">
        <v>45992</v>
      </c>
      <c r="E33461" s="2">
        <v>5</v>
      </c>
      <c r="F33461" t="s">
        <v>181</v>
      </c>
      <c r="G33461" t="s">
        <v>182</v>
      </c>
    </row>
    <row r="33462" spans="1:7" x14ac:dyDescent="0.25">
      <c r="A33462" t="s">
        <v>709</v>
      </c>
      <c r="B33462" t="s">
        <v>710</v>
      </c>
      <c r="C33462" t="s">
        <v>705</v>
      </c>
      <c r="D33462" s="1">
        <v>45992</v>
      </c>
      <c r="E33462" s="2">
        <v>84</v>
      </c>
      <c r="F33462" t="s">
        <v>711</v>
      </c>
      <c r="G33462" t="s">
        <v>3225</v>
      </c>
    </row>
    <row r="33463" spans="1:7" x14ac:dyDescent="0.25">
      <c r="A33463" t="s">
        <v>709</v>
      </c>
      <c r="B33463" t="s">
        <v>710</v>
      </c>
      <c r="C33463" t="s">
        <v>705</v>
      </c>
      <c r="D33463" s="1">
        <v>45992</v>
      </c>
      <c r="E33463" s="2">
        <v>84</v>
      </c>
      <c r="F33463" t="s">
        <v>712</v>
      </c>
      <c r="G33463" t="s">
        <v>3225</v>
      </c>
    </row>
    <row r="33464" spans="1:7" x14ac:dyDescent="0.25">
      <c r="A33464" t="s">
        <v>709</v>
      </c>
      <c r="B33464" t="s">
        <v>710</v>
      </c>
      <c r="C33464" t="s">
        <v>705</v>
      </c>
      <c r="D33464" s="1">
        <v>45992</v>
      </c>
      <c r="E33464" s="2">
        <v>84</v>
      </c>
      <c r="F33464" t="s">
        <v>712</v>
      </c>
      <c r="G33464" t="s">
        <v>3225</v>
      </c>
    </row>
    <row r="33465" spans="1:7" x14ac:dyDescent="0.25">
      <c r="A33465" t="s">
        <v>493</v>
      </c>
      <c r="B33465" t="s">
        <v>494</v>
      </c>
      <c r="C33465" t="s">
        <v>495</v>
      </c>
      <c r="D33465" s="1">
        <v>45992</v>
      </c>
      <c r="E33465" s="2">
        <v>15</v>
      </c>
      <c r="F33465" t="s">
        <v>496</v>
      </c>
      <c r="G33465" t="s">
        <v>310</v>
      </c>
    </row>
    <row r="33466" spans="1:7" x14ac:dyDescent="0.25">
      <c r="A33466" t="s">
        <v>493</v>
      </c>
      <c r="B33466" t="s">
        <v>494</v>
      </c>
      <c r="C33466" t="s">
        <v>495</v>
      </c>
      <c r="D33466" s="1">
        <v>45992</v>
      </c>
      <c r="E33466" s="2">
        <v>15</v>
      </c>
      <c r="F33466" t="s">
        <v>497</v>
      </c>
      <c r="G33466" t="s">
        <v>310</v>
      </c>
    </row>
    <row r="33467" spans="1:7" x14ac:dyDescent="0.25">
      <c r="A33467" t="s">
        <v>493</v>
      </c>
      <c r="B33467" t="s">
        <v>494</v>
      </c>
      <c r="C33467" t="s">
        <v>495</v>
      </c>
      <c r="D33467" s="1">
        <v>45992</v>
      </c>
      <c r="E33467" s="2">
        <v>25</v>
      </c>
      <c r="F33467" t="s">
        <v>496</v>
      </c>
      <c r="G33467" t="s">
        <v>2456</v>
      </c>
    </row>
    <row r="33468" spans="1:7" x14ac:dyDescent="0.25">
      <c r="A33468" t="s">
        <v>493</v>
      </c>
      <c r="B33468" t="s">
        <v>494</v>
      </c>
      <c r="C33468" t="s">
        <v>495</v>
      </c>
      <c r="D33468" s="1">
        <v>45992</v>
      </c>
      <c r="E33468" s="2">
        <v>25</v>
      </c>
      <c r="F33468" t="s">
        <v>497</v>
      </c>
      <c r="G33468" t="s">
        <v>2456</v>
      </c>
    </row>
    <row r="33469" spans="1:7" x14ac:dyDescent="0.25">
      <c r="A33469" t="s">
        <v>195</v>
      </c>
      <c r="B33469" t="s">
        <v>196</v>
      </c>
      <c r="C33469" t="s">
        <v>197</v>
      </c>
      <c r="D33469" s="1">
        <v>45992</v>
      </c>
      <c r="E33469" s="2">
        <v>1500</v>
      </c>
      <c r="F33469" t="s">
        <v>198</v>
      </c>
      <c r="G33469" t="s">
        <v>938</v>
      </c>
    </row>
    <row r="33470" spans="1:7" x14ac:dyDescent="0.25">
      <c r="A33470" t="s">
        <v>169</v>
      </c>
      <c r="B33470" t="s">
        <v>170</v>
      </c>
      <c r="C33470" t="s">
        <v>171</v>
      </c>
      <c r="D33470" s="1">
        <v>45992</v>
      </c>
      <c r="E33470" s="2">
        <v>10</v>
      </c>
      <c r="F33470" t="s">
        <v>172</v>
      </c>
      <c r="G33470" t="s">
        <v>1245</v>
      </c>
    </row>
    <row r="33471" spans="1:7" x14ac:dyDescent="0.25">
      <c r="A33471" t="s">
        <v>169</v>
      </c>
      <c r="B33471" t="s">
        <v>170</v>
      </c>
      <c r="C33471" t="s">
        <v>171</v>
      </c>
      <c r="D33471" s="1">
        <v>45992</v>
      </c>
      <c r="E33471" s="2">
        <v>10</v>
      </c>
      <c r="F33471" t="s">
        <v>173</v>
      </c>
      <c r="G33471" t="s">
        <v>1245</v>
      </c>
    </row>
    <row r="33472" spans="1:7" x14ac:dyDescent="0.25">
      <c r="A33472" t="s">
        <v>1464</v>
      </c>
      <c r="B33472" t="s">
        <v>1465</v>
      </c>
      <c r="C33472" t="s">
        <v>627</v>
      </c>
      <c r="D33472" s="1">
        <v>45992</v>
      </c>
      <c r="E33472" s="2">
        <v>20</v>
      </c>
      <c r="F33472" t="s">
        <v>1466</v>
      </c>
      <c r="G33472" t="s">
        <v>478</v>
      </c>
    </row>
    <row r="33473" spans="1:7" x14ac:dyDescent="0.25">
      <c r="A33473" t="s">
        <v>1464</v>
      </c>
      <c r="B33473" t="s">
        <v>1465</v>
      </c>
      <c r="C33473" t="s">
        <v>627</v>
      </c>
      <c r="D33473" s="1">
        <v>45992</v>
      </c>
      <c r="E33473" s="2">
        <v>20</v>
      </c>
      <c r="F33473" t="s">
        <v>1466</v>
      </c>
      <c r="G33473" t="s">
        <v>478</v>
      </c>
    </row>
    <row r="33474" spans="1:7" x14ac:dyDescent="0.25">
      <c r="A33474" t="s">
        <v>164</v>
      </c>
      <c r="B33474" t="s">
        <v>165</v>
      </c>
      <c r="C33474" t="s">
        <v>166</v>
      </c>
      <c r="D33474" s="1">
        <v>45992</v>
      </c>
      <c r="E33474" s="2">
        <v>25</v>
      </c>
      <c r="F33474" t="s">
        <v>167</v>
      </c>
      <c r="G33474" t="s">
        <v>1695</v>
      </c>
    </row>
    <row r="33475" spans="1:7" x14ac:dyDescent="0.25">
      <c r="A33475" t="s">
        <v>164</v>
      </c>
      <c r="B33475" t="s">
        <v>165</v>
      </c>
      <c r="C33475" t="s">
        <v>166</v>
      </c>
      <c r="D33475" s="1">
        <v>45992</v>
      </c>
      <c r="E33475" s="2">
        <v>25</v>
      </c>
      <c r="F33475" t="s">
        <v>168</v>
      </c>
      <c r="G33475" t="s">
        <v>1695</v>
      </c>
    </row>
    <row r="33476" spans="1:7" x14ac:dyDescent="0.25">
      <c r="A33476" t="s">
        <v>164</v>
      </c>
      <c r="B33476" t="s">
        <v>165</v>
      </c>
      <c r="C33476" t="s">
        <v>166</v>
      </c>
      <c r="D33476" s="1">
        <v>45992</v>
      </c>
      <c r="E33476" s="2">
        <v>20</v>
      </c>
      <c r="F33476" t="s">
        <v>167</v>
      </c>
      <c r="G33476" t="s">
        <v>3613</v>
      </c>
    </row>
    <row r="33477" spans="1:7" x14ac:dyDescent="0.25">
      <c r="A33477" t="s">
        <v>164</v>
      </c>
      <c r="B33477" t="s">
        <v>165</v>
      </c>
      <c r="C33477" t="s">
        <v>166</v>
      </c>
      <c r="D33477" s="1">
        <v>45992</v>
      </c>
      <c r="E33477" s="2">
        <v>20</v>
      </c>
      <c r="F33477" t="s">
        <v>168</v>
      </c>
      <c r="G33477" t="s">
        <v>3613</v>
      </c>
    </row>
    <row r="33478" spans="1:7" x14ac:dyDescent="0.25">
      <c r="A33478" t="s">
        <v>164</v>
      </c>
      <c r="B33478" t="s">
        <v>165</v>
      </c>
      <c r="C33478" t="s">
        <v>166</v>
      </c>
      <c r="D33478" s="1">
        <v>45992</v>
      </c>
      <c r="E33478" s="2">
        <v>20</v>
      </c>
      <c r="F33478" t="s">
        <v>167</v>
      </c>
      <c r="G33478" t="s">
        <v>97</v>
      </c>
    </row>
    <row r="33479" spans="1:7" x14ac:dyDescent="0.25">
      <c r="A33479" t="s">
        <v>164</v>
      </c>
      <c r="B33479" t="s">
        <v>165</v>
      </c>
      <c r="C33479" t="s">
        <v>166</v>
      </c>
      <c r="D33479" s="1">
        <v>45992</v>
      </c>
      <c r="E33479" s="2">
        <v>20</v>
      </c>
      <c r="F33479" t="s">
        <v>168</v>
      </c>
      <c r="G33479" t="s">
        <v>97</v>
      </c>
    </row>
    <row r="33480" spans="1:7" x14ac:dyDescent="0.25">
      <c r="A33480" t="s">
        <v>2714</v>
      </c>
      <c r="B33480" t="s">
        <v>2715</v>
      </c>
      <c r="C33480" t="s">
        <v>488</v>
      </c>
      <c r="D33480" s="1">
        <v>45992</v>
      </c>
      <c r="E33480" s="2">
        <v>84</v>
      </c>
      <c r="F33480" t="s">
        <v>2716</v>
      </c>
      <c r="G33480" t="s">
        <v>2977</v>
      </c>
    </row>
    <row r="33481" spans="1:7" x14ac:dyDescent="0.25">
      <c r="A33481" t="s">
        <v>2758</v>
      </c>
      <c r="B33481" t="s">
        <v>2759</v>
      </c>
      <c r="C33481" t="s">
        <v>2760</v>
      </c>
      <c r="D33481" s="1">
        <v>45992</v>
      </c>
      <c r="E33481" s="2">
        <v>15</v>
      </c>
      <c r="F33481" t="s">
        <v>2761</v>
      </c>
      <c r="G33481" t="s">
        <v>3282</v>
      </c>
    </row>
    <row r="33482" spans="1:7" x14ac:dyDescent="0.25">
      <c r="A33482" t="s">
        <v>3247</v>
      </c>
      <c r="B33482" t="s">
        <v>3248</v>
      </c>
      <c r="C33482" t="s">
        <v>3249</v>
      </c>
      <c r="D33482" s="1">
        <v>45992</v>
      </c>
      <c r="E33482" s="2">
        <v>25</v>
      </c>
      <c r="F33482" t="s">
        <v>3250</v>
      </c>
      <c r="G33482" t="s">
        <v>2977</v>
      </c>
    </row>
    <row r="33483" spans="1:7" x14ac:dyDescent="0.25">
      <c r="A33483" t="s">
        <v>4621</v>
      </c>
      <c r="B33483" t="s">
        <v>4622</v>
      </c>
      <c r="C33483" t="s">
        <v>4623</v>
      </c>
      <c r="D33483" s="1">
        <v>45992</v>
      </c>
      <c r="E33483" s="2">
        <v>250</v>
      </c>
      <c r="F33483" t="s">
        <v>4624</v>
      </c>
      <c r="G33483" t="s">
        <v>6332</v>
      </c>
    </row>
    <row r="33484" spans="1:7" x14ac:dyDescent="0.25">
      <c r="A33484" t="s">
        <v>3800</v>
      </c>
      <c r="B33484" t="s">
        <v>1430</v>
      </c>
      <c r="C33484" t="s">
        <v>3801</v>
      </c>
      <c r="D33484" s="1">
        <v>45992</v>
      </c>
      <c r="E33484" s="2">
        <v>10</v>
      </c>
      <c r="F33484" t="s">
        <v>3802</v>
      </c>
      <c r="G33484" t="s">
        <v>2700</v>
      </c>
    </row>
    <row r="33485" spans="1:7" x14ac:dyDescent="0.25">
      <c r="A33485" t="s">
        <v>3800</v>
      </c>
      <c r="B33485" t="s">
        <v>1430</v>
      </c>
      <c r="C33485" t="s">
        <v>3801</v>
      </c>
      <c r="D33485" s="1">
        <v>45992</v>
      </c>
      <c r="E33485" s="2">
        <v>10</v>
      </c>
      <c r="F33485" t="s">
        <v>3802</v>
      </c>
      <c r="G33485" t="s">
        <v>1245</v>
      </c>
    </row>
    <row r="33486" spans="1:7" x14ac:dyDescent="0.25">
      <c r="A33486" t="s">
        <v>1541</v>
      </c>
      <c r="B33486" t="s">
        <v>1542</v>
      </c>
      <c r="C33486" t="s">
        <v>1543</v>
      </c>
      <c r="D33486" s="1">
        <v>45992</v>
      </c>
      <c r="E33486" s="2">
        <v>20</v>
      </c>
      <c r="F33486" t="s">
        <v>1544</v>
      </c>
      <c r="G33486" t="s">
        <v>114</v>
      </c>
    </row>
    <row r="33487" spans="1:7" x14ac:dyDescent="0.25">
      <c r="A33487" t="s">
        <v>1541</v>
      </c>
      <c r="B33487" t="s">
        <v>1542</v>
      </c>
      <c r="C33487" t="s">
        <v>1543</v>
      </c>
      <c r="D33487" s="1">
        <v>45992</v>
      </c>
      <c r="E33487" s="2">
        <v>20</v>
      </c>
      <c r="F33487" t="s">
        <v>1545</v>
      </c>
      <c r="G33487" t="s">
        <v>114</v>
      </c>
    </row>
    <row r="33488" spans="1:7" x14ac:dyDescent="0.25">
      <c r="A33488" t="s">
        <v>4785</v>
      </c>
      <c r="B33488" t="s">
        <v>2951</v>
      </c>
      <c r="C33488" t="s">
        <v>4324</v>
      </c>
      <c r="D33488" s="1">
        <v>45992</v>
      </c>
      <c r="E33488" s="2">
        <v>2422.75</v>
      </c>
      <c r="F33488" t="s">
        <v>4786</v>
      </c>
      <c r="G33488" t="s">
        <v>6789</v>
      </c>
    </row>
    <row r="33489" spans="1:7" x14ac:dyDescent="0.25">
      <c r="A33489" t="s">
        <v>2272</v>
      </c>
      <c r="B33489" t="s">
        <v>2273</v>
      </c>
      <c r="C33489" t="s">
        <v>2274</v>
      </c>
      <c r="D33489" s="1">
        <v>45992</v>
      </c>
      <c r="E33489" s="2">
        <v>41.67</v>
      </c>
      <c r="F33489" t="s">
        <v>2275</v>
      </c>
      <c r="G33489" t="s">
        <v>3650</v>
      </c>
    </row>
    <row r="33490" spans="1:7" x14ac:dyDescent="0.25">
      <c r="A33490" t="s">
        <v>2272</v>
      </c>
      <c r="B33490" t="s">
        <v>2273</v>
      </c>
      <c r="C33490" t="s">
        <v>2274</v>
      </c>
      <c r="D33490" s="1">
        <v>45992</v>
      </c>
      <c r="E33490" s="2">
        <v>41.67</v>
      </c>
      <c r="F33490" t="s">
        <v>2276</v>
      </c>
      <c r="G33490" t="s">
        <v>3650</v>
      </c>
    </row>
    <row r="33491" spans="1:7" x14ac:dyDescent="0.25">
      <c r="A33491" t="s">
        <v>2272</v>
      </c>
      <c r="B33491" t="s">
        <v>2273</v>
      </c>
      <c r="C33491" t="s">
        <v>2274</v>
      </c>
      <c r="D33491" s="1">
        <v>45992</v>
      </c>
      <c r="E33491" s="2">
        <v>83.33</v>
      </c>
      <c r="F33491" t="s">
        <v>2275</v>
      </c>
      <c r="G33491" t="s">
        <v>2977</v>
      </c>
    </row>
    <row r="33492" spans="1:7" x14ac:dyDescent="0.25">
      <c r="A33492" t="s">
        <v>2272</v>
      </c>
      <c r="B33492" t="s">
        <v>2273</v>
      </c>
      <c r="C33492" t="s">
        <v>2274</v>
      </c>
      <c r="D33492" s="1">
        <v>45992</v>
      </c>
      <c r="E33492" s="2">
        <v>83.33</v>
      </c>
      <c r="F33492" t="s">
        <v>2276</v>
      </c>
      <c r="G33492" t="s">
        <v>2977</v>
      </c>
    </row>
    <row r="33493" spans="1:7" x14ac:dyDescent="0.25">
      <c r="A33493" t="s">
        <v>2272</v>
      </c>
      <c r="B33493" t="s">
        <v>2273</v>
      </c>
      <c r="C33493" t="s">
        <v>2274</v>
      </c>
      <c r="D33493" s="1">
        <v>45992</v>
      </c>
      <c r="E33493" s="2">
        <v>350</v>
      </c>
      <c r="F33493" t="s">
        <v>2275</v>
      </c>
      <c r="G33493" t="s">
        <v>7219</v>
      </c>
    </row>
    <row r="33494" spans="1:7" x14ac:dyDescent="0.25">
      <c r="A33494" t="s">
        <v>2272</v>
      </c>
      <c r="B33494" t="s">
        <v>2273</v>
      </c>
      <c r="C33494" t="s">
        <v>2274</v>
      </c>
      <c r="D33494" s="1">
        <v>45992</v>
      </c>
      <c r="E33494" s="2">
        <v>350</v>
      </c>
      <c r="F33494" t="s">
        <v>2276</v>
      </c>
      <c r="G33494" t="s">
        <v>7219</v>
      </c>
    </row>
    <row r="33495" spans="1:7" x14ac:dyDescent="0.25">
      <c r="A33495" t="s">
        <v>2245</v>
      </c>
      <c r="B33495" t="s">
        <v>2246</v>
      </c>
      <c r="C33495" t="s">
        <v>2247</v>
      </c>
      <c r="D33495" s="1">
        <v>45992</v>
      </c>
      <c r="E33495" s="2">
        <v>10</v>
      </c>
      <c r="F33495" t="s">
        <v>2248</v>
      </c>
      <c r="G33495" t="s">
        <v>6257</v>
      </c>
    </row>
    <row r="33496" spans="1:7" x14ac:dyDescent="0.25">
      <c r="A33496" t="s">
        <v>2245</v>
      </c>
      <c r="B33496" t="s">
        <v>2246</v>
      </c>
      <c r="C33496" t="s">
        <v>2247</v>
      </c>
      <c r="D33496" s="1">
        <v>45992</v>
      </c>
      <c r="E33496" s="2">
        <v>10</v>
      </c>
      <c r="F33496" t="s">
        <v>2249</v>
      </c>
      <c r="G33496" t="s">
        <v>6257</v>
      </c>
    </row>
    <row r="33497" spans="1:7" x14ac:dyDescent="0.25">
      <c r="A33497">
        <v>228</v>
      </c>
      <c r="B33497" t="s">
        <v>4141</v>
      </c>
      <c r="C33497" t="s">
        <v>352</v>
      </c>
      <c r="D33497" s="1">
        <v>45994</v>
      </c>
      <c r="E33497" s="2">
        <v>3000</v>
      </c>
      <c r="F33497" t="s">
        <v>1295</v>
      </c>
      <c r="G33497" t="s">
        <v>781</v>
      </c>
    </row>
    <row r="33498" spans="1:7" x14ac:dyDescent="0.25">
      <c r="A33498">
        <v>1740</v>
      </c>
      <c r="B33498" t="s">
        <v>1624</v>
      </c>
      <c r="C33498" t="s">
        <v>7411</v>
      </c>
      <c r="D33498" s="1">
        <v>45994</v>
      </c>
      <c r="E33498" s="2">
        <v>78.03</v>
      </c>
      <c r="F33498" t="s">
        <v>7412</v>
      </c>
      <c r="G33498" t="s">
        <v>2316</v>
      </c>
    </row>
    <row r="33499" spans="1:7" x14ac:dyDescent="0.25">
      <c r="A33499">
        <v>1741</v>
      </c>
      <c r="B33499" t="s">
        <v>4473</v>
      </c>
      <c r="C33499" t="s">
        <v>205</v>
      </c>
      <c r="D33499" s="1">
        <v>45994</v>
      </c>
      <c r="E33499" s="2">
        <v>31.4</v>
      </c>
      <c r="F33499" t="s">
        <v>7413</v>
      </c>
      <c r="G33499" t="s">
        <v>2316</v>
      </c>
    </row>
    <row r="33500" spans="1:7" x14ac:dyDescent="0.25">
      <c r="A33500">
        <v>1742</v>
      </c>
      <c r="B33500" t="s">
        <v>751</v>
      </c>
      <c r="C33500" t="s">
        <v>5641</v>
      </c>
      <c r="D33500" s="1">
        <v>45994</v>
      </c>
      <c r="E33500" s="2">
        <v>52.12</v>
      </c>
      <c r="F33500" t="s">
        <v>7414</v>
      </c>
      <c r="G33500" t="s">
        <v>2316</v>
      </c>
    </row>
    <row r="33501" spans="1:7" x14ac:dyDescent="0.25">
      <c r="A33501">
        <v>1421</v>
      </c>
      <c r="B33501" t="s">
        <v>7165</v>
      </c>
      <c r="C33501" t="s">
        <v>7166</v>
      </c>
      <c r="D33501" s="1">
        <v>45995</v>
      </c>
      <c r="E33501" s="2">
        <v>100</v>
      </c>
      <c r="F33501" t="s">
        <v>7167</v>
      </c>
      <c r="G33501" t="s">
        <v>2977</v>
      </c>
    </row>
    <row r="33502" spans="1:7" x14ac:dyDescent="0.25">
      <c r="A33502">
        <v>1421</v>
      </c>
      <c r="B33502" t="s">
        <v>7165</v>
      </c>
      <c r="C33502" t="s">
        <v>7166</v>
      </c>
      <c r="D33502" s="1">
        <v>45995</v>
      </c>
      <c r="E33502" s="2">
        <v>100</v>
      </c>
      <c r="F33502" t="s">
        <v>7168</v>
      </c>
      <c r="G33502" t="s">
        <v>2977</v>
      </c>
    </row>
    <row r="33503" spans="1:7" x14ac:dyDescent="0.25">
      <c r="A33503">
        <v>1374</v>
      </c>
      <c r="B33503" t="s">
        <v>3183</v>
      </c>
      <c r="C33503" t="s">
        <v>7415</v>
      </c>
      <c r="D33503" s="1">
        <v>45995</v>
      </c>
      <c r="E33503" s="2">
        <v>103.94</v>
      </c>
      <c r="F33503" t="s">
        <v>7416</v>
      </c>
      <c r="G33503" t="s">
        <v>2316</v>
      </c>
    </row>
    <row r="33504" spans="1:7" x14ac:dyDescent="0.25">
      <c r="A33504" t="s">
        <v>482</v>
      </c>
      <c r="B33504" t="s">
        <v>483</v>
      </c>
      <c r="C33504" t="s">
        <v>484</v>
      </c>
      <c r="D33504" s="1">
        <v>45995</v>
      </c>
      <c r="E33504" s="2">
        <v>83.33</v>
      </c>
      <c r="F33504" t="s">
        <v>485</v>
      </c>
      <c r="G33504" t="s">
        <v>2977</v>
      </c>
    </row>
    <row r="33505" spans="1:7" x14ac:dyDescent="0.25">
      <c r="A33505" t="s">
        <v>482</v>
      </c>
      <c r="B33505" t="s">
        <v>483</v>
      </c>
      <c r="C33505" t="s">
        <v>484</v>
      </c>
      <c r="D33505" s="1">
        <v>45995</v>
      </c>
      <c r="E33505" s="2">
        <v>41.67</v>
      </c>
      <c r="F33505" t="s">
        <v>485</v>
      </c>
      <c r="G33505" t="s">
        <v>1240</v>
      </c>
    </row>
    <row r="33506" spans="1:7" x14ac:dyDescent="0.25">
      <c r="A33506" t="s">
        <v>2141</v>
      </c>
      <c r="B33506" t="s">
        <v>2142</v>
      </c>
      <c r="C33506" t="s">
        <v>2143</v>
      </c>
      <c r="D33506" s="1">
        <v>45995</v>
      </c>
      <c r="E33506" s="2">
        <v>1000</v>
      </c>
      <c r="G33506" t="s">
        <v>2253</v>
      </c>
    </row>
    <row r="33507" spans="1:7" x14ac:dyDescent="0.25">
      <c r="A33507" t="s">
        <v>5385</v>
      </c>
      <c r="B33507" t="s">
        <v>2992</v>
      </c>
      <c r="C33507" t="s">
        <v>5386</v>
      </c>
      <c r="D33507" s="1">
        <v>45996</v>
      </c>
      <c r="E33507" s="2">
        <v>31.4</v>
      </c>
      <c r="F33507" t="s">
        <v>5387</v>
      </c>
      <c r="G33507" t="s">
        <v>2316</v>
      </c>
    </row>
    <row r="33508" spans="1:7" x14ac:dyDescent="0.25">
      <c r="A33508">
        <v>1743</v>
      </c>
      <c r="B33508" t="s">
        <v>6117</v>
      </c>
      <c r="C33508" t="s">
        <v>7417</v>
      </c>
      <c r="D33508" s="1">
        <v>45996</v>
      </c>
      <c r="E33508" s="2">
        <v>518.45000000000005</v>
      </c>
      <c r="F33508" t="s">
        <v>7418</v>
      </c>
      <c r="G33508" t="s">
        <v>7419</v>
      </c>
    </row>
    <row r="33509" spans="1:7" x14ac:dyDescent="0.25">
      <c r="A33509">
        <v>255</v>
      </c>
      <c r="B33509" t="s">
        <v>5743</v>
      </c>
      <c r="C33509" t="s">
        <v>157</v>
      </c>
      <c r="D33509" s="1">
        <v>45996</v>
      </c>
      <c r="E33509" s="2">
        <v>31.4</v>
      </c>
      <c r="F33509" t="s">
        <v>5744</v>
      </c>
      <c r="G33509" t="s">
        <v>2316</v>
      </c>
    </row>
    <row r="33510" spans="1:7" x14ac:dyDescent="0.25">
      <c r="A33510">
        <v>289</v>
      </c>
      <c r="B33510" t="s">
        <v>7420</v>
      </c>
      <c r="C33510" t="s">
        <v>3987</v>
      </c>
      <c r="D33510" s="1">
        <v>45999</v>
      </c>
      <c r="E33510" s="2">
        <v>50000</v>
      </c>
      <c r="F33510" t="s">
        <v>4124</v>
      </c>
      <c r="G33510" t="s">
        <v>7421</v>
      </c>
    </row>
    <row r="33511" spans="1:7" x14ac:dyDescent="0.25">
      <c r="A33511">
        <v>1158</v>
      </c>
      <c r="B33511" t="s">
        <v>6691</v>
      </c>
      <c r="C33511" t="s">
        <v>6692</v>
      </c>
      <c r="D33511" s="1">
        <v>45999</v>
      </c>
      <c r="E33511" s="2">
        <v>1000</v>
      </c>
      <c r="F33511" t="s">
        <v>6693</v>
      </c>
      <c r="G33511" t="s">
        <v>6694</v>
      </c>
    </row>
    <row r="33512" spans="1:7" x14ac:dyDescent="0.25">
      <c r="A33512" t="s">
        <v>4594</v>
      </c>
      <c r="B33512" t="s">
        <v>4595</v>
      </c>
      <c r="C33512" t="s">
        <v>4596</v>
      </c>
      <c r="D33512" s="1">
        <v>45999</v>
      </c>
      <c r="E33512" s="2">
        <v>500</v>
      </c>
      <c r="F33512" t="s">
        <v>4597</v>
      </c>
      <c r="G33512" t="s">
        <v>6973</v>
      </c>
    </row>
    <row r="33513" spans="1:7" x14ac:dyDescent="0.25">
      <c r="A33513" t="s">
        <v>5225</v>
      </c>
      <c r="B33513" t="s">
        <v>5226</v>
      </c>
      <c r="C33513" t="s">
        <v>5227</v>
      </c>
      <c r="D33513" s="1">
        <v>46000</v>
      </c>
      <c r="E33513" s="2">
        <v>1000</v>
      </c>
      <c r="F33513" t="s">
        <v>5228</v>
      </c>
      <c r="G33513" t="s">
        <v>2977</v>
      </c>
    </row>
    <row r="33514" spans="1:7" x14ac:dyDescent="0.25">
      <c r="A33514">
        <v>1381</v>
      </c>
      <c r="B33514" t="s">
        <v>4570</v>
      </c>
      <c r="C33514" t="s">
        <v>6941</v>
      </c>
      <c r="D33514" s="1">
        <v>46000</v>
      </c>
      <c r="E33514" s="2">
        <v>25</v>
      </c>
      <c r="F33514" t="s">
        <v>6942</v>
      </c>
      <c r="G33514" t="s">
        <v>6943</v>
      </c>
    </row>
    <row r="33515" spans="1:7" x14ac:dyDescent="0.25">
      <c r="A33515">
        <v>52</v>
      </c>
      <c r="B33515" t="s">
        <v>5526</v>
      </c>
      <c r="C33515" t="s">
        <v>5527</v>
      </c>
      <c r="D33515" s="1">
        <v>46000</v>
      </c>
      <c r="E33515" s="2">
        <v>31.4</v>
      </c>
      <c r="F33515" t="s">
        <v>5528</v>
      </c>
      <c r="G33515" t="s">
        <v>2316</v>
      </c>
    </row>
    <row r="33516" spans="1:7" x14ac:dyDescent="0.25">
      <c r="A33516">
        <v>52</v>
      </c>
      <c r="B33516" t="s">
        <v>5526</v>
      </c>
      <c r="C33516" t="s">
        <v>5527</v>
      </c>
      <c r="D33516" s="1">
        <v>46000</v>
      </c>
      <c r="E33516" s="2">
        <v>31.4</v>
      </c>
      <c r="F33516" t="s">
        <v>5529</v>
      </c>
      <c r="G33516" t="s">
        <v>2316</v>
      </c>
    </row>
    <row r="33517" spans="1:7" x14ac:dyDescent="0.25">
      <c r="A33517">
        <v>1748</v>
      </c>
      <c r="B33517" t="s">
        <v>7422</v>
      </c>
      <c r="C33517" t="s">
        <v>2822</v>
      </c>
      <c r="D33517" s="1">
        <v>46000</v>
      </c>
      <c r="E33517" s="2">
        <v>1000</v>
      </c>
      <c r="F33517" t="s">
        <v>7423</v>
      </c>
      <c r="G33517" t="s">
        <v>7424</v>
      </c>
    </row>
    <row r="33518" spans="1:7" x14ac:dyDescent="0.25">
      <c r="A33518" t="s">
        <v>861</v>
      </c>
      <c r="B33518" t="s">
        <v>862</v>
      </c>
      <c r="D33518" s="1">
        <v>46001</v>
      </c>
      <c r="E33518" s="2">
        <v>500</v>
      </c>
      <c r="F33518" t="s">
        <v>863</v>
      </c>
      <c r="G33518" t="s">
        <v>7116</v>
      </c>
    </row>
    <row r="33519" spans="1:7" x14ac:dyDescent="0.25">
      <c r="A33519">
        <v>1749</v>
      </c>
      <c r="B33519" t="s">
        <v>7425</v>
      </c>
      <c r="C33519" t="s">
        <v>374</v>
      </c>
      <c r="D33519" s="1">
        <v>46001</v>
      </c>
      <c r="E33519" s="2">
        <v>52.12</v>
      </c>
      <c r="F33519" t="s">
        <v>7389</v>
      </c>
      <c r="G33519" t="s">
        <v>7064</v>
      </c>
    </row>
    <row r="33520" spans="1:7" x14ac:dyDescent="0.25">
      <c r="A33520" t="s">
        <v>2036</v>
      </c>
      <c r="B33520" t="s">
        <v>903</v>
      </c>
      <c r="C33520" t="s">
        <v>2037</v>
      </c>
      <c r="D33520" s="1">
        <v>46001</v>
      </c>
      <c r="E33520" s="2">
        <v>5333.4</v>
      </c>
      <c r="F33520" t="s">
        <v>2038</v>
      </c>
      <c r="G33520" t="s">
        <v>1138</v>
      </c>
    </row>
    <row r="33521" spans="1:7" x14ac:dyDescent="0.25">
      <c r="A33521" t="s">
        <v>4779</v>
      </c>
      <c r="B33521" t="s">
        <v>2075</v>
      </c>
      <c r="C33521" t="s">
        <v>4780</v>
      </c>
      <c r="D33521" s="1">
        <v>46001</v>
      </c>
      <c r="E33521" s="2">
        <v>259.38</v>
      </c>
      <c r="F33521" t="s">
        <v>3849</v>
      </c>
      <c r="G33521" t="s">
        <v>7064</v>
      </c>
    </row>
    <row r="33522" spans="1:7" x14ac:dyDescent="0.25">
      <c r="A33522" t="s">
        <v>4893</v>
      </c>
      <c r="B33522" t="s">
        <v>4894</v>
      </c>
      <c r="C33522" t="s">
        <v>2744</v>
      </c>
      <c r="D33522" s="1">
        <v>46001</v>
      </c>
      <c r="E33522" s="2">
        <v>100</v>
      </c>
      <c r="F33522" t="s">
        <v>4895</v>
      </c>
      <c r="G33522" t="s">
        <v>2977</v>
      </c>
    </row>
    <row r="33523" spans="1:7" x14ac:dyDescent="0.25">
      <c r="A33523" t="s">
        <v>3826</v>
      </c>
      <c r="B33523" t="s">
        <v>3827</v>
      </c>
      <c r="C33523" t="s">
        <v>3828</v>
      </c>
      <c r="D33523" s="1">
        <v>46001</v>
      </c>
      <c r="E33523" s="2">
        <v>10000</v>
      </c>
      <c r="F33523" t="s">
        <v>3829</v>
      </c>
      <c r="G33523" t="s">
        <v>4239</v>
      </c>
    </row>
    <row r="33524" spans="1:7" x14ac:dyDescent="0.25">
      <c r="A33524" t="s">
        <v>3826</v>
      </c>
      <c r="B33524" t="s">
        <v>3827</v>
      </c>
      <c r="C33524" t="s">
        <v>3828</v>
      </c>
      <c r="D33524" s="1">
        <v>46001</v>
      </c>
      <c r="E33524" s="2">
        <v>5000</v>
      </c>
      <c r="F33524" t="s">
        <v>3829</v>
      </c>
      <c r="G33524" t="s">
        <v>2663</v>
      </c>
    </row>
    <row r="33525" spans="1:7" x14ac:dyDescent="0.25">
      <c r="A33525" t="s">
        <v>3826</v>
      </c>
      <c r="B33525" t="s">
        <v>3827</v>
      </c>
      <c r="C33525" t="s">
        <v>3828</v>
      </c>
      <c r="D33525" s="1">
        <v>46001</v>
      </c>
      <c r="E33525" s="2">
        <v>5000</v>
      </c>
      <c r="F33525" t="s">
        <v>3829</v>
      </c>
      <c r="G33525" t="s">
        <v>2977</v>
      </c>
    </row>
    <row r="33526" spans="1:7" x14ac:dyDescent="0.25">
      <c r="A33526" t="s">
        <v>121</v>
      </c>
      <c r="B33526" t="s">
        <v>122</v>
      </c>
      <c r="C33526" t="s">
        <v>123</v>
      </c>
      <c r="D33526" s="1">
        <v>46002</v>
      </c>
      <c r="E33526" s="2">
        <v>259.38</v>
      </c>
      <c r="F33526" t="s">
        <v>124</v>
      </c>
      <c r="G33526" t="s">
        <v>7064</v>
      </c>
    </row>
    <row r="33527" spans="1:7" x14ac:dyDescent="0.25">
      <c r="A33527" t="s">
        <v>1539</v>
      </c>
      <c r="B33527" t="s">
        <v>1540</v>
      </c>
      <c r="C33527" t="s">
        <v>1540</v>
      </c>
      <c r="D33527" s="1">
        <v>46002</v>
      </c>
      <c r="E33527" s="2">
        <v>20</v>
      </c>
      <c r="G33527" t="s">
        <v>97</v>
      </c>
    </row>
    <row r="33528" spans="1:7" x14ac:dyDescent="0.25">
      <c r="A33528" t="s">
        <v>2916</v>
      </c>
      <c r="B33528" t="s">
        <v>624</v>
      </c>
      <c r="C33528" t="s">
        <v>2917</v>
      </c>
      <c r="D33528" s="1">
        <v>46002</v>
      </c>
      <c r="E33528" s="2">
        <v>100</v>
      </c>
      <c r="G33528" t="s">
        <v>2977</v>
      </c>
    </row>
    <row r="33529" spans="1:7" x14ac:dyDescent="0.25">
      <c r="A33529" t="s">
        <v>2892</v>
      </c>
      <c r="B33529" t="s">
        <v>2893</v>
      </c>
      <c r="C33529" t="s">
        <v>2894</v>
      </c>
      <c r="D33529" s="1">
        <v>46002</v>
      </c>
      <c r="E33529" s="2">
        <v>311.19</v>
      </c>
      <c r="F33529" t="s">
        <v>2895</v>
      </c>
      <c r="G33529" t="s">
        <v>7426</v>
      </c>
    </row>
    <row r="33530" spans="1:7" x14ac:dyDescent="0.25">
      <c r="A33530" t="s">
        <v>2892</v>
      </c>
      <c r="B33530" t="s">
        <v>2893</v>
      </c>
      <c r="C33530" t="s">
        <v>2894</v>
      </c>
      <c r="D33530" s="1">
        <v>46002</v>
      </c>
      <c r="E33530" s="2">
        <v>311.19</v>
      </c>
      <c r="F33530" t="s">
        <v>2896</v>
      </c>
      <c r="G33530" t="s">
        <v>7426</v>
      </c>
    </row>
    <row r="33531" spans="1:7" x14ac:dyDescent="0.25">
      <c r="A33531" t="s">
        <v>5397</v>
      </c>
      <c r="B33531" t="s">
        <v>5398</v>
      </c>
      <c r="C33531" t="s">
        <v>5399</v>
      </c>
      <c r="D33531" s="1">
        <v>46002</v>
      </c>
      <c r="E33531" s="2">
        <v>835</v>
      </c>
      <c r="F33531" t="s">
        <v>5400</v>
      </c>
      <c r="G33531" t="s">
        <v>2977</v>
      </c>
    </row>
    <row r="33532" spans="1:7" x14ac:dyDescent="0.25">
      <c r="A33532">
        <v>1633</v>
      </c>
      <c r="B33532" t="s">
        <v>7273</v>
      </c>
      <c r="D33532" s="1">
        <v>46002</v>
      </c>
      <c r="E33532" s="2">
        <v>25000</v>
      </c>
      <c r="G33532" t="s">
        <v>7274</v>
      </c>
    </row>
    <row r="33533" spans="1:7" x14ac:dyDescent="0.25">
      <c r="A33533">
        <v>1633</v>
      </c>
      <c r="B33533" t="s">
        <v>7273</v>
      </c>
      <c r="D33533" s="1">
        <v>46002</v>
      </c>
      <c r="E33533" s="2">
        <v>50000</v>
      </c>
      <c r="G33533" t="s">
        <v>7274</v>
      </c>
    </row>
    <row r="33534" spans="1:7" x14ac:dyDescent="0.25">
      <c r="A33534" t="s">
        <v>1065</v>
      </c>
      <c r="B33534" t="s">
        <v>1066</v>
      </c>
      <c r="D33534" s="1">
        <v>46002</v>
      </c>
      <c r="E33534" s="2">
        <v>1000</v>
      </c>
      <c r="F33534" t="s">
        <v>1067</v>
      </c>
      <c r="G33534" t="s">
        <v>1068</v>
      </c>
    </row>
    <row r="33535" spans="1:7" x14ac:dyDescent="0.25">
      <c r="A33535">
        <v>72</v>
      </c>
      <c r="B33535" t="s">
        <v>6748</v>
      </c>
      <c r="C33535" t="s">
        <v>4974</v>
      </c>
      <c r="D33535" s="1">
        <v>46002</v>
      </c>
      <c r="E33535" s="2">
        <v>1000</v>
      </c>
      <c r="F33535" t="s">
        <v>4975</v>
      </c>
      <c r="G33535" t="s">
        <v>2977</v>
      </c>
    </row>
    <row r="33536" spans="1:7" x14ac:dyDescent="0.25">
      <c r="A33536">
        <v>654</v>
      </c>
      <c r="B33536" t="s">
        <v>6006</v>
      </c>
      <c r="C33536" t="s">
        <v>6007</v>
      </c>
      <c r="D33536" s="1">
        <v>46003</v>
      </c>
      <c r="E33536" s="2">
        <v>518.45000000000005</v>
      </c>
      <c r="F33536" t="s">
        <v>6008</v>
      </c>
      <c r="G33536" t="s">
        <v>7064</v>
      </c>
    </row>
    <row r="33537" spans="1:7" x14ac:dyDescent="0.25">
      <c r="A33537">
        <v>654</v>
      </c>
      <c r="B33537" t="s">
        <v>6006</v>
      </c>
      <c r="C33537" t="s">
        <v>6007</v>
      </c>
      <c r="D33537" s="1">
        <v>46003</v>
      </c>
      <c r="E33537" s="2">
        <v>518.45000000000005</v>
      </c>
      <c r="F33537" t="s">
        <v>6009</v>
      </c>
      <c r="G33537" t="s">
        <v>7064</v>
      </c>
    </row>
    <row r="33538" spans="1:7" x14ac:dyDescent="0.25">
      <c r="A33538">
        <v>1360</v>
      </c>
      <c r="B33538" t="s">
        <v>7033</v>
      </c>
      <c r="C33538" t="s">
        <v>7034</v>
      </c>
      <c r="D33538" s="1">
        <v>46003</v>
      </c>
      <c r="E33538" s="2">
        <v>15</v>
      </c>
      <c r="F33538" t="s">
        <v>7035</v>
      </c>
      <c r="G33538" t="s">
        <v>2977</v>
      </c>
    </row>
    <row r="33539" spans="1:7" x14ac:dyDescent="0.25">
      <c r="A33539" t="s">
        <v>2775</v>
      </c>
      <c r="B33539" t="s">
        <v>2776</v>
      </c>
      <c r="C33539" t="s">
        <v>1804</v>
      </c>
      <c r="D33539" s="1">
        <v>46003</v>
      </c>
      <c r="E33539" s="2">
        <v>250</v>
      </c>
      <c r="F33539" t="s">
        <v>2777</v>
      </c>
      <c r="G33539" t="s">
        <v>2977</v>
      </c>
    </row>
    <row r="33540" spans="1:7" x14ac:dyDescent="0.25">
      <c r="A33540" t="s">
        <v>7381</v>
      </c>
      <c r="B33540" t="s">
        <v>7382</v>
      </c>
      <c r="C33540" t="s">
        <v>7383</v>
      </c>
      <c r="D33540" s="1">
        <v>46004</v>
      </c>
      <c r="E33540" s="2">
        <v>26.22</v>
      </c>
      <c r="F33540" t="s">
        <v>7384</v>
      </c>
      <c r="G33540" t="s">
        <v>7064</v>
      </c>
    </row>
    <row r="33541" spans="1:7" x14ac:dyDescent="0.25">
      <c r="A33541" t="s">
        <v>7381</v>
      </c>
      <c r="B33541" t="s">
        <v>7382</v>
      </c>
      <c r="C33541" t="s">
        <v>7383</v>
      </c>
      <c r="D33541" s="1">
        <v>46004</v>
      </c>
      <c r="E33541" s="2">
        <v>26.22</v>
      </c>
      <c r="F33541" t="s">
        <v>7384</v>
      </c>
      <c r="G33541" t="s">
        <v>7064</v>
      </c>
    </row>
    <row r="33542" spans="1:7" x14ac:dyDescent="0.25">
      <c r="A33542" t="s">
        <v>7381</v>
      </c>
      <c r="B33542" t="s">
        <v>7382</v>
      </c>
      <c r="C33542" t="s">
        <v>7383</v>
      </c>
      <c r="D33542" s="1">
        <v>46004</v>
      </c>
      <c r="E33542" s="2">
        <v>26.22</v>
      </c>
      <c r="F33542" t="s">
        <v>7385</v>
      </c>
      <c r="G33542" t="s">
        <v>7064</v>
      </c>
    </row>
    <row r="33543" spans="1:7" x14ac:dyDescent="0.25">
      <c r="A33543">
        <v>713</v>
      </c>
      <c r="B33543" t="s">
        <v>6068</v>
      </c>
      <c r="C33543" t="s">
        <v>6069</v>
      </c>
      <c r="D33543" s="1">
        <v>46004</v>
      </c>
      <c r="E33543" s="2">
        <v>259.38</v>
      </c>
      <c r="F33543" t="s">
        <v>6070</v>
      </c>
      <c r="G33543" t="s">
        <v>7064</v>
      </c>
    </row>
    <row r="33544" spans="1:7" x14ac:dyDescent="0.25">
      <c r="A33544" t="s">
        <v>3493</v>
      </c>
      <c r="B33544" t="s">
        <v>152</v>
      </c>
      <c r="C33544" t="s">
        <v>3494</v>
      </c>
      <c r="D33544" s="1">
        <v>46004</v>
      </c>
      <c r="E33544" s="2">
        <v>259.38</v>
      </c>
      <c r="F33544" t="s">
        <v>3495</v>
      </c>
      <c r="G33544" t="s">
        <v>7064</v>
      </c>
    </row>
    <row r="33545" spans="1:7" x14ac:dyDescent="0.25">
      <c r="A33545" t="s">
        <v>3493</v>
      </c>
      <c r="B33545" t="s">
        <v>152</v>
      </c>
      <c r="C33545" t="s">
        <v>3494</v>
      </c>
      <c r="D33545" s="1">
        <v>46004</v>
      </c>
      <c r="E33545" s="2">
        <v>259.38</v>
      </c>
      <c r="F33545" t="s">
        <v>3496</v>
      </c>
      <c r="G33545" t="s">
        <v>7064</v>
      </c>
    </row>
    <row r="33546" spans="1:7" x14ac:dyDescent="0.25">
      <c r="A33546" t="s">
        <v>4327</v>
      </c>
      <c r="B33546" t="s">
        <v>4328</v>
      </c>
      <c r="C33546" t="s">
        <v>4329</v>
      </c>
      <c r="D33546" s="1">
        <v>46005</v>
      </c>
      <c r="E33546" s="2">
        <v>1600</v>
      </c>
      <c r="F33546" t="s">
        <v>4330</v>
      </c>
      <c r="G33546" t="s">
        <v>1695</v>
      </c>
    </row>
    <row r="33547" spans="1:7" x14ac:dyDescent="0.25">
      <c r="A33547" t="s">
        <v>4779</v>
      </c>
      <c r="B33547" t="s">
        <v>2075</v>
      </c>
      <c r="C33547" t="s">
        <v>4780</v>
      </c>
      <c r="D33547" s="1">
        <v>46005</v>
      </c>
      <c r="E33547" s="2">
        <v>259.38</v>
      </c>
      <c r="F33547" t="s">
        <v>3849</v>
      </c>
      <c r="G33547" t="s">
        <v>7064</v>
      </c>
    </row>
    <row r="33548" spans="1:7" x14ac:dyDescent="0.25">
      <c r="A33548" t="s">
        <v>1257</v>
      </c>
      <c r="B33548" t="s">
        <v>1258</v>
      </c>
      <c r="C33548" t="s">
        <v>1259</v>
      </c>
      <c r="D33548" s="1">
        <v>46006</v>
      </c>
      <c r="E33548" s="2">
        <v>83.33</v>
      </c>
      <c r="F33548" t="s">
        <v>1260</v>
      </c>
      <c r="G33548" t="s">
        <v>2977</v>
      </c>
    </row>
    <row r="33549" spans="1:7" x14ac:dyDescent="0.25">
      <c r="A33549">
        <v>874</v>
      </c>
      <c r="B33549" t="s">
        <v>6384</v>
      </c>
      <c r="D33549" s="1">
        <v>46006</v>
      </c>
      <c r="E33549" s="2">
        <v>84</v>
      </c>
      <c r="G33549" t="s">
        <v>2977</v>
      </c>
    </row>
    <row r="33550" spans="1:7" x14ac:dyDescent="0.25">
      <c r="A33550">
        <v>228</v>
      </c>
      <c r="B33550" t="s">
        <v>4141</v>
      </c>
      <c r="C33550" t="s">
        <v>352</v>
      </c>
      <c r="D33550" s="1">
        <v>46006</v>
      </c>
      <c r="E33550" s="2">
        <v>1000</v>
      </c>
      <c r="F33550" t="s">
        <v>1295</v>
      </c>
      <c r="G33550" t="s">
        <v>2977</v>
      </c>
    </row>
    <row r="33551" spans="1:7" x14ac:dyDescent="0.25">
      <c r="A33551" t="s">
        <v>2451</v>
      </c>
      <c r="B33551" t="s">
        <v>2452</v>
      </c>
      <c r="D33551" s="1">
        <v>46006</v>
      </c>
      <c r="E33551" s="2">
        <v>3000</v>
      </c>
      <c r="F33551" t="s">
        <v>2453</v>
      </c>
      <c r="G33551" t="s">
        <v>7219</v>
      </c>
    </row>
    <row r="33552" spans="1:7" x14ac:dyDescent="0.25">
      <c r="A33552" t="s">
        <v>4454</v>
      </c>
      <c r="B33552" t="s">
        <v>4455</v>
      </c>
      <c r="D33552" s="1">
        <v>46006</v>
      </c>
      <c r="E33552" s="2">
        <v>250</v>
      </c>
      <c r="F33552" t="s">
        <v>4456</v>
      </c>
      <c r="G33552" t="s">
        <v>2977</v>
      </c>
    </row>
    <row r="33553" spans="1:7" x14ac:dyDescent="0.25">
      <c r="A33553" t="s">
        <v>5403</v>
      </c>
      <c r="B33553" t="s">
        <v>5404</v>
      </c>
      <c r="C33553" t="s">
        <v>758</v>
      </c>
      <c r="D33553" s="1">
        <v>46006</v>
      </c>
      <c r="E33553" s="2">
        <v>84</v>
      </c>
      <c r="F33553" t="s">
        <v>5405</v>
      </c>
      <c r="G33553" t="s">
        <v>2977</v>
      </c>
    </row>
    <row r="33554" spans="1:7" x14ac:dyDescent="0.25">
      <c r="A33554" t="s">
        <v>3805</v>
      </c>
      <c r="B33554" t="s">
        <v>3806</v>
      </c>
      <c r="C33554" t="s">
        <v>3807</v>
      </c>
      <c r="D33554" s="1">
        <v>46006</v>
      </c>
      <c r="E33554" s="2">
        <v>21</v>
      </c>
      <c r="F33554" t="s">
        <v>3808</v>
      </c>
      <c r="G33554" t="s">
        <v>5635</v>
      </c>
    </row>
    <row r="33555" spans="1:7" x14ac:dyDescent="0.25">
      <c r="A33555" t="s">
        <v>3805</v>
      </c>
      <c r="B33555" t="s">
        <v>3806</v>
      </c>
      <c r="C33555" t="s">
        <v>3807</v>
      </c>
      <c r="D33555" s="1">
        <v>46006</v>
      </c>
      <c r="E33555" s="2">
        <v>21</v>
      </c>
      <c r="F33555" t="s">
        <v>3809</v>
      </c>
      <c r="G33555" t="s">
        <v>5635</v>
      </c>
    </row>
    <row r="33556" spans="1:7" x14ac:dyDescent="0.25">
      <c r="A33556" t="s">
        <v>3805</v>
      </c>
      <c r="B33556" t="s">
        <v>3806</v>
      </c>
      <c r="C33556" t="s">
        <v>3807</v>
      </c>
      <c r="D33556" s="1">
        <v>46006</v>
      </c>
      <c r="E33556" s="2">
        <v>21</v>
      </c>
      <c r="F33556" t="s">
        <v>3808</v>
      </c>
      <c r="G33556" t="s">
        <v>5638</v>
      </c>
    </row>
    <row r="33557" spans="1:7" x14ac:dyDescent="0.25">
      <c r="A33557" t="s">
        <v>3805</v>
      </c>
      <c r="B33557" t="s">
        <v>3806</v>
      </c>
      <c r="C33557" t="s">
        <v>3807</v>
      </c>
      <c r="D33557" s="1">
        <v>46006</v>
      </c>
      <c r="E33557" s="2">
        <v>21</v>
      </c>
      <c r="F33557" t="s">
        <v>3809</v>
      </c>
      <c r="G33557" t="s">
        <v>5638</v>
      </c>
    </row>
    <row r="33558" spans="1:7" x14ac:dyDescent="0.25">
      <c r="A33558">
        <v>1553</v>
      </c>
      <c r="B33558" t="s">
        <v>7330</v>
      </c>
      <c r="C33558" t="s">
        <v>7331</v>
      </c>
      <c r="D33558" s="1">
        <v>46006</v>
      </c>
      <c r="E33558" s="2">
        <v>1000</v>
      </c>
      <c r="F33558" t="s">
        <v>7332</v>
      </c>
      <c r="G33558" t="s">
        <v>2977</v>
      </c>
    </row>
    <row r="33559" spans="1:7" x14ac:dyDescent="0.25">
      <c r="A33559" t="s">
        <v>49</v>
      </c>
      <c r="B33559" t="s">
        <v>50</v>
      </c>
      <c r="C33559" t="s">
        <v>51</v>
      </c>
      <c r="D33559" s="1">
        <v>46006</v>
      </c>
      <c r="E33559" s="2">
        <v>100</v>
      </c>
      <c r="F33559" t="s">
        <v>52</v>
      </c>
      <c r="G33559" t="s">
        <v>2663</v>
      </c>
    </row>
    <row r="33560" spans="1:7" x14ac:dyDescent="0.25">
      <c r="A33560" t="s">
        <v>49</v>
      </c>
      <c r="B33560" t="s">
        <v>50</v>
      </c>
      <c r="C33560" t="s">
        <v>51</v>
      </c>
      <c r="D33560" s="1">
        <v>46006</v>
      </c>
      <c r="E33560" s="2">
        <v>40</v>
      </c>
      <c r="F33560" t="s">
        <v>52</v>
      </c>
      <c r="G33560" t="s">
        <v>2663</v>
      </c>
    </row>
    <row r="33561" spans="1:7" x14ac:dyDescent="0.25">
      <c r="A33561" t="s">
        <v>2463</v>
      </c>
      <c r="B33561" t="s">
        <v>2464</v>
      </c>
      <c r="C33561" t="s">
        <v>2465</v>
      </c>
      <c r="D33561" s="1">
        <v>46006</v>
      </c>
      <c r="E33561" s="2">
        <v>84</v>
      </c>
      <c r="F33561" t="s">
        <v>2466</v>
      </c>
      <c r="G33561" t="s">
        <v>2977</v>
      </c>
    </row>
    <row r="33562" spans="1:7" x14ac:dyDescent="0.25">
      <c r="A33562" t="s">
        <v>2463</v>
      </c>
      <c r="B33562" t="s">
        <v>2464</v>
      </c>
      <c r="C33562" t="s">
        <v>2465</v>
      </c>
      <c r="D33562" s="1">
        <v>46006</v>
      </c>
      <c r="E33562" s="2">
        <v>84</v>
      </c>
      <c r="F33562" t="s">
        <v>2467</v>
      </c>
      <c r="G33562" t="s">
        <v>2977</v>
      </c>
    </row>
    <row r="33563" spans="1:7" x14ac:dyDescent="0.25">
      <c r="A33563" t="s">
        <v>2463</v>
      </c>
      <c r="B33563" t="s">
        <v>2464</v>
      </c>
      <c r="C33563" t="s">
        <v>2465</v>
      </c>
      <c r="D33563" s="1">
        <v>46006</v>
      </c>
      <c r="E33563" s="2">
        <v>100</v>
      </c>
      <c r="F33563" t="s">
        <v>2466</v>
      </c>
      <c r="G33563" t="s">
        <v>2663</v>
      </c>
    </row>
    <row r="33564" spans="1:7" x14ac:dyDescent="0.25">
      <c r="A33564" t="s">
        <v>2463</v>
      </c>
      <c r="B33564" t="s">
        <v>2464</v>
      </c>
      <c r="C33564" t="s">
        <v>2465</v>
      </c>
      <c r="D33564" s="1">
        <v>46006</v>
      </c>
      <c r="E33564" s="2">
        <v>100</v>
      </c>
      <c r="F33564" t="s">
        <v>2467</v>
      </c>
      <c r="G33564" t="s">
        <v>2663</v>
      </c>
    </row>
    <row r="33565" spans="1:7" x14ac:dyDescent="0.25">
      <c r="A33565" t="s">
        <v>40</v>
      </c>
      <c r="B33565" t="s">
        <v>41</v>
      </c>
      <c r="C33565" t="s">
        <v>42</v>
      </c>
      <c r="D33565" s="1">
        <v>46006</v>
      </c>
      <c r="E33565" s="2">
        <v>83.33</v>
      </c>
      <c r="F33565" t="s">
        <v>43</v>
      </c>
      <c r="G33565" t="s">
        <v>2898</v>
      </c>
    </row>
    <row r="33566" spans="1:7" x14ac:dyDescent="0.25">
      <c r="A33566" t="s">
        <v>40</v>
      </c>
      <c r="B33566" t="s">
        <v>41</v>
      </c>
      <c r="C33566" t="s">
        <v>42</v>
      </c>
      <c r="D33566" s="1">
        <v>46006</v>
      </c>
      <c r="E33566" s="2">
        <v>83.33</v>
      </c>
      <c r="F33566" t="s">
        <v>43</v>
      </c>
      <c r="G33566" t="s">
        <v>2977</v>
      </c>
    </row>
    <row r="33567" spans="1:7" x14ac:dyDescent="0.25">
      <c r="A33567" t="s">
        <v>2167</v>
      </c>
      <c r="B33567" t="s">
        <v>2168</v>
      </c>
      <c r="C33567" t="s">
        <v>2169</v>
      </c>
      <c r="D33567" s="1">
        <v>46008</v>
      </c>
      <c r="E33567" s="2">
        <v>100</v>
      </c>
      <c r="F33567" t="s">
        <v>2170</v>
      </c>
      <c r="G33567" t="s">
        <v>2199</v>
      </c>
    </row>
    <row r="33568" spans="1:7" x14ac:dyDescent="0.25">
      <c r="A33568" t="s">
        <v>2167</v>
      </c>
      <c r="B33568" t="s">
        <v>2168</v>
      </c>
      <c r="C33568" t="s">
        <v>2169</v>
      </c>
      <c r="D33568" s="1">
        <v>46008</v>
      </c>
      <c r="E33568" s="2">
        <v>100</v>
      </c>
      <c r="F33568" t="s">
        <v>2170</v>
      </c>
      <c r="G33568" t="s">
        <v>245</v>
      </c>
    </row>
    <row r="33569" spans="1:7" x14ac:dyDescent="0.25">
      <c r="A33569" t="s">
        <v>2329</v>
      </c>
      <c r="B33569" t="s">
        <v>2330</v>
      </c>
      <c r="C33569" t="s">
        <v>2331</v>
      </c>
      <c r="D33569" s="1">
        <v>46008</v>
      </c>
      <c r="E33569" s="2">
        <v>1000</v>
      </c>
      <c r="F33569" t="s">
        <v>2332</v>
      </c>
      <c r="G33569" t="s">
        <v>2977</v>
      </c>
    </row>
    <row r="33570" spans="1:7" x14ac:dyDescent="0.25">
      <c r="A33570" t="s">
        <v>727</v>
      </c>
      <c r="B33570" t="s">
        <v>728</v>
      </c>
      <c r="C33570" t="s">
        <v>729</v>
      </c>
      <c r="D33570" s="1">
        <v>46008</v>
      </c>
      <c r="E33570" s="2">
        <v>4000</v>
      </c>
      <c r="F33570" t="s">
        <v>730</v>
      </c>
      <c r="G33570" t="s">
        <v>2977</v>
      </c>
    </row>
    <row r="33571" spans="1:7" x14ac:dyDescent="0.25">
      <c r="A33571" t="s">
        <v>151</v>
      </c>
      <c r="B33571" t="s">
        <v>152</v>
      </c>
      <c r="C33571" t="s">
        <v>153</v>
      </c>
      <c r="D33571" s="1">
        <v>46008</v>
      </c>
      <c r="E33571" s="2">
        <v>250</v>
      </c>
      <c r="F33571" t="s">
        <v>154</v>
      </c>
      <c r="G33571" t="s">
        <v>2977</v>
      </c>
    </row>
    <row r="33572" spans="1:7" x14ac:dyDescent="0.25">
      <c r="A33572" t="s">
        <v>3702</v>
      </c>
      <c r="B33572" t="s">
        <v>3703</v>
      </c>
      <c r="C33572" t="s">
        <v>823</v>
      </c>
      <c r="D33572" s="1">
        <v>46009</v>
      </c>
      <c r="E33572" s="2">
        <v>5000</v>
      </c>
      <c r="F33572" t="s">
        <v>3704</v>
      </c>
      <c r="G33572" t="s">
        <v>4775</v>
      </c>
    </row>
    <row r="33573" spans="1:7" x14ac:dyDescent="0.25">
      <c r="A33573" t="s">
        <v>1445</v>
      </c>
      <c r="B33573" t="s">
        <v>607</v>
      </c>
      <c r="C33573" t="s">
        <v>796</v>
      </c>
      <c r="D33573" s="1">
        <v>46009</v>
      </c>
      <c r="E33573" s="2">
        <v>100</v>
      </c>
      <c r="G33573" t="s">
        <v>523</v>
      </c>
    </row>
    <row r="33574" spans="1:7" x14ac:dyDescent="0.25">
      <c r="A33574" t="s">
        <v>1923</v>
      </c>
      <c r="B33574" t="s">
        <v>1924</v>
      </c>
      <c r="C33574" t="s">
        <v>1206</v>
      </c>
      <c r="D33574" s="1">
        <v>46009</v>
      </c>
      <c r="E33574" s="2">
        <v>500</v>
      </c>
      <c r="F33574" t="s">
        <v>1925</v>
      </c>
      <c r="G33574" t="s">
        <v>706</v>
      </c>
    </row>
    <row r="33575" spans="1:7" x14ac:dyDescent="0.25">
      <c r="A33575" t="s">
        <v>1380</v>
      </c>
      <c r="B33575" t="s">
        <v>1381</v>
      </c>
      <c r="C33575" t="s">
        <v>1382</v>
      </c>
      <c r="D33575" s="1">
        <v>46009</v>
      </c>
      <c r="E33575" s="2">
        <v>2072.85</v>
      </c>
      <c r="F33575" t="s">
        <v>1383</v>
      </c>
      <c r="G33575" t="s">
        <v>7427</v>
      </c>
    </row>
    <row r="33576" spans="1:7" x14ac:dyDescent="0.25">
      <c r="A33576">
        <v>1751</v>
      </c>
      <c r="B33576" t="s">
        <v>7428</v>
      </c>
      <c r="D33576" s="1">
        <v>46009</v>
      </c>
      <c r="E33576" s="2">
        <v>400</v>
      </c>
      <c r="G33576" t="s">
        <v>67</v>
      </c>
    </row>
    <row r="33577" spans="1:7" x14ac:dyDescent="0.25">
      <c r="A33577">
        <v>1258</v>
      </c>
      <c r="B33577" t="s">
        <v>6848</v>
      </c>
      <c r="D33577" s="1">
        <v>46009</v>
      </c>
      <c r="E33577" s="2">
        <v>18000</v>
      </c>
      <c r="G33577" t="s">
        <v>6849</v>
      </c>
    </row>
    <row r="33578" spans="1:7" x14ac:dyDescent="0.25">
      <c r="A33578">
        <v>99</v>
      </c>
      <c r="B33578" t="s">
        <v>6845</v>
      </c>
      <c r="C33578" t="s">
        <v>4550</v>
      </c>
      <c r="D33578" s="1">
        <v>46009</v>
      </c>
      <c r="E33578" s="2">
        <v>100</v>
      </c>
      <c r="F33578" t="s">
        <v>4551</v>
      </c>
      <c r="G33578" t="s">
        <v>2977</v>
      </c>
    </row>
    <row r="33579" spans="1:7" x14ac:dyDescent="0.25">
      <c r="A33579">
        <v>1750</v>
      </c>
      <c r="B33579" t="s">
        <v>200</v>
      </c>
      <c r="C33579" t="s">
        <v>6439</v>
      </c>
      <c r="D33579" s="1">
        <v>46009</v>
      </c>
      <c r="E33579" s="2">
        <v>180</v>
      </c>
      <c r="G33579" t="s">
        <v>6422</v>
      </c>
    </row>
    <row r="33580" spans="1:7" x14ac:dyDescent="0.25">
      <c r="A33580">
        <v>790</v>
      </c>
      <c r="B33580" t="s">
        <v>6214</v>
      </c>
      <c r="D33580" s="1">
        <v>46009</v>
      </c>
      <c r="E33580" s="2">
        <v>1246.24</v>
      </c>
      <c r="G33580" t="s">
        <v>3613</v>
      </c>
    </row>
    <row r="33581" spans="1:7" x14ac:dyDescent="0.25">
      <c r="A33581">
        <v>1752</v>
      </c>
      <c r="B33581" t="s">
        <v>7429</v>
      </c>
      <c r="C33581" t="s">
        <v>7430</v>
      </c>
      <c r="D33581" s="1">
        <v>46010</v>
      </c>
      <c r="E33581" s="2">
        <v>4000</v>
      </c>
      <c r="F33581" t="s">
        <v>7431</v>
      </c>
      <c r="G33581" t="s">
        <v>927</v>
      </c>
    </row>
    <row r="33582" spans="1:7" x14ac:dyDescent="0.25">
      <c r="A33582">
        <v>1421</v>
      </c>
      <c r="B33582" t="s">
        <v>7165</v>
      </c>
      <c r="C33582" t="s">
        <v>7166</v>
      </c>
      <c r="D33582" s="1">
        <v>46010</v>
      </c>
      <c r="E33582" s="2">
        <v>100</v>
      </c>
      <c r="F33582" t="s">
        <v>7167</v>
      </c>
      <c r="G33582" t="s">
        <v>2977</v>
      </c>
    </row>
    <row r="33583" spans="1:7" x14ac:dyDescent="0.25">
      <c r="A33583">
        <v>1421</v>
      </c>
      <c r="B33583" t="s">
        <v>7165</v>
      </c>
      <c r="C33583" t="s">
        <v>7166</v>
      </c>
      <c r="D33583" s="1">
        <v>46010</v>
      </c>
      <c r="E33583" s="2">
        <v>100</v>
      </c>
      <c r="F33583" t="s">
        <v>7168</v>
      </c>
      <c r="G33583" t="s">
        <v>2977</v>
      </c>
    </row>
    <row r="33584" spans="1:7" x14ac:dyDescent="0.25">
      <c r="A33584" t="s">
        <v>3698</v>
      </c>
      <c r="B33584" t="s">
        <v>3699</v>
      </c>
      <c r="C33584" t="s">
        <v>3700</v>
      </c>
      <c r="D33584" s="1">
        <v>46010</v>
      </c>
      <c r="E33584" s="2">
        <v>1733</v>
      </c>
      <c r="F33584" t="s">
        <v>3701</v>
      </c>
      <c r="G33584" t="s">
        <v>7238</v>
      </c>
    </row>
    <row r="33585" spans="1:7" x14ac:dyDescent="0.25">
      <c r="A33585" t="s">
        <v>3698</v>
      </c>
      <c r="B33585" t="s">
        <v>3699</v>
      </c>
      <c r="C33585" t="s">
        <v>3700</v>
      </c>
      <c r="D33585" s="1">
        <v>46010</v>
      </c>
      <c r="E33585" s="2">
        <v>10267</v>
      </c>
      <c r="F33585" t="s">
        <v>3701</v>
      </c>
      <c r="G33585" t="s">
        <v>7263</v>
      </c>
    </row>
    <row r="33586" spans="1:7" x14ac:dyDescent="0.25">
      <c r="A33586" t="s">
        <v>2397</v>
      </c>
      <c r="B33586" t="s">
        <v>2398</v>
      </c>
      <c r="C33586" t="s">
        <v>2399</v>
      </c>
      <c r="D33586" s="1">
        <v>46011</v>
      </c>
      <c r="E33586" s="2">
        <v>1036.58</v>
      </c>
      <c r="F33586" t="s">
        <v>2400</v>
      </c>
      <c r="G33586" t="s">
        <v>7064</v>
      </c>
    </row>
    <row r="33587" spans="1:7" x14ac:dyDescent="0.25">
      <c r="A33587">
        <v>1596</v>
      </c>
      <c r="B33587" t="s">
        <v>7190</v>
      </c>
      <c r="D33587" s="1">
        <v>46013</v>
      </c>
      <c r="E33587" s="2">
        <v>771.67</v>
      </c>
      <c r="G33587" t="s">
        <v>7191</v>
      </c>
    </row>
    <row r="33588" spans="1:7" x14ac:dyDescent="0.25">
      <c r="A33588">
        <v>1753</v>
      </c>
      <c r="B33588" t="s">
        <v>5585</v>
      </c>
      <c r="C33588" t="s">
        <v>7432</v>
      </c>
      <c r="D33588" s="1">
        <v>46014</v>
      </c>
      <c r="E33588" s="2">
        <v>103.94</v>
      </c>
      <c r="F33588" t="s">
        <v>7433</v>
      </c>
      <c r="G33588" t="s">
        <v>7064</v>
      </c>
    </row>
    <row r="33589" spans="1:7" x14ac:dyDescent="0.25">
      <c r="A33589">
        <v>1754</v>
      </c>
      <c r="B33589" t="s">
        <v>2992</v>
      </c>
      <c r="C33589" t="s">
        <v>7434</v>
      </c>
      <c r="D33589" s="1">
        <v>46014</v>
      </c>
      <c r="E33589" s="2">
        <v>264.56</v>
      </c>
      <c r="F33589" t="s">
        <v>7435</v>
      </c>
      <c r="G33589" t="s">
        <v>7436</v>
      </c>
    </row>
    <row r="33590" spans="1:7" x14ac:dyDescent="0.25">
      <c r="A33590">
        <v>1755</v>
      </c>
      <c r="B33590" t="s">
        <v>6068</v>
      </c>
      <c r="C33590" t="s">
        <v>7437</v>
      </c>
      <c r="D33590" s="1">
        <v>46014</v>
      </c>
      <c r="E33590" s="2">
        <v>37.619999999999997</v>
      </c>
      <c r="F33590" t="s">
        <v>7438</v>
      </c>
      <c r="G33590" t="s">
        <v>7436</v>
      </c>
    </row>
    <row r="33591" spans="1:7" x14ac:dyDescent="0.25">
      <c r="A33591">
        <v>1756</v>
      </c>
      <c r="B33591" t="s">
        <v>554</v>
      </c>
      <c r="C33591" t="s">
        <v>7439</v>
      </c>
      <c r="D33591" s="1">
        <v>46014</v>
      </c>
      <c r="E33591" s="2">
        <v>155.75</v>
      </c>
      <c r="F33591" t="s">
        <v>7440</v>
      </c>
      <c r="G33591" t="s">
        <v>7436</v>
      </c>
    </row>
    <row r="33592" spans="1:7" x14ac:dyDescent="0.25">
      <c r="A33592">
        <v>1421</v>
      </c>
      <c r="B33592" t="s">
        <v>7165</v>
      </c>
      <c r="C33592" t="s">
        <v>7166</v>
      </c>
      <c r="D33592" s="1">
        <v>46014</v>
      </c>
      <c r="E33592" s="2">
        <v>100</v>
      </c>
      <c r="F33592" t="s">
        <v>7167</v>
      </c>
      <c r="G33592" t="s">
        <v>2977</v>
      </c>
    </row>
    <row r="33593" spans="1:7" x14ac:dyDescent="0.25">
      <c r="A33593">
        <v>1421</v>
      </c>
      <c r="B33593" t="s">
        <v>7165</v>
      </c>
      <c r="C33593" t="s">
        <v>7166</v>
      </c>
      <c r="D33593" s="1">
        <v>46014</v>
      </c>
      <c r="E33593" s="2">
        <v>100</v>
      </c>
      <c r="F33593" t="s">
        <v>7168</v>
      </c>
      <c r="G33593" t="s">
        <v>2977</v>
      </c>
    </row>
    <row r="33594" spans="1:7" x14ac:dyDescent="0.25">
      <c r="A33594">
        <v>1757</v>
      </c>
      <c r="B33594" t="s">
        <v>7441</v>
      </c>
      <c r="C33594" t="s">
        <v>5482</v>
      </c>
      <c r="D33594" s="1">
        <v>46015</v>
      </c>
      <c r="E33594" s="2">
        <v>259.38</v>
      </c>
      <c r="F33594" t="s">
        <v>7442</v>
      </c>
      <c r="G33594" t="s">
        <v>7436</v>
      </c>
    </row>
    <row r="33595" spans="1:7" x14ac:dyDescent="0.25">
      <c r="A33595">
        <v>1758</v>
      </c>
      <c r="B33595" t="s">
        <v>7443</v>
      </c>
      <c r="C33595" t="s">
        <v>7444</v>
      </c>
      <c r="D33595" s="1">
        <v>46016</v>
      </c>
      <c r="E33595" s="2">
        <v>52.12</v>
      </c>
      <c r="F33595" t="s">
        <v>7445</v>
      </c>
      <c r="G33595" t="s">
        <v>7446</v>
      </c>
    </row>
    <row r="33596" spans="1:7" x14ac:dyDescent="0.25">
      <c r="A33596">
        <v>1759</v>
      </c>
      <c r="B33596" t="s">
        <v>3840</v>
      </c>
      <c r="C33596" t="s">
        <v>7303</v>
      </c>
      <c r="D33596" s="1">
        <v>46016</v>
      </c>
      <c r="E33596" s="2">
        <v>52.12</v>
      </c>
      <c r="F33596" t="s">
        <v>7447</v>
      </c>
      <c r="G33596" t="s">
        <v>7446</v>
      </c>
    </row>
    <row r="33597" spans="1:7" x14ac:dyDescent="0.25">
      <c r="A33597">
        <v>1760</v>
      </c>
      <c r="B33597" t="s">
        <v>4031</v>
      </c>
      <c r="C33597" t="s">
        <v>7448</v>
      </c>
      <c r="D33597" s="1">
        <v>46016</v>
      </c>
      <c r="E33597" s="2">
        <v>155.75</v>
      </c>
      <c r="F33597" t="s">
        <v>7449</v>
      </c>
      <c r="G33597" t="s">
        <v>7446</v>
      </c>
    </row>
    <row r="33598" spans="1:7" x14ac:dyDescent="0.25">
      <c r="A33598">
        <v>1660</v>
      </c>
      <c r="B33598" t="s">
        <v>7311</v>
      </c>
      <c r="C33598" t="s">
        <v>4877</v>
      </c>
      <c r="D33598" s="1">
        <v>46016</v>
      </c>
      <c r="E33598" s="2">
        <v>52.12</v>
      </c>
      <c r="F33598" t="s">
        <v>7312</v>
      </c>
      <c r="G33598" t="s">
        <v>7446</v>
      </c>
    </row>
    <row r="33599" spans="1:7" x14ac:dyDescent="0.25">
      <c r="A33599">
        <v>1660</v>
      </c>
      <c r="B33599" t="s">
        <v>7311</v>
      </c>
      <c r="C33599" t="s">
        <v>4877</v>
      </c>
      <c r="D33599" s="1">
        <v>46016</v>
      </c>
      <c r="E33599" s="2">
        <v>52.12</v>
      </c>
      <c r="F33599" t="s">
        <v>7313</v>
      </c>
      <c r="G33599" t="s">
        <v>7446</v>
      </c>
    </row>
    <row r="33600" spans="1:7" x14ac:dyDescent="0.25">
      <c r="A33600">
        <v>1654</v>
      </c>
      <c r="B33600" t="s">
        <v>2660</v>
      </c>
      <c r="C33600" t="s">
        <v>7303</v>
      </c>
      <c r="D33600" s="1">
        <v>46016</v>
      </c>
      <c r="E33600" s="2">
        <v>52.12</v>
      </c>
      <c r="F33600" t="s">
        <v>7304</v>
      </c>
      <c r="G33600" t="s">
        <v>7446</v>
      </c>
    </row>
    <row r="33601" spans="1:7" x14ac:dyDescent="0.25">
      <c r="A33601">
        <v>1421</v>
      </c>
      <c r="B33601" t="s">
        <v>7165</v>
      </c>
      <c r="C33601" t="s">
        <v>7166</v>
      </c>
      <c r="D33601" s="1">
        <v>46017</v>
      </c>
      <c r="E33601" s="2">
        <v>100</v>
      </c>
      <c r="F33601" t="s">
        <v>7167</v>
      </c>
      <c r="G33601" t="s">
        <v>2977</v>
      </c>
    </row>
    <row r="33602" spans="1:7" x14ac:dyDescent="0.25">
      <c r="A33602">
        <v>1421</v>
      </c>
      <c r="B33602" t="s">
        <v>7165</v>
      </c>
      <c r="C33602" t="s">
        <v>7166</v>
      </c>
      <c r="D33602" s="1">
        <v>46017</v>
      </c>
      <c r="E33602" s="2">
        <v>100</v>
      </c>
      <c r="F33602" t="s">
        <v>7168</v>
      </c>
      <c r="G33602" t="s">
        <v>2977</v>
      </c>
    </row>
    <row r="33603" spans="1:7" x14ac:dyDescent="0.25">
      <c r="A33603" t="s">
        <v>4588</v>
      </c>
      <c r="B33603" t="s">
        <v>4589</v>
      </c>
      <c r="C33603" t="s">
        <v>4590</v>
      </c>
      <c r="D33603" s="1">
        <v>46017</v>
      </c>
      <c r="E33603" s="2">
        <v>518.45000000000005</v>
      </c>
      <c r="F33603" t="s">
        <v>4591</v>
      </c>
      <c r="G33603" t="s">
        <v>7064</v>
      </c>
    </row>
    <row r="33604" spans="1:7" x14ac:dyDescent="0.25">
      <c r="A33604" t="s">
        <v>5012</v>
      </c>
      <c r="B33604" t="s">
        <v>5013</v>
      </c>
      <c r="C33604" t="s">
        <v>2945</v>
      </c>
      <c r="D33604" s="1">
        <v>46017</v>
      </c>
      <c r="E33604" s="2">
        <v>103.94</v>
      </c>
      <c r="F33604" t="s">
        <v>5014</v>
      </c>
      <c r="G33604" t="s">
        <v>7064</v>
      </c>
    </row>
    <row r="33605" spans="1:7" x14ac:dyDescent="0.25">
      <c r="A33605" t="s">
        <v>5012</v>
      </c>
      <c r="B33605" t="s">
        <v>5013</v>
      </c>
      <c r="C33605" t="s">
        <v>2945</v>
      </c>
      <c r="D33605" s="1">
        <v>46017</v>
      </c>
      <c r="E33605" s="2">
        <v>103.94</v>
      </c>
      <c r="F33605" t="s">
        <v>5015</v>
      </c>
      <c r="G33605" t="s">
        <v>7064</v>
      </c>
    </row>
    <row r="33606" spans="1:7" x14ac:dyDescent="0.25">
      <c r="A33606" t="s">
        <v>2397</v>
      </c>
      <c r="B33606" t="s">
        <v>2398</v>
      </c>
      <c r="C33606" t="s">
        <v>2399</v>
      </c>
      <c r="D33606" s="1">
        <v>46019</v>
      </c>
      <c r="E33606" s="2">
        <v>1036.58</v>
      </c>
      <c r="F33606" t="s">
        <v>2400</v>
      </c>
      <c r="G33606" t="s">
        <v>7064</v>
      </c>
    </row>
    <row r="33607" spans="1:7" x14ac:dyDescent="0.25">
      <c r="A33607" t="s">
        <v>4638</v>
      </c>
      <c r="B33607" t="s">
        <v>4639</v>
      </c>
      <c r="C33607" t="s">
        <v>4640</v>
      </c>
      <c r="D33607" s="1">
        <v>46020</v>
      </c>
      <c r="E33607" s="2">
        <v>2000</v>
      </c>
      <c r="F33607" t="s">
        <v>4641</v>
      </c>
      <c r="G33607" t="s">
        <v>7127</v>
      </c>
    </row>
    <row r="33608" spans="1:7" x14ac:dyDescent="0.25">
      <c r="A33608">
        <v>1761</v>
      </c>
      <c r="B33608" t="s">
        <v>6068</v>
      </c>
      <c r="C33608" t="s">
        <v>201</v>
      </c>
      <c r="D33608" s="1">
        <v>46020</v>
      </c>
      <c r="E33608" s="2">
        <v>259.38</v>
      </c>
      <c r="F33608" t="s">
        <v>7450</v>
      </c>
      <c r="G33608" t="s">
        <v>7436</v>
      </c>
    </row>
    <row r="33609" spans="1:7" x14ac:dyDescent="0.25">
      <c r="A33609">
        <v>1762</v>
      </c>
      <c r="B33609" t="s">
        <v>7451</v>
      </c>
      <c r="C33609" t="s">
        <v>23</v>
      </c>
      <c r="D33609" s="1">
        <v>46020</v>
      </c>
      <c r="E33609" s="2">
        <v>155.75</v>
      </c>
      <c r="F33609" t="s">
        <v>7452</v>
      </c>
      <c r="G33609" t="s">
        <v>7436</v>
      </c>
    </row>
    <row r="33610" spans="1:7" x14ac:dyDescent="0.25">
      <c r="A33610">
        <v>1763</v>
      </c>
      <c r="B33610" t="s">
        <v>630</v>
      </c>
      <c r="C33610" t="s">
        <v>7453</v>
      </c>
      <c r="D33610" s="1">
        <v>46020</v>
      </c>
      <c r="E33610" s="2">
        <v>52.12</v>
      </c>
      <c r="F33610" t="s">
        <v>7454</v>
      </c>
      <c r="G33610" t="s">
        <v>7436</v>
      </c>
    </row>
    <row r="33611" spans="1:7" x14ac:dyDescent="0.25">
      <c r="A33611">
        <v>1260</v>
      </c>
      <c r="B33611" t="s">
        <v>371</v>
      </c>
      <c r="C33611" t="s">
        <v>6852</v>
      </c>
      <c r="D33611" s="1">
        <v>46020</v>
      </c>
      <c r="E33611" s="2">
        <v>1036.58</v>
      </c>
      <c r="F33611" t="s">
        <v>6853</v>
      </c>
      <c r="G33611" t="s">
        <v>7455</v>
      </c>
    </row>
    <row r="33612" spans="1:7" x14ac:dyDescent="0.25">
      <c r="A33612">
        <v>1227</v>
      </c>
      <c r="B33612" t="s">
        <v>2992</v>
      </c>
      <c r="C33612" t="s">
        <v>5908</v>
      </c>
      <c r="D33612" s="1">
        <v>46020</v>
      </c>
      <c r="E33612" s="2">
        <v>518.45000000000005</v>
      </c>
      <c r="F33612" t="s">
        <v>7131</v>
      </c>
      <c r="G33612" t="s">
        <v>7064</v>
      </c>
    </row>
    <row r="33613" spans="1:7" x14ac:dyDescent="0.25">
      <c r="A33613">
        <v>627</v>
      </c>
      <c r="B33613" t="s">
        <v>5982</v>
      </c>
      <c r="C33613" t="s">
        <v>5983</v>
      </c>
      <c r="D33613" s="1">
        <v>46020</v>
      </c>
      <c r="E33613" s="2">
        <v>125</v>
      </c>
      <c r="F33613" t="s">
        <v>5984</v>
      </c>
      <c r="G33613" t="s">
        <v>2977</v>
      </c>
    </row>
    <row r="33614" spans="1:7" x14ac:dyDescent="0.25">
      <c r="A33614">
        <v>278</v>
      </c>
      <c r="B33614" t="s">
        <v>2822</v>
      </c>
      <c r="C33614" t="s">
        <v>779</v>
      </c>
      <c r="D33614" s="1">
        <v>46021</v>
      </c>
      <c r="E33614" s="2">
        <v>5</v>
      </c>
      <c r="F33614" t="s">
        <v>5801</v>
      </c>
      <c r="G33614" t="s">
        <v>5789</v>
      </c>
    </row>
    <row r="33615" spans="1:7" x14ac:dyDescent="0.25">
      <c r="A33615">
        <v>276</v>
      </c>
      <c r="B33615" t="s">
        <v>5802</v>
      </c>
      <c r="C33615" t="s">
        <v>5803</v>
      </c>
      <c r="D33615" s="1">
        <v>46021</v>
      </c>
      <c r="E33615" s="2">
        <v>5</v>
      </c>
      <c r="G33615" t="s">
        <v>5789</v>
      </c>
    </row>
    <row r="33616" spans="1:7" x14ac:dyDescent="0.25">
      <c r="A33616">
        <v>383</v>
      </c>
      <c r="B33616" t="s">
        <v>5772</v>
      </c>
      <c r="C33616" t="s">
        <v>5876</v>
      </c>
      <c r="D33616" s="1">
        <v>46021</v>
      </c>
      <c r="E33616" s="2">
        <v>50</v>
      </c>
      <c r="F33616" t="s">
        <v>5877</v>
      </c>
      <c r="G33616" t="s">
        <v>6428</v>
      </c>
    </row>
    <row r="33617" spans="1:7" x14ac:dyDescent="0.25">
      <c r="A33617">
        <v>45</v>
      </c>
      <c r="B33617" t="s">
        <v>1578</v>
      </c>
      <c r="C33617" t="s">
        <v>3033</v>
      </c>
      <c r="D33617" s="1">
        <v>46021</v>
      </c>
      <c r="E33617" s="2">
        <v>84</v>
      </c>
      <c r="F33617" t="s">
        <v>5518</v>
      </c>
      <c r="G33617" t="s">
        <v>2977</v>
      </c>
    </row>
    <row r="33618" spans="1:7" x14ac:dyDescent="0.25">
      <c r="A33618">
        <v>68</v>
      </c>
      <c r="B33618" t="s">
        <v>5551</v>
      </c>
      <c r="C33618" t="s">
        <v>5552</v>
      </c>
      <c r="D33618" s="1">
        <v>46021</v>
      </c>
      <c r="E33618" s="2">
        <v>50</v>
      </c>
      <c r="F33618" t="s">
        <v>5553</v>
      </c>
      <c r="G33618" t="s">
        <v>7116</v>
      </c>
    </row>
    <row r="33619" spans="1:7" x14ac:dyDescent="0.25">
      <c r="A33619">
        <v>205</v>
      </c>
      <c r="B33619" t="s">
        <v>5662</v>
      </c>
      <c r="C33619" t="s">
        <v>5663</v>
      </c>
      <c r="D33619" s="1">
        <v>46021</v>
      </c>
      <c r="E33619" s="2">
        <v>84</v>
      </c>
      <c r="F33619" t="s">
        <v>5664</v>
      </c>
      <c r="G33619" t="s">
        <v>6858</v>
      </c>
    </row>
    <row r="33620" spans="1:7" x14ac:dyDescent="0.25">
      <c r="A33620">
        <v>205</v>
      </c>
      <c r="B33620" t="s">
        <v>5662</v>
      </c>
      <c r="C33620" t="s">
        <v>5663</v>
      </c>
      <c r="D33620" s="1">
        <v>46021</v>
      </c>
      <c r="E33620" s="2">
        <v>84</v>
      </c>
      <c r="F33620" t="s">
        <v>5665</v>
      </c>
      <c r="G33620" t="s">
        <v>6858</v>
      </c>
    </row>
    <row r="33621" spans="1:7" x14ac:dyDescent="0.25">
      <c r="A33621" t="s">
        <v>2514</v>
      </c>
      <c r="B33621" t="s">
        <v>2515</v>
      </c>
      <c r="C33621" t="s">
        <v>837</v>
      </c>
      <c r="D33621" s="1">
        <v>46021</v>
      </c>
      <c r="E33621" s="2">
        <v>500</v>
      </c>
      <c r="F33621" t="s">
        <v>2516</v>
      </c>
      <c r="G33621" t="s">
        <v>838</v>
      </c>
    </row>
    <row r="33622" spans="1:7" x14ac:dyDescent="0.25">
      <c r="A33622">
        <v>1247</v>
      </c>
      <c r="B33622" t="s">
        <v>6836</v>
      </c>
      <c r="C33622" t="s">
        <v>6837</v>
      </c>
      <c r="D33622" s="1">
        <v>46021</v>
      </c>
      <c r="E33622" s="2">
        <v>5</v>
      </c>
      <c r="F33622" t="s">
        <v>6838</v>
      </c>
      <c r="G33622" t="s">
        <v>5789</v>
      </c>
    </row>
    <row r="33623" spans="1:7" x14ac:dyDescent="0.25">
      <c r="A33623">
        <v>1045</v>
      </c>
      <c r="B33623" t="s">
        <v>490</v>
      </c>
      <c r="C33623" t="s">
        <v>6535</v>
      </c>
      <c r="D33623" s="1">
        <v>46021</v>
      </c>
      <c r="E33623" s="2">
        <v>1036.58</v>
      </c>
      <c r="F33623" t="s">
        <v>6536</v>
      </c>
      <c r="G33623" t="s">
        <v>7064</v>
      </c>
    </row>
    <row r="33624" spans="1:7" x14ac:dyDescent="0.25">
      <c r="A33624">
        <v>1764</v>
      </c>
      <c r="B33624" t="s">
        <v>2095</v>
      </c>
      <c r="C33624" t="s">
        <v>7456</v>
      </c>
      <c r="D33624" s="1">
        <v>46021</v>
      </c>
      <c r="E33624" s="2">
        <v>518.45000000000005</v>
      </c>
      <c r="F33624" t="s">
        <v>7457</v>
      </c>
      <c r="G33624" t="s">
        <v>7458</v>
      </c>
    </row>
    <row r="33625" spans="1:7" x14ac:dyDescent="0.25">
      <c r="A33625">
        <v>1668</v>
      </c>
      <c r="B33625" t="s">
        <v>2323</v>
      </c>
      <c r="C33625" t="s">
        <v>6264</v>
      </c>
      <c r="D33625" s="1">
        <v>46021</v>
      </c>
      <c r="E33625" s="2">
        <v>25</v>
      </c>
      <c r="F33625" t="s">
        <v>7341</v>
      </c>
      <c r="G33625" t="s">
        <v>2977</v>
      </c>
    </row>
    <row r="33626" spans="1:7" x14ac:dyDescent="0.25">
      <c r="A33626">
        <v>1668</v>
      </c>
      <c r="B33626" t="s">
        <v>2323</v>
      </c>
      <c r="C33626" t="s">
        <v>6264</v>
      </c>
      <c r="D33626" s="1">
        <v>46021</v>
      </c>
      <c r="E33626" s="2">
        <v>25</v>
      </c>
      <c r="F33626" t="s">
        <v>7343</v>
      </c>
      <c r="G33626" t="s">
        <v>2977</v>
      </c>
    </row>
    <row r="33627" spans="1:7" x14ac:dyDescent="0.25">
      <c r="A33627">
        <v>1777</v>
      </c>
      <c r="B33627" t="s">
        <v>7459</v>
      </c>
      <c r="D33627" s="1">
        <v>46021</v>
      </c>
      <c r="E33627" s="2">
        <v>3000</v>
      </c>
      <c r="G33627" t="s">
        <v>7460</v>
      </c>
    </row>
    <row r="33628" spans="1:7" x14ac:dyDescent="0.25">
      <c r="A33628" t="s">
        <v>4680</v>
      </c>
      <c r="B33628" t="s">
        <v>4681</v>
      </c>
      <c r="C33628" t="s">
        <v>4682</v>
      </c>
      <c r="D33628" s="1">
        <v>46021</v>
      </c>
      <c r="E33628" s="2">
        <v>84</v>
      </c>
      <c r="F33628" t="s">
        <v>4683</v>
      </c>
      <c r="G33628" t="s">
        <v>2977</v>
      </c>
    </row>
    <row r="33629" spans="1:7" x14ac:dyDescent="0.25">
      <c r="A33629" t="s">
        <v>3689</v>
      </c>
      <c r="B33629" t="s">
        <v>3690</v>
      </c>
      <c r="C33629" t="s">
        <v>3691</v>
      </c>
      <c r="D33629" s="1">
        <v>46021</v>
      </c>
      <c r="E33629" s="2">
        <v>34.96</v>
      </c>
      <c r="F33629" t="s">
        <v>3692</v>
      </c>
      <c r="G33629" t="s">
        <v>97</v>
      </c>
    </row>
    <row r="33630" spans="1:7" x14ac:dyDescent="0.25">
      <c r="A33630" t="s">
        <v>2742</v>
      </c>
      <c r="B33630" t="s">
        <v>2743</v>
      </c>
      <c r="C33630" t="s">
        <v>2744</v>
      </c>
      <c r="D33630" s="1">
        <v>46021</v>
      </c>
      <c r="E33630" s="2">
        <v>150</v>
      </c>
      <c r="F33630" t="s">
        <v>2745</v>
      </c>
      <c r="G33630" t="s">
        <v>2746</v>
      </c>
    </row>
    <row r="33631" spans="1:7" x14ac:dyDescent="0.25">
      <c r="A33631" t="s">
        <v>2742</v>
      </c>
      <c r="B33631" t="s">
        <v>2743</v>
      </c>
      <c r="C33631" t="s">
        <v>2744</v>
      </c>
      <c r="D33631" s="1">
        <v>46021</v>
      </c>
      <c r="E33631" s="2">
        <v>150</v>
      </c>
      <c r="F33631" t="s">
        <v>2747</v>
      </c>
      <c r="G33631" t="s">
        <v>2746</v>
      </c>
    </row>
    <row r="33632" spans="1:7" x14ac:dyDescent="0.25">
      <c r="A33632" t="s">
        <v>2836</v>
      </c>
      <c r="B33632" t="s">
        <v>2837</v>
      </c>
      <c r="C33632" t="s">
        <v>758</v>
      </c>
      <c r="D33632" s="1">
        <v>46021</v>
      </c>
      <c r="E33632" s="2">
        <v>1000</v>
      </c>
      <c r="F33632" t="s">
        <v>2838</v>
      </c>
      <c r="G33632" t="s">
        <v>2977</v>
      </c>
    </row>
    <row r="33633" spans="1:7" x14ac:dyDescent="0.25">
      <c r="A33633" t="s">
        <v>2836</v>
      </c>
      <c r="B33633" t="s">
        <v>2837</v>
      </c>
      <c r="C33633" t="s">
        <v>758</v>
      </c>
      <c r="D33633" s="1">
        <v>46021</v>
      </c>
      <c r="E33633" s="2">
        <v>2000</v>
      </c>
      <c r="F33633" t="s">
        <v>2838</v>
      </c>
      <c r="G33633" t="s">
        <v>2663</v>
      </c>
    </row>
    <row r="33634" spans="1:7" x14ac:dyDescent="0.25">
      <c r="A33634" t="s">
        <v>3686</v>
      </c>
      <c r="B33634" t="s">
        <v>764</v>
      </c>
      <c r="C33634" t="s">
        <v>3687</v>
      </c>
      <c r="D33634" s="1">
        <v>46021</v>
      </c>
      <c r="E33634" s="2">
        <v>5</v>
      </c>
      <c r="F33634" t="s">
        <v>3688</v>
      </c>
      <c r="G33634" t="s">
        <v>1245</v>
      </c>
    </row>
    <row r="33635" spans="1:7" x14ac:dyDescent="0.25">
      <c r="A33635" t="s">
        <v>3686</v>
      </c>
      <c r="B33635" t="s">
        <v>764</v>
      </c>
      <c r="C33635" t="s">
        <v>3687</v>
      </c>
      <c r="D33635" s="1">
        <v>46021</v>
      </c>
      <c r="E33635" s="2">
        <v>5</v>
      </c>
      <c r="F33635" t="s">
        <v>3688</v>
      </c>
      <c r="G33635" t="s">
        <v>97</v>
      </c>
    </row>
    <row r="33636" spans="1:7" x14ac:dyDescent="0.25">
      <c r="A33636" t="s">
        <v>5385</v>
      </c>
      <c r="B33636" t="s">
        <v>2992</v>
      </c>
      <c r="C33636" t="s">
        <v>5386</v>
      </c>
      <c r="D33636" s="1">
        <v>46021</v>
      </c>
      <c r="E33636" s="2">
        <v>100</v>
      </c>
      <c r="F33636" t="s">
        <v>5387</v>
      </c>
      <c r="G33636" t="s">
        <v>7266</v>
      </c>
    </row>
    <row r="33637" spans="1:7" x14ac:dyDescent="0.25">
      <c r="A33637" t="s">
        <v>817</v>
      </c>
      <c r="B33637" t="s">
        <v>818</v>
      </c>
      <c r="C33637" t="s">
        <v>819</v>
      </c>
      <c r="D33637" s="1">
        <v>46021</v>
      </c>
      <c r="E33637" s="2">
        <v>518.45000000000005</v>
      </c>
      <c r="F33637" t="s">
        <v>820</v>
      </c>
      <c r="G33637" t="s">
        <v>7064</v>
      </c>
    </row>
    <row r="33638" spans="1:7" x14ac:dyDescent="0.25">
      <c r="A33638" t="s">
        <v>322</v>
      </c>
      <c r="B33638" t="s">
        <v>323</v>
      </c>
      <c r="C33638" t="s">
        <v>324</v>
      </c>
      <c r="D33638" s="1">
        <v>46021</v>
      </c>
      <c r="E33638" s="2">
        <v>100</v>
      </c>
      <c r="F33638" t="s">
        <v>325</v>
      </c>
      <c r="G33638" t="s">
        <v>326</v>
      </c>
    </row>
    <row r="33639" spans="1:7" x14ac:dyDescent="0.25">
      <c r="A33639" t="s">
        <v>322</v>
      </c>
      <c r="B33639" t="s">
        <v>323</v>
      </c>
      <c r="C33639" t="s">
        <v>324</v>
      </c>
      <c r="D33639" s="1">
        <v>46021</v>
      </c>
      <c r="E33639" s="2">
        <v>100</v>
      </c>
      <c r="F33639" t="s">
        <v>327</v>
      </c>
      <c r="G33639" t="s">
        <v>326</v>
      </c>
    </row>
    <row r="33640" spans="1:7" x14ac:dyDescent="0.25">
      <c r="A33640" t="s">
        <v>312</v>
      </c>
      <c r="B33640" t="s">
        <v>248</v>
      </c>
      <c r="C33640" t="s">
        <v>313</v>
      </c>
      <c r="D33640" s="1">
        <v>46021</v>
      </c>
      <c r="E33640" s="2">
        <v>50</v>
      </c>
      <c r="F33640" t="s">
        <v>314</v>
      </c>
      <c r="G33640" t="s">
        <v>315</v>
      </c>
    </row>
    <row r="33641" spans="1:7" x14ac:dyDescent="0.25">
      <c r="A33641" t="s">
        <v>1590</v>
      </c>
      <c r="B33641" t="s">
        <v>1591</v>
      </c>
      <c r="C33641" t="s">
        <v>1592</v>
      </c>
      <c r="D33641" s="1">
        <v>46021</v>
      </c>
      <c r="E33641" s="2">
        <v>5</v>
      </c>
      <c r="F33641" t="s">
        <v>1593</v>
      </c>
      <c r="G33641" t="s">
        <v>1245</v>
      </c>
    </row>
    <row r="33642" spans="1:7" x14ac:dyDescent="0.25">
      <c r="A33642" t="s">
        <v>529</v>
      </c>
      <c r="B33642" t="s">
        <v>290</v>
      </c>
      <c r="C33642" t="s">
        <v>530</v>
      </c>
      <c r="D33642" s="1">
        <v>46021</v>
      </c>
      <c r="E33642" s="2">
        <v>25</v>
      </c>
      <c r="F33642" t="s">
        <v>531</v>
      </c>
      <c r="G33642" t="s">
        <v>3282</v>
      </c>
    </row>
    <row r="33643" spans="1:7" x14ac:dyDescent="0.25">
      <c r="A33643" t="s">
        <v>2153</v>
      </c>
      <c r="B33643" t="s">
        <v>614</v>
      </c>
      <c r="C33643" t="s">
        <v>1310</v>
      </c>
      <c r="D33643" s="1">
        <v>46021</v>
      </c>
      <c r="E33643" s="2">
        <v>10</v>
      </c>
      <c r="F33643" t="s">
        <v>2154</v>
      </c>
      <c r="G33643" t="s">
        <v>1245</v>
      </c>
    </row>
    <row r="33644" spans="1:7" x14ac:dyDescent="0.25">
      <c r="A33644" t="s">
        <v>2000</v>
      </c>
      <c r="B33644" t="s">
        <v>2001</v>
      </c>
      <c r="C33644" t="s">
        <v>2002</v>
      </c>
      <c r="D33644" s="1">
        <v>46021</v>
      </c>
      <c r="E33644" s="2">
        <v>100</v>
      </c>
      <c r="F33644" t="s">
        <v>2003</v>
      </c>
      <c r="G33644" t="s">
        <v>2681</v>
      </c>
    </row>
    <row r="33645" spans="1:7" x14ac:dyDescent="0.25">
      <c r="A33645" t="s">
        <v>2000</v>
      </c>
      <c r="B33645" t="s">
        <v>2001</v>
      </c>
      <c r="C33645" t="s">
        <v>2002</v>
      </c>
      <c r="D33645" s="1">
        <v>46021</v>
      </c>
      <c r="E33645" s="2">
        <v>100</v>
      </c>
      <c r="F33645" t="s">
        <v>2004</v>
      </c>
      <c r="G33645" t="s">
        <v>2681</v>
      </c>
    </row>
    <row r="33646" spans="1:7" x14ac:dyDescent="0.25">
      <c r="A33646" t="s">
        <v>636</v>
      </c>
      <c r="B33646" t="s">
        <v>637</v>
      </c>
      <c r="C33646" t="s">
        <v>638</v>
      </c>
      <c r="D33646" s="1">
        <v>46021</v>
      </c>
      <c r="E33646" s="2">
        <v>10</v>
      </c>
      <c r="F33646" t="s">
        <v>639</v>
      </c>
      <c r="G33646" t="s">
        <v>471</v>
      </c>
    </row>
    <row r="33647" spans="1:7" x14ac:dyDescent="0.25">
      <c r="A33647" t="s">
        <v>636</v>
      </c>
      <c r="B33647" t="s">
        <v>637</v>
      </c>
      <c r="C33647" t="s">
        <v>638</v>
      </c>
      <c r="D33647" s="1">
        <v>46021</v>
      </c>
      <c r="E33647" s="2">
        <v>10</v>
      </c>
      <c r="F33647" t="s">
        <v>639</v>
      </c>
      <c r="G33647" t="s">
        <v>1695</v>
      </c>
    </row>
    <row r="33648" spans="1:7" x14ac:dyDescent="0.25">
      <c r="A33648" t="s">
        <v>2690</v>
      </c>
      <c r="B33648" t="s">
        <v>2691</v>
      </c>
      <c r="C33648" t="s">
        <v>2692</v>
      </c>
      <c r="D33648" s="1">
        <v>46021</v>
      </c>
      <c r="E33648" s="2">
        <v>50</v>
      </c>
      <c r="F33648" t="s">
        <v>2693</v>
      </c>
      <c r="G33648" t="s">
        <v>1715</v>
      </c>
    </row>
    <row r="33649" spans="1:7" x14ac:dyDescent="0.25">
      <c r="A33649" t="s">
        <v>2690</v>
      </c>
      <c r="B33649" t="s">
        <v>2691</v>
      </c>
      <c r="C33649" t="s">
        <v>2692</v>
      </c>
      <c r="D33649" s="1">
        <v>46021</v>
      </c>
      <c r="E33649" s="2">
        <v>50</v>
      </c>
      <c r="F33649" t="s">
        <v>2693</v>
      </c>
      <c r="G33649" t="s">
        <v>1725</v>
      </c>
    </row>
    <row r="33650" spans="1:7" x14ac:dyDescent="0.25">
      <c r="A33650" t="s">
        <v>4053</v>
      </c>
      <c r="B33650" t="s">
        <v>580</v>
      </c>
      <c r="C33650" t="s">
        <v>4054</v>
      </c>
      <c r="D33650" s="1">
        <v>46021</v>
      </c>
      <c r="E33650" s="2">
        <v>15</v>
      </c>
      <c r="F33650" t="s">
        <v>4055</v>
      </c>
      <c r="G33650" t="s">
        <v>3282</v>
      </c>
    </row>
    <row r="33651" spans="1:7" x14ac:dyDescent="0.25">
      <c r="A33651" t="s">
        <v>4053</v>
      </c>
      <c r="B33651" t="s">
        <v>580</v>
      </c>
      <c r="C33651" t="s">
        <v>4054</v>
      </c>
      <c r="D33651" s="1">
        <v>46021</v>
      </c>
      <c r="E33651" s="2">
        <v>15</v>
      </c>
      <c r="F33651" t="s">
        <v>4055</v>
      </c>
      <c r="G33651" t="s">
        <v>3282</v>
      </c>
    </row>
    <row r="33652" spans="1:7" x14ac:dyDescent="0.25">
      <c r="A33652" t="s">
        <v>4053</v>
      </c>
      <c r="B33652" t="s">
        <v>580</v>
      </c>
      <c r="C33652" t="s">
        <v>4054</v>
      </c>
      <c r="D33652" s="1">
        <v>46021</v>
      </c>
      <c r="E33652" s="2">
        <v>15</v>
      </c>
      <c r="F33652" t="s">
        <v>4056</v>
      </c>
      <c r="G33652" t="s">
        <v>3282</v>
      </c>
    </row>
    <row r="33653" spans="1:7" x14ac:dyDescent="0.25">
      <c r="A33653" t="s">
        <v>4525</v>
      </c>
      <c r="B33653" t="s">
        <v>4526</v>
      </c>
      <c r="C33653" t="s">
        <v>3574</v>
      </c>
      <c r="D33653" s="1">
        <v>46021</v>
      </c>
      <c r="E33653" s="2">
        <v>84</v>
      </c>
      <c r="F33653" t="s">
        <v>4527</v>
      </c>
      <c r="G33653" t="s">
        <v>2977</v>
      </c>
    </row>
    <row r="33654" spans="1:7" x14ac:dyDescent="0.25">
      <c r="A33654" t="s">
        <v>4621</v>
      </c>
      <c r="B33654" t="s">
        <v>4622</v>
      </c>
      <c r="C33654" t="s">
        <v>4623</v>
      </c>
      <c r="D33654" s="1">
        <v>46021</v>
      </c>
      <c r="E33654" s="2">
        <v>250</v>
      </c>
      <c r="F33654" t="s">
        <v>4624</v>
      </c>
      <c r="G33654" t="s">
        <v>6332</v>
      </c>
    </row>
    <row r="33655" spans="1:7" x14ac:dyDescent="0.25">
      <c r="A33655" t="s">
        <v>3800</v>
      </c>
      <c r="B33655" t="s">
        <v>1430</v>
      </c>
      <c r="C33655" t="s">
        <v>3801</v>
      </c>
      <c r="D33655" s="1">
        <v>46021</v>
      </c>
      <c r="E33655" s="2">
        <v>10</v>
      </c>
      <c r="F33655" t="s">
        <v>3802</v>
      </c>
      <c r="G33655" t="s">
        <v>2700</v>
      </c>
    </row>
    <row r="33656" spans="1:7" x14ac:dyDescent="0.25">
      <c r="A33656" t="s">
        <v>3800</v>
      </c>
      <c r="B33656" t="s">
        <v>1430</v>
      </c>
      <c r="C33656" t="s">
        <v>3801</v>
      </c>
      <c r="D33656" s="1">
        <v>46021</v>
      </c>
      <c r="E33656" s="2">
        <v>10</v>
      </c>
      <c r="F33656" t="s">
        <v>3802</v>
      </c>
      <c r="G33656" t="s">
        <v>1245</v>
      </c>
    </row>
    <row r="33657" spans="1:7" x14ac:dyDescent="0.25">
      <c r="A33657" t="s">
        <v>1541</v>
      </c>
      <c r="B33657" t="s">
        <v>1542</v>
      </c>
      <c r="C33657" t="s">
        <v>1543</v>
      </c>
      <c r="D33657" s="1">
        <v>46021</v>
      </c>
      <c r="E33657" s="2">
        <v>20</v>
      </c>
      <c r="F33657" t="s">
        <v>1544</v>
      </c>
      <c r="G33657" t="s">
        <v>114</v>
      </c>
    </row>
    <row r="33658" spans="1:7" x14ac:dyDescent="0.25">
      <c r="A33658" t="s">
        <v>1541</v>
      </c>
      <c r="B33658" t="s">
        <v>1542</v>
      </c>
      <c r="C33658" t="s">
        <v>1543</v>
      </c>
      <c r="D33658" s="1">
        <v>46021</v>
      </c>
      <c r="E33658" s="2">
        <v>20</v>
      </c>
      <c r="F33658" t="s">
        <v>1545</v>
      </c>
      <c r="G33658" t="s">
        <v>114</v>
      </c>
    </row>
    <row r="33659" spans="1:7" x14ac:dyDescent="0.25">
      <c r="A33659" t="s">
        <v>3247</v>
      </c>
      <c r="B33659" t="s">
        <v>3248</v>
      </c>
      <c r="C33659" t="s">
        <v>3249</v>
      </c>
      <c r="D33659" s="1">
        <v>46021</v>
      </c>
      <c r="E33659" s="2">
        <v>25</v>
      </c>
      <c r="F33659" t="s">
        <v>3250</v>
      </c>
      <c r="G33659" t="s">
        <v>2977</v>
      </c>
    </row>
    <row r="33660" spans="1:7" x14ac:dyDescent="0.25">
      <c r="A33660" t="s">
        <v>2758</v>
      </c>
      <c r="B33660" t="s">
        <v>2759</v>
      </c>
      <c r="C33660" t="s">
        <v>2760</v>
      </c>
      <c r="D33660" s="1">
        <v>46021</v>
      </c>
      <c r="E33660" s="2">
        <v>15</v>
      </c>
      <c r="F33660" t="s">
        <v>2761</v>
      </c>
      <c r="G33660" t="s">
        <v>3282</v>
      </c>
    </row>
    <row r="33661" spans="1:7" x14ac:dyDescent="0.25">
      <c r="A33661" t="s">
        <v>4076</v>
      </c>
      <c r="B33661" t="s">
        <v>4077</v>
      </c>
      <c r="C33661" t="s">
        <v>413</v>
      </c>
      <c r="D33661" s="1">
        <v>46021</v>
      </c>
      <c r="E33661" s="2">
        <v>25</v>
      </c>
      <c r="F33661" t="s">
        <v>4078</v>
      </c>
      <c r="G33661" t="s">
        <v>7038</v>
      </c>
    </row>
    <row r="33662" spans="1:7" x14ac:dyDescent="0.25">
      <c r="A33662" t="s">
        <v>4076</v>
      </c>
      <c r="B33662" t="s">
        <v>4077</v>
      </c>
      <c r="C33662" t="s">
        <v>413</v>
      </c>
      <c r="D33662" s="1">
        <v>46021</v>
      </c>
      <c r="E33662" s="2">
        <v>25</v>
      </c>
      <c r="F33662" t="s">
        <v>4078</v>
      </c>
      <c r="G33662" t="s">
        <v>7038</v>
      </c>
    </row>
    <row r="33663" spans="1:7" x14ac:dyDescent="0.25">
      <c r="A33663" t="s">
        <v>2272</v>
      </c>
      <c r="B33663" t="s">
        <v>2273</v>
      </c>
      <c r="C33663" t="s">
        <v>2274</v>
      </c>
      <c r="D33663" s="1">
        <v>46021</v>
      </c>
      <c r="E33663" s="2">
        <v>41.67</v>
      </c>
      <c r="F33663" t="s">
        <v>2275</v>
      </c>
      <c r="G33663" t="s">
        <v>3650</v>
      </c>
    </row>
    <row r="33664" spans="1:7" x14ac:dyDescent="0.25">
      <c r="A33664" t="s">
        <v>2272</v>
      </c>
      <c r="B33664" t="s">
        <v>2273</v>
      </c>
      <c r="C33664" t="s">
        <v>2274</v>
      </c>
      <c r="D33664" s="1">
        <v>46021</v>
      </c>
      <c r="E33664" s="2">
        <v>41.67</v>
      </c>
      <c r="F33664" t="s">
        <v>2276</v>
      </c>
      <c r="G33664" t="s">
        <v>3650</v>
      </c>
    </row>
    <row r="33665" spans="1:7" x14ac:dyDescent="0.25">
      <c r="A33665" t="s">
        <v>2272</v>
      </c>
      <c r="B33665" t="s">
        <v>2273</v>
      </c>
      <c r="C33665" t="s">
        <v>2274</v>
      </c>
      <c r="D33665" s="1">
        <v>46021</v>
      </c>
      <c r="E33665" s="2">
        <v>83.33</v>
      </c>
      <c r="F33665" t="s">
        <v>2275</v>
      </c>
      <c r="G33665" t="s">
        <v>2977</v>
      </c>
    </row>
    <row r="33666" spans="1:7" x14ac:dyDescent="0.25">
      <c r="A33666" t="s">
        <v>2272</v>
      </c>
      <c r="B33666" t="s">
        <v>2273</v>
      </c>
      <c r="C33666" t="s">
        <v>2274</v>
      </c>
      <c r="D33666" s="1">
        <v>46021</v>
      </c>
      <c r="E33666" s="2">
        <v>83.33</v>
      </c>
      <c r="F33666" t="s">
        <v>2276</v>
      </c>
      <c r="G33666" t="s">
        <v>2977</v>
      </c>
    </row>
    <row r="33667" spans="1:7" x14ac:dyDescent="0.25">
      <c r="A33667" t="s">
        <v>2272</v>
      </c>
      <c r="B33667" t="s">
        <v>2273</v>
      </c>
      <c r="C33667" t="s">
        <v>2274</v>
      </c>
      <c r="D33667" s="1">
        <v>46021</v>
      </c>
      <c r="E33667" s="2">
        <v>350</v>
      </c>
      <c r="F33667" t="s">
        <v>2275</v>
      </c>
      <c r="G33667" t="s">
        <v>7219</v>
      </c>
    </row>
    <row r="33668" spans="1:7" x14ac:dyDescent="0.25">
      <c r="A33668" t="s">
        <v>2272</v>
      </c>
      <c r="B33668" t="s">
        <v>2273</v>
      </c>
      <c r="C33668" t="s">
        <v>2274</v>
      </c>
      <c r="D33668" s="1">
        <v>46021</v>
      </c>
      <c r="E33668" s="2">
        <v>350</v>
      </c>
      <c r="F33668" t="s">
        <v>2276</v>
      </c>
      <c r="G33668" t="s">
        <v>7219</v>
      </c>
    </row>
    <row r="33669" spans="1:7" x14ac:dyDescent="0.25">
      <c r="A33669" t="s">
        <v>2245</v>
      </c>
      <c r="B33669" t="s">
        <v>2246</v>
      </c>
      <c r="C33669" t="s">
        <v>2247</v>
      </c>
      <c r="D33669" s="1">
        <v>46021</v>
      </c>
      <c r="E33669" s="2">
        <v>10</v>
      </c>
      <c r="F33669" t="s">
        <v>2248</v>
      </c>
      <c r="G33669" t="s">
        <v>6257</v>
      </c>
    </row>
    <row r="33670" spans="1:7" x14ac:dyDescent="0.25">
      <c r="A33670" t="s">
        <v>2245</v>
      </c>
      <c r="B33670" t="s">
        <v>2246</v>
      </c>
      <c r="C33670" t="s">
        <v>2247</v>
      </c>
      <c r="D33670" s="1">
        <v>46021</v>
      </c>
      <c r="E33670" s="2">
        <v>10</v>
      </c>
      <c r="F33670" t="s">
        <v>2249</v>
      </c>
      <c r="G33670" t="s">
        <v>6257</v>
      </c>
    </row>
    <row r="33671" spans="1:7" x14ac:dyDescent="0.25">
      <c r="A33671" t="s">
        <v>1426</v>
      </c>
      <c r="B33671" t="s">
        <v>1427</v>
      </c>
      <c r="C33671" t="s">
        <v>826</v>
      </c>
      <c r="D33671" s="1">
        <v>46021</v>
      </c>
      <c r="E33671" s="2">
        <v>84</v>
      </c>
      <c r="F33671" t="s">
        <v>1428</v>
      </c>
      <c r="G33671" t="s">
        <v>2977</v>
      </c>
    </row>
    <row r="33672" spans="1:7" x14ac:dyDescent="0.25">
      <c r="A33672" t="s">
        <v>4665</v>
      </c>
      <c r="B33672" t="s">
        <v>4666</v>
      </c>
      <c r="C33672" t="s">
        <v>4667</v>
      </c>
      <c r="D33672" s="1">
        <v>46021</v>
      </c>
      <c r="E33672" s="2">
        <v>50</v>
      </c>
      <c r="F33672" t="s">
        <v>4668</v>
      </c>
      <c r="G33672" t="s">
        <v>276</v>
      </c>
    </row>
    <row r="33673" spans="1:7" x14ac:dyDescent="0.25">
      <c r="A33673" t="s">
        <v>4665</v>
      </c>
      <c r="B33673" t="s">
        <v>4666</v>
      </c>
      <c r="C33673" t="s">
        <v>4667</v>
      </c>
      <c r="D33673" s="1">
        <v>46021</v>
      </c>
      <c r="E33673" s="2">
        <v>50</v>
      </c>
      <c r="F33673" t="s">
        <v>4669</v>
      </c>
      <c r="G33673" t="s">
        <v>276</v>
      </c>
    </row>
    <row r="33674" spans="1:7" x14ac:dyDescent="0.25">
      <c r="A33674" t="s">
        <v>4665</v>
      </c>
      <c r="B33674" t="s">
        <v>4666</v>
      </c>
      <c r="C33674" t="s">
        <v>4667</v>
      </c>
      <c r="D33674" s="1">
        <v>46021</v>
      </c>
      <c r="E33674" s="2">
        <v>50</v>
      </c>
      <c r="F33674" t="s">
        <v>4670</v>
      </c>
      <c r="G33674" t="s">
        <v>276</v>
      </c>
    </row>
    <row r="33675" spans="1:7" x14ac:dyDescent="0.25">
      <c r="A33675" t="s">
        <v>4665</v>
      </c>
      <c r="B33675" t="s">
        <v>4666</v>
      </c>
      <c r="C33675" t="s">
        <v>4667</v>
      </c>
      <c r="D33675" s="1">
        <v>46021</v>
      </c>
      <c r="E33675" s="2">
        <v>50</v>
      </c>
      <c r="F33675" t="s">
        <v>4668</v>
      </c>
      <c r="G33675" t="s">
        <v>1245</v>
      </c>
    </row>
    <row r="33676" spans="1:7" x14ac:dyDescent="0.25">
      <c r="A33676" t="s">
        <v>4665</v>
      </c>
      <c r="B33676" t="s">
        <v>4666</v>
      </c>
      <c r="C33676" t="s">
        <v>4667</v>
      </c>
      <c r="D33676" s="1">
        <v>46021</v>
      </c>
      <c r="E33676" s="2">
        <v>50</v>
      </c>
      <c r="F33676" t="s">
        <v>4669</v>
      </c>
      <c r="G33676" t="s">
        <v>1245</v>
      </c>
    </row>
    <row r="33677" spans="1:7" x14ac:dyDescent="0.25">
      <c r="A33677" t="s">
        <v>4665</v>
      </c>
      <c r="B33677" t="s">
        <v>4666</v>
      </c>
      <c r="C33677" t="s">
        <v>4667</v>
      </c>
      <c r="D33677" s="1">
        <v>46021</v>
      </c>
      <c r="E33677" s="2">
        <v>50</v>
      </c>
      <c r="F33677" t="s">
        <v>4670</v>
      </c>
      <c r="G33677" t="s">
        <v>1245</v>
      </c>
    </row>
    <row r="33678" spans="1:7" x14ac:dyDescent="0.25">
      <c r="A33678" t="s">
        <v>178</v>
      </c>
      <c r="B33678" t="s">
        <v>179</v>
      </c>
      <c r="C33678" t="s">
        <v>180</v>
      </c>
      <c r="D33678" s="1">
        <v>46021</v>
      </c>
      <c r="E33678" s="2">
        <v>5</v>
      </c>
      <c r="F33678" t="s">
        <v>181</v>
      </c>
      <c r="G33678" t="s">
        <v>182</v>
      </c>
    </row>
    <row r="33679" spans="1:7" x14ac:dyDescent="0.25">
      <c r="A33679" t="s">
        <v>709</v>
      </c>
      <c r="B33679" t="s">
        <v>710</v>
      </c>
      <c r="C33679" t="s">
        <v>705</v>
      </c>
      <c r="D33679" s="1">
        <v>46021</v>
      </c>
      <c r="E33679" s="2">
        <v>84</v>
      </c>
      <c r="F33679" t="s">
        <v>711</v>
      </c>
      <c r="G33679" t="s">
        <v>3225</v>
      </c>
    </row>
    <row r="33680" spans="1:7" x14ac:dyDescent="0.25">
      <c r="A33680" t="s">
        <v>709</v>
      </c>
      <c r="B33680" t="s">
        <v>710</v>
      </c>
      <c r="C33680" t="s">
        <v>705</v>
      </c>
      <c r="D33680" s="1">
        <v>46021</v>
      </c>
      <c r="E33680" s="2">
        <v>84</v>
      </c>
      <c r="F33680" t="s">
        <v>712</v>
      </c>
      <c r="G33680" t="s">
        <v>3225</v>
      </c>
    </row>
    <row r="33681" spans="1:7" x14ac:dyDescent="0.25">
      <c r="A33681" t="s">
        <v>709</v>
      </c>
      <c r="B33681" t="s">
        <v>710</v>
      </c>
      <c r="C33681" t="s">
        <v>705</v>
      </c>
      <c r="D33681" s="1">
        <v>46021</v>
      </c>
      <c r="E33681" s="2">
        <v>84</v>
      </c>
      <c r="F33681" t="s">
        <v>712</v>
      </c>
      <c r="G33681" t="s">
        <v>3225</v>
      </c>
    </row>
    <row r="33682" spans="1:7" x14ac:dyDescent="0.25">
      <c r="A33682" t="s">
        <v>164</v>
      </c>
      <c r="B33682" t="s">
        <v>165</v>
      </c>
      <c r="C33682" t="s">
        <v>166</v>
      </c>
      <c r="D33682" s="1">
        <v>46021</v>
      </c>
      <c r="E33682" s="2">
        <v>25</v>
      </c>
      <c r="F33682" t="s">
        <v>167</v>
      </c>
      <c r="G33682" t="s">
        <v>1695</v>
      </c>
    </row>
    <row r="33683" spans="1:7" x14ac:dyDescent="0.25">
      <c r="A33683" t="s">
        <v>164</v>
      </c>
      <c r="B33683" t="s">
        <v>165</v>
      </c>
      <c r="C33683" t="s">
        <v>166</v>
      </c>
      <c r="D33683" s="1">
        <v>46021</v>
      </c>
      <c r="E33683" s="2">
        <v>25</v>
      </c>
      <c r="F33683" t="s">
        <v>168</v>
      </c>
      <c r="G33683" t="s">
        <v>1695</v>
      </c>
    </row>
    <row r="33684" spans="1:7" x14ac:dyDescent="0.25">
      <c r="A33684" t="s">
        <v>164</v>
      </c>
      <c r="B33684" t="s">
        <v>165</v>
      </c>
      <c r="C33684" t="s">
        <v>166</v>
      </c>
      <c r="D33684" s="1">
        <v>46021</v>
      </c>
      <c r="E33684" s="2">
        <v>20</v>
      </c>
      <c r="F33684" t="s">
        <v>167</v>
      </c>
      <c r="G33684" t="s">
        <v>3613</v>
      </c>
    </row>
    <row r="33685" spans="1:7" x14ac:dyDescent="0.25">
      <c r="A33685" t="s">
        <v>164</v>
      </c>
      <c r="B33685" t="s">
        <v>165</v>
      </c>
      <c r="C33685" t="s">
        <v>166</v>
      </c>
      <c r="D33685" s="1">
        <v>46021</v>
      </c>
      <c r="E33685" s="2">
        <v>20</v>
      </c>
      <c r="F33685" t="s">
        <v>168</v>
      </c>
      <c r="G33685" t="s">
        <v>3613</v>
      </c>
    </row>
    <row r="33686" spans="1:7" x14ac:dyDescent="0.25">
      <c r="A33686" t="s">
        <v>164</v>
      </c>
      <c r="B33686" t="s">
        <v>165</v>
      </c>
      <c r="C33686" t="s">
        <v>166</v>
      </c>
      <c r="D33686" s="1">
        <v>46021</v>
      </c>
      <c r="E33686" s="2">
        <v>20</v>
      </c>
      <c r="F33686" t="s">
        <v>167</v>
      </c>
      <c r="G33686" t="s">
        <v>97</v>
      </c>
    </row>
    <row r="33687" spans="1:7" x14ac:dyDescent="0.25">
      <c r="A33687" t="s">
        <v>164</v>
      </c>
      <c r="B33687" t="s">
        <v>165</v>
      </c>
      <c r="C33687" t="s">
        <v>166</v>
      </c>
      <c r="D33687" s="1">
        <v>46021</v>
      </c>
      <c r="E33687" s="2">
        <v>20</v>
      </c>
      <c r="F33687" t="s">
        <v>168</v>
      </c>
      <c r="G33687" t="s">
        <v>97</v>
      </c>
    </row>
    <row r="33688" spans="1:7" x14ac:dyDescent="0.25">
      <c r="A33688" t="s">
        <v>1464</v>
      </c>
      <c r="B33688" t="s">
        <v>1465</v>
      </c>
      <c r="C33688" t="s">
        <v>627</v>
      </c>
      <c r="D33688" s="1">
        <v>46021</v>
      </c>
      <c r="E33688" s="2">
        <v>20</v>
      </c>
      <c r="F33688" t="s">
        <v>1466</v>
      </c>
      <c r="G33688" t="s">
        <v>478</v>
      </c>
    </row>
    <row r="33689" spans="1:7" x14ac:dyDescent="0.25">
      <c r="A33689" t="s">
        <v>1464</v>
      </c>
      <c r="B33689" t="s">
        <v>1465</v>
      </c>
      <c r="C33689" t="s">
        <v>627</v>
      </c>
      <c r="D33689" s="1">
        <v>46021</v>
      </c>
      <c r="E33689" s="2">
        <v>20</v>
      </c>
      <c r="F33689" t="s">
        <v>1466</v>
      </c>
      <c r="G33689" t="s">
        <v>478</v>
      </c>
    </row>
    <row r="33690" spans="1:7" x14ac:dyDescent="0.25">
      <c r="A33690" t="s">
        <v>169</v>
      </c>
      <c r="B33690" t="s">
        <v>170</v>
      </c>
      <c r="C33690" t="s">
        <v>171</v>
      </c>
      <c r="D33690" s="1">
        <v>46021</v>
      </c>
      <c r="E33690" s="2">
        <v>10</v>
      </c>
      <c r="F33690" t="s">
        <v>172</v>
      </c>
      <c r="G33690" t="s">
        <v>1245</v>
      </c>
    </row>
    <row r="33691" spans="1:7" x14ac:dyDescent="0.25">
      <c r="A33691" t="s">
        <v>169</v>
      </c>
      <c r="B33691" t="s">
        <v>170</v>
      </c>
      <c r="C33691" t="s">
        <v>171</v>
      </c>
      <c r="D33691" s="1">
        <v>46021</v>
      </c>
      <c r="E33691" s="2">
        <v>10</v>
      </c>
      <c r="F33691" t="s">
        <v>173</v>
      </c>
      <c r="G33691" t="s">
        <v>1245</v>
      </c>
    </row>
    <row r="33692" spans="1:7" x14ac:dyDescent="0.25">
      <c r="A33692" t="s">
        <v>493</v>
      </c>
      <c r="B33692" t="s">
        <v>494</v>
      </c>
      <c r="C33692" t="s">
        <v>495</v>
      </c>
      <c r="D33692" s="1">
        <v>46021</v>
      </c>
      <c r="E33692" s="2">
        <v>15</v>
      </c>
      <c r="F33692" t="s">
        <v>496</v>
      </c>
      <c r="G33692" t="s">
        <v>310</v>
      </c>
    </row>
    <row r="33693" spans="1:7" x14ac:dyDescent="0.25">
      <c r="A33693" t="s">
        <v>493</v>
      </c>
      <c r="B33693" t="s">
        <v>494</v>
      </c>
      <c r="C33693" t="s">
        <v>495</v>
      </c>
      <c r="D33693" s="1">
        <v>46021</v>
      </c>
      <c r="E33693" s="2">
        <v>15</v>
      </c>
      <c r="F33693" t="s">
        <v>497</v>
      </c>
      <c r="G33693" t="s">
        <v>310</v>
      </c>
    </row>
    <row r="33694" spans="1:7" x14ac:dyDescent="0.25">
      <c r="A33694" t="s">
        <v>493</v>
      </c>
      <c r="B33694" t="s">
        <v>494</v>
      </c>
      <c r="C33694" t="s">
        <v>495</v>
      </c>
      <c r="D33694" s="1">
        <v>46021</v>
      </c>
      <c r="E33694" s="2">
        <v>25</v>
      </c>
      <c r="F33694" t="s">
        <v>496</v>
      </c>
      <c r="G33694" t="s">
        <v>2456</v>
      </c>
    </row>
    <row r="33695" spans="1:7" x14ac:dyDescent="0.25">
      <c r="A33695" t="s">
        <v>493</v>
      </c>
      <c r="B33695" t="s">
        <v>494</v>
      </c>
      <c r="C33695" t="s">
        <v>495</v>
      </c>
      <c r="D33695" s="1">
        <v>46021</v>
      </c>
      <c r="E33695" s="2">
        <v>25</v>
      </c>
      <c r="F33695" t="s">
        <v>497</v>
      </c>
      <c r="G33695" t="s">
        <v>2456</v>
      </c>
    </row>
    <row r="33696" spans="1:7" x14ac:dyDescent="0.25">
      <c r="A33696" t="s">
        <v>4781</v>
      </c>
      <c r="B33696" t="s">
        <v>4782</v>
      </c>
      <c r="C33696" t="s">
        <v>4783</v>
      </c>
      <c r="D33696" s="1">
        <v>46021</v>
      </c>
      <c r="E33696" s="2">
        <v>5</v>
      </c>
      <c r="F33696" t="s">
        <v>4784</v>
      </c>
      <c r="G33696" t="s">
        <v>2663</v>
      </c>
    </row>
    <row r="33697" spans="1:7" x14ac:dyDescent="0.25">
      <c r="A33697" t="s">
        <v>3100</v>
      </c>
      <c r="B33697" t="s">
        <v>3101</v>
      </c>
      <c r="C33697" t="s">
        <v>3102</v>
      </c>
      <c r="D33697" s="1">
        <v>46021</v>
      </c>
      <c r="E33697" s="2">
        <v>100</v>
      </c>
      <c r="F33697" t="s">
        <v>3103</v>
      </c>
      <c r="G33697" t="s">
        <v>67</v>
      </c>
    </row>
    <row r="33698" spans="1:7" x14ac:dyDescent="0.25">
      <c r="A33698" t="s">
        <v>2346</v>
      </c>
      <c r="B33698" t="s">
        <v>371</v>
      </c>
      <c r="C33698" t="s">
        <v>2347</v>
      </c>
      <c r="D33698" s="1">
        <v>46021</v>
      </c>
      <c r="E33698" s="2">
        <v>45</v>
      </c>
      <c r="F33698" t="s">
        <v>2348</v>
      </c>
      <c r="G33698" t="s">
        <v>6666</v>
      </c>
    </row>
    <row r="33699" spans="1:7" x14ac:dyDescent="0.25">
      <c r="A33699" t="s">
        <v>2346</v>
      </c>
      <c r="B33699" t="s">
        <v>371</v>
      </c>
      <c r="C33699" t="s">
        <v>2347</v>
      </c>
      <c r="D33699" s="1">
        <v>46021</v>
      </c>
      <c r="E33699" s="2">
        <v>45</v>
      </c>
      <c r="F33699" t="s">
        <v>2349</v>
      </c>
      <c r="G33699" t="s">
        <v>6666</v>
      </c>
    </row>
    <row r="33700" spans="1:7" x14ac:dyDescent="0.25">
      <c r="A33700" t="s">
        <v>5031</v>
      </c>
      <c r="B33700" t="s">
        <v>5032</v>
      </c>
      <c r="C33700" t="s">
        <v>5033</v>
      </c>
      <c r="D33700" s="1">
        <v>46021</v>
      </c>
      <c r="E33700" s="2">
        <v>100</v>
      </c>
      <c r="F33700" t="s">
        <v>5034</v>
      </c>
      <c r="G33700" t="s">
        <v>2977</v>
      </c>
    </row>
    <row r="33701" spans="1:7" x14ac:dyDescent="0.25">
      <c r="A33701" t="s">
        <v>125</v>
      </c>
      <c r="B33701" t="s">
        <v>126</v>
      </c>
      <c r="C33701" t="s">
        <v>127</v>
      </c>
      <c r="D33701" s="1">
        <v>46021</v>
      </c>
      <c r="E33701" s="2">
        <v>5</v>
      </c>
      <c r="F33701" t="s">
        <v>128</v>
      </c>
      <c r="G33701" t="s">
        <v>310</v>
      </c>
    </row>
    <row r="33702" spans="1:7" x14ac:dyDescent="0.25">
      <c r="A33702" t="s">
        <v>1450</v>
      </c>
      <c r="B33702" t="s">
        <v>1451</v>
      </c>
      <c r="C33702" t="s">
        <v>1452</v>
      </c>
      <c r="D33702" s="1">
        <v>46021</v>
      </c>
      <c r="E33702" s="2">
        <v>84</v>
      </c>
      <c r="F33702" t="s">
        <v>1453</v>
      </c>
      <c r="G33702" t="s">
        <v>2977</v>
      </c>
    </row>
    <row r="33703" spans="1:7" x14ac:dyDescent="0.25">
      <c r="A33703" t="s">
        <v>1450</v>
      </c>
      <c r="B33703" t="s">
        <v>1451</v>
      </c>
      <c r="C33703" t="s">
        <v>1452</v>
      </c>
      <c r="D33703" s="1">
        <v>46021</v>
      </c>
      <c r="E33703" s="2">
        <v>84</v>
      </c>
      <c r="F33703" t="s">
        <v>1454</v>
      </c>
      <c r="G33703" t="s">
        <v>2977</v>
      </c>
    </row>
    <row r="33704" spans="1:7" x14ac:dyDescent="0.25">
      <c r="A33704" t="s">
        <v>1450</v>
      </c>
      <c r="B33704" t="s">
        <v>1451</v>
      </c>
      <c r="C33704" t="s">
        <v>1452</v>
      </c>
      <c r="D33704" s="1">
        <v>46021</v>
      </c>
      <c r="E33704" s="2">
        <v>84</v>
      </c>
      <c r="F33704" t="s">
        <v>1454</v>
      </c>
      <c r="G33704" t="s">
        <v>2977</v>
      </c>
    </row>
    <row r="33705" spans="1:7" x14ac:dyDescent="0.25">
      <c r="A33705" t="s">
        <v>4699</v>
      </c>
      <c r="B33705" t="s">
        <v>4700</v>
      </c>
      <c r="C33705" t="s">
        <v>4701</v>
      </c>
      <c r="D33705" s="1">
        <v>46021</v>
      </c>
      <c r="E33705" s="2">
        <v>84</v>
      </c>
      <c r="F33705" t="s">
        <v>4702</v>
      </c>
      <c r="G33705" t="s">
        <v>2977</v>
      </c>
    </row>
    <row r="33706" spans="1:7" x14ac:dyDescent="0.25">
      <c r="A33706" t="s">
        <v>263</v>
      </c>
      <c r="B33706" t="s">
        <v>264</v>
      </c>
      <c r="C33706" t="s">
        <v>265</v>
      </c>
      <c r="D33706" s="1">
        <v>46021</v>
      </c>
      <c r="E33706" s="2">
        <v>50</v>
      </c>
      <c r="F33706" t="s">
        <v>266</v>
      </c>
      <c r="G33706" t="s">
        <v>1695</v>
      </c>
    </row>
    <row r="33707" spans="1:7" x14ac:dyDescent="0.25">
      <c r="A33707" t="s">
        <v>1492</v>
      </c>
      <c r="B33707" t="s">
        <v>1493</v>
      </c>
      <c r="C33707" t="s">
        <v>1494</v>
      </c>
      <c r="D33707" s="1">
        <v>46021</v>
      </c>
      <c r="E33707" s="2">
        <v>100</v>
      </c>
      <c r="F33707" t="s">
        <v>1495</v>
      </c>
      <c r="G33707" t="s">
        <v>67</v>
      </c>
    </row>
    <row r="33708" spans="1:7" x14ac:dyDescent="0.25">
      <c r="A33708" t="s">
        <v>3698</v>
      </c>
      <c r="B33708" t="s">
        <v>3699</v>
      </c>
      <c r="C33708" t="s">
        <v>3700</v>
      </c>
      <c r="D33708" s="1">
        <v>46021</v>
      </c>
      <c r="E33708" s="2">
        <v>150</v>
      </c>
      <c r="F33708" t="s">
        <v>3701</v>
      </c>
      <c r="G33708" t="s">
        <v>2977</v>
      </c>
    </row>
    <row r="33709" spans="1:7" x14ac:dyDescent="0.25">
      <c r="A33709" t="s">
        <v>138</v>
      </c>
      <c r="B33709" t="s">
        <v>139</v>
      </c>
      <c r="C33709" t="s">
        <v>140</v>
      </c>
      <c r="D33709" s="1">
        <v>46021</v>
      </c>
      <c r="E33709" s="2">
        <v>40</v>
      </c>
      <c r="F33709" t="s">
        <v>141</v>
      </c>
      <c r="G33709" t="s">
        <v>1695</v>
      </c>
    </row>
    <row r="33710" spans="1:7" x14ac:dyDescent="0.25">
      <c r="A33710" t="s">
        <v>129</v>
      </c>
      <c r="B33710" t="s">
        <v>130</v>
      </c>
      <c r="C33710" t="s">
        <v>131</v>
      </c>
      <c r="D33710" s="1">
        <v>46021</v>
      </c>
      <c r="E33710" s="2">
        <v>10</v>
      </c>
      <c r="F33710" t="s">
        <v>132</v>
      </c>
      <c r="G33710" t="s">
        <v>9</v>
      </c>
    </row>
    <row r="33711" spans="1:7" x14ac:dyDescent="0.25">
      <c r="A33711" t="s">
        <v>2753</v>
      </c>
      <c r="B33711" t="s">
        <v>740</v>
      </c>
      <c r="C33711" t="s">
        <v>2754</v>
      </c>
      <c r="D33711" s="1">
        <v>46021</v>
      </c>
      <c r="E33711" s="2">
        <v>5</v>
      </c>
      <c r="F33711" t="s">
        <v>2755</v>
      </c>
      <c r="G33711" t="s">
        <v>1440</v>
      </c>
    </row>
    <row r="33712" spans="1:7" x14ac:dyDescent="0.25">
      <c r="A33712" t="s">
        <v>2753</v>
      </c>
      <c r="B33712" t="s">
        <v>740</v>
      </c>
      <c r="C33712" t="s">
        <v>2754</v>
      </c>
      <c r="D33712" s="1">
        <v>46021</v>
      </c>
      <c r="E33712" s="2">
        <v>5</v>
      </c>
      <c r="F33712" t="s">
        <v>2756</v>
      </c>
      <c r="G33712" t="s">
        <v>1440</v>
      </c>
    </row>
    <row r="33713" spans="1:7" x14ac:dyDescent="0.25">
      <c r="A33713" t="s">
        <v>2753</v>
      </c>
      <c r="B33713" t="s">
        <v>740</v>
      </c>
      <c r="C33713" t="s">
        <v>2754</v>
      </c>
      <c r="D33713" s="1">
        <v>46021</v>
      </c>
      <c r="E33713" s="2">
        <v>5</v>
      </c>
      <c r="F33713" t="s">
        <v>2757</v>
      </c>
      <c r="G33713" t="s">
        <v>1440</v>
      </c>
    </row>
    <row r="33714" spans="1:7" x14ac:dyDescent="0.25">
      <c r="A33714" t="s">
        <v>1322</v>
      </c>
      <c r="B33714" t="s">
        <v>1323</v>
      </c>
      <c r="C33714" t="s">
        <v>1324</v>
      </c>
      <c r="D33714" s="1">
        <v>46021</v>
      </c>
      <c r="E33714" s="2">
        <v>100</v>
      </c>
      <c r="F33714" t="s">
        <v>1325</v>
      </c>
      <c r="G33714" t="s">
        <v>1326</v>
      </c>
    </row>
    <row r="33715" spans="1:7" x14ac:dyDescent="0.25">
      <c r="A33715" t="s">
        <v>1322</v>
      </c>
      <c r="B33715" t="s">
        <v>1323</v>
      </c>
      <c r="C33715" t="s">
        <v>1324</v>
      </c>
      <c r="D33715" s="1">
        <v>46021</v>
      </c>
      <c r="E33715" s="2">
        <v>100</v>
      </c>
      <c r="F33715" t="s">
        <v>1325</v>
      </c>
      <c r="G33715" t="s">
        <v>1326</v>
      </c>
    </row>
    <row r="33716" spans="1:7" x14ac:dyDescent="0.25">
      <c r="A33716" t="s">
        <v>1322</v>
      </c>
      <c r="B33716" t="s">
        <v>1323</v>
      </c>
      <c r="C33716" t="s">
        <v>1324</v>
      </c>
      <c r="D33716" s="1">
        <v>46021</v>
      </c>
      <c r="E33716" s="2">
        <v>100</v>
      </c>
      <c r="F33716" t="s">
        <v>1327</v>
      </c>
      <c r="G33716" t="s">
        <v>1326</v>
      </c>
    </row>
    <row r="33717" spans="1:7" x14ac:dyDescent="0.25">
      <c r="A33717" t="s">
        <v>1580</v>
      </c>
      <c r="B33717" t="s">
        <v>1581</v>
      </c>
      <c r="C33717" t="s">
        <v>1582</v>
      </c>
      <c r="D33717" s="1">
        <v>46021</v>
      </c>
      <c r="E33717" s="2">
        <v>20</v>
      </c>
      <c r="F33717" t="s">
        <v>1583</v>
      </c>
      <c r="G33717" t="s">
        <v>9</v>
      </c>
    </row>
    <row r="33718" spans="1:7" x14ac:dyDescent="0.25">
      <c r="A33718" t="s">
        <v>1095</v>
      </c>
      <c r="B33718" t="s">
        <v>1096</v>
      </c>
      <c r="C33718" t="s">
        <v>1097</v>
      </c>
      <c r="D33718" s="1">
        <v>46021</v>
      </c>
      <c r="E33718" s="2">
        <v>15</v>
      </c>
      <c r="F33718" t="s">
        <v>1098</v>
      </c>
      <c r="G33718" t="s">
        <v>114</v>
      </c>
    </row>
    <row r="33719" spans="1:7" x14ac:dyDescent="0.25">
      <c r="A33719" t="s">
        <v>1095</v>
      </c>
      <c r="B33719" t="s">
        <v>1096</v>
      </c>
      <c r="C33719" t="s">
        <v>1097</v>
      </c>
      <c r="D33719" s="1">
        <v>46021</v>
      </c>
      <c r="E33719" s="2">
        <v>15</v>
      </c>
      <c r="F33719" t="s">
        <v>1099</v>
      </c>
      <c r="G33719" t="s">
        <v>114</v>
      </c>
    </row>
    <row r="33720" spans="1:7" x14ac:dyDescent="0.25">
      <c r="A33720" t="s">
        <v>1095</v>
      </c>
      <c r="B33720" t="s">
        <v>1096</v>
      </c>
      <c r="C33720" t="s">
        <v>1097</v>
      </c>
      <c r="D33720" s="1">
        <v>46021</v>
      </c>
      <c r="E33720" s="2">
        <v>15</v>
      </c>
      <c r="F33720" t="s">
        <v>1099</v>
      </c>
      <c r="G33720" t="s">
        <v>114</v>
      </c>
    </row>
    <row r="33721" spans="1:7" x14ac:dyDescent="0.25">
      <c r="A33721" t="s">
        <v>1095</v>
      </c>
      <c r="B33721" t="s">
        <v>1096</v>
      </c>
      <c r="C33721" t="s">
        <v>1097</v>
      </c>
      <c r="D33721" s="1">
        <v>46021</v>
      </c>
      <c r="E33721" s="2">
        <v>15</v>
      </c>
      <c r="F33721" t="s">
        <v>1099</v>
      </c>
      <c r="G33721" t="s">
        <v>114</v>
      </c>
    </row>
    <row r="33722" spans="1:7" x14ac:dyDescent="0.25">
      <c r="A33722" t="s">
        <v>1095</v>
      </c>
      <c r="B33722" t="s">
        <v>1096</v>
      </c>
      <c r="C33722" t="s">
        <v>1097</v>
      </c>
      <c r="D33722" s="1">
        <v>46021</v>
      </c>
      <c r="E33722" s="2">
        <v>10</v>
      </c>
      <c r="F33722" t="s">
        <v>1098</v>
      </c>
      <c r="G33722" t="s">
        <v>257</v>
      </c>
    </row>
    <row r="33723" spans="1:7" x14ac:dyDescent="0.25">
      <c r="A33723" t="s">
        <v>1095</v>
      </c>
      <c r="B33723" t="s">
        <v>1096</v>
      </c>
      <c r="C33723" t="s">
        <v>1097</v>
      </c>
      <c r="D33723" s="1">
        <v>46021</v>
      </c>
      <c r="E33723" s="2">
        <v>10</v>
      </c>
      <c r="F33723" t="s">
        <v>1099</v>
      </c>
      <c r="G33723" t="s">
        <v>257</v>
      </c>
    </row>
    <row r="33724" spans="1:7" x14ac:dyDescent="0.25">
      <c r="A33724" t="s">
        <v>1095</v>
      </c>
      <c r="B33724" t="s">
        <v>1096</v>
      </c>
      <c r="C33724" t="s">
        <v>1097</v>
      </c>
      <c r="D33724" s="1">
        <v>46021</v>
      </c>
      <c r="E33724" s="2">
        <v>10</v>
      </c>
      <c r="F33724" t="s">
        <v>1099</v>
      </c>
      <c r="G33724" t="s">
        <v>257</v>
      </c>
    </row>
    <row r="33725" spans="1:7" x14ac:dyDescent="0.25">
      <c r="A33725" t="s">
        <v>1095</v>
      </c>
      <c r="B33725" t="s">
        <v>1096</v>
      </c>
      <c r="C33725" t="s">
        <v>1097</v>
      </c>
      <c r="D33725" s="1">
        <v>46021</v>
      </c>
      <c r="E33725" s="2">
        <v>10</v>
      </c>
      <c r="F33725" t="s">
        <v>1099</v>
      </c>
      <c r="G33725" t="s">
        <v>257</v>
      </c>
    </row>
    <row r="33726" spans="1:7" x14ac:dyDescent="0.25">
      <c r="A33726" t="s">
        <v>1095</v>
      </c>
      <c r="B33726" t="s">
        <v>1096</v>
      </c>
      <c r="C33726" t="s">
        <v>1097</v>
      </c>
      <c r="D33726" s="1">
        <v>46021</v>
      </c>
      <c r="E33726" s="2">
        <v>10</v>
      </c>
      <c r="F33726" t="s">
        <v>1098</v>
      </c>
      <c r="G33726" t="s">
        <v>828</v>
      </c>
    </row>
    <row r="33727" spans="1:7" x14ac:dyDescent="0.25">
      <c r="A33727" t="s">
        <v>1095</v>
      </c>
      <c r="B33727" t="s">
        <v>1096</v>
      </c>
      <c r="C33727" t="s">
        <v>1097</v>
      </c>
      <c r="D33727" s="1">
        <v>46021</v>
      </c>
      <c r="E33727" s="2">
        <v>10</v>
      </c>
      <c r="F33727" t="s">
        <v>1099</v>
      </c>
      <c r="G33727" t="s">
        <v>828</v>
      </c>
    </row>
    <row r="33728" spans="1:7" x14ac:dyDescent="0.25">
      <c r="A33728" t="s">
        <v>1095</v>
      </c>
      <c r="B33728" t="s">
        <v>1096</v>
      </c>
      <c r="C33728" t="s">
        <v>1097</v>
      </c>
      <c r="D33728" s="1">
        <v>46021</v>
      </c>
      <c r="E33728" s="2">
        <v>10</v>
      </c>
      <c r="F33728" t="s">
        <v>1099</v>
      </c>
      <c r="G33728" t="s">
        <v>828</v>
      </c>
    </row>
    <row r="33729" spans="1:7" x14ac:dyDescent="0.25">
      <c r="A33729" t="s">
        <v>1095</v>
      </c>
      <c r="B33729" t="s">
        <v>1096</v>
      </c>
      <c r="C33729" t="s">
        <v>1097</v>
      </c>
      <c r="D33729" s="1">
        <v>46021</v>
      </c>
      <c r="E33729" s="2">
        <v>10</v>
      </c>
      <c r="F33729" t="s">
        <v>1099</v>
      </c>
      <c r="G33729" t="s">
        <v>828</v>
      </c>
    </row>
    <row r="33730" spans="1:7" x14ac:dyDescent="0.25">
      <c r="A33730" t="s">
        <v>4478</v>
      </c>
      <c r="B33730" t="s">
        <v>4479</v>
      </c>
      <c r="C33730" t="s">
        <v>355</v>
      </c>
      <c r="D33730" s="1">
        <v>46022</v>
      </c>
      <c r="E33730" s="2">
        <v>500</v>
      </c>
      <c r="F33730" t="s">
        <v>4480</v>
      </c>
      <c r="G33730" t="s">
        <v>2977</v>
      </c>
    </row>
    <row r="33731" spans="1:7" x14ac:dyDescent="0.25">
      <c r="A33731" t="s">
        <v>4478</v>
      </c>
      <c r="B33731" t="s">
        <v>4479</v>
      </c>
      <c r="C33731" t="s">
        <v>355</v>
      </c>
      <c r="D33731" s="1">
        <v>46022</v>
      </c>
      <c r="E33731" s="2">
        <v>500</v>
      </c>
      <c r="F33731" t="s">
        <v>4481</v>
      </c>
      <c r="G33731" t="s">
        <v>2977</v>
      </c>
    </row>
    <row r="33732" spans="1:7" x14ac:dyDescent="0.25">
      <c r="A33732" t="s">
        <v>5313</v>
      </c>
      <c r="B33732" t="s">
        <v>5314</v>
      </c>
      <c r="C33732" t="s">
        <v>5315</v>
      </c>
      <c r="D33732" s="1">
        <v>46022</v>
      </c>
      <c r="E33732" s="2">
        <v>1000</v>
      </c>
      <c r="F33732" t="s">
        <v>5316</v>
      </c>
      <c r="G33732" t="s">
        <v>7461</v>
      </c>
    </row>
    <row r="33733" spans="1:7" x14ac:dyDescent="0.25">
      <c r="A33733" t="s">
        <v>3535</v>
      </c>
      <c r="B33733" t="s">
        <v>3536</v>
      </c>
      <c r="C33733" t="s">
        <v>681</v>
      </c>
      <c r="D33733" s="1">
        <v>46022</v>
      </c>
      <c r="E33733" s="2">
        <v>1000</v>
      </c>
      <c r="F33733" t="s">
        <v>3537</v>
      </c>
      <c r="G33733" t="s">
        <v>2977</v>
      </c>
    </row>
    <row r="33734" spans="1:7" x14ac:dyDescent="0.25">
      <c r="A33734" t="s">
        <v>3535</v>
      </c>
      <c r="B33734" t="s">
        <v>3536</v>
      </c>
      <c r="C33734" t="s">
        <v>681</v>
      </c>
      <c r="D33734" s="1">
        <v>46022</v>
      </c>
      <c r="E33734" s="2">
        <v>1000</v>
      </c>
      <c r="F33734" t="s">
        <v>3538</v>
      </c>
      <c r="G33734" t="s">
        <v>2977</v>
      </c>
    </row>
    <row r="33735" spans="1:7" x14ac:dyDescent="0.25">
      <c r="A33735" t="s">
        <v>3535</v>
      </c>
      <c r="B33735" t="s">
        <v>3536</v>
      </c>
      <c r="C33735" t="s">
        <v>681</v>
      </c>
      <c r="D33735" s="1">
        <v>46022</v>
      </c>
      <c r="E33735" s="2">
        <v>1000</v>
      </c>
      <c r="F33735" t="s">
        <v>3539</v>
      </c>
      <c r="G33735" t="s">
        <v>2977</v>
      </c>
    </row>
    <row r="33736" spans="1:7" x14ac:dyDescent="0.25">
      <c r="A33736" t="s">
        <v>4528</v>
      </c>
      <c r="B33736" t="s">
        <v>4529</v>
      </c>
      <c r="C33736" t="s">
        <v>4530</v>
      </c>
      <c r="D33736" s="1">
        <v>46022</v>
      </c>
      <c r="E33736" s="2">
        <v>1000</v>
      </c>
      <c r="F33736" t="s">
        <v>4531</v>
      </c>
      <c r="G33736" t="s">
        <v>7239</v>
      </c>
    </row>
    <row r="33737" spans="1:7" x14ac:dyDescent="0.25">
      <c r="A33737" t="s">
        <v>4528</v>
      </c>
      <c r="B33737" t="s">
        <v>4529</v>
      </c>
      <c r="C33737" t="s">
        <v>4530</v>
      </c>
      <c r="D33737" s="1">
        <v>46022</v>
      </c>
      <c r="E33737" s="2">
        <v>1000</v>
      </c>
      <c r="F33737" t="s">
        <v>4531</v>
      </c>
      <c r="G33737" t="s">
        <v>7239</v>
      </c>
    </row>
    <row r="33738" spans="1:7" x14ac:dyDescent="0.25">
      <c r="A33738" t="s">
        <v>868</v>
      </c>
      <c r="B33738" t="s">
        <v>200</v>
      </c>
      <c r="C33738" t="s">
        <v>631</v>
      </c>
      <c r="D33738" s="1">
        <v>46022</v>
      </c>
      <c r="E33738" s="2">
        <v>2000</v>
      </c>
      <c r="F33738" t="s">
        <v>869</v>
      </c>
      <c r="G33738" t="s">
        <v>870</v>
      </c>
    </row>
    <row r="33739" spans="1:7" x14ac:dyDescent="0.25">
      <c r="A33739" t="s">
        <v>1567</v>
      </c>
      <c r="B33739" t="s">
        <v>1568</v>
      </c>
      <c r="C33739" t="s">
        <v>1569</v>
      </c>
      <c r="D33739" s="1">
        <v>46022</v>
      </c>
      <c r="E33739" s="2">
        <v>4000</v>
      </c>
      <c r="F33739" t="s">
        <v>1570</v>
      </c>
      <c r="G33739" t="s">
        <v>2977</v>
      </c>
    </row>
    <row r="33740" spans="1:7" x14ac:dyDescent="0.25">
      <c r="A33740" t="s">
        <v>1619</v>
      </c>
      <c r="B33740" t="s">
        <v>1620</v>
      </c>
      <c r="C33740" t="s">
        <v>1621</v>
      </c>
      <c r="D33740" s="1">
        <v>46022</v>
      </c>
      <c r="E33740" s="2">
        <v>25</v>
      </c>
      <c r="F33740" t="s">
        <v>1622</v>
      </c>
      <c r="G33740" t="s">
        <v>2977</v>
      </c>
    </row>
    <row r="33741" spans="1:7" x14ac:dyDescent="0.25">
      <c r="A33741" t="s">
        <v>4840</v>
      </c>
      <c r="B33741" t="s">
        <v>4841</v>
      </c>
      <c r="C33741" t="s">
        <v>4842</v>
      </c>
      <c r="D33741" s="1">
        <v>46022</v>
      </c>
      <c r="E33741" s="2">
        <v>550</v>
      </c>
      <c r="F33741" t="s">
        <v>4843</v>
      </c>
      <c r="G33741" t="s">
        <v>2977</v>
      </c>
    </row>
    <row r="33742" spans="1:7" x14ac:dyDescent="0.25">
      <c r="A33742" t="s">
        <v>4510</v>
      </c>
      <c r="B33742" t="s">
        <v>4511</v>
      </c>
      <c r="C33742" t="s">
        <v>4512</v>
      </c>
      <c r="D33742" s="1">
        <v>46022</v>
      </c>
      <c r="E33742" s="2">
        <v>250</v>
      </c>
      <c r="F33742" t="s">
        <v>4513</v>
      </c>
      <c r="G33742" t="s">
        <v>2977</v>
      </c>
    </row>
    <row r="33743" spans="1:7" x14ac:dyDescent="0.25">
      <c r="A33743">
        <v>1773</v>
      </c>
      <c r="B33743" t="s">
        <v>7462</v>
      </c>
      <c r="C33743" t="s">
        <v>7463</v>
      </c>
      <c r="D33743" s="1">
        <v>46022</v>
      </c>
      <c r="E33743" s="2">
        <v>150</v>
      </c>
      <c r="G33743" t="s">
        <v>7460</v>
      </c>
    </row>
    <row r="33744" spans="1:7" x14ac:dyDescent="0.25">
      <c r="A33744">
        <v>1782</v>
      </c>
      <c r="B33744" t="s">
        <v>5314</v>
      </c>
      <c r="C33744" t="s">
        <v>7464</v>
      </c>
      <c r="D33744" s="1">
        <v>46022</v>
      </c>
      <c r="E33744" s="2">
        <v>500</v>
      </c>
      <c r="F33744" t="s">
        <v>7465</v>
      </c>
      <c r="G33744" t="s">
        <v>6823</v>
      </c>
    </row>
    <row r="33745" spans="1:7" x14ac:dyDescent="0.25">
      <c r="A33745">
        <v>1765</v>
      </c>
      <c r="B33745" t="s">
        <v>596</v>
      </c>
      <c r="C33745" t="s">
        <v>7466</v>
      </c>
      <c r="D33745" s="1">
        <v>46022</v>
      </c>
      <c r="E33745" s="2">
        <v>207.56</v>
      </c>
      <c r="F33745" t="s">
        <v>7467</v>
      </c>
      <c r="G33745" t="s">
        <v>7436</v>
      </c>
    </row>
    <row r="33746" spans="1:7" x14ac:dyDescent="0.25">
      <c r="A33746">
        <v>1645</v>
      </c>
      <c r="B33746" t="s">
        <v>893</v>
      </c>
      <c r="C33746" t="s">
        <v>7468</v>
      </c>
      <c r="D33746" s="1">
        <v>46022</v>
      </c>
      <c r="E33746" s="2">
        <v>103.94</v>
      </c>
      <c r="F33746" t="s">
        <v>7469</v>
      </c>
      <c r="G33746" t="s">
        <v>7064</v>
      </c>
    </row>
    <row r="33747" spans="1:7" x14ac:dyDescent="0.25">
      <c r="A33747">
        <v>1449</v>
      </c>
      <c r="B33747" t="s">
        <v>248</v>
      </c>
      <c r="C33747" t="s">
        <v>7049</v>
      </c>
      <c r="D33747" s="1">
        <v>46022</v>
      </c>
      <c r="E33747" s="2">
        <v>500</v>
      </c>
      <c r="F33747" t="s">
        <v>7050</v>
      </c>
      <c r="G33747" t="s">
        <v>1289</v>
      </c>
    </row>
    <row r="33748" spans="1:7" x14ac:dyDescent="0.25">
      <c r="A33748">
        <v>1449</v>
      </c>
      <c r="B33748" t="s">
        <v>248</v>
      </c>
      <c r="C33748" t="s">
        <v>7049</v>
      </c>
      <c r="D33748" s="1">
        <v>46022</v>
      </c>
      <c r="E33748" s="2">
        <v>1000</v>
      </c>
      <c r="F33748" t="s">
        <v>7050</v>
      </c>
      <c r="G33748" t="s">
        <v>7470</v>
      </c>
    </row>
    <row r="33749" spans="1:7" x14ac:dyDescent="0.25">
      <c r="A33749">
        <v>1510</v>
      </c>
      <c r="B33749" t="s">
        <v>7117</v>
      </c>
      <c r="C33749" t="s">
        <v>7118</v>
      </c>
      <c r="D33749" s="1">
        <v>46022</v>
      </c>
      <c r="E33749" s="2">
        <v>259.38</v>
      </c>
      <c r="F33749" t="s">
        <v>7119</v>
      </c>
      <c r="G33749" t="s">
        <v>7064</v>
      </c>
    </row>
    <row r="33750" spans="1:7" x14ac:dyDescent="0.25">
      <c r="A33750">
        <v>973</v>
      </c>
      <c r="B33750" t="s">
        <v>6508</v>
      </c>
      <c r="C33750" t="s">
        <v>6509</v>
      </c>
      <c r="D33750" s="1">
        <v>46022</v>
      </c>
      <c r="E33750" s="2">
        <v>1000</v>
      </c>
      <c r="F33750" t="s">
        <v>6510</v>
      </c>
      <c r="G33750" t="s">
        <v>7471</v>
      </c>
    </row>
    <row r="33751" spans="1:7" x14ac:dyDescent="0.25">
      <c r="A33751">
        <v>1189</v>
      </c>
      <c r="B33751" t="s">
        <v>6732</v>
      </c>
      <c r="D33751" s="1">
        <v>46022</v>
      </c>
      <c r="E33751" s="2">
        <v>1000</v>
      </c>
      <c r="F33751" t="s">
        <v>6733</v>
      </c>
      <c r="G33751" t="s">
        <v>6268</v>
      </c>
    </row>
    <row r="33752" spans="1:7" x14ac:dyDescent="0.25">
      <c r="A33752" t="s">
        <v>4675</v>
      </c>
      <c r="B33752" t="s">
        <v>4676</v>
      </c>
      <c r="C33752" t="s">
        <v>4677</v>
      </c>
      <c r="D33752" s="1">
        <v>46022</v>
      </c>
      <c r="E33752" s="2">
        <v>5000</v>
      </c>
      <c r="G33752" t="s">
        <v>2977</v>
      </c>
    </row>
    <row r="33753" spans="1:7" x14ac:dyDescent="0.25">
      <c r="A33753" t="s">
        <v>2647</v>
      </c>
      <c r="B33753" t="s">
        <v>2648</v>
      </c>
      <c r="D33753" s="1">
        <v>46022</v>
      </c>
      <c r="E33753" s="2">
        <v>1000</v>
      </c>
      <c r="F33753" t="s">
        <v>2649</v>
      </c>
      <c r="G33753" t="s">
        <v>2977</v>
      </c>
    </row>
    <row r="33754" spans="1:7" x14ac:dyDescent="0.25">
      <c r="A33754" t="s">
        <v>1293</v>
      </c>
      <c r="B33754" t="s">
        <v>1294</v>
      </c>
      <c r="D33754" s="1">
        <v>46022</v>
      </c>
      <c r="E33754" s="2">
        <v>4500</v>
      </c>
      <c r="F33754" t="s">
        <v>1295</v>
      </c>
      <c r="G33754" t="s">
        <v>781</v>
      </c>
    </row>
    <row r="33755" spans="1:7" x14ac:dyDescent="0.25">
      <c r="A33755" t="s">
        <v>5194</v>
      </c>
      <c r="B33755" t="s">
        <v>5195</v>
      </c>
      <c r="D33755" s="1">
        <v>46022</v>
      </c>
      <c r="E33755" s="2">
        <v>12000</v>
      </c>
      <c r="F33755" t="s">
        <v>5196</v>
      </c>
      <c r="G33755" t="s">
        <v>2977</v>
      </c>
    </row>
    <row r="33756" spans="1:7" x14ac:dyDescent="0.25">
      <c r="A33756" t="s">
        <v>427</v>
      </c>
      <c r="B33756" t="s">
        <v>428</v>
      </c>
      <c r="D33756" s="1">
        <v>46022</v>
      </c>
      <c r="E33756" s="2">
        <v>6702.73</v>
      </c>
      <c r="F33756" t="s">
        <v>429</v>
      </c>
      <c r="G33756" t="s">
        <v>114</v>
      </c>
    </row>
    <row r="33757" spans="1:7" x14ac:dyDescent="0.25">
      <c r="A33757" t="s">
        <v>427</v>
      </c>
      <c r="B33757" t="s">
        <v>428</v>
      </c>
      <c r="D33757" s="1">
        <v>46022</v>
      </c>
      <c r="E33757" s="2">
        <v>20108.2</v>
      </c>
      <c r="F33757" t="s">
        <v>429</v>
      </c>
      <c r="G33757" t="s">
        <v>430</v>
      </c>
    </row>
    <row r="33758" spans="1:7" x14ac:dyDescent="0.25">
      <c r="A33758">
        <v>1240</v>
      </c>
      <c r="B33758" t="s">
        <v>6821</v>
      </c>
      <c r="C33758" t="s">
        <v>4262</v>
      </c>
      <c r="D33758" s="1">
        <v>46022</v>
      </c>
      <c r="E33758" s="2">
        <v>500</v>
      </c>
      <c r="F33758" t="s">
        <v>6822</v>
      </c>
      <c r="G33758" t="s">
        <v>6823</v>
      </c>
    </row>
    <row r="33759" spans="1:7" x14ac:dyDescent="0.25">
      <c r="A33759" t="s">
        <v>4626</v>
      </c>
      <c r="B33759" t="s">
        <v>4627</v>
      </c>
      <c r="D33759" s="1">
        <v>46022</v>
      </c>
      <c r="E33759" s="2">
        <v>23800</v>
      </c>
      <c r="G33759" t="s">
        <v>1661</v>
      </c>
    </row>
    <row r="33760" spans="1:7" x14ac:dyDescent="0.25">
      <c r="A33760" t="s">
        <v>4626</v>
      </c>
      <c r="B33760" t="s">
        <v>4627</v>
      </c>
      <c r="D33760" s="1">
        <v>46022</v>
      </c>
      <c r="E33760" s="2">
        <v>23800</v>
      </c>
      <c r="G33760" t="s">
        <v>1665</v>
      </c>
    </row>
    <row r="33761" spans="1:7" x14ac:dyDescent="0.25">
      <c r="A33761" t="s">
        <v>4626</v>
      </c>
      <c r="B33761" t="s">
        <v>4627</v>
      </c>
      <c r="D33761" s="1">
        <v>46022</v>
      </c>
      <c r="E33761" s="2">
        <v>23800</v>
      </c>
      <c r="G33761" t="s">
        <v>1665</v>
      </c>
    </row>
    <row r="33762" spans="1:7" x14ac:dyDescent="0.25">
      <c r="A33762">
        <v>406</v>
      </c>
      <c r="B33762" t="s">
        <v>683</v>
      </c>
      <c r="C33762" t="s">
        <v>5895</v>
      </c>
      <c r="D33762" s="1">
        <v>46022</v>
      </c>
      <c r="E33762" s="2">
        <v>518.45000000000005</v>
      </c>
      <c r="F33762" t="s">
        <v>5896</v>
      </c>
      <c r="G33762" t="s">
        <v>7064</v>
      </c>
    </row>
    <row r="33763" spans="1:7" x14ac:dyDescent="0.25">
      <c r="A33763">
        <v>806</v>
      </c>
      <c r="B33763" t="s">
        <v>808</v>
      </c>
      <c r="C33763" t="s">
        <v>2407</v>
      </c>
      <c r="D33763" s="1">
        <v>46022</v>
      </c>
      <c r="E33763" s="2">
        <v>3000</v>
      </c>
      <c r="G33763" t="s">
        <v>988</v>
      </c>
    </row>
    <row r="33764" spans="1:7" x14ac:dyDescent="0.25">
      <c r="A33764">
        <v>847</v>
      </c>
      <c r="B33764" t="s">
        <v>6319</v>
      </c>
      <c r="C33764" t="s">
        <v>6320</v>
      </c>
      <c r="D33764" s="1">
        <v>46023</v>
      </c>
      <c r="E33764" s="2">
        <v>25</v>
      </c>
      <c r="F33764" t="s">
        <v>6321</v>
      </c>
      <c r="G33764" t="s">
        <v>2663</v>
      </c>
    </row>
    <row r="33765" spans="1:7" x14ac:dyDescent="0.25">
      <c r="A33765">
        <v>341</v>
      </c>
      <c r="B33765" t="s">
        <v>5819</v>
      </c>
      <c r="C33765" t="s">
        <v>5820</v>
      </c>
      <c r="D33765" s="1">
        <v>46023</v>
      </c>
      <c r="E33765" s="2">
        <v>50</v>
      </c>
      <c r="F33765" t="s">
        <v>5821</v>
      </c>
      <c r="G33765" t="s">
        <v>5638</v>
      </c>
    </row>
    <row r="33766" spans="1:7" x14ac:dyDescent="0.25">
      <c r="A33766">
        <v>127</v>
      </c>
      <c r="B33766" t="s">
        <v>5609</v>
      </c>
      <c r="C33766" t="s">
        <v>1795</v>
      </c>
      <c r="D33766" s="1">
        <v>46023</v>
      </c>
      <c r="E33766" s="2">
        <v>84</v>
      </c>
      <c r="F33766" t="s">
        <v>5610</v>
      </c>
      <c r="G33766" t="s">
        <v>6387</v>
      </c>
    </row>
    <row r="33767" spans="1:7" x14ac:dyDescent="0.25">
      <c r="A33767" t="s">
        <v>4525</v>
      </c>
      <c r="B33767" t="s">
        <v>4526</v>
      </c>
      <c r="C33767" t="s">
        <v>3574</v>
      </c>
      <c r="D33767" s="1">
        <v>46023</v>
      </c>
      <c r="E33767" s="2">
        <v>25</v>
      </c>
      <c r="F33767" t="s">
        <v>4527</v>
      </c>
      <c r="G33767" t="s">
        <v>97</v>
      </c>
    </row>
    <row r="33768" spans="1:7" x14ac:dyDescent="0.25">
      <c r="A33768" t="s">
        <v>3190</v>
      </c>
      <c r="B33768" t="s">
        <v>3191</v>
      </c>
      <c r="C33768" t="s">
        <v>3192</v>
      </c>
      <c r="D33768" s="1">
        <v>46023</v>
      </c>
      <c r="E33768" s="2">
        <v>259.38</v>
      </c>
      <c r="F33768" t="s">
        <v>3193</v>
      </c>
      <c r="G33768" t="s">
        <v>7064</v>
      </c>
    </row>
    <row r="33769" spans="1:7" x14ac:dyDescent="0.25">
      <c r="A33769">
        <v>1767</v>
      </c>
      <c r="B33769" t="s">
        <v>7472</v>
      </c>
      <c r="C33769" t="s">
        <v>7473</v>
      </c>
      <c r="D33769" s="1">
        <v>46024</v>
      </c>
      <c r="E33769" s="2">
        <v>829.33</v>
      </c>
      <c r="F33769" t="s">
        <v>7474</v>
      </c>
      <c r="G33769" t="s">
        <v>7436</v>
      </c>
    </row>
    <row r="33770" spans="1:7" x14ac:dyDescent="0.25">
      <c r="A33770">
        <v>1768</v>
      </c>
      <c r="B33770" t="s">
        <v>7475</v>
      </c>
      <c r="C33770" t="s">
        <v>7476</v>
      </c>
      <c r="D33770" s="1">
        <v>46024</v>
      </c>
      <c r="E33770" s="2">
        <v>155.75</v>
      </c>
      <c r="F33770" t="s">
        <v>7477</v>
      </c>
      <c r="G33770" t="s">
        <v>7436</v>
      </c>
    </row>
    <row r="33771" spans="1:7" x14ac:dyDescent="0.25">
      <c r="A33771">
        <v>1769</v>
      </c>
      <c r="B33771" t="s">
        <v>7478</v>
      </c>
      <c r="C33771" t="s">
        <v>7479</v>
      </c>
      <c r="D33771" s="1">
        <v>46024</v>
      </c>
      <c r="E33771" s="2">
        <v>259.38</v>
      </c>
      <c r="F33771" t="s">
        <v>7480</v>
      </c>
      <c r="G33771" t="s">
        <v>7436</v>
      </c>
    </row>
    <row r="33772" spans="1:7" x14ac:dyDescent="0.25">
      <c r="A33772">
        <v>1770</v>
      </c>
      <c r="B33772" t="s">
        <v>7481</v>
      </c>
      <c r="C33772" t="s">
        <v>7482</v>
      </c>
      <c r="D33772" s="1">
        <v>46026</v>
      </c>
      <c r="E33772" s="2">
        <v>52.12</v>
      </c>
      <c r="F33772" t="s">
        <v>7483</v>
      </c>
      <c r="G33772" t="s">
        <v>7436</v>
      </c>
    </row>
    <row r="33773" spans="1:7" x14ac:dyDescent="0.25">
      <c r="A33773" t="s">
        <v>482</v>
      </c>
      <c r="B33773" t="s">
        <v>483</v>
      </c>
      <c r="C33773" t="s">
        <v>484</v>
      </c>
      <c r="D33773" s="1">
        <v>46027</v>
      </c>
      <c r="E33773" s="2">
        <v>83.33</v>
      </c>
      <c r="F33773" t="s">
        <v>485</v>
      </c>
      <c r="G33773" t="s">
        <v>2977</v>
      </c>
    </row>
    <row r="33774" spans="1:7" x14ac:dyDescent="0.25">
      <c r="A33774" t="s">
        <v>482</v>
      </c>
      <c r="B33774" t="s">
        <v>483</v>
      </c>
      <c r="C33774" t="s">
        <v>484</v>
      </c>
      <c r="D33774" s="1">
        <v>46027</v>
      </c>
      <c r="E33774" s="2">
        <v>41.67</v>
      </c>
      <c r="F33774" t="s">
        <v>485</v>
      </c>
      <c r="G33774" t="s">
        <v>1240</v>
      </c>
    </row>
    <row r="33775" spans="1:7" x14ac:dyDescent="0.25">
      <c r="A33775">
        <v>1775</v>
      </c>
      <c r="B33775" t="s">
        <v>7484</v>
      </c>
      <c r="D33775" s="1">
        <v>46028</v>
      </c>
      <c r="E33775" s="2">
        <v>103.94</v>
      </c>
      <c r="G33775" t="s">
        <v>7436</v>
      </c>
    </row>
    <row r="33776" spans="1:7" x14ac:dyDescent="0.25">
      <c r="A33776">
        <v>1776</v>
      </c>
      <c r="B33776" t="s">
        <v>2048</v>
      </c>
      <c r="C33776" t="s">
        <v>7485</v>
      </c>
      <c r="D33776" s="1">
        <v>46028</v>
      </c>
      <c r="E33776" s="2">
        <v>155.75</v>
      </c>
      <c r="F33776" t="s">
        <v>7486</v>
      </c>
      <c r="G33776" t="s">
        <v>7436</v>
      </c>
    </row>
    <row r="33777" spans="1:7" x14ac:dyDescent="0.25">
      <c r="A33777">
        <v>1786</v>
      </c>
      <c r="B33777" t="s">
        <v>467</v>
      </c>
      <c r="C33777" t="s">
        <v>2551</v>
      </c>
      <c r="D33777" s="1">
        <v>46028</v>
      </c>
      <c r="E33777" s="2">
        <v>700</v>
      </c>
      <c r="F33777" t="s">
        <v>7487</v>
      </c>
      <c r="G33777" t="s">
        <v>6268</v>
      </c>
    </row>
    <row r="33778" spans="1:7" x14ac:dyDescent="0.25">
      <c r="A33778">
        <v>1324</v>
      </c>
      <c r="B33778" t="s">
        <v>6890</v>
      </c>
      <c r="D33778" s="1">
        <v>46029</v>
      </c>
      <c r="E33778" s="2">
        <v>1000</v>
      </c>
      <c r="F33778" t="s">
        <v>6891</v>
      </c>
      <c r="G33778" t="s">
        <v>6268</v>
      </c>
    </row>
    <row r="33779" spans="1:7" x14ac:dyDescent="0.25">
      <c r="A33779">
        <v>1325</v>
      </c>
      <c r="B33779" t="s">
        <v>6892</v>
      </c>
      <c r="D33779" s="1">
        <v>46029</v>
      </c>
      <c r="E33779" s="2">
        <v>2500</v>
      </c>
      <c r="G33779" t="s">
        <v>6268</v>
      </c>
    </row>
    <row r="33780" spans="1:7" x14ac:dyDescent="0.25">
      <c r="A33780" t="s">
        <v>229</v>
      </c>
      <c r="B33780" t="s">
        <v>230</v>
      </c>
      <c r="D33780" s="1">
        <v>46029</v>
      </c>
      <c r="E33780" s="2">
        <v>5600</v>
      </c>
      <c r="G33780" t="s">
        <v>231</v>
      </c>
    </row>
    <row r="33781" spans="1:7" x14ac:dyDescent="0.25">
      <c r="A33781" t="s">
        <v>229</v>
      </c>
      <c r="B33781" t="s">
        <v>230</v>
      </c>
      <c r="D33781" s="1">
        <v>46029</v>
      </c>
      <c r="E33781" s="2">
        <v>5600</v>
      </c>
      <c r="G33781" t="s">
        <v>2441</v>
      </c>
    </row>
    <row r="33782" spans="1:7" x14ac:dyDescent="0.25">
      <c r="A33782" t="s">
        <v>2652</v>
      </c>
      <c r="B33782" t="s">
        <v>2653</v>
      </c>
      <c r="D33782" s="1">
        <v>46029</v>
      </c>
      <c r="E33782" s="2">
        <v>10000</v>
      </c>
      <c r="F33782" t="s">
        <v>2654</v>
      </c>
      <c r="G33782" t="s">
        <v>4021</v>
      </c>
    </row>
    <row r="33783" spans="1:7" x14ac:dyDescent="0.25">
      <c r="A33783" t="s">
        <v>402</v>
      </c>
      <c r="B33783" t="s">
        <v>403</v>
      </c>
      <c r="D33783" s="1">
        <v>46030</v>
      </c>
      <c r="E33783" s="2">
        <v>10000</v>
      </c>
      <c r="F33783" t="s">
        <v>404</v>
      </c>
      <c r="G33783" t="s">
        <v>888</v>
      </c>
    </row>
    <row r="33784" spans="1:7" x14ac:dyDescent="0.25">
      <c r="A33784">
        <v>72</v>
      </c>
      <c r="B33784" t="s">
        <v>6748</v>
      </c>
      <c r="C33784" t="s">
        <v>4974</v>
      </c>
      <c r="D33784" s="1">
        <v>46031</v>
      </c>
      <c r="E33784" s="2">
        <v>1000</v>
      </c>
      <c r="F33784" t="s">
        <v>4975</v>
      </c>
      <c r="G33784" t="s">
        <v>2977</v>
      </c>
    </row>
    <row r="33785" spans="1:7" x14ac:dyDescent="0.25">
      <c r="A33785">
        <v>1381</v>
      </c>
      <c r="B33785" t="s">
        <v>4570</v>
      </c>
      <c r="C33785" t="s">
        <v>6941</v>
      </c>
      <c r="D33785" s="1">
        <v>46031</v>
      </c>
      <c r="E33785" s="2">
        <v>25</v>
      </c>
      <c r="F33785" t="s">
        <v>6942</v>
      </c>
      <c r="G33785" t="s">
        <v>6943</v>
      </c>
    </row>
    <row r="33786" spans="1:7" x14ac:dyDescent="0.25">
      <c r="A33786">
        <v>1780</v>
      </c>
      <c r="B33786" t="s">
        <v>290</v>
      </c>
      <c r="C33786" t="s">
        <v>608</v>
      </c>
      <c r="D33786" s="1">
        <v>46032</v>
      </c>
      <c r="E33786" s="2">
        <v>155.75</v>
      </c>
      <c r="F33786" t="s">
        <v>7488</v>
      </c>
      <c r="G33786" t="s">
        <v>7436</v>
      </c>
    </row>
    <row r="33787" spans="1:7" x14ac:dyDescent="0.25">
      <c r="A33787">
        <v>1360</v>
      </c>
      <c r="B33787" t="s">
        <v>7033</v>
      </c>
      <c r="C33787" t="s">
        <v>7034</v>
      </c>
      <c r="D33787" s="1">
        <v>46034</v>
      </c>
      <c r="E33787" s="2">
        <v>15</v>
      </c>
      <c r="F33787" t="s">
        <v>7035</v>
      </c>
      <c r="G33787" t="s">
        <v>2977</v>
      </c>
    </row>
    <row r="33788" spans="1:7" x14ac:dyDescent="0.25">
      <c r="A33788">
        <v>1781</v>
      </c>
      <c r="B33788" t="s">
        <v>7489</v>
      </c>
      <c r="C33788" t="s">
        <v>2296</v>
      </c>
      <c r="D33788" s="1">
        <v>46035</v>
      </c>
      <c r="E33788" s="2">
        <v>50</v>
      </c>
      <c r="F33788" t="s">
        <v>7490</v>
      </c>
      <c r="G33788" t="s">
        <v>7460</v>
      </c>
    </row>
    <row r="33789" spans="1:7" x14ac:dyDescent="0.25">
      <c r="A33789">
        <v>1783</v>
      </c>
      <c r="B33789" t="s">
        <v>7491</v>
      </c>
      <c r="C33789" t="s">
        <v>2296</v>
      </c>
      <c r="D33789" s="1">
        <v>46035</v>
      </c>
      <c r="E33789" s="2">
        <v>103.94</v>
      </c>
      <c r="F33789" t="s">
        <v>7492</v>
      </c>
      <c r="G33789" t="s">
        <v>7436</v>
      </c>
    </row>
    <row r="33790" spans="1:7" x14ac:dyDescent="0.25">
      <c r="A33790" t="s">
        <v>5256</v>
      </c>
      <c r="B33790" t="s">
        <v>5257</v>
      </c>
      <c r="C33790" t="s">
        <v>5232</v>
      </c>
      <c r="D33790" s="1">
        <v>46035</v>
      </c>
      <c r="E33790" s="2">
        <v>250</v>
      </c>
      <c r="F33790" t="s">
        <v>5233</v>
      </c>
      <c r="G33790" t="s">
        <v>5857</v>
      </c>
    </row>
    <row r="33791" spans="1:7" x14ac:dyDescent="0.25">
      <c r="A33791" t="s">
        <v>1356</v>
      </c>
      <c r="B33791" t="s">
        <v>307</v>
      </c>
      <c r="C33791" t="s">
        <v>1357</v>
      </c>
      <c r="D33791" s="1">
        <v>46035</v>
      </c>
      <c r="E33791" s="2">
        <v>500</v>
      </c>
      <c r="F33791" t="s">
        <v>1358</v>
      </c>
      <c r="G33791" t="s">
        <v>6262</v>
      </c>
    </row>
    <row r="33792" spans="1:7" x14ac:dyDescent="0.25">
      <c r="A33792" t="s">
        <v>2343</v>
      </c>
      <c r="B33792" t="s">
        <v>2344</v>
      </c>
      <c r="C33792" t="s">
        <v>947</v>
      </c>
      <c r="D33792" s="1">
        <v>46035</v>
      </c>
      <c r="E33792" s="2">
        <v>500</v>
      </c>
      <c r="F33792" t="s">
        <v>2345</v>
      </c>
      <c r="G33792" t="s">
        <v>1629</v>
      </c>
    </row>
    <row r="33793" spans="1:7" x14ac:dyDescent="0.25">
      <c r="A33793" t="s">
        <v>5397</v>
      </c>
      <c r="B33793" t="s">
        <v>5398</v>
      </c>
      <c r="C33793" t="s">
        <v>5399</v>
      </c>
      <c r="D33793" s="1">
        <v>46036</v>
      </c>
      <c r="E33793" s="2">
        <v>835</v>
      </c>
      <c r="F33793" t="s">
        <v>5400</v>
      </c>
      <c r="G33793" t="s">
        <v>2977</v>
      </c>
    </row>
    <row r="33794" spans="1:7" x14ac:dyDescent="0.25">
      <c r="A33794" t="s">
        <v>2463</v>
      </c>
      <c r="B33794" t="s">
        <v>2464</v>
      </c>
      <c r="C33794" t="s">
        <v>2465</v>
      </c>
      <c r="D33794" s="1">
        <v>46037</v>
      </c>
      <c r="E33794" s="2">
        <v>100</v>
      </c>
      <c r="F33794" t="s">
        <v>2466</v>
      </c>
      <c r="G33794" t="s">
        <v>2663</v>
      </c>
    </row>
    <row r="33795" spans="1:7" x14ac:dyDescent="0.25">
      <c r="A33795" t="s">
        <v>2463</v>
      </c>
      <c r="B33795" t="s">
        <v>2464</v>
      </c>
      <c r="C33795" t="s">
        <v>2465</v>
      </c>
      <c r="D33795" s="1">
        <v>46037</v>
      </c>
      <c r="E33795" s="2">
        <v>100</v>
      </c>
      <c r="F33795" t="s">
        <v>2467</v>
      </c>
      <c r="G33795" t="s">
        <v>2663</v>
      </c>
    </row>
    <row r="33796" spans="1:7" x14ac:dyDescent="0.25">
      <c r="A33796" t="s">
        <v>2463</v>
      </c>
      <c r="B33796" t="s">
        <v>2464</v>
      </c>
      <c r="C33796" t="s">
        <v>2465</v>
      </c>
      <c r="D33796" s="1">
        <v>46037</v>
      </c>
      <c r="E33796" s="2">
        <v>84</v>
      </c>
      <c r="F33796" t="s">
        <v>2466</v>
      </c>
      <c r="G33796" t="s">
        <v>2977</v>
      </c>
    </row>
    <row r="33797" spans="1:7" x14ac:dyDescent="0.25">
      <c r="A33797" t="s">
        <v>2463</v>
      </c>
      <c r="B33797" t="s">
        <v>2464</v>
      </c>
      <c r="C33797" t="s">
        <v>2465</v>
      </c>
      <c r="D33797" s="1">
        <v>46037</v>
      </c>
      <c r="E33797" s="2">
        <v>84</v>
      </c>
      <c r="F33797" t="s">
        <v>2467</v>
      </c>
      <c r="G33797" t="s">
        <v>2977</v>
      </c>
    </row>
    <row r="33798" spans="1:7" x14ac:dyDescent="0.25">
      <c r="A33798" t="s">
        <v>40</v>
      </c>
      <c r="B33798" t="s">
        <v>41</v>
      </c>
      <c r="C33798" t="s">
        <v>42</v>
      </c>
      <c r="D33798" s="1">
        <v>46037</v>
      </c>
      <c r="E33798" s="2">
        <v>83.33</v>
      </c>
      <c r="F33798" t="s">
        <v>43</v>
      </c>
      <c r="G33798" t="s">
        <v>2898</v>
      </c>
    </row>
    <row r="33799" spans="1:7" x14ac:dyDescent="0.25">
      <c r="A33799" t="s">
        <v>40</v>
      </c>
      <c r="B33799" t="s">
        <v>41</v>
      </c>
      <c r="C33799" t="s">
        <v>42</v>
      </c>
      <c r="D33799" s="1">
        <v>46037</v>
      </c>
      <c r="E33799" s="2">
        <v>83.33</v>
      </c>
      <c r="F33799" t="s">
        <v>43</v>
      </c>
      <c r="G33799" t="s">
        <v>2977</v>
      </c>
    </row>
    <row r="33800" spans="1:7" x14ac:dyDescent="0.25">
      <c r="A33800" t="s">
        <v>49</v>
      </c>
      <c r="B33800" t="s">
        <v>50</v>
      </c>
      <c r="C33800" t="s">
        <v>51</v>
      </c>
      <c r="D33800" s="1">
        <v>46037</v>
      </c>
      <c r="E33800" s="2">
        <v>140</v>
      </c>
      <c r="F33800" t="s">
        <v>52</v>
      </c>
      <c r="G33800" t="s">
        <v>2977</v>
      </c>
    </row>
    <row r="33801" spans="1:7" x14ac:dyDescent="0.25">
      <c r="A33801">
        <v>1785</v>
      </c>
      <c r="B33801" t="s">
        <v>7493</v>
      </c>
      <c r="C33801" t="s">
        <v>7476</v>
      </c>
      <c r="D33801" s="1">
        <v>46037</v>
      </c>
      <c r="E33801" s="2">
        <v>103.94</v>
      </c>
      <c r="F33801" t="s">
        <v>7494</v>
      </c>
      <c r="G33801" t="s">
        <v>7436</v>
      </c>
    </row>
    <row r="33802" spans="1:7" x14ac:dyDescent="0.25">
      <c r="A33802">
        <v>874</v>
      </c>
      <c r="B33802" t="s">
        <v>6384</v>
      </c>
      <c r="D33802" s="1">
        <v>46037</v>
      </c>
      <c r="E33802" s="2">
        <v>84</v>
      </c>
      <c r="G33802" t="s">
        <v>2977</v>
      </c>
    </row>
    <row r="33803" spans="1:7" x14ac:dyDescent="0.25">
      <c r="A33803" t="s">
        <v>5403</v>
      </c>
      <c r="B33803" t="s">
        <v>5404</v>
      </c>
      <c r="C33803" t="s">
        <v>758</v>
      </c>
      <c r="D33803" s="1">
        <v>46037</v>
      </c>
      <c r="E33803" s="2">
        <v>84</v>
      </c>
      <c r="F33803" t="s">
        <v>5405</v>
      </c>
      <c r="G33803" t="s">
        <v>2977</v>
      </c>
    </row>
    <row r="33804" spans="1:7" x14ac:dyDescent="0.25">
      <c r="A33804" t="s">
        <v>1257</v>
      </c>
      <c r="B33804" t="s">
        <v>1258</v>
      </c>
      <c r="C33804" t="s">
        <v>1259</v>
      </c>
      <c r="D33804" s="1">
        <v>46037</v>
      </c>
      <c r="E33804" s="2">
        <v>83.33</v>
      </c>
      <c r="F33804" t="s">
        <v>1260</v>
      </c>
      <c r="G33804" t="s">
        <v>2977</v>
      </c>
    </row>
    <row r="33805" spans="1:7" x14ac:dyDescent="0.25">
      <c r="A33805" t="s">
        <v>3805</v>
      </c>
      <c r="B33805" t="s">
        <v>3806</v>
      </c>
      <c r="C33805" t="s">
        <v>3807</v>
      </c>
      <c r="D33805" s="1">
        <v>46038</v>
      </c>
      <c r="E33805" s="2">
        <v>21</v>
      </c>
      <c r="F33805" t="s">
        <v>3808</v>
      </c>
      <c r="G33805" t="s">
        <v>5635</v>
      </c>
    </row>
    <row r="33806" spans="1:7" x14ac:dyDescent="0.25">
      <c r="A33806" t="s">
        <v>3805</v>
      </c>
      <c r="B33806" t="s">
        <v>3806</v>
      </c>
      <c r="C33806" t="s">
        <v>3807</v>
      </c>
      <c r="D33806" s="1">
        <v>46038</v>
      </c>
      <c r="E33806" s="2">
        <v>21</v>
      </c>
      <c r="F33806" t="s">
        <v>3809</v>
      </c>
      <c r="G33806" t="s">
        <v>5635</v>
      </c>
    </row>
    <row r="33807" spans="1:7" x14ac:dyDescent="0.25">
      <c r="A33807" t="s">
        <v>3805</v>
      </c>
      <c r="B33807" t="s">
        <v>3806</v>
      </c>
      <c r="C33807" t="s">
        <v>3807</v>
      </c>
      <c r="D33807" s="1">
        <v>46038</v>
      </c>
      <c r="E33807" s="2">
        <v>21</v>
      </c>
      <c r="F33807" t="s">
        <v>3808</v>
      </c>
      <c r="G33807" t="s">
        <v>5638</v>
      </c>
    </row>
    <row r="33808" spans="1:7" x14ac:dyDescent="0.25">
      <c r="A33808" t="s">
        <v>3805</v>
      </c>
      <c r="B33808" t="s">
        <v>3806</v>
      </c>
      <c r="C33808" t="s">
        <v>3807</v>
      </c>
      <c r="D33808" s="1">
        <v>46038</v>
      </c>
      <c r="E33808" s="2">
        <v>21</v>
      </c>
      <c r="F33808" t="s">
        <v>3809</v>
      </c>
      <c r="G33808" t="s">
        <v>5638</v>
      </c>
    </row>
    <row r="33809" spans="1:7" x14ac:dyDescent="0.25">
      <c r="A33809">
        <v>1787</v>
      </c>
      <c r="B33809" t="s">
        <v>7495</v>
      </c>
      <c r="D33809" s="1">
        <v>46038</v>
      </c>
      <c r="E33809" s="2">
        <v>500</v>
      </c>
      <c r="F33809" t="s">
        <v>7496</v>
      </c>
      <c r="G33809" t="s">
        <v>67</v>
      </c>
    </row>
    <row r="33810" spans="1:7" x14ac:dyDescent="0.25">
      <c r="A33810">
        <v>1788</v>
      </c>
      <c r="B33810" t="s">
        <v>7497</v>
      </c>
      <c r="D33810" s="1">
        <v>46039</v>
      </c>
      <c r="E33810" s="2">
        <v>2000</v>
      </c>
      <c r="G33810" t="s">
        <v>5650</v>
      </c>
    </row>
    <row r="33811" spans="1:7" x14ac:dyDescent="0.25">
      <c r="A33811" t="s">
        <v>2696</v>
      </c>
      <c r="B33811" t="s">
        <v>2697</v>
      </c>
      <c r="D33811" s="1">
        <v>46043</v>
      </c>
      <c r="E33811" s="2">
        <v>700</v>
      </c>
      <c r="G33811" t="s">
        <v>6268</v>
      </c>
    </row>
    <row r="33812" spans="1:7" x14ac:dyDescent="0.25">
      <c r="A33812">
        <v>395</v>
      </c>
      <c r="B33812" t="s">
        <v>5886</v>
      </c>
      <c r="D33812" s="1">
        <v>46043</v>
      </c>
      <c r="E33812" s="2">
        <v>400</v>
      </c>
      <c r="F33812" t="s">
        <v>4544</v>
      </c>
      <c r="G33812" t="s">
        <v>6268</v>
      </c>
    </row>
    <row r="33813" spans="1:7" x14ac:dyDescent="0.25">
      <c r="A33813" t="s">
        <v>601</v>
      </c>
      <c r="B33813" t="s">
        <v>602</v>
      </c>
      <c r="C33813" t="s">
        <v>603</v>
      </c>
      <c r="D33813" s="1">
        <v>46043</v>
      </c>
      <c r="E33813" s="2">
        <v>2000</v>
      </c>
      <c r="F33813" t="s">
        <v>604</v>
      </c>
      <c r="G33813" t="s">
        <v>5804</v>
      </c>
    </row>
    <row r="33814" spans="1:7" x14ac:dyDescent="0.25">
      <c r="A33814" t="s">
        <v>601</v>
      </c>
      <c r="B33814" t="s">
        <v>602</v>
      </c>
      <c r="C33814" t="s">
        <v>603</v>
      </c>
      <c r="D33814" s="1">
        <v>46043</v>
      </c>
      <c r="E33814" s="2">
        <v>2000</v>
      </c>
      <c r="F33814" t="s">
        <v>604</v>
      </c>
      <c r="G33814" t="s">
        <v>5804</v>
      </c>
    </row>
    <row r="33815" spans="1:7" x14ac:dyDescent="0.25">
      <c r="A33815" t="s">
        <v>601</v>
      </c>
      <c r="B33815" t="s">
        <v>602</v>
      </c>
      <c r="C33815" t="s">
        <v>603</v>
      </c>
      <c r="D33815" s="1">
        <v>46043</v>
      </c>
      <c r="E33815" s="2">
        <v>2000</v>
      </c>
      <c r="F33815" t="s">
        <v>605</v>
      </c>
      <c r="G33815" t="s">
        <v>5804</v>
      </c>
    </row>
    <row r="33816" spans="1:7" x14ac:dyDescent="0.25">
      <c r="A33816" t="s">
        <v>3605</v>
      </c>
      <c r="B33816" t="s">
        <v>3606</v>
      </c>
      <c r="D33816" s="1">
        <v>46045</v>
      </c>
      <c r="E33816" s="2">
        <v>400</v>
      </c>
      <c r="F33816" t="s">
        <v>3607</v>
      </c>
      <c r="G33816" t="s">
        <v>6268</v>
      </c>
    </row>
    <row r="33817" spans="1:7" x14ac:dyDescent="0.25">
      <c r="A33817">
        <v>1443</v>
      </c>
      <c r="B33817" t="s">
        <v>7036</v>
      </c>
      <c r="D33817" s="1">
        <v>46045</v>
      </c>
      <c r="E33817" s="2">
        <v>2500</v>
      </c>
      <c r="G33817" t="s">
        <v>7037</v>
      </c>
    </row>
    <row r="33818" spans="1:7" x14ac:dyDescent="0.25">
      <c r="A33818" t="s">
        <v>518</v>
      </c>
      <c r="B33818" t="s">
        <v>519</v>
      </c>
      <c r="C33818" t="s">
        <v>520</v>
      </c>
      <c r="D33818" s="1">
        <v>46049</v>
      </c>
      <c r="E33818" s="2">
        <v>2000</v>
      </c>
      <c r="F33818" t="s">
        <v>521</v>
      </c>
      <c r="G33818" t="s">
        <v>522</v>
      </c>
    </row>
    <row r="33819" spans="1:7" x14ac:dyDescent="0.25">
      <c r="A33819">
        <v>1421</v>
      </c>
      <c r="B33819" t="s">
        <v>7165</v>
      </c>
      <c r="C33819" t="s">
        <v>7166</v>
      </c>
      <c r="D33819" s="1">
        <v>46051</v>
      </c>
      <c r="E33819" s="2">
        <v>100</v>
      </c>
      <c r="F33819" t="s">
        <v>7167</v>
      </c>
      <c r="G33819" t="s">
        <v>2977</v>
      </c>
    </row>
    <row r="33820" spans="1:7" x14ac:dyDescent="0.25">
      <c r="A33820">
        <v>1421</v>
      </c>
      <c r="B33820" t="s">
        <v>7165</v>
      </c>
      <c r="C33820" t="s">
        <v>7166</v>
      </c>
      <c r="D33820" s="1">
        <v>46051</v>
      </c>
      <c r="E33820" s="2">
        <v>100</v>
      </c>
      <c r="F33820" t="s">
        <v>7168</v>
      </c>
      <c r="G33820" t="s">
        <v>2977</v>
      </c>
    </row>
    <row r="33821" spans="1:7" x14ac:dyDescent="0.25">
      <c r="A33821">
        <v>1668</v>
      </c>
      <c r="B33821" t="s">
        <v>2323</v>
      </c>
      <c r="C33821" t="s">
        <v>6264</v>
      </c>
      <c r="D33821" s="1">
        <v>46052</v>
      </c>
      <c r="E33821" s="2">
        <v>25</v>
      </c>
      <c r="F33821" t="s">
        <v>7341</v>
      </c>
      <c r="G33821" t="s">
        <v>2977</v>
      </c>
    </row>
    <row r="33822" spans="1:7" x14ac:dyDescent="0.25">
      <c r="A33822">
        <v>1668</v>
      </c>
      <c r="B33822" t="s">
        <v>2323</v>
      </c>
      <c r="C33822" t="s">
        <v>6264</v>
      </c>
      <c r="D33822" s="1">
        <v>46052</v>
      </c>
      <c r="E33822" s="2">
        <v>25</v>
      </c>
      <c r="F33822" t="s">
        <v>7343</v>
      </c>
      <c r="G33822" t="s">
        <v>2977</v>
      </c>
    </row>
    <row r="33823" spans="1:7" x14ac:dyDescent="0.25">
      <c r="A33823">
        <v>1789</v>
      </c>
      <c r="B33823" t="s">
        <v>3526</v>
      </c>
      <c r="C33823" t="s">
        <v>7498</v>
      </c>
      <c r="D33823" s="1">
        <v>46052</v>
      </c>
      <c r="E33823" s="2">
        <v>200</v>
      </c>
      <c r="F33823" t="s">
        <v>7499</v>
      </c>
      <c r="G33823" t="s">
        <v>6268</v>
      </c>
    </row>
    <row r="33824" spans="1:7" x14ac:dyDescent="0.25">
      <c r="A33824">
        <v>1247</v>
      </c>
      <c r="B33824" t="s">
        <v>6836</v>
      </c>
      <c r="C33824" t="s">
        <v>6837</v>
      </c>
      <c r="D33824" s="1">
        <v>46052</v>
      </c>
      <c r="E33824" s="2">
        <v>5</v>
      </c>
      <c r="F33824" t="s">
        <v>6838</v>
      </c>
      <c r="G33824" t="s">
        <v>5789</v>
      </c>
    </row>
    <row r="33825" spans="1:7" x14ac:dyDescent="0.25">
      <c r="A33825">
        <v>68</v>
      </c>
      <c r="B33825" t="s">
        <v>5551</v>
      </c>
      <c r="C33825" t="s">
        <v>5552</v>
      </c>
      <c r="D33825" s="1">
        <v>46052</v>
      </c>
      <c r="E33825" s="2">
        <v>50</v>
      </c>
      <c r="F33825" t="s">
        <v>5553</v>
      </c>
      <c r="G33825" t="s">
        <v>7116</v>
      </c>
    </row>
    <row r="33826" spans="1:7" x14ac:dyDescent="0.25">
      <c r="A33826">
        <v>45</v>
      </c>
      <c r="B33826" t="s">
        <v>1578</v>
      </c>
      <c r="C33826" t="s">
        <v>3033</v>
      </c>
      <c r="D33826" s="1">
        <v>46052</v>
      </c>
      <c r="E33826" s="2">
        <v>84</v>
      </c>
      <c r="F33826" t="s">
        <v>5518</v>
      </c>
      <c r="G33826" t="s">
        <v>2977</v>
      </c>
    </row>
    <row r="33827" spans="1:7" x14ac:dyDescent="0.25">
      <c r="A33827">
        <v>205</v>
      </c>
      <c r="B33827" t="s">
        <v>5662</v>
      </c>
      <c r="C33827" t="s">
        <v>5663</v>
      </c>
      <c r="D33827" s="1">
        <v>46052</v>
      </c>
      <c r="E33827" s="2">
        <v>84</v>
      </c>
      <c r="F33827" t="s">
        <v>5664</v>
      </c>
      <c r="G33827" t="s">
        <v>6858</v>
      </c>
    </row>
    <row r="33828" spans="1:7" x14ac:dyDescent="0.25">
      <c r="A33828">
        <v>205</v>
      </c>
      <c r="B33828" t="s">
        <v>5662</v>
      </c>
      <c r="C33828" t="s">
        <v>5663</v>
      </c>
      <c r="D33828" s="1">
        <v>46052</v>
      </c>
      <c r="E33828" s="2">
        <v>84</v>
      </c>
      <c r="F33828" t="s">
        <v>5665</v>
      </c>
      <c r="G33828" t="s">
        <v>6858</v>
      </c>
    </row>
    <row r="33829" spans="1:7" x14ac:dyDescent="0.25">
      <c r="A33829">
        <v>383</v>
      </c>
      <c r="B33829" t="s">
        <v>5772</v>
      </c>
      <c r="C33829" t="s">
        <v>5876</v>
      </c>
      <c r="D33829" s="1">
        <v>46052</v>
      </c>
      <c r="E33829" s="2">
        <v>50</v>
      </c>
      <c r="F33829" t="s">
        <v>5877</v>
      </c>
      <c r="G33829" t="s">
        <v>6428</v>
      </c>
    </row>
    <row r="33830" spans="1:7" x14ac:dyDescent="0.25">
      <c r="A33830">
        <v>278</v>
      </c>
      <c r="B33830" t="s">
        <v>2822</v>
      </c>
      <c r="C33830" t="s">
        <v>779</v>
      </c>
      <c r="D33830" s="1">
        <v>46052</v>
      </c>
      <c r="E33830" s="2">
        <v>5</v>
      </c>
      <c r="F33830" t="s">
        <v>5801</v>
      </c>
      <c r="G33830" t="s">
        <v>5789</v>
      </c>
    </row>
    <row r="33831" spans="1:7" x14ac:dyDescent="0.25">
      <c r="A33831" t="s">
        <v>312</v>
      </c>
      <c r="B33831" t="s">
        <v>248</v>
      </c>
      <c r="C33831" t="s">
        <v>313</v>
      </c>
      <c r="D33831" s="1">
        <v>46052</v>
      </c>
      <c r="E33831" s="2">
        <v>50</v>
      </c>
      <c r="F33831" t="s">
        <v>314</v>
      </c>
      <c r="G33831" t="s">
        <v>315</v>
      </c>
    </row>
    <row r="33832" spans="1:7" x14ac:dyDescent="0.25">
      <c r="A33832" t="s">
        <v>5385</v>
      </c>
      <c r="B33832" t="s">
        <v>2992</v>
      </c>
      <c r="C33832" t="s">
        <v>5386</v>
      </c>
      <c r="D33832" s="1">
        <v>46052</v>
      </c>
      <c r="E33832" s="2">
        <v>100</v>
      </c>
      <c r="F33832" t="s">
        <v>5387</v>
      </c>
      <c r="G33832" t="s">
        <v>7266</v>
      </c>
    </row>
    <row r="33833" spans="1:7" x14ac:dyDescent="0.25">
      <c r="A33833" t="s">
        <v>3686</v>
      </c>
      <c r="B33833" t="s">
        <v>764</v>
      </c>
      <c r="C33833" t="s">
        <v>3687</v>
      </c>
      <c r="D33833" s="1">
        <v>46052</v>
      </c>
      <c r="E33833" s="2">
        <v>5</v>
      </c>
      <c r="F33833" t="s">
        <v>3688</v>
      </c>
      <c r="G33833" t="s">
        <v>1245</v>
      </c>
    </row>
    <row r="33834" spans="1:7" x14ac:dyDescent="0.25">
      <c r="A33834" t="s">
        <v>3686</v>
      </c>
      <c r="B33834" t="s">
        <v>764</v>
      </c>
      <c r="C33834" t="s">
        <v>3687</v>
      </c>
      <c r="D33834" s="1">
        <v>46052</v>
      </c>
      <c r="E33834" s="2">
        <v>5</v>
      </c>
      <c r="F33834" t="s">
        <v>3688</v>
      </c>
      <c r="G33834" t="s">
        <v>97</v>
      </c>
    </row>
    <row r="33835" spans="1:7" x14ac:dyDescent="0.25">
      <c r="A33835" t="s">
        <v>2742</v>
      </c>
      <c r="B33835" t="s">
        <v>2743</v>
      </c>
      <c r="C33835" t="s">
        <v>2744</v>
      </c>
      <c r="D33835" s="1">
        <v>46052</v>
      </c>
      <c r="E33835" s="2">
        <v>150</v>
      </c>
      <c r="F33835" t="s">
        <v>2745</v>
      </c>
      <c r="G33835" t="s">
        <v>2746</v>
      </c>
    </row>
    <row r="33836" spans="1:7" x14ac:dyDescent="0.25">
      <c r="A33836" t="s">
        <v>2742</v>
      </c>
      <c r="B33836" t="s">
        <v>2743</v>
      </c>
      <c r="C33836" t="s">
        <v>2744</v>
      </c>
      <c r="D33836" s="1">
        <v>46052</v>
      </c>
      <c r="E33836" s="2">
        <v>150</v>
      </c>
      <c r="F33836" t="s">
        <v>2747</v>
      </c>
      <c r="G33836" t="s">
        <v>2746</v>
      </c>
    </row>
    <row r="33837" spans="1:7" x14ac:dyDescent="0.25">
      <c r="A33837" t="s">
        <v>3689</v>
      </c>
      <c r="B33837" t="s">
        <v>3690</v>
      </c>
      <c r="C33837" t="s">
        <v>3691</v>
      </c>
      <c r="D33837" s="1">
        <v>46052</v>
      </c>
      <c r="E33837" s="2">
        <v>34.96</v>
      </c>
      <c r="F33837" t="s">
        <v>3692</v>
      </c>
      <c r="G33837" t="s">
        <v>97</v>
      </c>
    </row>
    <row r="33838" spans="1:7" x14ac:dyDescent="0.25">
      <c r="A33838" t="s">
        <v>4680</v>
      </c>
      <c r="B33838" t="s">
        <v>4681</v>
      </c>
      <c r="C33838" t="s">
        <v>4682</v>
      </c>
      <c r="D33838" s="1">
        <v>46052</v>
      </c>
      <c r="E33838" s="2">
        <v>84</v>
      </c>
      <c r="F33838" t="s">
        <v>4683</v>
      </c>
      <c r="G33838" t="s">
        <v>2977</v>
      </c>
    </row>
    <row r="33839" spans="1:7" x14ac:dyDescent="0.25">
      <c r="A33839" t="s">
        <v>529</v>
      </c>
      <c r="B33839" t="s">
        <v>290</v>
      </c>
      <c r="C33839" t="s">
        <v>530</v>
      </c>
      <c r="D33839" s="1">
        <v>46052</v>
      </c>
      <c r="E33839" s="2">
        <v>25</v>
      </c>
      <c r="F33839" t="s">
        <v>531</v>
      </c>
      <c r="G33839" t="s">
        <v>3282</v>
      </c>
    </row>
    <row r="33840" spans="1:7" x14ac:dyDescent="0.25">
      <c r="A33840" t="s">
        <v>1590</v>
      </c>
      <c r="B33840" t="s">
        <v>1591</v>
      </c>
      <c r="C33840" t="s">
        <v>1592</v>
      </c>
      <c r="D33840" s="1">
        <v>46052</v>
      </c>
      <c r="E33840" s="2">
        <v>5</v>
      </c>
      <c r="F33840" t="s">
        <v>1593</v>
      </c>
      <c r="G33840" t="s">
        <v>1245</v>
      </c>
    </row>
    <row r="33841" spans="1:7" x14ac:dyDescent="0.25">
      <c r="A33841" t="s">
        <v>2000</v>
      </c>
      <c r="B33841" t="s">
        <v>2001</v>
      </c>
      <c r="C33841" t="s">
        <v>2002</v>
      </c>
      <c r="D33841" s="1">
        <v>46052</v>
      </c>
      <c r="E33841" s="2">
        <v>100</v>
      </c>
      <c r="F33841" t="s">
        <v>2003</v>
      </c>
      <c r="G33841" t="s">
        <v>2681</v>
      </c>
    </row>
    <row r="33842" spans="1:7" x14ac:dyDescent="0.25">
      <c r="A33842" t="s">
        <v>2000</v>
      </c>
      <c r="B33842" t="s">
        <v>2001</v>
      </c>
      <c r="C33842" t="s">
        <v>2002</v>
      </c>
      <c r="D33842" s="1">
        <v>46052</v>
      </c>
      <c r="E33842" s="2">
        <v>100</v>
      </c>
      <c r="F33842" t="s">
        <v>2004</v>
      </c>
      <c r="G33842" t="s">
        <v>2681</v>
      </c>
    </row>
    <row r="33843" spans="1:7" x14ac:dyDescent="0.25">
      <c r="A33843" t="s">
        <v>2153</v>
      </c>
      <c r="B33843" t="s">
        <v>614</v>
      </c>
      <c r="C33843" t="s">
        <v>1310</v>
      </c>
      <c r="D33843" s="1">
        <v>46052</v>
      </c>
      <c r="E33843" s="2">
        <v>10</v>
      </c>
      <c r="F33843" t="s">
        <v>2154</v>
      </c>
      <c r="G33843" t="s">
        <v>1245</v>
      </c>
    </row>
    <row r="33844" spans="1:7" x14ac:dyDescent="0.25">
      <c r="A33844" t="s">
        <v>2690</v>
      </c>
      <c r="B33844" t="s">
        <v>2691</v>
      </c>
      <c r="C33844" t="s">
        <v>2692</v>
      </c>
      <c r="D33844" s="1">
        <v>46052</v>
      </c>
      <c r="E33844" s="2">
        <v>50</v>
      </c>
      <c r="F33844" t="s">
        <v>2693</v>
      </c>
      <c r="G33844" t="s">
        <v>1715</v>
      </c>
    </row>
    <row r="33845" spans="1:7" x14ac:dyDescent="0.25">
      <c r="A33845" t="s">
        <v>2690</v>
      </c>
      <c r="B33845" t="s">
        <v>2691</v>
      </c>
      <c r="C33845" t="s">
        <v>2692</v>
      </c>
      <c r="D33845" s="1">
        <v>46052</v>
      </c>
      <c r="E33845" s="2">
        <v>50</v>
      </c>
      <c r="F33845" t="s">
        <v>2693</v>
      </c>
      <c r="G33845" t="s">
        <v>1725</v>
      </c>
    </row>
    <row r="33846" spans="1:7" x14ac:dyDescent="0.25">
      <c r="A33846" t="s">
        <v>636</v>
      </c>
      <c r="B33846" t="s">
        <v>637</v>
      </c>
      <c r="C33846" t="s">
        <v>638</v>
      </c>
      <c r="D33846" s="1">
        <v>46052</v>
      </c>
      <c r="E33846" s="2">
        <v>10</v>
      </c>
      <c r="F33846" t="s">
        <v>639</v>
      </c>
      <c r="G33846" t="s">
        <v>471</v>
      </c>
    </row>
    <row r="33847" spans="1:7" x14ac:dyDescent="0.25">
      <c r="A33847" t="s">
        <v>636</v>
      </c>
      <c r="B33847" t="s">
        <v>637</v>
      </c>
      <c r="C33847" t="s">
        <v>638</v>
      </c>
      <c r="D33847" s="1">
        <v>46052</v>
      </c>
      <c r="E33847" s="2">
        <v>10</v>
      </c>
      <c r="F33847" t="s">
        <v>639</v>
      </c>
      <c r="G33847" t="s">
        <v>1695</v>
      </c>
    </row>
    <row r="33848" spans="1:7" x14ac:dyDescent="0.25">
      <c r="A33848" t="s">
        <v>4525</v>
      </c>
      <c r="B33848" t="s">
        <v>4526</v>
      </c>
      <c r="C33848" t="s">
        <v>3574</v>
      </c>
      <c r="D33848" s="1">
        <v>46052</v>
      </c>
      <c r="E33848" s="2">
        <v>84</v>
      </c>
      <c r="F33848" t="s">
        <v>4527</v>
      </c>
      <c r="G33848" t="s">
        <v>2977</v>
      </c>
    </row>
    <row r="33849" spans="1:7" x14ac:dyDescent="0.25">
      <c r="A33849" t="s">
        <v>4053</v>
      </c>
      <c r="B33849" t="s">
        <v>580</v>
      </c>
      <c r="C33849" t="s">
        <v>4054</v>
      </c>
      <c r="D33849" s="1">
        <v>46052</v>
      </c>
      <c r="E33849" s="2">
        <v>15</v>
      </c>
      <c r="F33849" t="s">
        <v>4055</v>
      </c>
      <c r="G33849" t="s">
        <v>3282</v>
      </c>
    </row>
    <row r="33850" spans="1:7" x14ac:dyDescent="0.25">
      <c r="A33850" t="s">
        <v>4053</v>
      </c>
      <c r="B33850" t="s">
        <v>580</v>
      </c>
      <c r="C33850" t="s">
        <v>4054</v>
      </c>
      <c r="D33850" s="1">
        <v>46052</v>
      </c>
      <c r="E33850" s="2">
        <v>15</v>
      </c>
      <c r="F33850" t="s">
        <v>4055</v>
      </c>
      <c r="G33850" t="s">
        <v>3282</v>
      </c>
    </row>
    <row r="33851" spans="1:7" x14ac:dyDescent="0.25">
      <c r="A33851" t="s">
        <v>4053</v>
      </c>
      <c r="B33851" t="s">
        <v>580</v>
      </c>
      <c r="C33851" t="s">
        <v>4054</v>
      </c>
      <c r="D33851" s="1">
        <v>46052</v>
      </c>
      <c r="E33851" s="2">
        <v>15</v>
      </c>
      <c r="F33851" t="s">
        <v>4056</v>
      </c>
      <c r="G33851" t="s">
        <v>3282</v>
      </c>
    </row>
    <row r="33852" spans="1:7" x14ac:dyDescent="0.25">
      <c r="A33852" t="s">
        <v>1322</v>
      </c>
      <c r="B33852" t="s">
        <v>1323</v>
      </c>
      <c r="C33852" t="s">
        <v>1324</v>
      </c>
      <c r="D33852" s="1">
        <v>46052</v>
      </c>
      <c r="E33852" s="2">
        <v>100</v>
      </c>
      <c r="F33852" t="s">
        <v>1325</v>
      </c>
      <c r="G33852" t="s">
        <v>1326</v>
      </c>
    </row>
    <row r="33853" spans="1:7" x14ac:dyDescent="0.25">
      <c r="A33853" t="s">
        <v>1322</v>
      </c>
      <c r="B33853" t="s">
        <v>1323</v>
      </c>
      <c r="C33853" t="s">
        <v>1324</v>
      </c>
      <c r="D33853" s="1">
        <v>46052</v>
      </c>
      <c r="E33853" s="2">
        <v>100</v>
      </c>
      <c r="F33853" t="s">
        <v>1325</v>
      </c>
      <c r="G33853" t="s">
        <v>1326</v>
      </c>
    </row>
    <row r="33854" spans="1:7" x14ac:dyDescent="0.25">
      <c r="A33854" t="s">
        <v>1322</v>
      </c>
      <c r="B33854" t="s">
        <v>1323</v>
      </c>
      <c r="C33854" t="s">
        <v>1324</v>
      </c>
      <c r="D33854" s="1">
        <v>46052</v>
      </c>
      <c r="E33854" s="2">
        <v>100</v>
      </c>
      <c r="F33854" t="s">
        <v>1327</v>
      </c>
      <c r="G33854" t="s">
        <v>1326</v>
      </c>
    </row>
    <row r="33855" spans="1:7" x14ac:dyDescent="0.25">
      <c r="A33855" t="s">
        <v>1580</v>
      </c>
      <c r="B33855" t="s">
        <v>1581</v>
      </c>
      <c r="C33855" t="s">
        <v>1582</v>
      </c>
      <c r="D33855" s="1">
        <v>46052</v>
      </c>
      <c r="E33855" s="2">
        <v>20</v>
      </c>
      <c r="F33855" t="s">
        <v>1583</v>
      </c>
      <c r="G33855" t="s">
        <v>9</v>
      </c>
    </row>
    <row r="33856" spans="1:7" x14ac:dyDescent="0.25">
      <c r="A33856" t="s">
        <v>1095</v>
      </c>
      <c r="B33856" t="s">
        <v>1096</v>
      </c>
      <c r="C33856" t="s">
        <v>1097</v>
      </c>
      <c r="D33856" s="1">
        <v>46052</v>
      </c>
      <c r="E33856" s="2">
        <v>15</v>
      </c>
      <c r="F33856" t="s">
        <v>1098</v>
      </c>
      <c r="G33856" t="s">
        <v>114</v>
      </c>
    </row>
    <row r="33857" spans="1:7" x14ac:dyDescent="0.25">
      <c r="A33857" t="s">
        <v>1095</v>
      </c>
      <c r="B33857" t="s">
        <v>1096</v>
      </c>
      <c r="C33857" t="s">
        <v>1097</v>
      </c>
      <c r="D33857" s="1">
        <v>46052</v>
      </c>
      <c r="E33857" s="2">
        <v>15</v>
      </c>
      <c r="F33857" t="s">
        <v>1099</v>
      </c>
      <c r="G33857" t="s">
        <v>114</v>
      </c>
    </row>
    <row r="33858" spans="1:7" x14ac:dyDescent="0.25">
      <c r="A33858" t="s">
        <v>1095</v>
      </c>
      <c r="B33858" t="s">
        <v>1096</v>
      </c>
      <c r="C33858" t="s">
        <v>1097</v>
      </c>
      <c r="D33858" s="1">
        <v>46052</v>
      </c>
      <c r="E33858" s="2">
        <v>15</v>
      </c>
      <c r="F33858" t="s">
        <v>1099</v>
      </c>
      <c r="G33858" t="s">
        <v>114</v>
      </c>
    </row>
    <row r="33859" spans="1:7" x14ac:dyDescent="0.25">
      <c r="A33859" t="s">
        <v>1095</v>
      </c>
      <c r="B33859" t="s">
        <v>1096</v>
      </c>
      <c r="C33859" t="s">
        <v>1097</v>
      </c>
      <c r="D33859" s="1">
        <v>46052</v>
      </c>
      <c r="E33859" s="2">
        <v>15</v>
      </c>
      <c r="F33859" t="s">
        <v>1099</v>
      </c>
      <c r="G33859" t="s">
        <v>114</v>
      </c>
    </row>
    <row r="33860" spans="1:7" x14ac:dyDescent="0.25">
      <c r="A33860" t="s">
        <v>1095</v>
      </c>
      <c r="B33860" t="s">
        <v>1096</v>
      </c>
      <c r="C33860" t="s">
        <v>1097</v>
      </c>
      <c r="D33860" s="1">
        <v>46052</v>
      </c>
      <c r="E33860" s="2">
        <v>10</v>
      </c>
      <c r="F33860" t="s">
        <v>1098</v>
      </c>
      <c r="G33860" t="s">
        <v>257</v>
      </c>
    </row>
    <row r="33861" spans="1:7" x14ac:dyDescent="0.25">
      <c r="A33861" t="s">
        <v>1095</v>
      </c>
      <c r="B33861" t="s">
        <v>1096</v>
      </c>
      <c r="C33861" t="s">
        <v>1097</v>
      </c>
      <c r="D33861" s="1">
        <v>46052</v>
      </c>
      <c r="E33861" s="2">
        <v>10</v>
      </c>
      <c r="F33861" t="s">
        <v>1099</v>
      </c>
      <c r="G33861" t="s">
        <v>257</v>
      </c>
    </row>
    <row r="33862" spans="1:7" x14ac:dyDescent="0.25">
      <c r="A33862" t="s">
        <v>1095</v>
      </c>
      <c r="B33862" t="s">
        <v>1096</v>
      </c>
      <c r="C33862" t="s">
        <v>1097</v>
      </c>
      <c r="D33862" s="1">
        <v>46052</v>
      </c>
      <c r="E33862" s="2">
        <v>10</v>
      </c>
      <c r="F33862" t="s">
        <v>1099</v>
      </c>
      <c r="G33862" t="s">
        <v>257</v>
      </c>
    </row>
    <row r="33863" spans="1:7" x14ac:dyDescent="0.25">
      <c r="A33863" t="s">
        <v>1095</v>
      </c>
      <c r="B33863" t="s">
        <v>1096</v>
      </c>
      <c r="C33863" t="s">
        <v>1097</v>
      </c>
      <c r="D33863" s="1">
        <v>46052</v>
      </c>
      <c r="E33863" s="2">
        <v>10</v>
      </c>
      <c r="F33863" t="s">
        <v>1099</v>
      </c>
      <c r="G33863" t="s">
        <v>257</v>
      </c>
    </row>
    <row r="33864" spans="1:7" x14ac:dyDescent="0.25">
      <c r="A33864" t="s">
        <v>1095</v>
      </c>
      <c r="B33864" t="s">
        <v>1096</v>
      </c>
      <c r="C33864" t="s">
        <v>1097</v>
      </c>
      <c r="D33864" s="1">
        <v>46052</v>
      </c>
      <c r="E33864" s="2">
        <v>10</v>
      </c>
      <c r="F33864" t="s">
        <v>1098</v>
      </c>
      <c r="G33864" t="s">
        <v>828</v>
      </c>
    </row>
    <row r="33865" spans="1:7" x14ac:dyDescent="0.25">
      <c r="A33865" t="s">
        <v>1095</v>
      </c>
      <c r="B33865" t="s">
        <v>1096</v>
      </c>
      <c r="C33865" t="s">
        <v>1097</v>
      </c>
      <c r="D33865" s="1">
        <v>46052</v>
      </c>
      <c r="E33865" s="2">
        <v>10</v>
      </c>
      <c r="F33865" t="s">
        <v>1099</v>
      </c>
      <c r="G33865" t="s">
        <v>828</v>
      </c>
    </row>
    <row r="33866" spans="1:7" x14ac:dyDescent="0.25">
      <c r="A33866" t="s">
        <v>1095</v>
      </c>
      <c r="B33866" t="s">
        <v>1096</v>
      </c>
      <c r="C33866" t="s">
        <v>1097</v>
      </c>
      <c r="D33866" s="1">
        <v>46052</v>
      </c>
      <c r="E33866" s="2">
        <v>10</v>
      </c>
      <c r="F33866" t="s">
        <v>1099</v>
      </c>
      <c r="G33866" t="s">
        <v>828</v>
      </c>
    </row>
    <row r="33867" spans="1:7" x14ac:dyDescent="0.25">
      <c r="A33867" t="s">
        <v>1095</v>
      </c>
      <c r="B33867" t="s">
        <v>1096</v>
      </c>
      <c r="C33867" t="s">
        <v>1097</v>
      </c>
      <c r="D33867" s="1">
        <v>46052</v>
      </c>
      <c r="E33867" s="2">
        <v>10</v>
      </c>
      <c r="F33867" t="s">
        <v>1099</v>
      </c>
      <c r="G33867" t="s">
        <v>828</v>
      </c>
    </row>
    <row r="33868" spans="1:7" x14ac:dyDescent="0.25">
      <c r="A33868" t="s">
        <v>129</v>
      </c>
      <c r="B33868" t="s">
        <v>130</v>
      </c>
      <c r="C33868" t="s">
        <v>131</v>
      </c>
      <c r="D33868" s="1">
        <v>46052</v>
      </c>
      <c r="E33868" s="2">
        <v>10</v>
      </c>
      <c r="F33868" t="s">
        <v>132</v>
      </c>
      <c r="G33868" t="s">
        <v>9</v>
      </c>
    </row>
    <row r="33869" spans="1:7" x14ac:dyDescent="0.25">
      <c r="A33869" t="s">
        <v>2753</v>
      </c>
      <c r="B33869" t="s">
        <v>740</v>
      </c>
      <c r="C33869" t="s">
        <v>2754</v>
      </c>
      <c r="D33869" s="1">
        <v>46052</v>
      </c>
      <c r="E33869" s="2">
        <v>5</v>
      </c>
      <c r="F33869" t="s">
        <v>2755</v>
      </c>
      <c r="G33869" t="s">
        <v>1440</v>
      </c>
    </row>
    <row r="33870" spans="1:7" x14ac:dyDescent="0.25">
      <c r="A33870" t="s">
        <v>2753</v>
      </c>
      <c r="B33870" t="s">
        <v>740</v>
      </c>
      <c r="C33870" t="s">
        <v>2754</v>
      </c>
      <c r="D33870" s="1">
        <v>46052</v>
      </c>
      <c r="E33870" s="2">
        <v>5</v>
      </c>
      <c r="F33870" t="s">
        <v>2756</v>
      </c>
      <c r="G33870" t="s">
        <v>1440</v>
      </c>
    </row>
    <row r="33871" spans="1:7" x14ac:dyDescent="0.25">
      <c r="A33871" t="s">
        <v>2753</v>
      </c>
      <c r="B33871" t="s">
        <v>740</v>
      </c>
      <c r="C33871" t="s">
        <v>2754</v>
      </c>
      <c r="D33871" s="1">
        <v>46052</v>
      </c>
      <c r="E33871" s="2">
        <v>5</v>
      </c>
      <c r="F33871" t="s">
        <v>2757</v>
      </c>
      <c r="G33871" t="s">
        <v>1440</v>
      </c>
    </row>
    <row r="33872" spans="1:7" x14ac:dyDescent="0.25">
      <c r="A33872" t="s">
        <v>138</v>
      </c>
      <c r="B33872" t="s">
        <v>139</v>
      </c>
      <c r="C33872" t="s">
        <v>140</v>
      </c>
      <c r="D33872" s="1">
        <v>46052</v>
      </c>
      <c r="E33872" s="2">
        <v>40</v>
      </c>
      <c r="F33872" t="s">
        <v>141</v>
      </c>
      <c r="G33872" t="s">
        <v>1695</v>
      </c>
    </row>
    <row r="33873" spans="1:7" x14ac:dyDescent="0.25">
      <c r="A33873" t="s">
        <v>3698</v>
      </c>
      <c r="B33873" t="s">
        <v>3699</v>
      </c>
      <c r="C33873" t="s">
        <v>3700</v>
      </c>
      <c r="D33873" s="1">
        <v>46052</v>
      </c>
      <c r="E33873" s="2">
        <v>150</v>
      </c>
      <c r="F33873" t="s">
        <v>3701</v>
      </c>
      <c r="G33873" t="s">
        <v>2977</v>
      </c>
    </row>
    <row r="33874" spans="1:7" x14ac:dyDescent="0.25">
      <c r="A33874" t="s">
        <v>1492</v>
      </c>
      <c r="B33874" t="s">
        <v>1493</v>
      </c>
      <c r="C33874" t="s">
        <v>1494</v>
      </c>
      <c r="D33874" s="1">
        <v>46052</v>
      </c>
      <c r="E33874" s="2">
        <v>100</v>
      </c>
      <c r="F33874" t="s">
        <v>1495</v>
      </c>
      <c r="G33874" t="s">
        <v>67</v>
      </c>
    </row>
    <row r="33875" spans="1:7" x14ac:dyDescent="0.25">
      <c r="A33875" t="s">
        <v>1450</v>
      </c>
      <c r="B33875" t="s">
        <v>1451</v>
      </c>
      <c r="C33875" t="s">
        <v>1452</v>
      </c>
      <c r="D33875" s="1">
        <v>46052</v>
      </c>
      <c r="E33875" s="2">
        <v>84</v>
      </c>
      <c r="F33875" t="s">
        <v>1453</v>
      </c>
      <c r="G33875" t="s">
        <v>2977</v>
      </c>
    </row>
    <row r="33876" spans="1:7" x14ac:dyDescent="0.25">
      <c r="A33876" t="s">
        <v>1450</v>
      </c>
      <c r="B33876" t="s">
        <v>1451</v>
      </c>
      <c r="C33876" t="s">
        <v>1452</v>
      </c>
      <c r="D33876" s="1">
        <v>46052</v>
      </c>
      <c r="E33876" s="2">
        <v>84</v>
      </c>
      <c r="F33876" t="s">
        <v>1454</v>
      </c>
      <c r="G33876" t="s">
        <v>2977</v>
      </c>
    </row>
    <row r="33877" spans="1:7" x14ac:dyDescent="0.25">
      <c r="A33877" t="s">
        <v>1450</v>
      </c>
      <c r="B33877" t="s">
        <v>1451</v>
      </c>
      <c r="C33877" t="s">
        <v>1452</v>
      </c>
      <c r="D33877" s="1">
        <v>46052</v>
      </c>
      <c r="E33877" s="2">
        <v>84</v>
      </c>
      <c r="F33877" t="s">
        <v>1454</v>
      </c>
      <c r="G33877" t="s">
        <v>2977</v>
      </c>
    </row>
    <row r="33878" spans="1:7" x14ac:dyDescent="0.25">
      <c r="A33878" t="s">
        <v>4699</v>
      </c>
      <c r="B33878" t="s">
        <v>4700</v>
      </c>
      <c r="C33878" t="s">
        <v>4701</v>
      </c>
      <c r="D33878" s="1">
        <v>46052</v>
      </c>
      <c r="E33878" s="2">
        <v>84</v>
      </c>
      <c r="F33878" t="s">
        <v>4702</v>
      </c>
      <c r="G33878" t="s">
        <v>2977</v>
      </c>
    </row>
    <row r="33879" spans="1:7" x14ac:dyDescent="0.25">
      <c r="A33879" t="s">
        <v>263</v>
      </c>
      <c r="B33879" t="s">
        <v>264</v>
      </c>
      <c r="C33879" t="s">
        <v>265</v>
      </c>
      <c r="D33879" s="1">
        <v>46052</v>
      </c>
      <c r="E33879" s="2">
        <v>50</v>
      </c>
      <c r="F33879" t="s">
        <v>266</v>
      </c>
      <c r="G33879" t="s">
        <v>1695</v>
      </c>
    </row>
    <row r="33880" spans="1:7" x14ac:dyDescent="0.25">
      <c r="A33880" t="s">
        <v>3100</v>
      </c>
      <c r="B33880" t="s">
        <v>3101</v>
      </c>
      <c r="C33880" t="s">
        <v>3102</v>
      </c>
      <c r="D33880" s="1">
        <v>46052</v>
      </c>
      <c r="E33880" s="2">
        <v>100</v>
      </c>
      <c r="F33880" t="s">
        <v>3103</v>
      </c>
      <c r="G33880" t="s">
        <v>67</v>
      </c>
    </row>
    <row r="33881" spans="1:7" x14ac:dyDescent="0.25">
      <c r="A33881" t="s">
        <v>4781</v>
      </c>
      <c r="B33881" t="s">
        <v>4782</v>
      </c>
      <c r="C33881" t="s">
        <v>4783</v>
      </c>
      <c r="D33881" s="1">
        <v>46052</v>
      </c>
      <c r="E33881" s="2">
        <v>5</v>
      </c>
      <c r="F33881" t="s">
        <v>4784</v>
      </c>
      <c r="G33881" t="s">
        <v>2663</v>
      </c>
    </row>
    <row r="33882" spans="1:7" x14ac:dyDescent="0.25">
      <c r="A33882" t="s">
        <v>2346</v>
      </c>
      <c r="B33882" t="s">
        <v>371</v>
      </c>
      <c r="C33882" t="s">
        <v>2347</v>
      </c>
      <c r="D33882" s="1">
        <v>46052</v>
      </c>
      <c r="E33882" s="2">
        <v>45</v>
      </c>
      <c r="F33882" t="s">
        <v>2348</v>
      </c>
      <c r="G33882" t="s">
        <v>6666</v>
      </c>
    </row>
    <row r="33883" spans="1:7" x14ac:dyDescent="0.25">
      <c r="A33883" t="s">
        <v>2346</v>
      </c>
      <c r="B33883" t="s">
        <v>371</v>
      </c>
      <c r="C33883" t="s">
        <v>2347</v>
      </c>
      <c r="D33883" s="1">
        <v>46052</v>
      </c>
      <c r="E33883" s="2">
        <v>45</v>
      </c>
      <c r="F33883" t="s">
        <v>2349</v>
      </c>
      <c r="G33883" t="s">
        <v>6666</v>
      </c>
    </row>
    <row r="33884" spans="1:7" x14ac:dyDescent="0.25">
      <c r="A33884" t="s">
        <v>5031</v>
      </c>
      <c r="B33884" t="s">
        <v>5032</v>
      </c>
      <c r="C33884" t="s">
        <v>5033</v>
      </c>
      <c r="D33884" s="1">
        <v>46052</v>
      </c>
      <c r="E33884" s="2">
        <v>100</v>
      </c>
      <c r="F33884" t="s">
        <v>5034</v>
      </c>
      <c r="G33884" t="s">
        <v>2977</v>
      </c>
    </row>
    <row r="33885" spans="1:7" x14ac:dyDescent="0.25">
      <c r="A33885" t="s">
        <v>125</v>
      </c>
      <c r="B33885" t="s">
        <v>126</v>
      </c>
      <c r="C33885" t="s">
        <v>127</v>
      </c>
      <c r="D33885" s="1">
        <v>46052</v>
      </c>
      <c r="E33885" s="2">
        <v>5</v>
      </c>
      <c r="F33885" t="s">
        <v>128</v>
      </c>
      <c r="G33885" t="s">
        <v>310</v>
      </c>
    </row>
    <row r="33886" spans="1:7" x14ac:dyDescent="0.25">
      <c r="A33886" t="s">
        <v>4665</v>
      </c>
      <c r="B33886" t="s">
        <v>4666</v>
      </c>
      <c r="C33886" t="s">
        <v>4667</v>
      </c>
      <c r="D33886" s="1">
        <v>46052</v>
      </c>
      <c r="E33886" s="2">
        <v>50</v>
      </c>
      <c r="F33886" t="s">
        <v>4668</v>
      </c>
      <c r="G33886" t="s">
        <v>276</v>
      </c>
    </row>
    <row r="33887" spans="1:7" x14ac:dyDescent="0.25">
      <c r="A33887" t="s">
        <v>4665</v>
      </c>
      <c r="B33887" t="s">
        <v>4666</v>
      </c>
      <c r="C33887" t="s">
        <v>4667</v>
      </c>
      <c r="D33887" s="1">
        <v>46052</v>
      </c>
      <c r="E33887" s="2">
        <v>50</v>
      </c>
      <c r="F33887" t="s">
        <v>4669</v>
      </c>
      <c r="G33887" t="s">
        <v>276</v>
      </c>
    </row>
    <row r="33888" spans="1:7" x14ac:dyDescent="0.25">
      <c r="A33888" t="s">
        <v>4665</v>
      </c>
      <c r="B33888" t="s">
        <v>4666</v>
      </c>
      <c r="C33888" t="s">
        <v>4667</v>
      </c>
      <c r="D33888" s="1">
        <v>46052</v>
      </c>
      <c r="E33888" s="2">
        <v>50</v>
      </c>
      <c r="F33888" t="s">
        <v>4670</v>
      </c>
      <c r="G33888" t="s">
        <v>276</v>
      </c>
    </row>
    <row r="33889" spans="1:7" x14ac:dyDescent="0.25">
      <c r="A33889" t="s">
        <v>4665</v>
      </c>
      <c r="B33889" t="s">
        <v>4666</v>
      </c>
      <c r="C33889" t="s">
        <v>4667</v>
      </c>
      <c r="D33889" s="1">
        <v>46052</v>
      </c>
      <c r="E33889" s="2">
        <v>50</v>
      </c>
      <c r="F33889" t="s">
        <v>4668</v>
      </c>
      <c r="G33889" t="s">
        <v>1245</v>
      </c>
    </row>
    <row r="33890" spans="1:7" x14ac:dyDescent="0.25">
      <c r="A33890" t="s">
        <v>4665</v>
      </c>
      <c r="B33890" t="s">
        <v>4666</v>
      </c>
      <c r="C33890" t="s">
        <v>4667</v>
      </c>
      <c r="D33890" s="1">
        <v>46052</v>
      </c>
      <c r="E33890" s="2">
        <v>50</v>
      </c>
      <c r="F33890" t="s">
        <v>4669</v>
      </c>
      <c r="G33890" t="s">
        <v>1245</v>
      </c>
    </row>
    <row r="33891" spans="1:7" x14ac:dyDescent="0.25">
      <c r="A33891" t="s">
        <v>4665</v>
      </c>
      <c r="B33891" t="s">
        <v>4666</v>
      </c>
      <c r="C33891" t="s">
        <v>4667</v>
      </c>
      <c r="D33891" s="1">
        <v>46052</v>
      </c>
      <c r="E33891" s="2">
        <v>50</v>
      </c>
      <c r="F33891" t="s">
        <v>4670</v>
      </c>
      <c r="G33891" t="s">
        <v>1245</v>
      </c>
    </row>
    <row r="33892" spans="1:7" x14ac:dyDescent="0.25">
      <c r="A33892" t="s">
        <v>1426</v>
      </c>
      <c r="B33892" t="s">
        <v>1427</v>
      </c>
      <c r="C33892" t="s">
        <v>826</v>
      </c>
      <c r="D33892" s="1">
        <v>46052</v>
      </c>
      <c r="E33892" s="2">
        <v>84</v>
      </c>
      <c r="F33892" t="s">
        <v>1428</v>
      </c>
      <c r="G33892" t="s">
        <v>2977</v>
      </c>
    </row>
    <row r="33893" spans="1:7" x14ac:dyDescent="0.25">
      <c r="A33893" t="s">
        <v>709</v>
      </c>
      <c r="B33893" t="s">
        <v>710</v>
      </c>
      <c r="C33893" t="s">
        <v>705</v>
      </c>
      <c r="D33893" s="1">
        <v>46052</v>
      </c>
      <c r="E33893" s="2">
        <v>84</v>
      </c>
      <c r="F33893" t="s">
        <v>711</v>
      </c>
      <c r="G33893" t="s">
        <v>3225</v>
      </c>
    </row>
    <row r="33894" spans="1:7" x14ac:dyDescent="0.25">
      <c r="A33894" t="s">
        <v>709</v>
      </c>
      <c r="B33894" t="s">
        <v>710</v>
      </c>
      <c r="C33894" t="s">
        <v>705</v>
      </c>
      <c r="D33894" s="1">
        <v>46052</v>
      </c>
      <c r="E33894" s="2">
        <v>84</v>
      </c>
      <c r="F33894" t="s">
        <v>712</v>
      </c>
      <c r="G33894" t="s">
        <v>3225</v>
      </c>
    </row>
    <row r="33895" spans="1:7" x14ac:dyDescent="0.25">
      <c r="A33895" t="s">
        <v>709</v>
      </c>
      <c r="B33895" t="s">
        <v>710</v>
      </c>
      <c r="C33895" t="s">
        <v>705</v>
      </c>
      <c r="D33895" s="1">
        <v>46052</v>
      </c>
      <c r="E33895" s="2">
        <v>84</v>
      </c>
      <c r="F33895" t="s">
        <v>712</v>
      </c>
      <c r="G33895" t="s">
        <v>3225</v>
      </c>
    </row>
    <row r="33896" spans="1:7" x14ac:dyDescent="0.25">
      <c r="A33896" t="s">
        <v>178</v>
      </c>
      <c r="B33896" t="s">
        <v>179</v>
      </c>
      <c r="C33896" t="s">
        <v>180</v>
      </c>
      <c r="D33896" s="1">
        <v>46052</v>
      </c>
      <c r="E33896" s="2">
        <v>5</v>
      </c>
      <c r="F33896" t="s">
        <v>181</v>
      </c>
      <c r="G33896" t="s">
        <v>182</v>
      </c>
    </row>
    <row r="33897" spans="1:7" x14ac:dyDescent="0.25">
      <c r="A33897" t="s">
        <v>493</v>
      </c>
      <c r="B33897" t="s">
        <v>494</v>
      </c>
      <c r="C33897" t="s">
        <v>495</v>
      </c>
      <c r="D33897" s="1">
        <v>46052</v>
      </c>
      <c r="E33897" s="2">
        <v>15</v>
      </c>
      <c r="F33897" t="s">
        <v>496</v>
      </c>
      <c r="G33897" t="s">
        <v>310</v>
      </c>
    </row>
    <row r="33898" spans="1:7" x14ac:dyDescent="0.25">
      <c r="A33898" t="s">
        <v>493</v>
      </c>
      <c r="B33898" t="s">
        <v>494</v>
      </c>
      <c r="C33898" t="s">
        <v>495</v>
      </c>
      <c r="D33898" s="1">
        <v>46052</v>
      </c>
      <c r="E33898" s="2">
        <v>15</v>
      </c>
      <c r="F33898" t="s">
        <v>497</v>
      </c>
      <c r="G33898" t="s">
        <v>310</v>
      </c>
    </row>
    <row r="33899" spans="1:7" x14ac:dyDescent="0.25">
      <c r="A33899" t="s">
        <v>493</v>
      </c>
      <c r="B33899" t="s">
        <v>494</v>
      </c>
      <c r="C33899" t="s">
        <v>495</v>
      </c>
      <c r="D33899" s="1">
        <v>46052</v>
      </c>
      <c r="E33899" s="2">
        <v>25</v>
      </c>
      <c r="F33899" t="s">
        <v>496</v>
      </c>
      <c r="G33899" t="s">
        <v>2456</v>
      </c>
    </row>
    <row r="33900" spans="1:7" x14ac:dyDescent="0.25">
      <c r="A33900" t="s">
        <v>493</v>
      </c>
      <c r="B33900" t="s">
        <v>494</v>
      </c>
      <c r="C33900" t="s">
        <v>495</v>
      </c>
      <c r="D33900" s="1">
        <v>46052</v>
      </c>
      <c r="E33900" s="2">
        <v>25</v>
      </c>
      <c r="F33900" t="s">
        <v>497</v>
      </c>
      <c r="G33900" t="s">
        <v>2456</v>
      </c>
    </row>
    <row r="33901" spans="1:7" x14ac:dyDescent="0.25">
      <c r="A33901" t="s">
        <v>169</v>
      </c>
      <c r="B33901" t="s">
        <v>170</v>
      </c>
      <c r="C33901" t="s">
        <v>171</v>
      </c>
      <c r="D33901" s="1">
        <v>46052</v>
      </c>
      <c r="E33901" s="2">
        <v>10</v>
      </c>
      <c r="F33901" t="s">
        <v>172</v>
      </c>
      <c r="G33901" t="s">
        <v>1245</v>
      </c>
    </row>
    <row r="33902" spans="1:7" x14ac:dyDescent="0.25">
      <c r="A33902" t="s">
        <v>169</v>
      </c>
      <c r="B33902" t="s">
        <v>170</v>
      </c>
      <c r="C33902" t="s">
        <v>171</v>
      </c>
      <c r="D33902" s="1">
        <v>46052</v>
      </c>
      <c r="E33902" s="2">
        <v>10</v>
      </c>
      <c r="F33902" t="s">
        <v>173</v>
      </c>
      <c r="G33902" t="s">
        <v>1245</v>
      </c>
    </row>
    <row r="33903" spans="1:7" x14ac:dyDescent="0.25">
      <c r="A33903" t="s">
        <v>1464</v>
      </c>
      <c r="B33903" t="s">
        <v>1465</v>
      </c>
      <c r="C33903" t="s">
        <v>627</v>
      </c>
      <c r="D33903" s="1">
        <v>46052</v>
      </c>
      <c r="E33903" s="2">
        <v>20</v>
      </c>
      <c r="F33903" t="s">
        <v>1466</v>
      </c>
      <c r="G33903" t="s">
        <v>478</v>
      </c>
    </row>
    <row r="33904" spans="1:7" x14ac:dyDescent="0.25">
      <c r="A33904" t="s">
        <v>1464</v>
      </c>
      <c r="B33904" t="s">
        <v>1465</v>
      </c>
      <c r="C33904" t="s">
        <v>627</v>
      </c>
      <c r="D33904" s="1">
        <v>46052</v>
      </c>
      <c r="E33904" s="2">
        <v>20</v>
      </c>
      <c r="F33904" t="s">
        <v>1466</v>
      </c>
      <c r="G33904" t="s">
        <v>478</v>
      </c>
    </row>
    <row r="33905" spans="1:7" x14ac:dyDescent="0.25">
      <c r="A33905" t="s">
        <v>164</v>
      </c>
      <c r="B33905" t="s">
        <v>165</v>
      </c>
      <c r="C33905" t="s">
        <v>166</v>
      </c>
      <c r="D33905" s="1">
        <v>46052</v>
      </c>
      <c r="E33905" s="2">
        <v>25</v>
      </c>
      <c r="F33905" t="s">
        <v>167</v>
      </c>
      <c r="G33905" t="s">
        <v>1695</v>
      </c>
    </row>
    <row r="33906" spans="1:7" x14ac:dyDescent="0.25">
      <c r="A33906" t="s">
        <v>164</v>
      </c>
      <c r="B33906" t="s">
        <v>165</v>
      </c>
      <c r="C33906" t="s">
        <v>166</v>
      </c>
      <c r="D33906" s="1">
        <v>46052</v>
      </c>
      <c r="E33906" s="2">
        <v>25</v>
      </c>
      <c r="F33906" t="s">
        <v>168</v>
      </c>
      <c r="G33906" t="s">
        <v>1695</v>
      </c>
    </row>
    <row r="33907" spans="1:7" x14ac:dyDescent="0.25">
      <c r="A33907" t="s">
        <v>164</v>
      </c>
      <c r="B33907" t="s">
        <v>165</v>
      </c>
      <c r="C33907" t="s">
        <v>166</v>
      </c>
      <c r="D33907" s="1">
        <v>46052</v>
      </c>
      <c r="E33907" s="2">
        <v>20</v>
      </c>
      <c r="F33907" t="s">
        <v>167</v>
      </c>
      <c r="G33907" t="s">
        <v>3613</v>
      </c>
    </row>
    <row r="33908" spans="1:7" x14ac:dyDescent="0.25">
      <c r="A33908" t="s">
        <v>164</v>
      </c>
      <c r="B33908" t="s">
        <v>165</v>
      </c>
      <c r="C33908" t="s">
        <v>166</v>
      </c>
      <c r="D33908" s="1">
        <v>46052</v>
      </c>
      <c r="E33908" s="2">
        <v>20</v>
      </c>
      <c r="F33908" t="s">
        <v>168</v>
      </c>
      <c r="G33908" t="s">
        <v>3613</v>
      </c>
    </row>
    <row r="33909" spans="1:7" x14ac:dyDescent="0.25">
      <c r="A33909" t="s">
        <v>164</v>
      </c>
      <c r="B33909" t="s">
        <v>165</v>
      </c>
      <c r="C33909" t="s">
        <v>166</v>
      </c>
      <c r="D33909" s="1">
        <v>46052</v>
      </c>
      <c r="E33909" s="2">
        <v>20</v>
      </c>
      <c r="F33909" t="s">
        <v>167</v>
      </c>
      <c r="G33909" t="s">
        <v>97</v>
      </c>
    </row>
    <row r="33910" spans="1:7" x14ac:dyDescent="0.25">
      <c r="A33910" t="s">
        <v>164</v>
      </c>
      <c r="B33910" t="s">
        <v>165</v>
      </c>
      <c r="C33910" t="s">
        <v>166</v>
      </c>
      <c r="D33910" s="1">
        <v>46052</v>
      </c>
      <c r="E33910" s="2">
        <v>20</v>
      </c>
      <c r="F33910" t="s">
        <v>168</v>
      </c>
      <c r="G33910" t="s">
        <v>97</v>
      </c>
    </row>
    <row r="33911" spans="1:7" x14ac:dyDescent="0.25">
      <c r="A33911" t="s">
        <v>4621</v>
      </c>
      <c r="B33911" t="s">
        <v>4622</v>
      </c>
      <c r="C33911" t="s">
        <v>4623</v>
      </c>
      <c r="D33911" s="1">
        <v>46052</v>
      </c>
      <c r="E33911" s="2">
        <v>250</v>
      </c>
      <c r="F33911" t="s">
        <v>4624</v>
      </c>
      <c r="G33911" t="s">
        <v>6332</v>
      </c>
    </row>
    <row r="33912" spans="1:7" x14ac:dyDescent="0.25">
      <c r="A33912" t="s">
        <v>3800</v>
      </c>
      <c r="B33912" t="s">
        <v>1430</v>
      </c>
      <c r="C33912" t="s">
        <v>3801</v>
      </c>
      <c r="D33912" s="1">
        <v>46052</v>
      </c>
      <c r="E33912" s="2">
        <v>10</v>
      </c>
      <c r="F33912" t="s">
        <v>3802</v>
      </c>
      <c r="G33912" t="s">
        <v>2700</v>
      </c>
    </row>
    <row r="33913" spans="1:7" x14ac:dyDescent="0.25">
      <c r="A33913" t="s">
        <v>3800</v>
      </c>
      <c r="B33913" t="s">
        <v>1430</v>
      </c>
      <c r="C33913" t="s">
        <v>3801</v>
      </c>
      <c r="D33913" s="1">
        <v>46052</v>
      </c>
      <c r="E33913" s="2">
        <v>10</v>
      </c>
      <c r="F33913" t="s">
        <v>3802</v>
      </c>
      <c r="G33913" t="s">
        <v>1245</v>
      </c>
    </row>
    <row r="33914" spans="1:7" x14ac:dyDescent="0.25">
      <c r="A33914" t="s">
        <v>1541</v>
      </c>
      <c r="B33914" t="s">
        <v>1542</v>
      </c>
      <c r="C33914" t="s">
        <v>1543</v>
      </c>
      <c r="D33914" s="1">
        <v>46052</v>
      </c>
      <c r="E33914" s="2">
        <v>20</v>
      </c>
      <c r="F33914" t="s">
        <v>1544</v>
      </c>
      <c r="G33914" t="s">
        <v>114</v>
      </c>
    </row>
    <row r="33915" spans="1:7" x14ac:dyDescent="0.25">
      <c r="A33915" t="s">
        <v>1541</v>
      </c>
      <c r="B33915" t="s">
        <v>1542</v>
      </c>
      <c r="C33915" t="s">
        <v>1543</v>
      </c>
      <c r="D33915" s="1">
        <v>46052</v>
      </c>
      <c r="E33915" s="2">
        <v>20</v>
      </c>
      <c r="F33915" t="s">
        <v>1545</v>
      </c>
      <c r="G33915" t="s">
        <v>114</v>
      </c>
    </row>
    <row r="33916" spans="1:7" x14ac:dyDescent="0.25">
      <c r="A33916" t="s">
        <v>4076</v>
      </c>
      <c r="B33916" t="s">
        <v>4077</v>
      </c>
      <c r="C33916" t="s">
        <v>413</v>
      </c>
      <c r="D33916" s="1">
        <v>46052</v>
      </c>
      <c r="E33916" s="2">
        <v>25</v>
      </c>
      <c r="F33916" t="s">
        <v>4078</v>
      </c>
      <c r="G33916" t="s">
        <v>7038</v>
      </c>
    </row>
    <row r="33917" spans="1:7" x14ac:dyDescent="0.25">
      <c r="A33917" t="s">
        <v>4076</v>
      </c>
      <c r="B33917" t="s">
        <v>4077</v>
      </c>
      <c r="C33917" t="s">
        <v>413</v>
      </c>
      <c r="D33917" s="1">
        <v>46052</v>
      </c>
      <c r="E33917" s="2">
        <v>25</v>
      </c>
      <c r="F33917" t="s">
        <v>4078</v>
      </c>
      <c r="G33917" t="s">
        <v>7038</v>
      </c>
    </row>
    <row r="33918" spans="1:7" x14ac:dyDescent="0.25">
      <c r="A33918" t="s">
        <v>2758</v>
      </c>
      <c r="B33918" t="s">
        <v>2759</v>
      </c>
      <c r="C33918" t="s">
        <v>2760</v>
      </c>
      <c r="D33918" s="1">
        <v>46052</v>
      </c>
      <c r="E33918" s="2">
        <v>15</v>
      </c>
      <c r="F33918" t="s">
        <v>2761</v>
      </c>
      <c r="G33918" t="s">
        <v>3282</v>
      </c>
    </row>
    <row r="33919" spans="1:7" x14ac:dyDescent="0.25">
      <c r="A33919" t="s">
        <v>3247</v>
      </c>
      <c r="B33919" t="s">
        <v>3248</v>
      </c>
      <c r="C33919" t="s">
        <v>3249</v>
      </c>
      <c r="D33919" s="1">
        <v>46052</v>
      </c>
      <c r="E33919" s="2">
        <v>25</v>
      </c>
      <c r="F33919" t="s">
        <v>3250</v>
      </c>
      <c r="G33919" t="s">
        <v>2977</v>
      </c>
    </row>
    <row r="33920" spans="1:7" x14ac:dyDescent="0.25">
      <c r="A33920" t="s">
        <v>2272</v>
      </c>
      <c r="B33920" t="s">
        <v>2273</v>
      </c>
      <c r="C33920" t="s">
        <v>2274</v>
      </c>
      <c r="D33920" s="1">
        <v>46052</v>
      </c>
      <c r="E33920" s="2">
        <v>41.67</v>
      </c>
      <c r="F33920" t="s">
        <v>2275</v>
      </c>
      <c r="G33920" t="s">
        <v>3650</v>
      </c>
    </row>
    <row r="33921" spans="1:7" x14ac:dyDescent="0.25">
      <c r="A33921" t="s">
        <v>2272</v>
      </c>
      <c r="B33921" t="s">
        <v>2273</v>
      </c>
      <c r="C33921" t="s">
        <v>2274</v>
      </c>
      <c r="D33921" s="1">
        <v>46052</v>
      </c>
      <c r="E33921" s="2">
        <v>41.67</v>
      </c>
      <c r="F33921" t="s">
        <v>2276</v>
      </c>
      <c r="G33921" t="s">
        <v>3650</v>
      </c>
    </row>
    <row r="33922" spans="1:7" x14ac:dyDescent="0.25">
      <c r="A33922" t="s">
        <v>2272</v>
      </c>
      <c r="B33922" t="s">
        <v>2273</v>
      </c>
      <c r="C33922" t="s">
        <v>2274</v>
      </c>
      <c r="D33922" s="1">
        <v>46052</v>
      </c>
      <c r="E33922" s="2">
        <v>83.33</v>
      </c>
      <c r="F33922" t="s">
        <v>2275</v>
      </c>
      <c r="G33922" t="s">
        <v>2977</v>
      </c>
    </row>
    <row r="33923" spans="1:7" x14ac:dyDescent="0.25">
      <c r="A33923" t="s">
        <v>2272</v>
      </c>
      <c r="B33923" t="s">
        <v>2273</v>
      </c>
      <c r="C33923" t="s">
        <v>2274</v>
      </c>
      <c r="D33923" s="1">
        <v>46052</v>
      </c>
      <c r="E33923" s="2">
        <v>83.33</v>
      </c>
      <c r="F33923" t="s">
        <v>2276</v>
      </c>
      <c r="G33923" t="s">
        <v>2977</v>
      </c>
    </row>
    <row r="33924" spans="1:7" x14ac:dyDescent="0.25">
      <c r="A33924" t="s">
        <v>2272</v>
      </c>
      <c r="B33924" t="s">
        <v>2273</v>
      </c>
      <c r="C33924" t="s">
        <v>2274</v>
      </c>
      <c r="D33924" s="1">
        <v>46052</v>
      </c>
      <c r="E33924" s="2">
        <v>350</v>
      </c>
      <c r="F33924" t="s">
        <v>2275</v>
      </c>
      <c r="G33924" t="s">
        <v>7219</v>
      </c>
    </row>
    <row r="33925" spans="1:7" x14ac:dyDescent="0.25">
      <c r="A33925" t="s">
        <v>2272</v>
      </c>
      <c r="B33925" t="s">
        <v>2273</v>
      </c>
      <c r="C33925" t="s">
        <v>2274</v>
      </c>
      <c r="D33925" s="1">
        <v>46052</v>
      </c>
      <c r="E33925" s="2">
        <v>350</v>
      </c>
      <c r="F33925" t="s">
        <v>2276</v>
      </c>
      <c r="G33925" t="s">
        <v>7219</v>
      </c>
    </row>
    <row r="33926" spans="1:7" x14ac:dyDescent="0.25">
      <c r="A33926" t="s">
        <v>2245</v>
      </c>
      <c r="B33926" t="s">
        <v>2246</v>
      </c>
      <c r="C33926" t="s">
        <v>2247</v>
      </c>
      <c r="D33926" s="1">
        <v>46052</v>
      </c>
      <c r="E33926" s="2">
        <v>10</v>
      </c>
      <c r="F33926" t="s">
        <v>2248</v>
      </c>
      <c r="G33926" t="s">
        <v>6257</v>
      </c>
    </row>
    <row r="33927" spans="1:7" x14ac:dyDescent="0.25">
      <c r="A33927" t="s">
        <v>2245</v>
      </c>
      <c r="B33927" t="s">
        <v>2246</v>
      </c>
      <c r="C33927" t="s">
        <v>2247</v>
      </c>
      <c r="D33927" s="1">
        <v>46052</v>
      </c>
      <c r="E33927" s="2">
        <v>10</v>
      </c>
      <c r="F33927" t="s">
        <v>2249</v>
      </c>
      <c r="G33927" t="s">
        <v>6257</v>
      </c>
    </row>
    <row r="33928" spans="1:7" x14ac:dyDescent="0.25">
      <c r="A33928" t="s">
        <v>4525</v>
      </c>
      <c r="B33928" t="s">
        <v>4526</v>
      </c>
      <c r="C33928" t="s">
        <v>3574</v>
      </c>
      <c r="D33928" s="1">
        <v>46054</v>
      </c>
      <c r="E33928" s="2">
        <v>25</v>
      </c>
      <c r="F33928" t="s">
        <v>4527</v>
      </c>
      <c r="G33928" t="s">
        <v>97</v>
      </c>
    </row>
    <row r="33929" spans="1:7" x14ac:dyDescent="0.25">
      <c r="A33929">
        <v>341</v>
      </c>
      <c r="B33929" t="s">
        <v>5819</v>
      </c>
      <c r="C33929" t="s">
        <v>5820</v>
      </c>
      <c r="D33929" s="1">
        <v>46054</v>
      </c>
      <c r="E33929" s="2">
        <v>50</v>
      </c>
      <c r="F33929" t="s">
        <v>5821</v>
      </c>
      <c r="G33929" t="s">
        <v>5638</v>
      </c>
    </row>
    <row r="33930" spans="1:7" x14ac:dyDescent="0.25">
      <c r="A33930">
        <v>847</v>
      </c>
      <c r="B33930" t="s">
        <v>6319</v>
      </c>
      <c r="C33930" t="s">
        <v>6320</v>
      </c>
      <c r="D33930" s="1">
        <v>46054</v>
      </c>
      <c r="E33930" s="2">
        <v>25</v>
      </c>
      <c r="F33930" t="s">
        <v>6321</v>
      </c>
      <c r="G33930" t="s">
        <v>2663</v>
      </c>
    </row>
    <row r="33931" spans="1:7" x14ac:dyDescent="0.25">
      <c r="A33931">
        <v>127</v>
      </c>
      <c r="B33931" t="s">
        <v>5609</v>
      </c>
      <c r="C33931" t="s">
        <v>1795</v>
      </c>
      <c r="D33931" s="1">
        <v>46054</v>
      </c>
      <c r="E33931" s="2">
        <v>84</v>
      </c>
      <c r="F33931" t="s">
        <v>5610</v>
      </c>
      <c r="G33931" t="s">
        <v>6387</v>
      </c>
    </row>
    <row r="33932" spans="1:7" x14ac:dyDescent="0.25">
      <c r="A33932">
        <v>1421</v>
      </c>
      <c r="B33932" t="s">
        <v>7165</v>
      </c>
      <c r="C33932" t="s">
        <v>7166</v>
      </c>
      <c r="D33932" s="1">
        <v>46055</v>
      </c>
      <c r="E33932" s="2">
        <v>100</v>
      </c>
      <c r="F33932" t="s">
        <v>7167</v>
      </c>
      <c r="G33932" t="s">
        <v>2977</v>
      </c>
    </row>
    <row r="33933" spans="1:7" x14ac:dyDescent="0.25">
      <c r="A33933">
        <v>1421</v>
      </c>
      <c r="B33933" t="s">
        <v>7165</v>
      </c>
      <c r="C33933" t="s">
        <v>7166</v>
      </c>
      <c r="D33933" s="1">
        <v>46055</v>
      </c>
      <c r="E33933" s="2">
        <v>100</v>
      </c>
      <c r="F33933" t="s">
        <v>7168</v>
      </c>
      <c r="G33933" t="s">
        <v>2977</v>
      </c>
    </row>
    <row r="33934" spans="1:7" x14ac:dyDescent="0.25">
      <c r="A33934">
        <v>1790</v>
      </c>
      <c r="B33934" t="s">
        <v>7500</v>
      </c>
      <c r="D33934" s="1">
        <v>46056</v>
      </c>
      <c r="E33934" s="2">
        <v>250</v>
      </c>
      <c r="G33934" t="s">
        <v>7460</v>
      </c>
    </row>
    <row r="33935" spans="1:7" x14ac:dyDescent="0.25">
      <c r="A33935" t="s">
        <v>5256</v>
      </c>
      <c r="B33935" t="s">
        <v>5257</v>
      </c>
      <c r="C33935" t="s">
        <v>5232</v>
      </c>
      <c r="D33935" s="1">
        <v>46056</v>
      </c>
      <c r="E33935" s="2">
        <v>250</v>
      </c>
      <c r="F33935" t="s">
        <v>5233</v>
      </c>
      <c r="G33935" t="s">
        <v>5857</v>
      </c>
    </row>
    <row r="33936" spans="1:7" x14ac:dyDescent="0.25">
      <c r="A33936" t="s">
        <v>482</v>
      </c>
      <c r="B33936" t="s">
        <v>483</v>
      </c>
      <c r="C33936" t="s">
        <v>484</v>
      </c>
      <c r="D33936" s="1">
        <v>46056</v>
      </c>
      <c r="E33936" s="2">
        <v>83.33</v>
      </c>
      <c r="F33936" t="s">
        <v>485</v>
      </c>
      <c r="G33936" t="s">
        <v>2977</v>
      </c>
    </row>
    <row r="33937" spans="1:7" x14ac:dyDescent="0.25">
      <c r="A33937" t="s">
        <v>482</v>
      </c>
      <c r="B33937" t="s">
        <v>483</v>
      </c>
      <c r="C33937" t="s">
        <v>484</v>
      </c>
      <c r="D33937" s="1">
        <v>46056</v>
      </c>
      <c r="E33937" s="2">
        <v>41.67</v>
      </c>
      <c r="F33937" t="s">
        <v>485</v>
      </c>
      <c r="G33937" t="s">
        <v>1240</v>
      </c>
    </row>
    <row r="33938" spans="1:7" x14ac:dyDescent="0.25">
      <c r="A33938" t="s">
        <v>316</v>
      </c>
      <c r="B33938" t="s">
        <v>317</v>
      </c>
      <c r="C33938" t="s">
        <v>318</v>
      </c>
      <c r="D33938" s="1">
        <v>46058</v>
      </c>
      <c r="E33938" s="2">
        <v>200</v>
      </c>
      <c r="F33938" t="s">
        <v>319</v>
      </c>
      <c r="G33938" t="s">
        <v>887</v>
      </c>
    </row>
    <row r="33939" spans="1:7" x14ac:dyDescent="0.25">
      <c r="A33939" t="s">
        <v>316</v>
      </c>
      <c r="B33939" t="s">
        <v>317</v>
      </c>
      <c r="C33939" t="s">
        <v>318</v>
      </c>
      <c r="D33939" s="1">
        <v>46058</v>
      </c>
      <c r="E33939" s="2">
        <v>200</v>
      </c>
      <c r="F33939" t="s">
        <v>320</v>
      </c>
      <c r="G33939" t="s">
        <v>887</v>
      </c>
    </row>
    <row r="33940" spans="1:7" x14ac:dyDescent="0.25">
      <c r="A33940">
        <v>1791</v>
      </c>
      <c r="B33940" t="s">
        <v>7501</v>
      </c>
      <c r="C33940" t="s">
        <v>7502</v>
      </c>
      <c r="D33940" s="1">
        <v>46058</v>
      </c>
      <c r="E33940" s="2">
        <v>52.12</v>
      </c>
      <c r="F33940" t="s">
        <v>7503</v>
      </c>
      <c r="G33940" t="s">
        <v>7504</v>
      </c>
    </row>
    <row r="33941" spans="1:7" x14ac:dyDescent="0.25">
      <c r="A33941" t="s">
        <v>49</v>
      </c>
      <c r="B33941" t="s">
        <v>50</v>
      </c>
      <c r="C33941" t="s">
        <v>51</v>
      </c>
      <c r="D33941" s="1">
        <v>46059</v>
      </c>
      <c r="E33941" s="2">
        <v>1000</v>
      </c>
      <c r="F33941" t="s">
        <v>52</v>
      </c>
      <c r="G33941" t="s">
        <v>7505</v>
      </c>
    </row>
    <row r="33942" spans="1:7" x14ac:dyDescent="0.25">
      <c r="A33942">
        <v>1673</v>
      </c>
      <c r="B33942" t="s">
        <v>7346</v>
      </c>
      <c r="D33942" s="1">
        <v>46062</v>
      </c>
      <c r="E33942" s="2">
        <v>30000</v>
      </c>
      <c r="G33942" t="s">
        <v>7347</v>
      </c>
    </row>
    <row r="33943" spans="1:7" x14ac:dyDescent="0.25">
      <c r="A33943">
        <v>1381</v>
      </c>
      <c r="B33943" t="s">
        <v>4570</v>
      </c>
      <c r="C33943" t="s">
        <v>6941</v>
      </c>
      <c r="D33943" s="1">
        <v>46062</v>
      </c>
      <c r="E33943" s="2">
        <v>25</v>
      </c>
      <c r="F33943" t="s">
        <v>6942</v>
      </c>
      <c r="G33943" t="s">
        <v>6943</v>
      </c>
    </row>
    <row r="33944" spans="1:7" x14ac:dyDescent="0.25">
      <c r="A33944">
        <v>995</v>
      </c>
      <c r="B33944" t="s">
        <v>6461</v>
      </c>
      <c r="C33944" t="s">
        <v>6462</v>
      </c>
      <c r="D33944" s="1">
        <v>46062</v>
      </c>
      <c r="E33944" s="2">
        <v>50</v>
      </c>
      <c r="G33944" t="s">
        <v>186</v>
      </c>
    </row>
    <row r="33945" spans="1:7" x14ac:dyDescent="0.25">
      <c r="A33945" t="s">
        <v>6335</v>
      </c>
      <c r="B33945" t="s">
        <v>6336</v>
      </c>
      <c r="D33945" s="1">
        <v>46063</v>
      </c>
      <c r="E33945" s="2">
        <v>700</v>
      </c>
      <c r="F33945" t="s">
        <v>6337</v>
      </c>
      <c r="G33945" t="s">
        <v>6268</v>
      </c>
    </row>
    <row r="33946" spans="1:7" x14ac:dyDescent="0.25">
      <c r="A33946">
        <v>991</v>
      </c>
      <c r="B33946" t="s">
        <v>6455</v>
      </c>
      <c r="D33946" s="1">
        <v>46064</v>
      </c>
      <c r="E33946" s="2">
        <v>2000</v>
      </c>
      <c r="G33946" t="s">
        <v>6456</v>
      </c>
    </row>
    <row r="33947" spans="1:7" x14ac:dyDescent="0.25">
      <c r="A33947">
        <v>988</v>
      </c>
      <c r="B33947" t="s">
        <v>6452</v>
      </c>
      <c r="C33947" t="s">
        <v>6453</v>
      </c>
      <c r="D33947" s="1">
        <v>46065</v>
      </c>
      <c r="E33947" s="2">
        <v>100</v>
      </c>
      <c r="G33947" t="s">
        <v>186</v>
      </c>
    </row>
    <row r="33948" spans="1:7" x14ac:dyDescent="0.25">
      <c r="A33948">
        <v>1360</v>
      </c>
      <c r="B33948" t="s">
        <v>7033</v>
      </c>
      <c r="C33948" t="s">
        <v>7034</v>
      </c>
      <c r="D33948" s="1">
        <v>46065</v>
      </c>
      <c r="E33948" s="2">
        <v>15</v>
      </c>
      <c r="F33948" t="s">
        <v>7035</v>
      </c>
      <c r="G33948" t="s">
        <v>2977</v>
      </c>
    </row>
    <row r="33949" spans="1:7" x14ac:dyDescent="0.25">
      <c r="A33949">
        <v>1793</v>
      </c>
      <c r="B33949" t="s">
        <v>7506</v>
      </c>
      <c r="D33949" s="1">
        <v>46065</v>
      </c>
      <c r="E33949" s="2">
        <v>300</v>
      </c>
      <c r="G33949" t="s">
        <v>186</v>
      </c>
    </row>
    <row r="33950" spans="1:7" x14ac:dyDescent="0.25">
      <c r="A33950" t="s">
        <v>402</v>
      </c>
      <c r="B33950" t="s">
        <v>403</v>
      </c>
      <c r="D33950" s="1">
        <v>46065</v>
      </c>
      <c r="E33950" s="2">
        <v>1000</v>
      </c>
      <c r="F33950" t="s">
        <v>404</v>
      </c>
      <c r="G33950" t="s">
        <v>6268</v>
      </c>
    </row>
    <row r="33951" spans="1:7" x14ac:dyDescent="0.25">
      <c r="A33951" t="s">
        <v>3805</v>
      </c>
      <c r="B33951" t="s">
        <v>3806</v>
      </c>
      <c r="C33951" t="s">
        <v>3807</v>
      </c>
      <c r="D33951" s="1">
        <v>46065</v>
      </c>
      <c r="E33951" s="2">
        <v>21</v>
      </c>
      <c r="F33951" t="s">
        <v>3808</v>
      </c>
      <c r="G33951" t="s">
        <v>5635</v>
      </c>
    </row>
    <row r="33952" spans="1:7" x14ac:dyDescent="0.25">
      <c r="A33952" t="s">
        <v>3805</v>
      </c>
      <c r="B33952" t="s">
        <v>3806</v>
      </c>
      <c r="C33952" t="s">
        <v>3807</v>
      </c>
      <c r="D33952" s="1">
        <v>46065</v>
      </c>
      <c r="E33952" s="2">
        <v>21</v>
      </c>
      <c r="F33952" t="s">
        <v>3809</v>
      </c>
      <c r="G33952" t="s">
        <v>5635</v>
      </c>
    </row>
    <row r="33953" spans="1:7" x14ac:dyDescent="0.25">
      <c r="A33953" t="s">
        <v>3805</v>
      </c>
      <c r="B33953" t="s">
        <v>3806</v>
      </c>
      <c r="C33953" t="s">
        <v>3807</v>
      </c>
      <c r="D33953" s="1">
        <v>46065</v>
      </c>
      <c r="E33953" s="2">
        <v>21</v>
      </c>
      <c r="F33953" t="s">
        <v>3808</v>
      </c>
      <c r="G33953" t="s">
        <v>5638</v>
      </c>
    </row>
    <row r="33954" spans="1:7" x14ac:dyDescent="0.25">
      <c r="A33954" t="s">
        <v>3805</v>
      </c>
      <c r="B33954" t="s">
        <v>3806</v>
      </c>
      <c r="C33954" t="s">
        <v>3807</v>
      </c>
      <c r="D33954" s="1">
        <v>46065</v>
      </c>
      <c r="E33954" s="2">
        <v>21</v>
      </c>
      <c r="F33954" t="s">
        <v>3809</v>
      </c>
      <c r="G33954" t="s">
        <v>5638</v>
      </c>
    </row>
    <row r="33955" spans="1:7" x14ac:dyDescent="0.25">
      <c r="A33955" t="s">
        <v>1767</v>
      </c>
      <c r="B33955" t="s">
        <v>1768</v>
      </c>
      <c r="C33955" t="s">
        <v>1769</v>
      </c>
      <c r="D33955" s="1">
        <v>46065</v>
      </c>
      <c r="E33955" s="2">
        <v>150</v>
      </c>
      <c r="F33955" t="s">
        <v>1770</v>
      </c>
      <c r="G33955" t="s">
        <v>186</v>
      </c>
    </row>
    <row r="33956" spans="1:7" x14ac:dyDescent="0.25">
      <c r="A33956">
        <v>1452</v>
      </c>
      <c r="B33956" t="s">
        <v>3044</v>
      </c>
      <c r="C33956" t="s">
        <v>7056</v>
      </c>
      <c r="D33956" s="1">
        <v>46066</v>
      </c>
      <c r="E33956" s="2">
        <v>52.12</v>
      </c>
      <c r="F33956" t="s">
        <v>7057</v>
      </c>
      <c r="G33956" t="s">
        <v>7507</v>
      </c>
    </row>
    <row r="33957" spans="1:7" x14ac:dyDescent="0.25">
      <c r="A33957">
        <v>874</v>
      </c>
      <c r="B33957" t="s">
        <v>6384</v>
      </c>
      <c r="D33957" s="1">
        <v>46068</v>
      </c>
      <c r="E33957" s="2">
        <v>84</v>
      </c>
      <c r="G33957" t="s">
        <v>2977</v>
      </c>
    </row>
    <row r="33958" spans="1:7" x14ac:dyDescent="0.25">
      <c r="A33958" t="s">
        <v>2463</v>
      </c>
      <c r="B33958" t="s">
        <v>2464</v>
      </c>
      <c r="C33958" t="s">
        <v>2465</v>
      </c>
      <c r="D33958" s="1">
        <v>46068</v>
      </c>
      <c r="E33958" s="2">
        <v>100</v>
      </c>
      <c r="F33958" t="s">
        <v>2466</v>
      </c>
      <c r="G33958" t="s">
        <v>2663</v>
      </c>
    </row>
    <row r="33959" spans="1:7" x14ac:dyDescent="0.25">
      <c r="A33959" t="s">
        <v>2463</v>
      </c>
      <c r="B33959" t="s">
        <v>2464</v>
      </c>
      <c r="C33959" t="s">
        <v>2465</v>
      </c>
      <c r="D33959" s="1">
        <v>46068</v>
      </c>
      <c r="E33959" s="2">
        <v>100</v>
      </c>
      <c r="F33959" t="s">
        <v>2467</v>
      </c>
      <c r="G33959" t="s">
        <v>2663</v>
      </c>
    </row>
    <row r="33960" spans="1:7" x14ac:dyDescent="0.25">
      <c r="A33960" t="s">
        <v>2463</v>
      </c>
      <c r="B33960" t="s">
        <v>2464</v>
      </c>
      <c r="C33960" t="s">
        <v>2465</v>
      </c>
      <c r="D33960" s="1">
        <v>46070</v>
      </c>
      <c r="E33960" s="2">
        <v>84</v>
      </c>
      <c r="F33960" t="s">
        <v>2466</v>
      </c>
      <c r="G33960" t="s">
        <v>2977</v>
      </c>
    </row>
    <row r="33961" spans="1:7" x14ac:dyDescent="0.25">
      <c r="A33961" t="s">
        <v>2463</v>
      </c>
      <c r="B33961" t="s">
        <v>2464</v>
      </c>
      <c r="C33961" t="s">
        <v>2465</v>
      </c>
      <c r="D33961" s="1">
        <v>46070</v>
      </c>
      <c r="E33961" s="2">
        <v>84</v>
      </c>
      <c r="F33961" t="s">
        <v>2467</v>
      </c>
      <c r="G33961" t="s">
        <v>2977</v>
      </c>
    </row>
    <row r="33962" spans="1:7" x14ac:dyDescent="0.25">
      <c r="A33962" t="s">
        <v>5397</v>
      </c>
      <c r="B33962" t="s">
        <v>5398</v>
      </c>
      <c r="C33962" t="s">
        <v>5399</v>
      </c>
      <c r="D33962" s="1">
        <v>46070</v>
      </c>
      <c r="E33962" s="2">
        <v>835</v>
      </c>
      <c r="F33962" t="s">
        <v>5400</v>
      </c>
      <c r="G33962" t="s">
        <v>2977</v>
      </c>
    </row>
    <row r="33963" spans="1:7" x14ac:dyDescent="0.25">
      <c r="A33963" t="s">
        <v>40</v>
      </c>
      <c r="B33963" t="s">
        <v>41</v>
      </c>
      <c r="C33963" t="s">
        <v>42</v>
      </c>
      <c r="D33963" s="1">
        <v>46070</v>
      </c>
      <c r="E33963" s="2">
        <v>83.33</v>
      </c>
      <c r="F33963" t="s">
        <v>43</v>
      </c>
      <c r="G33963" t="s">
        <v>2898</v>
      </c>
    </row>
    <row r="33964" spans="1:7" x14ac:dyDescent="0.25">
      <c r="A33964" t="s">
        <v>40</v>
      </c>
      <c r="B33964" t="s">
        <v>41</v>
      </c>
      <c r="C33964" t="s">
        <v>42</v>
      </c>
      <c r="D33964" s="1">
        <v>46070</v>
      </c>
      <c r="E33964" s="2">
        <v>83.33</v>
      </c>
      <c r="F33964" t="s">
        <v>43</v>
      </c>
      <c r="G33964" t="s">
        <v>2977</v>
      </c>
    </row>
    <row r="33965" spans="1:7" x14ac:dyDescent="0.25">
      <c r="A33965" t="s">
        <v>49</v>
      </c>
      <c r="B33965" t="s">
        <v>50</v>
      </c>
      <c r="C33965" t="s">
        <v>51</v>
      </c>
      <c r="D33965" s="1">
        <v>46070</v>
      </c>
      <c r="E33965" s="2">
        <v>140</v>
      </c>
      <c r="F33965" t="s">
        <v>52</v>
      </c>
      <c r="G33965" t="s">
        <v>2977</v>
      </c>
    </row>
    <row r="33966" spans="1:7" x14ac:dyDescent="0.25">
      <c r="A33966" t="s">
        <v>5403</v>
      </c>
      <c r="B33966" t="s">
        <v>5404</v>
      </c>
      <c r="C33966" t="s">
        <v>758</v>
      </c>
      <c r="D33966" s="1">
        <v>46070</v>
      </c>
      <c r="E33966" s="2">
        <v>84</v>
      </c>
      <c r="F33966" t="s">
        <v>5405</v>
      </c>
      <c r="G33966" t="s">
        <v>2977</v>
      </c>
    </row>
    <row r="33967" spans="1:7" x14ac:dyDescent="0.25">
      <c r="A33967" t="s">
        <v>4785</v>
      </c>
      <c r="B33967" t="s">
        <v>2951</v>
      </c>
      <c r="C33967" t="s">
        <v>4324</v>
      </c>
      <c r="D33967" s="1">
        <v>46070</v>
      </c>
      <c r="E33967" s="2">
        <v>200</v>
      </c>
      <c r="F33967" t="s">
        <v>4786</v>
      </c>
      <c r="G33967" t="s">
        <v>7505</v>
      </c>
    </row>
    <row r="33968" spans="1:7" x14ac:dyDescent="0.25">
      <c r="A33968" t="s">
        <v>1257</v>
      </c>
      <c r="B33968" t="s">
        <v>1258</v>
      </c>
      <c r="C33968" t="s">
        <v>1259</v>
      </c>
      <c r="D33968" s="1">
        <v>46070</v>
      </c>
      <c r="E33968" s="2">
        <v>83.33</v>
      </c>
      <c r="F33968" t="s">
        <v>1260</v>
      </c>
      <c r="G33968" t="s">
        <v>2977</v>
      </c>
    </row>
    <row r="33969" spans="1:7" x14ac:dyDescent="0.25">
      <c r="A33969" t="s">
        <v>7202</v>
      </c>
      <c r="B33969" t="s">
        <v>7203</v>
      </c>
      <c r="D33969" s="1">
        <v>46071</v>
      </c>
      <c r="E33969" s="2">
        <v>700</v>
      </c>
      <c r="G33969" t="s">
        <v>6268</v>
      </c>
    </row>
    <row r="33970" spans="1:7" x14ac:dyDescent="0.25">
      <c r="A33970">
        <v>1794</v>
      </c>
      <c r="B33970" t="s">
        <v>7508</v>
      </c>
      <c r="D33970" s="1">
        <v>46071</v>
      </c>
      <c r="E33970" s="2">
        <v>400</v>
      </c>
      <c r="F33970" t="s">
        <v>7509</v>
      </c>
      <c r="G33970" t="s">
        <v>6268</v>
      </c>
    </row>
    <row r="33971" spans="1:7" x14ac:dyDescent="0.25">
      <c r="A33971" t="s">
        <v>2189</v>
      </c>
      <c r="B33971" t="s">
        <v>2190</v>
      </c>
      <c r="D33971" s="1">
        <v>46072</v>
      </c>
      <c r="E33971" s="2">
        <v>500</v>
      </c>
      <c r="F33971" t="s">
        <v>2191</v>
      </c>
      <c r="G33971" t="s">
        <v>6268</v>
      </c>
    </row>
    <row r="33972" spans="1:7" x14ac:dyDescent="0.25">
      <c r="A33972">
        <v>9</v>
      </c>
      <c r="B33972" t="s">
        <v>5488</v>
      </c>
      <c r="C33972" t="s">
        <v>5489</v>
      </c>
      <c r="D33972" s="1">
        <v>46072</v>
      </c>
      <c r="E33972" s="2">
        <v>200</v>
      </c>
      <c r="F33972" t="s">
        <v>5490</v>
      </c>
      <c r="G33972" t="s">
        <v>7505</v>
      </c>
    </row>
    <row r="33973" spans="1:7" x14ac:dyDescent="0.25">
      <c r="A33973">
        <v>470</v>
      </c>
      <c r="B33973" t="s">
        <v>5952</v>
      </c>
      <c r="D33973" s="1">
        <v>46073</v>
      </c>
      <c r="E33973" s="2">
        <v>1000</v>
      </c>
      <c r="F33973" t="s">
        <v>5953</v>
      </c>
      <c r="G33973" t="s">
        <v>6268</v>
      </c>
    </row>
    <row r="33974" spans="1:7" x14ac:dyDescent="0.25">
      <c r="A33974">
        <v>1044</v>
      </c>
      <c r="B33974" t="s">
        <v>6525</v>
      </c>
      <c r="D33974" s="1">
        <v>46073</v>
      </c>
      <c r="E33974" s="2">
        <v>500</v>
      </c>
      <c r="F33974" t="s">
        <v>6526</v>
      </c>
      <c r="G33974" t="s">
        <v>6527</v>
      </c>
    </row>
    <row r="33975" spans="1:7" x14ac:dyDescent="0.25">
      <c r="A33975">
        <v>1047</v>
      </c>
      <c r="B33975" t="s">
        <v>6539</v>
      </c>
      <c r="D33975" s="1">
        <v>46073</v>
      </c>
      <c r="E33975" s="2">
        <v>15000</v>
      </c>
      <c r="G33975" t="s">
        <v>276</v>
      </c>
    </row>
    <row r="33976" spans="1:7" x14ac:dyDescent="0.25">
      <c r="A33976" t="s">
        <v>2155</v>
      </c>
      <c r="B33976" t="s">
        <v>2156</v>
      </c>
      <c r="C33976" t="s">
        <v>2157</v>
      </c>
      <c r="D33976" s="1">
        <v>46073</v>
      </c>
      <c r="E33976" s="2">
        <v>1378.55</v>
      </c>
      <c r="F33976" t="s">
        <v>2158</v>
      </c>
      <c r="G33976" t="s">
        <v>7510</v>
      </c>
    </row>
    <row r="33977" spans="1:7" x14ac:dyDescent="0.25">
      <c r="A33977" t="s">
        <v>4610</v>
      </c>
      <c r="B33977" t="s">
        <v>4611</v>
      </c>
      <c r="C33977" t="s">
        <v>4612</v>
      </c>
      <c r="D33977" s="1">
        <v>46076</v>
      </c>
      <c r="E33977" s="2">
        <v>518.45000000000005</v>
      </c>
      <c r="F33977" t="s">
        <v>4613</v>
      </c>
      <c r="G33977" t="s">
        <v>7511</v>
      </c>
    </row>
    <row r="33978" spans="1:7" x14ac:dyDescent="0.25">
      <c r="A33978" t="s">
        <v>4610</v>
      </c>
      <c r="B33978" t="s">
        <v>4611</v>
      </c>
      <c r="C33978" t="s">
        <v>4612</v>
      </c>
      <c r="D33978" s="1">
        <v>46076</v>
      </c>
      <c r="E33978" s="2">
        <v>518.45000000000005</v>
      </c>
      <c r="F33978" t="s">
        <v>4614</v>
      </c>
      <c r="G33978" t="s">
        <v>7511</v>
      </c>
    </row>
    <row r="33979" spans="1:7" x14ac:dyDescent="0.25">
      <c r="A33979" t="s">
        <v>4610</v>
      </c>
      <c r="B33979" t="s">
        <v>4611</v>
      </c>
      <c r="C33979" t="s">
        <v>4612</v>
      </c>
      <c r="D33979" s="1">
        <v>46076</v>
      </c>
      <c r="E33979" s="2">
        <v>518.45000000000005</v>
      </c>
      <c r="F33979" t="s">
        <v>4615</v>
      </c>
      <c r="G33979" t="s">
        <v>7511</v>
      </c>
    </row>
    <row r="33980" spans="1:7" x14ac:dyDescent="0.25">
      <c r="A33980">
        <v>1796</v>
      </c>
      <c r="B33980" t="s">
        <v>7512</v>
      </c>
      <c r="D33980" s="1">
        <v>46077</v>
      </c>
      <c r="E33980" s="2">
        <v>750</v>
      </c>
      <c r="G33980" t="s">
        <v>2703</v>
      </c>
    </row>
    <row r="33981" spans="1:7" x14ac:dyDescent="0.25">
      <c r="A33981">
        <v>1544</v>
      </c>
      <c r="B33981" t="s">
        <v>2255</v>
      </c>
      <c r="C33981" t="s">
        <v>4682</v>
      </c>
      <c r="D33981" s="1">
        <v>46077</v>
      </c>
      <c r="E33981" s="2">
        <v>41.76</v>
      </c>
      <c r="F33981" t="s">
        <v>7176</v>
      </c>
      <c r="G33981" t="s">
        <v>7513</v>
      </c>
    </row>
    <row r="33982" spans="1:7" x14ac:dyDescent="0.25">
      <c r="A33982">
        <v>1536</v>
      </c>
      <c r="B33982" t="s">
        <v>7158</v>
      </c>
      <c r="C33982" t="s">
        <v>7159</v>
      </c>
      <c r="D33982" s="1">
        <v>46077</v>
      </c>
      <c r="E33982" s="2">
        <v>10.67</v>
      </c>
      <c r="F33982" t="s">
        <v>7160</v>
      </c>
      <c r="G33982" t="s">
        <v>7513</v>
      </c>
    </row>
    <row r="33983" spans="1:7" x14ac:dyDescent="0.25">
      <c r="A33983">
        <v>820</v>
      </c>
      <c r="B33983" t="s">
        <v>6276</v>
      </c>
      <c r="C33983" t="s">
        <v>6277</v>
      </c>
      <c r="D33983" s="1">
        <v>46077</v>
      </c>
      <c r="E33983" s="2">
        <v>400</v>
      </c>
      <c r="G33983" t="s">
        <v>6268</v>
      </c>
    </row>
    <row r="33984" spans="1:7" x14ac:dyDescent="0.25">
      <c r="A33984" t="s">
        <v>4415</v>
      </c>
      <c r="B33984" t="s">
        <v>4416</v>
      </c>
      <c r="D33984" s="1">
        <v>46077</v>
      </c>
      <c r="E33984" s="2">
        <v>1000</v>
      </c>
      <c r="F33984" t="s">
        <v>4417</v>
      </c>
      <c r="G33984" t="s">
        <v>6268</v>
      </c>
    </row>
    <row r="33985" spans="1:7" x14ac:dyDescent="0.25">
      <c r="A33985" t="s">
        <v>7</v>
      </c>
      <c r="B33985" t="s">
        <v>8</v>
      </c>
      <c r="D33985" s="1">
        <v>46077</v>
      </c>
      <c r="E33985" s="2">
        <v>350</v>
      </c>
      <c r="G33985" t="s">
        <v>9</v>
      </c>
    </row>
    <row r="33986" spans="1:7" x14ac:dyDescent="0.25">
      <c r="A33986" t="s">
        <v>989</v>
      </c>
      <c r="B33986" t="s">
        <v>990</v>
      </c>
      <c r="D33986" s="1">
        <v>46077</v>
      </c>
      <c r="E33986" s="2">
        <v>200</v>
      </c>
      <c r="F33986" t="s">
        <v>991</v>
      </c>
      <c r="G33986" t="s">
        <v>7505</v>
      </c>
    </row>
    <row r="33987" spans="1:7" x14ac:dyDescent="0.25">
      <c r="A33987" t="s">
        <v>989</v>
      </c>
      <c r="B33987" t="s">
        <v>990</v>
      </c>
      <c r="D33987" s="1">
        <v>46077</v>
      </c>
      <c r="E33987" s="2">
        <v>200</v>
      </c>
      <c r="F33987" t="s">
        <v>992</v>
      </c>
      <c r="G33987" t="s">
        <v>7505</v>
      </c>
    </row>
    <row r="33988" spans="1:7" x14ac:dyDescent="0.25">
      <c r="A33988" t="s">
        <v>30</v>
      </c>
      <c r="B33988" t="s">
        <v>31</v>
      </c>
      <c r="C33988" t="s">
        <v>32</v>
      </c>
      <c r="D33988" s="1">
        <v>46077</v>
      </c>
      <c r="E33988" s="2">
        <v>500</v>
      </c>
      <c r="F33988" t="s">
        <v>33</v>
      </c>
      <c r="G33988" t="s">
        <v>5492</v>
      </c>
    </row>
    <row r="33989" spans="1:7" x14ac:dyDescent="0.25">
      <c r="A33989" t="s">
        <v>30</v>
      </c>
      <c r="B33989" t="s">
        <v>31</v>
      </c>
      <c r="C33989" t="s">
        <v>32</v>
      </c>
      <c r="D33989" s="1">
        <v>46077</v>
      </c>
      <c r="E33989" s="2">
        <v>500</v>
      </c>
      <c r="F33989" t="s">
        <v>35</v>
      </c>
      <c r="G33989" t="s">
        <v>5492</v>
      </c>
    </row>
    <row r="33990" spans="1:7" x14ac:dyDescent="0.25">
      <c r="A33990">
        <v>1795</v>
      </c>
      <c r="B33990" t="s">
        <v>7514</v>
      </c>
      <c r="C33990" t="s">
        <v>7515</v>
      </c>
      <c r="D33990" s="1">
        <v>46078</v>
      </c>
      <c r="E33990" s="2">
        <v>103.94</v>
      </c>
      <c r="F33990" t="s">
        <v>7516</v>
      </c>
      <c r="G33990" t="s">
        <v>7375</v>
      </c>
    </row>
    <row r="33991" spans="1:7" x14ac:dyDescent="0.25">
      <c r="A33991">
        <v>1593</v>
      </c>
      <c r="B33991" t="s">
        <v>7216</v>
      </c>
      <c r="D33991" s="1">
        <v>46079</v>
      </c>
      <c r="E33991" s="2">
        <v>400</v>
      </c>
      <c r="G33991" t="s">
        <v>6268</v>
      </c>
    </row>
    <row r="33992" spans="1:7" x14ac:dyDescent="0.25">
      <c r="A33992">
        <v>1103</v>
      </c>
      <c r="B33992" t="s">
        <v>6636</v>
      </c>
      <c r="D33992" s="1">
        <v>46079</v>
      </c>
      <c r="E33992" s="2">
        <v>400</v>
      </c>
      <c r="G33992" t="s">
        <v>6268</v>
      </c>
    </row>
    <row r="33993" spans="1:7" x14ac:dyDescent="0.25">
      <c r="A33993">
        <v>1116</v>
      </c>
      <c r="B33993" t="s">
        <v>6653</v>
      </c>
      <c r="D33993" s="1">
        <v>46079</v>
      </c>
      <c r="E33993" s="2">
        <v>5000</v>
      </c>
      <c r="G33993" t="s">
        <v>5697</v>
      </c>
    </row>
    <row r="33994" spans="1:7" x14ac:dyDescent="0.25">
      <c r="A33994">
        <v>1340</v>
      </c>
      <c r="B33994" t="s">
        <v>6913</v>
      </c>
      <c r="D33994" s="1">
        <v>46079</v>
      </c>
      <c r="E33994" s="2">
        <v>2500</v>
      </c>
      <c r="G33994" t="s">
        <v>6268</v>
      </c>
    </row>
    <row r="33995" spans="1:7" x14ac:dyDescent="0.25">
      <c r="A33995">
        <v>1247</v>
      </c>
      <c r="B33995" t="s">
        <v>6836</v>
      </c>
      <c r="C33995" t="s">
        <v>6837</v>
      </c>
      <c r="D33995" s="1">
        <v>46080</v>
      </c>
      <c r="E33995" s="2">
        <v>5</v>
      </c>
      <c r="F33995" t="s">
        <v>6838</v>
      </c>
      <c r="G33995" t="s">
        <v>5789</v>
      </c>
    </row>
    <row r="33996" spans="1:7" x14ac:dyDescent="0.25">
      <c r="A33996">
        <v>1668</v>
      </c>
      <c r="B33996" t="s">
        <v>2323</v>
      </c>
      <c r="C33996" t="s">
        <v>6264</v>
      </c>
      <c r="D33996" s="1">
        <v>46080</v>
      </c>
      <c r="E33996" s="2">
        <v>25</v>
      </c>
      <c r="F33996" t="s">
        <v>7341</v>
      </c>
      <c r="G33996" t="s">
        <v>2977</v>
      </c>
    </row>
    <row r="33997" spans="1:7" x14ac:dyDescent="0.25">
      <c r="A33997">
        <v>1668</v>
      </c>
      <c r="B33997" t="s">
        <v>2323</v>
      </c>
      <c r="C33997" t="s">
        <v>6264</v>
      </c>
      <c r="D33997" s="1">
        <v>46080</v>
      </c>
      <c r="E33997" s="2">
        <v>25</v>
      </c>
      <c r="F33997" t="s">
        <v>7343</v>
      </c>
      <c r="G33997" t="s">
        <v>2977</v>
      </c>
    </row>
    <row r="33998" spans="1:7" x14ac:dyDescent="0.25">
      <c r="A33998">
        <v>1522</v>
      </c>
      <c r="B33998" t="s">
        <v>1965</v>
      </c>
      <c r="C33998" t="s">
        <v>7141</v>
      </c>
      <c r="D33998" s="1">
        <v>46080</v>
      </c>
      <c r="E33998" s="2">
        <v>103.94</v>
      </c>
      <c r="F33998" t="s">
        <v>7142</v>
      </c>
      <c r="G33998" t="s">
        <v>7513</v>
      </c>
    </row>
    <row r="33999" spans="1:7" x14ac:dyDescent="0.25">
      <c r="A33999">
        <v>1522</v>
      </c>
      <c r="B33999" t="s">
        <v>1965</v>
      </c>
      <c r="C33999" t="s">
        <v>7141</v>
      </c>
      <c r="D33999" s="1">
        <v>46080</v>
      </c>
      <c r="E33999" s="2">
        <v>103.94</v>
      </c>
      <c r="F33999" t="s">
        <v>7143</v>
      </c>
      <c r="G33999" t="s">
        <v>7513</v>
      </c>
    </row>
    <row r="34000" spans="1:7" x14ac:dyDescent="0.25">
      <c r="A34000">
        <v>45</v>
      </c>
      <c r="B34000" t="s">
        <v>1578</v>
      </c>
      <c r="C34000" t="s">
        <v>3033</v>
      </c>
      <c r="D34000" s="1">
        <v>46080</v>
      </c>
      <c r="E34000" s="2">
        <v>84</v>
      </c>
      <c r="F34000" t="s">
        <v>5518</v>
      </c>
      <c r="G34000" t="s">
        <v>2977</v>
      </c>
    </row>
    <row r="34001" spans="1:7" x14ac:dyDescent="0.25">
      <c r="A34001">
        <v>68</v>
      </c>
      <c r="B34001" t="s">
        <v>5551</v>
      </c>
      <c r="C34001" t="s">
        <v>5552</v>
      </c>
      <c r="D34001" s="1">
        <v>46080</v>
      </c>
      <c r="E34001" s="2">
        <v>50</v>
      </c>
      <c r="F34001" t="s">
        <v>5553</v>
      </c>
      <c r="G34001" t="s">
        <v>7116</v>
      </c>
    </row>
    <row r="34002" spans="1:7" x14ac:dyDescent="0.25">
      <c r="A34002">
        <v>205</v>
      </c>
      <c r="B34002" t="s">
        <v>5662</v>
      </c>
      <c r="C34002" t="s">
        <v>5663</v>
      </c>
      <c r="D34002" s="1">
        <v>46080</v>
      </c>
      <c r="E34002" s="2">
        <v>84</v>
      </c>
      <c r="F34002" t="s">
        <v>5664</v>
      </c>
      <c r="G34002" t="s">
        <v>6858</v>
      </c>
    </row>
    <row r="34003" spans="1:7" x14ac:dyDescent="0.25">
      <c r="A34003">
        <v>205</v>
      </c>
      <c r="B34003" t="s">
        <v>5662</v>
      </c>
      <c r="C34003" t="s">
        <v>5663</v>
      </c>
      <c r="D34003" s="1">
        <v>46080</v>
      </c>
      <c r="E34003" s="2">
        <v>84</v>
      </c>
      <c r="F34003" t="s">
        <v>5665</v>
      </c>
      <c r="G34003" t="s">
        <v>6858</v>
      </c>
    </row>
    <row r="34004" spans="1:7" x14ac:dyDescent="0.25">
      <c r="A34004">
        <v>383</v>
      </c>
      <c r="B34004" t="s">
        <v>5772</v>
      </c>
      <c r="C34004" t="s">
        <v>5876</v>
      </c>
      <c r="D34004" s="1">
        <v>46080</v>
      </c>
      <c r="E34004" s="2">
        <v>50</v>
      </c>
      <c r="F34004" t="s">
        <v>5877</v>
      </c>
      <c r="G34004" t="s">
        <v>6428</v>
      </c>
    </row>
    <row r="34005" spans="1:7" x14ac:dyDescent="0.25">
      <c r="A34005">
        <v>278</v>
      </c>
      <c r="B34005" t="s">
        <v>2822</v>
      </c>
      <c r="C34005" t="s">
        <v>779</v>
      </c>
      <c r="D34005" s="1">
        <v>46080</v>
      </c>
      <c r="E34005" s="2">
        <v>5</v>
      </c>
      <c r="F34005" t="s">
        <v>5801</v>
      </c>
      <c r="G34005" t="s">
        <v>5789</v>
      </c>
    </row>
    <row r="34006" spans="1:7" x14ac:dyDescent="0.25">
      <c r="A34006" t="s">
        <v>3689</v>
      </c>
      <c r="B34006" t="s">
        <v>3690</v>
      </c>
      <c r="C34006" t="s">
        <v>3691</v>
      </c>
      <c r="D34006" s="1">
        <v>46080</v>
      </c>
      <c r="E34006" s="2">
        <v>34.96</v>
      </c>
      <c r="F34006" t="s">
        <v>3692</v>
      </c>
      <c r="G34006" t="s">
        <v>97</v>
      </c>
    </row>
    <row r="34007" spans="1:7" x14ac:dyDescent="0.25">
      <c r="A34007" t="s">
        <v>2742</v>
      </c>
      <c r="B34007" t="s">
        <v>2743</v>
      </c>
      <c r="C34007" t="s">
        <v>2744</v>
      </c>
      <c r="D34007" s="1">
        <v>46080</v>
      </c>
      <c r="E34007" s="2">
        <v>150</v>
      </c>
      <c r="F34007" t="s">
        <v>2745</v>
      </c>
      <c r="G34007" t="s">
        <v>2746</v>
      </c>
    </row>
    <row r="34008" spans="1:7" x14ac:dyDescent="0.25">
      <c r="A34008" t="s">
        <v>2742</v>
      </c>
      <c r="B34008" t="s">
        <v>2743</v>
      </c>
      <c r="C34008" t="s">
        <v>2744</v>
      </c>
      <c r="D34008" s="1">
        <v>46080</v>
      </c>
      <c r="E34008" s="2">
        <v>150</v>
      </c>
      <c r="F34008" t="s">
        <v>2747</v>
      </c>
      <c r="G34008" t="s">
        <v>2746</v>
      </c>
    </row>
    <row r="34009" spans="1:7" x14ac:dyDescent="0.25">
      <c r="A34009" t="s">
        <v>3686</v>
      </c>
      <c r="B34009" t="s">
        <v>764</v>
      </c>
      <c r="C34009" t="s">
        <v>3687</v>
      </c>
      <c r="D34009" s="1">
        <v>46080</v>
      </c>
      <c r="E34009" s="2">
        <v>5</v>
      </c>
      <c r="F34009" t="s">
        <v>3688</v>
      </c>
      <c r="G34009" t="s">
        <v>1245</v>
      </c>
    </row>
    <row r="34010" spans="1:7" x14ac:dyDescent="0.25">
      <c r="A34010" t="s">
        <v>3686</v>
      </c>
      <c r="B34010" t="s">
        <v>764</v>
      </c>
      <c r="C34010" t="s">
        <v>3687</v>
      </c>
      <c r="D34010" s="1">
        <v>46080</v>
      </c>
      <c r="E34010" s="2">
        <v>5</v>
      </c>
      <c r="F34010" t="s">
        <v>3688</v>
      </c>
      <c r="G34010" t="s">
        <v>97</v>
      </c>
    </row>
    <row r="34011" spans="1:7" x14ac:dyDescent="0.25">
      <c r="A34011" t="s">
        <v>5385</v>
      </c>
      <c r="B34011" t="s">
        <v>2992</v>
      </c>
      <c r="C34011" t="s">
        <v>5386</v>
      </c>
      <c r="D34011" s="1">
        <v>46080</v>
      </c>
      <c r="E34011" s="2">
        <v>100</v>
      </c>
      <c r="F34011" t="s">
        <v>5387</v>
      </c>
      <c r="G34011" t="s">
        <v>7266</v>
      </c>
    </row>
    <row r="34012" spans="1:7" x14ac:dyDescent="0.25">
      <c r="A34012" t="s">
        <v>312</v>
      </c>
      <c r="B34012" t="s">
        <v>248</v>
      </c>
      <c r="C34012" t="s">
        <v>313</v>
      </c>
      <c r="D34012" s="1">
        <v>46080</v>
      </c>
      <c r="E34012" s="2">
        <v>50</v>
      </c>
      <c r="F34012" t="s">
        <v>314</v>
      </c>
      <c r="G34012" t="s">
        <v>315</v>
      </c>
    </row>
    <row r="34013" spans="1:7" x14ac:dyDescent="0.25">
      <c r="A34013" t="s">
        <v>2153</v>
      </c>
      <c r="B34013" t="s">
        <v>614</v>
      </c>
      <c r="C34013" t="s">
        <v>1310</v>
      </c>
      <c r="D34013" s="1">
        <v>46080</v>
      </c>
      <c r="E34013" s="2">
        <v>10</v>
      </c>
      <c r="F34013" t="s">
        <v>2154</v>
      </c>
      <c r="G34013" t="s">
        <v>1245</v>
      </c>
    </row>
    <row r="34014" spans="1:7" x14ac:dyDescent="0.25">
      <c r="A34014" t="s">
        <v>2000</v>
      </c>
      <c r="B34014" t="s">
        <v>2001</v>
      </c>
      <c r="C34014" t="s">
        <v>2002</v>
      </c>
      <c r="D34014" s="1">
        <v>46080</v>
      </c>
      <c r="E34014" s="2">
        <v>100</v>
      </c>
      <c r="F34014" t="s">
        <v>2003</v>
      </c>
      <c r="G34014" t="s">
        <v>2681</v>
      </c>
    </row>
    <row r="34015" spans="1:7" x14ac:dyDescent="0.25">
      <c r="A34015" t="s">
        <v>2000</v>
      </c>
      <c r="B34015" t="s">
        <v>2001</v>
      </c>
      <c r="C34015" t="s">
        <v>2002</v>
      </c>
      <c r="D34015" s="1">
        <v>46080</v>
      </c>
      <c r="E34015" s="2">
        <v>100</v>
      </c>
      <c r="F34015" t="s">
        <v>2004</v>
      </c>
      <c r="G34015" t="s">
        <v>2681</v>
      </c>
    </row>
    <row r="34016" spans="1:7" x14ac:dyDescent="0.25">
      <c r="A34016" t="s">
        <v>1590</v>
      </c>
      <c r="B34016" t="s">
        <v>1591</v>
      </c>
      <c r="C34016" t="s">
        <v>1592</v>
      </c>
      <c r="D34016" s="1">
        <v>46080</v>
      </c>
      <c r="E34016" s="2">
        <v>5</v>
      </c>
      <c r="F34016" t="s">
        <v>1593</v>
      </c>
      <c r="G34016" t="s">
        <v>1245</v>
      </c>
    </row>
    <row r="34017" spans="1:7" x14ac:dyDescent="0.25">
      <c r="A34017" t="s">
        <v>529</v>
      </c>
      <c r="B34017" t="s">
        <v>290</v>
      </c>
      <c r="C34017" t="s">
        <v>530</v>
      </c>
      <c r="D34017" s="1">
        <v>46080</v>
      </c>
      <c r="E34017" s="2">
        <v>25</v>
      </c>
      <c r="F34017" t="s">
        <v>531</v>
      </c>
      <c r="G34017" t="s">
        <v>3282</v>
      </c>
    </row>
    <row r="34018" spans="1:7" x14ac:dyDescent="0.25">
      <c r="A34018" t="s">
        <v>4053</v>
      </c>
      <c r="B34018" t="s">
        <v>580</v>
      </c>
      <c r="C34018" t="s">
        <v>4054</v>
      </c>
      <c r="D34018" s="1">
        <v>46080</v>
      </c>
      <c r="E34018" s="2">
        <v>15</v>
      </c>
      <c r="F34018" t="s">
        <v>4055</v>
      </c>
      <c r="G34018" t="s">
        <v>3282</v>
      </c>
    </row>
    <row r="34019" spans="1:7" x14ac:dyDescent="0.25">
      <c r="A34019" t="s">
        <v>4053</v>
      </c>
      <c r="B34019" t="s">
        <v>580</v>
      </c>
      <c r="C34019" t="s">
        <v>4054</v>
      </c>
      <c r="D34019" s="1">
        <v>46080</v>
      </c>
      <c r="E34019" s="2">
        <v>15</v>
      </c>
      <c r="F34019" t="s">
        <v>4055</v>
      </c>
      <c r="G34019" t="s">
        <v>3282</v>
      </c>
    </row>
    <row r="34020" spans="1:7" x14ac:dyDescent="0.25">
      <c r="A34020" t="s">
        <v>4053</v>
      </c>
      <c r="B34020" t="s">
        <v>580</v>
      </c>
      <c r="C34020" t="s">
        <v>4054</v>
      </c>
      <c r="D34020" s="1">
        <v>46080</v>
      </c>
      <c r="E34020" s="2">
        <v>15</v>
      </c>
      <c r="F34020" t="s">
        <v>4056</v>
      </c>
      <c r="G34020" t="s">
        <v>3282</v>
      </c>
    </row>
    <row r="34021" spans="1:7" x14ac:dyDescent="0.25">
      <c r="A34021" t="s">
        <v>2690</v>
      </c>
      <c r="B34021" t="s">
        <v>2691</v>
      </c>
      <c r="C34021" t="s">
        <v>2692</v>
      </c>
      <c r="D34021" s="1">
        <v>46080</v>
      </c>
      <c r="E34021" s="2">
        <v>50</v>
      </c>
      <c r="F34021" t="s">
        <v>2693</v>
      </c>
      <c r="G34021" t="s">
        <v>1715</v>
      </c>
    </row>
    <row r="34022" spans="1:7" x14ac:dyDescent="0.25">
      <c r="A34022" t="s">
        <v>2690</v>
      </c>
      <c r="B34022" t="s">
        <v>2691</v>
      </c>
      <c r="C34022" t="s">
        <v>2692</v>
      </c>
      <c r="D34022" s="1">
        <v>46080</v>
      </c>
      <c r="E34022" s="2">
        <v>50</v>
      </c>
      <c r="F34022" t="s">
        <v>2693</v>
      </c>
      <c r="G34022" t="s">
        <v>1725</v>
      </c>
    </row>
    <row r="34023" spans="1:7" x14ac:dyDescent="0.25">
      <c r="A34023" t="s">
        <v>636</v>
      </c>
      <c r="B34023" t="s">
        <v>637</v>
      </c>
      <c r="C34023" t="s">
        <v>638</v>
      </c>
      <c r="D34023" s="1">
        <v>46080</v>
      </c>
      <c r="E34023" s="2">
        <v>10</v>
      </c>
      <c r="F34023" t="s">
        <v>639</v>
      </c>
      <c r="G34023" t="s">
        <v>471</v>
      </c>
    </row>
    <row r="34024" spans="1:7" x14ac:dyDescent="0.25">
      <c r="A34024" t="s">
        <v>636</v>
      </c>
      <c r="B34024" t="s">
        <v>637</v>
      </c>
      <c r="C34024" t="s">
        <v>638</v>
      </c>
      <c r="D34024" s="1">
        <v>46080</v>
      </c>
      <c r="E34024" s="2">
        <v>10</v>
      </c>
      <c r="F34024" t="s">
        <v>639</v>
      </c>
      <c r="G34024" t="s">
        <v>1695</v>
      </c>
    </row>
    <row r="34025" spans="1:7" x14ac:dyDescent="0.25">
      <c r="A34025" t="s">
        <v>5031</v>
      </c>
      <c r="B34025" t="s">
        <v>5032</v>
      </c>
      <c r="C34025" t="s">
        <v>5033</v>
      </c>
      <c r="D34025" s="1">
        <v>46080</v>
      </c>
      <c r="E34025" s="2">
        <v>100</v>
      </c>
      <c r="F34025" t="s">
        <v>5034</v>
      </c>
      <c r="G34025" t="s">
        <v>2977</v>
      </c>
    </row>
    <row r="34026" spans="1:7" x14ac:dyDescent="0.25">
      <c r="A34026" t="s">
        <v>125</v>
      </c>
      <c r="B34026" t="s">
        <v>126</v>
      </c>
      <c r="C34026" t="s">
        <v>127</v>
      </c>
      <c r="D34026" s="1">
        <v>46080</v>
      </c>
      <c r="E34026" s="2">
        <v>5</v>
      </c>
      <c r="F34026" t="s">
        <v>128</v>
      </c>
      <c r="G34026" t="s">
        <v>310</v>
      </c>
    </row>
    <row r="34027" spans="1:7" x14ac:dyDescent="0.25">
      <c r="A34027" t="s">
        <v>2346</v>
      </c>
      <c r="B34027" t="s">
        <v>371</v>
      </c>
      <c r="C34027" t="s">
        <v>2347</v>
      </c>
      <c r="D34027" s="1">
        <v>46080</v>
      </c>
      <c r="E34027" s="2">
        <v>45</v>
      </c>
      <c r="F34027" t="s">
        <v>2348</v>
      </c>
      <c r="G34027" t="s">
        <v>6666</v>
      </c>
    </row>
    <row r="34028" spans="1:7" x14ac:dyDescent="0.25">
      <c r="A34028" t="s">
        <v>2346</v>
      </c>
      <c r="B34028" t="s">
        <v>371</v>
      </c>
      <c r="C34028" t="s">
        <v>2347</v>
      </c>
      <c r="D34028" s="1">
        <v>46080</v>
      </c>
      <c r="E34028" s="2">
        <v>45</v>
      </c>
      <c r="F34028" t="s">
        <v>2349</v>
      </c>
      <c r="G34028" t="s">
        <v>6666</v>
      </c>
    </row>
    <row r="34029" spans="1:7" x14ac:dyDescent="0.25">
      <c r="A34029" t="s">
        <v>4781</v>
      </c>
      <c r="B34029" t="s">
        <v>4782</v>
      </c>
      <c r="C34029" t="s">
        <v>4783</v>
      </c>
      <c r="D34029" s="1">
        <v>46080</v>
      </c>
      <c r="E34029" s="2">
        <v>5</v>
      </c>
      <c r="F34029" t="s">
        <v>4784</v>
      </c>
      <c r="G34029" t="s">
        <v>2663</v>
      </c>
    </row>
    <row r="34030" spans="1:7" x14ac:dyDescent="0.25">
      <c r="A34030" t="s">
        <v>3100</v>
      </c>
      <c r="B34030" t="s">
        <v>3101</v>
      </c>
      <c r="C34030" t="s">
        <v>3102</v>
      </c>
      <c r="D34030" s="1">
        <v>46080</v>
      </c>
      <c r="E34030" s="2">
        <v>100</v>
      </c>
      <c r="F34030" t="s">
        <v>3103</v>
      </c>
      <c r="G34030" t="s">
        <v>67</v>
      </c>
    </row>
    <row r="34031" spans="1:7" x14ac:dyDescent="0.25">
      <c r="A34031" t="s">
        <v>263</v>
      </c>
      <c r="B34031" t="s">
        <v>264</v>
      </c>
      <c r="C34031" t="s">
        <v>265</v>
      </c>
      <c r="D34031" s="1">
        <v>46080</v>
      </c>
      <c r="E34031" s="2">
        <v>50</v>
      </c>
      <c r="F34031" t="s">
        <v>266</v>
      </c>
      <c r="G34031" t="s">
        <v>1695</v>
      </c>
    </row>
    <row r="34032" spans="1:7" x14ac:dyDescent="0.25">
      <c r="A34032" t="s">
        <v>1450</v>
      </c>
      <c r="B34032" t="s">
        <v>1451</v>
      </c>
      <c r="C34032" t="s">
        <v>1452</v>
      </c>
      <c r="D34032" s="1">
        <v>46080</v>
      </c>
      <c r="E34032" s="2">
        <v>84</v>
      </c>
      <c r="F34032" t="s">
        <v>1453</v>
      </c>
      <c r="G34032" t="s">
        <v>2977</v>
      </c>
    </row>
    <row r="34033" spans="1:7" x14ac:dyDescent="0.25">
      <c r="A34033" t="s">
        <v>1450</v>
      </c>
      <c r="B34033" t="s">
        <v>1451</v>
      </c>
      <c r="C34033" t="s">
        <v>1452</v>
      </c>
      <c r="D34033" s="1">
        <v>46080</v>
      </c>
      <c r="E34033" s="2">
        <v>84</v>
      </c>
      <c r="F34033" t="s">
        <v>1454</v>
      </c>
      <c r="G34033" t="s">
        <v>2977</v>
      </c>
    </row>
    <row r="34034" spans="1:7" x14ac:dyDescent="0.25">
      <c r="A34034" t="s">
        <v>1450</v>
      </c>
      <c r="B34034" t="s">
        <v>1451</v>
      </c>
      <c r="C34034" t="s">
        <v>1452</v>
      </c>
      <c r="D34034" s="1">
        <v>46080</v>
      </c>
      <c r="E34034" s="2">
        <v>84</v>
      </c>
      <c r="F34034" t="s">
        <v>1454</v>
      </c>
      <c r="G34034" t="s">
        <v>2977</v>
      </c>
    </row>
    <row r="34035" spans="1:7" x14ac:dyDescent="0.25">
      <c r="A34035" t="s">
        <v>3698</v>
      </c>
      <c r="B34035" t="s">
        <v>3699</v>
      </c>
      <c r="C34035" t="s">
        <v>3700</v>
      </c>
      <c r="D34035" s="1">
        <v>46080</v>
      </c>
      <c r="E34035" s="2">
        <v>150</v>
      </c>
      <c r="F34035" t="s">
        <v>3701</v>
      </c>
      <c r="G34035" t="s">
        <v>2977</v>
      </c>
    </row>
    <row r="34036" spans="1:7" x14ac:dyDescent="0.25">
      <c r="A34036" t="s">
        <v>138</v>
      </c>
      <c r="B34036" t="s">
        <v>139</v>
      </c>
      <c r="C34036" t="s">
        <v>140</v>
      </c>
      <c r="D34036" s="1">
        <v>46080</v>
      </c>
      <c r="E34036" s="2">
        <v>40</v>
      </c>
      <c r="F34036" t="s">
        <v>141</v>
      </c>
      <c r="G34036" t="s">
        <v>1695</v>
      </c>
    </row>
    <row r="34037" spans="1:7" x14ac:dyDescent="0.25">
      <c r="A34037" t="s">
        <v>1492</v>
      </c>
      <c r="B34037" t="s">
        <v>1493</v>
      </c>
      <c r="C34037" t="s">
        <v>1494</v>
      </c>
      <c r="D34037" s="1">
        <v>46080</v>
      </c>
      <c r="E34037" s="2">
        <v>100</v>
      </c>
      <c r="F34037" t="s">
        <v>1495</v>
      </c>
      <c r="G34037" t="s">
        <v>67</v>
      </c>
    </row>
    <row r="34038" spans="1:7" x14ac:dyDescent="0.25">
      <c r="A34038" t="s">
        <v>129</v>
      </c>
      <c r="B34038" t="s">
        <v>130</v>
      </c>
      <c r="C34038" t="s">
        <v>131</v>
      </c>
      <c r="D34038" s="1">
        <v>46080</v>
      </c>
      <c r="E34038" s="2">
        <v>10</v>
      </c>
      <c r="F34038" t="s">
        <v>132</v>
      </c>
      <c r="G34038" t="s">
        <v>9</v>
      </c>
    </row>
    <row r="34039" spans="1:7" x14ac:dyDescent="0.25">
      <c r="A34039" t="s">
        <v>2753</v>
      </c>
      <c r="B34039" t="s">
        <v>740</v>
      </c>
      <c r="C34039" t="s">
        <v>2754</v>
      </c>
      <c r="D34039" s="1">
        <v>46080</v>
      </c>
      <c r="E34039" s="2">
        <v>5</v>
      </c>
      <c r="F34039" t="s">
        <v>2755</v>
      </c>
      <c r="G34039" t="s">
        <v>1440</v>
      </c>
    </row>
    <row r="34040" spans="1:7" x14ac:dyDescent="0.25">
      <c r="A34040" t="s">
        <v>2753</v>
      </c>
      <c r="B34040" t="s">
        <v>740</v>
      </c>
      <c r="C34040" t="s">
        <v>2754</v>
      </c>
      <c r="D34040" s="1">
        <v>46080</v>
      </c>
      <c r="E34040" s="2">
        <v>5</v>
      </c>
      <c r="F34040" t="s">
        <v>2756</v>
      </c>
      <c r="G34040" t="s">
        <v>1440</v>
      </c>
    </row>
    <row r="34041" spans="1:7" x14ac:dyDescent="0.25">
      <c r="A34041" t="s">
        <v>2753</v>
      </c>
      <c r="B34041" t="s">
        <v>740</v>
      </c>
      <c r="C34041" t="s">
        <v>2754</v>
      </c>
      <c r="D34041" s="1">
        <v>46080</v>
      </c>
      <c r="E34041" s="2">
        <v>5</v>
      </c>
      <c r="F34041" t="s">
        <v>2757</v>
      </c>
      <c r="G34041" t="s">
        <v>1440</v>
      </c>
    </row>
    <row r="34042" spans="1:7" x14ac:dyDescent="0.25">
      <c r="A34042" t="s">
        <v>1095</v>
      </c>
      <c r="B34042" t="s">
        <v>1096</v>
      </c>
      <c r="C34042" t="s">
        <v>1097</v>
      </c>
      <c r="D34042" s="1">
        <v>46080</v>
      </c>
      <c r="E34042" s="2">
        <v>15</v>
      </c>
      <c r="F34042" t="s">
        <v>1098</v>
      </c>
      <c r="G34042" t="s">
        <v>114</v>
      </c>
    </row>
    <row r="34043" spans="1:7" x14ac:dyDescent="0.25">
      <c r="A34043" t="s">
        <v>1095</v>
      </c>
      <c r="B34043" t="s">
        <v>1096</v>
      </c>
      <c r="C34043" t="s">
        <v>1097</v>
      </c>
      <c r="D34043" s="1">
        <v>46080</v>
      </c>
      <c r="E34043" s="2">
        <v>15</v>
      </c>
      <c r="F34043" t="s">
        <v>1099</v>
      </c>
      <c r="G34043" t="s">
        <v>114</v>
      </c>
    </row>
    <row r="34044" spans="1:7" x14ac:dyDescent="0.25">
      <c r="A34044" t="s">
        <v>1095</v>
      </c>
      <c r="B34044" t="s">
        <v>1096</v>
      </c>
      <c r="C34044" t="s">
        <v>1097</v>
      </c>
      <c r="D34044" s="1">
        <v>46080</v>
      </c>
      <c r="E34044" s="2">
        <v>15</v>
      </c>
      <c r="F34044" t="s">
        <v>1099</v>
      </c>
      <c r="G34044" t="s">
        <v>114</v>
      </c>
    </row>
    <row r="34045" spans="1:7" x14ac:dyDescent="0.25">
      <c r="A34045" t="s">
        <v>1095</v>
      </c>
      <c r="B34045" t="s">
        <v>1096</v>
      </c>
      <c r="C34045" t="s">
        <v>1097</v>
      </c>
      <c r="D34045" s="1">
        <v>46080</v>
      </c>
      <c r="E34045" s="2">
        <v>15</v>
      </c>
      <c r="F34045" t="s">
        <v>1099</v>
      </c>
      <c r="G34045" t="s">
        <v>114</v>
      </c>
    </row>
    <row r="34046" spans="1:7" x14ac:dyDescent="0.25">
      <c r="A34046" t="s">
        <v>1095</v>
      </c>
      <c r="B34046" t="s">
        <v>1096</v>
      </c>
      <c r="C34046" t="s">
        <v>1097</v>
      </c>
      <c r="D34046" s="1">
        <v>46080</v>
      </c>
      <c r="E34046" s="2">
        <v>10</v>
      </c>
      <c r="F34046" t="s">
        <v>1098</v>
      </c>
      <c r="G34046" t="s">
        <v>257</v>
      </c>
    </row>
    <row r="34047" spans="1:7" x14ac:dyDescent="0.25">
      <c r="A34047" t="s">
        <v>1095</v>
      </c>
      <c r="B34047" t="s">
        <v>1096</v>
      </c>
      <c r="C34047" t="s">
        <v>1097</v>
      </c>
      <c r="D34047" s="1">
        <v>46080</v>
      </c>
      <c r="E34047" s="2">
        <v>10</v>
      </c>
      <c r="F34047" t="s">
        <v>1099</v>
      </c>
      <c r="G34047" t="s">
        <v>257</v>
      </c>
    </row>
    <row r="34048" spans="1:7" x14ac:dyDescent="0.25">
      <c r="A34048" t="s">
        <v>1095</v>
      </c>
      <c r="B34048" t="s">
        <v>1096</v>
      </c>
      <c r="C34048" t="s">
        <v>1097</v>
      </c>
      <c r="D34048" s="1">
        <v>46080</v>
      </c>
      <c r="E34048" s="2">
        <v>10</v>
      </c>
      <c r="F34048" t="s">
        <v>1099</v>
      </c>
      <c r="G34048" t="s">
        <v>257</v>
      </c>
    </row>
    <row r="34049" spans="1:7" x14ac:dyDescent="0.25">
      <c r="A34049" t="s">
        <v>1095</v>
      </c>
      <c r="B34049" t="s">
        <v>1096</v>
      </c>
      <c r="C34049" t="s">
        <v>1097</v>
      </c>
      <c r="D34049" s="1">
        <v>46080</v>
      </c>
      <c r="E34049" s="2">
        <v>10</v>
      </c>
      <c r="F34049" t="s">
        <v>1099</v>
      </c>
      <c r="G34049" t="s">
        <v>257</v>
      </c>
    </row>
    <row r="34050" spans="1:7" x14ac:dyDescent="0.25">
      <c r="A34050" t="s">
        <v>1095</v>
      </c>
      <c r="B34050" t="s">
        <v>1096</v>
      </c>
      <c r="C34050" t="s">
        <v>1097</v>
      </c>
      <c r="D34050" s="1">
        <v>46080</v>
      </c>
      <c r="E34050" s="2">
        <v>10</v>
      </c>
      <c r="F34050" t="s">
        <v>1098</v>
      </c>
      <c r="G34050" t="s">
        <v>828</v>
      </c>
    </row>
    <row r="34051" spans="1:7" x14ac:dyDescent="0.25">
      <c r="A34051" t="s">
        <v>1095</v>
      </c>
      <c r="B34051" t="s">
        <v>1096</v>
      </c>
      <c r="C34051" t="s">
        <v>1097</v>
      </c>
      <c r="D34051" s="1">
        <v>46080</v>
      </c>
      <c r="E34051" s="2">
        <v>10</v>
      </c>
      <c r="F34051" t="s">
        <v>1099</v>
      </c>
      <c r="G34051" t="s">
        <v>828</v>
      </c>
    </row>
    <row r="34052" spans="1:7" x14ac:dyDescent="0.25">
      <c r="A34052" t="s">
        <v>1095</v>
      </c>
      <c r="B34052" t="s">
        <v>1096</v>
      </c>
      <c r="C34052" t="s">
        <v>1097</v>
      </c>
      <c r="D34052" s="1">
        <v>46080</v>
      </c>
      <c r="E34052" s="2">
        <v>10</v>
      </c>
      <c r="F34052" t="s">
        <v>1099</v>
      </c>
      <c r="G34052" t="s">
        <v>828</v>
      </c>
    </row>
    <row r="34053" spans="1:7" x14ac:dyDescent="0.25">
      <c r="A34053" t="s">
        <v>1095</v>
      </c>
      <c r="B34053" t="s">
        <v>1096</v>
      </c>
      <c r="C34053" t="s">
        <v>1097</v>
      </c>
      <c r="D34053" s="1">
        <v>46080</v>
      </c>
      <c r="E34053" s="2">
        <v>10</v>
      </c>
      <c r="F34053" t="s">
        <v>1099</v>
      </c>
      <c r="G34053" t="s">
        <v>828</v>
      </c>
    </row>
    <row r="34054" spans="1:7" x14ac:dyDescent="0.25">
      <c r="A34054" t="s">
        <v>1322</v>
      </c>
      <c r="B34054" t="s">
        <v>1323</v>
      </c>
      <c r="C34054" t="s">
        <v>1324</v>
      </c>
      <c r="D34054" s="1">
        <v>46080</v>
      </c>
      <c r="E34054" s="2">
        <v>100</v>
      </c>
      <c r="F34054" t="s">
        <v>1325</v>
      </c>
      <c r="G34054" t="s">
        <v>1326</v>
      </c>
    </row>
    <row r="34055" spans="1:7" x14ac:dyDescent="0.25">
      <c r="A34055" t="s">
        <v>1322</v>
      </c>
      <c r="B34055" t="s">
        <v>1323</v>
      </c>
      <c r="C34055" t="s">
        <v>1324</v>
      </c>
      <c r="D34055" s="1">
        <v>46080</v>
      </c>
      <c r="E34055" s="2">
        <v>100</v>
      </c>
      <c r="F34055" t="s">
        <v>1325</v>
      </c>
      <c r="G34055" t="s">
        <v>1326</v>
      </c>
    </row>
    <row r="34056" spans="1:7" x14ac:dyDescent="0.25">
      <c r="A34056" t="s">
        <v>1322</v>
      </c>
      <c r="B34056" t="s">
        <v>1323</v>
      </c>
      <c r="C34056" t="s">
        <v>1324</v>
      </c>
      <c r="D34056" s="1">
        <v>46080</v>
      </c>
      <c r="E34056" s="2">
        <v>100</v>
      </c>
      <c r="F34056" t="s">
        <v>1327</v>
      </c>
      <c r="G34056" t="s">
        <v>1326</v>
      </c>
    </row>
    <row r="34057" spans="1:7" x14ac:dyDescent="0.25">
      <c r="A34057" t="s">
        <v>1580</v>
      </c>
      <c r="B34057" t="s">
        <v>1581</v>
      </c>
      <c r="C34057" t="s">
        <v>1582</v>
      </c>
      <c r="D34057" s="1">
        <v>46080</v>
      </c>
      <c r="E34057" s="2">
        <v>20</v>
      </c>
      <c r="F34057" t="s">
        <v>1583</v>
      </c>
      <c r="G34057" t="s">
        <v>9</v>
      </c>
    </row>
    <row r="34058" spans="1:7" x14ac:dyDescent="0.25">
      <c r="A34058" t="s">
        <v>2272</v>
      </c>
      <c r="B34058" t="s">
        <v>2273</v>
      </c>
      <c r="C34058" t="s">
        <v>2274</v>
      </c>
      <c r="D34058" s="1">
        <v>46080</v>
      </c>
      <c r="E34058" s="2">
        <v>41.67</v>
      </c>
      <c r="F34058" t="s">
        <v>2275</v>
      </c>
      <c r="G34058" t="s">
        <v>3650</v>
      </c>
    </row>
    <row r="34059" spans="1:7" x14ac:dyDescent="0.25">
      <c r="A34059" t="s">
        <v>2272</v>
      </c>
      <c r="B34059" t="s">
        <v>2273</v>
      </c>
      <c r="C34059" t="s">
        <v>2274</v>
      </c>
      <c r="D34059" s="1">
        <v>46080</v>
      </c>
      <c r="E34059" s="2">
        <v>41.67</v>
      </c>
      <c r="F34059" t="s">
        <v>2276</v>
      </c>
      <c r="G34059" t="s">
        <v>3650</v>
      </c>
    </row>
    <row r="34060" spans="1:7" x14ac:dyDescent="0.25">
      <c r="A34060" t="s">
        <v>2272</v>
      </c>
      <c r="B34060" t="s">
        <v>2273</v>
      </c>
      <c r="C34060" t="s">
        <v>2274</v>
      </c>
      <c r="D34060" s="1">
        <v>46080</v>
      </c>
      <c r="E34060" s="2">
        <v>83.33</v>
      </c>
      <c r="F34060" t="s">
        <v>2275</v>
      </c>
      <c r="G34060" t="s">
        <v>2977</v>
      </c>
    </row>
    <row r="34061" spans="1:7" x14ac:dyDescent="0.25">
      <c r="A34061" t="s">
        <v>2272</v>
      </c>
      <c r="B34061" t="s">
        <v>2273</v>
      </c>
      <c r="C34061" t="s">
        <v>2274</v>
      </c>
      <c r="D34061" s="1">
        <v>46080</v>
      </c>
      <c r="E34061" s="2">
        <v>83.33</v>
      </c>
      <c r="F34061" t="s">
        <v>2276</v>
      </c>
      <c r="G34061" t="s">
        <v>2977</v>
      </c>
    </row>
    <row r="34062" spans="1:7" x14ac:dyDescent="0.25">
      <c r="A34062" t="s">
        <v>2272</v>
      </c>
      <c r="B34062" t="s">
        <v>2273</v>
      </c>
      <c r="C34062" t="s">
        <v>2274</v>
      </c>
      <c r="D34062" s="1">
        <v>46080</v>
      </c>
      <c r="E34062" s="2">
        <v>350</v>
      </c>
      <c r="F34062" t="s">
        <v>2275</v>
      </c>
      <c r="G34062" t="s">
        <v>7219</v>
      </c>
    </row>
    <row r="34063" spans="1:7" x14ac:dyDescent="0.25">
      <c r="A34063" t="s">
        <v>2272</v>
      </c>
      <c r="B34063" t="s">
        <v>2273</v>
      </c>
      <c r="C34063" t="s">
        <v>2274</v>
      </c>
      <c r="D34063" s="1">
        <v>46080</v>
      </c>
      <c r="E34063" s="2">
        <v>350</v>
      </c>
      <c r="F34063" t="s">
        <v>2276</v>
      </c>
      <c r="G34063" t="s">
        <v>7219</v>
      </c>
    </row>
    <row r="34064" spans="1:7" x14ac:dyDescent="0.25">
      <c r="A34064" t="s">
        <v>2245</v>
      </c>
      <c r="B34064" t="s">
        <v>2246</v>
      </c>
      <c r="C34064" t="s">
        <v>2247</v>
      </c>
      <c r="D34064" s="1">
        <v>46080</v>
      </c>
      <c r="E34064" s="2">
        <v>10</v>
      </c>
      <c r="F34064" t="s">
        <v>2248</v>
      </c>
      <c r="G34064" t="s">
        <v>6257</v>
      </c>
    </row>
    <row r="34065" spans="1:7" x14ac:dyDescent="0.25">
      <c r="A34065" t="s">
        <v>2245</v>
      </c>
      <c r="B34065" t="s">
        <v>2246</v>
      </c>
      <c r="C34065" t="s">
        <v>2247</v>
      </c>
      <c r="D34065" s="1">
        <v>46080</v>
      </c>
      <c r="E34065" s="2">
        <v>10</v>
      </c>
      <c r="F34065" t="s">
        <v>2249</v>
      </c>
      <c r="G34065" t="s">
        <v>6257</v>
      </c>
    </row>
    <row r="34066" spans="1:7" x14ac:dyDescent="0.25">
      <c r="A34066" t="s">
        <v>3247</v>
      </c>
      <c r="B34066" t="s">
        <v>3248</v>
      </c>
      <c r="C34066" t="s">
        <v>3249</v>
      </c>
      <c r="D34066" s="1">
        <v>46080</v>
      </c>
      <c r="E34066" s="2">
        <v>25</v>
      </c>
      <c r="F34066" t="s">
        <v>3250</v>
      </c>
      <c r="G34066" t="s">
        <v>2977</v>
      </c>
    </row>
    <row r="34067" spans="1:7" x14ac:dyDescent="0.25">
      <c r="A34067" t="s">
        <v>2758</v>
      </c>
      <c r="B34067" t="s">
        <v>2759</v>
      </c>
      <c r="C34067" t="s">
        <v>2760</v>
      </c>
      <c r="D34067" s="1">
        <v>46080</v>
      </c>
      <c r="E34067" s="2">
        <v>15</v>
      </c>
      <c r="F34067" t="s">
        <v>2761</v>
      </c>
      <c r="G34067" t="s">
        <v>3282</v>
      </c>
    </row>
    <row r="34068" spans="1:7" x14ac:dyDescent="0.25">
      <c r="A34068" t="s">
        <v>1541</v>
      </c>
      <c r="B34068" t="s">
        <v>1542</v>
      </c>
      <c r="C34068" t="s">
        <v>1543</v>
      </c>
      <c r="D34068" s="1">
        <v>46080</v>
      </c>
      <c r="E34068" s="2">
        <v>20</v>
      </c>
      <c r="F34068" t="s">
        <v>1544</v>
      </c>
      <c r="G34068" t="s">
        <v>114</v>
      </c>
    </row>
    <row r="34069" spans="1:7" x14ac:dyDescent="0.25">
      <c r="A34069" t="s">
        <v>1541</v>
      </c>
      <c r="B34069" t="s">
        <v>1542</v>
      </c>
      <c r="C34069" t="s">
        <v>1543</v>
      </c>
      <c r="D34069" s="1">
        <v>46080</v>
      </c>
      <c r="E34069" s="2">
        <v>20</v>
      </c>
      <c r="F34069" t="s">
        <v>1545</v>
      </c>
      <c r="G34069" t="s">
        <v>114</v>
      </c>
    </row>
    <row r="34070" spans="1:7" x14ac:dyDescent="0.25">
      <c r="A34070" t="s">
        <v>3800</v>
      </c>
      <c r="B34070" t="s">
        <v>1430</v>
      </c>
      <c r="C34070" t="s">
        <v>3801</v>
      </c>
      <c r="D34070" s="1">
        <v>46080</v>
      </c>
      <c r="E34070" s="2">
        <v>10</v>
      </c>
      <c r="F34070" t="s">
        <v>3802</v>
      </c>
      <c r="G34070" t="s">
        <v>2700</v>
      </c>
    </row>
    <row r="34071" spans="1:7" x14ac:dyDescent="0.25">
      <c r="A34071" t="s">
        <v>3800</v>
      </c>
      <c r="B34071" t="s">
        <v>1430</v>
      </c>
      <c r="C34071" t="s">
        <v>3801</v>
      </c>
      <c r="D34071" s="1">
        <v>46080</v>
      </c>
      <c r="E34071" s="2">
        <v>10</v>
      </c>
      <c r="F34071" t="s">
        <v>3802</v>
      </c>
      <c r="G34071" t="s">
        <v>1245</v>
      </c>
    </row>
    <row r="34072" spans="1:7" x14ac:dyDescent="0.25">
      <c r="A34072" t="s">
        <v>4621</v>
      </c>
      <c r="B34072" t="s">
        <v>4622</v>
      </c>
      <c r="C34072" t="s">
        <v>4623</v>
      </c>
      <c r="D34072" s="1">
        <v>46080</v>
      </c>
      <c r="E34072" s="2">
        <v>250</v>
      </c>
      <c r="F34072" t="s">
        <v>4624</v>
      </c>
      <c r="G34072" t="s">
        <v>6332</v>
      </c>
    </row>
    <row r="34073" spans="1:7" x14ac:dyDescent="0.25">
      <c r="A34073" t="s">
        <v>164</v>
      </c>
      <c r="B34073" t="s">
        <v>165</v>
      </c>
      <c r="C34073" t="s">
        <v>166</v>
      </c>
      <c r="D34073" s="1">
        <v>46080</v>
      </c>
      <c r="E34073" s="2">
        <v>25</v>
      </c>
      <c r="F34073" t="s">
        <v>167</v>
      </c>
      <c r="G34073" t="s">
        <v>1695</v>
      </c>
    </row>
    <row r="34074" spans="1:7" x14ac:dyDescent="0.25">
      <c r="A34074" t="s">
        <v>164</v>
      </c>
      <c r="B34074" t="s">
        <v>165</v>
      </c>
      <c r="C34074" t="s">
        <v>166</v>
      </c>
      <c r="D34074" s="1">
        <v>46080</v>
      </c>
      <c r="E34074" s="2">
        <v>25</v>
      </c>
      <c r="F34074" t="s">
        <v>168</v>
      </c>
      <c r="G34074" t="s">
        <v>1695</v>
      </c>
    </row>
    <row r="34075" spans="1:7" x14ac:dyDescent="0.25">
      <c r="A34075" t="s">
        <v>164</v>
      </c>
      <c r="B34075" t="s">
        <v>165</v>
      </c>
      <c r="C34075" t="s">
        <v>166</v>
      </c>
      <c r="D34075" s="1">
        <v>46080</v>
      </c>
      <c r="E34075" s="2">
        <v>20</v>
      </c>
      <c r="F34075" t="s">
        <v>167</v>
      </c>
      <c r="G34075" t="s">
        <v>3613</v>
      </c>
    </row>
    <row r="34076" spans="1:7" x14ac:dyDescent="0.25">
      <c r="A34076" t="s">
        <v>164</v>
      </c>
      <c r="B34076" t="s">
        <v>165</v>
      </c>
      <c r="C34076" t="s">
        <v>166</v>
      </c>
      <c r="D34076" s="1">
        <v>46080</v>
      </c>
      <c r="E34076" s="2">
        <v>20</v>
      </c>
      <c r="F34076" t="s">
        <v>168</v>
      </c>
      <c r="G34076" t="s">
        <v>3613</v>
      </c>
    </row>
    <row r="34077" spans="1:7" x14ac:dyDescent="0.25">
      <c r="A34077" t="s">
        <v>164</v>
      </c>
      <c r="B34077" t="s">
        <v>165</v>
      </c>
      <c r="C34077" t="s">
        <v>166</v>
      </c>
      <c r="D34077" s="1">
        <v>46080</v>
      </c>
      <c r="E34077" s="2">
        <v>20</v>
      </c>
      <c r="F34077" t="s">
        <v>167</v>
      </c>
      <c r="G34077" t="s">
        <v>97</v>
      </c>
    </row>
    <row r="34078" spans="1:7" x14ac:dyDescent="0.25">
      <c r="A34078" t="s">
        <v>164</v>
      </c>
      <c r="B34078" t="s">
        <v>165</v>
      </c>
      <c r="C34078" t="s">
        <v>166</v>
      </c>
      <c r="D34078" s="1">
        <v>46080</v>
      </c>
      <c r="E34078" s="2">
        <v>20</v>
      </c>
      <c r="F34078" t="s">
        <v>168</v>
      </c>
      <c r="G34078" t="s">
        <v>97</v>
      </c>
    </row>
    <row r="34079" spans="1:7" x14ac:dyDescent="0.25">
      <c r="A34079" t="s">
        <v>241</v>
      </c>
      <c r="B34079" t="s">
        <v>242</v>
      </c>
      <c r="C34079" t="s">
        <v>243</v>
      </c>
      <c r="D34079" s="1">
        <v>46080</v>
      </c>
      <c r="E34079" s="2">
        <v>2600</v>
      </c>
      <c r="F34079" t="s">
        <v>244</v>
      </c>
      <c r="G34079" t="s">
        <v>245</v>
      </c>
    </row>
    <row r="34080" spans="1:7" x14ac:dyDescent="0.25">
      <c r="A34080" t="s">
        <v>241</v>
      </c>
      <c r="B34080" t="s">
        <v>242</v>
      </c>
      <c r="C34080" t="s">
        <v>243</v>
      </c>
      <c r="D34080" s="1">
        <v>46080</v>
      </c>
      <c r="E34080" s="2">
        <v>2600</v>
      </c>
      <c r="F34080" t="s">
        <v>246</v>
      </c>
      <c r="G34080" t="s">
        <v>245</v>
      </c>
    </row>
    <row r="34081" spans="1:7" x14ac:dyDescent="0.25">
      <c r="A34081" t="s">
        <v>1464</v>
      </c>
      <c r="B34081" t="s">
        <v>1465</v>
      </c>
      <c r="C34081" t="s">
        <v>627</v>
      </c>
      <c r="D34081" s="1">
        <v>46080</v>
      </c>
      <c r="E34081" s="2">
        <v>20</v>
      </c>
      <c r="F34081" t="s">
        <v>1466</v>
      </c>
      <c r="G34081" t="s">
        <v>478</v>
      </c>
    </row>
    <row r="34082" spans="1:7" x14ac:dyDescent="0.25">
      <c r="A34082" t="s">
        <v>1464</v>
      </c>
      <c r="B34082" t="s">
        <v>1465</v>
      </c>
      <c r="C34082" t="s">
        <v>627</v>
      </c>
      <c r="D34082" s="1">
        <v>46080</v>
      </c>
      <c r="E34082" s="2">
        <v>20</v>
      </c>
      <c r="F34082" t="s">
        <v>1466</v>
      </c>
      <c r="G34082" t="s">
        <v>478</v>
      </c>
    </row>
    <row r="34083" spans="1:7" x14ac:dyDescent="0.25">
      <c r="A34083" t="s">
        <v>169</v>
      </c>
      <c r="B34083" t="s">
        <v>170</v>
      </c>
      <c r="C34083" t="s">
        <v>171</v>
      </c>
      <c r="D34083" s="1">
        <v>46080</v>
      </c>
      <c r="E34083" s="2">
        <v>10</v>
      </c>
      <c r="F34083" t="s">
        <v>172</v>
      </c>
      <c r="G34083" t="s">
        <v>1245</v>
      </c>
    </row>
    <row r="34084" spans="1:7" x14ac:dyDescent="0.25">
      <c r="A34084" t="s">
        <v>169</v>
      </c>
      <c r="B34084" t="s">
        <v>170</v>
      </c>
      <c r="C34084" t="s">
        <v>171</v>
      </c>
      <c r="D34084" s="1">
        <v>46080</v>
      </c>
      <c r="E34084" s="2">
        <v>10</v>
      </c>
      <c r="F34084" t="s">
        <v>173</v>
      </c>
      <c r="G34084" t="s">
        <v>1245</v>
      </c>
    </row>
    <row r="34085" spans="1:7" x14ac:dyDescent="0.25">
      <c r="A34085" t="s">
        <v>493</v>
      </c>
      <c r="B34085" t="s">
        <v>494</v>
      </c>
      <c r="C34085" t="s">
        <v>495</v>
      </c>
      <c r="D34085" s="1">
        <v>46080</v>
      </c>
      <c r="E34085" s="2">
        <v>15</v>
      </c>
      <c r="F34085" t="s">
        <v>496</v>
      </c>
      <c r="G34085" t="s">
        <v>310</v>
      </c>
    </row>
    <row r="34086" spans="1:7" x14ac:dyDescent="0.25">
      <c r="A34086" t="s">
        <v>493</v>
      </c>
      <c r="B34086" t="s">
        <v>494</v>
      </c>
      <c r="C34086" t="s">
        <v>495</v>
      </c>
      <c r="D34086" s="1">
        <v>46080</v>
      </c>
      <c r="E34086" s="2">
        <v>15</v>
      </c>
      <c r="F34086" t="s">
        <v>497</v>
      </c>
      <c r="G34086" t="s">
        <v>310</v>
      </c>
    </row>
    <row r="34087" spans="1:7" x14ac:dyDescent="0.25">
      <c r="A34087" t="s">
        <v>493</v>
      </c>
      <c r="B34087" t="s">
        <v>494</v>
      </c>
      <c r="C34087" t="s">
        <v>495</v>
      </c>
      <c r="D34087" s="1">
        <v>46080</v>
      </c>
      <c r="E34087" s="2">
        <v>25</v>
      </c>
      <c r="F34087" t="s">
        <v>496</v>
      </c>
      <c r="G34087" t="s">
        <v>2456</v>
      </c>
    </row>
    <row r="34088" spans="1:7" x14ac:dyDescent="0.25">
      <c r="A34088" t="s">
        <v>493</v>
      </c>
      <c r="B34088" t="s">
        <v>494</v>
      </c>
      <c r="C34088" t="s">
        <v>495</v>
      </c>
      <c r="D34088" s="1">
        <v>46080</v>
      </c>
      <c r="E34088" s="2">
        <v>25</v>
      </c>
      <c r="F34088" t="s">
        <v>497</v>
      </c>
      <c r="G34088" t="s">
        <v>2456</v>
      </c>
    </row>
    <row r="34089" spans="1:7" x14ac:dyDescent="0.25">
      <c r="A34089" t="s">
        <v>178</v>
      </c>
      <c r="B34089" t="s">
        <v>179</v>
      </c>
      <c r="C34089" t="s">
        <v>180</v>
      </c>
      <c r="D34089" s="1">
        <v>46080</v>
      </c>
      <c r="E34089" s="2">
        <v>5</v>
      </c>
      <c r="F34089" t="s">
        <v>181</v>
      </c>
      <c r="G34089" t="s">
        <v>182</v>
      </c>
    </row>
    <row r="34090" spans="1:7" x14ac:dyDescent="0.25">
      <c r="A34090" t="s">
        <v>709</v>
      </c>
      <c r="B34090" t="s">
        <v>710</v>
      </c>
      <c r="C34090" t="s">
        <v>705</v>
      </c>
      <c r="D34090" s="1">
        <v>46080</v>
      </c>
      <c r="E34090" s="2">
        <v>84</v>
      </c>
      <c r="F34090" t="s">
        <v>711</v>
      </c>
      <c r="G34090" t="s">
        <v>3225</v>
      </c>
    </row>
    <row r="34091" spans="1:7" x14ac:dyDescent="0.25">
      <c r="A34091" t="s">
        <v>709</v>
      </c>
      <c r="B34091" t="s">
        <v>710</v>
      </c>
      <c r="C34091" t="s">
        <v>705</v>
      </c>
      <c r="D34091" s="1">
        <v>46080</v>
      </c>
      <c r="E34091" s="2">
        <v>84</v>
      </c>
      <c r="F34091" t="s">
        <v>712</v>
      </c>
      <c r="G34091" t="s">
        <v>3225</v>
      </c>
    </row>
    <row r="34092" spans="1:7" x14ac:dyDescent="0.25">
      <c r="A34092" t="s">
        <v>709</v>
      </c>
      <c r="B34092" t="s">
        <v>710</v>
      </c>
      <c r="C34092" t="s">
        <v>705</v>
      </c>
      <c r="D34092" s="1">
        <v>46080</v>
      </c>
      <c r="E34092" s="2">
        <v>84</v>
      </c>
      <c r="F34092" t="s">
        <v>712</v>
      </c>
      <c r="G34092" t="s">
        <v>3225</v>
      </c>
    </row>
    <row r="34093" spans="1:7" x14ac:dyDescent="0.25">
      <c r="A34093" t="s">
        <v>4665</v>
      </c>
      <c r="B34093" t="s">
        <v>4666</v>
      </c>
      <c r="C34093" t="s">
        <v>4667</v>
      </c>
      <c r="D34093" s="1">
        <v>46080</v>
      </c>
      <c r="E34093" s="2">
        <v>50</v>
      </c>
      <c r="F34093" t="s">
        <v>4668</v>
      </c>
      <c r="G34093" t="s">
        <v>276</v>
      </c>
    </row>
    <row r="34094" spans="1:7" x14ac:dyDescent="0.25">
      <c r="A34094" t="s">
        <v>4665</v>
      </c>
      <c r="B34094" t="s">
        <v>4666</v>
      </c>
      <c r="C34094" t="s">
        <v>4667</v>
      </c>
      <c r="D34094" s="1">
        <v>46080</v>
      </c>
      <c r="E34094" s="2">
        <v>50</v>
      </c>
      <c r="F34094" t="s">
        <v>4669</v>
      </c>
      <c r="G34094" t="s">
        <v>276</v>
      </c>
    </row>
    <row r="34095" spans="1:7" x14ac:dyDescent="0.25">
      <c r="A34095" t="s">
        <v>4665</v>
      </c>
      <c r="B34095" t="s">
        <v>4666</v>
      </c>
      <c r="C34095" t="s">
        <v>4667</v>
      </c>
      <c r="D34095" s="1">
        <v>46080</v>
      </c>
      <c r="E34095" s="2">
        <v>50</v>
      </c>
      <c r="F34095" t="s">
        <v>4670</v>
      </c>
      <c r="G34095" t="s">
        <v>276</v>
      </c>
    </row>
    <row r="34096" spans="1:7" x14ac:dyDescent="0.25">
      <c r="A34096" t="s">
        <v>4665</v>
      </c>
      <c r="B34096" t="s">
        <v>4666</v>
      </c>
      <c r="C34096" t="s">
        <v>4667</v>
      </c>
      <c r="D34096" s="1">
        <v>46080</v>
      </c>
      <c r="E34096" s="2">
        <v>50</v>
      </c>
      <c r="F34096" t="s">
        <v>4668</v>
      </c>
      <c r="G34096" t="s">
        <v>1245</v>
      </c>
    </row>
    <row r="34097" spans="1:7" x14ac:dyDescent="0.25">
      <c r="A34097" t="s">
        <v>4665</v>
      </c>
      <c r="B34097" t="s">
        <v>4666</v>
      </c>
      <c r="C34097" t="s">
        <v>4667</v>
      </c>
      <c r="D34097" s="1">
        <v>46080</v>
      </c>
      <c r="E34097" s="2">
        <v>50</v>
      </c>
      <c r="F34097" t="s">
        <v>4669</v>
      </c>
      <c r="G34097" t="s">
        <v>1245</v>
      </c>
    </row>
    <row r="34098" spans="1:7" x14ac:dyDescent="0.25">
      <c r="A34098" t="s">
        <v>4665</v>
      </c>
      <c r="B34098" t="s">
        <v>4666</v>
      </c>
      <c r="C34098" t="s">
        <v>4667</v>
      </c>
      <c r="D34098" s="1">
        <v>46080</v>
      </c>
      <c r="E34098" s="2">
        <v>50</v>
      </c>
      <c r="F34098" t="s">
        <v>4670</v>
      </c>
      <c r="G34098" t="s">
        <v>1245</v>
      </c>
    </row>
    <row r="34099" spans="1:7" x14ac:dyDescent="0.25">
      <c r="A34099" t="s">
        <v>1426</v>
      </c>
      <c r="B34099" t="s">
        <v>1427</v>
      </c>
      <c r="C34099" t="s">
        <v>826</v>
      </c>
      <c r="D34099" s="1">
        <v>46081</v>
      </c>
      <c r="E34099" s="2">
        <v>84</v>
      </c>
      <c r="F34099" t="s">
        <v>1428</v>
      </c>
      <c r="G34099" t="s">
        <v>2977</v>
      </c>
    </row>
    <row r="34100" spans="1:7" x14ac:dyDescent="0.25">
      <c r="A34100" t="s">
        <v>4076</v>
      </c>
      <c r="B34100" t="s">
        <v>4077</v>
      </c>
      <c r="C34100" t="s">
        <v>413</v>
      </c>
      <c r="D34100" s="1">
        <v>46081</v>
      </c>
      <c r="E34100" s="2">
        <v>25</v>
      </c>
      <c r="F34100" t="s">
        <v>4078</v>
      </c>
      <c r="G34100" t="s">
        <v>7038</v>
      </c>
    </row>
    <row r="34101" spans="1:7" x14ac:dyDescent="0.25">
      <c r="A34101" t="s">
        <v>4076</v>
      </c>
      <c r="B34101" t="s">
        <v>4077</v>
      </c>
      <c r="C34101" t="s">
        <v>413</v>
      </c>
      <c r="D34101" s="1">
        <v>46081</v>
      </c>
      <c r="E34101" s="2">
        <v>25</v>
      </c>
      <c r="F34101" t="s">
        <v>4078</v>
      </c>
      <c r="G34101" t="s">
        <v>7038</v>
      </c>
    </row>
    <row r="34102" spans="1:7" x14ac:dyDescent="0.25">
      <c r="A34102" t="s">
        <v>4699</v>
      </c>
      <c r="B34102" t="s">
        <v>4700</v>
      </c>
      <c r="C34102" t="s">
        <v>4701</v>
      </c>
      <c r="D34102" s="1">
        <v>46081</v>
      </c>
      <c r="E34102" s="2">
        <v>84</v>
      </c>
      <c r="F34102" t="s">
        <v>4702</v>
      </c>
      <c r="G34102" t="s">
        <v>2977</v>
      </c>
    </row>
    <row r="34103" spans="1:7" x14ac:dyDescent="0.25">
      <c r="A34103" t="s">
        <v>4525</v>
      </c>
      <c r="B34103" t="s">
        <v>4526</v>
      </c>
      <c r="C34103" t="s">
        <v>3574</v>
      </c>
      <c r="D34103" s="1">
        <v>46081</v>
      </c>
      <c r="E34103" s="2">
        <v>84</v>
      </c>
      <c r="F34103" t="s">
        <v>4527</v>
      </c>
      <c r="G34103" t="s">
        <v>2977</v>
      </c>
    </row>
    <row r="34104" spans="1:7" x14ac:dyDescent="0.25">
      <c r="A34104" t="s">
        <v>4680</v>
      </c>
      <c r="B34104" t="s">
        <v>4681</v>
      </c>
      <c r="C34104" t="s">
        <v>4682</v>
      </c>
      <c r="D34104" s="1">
        <v>46081</v>
      </c>
      <c r="E34104" s="2">
        <v>84</v>
      </c>
      <c r="F34104" t="s">
        <v>4683</v>
      </c>
      <c r="G34104" t="s">
        <v>2977</v>
      </c>
    </row>
    <row r="34105" spans="1:7" x14ac:dyDescent="0.25">
      <c r="A34105" t="s">
        <v>4525</v>
      </c>
      <c r="B34105" t="s">
        <v>4526</v>
      </c>
      <c r="C34105" t="s">
        <v>3574</v>
      </c>
      <c r="D34105" s="1">
        <v>46082</v>
      </c>
      <c r="E34105" s="2">
        <v>25</v>
      </c>
      <c r="F34105" t="s">
        <v>4527</v>
      </c>
      <c r="G34105" t="s">
        <v>97</v>
      </c>
    </row>
    <row r="34106" spans="1:7" x14ac:dyDescent="0.25">
      <c r="A34106">
        <v>341</v>
      </c>
      <c r="B34106" t="s">
        <v>5819</v>
      </c>
      <c r="C34106" t="s">
        <v>5820</v>
      </c>
      <c r="D34106" s="1">
        <v>46082</v>
      </c>
      <c r="E34106" s="2">
        <v>50</v>
      </c>
      <c r="F34106" t="s">
        <v>5821</v>
      </c>
      <c r="G34106" t="s">
        <v>5638</v>
      </c>
    </row>
    <row r="34107" spans="1:7" x14ac:dyDescent="0.25">
      <c r="A34107">
        <v>847</v>
      </c>
      <c r="B34107" t="s">
        <v>6319</v>
      </c>
      <c r="C34107" t="s">
        <v>6320</v>
      </c>
      <c r="D34107" s="1">
        <v>46082</v>
      </c>
      <c r="E34107" s="2">
        <v>25</v>
      </c>
      <c r="F34107" t="s">
        <v>6321</v>
      </c>
      <c r="G34107" t="s">
        <v>2663</v>
      </c>
    </row>
    <row r="34108" spans="1:7" x14ac:dyDescent="0.25">
      <c r="A34108">
        <v>127</v>
      </c>
      <c r="B34108" t="s">
        <v>5609</v>
      </c>
      <c r="C34108" t="s">
        <v>1795</v>
      </c>
      <c r="D34108" s="1">
        <v>46082</v>
      </c>
      <c r="E34108" s="2">
        <v>84</v>
      </c>
      <c r="F34108" t="s">
        <v>5610</v>
      </c>
      <c r="G34108" t="s">
        <v>6387</v>
      </c>
    </row>
    <row r="34109" spans="1:7" x14ac:dyDescent="0.25">
      <c r="A34109" t="s">
        <v>5206</v>
      </c>
      <c r="B34109" t="s">
        <v>5207</v>
      </c>
      <c r="D34109" s="1">
        <v>46083</v>
      </c>
      <c r="E34109" s="2">
        <v>5000</v>
      </c>
      <c r="F34109" t="s">
        <v>5208</v>
      </c>
      <c r="G34109" t="s">
        <v>6886</v>
      </c>
    </row>
    <row r="34110" spans="1:7" x14ac:dyDescent="0.25">
      <c r="A34110" t="s">
        <v>5206</v>
      </c>
      <c r="B34110" t="s">
        <v>5207</v>
      </c>
      <c r="D34110" s="1">
        <v>46083</v>
      </c>
      <c r="E34110" s="2">
        <v>5000</v>
      </c>
      <c r="F34110" t="s">
        <v>5208</v>
      </c>
      <c r="G34110" t="s">
        <v>7460</v>
      </c>
    </row>
    <row r="34111" spans="1:7" x14ac:dyDescent="0.25">
      <c r="A34111" t="s">
        <v>5206</v>
      </c>
      <c r="B34111" t="s">
        <v>5207</v>
      </c>
      <c r="D34111" s="1">
        <v>46083</v>
      </c>
      <c r="E34111" s="2">
        <v>15000</v>
      </c>
      <c r="F34111" t="s">
        <v>5208</v>
      </c>
      <c r="G34111" t="s">
        <v>7219</v>
      </c>
    </row>
    <row r="34112" spans="1:7" x14ac:dyDescent="0.25">
      <c r="A34112" t="s">
        <v>5206</v>
      </c>
      <c r="B34112" t="s">
        <v>5207</v>
      </c>
      <c r="D34112" s="1">
        <v>46083</v>
      </c>
      <c r="E34112" s="2">
        <v>5000</v>
      </c>
      <c r="F34112" t="s">
        <v>5208</v>
      </c>
      <c r="G34112" t="s">
        <v>7219</v>
      </c>
    </row>
    <row r="34113" spans="1:7" x14ac:dyDescent="0.25">
      <c r="A34113">
        <v>1609</v>
      </c>
      <c r="B34113" t="s">
        <v>248</v>
      </c>
      <c r="C34113" t="s">
        <v>7244</v>
      </c>
      <c r="D34113" s="1">
        <v>46083</v>
      </c>
      <c r="E34113" s="2">
        <v>700</v>
      </c>
      <c r="G34113" t="s">
        <v>6268</v>
      </c>
    </row>
    <row r="34114" spans="1:7" x14ac:dyDescent="0.25">
      <c r="A34114">
        <v>1797</v>
      </c>
      <c r="B34114" t="s">
        <v>7517</v>
      </c>
      <c r="D34114" s="1">
        <v>46083</v>
      </c>
      <c r="E34114" s="2">
        <v>1000</v>
      </c>
      <c r="F34114" t="s">
        <v>7518</v>
      </c>
      <c r="G34114" t="s">
        <v>6268</v>
      </c>
    </row>
    <row r="34115" spans="1:7" x14ac:dyDescent="0.25">
      <c r="A34115" t="s">
        <v>82</v>
      </c>
      <c r="B34115" t="s">
        <v>83</v>
      </c>
      <c r="C34115" t="s">
        <v>84</v>
      </c>
      <c r="D34115" s="1">
        <v>46083</v>
      </c>
      <c r="E34115" s="2">
        <v>1000</v>
      </c>
      <c r="F34115" t="s">
        <v>85</v>
      </c>
      <c r="G34115" t="s">
        <v>5789</v>
      </c>
    </row>
    <row r="34116" spans="1:7" x14ac:dyDescent="0.25">
      <c r="A34116" t="s">
        <v>82</v>
      </c>
      <c r="B34116" t="s">
        <v>83</v>
      </c>
      <c r="C34116" t="s">
        <v>84</v>
      </c>
      <c r="D34116" s="1">
        <v>46083</v>
      </c>
      <c r="E34116" s="2">
        <v>1000</v>
      </c>
      <c r="F34116" t="s">
        <v>86</v>
      </c>
      <c r="G34116" t="s">
        <v>5789</v>
      </c>
    </row>
    <row r="34117" spans="1:7" x14ac:dyDescent="0.25">
      <c r="A34117" t="s">
        <v>482</v>
      </c>
      <c r="B34117" t="s">
        <v>483</v>
      </c>
      <c r="C34117" t="s">
        <v>484</v>
      </c>
      <c r="D34117" s="1">
        <v>46083</v>
      </c>
      <c r="E34117" s="2">
        <v>83.33</v>
      </c>
      <c r="F34117" t="s">
        <v>485</v>
      </c>
      <c r="G34117" t="s">
        <v>2977</v>
      </c>
    </row>
    <row r="34118" spans="1:7" x14ac:dyDescent="0.25">
      <c r="A34118" t="s">
        <v>482</v>
      </c>
      <c r="B34118" t="s">
        <v>483</v>
      </c>
      <c r="C34118" t="s">
        <v>484</v>
      </c>
      <c r="D34118" s="1">
        <v>46083</v>
      </c>
      <c r="E34118" s="2">
        <v>41.67</v>
      </c>
      <c r="F34118" t="s">
        <v>485</v>
      </c>
      <c r="G34118" t="s">
        <v>1240</v>
      </c>
    </row>
    <row r="34119" spans="1:7" x14ac:dyDescent="0.25">
      <c r="A34119" t="s">
        <v>2036</v>
      </c>
      <c r="B34119" t="s">
        <v>903</v>
      </c>
      <c r="C34119" t="s">
        <v>2037</v>
      </c>
      <c r="D34119" s="1">
        <v>46083</v>
      </c>
      <c r="E34119" s="2">
        <v>94</v>
      </c>
      <c r="F34119" t="s">
        <v>2038</v>
      </c>
      <c r="G34119" t="s">
        <v>7519</v>
      </c>
    </row>
    <row r="34120" spans="1:7" x14ac:dyDescent="0.25">
      <c r="A34120">
        <v>1798</v>
      </c>
      <c r="B34120" t="s">
        <v>7520</v>
      </c>
      <c r="C34120" t="s">
        <v>7404</v>
      </c>
      <c r="D34120" s="1">
        <v>46084</v>
      </c>
      <c r="E34120" s="2">
        <v>103.94</v>
      </c>
      <c r="F34120" t="s">
        <v>7521</v>
      </c>
      <c r="G34120" t="s">
        <v>7513</v>
      </c>
    </row>
    <row r="34121" spans="1:7" x14ac:dyDescent="0.25">
      <c r="A34121">
        <v>1342</v>
      </c>
      <c r="B34121" t="s">
        <v>6917</v>
      </c>
      <c r="D34121" s="1">
        <v>46084</v>
      </c>
      <c r="E34121" s="2">
        <v>400</v>
      </c>
      <c r="F34121" t="s">
        <v>6918</v>
      </c>
      <c r="G34121" t="s">
        <v>6268</v>
      </c>
    </row>
    <row r="34122" spans="1:7" x14ac:dyDescent="0.25">
      <c r="A34122">
        <v>1799</v>
      </c>
      <c r="B34122" t="s">
        <v>7522</v>
      </c>
      <c r="C34122" t="s">
        <v>7523</v>
      </c>
      <c r="D34122" s="1">
        <v>46085</v>
      </c>
      <c r="E34122" s="2">
        <v>103.94</v>
      </c>
      <c r="F34122" t="s">
        <v>7524</v>
      </c>
      <c r="G34122" t="s">
        <v>7513</v>
      </c>
    </row>
    <row r="34123" spans="1:7" x14ac:dyDescent="0.25">
      <c r="A34123">
        <v>1647</v>
      </c>
      <c r="B34123" t="s">
        <v>7295</v>
      </c>
      <c r="C34123" t="s">
        <v>7296</v>
      </c>
      <c r="D34123" s="1">
        <v>46085</v>
      </c>
      <c r="E34123" s="2">
        <v>50</v>
      </c>
      <c r="F34123" t="s">
        <v>7297</v>
      </c>
      <c r="G34123" t="s">
        <v>186</v>
      </c>
    </row>
    <row r="34124" spans="1:7" x14ac:dyDescent="0.25">
      <c r="A34124" t="s">
        <v>1438</v>
      </c>
      <c r="B34124" t="s">
        <v>1439</v>
      </c>
      <c r="D34124" s="1">
        <v>46085</v>
      </c>
      <c r="E34124" s="2">
        <v>1000</v>
      </c>
      <c r="F34124" t="s">
        <v>39</v>
      </c>
      <c r="G34124" t="s">
        <v>187</v>
      </c>
    </row>
    <row r="34125" spans="1:7" x14ac:dyDescent="0.25">
      <c r="A34125" t="s">
        <v>1812</v>
      </c>
      <c r="B34125" t="s">
        <v>1813</v>
      </c>
      <c r="D34125" s="1">
        <v>46085</v>
      </c>
      <c r="E34125" s="2">
        <v>1500</v>
      </c>
      <c r="F34125" t="s">
        <v>1814</v>
      </c>
      <c r="G34125" t="s">
        <v>4655</v>
      </c>
    </row>
    <row r="34126" spans="1:7" x14ac:dyDescent="0.25">
      <c r="A34126" t="s">
        <v>1812</v>
      </c>
      <c r="B34126" t="s">
        <v>1813</v>
      </c>
      <c r="D34126" s="1">
        <v>46085</v>
      </c>
      <c r="E34126" s="2">
        <v>1500</v>
      </c>
      <c r="F34126" t="s">
        <v>1815</v>
      </c>
      <c r="G34126" t="s">
        <v>4655</v>
      </c>
    </row>
    <row r="34127" spans="1:7" x14ac:dyDescent="0.25">
      <c r="A34127" t="s">
        <v>4557</v>
      </c>
      <c r="B34127" t="s">
        <v>4558</v>
      </c>
      <c r="C34127" t="s">
        <v>4559</v>
      </c>
      <c r="D34127" s="1">
        <v>46086</v>
      </c>
      <c r="E34127" s="2">
        <v>1554.72</v>
      </c>
      <c r="F34127" t="s">
        <v>4560</v>
      </c>
      <c r="G34127" t="s">
        <v>7419</v>
      </c>
    </row>
    <row r="34128" spans="1:7" x14ac:dyDescent="0.25">
      <c r="A34128" t="s">
        <v>1091</v>
      </c>
      <c r="B34128" t="s">
        <v>1092</v>
      </c>
      <c r="C34128" t="s">
        <v>157</v>
      </c>
      <c r="D34128" s="1">
        <v>46087</v>
      </c>
      <c r="E34128" s="2">
        <v>700</v>
      </c>
      <c r="F34128" t="s">
        <v>1093</v>
      </c>
      <c r="G34128" t="s">
        <v>6268</v>
      </c>
    </row>
    <row r="34129" spans="1:7" x14ac:dyDescent="0.25">
      <c r="A34129" t="s">
        <v>1091</v>
      </c>
      <c r="B34129" t="s">
        <v>1092</v>
      </c>
      <c r="C34129" t="s">
        <v>157</v>
      </c>
      <c r="D34129" s="1">
        <v>46087</v>
      </c>
      <c r="E34129" s="2">
        <v>700</v>
      </c>
      <c r="F34129" t="s">
        <v>1093</v>
      </c>
      <c r="G34129" t="s">
        <v>6268</v>
      </c>
    </row>
    <row r="34130" spans="1:7" x14ac:dyDescent="0.25">
      <c r="A34130" t="s">
        <v>1091</v>
      </c>
      <c r="B34130" t="s">
        <v>1092</v>
      </c>
      <c r="C34130" t="s">
        <v>157</v>
      </c>
      <c r="D34130" s="1">
        <v>46087</v>
      </c>
      <c r="E34130" s="2">
        <v>700</v>
      </c>
      <c r="F34130" t="s">
        <v>1094</v>
      </c>
      <c r="G34130" t="s">
        <v>6268</v>
      </c>
    </row>
    <row r="34131" spans="1:7" x14ac:dyDescent="0.25">
      <c r="A34131" t="s">
        <v>322</v>
      </c>
      <c r="B34131" t="s">
        <v>323</v>
      </c>
      <c r="C34131" t="s">
        <v>324</v>
      </c>
      <c r="D34131" s="1">
        <v>46087</v>
      </c>
      <c r="E34131" s="2">
        <v>94</v>
      </c>
      <c r="F34131" t="s">
        <v>325</v>
      </c>
      <c r="G34131" t="s">
        <v>326</v>
      </c>
    </row>
    <row r="34132" spans="1:7" x14ac:dyDescent="0.25">
      <c r="A34132" t="s">
        <v>322</v>
      </c>
      <c r="B34132" t="s">
        <v>323</v>
      </c>
      <c r="C34132" t="s">
        <v>324</v>
      </c>
      <c r="D34132" s="1">
        <v>46087</v>
      </c>
      <c r="E34132" s="2">
        <v>94</v>
      </c>
      <c r="F34132" t="s">
        <v>327</v>
      </c>
      <c r="G34132" t="s">
        <v>326</v>
      </c>
    </row>
    <row r="34133" spans="1:7" x14ac:dyDescent="0.25">
      <c r="A34133" t="s">
        <v>322</v>
      </c>
      <c r="B34133" t="s">
        <v>323</v>
      </c>
      <c r="C34133" t="s">
        <v>324</v>
      </c>
      <c r="D34133" s="1">
        <v>46087</v>
      </c>
      <c r="E34133" s="2">
        <v>100</v>
      </c>
      <c r="F34133" t="s">
        <v>325</v>
      </c>
      <c r="G34133" t="s">
        <v>7505</v>
      </c>
    </row>
    <row r="34134" spans="1:7" x14ac:dyDescent="0.25">
      <c r="A34134" t="s">
        <v>322</v>
      </c>
      <c r="B34134" t="s">
        <v>323</v>
      </c>
      <c r="C34134" t="s">
        <v>324</v>
      </c>
      <c r="D34134" s="1">
        <v>46087</v>
      </c>
      <c r="E34134" s="2">
        <v>100</v>
      </c>
      <c r="F34134" t="s">
        <v>327</v>
      </c>
      <c r="G34134" t="s">
        <v>7505</v>
      </c>
    </row>
    <row r="34135" spans="1:7" x14ac:dyDescent="0.25">
      <c r="A34135">
        <v>1800</v>
      </c>
      <c r="B34135" t="s">
        <v>7525</v>
      </c>
      <c r="C34135" t="s">
        <v>7526</v>
      </c>
      <c r="D34135" s="1">
        <v>46088</v>
      </c>
      <c r="E34135" s="2">
        <v>259.38</v>
      </c>
      <c r="F34135" t="s">
        <v>7527</v>
      </c>
      <c r="G34135" t="s">
        <v>7504</v>
      </c>
    </row>
    <row r="34136" spans="1:7" x14ac:dyDescent="0.25">
      <c r="A34136">
        <v>1808</v>
      </c>
      <c r="B34136" t="s">
        <v>7528</v>
      </c>
      <c r="D34136" s="1">
        <v>46088</v>
      </c>
      <c r="E34136" s="2">
        <v>400</v>
      </c>
      <c r="G34136" t="s">
        <v>6268</v>
      </c>
    </row>
    <row r="34137" spans="1:7" x14ac:dyDescent="0.25">
      <c r="A34137">
        <v>1801</v>
      </c>
      <c r="B34137" t="s">
        <v>7529</v>
      </c>
      <c r="C34137" t="s">
        <v>7530</v>
      </c>
      <c r="D34137" s="1">
        <v>46089</v>
      </c>
      <c r="E34137" s="2">
        <v>103.94</v>
      </c>
      <c r="F34137" t="s">
        <v>7531</v>
      </c>
      <c r="G34137" t="s">
        <v>7513</v>
      </c>
    </row>
    <row r="34138" spans="1:7" x14ac:dyDescent="0.25">
      <c r="A34138">
        <v>1381</v>
      </c>
      <c r="B34138" t="s">
        <v>4570</v>
      </c>
      <c r="C34138" t="s">
        <v>6941</v>
      </c>
      <c r="D34138" s="1">
        <v>46090</v>
      </c>
      <c r="E34138" s="2">
        <v>25</v>
      </c>
      <c r="F34138" t="s">
        <v>6942</v>
      </c>
      <c r="G34138" t="s">
        <v>6943</v>
      </c>
    </row>
    <row r="34139" spans="1:7" x14ac:dyDescent="0.25">
      <c r="A34139" t="s">
        <v>4097</v>
      </c>
      <c r="B34139" t="s">
        <v>4098</v>
      </c>
      <c r="D34139" s="1">
        <v>46090</v>
      </c>
      <c r="E34139" s="2">
        <v>834</v>
      </c>
      <c r="F34139" t="s">
        <v>4099</v>
      </c>
      <c r="G34139" t="s">
        <v>6268</v>
      </c>
    </row>
    <row r="34140" spans="1:7" x14ac:dyDescent="0.25">
      <c r="A34140" t="s">
        <v>7240</v>
      </c>
      <c r="B34140" t="s">
        <v>7241</v>
      </c>
      <c r="D34140" s="1">
        <v>46090</v>
      </c>
      <c r="E34140" s="2">
        <v>400</v>
      </c>
      <c r="G34140" t="s">
        <v>6268</v>
      </c>
    </row>
    <row r="34141" spans="1:7" x14ac:dyDescent="0.25">
      <c r="A34141" t="s">
        <v>1400</v>
      </c>
      <c r="B34141" t="s">
        <v>1401</v>
      </c>
      <c r="D34141" s="1">
        <v>46090</v>
      </c>
      <c r="E34141" s="2">
        <v>5000</v>
      </c>
      <c r="F34141" t="s">
        <v>1402</v>
      </c>
      <c r="G34141" t="s">
        <v>1403</v>
      </c>
    </row>
    <row r="34142" spans="1:7" x14ac:dyDescent="0.25">
      <c r="A34142" t="s">
        <v>1400</v>
      </c>
      <c r="B34142" t="s">
        <v>1401</v>
      </c>
      <c r="D34142" s="1">
        <v>46090</v>
      </c>
      <c r="E34142" s="2">
        <v>5000</v>
      </c>
      <c r="F34142" t="s">
        <v>1404</v>
      </c>
      <c r="G34142" t="s">
        <v>1403</v>
      </c>
    </row>
    <row r="34143" spans="1:7" x14ac:dyDescent="0.25">
      <c r="A34143" t="s">
        <v>2447</v>
      </c>
      <c r="B34143" t="s">
        <v>2448</v>
      </c>
      <c r="D34143" s="1">
        <v>46090</v>
      </c>
      <c r="E34143" s="2">
        <v>6898</v>
      </c>
      <c r="F34143" t="s">
        <v>2449</v>
      </c>
      <c r="G34143" t="s">
        <v>4684</v>
      </c>
    </row>
    <row r="34144" spans="1:7" x14ac:dyDescent="0.25">
      <c r="A34144" t="s">
        <v>4100</v>
      </c>
      <c r="B34144" t="s">
        <v>4101</v>
      </c>
      <c r="D34144" s="1">
        <v>46090</v>
      </c>
      <c r="E34144" s="2">
        <v>833</v>
      </c>
      <c r="F34144" t="s">
        <v>4102</v>
      </c>
      <c r="G34144" t="s">
        <v>6268</v>
      </c>
    </row>
    <row r="34145" spans="1:7" x14ac:dyDescent="0.25">
      <c r="A34145">
        <v>832</v>
      </c>
      <c r="B34145" t="s">
        <v>6293</v>
      </c>
      <c r="D34145" s="1">
        <v>46090</v>
      </c>
      <c r="E34145" s="2">
        <v>833</v>
      </c>
      <c r="F34145" t="s">
        <v>6294</v>
      </c>
      <c r="G34145" t="s">
        <v>6268</v>
      </c>
    </row>
    <row r="34146" spans="1:7" x14ac:dyDescent="0.25">
      <c r="A34146">
        <v>685</v>
      </c>
      <c r="B34146" t="s">
        <v>6043</v>
      </c>
      <c r="C34146" t="s">
        <v>6044</v>
      </c>
      <c r="D34146" s="1">
        <v>46090</v>
      </c>
      <c r="E34146" s="2">
        <v>200</v>
      </c>
      <c r="G34146" t="s">
        <v>6268</v>
      </c>
    </row>
    <row r="34147" spans="1:7" x14ac:dyDescent="0.25">
      <c r="A34147">
        <v>660</v>
      </c>
      <c r="B34147" t="s">
        <v>6024</v>
      </c>
      <c r="C34147" t="s">
        <v>6025</v>
      </c>
      <c r="D34147" s="1">
        <v>46090</v>
      </c>
      <c r="E34147" s="2">
        <v>709</v>
      </c>
      <c r="F34147" t="s">
        <v>6026</v>
      </c>
      <c r="G34147" t="s">
        <v>13</v>
      </c>
    </row>
    <row r="34148" spans="1:7" x14ac:dyDescent="0.25">
      <c r="A34148" t="s">
        <v>5256</v>
      </c>
      <c r="B34148" t="s">
        <v>5257</v>
      </c>
      <c r="C34148" t="s">
        <v>5232</v>
      </c>
      <c r="D34148" s="1">
        <v>46090</v>
      </c>
      <c r="E34148" s="2">
        <v>250</v>
      </c>
      <c r="F34148" t="s">
        <v>5233</v>
      </c>
      <c r="G34148" t="s">
        <v>5857</v>
      </c>
    </row>
    <row r="34149" spans="1:7" x14ac:dyDescent="0.25">
      <c r="A34149" t="s">
        <v>1539</v>
      </c>
      <c r="B34149" t="s">
        <v>1540</v>
      </c>
      <c r="C34149" t="s">
        <v>1540</v>
      </c>
      <c r="D34149" s="1">
        <v>46090</v>
      </c>
      <c r="E34149" s="2">
        <v>17.5</v>
      </c>
      <c r="G34149" t="s">
        <v>114</v>
      </c>
    </row>
    <row r="34150" spans="1:7" x14ac:dyDescent="0.25">
      <c r="A34150" t="s">
        <v>3698</v>
      </c>
      <c r="B34150" t="s">
        <v>3699</v>
      </c>
      <c r="C34150" t="s">
        <v>3700</v>
      </c>
      <c r="D34150" s="1">
        <v>46091</v>
      </c>
      <c r="E34150" s="2">
        <v>5000</v>
      </c>
      <c r="F34150" t="s">
        <v>3701</v>
      </c>
      <c r="G34150" t="s">
        <v>7263</v>
      </c>
    </row>
    <row r="34151" spans="1:7" x14ac:dyDescent="0.25">
      <c r="A34151">
        <v>818</v>
      </c>
      <c r="B34151" t="s">
        <v>6269</v>
      </c>
      <c r="D34151" s="1">
        <v>46091</v>
      </c>
      <c r="E34151" s="2">
        <v>1000</v>
      </c>
      <c r="F34151" t="s">
        <v>6270</v>
      </c>
      <c r="G34151" t="s">
        <v>6268</v>
      </c>
    </row>
    <row r="34152" spans="1:7" x14ac:dyDescent="0.25">
      <c r="A34152">
        <v>1802</v>
      </c>
      <c r="B34152" t="s">
        <v>7532</v>
      </c>
      <c r="D34152" s="1">
        <v>46091</v>
      </c>
      <c r="E34152" s="2">
        <v>1000</v>
      </c>
      <c r="F34152" t="s">
        <v>7533</v>
      </c>
      <c r="G34152" t="s">
        <v>6268</v>
      </c>
    </row>
    <row r="34153" spans="1:7" x14ac:dyDescent="0.25">
      <c r="A34153">
        <v>1803</v>
      </c>
      <c r="B34153" t="s">
        <v>7534</v>
      </c>
      <c r="C34153" t="s">
        <v>7535</v>
      </c>
      <c r="D34153" s="1">
        <v>46092</v>
      </c>
      <c r="E34153" s="2">
        <v>500</v>
      </c>
      <c r="F34153" t="s">
        <v>7536</v>
      </c>
      <c r="G34153" t="s">
        <v>3333</v>
      </c>
    </row>
    <row r="34154" spans="1:7" x14ac:dyDescent="0.25">
      <c r="A34154">
        <v>1804</v>
      </c>
      <c r="B34154" t="s">
        <v>7537</v>
      </c>
      <c r="C34154" t="s">
        <v>7538</v>
      </c>
      <c r="D34154" s="1">
        <v>46092</v>
      </c>
      <c r="E34154" s="2">
        <v>26.22</v>
      </c>
      <c r="F34154" t="s">
        <v>7539</v>
      </c>
      <c r="G34154" t="s">
        <v>7513</v>
      </c>
    </row>
    <row r="34155" spans="1:7" x14ac:dyDescent="0.25">
      <c r="A34155">
        <v>1814</v>
      </c>
      <c r="B34155" t="s">
        <v>7540</v>
      </c>
      <c r="D34155" s="1">
        <v>46092</v>
      </c>
      <c r="E34155" s="2">
        <v>400</v>
      </c>
      <c r="G34155" t="s">
        <v>6268</v>
      </c>
    </row>
    <row r="34156" spans="1:7" x14ac:dyDescent="0.25">
      <c r="A34156">
        <v>1809</v>
      </c>
      <c r="B34156" t="s">
        <v>1965</v>
      </c>
      <c r="C34156" t="s">
        <v>7541</v>
      </c>
      <c r="D34156" s="1">
        <v>46092</v>
      </c>
      <c r="E34156" s="2">
        <v>700</v>
      </c>
      <c r="G34156" t="s">
        <v>6268</v>
      </c>
    </row>
    <row r="34157" spans="1:7" x14ac:dyDescent="0.25">
      <c r="A34157">
        <v>775</v>
      </c>
      <c r="B34157" t="s">
        <v>6189</v>
      </c>
      <c r="C34157" t="s">
        <v>6190</v>
      </c>
      <c r="D34157" s="1">
        <v>46092</v>
      </c>
      <c r="E34157" s="2">
        <v>103.94</v>
      </c>
      <c r="F34157" t="s">
        <v>6191</v>
      </c>
      <c r="G34157" t="s">
        <v>7513</v>
      </c>
    </row>
    <row r="34158" spans="1:7" x14ac:dyDescent="0.25">
      <c r="A34158">
        <v>775</v>
      </c>
      <c r="B34158" t="s">
        <v>6189</v>
      </c>
      <c r="C34158" t="s">
        <v>6190</v>
      </c>
      <c r="D34158" s="1">
        <v>46092</v>
      </c>
      <c r="E34158" s="2">
        <v>103.94</v>
      </c>
      <c r="F34158" t="s">
        <v>6192</v>
      </c>
      <c r="G34158" t="s">
        <v>7513</v>
      </c>
    </row>
    <row r="34159" spans="1:7" x14ac:dyDescent="0.25">
      <c r="A34159">
        <v>370</v>
      </c>
      <c r="B34159" t="s">
        <v>5860</v>
      </c>
      <c r="D34159" s="1">
        <v>46092</v>
      </c>
      <c r="E34159" s="2">
        <v>400</v>
      </c>
      <c r="F34159" t="s">
        <v>5861</v>
      </c>
      <c r="G34159" t="s">
        <v>6268</v>
      </c>
    </row>
    <row r="34160" spans="1:7" x14ac:dyDescent="0.25">
      <c r="A34160">
        <v>1672</v>
      </c>
      <c r="B34160" t="s">
        <v>2395</v>
      </c>
      <c r="C34160" t="s">
        <v>715</v>
      </c>
      <c r="D34160" s="1">
        <v>46092</v>
      </c>
      <c r="E34160" s="2">
        <v>1000</v>
      </c>
      <c r="G34160" t="s">
        <v>7376</v>
      </c>
    </row>
    <row r="34161" spans="1:7" x14ac:dyDescent="0.25">
      <c r="A34161">
        <v>394</v>
      </c>
      <c r="B34161" t="s">
        <v>5885</v>
      </c>
      <c r="D34161" s="1">
        <v>46093</v>
      </c>
      <c r="E34161" s="2">
        <v>500</v>
      </c>
      <c r="G34161" t="s">
        <v>7542</v>
      </c>
    </row>
    <row r="34162" spans="1:7" x14ac:dyDescent="0.25">
      <c r="A34162">
        <v>1810</v>
      </c>
      <c r="B34162" t="s">
        <v>7543</v>
      </c>
      <c r="D34162" s="1">
        <v>46093</v>
      </c>
      <c r="E34162" s="2">
        <v>1000</v>
      </c>
      <c r="G34162" t="s">
        <v>6268</v>
      </c>
    </row>
    <row r="34163" spans="1:7" x14ac:dyDescent="0.25">
      <c r="A34163">
        <v>1360</v>
      </c>
      <c r="B34163" t="s">
        <v>7033</v>
      </c>
      <c r="C34163" t="s">
        <v>7034</v>
      </c>
      <c r="D34163" s="1">
        <v>46093</v>
      </c>
      <c r="E34163" s="2">
        <v>15</v>
      </c>
      <c r="F34163" t="s">
        <v>7035</v>
      </c>
      <c r="G34163" t="s">
        <v>2977</v>
      </c>
    </row>
    <row r="34164" spans="1:7" x14ac:dyDescent="0.25">
      <c r="A34164" t="s">
        <v>6929</v>
      </c>
      <c r="B34164" t="s">
        <v>6930</v>
      </c>
      <c r="C34164" t="s">
        <v>6931</v>
      </c>
      <c r="D34164" s="1">
        <v>46093</v>
      </c>
      <c r="E34164" s="2">
        <v>100</v>
      </c>
      <c r="G34164" t="s">
        <v>186</v>
      </c>
    </row>
    <row r="34165" spans="1:7" x14ac:dyDescent="0.25">
      <c r="A34165" t="s">
        <v>5397</v>
      </c>
      <c r="B34165" t="s">
        <v>5398</v>
      </c>
      <c r="C34165" t="s">
        <v>5399</v>
      </c>
      <c r="D34165" s="1">
        <v>46093</v>
      </c>
      <c r="E34165" s="2">
        <v>835</v>
      </c>
      <c r="F34165" t="s">
        <v>5400</v>
      </c>
      <c r="G34165" t="s">
        <v>2977</v>
      </c>
    </row>
    <row r="34166" spans="1:7" x14ac:dyDescent="0.25">
      <c r="A34166">
        <v>1096</v>
      </c>
      <c r="B34166" t="s">
        <v>587</v>
      </c>
      <c r="C34166" t="s">
        <v>588</v>
      </c>
      <c r="D34166" s="1">
        <v>46094</v>
      </c>
      <c r="E34166" s="2">
        <v>700</v>
      </c>
      <c r="F34166" t="s">
        <v>6620</v>
      </c>
      <c r="G34166" t="s">
        <v>6268</v>
      </c>
    </row>
    <row r="34167" spans="1:7" x14ac:dyDescent="0.25">
      <c r="A34167">
        <v>1811</v>
      </c>
      <c r="B34167" t="s">
        <v>7544</v>
      </c>
      <c r="C34167" t="s">
        <v>7545</v>
      </c>
      <c r="D34167" s="1">
        <v>46094</v>
      </c>
      <c r="E34167" s="2">
        <v>103.94</v>
      </c>
      <c r="F34167" t="s">
        <v>7546</v>
      </c>
      <c r="G34167" t="s">
        <v>7513</v>
      </c>
    </row>
    <row r="34168" spans="1:7" x14ac:dyDescent="0.25">
      <c r="A34168">
        <v>1812</v>
      </c>
      <c r="B34168" t="s">
        <v>7547</v>
      </c>
      <c r="C34168" t="s">
        <v>7548</v>
      </c>
      <c r="D34168" s="1">
        <v>46094</v>
      </c>
      <c r="E34168" s="2">
        <v>103.94</v>
      </c>
      <c r="F34168" t="s">
        <v>7549</v>
      </c>
      <c r="G34168" t="s">
        <v>7513</v>
      </c>
    </row>
    <row r="34169" spans="1:7" x14ac:dyDescent="0.25">
      <c r="A34169">
        <v>1813</v>
      </c>
      <c r="B34169" t="s">
        <v>7550</v>
      </c>
      <c r="C34169" t="s">
        <v>7551</v>
      </c>
      <c r="D34169" s="1">
        <v>46094</v>
      </c>
      <c r="E34169" s="2">
        <v>78.03</v>
      </c>
      <c r="F34169" t="s">
        <v>7552</v>
      </c>
      <c r="G34169" t="s">
        <v>7513</v>
      </c>
    </row>
    <row r="34170" spans="1:7" x14ac:dyDescent="0.25">
      <c r="A34170">
        <v>790</v>
      </c>
      <c r="B34170" t="s">
        <v>6214</v>
      </c>
      <c r="D34170" s="1">
        <v>46094</v>
      </c>
      <c r="E34170" s="2">
        <v>3180.47</v>
      </c>
      <c r="G34170" t="s">
        <v>3613</v>
      </c>
    </row>
    <row r="34171" spans="1:7" x14ac:dyDescent="0.25">
      <c r="A34171">
        <v>68</v>
      </c>
      <c r="B34171" t="s">
        <v>5551</v>
      </c>
      <c r="C34171" t="s">
        <v>5552</v>
      </c>
      <c r="D34171" s="1">
        <v>46094</v>
      </c>
      <c r="E34171" s="2">
        <v>700</v>
      </c>
      <c r="F34171" t="s">
        <v>5553</v>
      </c>
      <c r="G34171" t="s">
        <v>6268</v>
      </c>
    </row>
    <row r="34172" spans="1:7" x14ac:dyDescent="0.25">
      <c r="A34172" t="s">
        <v>3805</v>
      </c>
      <c r="B34172" t="s">
        <v>3806</v>
      </c>
      <c r="C34172" t="s">
        <v>3807</v>
      </c>
      <c r="D34172" s="1">
        <v>46094</v>
      </c>
      <c r="E34172" s="2">
        <v>21</v>
      </c>
      <c r="F34172" t="s">
        <v>3808</v>
      </c>
      <c r="G34172" t="s">
        <v>5635</v>
      </c>
    </row>
    <row r="34173" spans="1:7" x14ac:dyDescent="0.25">
      <c r="A34173" t="s">
        <v>3805</v>
      </c>
      <c r="B34173" t="s">
        <v>3806</v>
      </c>
      <c r="C34173" t="s">
        <v>3807</v>
      </c>
      <c r="D34173" s="1">
        <v>46094</v>
      </c>
      <c r="E34173" s="2">
        <v>21</v>
      </c>
      <c r="F34173" t="s">
        <v>3809</v>
      </c>
      <c r="G34173" t="s">
        <v>5635</v>
      </c>
    </row>
    <row r="34174" spans="1:7" x14ac:dyDescent="0.25">
      <c r="A34174" t="s">
        <v>3805</v>
      </c>
      <c r="B34174" t="s">
        <v>3806</v>
      </c>
      <c r="C34174" t="s">
        <v>3807</v>
      </c>
      <c r="D34174" s="1">
        <v>46094</v>
      </c>
      <c r="E34174" s="2">
        <v>21</v>
      </c>
      <c r="F34174" t="s">
        <v>3808</v>
      </c>
      <c r="G34174" t="s">
        <v>5638</v>
      </c>
    </row>
    <row r="34175" spans="1:7" x14ac:dyDescent="0.25">
      <c r="A34175" t="s">
        <v>3805</v>
      </c>
      <c r="B34175" t="s">
        <v>3806</v>
      </c>
      <c r="C34175" t="s">
        <v>3807</v>
      </c>
      <c r="D34175" s="1">
        <v>46094</v>
      </c>
      <c r="E34175" s="2">
        <v>21</v>
      </c>
      <c r="F34175" t="s">
        <v>3809</v>
      </c>
      <c r="G34175" t="s">
        <v>5638</v>
      </c>
    </row>
    <row r="34176" spans="1:7" x14ac:dyDescent="0.25">
      <c r="A34176" t="s">
        <v>3629</v>
      </c>
      <c r="B34176" t="s">
        <v>3630</v>
      </c>
      <c r="D34176" s="1">
        <v>46094</v>
      </c>
      <c r="E34176" s="2">
        <v>1000</v>
      </c>
      <c r="G34176" t="s">
        <v>4686</v>
      </c>
    </row>
    <row r="34177" spans="1:7" x14ac:dyDescent="0.25">
      <c r="A34177" t="s">
        <v>1539</v>
      </c>
      <c r="B34177" t="s">
        <v>1540</v>
      </c>
      <c r="C34177" t="s">
        <v>1540</v>
      </c>
      <c r="D34177" s="1">
        <v>46094</v>
      </c>
      <c r="E34177" s="2">
        <v>500</v>
      </c>
      <c r="G34177" t="s">
        <v>7505</v>
      </c>
    </row>
    <row r="34178" spans="1:7" x14ac:dyDescent="0.25">
      <c r="A34178" t="s">
        <v>1426</v>
      </c>
      <c r="B34178" t="s">
        <v>1427</v>
      </c>
      <c r="C34178" t="s">
        <v>826</v>
      </c>
      <c r="D34178" s="1">
        <v>46094</v>
      </c>
      <c r="E34178" s="2">
        <v>84</v>
      </c>
      <c r="F34178" t="s">
        <v>1428</v>
      </c>
      <c r="G34178" t="s">
        <v>2977</v>
      </c>
    </row>
    <row r="34179" spans="1:7" x14ac:dyDescent="0.25">
      <c r="A34179" t="s">
        <v>1426</v>
      </c>
      <c r="B34179" t="s">
        <v>1427</v>
      </c>
      <c r="C34179" t="s">
        <v>826</v>
      </c>
      <c r="D34179" s="1">
        <v>46094</v>
      </c>
      <c r="E34179" s="2">
        <v>84</v>
      </c>
      <c r="F34179" t="s">
        <v>1428</v>
      </c>
      <c r="G34179" t="s">
        <v>2977</v>
      </c>
    </row>
    <row r="34180" spans="1:7" x14ac:dyDescent="0.25">
      <c r="A34180">
        <v>874</v>
      </c>
      <c r="B34180" t="s">
        <v>6384</v>
      </c>
      <c r="D34180" s="1">
        <v>46096</v>
      </c>
      <c r="E34180" s="2">
        <v>84</v>
      </c>
      <c r="G34180" t="s">
        <v>2977</v>
      </c>
    </row>
    <row r="34181" spans="1:7" x14ac:dyDescent="0.25">
      <c r="A34181">
        <v>1815</v>
      </c>
      <c r="B34181" t="s">
        <v>7553</v>
      </c>
      <c r="C34181" t="s">
        <v>7554</v>
      </c>
      <c r="D34181" s="1">
        <v>46096</v>
      </c>
      <c r="E34181" s="2">
        <v>103.94</v>
      </c>
      <c r="F34181" t="s">
        <v>7555</v>
      </c>
      <c r="G34181" t="s">
        <v>7513</v>
      </c>
    </row>
    <row r="34182" spans="1:7" x14ac:dyDescent="0.25">
      <c r="A34182" t="s">
        <v>2463</v>
      </c>
      <c r="B34182" t="s">
        <v>2464</v>
      </c>
      <c r="C34182" t="s">
        <v>2465</v>
      </c>
      <c r="D34182" s="1">
        <v>46096</v>
      </c>
      <c r="E34182" s="2">
        <v>100</v>
      </c>
      <c r="F34182" t="s">
        <v>2466</v>
      </c>
      <c r="G34182" t="s">
        <v>2663</v>
      </c>
    </row>
    <row r="34183" spans="1:7" x14ac:dyDescent="0.25">
      <c r="A34183" t="s">
        <v>2463</v>
      </c>
      <c r="B34183" t="s">
        <v>2464</v>
      </c>
      <c r="C34183" t="s">
        <v>2465</v>
      </c>
      <c r="D34183" s="1">
        <v>46096</v>
      </c>
      <c r="E34183" s="2">
        <v>100</v>
      </c>
      <c r="F34183" t="s">
        <v>2467</v>
      </c>
      <c r="G34183" t="s">
        <v>2663</v>
      </c>
    </row>
    <row r="34184" spans="1:7" x14ac:dyDescent="0.25">
      <c r="A34184" t="s">
        <v>2463</v>
      </c>
      <c r="B34184" t="s">
        <v>2464</v>
      </c>
      <c r="C34184" t="s">
        <v>2465</v>
      </c>
      <c r="D34184" s="1">
        <v>46097</v>
      </c>
      <c r="E34184" s="2">
        <v>84</v>
      </c>
      <c r="F34184" t="s">
        <v>2466</v>
      </c>
      <c r="G34184" t="s">
        <v>2977</v>
      </c>
    </row>
    <row r="34185" spans="1:7" x14ac:dyDescent="0.25">
      <c r="A34185" t="s">
        <v>2463</v>
      </c>
      <c r="B34185" t="s">
        <v>2464</v>
      </c>
      <c r="C34185" t="s">
        <v>2465</v>
      </c>
      <c r="D34185" s="1">
        <v>46097</v>
      </c>
      <c r="E34185" s="2">
        <v>84</v>
      </c>
      <c r="F34185" t="s">
        <v>2467</v>
      </c>
      <c r="G34185" t="s">
        <v>2977</v>
      </c>
    </row>
    <row r="34186" spans="1:7" x14ac:dyDescent="0.25">
      <c r="A34186" t="s">
        <v>40</v>
      </c>
      <c r="B34186" t="s">
        <v>41</v>
      </c>
      <c r="C34186" t="s">
        <v>42</v>
      </c>
      <c r="D34186" s="1">
        <v>46097</v>
      </c>
      <c r="E34186" s="2">
        <v>83.33</v>
      </c>
      <c r="F34186" t="s">
        <v>43</v>
      </c>
      <c r="G34186" t="s">
        <v>2898</v>
      </c>
    </row>
    <row r="34187" spans="1:7" x14ac:dyDescent="0.25">
      <c r="A34187" t="s">
        <v>40</v>
      </c>
      <c r="B34187" t="s">
        <v>41</v>
      </c>
      <c r="C34187" t="s">
        <v>42</v>
      </c>
      <c r="D34187" s="1">
        <v>46097</v>
      </c>
      <c r="E34187" s="2">
        <v>83.33</v>
      </c>
      <c r="F34187" t="s">
        <v>43</v>
      </c>
      <c r="G34187" t="s">
        <v>2977</v>
      </c>
    </row>
    <row r="34188" spans="1:7" x14ac:dyDescent="0.25">
      <c r="A34188" t="s">
        <v>49</v>
      </c>
      <c r="B34188" t="s">
        <v>50</v>
      </c>
      <c r="C34188" t="s">
        <v>51</v>
      </c>
      <c r="D34188" s="1">
        <v>46097</v>
      </c>
      <c r="E34188" s="2">
        <v>140</v>
      </c>
      <c r="F34188" t="s">
        <v>52</v>
      </c>
      <c r="G34188" t="s">
        <v>2977</v>
      </c>
    </row>
    <row r="34189" spans="1:7" x14ac:dyDescent="0.25">
      <c r="A34189">
        <v>1816</v>
      </c>
      <c r="B34189" t="s">
        <v>2028</v>
      </c>
      <c r="C34189" t="s">
        <v>7556</v>
      </c>
      <c r="D34189" s="1">
        <v>46097</v>
      </c>
      <c r="E34189" s="2">
        <v>1000</v>
      </c>
      <c r="G34189" t="s">
        <v>7557</v>
      </c>
    </row>
    <row r="34190" spans="1:7" x14ac:dyDescent="0.25">
      <c r="A34190" t="s">
        <v>5403</v>
      </c>
      <c r="B34190" t="s">
        <v>5404</v>
      </c>
      <c r="C34190" t="s">
        <v>758</v>
      </c>
      <c r="D34190" s="1">
        <v>46097</v>
      </c>
      <c r="E34190" s="2">
        <v>84</v>
      </c>
      <c r="F34190" t="s">
        <v>5405</v>
      </c>
      <c r="G34190" t="s">
        <v>2977</v>
      </c>
    </row>
    <row r="34191" spans="1:7" x14ac:dyDescent="0.25">
      <c r="A34191" t="s">
        <v>68</v>
      </c>
      <c r="B34191" t="s">
        <v>69</v>
      </c>
      <c r="D34191" s="1">
        <v>46097</v>
      </c>
      <c r="E34191" s="2">
        <v>6000</v>
      </c>
      <c r="G34191" t="s">
        <v>72</v>
      </c>
    </row>
    <row r="34192" spans="1:7" x14ac:dyDescent="0.25">
      <c r="A34192" t="s">
        <v>68</v>
      </c>
      <c r="B34192" t="s">
        <v>69</v>
      </c>
      <c r="D34192" s="1">
        <v>46097</v>
      </c>
      <c r="E34192" s="2">
        <v>6000</v>
      </c>
      <c r="G34192" t="s">
        <v>71</v>
      </c>
    </row>
    <row r="34193" spans="1:7" x14ac:dyDescent="0.25">
      <c r="A34193" t="s">
        <v>686</v>
      </c>
      <c r="B34193" t="s">
        <v>687</v>
      </c>
      <c r="C34193" t="s">
        <v>688</v>
      </c>
      <c r="D34193" s="1">
        <v>46097</v>
      </c>
      <c r="E34193" s="2">
        <v>100</v>
      </c>
      <c r="F34193" t="s">
        <v>689</v>
      </c>
      <c r="G34193" t="s">
        <v>6257</v>
      </c>
    </row>
    <row r="34194" spans="1:7" x14ac:dyDescent="0.25">
      <c r="A34194" t="s">
        <v>686</v>
      </c>
      <c r="B34194" t="s">
        <v>687</v>
      </c>
      <c r="C34194" t="s">
        <v>688</v>
      </c>
      <c r="D34194" s="1">
        <v>46097</v>
      </c>
      <c r="E34194" s="2">
        <v>100</v>
      </c>
      <c r="F34194" t="s">
        <v>690</v>
      </c>
      <c r="G34194" t="s">
        <v>6257</v>
      </c>
    </row>
    <row r="34195" spans="1:7" x14ac:dyDescent="0.25">
      <c r="A34195" t="s">
        <v>1257</v>
      </c>
      <c r="B34195" t="s">
        <v>1258</v>
      </c>
      <c r="C34195" t="s">
        <v>1259</v>
      </c>
      <c r="D34195" s="1">
        <v>46097</v>
      </c>
      <c r="E34195" s="2">
        <v>83.33</v>
      </c>
      <c r="F34195" t="s">
        <v>1260</v>
      </c>
      <c r="G34195" t="s">
        <v>2977</v>
      </c>
    </row>
    <row r="34196" spans="1:7" x14ac:dyDescent="0.25">
      <c r="A34196" t="s">
        <v>68</v>
      </c>
      <c r="B34196" t="s">
        <v>69</v>
      </c>
      <c r="D34196" s="1">
        <v>46098</v>
      </c>
      <c r="E34196" s="2">
        <v>500</v>
      </c>
      <c r="G34196" t="s">
        <v>7116</v>
      </c>
    </row>
    <row r="34197" spans="1:7" x14ac:dyDescent="0.25">
      <c r="A34197">
        <v>1337</v>
      </c>
      <c r="B34197" t="s">
        <v>6912</v>
      </c>
      <c r="D34197" s="1">
        <v>46098</v>
      </c>
      <c r="E34197" s="2">
        <v>0</v>
      </c>
      <c r="G34197" t="s">
        <v>6268</v>
      </c>
    </row>
    <row r="34198" spans="1:7" x14ac:dyDescent="0.25">
      <c r="A34198" t="s">
        <v>2000</v>
      </c>
      <c r="B34198" t="s">
        <v>2001</v>
      </c>
      <c r="C34198" t="s">
        <v>2002</v>
      </c>
      <c r="D34198" s="1">
        <v>46098</v>
      </c>
      <c r="E34198" s="2">
        <v>52.12</v>
      </c>
      <c r="F34198" t="s">
        <v>2003</v>
      </c>
      <c r="G34198" t="s">
        <v>7504</v>
      </c>
    </row>
    <row r="34199" spans="1:7" x14ac:dyDescent="0.25">
      <c r="A34199" t="s">
        <v>2000</v>
      </c>
      <c r="B34199" t="s">
        <v>2001</v>
      </c>
      <c r="C34199" t="s">
        <v>2002</v>
      </c>
      <c r="D34199" s="1">
        <v>46098</v>
      </c>
      <c r="E34199" s="2">
        <v>52.12</v>
      </c>
      <c r="F34199" t="s">
        <v>2004</v>
      </c>
      <c r="G34199" t="s">
        <v>7504</v>
      </c>
    </row>
    <row r="34200" spans="1:7" x14ac:dyDescent="0.25">
      <c r="A34200">
        <v>1820</v>
      </c>
      <c r="B34200" t="s">
        <v>2893</v>
      </c>
      <c r="C34200" t="s">
        <v>6727</v>
      </c>
      <c r="D34200" s="1">
        <v>46099</v>
      </c>
      <c r="E34200" s="2">
        <v>2500</v>
      </c>
      <c r="G34200" t="s">
        <v>186</v>
      </c>
    </row>
    <row r="34201" spans="1:7" x14ac:dyDescent="0.25">
      <c r="A34201">
        <v>1046</v>
      </c>
      <c r="B34201" t="s">
        <v>6537</v>
      </c>
      <c r="C34201" t="s">
        <v>6311</v>
      </c>
      <c r="D34201" s="1">
        <v>46100</v>
      </c>
      <c r="E34201" s="2">
        <v>1000</v>
      </c>
      <c r="F34201" t="s">
        <v>6538</v>
      </c>
      <c r="G34201" t="s">
        <v>6313</v>
      </c>
    </row>
    <row r="34202" spans="1:7" x14ac:dyDescent="0.25">
      <c r="A34202" t="s">
        <v>747</v>
      </c>
      <c r="B34202" t="s">
        <v>748</v>
      </c>
      <c r="C34202" t="s">
        <v>749</v>
      </c>
      <c r="D34202" s="1">
        <v>46100</v>
      </c>
      <c r="E34202" s="2">
        <v>939</v>
      </c>
      <c r="G34202" t="s">
        <v>5818</v>
      </c>
    </row>
    <row r="34203" spans="1:7" x14ac:dyDescent="0.25">
      <c r="A34203" t="s">
        <v>5036</v>
      </c>
      <c r="B34203" t="s">
        <v>5037</v>
      </c>
      <c r="C34203" t="s">
        <v>3544</v>
      </c>
      <c r="D34203" s="1">
        <v>46100</v>
      </c>
      <c r="E34203" s="2">
        <v>5000</v>
      </c>
      <c r="F34203" t="s">
        <v>5038</v>
      </c>
      <c r="G34203" t="s">
        <v>7505</v>
      </c>
    </row>
    <row r="34204" spans="1:7" x14ac:dyDescent="0.25">
      <c r="A34204" t="s">
        <v>3445</v>
      </c>
      <c r="B34204" t="s">
        <v>2459</v>
      </c>
      <c r="C34204" t="s">
        <v>3446</v>
      </c>
      <c r="D34204" s="1">
        <v>46104</v>
      </c>
      <c r="E34204" s="2">
        <v>500</v>
      </c>
      <c r="F34204" t="s">
        <v>3447</v>
      </c>
      <c r="G34204" t="s">
        <v>7505</v>
      </c>
    </row>
    <row r="34205" spans="1:7" x14ac:dyDescent="0.25">
      <c r="A34205" t="s">
        <v>479</v>
      </c>
      <c r="B34205" t="s">
        <v>480</v>
      </c>
      <c r="D34205" s="1">
        <v>46104</v>
      </c>
      <c r="E34205" s="2">
        <v>30000</v>
      </c>
      <c r="F34205" t="s">
        <v>481</v>
      </c>
      <c r="G34205" t="s">
        <v>7219</v>
      </c>
    </row>
    <row r="34206" spans="1:7" x14ac:dyDescent="0.25">
      <c r="A34206" t="s">
        <v>479</v>
      </c>
      <c r="B34206" t="s">
        <v>480</v>
      </c>
      <c r="D34206" s="1">
        <v>46104</v>
      </c>
      <c r="E34206" s="2">
        <v>3000</v>
      </c>
      <c r="F34206" t="s">
        <v>481</v>
      </c>
      <c r="G34206" t="s">
        <v>6268</v>
      </c>
    </row>
    <row r="34207" spans="1:7" x14ac:dyDescent="0.25">
      <c r="A34207" t="s">
        <v>479</v>
      </c>
      <c r="B34207" t="s">
        <v>480</v>
      </c>
      <c r="D34207" s="1">
        <v>46104</v>
      </c>
      <c r="E34207" s="2">
        <v>10000</v>
      </c>
      <c r="F34207" t="s">
        <v>481</v>
      </c>
      <c r="G34207" t="s">
        <v>3602</v>
      </c>
    </row>
    <row r="34208" spans="1:7" x14ac:dyDescent="0.25">
      <c r="A34208" t="s">
        <v>479</v>
      </c>
      <c r="B34208" t="s">
        <v>480</v>
      </c>
      <c r="D34208" s="1">
        <v>46104</v>
      </c>
      <c r="E34208" s="2">
        <v>1000</v>
      </c>
      <c r="F34208" t="s">
        <v>481</v>
      </c>
      <c r="G34208" t="s">
        <v>2710</v>
      </c>
    </row>
    <row r="34209" spans="1:7" x14ac:dyDescent="0.25">
      <c r="A34209" t="s">
        <v>479</v>
      </c>
      <c r="B34209" t="s">
        <v>480</v>
      </c>
      <c r="D34209" s="1">
        <v>46104</v>
      </c>
      <c r="E34209" s="2">
        <v>1000</v>
      </c>
      <c r="F34209" t="s">
        <v>481</v>
      </c>
      <c r="G34209" t="s">
        <v>1873</v>
      </c>
    </row>
    <row r="34210" spans="1:7" x14ac:dyDescent="0.25">
      <c r="A34210" t="s">
        <v>479</v>
      </c>
      <c r="B34210" t="s">
        <v>480</v>
      </c>
      <c r="D34210" s="1">
        <v>46104</v>
      </c>
      <c r="E34210" s="2">
        <v>1000</v>
      </c>
      <c r="F34210" t="s">
        <v>481</v>
      </c>
      <c r="G34210" t="s">
        <v>1701</v>
      </c>
    </row>
    <row r="34211" spans="1:7" x14ac:dyDescent="0.25">
      <c r="A34211" t="s">
        <v>362</v>
      </c>
      <c r="B34211" t="s">
        <v>363</v>
      </c>
      <c r="D34211" s="1">
        <v>46104</v>
      </c>
      <c r="E34211" s="2">
        <v>1000</v>
      </c>
      <c r="F34211" t="s">
        <v>364</v>
      </c>
      <c r="G34211" t="s">
        <v>6268</v>
      </c>
    </row>
    <row r="34212" spans="1:7" x14ac:dyDescent="0.25">
      <c r="A34212" t="s">
        <v>362</v>
      </c>
      <c r="B34212" t="s">
        <v>363</v>
      </c>
      <c r="D34212" s="1">
        <v>46104</v>
      </c>
      <c r="E34212" s="2">
        <v>1000</v>
      </c>
      <c r="F34212" t="s">
        <v>365</v>
      </c>
      <c r="G34212" t="s">
        <v>6268</v>
      </c>
    </row>
    <row r="34213" spans="1:7" x14ac:dyDescent="0.25">
      <c r="A34213">
        <v>395</v>
      </c>
      <c r="B34213" t="s">
        <v>5886</v>
      </c>
      <c r="D34213" s="1">
        <v>46104</v>
      </c>
      <c r="E34213" s="2">
        <v>500</v>
      </c>
      <c r="F34213" t="s">
        <v>4544</v>
      </c>
      <c r="G34213" t="s">
        <v>7505</v>
      </c>
    </row>
    <row r="34214" spans="1:7" x14ac:dyDescent="0.25">
      <c r="A34214" t="s">
        <v>7558</v>
      </c>
      <c r="B34214" t="s">
        <v>7559</v>
      </c>
      <c r="C34214" t="s">
        <v>7560</v>
      </c>
      <c r="D34214" s="1">
        <v>46104</v>
      </c>
      <c r="E34214" s="2">
        <v>41</v>
      </c>
      <c r="G34214" t="s">
        <v>287</v>
      </c>
    </row>
    <row r="34215" spans="1:7" x14ac:dyDescent="0.25">
      <c r="A34215" t="s">
        <v>221</v>
      </c>
      <c r="B34215" t="s">
        <v>222</v>
      </c>
      <c r="C34215" t="s">
        <v>223</v>
      </c>
      <c r="D34215" s="1">
        <v>46106</v>
      </c>
      <c r="E34215" s="2">
        <v>3109.12</v>
      </c>
      <c r="F34215" t="s">
        <v>224</v>
      </c>
      <c r="G34215" t="s">
        <v>7561</v>
      </c>
    </row>
    <row r="34216" spans="1:7" x14ac:dyDescent="0.25">
      <c r="A34216" t="s">
        <v>221</v>
      </c>
      <c r="B34216" t="s">
        <v>222</v>
      </c>
      <c r="C34216" t="s">
        <v>223</v>
      </c>
      <c r="D34216" s="1">
        <v>46106</v>
      </c>
      <c r="E34216" s="2">
        <v>518.45000000000005</v>
      </c>
      <c r="F34216" t="s">
        <v>224</v>
      </c>
      <c r="G34216" t="s">
        <v>7562</v>
      </c>
    </row>
    <row r="34217" spans="1:7" x14ac:dyDescent="0.25">
      <c r="A34217">
        <v>587</v>
      </c>
      <c r="B34217" t="s">
        <v>1154</v>
      </c>
      <c r="C34217" t="s">
        <v>6311</v>
      </c>
      <c r="D34217" s="1">
        <v>46106</v>
      </c>
      <c r="E34217" s="2">
        <v>1554.72</v>
      </c>
      <c r="F34217" t="s">
        <v>6312</v>
      </c>
      <c r="G34217" t="s">
        <v>7563</v>
      </c>
    </row>
    <row r="34218" spans="1:7" x14ac:dyDescent="0.25">
      <c r="A34218" t="s">
        <v>68</v>
      </c>
      <c r="B34218" t="s">
        <v>69</v>
      </c>
      <c r="D34218" s="1">
        <v>46106</v>
      </c>
      <c r="E34218" s="2">
        <v>1000</v>
      </c>
      <c r="G34218" t="s">
        <v>7564</v>
      </c>
    </row>
    <row r="34219" spans="1:7" x14ac:dyDescent="0.25">
      <c r="A34219" t="s">
        <v>1499</v>
      </c>
      <c r="B34219" t="s">
        <v>1500</v>
      </c>
      <c r="C34219" t="s">
        <v>1501</v>
      </c>
      <c r="D34219" s="1">
        <v>46106</v>
      </c>
      <c r="E34219" s="2">
        <v>5000</v>
      </c>
      <c r="F34219" t="s">
        <v>1502</v>
      </c>
      <c r="G34219" t="s">
        <v>67</v>
      </c>
    </row>
    <row r="34220" spans="1:7" x14ac:dyDescent="0.25">
      <c r="A34220" t="s">
        <v>1499</v>
      </c>
      <c r="B34220" t="s">
        <v>1500</v>
      </c>
      <c r="C34220" t="s">
        <v>1501</v>
      </c>
      <c r="D34220" s="1">
        <v>46106</v>
      </c>
      <c r="E34220" s="2">
        <v>5000</v>
      </c>
      <c r="F34220" t="s">
        <v>1503</v>
      </c>
      <c r="G34220" t="s">
        <v>67</v>
      </c>
    </row>
    <row r="34221" spans="1:7" x14ac:dyDescent="0.25">
      <c r="A34221" t="s">
        <v>2239</v>
      </c>
      <c r="B34221" t="s">
        <v>2240</v>
      </c>
      <c r="D34221" s="1">
        <v>46107</v>
      </c>
      <c r="E34221" s="2">
        <v>500</v>
      </c>
      <c r="F34221" t="s">
        <v>2241</v>
      </c>
      <c r="G34221" t="s">
        <v>251</v>
      </c>
    </row>
    <row r="34222" spans="1:7" x14ac:dyDescent="0.25">
      <c r="A34222">
        <v>1461</v>
      </c>
      <c r="B34222" t="s">
        <v>7565</v>
      </c>
      <c r="C34222" t="s">
        <v>7566</v>
      </c>
      <c r="D34222" s="1">
        <v>46107</v>
      </c>
      <c r="E34222" s="2">
        <v>1000</v>
      </c>
      <c r="F34222" t="s">
        <v>7567</v>
      </c>
      <c r="G34222" t="s">
        <v>7505</v>
      </c>
    </row>
    <row r="34223" spans="1:7" x14ac:dyDescent="0.25">
      <c r="A34223">
        <v>1825</v>
      </c>
      <c r="B34223" t="s">
        <v>7568</v>
      </c>
      <c r="C34223" t="s">
        <v>7569</v>
      </c>
      <c r="D34223" s="1">
        <v>46108</v>
      </c>
      <c r="E34223" s="2">
        <v>103.94</v>
      </c>
      <c r="F34223" t="s">
        <v>7570</v>
      </c>
      <c r="G34223" t="s">
        <v>7513</v>
      </c>
    </row>
    <row r="34224" spans="1:7" x14ac:dyDescent="0.25">
      <c r="A34224" t="s">
        <v>1225</v>
      </c>
      <c r="B34224" t="s">
        <v>1226</v>
      </c>
      <c r="D34224" s="1">
        <v>46108</v>
      </c>
      <c r="E34224" s="2">
        <v>6000</v>
      </c>
      <c r="F34224" t="s">
        <v>1227</v>
      </c>
      <c r="G34224" t="s">
        <v>1228</v>
      </c>
    </row>
    <row r="34225" spans="1:7" x14ac:dyDescent="0.25">
      <c r="A34225">
        <v>1000</v>
      </c>
      <c r="B34225" t="s">
        <v>6470</v>
      </c>
      <c r="C34225" t="s">
        <v>5793</v>
      </c>
      <c r="D34225" s="1">
        <v>46110</v>
      </c>
      <c r="E34225" s="2">
        <v>500</v>
      </c>
      <c r="F34225" t="s">
        <v>6471</v>
      </c>
      <c r="G34225" t="s">
        <v>6472</v>
      </c>
    </row>
    <row r="34226" spans="1:7" x14ac:dyDescent="0.25">
      <c r="A34226">
        <v>1100</v>
      </c>
      <c r="B34226" t="s">
        <v>6622</v>
      </c>
      <c r="C34226" t="s">
        <v>5793</v>
      </c>
      <c r="D34226" s="1">
        <v>46110</v>
      </c>
      <c r="E34226" s="2">
        <v>500</v>
      </c>
      <c r="F34226" t="s">
        <v>6623</v>
      </c>
      <c r="G34226" t="s">
        <v>6472</v>
      </c>
    </row>
    <row r="34227" spans="1:7" x14ac:dyDescent="0.25">
      <c r="A34227">
        <v>1100</v>
      </c>
      <c r="B34227" t="s">
        <v>6622</v>
      </c>
      <c r="C34227" t="s">
        <v>5793</v>
      </c>
      <c r="D34227" s="1">
        <v>46110</v>
      </c>
      <c r="E34227" s="2">
        <v>500</v>
      </c>
      <c r="F34227" t="s">
        <v>6624</v>
      </c>
      <c r="G34227" t="s">
        <v>6472</v>
      </c>
    </row>
    <row r="34228" spans="1:7" x14ac:dyDescent="0.25">
      <c r="A34228">
        <v>1001</v>
      </c>
      <c r="B34228" t="s">
        <v>6473</v>
      </c>
      <c r="C34228" t="s">
        <v>5793</v>
      </c>
      <c r="D34228" s="1">
        <v>46111</v>
      </c>
      <c r="E34228" s="2">
        <v>518.45000000000005</v>
      </c>
      <c r="F34228" t="s">
        <v>6474</v>
      </c>
      <c r="G34228" t="s">
        <v>7571</v>
      </c>
    </row>
    <row r="34229" spans="1:7" x14ac:dyDescent="0.25">
      <c r="A34229" t="s">
        <v>4680</v>
      </c>
      <c r="B34229" t="s">
        <v>4681</v>
      </c>
      <c r="C34229" t="s">
        <v>4682</v>
      </c>
      <c r="D34229" s="1">
        <v>46111</v>
      </c>
      <c r="E34229" s="2">
        <v>84</v>
      </c>
      <c r="F34229" t="s">
        <v>4683</v>
      </c>
      <c r="G34229" t="s">
        <v>2977</v>
      </c>
    </row>
    <row r="34230" spans="1:7" x14ac:dyDescent="0.25">
      <c r="A34230" t="s">
        <v>4525</v>
      </c>
      <c r="B34230" t="s">
        <v>4526</v>
      </c>
      <c r="C34230" t="s">
        <v>3574</v>
      </c>
      <c r="D34230" s="1">
        <v>46111</v>
      </c>
      <c r="E34230" s="2">
        <v>84</v>
      </c>
      <c r="F34230" t="s">
        <v>4527</v>
      </c>
      <c r="G34230" t="s">
        <v>2977</v>
      </c>
    </row>
    <row r="34231" spans="1:7" x14ac:dyDescent="0.25">
      <c r="A34231" t="s">
        <v>4699</v>
      </c>
      <c r="B34231" t="s">
        <v>4700</v>
      </c>
      <c r="C34231" t="s">
        <v>4701</v>
      </c>
      <c r="D34231" s="1">
        <v>46111</v>
      </c>
      <c r="E34231" s="2">
        <v>84</v>
      </c>
      <c r="F34231" t="s">
        <v>4702</v>
      </c>
      <c r="G34231" t="s">
        <v>2977</v>
      </c>
    </row>
    <row r="34232" spans="1:7" x14ac:dyDescent="0.25">
      <c r="A34232" t="s">
        <v>4076</v>
      </c>
      <c r="B34232" t="s">
        <v>4077</v>
      </c>
      <c r="C34232" t="s">
        <v>413</v>
      </c>
      <c r="D34232" s="1">
        <v>46111</v>
      </c>
      <c r="E34232" s="2">
        <v>25</v>
      </c>
      <c r="F34232" t="s">
        <v>4078</v>
      </c>
      <c r="G34232" t="s">
        <v>7038</v>
      </c>
    </row>
    <row r="34233" spans="1:7" x14ac:dyDescent="0.25">
      <c r="A34233" t="s">
        <v>4076</v>
      </c>
      <c r="B34233" t="s">
        <v>4077</v>
      </c>
      <c r="C34233" t="s">
        <v>413</v>
      </c>
      <c r="D34233" s="1">
        <v>46111</v>
      </c>
      <c r="E34233" s="2">
        <v>25</v>
      </c>
      <c r="F34233" t="s">
        <v>4078</v>
      </c>
      <c r="G34233" t="s">
        <v>7038</v>
      </c>
    </row>
    <row r="34234" spans="1:7" x14ac:dyDescent="0.25">
      <c r="A34234" t="s">
        <v>4026</v>
      </c>
      <c r="B34234" t="s">
        <v>4027</v>
      </c>
      <c r="C34234" t="s">
        <v>1501</v>
      </c>
      <c r="D34234" s="1">
        <v>46112</v>
      </c>
      <c r="E34234" s="2">
        <v>10000</v>
      </c>
      <c r="F34234" t="s">
        <v>4028</v>
      </c>
      <c r="G34234" t="s">
        <v>1113</v>
      </c>
    </row>
    <row r="34235" spans="1:7" x14ac:dyDescent="0.25">
      <c r="A34235">
        <v>1114</v>
      </c>
      <c r="B34235" t="s">
        <v>6650</v>
      </c>
      <c r="D34235" s="1">
        <v>46112</v>
      </c>
      <c r="E34235" s="2">
        <v>2500</v>
      </c>
      <c r="G34235" t="s">
        <v>6268</v>
      </c>
    </row>
    <row r="34236" spans="1:7" x14ac:dyDescent="0.25">
      <c r="A34236">
        <v>1826</v>
      </c>
      <c r="B34236" t="s">
        <v>7572</v>
      </c>
      <c r="C34236" t="s">
        <v>7573</v>
      </c>
      <c r="D34236" s="1">
        <v>46112</v>
      </c>
      <c r="E34236" s="2">
        <v>103.94</v>
      </c>
      <c r="F34236" t="s">
        <v>7574</v>
      </c>
      <c r="G34236" t="s">
        <v>7513</v>
      </c>
    </row>
    <row r="34237" spans="1:7" x14ac:dyDescent="0.25">
      <c r="A34237">
        <v>1827</v>
      </c>
      <c r="B34237" t="s">
        <v>7575</v>
      </c>
      <c r="D34237" s="1">
        <v>46112</v>
      </c>
      <c r="E34237" s="2">
        <v>500</v>
      </c>
      <c r="G34237" t="s">
        <v>6268</v>
      </c>
    </row>
    <row r="34238" spans="1:7" x14ac:dyDescent="0.25">
      <c r="A34238">
        <v>1828</v>
      </c>
      <c r="B34238" t="s">
        <v>7576</v>
      </c>
      <c r="D34238" s="1">
        <v>46112</v>
      </c>
      <c r="E34238" s="2">
        <v>500</v>
      </c>
      <c r="G34238" t="s">
        <v>6268</v>
      </c>
    </row>
    <row r="34239" spans="1:7" x14ac:dyDescent="0.25">
      <c r="A34239">
        <v>1829</v>
      </c>
      <c r="B34239" t="s">
        <v>7577</v>
      </c>
      <c r="D34239" s="1">
        <v>46112</v>
      </c>
      <c r="E34239" s="2">
        <v>2500</v>
      </c>
      <c r="G34239" t="s">
        <v>97</v>
      </c>
    </row>
    <row r="34240" spans="1:7" x14ac:dyDescent="0.25">
      <c r="A34240">
        <v>1830</v>
      </c>
      <c r="B34240" t="s">
        <v>7578</v>
      </c>
      <c r="C34240" t="s">
        <v>6174</v>
      </c>
      <c r="D34240" s="1">
        <v>46112</v>
      </c>
      <c r="E34240" s="2">
        <v>103.94</v>
      </c>
      <c r="F34240" t="s">
        <v>7579</v>
      </c>
      <c r="G34240" t="s">
        <v>7513</v>
      </c>
    </row>
    <row r="34241" spans="1:7" x14ac:dyDescent="0.25">
      <c r="A34241">
        <v>1831</v>
      </c>
      <c r="B34241" t="s">
        <v>1717</v>
      </c>
      <c r="C34241" t="s">
        <v>7580</v>
      </c>
      <c r="D34241" s="1">
        <v>46113</v>
      </c>
      <c r="E34241" s="2">
        <v>500</v>
      </c>
      <c r="G34241" t="s">
        <v>7581</v>
      </c>
    </row>
    <row r="34242" spans="1:7" x14ac:dyDescent="0.25">
      <c r="A34242">
        <v>1842</v>
      </c>
      <c r="B34242" t="s">
        <v>7582</v>
      </c>
      <c r="D34242" s="1">
        <v>46113</v>
      </c>
      <c r="E34242" s="2">
        <v>25000</v>
      </c>
      <c r="G34242" t="s">
        <v>7583</v>
      </c>
    </row>
    <row r="34243" spans="1:7" x14ac:dyDescent="0.25">
      <c r="A34243">
        <v>1341</v>
      </c>
      <c r="B34243" t="s">
        <v>6914</v>
      </c>
      <c r="C34243" t="s">
        <v>6915</v>
      </c>
      <c r="D34243" s="1">
        <v>46113</v>
      </c>
      <c r="E34243" s="2">
        <v>518.45000000000005</v>
      </c>
      <c r="F34243" t="s">
        <v>6916</v>
      </c>
      <c r="G34243" t="s">
        <v>7571</v>
      </c>
    </row>
    <row r="34244" spans="1:7" x14ac:dyDescent="0.25">
      <c r="A34244">
        <v>1373</v>
      </c>
      <c r="B34244" t="s">
        <v>6939</v>
      </c>
      <c r="D34244" s="1">
        <v>46113</v>
      </c>
      <c r="E34244" s="2">
        <v>5000</v>
      </c>
      <c r="F34244" t="s">
        <v>6940</v>
      </c>
      <c r="G34244" t="s">
        <v>6268</v>
      </c>
    </row>
    <row r="34245" spans="1:7" x14ac:dyDescent="0.25">
      <c r="A34245" t="s">
        <v>400</v>
      </c>
      <c r="B34245" t="s">
        <v>401</v>
      </c>
      <c r="D34245" s="1">
        <v>46113</v>
      </c>
      <c r="E34245" s="2">
        <v>10000</v>
      </c>
      <c r="G34245" t="s">
        <v>6268</v>
      </c>
    </row>
    <row r="34246" spans="1:7" x14ac:dyDescent="0.25">
      <c r="A34246">
        <v>127</v>
      </c>
      <c r="B34246" t="s">
        <v>5609</v>
      </c>
      <c r="C34246" t="s">
        <v>1795</v>
      </c>
      <c r="D34246" s="1">
        <v>46113</v>
      </c>
      <c r="E34246" s="2">
        <v>84</v>
      </c>
      <c r="F34246" t="s">
        <v>5610</v>
      </c>
      <c r="G34246" t="s">
        <v>6387</v>
      </c>
    </row>
    <row r="34247" spans="1:7" x14ac:dyDescent="0.25">
      <c r="A34247">
        <v>847</v>
      </c>
      <c r="B34247" t="s">
        <v>6319</v>
      </c>
      <c r="C34247" t="s">
        <v>6320</v>
      </c>
      <c r="D34247" s="1">
        <v>46113</v>
      </c>
      <c r="E34247" s="2">
        <v>25</v>
      </c>
      <c r="F34247" t="s">
        <v>6321</v>
      </c>
      <c r="G34247" t="s">
        <v>2663</v>
      </c>
    </row>
    <row r="34248" spans="1:7" x14ac:dyDescent="0.25">
      <c r="A34248">
        <v>361</v>
      </c>
      <c r="B34248" t="s">
        <v>5848</v>
      </c>
      <c r="D34248" s="1">
        <v>46113</v>
      </c>
      <c r="E34248" s="2">
        <v>700</v>
      </c>
      <c r="F34248" t="s">
        <v>5849</v>
      </c>
      <c r="G34248" t="s">
        <v>6268</v>
      </c>
    </row>
    <row r="34249" spans="1:7" x14ac:dyDescent="0.25">
      <c r="A34249">
        <v>341</v>
      </c>
      <c r="B34249" t="s">
        <v>5819</v>
      </c>
      <c r="C34249" t="s">
        <v>5820</v>
      </c>
      <c r="D34249" s="1">
        <v>46113</v>
      </c>
      <c r="E34249" s="2">
        <v>50</v>
      </c>
      <c r="F34249" t="s">
        <v>5821</v>
      </c>
      <c r="G34249" t="s">
        <v>5638</v>
      </c>
    </row>
    <row r="34250" spans="1:7" x14ac:dyDescent="0.25">
      <c r="A34250" t="s">
        <v>4525</v>
      </c>
      <c r="B34250" t="s">
        <v>4526</v>
      </c>
      <c r="C34250" t="s">
        <v>3574</v>
      </c>
      <c r="D34250" s="1">
        <v>46113</v>
      </c>
      <c r="E34250" s="2">
        <v>25</v>
      </c>
      <c r="F34250" t="s">
        <v>4527</v>
      </c>
      <c r="G34250" t="s">
        <v>97</v>
      </c>
    </row>
    <row r="34251" spans="1:7" x14ac:dyDescent="0.25">
      <c r="A34251" t="s">
        <v>3129</v>
      </c>
      <c r="B34251" t="s">
        <v>378</v>
      </c>
      <c r="C34251" t="s">
        <v>3130</v>
      </c>
      <c r="D34251" s="1">
        <v>46113</v>
      </c>
      <c r="E34251" s="2">
        <v>10000</v>
      </c>
      <c r="F34251" t="s">
        <v>3131</v>
      </c>
      <c r="G34251" t="s">
        <v>7584</v>
      </c>
    </row>
    <row r="34252" spans="1:7" x14ac:dyDescent="0.25">
      <c r="A34252" t="s">
        <v>3129</v>
      </c>
      <c r="B34252" t="s">
        <v>378</v>
      </c>
      <c r="C34252" t="s">
        <v>3130</v>
      </c>
      <c r="D34252" s="1">
        <v>46113</v>
      </c>
      <c r="E34252" s="2">
        <v>10000</v>
      </c>
      <c r="F34252" t="s">
        <v>3132</v>
      </c>
      <c r="G34252" t="s">
        <v>7584</v>
      </c>
    </row>
    <row r="34253" spans="1:7" x14ac:dyDescent="0.25">
      <c r="A34253" t="s">
        <v>3129</v>
      </c>
      <c r="B34253" t="s">
        <v>378</v>
      </c>
      <c r="C34253" t="s">
        <v>3130</v>
      </c>
      <c r="D34253" s="1">
        <v>46113</v>
      </c>
      <c r="E34253" s="2">
        <v>10000</v>
      </c>
      <c r="F34253" t="s">
        <v>3133</v>
      </c>
      <c r="G34253" t="s">
        <v>7584</v>
      </c>
    </row>
    <row r="34254" spans="1:7" x14ac:dyDescent="0.25">
      <c r="A34254" t="s">
        <v>2742</v>
      </c>
      <c r="B34254" t="s">
        <v>2743</v>
      </c>
      <c r="C34254" t="s">
        <v>2744</v>
      </c>
      <c r="D34254" s="1">
        <v>46114</v>
      </c>
      <c r="E34254" s="2">
        <v>150</v>
      </c>
      <c r="F34254" t="s">
        <v>2745</v>
      </c>
      <c r="G34254" t="s">
        <v>2746</v>
      </c>
    </row>
    <row r="34255" spans="1:7" x14ac:dyDescent="0.25">
      <c r="A34255" t="s">
        <v>2742</v>
      </c>
      <c r="B34255" t="s">
        <v>2743</v>
      </c>
      <c r="C34255" t="s">
        <v>2744</v>
      </c>
      <c r="D34255" s="1">
        <v>46114</v>
      </c>
      <c r="E34255" s="2">
        <v>150</v>
      </c>
      <c r="F34255" t="s">
        <v>2747</v>
      </c>
      <c r="G34255" t="s">
        <v>2746</v>
      </c>
    </row>
    <row r="34256" spans="1:7" x14ac:dyDescent="0.25">
      <c r="A34256" t="s">
        <v>3689</v>
      </c>
      <c r="B34256" t="s">
        <v>3690</v>
      </c>
      <c r="C34256" t="s">
        <v>3691</v>
      </c>
      <c r="D34256" s="1">
        <v>46114</v>
      </c>
      <c r="E34256" s="2">
        <v>34.96</v>
      </c>
      <c r="F34256" t="s">
        <v>3692</v>
      </c>
      <c r="G34256" t="s">
        <v>97</v>
      </c>
    </row>
    <row r="34257" spans="1:7" x14ac:dyDescent="0.25">
      <c r="A34257" t="s">
        <v>5385</v>
      </c>
      <c r="B34257" t="s">
        <v>2992</v>
      </c>
      <c r="C34257" t="s">
        <v>5386</v>
      </c>
      <c r="D34257" s="1">
        <v>46114</v>
      </c>
      <c r="E34257" s="2">
        <v>100</v>
      </c>
      <c r="F34257" t="s">
        <v>5387</v>
      </c>
      <c r="G34257" t="s">
        <v>7266</v>
      </c>
    </row>
    <row r="34258" spans="1:7" x14ac:dyDescent="0.25">
      <c r="A34258" t="s">
        <v>3686</v>
      </c>
      <c r="B34258" t="s">
        <v>764</v>
      </c>
      <c r="C34258" t="s">
        <v>3687</v>
      </c>
      <c r="D34258" s="1">
        <v>46114</v>
      </c>
      <c r="E34258" s="2">
        <v>5</v>
      </c>
      <c r="F34258" t="s">
        <v>3688</v>
      </c>
      <c r="G34258" t="s">
        <v>1245</v>
      </c>
    </row>
    <row r="34259" spans="1:7" x14ac:dyDescent="0.25">
      <c r="A34259" t="s">
        <v>3686</v>
      </c>
      <c r="B34259" t="s">
        <v>764</v>
      </c>
      <c r="C34259" t="s">
        <v>3687</v>
      </c>
      <c r="D34259" s="1">
        <v>46114</v>
      </c>
      <c r="E34259" s="2">
        <v>5</v>
      </c>
      <c r="F34259" t="s">
        <v>3688</v>
      </c>
      <c r="G34259" t="s">
        <v>97</v>
      </c>
    </row>
    <row r="34260" spans="1:7" x14ac:dyDescent="0.25">
      <c r="A34260" t="s">
        <v>312</v>
      </c>
      <c r="B34260" t="s">
        <v>248</v>
      </c>
      <c r="C34260" t="s">
        <v>313</v>
      </c>
      <c r="D34260" s="1">
        <v>46114</v>
      </c>
      <c r="E34260" s="2">
        <v>50</v>
      </c>
      <c r="F34260" t="s">
        <v>314</v>
      </c>
      <c r="G34260" t="s">
        <v>315</v>
      </c>
    </row>
    <row r="34261" spans="1:7" x14ac:dyDescent="0.25">
      <c r="A34261" t="s">
        <v>4053</v>
      </c>
      <c r="B34261" t="s">
        <v>580</v>
      </c>
      <c r="C34261" t="s">
        <v>4054</v>
      </c>
      <c r="D34261" s="1">
        <v>46114</v>
      </c>
      <c r="E34261" s="2">
        <v>15</v>
      </c>
      <c r="F34261" t="s">
        <v>4055</v>
      </c>
      <c r="G34261" t="s">
        <v>3282</v>
      </c>
    </row>
    <row r="34262" spans="1:7" x14ac:dyDescent="0.25">
      <c r="A34262" t="s">
        <v>4053</v>
      </c>
      <c r="B34262" t="s">
        <v>580</v>
      </c>
      <c r="C34262" t="s">
        <v>4054</v>
      </c>
      <c r="D34262" s="1">
        <v>46114</v>
      </c>
      <c r="E34262" s="2">
        <v>15</v>
      </c>
      <c r="F34262" t="s">
        <v>4055</v>
      </c>
      <c r="G34262" t="s">
        <v>3282</v>
      </c>
    </row>
    <row r="34263" spans="1:7" x14ac:dyDescent="0.25">
      <c r="A34263" t="s">
        <v>4053</v>
      </c>
      <c r="B34263" t="s">
        <v>580</v>
      </c>
      <c r="C34263" t="s">
        <v>4054</v>
      </c>
      <c r="D34263" s="1">
        <v>46114</v>
      </c>
      <c r="E34263" s="2">
        <v>15</v>
      </c>
      <c r="F34263" t="s">
        <v>4056</v>
      </c>
      <c r="G34263" t="s">
        <v>3282</v>
      </c>
    </row>
    <row r="34264" spans="1:7" x14ac:dyDescent="0.25">
      <c r="A34264" t="s">
        <v>636</v>
      </c>
      <c r="B34264" t="s">
        <v>637</v>
      </c>
      <c r="C34264" t="s">
        <v>638</v>
      </c>
      <c r="D34264" s="1">
        <v>46114</v>
      </c>
      <c r="E34264" s="2">
        <v>10</v>
      </c>
      <c r="F34264" t="s">
        <v>639</v>
      </c>
      <c r="G34264" t="s">
        <v>471</v>
      </c>
    </row>
    <row r="34265" spans="1:7" x14ac:dyDescent="0.25">
      <c r="A34265" t="s">
        <v>636</v>
      </c>
      <c r="B34265" t="s">
        <v>637</v>
      </c>
      <c r="C34265" t="s">
        <v>638</v>
      </c>
      <c r="D34265" s="1">
        <v>46114</v>
      </c>
      <c r="E34265" s="2">
        <v>10</v>
      </c>
      <c r="F34265" t="s">
        <v>639</v>
      </c>
      <c r="G34265" t="s">
        <v>1695</v>
      </c>
    </row>
    <row r="34266" spans="1:7" x14ac:dyDescent="0.25">
      <c r="A34266" t="s">
        <v>2690</v>
      </c>
      <c r="B34266" t="s">
        <v>2691</v>
      </c>
      <c r="C34266" t="s">
        <v>2692</v>
      </c>
      <c r="D34266" s="1">
        <v>46114</v>
      </c>
      <c r="E34266" s="2">
        <v>50</v>
      </c>
      <c r="F34266" t="s">
        <v>2693</v>
      </c>
      <c r="G34266" t="s">
        <v>1715</v>
      </c>
    </row>
    <row r="34267" spans="1:7" x14ac:dyDescent="0.25">
      <c r="A34267" t="s">
        <v>2690</v>
      </c>
      <c r="B34267" t="s">
        <v>2691</v>
      </c>
      <c r="C34267" t="s">
        <v>2692</v>
      </c>
      <c r="D34267" s="1">
        <v>46114</v>
      </c>
      <c r="E34267" s="2">
        <v>50</v>
      </c>
      <c r="F34267" t="s">
        <v>2693</v>
      </c>
      <c r="G34267" t="s">
        <v>1725</v>
      </c>
    </row>
    <row r="34268" spans="1:7" x14ac:dyDescent="0.25">
      <c r="A34268" t="s">
        <v>2000</v>
      </c>
      <c r="B34268" t="s">
        <v>2001</v>
      </c>
      <c r="C34268" t="s">
        <v>2002</v>
      </c>
      <c r="D34268" s="1">
        <v>46114</v>
      </c>
      <c r="E34268" s="2">
        <v>100</v>
      </c>
      <c r="F34268" t="s">
        <v>2003</v>
      </c>
      <c r="G34268" t="s">
        <v>2681</v>
      </c>
    </row>
    <row r="34269" spans="1:7" x14ac:dyDescent="0.25">
      <c r="A34269" t="s">
        <v>2000</v>
      </c>
      <c r="B34269" t="s">
        <v>2001</v>
      </c>
      <c r="C34269" t="s">
        <v>2002</v>
      </c>
      <c r="D34269" s="1">
        <v>46114</v>
      </c>
      <c r="E34269" s="2">
        <v>100</v>
      </c>
      <c r="F34269" t="s">
        <v>2004</v>
      </c>
      <c r="G34269" t="s">
        <v>2681</v>
      </c>
    </row>
    <row r="34270" spans="1:7" x14ac:dyDescent="0.25">
      <c r="A34270" t="s">
        <v>2153</v>
      </c>
      <c r="B34270" t="s">
        <v>614</v>
      </c>
      <c r="C34270" t="s">
        <v>1310</v>
      </c>
      <c r="D34270" s="1">
        <v>46114</v>
      </c>
      <c r="E34270" s="2">
        <v>10</v>
      </c>
      <c r="F34270" t="s">
        <v>2154</v>
      </c>
      <c r="G34270" t="s">
        <v>1245</v>
      </c>
    </row>
    <row r="34271" spans="1:7" x14ac:dyDescent="0.25">
      <c r="A34271" t="s">
        <v>529</v>
      </c>
      <c r="B34271" t="s">
        <v>290</v>
      </c>
      <c r="C34271" t="s">
        <v>530</v>
      </c>
      <c r="D34271" s="1">
        <v>46114</v>
      </c>
      <c r="E34271" s="2">
        <v>25</v>
      </c>
      <c r="F34271" t="s">
        <v>531</v>
      </c>
      <c r="G34271" t="s">
        <v>3282</v>
      </c>
    </row>
    <row r="34272" spans="1:7" x14ac:dyDescent="0.25">
      <c r="A34272" t="s">
        <v>1590</v>
      </c>
      <c r="B34272" t="s">
        <v>1591</v>
      </c>
      <c r="C34272" t="s">
        <v>1592</v>
      </c>
      <c r="D34272" s="1">
        <v>46114</v>
      </c>
      <c r="E34272" s="2">
        <v>5</v>
      </c>
      <c r="F34272" t="s">
        <v>1593</v>
      </c>
      <c r="G34272" t="s">
        <v>1245</v>
      </c>
    </row>
    <row r="34273" spans="1:7" x14ac:dyDescent="0.25">
      <c r="A34273">
        <v>383</v>
      </c>
      <c r="B34273" t="s">
        <v>5772</v>
      </c>
      <c r="C34273" t="s">
        <v>5876</v>
      </c>
      <c r="D34273" s="1">
        <v>46114</v>
      </c>
      <c r="E34273" s="2">
        <v>50</v>
      </c>
      <c r="F34273" t="s">
        <v>5877</v>
      </c>
      <c r="G34273" t="s">
        <v>6428</v>
      </c>
    </row>
    <row r="34274" spans="1:7" x14ac:dyDescent="0.25">
      <c r="A34274">
        <v>278</v>
      </c>
      <c r="B34274" t="s">
        <v>2822</v>
      </c>
      <c r="C34274" t="s">
        <v>779</v>
      </c>
      <c r="D34274" s="1">
        <v>46114</v>
      </c>
      <c r="E34274" s="2">
        <v>5</v>
      </c>
      <c r="F34274" t="s">
        <v>5801</v>
      </c>
      <c r="G34274" t="s">
        <v>5789</v>
      </c>
    </row>
    <row r="34275" spans="1:7" x14ac:dyDescent="0.25">
      <c r="A34275">
        <v>205</v>
      </c>
      <c r="B34275" t="s">
        <v>5662</v>
      </c>
      <c r="C34275" t="s">
        <v>5663</v>
      </c>
      <c r="D34275" s="1">
        <v>46114</v>
      </c>
      <c r="E34275" s="2">
        <v>84</v>
      </c>
      <c r="F34275" t="s">
        <v>5664</v>
      </c>
      <c r="G34275" t="s">
        <v>6858</v>
      </c>
    </row>
    <row r="34276" spans="1:7" x14ac:dyDescent="0.25">
      <c r="A34276">
        <v>205</v>
      </c>
      <c r="B34276" t="s">
        <v>5662</v>
      </c>
      <c r="C34276" t="s">
        <v>5663</v>
      </c>
      <c r="D34276" s="1">
        <v>46114</v>
      </c>
      <c r="E34276" s="2">
        <v>84</v>
      </c>
      <c r="F34276" t="s">
        <v>5665</v>
      </c>
      <c r="G34276" t="s">
        <v>6858</v>
      </c>
    </row>
    <row r="34277" spans="1:7" x14ac:dyDescent="0.25">
      <c r="A34277">
        <v>68</v>
      </c>
      <c r="B34277" t="s">
        <v>5551</v>
      </c>
      <c r="C34277" t="s">
        <v>5552</v>
      </c>
      <c r="D34277" s="1">
        <v>46114</v>
      </c>
      <c r="E34277" s="2">
        <v>50</v>
      </c>
      <c r="F34277" t="s">
        <v>5553</v>
      </c>
      <c r="G34277" t="s">
        <v>7116</v>
      </c>
    </row>
    <row r="34278" spans="1:7" x14ac:dyDescent="0.25">
      <c r="A34278">
        <v>45</v>
      </c>
      <c r="B34278" t="s">
        <v>1578</v>
      </c>
      <c r="C34278" t="s">
        <v>3033</v>
      </c>
      <c r="D34278" s="1">
        <v>46114</v>
      </c>
      <c r="E34278" s="2">
        <v>84</v>
      </c>
      <c r="F34278" t="s">
        <v>5518</v>
      </c>
      <c r="G34278" t="s">
        <v>2977</v>
      </c>
    </row>
    <row r="34279" spans="1:7" x14ac:dyDescent="0.25">
      <c r="A34279">
        <v>1247</v>
      </c>
      <c r="B34279" t="s">
        <v>6836</v>
      </c>
      <c r="C34279" t="s">
        <v>6837</v>
      </c>
      <c r="D34279" s="1">
        <v>46114</v>
      </c>
      <c r="E34279" s="2">
        <v>5</v>
      </c>
      <c r="F34279" t="s">
        <v>6838</v>
      </c>
      <c r="G34279" t="s">
        <v>5789</v>
      </c>
    </row>
    <row r="34280" spans="1:7" x14ac:dyDescent="0.25">
      <c r="A34280">
        <v>1668</v>
      </c>
      <c r="B34280" t="s">
        <v>2323</v>
      </c>
      <c r="C34280" t="s">
        <v>6264</v>
      </c>
      <c r="D34280" s="1">
        <v>46114</v>
      </c>
      <c r="E34280" s="2">
        <v>25</v>
      </c>
      <c r="F34280" t="s">
        <v>7341</v>
      </c>
      <c r="G34280" t="s">
        <v>2977</v>
      </c>
    </row>
    <row r="34281" spans="1:7" x14ac:dyDescent="0.25">
      <c r="A34281">
        <v>1668</v>
      </c>
      <c r="B34281" t="s">
        <v>2323</v>
      </c>
      <c r="C34281" t="s">
        <v>6264</v>
      </c>
      <c r="D34281" s="1">
        <v>46114</v>
      </c>
      <c r="E34281" s="2">
        <v>25</v>
      </c>
      <c r="F34281" t="s">
        <v>7343</v>
      </c>
      <c r="G34281" t="s">
        <v>2977</v>
      </c>
    </row>
    <row r="34282" spans="1:7" x14ac:dyDescent="0.25">
      <c r="A34282" t="s">
        <v>2245</v>
      </c>
      <c r="B34282" t="s">
        <v>2246</v>
      </c>
      <c r="C34282" t="s">
        <v>2247</v>
      </c>
      <c r="D34282" s="1">
        <v>46114</v>
      </c>
      <c r="E34282" s="2">
        <v>10</v>
      </c>
      <c r="F34282" t="s">
        <v>2248</v>
      </c>
      <c r="G34282" t="s">
        <v>6257</v>
      </c>
    </row>
    <row r="34283" spans="1:7" x14ac:dyDescent="0.25">
      <c r="A34283" t="s">
        <v>2245</v>
      </c>
      <c r="B34283" t="s">
        <v>2246</v>
      </c>
      <c r="C34283" t="s">
        <v>2247</v>
      </c>
      <c r="D34283" s="1">
        <v>46114</v>
      </c>
      <c r="E34283" s="2">
        <v>10</v>
      </c>
      <c r="F34283" t="s">
        <v>2249</v>
      </c>
      <c r="G34283" t="s">
        <v>6257</v>
      </c>
    </row>
    <row r="34284" spans="1:7" x14ac:dyDescent="0.25">
      <c r="A34284" t="s">
        <v>2272</v>
      </c>
      <c r="B34284" t="s">
        <v>2273</v>
      </c>
      <c r="C34284" t="s">
        <v>2274</v>
      </c>
      <c r="D34284" s="1">
        <v>46114</v>
      </c>
      <c r="E34284" s="2">
        <v>41.67</v>
      </c>
      <c r="F34284" t="s">
        <v>2275</v>
      </c>
      <c r="G34284" t="s">
        <v>3650</v>
      </c>
    </row>
    <row r="34285" spans="1:7" x14ac:dyDescent="0.25">
      <c r="A34285" t="s">
        <v>2272</v>
      </c>
      <c r="B34285" t="s">
        <v>2273</v>
      </c>
      <c r="C34285" t="s">
        <v>2274</v>
      </c>
      <c r="D34285" s="1">
        <v>46114</v>
      </c>
      <c r="E34285" s="2">
        <v>41.67</v>
      </c>
      <c r="F34285" t="s">
        <v>2276</v>
      </c>
      <c r="G34285" t="s">
        <v>3650</v>
      </c>
    </row>
    <row r="34286" spans="1:7" x14ac:dyDescent="0.25">
      <c r="A34286" t="s">
        <v>2272</v>
      </c>
      <c r="B34286" t="s">
        <v>2273</v>
      </c>
      <c r="C34286" t="s">
        <v>2274</v>
      </c>
      <c r="D34286" s="1">
        <v>46114</v>
      </c>
      <c r="E34286" s="2">
        <v>83.33</v>
      </c>
      <c r="F34286" t="s">
        <v>2275</v>
      </c>
      <c r="G34286" t="s">
        <v>2977</v>
      </c>
    </row>
    <row r="34287" spans="1:7" x14ac:dyDescent="0.25">
      <c r="A34287" t="s">
        <v>2272</v>
      </c>
      <c r="B34287" t="s">
        <v>2273</v>
      </c>
      <c r="C34287" t="s">
        <v>2274</v>
      </c>
      <c r="D34287" s="1">
        <v>46114</v>
      </c>
      <c r="E34287" s="2">
        <v>83.33</v>
      </c>
      <c r="F34287" t="s">
        <v>2276</v>
      </c>
      <c r="G34287" t="s">
        <v>2977</v>
      </c>
    </row>
    <row r="34288" spans="1:7" x14ac:dyDescent="0.25">
      <c r="A34288" t="s">
        <v>2272</v>
      </c>
      <c r="B34288" t="s">
        <v>2273</v>
      </c>
      <c r="C34288" t="s">
        <v>2274</v>
      </c>
      <c r="D34288" s="1">
        <v>46114</v>
      </c>
      <c r="E34288" s="2">
        <v>350</v>
      </c>
      <c r="F34288" t="s">
        <v>2275</v>
      </c>
      <c r="G34288" t="s">
        <v>7219</v>
      </c>
    </row>
    <row r="34289" spans="1:7" x14ac:dyDescent="0.25">
      <c r="A34289" t="s">
        <v>2272</v>
      </c>
      <c r="B34289" t="s">
        <v>2273</v>
      </c>
      <c r="C34289" t="s">
        <v>2274</v>
      </c>
      <c r="D34289" s="1">
        <v>46114</v>
      </c>
      <c r="E34289" s="2">
        <v>350</v>
      </c>
      <c r="F34289" t="s">
        <v>2276</v>
      </c>
      <c r="G34289" t="s">
        <v>7219</v>
      </c>
    </row>
    <row r="34290" spans="1:7" x14ac:dyDescent="0.25">
      <c r="A34290" t="s">
        <v>2758</v>
      </c>
      <c r="B34290" t="s">
        <v>2759</v>
      </c>
      <c r="C34290" t="s">
        <v>2760</v>
      </c>
      <c r="D34290" s="1">
        <v>46114</v>
      </c>
      <c r="E34290" s="2">
        <v>15</v>
      </c>
      <c r="F34290" t="s">
        <v>2761</v>
      </c>
      <c r="G34290" t="s">
        <v>3282</v>
      </c>
    </row>
    <row r="34291" spans="1:7" x14ac:dyDescent="0.25">
      <c r="A34291" t="s">
        <v>3247</v>
      </c>
      <c r="B34291" t="s">
        <v>3248</v>
      </c>
      <c r="C34291" t="s">
        <v>3249</v>
      </c>
      <c r="D34291" s="1">
        <v>46114</v>
      </c>
      <c r="E34291" s="2">
        <v>25</v>
      </c>
      <c r="F34291" t="s">
        <v>3250</v>
      </c>
      <c r="G34291" t="s">
        <v>2977</v>
      </c>
    </row>
    <row r="34292" spans="1:7" x14ac:dyDescent="0.25">
      <c r="A34292" t="s">
        <v>4621</v>
      </c>
      <c r="B34292" t="s">
        <v>4622</v>
      </c>
      <c r="C34292" t="s">
        <v>4623</v>
      </c>
      <c r="D34292" s="1">
        <v>46114</v>
      </c>
      <c r="E34292" s="2">
        <v>250</v>
      </c>
      <c r="F34292" t="s">
        <v>4624</v>
      </c>
      <c r="G34292" t="s">
        <v>6332</v>
      </c>
    </row>
    <row r="34293" spans="1:7" x14ac:dyDescent="0.25">
      <c r="A34293" t="s">
        <v>3800</v>
      </c>
      <c r="B34293" t="s">
        <v>1430</v>
      </c>
      <c r="C34293" t="s">
        <v>3801</v>
      </c>
      <c r="D34293" s="1">
        <v>46114</v>
      </c>
      <c r="E34293" s="2">
        <v>10</v>
      </c>
      <c r="F34293" t="s">
        <v>3802</v>
      </c>
      <c r="G34293" t="s">
        <v>2700</v>
      </c>
    </row>
    <row r="34294" spans="1:7" x14ac:dyDescent="0.25">
      <c r="A34294" t="s">
        <v>3800</v>
      </c>
      <c r="B34294" t="s">
        <v>1430</v>
      </c>
      <c r="C34294" t="s">
        <v>3801</v>
      </c>
      <c r="D34294" s="1">
        <v>46114</v>
      </c>
      <c r="E34294" s="2">
        <v>10</v>
      </c>
      <c r="F34294" t="s">
        <v>3802</v>
      </c>
      <c r="G34294" t="s">
        <v>1245</v>
      </c>
    </row>
    <row r="34295" spans="1:7" x14ac:dyDescent="0.25">
      <c r="A34295" t="s">
        <v>1541</v>
      </c>
      <c r="B34295" t="s">
        <v>1542</v>
      </c>
      <c r="C34295" t="s">
        <v>1543</v>
      </c>
      <c r="D34295" s="1">
        <v>46114</v>
      </c>
      <c r="E34295" s="2">
        <v>20</v>
      </c>
      <c r="F34295" t="s">
        <v>1544</v>
      </c>
      <c r="G34295" t="s">
        <v>114</v>
      </c>
    </row>
    <row r="34296" spans="1:7" x14ac:dyDescent="0.25">
      <c r="A34296" t="s">
        <v>1541</v>
      </c>
      <c r="B34296" t="s">
        <v>1542</v>
      </c>
      <c r="C34296" t="s">
        <v>1543</v>
      </c>
      <c r="D34296" s="1">
        <v>46114</v>
      </c>
      <c r="E34296" s="2">
        <v>20</v>
      </c>
      <c r="F34296" t="s">
        <v>1545</v>
      </c>
      <c r="G34296" t="s">
        <v>114</v>
      </c>
    </row>
    <row r="34297" spans="1:7" x14ac:dyDescent="0.25">
      <c r="A34297" t="s">
        <v>709</v>
      </c>
      <c r="B34297" t="s">
        <v>710</v>
      </c>
      <c r="C34297" t="s">
        <v>705</v>
      </c>
      <c r="D34297" s="1">
        <v>46114</v>
      </c>
      <c r="E34297" s="2">
        <v>84</v>
      </c>
      <c r="F34297" t="s">
        <v>711</v>
      </c>
      <c r="G34297" t="s">
        <v>3225</v>
      </c>
    </row>
    <row r="34298" spans="1:7" x14ac:dyDescent="0.25">
      <c r="A34298" t="s">
        <v>709</v>
      </c>
      <c r="B34298" t="s">
        <v>710</v>
      </c>
      <c r="C34298" t="s">
        <v>705</v>
      </c>
      <c r="D34298" s="1">
        <v>46114</v>
      </c>
      <c r="E34298" s="2">
        <v>84</v>
      </c>
      <c r="F34298" t="s">
        <v>712</v>
      </c>
      <c r="G34298" t="s">
        <v>3225</v>
      </c>
    </row>
    <row r="34299" spans="1:7" x14ac:dyDescent="0.25">
      <c r="A34299" t="s">
        <v>709</v>
      </c>
      <c r="B34299" t="s">
        <v>710</v>
      </c>
      <c r="C34299" t="s">
        <v>705</v>
      </c>
      <c r="D34299" s="1">
        <v>46114</v>
      </c>
      <c r="E34299" s="2">
        <v>84</v>
      </c>
      <c r="F34299" t="s">
        <v>712</v>
      </c>
      <c r="G34299" t="s">
        <v>3225</v>
      </c>
    </row>
    <row r="34300" spans="1:7" x14ac:dyDescent="0.25">
      <c r="A34300" t="s">
        <v>178</v>
      </c>
      <c r="B34300" t="s">
        <v>179</v>
      </c>
      <c r="C34300" t="s">
        <v>180</v>
      </c>
      <c r="D34300" s="1">
        <v>46114</v>
      </c>
      <c r="E34300" s="2">
        <v>5</v>
      </c>
      <c r="F34300" t="s">
        <v>181</v>
      </c>
      <c r="G34300" t="s">
        <v>182</v>
      </c>
    </row>
    <row r="34301" spans="1:7" x14ac:dyDescent="0.25">
      <c r="A34301" t="s">
        <v>4665</v>
      </c>
      <c r="B34301" t="s">
        <v>4666</v>
      </c>
      <c r="C34301" t="s">
        <v>4667</v>
      </c>
      <c r="D34301" s="1">
        <v>46114</v>
      </c>
      <c r="E34301" s="2">
        <v>50</v>
      </c>
      <c r="F34301" t="s">
        <v>4668</v>
      </c>
      <c r="G34301" t="s">
        <v>276</v>
      </c>
    </row>
    <row r="34302" spans="1:7" x14ac:dyDescent="0.25">
      <c r="A34302" t="s">
        <v>4665</v>
      </c>
      <c r="B34302" t="s">
        <v>4666</v>
      </c>
      <c r="C34302" t="s">
        <v>4667</v>
      </c>
      <c r="D34302" s="1">
        <v>46114</v>
      </c>
      <c r="E34302" s="2">
        <v>50</v>
      </c>
      <c r="F34302" t="s">
        <v>4669</v>
      </c>
      <c r="G34302" t="s">
        <v>276</v>
      </c>
    </row>
    <row r="34303" spans="1:7" x14ac:dyDescent="0.25">
      <c r="A34303" t="s">
        <v>4665</v>
      </c>
      <c r="B34303" t="s">
        <v>4666</v>
      </c>
      <c r="C34303" t="s">
        <v>4667</v>
      </c>
      <c r="D34303" s="1">
        <v>46114</v>
      </c>
      <c r="E34303" s="2">
        <v>50</v>
      </c>
      <c r="F34303" t="s">
        <v>4670</v>
      </c>
      <c r="G34303" t="s">
        <v>276</v>
      </c>
    </row>
    <row r="34304" spans="1:7" x14ac:dyDescent="0.25">
      <c r="A34304" t="s">
        <v>4665</v>
      </c>
      <c r="B34304" t="s">
        <v>4666</v>
      </c>
      <c r="C34304" t="s">
        <v>4667</v>
      </c>
      <c r="D34304" s="1">
        <v>46114</v>
      </c>
      <c r="E34304" s="2">
        <v>50</v>
      </c>
      <c r="F34304" t="s">
        <v>4668</v>
      </c>
      <c r="G34304" t="s">
        <v>1245</v>
      </c>
    </row>
    <row r="34305" spans="1:7" x14ac:dyDescent="0.25">
      <c r="A34305" t="s">
        <v>4665</v>
      </c>
      <c r="B34305" t="s">
        <v>4666</v>
      </c>
      <c r="C34305" t="s">
        <v>4667</v>
      </c>
      <c r="D34305" s="1">
        <v>46114</v>
      </c>
      <c r="E34305" s="2">
        <v>50</v>
      </c>
      <c r="F34305" t="s">
        <v>4669</v>
      </c>
      <c r="G34305" t="s">
        <v>1245</v>
      </c>
    </row>
    <row r="34306" spans="1:7" x14ac:dyDescent="0.25">
      <c r="A34306" t="s">
        <v>4665</v>
      </c>
      <c r="B34306" t="s">
        <v>4666</v>
      </c>
      <c r="C34306" t="s">
        <v>4667</v>
      </c>
      <c r="D34306" s="1">
        <v>46114</v>
      </c>
      <c r="E34306" s="2">
        <v>50</v>
      </c>
      <c r="F34306" t="s">
        <v>4670</v>
      </c>
      <c r="G34306" t="s">
        <v>1245</v>
      </c>
    </row>
    <row r="34307" spans="1:7" x14ac:dyDescent="0.25">
      <c r="A34307" t="s">
        <v>493</v>
      </c>
      <c r="B34307" t="s">
        <v>494</v>
      </c>
      <c r="C34307" t="s">
        <v>495</v>
      </c>
      <c r="D34307" s="1">
        <v>46114</v>
      </c>
      <c r="E34307" s="2">
        <v>15</v>
      </c>
      <c r="F34307" t="s">
        <v>496</v>
      </c>
      <c r="G34307" t="s">
        <v>310</v>
      </c>
    </row>
    <row r="34308" spans="1:7" x14ac:dyDescent="0.25">
      <c r="A34308" t="s">
        <v>493</v>
      </c>
      <c r="B34308" t="s">
        <v>494</v>
      </c>
      <c r="C34308" t="s">
        <v>495</v>
      </c>
      <c r="D34308" s="1">
        <v>46114</v>
      </c>
      <c r="E34308" s="2">
        <v>15</v>
      </c>
      <c r="F34308" t="s">
        <v>497</v>
      </c>
      <c r="G34308" t="s">
        <v>310</v>
      </c>
    </row>
    <row r="34309" spans="1:7" x14ac:dyDescent="0.25">
      <c r="A34309" t="s">
        <v>493</v>
      </c>
      <c r="B34309" t="s">
        <v>494</v>
      </c>
      <c r="C34309" t="s">
        <v>495</v>
      </c>
      <c r="D34309" s="1">
        <v>46114</v>
      </c>
      <c r="E34309" s="2">
        <v>25</v>
      </c>
      <c r="F34309" t="s">
        <v>496</v>
      </c>
      <c r="G34309" t="s">
        <v>2456</v>
      </c>
    </row>
    <row r="34310" spans="1:7" x14ac:dyDescent="0.25">
      <c r="A34310" t="s">
        <v>493</v>
      </c>
      <c r="B34310" t="s">
        <v>494</v>
      </c>
      <c r="C34310" t="s">
        <v>495</v>
      </c>
      <c r="D34310" s="1">
        <v>46114</v>
      </c>
      <c r="E34310" s="2">
        <v>25</v>
      </c>
      <c r="F34310" t="s">
        <v>497</v>
      </c>
      <c r="G34310" t="s">
        <v>2456</v>
      </c>
    </row>
    <row r="34311" spans="1:7" x14ac:dyDescent="0.25">
      <c r="A34311" t="s">
        <v>169</v>
      </c>
      <c r="B34311" t="s">
        <v>170</v>
      </c>
      <c r="C34311" t="s">
        <v>171</v>
      </c>
      <c r="D34311" s="1">
        <v>46114</v>
      </c>
      <c r="E34311" s="2">
        <v>10</v>
      </c>
      <c r="F34311" t="s">
        <v>172</v>
      </c>
      <c r="G34311" t="s">
        <v>1245</v>
      </c>
    </row>
    <row r="34312" spans="1:7" x14ac:dyDescent="0.25">
      <c r="A34312" t="s">
        <v>169</v>
      </c>
      <c r="B34312" t="s">
        <v>170</v>
      </c>
      <c r="C34312" t="s">
        <v>171</v>
      </c>
      <c r="D34312" s="1">
        <v>46114</v>
      </c>
      <c r="E34312" s="2">
        <v>10</v>
      </c>
      <c r="F34312" t="s">
        <v>173</v>
      </c>
      <c r="G34312" t="s">
        <v>1245</v>
      </c>
    </row>
    <row r="34313" spans="1:7" x14ac:dyDescent="0.25">
      <c r="A34313" t="s">
        <v>1464</v>
      </c>
      <c r="B34313" t="s">
        <v>1465</v>
      </c>
      <c r="C34313" t="s">
        <v>627</v>
      </c>
      <c r="D34313" s="1">
        <v>46114</v>
      </c>
      <c r="E34313" s="2">
        <v>20</v>
      </c>
      <c r="F34313" t="s">
        <v>1466</v>
      </c>
      <c r="G34313" t="s">
        <v>478</v>
      </c>
    </row>
    <row r="34314" spans="1:7" x14ac:dyDescent="0.25">
      <c r="A34314" t="s">
        <v>1464</v>
      </c>
      <c r="B34314" t="s">
        <v>1465</v>
      </c>
      <c r="C34314" t="s">
        <v>627</v>
      </c>
      <c r="D34314" s="1">
        <v>46114</v>
      </c>
      <c r="E34314" s="2">
        <v>20</v>
      </c>
      <c r="F34314" t="s">
        <v>1466</v>
      </c>
      <c r="G34314" t="s">
        <v>478</v>
      </c>
    </row>
    <row r="34315" spans="1:7" x14ac:dyDescent="0.25">
      <c r="A34315" t="s">
        <v>164</v>
      </c>
      <c r="B34315" t="s">
        <v>165</v>
      </c>
      <c r="C34315" t="s">
        <v>166</v>
      </c>
      <c r="D34315" s="1">
        <v>46114</v>
      </c>
      <c r="E34315" s="2">
        <v>25</v>
      </c>
      <c r="F34315" t="s">
        <v>167</v>
      </c>
      <c r="G34315" t="s">
        <v>1695</v>
      </c>
    </row>
    <row r="34316" spans="1:7" x14ac:dyDescent="0.25">
      <c r="A34316" t="s">
        <v>164</v>
      </c>
      <c r="B34316" t="s">
        <v>165</v>
      </c>
      <c r="C34316" t="s">
        <v>166</v>
      </c>
      <c r="D34316" s="1">
        <v>46114</v>
      </c>
      <c r="E34316" s="2">
        <v>25</v>
      </c>
      <c r="F34316" t="s">
        <v>168</v>
      </c>
      <c r="G34316" t="s">
        <v>1695</v>
      </c>
    </row>
    <row r="34317" spans="1:7" x14ac:dyDescent="0.25">
      <c r="A34317" t="s">
        <v>164</v>
      </c>
      <c r="B34317" t="s">
        <v>165</v>
      </c>
      <c r="C34317" t="s">
        <v>166</v>
      </c>
      <c r="D34317" s="1">
        <v>46114</v>
      </c>
      <c r="E34317" s="2">
        <v>20</v>
      </c>
      <c r="F34317" t="s">
        <v>167</v>
      </c>
      <c r="G34317" t="s">
        <v>3613</v>
      </c>
    </row>
    <row r="34318" spans="1:7" x14ac:dyDescent="0.25">
      <c r="A34318" t="s">
        <v>164</v>
      </c>
      <c r="B34318" t="s">
        <v>165</v>
      </c>
      <c r="C34318" t="s">
        <v>166</v>
      </c>
      <c r="D34318" s="1">
        <v>46114</v>
      </c>
      <c r="E34318" s="2">
        <v>20</v>
      </c>
      <c r="F34318" t="s">
        <v>168</v>
      </c>
      <c r="G34318" t="s">
        <v>3613</v>
      </c>
    </row>
    <row r="34319" spans="1:7" x14ac:dyDescent="0.25">
      <c r="A34319" t="s">
        <v>164</v>
      </c>
      <c r="B34319" t="s">
        <v>165</v>
      </c>
      <c r="C34319" t="s">
        <v>166</v>
      </c>
      <c r="D34319" s="1">
        <v>46114</v>
      </c>
      <c r="E34319" s="2">
        <v>20</v>
      </c>
      <c r="F34319" t="s">
        <v>167</v>
      </c>
      <c r="G34319" t="s">
        <v>97</v>
      </c>
    </row>
    <row r="34320" spans="1:7" x14ac:dyDescent="0.25">
      <c r="A34320" t="s">
        <v>164</v>
      </c>
      <c r="B34320" t="s">
        <v>165</v>
      </c>
      <c r="C34320" t="s">
        <v>166</v>
      </c>
      <c r="D34320" s="1">
        <v>46114</v>
      </c>
      <c r="E34320" s="2">
        <v>20</v>
      </c>
      <c r="F34320" t="s">
        <v>168</v>
      </c>
      <c r="G34320" t="s">
        <v>97</v>
      </c>
    </row>
    <row r="34321" spans="1:7" x14ac:dyDescent="0.25">
      <c r="A34321" t="s">
        <v>1450</v>
      </c>
      <c r="B34321" t="s">
        <v>1451</v>
      </c>
      <c r="C34321" t="s">
        <v>1452</v>
      </c>
      <c r="D34321" s="1">
        <v>46114</v>
      </c>
      <c r="E34321" s="2">
        <v>84</v>
      </c>
      <c r="F34321" t="s">
        <v>1453</v>
      </c>
      <c r="G34321" t="s">
        <v>2977</v>
      </c>
    </row>
    <row r="34322" spans="1:7" x14ac:dyDescent="0.25">
      <c r="A34322" t="s">
        <v>1450</v>
      </c>
      <c r="B34322" t="s">
        <v>1451</v>
      </c>
      <c r="C34322" t="s">
        <v>1452</v>
      </c>
      <c r="D34322" s="1">
        <v>46114</v>
      </c>
      <c r="E34322" s="2">
        <v>84</v>
      </c>
      <c r="F34322" t="s">
        <v>1454</v>
      </c>
      <c r="G34322" t="s">
        <v>2977</v>
      </c>
    </row>
    <row r="34323" spans="1:7" x14ac:dyDescent="0.25">
      <c r="A34323" t="s">
        <v>1450</v>
      </c>
      <c r="B34323" t="s">
        <v>1451</v>
      </c>
      <c r="C34323" t="s">
        <v>1452</v>
      </c>
      <c r="D34323" s="1">
        <v>46114</v>
      </c>
      <c r="E34323" s="2">
        <v>84</v>
      </c>
      <c r="F34323" t="s">
        <v>1454</v>
      </c>
      <c r="G34323" t="s">
        <v>2977</v>
      </c>
    </row>
    <row r="34324" spans="1:7" x14ac:dyDescent="0.25">
      <c r="A34324" t="s">
        <v>263</v>
      </c>
      <c r="B34324" t="s">
        <v>264</v>
      </c>
      <c r="C34324" t="s">
        <v>265</v>
      </c>
      <c r="D34324" s="1">
        <v>46114</v>
      </c>
      <c r="E34324" s="2">
        <v>50</v>
      </c>
      <c r="F34324" t="s">
        <v>266</v>
      </c>
      <c r="G34324" t="s">
        <v>1695</v>
      </c>
    </row>
    <row r="34325" spans="1:7" x14ac:dyDescent="0.25">
      <c r="A34325" t="s">
        <v>5031</v>
      </c>
      <c r="B34325" t="s">
        <v>5032</v>
      </c>
      <c r="C34325" t="s">
        <v>5033</v>
      </c>
      <c r="D34325" s="1">
        <v>46114</v>
      </c>
      <c r="E34325" s="2">
        <v>100</v>
      </c>
      <c r="F34325" t="s">
        <v>5034</v>
      </c>
      <c r="G34325" t="s">
        <v>2977</v>
      </c>
    </row>
    <row r="34326" spans="1:7" x14ac:dyDescent="0.25">
      <c r="A34326" t="s">
        <v>125</v>
      </c>
      <c r="B34326" t="s">
        <v>126</v>
      </c>
      <c r="C34326" t="s">
        <v>127</v>
      </c>
      <c r="D34326" s="1">
        <v>46114</v>
      </c>
      <c r="E34326" s="2">
        <v>5</v>
      </c>
      <c r="F34326" t="s">
        <v>128</v>
      </c>
      <c r="G34326" t="s">
        <v>310</v>
      </c>
    </row>
    <row r="34327" spans="1:7" x14ac:dyDescent="0.25">
      <c r="A34327" t="s">
        <v>3100</v>
      </c>
      <c r="B34327" t="s">
        <v>3101</v>
      </c>
      <c r="C34327" t="s">
        <v>3102</v>
      </c>
      <c r="D34327" s="1">
        <v>46114</v>
      </c>
      <c r="E34327" s="2">
        <v>100</v>
      </c>
      <c r="F34327" t="s">
        <v>3103</v>
      </c>
      <c r="G34327" t="s">
        <v>67</v>
      </c>
    </row>
    <row r="34328" spans="1:7" x14ac:dyDescent="0.25">
      <c r="A34328" t="s">
        <v>4781</v>
      </c>
      <c r="B34328" t="s">
        <v>4782</v>
      </c>
      <c r="C34328" t="s">
        <v>4783</v>
      </c>
      <c r="D34328" s="1">
        <v>46114</v>
      </c>
      <c r="E34328" s="2">
        <v>5</v>
      </c>
      <c r="F34328" t="s">
        <v>4784</v>
      </c>
      <c r="G34328" t="s">
        <v>2663</v>
      </c>
    </row>
    <row r="34329" spans="1:7" x14ac:dyDescent="0.25">
      <c r="A34329" t="s">
        <v>2346</v>
      </c>
      <c r="B34329" t="s">
        <v>371</v>
      </c>
      <c r="C34329" t="s">
        <v>2347</v>
      </c>
      <c r="D34329" s="1">
        <v>46114</v>
      </c>
      <c r="E34329" s="2">
        <v>45</v>
      </c>
      <c r="F34329" t="s">
        <v>2348</v>
      </c>
      <c r="G34329" t="s">
        <v>6666</v>
      </c>
    </row>
    <row r="34330" spans="1:7" x14ac:dyDescent="0.25">
      <c r="A34330" t="s">
        <v>2346</v>
      </c>
      <c r="B34330" t="s">
        <v>371</v>
      </c>
      <c r="C34330" t="s">
        <v>2347</v>
      </c>
      <c r="D34330" s="1">
        <v>46114</v>
      </c>
      <c r="E34330" s="2">
        <v>45</v>
      </c>
      <c r="F34330" t="s">
        <v>2349</v>
      </c>
      <c r="G34330" t="s">
        <v>6666</v>
      </c>
    </row>
    <row r="34331" spans="1:7" x14ac:dyDescent="0.25">
      <c r="A34331" t="s">
        <v>1322</v>
      </c>
      <c r="B34331" t="s">
        <v>1323</v>
      </c>
      <c r="C34331" t="s">
        <v>1324</v>
      </c>
      <c r="D34331" s="1">
        <v>46114</v>
      </c>
      <c r="E34331" s="2">
        <v>100</v>
      </c>
      <c r="F34331" t="s">
        <v>1325</v>
      </c>
      <c r="G34331" t="s">
        <v>1326</v>
      </c>
    </row>
    <row r="34332" spans="1:7" x14ac:dyDescent="0.25">
      <c r="A34332" t="s">
        <v>1322</v>
      </c>
      <c r="B34332" t="s">
        <v>1323</v>
      </c>
      <c r="C34332" t="s">
        <v>1324</v>
      </c>
      <c r="D34332" s="1">
        <v>46114</v>
      </c>
      <c r="E34332" s="2">
        <v>100</v>
      </c>
      <c r="F34332" t="s">
        <v>1325</v>
      </c>
      <c r="G34332" t="s">
        <v>1326</v>
      </c>
    </row>
    <row r="34333" spans="1:7" x14ac:dyDescent="0.25">
      <c r="A34333" t="s">
        <v>1322</v>
      </c>
      <c r="B34333" t="s">
        <v>1323</v>
      </c>
      <c r="C34333" t="s">
        <v>1324</v>
      </c>
      <c r="D34333" s="1">
        <v>46114</v>
      </c>
      <c r="E34333" s="2">
        <v>100</v>
      </c>
      <c r="F34333" t="s">
        <v>1327</v>
      </c>
      <c r="G34333" t="s">
        <v>1326</v>
      </c>
    </row>
    <row r="34334" spans="1:7" x14ac:dyDescent="0.25">
      <c r="A34334" t="s">
        <v>1580</v>
      </c>
      <c r="B34334" t="s">
        <v>1581</v>
      </c>
      <c r="C34334" t="s">
        <v>1582</v>
      </c>
      <c r="D34334" s="1">
        <v>46114</v>
      </c>
      <c r="E34334" s="2">
        <v>20</v>
      </c>
      <c r="F34334" t="s">
        <v>1583</v>
      </c>
      <c r="G34334" t="s">
        <v>9</v>
      </c>
    </row>
    <row r="34335" spans="1:7" x14ac:dyDescent="0.25">
      <c r="A34335" t="s">
        <v>1095</v>
      </c>
      <c r="B34335" t="s">
        <v>1096</v>
      </c>
      <c r="C34335" t="s">
        <v>1097</v>
      </c>
      <c r="D34335" s="1">
        <v>46114</v>
      </c>
      <c r="E34335" s="2">
        <v>15</v>
      </c>
      <c r="F34335" t="s">
        <v>1098</v>
      </c>
      <c r="G34335" t="s">
        <v>114</v>
      </c>
    </row>
    <row r="34336" spans="1:7" x14ac:dyDescent="0.25">
      <c r="A34336" t="s">
        <v>1095</v>
      </c>
      <c r="B34336" t="s">
        <v>1096</v>
      </c>
      <c r="C34336" t="s">
        <v>1097</v>
      </c>
      <c r="D34336" s="1">
        <v>46114</v>
      </c>
      <c r="E34336" s="2">
        <v>15</v>
      </c>
      <c r="F34336" t="s">
        <v>1099</v>
      </c>
      <c r="G34336" t="s">
        <v>114</v>
      </c>
    </row>
    <row r="34337" spans="1:7" x14ac:dyDescent="0.25">
      <c r="A34337" t="s">
        <v>1095</v>
      </c>
      <c r="B34337" t="s">
        <v>1096</v>
      </c>
      <c r="C34337" t="s">
        <v>1097</v>
      </c>
      <c r="D34337" s="1">
        <v>46114</v>
      </c>
      <c r="E34337" s="2">
        <v>15</v>
      </c>
      <c r="F34337" t="s">
        <v>1099</v>
      </c>
      <c r="G34337" t="s">
        <v>114</v>
      </c>
    </row>
    <row r="34338" spans="1:7" x14ac:dyDescent="0.25">
      <c r="A34338" t="s">
        <v>1095</v>
      </c>
      <c r="B34338" t="s">
        <v>1096</v>
      </c>
      <c r="C34338" t="s">
        <v>1097</v>
      </c>
      <c r="D34338" s="1">
        <v>46114</v>
      </c>
      <c r="E34338" s="2">
        <v>15</v>
      </c>
      <c r="F34338" t="s">
        <v>1099</v>
      </c>
      <c r="G34338" t="s">
        <v>114</v>
      </c>
    </row>
    <row r="34339" spans="1:7" x14ac:dyDescent="0.25">
      <c r="A34339" t="s">
        <v>1095</v>
      </c>
      <c r="B34339" t="s">
        <v>1096</v>
      </c>
      <c r="C34339" t="s">
        <v>1097</v>
      </c>
      <c r="D34339" s="1">
        <v>46114</v>
      </c>
      <c r="E34339" s="2">
        <v>10</v>
      </c>
      <c r="F34339" t="s">
        <v>1098</v>
      </c>
      <c r="G34339" t="s">
        <v>257</v>
      </c>
    </row>
    <row r="34340" spans="1:7" x14ac:dyDescent="0.25">
      <c r="A34340" t="s">
        <v>1095</v>
      </c>
      <c r="B34340" t="s">
        <v>1096</v>
      </c>
      <c r="C34340" t="s">
        <v>1097</v>
      </c>
      <c r="D34340" s="1">
        <v>46114</v>
      </c>
      <c r="E34340" s="2">
        <v>10</v>
      </c>
      <c r="F34340" t="s">
        <v>1099</v>
      </c>
      <c r="G34340" t="s">
        <v>257</v>
      </c>
    </row>
    <row r="34341" spans="1:7" x14ac:dyDescent="0.25">
      <c r="A34341" t="s">
        <v>1095</v>
      </c>
      <c r="B34341" t="s">
        <v>1096</v>
      </c>
      <c r="C34341" t="s">
        <v>1097</v>
      </c>
      <c r="D34341" s="1">
        <v>46114</v>
      </c>
      <c r="E34341" s="2">
        <v>10</v>
      </c>
      <c r="F34341" t="s">
        <v>1099</v>
      </c>
      <c r="G34341" t="s">
        <v>257</v>
      </c>
    </row>
    <row r="34342" spans="1:7" x14ac:dyDescent="0.25">
      <c r="A34342" t="s">
        <v>1095</v>
      </c>
      <c r="B34342" t="s">
        <v>1096</v>
      </c>
      <c r="C34342" t="s">
        <v>1097</v>
      </c>
      <c r="D34342" s="1">
        <v>46114</v>
      </c>
      <c r="E34342" s="2">
        <v>10</v>
      </c>
      <c r="F34342" t="s">
        <v>1099</v>
      </c>
      <c r="G34342" t="s">
        <v>257</v>
      </c>
    </row>
    <row r="34343" spans="1:7" x14ac:dyDescent="0.25">
      <c r="A34343" t="s">
        <v>1095</v>
      </c>
      <c r="B34343" t="s">
        <v>1096</v>
      </c>
      <c r="C34343" t="s">
        <v>1097</v>
      </c>
      <c r="D34343" s="1">
        <v>46114</v>
      </c>
      <c r="E34343" s="2">
        <v>10</v>
      </c>
      <c r="F34343" t="s">
        <v>1098</v>
      </c>
      <c r="G34343" t="s">
        <v>828</v>
      </c>
    </row>
    <row r="34344" spans="1:7" x14ac:dyDescent="0.25">
      <c r="A34344" t="s">
        <v>1095</v>
      </c>
      <c r="B34344" t="s">
        <v>1096</v>
      </c>
      <c r="C34344" t="s">
        <v>1097</v>
      </c>
      <c r="D34344" s="1">
        <v>46114</v>
      </c>
      <c r="E34344" s="2">
        <v>10</v>
      </c>
      <c r="F34344" t="s">
        <v>1099</v>
      </c>
      <c r="G34344" t="s">
        <v>828</v>
      </c>
    </row>
    <row r="34345" spans="1:7" x14ac:dyDescent="0.25">
      <c r="A34345" t="s">
        <v>1095</v>
      </c>
      <c r="B34345" t="s">
        <v>1096</v>
      </c>
      <c r="C34345" t="s">
        <v>1097</v>
      </c>
      <c r="D34345" s="1">
        <v>46114</v>
      </c>
      <c r="E34345" s="2">
        <v>10</v>
      </c>
      <c r="F34345" t="s">
        <v>1099</v>
      </c>
      <c r="G34345" t="s">
        <v>828</v>
      </c>
    </row>
    <row r="34346" spans="1:7" x14ac:dyDescent="0.25">
      <c r="A34346" t="s">
        <v>1095</v>
      </c>
      <c r="B34346" t="s">
        <v>1096</v>
      </c>
      <c r="C34346" t="s">
        <v>1097</v>
      </c>
      <c r="D34346" s="1">
        <v>46114</v>
      </c>
      <c r="E34346" s="2">
        <v>10</v>
      </c>
      <c r="F34346" t="s">
        <v>1099</v>
      </c>
      <c r="G34346" t="s">
        <v>828</v>
      </c>
    </row>
    <row r="34347" spans="1:7" x14ac:dyDescent="0.25">
      <c r="A34347" t="s">
        <v>129</v>
      </c>
      <c r="B34347" t="s">
        <v>130</v>
      </c>
      <c r="C34347" t="s">
        <v>131</v>
      </c>
      <c r="D34347" s="1">
        <v>46114</v>
      </c>
      <c r="E34347" s="2">
        <v>10</v>
      </c>
      <c r="F34347" t="s">
        <v>132</v>
      </c>
      <c r="G34347" t="s">
        <v>9</v>
      </c>
    </row>
    <row r="34348" spans="1:7" x14ac:dyDescent="0.25">
      <c r="A34348" t="s">
        <v>2753</v>
      </c>
      <c r="B34348" t="s">
        <v>740</v>
      </c>
      <c r="C34348" t="s">
        <v>2754</v>
      </c>
      <c r="D34348" s="1">
        <v>46114</v>
      </c>
      <c r="E34348" s="2">
        <v>5</v>
      </c>
      <c r="F34348" t="s">
        <v>2755</v>
      </c>
      <c r="G34348" t="s">
        <v>1440</v>
      </c>
    </row>
    <row r="34349" spans="1:7" x14ac:dyDescent="0.25">
      <c r="A34349" t="s">
        <v>2753</v>
      </c>
      <c r="B34349" t="s">
        <v>740</v>
      </c>
      <c r="C34349" t="s">
        <v>2754</v>
      </c>
      <c r="D34349" s="1">
        <v>46114</v>
      </c>
      <c r="E34349" s="2">
        <v>5</v>
      </c>
      <c r="F34349" t="s">
        <v>2756</v>
      </c>
      <c r="G34349" t="s">
        <v>1440</v>
      </c>
    </row>
    <row r="34350" spans="1:7" x14ac:dyDescent="0.25">
      <c r="A34350" t="s">
        <v>2753</v>
      </c>
      <c r="B34350" t="s">
        <v>740</v>
      </c>
      <c r="C34350" t="s">
        <v>2754</v>
      </c>
      <c r="D34350" s="1">
        <v>46114</v>
      </c>
      <c r="E34350" s="2">
        <v>5</v>
      </c>
      <c r="F34350" t="s">
        <v>2757</v>
      </c>
      <c r="G34350" t="s">
        <v>1440</v>
      </c>
    </row>
    <row r="34351" spans="1:7" x14ac:dyDescent="0.25">
      <c r="A34351" t="s">
        <v>3698</v>
      </c>
      <c r="B34351" t="s">
        <v>3699</v>
      </c>
      <c r="C34351" t="s">
        <v>3700</v>
      </c>
      <c r="D34351" s="1">
        <v>46114</v>
      </c>
      <c r="E34351" s="2">
        <v>150</v>
      </c>
      <c r="F34351" t="s">
        <v>3701</v>
      </c>
      <c r="G34351" t="s">
        <v>2977</v>
      </c>
    </row>
    <row r="34352" spans="1:7" x14ac:dyDescent="0.25">
      <c r="A34352" t="s">
        <v>138</v>
      </c>
      <c r="B34352" t="s">
        <v>139</v>
      </c>
      <c r="C34352" t="s">
        <v>140</v>
      </c>
      <c r="D34352" s="1">
        <v>46114</v>
      </c>
      <c r="E34352" s="2">
        <v>40</v>
      </c>
      <c r="F34352" t="s">
        <v>141</v>
      </c>
      <c r="G34352" t="s">
        <v>1695</v>
      </c>
    </row>
    <row r="34353" spans="1:7" x14ac:dyDescent="0.25">
      <c r="A34353" t="s">
        <v>1492</v>
      </c>
      <c r="B34353" t="s">
        <v>1493</v>
      </c>
      <c r="C34353" t="s">
        <v>1494</v>
      </c>
      <c r="D34353" s="1">
        <v>46114</v>
      </c>
      <c r="E34353" s="2">
        <v>100</v>
      </c>
      <c r="F34353" t="s">
        <v>1495</v>
      </c>
      <c r="G34353" t="s">
        <v>67</v>
      </c>
    </row>
    <row r="34354" spans="1:7" x14ac:dyDescent="0.25">
      <c r="A34354">
        <v>346</v>
      </c>
      <c r="B34354" t="s">
        <v>5827</v>
      </c>
      <c r="D34354" s="1">
        <v>46115</v>
      </c>
      <c r="E34354" s="2">
        <v>500</v>
      </c>
      <c r="G34354" t="s">
        <v>5828</v>
      </c>
    </row>
    <row r="34355" spans="1:7" x14ac:dyDescent="0.25">
      <c r="A34355">
        <v>845</v>
      </c>
      <c r="B34355" t="s">
        <v>6315</v>
      </c>
      <c r="D34355" s="1">
        <v>46115</v>
      </c>
      <c r="E34355" s="2">
        <v>1800</v>
      </c>
      <c r="G34355" t="s">
        <v>6268</v>
      </c>
    </row>
    <row r="34356" spans="1:7" x14ac:dyDescent="0.25">
      <c r="A34356" t="s">
        <v>65</v>
      </c>
      <c r="B34356" t="s">
        <v>66</v>
      </c>
      <c r="D34356" s="1">
        <v>46115</v>
      </c>
      <c r="E34356" s="2">
        <v>500</v>
      </c>
      <c r="G34356" t="s">
        <v>2236</v>
      </c>
    </row>
    <row r="34357" spans="1:7" x14ac:dyDescent="0.25">
      <c r="A34357" t="s">
        <v>482</v>
      </c>
      <c r="B34357" t="s">
        <v>483</v>
      </c>
      <c r="C34357" t="s">
        <v>484</v>
      </c>
      <c r="D34357" s="1">
        <v>46115</v>
      </c>
      <c r="E34357" s="2">
        <v>83.33</v>
      </c>
      <c r="F34357" t="s">
        <v>485</v>
      </c>
      <c r="G34357" t="s">
        <v>2977</v>
      </c>
    </row>
    <row r="34358" spans="1:7" x14ac:dyDescent="0.25">
      <c r="A34358" t="s">
        <v>482</v>
      </c>
      <c r="B34358" t="s">
        <v>483</v>
      </c>
      <c r="C34358" t="s">
        <v>484</v>
      </c>
      <c r="D34358" s="1">
        <v>46115</v>
      </c>
      <c r="E34358" s="2">
        <v>41.67</v>
      </c>
      <c r="F34358" t="s">
        <v>485</v>
      </c>
      <c r="G34358" t="s">
        <v>1240</v>
      </c>
    </row>
    <row r="34359" spans="1:7" x14ac:dyDescent="0.25">
      <c r="A34359">
        <v>1832</v>
      </c>
      <c r="B34359" t="s">
        <v>7585</v>
      </c>
      <c r="C34359" t="s">
        <v>7586</v>
      </c>
      <c r="D34359" s="1">
        <v>46117</v>
      </c>
      <c r="E34359" s="2">
        <v>103.94</v>
      </c>
      <c r="F34359" t="s">
        <v>7587</v>
      </c>
      <c r="G34359" t="s">
        <v>7513</v>
      </c>
    </row>
    <row r="34360" spans="1:7" x14ac:dyDescent="0.25">
      <c r="A34360">
        <v>1843</v>
      </c>
      <c r="B34360" t="s">
        <v>6329</v>
      </c>
      <c r="C34360" t="s">
        <v>7588</v>
      </c>
      <c r="D34360" s="1">
        <v>46118</v>
      </c>
      <c r="E34360" s="2">
        <v>175</v>
      </c>
      <c r="G34360" t="s">
        <v>6268</v>
      </c>
    </row>
    <row r="34361" spans="1:7" x14ac:dyDescent="0.25">
      <c r="A34361">
        <v>1833</v>
      </c>
      <c r="B34361" t="s">
        <v>7589</v>
      </c>
      <c r="D34361" s="1">
        <v>46119</v>
      </c>
      <c r="E34361" s="2">
        <v>333</v>
      </c>
      <c r="G34361" t="s">
        <v>6268</v>
      </c>
    </row>
    <row r="34362" spans="1:7" x14ac:dyDescent="0.25">
      <c r="A34362">
        <v>1626</v>
      </c>
      <c r="B34362" t="s">
        <v>4446</v>
      </c>
      <c r="C34362" t="s">
        <v>7252</v>
      </c>
      <c r="D34362" s="1">
        <v>46119</v>
      </c>
      <c r="E34362" s="2">
        <v>700</v>
      </c>
      <c r="G34362" t="s">
        <v>6268</v>
      </c>
    </row>
    <row r="34363" spans="1:7" x14ac:dyDescent="0.25">
      <c r="A34363">
        <v>1620</v>
      </c>
      <c r="B34363" t="s">
        <v>7262</v>
      </c>
      <c r="D34363" s="1">
        <v>46119</v>
      </c>
      <c r="E34363" s="2">
        <v>667</v>
      </c>
      <c r="G34363" t="s">
        <v>6268</v>
      </c>
    </row>
    <row r="34364" spans="1:7" x14ac:dyDescent="0.25">
      <c r="A34364" t="s">
        <v>4671</v>
      </c>
      <c r="B34364" t="s">
        <v>4672</v>
      </c>
      <c r="D34364" s="1">
        <v>46119</v>
      </c>
      <c r="E34364" s="2">
        <v>1000</v>
      </c>
      <c r="F34364" t="s">
        <v>4673</v>
      </c>
      <c r="G34364" t="s">
        <v>5826</v>
      </c>
    </row>
    <row r="34365" spans="1:7" x14ac:dyDescent="0.25">
      <c r="A34365" t="s">
        <v>380</v>
      </c>
      <c r="B34365" t="s">
        <v>381</v>
      </c>
      <c r="D34365" s="1">
        <v>46119</v>
      </c>
      <c r="E34365" s="2">
        <v>1000</v>
      </c>
      <c r="F34365" t="s">
        <v>382</v>
      </c>
      <c r="G34365" t="s">
        <v>6268</v>
      </c>
    </row>
    <row r="34366" spans="1:7" x14ac:dyDescent="0.25">
      <c r="A34366" t="s">
        <v>1527</v>
      </c>
      <c r="B34366" t="s">
        <v>1528</v>
      </c>
      <c r="C34366" t="s">
        <v>1529</v>
      </c>
      <c r="D34366" s="1">
        <v>46119</v>
      </c>
      <c r="E34366" s="2">
        <v>500</v>
      </c>
      <c r="F34366" t="s">
        <v>1530</v>
      </c>
      <c r="G34366" t="s">
        <v>7258</v>
      </c>
    </row>
    <row r="34367" spans="1:7" x14ac:dyDescent="0.25">
      <c r="A34367" t="s">
        <v>1527</v>
      </c>
      <c r="B34367" t="s">
        <v>1528</v>
      </c>
      <c r="C34367" t="s">
        <v>1529</v>
      </c>
      <c r="D34367" s="1">
        <v>46119</v>
      </c>
      <c r="E34367" s="2">
        <v>500</v>
      </c>
      <c r="F34367" t="s">
        <v>1530</v>
      </c>
      <c r="G34367" t="s">
        <v>7258</v>
      </c>
    </row>
    <row r="34368" spans="1:7" x14ac:dyDescent="0.25">
      <c r="A34368" t="s">
        <v>1527</v>
      </c>
      <c r="B34368" t="s">
        <v>1528</v>
      </c>
      <c r="C34368" t="s">
        <v>1529</v>
      </c>
      <c r="D34368" s="1">
        <v>46119</v>
      </c>
      <c r="E34368" s="2">
        <v>500</v>
      </c>
      <c r="F34368" t="s">
        <v>1531</v>
      </c>
      <c r="G34368" t="s">
        <v>7258</v>
      </c>
    </row>
    <row r="34369" spans="1:7" x14ac:dyDescent="0.25">
      <c r="A34369" t="s">
        <v>427</v>
      </c>
      <c r="B34369" t="s">
        <v>428</v>
      </c>
      <c r="D34369" s="1">
        <v>46120</v>
      </c>
      <c r="E34369" s="2">
        <v>7264.37</v>
      </c>
      <c r="F34369" t="s">
        <v>429</v>
      </c>
      <c r="G34369" t="s">
        <v>114</v>
      </c>
    </row>
    <row r="34370" spans="1:7" x14ac:dyDescent="0.25">
      <c r="A34370" t="s">
        <v>388</v>
      </c>
      <c r="B34370" t="s">
        <v>389</v>
      </c>
      <c r="D34370" s="1">
        <v>46121</v>
      </c>
      <c r="E34370" s="2">
        <v>1000</v>
      </c>
      <c r="G34370" t="s">
        <v>1268</v>
      </c>
    </row>
    <row r="34371" spans="1:7" x14ac:dyDescent="0.25">
      <c r="A34371">
        <v>790</v>
      </c>
      <c r="B34371" t="s">
        <v>6214</v>
      </c>
      <c r="D34371" s="1">
        <v>46121</v>
      </c>
      <c r="E34371" s="2">
        <v>1000</v>
      </c>
      <c r="G34371" t="s">
        <v>4944</v>
      </c>
    </row>
    <row r="34372" spans="1:7" x14ac:dyDescent="0.25">
      <c r="A34372">
        <v>1560</v>
      </c>
      <c r="B34372" t="s">
        <v>7197</v>
      </c>
      <c r="C34372" t="s">
        <v>7198</v>
      </c>
      <c r="D34372" s="1">
        <v>46121</v>
      </c>
      <c r="E34372" s="2">
        <v>103.94</v>
      </c>
      <c r="F34372" t="s">
        <v>7199</v>
      </c>
      <c r="G34372" t="s">
        <v>7513</v>
      </c>
    </row>
    <row r="34373" spans="1:7" x14ac:dyDescent="0.25">
      <c r="A34373">
        <v>1840</v>
      </c>
      <c r="B34373" t="s">
        <v>7590</v>
      </c>
      <c r="C34373" t="s">
        <v>7591</v>
      </c>
      <c r="D34373" s="1">
        <v>46121</v>
      </c>
      <c r="E34373" s="2">
        <v>26.22</v>
      </c>
      <c r="F34373" t="s">
        <v>7592</v>
      </c>
      <c r="G34373" t="s">
        <v>7513</v>
      </c>
    </row>
    <row r="34374" spans="1:7" x14ac:dyDescent="0.25">
      <c r="A34374">
        <v>1841</v>
      </c>
      <c r="B34374" t="s">
        <v>7593</v>
      </c>
      <c r="C34374" t="s">
        <v>7594</v>
      </c>
      <c r="D34374" s="1">
        <v>46121</v>
      </c>
      <c r="E34374" s="2">
        <v>52.12</v>
      </c>
      <c r="F34374" t="s">
        <v>7595</v>
      </c>
      <c r="G34374" t="s">
        <v>7596</v>
      </c>
    </row>
    <row r="34375" spans="1:7" x14ac:dyDescent="0.25">
      <c r="A34375">
        <v>1381</v>
      </c>
      <c r="B34375" t="s">
        <v>4570</v>
      </c>
      <c r="C34375" t="s">
        <v>6941</v>
      </c>
      <c r="D34375" s="1">
        <v>46121</v>
      </c>
      <c r="E34375" s="2">
        <v>25</v>
      </c>
      <c r="F34375" t="s">
        <v>6942</v>
      </c>
      <c r="G34375" t="s">
        <v>6943</v>
      </c>
    </row>
    <row r="34376" spans="1:7" x14ac:dyDescent="0.25">
      <c r="A34376" t="s">
        <v>5256</v>
      </c>
      <c r="B34376" t="s">
        <v>5257</v>
      </c>
      <c r="C34376" t="s">
        <v>5232</v>
      </c>
      <c r="D34376" s="1">
        <v>46121</v>
      </c>
      <c r="E34376" s="2">
        <v>250</v>
      </c>
      <c r="F34376" t="s">
        <v>5233</v>
      </c>
      <c r="G34376" t="s">
        <v>5857</v>
      </c>
    </row>
    <row r="34377" spans="1:7" x14ac:dyDescent="0.25">
      <c r="A34377" t="s">
        <v>6343</v>
      </c>
      <c r="B34377" t="s">
        <v>6344</v>
      </c>
      <c r="C34377" t="s">
        <v>6345</v>
      </c>
      <c r="D34377" s="1">
        <v>46121</v>
      </c>
      <c r="E34377" s="2">
        <v>250</v>
      </c>
      <c r="F34377" t="s">
        <v>6346</v>
      </c>
      <c r="G34377" t="s">
        <v>276</v>
      </c>
    </row>
    <row r="34378" spans="1:7" x14ac:dyDescent="0.25">
      <c r="A34378" t="s">
        <v>427</v>
      </c>
      <c r="B34378" t="s">
        <v>428</v>
      </c>
      <c r="D34378" s="1">
        <v>46122</v>
      </c>
      <c r="E34378" s="2">
        <v>21793.119999999999</v>
      </c>
      <c r="F34378" t="s">
        <v>429</v>
      </c>
      <c r="G34378" t="s">
        <v>430</v>
      </c>
    </row>
    <row r="34379" spans="1:7" x14ac:dyDescent="0.25">
      <c r="A34379">
        <v>771</v>
      </c>
      <c r="B34379" t="s">
        <v>6168</v>
      </c>
      <c r="C34379" t="s">
        <v>6169</v>
      </c>
      <c r="D34379" s="1">
        <v>46123</v>
      </c>
      <c r="E34379" s="2">
        <v>103.94</v>
      </c>
      <c r="F34379" t="s">
        <v>6170</v>
      </c>
      <c r="G34379" t="s">
        <v>7513</v>
      </c>
    </row>
    <row r="34380" spans="1:7" x14ac:dyDescent="0.25">
      <c r="A34380">
        <v>771</v>
      </c>
      <c r="B34380" t="s">
        <v>6168</v>
      </c>
      <c r="C34380" t="s">
        <v>6169</v>
      </c>
      <c r="D34380" s="1">
        <v>46123</v>
      </c>
      <c r="E34380" s="2">
        <v>103.94</v>
      </c>
      <c r="F34380" t="s">
        <v>6170</v>
      </c>
      <c r="G34380" t="s">
        <v>7513</v>
      </c>
    </row>
    <row r="34381" spans="1:7" x14ac:dyDescent="0.25">
      <c r="A34381">
        <v>884</v>
      </c>
      <c r="B34381" t="s">
        <v>4879</v>
      </c>
      <c r="C34381" t="s">
        <v>6311</v>
      </c>
      <c r="D34381" s="1">
        <v>46124</v>
      </c>
      <c r="E34381" s="2">
        <v>1036.58</v>
      </c>
      <c r="F34381" t="s">
        <v>6380</v>
      </c>
      <c r="G34381" t="s">
        <v>7563</v>
      </c>
    </row>
    <row r="34382" spans="1:7" x14ac:dyDescent="0.25">
      <c r="A34382">
        <v>1360</v>
      </c>
      <c r="B34382" t="s">
        <v>7033</v>
      </c>
      <c r="C34382" t="s">
        <v>7034</v>
      </c>
      <c r="D34382" s="1">
        <v>46124</v>
      </c>
      <c r="E34382" s="2">
        <v>15</v>
      </c>
      <c r="F34382" t="s">
        <v>7035</v>
      </c>
      <c r="G34382" t="s">
        <v>2977</v>
      </c>
    </row>
    <row r="34383" spans="1:7" x14ac:dyDescent="0.25">
      <c r="A34383" t="s">
        <v>402</v>
      </c>
      <c r="B34383" t="s">
        <v>403</v>
      </c>
      <c r="D34383" s="1">
        <v>46125</v>
      </c>
      <c r="E34383" s="2">
        <v>3000</v>
      </c>
      <c r="F34383" t="s">
        <v>404</v>
      </c>
      <c r="G34383" t="s">
        <v>7219</v>
      </c>
    </row>
    <row r="34384" spans="1:7" x14ac:dyDescent="0.25">
      <c r="A34384" t="s">
        <v>2189</v>
      </c>
      <c r="B34384" t="s">
        <v>2190</v>
      </c>
      <c r="D34384" s="1">
        <v>46125</v>
      </c>
      <c r="E34384" s="2">
        <v>1500</v>
      </c>
      <c r="F34384" t="s">
        <v>2191</v>
      </c>
      <c r="G34384" t="s">
        <v>7219</v>
      </c>
    </row>
    <row r="34385" spans="1:7" x14ac:dyDescent="0.25">
      <c r="A34385" t="s">
        <v>5403</v>
      </c>
      <c r="B34385" t="s">
        <v>5404</v>
      </c>
      <c r="C34385" t="s">
        <v>758</v>
      </c>
      <c r="D34385" s="1">
        <v>46127</v>
      </c>
      <c r="E34385" s="2">
        <v>84</v>
      </c>
      <c r="F34385" t="s">
        <v>5405</v>
      </c>
      <c r="G34385" t="s">
        <v>2977</v>
      </c>
    </row>
    <row r="34386" spans="1:7" x14ac:dyDescent="0.25">
      <c r="A34386">
        <v>874</v>
      </c>
      <c r="B34386" t="s">
        <v>6384</v>
      </c>
      <c r="D34386" s="1">
        <v>46127</v>
      </c>
      <c r="E34386" s="2">
        <v>84</v>
      </c>
      <c r="G34386" t="s">
        <v>2977</v>
      </c>
    </row>
    <row r="34387" spans="1:7" x14ac:dyDescent="0.25">
      <c r="A34387" t="s">
        <v>49</v>
      </c>
      <c r="B34387" t="s">
        <v>50</v>
      </c>
      <c r="C34387" t="s">
        <v>51</v>
      </c>
      <c r="D34387" s="1">
        <v>46127</v>
      </c>
      <c r="E34387" s="2">
        <v>140</v>
      </c>
      <c r="F34387" t="s">
        <v>52</v>
      </c>
      <c r="G34387" t="s">
        <v>2977</v>
      </c>
    </row>
    <row r="34388" spans="1:7" x14ac:dyDescent="0.25">
      <c r="A34388" t="s">
        <v>40</v>
      </c>
      <c r="B34388" t="s">
        <v>41</v>
      </c>
      <c r="C34388" t="s">
        <v>42</v>
      </c>
      <c r="D34388" s="1">
        <v>46127</v>
      </c>
      <c r="E34388" s="2">
        <v>83.33</v>
      </c>
      <c r="F34388" t="s">
        <v>43</v>
      </c>
      <c r="G34388" t="s">
        <v>2898</v>
      </c>
    </row>
    <row r="34389" spans="1:7" x14ac:dyDescent="0.25">
      <c r="A34389" t="s">
        <v>40</v>
      </c>
      <c r="B34389" t="s">
        <v>41</v>
      </c>
      <c r="C34389" t="s">
        <v>42</v>
      </c>
      <c r="D34389" s="1">
        <v>46127</v>
      </c>
      <c r="E34389" s="2">
        <v>83.33</v>
      </c>
      <c r="F34389" t="s">
        <v>43</v>
      </c>
      <c r="G34389" t="s">
        <v>2977</v>
      </c>
    </row>
    <row r="34390" spans="1:7" x14ac:dyDescent="0.25">
      <c r="A34390" t="s">
        <v>2463</v>
      </c>
      <c r="B34390" t="s">
        <v>2464</v>
      </c>
      <c r="C34390" t="s">
        <v>2465</v>
      </c>
      <c r="D34390" s="1">
        <v>46127</v>
      </c>
      <c r="E34390" s="2">
        <v>84</v>
      </c>
      <c r="F34390" t="s">
        <v>2466</v>
      </c>
      <c r="G34390" t="s">
        <v>2977</v>
      </c>
    </row>
    <row r="34391" spans="1:7" x14ac:dyDescent="0.25">
      <c r="A34391" t="s">
        <v>2463</v>
      </c>
      <c r="B34391" t="s">
        <v>2464</v>
      </c>
      <c r="C34391" t="s">
        <v>2465</v>
      </c>
      <c r="D34391" s="1">
        <v>46127</v>
      </c>
      <c r="E34391" s="2">
        <v>84</v>
      </c>
      <c r="F34391" t="s">
        <v>2467</v>
      </c>
      <c r="G34391" t="s">
        <v>2977</v>
      </c>
    </row>
    <row r="34392" spans="1:7" x14ac:dyDescent="0.25">
      <c r="A34392" t="s">
        <v>2463</v>
      </c>
      <c r="B34392" t="s">
        <v>2464</v>
      </c>
      <c r="C34392" t="s">
        <v>2465</v>
      </c>
      <c r="D34392" s="1">
        <v>46127</v>
      </c>
      <c r="E34392" s="2">
        <v>100</v>
      </c>
      <c r="F34392" t="s">
        <v>2466</v>
      </c>
      <c r="G34392" t="s">
        <v>2663</v>
      </c>
    </row>
    <row r="34393" spans="1:7" x14ac:dyDescent="0.25">
      <c r="A34393" t="s">
        <v>2463</v>
      </c>
      <c r="B34393" t="s">
        <v>2464</v>
      </c>
      <c r="C34393" t="s">
        <v>2465</v>
      </c>
      <c r="D34393" s="1">
        <v>46127</v>
      </c>
      <c r="E34393" s="2">
        <v>100</v>
      </c>
      <c r="F34393" t="s">
        <v>2467</v>
      </c>
      <c r="G34393" t="s">
        <v>2663</v>
      </c>
    </row>
    <row r="34394" spans="1:7" x14ac:dyDescent="0.25">
      <c r="A34394" t="s">
        <v>1257</v>
      </c>
      <c r="B34394" t="s">
        <v>1258</v>
      </c>
      <c r="C34394" t="s">
        <v>1259</v>
      </c>
      <c r="D34394" s="1">
        <v>46127</v>
      </c>
      <c r="E34394" s="2">
        <v>83.33</v>
      </c>
      <c r="F34394" t="s">
        <v>1260</v>
      </c>
      <c r="G34394" t="s">
        <v>2977</v>
      </c>
    </row>
    <row r="34395" spans="1:7" x14ac:dyDescent="0.25">
      <c r="A34395" t="s">
        <v>5397</v>
      </c>
      <c r="B34395" t="s">
        <v>5398</v>
      </c>
      <c r="C34395" t="s">
        <v>5399</v>
      </c>
      <c r="D34395" s="1">
        <v>46128</v>
      </c>
      <c r="E34395" s="2">
        <v>835</v>
      </c>
      <c r="F34395" t="s">
        <v>5400</v>
      </c>
      <c r="G34395" t="s">
        <v>2977</v>
      </c>
    </row>
    <row r="34396" spans="1:7" x14ac:dyDescent="0.25">
      <c r="A34396" t="s">
        <v>3805</v>
      </c>
      <c r="B34396" t="s">
        <v>3806</v>
      </c>
      <c r="C34396" t="s">
        <v>3807</v>
      </c>
      <c r="D34396" s="1">
        <v>46132</v>
      </c>
      <c r="E34396" s="2">
        <v>21</v>
      </c>
      <c r="F34396" t="s">
        <v>3808</v>
      </c>
      <c r="G34396" t="s">
        <v>5635</v>
      </c>
    </row>
    <row r="34397" spans="1:7" x14ac:dyDescent="0.25">
      <c r="A34397" t="s">
        <v>3805</v>
      </c>
      <c r="B34397" t="s">
        <v>3806</v>
      </c>
      <c r="C34397" t="s">
        <v>3807</v>
      </c>
      <c r="D34397" s="1">
        <v>46132</v>
      </c>
      <c r="E34397" s="2">
        <v>21</v>
      </c>
      <c r="F34397" t="s">
        <v>3809</v>
      </c>
      <c r="G34397" t="s">
        <v>5635</v>
      </c>
    </row>
    <row r="34398" spans="1:7" x14ac:dyDescent="0.25">
      <c r="A34398" t="s">
        <v>3805</v>
      </c>
      <c r="B34398" t="s">
        <v>3806</v>
      </c>
      <c r="C34398" t="s">
        <v>3807</v>
      </c>
      <c r="D34398" s="1">
        <v>46132</v>
      </c>
      <c r="E34398" s="2">
        <v>21</v>
      </c>
      <c r="F34398" t="s">
        <v>3808</v>
      </c>
      <c r="G34398" t="s">
        <v>5638</v>
      </c>
    </row>
    <row r="34399" spans="1:7" x14ac:dyDescent="0.25">
      <c r="A34399" t="s">
        <v>3805</v>
      </c>
      <c r="B34399" t="s">
        <v>3806</v>
      </c>
      <c r="C34399" t="s">
        <v>3807</v>
      </c>
      <c r="D34399" s="1">
        <v>46132</v>
      </c>
      <c r="E34399" s="2">
        <v>21</v>
      </c>
      <c r="F34399" t="s">
        <v>3809</v>
      </c>
      <c r="G34399" t="s">
        <v>5638</v>
      </c>
    </row>
    <row r="34400" spans="1:7" x14ac:dyDescent="0.25">
      <c r="A34400">
        <v>1633</v>
      </c>
      <c r="B34400" t="s">
        <v>7273</v>
      </c>
      <c r="D34400" s="1">
        <v>46132</v>
      </c>
      <c r="E34400" s="2">
        <v>15000</v>
      </c>
      <c r="G34400" t="s">
        <v>7274</v>
      </c>
    </row>
    <row r="34401" spans="1:7" x14ac:dyDescent="0.25">
      <c r="A34401">
        <v>1844</v>
      </c>
      <c r="B34401" t="s">
        <v>7597</v>
      </c>
      <c r="C34401" t="s">
        <v>7598</v>
      </c>
      <c r="D34401" s="1">
        <v>46133</v>
      </c>
      <c r="E34401" s="2">
        <v>250</v>
      </c>
      <c r="F34401" t="s">
        <v>7599</v>
      </c>
      <c r="G34401" t="s">
        <v>7557</v>
      </c>
    </row>
    <row r="34402" spans="1:7" x14ac:dyDescent="0.25">
      <c r="A34402" t="s">
        <v>2647</v>
      </c>
      <c r="B34402" t="s">
        <v>2648</v>
      </c>
      <c r="D34402" s="1">
        <v>46133</v>
      </c>
      <c r="E34402" s="2">
        <v>400</v>
      </c>
      <c r="F34402" t="s">
        <v>2649</v>
      </c>
      <c r="G34402" t="s">
        <v>6268</v>
      </c>
    </row>
    <row r="34403" spans="1:7" x14ac:dyDescent="0.25">
      <c r="A34403" t="s">
        <v>3002</v>
      </c>
      <c r="B34403" t="s">
        <v>3003</v>
      </c>
      <c r="D34403" s="1">
        <v>46133</v>
      </c>
      <c r="E34403" s="2">
        <v>5500</v>
      </c>
      <c r="F34403" t="s">
        <v>3004</v>
      </c>
      <c r="G34403" t="s">
        <v>2977</v>
      </c>
    </row>
    <row r="34404" spans="1:7" x14ac:dyDescent="0.25">
      <c r="A34404" t="s">
        <v>3002</v>
      </c>
      <c r="B34404" t="s">
        <v>3003</v>
      </c>
      <c r="D34404" s="1">
        <v>46133</v>
      </c>
      <c r="E34404" s="2">
        <v>15000</v>
      </c>
      <c r="F34404" t="s">
        <v>3004</v>
      </c>
      <c r="G34404" t="s">
        <v>7219</v>
      </c>
    </row>
    <row r="34405" spans="1:7" x14ac:dyDescent="0.25">
      <c r="A34405" t="s">
        <v>7600</v>
      </c>
      <c r="B34405" t="s">
        <v>7601</v>
      </c>
      <c r="C34405" t="s">
        <v>2165</v>
      </c>
      <c r="D34405" s="1">
        <v>46133</v>
      </c>
      <c r="E34405" s="2">
        <v>200</v>
      </c>
      <c r="F34405" t="s">
        <v>7602</v>
      </c>
      <c r="G34405" t="s">
        <v>7505</v>
      </c>
    </row>
    <row r="34406" spans="1:7" x14ac:dyDescent="0.25">
      <c r="A34406" t="s">
        <v>524</v>
      </c>
      <c r="B34406" t="s">
        <v>525</v>
      </c>
      <c r="C34406" t="s">
        <v>526</v>
      </c>
      <c r="D34406" s="1">
        <v>46133</v>
      </c>
      <c r="E34406" s="2">
        <v>250</v>
      </c>
      <c r="F34406" t="s">
        <v>527</v>
      </c>
      <c r="G34406" t="s">
        <v>7557</v>
      </c>
    </row>
    <row r="34407" spans="1:7" x14ac:dyDescent="0.25">
      <c r="A34407" t="s">
        <v>524</v>
      </c>
      <c r="B34407" t="s">
        <v>525</v>
      </c>
      <c r="C34407" t="s">
        <v>526</v>
      </c>
      <c r="D34407" s="1">
        <v>46133</v>
      </c>
      <c r="E34407" s="2">
        <v>250</v>
      </c>
      <c r="F34407" t="s">
        <v>528</v>
      </c>
      <c r="G34407" t="s">
        <v>7557</v>
      </c>
    </row>
    <row r="34408" spans="1:7" x14ac:dyDescent="0.25">
      <c r="A34408" t="s">
        <v>4699</v>
      </c>
      <c r="B34408" t="s">
        <v>4700</v>
      </c>
      <c r="C34408" t="s">
        <v>4701</v>
      </c>
      <c r="D34408" s="1">
        <v>46134</v>
      </c>
      <c r="E34408" s="2">
        <v>52.12</v>
      </c>
      <c r="F34408" t="s">
        <v>4702</v>
      </c>
      <c r="G34408" t="s">
        <v>7603</v>
      </c>
    </row>
    <row r="34409" spans="1:7" x14ac:dyDescent="0.25">
      <c r="A34409" t="s">
        <v>3247</v>
      </c>
      <c r="B34409" t="s">
        <v>3248</v>
      </c>
      <c r="C34409" t="s">
        <v>3249</v>
      </c>
      <c r="D34409" s="1">
        <v>46134</v>
      </c>
      <c r="E34409" s="2">
        <v>52.12</v>
      </c>
      <c r="F34409" t="s">
        <v>3250</v>
      </c>
      <c r="G34409" t="s">
        <v>7603</v>
      </c>
    </row>
    <row r="34410" spans="1:7" x14ac:dyDescent="0.25">
      <c r="A34410" t="s">
        <v>4528</v>
      </c>
      <c r="B34410" t="s">
        <v>4529</v>
      </c>
      <c r="C34410" t="s">
        <v>4530</v>
      </c>
      <c r="D34410" s="1">
        <v>46134</v>
      </c>
      <c r="E34410" s="2">
        <v>52.12</v>
      </c>
      <c r="F34410" t="s">
        <v>4531</v>
      </c>
      <c r="G34410" t="s">
        <v>7603</v>
      </c>
    </row>
    <row r="34411" spans="1:7" x14ac:dyDescent="0.25">
      <c r="A34411" t="s">
        <v>4528</v>
      </c>
      <c r="B34411" t="s">
        <v>4529</v>
      </c>
      <c r="C34411" t="s">
        <v>4530</v>
      </c>
      <c r="D34411" s="1">
        <v>46134</v>
      </c>
      <c r="E34411" s="2">
        <v>52.12</v>
      </c>
      <c r="F34411" t="s">
        <v>4531</v>
      </c>
      <c r="G34411" t="s">
        <v>7603</v>
      </c>
    </row>
    <row r="34412" spans="1:7" x14ac:dyDescent="0.25">
      <c r="A34412">
        <v>395</v>
      </c>
      <c r="B34412" t="s">
        <v>5886</v>
      </c>
      <c r="D34412" s="1">
        <v>46134</v>
      </c>
      <c r="E34412" s="2">
        <v>1500</v>
      </c>
      <c r="F34412" t="s">
        <v>4544</v>
      </c>
      <c r="G34412" t="s">
        <v>7219</v>
      </c>
    </row>
    <row r="34413" spans="1:7" x14ac:dyDescent="0.25">
      <c r="A34413">
        <v>205</v>
      </c>
      <c r="B34413" t="s">
        <v>5662</v>
      </c>
      <c r="C34413" t="s">
        <v>5663</v>
      </c>
      <c r="D34413" s="1">
        <v>46134</v>
      </c>
      <c r="E34413" s="2">
        <v>26.22</v>
      </c>
      <c r="F34413" t="s">
        <v>5664</v>
      </c>
      <c r="G34413" t="s">
        <v>7603</v>
      </c>
    </row>
    <row r="34414" spans="1:7" x14ac:dyDescent="0.25">
      <c r="A34414">
        <v>205</v>
      </c>
      <c r="B34414" t="s">
        <v>5662</v>
      </c>
      <c r="C34414" t="s">
        <v>5663</v>
      </c>
      <c r="D34414" s="1">
        <v>46134</v>
      </c>
      <c r="E34414" s="2">
        <v>26.22</v>
      </c>
      <c r="F34414" t="s">
        <v>5665</v>
      </c>
      <c r="G34414" t="s">
        <v>7603</v>
      </c>
    </row>
    <row r="34415" spans="1:7" x14ac:dyDescent="0.25">
      <c r="A34415">
        <v>1687</v>
      </c>
      <c r="B34415" t="s">
        <v>5988</v>
      </c>
      <c r="C34415" t="s">
        <v>3783</v>
      </c>
      <c r="D34415" s="1">
        <v>46134</v>
      </c>
      <c r="E34415" s="2">
        <v>26.22</v>
      </c>
      <c r="F34415" t="s">
        <v>7364</v>
      </c>
      <c r="G34415" t="s">
        <v>7603</v>
      </c>
    </row>
    <row r="34416" spans="1:7" x14ac:dyDescent="0.25">
      <c r="A34416">
        <v>1687</v>
      </c>
      <c r="B34416" t="s">
        <v>5988</v>
      </c>
      <c r="C34416" t="s">
        <v>3783</v>
      </c>
      <c r="D34416" s="1">
        <v>46134</v>
      </c>
      <c r="E34416" s="2">
        <v>26.22</v>
      </c>
      <c r="F34416" t="s">
        <v>7365</v>
      </c>
      <c r="G34416" t="s">
        <v>7603</v>
      </c>
    </row>
    <row r="34417" spans="1:7" x14ac:dyDescent="0.25">
      <c r="A34417">
        <v>1668</v>
      </c>
      <c r="B34417" t="s">
        <v>2323</v>
      </c>
      <c r="C34417" t="s">
        <v>6264</v>
      </c>
      <c r="D34417" s="1">
        <v>46134</v>
      </c>
      <c r="E34417" s="2">
        <v>103.94</v>
      </c>
      <c r="F34417" t="s">
        <v>7341</v>
      </c>
      <c r="G34417" t="s">
        <v>7603</v>
      </c>
    </row>
    <row r="34418" spans="1:7" x14ac:dyDescent="0.25">
      <c r="A34418">
        <v>1668</v>
      </c>
      <c r="B34418" t="s">
        <v>2323</v>
      </c>
      <c r="C34418" t="s">
        <v>6264</v>
      </c>
      <c r="D34418" s="1">
        <v>46134</v>
      </c>
      <c r="E34418" s="2">
        <v>103.94</v>
      </c>
      <c r="F34418" t="s">
        <v>7343</v>
      </c>
      <c r="G34418" t="s">
        <v>7603</v>
      </c>
    </row>
    <row r="34419" spans="1:7" x14ac:dyDescent="0.25">
      <c r="A34419">
        <v>1586</v>
      </c>
      <c r="B34419" t="s">
        <v>1330</v>
      </c>
      <c r="C34419" t="s">
        <v>7212</v>
      </c>
      <c r="D34419" s="1">
        <v>46134</v>
      </c>
      <c r="E34419" s="2">
        <v>52.12</v>
      </c>
      <c r="F34419" t="s">
        <v>7213</v>
      </c>
      <c r="G34419" t="s">
        <v>7603</v>
      </c>
    </row>
    <row r="34420" spans="1:7" x14ac:dyDescent="0.25">
      <c r="A34420">
        <v>497</v>
      </c>
      <c r="B34420" t="s">
        <v>15</v>
      </c>
      <c r="C34420" t="s">
        <v>4446</v>
      </c>
      <c r="D34420" s="1">
        <v>46135</v>
      </c>
      <c r="E34420" s="2">
        <v>52.12</v>
      </c>
      <c r="F34420" t="s">
        <v>6088</v>
      </c>
      <c r="G34420" t="s">
        <v>7603</v>
      </c>
    </row>
    <row r="34421" spans="1:7" x14ac:dyDescent="0.25">
      <c r="A34421">
        <v>497</v>
      </c>
      <c r="B34421" t="s">
        <v>15</v>
      </c>
      <c r="C34421" t="s">
        <v>4446</v>
      </c>
      <c r="D34421" s="1">
        <v>46135</v>
      </c>
      <c r="E34421" s="2">
        <v>52.12</v>
      </c>
      <c r="F34421" t="s">
        <v>6089</v>
      </c>
      <c r="G34421" t="s">
        <v>7603</v>
      </c>
    </row>
    <row r="34422" spans="1:7" x14ac:dyDescent="0.25">
      <c r="A34422" t="s">
        <v>832</v>
      </c>
      <c r="B34422" t="s">
        <v>833</v>
      </c>
      <c r="D34422" s="1">
        <v>46136</v>
      </c>
      <c r="E34422" s="2">
        <v>3000</v>
      </c>
      <c r="F34422" t="s">
        <v>834</v>
      </c>
      <c r="G34422" t="s">
        <v>7219</v>
      </c>
    </row>
    <row r="34423" spans="1:7" x14ac:dyDescent="0.25">
      <c r="A34423">
        <v>1845</v>
      </c>
      <c r="B34423" t="s">
        <v>7604</v>
      </c>
      <c r="C34423" t="s">
        <v>7605</v>
      </c>
      <c r="D34423" s="1">
        <v>46136</v>
      </c>
      <c r="E34423" s="2">
        <v>50</v>
      </c>
      <c r="G34423" t="s">
        <v>275</v>
      </c>
    </row>
    <row r="34424" spans="1:7" x14ac:dyDescent="0.25">
      <c r="A34424">
        <v>993</v>
      </c>
      <c r="B34424" t="s">
        <v>6458</v>
      </c>
      <c r="C34424" t="s">
        <v>6459</v>
      </c>
      <c r="D34424" s="1">
        <v>46136</v>
      </c>
      <c r="E34424" s="2">
        <v>52.12</v>
      </c>
      <c r="F34424" t="s">
        <v>6460</v>
      </c>
      <c r="G34424" t="s">
        <v>7603</v>
      </c>
    </row>
    <row r="34425" spans="1:7" x14ac:dyDescent="0.25">
      <c r="A34425" t="s">
        <v>6055</v>
      </c>
      <c r="B34425" t="s">
        <v>6056</v>
      </c>
      <c r="D34425" s="1">
        <v>46139</v>
      </c>
      <c r="E34425" s="2">
        <v>1250</v>
      </c>
      <c r="G34425" t="s">
        <v>2977</v>
      </c>
    </row>
    <row r="34426" spans="1:7" x14ac:dyDescent="0.25">
      <c r="A34426">
        <v>764</v>
      </c>
      <c r="B34426" t="s">
        <v>942</v>
      </c>
      <c r="C34426" t="s">
        <v>6165</v>
      </c>
      <c r="D34426" s="1">
        <v>46139</v>
      </c>
      <c r="E34426" s="2">
        <v>103.94</v>
      </c>
      <c r="F34426" t="s">
        <v>6166</v>
      </c>
      <c r="G34426" t="s">
        <v>7513</v>
      </c>
    </row>
    <row r="34427" spans="1:7" x14ac:dyDescent="0.25">
      <c r="A34427">
        <v>764</v>
      </c>
      <c r="B34427" t="s">
        <v>942</v>
      </c>
      <c r="C34427" t="s">
        <v>6165</v>
      </c>
      <c r="D34427" s="1">
        <v>46139</v>
      </c>
      <c r="E34427" s="2">
        <v>103.94</v>
      </c>
      <c r="F34427" t="s">
        <v>6167</v>
      </c>
      <c r="G34427" t="s">
        <v>7513</v>
      </c>
    </row>
    <row r="34428" spans="1:7" x14ac:dyDescent="0.25">
      <c r="A34428">
        <v>209</v>
      </c>
      <c r="B34428" t="s">
        <v>6052</v>
      </c>
      <c r="C34428" t="s">
        <v>6053</v>
      </c>
      <c r="D34428" s="1">
        <v>46139</v>
      </c>
      <c r="E34428" s="2">
        <v>1250</v>
      </c>
      <c r="F34428" t="s">
        <v>6054</v>
      </c>
      <c r="G34428" t="s">
        <v>2977</v>
      </c>
    </row>
    <row r="34429" spans="1:7" x14ac:dyDescent="0.25">
      <c r="A34429" t="s">
        <v>5393</v>
      </c>
      <c r="B34429" t="s">
        <v>5259</v>
      </c>
      <c r="C34429" t="s">
        <v>5394</v>
      </c>
      <c r="D34429" s="1">
        <v>46139</v>
      </c>
      <c r="E34429" s="2">
        <v>200</v>
      </c>
      <c r="G34429" t="s">
        <v>186</v>
      </c>
    </row>
    <row r="34430" spans="1:7" x14ac:dyDescent="0.25">
      <c r="A34430" t="s">
        <v>5416</v>
      </c>
      <c r="B34430" t="s">
        <v>5417</v>
      </c>
      <c r="C34430" t="s">
        <v>5418</v>
      </c>
      <c r="D34430" s="1">
        <v>46139</v>
      </c>
      <c r="E34430" s="2">
        <v>500</v>
      </c>
      <c r="F34430" t="s">
        <v>5419</v>
      </c>
      <c r="G34430" t="s">
        <v>6268</v>
      </c>
    </row>
    <row r="34431" spans="1:7" x14ac:dyDescent="0.25">
      <c r="A34431" t="s">
        <v>1124</v>
      </c>
      <c r="B34431" t="s">
        <v>1125</v>
      </c>
      <c r="C34431" t="s">
        <v>1126</v>
      </c>
      <c r="D34431" s="1">
        <v>46139</v>
      </c>
      <c r="E34431" s="2">
        <v>1000</v>
      </c>
      <c r="F34431" t="s">
        <v>1127</v>
      </c>
      <c r="G34431" t="s">
        <v>2977</v>
      </c>
    </row>
    <row r="34432" spans="1:7" x14ac:dyDescent="0.25">
      <c r="A34432" t="s">
        <v>1643</v>
      </c>
      <c r="B34432" t="s">
        <v>1644</v>
      </c>
      <c r="D34432" s="1">
        <v>46140</v>
      </c>
      <c r="E34432" s="2">
        <v>2000</v>
      </c>
      <c r="F34432" t="s">
        <v>1645</v>
      </c>
      <c r="G34432" t="s">
        <v>1646</v>
      </c>
    </row>
    <row r="34433" spans="1:7" x14ac:dyDescent="0.25">
      <c r="A34433" t="s">
        <v>1643</v>
      </c>
      <c r="B34433" t="s">
        <v>1644</v>
      </c>
      <c r="D34433" s="1">
        <v>46140</v>
      </c>
      <c r="E34433" s="2">
        <v>250</v>
      </c>
      <c r="F34433" t="s">
        <v>1645</v>
      </c>
      <c r="G34433" t="s">
        <v>1075</v>
      </c>
    </row>
    <row r="34434" spans="1:7" x14ac:dyDescent="0.25">
      <c r="A34434" t="s">
        <v>3698</v>
      </c>
      <c r="B34434" t="s">
        <v>3699</v>
      </c>
      <c r="C34434" t="s">
        <v>3700</v>
      </c>
      <c r="D34434" s="1">
        <v>46141</v>
      </c>
      <c r="E34434" s="2">
        <v>15000</v>
      </c>
      <c r="F34434" t="s">
        <v>3701</v>
      </c>
      <c r="G34434" t="s">
        <v>7263</v>
      </c>
    </row>
    <row r="34435" spans="1:7" x14ac:dyDescent="0.25">
      <c r="A34435" t="s">
        <v>4699</v>
      </c>
      <c r="B34435" t="s">
        <v>4700</v>
      </c>
      <c r="C34435" t="s">
        <v>4701</v>
      </c>
      <c r="D34435" s="1">
        <v>46142</v>
      </c>
      <c r="E34435" s="2">
        <v>84</v>
      </c>
      <c r="F34435" t="s">
        <v>4702</v>
      </c>
      <c r="G34435" t="s">
        <v>2977</v>
      </c>
    </row>
    <row r="34436" spans="1:7" x14ac:dyDescent="0.25">
      <c r="A34436" t="s">
        <v>1426</v>
      </c>
      <c r="B34436" t="s">
        <v>1427</v>
      </c>
      <c r="C34436" t="s">
        <v>826</v>
      </c>
      <c r="D34436" s="1">
        <v>46142</v>
      </c>
      <c r="E34436" s="2">
        <v>84</v>
      </c>
      <c r="F34436" t="s">
        <v>1428</v>
      </c>
      <c r="G34436" t="s">
        <v>2977</v>
      </c>
    </row>
    <row r="34437" spans="1:7" x14ac:dyDescent="0.25">
      <c r="A34437" t="s">
        <v>4076</v>
      </c>
      <c r="B34437" t="s">
        <v>4077</v>
      </c>
      <c r="C34437" t="s">
        <v>413</v>
      </c>
      <c r="D34437" s="1">
        <v>46142</v>
      </c>
      <c r="E34437" s="2">
        <v>25</v>
      </c>
      <c r="F34437" t="s">
        <v>4078</v>
      </c>
      <c r="G34437" t="s">
        <v>7038</v>
      </c>
    </row>
    <row r="34438" spans="1:7" x14ac:dyDescent="0.25">
      <c r="A34438" t="s">
        <v>4076</v>
      </c>
      <c r="B34438" t="s">
        <v>4077</v>
      </c>
      <c r="C34438" t="s">
        <v>413</v>
      </c>
      <c r="D34438" s="1">
        <v>46142</v>
      </c>
      <c r="E34438" s="2">
        <v>25</v>
      </c>
      <c r="F34438" t="s">
        <v>4078</v>
      </c>
      <c r="G34438" t="s">
        <v>7038</v>
      </c>
    </row>
    <row r="34439" spans="1:7" x14ac:dyDescent="0.25">
      <c r="A34439" t="s">
        <v>4525</v>
      </c>
      <c r="B34439" t="s">
        <v>4526</v>
      </c>
      <c r="C34439" t="s">
        <v>3574</v>
      </c>
      <c r="D34439" s="1">
        <v>46142</v>
      </c>
      <c r="E34439" s="2">
        <v>84</v>
      </c>
      <c r="F34439" t="s">
        <v>4527</v>
      </c>
      <c r="G34439" t="s">
        <v>2977</v>
      </c>
    </row>
    <row r="34440" spans="1:7" x14ac:dyDescent="0.25">
      <c r="A34440" t="s">
        <v>4680</v>
      </c>
      <c r="B34440" t="s">
        <v>4681</v>
      </c>
      <c r="C34440" t="s">
        <v>4682</v>
      </c>
      <c r="D34440" s="1">
        <v>46142</v>
      </c>
      <c r="E34440" s="2">
        <v>84</v>
      </c>
      <c r="F34440" t="s">
        <v>4683</v>
      </c>
      <c r="G34440" t="s">
        <v>2977</v>
      </c>
    </row>
    <row r="34441" spans="1:7" x14ac:dyDescent="0.25">
      <c r="A34441" t="s">
        <v>3689</v>
      </c>
      <c r="B34441" t="s">
        <v>3690</v>
      </c>
      <c r="C34441" t="s">
        <v>3691</v>
      </c>
      <c r="D34441" s="1">
        <v>46143</v>
      </c>
      <c r="E34441" s="2">
        <v>34.96</v>
      </c>
      <c r="F34441" t="s">
        <v>3692</v>
      </c>
      <c r="G34441" t="s">
        <v>97</v>
      </c>
    </row>
    <row r="34442" spans="1:7" x14ac:dyDescent="0.25">
      <c r="A34442" t="s">
        <v>2742</v>
      </c>
      <c r="B34442" t="s">
        <v>2743</v>
      </c>
      <c r="C34442" t="s">
        <v>2744</v>
      </c>
      <c r="D34442" s="1">
        <v>46143</v>
      </c>
      <c r="E34442" s="2">
        <v>150</v>
      </c>
      <c r="F34442" t="s">
        <v>2745</v>
      </c>
      <c r="G34442" t="s">
        <v>2746</v>
      </c>
    </row>
    <row r="34443" spans="1:7" x14ac:dyDescent="0.25">
      <c r="A34443" t="s">
        <v>2742</v>
      </c>
      <c r="B34443" t="s">
        <v>2743</v>
      </c>
      <c r="C34443" t="s">
        <v>2744</v>
      </c>
      <c r="D34443" s="1">
        <v>46143</v>
      </c>
      <c r="E34443" s="2">
        <v>150</v>
      </c>
      <c r="F34443" t="s">
        <v>2747</v>
      </c>
      <c r="G34443" t="s">
        <v>2746</v>
      </c>
    </row>
    <row r="34444" spans="1:7" x14ac:dyDescent="0.25">
      <c r="A34444" t="s">
        <v>3686</v>
      </c>
      <c r="B34444" t="s">
        <v>764</v>
      </c>
      <c r="C34444" t="s">
        <v>3687</v>
      </c>
      <c r="D34444" s="1">
        <v>46143</v>
      </c>
      <c r="E34444" s="2">
        <v>5</v>
      </c>
      <c r="F34444" t="s">
        <v>3688</v>
      </c>
      <c r="G34444" t="s">
        <v>1245</v>
      </c>
    </row>
    <row r="34445" spans="1:7" x14ac:dyDescent="0.25">
      <c r="A34445" t="s">
        <v>3686</v>
      </c>
      <c r="B34445" t="s">
        <v>764</v>
      </c>
      <c r="C34445" t="s">
        <v>3687</v>
      </c>
      <c r="D34445" s="1">
        <v>46143</v>
      </c>
      <c r="E34445" s="2">
        <v>5</v>
      </c>
      <c r="F34445" t="s">
        <v>3688</v>
      </c>
      <c r="G34445" t="s">
        <v>97</v>
      </c>
    </row>
    <row r="34446" spans="1:7" x14ac:dyDescent="0.25">
      <c r="A34446" t="s">
        <v>5385</v>
      </c>
      <c r="B34446" t="s">
        <v>2992</v>
      </c>
      <c r="C34446" t="s">
        <v>5386</v>
      </c>
      <c r="D34446" s="1">
        <v>46143</v>
      </c>
      <c r="E34446" s="2">
        <v>100</v>
      </c>
      <c r="F34446" t="s">
        <v>5387</v>
      </c>
      <c r="G34446" t="s">
        <v>7266</v>
      </c>
    </row>
    <row r="34447" spans="1:7" x14ac:dyDescent="0.25">
      <c r="A34447" t="s">
        <v>312</v>
      </c>
      <c r="B34447" t="s">
        <v>248</v>
      </c>
      <c r="C34447" t="s">
        <v>313</v>
      </c>
      <c r="D34447" s="1">
        <v>46143</v>
      </c>
      <c r="E34447" s="2">
        <v>50</v>
      </c>
      <c r="F34447" t="s">
        <v>314</v>
      </c>
      <c r="G34447" t="s">
        <v>315</v>
      </c>
    </row>
    <row r="34448" spans="1:7" x14ac:dyDescent="0.25">
      <c r="A34448" t="s">
        <v>4525</v>
      </c>
      <c r="B34448" t="s">
        <v>4526</v>
      </c>
      <c r="C34448" t="s">
        <v>3574</v>
      </c>
      <c r="D34448" s="1">
        <v>46143</v>
      </c>
      <c r="E34448" s="2">
        <v>25</v>
      </c>
      <c r="F34448" t="s">
        <v>4527</v>
      </c>
      <c r="G34448" t="s">
        <v>97</v>
      </c>
    </row>
    <row r="34449" spans="1:7" x14ac:dyDescent="0.25">
      <c r="A34449" t="s">
        <v>4960</v>
      </c>
      <c r="B34449" t="s">
        <v>4961</v>
      </c>
      <c r="C34449" t="s">
        <v>2173</v>
      </c>
      <c r="D34449" s="1">
        <v>46143</v>
      </c>
      <c r="E34449" s="2">
        <v>2000</v>
      </c>
      <c r="F34449" t="s">
        <v>4962</v>
      </c>
      <c r="G34449" t="s">
        <v>2199</v>
      </c>
    </row>
    <row r="34450" spans="1:7" x14ac:dyDescent="0.25">
      <c r="A34450" t="s">
        <v>4053</v>
      </c>
      <c r="B34450" t="s">
        <v>580</v>
      </c>
      <c r="C34450" t="s">
        <v>4054</v>
      </c>
      <c r="D34450" s="1">
        <v>46143</v>
      </c>
      <c r="E34450" s="2">
        <v>15</v>
      </c>
      <c r="F34450" t="s">
        <v>4055</v>
      </c>
      <c r="G34450" t="s">
        <v>3282</v>
      </c>
    </row>
    <row r="34451" spans="1:7" x14ac:dyDescent="0.25">
      <c r="A34451" t="s">
        <v>4053</v>
      </c>
      <c r="B34451" t="s">
        <v>580</v>
      </c>
      <c r="C34451" t="s">
        <v>4054</v>
      </c>
      <c r="D34451" s="1">
        <v>46143</v>
      </c>
      <c r="E34451" s="2">
        <v>15</v>
      </c>
      <c r="F34451" t="s">
        <v>4055</v>
      </c>
      <c r="G34451" t="s">
        <v>3282</v>
      </c>
    </row>
    <row r="34452" spans="1:7" x14ac:dyDescent="0.25">
      <c r="A34452" t="s">
        <v>4053</v>
      </c>
      <c r="B34452" t="s">
        <v>580</v>
      </c>
      <c r="C34452" t="s">
        <v>4054</v>
      </c>
      <c r="D34452" s="1">
        <v>46143</v>
      </c>
      <c r="E34452" s="2">
        <v>15</v>
      </c>
      <c r="F34452" t="s">
        <v>4056</v>
      </c>
      <c r="G34452" t="s">
        <v>3282</v>
      </c>
    </row>
    <row r="34453" spans="1:7" x14ac:dyDescent="0.25">
      <c r="A34453" t="s">
        <v>636</v>
      </c>
      <c r="B34453" t="s">
        <v>637</v>
      </c>
      <c r="C34453" t="s">
        <v>638</v>
      </c>
      <c r="D34453" s="1">
        <v>46143</v>
      </c>
      <c r="E34453" s="2">
        <v>10</v>
      </c>
      <c r="F34453" t="s">
        <v>639</v>
      </c>
      <c r="G34453" t="s">
        <v>471</v>
      </c>
    </row>
    <row r="34454" spans="1:7" x14ac:dyDescent="0.25">
      <c r="A34454" t="s">
        <v>636</v>
      </c>
      <c r="B34454" t="s">
        <v>637</v>
      </c>
      <c r="C34454" t="s">
        <v>638</v>
      </c>
      <c r="D34454" s="1">
        <v>46143</v>
      </c>
      <c r="E34454" s="2">
        <v>10</v>
      </c>
      <c r="F34454" t="s">
        <v>639</v>
      </c>
      <c r="G34454" t="s">
        <v>1695</v>
      </c>
    </row>
    <row r="34455" spans="1:7" x14ac:dyDescent="0.25">
      <c r="A34455" t="s">
        <v>2690</v>
      </c>
      <c r="B34455" t="s">
        <v>2691</v>
      </c>
      <c r="C34455" t="s">
        <v>2692</v>
      </c>
      <c r="D34455" s="1">
        <v>46143</v>
      </c>
      <c r="E34455" s="2">
        <v>50</v>
      </c>
      <c r="F34455" t="s">
        <v>2693</v>
      </c>
      <c r="G34455" t="s">
        <v>1715</v>
      </c>
    </row>
    <row r="34456" spans="1:7" x14ac:dyDescent="0.25">
      <c r="A34456" t="s">
        <v>2690</v>
      </c>
      <c r="B34456" t="s">
        <v>2691</v>
      </c>
      <c r="C34456" t="s">
        <v>2692</v>
      </c>
      <c r="D34456" s="1">
        <v>46143</v>
      </c>
      <c r="E34456" s="2">
        <v>50</v>
      </c>
      <c r="F34456" t="s">
        <v>2693</v>
      </c>
      <c r="G34456" t="s">
        <v>1725</v>
      </c>
    </row>
    <row r="34457" spans="1:7" x14ac:dyDescent="0.25">
      <c r="A34457" t="s">
        <v>1590</v>
      </c>
      <c r="B34457" t="s">
        <v>1591</v>
      </c>
      <c r="C34457" t="s">
        <v>1592</v>
      </c>
      <c r="D34457" s="1">
        <v>46143</v>
      </c>
      <c r="E34457" s="2">
        <v>5</v>
      </c>
      <c r="F34457" t="s">
        <v>1593</v>
      </c>
      <c r="G34457" t="s">
        <v>1245</v>
      </c>
    </row>
    <row r="34458" spans="1:7" x14ac:dyDescent="0.25">
      <c r="A34458" t="s">
        <v>529</v>
      </c>
      <c r="B34458" t="s">
        <v>290</v>
      </c>
      <c r="C34458" t="s">
        <v>530</v>
      </c>
      <c r="D34458" s="1">
        <v>46143</v>
      </c>
      <c r="E34458" s="2">
        <v>25</v>
      </c>
      <c r="F34458" t="s">
        <v>531</v>
      </c>
      <c r="G34458" t="s">
        <v>3282</v>
      </c>
    </row>
    <row r="34459" spans="1:7" x14ac:dyDescent="0.25">
      <c r="A34459" t="s">
        <v>2153</v>
      </c>
      <c r="B34459" t="s">
        <v>614</v>
      </c>
      <c r="C34459" t="s">
        <v>1310</v>
      </c>
      <c r="D34459" s="1">
        <v>46143</v>
      </c>
      <c r="E34459" s="2">
        <v>10</v>
      </c>
      <c r="F34459" t="s">
        <v>2154</v>
      </c>
      <c r="G34459" t="s">
        <v>1245</v>
      </c>
    </row>
    <row r="34460" spans="1:7" x14ac:dyDescent="0.25">
      <c r="A34460" t="s">
        <v>2000</v>
      </c>
      <c r="B34460" t="s">
        <v>2001</v>
      </c>
      <c r="C34460" t="s">
        <v>2002</v>
      </c>
      <c r="D34460" s="1">
        <v>46143</v>
      </c>
      <c r="E34460" s="2">
        <v>100</v>
      </c>
      <c r="F34460" t="s">
        <v>2003</v>
      </c>
      <c r="G34460" t="s">
        <v>2681</v>
      </c>
    </row>
    <row r="34461" spans="1:7" x14ac:dyDescent="0.25">
      <c r="A34461" t="s">
        <v>2000</v>
      </c>
      <c r="B34461" t="s">
        <v>2001</v>
      </c>
      <c r="C34461" t="s">
        <v>2002</v>
      </c>
      <c r="D34461" s="1">
        <v>46143</v>
      </c>
      <c r="E34461" s="2">
        <v>100</v>
      </c>
      <c r="F34461" t="s">
        <v>2004</v>
      </c>
      <c r="G34461" t="s">
        <v>2681</v>
      </c>
    </row>
    <row r="34462" spans="1:7" x14ac:dyDescent="0.25">
      <c r="A34462" t="s">
        <v>1009</v>
      </c>
      <c r="B34462" t="s">
        <v>1010</v>
      </c>
      <c r="D34462" s="1">
        <v>46143</v>
      </c>
      <c r="E34462" s="2">
        <v>3000</v>
      </c>
      <c r="F34462" t="s">
        <v>1011</v>
      </c>
      <c r="G34462" t="s">
        <v>1012</v>
      </c>
    </row>
    <row r="34463" spans="1:7" x14ac:dyDescent="0.25">
      <c r="A34463">
        <v>205</v>
      </c>
      <c r="B34463" t="s">
        <v>5662</v>
      </c>
      <c r="C34463" t="s">
        <v>5663</v>
      </c>
      <c r="D34463" s="1">
        <v>46143</v>
      </c>
      <c r="E34463" s="2">
        <v>84</v>
      </c>
      <c r="F34463" t="s">
        <v>5664</v>
      </c>
      <c r="G34463" t="s">
        <v>6858</v>
      </c>
    </row>
    <row r="34464" spans="1:7" x14ac:dyDescent="0.25">
      <c r="A34464">
        <v>205</v>
      </c>
      <c r="B34464" t="s">
        <v>5662</v>
      </c>
      <c r="C34464" t="s">
        <v>5663</v>
      </c>
      <c r="D34464" s="1">
        <v>46143</v>
      </c>
      <c r="E34464" s="2">
        <v>84</v>
      </c>
      <c r="F34464" t="s">
        <v>5665</v>
      </c>
      <c r="G34464" t="s">
        <v>6858</v>
      </c>
    </row>
    <row r="34465" spans="1:7" x14ac:dyDescent="0.25">
      <c r="A34465">
        <v>127</v>
      </c>
      <c r="B34465" t="s">
        <v>5609</v>
      </c>
      <c r="C34465" t="s">
        <v>1795</v>
      </c>
      <c r="D34465" s="1">
        <v>46143</v>
      </c>
      <c r="E34465" s="2">
        <v>84</v>
      </c>
      <c r="F34465" t="s">
        <v>5610</v>
      </c>
      <c r="G34465" t="s">
        <v>6387</v>
      </c>
    </row>
    <row r="34466" spans="1:7" x14ac:dyDescent="0.25">
      <c r="A34466">
        <v>68</v>
      </c>
      <c r="B34466" t="s">
        <v>5551</v>
      </c>
      <c r="C34466" t="s">
        <v>5552</v>
      </c>
      <c r="D34466" s="1">
        <v>46143</v>
      </c>
      <c r="E34466" s="2">
        <v>50</v>
      </c>
      <c r="F34466" t="s">
        <v>5553</v>
      </c>
      <c r="G34466" t="s">
        <v>7116</v>
      </c>
    </row>
    <row r="34467" spans="1:7" x14ac:dyDescent="0.25">
      <c r="A34467">
        <v>45</v>
      </c>
      <c r="B34467" t="s">
        <v>1578</v>
      </c>
      <c r="C34467" t="s">
        <v>3033</v>
      </c>
      <c r="D34467" s="1">
        <v>46143</v>
      </c>
      <c r="E34467" s="2">
        <v>84</v>
      </c>
      <c r="F34467" t="s">
        <v>5518</v>
      </c>
      <c r="G34467" t="s">
        <v>2977</v>
      </c>
    </row>
    <row r="34468" spans="1:7" x14ac:dyDescent="0.25">
      <c r="A34468">
        <v>847</v>
      </c>
      <c r="B34468" t="s">
        <v>6319</v>
      </c>
      <c r="C34468" t="s">
        <v>6320</v>
      </c>
      <c r="D34468" s="1">
        <v>46143</v>
      </c>
      <c r="E34468" s="2">
        <v>25</v>
      </c>
      <c r="F34468" t="s">
        <v>6321</v>
      </c>
      <c r="G34468" t="s">
        <v>2663</v>
      </c>
    </row>
    <row r="34469" spans="1:7" x14ac:dyDescent="0.25">
      <c r="A34469">
        <v>383</v>
      </c>
      <c r="B34469" t="s">
        <v>5772</v>
      </c>
      <c r="C34469" t="s">
        <v>5876</v>
      </c>
      <c r="D34469" s="1">
        <v>46143</v>
      </c>
      <c r="E34469" s="2">
        <v>50</v>
      </c>
      <c r="F34469" t="s">
        <v>5877</v>
      </c>
      <c r="G34469" t="s">
        <v>6428</v>
      </c>
    </row>
    <row r="34470" spans="1:7" x14ac:dyDescent="0.25">
      <c r="A34470">
        <v>341</v>
      </c>
      <c r="B34470" t="s">
        <v>5819</v>
      </c>
      <c r="C34470" t="s">
        <v>5820</v>
      </c>
      <c r="D34470" s="1">
        <v>46143</v>
      </c>
      <c r="E34470" s="2">
        <v>50</v>
      </c>
      <c r="F34470" t="s">
        <v>5821</v>
      </c>
      <c r="G34470" t="s">
        <v>5638</v>
      </c>
    </row>
    <row r="34471" spans="1:7" x14ac:dyDescent="0.25">
      <c r="A34471">
        <v>278</v>
      </c>
      <c r="B34471" t="s">
        <v>2822</v>
      </c>
      <c r="C34471" t="s">
        <v>779</v>
      </c>
      <c r="D34471" s="1">
        <v>46143</v>
      </c>
      <c r="E34471" s="2">
        <v>5</v>
      </c>
      <c r="F34471" t="s">
        <v>5801</v>
      </c>
      <c r="G34471" t="s">
        <v>5789</v>
      </c>
    </row>
    <row r="34472" spans="1:7" x14ac:dyDescent="0.25">
      <c r="A34472">
        <v>1247</v>
      </c>
      <c r="B34472" t="s">
        <v>6836</v>
      </c>
      <c r="C34472" t="s">
        <v>6837</v>
      </c>
      <c r="D34472" s="1">
        <v>46143</v>
      </c>
      <c r="E34472" s="2">
        <v>5</v>
      </c>
      <c r="F34472" t="s">
        <v>6838</v>
      </c>
      <c r="G34472" t="s">
        <v>5789</v>
      </c>
    </row>
    <row r="34473" spans="1:7" x14ac:dyDescent="0.25">
      <c r="A34473">
        <v>1668</v>
      </c>
      <c r="B34473" t="s">
        <v>2323</v>
      </c>
      <c r="C34473" t="s">
        <v>6264</v>
      </c>
      <c r="D34473" s="1">
        <v>46143</v>
      </c>
      <c r="E34473" s="2">
        <v>25</v>
      </c>
      <c r="F34473" t="s">
        <v>7341</v>
      </c>
      <c r="G34473" t="s">
        <v>2977</v>
      </c>
    </row>
    <row r="34474" spans="1:7" x14ac:dyDescent="0.25">
      <c r="A34474">
        <v>1668</v>
      </c>
      <c r="B34474" t="s">
        <v>2323</v>
      </c>
      <c r="C34474" t="s">
        <v>6264</v>
      </c>
      <c r="D34474" s="1">
        <v>46143</v>
      </c>
      <c r="E34474" s="2">
        <v>25</v>
      </c>
      <c r="F34474" t="s">
        <v>7343</v>
      </c>
      <c r="G34474" t="s">
        <v>2977</v>
      </c>
    </row>
    <row r="34475" spans="1:7" x14ac:dyDescent="0.25">
      <c r="A34475" t="s">
        <v>2758</v>
      </c>
      <c r="B34475" t="s">
        <v>2759</v>
      </c>
      <c r="C34475" t="s">
        <v>2760</v>
      </c>
      <c r="D34475" s="1">
        <v>46143</v>
      </c>
      <c r="E34475" s="2">
        <v>15</v>
      </c>
      <c r="F34475" t="s">
        <v>2761</v>
      </c>
      <c r="G34475" t="s">
        <v>3282</v>
      </c>
    </row>
    <row r="34476" spans="1:7" x14ac:dyDescent="0.25">
      <c r="A34476" t="s">
        <v>3247</v>
      </c>
      <c r="B34476" t="s">
        <v>3248</v>
      </c>
      <c r="C34476" t="s">
        <v>3249</v>
      </c>
      <c r="D34476" s="1">
        <v>46143</v>
      </c>
      <c r="E34476" s="2">
        <v>25</v>
      </c>
      <c r="F34476" t="s">
        <v>3250</v>
      </c>
      <c r="G34476" t="s">
        <v>2977</v>
      </c>
    </row>
    <row r="34477" spans="1:7" x14ac:dyDescent="0.25">
      <c r="A34477" t="s">
        <v>1541</v>
      </c>
      <c r="B34477" t="s">
        <v>1542</v>
      </c>
      <c r="C34477" t="s">
        <v>1543</v>
      </c>
      <c r="D34477" s="1">
        <v>46143</v>
      </c>
      <c r="E34477" s="2">
        <v>20</v>
      </c>
      <c r="F34477" t="s">
        <v>1544</v>
      </c>
      <c r="G34477" t="s">
        <v>114</v>
      </c>
    </row>
    <row r="34478" spans="1:7" x14ac:dyDescent="0.25">
      <c r="A34478" t="s">
        <v>1541</v>
      </c>
      <c r="B34478" t="s">
        <v>1542</v>
      </c>
      <c r="C34478" t="s">
        <v>1543</v>
      </c>
      <c r="D34478" s="1">
        <v>46143</v>
      </c>
      <c r="E34478" s="2">
        <v>20</v>
      </c>
      <c r="F34478" t="s">
        <v>1545</v>
      </c>
      <c r="G34478" t="s">
        <v>114</v>
      </c>
    </row>
    <row r="34479" spans="1:7" x14ac:dyDescent="0.25">
      <c r="A34479" t="s">
        <v>3800</v>
      </c>
      <c r="B34479" t="s">
        <v>1430</v>
      </c>
      <c r="C34479" t="s">
        <v>3801</v>
      </c>
      <c r="D34479" s="1">
        <v>46143</v>
      </c>
      <c r="E34479" s="2">
        <v>10</v>
      </c>
      <c r="F34479" t="s">
        <v>3802</v>
      </c>
      <c r="G34479" t="s">
        <v>2700</v>
      </c>
    </row>
    <row r="34480" spans="1:7" x14ac:dyDescent="0.25">
      <c r="A34480" t="s">
        <v>3800</v>
      </c>
      <c r="B34480" t="s">
        <v>1430</v>
      </c>
      <c r="C34480" t="s">
        <v>3801</v>
      </c>
      <c r="D34480" s="1">
        <v>46143</v>
      </c>
      <c r="E34480" s="2">
        <v>10</v>
      </c>
      <c r="F34480" t="s">
        <v>3802</v>
      </c>
      <c r="G34480" t="s">
        <v>1245</v>
      </c>
    </row>
    <row r="34481" spans="1:7" x14ac:dyDescent="0.25">
      <c r="A34481" t="s">
        <v>4621</v>
      </c>
      <c r="B34481" t="s">
        <v>4622</v>
      </c>
      <c r="C34481" t="s">
        <v>4623</v>
      </c>
      <c r="D34481" s="1">
        <v>46143</v>
      </c>
      <c r="E34481" s="2">
        <v>250</v>
      </c>
      <c r="F34481" t="s">
        <v>4624</v>
      </c>
      <c r="G34481" t="s">
        <v>6332</v>
      </c>
    </row>
    <row r="34482" spans="1:7" x14ac:dyDescent="0.25">
      <c r="A34482" t="s">
        <v>2272</v>
      </c>
      <c r="B34482" t="s">
        <v>2273</v>
      </c>
      <c r="C34482" t="s">
        <v>2274</v>
      </c>
      <c r="D34482" s="1">
        <v>46143</v>
      </c>
      <c r="E34482" s="2">
        <v>41.67</v>
      </c>
      <c r="F34482" t="s">
        <v>2275</v>
      </c>
      <c r="G34482" t="s">
        <v>3650</v>
      </c>
    </row>
    <row r="34483" spans="1:7" x14ac:dyDescent="0.25">
      <c r="A34483" t="s">
        <v>2272</v>
      </c>
      <c r="B34483" t="s">
        <v>2273</v>
      </c>
      <c r="C34483" t="s">
        <v>2274</v>
      </c>
      <c r="D34483" s="1">
        <v>46143</v>
      </c>
      <c r="E34483" s="2">
        <v>41.67</v>
      </c>
      <c r="F34483" t="s">
        <v>2276</v>
      </c>
      <c r="G34483" t="s">
        <v>3650</v>
      </c>
    </row>
    <row r="34484" spans="1:7" x14ac:dyDescent="0.25">
      <c r="A34484" t="s">
        <v>2272</v>
      </c>
      <c r="B34484" t="s">
        <v>2273</v>
      </c>
      <c r="C34484" t="s">
        <v>2274</v>
      </c>
      <c r="D34484" s="1">
        <v>46143</v>
      </c>
      <c r="E34484" s="2">
        <v>83.33</v>
      </c>
      <c r="F34484" t="s">
        <v>2275</v>
      </c>
      <c r="G34484" t="s">
        <v>2977</v>
      </c>
    </row>
    <row r="34485" spans="1:7" x14ac:dyDescent="0.25">
      <c r="A34485" t="s">
        <v>2272</v>
      </c>
      <c r="B34485" t="s">
        <v>2273</v>
      </c>
      <c r="C34485" t="s">
        <v>2274</v>
      </c>
      <c r="D34485" s="1">
        <v>46143</v>
      </c>
      <c r="E34485" s="2">
        <v>83.33</v>
      </c>
      <c r="F34485" t="s">
        <v>2276</v>
      </c>
      <c r="G34485" t="s">
        <v>2977</v>
      </c>
    </row>
    <row r="34486" spans="1:7" x14ac:dyDescent="0.25">
      <c r="A34486" t="s">
        <v>2272</v>
      </c>
      <c r="B34486" t="s">
        <v>2273</v>
      </c>
      <c r="C34486" t="s">
        <v>2274</v>
      </c>
      <c r="D34486" s="1">
        <v>46143</v>
      </c>
      <c r="E34486" s="2">
        <v>350</v>
      </c>
      <c r="F34486" t="s">
        <v>2275</v>
      </c>
      <c r="G34486" t="s">
        <v>7219</v>
      </c>
    </row>
    <row r="34487" spans="1:7" x14ac:dyDescent="0.25">
      <c r="A34487" t="s">
        <v>2272</v>
      </c>
      <c r="B34487" t="s">
        <v>2273</v>
      </c>
      <c r="C34487" t="s">
        <v>2274</v>
      </c>
      <c r="D34487" s="1">
        <v>46143</v>
      </c>
      <c r="E34487" s="2">
        <v>350</v>
      </c>
      <c r="F34487" t="s">
        <v>2276</v>
      </c>
      <c r="G34487" t="s">
        <v>7219</v>
      </c>
    </row>
    <row r="34488" spans="1:7" x14ac:dyDescent="0.25">
      <c r="A34488" t="s">
        <v>2245</v>
      </c>
      <c r="B34488" t="s">
        <v>2246</v>
      </c>
      <c r="C34488" t="s">
        <v>2247</v>
      </c>
      <c r="D34488" s="1">
        <v>46143</v>
      </c>
      <c r="E34488" s="2">
        <v>10</v>
      </c>
      <c r="F34488" t="s">
        <v>2248</v>
      </c>
      <c r="G34488" t="s">
        <v>6257</v>
      </c>
    </row>
    <row r="34489" spans="1:7" x14ac:dyDescent="0.25">
      <c r="A34489" t="s">
        <v>2245</v>
      </c>
      <c r="B34489" t="s">
        <v>2246</v>
      </c>
      <c r="C34489" t="s">
        <v>2247</v>
      </c>
      <c r="D34489" s="1">
        <v>46143</v>
      </c>
      <c r="E34489" s="2">
        <v>10</v>
      </c>
      <c r="F34489" t="s">
        <v>2249</v>
      </c>
      <c r="G34489" t="s">
        <v>6257</v>
      </c>
    </row>
    <row r="34490" spans="1:7" x14ac:dyDescent="0.25">
      <c r="A34490" t="s">
        <v>4665</v>
      </c>
      <c r="B34490" t="s">
        <v>4666</v>
      </c>
      <c r="C34490" t="s">
        <v>4667</v>
      </c>
      <c r="D34490" s="1">
        <v>46143</v>
      </c>
      <c r="E34490" s="2">
        <v>50</v>
      </c>
      <c r="F34490" t="s">
        <v>4668</v>
      </c>
      <c r="G34490" t="s">
        <v>276</v>
      </c>
    </row>
    <row r="34491" spans="1:7" x14ac:dyDescent="0.25">
      <c r="A34491" t="s">
        <v>4665</v>
      </c>
      <c r="B34491" t="s">
        <v>4666</v>
      </c>
      <c r="C34491" t="s">
        <v>4667</v>
      </c>
      <c r="D34491" s="1">
        <v>46143</v>
      </c>
      <c r="E34491" s="2">
        <v>50</v>
      </c>
      <c r="F34491" t="s">
        <v>4669</v>
      </c>
      <c r="G34491" t="s">
        <v>276</v>
      </c>
    </row>
    <row r="34492" spans="1:7" x14ac:dyDescent="0.25">
      <c r="A34492" t="s">
        <v>4665</v>
      </c>
      <c r="B34492" t="s">
        <v>4666</v>
      </c>
      <c r="C34492" t="s">
        <v>4667</v>
      </c>
      <c r="D34492" s="1">
        <v>46143</v>
      </c>
      <c r="E34492" s="2">
        <v>50</v>
      </c>
      <c r="F34492" t="s">
        <v>4670</v>
      </c>
      <c r="G34492" t="s">
        <v>276</v>
      </c>
    </row>
    <row r="34493" spans="1:7" x14ac:dyDescent="0.25">
      <c r="A34493" t="s">
        <v>4665</v>
      </c>
      <c r="B34493" t="s">
        <v>4666</v>
      </c>
      <c r="C34493" t="s">
        <v>4667</v>
      </c>
      <c r="D34493" s="1">
        <v>46143</v>
      </c>
      <c r="E34493" s="2">
        <v>50</v>
      </c>
      <c r="F34493" t="s">
        <v>4668</v>
      </c>
      <c r="G34493" t="s">
        <v>1245</v>
      </c>
    </row>
    <row r="34494" spans="1:7" x14ac:dyDescent="0.25">
      <c r="A34494" t="s">
        <v>4665</v>
      </c>
      <c r="B34494" t="s">
        <v>4666</v>
      </c>
      <c r="C34494" t="s">
        <v>4667</v>
      </c>
      <c r="D34494" s="1">
        <v>46143</v>
      </c>
      <c r="E34494" s="2">
        <v>50</v>
      </c>
      <c r="F34494" t="s">
        <v>4669</v>
      </c>
      <c r="G34494" t="s">
        <v>1245</v>
      </c>
    </row>
    <row r="34495" spans="1:7" x14ac:dyDescent="0.25">
      <c r="A34495" t="s">
        <v>4665</v>
      </c>
      <c r="B34495" t="s">
        <v>4666</v>
      </c>
      <c r="C34495" t="s">
        <v>4667</v>
      </c>
      <c r="D34495" s="1">
        <v>46143</v>
      </c>
      <c r="E34495" s="2">
        <v>50</v>
      </c>
      <c r="F34495" t="s">
        <v>4670</v>
      </c>
      <c r="G34495" t="s">
        <v>1245</v>
      </c>
    </row>
    <row r="34496" spans="1:7" x14ac:dyDescent="0.25">
      <c r="A34496" t="s">
        <v>178</v>
      </c>
      <c r="B34496" t="s">
        <v>179</v>
      </c>
      <c r="C34496" t="s">
        <v>180</v>
      </c>
      <c r="D34496" s="1">
        <v>46143</v>
      </c>
      <c r="E34496" s="2">
        <v>5</v>
      </c>
      <c r="F34496" t="s">
        <v>181</v>
      </c>
      <c r="G34496" t="s">
        <v>182</v>
      </c>
    </row>
    <row r="34497" spans="1:7" x14ac:dyDescent="0.25">
      <c r="A34497" t="s">
        <v>709</v>
      </c>
      <c r="B34497" t="s">
        <v>710</v>
      </c>
      <c r="C34497" t="s">
        <v>705</v>
      </c>
      <c r="D34497" s="1">
        <v>46143</v>
      </c>
      <c r="E34497" s="2">
        <v>84</v>
      </c>
      <c r="F34497" t="s">
        <v>711</v>
      </c>
      <c r="G34497" t="s">
        <v>3225</v>
      </c>
    </row>
    <row r="34498" spans="1:7" x14ac:dyDescent="0.25">
      <c r="A34498" t="s">
        <v>709</v>
      </c>
      <c r="B34498" t="s">
        <v>710</v>
      </c>
      <c r="C34498" t="s">
        <v>705</v>
      </c>
      <c r="D34498" s="1">
        <v>46143</v>
      </c>
      <c r="E34498" s="2">
        <v>84</v>
      </c>
      <c r="F34498" t="s">
        <v>712</v>
      </c>
      <c r="G34498" t="s">
        <v>3225</v>
      </c>
    </row>
    <row r="34499" spans="1:7" x14ac:dyDescent="0.25">
      <c r="A34499" t="s">
        <v>709</v>
      </c>
      <c r="B34499" t="s">
        <v>710</v>
      </c>
      <c r="C34499" t="s">
        <v>705</v>
      </c>
      <c r="D34499" s="1">
        <v>46143</v>
      </c>
      <c r="E34499" s="2">
        <v>84</v>
      </c>
      <c r="F34499" t="s">
        <v>712</v>
      </c>
      <c r="G34499" t="s">
        <v>3225</v>
      </c>
    </row>
    <row r="34500" spans="1:7" x14ac:dyDescent="0.25">
      <c r="A34500" t="s">
        <v>493</v>
      </c>
      <c r="B34500" t="s">
        <v>494</v>
      </c>
      <c r="C34500" t="s">
        <v>495</v>
      </c>
      <c r="D34500" s="1">
        <v>46143</v>
      </c>
      <c r="E34500" s="2">
        <v>15</v>
      </c>
      <c r="F34500" t="s">
        <v>496</v>
      </c>
      <c r="G34500" t="s">
        <v>310</v>
      </c>
    </row>
    <row r="34501" spans="1:7" x14ac:dyDescent="0.25">
      <c r="A34501" t="s">
        <v>493</v>
      </c>
      <c r="B34501" t="s">
        <v>494</v>
      </c>
      <c r="C34501" t="s">
        <v>495</v>
      </c>
      <c r="D34501" s="1">
        <v>46143</v>
      </c>
      <c r="E34501" s="2">
        <v>15</v>
      </c>
      <c r="F34501" t="s">
        <v>497</v>
      </c>
      <c r="G34501" t="s">
        <v>310</v>
      </c>
    </row>
    <row r="34502" spans="1:7" x14ac:dyDescent="0.25">
      <c r="A34502" t="s">
        <v>493</v>
      </c>
      <c r="B34502" t="s">
        <v>494</v>
      </c>
      <c r="C34502" t="s">
        <v>495</v>
      </c>
      <c r="D34502" s="1">
        <v>46143</v>
      </c>
      <c r="E34502" s="2">
        <v>25</v>
      </c>
      <c r="F34502" t="s">
        <v>496</v>
      </c>
      <c r="G34502" t="s">
        <v>2456</v>
      </c>
    </row>
    <row r="34503" spans="1:7" x14ac:dyDescent="0.25">
      <c r="A34503" t="s">
        <v>493</v>
      </c>
      <c r="B34503" t="s">
        <v>494</v>
      </c>
      <c r="C34503" t="s">
        <v>495</v>
      </c>
      <c r="D34503" s="1">
        <v>46143</v>
      </c>
      <c r="E34503" s="2">
        <v>25</v>
      </c>
      <c r="F34503" t="s">
        <v>497</v>
      </c>
      <c r="G34503" t="s">
        <v>2456</v>
      </c>
    </row>
    <row r="34504" spans="1:7" x14ac:dyDescent="0.25">
      <c r="A34504" t="s">
        <v>1464</v>
      </c>
      <c r="B34504" t="s">
        <v>1465</v>
      </c>
      <c r="C34504" t="s">
        <v>627</v>
      </c>
      <c r="D34504" s="1">
        <v>46143</v>
      </c>
      <c r="E34504" s="2">
        <v>20</v>
      </c>
      <c r="F34504" t="s">
        <v>1466</v>
      </c>
      <c r="G34504" t="s">
        <v>478</v>
      </c>
    </row>
    <row r="34505" spans="1:7" x14ac:dyDescent="0.25">
      <c r="A34505" t="s">
        <v>1464</v>
      </c>
      <c r="B34505" t="s">
        <v>1465</v>
      </c>
      <c r="C34505" t="s">
        <v>627</v>
      </c>
      <c r="D34505" s="1">
        <v>46143</v>
      </c>
      <c r="E34505" s="2">
        <v>20</v>
      </c>
      <c r="F34505" t="s">
        <v>1466</v>
      </c>
      <c r="G34505" t="s">
        <v>478</v>
      </c>
    </row>
    <row r="34506" spans="1:7" x14ac:dyDescent="0.25">
      <c r="A34506" t="s">
        <v>169</v>
      </c>
      <c r="B34506" t="s">
        <v>170</v>
      </c>
      <c r="C34506" t="s">
        <v>171</v>
      </c>
      <c r="D34506" s="1">
        <v>46143</v>
      </c>
      <c r="E34506" s="2">
        <v>10</v>
      </c>
      <c r="F34506" t="s">
        <v>172</v>
      </c>
      <c r="G34506" t="s">
        <v>1245</v>
      </c>
    </row>
    <row r="34507" spans="1:7" x14ac:dyDescent="0.25">
      <c r="A34507" t="s">
        <v>169</v>
      </c>
      <c r="B34507" t="s">
        <v>170</v>
      </c>
      <c r="C34507" t="s">
        <v>171</v>
      </c>
      <c r="D34507" s="1">
        <v>46143</v>
      </c>
      <c r="E34507" s="2">
        <v>10</v>
      </c>
      <c r="F34507" t="s">
        <v>173</v>
      </c>
      <c r="G34507" t="s">
        <v>1245</v>
      </c>
    </row>
    <row r="34508" spans="1:7" x14ac:dyDescent="0.25">
      <c r="A34508" t="s">
        <v>164</v>
      </c>
      <c r="B34508" t="s">
        <v>165</v>
      </c>
      <c r="C34508" t="s">
        <v>166</v>
      </c>
      <c r="D34508" s="1">
        <v>46143</v>
      </c>
      <c r="E34508" s="2">
        <v>25</v>
      </c>
      <c r="F34508" t="s">
        <v>167</v>
      </c>
      <c r="G34508" t="s">
        <v>1695</v>
      </c>
    </row>
    <row r="34509" spans="1:7" x14ac:dyDescent="0.25">
      <c r="A34509" t="s">
        <v>164</v>
      </c>
      <c r="B34509" t="s">
        <v>165</v>
      </c>
      <c r="C34509" t="s">
        <v>166</v>
      </c>
      <c r="D34509" s="1">
        <v>46143</v>
      </c>
      <c r="E34509" s="2">
        <v>25</v>
      </c>
      <c r="F34509" t="s">
        <v>168</v>
      </c>
      <c r="G34509" t="s">
        <v>1695</v>
      </c>
    </row>
    <row r="34510" spans="1:7" x14ac:dyDescent="0.25">
      <c r="A34510" t="s">
        <v>164</v>
      </c>
      <c r="B34510" t="s">
        <v>165</v>
      </c>
      <c r="C34510" t="s">
        <v>166</v>
      </c>
      <c r="D34510" s="1">
        <v>46143</v>
      </c>
      <c r="E34510" s="2">
        <v>20</v>
      </c>
      <c r="F34510" t="s">
        <v>167</v>
      </c>
      <c r="G34510" t="s">
        <v>3613</v>
      </c>
    </row>
    <row r="34511" spans="1:7" x14ac:dyDescent="0.25">
      <c r="A34511" t="s">
        <v>164</v>
      </c>
      <c r="B34511" t="s">
        <v>165</v>
      </c>
      <c r="C34511" t="s">
        <v>166</v>
      </c>
      <c r="D34511" s="1">
        <v>46143</v>
      </c>
      <c r="E34511" s="2">
        <v>20</v>
      </c>
      <c r="F34511" t="s">
        <v>168</v>
      </c>
      <c r="G34511" t="s">
        <v>3613</v>
      </c>
    </row>
    <row r="34512" spans="1:7" x14ac:dyDescent="0.25">
      <c r="A34512" t="s">
        <v>164</v>
      </c>
      <c r="B34512" t="s">
        <v>165</v>
      </c>
      <c r="C34512" t="s">
        <v>166</v>
      </c>
      <c r="D34512" s="1">
        <v>46143</v>
      </c>
      <c r="E34512" s="2">
        <v>20</v>
      </c>
      <c r="F34512" t="s">
        <v>167</v>
      </c>
      <c r="G34512" t="s">
        <v>97</v>
      </c>
    </row>
    <row r="34513" spans="1:7" x14ac:dyDescent="0.25">
      <c r="A34513" t="s">
        <v>164</v>
      </c>
      <c r="B34513" t="s">
        <v>165</v>
      </c>
      <c r="C34513" t="s">
        <v>166</v>
      </c>
      <c r="D34513" s="1">
        <v>46143</v>
      </c>
      <c r="E34513" s="2">
        <v>20</v>
      </c>
      <c r="F34513" t="s">
        <v>168</v>
      </c>
      <c r="G34513" t="s">
        <v>97</v>
      </c>
    </row>
    <row r="34514" spans="1:7" x14ac:dyDescent="0.25">
      <c r="A34514" t="s">
        <v>1450</v>
      </c>
      <c r="B34514" t="s">
        <v>1451</v>
      </c>
      <c r="C34514" t="s">
        <v>1452</v>
      </c>
      <c r="D34514" s="1">
        <v>46143</v>
      </c>
      <c r="E34514" s="2">
        <v>84</v>
      </c>
      <c r="F34514" t="s">
        <v>1453</v>
      </c>
      <c r="G34514" t="s">
        <v>2977</v>
      </c>
    </row>
    <row r="34515" spans="1:7" x14ac:dyDescent="0.25">
      <c r="A34515" t="s">
        <v>1450</v>
      </c>
      <c r="B34515" t="s">
        <v>1451</v>
      </c>
      <c r="C34515" t="s">
        <v>1452</v>
      </c>
      <c r="D34515" s="1">
        <v>46143</v>
      </c>
      <c r="E34515" s="2">
        <v>84</v>
      </c>
      <c r="F34515" t="s">
        <v>1454</v>
      </c>
      <c r="G34515" t="s">
        <v>2977</v>
      </c>
    </row>
    <row r="34516" spans="1:7" x14ac:dyDescent="0.25">
      <c r="A34516" t="s">
        <v>1450</v>
      </c>
      <c r="B34516" t="s">
        <v>1451</v>
      </c>
      <c r="C34516" t="s">
        <v>1452</v>
      </c>
      <c r="D34516" s="1">
        <v>46143</v>
      </c>
      <c r="E34516" s="2">
        <v>84</v>
      </c>
      <c r="F34516" t="s">
        <v>1454</v>
      </c>
      <c r="G34516" t="s">
        <v>2977</v>
      </c>
    </row>
    <row r="34517" spans="1:7" x14ac:dyDescent="0.25">
      <c r="A34517" t="s">
        <v>263</v>
      </c>
      <c r="B34517" t="s">
        <v>264</v>
      </c>
      <c r="C34517" t="s">
        <v>265</v>
      </c>
      <c r="D34517" s="1">
        <v>46143</v>
      </c>
      <c r="E34517" s="2">
        <v>50</v>
      </c>
      <c r="F34517" t="s">
        <v>266</v>
      </c>
      <c r="G34517" t="s">
        <v>1695</v>
      </c>
    </row>
    <row r="34518" spans="1:7" x14ac:dyDescent="0.25">
      <c r="A34518" t="s">
        <v>5031</v>
      </c>
      <c r="B34518" t="s">
        <v>5032</v>
      </c>
      <c r="C34518" t="s">
        <v>5033</v>
      </c>
      <c r="D34518" s="1">
        <v>46143</v>
      </c>
      <c r="E34518" s="2">
        <v>100</v>
      </c>
      <c r="F34518" t="s">
        <v>5034</v>
      </c>
      <c r="G34518" t="s">
        <v>2977</v>
      </c>
    </row>
    <row r="34519" spans="1:7" x14ac:dyDescent="0.25">
      <c r="A34519" t="s">
        <v>125</v>
      </c>
      <c r="B34519" t="s">
        <v>126</v>
      </c>
      <c r="C34519" t="s">
        <v>127</v>
      </c>
      <c r="D34519" s="1">
        <v>46143</v>
      </c>
      <c r="E34519" s="2">
        <v>5</v>
      </c>
      <c r="F34519" t="s">
        <v>128</v>
      </c>
      <c r="G34519" t="s">
        <v>310</v>
      </c>
    </row>
    <row r="34520" spans="1:7" x14ac:dyDescent="0.25">
      <c r="A34520" t="s">
        <v>2346</v>
      </c>
      <c r="B34520" t="s">
        <v>371</v>
      </c>
      <c r="C34520" t="s">
        <v>2347</v>
      </c>
      <c r="D34520" s="1">
        <v>46143</v>
      </c>
      <c r="E34520" s="2">
        <v>45</v>
      </c>
      <c r="F34520" t="s">
        <v>2348</v>
      </c>
      <c r="G34520" t="s">
        <v>6666</v>
      </c>
    </row>
    <row r="34521" spans="1:7" x14ac:dyDescent="0.25">
      <c r="A34521" t="s">
        <v>2346</v>
      </c>
      <c r="B34521" t="s">
        <v>371</v>
      </c>
      <c r="C34521" t="s">
        <v>2347</v>
      </c>
      <c r="D34521" s="1">
        <v>46143</v>
      </c>
      <c r="E34521" s="2">
        <v>45</v>
      </c>
      <c r="F34521" t="s">
        <v>2349</v>
      </c>
      <c r="G34521" t="s">
        <v>6666</v>
      </c>
    </row>
    <row r="34522" spans="1:7" x14ac:dyDescent="0.25">
      <c r="A34522" t="s">
        <v>4781</v>
      </c>
      <c r="B34522" t="s">
        <v>4782</v>
      </c>
      <c r="C34522" t="s">
        <v>4783</v>
      </c>
      <c r="D34522" s="1">
        <v>46143</v>
      </c>
      <c r="E34522" s="2">
        <v>5</v>
      </c>
      <c r="F34522" t="s">
        <v>4784</v>
      </c>
      <c r="G34522" t="s">
        <v>2663</v>
      </c>
    </row>
    <row r="34523" spans="1:7" x14ac:dyDescent="0.25">
      <c r="A34523" t="s">
        <v>3100</v>
      </c>
      <c r="B34523" t="s">
        <v>3101</v>
      </c>
      <c r="C34523" t="s">
        <v>3102</v>
      </c>
      <c r="D34523" s="1">
        <v>46143</v>
      </c>
      <c r="E34523" s="2">
        <v>100</v>
      </c>
      <c r="F34523" t="s">
        <v>3103</v>
      </c>
      <c r="G34523" t="s">
        <v>67</v>
      </c>
    </row>
    <row r="34524" spans="1:7" x14ac:dyDescent="0.25">
      <c r="A34524" t="s">
        <v>3698</v>
      </c>
      <c r="B34524" t="s">
        <v>3699</v>
      </c>
      <c r="C34524" t="s">
        <v>3700</v>
      </c>
      <c r="D34524" s="1">
        <v>46143</v>
      </c>
      <c r="E34524" s="2">
        <v>150</v>
      </c>
      <c r="F34524" t="s">
        <v>3701</v>
      </c>
      <c r="G34524" t="s">
        <v>2977</v>
      </c>
    </row>
    <row r="34525" spans="1:7" x14ac:dyDescent="0.25">
      <c r="A34525" t="s">
        <v>138</v>
      </c>
      <c r="B34525" t="s">
        <v>139</v>
      </c>
      <c r="C34525" t="s">
        <v>140</v>
      </c>
      <c r="D34525" s="1">
        <v>46143</v>
      </c>
      <c r="E34525" s="2">
        <v>40</v>
      </c>
      <c r="F34525" t="s">
        <v>141</v>
      </c>
      <c r="G34525" t="s">
        <v>1695</v>
      </c>
    </row>
    <row r="34526" spans="1:7" x14ac:dyDescent="0.25">
      <c r="A34526" t="s">
        <v>1492</v>
      </c>
      <c r="B34526" t="s">
        <v>1493</v>
      </c>
      <c r="C34526" t="s">
        <v>1494</v>
      </c>
      <c r="D34526" s="1">
        <v>46143</v>
      </c>
      <c r="E34526" s="2">
        <v>100</v>
      </c>
      <c r="F34526" t="s">
        <v>1495</v>
      </c>
      <c r="G34526" t="s">
        <v>67</v>
      </c>
    </row>
    <row r="34527" spans="1:7" x14ac:dyDescent="0.25">
      <c r="A34527" t="s">
        <v>129</v>
      </c>
      <c r="B34527" t="s">
        <v>130</v>
      </c>
      <c r="C34527" t="s">
        <v>131</v>
      </c>
      <c r="D34527" s="1">
        <v>46143</v>
      </c>
      <c r="E34527" s="2">
        <v>10</v>
      </c>
      <c r="F34527" t="s">
        <v>132</v>
      </c>
      <c r="G34527" t="s">
        <v>9</v>
      </c>
    </row>
    <row r="34528" spans="1:7" x14ac:dyDescent="0.25">
      <c r="A34528" t="s">
        <v>2753</v>
      </c>
      <c r="B34528" t="s">
        <v>740</v>
      </c>
      <c r="C34528" t="s">
        <v>2754</v>
      </c>
      <c r="D34528" s="1">
        <v>46143</v>
      </c>
      <c r="E34528" s="2">
        <v>5</v>
      </c>
      <c r="F34528" t="s">
        <v>2755</v>
      </c>
      <c r="G34528" t="s">
        <v>1440</v>
      </c>
    </row>
    <row r="34529" spans="1:7" x14ac:dyDescent="0.25">
      <c r="A34529" t="s">
        <v>2753</v>
      </c>
      <c r="B34529" t="s">
        <v>740</v>
      </c>
      <c r="C34529" t="s">
        <v>2754</v>
      </c>
      <c r="D34529" s="1">
        <v>46143</v>
      </c>
      <c r="E34529" s="2">
        <v>5</v>
      </c>
      <c r="F34529" t="s">
        <v>2756</v>
      </c>
      <c r="G34529" t="s">
        <v>1440</v>
      </c>
    </row>
    <row r="34530" spans="1:7" x14ac:dyDescent="0.25">
      <c r="A34530" t="s">
        <v>2753</v>
      </c>
      <c r="B34530" t="s">
        <v>740</v>
      </c>
      <c r="C34530" t="s">
        <v>2754</v>
      </c>
      <c r="D34530" s="1">
        <v>46143</v>
      </c>
      <c r="E34530" s="2">
        <v>5</v>
      </c>
      <c r="F34530" t="s">
        <v>2757</v>
      </c>
      <c r="G34530" t="s">
        <v>1440</v>
      </c>
    </row>
    <row r="34531" spans="1:7" x14ac:dyDescent="0.25">
      <c r="A34531" t="s">
        <v>1580</v>
      </c>
      <c r="B34531" t="s">
        <v>1581</v>
      </c>
      <c r="C34531" t="s">
        <v>1582</v>
      </c>
      <c r="D34531" s="1">
        <v>46143</v>
      </c>
      <c r="E34531" s="2">
        <v>20</v>
      </c>
      <c r="F34531" t="s">
        <v>1583</v>
      </c>
      <c r="G34531" t="s">
        <v>9</v>
      </c>
    </row>
    <row r="34532" spans="1:7" x14ac:dyDescent="0.25">
      <c r="A34532" t="s">
        <v>1322</v>
      </c>
      <c r="B34532" t="s">
        <v>1323</v>
      </c>
      <c r="C34532" t="s">
        <v>1324</v>
      </c>
      <c r="D34532" s="1">
        <v>46143</v>
      </c>
      <c r="E34532" s="2">
        <v>100</v>
      </c>
      <c r="F34532" t="s">
        <v>1325</v>
      </c>
      <c r="G34532" t="s">
        <v>1326</v>
      </c>
    </row>
    <row r="34533" spans="1:7" x14ac:dyDescent="0.25">
      <c r="A34533" t="s">
        <v>1322</v>
      </c>
      <c r="B34533" t="s">
        <v>1323</v>
      </c>
      <c r="C34533" t="s">
        <v>1324</v>
      </c>
      <c r="D34533" s="1">
        <v>46143</v>
      </c>
      <c r="E34533" s="2">
        <v>100</v>
      </c>
      <c r="F34533" t="s">
        <v>1325</v>
      </c>
      <c r="G34533" t="s">
        <v>1326</v>
      </c>
    </row>
    <row r="34534" spans="1:7" x14ac:dyDescent="0.25">
      <c r="A34534" t="s">
        <v>1322</v>
      </c>
      <c r="B34534" t="s">
        <v>1323</v>
      </c>
      <c r="C34534" t="s">
        <v>1324</v>
      </c>
      <c r="D34534" s="1">
        <v>46143</v>
      </c>
      <c r="E34534" s="2">
        <v>100</v>
      </c>
      <c r="F34534" t="s">
        <v>1327</v>
      </c>
      <c r="G34534" t="s">
        <v>1326</v>
      </c>
    </row>
    <row r="34535" spans="1:7" x14ac:dyDescent="0.25">
      <c r="A34535" t="s">
        <v>1095</v>
      </c>
      <c r="B34535" t="s">
        <v>1096</v>
      </c>
      <c r="C34535" t="s">
        <v>1097</v>
      </c>
      <c r="D34535" s="1">
        <v>46143</v>
      </c>
      <c r="E34535" s="2">
        <v>15</v>
      </c>
      <c r="F34535" t="s">
        <v>1098</v>
      </c>
      <c r="G34535" t="s">
        <v>114</v>
      </c>
    </row>
    <row r="34536" spans="1:7" x14ac:dyDescent="0.25">
      <c r="A34536" t="s">
        <v>1095</v>
      </c>
      <c r="B34536" t="s">
        <v>1096</v>
      </c>
      <c r="C34536" t="s">
        <v>1097</v>
      </c>
      <c r="D34536" s="1">
        <v>46143</v>
      </c>
      <c r="E34536" s="2">
        <v>15</v>
      </c>
      <c r="F34536" t="s">
        <v>1099</v>
      </c>
      <c r="G34536" t="s">
        <v>114</v>
      </c>
    </row>
    <row r="34537" spans="1:7" x14ac:dyDescent="0.25">
      <c r="A34537" t="s">
        <v>1095</v>
      </c>
      <c r="B34537" t="s">
        <v>1096</v>
      </c>
      <c r="C34537" t="s">
        <v>1097</v>
      </c>
      <c r="D34537" s="1">
        <v>46143</v>
      </c>
      <c r="E34537" s="2">
        <v>15</v>
      </c>
      <c r="F34537" t="s">
        <v>1099</v>
      </c>
      <c r="G34537" t="s">
        <v>114</v>
      </c>
    </row>
    <row r="34538" spans="1:7" x14ac:dyDescent="0.25">
      <c r="A34538" t="s">
        <v>1095</v>
      </c>
      <c r="B34538" t="s">
        <v>1096</v>
      </c>
      <c r="C34538" t="s">
        <v>1097</v>
      </c>
      <c r="D34538" s="1">
        <v>46143</v>
      </c>
      <c r="E34538" s="2">
        <v>15</v>
      </c>
      <c r="F34538" t="s">
        <v>1099</v>
      </c>
      <c r="G34538" t="s">
        <v>114</v>
      </c>
    </row>
    <row r="34539" spans="1:7" x14ac:dyDescent="0.25">
      <c r="A34539" t="s">
        <v>1095</v>
      </c>
      <c r="B34539" t="s">
        <v>1096</v>
      </c>
      <c r="C34539" t="s">
        <v>1097</v>
      </c>
      <c r="D34539" s="1">
        <v>46143</v>
      </c>
      <c r="E34539" s="2">
        <v>10</v>
      </c>
      <c r="F34539" t="s">
        <v>1098</v>
      </c>
      <c r="G34539" t="s">
        <v>257</v>
      </c>
    </row>
    <row r="34540" spans="1:7" x14ac:dyDescent="0.25">
      <c r="A34540" t="s">
        <v>1095</v>
      </c>
      <c r="B34540" t="s">
        <v>1096</v>
      </c>
      <c r="C34540" t="s">
        <v>1097</v>
      </c>
      <c r="D34540" s="1">
        <v>46143</v>
      </c>
      <c r="E34540" s="2">
        <v>10</v>
      </c>
      <c r="F34540" t="s">
        <v>1099</v>
      </c>
      <c r="G34540" t="s">
        <v>257</v>
      </c>
    </row>
    <row r="34541" spans="1:7" x14ac:dyDescent="0.25">
      <c r="A34541" t="s">
        <v>1095</v>
      </c>
      <c r="B34541" t="s">
        <v>1096</v>
      </c>
      <c r="C34541" t="s">
        <v>1097</v>
      </c>
      <c r="D34541" s="1">
        <v>46143</v>
      </c>
      <c r="E34541" s="2">
        <v>10</v>
      </c>
      <c r="F34541" t="s">
        <v>1099</v>
      </c>
      <c r="G34541" t="s">
        <v>257</v>
      </c>
    </row>
    <row r="34542" spans="1:7" x14ac:dyDescent="0.25">
      <c r="A34542" t="s">
        <v>1095</v>
      </c>
      <c r="B34542" t="s">
        <v>1096</v>
      </c>
      <c r="C34542" t="s">
        <v>1097</v>
      </c>
      <c r="D34542" s="1">
        <v>46143</v>
      </c>
      <c r="E34542" s="2">
        <v>10</v>
      </c>
      <c r="F34542" t="s">
        <v>1099</v>
      </c>
      <c r="G34542" t="s">
        <v>257</v>
      </c>
    </row>
    <row r="34543" spans="1:7" x14ac:dyDescent="0.25">
      <c r="A34543" t="s">
        <v>1095</v>
      </c>
      <c r="B34543" t="s">
        <v>1096</v>
      </c>
      <c r="C34543" t="s">
        <v>1097</v>
      </c>
      <c r="D34543" s="1">
        <v>46143</v>
      </c>
      <c r="E34543" s="2">
        <v>10</v>
      </c>
      <c r="F34543" t="s">
        <v>1098</v>
      </c>
      <c r="G34543" t="s">
        <v>828</v>
      </c>
    </row>
    <row r="34544" spans="1:7" x14ac:dyDescent="0.25">
      <c r="A34544" t="s">
        <v>1095</v>
      </c>
      <c r="B34544" t="s">
        <v>1096</v>
      </c>
      <c r="C34544" t="s">
        <v>1097</v>
      </c>
      <c r="D34544" s="1">
        <v>46143</v>
      </c>
      <c r="E34544" s="2">
        <v>10</v>
      </c>
      <c r="F34544" t="s">
        <v>1099</v>
      </c>
      <c r="G34544" t="s">
        <v>828</v>
      </c>
    </row>
    <row r="34545" spans="1:7" x14ac:dyDescent="0.25">
      <c r="A34545" t="s">
        <v>1095</v>
      </c>
      <c r="B34545" t="s">
        <v>1096</v>
      </c>
      <c r="C34545" t="s">
        <v>1097</v>
      </c>
      <c r="D34545" s="1">
        <v>46143</v>
      </c>
      <c r="E34545" s="2">
        <v>10</v>
      </c>
      <c r="F34545" t="s">
        <v>1099</v>
      </c>
      <c r="G34545" t="s">
        <v>828</v>
      </c>
    </row>
    <row r="34546" spans="1:7" x14ac:dyDescent="0.25">
      <c r="A34546" t="s">
        <v>1095</v>
      </c>
      <c r="B34546" t="s">
        <v>1096</v>
      </c>
      <c r="C34546" t="s">
        <v>1097</v>
      </c>
      <c r="D34546" s="1">
        <v>46143</v>
      </c>
      <c r="E34546" s="2">
        <v>10</v>
      </c>
      <c r="F34546" t="s">
        <v>1099</v>
      </c>
      <c r="G34546" t="s">
        <v>828</v>
      </c>
    </row>
    <row r="34547" spans="1:7" x14ac:dyDescent="0.25">
      <c r="A34547" t="s">
        <v>482</v>
      </c>
      <c r="B34547" t="s">
        <v>483</v>
      </c>
      <c r="C34547" t="s">
        <v>484</v>
      </c>
      <c r="D34547" s="1">
        <v>46146</v>
      </c>
      <c r="E34547" s="2">
        <v>83.33</v>
      </c>
      <c r="F34547" t="s">
        <v>485</v>
      </c>
      <c r="G34547" t="s">
        <v>2977</v>
      </c>
    </row>
    <row r="34548" spans="1:7" x14ac:dyDescent="0.25">
      <c r="A34548" t="s">
        <v>482</v>
      </c>
      <c r="B34548" t="s">
        <v>483</v>
      </c>
      <c r="C34548" t="s">
        <v>484</v>
      </c>
      <c r="D34548" s="1">
        <v>46146</v>
      </c>
      <c r="E34548" s="2">
        <v>41.67</v>
      </c>
      <c r="F34548" t="s">
        <v>485</v>
      </c>
      <c r="G34548" t="s">
        <v>1240</v>
      </c>
    </row>
    <row r="34549" spans="1:7" x14ac:dyDescent="0.25">
      <c r="A34549" t="s">
        <v>2128</v>
      </c>
      <c r="B34549" t="s">
        <v>2129</v>
      </c>
      <c r="D34549" s="1">
        <v>46147</v>
      </c>
      <c r="E34549" s="2">
        <v>40000</v>
      </c>
      <c r="G34549" t="s">
        <v>5843</v>
      </c>
    </row>
    <row r="34550" spans="1:7" x14ac:dyDescent="0.25">
      <c r="A34550" t="s">
        <v>1141</v>
      </c>
      <c r="B34550" t="s">
        <v>1142</v>
      </c>
      <c r="C34550" t="s">
        <v>1143</v>
      </c>
      <c r="D34550" s="1">
        <v>46148</v>
      </c>
      <c r="E34550" s="2">
        <v>500</v>
      </c>
      <c r="F34550" t="s">
        <v>1144</v>
      </c>
      <c r="G34550" t="s">
        <v>3613</v>
      </c>
    </row>
    <row r="34551" spans="1:7" x14ac:dyDescent="0.25">
      <c r="A34551">
        <v>1381</v>
      </c>
      <c r="B34551" t="s">
        <v>4570</v>
      </c>
      <c r="C34551" t="s">
        <v>6941</v>
      </c>
      <c r="D34551" s="1">
        <v>46151</v>
      </c>
      <c r="E34551" s="2">
        <v>25</v>
      </c>
      <c r="F34551" t="s">
        <v>6942</v>
      </c>
      <c r="G34551" t="s">
        <v>6943</v>
      </c>
    </row>
    <row r="34552" spans="1:7" x14ac:dyDescent="0.25">
      <c r="A34552">
        <v>1360</v>
      </c>
      <c r="B34552" t="s">
        <v>7033</v>
      </c>
      <c r="C34552" t="s">
        <v>7034</v>
      </c>
      <c r="D34552" s="1">
        <v>46154</v>
      </c>
      <c r="E34552" s="2">
        <v>15</v>
      </c>
      <c r="F34552" t="s">
        <v>7035</v>
      </c>
      <c r="G34552" t="s">
        <v>2977</v>
      </c>
    </row>
    <row r="34553" spans="1:7" x14ac:dyDescent="0.25">
      <c r="A34553">
        <v>1846</v>
      </c>
      <c r="B34553" t="s">
        <v>7606</v>
      </c>
      <c r="C34553" t="s">
        <v>7607</v>
      </c>
      <c r="D34553" s="1">
        <v>46154</v>
      </c>
      <c r="E34553" s="2">
        <v>10</v>
      </c>
      <c r="F34553" t="s">
        <v>7608</v>
      </c>
      <c r="G34553" t="s">
        <v>7116</v>
      </c>
    </row>
    <row r="34554" spans="1:7" x14ac:dyDescent="0.25">
      <c r="A34554">
        <v>847</v>
      </c>
      <c r="B34554" t="s">
        <v>6319</v>
      </c>
      <c r="C34554" t="s">
        <v>6320</v>
      </c>
      <c r="D34554" s="1">
        <v>46154</v>
      </c>
      <c r="E34554" s="2">
        <v>52.12</v>
      </c>
      <c r="F34554" t="s">
        <v>6321</v>
      </c>
      <c r="G34554" t="s">
        <v>7426</v>
      </c>
    </row>
    <row r="34555" spans="1:7" x14ac:dyDescent="0.25">
      <c r="A34555" t="s">
        <v>4042</v>
      </c>
      <c r="B34555" t="s">
        <v>1918</v>
      </c>
      <c r="C34555" t="s">
        <v>3828</v>
      </c>
      <c r="D34555" s="1">
        <v>46154</v>
      </c>
      <c r="E34555" s="2">
        <v>1000</v>
      </c>
      <c r="F34555" t="s">
        <v>4043</v>
      </c>
      <c r="G34555" t="s">
        <v>2977</v>
      </c>
    </row>
    <row r="34556" spans="1:7" x14ac:dyDescent="0.25">
      <c r="A34556" t="s">
        <v>5397</v>
      </c>
      <c r="B34556" t="s">
        <v>5398</v>
      </c>
      <c r="C34556" t="s">
        <v>5399</v>
      </c>
      <c r="D34556" s="1">
        <v>46155</v>
      </c>
      <c r="E34556" s="2">
        <v>835</v>
      </c>
      <c r="F34556" t="s">
        <v>5400</v>
      </c>
      <c r="G34556" t="s">
        <v>2977</v>
      </c>
    </row>
    <row r="34557" spans="1:7" x14ac:dyDescent="0.25">
      <c r="A34557" t="s">
        <v>2463</v>
      </c>
      <c r="B34557" t="s">
        <v>2464</v>
      </c>
      <c r="C34557" t="s">
        <v>2465</v>
      </c>
      <c r="D34557" s="1">
        <v>46157</v>
      </c>
      <c r="E34557" s="2">
        <v>0</v>
      </c>
      <c r="F34557" t="s">
        <v>2466</v>
      </c>
      <c r="G34557" t="s">
        <v>2663</v>
      </c>
    </row>
    <row r="34558" spans="1:7" x14ac:dyDescent="0.25">
      <c r="A34558" t="s">
        <v>2463</v>
      </c>
      <c r="B34558" t="s">
        <v>2464</v>
      </c>
      <c r="C34558" t="s">
        <v>2465</v>
      </c>
      <c r="D34558" s="1">
        <v>46157</v>
      </c>
      <c r="E34558" s="2">
        <v>0</v>
      </c>
      <c r="F34558" t="s">
        <v>2467</v>
      </c>
      <c r="G34558" t="s">
        <v>2663</v>
      </c>
    </row>
    <row r="34559" spans="1:7" x14ac:dyDescent="0.25">
      <c r="A34559" t="s">
        <v>2463</v>
      </c>
      <c r="B34559" t="s">
        <v>2464</v>
      </c>
      <c r="C34559" t="s">
        <v>2465</v>
      </c>
      <c r="D34559" s="1">
        <v>46157</v>
      </c>
      <c r="E34559" s="2">
        <v>84</v>
      </c>
      <c r="F34559" t="s">
        <v>2466</v>
      </c>
      <c r="G34559" t="s">
        <v>2977</v>
      </c>
    </row>
    <row r="34560" spans="1:7" x14ac:dyDescent="0.25">
      <c r="A34560" t="s">
        <v>2463</v>
      </c>
      <c r="B34560" t="s">
        <v>2464</v>
      </c>
      <c r="C34560" t="s">
        <v>2465</v>
      </c>
      <c r="D34560" s="1">
        <v>46157</v>
      </c>
      <c r="E34560" s="2">
        <v>84</v>
      </c>
      <c r="F34560" t="s">
        <v>2467</v>
      </c>
      <c r="G34560" t="s">
        <v>2977</v>
      </c>
    </row>
    <row r="34561" spans="1:7" x14ac:dyDescent="0.25">
      <c r="A34561" t="s">
        <v>40</v>
      </c>
      <c r="B34561" t="s">
        <v>41</v>
      </c>
      <c r="C34561" t="s">
        <v>42</v>
      </c>
      <c r="D34561" s="1">
        <v>46157</v>
      </c>
      <c r="E34561" s="2">
        <v>83.33</v>
      </c>
      <c r="F34561" t="s">
        <v>43</v>
      </c>
      <c r="G34561" t="s">
        <v>2898</v>
      </c>
    </row>
    <row r="34562" spans="1:7" x14ac:dyDescent="0.25">
      <c r="A34562" t="s">
        <v>40</v>
      </c>
      <c r="B34562" t="s">
        <v>41</v>
      </c>
      <c r="C34562" t="s">
        <v>42</v>
      </c>
      <c r="D34562" s="1">
        <v>46157</v>
      </c>
      <c r="E34562" s="2">
        <v>83.33</v>
      </c>
      <c r="F34562" t="s">
        <v>43</v>
      </c>
      <c r="G34562" t="s">
        <v>2977</v>
      </c>
    </row>
    <row r="34563" spans="1:7" x14ac:dyDescent="0.25">
      <c r="A34563" t="s">
        <v>49</v>
      </c>
      <c r="B34563" t="s">
        <v>50</v>
      </c>
      <c r="C34563" t="s">
        <v>51</v>
      </c>
      <c r="D34563" s="1">
        <v>46157</v>
      </c>
      <c r="E34563" s="2">
        <v>140</v>
      </c>
      <c r="F34563" t="s">
        <v>52</v>
      </c>
      <c r="G34563" t="s">
        <v>2977</v>
      </c>
    </row>
    <row r="34564" spans="1:7" x14ac:dyDescent="0.25">
      <c r="A34564">
        <v>874</v>
      </c>
      <c r="B34564" t="s">
        <v>6384</v>
      </c>
      <c r="D34564" s="1">
        <v>46157</v>
      </c>
      <c r="E34564" s="2">
        <v>84</v>
      </c>
      <c r="G34564" t="s">
        <v>2977</v>
      </c>
    </row>
    <row r="34565" spans="1:7" x14ac:dyDescent="0.25">
      <c r="A34565" t="s">
        <v>3805</v>
      </c>
      <c r="B34565" t="s">
        <v>3806</v>
      </c>
      <c r="C34565" t="s">
        <v>3807</v>
      </c>
      <c r="D34565" s="1">
        <v>46157</v>
      </c>
      <c r="E34565" s="2">
        <v>21</v>
      </c>
      <c r="F34565" t="s">
        <v>3808</v>
      </c>
      <c r="G34565" t="s">
        <v>5635</v>
      </c>
    </row>
    <row r="34566" spans="1:7" x14ac:dyDescent="0.25">
      <c r="A34566" t="s">
        <v>3805</v>
      </c>
      <c r="B34566" t="s">
        <v>3806</v>
      </c>
      <c r="C34566" t="s">
        <v>3807</v>
      </c>
      <c r="D34566" s="1">
        <v>46157</v>
      </c>
      <c r="E34566" s="2">
        <v>21</v>
      </c>
      <c r="F34566" t="s">
        <v>3809</v>
      </c>
      <c r="G34566" t="s">
        <v>5635</v>
      </c>
    </row>
    <row r="34567" spans="1:7" x14ac:dyDescent="0.25">
      <c r="A34567" t="s">
        <v>3805</v>
      </c>
      <c r="B34567" t="s">
        <v>3806</v>
      </c>
      <c r="C34567" t="s">
        <v>3807</v>
      </c>
      <c r="D34567" s="1">
        <v>46157</v>
      </c>
      <c r="E34567" s="2">
        <v>21</v>
      </c>
      <c r="F34567" t="s">
        <v>3808</v>
      </c>
      <c r="G34567" t="s">
        <v>5638</v>
      </c>
    </row>
    <row r="34568" spans="1:7" x14ac:dyDescent="0.25">
      <c r="A34568" t="s">
        <v>3805</v>
      </c>
      <c r="B34568" t="s">
        <v>3806</v>
      </c>
      <c r="C34568" t="s">
        <v>3807</v>
      </c>
      <c r="D34568" s="1">
        <v>46157</v>
      </c>
      <c r="E34568" s="2">
        <v>21</v>
      </c>
      <c r="F34568" t="s">
        <v>3809</v>
      </c>
      <c r="G34568" t="s">
        <v>5638</v>
      </c>
    </row>
    <row r="34569" spans="1:7" x14ac:dyDescent="0.25">
      <c r="A34569" t="s">
        <v>5403</v>
      </c>
      <c r="B34569" t="s">
        <v>5404</v>
      </c>
      <c r="C34569" t="s">
        <v>758</v>
      </c>
      <c r="D34569" s="1">
        <v>46157</v>
      </c>
      <c r="E34569" s="2">
        <v>84</v>
      </c>
      <c r="F34569" t="s">
        <v>5405</v>
      </c>
      <c r="G34569" t="s">
        <v>2977</v>
      </c>
    </row>
    <row r="34570" spans="1:7" x14ac:dyDescent="0.25">
      <c r="A34570">
        <v>1853</v>
      </c>
      <c r="B34570" t="s">
        <v>7609</v>
      </c>
      <c r="C34570" t="s">
        <v>6728</v>
      </c>
      <c r="D34570" s="1">
        <v>46157</v>
      </c>
      <c r="E34570" s="2">
        <v>259.38</v>
      </c>
      <c r="F34570" t="s">
        <v>7610</v>
      </c>
      <c r="G34570" t="s">
        <v>7611</v>
      </c>
    </row>
    <row r="34571" spans="1:7" x14ac:dyDescent="0.25">
      <c r="A34571">
        <v>1854</v>
      </c>
      <c r="B34571" t="s">
        <v>7612</v>
      </c>
      <c r="C34571" t="s">
        <v>7613</v>
      </c>
      <c r="D34571" s="1">
        <v>46157</v>
      </c>
      <c r="E34571" s="2">
        <v>20</v>
      </c>
      <c r="F34571" t="s">
        <v>7614</v>
      </c>
      <c r="G34571" t="s">
        <v>7116</v>
      </c>
    </row>
    <row r="34572" spans="1:7" x14ac:dyDescent="0.25">
      <c r="A34572">
        <v>1126</v>
      </c>
      <c r="B34572" t="s">
        <v>2075</v>
      </c>
      <c r="C34572" t="s">
        <v>2312</v>
      </c>
      <c r="D34572" s="1">
        <v>46157</v>
      </c>
      <c r="E34572" s="2">
        <v>50</v>
      </c>
      <c r="F34572" t="s">
        <v>6660</v>
      </c>
      <c r="G34572" t="s">
        <v>1075</v>
      </c>
    </row>
    <row r="34573" spans="1:7" x14ac:dyDescent="0.25">
      <c r="A34573" t="s">
        <v>1257</v>
      </c>
      <c r="B34573" t="s">
        <v>1258</v>
      </c>
      <c r="C34573" t="s">
        <v>1259</v>
      </c>
      <c r="D34573" s="1">
        <v>46157</v>
      </c>
      <c r="E34573" s="2">
        <v>83.33</v>
      </c>
      <c r="F34573" t="s">
        <v>1260</v>
      </c>
      <c r="G34573" t="s">
        <v>2977</v>
      </c>
    </row>
    <row r="34574" spans="1:7" x14ac:dyDescent="0.25">
      <c r="A34574">
        <v>1855</v>
      </c>
      <c r="B34574" t="s">
        <v>7615</v>
      </c>
      <c r="C34574" t="s">
        <v>7616</v>
      </c>
      <c r="D34574" s="1">
        <v>46158</v>
      </c>
      <c r="E34574" s="2">
        <v>10</v>
      </c>
      <c r="F34574" t="s">
        <v>7617</v>
      </c>
      <c r="G34574" t="s">
        <v>7116</v>
      </c>
    </row>
    <row r="34575" spans="1:7" x14ac:dyDescent="0.25">
      <c r="A34575">
        <v>1856</v>
      </c>
      <c r="B34575" t="s">
        <v>7618</v>
      </c>
      <c r="D34575" s="1">
        <v>46160</v>
      </c>
      <c r="E34575" s="2">
        <v>5000</v>
      </c>
      <c r="G34575" t="s">
        <v>2385</v>
      </c>
    </row>
    <row r="34576" spans="1:7" x14ac:dyDescent="0.25">
      <c r="A34576">
        <v>1586</v>
      </c>
      <c r="B34576" t="s">
        <v>1330</v>
      </c>
      <c r="C34576" t="s">
        <v>7212</v>
      </c>
      <c r="D34576" s="1">
        <v>46160</v>
      </c>
      <c r="E34576" s="2">
        <v>52.12</v>
      </c>
      <c r="F34576" t="s">
        <v>7213</v>
      </c>
      <c r="G34576" t="s">
        <v>7603</v>
      </c>
    </row>
    <row r="34577" spans="1:7" x14ac:dyDescent="0.25">
      <c r="A34577" t="s">
        <v>2463</v>
      </c>
      <c r="B34577" t="s">
        <v>2464</v>
      </c>
      <c r="C34577" t="s">
        <v>2465</v>
      </c>
      <c r="D34577" s="1">
        <v>46161</v>
      </c>
      <c r="E34577" s="2">
        <v>103.94</v>
      </c>
      <c r="F34577" t="s">
        <v>2466</v>
      </c>
      <c r="G34577" t="s">
        <v>7064</v>
      </c>
    </row>
    <row r="34578" spans="1:7" x14ac:dyDescent="0.25">
      <c r="A34578" t="s">
        <v>2463</v>
      </c>
      <c r="B34578" t="s">
        <v>2464</v>
      </c>
      <c r="C34578" t="s">
        <v>2465</v>
      </c>
      <c r="D34578" s="1">
        <v>46161</v>
      </c>
      <c r="E34578" s="2">
        <v>103.94</v>
      </c>
      <c r="F34578" t="s">
        <v>2467</v>
      </c>
      <c r="G34578" t="s">
        <v>7064</v>
      </c>
    </row>
    <row r="34579" spans="1:7" x14ac:dyDescent="0.25">
      <c r="A34579" t="s">
        <v>2463</v>
      </c>
      <c r="B34579" t="s">
        <v>2464</v>
      </c>
      <c r="C34579" t="s">
        <v>2465</v>
      </c>
      <c r="D34579" s="1">
        <v>46161</v>
      </c>
      <c r="E34579" s="2">
        <v>103.94</v>
      </c>
      <c r="F34579" t="s">
        <v>2466</v>
      </c>
      <c r="G34579" t="s">
        <v>7064</v>
      </c>
    </row>
    <row r="34580" spans="1:7" x14ac:dyDescent="0.25">
      <c r="A34580" t="s">
        <v>2463</v>
      </c>
      <c r="B34580" t="s">
        <v>2464</v>
      </c>
      <c r="C34580" t="s">
        <v>2465</v>
      </c>
      <c r="D34580" s="1">
        <v>46161</v>
      </c>
      <c r="E34580" s="2">
        <v>103.94</v>
      </c>
      <c r="F34580" t="s">
        <v>2467</v>
      </c>
      <c r="G34580" t="s">
        <v>7064</v>
      </c>
    </row>
    <row r="34581" spans="1:7" x14ac:dyDescent="0.25">
      <c r="A34581" t="s">
        <v>1539</v>
      </c>
      <c r="B34581" t="s">
        <v>1540</v>
      </c>
      <c r="C34581" t="s">
        <v>1540</v>
      </c>
      <c r="D34581" s="1">
        <v>46162</v>
      </c>
      <c r="E34581" s="2">
        <v>7</v>
      </c>
      <c r="G34581" t="s">
        <v>1075</v>
      </c>
    </row>
    <row r="34582" spans="1:7" x14ac:dyDescent="0.25">
      <c r="A34582" t="s">
        <v>4687</v>
      </c>
      <c r="B34582" t="s">
        <v>4688</v>
      </c>
      <c r="C34582" t="s">
        <v>4689</v>
      </c>
      <c r="D34582" s="1">
        <v>46163</v>
      </c>
      <c r="E34582" s="2">
        <v>518.45000000000005</v>
      </c>
      <c r="F34582" t="s">
        <v>4690</v>
      </c>
      <c r="G34582" t="s">
        <v>7619</v>
      </c>
    </row>
    <row r="34583" spans="1:7" x14ac:dyDescent="0.25">
      <c r="A34583" t="s">
        <v>4687</v>
      </c>
      <c r="B34583" t="s">
        <v>4688</v>
      </c>
      <c r="C34583" t="s">
        <v>4689</v>
      </c>
      <c r="D34583" s="1">
        <v>46163</v>
      </c>
      <c r="E34583" s="2">
        <v>518.45000000000005</v>
      </c>
      <c r="F34583" t="s">
        <v>4691</v>
      </c>
      <c r="G34583" t="s">
        <v>7619</v>
      </c>
    </row>
    <row r="34584" spans="1:7" x14ac:dyDescent="0.25">
      <c r="A34584" t="s">
        <v>4076</v>
      </c>
      <c r="B34584" t="s">
        <v>4077</v>
      </c>
      <c r="C34584" t="s">
        <v>413</v>
      </c>
      <c r="D34584" s="1">
        <v>46165</v>
      </c>
      <c r="E34584" s="2">
        <v>400</v>
      </c>
      <c r="F34584" t="s">
        <v>4078</v>
      </c>
      <c r="G34584" t="s">
        <v>7038</v>
      </c>
    </row>
    <row r="34585" spans="1:7" x14ac:dyDescent="0.25">
      <c r="A34585" t="s">
        <v>4076</v>
      </c>
      <c r="B34585" t="s">
        <v>4077</v>
      </c>
      <c r="C34585" t="s">
        <v>413</v>
      </c>
      <c r="D34585" s="1">
        <v>46165</v>
      </c>
      <c r="E34585" s="2">
        <v>400</v>
      </c>
      <c r="F34585" t="s">
        <v>4078</v>
      </c>
      <c r="G34585" t="s">
        <v>7038</v>
      </c>
    </row>
    <row r="34586" spans="1:7" x14ac:dyDescent="0.25">
      <c r="A34586" t="s">
        <v>5397</v>
      </c>
      <c r="B34586" t="s">
        <v>5398</v>
      </c>
      <c r="C34586" t="s">
        <v>5399</v>
      </c>
      <c r="D34586" s="1">
        <v>46169</v>
      </c>
      <c r="E34586" s="2">
        <v>3340</v>
      </c>
      <c r="F34586" t="s">
        <v>5400</v>
      </c>
      <c r="G34586" t="s">
        <v>2977</v>
      </c>
    </row>
    <row r="34587" spans="1:7" x14ac:dyDescent="0.25">
      <c r="A34587" t="s">
        <v>462</v>
      </c>
      <c r="B34587" t="s">
        <v>463</v>
      </c>
      <c r="C34587" t="s">
        <v>464</v>
      </c>
      <c r="D34587" s="1">
        <v>46169</v>
      </c>
      <c r="E34587" s="2">
        <v>1000</v>
      </c>
      <c r="F34587" t="s">
        <v>465</v>
      </c>
      <c r="G34587" t="s">
        <v>2977</v>
      </c>
    </row>
    <row r="34588" spans="1:7" x14ac:dyDescent="0.25">
      <c r="A34588" t="s">
        <v>3476</v>
      </c>
      <c r="B34588" t="s">
        <v>3477</v>
      </c>
      <c r="C34588" t="s">
        <v>3478</v>
      </c>
      <c r="D34588" s="1">
        <v>46169</v>
      </c>
      <c r="E34588" s="2">
        <v>500</v>
      </c>
      <c r="G34588" t="s">
        <v>3337</v>
      </c>
    </row>
    <row r="34589" spans="1:7" x14ac:dyDescent="0.25">
      <c r="A34589">
        <v>1209</v>
      </c>
      <c r="B34589" t="s">
        <v>1389</v>
      </c>
      <c r="C34589" t="s">
        <v>1370</v>
      </c>
      <c r="D34589" s="1">
        <v>46169</v>
      </c>
      <c r="E34589" s="2">
        <v>100</v>
      </c>
      <c r="G34589" t="s">
        <v>186</v>
      </c>
    </row>
    <row r="34590" spans="1:7" x14ac:dyDescent="0.25">
      <c r="A34590">
        <v>68</v>
      </c>
      <c r="B34590" t="s">
        <v>5551</v>
      </c>
      <c r="C34590" t="s">
        <v>5552</v>
      </c>
      <c r="D34590" s="1">
        <v>46169</v>
      </c>
      <c r="E34590" s="2">
        <v>21.04</v>
      </c>
      <c r="F34590" t="s">
        <v>5553</v>
      </c>
      <c r="G34590" t="s">
        <v>7426</v>
      </c>
    </row>
    <row r="34591" spans="1:7" x14ac:dyDescent="0.25">
      <c r="A34591">
        <v>1672</v>
      </c>
      <c r="B34591" t="s">
        <v>2395</v>
      </c>
      <c r="C34591" t="s">
        <v>715</v>
      </c>
      <c r="D34591" s="1">
        <v>46169</v>
      </c>
      <c r="E34591" s="2">
        <v>20000</v>
      </c>
      <c r="G34591" t="s">
        <v>7363</v>
      </c>
    </row>
    <row r="34592" spans="1:7" x14ac:dyDescent="0.25">
      <c r="A34592" t="s">
        <v>4656</v>
      </c>
      <c r="B34592" t="s">
        <v>4657</v>
      </c>
      <c r="D34592" s="1">
        <v>46169</v>
      </c>
      <c r="E34592" s="2">
        <v>3600</v>
      </c>
      <c r="F34592" t="s">
        <v>4658</v>
      </c>
      <c r="G34592" t="s">
        <v>5684</v>
      </c>
    </row>
    <row r="34593" spans="1:7" x14ac:dyDescent="0.25">
      <c r="A34593" t="s">
        <v>4656</v>
      </c>
      <c r="B34593" t="s">
        <v>4657</v>
      </c>
      <c r="D34593" s="1">
        <v>46169</v>
      </c>
      <c r="E34593" s="2">
        <v>3600</v>
      </c>
      <c r="F34593" t="s">
        <v>4659</v>
      </c>
      <c r="G34593" t="s">
        <v>5684</v>
      </c>
    </row>
    <row r="34594" spans="1:7" x14ac:dyDescent="0.25">
      <c r="A34594">
        <v>790</v>
      </c>
      <c r="B34594" t="s">
        <v>6214</v>
      </c>
      <c r="D34594" s="1">
        <v>46170</v>
      </c>
      <c r="E34594" s="2">
        <v>963.89</v>
      </c>
      <c r="G34594" t="s">
        <v>3613</v>
      </c>
    </row>
    <row r="34595" spans="1:7" x14ac:dyDescent="0.25">
      <c r="A34595">
        <v>278</v>
      </c>
      <c r="B34595" t="s">
        <v>2822</v>
      </c>
      <c r="C34595" t="s">
        <v>779</v>
      </c>
      <c r="D34595" s="1">
        <v>46171</v>
      </c>
      <c r="E34595" s="2">
        <v>5</v>
      </c>
      <c r="F34595" t="s">
        <v>5801</v>
      </c>
      <c r="G34595" t="s">
        <v>5789</v>
      </c>
    </row>
    <row r="34596" spans="1:7" x14ac:dyDescent="0.25">
      <c r="A34596">
        <v>383</v>
      </c>
      <c r="B34596" t="s">
        <v>5772</v>
      </c>
      <c r="C34596" t="s">
        <v>5876</v>
      </c>
      <c r="D34596" s="1">
        <v>46171</v>
      </c>
      <c r="E34596" s="2">
        <v>50</v>
      </c>
      <c r="F34596" t="s">
        <v>5877</v>
      </c>
      <c r="G34596" t="s">
        <v>6428</v>
      </c>
    </row>
    <row r="34597" spans="1:7" x14ac:dyDescent="0.25">
      <c r="A34597">
        <v>68</v>
      </c>
      <c r="B34597" t="s">
        <v>5551</v>
      </c>
      <c r="C34597" t="s">
        <v>5552</v>
      </c>
      <c r="D34597" s="1">
        <v>46171</v>
      </c>
      <c r="E34597" s="2">
        <v>50</v>
      </c>
      <c r="F34597" t="s">
        <v>5553</v>
      </c>
      <c r="G34597" t="s">
        <v>7116</v>
      </c>
    </row>
    <row r="34598" spans="1:7" x14ac:dyDescent="0.25">
      <c r="A34598">
        <v>45</v>
      </c>
      <c r="B34598" t="s">
        <v>1578</v>
      </c>
      <c r="C34598" t="s">
        <v>3033</v>
      </c>
      <c r="D34598" s="1">
        <v>46171</v>
      </c>
      <c r="E34598" s="2">
        <v>84</v>
      </c>
      <c r="F34598" t="s">
        <v>5518</v>
      </c>
      <c r="G34598" t="s">
        <v>2977</v>
      </c>
    </row>
    <row r="34599" spans="1:7" x14ac:dyDescent="0.25">
      <c r="A34599">
        <v>205</v>
      </c>
      <c r="B34599" t="s">
        <v>5662</v>
      </c>
      <c r="C34599" t="s">
        <v>5663</v>
      </c>
      <c r="D34599" s="1">
        <v>46171</v>
      </c>
      <c r="E34599" s="2">
        <v>84</v>
      </c>
      <c r="F34599" t="s">
        <v>5664</v>
      </c>
      <c r="G34599" t="s">
        <v>6858</v>
      </c>
    </row>
    <row r="34600" spans="1:7" x14ac:dyDescent="0.25">
      <c r="A34600">
        <v>205</v>
      </c>
      <c r="B34600" t="s">
        <v>5662</v>
      </c>
      <c r="C34600" t="s">
        <v>5663</v>
      </c>
      <c r="D34600" s="1">
        <v>46171</v>
      </c>
      <c r="E34600" s="2">
        <v>84</v>
      </c>
      <c r="F34600" t="s">
        <v>5665</v>
      </c>
      <c r="G34600" t="s">
        <v>6858</v>
      </c>
    </row>
    <row r="34601" spans="1:7" x14ac:dyDescent="0.25">
      <c r="A34601">
        <v>1247</v>
      </c>
      <c r="B34601" t="s">
        <v>6836</v>
      </c>
      <c r="C34601" t="s">
        <v>6837</v>
      </c>
      <c r="D34601" s="1">
        <v>46171</v>
      </c>
      <c r="E34601" s="2">
        <v>5</v>
      </c>
      <c r="F34601" t="s">
        <v>6838</v>
      </c>
      <c r="G34601" t="s">
        <v>5789</v>
      </c>
    </row>
    <row r="34602" spans="1:7" x14ac:dyDescent="0.25">
      <c r="A34602">
        <v>1668</v>
      </c>
      <c r="B34602" t="s">
        <v>2323</v>
      </c>
      <c r="C34602" t="s">
        <v>6264</v>
      </c>
      <c r="D34602" s="1">
        <v>46171</v>
      </c>
      <c r="E34602" s="2">
        <v>25</v>
      </c>
      <c r="F34602" t="s">
        <v>7341</v>
      </c>
      <c r="G34602" t="s">
        <v>2977</v>
      </c>
    </row>
    <row r="34603" spans="1:7" x14ac:dyDescent="0.25">
      <c r="A34603">
        <v>1668</v>
      </c>
      <c r="B34603" t="s">
        <v>2323</v>
      </c>
      <c r="C34603" t="s">
        <v>6264</v>
      </c>
      <c r="D34603" s="1">
        <v>46171</v>
      </c>
      <c r="E34603" s="2">
        <v>25</v>
      </c>
      <c r="F34603" t="s">
        <v>7343</v>
      </c>
      <c r="G34603" t="s">
        <v>2977</v>
      </c>
    </row>
    <row r="34604" spans="1:7" x14ac:dyDescent="0.25">
      <c r="A34604" t="s">
        <v>2742</v>
      </c>
      <c r="B34604" t="s">
        <v>2743</v>
      </c>
      <c r="C34604" t="s">
        <v>2744</v>
      </c>
      <c r="D34604" s="1">
        <v>46171</v>
      </c>
      <c r="E34604" s="2">
        <v>150</v>
      </c>
      <c r="F34604" t="s">
        <v>2745</v>
      </c>
      <c r="G34604" t="s">
        <v>2746</v>
      </c>
    </row>
    <row r="34605" spans="1:7" x14ac:dyDescent="0.25">
      <c r="A34605" t="s">
        <v>2742</v>
      </c>
      <c r="B34605" t="s">
        <v>2743</v>
      </c>
      <c r="C34605" t="s">
        <v>2744</v>
      </c>
      <c r="D34605" s="1">
        <v>46171</v>
      </c>
      <c r="E34605" s="2">
        <v>150</v>
      </c>
      <c r="F34605" t="s">
        <v>2747</v>
      </c>
      <c r="G34605" t="s">
        <v>2746</v>
      </c>
    </row>
    <row r="34606" spans="1:7" x14ac:dyDescent="0.25">
      <c r="A34606" t="s">
        <v>3689</v>
      </c>
      <c r="B34606" t="s">
        <v>3690</v>
      </c>
      <c r="C34606" t="s">
        <v>3691</v>
      </c>
      <c r="D34606" s="1">
        <v>46171</v>
      </c>
      <c r="E34606" s="2">
        <v>34.96</v>
      </c>
      <c r="F34606" t="s">
        <v>3692</v>
      </c>
      <c r="G34606" t="s">
        <v>97</v>
      </c>
    </row>
    <row r="34607" spans="1:7" x14ac:dyDescent="0.25">
      <c r="A34607" t="s">
        <v>5385</v>
      </c>
      <c r="B34607" t="s">
        <v>2992</v>
      </c>
      <c r="C34607" t="s">
        <v>5386</v>
      </c>
      <c r="D34607" s="1">
        <v>46171</v>
      </c>
      <c r="E34607" s="2">
        <v>100</v>
      </c>
      <c r="F34607" t="s">
        <v>5387</v>
      </c>
      <c r="G34607" t="s">
        <v>7266</v>
      </c>
    </row>
    <row r="34608" spans="1:7" x14ac:dyDescent="0.25">
      <c r="A34608" t="s">
        <v>3686</v>
      </c>
      <c r="B34608" t="s">
        <v>764</v>
      </c>
      <c r="C34608" t="s">
        <v>3687</v>
      </c>
      <c r="D34608" s="1">
        <v>46171</v>
      </c>
      <c r="E34608" s="2">
        <v>5</v>
      </c>
      <c r="F34608" t="s">
        <v>3688</v>
      </c>
      <c r="G34608" t="s">
        <v>1245</v>
      </c>
    </row>
    <row r="34609" spans="1:7" x14ac:dyDescent="0.25">
      <c r="A34609" t="s">
        <v>3686</v>
      </c>
      <c r="B34609" t="s">
        <v>764</v>
      </c>
      <c r="C34609" t="s">
        <v>3687</v>
      </c>
      <c r="D34609" s="1">
        <v>46171</v>
      </c>
      <c r="E34609" s="2">
        <v>5</v>
      </c>
      <c r="F34609" t="s">
        <v>3688</v>
      </c>
      <c r="G34609" t="s">
        <v>97</v>
      </c>
    </row>
    <row r="34610" spans="1:7" x14ac:dyDescent="0.25">
      <c r="A34610" t="s">
        <v>312</v>
      </c>
      <c r="B34610" t="s">
        <v>248</v>
      </c>
      <c r="C34610" t="s">
        <v>313</v>
      </c>
      <c r="D34610" s="1">
        <v>46171</v>
      </c>
      <c r="E34610" s="2">
        <v>50</v>
      </c>
      <c r="F34610" t="s">
        <v>314</v>
      </c>
      <c r="G34610" t="s">
        <v>315</v>
      </c>
    </row>
    <row r="34611" spans="1:7" x14ac:dyDescent="0.25">
      <c r="A34611" t="s">
        <v>4053</v>
      </c>
      <c r="B34611" t="s">
        <v>580</v>
      </c>
      <c r="C34611" t="s">
        <v>4054</v>
      </c>
      <c r="D34611" s="1">
        <v>46171</v>
      </c>
      <c r="E34611" s="2">
        <v>15</v>
      </c>
      <c r="F34611" t="s">
        <v>4055</v>
      </c>
      <c r="G34611" t="s">
        <v>3282</v>
      </c>
    </row>
    <row r="34612" spans="1:7" x14ac:dyDescent="0.25">
      <c r="A34612" t="s">
        <v>4053</v>
      </c>
      <c r="B34612" t="s">
        <v>580</v>
      </c>
      <c r="C34612" t="s">
        <v>4054</v>
      </c>
      <c r="D34612" s="1">
        <v>46171</v>
      </c>
      <c r="E34612" s="2">
        <v>15</v>
      </c>
      <c r="F34612" t="s">
        <v>4055</v>
      </c>
      <c r="G34612" t="s">
        <v>3282</v>
      </c>
    </row>
    <row r="34613" spans="1:7" x14ac:dyDescent="0.25">
      <c r="A34613" t="s">
        <v>4053</v>
      </c>
      <c r="B34613" t="s">
        <v>580</v>
      </c>
      <c r="C34613" t="s">
        <v>4054</v>
      </c>
      <c r="D34613" s="1">
        <v>46171</v>
      </c>
      <c r="E34613" s="2">
        <v>15</v>
      </c>
      <c r="F34613" t="s">
        <v>4056</v>
      </c>
      <c r="G34613" t="s">
        <v>3282</v>
      </c>
    </row>
    <row r="34614" spans="1:7" x14ac:dyDescent="0.25">
      <c r="A34614" t="s">
        <v>2690</v>
      </c>
      <c r="B34614" t="s">
        <v>2691</v>
      </c>
      <c r="C34614" t="s">
        <v>2692</v>
      </c>
      <c r="D34614" s="1">
        <v>46171</v>
      </c>
      <c r="E34614" s="2">
        <v>50</v>
      </c>
      <c r="F34614" t="s">
        <v>2693</v>
      </c>
      <c r="G34614" t="s">
        <v>1715</v>
      </c>
    </row>
    <row r="34615" spans="1:7" x14ac:dyDescent="0.25">
      <c r="A34615" t="s">
        <v>2690</v>
      </c>
      <c r="B34615" t="s">
        <v>2691</v>
      </c>
      <c r="C34615" t="s">
        <v>2692</v>
      </c>
      <c r="D34615" s="1">
        <v>46171</v>
      </c>
      <c r="E34615" s="2">
        <v>50</v>
      </c>
      <c r="F34615" t="s">
        <v>2693</v>
      </c>
      <c r="G34615" t="s">
        <v>1725</v>
      </c>
    </row>
    <row r="34616" spans="1:7" x14ac:dyDescent="0.25">
      <c r="A34616" t="s">
        <v>636</v>
      </c>
      <c r="B34616" t="s">
        <v>637</v>
      </c>
      <c r="C34616" t="s">
        <v>638</v>
      </c>
      <c r="D34616" s="1">
        <v>46171</v>
      </c>
      <c r="E34616" s="2">
        <v>10</v>
      </c>
      <c r="F34616" t="s">
        <v>639</v>
      </c>
      <c r="G34616" t="s">
        <v>471</v>
      </c>
    </row>
    <row r="34617" spans="1:7" x14ac:dyDescent="0.25">
      <c r="A34617" t="s">
        <v>636</v>
      </c>
      <c r="B34617" t="s">
        <v>637</v>
      </c>
      <c r="C34617" t="s">
        <v>638</v>
      </c>
      <c r="D34617" s="1">
        <v>46171</v>
      </c>
      <c r="E34617" s="2">
        <v>10</v>
      </c>
      <c r="F34617" t="s">
        <v>639</v>
      </c>
      <c r="G34617" t="s">
        <v>1695</v>
      </c>
    </row>
    <row r="34618" spans="1:7" x14ac:dyDescent="0.25">
      <c r="A34618" t="s">
        <v>2000</v>
      </c>
      <c r="B34618" t="s">
        <v>2001</v>
      </c>
      <c r="C34618" t="s">
        <v>2002</v>
      </c>
      <c r="D34618" s="1">
        <v>46171</v>
      </c>
      <c r="E34618" s="2">
        <v>100</v>
      </c>
      <c r="F34618" t="s">
        <v>2003</v>
      </c>
      <c r="G34618" t="s">
        <v>2681</v>
      </c>
    </row>
    <row r="34619" spans="1:7" x14ac:dyDescent="0.25">
      <c r="A34619" t="s">
        <v>2000</v>
      </c>
      <c r="B34619" t="s">
        <v>2001</v>
      </c>
      <c r="C34619" t="s">
        <v>2002</v>
      </c>
      <c r="D34619" s="1">
        <v>46171</v>
      </c>
      <c r="E34619" s="2">
        <v>100</v>
      </c>
      <c r="F34619" t="s">
        <v>2004</v>
      </c>
      <c r="G34619" t="s">
        <v>2681</v>
      </c>
    </row>
    <row r="34620" spans="1:7" x14ac:dyDescent="0.25">
      <c r="A34620" t="s">
        <v>2153</v>
      </c>
      <c r="B34620" t="s">
        <v>614</v>
      </c>
      <c r="C34620" t="s">
        <v>1310</v>
      </c>
      <c r="D34620" s="1">
        <v>46171</v>
      </c>
      <c r="E34620" s="2">
        <v>10</v>
      </c>
      <c r="F34620" t="s">
        <v>2154</v>
      </c>
      <c r="G34620" t="s">
        <v>1245</v>
      </c>
    </row>
    <row r="34621" spans="1:7" x14ac:dyDescent="0.25">
      <c r="A34621" t="s">
        <v>529</v>
      </c>
      <c r="B34621" t="s">
        <v>290</v>
      </c>
      <c r="C34621" t="s">
        <v>530</v>
      </c>
      <c r="D34621" s="1">
        <v>46171</v>
      </c>
      <c r="E34621" s="2">
        <v>25</v>
      </c>
      <c r="F34621" t="s">
        <v>531</v>
      </c>
      <c r="G34621" t="s">
        <v>3282</v>
      </c>
    </row>
    <row r="34622" spans="1:7" x14ac:dyDescent="0.25">
      <c r="A34622" t="s">
        <v>1590</v>
      </c>
      <c r="B34622" t="s">
        <v>1591</v>
      </c>
      <c r="C34622" t="s">
        <v>1592</v>
      </c>
      <c r="D34622" s="1">
        <v>46171</v>
      </c>
      <c r="E34622" s="2">
        <v>5</v>
      </c>
      <c r="F34622" t="s">
        <v>1593</v>
      </c>
      <c r="G34622" t="s">
        <v>1245</v>
      </c>
    </row>
    <row r="34623" spans="1:7" x14ac:dyDescent="0.25">
      <c r="A34623" t="s">
        <v>2758</v>
      </c>
      <c r="B34623" t="s">
        <v>2759</v>
      </c>
      <c r="C34623" t="s">
        <v>2760</v>
      </c>
      <c r="D34623" s="1">
        <v>46171</v>
      </c>
      <c r="E34623" s="2">
        <v>15</v>
      </c>
      <c r="F34623" t="s">
        <v>2761</v>
      </c>
      <c r="G34623" t="s">
        <v>3282</v>
      </c>
    </row>
    <row r="34624" spans="1:7" x14ac:dyDescent="0.25">
      <c r="A34624" t="s">
        <v>3247</v>
      </c>
      <c r="B34624" t="s">
        <v>3248</v>
      </c>
      <c r="C34624" t="s">
        <v>3249</v>
      </c>
      <c r="D34624" s="1">
        <v>46171</v>
      </c>
      <c r="E34624" s="2">
        <v>25</v>
      </c>
      <c r="F34624" t="s">
        <v>3250</v>
      </c>
      <c r="G34624" t="s">
        <v>2977</v>
      </c>
    </row>
    <row r="34625" spans="1:7" x14ac:dyDescent="0.25">
      <c r="A34625" t="s">
        <v>4621</v>
      </c>
      <c r="B34625" t="s">
        <v>4622</v>
      </c>
      <c r="C34625" t="s">
        <v>4623</v>
      </c>
      <c r="D34625" s="1">
        <v>46171</v>
      </c>
      <c r="E34625" s="2">
        <v>250</v>
      </c>
      <c r="F34625" t="s">
        <v>4624</v>
      </c>
      <c r="G34625" t="s">
        <v>6332</v>
      </c>
    </row>
    <row r="34626" spans="1:7" x14ac:dyDescent="0.25">
      <c r="A34626" t="s">
        <v>3800</v>
      </c>
      <c r="B34626" t="s">
        <v>1430</v>
      </c>
      <c r="C34626" t="s">
        <v>3801</v>
      </c>
      <c r="D34626" s="1">
        <v>46171</v>
      </c>
      <c r="E34626" s="2">
        <v>10</v>
      </c>
      <c r="F34626" t="s">
        <v>3802</v>
      </c>
      <c r="G34626" t="s">
        <v>2700</v>
      </c>
    </row>
    <row r="34627" spans="1:7" x14ac:dyDescent="0.25">
      <c r="A34627" t="s">
        <v>3800</v>
      </c>
      <c r="B34627" t="s">
        <v>1430</v>
      </c>
      <c r="C34627" t="s">
        <v>3801</v>
      </c>
      <c r="D34627" s="1">
        <v>46171</v>
      </c>
      <c r="E34627" s="2">
        <v>10</v>
      </c>
      <c r="F34627" t="s">
        <v>3802</v>
      </c>
      <c r="G34627" t="s">
        <v>1245</v>
      </c>
    </row>
    <row r="34628" spans="1:7" x14ac:dyDescent="0.25">
      <c r="A34628" t="s">
        <v>1541</v>
      </c>
      <c r="B34628" t="s">
        <v>1542</v>
      </c>
      <c r="C34628" t="s">
        <v>1543</v>
      </c>
      <c r="D34628" s="1">
        <v>46171</v>
      </c>
      <c r="E34628" s="2">
        <v>20</v>
      </c>
      <c r="F34628" t="s">
        <v>1544</v>
      </c>
      <c r="G34628" t="s">
        <v>114</v>
      </c>
    </row>
    <row r="34629" spans="1:7" x14ac:dyDescent="0.25">
      <c r="A34629" t="s">
        <v>1541</v>
      </c>
      <c r="B34629" t="s">
        <v>1542</v>
      </c>
      <c r="C34629" t="s">
        <v>1543</v>
      </c>
      <c r="D34629" s="1">
        <v>46171</v>
      </c>
      <c r="E34629" s="2">
        <v>20</v>
      </c>
      <c r="F34629" t="s">
        <v>1545</v>
      </c>
      <c r="G34629" t="s">
        <v>114</v>
      </c>
    </row>
    <row r="34630" spans="1:7" x14ac:dyDescent="0.25">
      <c r="A34630" t="s">
        <v>2245</v>
      </c>
      <c r="B34630" t="s">
        <v>2246</v>
      </c>
      <c r="C34630" t="s">
        <v>2247</v>
      </c>
      <c r="D34630" s="1">
        <v>46171</v>
      </c>
      <c r="E34630" s="2">
        <v>10</v>
      </c>
      <c r="F34630" t="s">
        <v>2248</v>
      </c>
      <c r="G34630" t="s">
        <v>6257</v>
      </c>
    </row>
    <row r="34631" spans="1:7" x14ac:dyDescent="0.25">
      <c r="A34631" t="s">
        <v>2245</v>
      </c>
      <c r="B34631" t="s">
        <v>2246</v>
      </c>
      <c r="C34631" t="s">
        <v>2247</v>
      </c>
      <c r="D34631" s="1">
        <v>46171</v>
      </c>
      <c r="E34631" s="2">
        <v>10</v>
      </c>
      <c r="F34631" t="s">
        <v>2249</v>
      </c>
      <c r="G34631" t="s">
        <v>6257</v>
      </c>
    </row>
    <row r="34632" spans="1:7" x14ac:dyDescent="0.25">
      <c r="A34632" t="s">
        <v>2272</v>
      </c>
      <c r="B34632" t="s">
        <v>2273</v>
      </c>
      <c r="C34632" t="s">
        <v>2274</v>
      </c>
      <c r="D34632" s="1">
        <v>46171</v>
      </c>
      <c r="E34632" s="2">
        <v>41.67</v>
      </c>
      <c r="F34632" t="s">
        <v>2275</v>
      </c>
      <c r="G34632" t="s">
        <v>3650</v>
      </c>
    </row>
    <row r="34633" spans="1:7" x14ac:dyDescent="0.25">
      <c r="A34633" t="s">
        <v>2272</v>
      </c>
      <c r="B34633" t="s">
        <v>2273</v>
      </c>
      <c r="C34633" t="s">
        <v>2274</v>
      </c>
      <c r="D34633" s="1">
        <v>46171</v>
      </c>
      <c r="E34633" s="2">
        <v>41.67</v>
      </c>
      <c r="F34633" t="s">
        <v>2276</v>
      </c>
      <c r="G34633" t="s">
        <v>3650</v>
      </c>
    </row>
    <row r="34634" spans="1:7" x14ac:dyDescent="0.25">
      <c r="A34634" t="s">
        <v>2272</v>
      </c>
      <c r="B34634" t="s">
        <v>2273</v>
      </c>
      <c r="C34634" t="s">
        <v>2274</v>
      </c>
      <c r="D34634" s="1">
        <v>46171</v>
      </c>
      <c r="E34634" s="2">
        <v>83.33</v>
      </c>
      <c r="F34634" t="s">
        <v>2275</v>
      </c>
      <c r="G34634" t="s">
        <v>2977</v>
      </c>
    </row>
    <row r="34635" spans="1:7" x14ac:dyDescent="0.25">
      <c r="A34635" t="s">
        <v>2272</v>
      </c>
      <c r="B34635" t="s">
        <v>2273</v>
      </c>
      <c r="C34635" t="s">
        <v>2274</v>
      </c>
      <c r="D34635" s="1">
        <v>46171</v>
      </c>
      <c r="E34635" s="2">
        <v>83.33</v>
      </c>
      <c r="F34635" t="s">
        <v>2276</v>
      </c>
      <c r="G34635" t="s">
        <v>2977</v>
      </c>
    </row>
    <row r="34636" spans="1:7" x14ac:dyDescent="0.25">
      <c r="A34636" t="s">
        <v>2272</v>
      </c>
      <c r="B34636" t="s">
        <v>2273</v>
      </c>
      <c r="C34636" t="s">
        <v>2274</v>
      </c>
      <c r="D34636" s="1">
        <v>46171</v>
      </c>
      <c r="E34636" s="2">
        <v>350</v>
      </c>
      <c r="F34636" t="s">
        <v>2275</v>
      </c>
      <c r="G34636" t="s">
        <v>7219</v>
      </c>
    </row>
    <row r="34637" spans="1:7" x14ac:dyDescent="0.25">
      <c r="A34637" t="s">
        <v>2272</v>
      </c>
      <c r="B34637" t="s">
        <v>2273</v>
      </c>
      <c r="C34637" t="s">
        <v>2274</v>
      </c>
      <c r="D34637" s="1">
        <v>46171</v>
      </c>
      <c r="E34637" s="2">
        <v>350</v>
      </c>
      <c r="F34637" t="s">
        <v>2276</v>
      </c>
      <c r="G34637" t="s">
        <v>7219</v>
      </c>
    </row>
    <row r="34638" spans="1:7" x14ac:dyDescent="0.25">
      <c r="A34638" t="s">
        <v>164</v>
      </c>
      <c r="B34638" t="s">
        <v>165</v>
      </c>
      <c r="C34638" t="s">
        <v>166</v>
      </c>
      <c r="D34638" s="1">
        <v>46171</v>
      </c>
      <c r="E34638" s="2">
        <v>25</v>
      </c>
      <c r="F34638" t="s">
        <v>167</v>
      </c>
      <c r="G34638" t="s">
        <v>1695</v>
      </c>
    </row>
    <row r="34639" spans="1:7" x14ac:dyDescent="0.25">
      <c r="A34639" t="s">
        <v>164</v>
      </c>
      <c r="B34639" t="s">
        <v>165</v>
      </c>
      <c r="C34639" t="s">
        <v>166</v>
      </c>
      <c r="D34639" s="1">
        <v>46171</v>
      </c>
      <c r="E34639" s="2">
        <v>25</v>
      </c>
      <c r="F34639" t="s">
        <v>168</v>
      </c>
      <c r="G34639" t="s">
        <v>1695</v>
      </c>
    </row>
    <row r="34640" spans="1:7" x14ac:dyDescent="0.25">
      <c r="A34640" t="s">
        <v>164</v>
      </c>
      <c r="B34640" t="s">
        <v>165</v>
      </c>
      <c r="C34640" t="s">
        <v>166</v>
      </c>
      <c r="D34640" s="1">
        <v>46171</v>
      </c>
      <c r="E34640" s="2">
        <v>20</v>
      </c>
      <c r="F34640" t="s">
        <v>167</v>
      </c>
      <c r="G34640" t="s">
        <v>3613</v>
      </c>
    </row>
    <row r="34641" spans="1:7" x14ac:dyDescent="0.25">
      <c r="A34641" t="s">
        <v>164</v>
      </c>
      <c r="B34641" t="s">
        <v>165</v>
      </c>
      <c r="C34641" t="s">
        <v>166</v>
      </c>
      <c r="D34641" s="1">
        <v>46171</v>
      </c>
      <c r="E34641" s="2">
        <v>20</v>
      </c>
      <c r="F34641" t="s">
        <v>168</v>
      </c>
      <c r="G34641" t="s">
        <v>3613</v>
      </c>
    </row>
    <row r="34642" spans="1:7" x14ac:dyDescent="0.25">
      <c r="A34642" t="s">
        <v>164</v>
      </c>
      <c r="B34642" t="s">
        <v>165</v>
      </c>
      <c r="C34642" t="s">
        <v>166</v>
      </c>
      <c r="D34642" s="1">
        <v>46171</v>
      </c>
      <c r="E34642" s="2">
        <v>20</v>
      </c>
      <c r="F34642" t="s">
        <v>167</v>
      </c>
      <c r="G34642" t="s">
        <v>97</v>
      </c>
    </row>
    <row r="34643" spans="1:7" x14ac:dyDescent="0.25">
      <c r="A34643" t="s">
        <v>164</v>
      </c>
      <c r="B34643" t="s">
        <v>165</v>
      </c>
      <c r="C34643" t="s">
        <v>166</v>
      </c>
      <c r="D34643" s="1">
        <v>46171</v>
      </c>
      <c r="E34643" s="2">
        <v>20</v>
      </c>
      <c r="F34643" t="s">
        <v>168</v>
      </c>
      <c r="G34643" t="s">
        <v>97</v>
      </c>
    </row>
    <row r="34644" spans="1:7" x14ac:dyDescent="0.25">
      <c r="A34644" t="s">
        <v>169</v>
      </c>
      <c r="B34644" t="s">
        <v>170</v>
      </c>
      <c r="C34644" t="s">
        <v>171</v>
      </c>
      <c r="D34644" s="1">
        <v>46171</v>
      </c>
      <c r="E34644" s="2">
        <v>10</v>
      </c>
      <c r="F34644" t="s">
        <v>172</v>
      </c>
      <c r="G34644" t="s">
        <v>1245</v>
      </c>
    </row>
    <row r="34645" spans="1:7" x14ac:dyDescent="0.25">
      <c r="A34645" t="s">
        <v>169</v>
      </c>
      <c r="B34645" t="s">
        <v>170</v>
      </c>
      <c r="C34645" t="s">
        <v>171</v>
      </c>
      <c r="D34645" s="1">
        <v>46171</v>
      </c>
      <c r="E34645" s="2">
        <v>10</v>
      </c>
      <c r="F34645" t="s">
        <v>173</v>
      </c>
      <c r="G34645" t="s">
        <v>1245</v>
      </c>
    </row>
    <row r="34646" spans="1:7" x14ac:dyDescent="0.25">
      <c r="A34646" t="s">
        <v>1464</v>
      </c>
      <c r="B34646" t="s">
        <v>1465</v>
      </c>
      <c r="C34646" t="s">
        <v>627</v>
      </c>
      <c r="D34646" s="1">
        <v>46171</v>
      </c>
      <c r="E34646" s="2">
        <v>20</v>
      </c>
      <c r="F34646" t="s">
        <v>1466</v>
      </c>
      <c r="G34646" t="s">
        <v>478</v>
      </c>
    </row>
    <row r="34647" spans="1:7" x14ac:dyDescent="0.25">
      <c r="A34647" t="s">
        <v>1464</v>
      </c>
      <c r="B34647" t="s">
        <v>1465</v>
      </c>
      <c r="C34647" t="s">
        <v>627</v>
      </c>
      <c r="D34647" s="1">
        <v>46171</v>
      </c>
      <c r="E34647" s="2">
        <v>20</v>
      </c>
      <c r="F34647" t="s">
        <v>1466</v>
      </c>
      <c r="G34647" t="s">
        <v>478</v>
      </c>
    </row>
    <row r="34648" spans="1:7" x14ac:dyDescent="0.25">
      <c r="A34648" t="s">
        <v>493</v>
      </c>
      <c r="B34648" t="s">
        <v>494</v>
      </c>
      <c r="C34648" t="s">
        <v>495</v>
      </c>
      <c r="D34648" s="1">
        <v>46171</v>
      </c>
      <c r="E34648" s="2">
        <v>15</v>
      </c>
      <c r="F34648" t="s">
        <v>496</v>
      </c>
      <c r="G34648" t="s">
        <v>310</v>
      </c>
    </row>
    <row r="34649" spans="1:7" x14ac:dyDescent="0.25">
      <c r="A34649" t="s">
        <v>493</v>
      </c>
      <c r="B34649" t="s">
        <v>494</v>
      </c>
      <c r="C34649" t="s">
        <v>495</v>
      </c>
      <c r="D34649" s="1">
        <v>46171</v>
      </c>
      <c r="E34649" s="2">
        <v>15</v>
      </c>
      <c r="F34649" t="s">
        <v>497</v>
      </c>
      <c r="G34649" t="s">
        <v>310</v>
      </c>
    </row>
    <row r="34650" spans="1:7" x14ac:dyDescent="0.25">
      <c r="A34650" t="s">
        <v>493</v>
      </c>
      <c r="B34650" t="s">
        <v>494</v>
      </c>
      <c r="C34650" t="s">
        <v>495</v>
      </c>
      <c r="D34650" s="1">
        <v>46171</v>
      </c>
      <c r="E34650" s="2">
        <v>25</v>
      </c>
      <c r="F34650" t="s">
        <v>496</v>
      </c>
      <c r="G34650" t="s">
        <v>2456</v>
      </c>
    </row>
    <row r="34651" spans="1:7" x14ac:dyDescent="0.25">
      <c r="A34651" t="s">
        <v>493</v>
      </c>
      <c r="B34651" t="s">
        <v>494</v>
      </c>
      <c r="C34651" t="s">
        <v>495</v>
      </c>
      <c r="D34651" s="1">
        <v>46171</v>
      </c>
      <c r="E34651" s="2">
        <v>25</v>
      </c>
      <c r="F34651" t="s">
        <v>497</v>
      </c>
      <c r="G34651" t="s">
        <v>2456</v>
      </c>
    </row>
    <row r="34652" spans="1:7" x14ac:dyDescent="0.25">
      <c r="A34652" t="s">
        <v>709</v>
      </c>
      <c r="B34652" t="s">
        <v>710</v>
      </c>
      <c r="C34652" t="s">
        <v>705</v>
      </c>
      <c r="D34652" s="1">
        <v>46171</v>
      </c>
      <c r="E34652" s="2">
        <v>84</v>
      </c>
      <c r="F34652" t="s">
        <v>711</v>
      </c>
      <c r="G34652" t="s">
        <v>3225</v>
      </c>
    </row>
    <row r="34653" spans="1:7" x14ac:dyDescent="0.25">
      <c r="A34653" t="s">
        <v>709</v>
      </c>
      <c r="B34653" t="s">
        <v>710</v>
      </c>
      <c r="C34653" t="s">
        <v>705</v>
      </c>
      <c r="D34653" s="1">
        <v>46171</v>
      </c>
      <c r="E34653" s="2">
        <v>84</v>
      </c>
      <c r="F34653" t="s">
        <v>712</v>
      </c>
      <c r="G34653" t="s">
        <v>3225</v>
      </c>
    </row>
    <row r="34654" spans="1:7" x14ac:dyDescent="0.25">
      <c r="A34654" t="s">
        <v>709</v>
      </c>
      <c r="B34654" t="s">
        <v>710</v>
      </c>
      <c r="C34654" t="s">
        <v>705</v>
      </c>
      <c r="D34654" s="1">
        <v>46171</v>
      </c>
      <c r="E34654" s="2">
        <v>84</v>
      </c>
      <c r="F34654" t="s">
        <v>712</v>
      </c>
      <c r="G34654" t="s">
        <v>3225</v>
      </c>
    </row>
    <row r="34655" spans="1:7" x14ac:dyDescent="0.25">
      <c r="A34655" t="s">
        <v>178</v>
      </c>
      <c r="B34655" t="s">
        <v>179</v>
      </c>
      <c r="C34655" t="s">
        <v>180</v>
      </c>
      <c r="D34655" s="1">
        <v>46171</v>
      </c>
      <c r="E34655" s="2">
        <v>5</v>
      </c>
      <c r="F34655" t="s">
        <v>181</v>
      </c>
      <c r="G34655" t="s">
        <v>182</v>
      </c>
    </row>
    <row r="34656" spans="1:7" x14ac:dyDescent="0.25">
      <c r="A34656" t="s">
        <v>4665</v>
      </c>
      <c r="B34656" t="s">
        <v>4666</v>
      </c>
      <c r="C34656" t="s">
        <v>4667</v>
      </c>
      <c r="D34656" s="1">
        <v>46171</v>
      </c>
      <c r="E34656" s="2">
        <v>50</v>
      </c>
      <c r="F34656" t="s">
        <v>4668</v>
      </c>
      <c r="G34656" t="s">
        <v>276</v>
      </c>
    </row>
    <row r="34657" spans="1:7" x14ac:dyDescent="0.25">
      <c r="A34657" t="s">
        <v>4665</v>
      </c>
      <c r="B34657" t="s">
        <v>4666</v>
      </c>
      <c r="C34657" t="s">
        <v>4667</v>
      </c>
      <c r="D34657" s="1">
        <v>46171</v>
      </c>
      <c r="E34657" s="2">
        <v>50</v>
      </c>
      <c r="F34657" t="s">
        <v>4669</v>
      </c>
      <c r="G34657" t="s">
        <v>276</v>
      </c>
    </row>
    <row r="34658" spans="1:7" x14ac:dyDescent="0.25">
      <c r="A34658" t="s">
        <v>4665</v>
      </c>
      <c r="B34658" t="s">
        <v>4666</v>
      </c>
      <c r="C34658" t="s">
        <v>4667</v>
      </c>
      <c r="D34658" s="1">
        <v>46171</v>
      </c>
      <c r="E34658" s="2">
        <v>50</v>
      </c>
      <c r="F34658" t="s">
        <v>4670</v>
      </c>
      <c r="G34658" t="s">
        <v>276</v>
      </c>
    </row>
    <row r="34659" spans="1:7" x14ac:dyDescent="0.25">
      <c r="A34659" t="s">
        <v>4665</v>
      </c>
      <c r="B34659" t="s">
        <v>4666</v>
      </c>
      <c r="C34659" t="s">
        <v>4667</v>
      </c>
      <c r="D34659" s="1">
        <v>46171</v>
      </c>
      <c r="E34659" s="2">
        <v>50</v>
      </c>
      <c r="F34659" t="s">
        <v>4668</v>
      </c>
      <c r="G34659" t="s">
        <v>1245</v>
      </c>
    </row>
    <row r="34660" spans="1:7" x14ac:dyDescent="0.25">
      <c r="A34660" t="s">
        <v>4665</v>
      </c>
      <c r="B34660" t="s">
        <v>4666</v>
      </c>
      <c r="C34660" t="s">
        <v>4667</v>
      </c>
      <c r="D34660" s="1">
        <v>46171</v>
      </c>
      <c r="E34660" s="2">
        <v>50</v>
      </c>
      <c r="F34660" t="s">
        <v>4669</v>
      </c>
      <c r="G34660" t="s">
        <v>1245</v>
      </c>
    </row>
    <row r="34661" spans="1:7" x14ac:dyDescent="0.25">
      <c r="A34661" t="s">
        <v>4665</v>
      </c>
      <c r="B34661" t="s">
        <v>4666</v>
      </c>
      <c r="C34661" t="s">
        <v>4667</v>
      </c>
      <c r="D34661" s="1">
        <v>46171</v>
      </c>
      <c r="E34661" s="2">
        <v>50</v>
      </c>
      <c r="F34661" t="s">
        <v>4670</v>
      </c>
      <c r="G34661" t="s">
        <v>1245</v>
      </c>
    </row>
    <row r="34662" spans="1:7" x14ac:dyDescent="0.25">
      <c r="A34662" t="s">
        <v>2753</v>
      </c>
      <c r="B34662" t="s">
        <v>740</v>
      </c>
      <c r="C34662" t="s">
        <v>2754</v>
      </c>
      <c r="D34662" s="1">
        <v>46171</v>
      </c>
      <c r="E34662" s="2">
        <v>5</v>
      </c>
      <c r="F34662" t="s">
        <v>2755</v>
      </c>
      <c r="G34662" t="s">
        <v>1440</v>
      </c>
    </row>
    <row r="34663" spans="1:7" x14ac:dyDescent="0.25">
      <c r="A34663" t="s">
        <v>2753</v>
      </c>
      <c r="B34663" t="s">
        <v>740</v>
      </c>
      <c r="C34663" t="s">
        <v>2754</v>
      </c>
      <c r="D34663" s="1">
        <v>46171</v>
      </c>
      <c r="E34663" s="2">
        <v>5</v>
      </c>
      <c r="F34663" t="s">
        <v>2756</v>
      </c>
      <c r="G34663" t="s">
        <v>1440</v>
      </c>
    </row>
    <row r="34664" spans="1:7" x14ac:dyDescent="0.25">
      <c r="A34664" t="s">
        <v>2753</v>
      </c>
      <c r="B34664" t="s">
        <v>740</v>
      </c>
      <c r="C34664" t="s">
        <v>2754</v>
      </c>
      <c r="D34664" s="1">
        <v>46171</v>
      </c>
      <c r="E34664" s="2">
        <v>5</v>
      </c>
      <c r="F34664" t="s">
        <v>2757</v>
      </c>
      <c r="G34664" t="s">
        <v>1440</v>
      </c>
    </row>
    <row r="34665" spans="1:7" x14ac:dyDescent="0.25">
      <c r="A34665" t="s">
        <v>129</v>
      </c>
      <c r="B34665" t="s">
        <v>130</v>
      </c>
      <c r="C34665" t="s">
        <v>131</v>
      </c>
      <c r="D34665" s="1">
        <v>46171</v>
      </c>
      <c r="E34665" s="2">
        <v>10</v>
      </c>
      <c r="F34665" t="s">
        <v>132</v>
      </c>
      <c r="G34665" t="s">
        <v>9</v>
      </c>
    </row>
    <row r="34666" spans="1:7" x14ac:dyDescent="0.25">
      <c r="A34666" t="s">
        <v>3698</v>
      </c>
      <c r="B34666" t="s">
        <v>3699</v>
      </c>
      <c r="C34666" t="s">
        <v>3700</v>
      </c>
      <c r="D34666" s="1">
        <v>46171</v>
      </c>
      <c r="E34666" s="2">
        <v>150</v>
      </c>
      <c r="F34666" t="s">
        <v>3701</v>
      </c>
      <c r="G34666" t="s">
        <v>2977</v>
      </c>
    </row>
    <row r="34667" spans="1:7" x14ac:dyDescent="0.25">
      <c r="A34667" t="s">
        <v>138</v>
      </c>
      <c r="B34667" t="s">
        <v>139</v>
      </c>
      <c r="C34667" t="s">
        <v>140</v>
      </c>
      <c r="D34667" s="1">
        <v>46171</v>
      </c>
      <c r="E34667" s="2">
        <v>40</v>
      </c>
      <c r="F34667" t="s">
        <v>141</v>
      </c>
      <c r="G34667" t="s">
        <v>1695</v>
      </c>
    </row>
    <row r="34668" spans="1:7" x14ac:dyDescent="0.25">
      <c r="A34668" t="s">
        <v>1492</v>
      </c>
      <c r="B34668" t="s">
        <v>1493</v>
      </c>
      <c r="C34668" t="s">
        <v>1494</v>
      </c>
      <c r="D34668" s="1">
        <v>46171</v>
      </c>
      <c r="E34668" s="2">
        <v>100</v>
      </c>
      <c r="F34668" t="s">
        <v>1495</v>
      </c>
      <c r="G34668" t="s">
        <v>67</v>
      </c>
    </row>
    <row r="34669" spans="1:7" x14ac:dyDescent="0.25">
      <c r="A34669" t="s">
        <v>1095</v>
      </c>
      <c r="B34669" t="s">
        <v>1096</v>
      </c>
      <c r="C34669" t="s">
        <v>1097</v>
      </c>
      <c r="D34669" s="1">
        <v>46171</v>
      </c>
      <c r="E34669" s="2">
        <v>15</v>
      </c>
      <c r="F34669" t="s">
        <v>1098</v>
      </c>
      <c r="G34669" t="s">
        <v>114</v>
      </c>
    </row>
    <row r="34670" spans="1:7" x14ac:dyDescent="0.25">
      <c r="A34670" t="s">
        <v>1095</v>
      </c>
      <c r="B34670" t="s">
        <v>1096</v>
      </c>
      <c r="C34670" t="s">
        <v>1097</v>
      </c>
      <c r="D34670" s="1">
        <v>46171</v>
      </c>
      <c r="E34670" s="2">
        <v>15</v>
      </c>
      <c r="F34670" t="s">
        <v>1099</v>
      </c>
      <c r="G34670" t="s">
        <v>114</v>
      </c>
    </row>
    <row r="34671" spans="1:7" x14ac:dyDescent="0.25">
      <c r="A34671" t="s">
        <v>1095</v>
      </c>
      <c r="B34671" t="s">
        <v>1096</v>
      </c>
      <c r="C34671" t="s">
        <v>1097</v>
      </c>
      <c r="D34671" s="1">
        <v>46171</v>
      </c>
      <c r="E34671" s="2">
        <v>15</v>
      </c>
      <c r="F34671" t="s">
        <v>1099</v>
      </c>
      <c r="G34671" t="s">
        <v>114</v>
      </c>
    </row>
    <row r="34672" spans="1:7" x14ac:dyDescent="0.25">
      <c r="A34672" t="s">
        <v>1095</v>
      </c>
      <c r="B34672" t="s">
        <v>1096</v>
      </c>
      <c r="C34672" t="s">
        <v>1097</v>
      </c>
      <c r="D34672" s="1">
        <v>46171</v>
      </c>
      <c r="E34672" s="2">
        <v>15</v>
      </c>
      <c r="F34672" t="s">
        <v>1099</v>
      </c>
      <c r="G34672" t="s">
        <v>114</v>
      </c>
    </row>
    <row r="34673" spans="1:7" x14ac:dyDescent="0.25">
      <c r="A34673" t="s">
        <v>1095</v>
      </c>
      <c r="B34673" t="s">
        <v>1096</v>
      </c>
      <c r="C34673" t="s">
        <v>1097</v>
      </c>
      <c r="D34673" s="1">
        <v>46171</v>
      </c>
      <c r="E34673" s="2">
        <v>10</v>
      </c>
      <c r="F34673" t="s">
        <v>1098</v>
      </c>
      <c r="G34673" t="s">
        <v>257</v>
      </c>
    </row>
    <row r="34674" spans="1:7" x14ac:dyDescent="0.25">
      <c r="A34674" t="s">
        <v>1095</v>
      </c>
      <c r="B34674" t="s">
        <v>1096</v>
      </c>
      <c r="C34674" t="s">
        <v>1097</v>
      </c>
      <c r="D34674" s="1">
        <v>46171</v>
      </c>
      <c r="E34674" s="2">
        <v>10</v>
      </c>
      <c r="F34674" t="s">
        <v>1099</v>
      </c>
      <c r="G34674" t="s">
        <v>257</v>
      </c>
    </row>
    <row r="34675" spans="1:7" x14ac:dyDescent="0.25">
      <c r="A34675" t="s">
        <v>1095</v>
      </c>
      <c r="B34675" t="s">
        <v>1096</v>
      </c>
      <c r="C34675" t="s">
        <v>1097</v>
      </c>
      <c r="D34675" s="1">
        <v>46171</v>
      </c>
      <c r="E34675" s="2">
        <v>10</v>
      </c>
      <c r="F34675" t="s">
        <v>1099</v>
      </c>
      <c r="G34675" t="s">
        <v>257</v>
      </c>
    </row>
    <row r="34676" spans="1:7" x14ac:dyDescent="0.25">
      <c r="A34676" t="s">
        <v>1095</v>
      </c>
      <c r="B34676" t="s">
        <v>1096</v>
      </c>
      <c r="C34676" t="s">
        <v>1097</v>
      </c>
      <c r="D34676" s="1">
        <v>46171</v>
      </c>
      <c r="E34676" s="2">
        <v>10</v>
      </c>
      <c r="F34676" t="s">
        <v>1099</v>
      </c>
      <c r="G34676" t="s">
        <v>257</v>
      </c>
    </row>
    <row r="34677" spans="1:7" x14ac:dyDescent="0.25">
      <c r="A34677" t="s">
        <v>1095</v>
      </c>
      <c r="B34677" t="s">
        <v>1096</v>
      </c>
      <c r="C34677" t="s">
        <v>1097</v>
      </c>
      <c r="D34677" s="1">
        <v>46171</v>
      </c>
      <c r="E34677" s="2">
        <v>10</v>
      </c>
      <c r="F34677" t="s">
        <v>1098</v>
      </c>
      <c r="G34677" t="s">
        <v>828</v>
      </c>
    </row>
    <row r="34678" spans="1:7" x14ac:dyDescent="0.25">
      <c r="A34678" t="s">
        <v>1095</v>
      </c>
      <c r="B34678" t="s">
        <v>1096</v>
      </c>
      <c r="C34678" t="s">
        <v>1097</v>
      </c>
      <c r="D34678" s="1">
        <v>46171</v>
      </c>
      <c r="E34678" s="2">
        <v>10</v>
      </c>
      <c r="F34678" t="s">
        <v>1099</v>
      </c>
      <c r="G34678" t="s">
        <v>828</v>
      </c>
    </row>
    <row r="34679" spans="1:7" x14ac:dyDescent="0.25">
      <c r="A34679" t="s">
        <v>1095</v>
      </c>
      <c r="B34679" t="s">
        <v>1096</v>
      </c>
      <c r="C34679" t="s">
        <v>1097</v>
      </c>
      <c r="D34679" s="1">
        <v>46171</v>
      </c>
      <c r="E34679" s="2">
        <v>10</v>
      </c>
      <c r="F34679" t="s">
        <v>1099</v>
      </c>
      <c r="G34679" t="s">
        <v>828</v>
      </c>
    </row>
    <row r="34680" spans="1:7" x14ac:dyDescent="0.25">
      <c r="A34680" t="s">
        <v>1095</v>
      </c>
      <c r="B34680" t="s">
        <v>1096</v>
      </c>
      <c r="C34680" t="s">
        <v>1097</v>
      </c>
      <c r="D34680" s="1">
        <v>46171</v>
      </c>
      <c r="E34680" s="2">
        <v>10</v>
      </c>
      <c r="F34680" t="s">
        <v>1099</v>
      </c>
      <c r="G34680" t="s">
        <v>828</v>
      </c>
    </row>
    <row r="34681" spans="1:7" x14ac:dyDescent="0.25">
      <c r="A34681" t="s">
        <v>1322</v>
      </c>
      <c r="B34681" t="s">
        <v>1323</v>
      </c>
      <c r="C34681" t="s">
        <v>1324</v>
      </c>
      <c r="D34681" s="1">
        <v>46171</v>
      </c>
      <c r="E34681" s="2">
        <v>100</v>
      </c>
      <c r="F34681" t="s">
        <v>1325</v>
      </c>
      <c r="G34681" t="s">
        <v>1326</v>
      </c>
    </row>
    <row r="34682" spans="1:7" x14ac:dyDescent="0.25">
      <c r="A34682" t="s">
        <v>1322</v>
      </c>
      <c r="B34682" t="s">
        <v>1323</v>
      </c>
      <c r="C34682" t="s">
        <v>1324</v>
      </c>
      <c r="D34682" s="1">
        <v>46171</v>
      </c>
      <c r="E34682" s="2">
        <v>100</v>
      </c>
      <c r="F34682" t="s">
        <v>1325</v>
      </c>
      <c r="G34682" t="s">
        <v>1326</v>
      </c>
    </row>
    <row r="34683" spans="1:7" x14ac:dyDescent="0.25">
      <c r="A34683" t="s">
        <v>1322</v>
      </c>
      <c r="B34683" t="s">
        <v>1323</v>
      </c>
      <c r="C34683" t="s">
        <v>1324</v>
      </c>
      <c r="D34683" s="1">
        <v>46171</v>
      </c>
      <c r="E34683" s="2">
        <v>100</v>
      </c>
      <c r="F34683" t="s">
        <v>1327</v>
      </c>
      <c r="G34683" t="s">
        <v>1326</v>
      </c>
    </row>
    <row r="34684" spans="1:7" x14ac:dyDescent="0.25">
      <c r="A34684" t="s">
        <v>1580</v>
      </c>
      <c r="B34684" t="s">
        <v>1581</v>
      </c>
      <c r="C34684" t="s">
        <v>1582</v>
      </c>
      <c r="D34684" s="1">
        <v>46171</v>
      </c>
      <c r="E34684" s="2">
        <v>20</v>
      </c>
      <c r="F34684" t="s">
        <v>1583</v>
      </c>
      <c r="G34684" t="s">
        <v>9</v>
      </c>
    </row>
    <row r="34685" spans="1:7" x14ac:dyDescent="0.25">
      <c r="A34685" t="s">
        <v>125</v>
      </c>
      <c r="B34685" t="s">
        <v>126</v>
      </c>
      <c r="C34685" t="s">
        <v>127</v>
      </c>
      <c r="D34685" s="1">
        <v>46171</v>
      </c>
      <c r="E34685" s="2">
        <v>5</v>
      </c>
      <c r="F34685" t="s">
        <v>128</v>
      </c>
      <c r="G34685" t="s">
        <v>310</v>
      </c>
    </row>
    <row r="34686" spans="1:7" x14ac:dyDescent="0.25">
      <c r="A34686" t="s">
        <v>5031</v>
      </c>
      <c r="B34686" t="s">
        <v>5032</v>
      </c>
      <c r="C34686" t="s">
        <v>5033</v>
      </c>
      <c r="D34686" s="1">
        <v>46171</v>
      </c>
      <c r="E34686" s="2">
        <v>100</v>
      </c>
      <c r="F34686" t="s">
        <v>5034</v>
      </c>
      <c r="G34686" t="s">
        <v>2977</v>
      </c>
    </row>
    <row r="34687" spans="1:7" x14ac:dyDescent="0.25">
      <c r="A34687" t="s">
        <v>3100</v>
      </c>
      <c r="B34687" t="s">
        <v>3101</v>
      </c>
      <c r="C34687" t="s">
        <v>3102</v>
      </c>
      <c r="D34687" s="1">
        <v>46171</v>
      </c>
      <c r="E34687" s="2">
        <v>100</v>
      </c>
      <c r="F34687" t="s">
        <v>3103</v>
      </c>
      <c r="G34687" t="s">
        <v>67</v>
      </c>
    </row>
    <row r="34688" spans="1:7" x14ac:dyDescent="0.25">
      <c r="A34688" t="s">
        <v>4781</v>
      </c>
      <c r="B34688" t="s">
        <v>4782</v>
      </c>
      <c r="C34688" t="s">
        <v>4783</v>
      </c>
      <c r="D34688" s="1">
        <v>46171</v>
      </c>
      <c r="E34688" s="2">
        <v>5</v>
      </c>
      <c r="F34688" t="s">
        <v>4784</v>
      </c>
      <c r="G34688" t="s">
        <v>2663</v>
      </c>
    </row>
    <row r="34689" spans="1:7" x14ac:dyDescent="0.25">
      <c r="A34689" t="s">
        <v>2346</v>
      </c>
      <c r="B34689" t="s">
        <v>371</v>
      </c>
      <c r="C34689" t="s">
        <v>2347</v>
      </c>
      <c r="D34689" s="1">
        <v>46171</v>
      </c>
      <c r="E34689" s="2">
        <v>45</v>
      </c>
      <c r="F34689" t="s">
        <v>2348</v>
      </c>
      <c r="G34689" t="s">
        <v>6666</v>
      </c>
    </row>
    <row r="34690" spans="1:7" x14ac:dyDescent="0.25">
      <c r="A34690" t="s">
        <v>2346</v>
      </c>
      <c r="B34690" t="s">
        <v>371</v>
      </c>
      <c r="C34690" t="s">
        <v>2347</v>
      </c>
      <c r="D34690" s="1">
        <v>46171</v>
      </c>
      <c r="E34690" s="2">
        <v>45</v>
      </c>
      <c r="F34690" t="s">
        <v>2349</v>
      </c>
      <c r="G34690" t="s">
        <v>6666</v>
      </c>
    </row>
    <row r="34691" spans="1:7" x14ac:dyDescent="0.25">
      <c r="A34691" t="s">
        <v>263</v>
      </c>
      <c r="B34691" t="s">
        <v>264</v>
      </c>
      <c r="C34691" t="s">
        <v>265</v>
      </c>
      <c r="D34691" s="1">
        <v>46171</v>
      </c>
      <c r="E34691" s="2">
        <v>50</v>
      </c>
      <c r="F34691" t="s">
        <v>266</v>
      </c>
      <c r="G34691" t="s">
        <v>1695</v>
      </c>
    </row>
    <row r="34692" spans="1:7" x14ac:dyDescent="0.25">
      <c r="A34692" t="s">
        <v>1450</v>
      </c>
      <c r="B34692" t="s">
        <v>1451</v>
      </c>
      <c r="C34692" t="s">
        <v>1452</v>
      </c>
      <c r="D34692" s="1">
        <v>46171</v>
      </c>
      <c r="E34692" s="2">
        <v>84</v>
      </c>
      <c r="F34692" t="s">
        <v>1453</v>
      </c>
      <c r="G34692" t="s">
        <v>2977</v>
      </c>
    </row>
    <row r="34693" spans="1:7" x14ac:dyDescent="0.25">
      <c r="A34693" t="s">
        <v>1450</v>
      </c>
      <c r="B34693" t="s">
        <v>1451</v>
      </c>
      <c r="C34693" t="s">
        <v>1452</v>
      </c>
      <c r="D34693" s="1">
        <v>46171</v>
      </c>
      <c r="E34693" s="2">
        <v>84</v>
      </c>
      <c r="F34693" t="s">
        <v>1454</v>
      </c>
      <c r="G34693" t="s">
        <v>2977</v>
      </c>
    </row>
    <row r="34694" spans="1:7" x14ac:dyDescent="0.25">
      <c r="A34694" t="s">
        <v>1450</v>
      </c>
      <c r="B34694" t="s">
        <v>1451</v>
      </c>
      <c r="C34694" t="s">
        <v>1452</v>
      </c>
      <c r="D34694" s="1">
        <v>46171</v>
      </c>
      <c r="E34694" s="2">
        <v>84</v>
      </c>
      <c r="F34694" t="s">
        <v>1454</v>
      </c>
      <c r="G34694" t="s">
        <v>2977</v>
      </c>
    </row>
    <row r="34695" spans="1:7" x14ac:dyDescent="0.25">
      <c r="A34695" t="s">
        <v>4699</v>
      </c>
      <c r="B34695" t="s">
        <v>4700</v>
      </c>
      <c r="C34695" t="s">
        <v>4701</v>
      </c>
      <c r="D34695" s="1">
        <v>46172</v>
      </c>
      <c r="E34695" s="2">
        <v>84</v>
      </c>
      <c r="F34695" t="s">
        <v>4702</v>
      </c>
      <c r="G34695" t="s">
        <v>2977</v>
      </c>
    </row>
    <row r="34696" spans="1:7" x14ac:dyDescent="0.25">
      <c r="A34696" t="s">
        <v>1426</v>
      </c>
      <c r="B34696" t="s">
        <v>1427</v>
      </c>
      <c r="C34696" t="s">
        <v>826</v>
      </c>
      <c r="D34696" s="1">
        <v>46172</v>
      </c>
      <c r="E34696" s="2">
        <v>84</v>
      </c>
      <c r="F34696" t="s">
        <v>1428</v>
      </c>
      <c r="G34696" t="s">
        <v>2977</v>
      </c>
    </row>
    <row r="34697" spans="1:7" x14ac:dyDescent="0.25">
      <c r="A34697" t="s">
        <v>4076</v>
      </c>
      <c r="B34697" t="s">
        <v>4077</v>
      </c>
      <c r="C34697" t="s">
        <v>413</v>
      </c>
      <c r="D34697" s="1">
        <v>46172</v>
      </c>
      <c r="E34697" s="2">
        <v>25</v>
      </c>
      <c r="F34697" t="s">
        <v>4078</v>
      </c>
      <c r="G34697" t="s">
        <v>7038</v>
      </c>
    </row>
    <row r="34698" spans="1:7" x14ac:dyDescent="0.25">
      <c r="A34698" t="s">
        <v>4076</v>
      </c>
      <c r="B34698" t="s">
        <v>4077</v>
      </c>
      <c r="C34698" t="s">
        <v>413</v>
      </c>
      <c r="D34698" s="1">
        <v>46172</v>
      </c>
      <c r="E34698" s="2">
        <v>25</v>
      </c>
      <c r="F34698" t="s">
        <v>4078</v>
      </c>
      <c r="G34698" t="s">
        <v>7038</v>
      </c>
    </row>
    <row r="34699" spans="1:7" x14ac:dyDescent="0.25">
      <c r="A34699" t="s">
        <v>4525</v>
      </c>
      <c r="B34699" t="s">
        <v>4526</v>
      </c>
      <c r="C34699" t="s">
        <v>3574</v>
      </c>
      <c r="D34699" s="1">
        <v>46172</v>
      </c>
      <c r="E34699" s="2">
        <v>84</v>
      </c>
      <c r="F34699" t="s">
        <v>4527</v>
      </c>
      <c r="G34699" t="s">
        <v>2977</v>
      </c>
    </row>
    <row r="34700" spans="1:7" x14ac:dyDescent="0.25">
      <c r="A34700" t="s">
        <v>4680</v>
      </c>
      <c r="B34700" t="s">
        <v>4681</v>
      </c>
      <c r="C34700" t="s">
        <v>4682</v>
      </c>
      <c r="D34700" s="1">
        <v>46172</v>
      </c>
      <c r="E34700" s="2">
        <v>84</v>
      </c>
      <c r="F34700" t="s">
        <v>4683</v>
      </c>
      <c r="G34700" t="s">
        <v>2977</v>
      </c>
    </row>
    <row r="34701" spans="1:7" x14ac:dyDescent="0.25">
      <c r="A34701" t="s">
        <v>4525</v>
      </c>
      <c r="B34701" t="s">
        <v>4526</v>
      </c>
      <c r="C34701" t="s">
        <v>3574</v>
      </c>
      <c r="D34701" s="1">
        <v>46174</v>
      </c>
      <c r="E34701" s="2">
        <v>25</v>
      </c>
      <c r="F34701" t="s">
        <v>4527</v>
      </c>
      <c r="G34701" t="s">
        <v>97</v>
      </c>
    </row>
    <row r="34702" spans="1:7" x14ac:dyDescent="0.25">
      <c r="A34702">
        <v>1872</v>
      </c>
      <c r="B34702" t="s">
        <v>7620</v>
      </c>
      <c r="C34702" t="s">
        <v>620</v>
      </c>
      <c r="D34702" s="1">
        <v>46174</v>
      </c>
      <c r="E34702" s="2">
        <v>10</v>
      </c>
      <c r="F34702" t="s">
        <v>7621</v>
      </c>
      <c r="G34702" t="s">
        <v>7116</v>
      </c>
    </row>
    <row r="34703" spans="1:7" x14ac:dyDescent="0.25">
      <c r="A34703">
        <v>1873</v>
      </c>
      <c r="B34703" t="s">
        <v>7622</v>
      </c>
      <c r="C34703" t="s">
        <v>7623</v>
      </c>
      <c r="D34703" s="1">
        <v>46174</v>
      </c>
      <c r="E34703" s="2">
        <v>20</v>
      </c>
      <c r="F34703" t="s">
        <v>7624</v>
      </c>
      <c r="G34703" t="s">
        <v>7116</v>
      </c>
    </row>
    <row r="34704" spans="1:7" x14ac:dyDescent="0.25">
      <c r="A34704">
        <v>1860</v>
      </c>
      <c r="B34704" t="s">
        <v>7625</v>
      </c>
      <c r="C34704" t="s">
        <v>7626</v>
      </c>
      <c r="D34704" s="1">
        <v>46174</v>
      </c>
      <c r="E34704" s="2">
        <v>10</v>
      </c>
      <c r="F34704" t="s">
        <v>7627</v>
      </c>
      <c r="G34704" t="s">
        <v>7116</v>
      </c>
    </row>
    <row r="34705" spans="1:7" x14ac:dyDescent="0.25">
      <c r="A34705">
        <v>1861</v>
      </c>
      <c r="B34705" t="s">
        <v>7628</v>
      </c>
      <c r="C34705" t="s">
        <v>7629</v>
      </c>
      <c r="D34705" s="1">
        <v>46174</v>
      </c>
      <c r="E34705" s="2">
        <v>10</v>
      </c>
      <c r="F34705" t="s">
        <v>7630</v>
      </c>
      <c r="G34705" t="s">
        <v>7116</v>
      </c>
    </row>
    <row r="34706" spans="1:7" x14ac:dyDescent="0.25">
      <c r="A34706">
        <v>1864</v>
      </c>
      <c r="B34706" t="s">
        <v>7631</v>
      </c>
      <c r="C34706" t="s">
        <v>7632</v>
      </c>
      <c r="D34706" s="1">
        <v>46174</v>
      </c>
      <c r="E34706" s="2">
        <v>21.04</v>
      </c>
      <c r="F34706" t="s">
        <v>7633</v>
      </c>
      <c r="G34706" t="s">
        <v>7426</v>
      </c>
    </row>
    <row r="34707" spans="1:7" x14ac:dyDescent="0.25">
      <c r="A34707">
        <v>1865</v>
      </c>
      <c r="B34707" t="s">
        <v>7634</v>
      </c>
      <c r="C34707" t="s">
        <v>4682</v>
      </c>
      <c r="D34707" s="1">
        <v>46174</v>
      </c>
      <c r="E34707" s="2">
        <v>20</v>
      </c>
      <c r="F34707" t="s">
        <v>7635</v>
      </c>
      <c r="G34707" t="s">
        <v>7116</v>
      </c>
    </row>
    <row r="34708" spans="1:7" x14ac:dyDescent="0.25">
      <c r="A34708">
        <v>1868</v>
      </c>
      <c r="B34708" t="s">
        <v>7636</v>
      </c>
      <c r="C34708" t="s">
        <v>7637</v>
      </c>
      <c r="D34708" s="1">
        <v>46174</v>
      </c>
      <c r="E34708" s="2">
        <v>20</v>
      </c>
      <c r="F34708" t="s">
        <v>7638</v>
      </c>
      <c r="G34708" t="s">
        <v>7116</v>
      </c>
    </row>
    <row r="34709" spans="1:7" x14ac:dyDescent="0.25">
      <c r="A34709">
        <v>1871</v>
      </c>
      <c r="B34709" t="s">
        <v>7639</v>
      </c>
      <c r="C34709" t="s">
        <v>7640</v>
      </c>
      <c r="D34709" s="1">
        <v>46174</v>
      </c>
      <c r="E34709" s="2">
        <v>20</v>
      </c>
      <c r="F34709" t="s">
        <v>7641</v>
      </c>
      <c r="G34709" t="s">
        <v>7116</v>
      </c>
    </row>
    <row r="34710" spans="1:7" x14ac:dyDescent="0.25">
      <c r="A34710">
        <v>127</v>
      </c>
      <c r="B34710" t="s">
        <v>5609</v>
      </c>
      <c r="C34710" t="s">
        <v>1795</v>
      </c>
      <c r="D34710" s="1">
        <v>46174</v>
      </c>
      <c r="E34710" s="2">
        <v>84</v>
      </c>
      <c r="F34710" t="s">
        <v>5610</v>
      </c>
      <c r="G34710" t="s">
        <v>6387</v>
      </c>
    </row>
    <row r="34711" spans="1:7" x14ac:dyDescent="0.25">
      <c r="A34711">
        <v>341</v>
      </c>
      <c r="B34711" t="s">
        <v>5819</v>
      </c>
      <c r="C34711" t="s">
        <v>5820</v>
      </c>
      <c r="D34711" s="1">
        <v>46174</v>
      </c>
      <c r="E34711" s="2">
        <v>50</v>
      </c>
      <c r="F34711" t="s">
        <v>5821</v>
      </c>
      <c r="G34711" t="s">
        <v>5638</v>
      </c>
    </row>
    <row r="34712" spans="1:7" x14ac:dyDescent="0.25">
      <c r="A34712">
        <v>847</v>
      </c>
      <c r="B34712" t="s">
        <v>6319</v>
      </c>
      <c r="C34712" t="s">
        <v>6320</v>
      </c>
      <c r="D34712" s="1">
        <v>46174</v>
      </c>
      <c r="E34712" s="2">
        <v>25</v>
      </c>
      <c r="F34712" t="s">
        <v>6321</v>
      </c>
      <c r="G34712" t="s">
        <v>2663</v>
      </c>
    </row>
    <row r="34713" spans="1:7" x14ac:dyDescent="0.25">
      <c r="A34713" t="s">
        <v>2892</v>
      </c>
      <c r="B34713" t="s">
        <v>2893</v>
      </c>
      <c r="C34713" t="s">
        <v>2894</v>
      </c>
      <c r="D34713" s="1">
        <v>46174</v>
      </c>
      <c r="E34713" s="2">
        <v>60</v>
      </c>
      <c r="F34713" t="s">
        <v>2895</v>
      </c>
      <c r="G34713" t="s">
        <v>7116</v>
      </c>
    </row>
    <row r="34714" spans="1:7" x14ac:dyDescent="0.25">
      <c r="A34714" t="s">
        <v>2892</v>
      </c>
      <c r="B34714" t="s">
        <v>2893</v>
      </c>
      <c r="C34714" t="s">
        <v>2894</v>
      </c>
      <c r="D34714" s="1">
        <v>46174</v>
      </c>
      <c r="E34714" s="2">
        <v>60</v>
      </c>
      <c r="F34714" t="s">
        <v>2896</v>
      </c>
      <c r="G34714" t="s">
        <v>7116</v>
      </c>
    </row>
    <row r="34715" spans="1:7" x14ac:dyDescent="0.25">
      <c r="A34715" t="s">
        <v>26</v>
      </c>
      <c r="B34715" t="s">
        <v>27</v>
      </c>
      <c r="D34715" s="1">
        <v>46175</v>
      </c>
      <c r="E34715" s="2">
        <v>5000</v>
      </c>
      <c r="F34715" t="s">
        <v>28</v>
      </c>
      <c r="G34715" t="s">
        <v>7219</v>
      </c>
    </row>
    <row r="34716" spans="1:7" x14ac:dyDescent="0.25">
      <c r="A34716" t="s">
        <v>26</v>
      </c>
      <c r="B34716" t="s">
        <v>27</v>
      </c>
      <c r="D34716" s="1">
        <v>46175</v>
      </c>
      <c r="E34716" s="2">
        <v>5000</v>
      </c>
      <c r="F34716" t="s">
        <v>29</v>
      </c>
      <c r="G34716" t="s">
        <v>7219</v>
      </c>
    </row>
    <row r="34717" spans="1:7" x14ac:dyDescent="0.25">
      <c r="A34717">
        <v>1874</v>
      </c>
      <c r="B34717" t="s">
        <v>7642</v>
      </c>
      <c r="C34717" t="s">
        <v>7591</v>
      </c>
      <c r="D34717" s="1">
        <v>46175</v>
      </c>
      <c r="E34717" s="2">
        <v>10.67</v>
      </c>
      <c r="F34717" t="s">
        <v>7643</v>
      </c>
      <c r="G34717" t="s">
        <v>7426</v>
      </c>
    </row>
    <row r="34718" spans="1:7" x14ac:dyDescent="0.25">
      <c r="A34718">
        <v>1875</v>
      </c>
      <c r="B34718" t="s">
        <v>7644</v>
      </c>
      <c r="C34718" t="s">
        <v>796</v>
      </c>
      <c r="D34718" s="1">
        <v>46175</v>
      </c>
      <c r="E34718" s="2">
        <v>10</v>
      </c>
      <c r="F34718" t="s">
        <v>7645</v>
      </c>
      <c r="G34718" t="s">
        <v>7116</v>
      </c>
    </row>
    <row r="34719" spans="1:7" x14ac:dyDescent="0.25">
      <c r="A34719">
        <v>1876</v>
      </c>
      <c r="B34719" t="s">
        <v>7646</v>
      </c>
      <c r="C34719" t="s">
        <v>7647</v>
      </c>
      <c r="D34719" s="1">
        <v>46175</v>
      </c>
      <c r="E34719" s="2">
        <v>10</v>
      </c>
      <c r="F34719" t="s">
        <v>7648</v>
      </c>
      <c r="G34719" t="s">
        <v>7116</v>
      </c>
    </row>
    <row r="34720" spans="1:7" x14ac:dyDescent="0.25">
      <c r="A34720">
        <v>1877</v>
      </c>
      <c r="B34720" t="s">
        <v>7649</v>
      </c>
      <c r="C34720" t="s">
        <v>7650</v>
      </c>
      <c r="D34720" s="1">
        <v>46175</v>
      </c>
      <c r="E34720" s="2">
        <v>10</v>
      </c>
      <c r="F34720" t="s">
        <v>7651</v>
      </c>
      <c r="G34720" t="s">
        <v>7116</v>
      </c>
    </row>
    <row r="34721" spans="1:7" x14ac:dyDescent="0.25">
      <c r="A34721">
        <v>1857</v>
      </c>
      <c r="B34721" t="s">
        <v>7652</v>
      </c>
      <c r="C34721" t="s">
        <v>7653</v>
      </c>
      <c r="D34721" s="1">
        <v>46175</v>
      </c>
      <c r="E34721" s="2">
        <v>21.04</v>
      </c>
      <c r="F34721" t="s">
        <v>7654</v>
      </c>
      <c r="G34721" t="s">
        <v>7426</v>
      </c>
    </row>
    <row r="34722" spans="1:7" x14ac:dyDescent="0.25">
      <c r="A34722">
        <v>1879</v>
      </c>
      <c r="B34722" t="s">
        <v>5322</v>
      </c>
      <c r="C34722" t="s">
        <v>7655</v>
      </c>
      <c r="D34722" s="1">
        <v>46176</v>
      </c>
      <c r="E34722" s="2">
        <v>25</v>
      </c>
      <c r="G34722" t="s">
        <v>186</v>
      </c>
    </row>
    <row r="34723" spans="1:7" x14ac:dyDescent="0.25">
      <c r="A34723">
        <v>1880</v>
      </c>
      <c r="B34723" t="s">
        <v>7656</v>
      </c>
      <c r="C34723" t="s">
        <v>7657</v>
      </c>
      <c r="D34723" s="1">
        <v>46176</v>
      </c>
      <c r="E34723" s="2">
        <v>10.67</v>
      </c>
      <c r="F34723" t="s">
        <v>7658</v>
      </c>
      <c r="G34723" t="s">
        <v>7426</v>
      </c>
    </row>
    <row r="34724" spans="1:7" x14ac:dyDescent="0.25">
      <c r="A34724">
        <v>1881</v>
      </c>
      <c r="B34724" t="s">
        <v>7659</v>
      </c>
      <c r="C34724" t="s">
        <v>997</v>
      </c>
      <c r="D34724" s="1">
        <v>46176</v>
      </c>
      <c r="E34724" s="2">
        <v>31.4</v>
      </c>
      <c r="F34724" t="s">
        <v>7660</v>
      </c>
      <c r="G34724" t="s">
        <v>7426</v>
      </c>
    </row>
    <row r="34725" spans="1:7" x14ac:dyDescent="0.25">
      <c r="A34725">
        <v>1882</v>
      </c>
      <c r="B34725" t="s">
        <v>7661</v>
      </c>
      <c r="C34725" t="s">
        <v>7662</v>
      </c>
      <c r="D34725" s="1">
        <v>46177</v>
      </c>
      <c r="E34725" s="2">
        <v>10</v>
      </c>
      <c r="F34725" t="s">
        <v>7663</v>
      </c>
      <c r="G34725" t="s">
        <v>7116</v>
      </c>
    </row>
    <row r="34726" spans="1:7" x14ac:dyDescent="0.25">
      <c r="A34726">
        <v>158</v>
      </c>
      <c r="B34726" t="s">
        <v>371</v>
      </c>
      <c r="C34726" t="s">
        <v>5634</v>
      </c>
      <c r="D34726" s="1">
        <v>46177</v>
      </c>
      <c r="E34726" s="2">
        <v>500</v>
      </c>
      <c r="G34726" t="s">
        <v>5635</v>
      </c>
    </row>
    <row r="34727" spans="1:7" x14ac:dyDescent="0.25">
      <c r="A34727">
        <v>159</v>
      </c>
      <c r="B34727" t="s">
        <v>378</v>
      </c>
      <c r="C34727" t="s">
        <v>5634</v>
      </c>
      <c r="D34727" s="1">
        <v>46177</v>
      </c>
      <c r="E34727" s="2">
        <v>500</v>
      </c>
      <c r="G34727" t="s">
        <v>5635</v>
      </c>
    </row>
    <row r="34728" spans="1:7" x14ac:dyDescent="0.25">
      <c r="A34728" t="s">
        <v>3417</v>
      </c>
      <c r="B34728" t="s">
        <v>3418</v>
      </c>
      <c r="C34728" t="s">
        <v>540</v>
      </c>
      <c r="D34728" s="1">
        <v>46177</v>
      </c>
      <c r="E34728" s="2">
        <v>20</v>
      </c>
      <c r="F34728" t="s">
        <v>3419</v>
      </c>
      <c r="G34728" t="s">
        <v>7116</v>
      </c>
    </row>
    <row r="34729" spans="1:7" x14ac:dyDescent="0.25">
      <c r="A34729" t="s">
        <v>482</v>
      </c>
      <c r="B34729" t="s">
        <v>483</v>
      </c>
      <c r="C34729" t="s">
        <v>484</v>
      </c>
      <c r="D34729" s="1">
        <v>46177</v>
      </c>
      <c r="E34729" s="2">
        <v>83.33</v>
      </c>
      <c r="F34729" t="s">
        <v>485</v>
      </c>
      <c r="G34729" t="s">
        <v>2977</v>
      </c>
    </row>
    <row r="34730" spans="1:7" x14ac:dyDescent="0.25">
      <c r="A34730" t="s">
        <v>482</v>
      </c>
      <c r="B34730" t="s">
        <v>483</v>
      </c>
      <c r="C34730" t="s">
        <v>484</v>
      </c>
      <c r="D34730" s="1">
        <v>46177</v>
      </c>
      <c r="E34730" s="2">
        <v>41.67</v>
      </c>
      <c r="F34730" t="s">
        <v>485</v>
      </c>
      <c r="G34730" t="s">
        <v>1240</v>
      </c>
    </row>
    <row r="34731" spans="1:7" x14ac:dyDescent="0.25">
      <c r="A34731">
        <v>905</v>
      </c>
      <c r="B34731" t="s">
        <v>5456</v>
      </c>
      <c r="C34731" t="s">
        <v>1482</v>
      </c>
      <c r="D34731" s="1">
        <v>46178</v>
      </c>
      <c r="E34731" s="2">
        <v>40000</v>
      </c>
      <c r="G34731" t="s">
        <v>2710</v>
      </c>
    </row>
    <row r="34732" spans="1:7" x14ac:dyDescent="0.25">
      <c r="A34732" t="s">
        <v>3319</v>
      </c>
      <c r="B34732" t="s">
        <v>3320</v>
      </c>
      <c r="D34732" s="1">
        <v>46181</v>
      </c>
      <c r="E34732" s="2">
        <v>10000</v>
      </c>
      <c r="G34732" t="s">
        <v>7664</v>
      </c>
    </row>
    <row r="34733" spans="1:7" x14ac:dyDescent="0.25">
      <c r="A34733">
        <v>1883</v>
      </c>
      <c r="B34733" t="s">
        <v>7665</v>
      </c>
      <c r="C34733" t="s">
        <v>1222</v>
      </c>
      <c r="D34733" s="1">
        <v>46181</v>
      </c>
      <c r="E34733" s="2">
        <v>10</v>
      </c>
      <c r="F34733" t="s">
        <v>7666</v>
      </c>
      <c r="G34733" t="s">
        <v>7116</v>
      </c>
    </row>
    <row r="34734" spans="1:7" x14ac:dyDescent="0.25">
      <c r="A34734">
        <v>1371</v>
      </c>
      <c r="B34734" t="s">
        <v>2289</v>
      </c>
      <c r="C34734" t="s">
        <v>5041</v>
      </c>
      <c r="D34734" s="1">
        <v>46181</v>
      </c>
      <c r="E34734" s="2">
        <v>1000</v>
      </c>
      <c r="G34734" t="s">
        <v>2977</v>
      </c>
    </row>
    <row r="34735" spans="1:7" x14ac:dyDescent="0.25">
      <c r="A34735">
        <v>1381</v>
      </c>
      <c r="B34735" t="s">
        <v>4570</v>
      </c>
      <c r="C34735" t="s">
        <v>6941</v>
      </c>
      <c r="D34735" s="1">
        <v>46182</v>
      </c>
      <c r="E34735" s="2">
        <v>25</v>
      </c>
      <c r="F34735" t="s">
        <v>6942</v>
      </c>
      <c r="G34735" t="s">
        <v>6943</v>
      </c>
    </row>
    <row r="34736" spans="1:7" x14ac:dyDescent="0.25">
      <c r="A34736">
        <v>1884</v>
      </c>
      <c r="B34736" t="s">
        <v>7667</v>
      </c>
      <c r="C34736" t="s">
        <v>7668</v>
      </c>
      <c r="D34736" s="1">
        <v>46182</v>
      </c>
      <c r="E34736" s="2">
        <v>518.45000000000005</v>
      </c>
      <c r="F34736" t="s">
        <v>7669</v>
      </c>
      <c r="G34736" t="s">
        <v>7670</v>
      </c>
    </row>
    <row r="34737" spans="1:7" x14ac:dyDescent="0.25">
      <c r="A34737">
        <v>1871</v>
      </c>
      <c r="B34737" t="s">
        <v>7639</v>
      </c>
      <c r="C34737" t="s">
        <v>7640</v>
      </c>
      <c r="D34737" s="1">
        <v>46182</v>
      </c>
      <c r="E34737" s="2">
        <v>20</v>
      </c>
      <c r="F34737" t="s">
        <v>7641</v>
      </c>
      <c r="G34737" t="s">
        <v>7116</v>
      </c>
    </row>
    <row r="34738" spans="1:7" x14ac:dyDescent="0.25">
      <c r="A34738">
        <v>1885</v>
      </c>
      <c r="B34738" t="s">
        <v>7671</v>
      </c>
      <c r="C34738" t="s">
        <v>7672</v>
      </c>
      <c r="D34738" s="1">
        <v>46184</v>
      </c>
      <c r="E34738" s="2">
        <v>10</v>
      </c>
      <c r="F34738" t="s">
        <v>7673</v>
      </c>
      <c r="G34738" t="s">
        <v>7116</v>
      </c>
    </row>
    <row r="34739" spans="1:7" x14ac:dyDescent="0.25">
      <c r="A34739">
        <v>1633</v>
      </c>
      <c r="B34739" t="s">
        <v>7273</v>
      </c>
      <c r="D34739" s="1">
        <v>46185</v>
      </c>
      <c r="E34739" s="2">
        <v>2000</v>
      </c>
      <c r="G34739" t="s">
        <v>7274</v>
      </c>
    </row>
    <row r="34740" spans="1:7" x14ac:dyDescent="0.25">
      <c r="A34740">
        <v>1633</v>
      </c>
      <c r="B34740" t="s">
        <v>7273</v>
      </c>
      <c r="D34740" s="1">
        <v>46185</v>
      </c>
      <c r="E34740" s="2">
        <v>5000</v>
      </c>
      <c r="G34740" t="s">
        <v>7274</v>
      </c>
    </row>
    <row r="34741" spans="1:7" x14ac:dyDescent="0.25">
      <c r="A34741">
        <v>1360</v>
      </c>
      <c r="B34741" t="s">
        <v>7033</v>
      </c>
      <c r="C34741" t="s">
        <v>7034</v>
      </c>
      <c r="D34741" s="1">
        <v>46185</v>
      </c>
      <c r="E34741" s="2">
        <v>15</v>
      </c>
      <c r="F34741" t="s">
        <v>7035</v>
      </c>
      <c r="G34741" t="s">
        <v>2977</v>
      </c>
    </row>
    <row r="34742" spans="1:7" x14ac:dyDescent="0.25">
      <c r="A34742" t="s">
        <v>767</v>
      </c>
      <c r="B34742" t="s">
        <v>768</v>
      </c>
      <c r="D34742" s="1">
        <v>46185</v>
      </c>
      <c r="E34742" s="2">
        <v>4500</v>
      </c>
      <c r="G34742" t="s">
        <v>1823</v>
      </c>
    </row>
    <row r="34743" spans="1:7" x14ac:dyDescent="0.25">
      <c r="A34743" t="s">
        <v>767</v>
      </c>
      <c r="B34743" t="s">
        <v>768</v>
      </c>
      <c r="D34743" s="1">
        <v>46185</v>
      </c>
      <c r="E34743" s="2">
        <v>475</v>
      </c>
      <c r="G34743" t="s">
        <v>3670</v>
      </c>
    </row>
    <row r="34744" spans="1:7" x14ac:dyDescent="0.25">
      <c r="A34744">
        <v>874</v>
      </c>
      <c r="B34744" t="s">
        <v>6384</v>
      </c>
      <c r="D34744" s="1">
        <v>46188</v>
      </c>
      <c r="E34744" s="2">
        <v>84</v>
      </c>
      <c r="G34744" t="s">
        <v>2977</v>
      </c>
    </row>
    <row r="34745" spans="1:7" x14ac:dyDescent="0.25">
      <c r="A34745" t="s">
        <v>5403</v>
      </c>
      <c r="B34745" t="s">
        <v>5404</v>
      </c>
      <c r="C34745" t="s">
        <v>758</v>
      </c>
      <c r="D34745" s="1">
        <v>46188</v>
      </c>
      <c r="E34745" s="2">
        <v>84</v>
      </c>
      <c r="F34745" t="s">
        <v>5405</v>
      </c>
      <c r="G34745" t="s">
        <v>2977</v>
      </c>
    </row>
    <row r="34746" spans="1:7" x14ac:dyDescent="0.25">
      <c r="A34746" t="s">
        <v>3805</v>
      </c>
      <c r="B34746" t="s">
        <v>3806</v>
      </c>
      <c r="C34746" t="s">
        <v>3807</v>
      </c>
      <c r="D34746" s="1">
        <v>46188</v>
      </c>
      <c r="E34746" s="2">
        <v>21</v>
      </c>
      <c r="F34746" t="s">
        <v>3808</v>
      </c>
      <c r="G34746" t="s">
        <v>5635</v>
      </c>
    </row>
    <row r="34747" spans="1:7" x14ac:dyDescent="0.25">
      <c r="A34747" t="s">
        <v>3805</v>
      </c>
      <c r="B34747" t="s">
        <v>3806</v>
      </c>
      <c r="C34747" t="s">
        <v>3807</v>
      </c>
      <c r="D34747" s="1">
        <v>46188</v>
      </c>
      <c r="E34747" s="2">
        <v>21</v>
      </c>
      <c r="F34747" t="s">
        <v>3809</v>
      </c>
      <c r="G34747" t="s">
        <v>5635</v>
      </c>
    </row>
    <row r="34748" spans="1:7" x14ac:dyDescent="0.25">
      <c r="A34748" t="s">
        <v>3805</v>
      </c>
      <c r="B34748" t="s">
        <v>3806</v>
      </c>
      <c r="C34748" t="s">
        <v>3807</v>
      </c>
      <c r="D34748" s="1">
        <v>46188</v>
      </c>
      <c r="E34748" s="2">
        <v>21</v>
      </c>
      <c r="F34748" t="s">
        <v>3808</v>
      </c>
      <c r="G34748" t="s">
        <v>5638</v>
      </c>
    </row>
    <row r="34749" spans="1:7" x14ac:dyDescent="0.25">
      <c r="A34749" t="s">
        <v>3805</v>
      </c>
      <c r="B34749" t="s">
        <v>3806</v>
      </c>
      <c r="C34749" t="s">
        <v>3807</v>
      </c>
      <c r="D34749" s="1">
        <v>46188</v>
      </c>
      <c r="E34749" s="2">
        <v>21</v>
      </c>
      <c r="F34749" t="s">
        <v>3809</v>
      </c>
      <c r="G34749" t="s">
        <v>5638</v>
      </c>
    </row>
    <row r="34750" spans="1:7" x14ac:dyDescent="0.25">
      <c r="A34750">
        <v>1200</v>
      </c>
      <c r="B34750" t="s">
        <v>6750</v>
      </c>
      <c r="C34750" t="s">
        <v>6751</v>
      </c>
      <c r="D34750" s="1">
        <v>46188</v>
      </c>
      <c r="E34750" s="2">
        <v>800</v>
      </c>
      <c r="F34750" t="s">
        <v>6752</v>
      </c>
      <c r="G34750" t="s">
        <v>7219</v>
      </c>
    </row>
    <row r="34751" spans="1:7" x14ac:dyDescent="0.25">
      <c r="A34751" t="s">
        <v>49</v>
      </c>
      <c r="B34751" t="s">
        <v>50</v>
      </c>
      <c r="C34751" t="s">
        <v>51</v>
      </c>
      <c r="D34751" s="1">
        <v>46188</v>
      </c>
      <c r="E34751" s="2">
        <v>140</v>
      </c>
      <c r="F34751" t="s">
        <v>52</v>
      </c>
      <c r="G34751" t="s">
        <v>2977</v>
      </c>
    </row>
    <row r="34752" spans="1:7" x14ac:dyDescent="0.25">
      <c r="A34752" t="s">
        <v>2134</v>
      </c>
      <c r="B34752" t="s">
        <v>2135</v>
      </c>
      <c r="C34752" t="s">
        <v>2136</v>
      </c>
      <c r="D34752" s="1">
        <v>46188</v>
      </c>
      <c r="E34752" s="2">
        <v>1000</v>
      </c>
      <c r="F34752" t="s">
        <v>2137</v>
      </c>
      <c r="G34752" t="s">
        <v>2977</v>
      </c>
    </row>
    <row r="34753" spans="1:7" x14ac:dyDescent="0.25">
      <c r="A34753" t="s">
        <v>2463</v>
      </c>
      <c r="B34753" t="s">
        <v>2464</v>
      </c>
      <c r="C34753" t="s">
        <v>2465</v>
      </c>
      <c r="D34753" s="1">
        <v>46188</v>
      </c>
      <c r="E34753" s="2">
        <v>84</v>
      </c>
      <c r="F34753" t="s">
        <v>2466</v>
      </c>
      <c r="G34753" t="s">
        <v>2977</v>
      </c>
    </row>
    <row r="34754" spans="1:7" x14ac:dyDescent="0.25">
      <c r="A34754" t="s">
        <v>2463</v>
      </c>
      <c r="B34754" t="s">
        <v>2464</v>
      </c>
      <c r="C34754" t="s">
        <v>2465</v>
      </c>
      <c r="D34754" s="1">
        <v>46188</v>
      </c>
      <c r="E34754" s="2">
        <v>84</v>
      </c>
      <c r="F34754" t="s">
        <v>2467</v>
      </c>
      <c r="G34754" t="s">
        <v>2977</v>
      </c>
    </row>
    <row r="34755" spans="1:7" x14ac:dyDescent="0.25">
      <c r="A34755" t="s">
        <v>2463</v>
      </c>
      <c r="B34755" t="s">
        <v>2464</v>
      </c>
      <c r="C34755" t="s">
        <v>2465</v>
      </c>
      <c r="D34755" s="1">
        <v>46188</v>
      </c>
      <c r="E34755" s="2">
        <v>0</v>
      </c>
      <c r="F34755" t="s">
        <v>2466</v>
      </c>
      <c r="G34755" t="s">
        <v>2663</v>
      </c>
    </row>
    <row r="34756" spans="1:7" x14ac:dyDescent="0.25">
      <c r="A34756" t="s">
        <v>2463</v>
      </c>
      <c r="B34756" t="s">
        <v>2464</v>
      </c>
      <c r="C34756" t="s">
        <v>2465</v>
      </c>
      <c r="D34756" s="1">
        <v>46188</v>
      </c>
      <c r="E34756" s="2">
        <v>0</v>
      </c>
      <c r="F34756" t="s">
        <v>2467</v>
      </c>
      <c r="G34756" t="s">
        <v>2663</v>
      </c>
    </row>
    <row r="34757" spans="1:7" x14ac:dyDescent="0.25">
      <c r="A34757" t="s">
        <v>2463</v>
      </c>
      <c r="B34757" t="s">
        <v>2464</v>
      </c>
      <c r="C34757" t="s">
        <v>2465</v>
      </c>
      <c r="D34757" s="1">
        <v>46188</v>
      </c>
      <c r="E34757" s="2">
        <v>103.94</v>
      </c>
      <c r="F34757" t="s">
        <v>2466</v>
      </c>
      <c r="G34757" t="s">
        <v>7064</v>
      </c>
    </row>
    <row r="34758" spans="1:7" x14ac:dyDescent="0.25">
      <c r="A34758" t="s">
        <v>2463</v>
      </c>
      <c r="B34758" t="s">
        <v>2464</v>
      </c>
      <c r="C34758" t="s">
        <v>2465</v>
      </c>
      <c r="D34758" s="1">
        <v>46188</v>
      </c>
      <c r="E34758" s="2">
        <v>103.94</v>
      </c>
      <c r="F34758" t="s">
        <v>2467</v>
      </c>
      <c r="G34758" t="s">
        <v>7064</v>
      </c>
    </row>
    <row r="34759" spans="1:7" x14ac:dyDescent="0.25">
      <c r="A34759" t="s">
        <v>40</v>
      </c>
      <c r="B34759" t="s">
        <v>41</v>
      </c>
      <c r="C34759" t="s">
        <v>42</v>
      </c>
      <c r="D34759" s="1">
        <v>46188</v>
      </c>
      <c r="E34759" s="2">
        <v>83.33</v>
      </c>
      <c r="F34759" t="s">
        <v>43</v>
      </c>
      <c r="G34759" t="s">
        <v>2898</v>
      </c>
    </row>
    <row r="34760" spans="1:7" x14ac:dyDescent="0.25">
      <c r="A34760" t="s">
        <v>40</v>
      </c>
      <c r="B34760" t="s">
        <v>41</v>
      </c>
      <c r="C34760" t="s">
        <v>42</v>
      </c>
      <c r="D34760" s="1">
        <v>46188</v>
      </c>
      <c r="E34760" s="2">
        <v>83.33</v>
      </c>
      <c r="F34760" t="s">
        <v>43</v>
      </c>
      <c r="G34760" t="s">
        <v>2977</v>
      </c>
    </row>
    <row r="34761" spans="1:7" x14ac:dyDescent="0.25">
      <c r="A34761" t="s">
        <v>3445</v>
      </c>
      <c r="B34761" t="s">
        <v>2459</v>
      </c>
      <c r="C34761" t="s">
        <v>3446</v>
      </c>
      <c r="D34761" s="1">
        <v>46188</v>
      </c>
      <c r="E34761" s="2">
        <v>200</v>
      </c>
      <c r="F34761" t="s">
        <v>3447</v>
      </c>
      <c r="G34761" t="s">
        <v>7219</v>
      </c>
    </row>
    <row r="34762" spans="1:7" x14ac:dyDescent="0.25">
      <c r="A34762" t="s">
        <v>1257</v>
      </c>
      <c r="B34762" t="s">
        <v>1258</v>
      </c>
      <c r="C34762" t="s">
        <v>1259</v>
      </c>
      <c r="D34762" s="1">
        <v>46188</v>
      </c>
      <c r="E34762" s="2">
        <v>83.33</v>
      </c>
      <c r="F34762" t="s">
        <v>1260</v>
      </c>
      <c r="G34762" t="s">
        <v>2977</v>
      </c>
    </row>
    <row r="34763" spans="1:7" x14ac:dyDescent="0.25">
      <c r="A34763">
        <v>1889</v>
      </c>
      <c r="B34763" t="s">
        <v>1918</v>
      </c>
      <c r="C34763" t="s">
        <v>7674</v>
      </c>
      <c r="D34763" s="1">
        <v>46190</v>
      </c>
      <c r="E34763" s="2">
        <v>20</v>
      </c>
      <c r="F34763" t="s">
        <v>7675</v>
      </c>
      <c r="G34763" t="s">
        <v>7116</v>
      </c>
    </row>
    <row r="34764" spans="1:7" x14ac:dyDescent="0.25">
      <c r="A34764">
        <v>1890</v>
      </c>
      <c r="B34764" t="s">
        <v>7676</v>
      </c>
      <c r="C34764" t="s">
        <v>7677</v>
      </c>
      <c r="D34764" s="1">
        <v>46192</v>
      </c>
      <c r="E34764" s="2">
        <v>518.45000000000005</v>
      </c>
      <c r="F34764" t="s">
        <v>7678</v>
      </c>
      <c r="G34764" t="s">
        <v>7504</v>
      </c>
    </row>
    <row r="34765" spans="1:7" x14ac:dyDescent="0.25">
      <c r="A34765" t="s">
        <v>3417</v>
      </c>
      <c r="B34765" t="s">
        <v>3418</v>
      </c>
      <c r="C34765" t="s">
        <v>540</v>
      </c>
      <c r="D34765" s="1">
        <v>46192</v>
      </c>
      <c r="E34765" s="2">
        <v>1036.58</v>
      </c>
      <c r="F34765" t="s">
        <v>3419</v>
      </c>
      <c r="G34765" t="s">
        <v>7426</v>
      </c>
    </row>
    <row r="34766" spans="1:7" x14ac:dyDescent="0.25">
      <c r="A34766">
        <v>1209</v>
      </c>
      <c r="B34766" t="s">
        <v>1389</v>
      </c>
      <c r="C34766" t="s">
        <v>1370</v>
      </c>
      <c r="D34766" s="1">
        <v>46196</v>
      </c>
      <c r="E34766" s="2">
        <v>100</v>
      </c>
      <c r="G34766" t="s">
        <v>186</v>
      </c>
    </row>
    <row r="34767" spans="1:7" x14ac:dyDescent="0.25">
      <c r="A34767" t="s">
        <v>422</v>
      </c>
      <c r="B34767" t="s">
        <v>423</v>
      </c>
      <c r="D34767" s="1">
        <v>46196</v>
      </c>
      <c r="E34767" s="2">
        <v>1500</v>
      </c>
      <c r="G34767" t="s">
        <v>7219</v>
      </c>
    </row>
    <row r="34768" spans="1:7" x14ac:dyDescent="0.25">
      <c r="A34768" t="s">
        <v>5470</v>
      </c>
      <c r="B34768" t="s">
        <v>5471</v>
      </c>
      <c r="C34768" t="s">
        <v>488</v>
      </c>
      <c r="D34768" s="1">
        <v>46197</v>
      </c>
      <c r="E34768" s="2">
        <v>200</v>
      </c>
      <c r="F34768" t="s">
        <v>5472</v>
      </c>
      <c r="G34768" t="s">
        <v>7219</v>
      </c>
    </row>
    <row r="34769" spans="1:7" x14ac:dyDescent="0.25">
      <c r="A34769" t="s">
        <v>5470</v>
      </c>
      <c r="B34769" t="s">
        <v>5471</v>
      </c>
      <c r="C34769" t="s">
        <v>488</v>
      </c>
      <c r="D34769" s="1">
        <v>46197</v>
      </c>
      <c r="E34769" s="2">
        <v>200</v>
      </c>
      <c r="F34769" t="s">
        <v>5473</v>
      </c>
      <c r="G34769" t="s">
        <v>7219</v>
      </c>
    </row>
    <row r="34770" spans="1:7" x14ac:dyDescent="0.25">
      <c r="A34770" t="s">
        <v>4665</v>
      </c>
      <c r="B34770" t="s">
        <v>4666</v>
      </c>
      <c r="C34770" t="s">
        <v>4667</v>
      </c>
      <c r="D34770" s="1">
        <v>46203</v>
      </c>
      <c r="E34770" s="2">
        <v>50</v>
      </c>
      <c r="F34770" t="s">
        <v>4668</v>
      </c>
      <c r="G34770" t="s">
        <v>276</v>
      </c>
    </row>
    <row r="34771" spans="1:7" x14ac:dyDescent="0.25">
      <c r="A34771" t="s">
        <v>4665</v>
      </c>
      <c r="B34771" t="s">
        <v>4666</v>
      </c>
      <c r="C34771" t="s">
        <v>4667</v>
      </c>
      <c r="D34771" s="1">
        <v>46203</v>
      </c>
      <c r="E34771" s="2">
        <v>50</v>
      </c>
      <c r="F34771" t="s">
        <v>4669</v>
      </c>
      <c r="G34771" t="s">
        <v>276</v>
      </c>
    </row>
    <row r="34772" spans="1:7" x14ac:dyDescent="0.25">
      <c r="A34772" t="s">
        <v>4665</v>
      </c>
      <c r="B34772" t="s">
        <v>4666</v>
      </c>
      <c r="C34772" t="s">
        <v>4667</v>
      </c>
      <c r="D34772" s="1">
        <v>46203</v>
      </c>
      <c r="E34772" s="2">
        <v>50</v>
      </c>
      <c r="F34772" t="s">
        <v>4670</v>
      </c>
      <c r="G34772" t="s">
        <v>276</v>
      </c>
    </row>
    <row r="34773" spans="1:7" x14ac:dyDescent="0.25">
      <c r="A34773" t="s">
        <v>4665</v>
      </c>
      <c r="B34773" t="s">
        <v>4666</v>
      </c>
      <c r="C34773" t="s">
        <v>4667</v>
      </c>
      <c r="D34773" s="1">
        <v>46203</v>
      </c>
      <c r="E34773" s="2">
        <v>50</v>
      </c>
      <c r="F34773" t="s">
        <v>4668</v>
      </c>
      <c r="G34773" t="s">
        <v>1245</v>
      </c>
    </row>
    <row r="34774" spans="1:7" x14ac:dyDescent="0.25">
      <c r="A34774" t="s">
        <v>4665</v>
      </c>
      <c r="B34774" t="s">
        <v>4666</v>
      </c>
      <c r="C34774" t="s">
        <v>4667</v>
      </c>
      <c r="D34774" s="1">
        <v>46203</v>
      </c>
      <c r="E34774" s="2">
        <v>50</v>
      </c>
      <c r="F34774" t="s">
        <v>4669</v>
      </c>
      <c r="G34774" t="s">
        <v>1245</v>
      </c>
    </row>
    <row r="34775" spans="1:7" x14ac:dyDescent="0.25">
      <c r="A34775" t="s">
        <v>4665</v>
      </c>
      <c r="B34775" t="s">
        <v>4666</v>
      </c>
      <c r="C34775" t="s">
        <v>4667</v>
      </c>
      <c r="D34775" s="1">
        <v>46203</v>
      </c>
      <c r="E34775" s="2">
        <v>50</v>
      </c>
      <c r="F34775" t="s">
        <v>4670</v>
      </c>
      <c r="G34775" t="s">
        <v>1245</v>
      </c>
    </row>
    <row r="34776" spans="1:7" x14ac:dyDescent="0.25">
      <c r="A34776" t="s">
        <v>1426</v>
      </c>
      <c r="B34776" t="s">
        <v>1427</v>
      </c>
      <c r="C34776" t="s">
        <v>826</v>
      </c>
      <c r="D34776" s="1">
        <v>46203</v>
      </c>
      <c r="E34776" s="2">
        <v>84</v>
      </c>
      <c r="F34776" t="s">
        <v>1428</v>
      </c>
      <c r="G34776" t="s">
        <v>2977</v>
      </c>
    </row>
    <row r="34777" spans="1:7" x14ac:dyDescent="0.25">
      <c r="A34777" t="s">
        <v>709</v>
      </c>
      <c r="B34777" t="s">
        <v>710</v>
      </c>
      <c r="C34777" t="s">
        <v>705</v>
      </c>
      <c r="D34777" s="1">
        <v>46203</v>
      </c>
      <c r="E34777" s="2">
        <v>84</v>
      </c>
      <c r="F34777" t="s">
        <v>711</v>
      </c>
      <c r="G34777" t="s">
        <v>3225</v>
      </c>
    </row>
    <row r="34778" spans="1:7" x14ac:dyDescent="0.25">
      <c r="A34778" t="s">
        <v>709</v>
      </c>
      <c r="B34778" t="s">
        <v>710</v>
      </c>
      <c r="C34778" t="s">
        <v>705</v>
      </c>
      <c r="D34778" s="1">
        <v>46203</v>
      </c>
      <c r="E34778" s="2">
        <v>84</v>
      </c>
      <c r="F34778" t="s">
        <v>712</v>
      </c>
      <c r="G34778" t="s">
        <v>3225</v>
      </c>
    </row>
    <row r="34779" spans="1:7" x14ac:dyDescent="0.25">
      <c r="A34779" t="s">
        <v>709</v>
      </c>
      <c r="B34779" t="s">
        <v>710</v>
      </c>
      <c r="C34779" t="s">
        <v>705</v>
      </c>
      <c r="D34779" s="1">
        <v>46203</v>
      </c>
      <c r="E34779" s="2">
        <v>84</v>
      </c>
      <c r="F34779" t="s">
        <v>712</v>
      </c>
      <c r="G34779" t="s">
        <v>3225</v>
      </c>
    </row>
    <row r="34780" spans="1:7" x14ac:dyDescent="0.25">
      <c r="A34780" t="s">
        <v>178</v>
      </c>
      <c r="B34780" t="s">
        <v>179</v>
      </c>
      <c r="C34780" t="s">
        <v>180</v>
      </c>
      <c r="D34780" s="1">
        <v>46203</v>
      </c>
      <c r="E34780" s="2">
        <v>5</v>
      </c>
      <c r="F34780" t="s">
        <v>181</v>
      </c>
      <c r="G34780" t="s">
        <v>182</v>
      </c>
    </row>
    <row r="34781" spans="1:7" x14ac:dyDescent="0.25">
      <c r="A34781" t="s">
        <v>493</v>
      </c>
      <c r="B34781" t="s">
        <v>494</v>
      </c>
      <c r="C34781" t="s">
        <v>495</v>
      </c>
      <c r="D34781" s="1">
        <v>46203</v>
      </c>
      <c r="E34781" s="2">
        <v>15</v>
      </c>
      <c r="F34781" t="s">
        <v>496</v>
      </c>
      <c r="G34781" t="s">
        <v>310</v>
      </c>
    </row>
    <row r="34782" spans="1:7" x14ac:dyDescent="0.25">
      <c r="A34782" t="s">
        <v>493</v>
      </c>
      <c r="B34782" t="s">
        <v>494</v>
      </c>
      <c r="C34782" t="s">
        <v>495</v>
      </c>
      <c r="D34782" s="1">
        <v>46203</v>
      </c>
      <c r="E34782" s="2">
        <v>15</v>
      </c>
      <c r="F34782" t="s">
        <v>497</v>
      </c>
      <c r="G34782" t="s">
        <v>310</v>
      </c>
    </row>
    <row r="34783" spans="1:7" x14ac:dyDescent="0.25">
      <c r="A34783" t="s">
        <v>493</v>
      </c>
      <c r="B34783" t="s">
        <v>494</v>
      </c>
      <c r="C34783" t="s">
        <v>495</v>
      </c>
      <c r="D34783" s="1">
        <v>46203</v>
      </c>
      <c r="E34783" s="2">
        <v>25</v>
      </c>
      <c r="F34783" t="s">
        <v>496</v>
      </c>
      <c r="G34783" t="s">
        <v>2456</v>
      </c>
    </row>
    <row r="34784" spans="1:7" x14ac:dyDescent="0.25">
      <c r="A34784" t="s">
        <v>493</v>
      </c>
      <c r="B34784" t="s">
        <v>494</v>
      </c>
      <c r="C34784" t="s">
        <v>495</v>
      </c>
      <c r="D34784" s="1">
        <v>46203</v>
      </c>
      <c r="E34784" s="2">
        <v>25</v>
      </c>
      <c r="F34784" t="s">
        <v>497</v>
      </c>
      <c r="G34784" t="s">
        <v>2456</v>
      </c>
    </row>
    <row r="34785" spans="1:7" x14ac:dyDescent="0.25">
      <c r="A34785" t="s">
        <v>1464</v>
      </c>
      <c r="B34785" t="s">
        <v>1465</v>
      </c>
      <c r="C34785" t="s">
        <v>627</v>
      </c>
      <c r="D34785" s="1">
        <v>46203</v>
      </c>
      <c r="E34785" s="2">
        <v>20</v>
      </c>
      <c r="F34785" t="s">
        <v>1466</v>
      </c>
      <c r="G34785" t="s">
        <v>478</v>
      </c>
    </row>
    <row r="34786" spans="1:7" x14ac:dyDescent="0.25">
      <c r="A34786" t="s">
        <v>1464</v>
      </c>
      <c r="B34786" t="s">
        <v>1465</v>
      </c>
      <c r="C34786" t="s">
        <v>627</v>
      </c>
      <c r="D34786" s="1">
        <v>46203</v>
      </c>
      <c r="E34786" s="2">
        <v>20</v>
      </c>
      <c r="F34786" t="s">
        <v>1466</v>
      </c>
      <c r="G34786" t="s">
        <v>478</v>
      </c>
    </row>
    <row r="34787" spans="1:7" x14ac:dyDescent="0.25">
      <c r="A34787" t="s">
        <v>169</v>
      </c>
      <c r="B34787" t="s">
        <v>170</v>
      </c>
      <c r="C34787" t="s">
        <v>171</v>
      </c>
      <c r="D34787" s="1">
        <v>46203</v>
      </c>
      <c r="E34787" s="2">
        <v>10</v>
      </c>
      <c r="F34787" t="s">
        <v>172</v>
      </c>
      <c r="G34787" t="s">
        <v>1245</v>
      </c>
    </row>
    <row r="34788" spans="1:7" x14ac:dyDescent="0.25">
      <c r="A34788" t="s">
        <v>169</v>
      </c>
      <c r="B34788" t="s">
        <v>170</v>
      </c>
      <c r="C34788" t="s">
        <v>171</v>
      </c>
      <c r="D34788" s="1">
        <v>46203</v>
      </c>
      <c r="E34788" s="2">
        <v>10</v>
      </c>
      <c r="F34788" t="s">
        <v>173</v>
      </c>
      <c r="G34788" t="s">
        <v>1245</v>
      </c>
    </row>
    <row r="34789" spans="1:7" x14ac:dyDescent="0.25">
      <c r="A34789" t="s">
        <v>164</v>
      </c>
      <c r="B34789" t="s">
        <v>165</v>
      </c>
      <c r="C34789" t="s">
        <v>166</v>
      </c>
      <c r="D34789" s="1">
        <v>46203</v>
      </c>
      <c r="E34789" s="2">
        <v>25</v>
      </c>
      <c r="F34789" t="s">
        <v>167</v>
      </c>
      <c r="G34789" t="s">
        <v>1695</v>
      </c>
    </row>
    <row r="34790" spans="1:7" x14ac:dyDescent="0.25">
      <c r="A34790" t="s">
        <v>164</v>
      </c>
      <c r="B34790" t="s">
        <v>165</v>
      </c>
      <c r="C34790" t="s">
        <v>166</v>
      </c>
      <c r="D34790" s="1">
        <v>46203</v>
      </c>
      <c r="E34790" s="2">
        <v>25</v>
      </c>
      <c r="F34790" t="s">
        <v>168</v>
      </c>
      <c r="G34790" t="s">
        <v>1695</v>
      </c>
    </row>
    <row r="34791" spans="1:7" x14ac:dyDescent="0.25">
      <c r="A34791" t="s">
        <v>164</v>
      </c>
      <c r="B34791" t="s">
        <v>165</v>
      </c>
      <c r="C34791" t="s">
        <v>166</v>
      </c>
      <c r="D34791" s="1">
        <v>46203</v>
      </c>
      <c r="E34791" s="2">
        <v>20</v>
      </c>
      <c r="F34791" t="s">
        <v>167</v>
      </c>
      <c r="G34791" t="s">
        <v>3613</v>
      </c>
    </row>
    <row r="34792" spans="1:7" x14ac:dyDescent="0.25">
      <c r="A34792" t="s">
        <v>164</v>
      </c>
      <c r="B34792" t="s">
        <v>165</v>
      </c>
      <c r="C34792" t="s">
        <v>166</v>
      </c>
      <c r="D34792" s="1">
        <v>46203</v>
      </c>
      <c r="E34792" s="2">
        <v>20</v>
      </c>
      <c r="F34792" t="s">
        <v>168</v>
      </c>
      <c r="G34792" t="s">
        <v>3613</v>
      </c>
    </row>
    <row r="34793" spans="1:7" x14ac:dyDescent="0.25">
      <c r="A34793" t="s">
        <v>164</v>
      </c>
      <c r="B34793" t="s">
        <v>165</v>
      </c>
      <c r="C34793" t="s">
        <v>166</v>
      </c>
      <c r="D34793" s="1">
        <v>46203</v>
      </c>
      <c r="E34793" s="2">
        <v>20</v>
      </c>
      <c r="F34793" t="s">
        <v>167</v>
      </c>
      <c r="G34793" t="s">
        <v>97</v>
      </c>
    </row>
    <row r="34794" spans="1:7" x14ac:dyDescent="0.25">
      <c r="A34794" t="s">
        <v>164</v>
      </c>
      <c r="B34794" t="s">
        <v>165</v>
      </c>
      <c r="C34794" t="s">
        <v>166</v>
      </c>
      <c r="D34794" s="1">
        <v>46203</v>
      </c>
      <c r="E34794" s="2">
        <v>20</v>
      </c>
      <c r="F34794" t="s">
        <v>168</v>
      </c>
      <c r="G34794" t="s">
        <v>97</v>
      </c>
    </row>
    <row r="34795" spans="1:7" x14ac:dyDescent="0.25">
      <c r="A34795" t="s">
        <v>2272</v>
      </c>
      <c r="B34795" t="s">
        <v>2273</v>
      </c>
      <c r="C34795" t="s">
        <v>2274</v>
      </c>
      <c r="D34795" s="1">
        <v>46203</v>
      </c>
      <c r="E34795" s="2">
        <v>41.67</v>
      </c>
      <c r="F34795" t="s">
        <v>2275</v>
      </c>
      <c r="G34795" t="s">
        <v>3650</v>
      </c>
    </row>
    <row r="34796" spans="1:7" x14ac:dyDescent="0.25">
      <c r="A34796" t="s">
        <v>2272</v>
      </c>
      <c r="B34796" t="s">
        <v>2273</v>
      </c>
      <c r="C34796" t="s">
        <v>2274</v>
      </c>
      <c r="D34796" s="1">
        <v>46203</v>
      </c>
      <c r="E34796" s="2">
        <v>41.67</v>
      </c>
      <c r="F34796" t="s">
        <v>2276</v>
      </c>
      <c r="G34796" t="s">
        <v>3650</v>
      </c>
    </row>
    <row r="34797" spans="1:7" x14ac:dyDescent="0.25">
      <c r="A34797" t="s">
        <v>2272</v>
      </c>
      <c r="B34797" t="s">
        <v>2273</v>
      </c>
      <c r="C34797" t="s">
        <v>2274</v>
      </c>
      <c r="D34797" s="1">
        <v>46203</v>
      </c>
      <c r="E34797" s="2">
        <v>83.33</v>
      </c>
      <c r="F34797" t="s">
        <v>2275</v>
      </c>
      <c r="G34797" t="s">
        <v>2977</v>
      </c>
    </row>
    <row r="34798" spans="1:7" x14ac:dyDescent="0.25">
      <c r="A34798" t="s">
        <v>2272</v>
      </c>
      <c r="B34798" t="s">
        <v>2273</v>
      </c>
      <c r="C34798" t="s">
        <v>2274</v>
      </c>
      <c r="D34798" s="1">
        <v>46203</v>
      </c>
      <c r="E34798" s="2">
        <v>83.33</v>
      </c>
      <c r="F34798" t="s">
        <v>2276</v>
      </c>
      <c r="G34798" t="s">
        <v>2977</v>
      </c>
    </row>
    <row r="34799" spans="1:7" x14ac:dyDescent="0.25">
      <c r="A34799" t="s">
        <v>2272</v>
      </c>
      <c r="B34799" t="s">
        <v>2273</v>
      </c>
      <c r="C34799" t="s">
        <v>2274</v>
      </c>
      <c r="D34799" s="1">
        <v>46203</v>
      </c>
      <c r="E34799" s="2">
        <v>350</v>
      </c>
      <c r="F34799" t="s">
        <v>2275</v>
      </c>
      <c r="G34799" t="s">
        <v>7219</v>
      </c>
    </row>
    <row r="34800" spans="1:7" x14ac:dyDescent="0.25">
      <c r="A34800" t="s">
        <v>2272</v>
      </c>
      <c r="B34800" t="s">
        <v>2273</v>
      </c>
      <c r="C34800" t="s">
        <v>2274</v>
      </c>
      <c r="D34800" s="1">
        <v>46203</v>
      </c>
      <c r="E34800" s="2">
        <v>350</v>
      </c>
      <c r="F34800" t="s">
        <v>2276</v>
      </c>
      <c r="G34800" t="s">
        <v>7219</v>
      </c>
    </row>
    <row r="34801" spans="1:7" x14ac:dyDescent="0.25">
      <c r="A34801" t="s">
        <v>2245</v>
      </c>
      <c r="B34801" t="s">
        <v>2246</v>
      </c>
      <c r="C34801" t="s">
        <v>2247</v>
      </c>
      <c r="D34801" s="1">
        <v>46203</v>
      </c>
      <c r="E34801" s="2">
        <v>10</v>
      </c>
      <c r="F34801" t="s">
        <v>2248</v>
      </c>
      <c r="G34801" t="s">
        <v>6257</v>
      </c>
    </row>
    <row r="34802" spans="1:7" x14ac:dyDescent="0.25">
      <c r="A34802" t="s">
        <v>2245</v>
      </c>
      <c r="B34802" t="s">
        <v>2246</v>
      </c>
      <c r="C34802" t="s">
        <v>2247</v>
      </c>
      <c r="D34802" s="1">
        <v>46203</v>
      </c>
      <c r="E34802" s="2">
        <v>10</v>
      </c>
      <c r="F34802" t="s">
        <v>2249</v>
      </c>
      <c r="G34802" t="s">
        <v>6257</v>
      </c>
    </row>
    <row r="34803" spans="1:7" x14ac:dyDescent="0.25">
      <c r="A34803" t="s">
        <v>4076</v>
      </c>
      <c r="B34803" t="s">
        <v>4077</v>
      </c>
      <c r="C34803" t="s">
        <v>413</v>
      </c>
      <c r="D34803" s="1">
        <v>46203</v>
      </c>
      <c r="E34803" s="2">
        <v>25</v>
      </c>
      <c r="F34803" t="s">
        <v>4078</v>
      </c>
      <c r="G34803" t="s">
        <v>7038</v>
      </c>
    </row>
    <row r="34804" spans="1:7" x14ac:dyDescent="0.25">
      <c r="A34804" t="s">
        <v>4076</v>
      </c>
      <c r="B34804" t="s">
        <v>4077</v>
      </c>
      <c r="C34804" t="s">
        <v>413</v>
      </c>
      <c r="D34804" s="1">
        <v>46203</v>
      </c>
      <c r="E34804" s="2">
        <v>25</v>
      </c>
      <c r="F34804" t="s">
        <v>4078</v>
      </c>
      <c r="G34804" t="s">
        <v>7038</v>
      </c>
    </row>
    <row r="34805" spans="1:7" x14ac:dyDescent="0.25">
      <c r="A34805" t="s">
        <v>3247</v>
      </c>
      <c r="B34805" t="s">
        <v>3248</v>
      </c>
      <c r="C34805" t="s">
        <v>3249</v>
      </c>
      <c r="D34805" s="1">
        <v>46203</v>
      </c>
      <c r="E34805" s="2">
        <v>25</v>
      </c>
      <c r="F34805" t="s">
        <v>3250</v>
      </c>
      <c r="G34805" t="s">
        <v>2977</v>
      </c>
    </row>
    <row r="34806" spans="1:7" x14ac:dyDescent="0.25">
      <c r="A34806" t="s">
        <v>3800</v>
      </c>
      <c r="B34806" t="s">
        <v>1430</v>
      </c>
      <c r="C34806" t="s">
        <v>3801</v>
      </c>
      <c r="D34806" s="1">
        <v>46203</v>
      </c>
      <c r="E34806" s="2">
        <v>10</v>
      </c>
      <c r="F34806" t="s">
        <v>3802</v>
      </c>
      <c r="G34806" t="s">
        <v>2700</v>
      </c>
    </row>
    <row r="34807" spans="1:7" x14ac:dyDescent="0.25">
      <c r="A34807" t="s">
        <v>3800</v>
      </c>
      <c r="B34807" t="s">
        <v>1430</v>
      </c>
      <c r="C34807" t="s">
        <v>3801</v>
      </c>
      <c r="D34807" s="1">
        <v>46203</v>
      </c>
      <c r="E34807" s="2">
        <v>10</v>
      </c>
      <c r="F34807" t="s">
        <v>3802</v>
      </c>
      <c r="G34807" t="s">
        <v>1245</v>
      </c>
    </row>
    <row r="34808" spans="1:7" x14ac:dyDescent="0.25">
      <c r="A34808" t="s">
        <v>4621</v>
      </c>
      <c r="B34808" t="s">
        <v>4622</v>
      </c>
      <c r="C34808" t="s">
        <v>4623</v>
      </c>
      <c r="D34808" s="1">
        <v>46203</v>
      </c>
      <c r="E34808" s="2">
        <v>250</v>
      </c>
      <c r="F34808" t="s">
        <v>4624</v>
      </c>
      <c r="G34808" t="s">
        <v>6332</v>
      </c>
    </row>
    <row r="34809" spans="1:7" x14ac:dyDescent="0.25">
      <c r="A34809" t="s">
        <v>129</v>
      </c>
      <c r="B34809" t="s">
        <v>130</v>
      </c>
      <c r="C34809" t="s">
        <v>131</v>
      </c>
      <c r="D34809" s="1">
        <v>46203</v>
      </c>
      <c r="E34809" s="2">
        <v>10</v>
      </c>
      <c r="F34809" t="s">
        <v>132</v>
      </c>
      <c r="G34809" t="s">
        <v>9</v>
      </c>
    </row>
    <row r="34810" spans="1:7" x14ac:dyDescent="0.25">
      <c r="A34810" t="s">
        <v>2753</v>
      </c>
      <c r="B34810" t="s">
        <v>740</v>
      </c>
      <c r="C34810" t="s">
        <v>2754</v>
      </c>
      <c r="D34810" s="1">
        <v>46203</v>
      </c>
      <c r="E34810" s="2">
        <v>5</v>
      </c>
      <c r="F34810" t="s">
        <v>2755</v>
      </c>
      <c r="G34810" t="s">
        <v>1440</v>
      </c>
    </row>
    <row r="34811" spans="1:7" x14ac:dyDescent="0.25">
      <c r="A34811" t="s">
        <v>2753</v>
      </c>
      <c r="B34811" t="s">
        <v>740</v>
      </c>
      <c r="C34811" t="s">
        <v>2754</v>
      </c>
      <c r="D34811" s="1">
        <v>46203</v>
      </c>
      <c r="E34811" s="2">
        <v>5</v>
      </c>
      <c r="F34811" t="s">
        <v>2756</v>
      </c>
      <c r="G34811" t="s">
        <v>1440</v>
      </c>
    </row>
    <row r="34812" spans="1:7" x14ac:dyDescent="0.25">
      <c r="A34812" t="s">
        <v>2753</v>
      </c>
      <c r="B34812" t="s">
        <v>740</v>
      </c>
      <c r="C34812" t="s">
        <v>2754</v>
      </c>
      <c r="D34812" s="1">
        <v>46203</v>
      </c>
      <c r="E34812" s="2">
        <v>5</v>
      </c>
      <c r="F34812" t="s">
        <v>2757</v>
      </c>
      <c r="G34812" t="s">
        <v>1440</v>
      </c>
    </row>
    <row r="34813" spans="1:7" x14ac:dyDescent="0.25">
      <c r="A34813" t="s">
        <v>1492</v>
      </c>
      <c r="B34813" t="s">
        <v>1493</v>
      </c>
      <c r="C34813" t="s">
        <v>1494</v>
      </c>
      <c r="D34813" s="1">
        <v>46203</v>
      </c>
      <c r="E34813" s="2">
        <v>100</v>
      </c>
      <c r="F34813" t="s">
        <v>1495</v>
      </c>
      <c r="G34813" t="s">
        <v>67</v>
      </c>
    </row>
    <row r="34814" spans="1:7" x14ac:dyDescent="0.25">
      <c r="A34814" t="s">
        <v>138</v>
      </c>
      <c r="B34814" t="s">
        <v>139</v>
      </c>
      <c r="C34814" t="s">
        <v>140</v>
      </c>
      <c r="D34814" s="1">
        <v>46203</v>
      </c>
      <c r="E34814" s="2">
        <v>40</v>
      </c>
      <c r="F34814" t="s">
        <v>141</v>
      </c>
      <c r="G34814" t="s">
        <v>1695</v>
      </c>
    </row>
    <row r="34815" spans="1:7" x14ac:dyDescent="0.25">
      <c r="A34815" t="s">
        <v>1580</v>
      </c>
      <c r="B34815" t="s">
        <v>1581</v>
      </c>
      <c r="C34815" t="s">
        <v>1582</v>
      </c>
      <c r="D34815" s="1">
        <v>46203</v>
      </c>
      <c r="E34815" s="2">
        <v>20</v>
      </c>
      <c r="F34815" t="s">
        <v>1583</v>
      </c>
      <c r="G34815" t="s">
        <v>9</v>
      </c>
    </row>
    <row r="34816" spans="1:7" x14ac:dyDescent="0.25">
      <c r="A34816" t="s">
        <v>1095</v>
      </c>
      <c r="B34816" t="s">
        <v>1096</v>
      </c>
      <c r="C34816" t="s">
        <v>1097</v>
      </c>
      <c r="D34816" s="1">
        <v>46203</v>
      </c>
      <c r="E34816" s="2">
        <v>10</v>
      </c>
      <c r="F34816" t="s">
        <v>1098</v>
      </c>
      <c r="G34816" t="s">
        <v>257</v>
      </c>
    </row>
    <row r="34817" spans="1:7" x14ac:dyDescent="0.25">
      <c r="A34817" t="s">
        <v>1095</v>
      </c>
      <c r="B34817" t="s">
        <v>1096</v>
      </c>
      <c r="C34817" t="s">
        <v>1097</v>
      </c>
      <c r="D34817" s="1">
        <v>46203</v>
      </c>
      <c r="E34817" s="2">
        <v>10</v>
      </c>
      <c r="F34817" t="s">
        <v>1099</v>
      </c>
      <c r="G34817" t="s">
        <v>257</v>
      </c>
    </row>
    <row r="34818" spans="1:7" x14ac:dyDescent="0.25">
      <c r="A34818" t="s">
        <v>1095</v>
      </c>
      <c r="B34818" t="s">
        <v>1096</v>
      </c>
      <c r="C34818" t="s">
        <v>1097</v>
      </c>
      <c r="D34818" s="1">
        <v>46203</v>
      </c>
      <c r="E34818" s="2">
        <v>10</v>
      </c>
      <c r="F34818" t="s">
        <v>1099</v>
      </c>
      <c r="G34818" t="s">
        <v>257</v>
      </c>
    </row>
    <row r="34819" spans="1:7" x14ac:dyDescent="0.25">
      <c r="A34819" t="s">
        <v>1095</v>
      </c>
      <c r="B34819" t="s">
        <v>1096</v>
      </c>
      <c r="C34819" t="s">
        <v>1097</v>
      </c>
      <c r="D34819" s="1">
        <v>46203</v>
      </c>
      <c r="E34819" s="2">
        <v>10</v>
      </c>
      <c r="F34819" t="s">
        <v>1099</v>
      </c>
      <c r="G34819" t="s">
        <v>257</v>
      </c>
    </row>
    <row r="34820" spans="1:7" x14ac:dyDescent="0.25">
      <c r="A34820" t="s">
        <v>1095</v>
      </c>
      <c r="B34820" t="s">
        <v>1096</v>
      </c>
      <c r="C34820" t="s">
        <v>1097</v>
      </c>
      <c r="D34820" s="1">
        <v>46203</v>
      </c>
      <c r="E34820" s="2">
        <v>10</v>
      </c>
      <c r="F34820" t="s">
        <v>1098</v>
      </c>
      <c r="G34820" t="s">
        <v>828</v>
      </c>
    </row>
    <row r="34821" spans="1:7" x14ac:dyDescent="0.25">
      <c r="A34821" t="s">
        <v>1095</v>
      </c>
      <c r="B34821" t="s">
        <v>1096</v>
      </c>
      <c r="C34821" t="s">
        <v>1097</v>
      </c>
      <c r="D34821" s="1">
        <v>46203</v>
      </c>
      <c r="E34821" s="2">
        <v>10</v>
      </c>
      <c r="F34821" t="s">
        <v>1099</v>
      </c>
      <c r="G34821" t="s">
        <v>828</v>
      </c>
    </row>
    <row r="34822" spans="1:7" x14ac:dyDescent="0.25">
      <c r="A34822" t="s">
        <v>1095</v>
      </c>
      <c r="B34822" t="s">
        <v>1096</v>
      </c>
      <c r="C34822" t="s">
        <v>1097</v>
      </c>
      <c r="D34822" s="1">
        <v>46203</v>
      </c>
      <c r="E34822" s="2">
        <v>10</v>
      </c>
      <c r="F34822" t="s">
        <v>1099</v>
      </c>
      <c r="G34822" t="s">
        <v>828</v>
      </c>
    </row>
    <row r="34823" spans="1:7" x14ac:dyDescent="0.25">
      <c r="A34823" t="s">
        <v>1095</v>
      </c>
      <c r="B34823" t="s">
        <v>1096</v>
      </c>
      <c r="C34823" t="s">
        <v>1097</v>
      </c>
      <c r="D34823" s="1">
        <v>46203</v>
      </c>
      <c r="E34823" s="2">
        <v>10</v>
      </c>
      <c r="F34823" t="s">
        <v>1099</v>
      </c>
      <c r="G34823" t="s">
        <v>828</v>
      </c>
    </row>
    <row r="34824" spans="1:7" x14ac:dyDescent="0.25">
      <c r="A34824" t="s">
        <v>1095</v>
      </c>
      <c r="B34824" t="s">
        <v>1096</v>
      </c>
      <c r="C34824" t="s">
        <v>1097</v>
      </c>
      <c r="D34824" s="1">
        <v>46203</v>
      </c>
      <c r="E34824" s="2">
        <v>15</v>
      </c>
      <c r="F34824" t="s">
        <v>1098</v>
      </c>
      <c r="G34824" t="s">
        <v>114</v>
      </c>
    </row>
    <row r="34825" spans="1:7" x14ac:dyDescent="0.25">
      <c r="A34825" t="s">
        <v>1095</v>
      </c>
      <c r="B34825" t="s">
        <v>1096</v>
      </c>
      <c r="C34825" t="s">
        <v>1097</v>
      </c>
      <c r="D34825" s="1">
        <v>46203</v>
      </c>
      <c r="E34825" s="2">
        <v>15</v>
      </c>
      <c r="F34825" t="s">
        <v>1099</v>
      </c>
      <c r="G34825" t="s">
        <v>114</v>
      </c>
    </row>
    <row r="34826" spans="1:7" x14ac:dyDescent="0.25">
      <c r="A34826" t="s">
        <v>1095</v>
      </c>
      <c r="B34826" t="s">
        <v>1096</v>
      </c>
      <c r="C34826" t="s">
        <v>1097</v>
      </c>
      <c r="D34826" s="1">
        <v>46203</v>
      </c>
      <c r="E34826" s="2">
        <v>15</v>
      </c>
      <c r="F34826" t="s">
        <v>1099</v>
      </c>
      <c r="G34826" t="s">
        <v>114</v>
      </c>
    </row>
    <row r="34827" spans="1:7" x14ac:dyDescent="0.25">
      <c r="A34827" t="s">
        <v>1095</v>
      </c>
      <c r="B34827" t="s">
        <v>1096</v>
      </c>
      <c r="C34827" t="s">
        <v>1097</v>
      </c>
      <c r="D34827" s="1">
        <v>46203</v>
      </c>
      <c r="E34827" s="2">
        <v>15</v>
      </c>
      <c r="F34827" t="s">
        <v>1099</v>
      </c>
      <c r="G34827" t="s">
        <v>114</v>
      </c>
    </row>
    <row r="34828" spans="1:7" x14ac:dyDescent="0.25">
      <c r="A34828" t="s">
        <v>4699</v>
      </c>
      <c r="B34828" t="s">
        <v>4700</v>
      </c>
      <c r="C34828" t="s">
        <v>4701</v>
      </c>
      <c r="D34828" s="1">
        <v>46203</v>
      </c>
      <c r="E34828" s="2">
        <v>84</v>
      </c>
      <c r="F34828" t="s">
        <v>4702</v>
      </c>
      <c r="G34828" t="s">
        <v>2977</v>
      </c>
    </row>
    <row r="34829" spans="1:7" x14ac:dyDescent="0.25">
      <c r="A34829" t="s">
        <v>1450</v>
      </c>
      <c r="B34829" t="s">
        <v>1451</v>
      </c>
      <c r="C34829" t="s">
        <v>1452</v>
      </c>
      <c r="D34829" s="1">
        <v>46203</v>
      </c>
      <c r="E34829" s="2">
        <v>84</v>
      </c>
      <c r="F34829" t="s">
        <v>1453</v>
      </c>
      <c r="G34829" t="s">
        <v>2977</v>
      </c>
    </row>
    <row r="34830" spans="1:7" x14ac:dyDescent="0.25">
      <c r="A34830" t="s">
        <v>1450</v>
      </c>
      <c r="B34830" t="s">
        <v>1451</v>
      </c>
      <c r="C34830" t="s">
        <v>1452</v>
      </c>
      <c r="D34830" s="1">
        <v>46203</v>
      </c>
      <c r="E34830" s="2">
        <v>84</v>
      </c>
      <c r="F34830" t="s">
        <v>1454</v>
      </c>
      <c r="G34830" t="s">
        <v>2977</v>
      </c>
    </row>
    <row r="34831" spans="1:7" x14ac:dyDescent="0.25">
      <c r="A34831" t="s">
        <v>1450</v>
      </c>
      <c r="B34831" t="s">
        <v>1451</v>
      </c>
      <c r="C34831" t="s">
        <v>1452</v>
      </c>
      <c r="D34831" s="1">
        <v>46203</v>
      </c>
      <c r="E34831" s="2">
        <v>84</v>
      </c>
      <c r="F34831" t="s">
        <v>1454</v>
      </c>
      <c r="G34831" t="s">
        <v>2977</v>
      </c>
    </row>
    <row r="34832" spans="1:7" x14ac:dyDescent="0.25">
      <c r="A34832" t="s">
        <v>2346</v>
      </c>
      <c r="B34832" t="s">
        <v>371</v>
      </c>
      <c r="C34832" t="s">
        <v>2347</v>
      </c>
      <c r="D34832" s="1">
        <v>46203</v>
      </c>
      <c r="E34832" s="2">
        <v>45</v>
      </c>
      <c r="F34832" t="s">
        <v>2348</v>
      </c>
      <c r="G34832" t="s">
        <v>6666</v>
      </c>
    </row>
    <row r="34833" spans="1:7" x14ac:dyDescent="0.25">
      <c r="A34833" t="s">
        <v>2346</v>
      </c>
      <c r="B34833" t="s">
        <v>371</v>
      </c>
      <c r="C34833" t="s">
        <v>2347</v>
      </c>
      <c r="D34833" s="1">
        <v>46203</v>
      </c>
      <c r="E34833" s="2">
        <v>45</v>
      </c>
      <c r="F34833" t="s">
        <v>2349</v>
      </c>
      <c r="G34833" t="s">
        <v>6666</v>
      </c>
    </row>
    <row r="34834" spans="1:7" x14ac:dyDescent="0.25">
      <c r="A34834" t="s">
        <v>4781</v>
      </c>
      <c r="B34834" t="s">
        <v>4782</v>
      </c>
      <c r="C34834" t="s">
        <v>4783</v>
      </c>
      <c r="D34834" s="1">
        <v>46203</v>
      </c>
      <c r="E34834" s="2">
        <v>5</v>
      </c>
      <c r="F34834" t="s">
        <v>4784</v>
      </c>
      <c r="G34834" t="s">
        <v>2663</v>
      </c>
    </row>
    <row r="34835" spans="1:7" x14ac:dyDescent="0.25">
      <c r="A34835" t="s">
        <v>3100</v>
      </c>
      <c r="B34835" t="s">
        <v>3101</v>
      </c>
      <c r="C34835" t="s">
        <v>3102</v>
      </c>
      <c r="D34835" s="1">
        <v>46203</v>
      </c>
      <c r="E34835" s="2">
        <v>100</v>
      </c>
      <c r="F34835" t="s">
        <v>3103</v>
      </c>
      <c r="G34835" t="s">
        <v>67</v>
      </c>
    </row>
    <row r="34836" spans="1:7" x14ac:dyDescent="0.25">
      <c r="A34836" t="s">
        <v>5031</v>
      </c>
      <c r="B34836" t="s">
        <v>5032</v>
      </c>
      <c r="C34836" t="s">
        <v>5033</v>
      </c>
      <c r="D34836" s="1">
        <v>46203</v>
      </c>
      <c r="E34836" s="2">
        <v>100</v>
      </c>
      <c r="F34836" t="s">
        <v>5034</v>
      </c>
      <c r="G34836" t="s">
        <v>2977</v>
      </c>
    </row>
    <row r="34837" spans="1:7" x14ac:dyDescent="0.25">
      <c r="A34837">
        <v>205</v>
      </c>
      <c r="B34837" t="s">
        <v>5662</v>
      </c>
      <c r="C34837" t="s">
        <v>5663</v>
      </c>
      <c r="D34837" s="1">
        <v>46203</v>
      </c>
      <c r="E34837" s="2">
        <v>84</v>
      </c>
      <c r="F34837" t="s">
        <v>5664</v>
      </c>
      <c r="G34837" t="s">
        <v>6858</v>
      </c>
    </row>
    <row r="34838" spans="1:7" x14ac:dyDescent="0.25">
      <c r="A34838">
        <v>205</v>
      </c>
      <c r="B34838" t="s">
        <v>5662</v>
      </c>
      <c r="C34838" t="s">
        <v>5663</v>
      </c>
      <c r="D34838" s="1">
        <v>46203</v>
      </c>
      <c r="E34838" s="2">
        <v>84</v>
      </c>
      <c r="F34838" t="s">
        <v>5665</v>
      </c>
      <c r="G34838" t="s">
        <v>6858</v>
      </c>
    </row>
    <row r="34839" spans="1:7" x14ac:dyDescent="0.25">
      <c r="A34839">
        <v>45</v>
      </c>
      <c r="B34839" t="s">
        <v>1578</v>
      </c>
      <c r="C34839" t="s">
        <v>3033</v>
      </c>
      <c r="D34839" s="1">
        <v>46203</v>
      </c>
      <c r="E34839" s="2">
        <v>84</v>
      </c>
      <c r="F34839" t="s">
        <v>5518</v>
      </c>
      <c r="G34839" t="s">
        <v>2977</v>
      </c>
    </row>
    <row r="34840" spans="1:7" x14ac:dyDescent="0.25">
      <c r="A34840">
        <v>68</v>
      </c>
      <c r="B34840" t="s">
        <v>5551</v>
      </c>
      <c r="C34840" t="s">
        <v>5552</v>
      </c>
      <c r="D34840" s="1">
        <v>46203</v>
      </c>
      <c r="E34840" s="2">
        <v>50</v>
      </c>
      <c r="F34840" t="s">
        <v>5553</v>
      </c>
      <c r="G34840" t="s">
        <v>7116</v>
      </c>
    </row>
    <row r="34841" spans="1:7" x14ac:dyDescent="0.25">
      <c r="A34841">
        <v>790</v>
      </c>
      <c r="B34841" t="s">
        <v>6214</v>
      </c>
      <c r="D34841" s="1">
        <v>46203</v>
      </c>
      <c r="E34841" s="2">
        <v>1000</v>
      </c>
      <c r="G34841" t="s">
        <v>67</v>
      </c>
    </row>
    <row r="34842" spans="1:7" x14ac:dyDescent="0.25">
      <c r="A34842">
        <v>383</v>
      </c>
      <c r="B34842" t="s">
        <v>5772</v>
      </c>
      <c r="C34842" t="s">
        <v>5876</v>
      </c>
      <c r="D34842" s="1">
        <v>46203</v>
      </c>
      <c r="E34842" s="2">
        <v>50</v>
      </c>
      <c r="F34842" t="s">
        <v>5877</v>
      </c>
      <c r="G34842" t="s">
        <v>6428</v>
      </c>
    </row>
    <row r="34843" spans="1:7" x14ac:dyDescent="0.25">
      <c r="A34843">
        <v>278</v>
      </c>
      <c r="B34843" t="s">
        <v>2822</v>
      </c>
      <c r="C34843" t="s">
        <v>779</v>
      </c>
      <c r="D34843" s="1">
        <v>46203</v>
      </c>
      <c r="E34843" s="2">
        <v>5</v>
      </c>
      <c r="F34843" t="s">
        <v>5801</v>
      </c>
      <c r="G34843" t="s">
        <v>5789</v>
      </c>
    </row>
    <row r="34844" spans="1:7" x14ac:dyDescent="0.25">
      <c r="A34844">
        <v>1247</v>
      </c>
      <c r="B34844" t="s">
        <v>6836</v>
      </c>
      <c r="C34844" t="s">
        <v>6837</v>
      </c>
      <c r="D34844" s="1">
        <v>46203</v>
      </c>
      <c r="E34844" s="2">
        <v>5</v>
      </c>
      <c r="F34844" t="s">
        <v>6838</v>
      </c>
      <c r="G34844" t="s">
        <v>5789</v>
      </c>
    </row>
    <row r="34845" spans="1:7" x14ac:dyDescent="0.25">
      <c r="A34845">
        <v>949</v>
      </c>
      <c r="B34845" t="s">
        <v>6409</v>
      </c>
      <c r="D34845" s="1">
        <v>46203</v>
      </c>
      <c r="E34845" s="2">
        <v>5000</v>
      </c>
      <c r="F34845" t="s">
        <v>6410</v>
      </c>
      <c r="G34845" t="s">
        <v>7219</v>
      </c>
    </row>
    <row r="34846" spans="1:7" x14ac:dyDescent="0.25">
      <c r="A34846">
        <v>949</v>
      </c>
      <c r="B34846" t="s">
        <v>6409</v>
      </c>
      <c r="D34846" s="1">
        <v>46203</v>
      </c>
      <c r="E34846" s="2">
        <v>5000</v>
      </c>
      <c r="F34846" t="s">
        <v>6410</v>
      </c>
      <c r="G34846" t="s">
        <v>6981</v>
      </c>
    </row>
    <row r="34847" spans="1:7" x14ac:dyDescent="0.25">
      <c r="A34847">
        <v>1891</v>
      </c>
      <c r="B34847" t="s">
        <v>7679</v>
      </c>
      <c r="D34847" s="1">
        <v>46203</v>
      </c>
      <c r="E34847" s="2">
        <v>200</v>
      </c>
      <c r="G34847" t="s">
        <v>7219</v>
      </c>
    </row>
    <row r="34848" spans="1:7" x14ac:dyDescent="0.25">
      <c r="A34848">
        <v>1675</v>
      </c>
      <c r="B34848" t="s">
        <v>7348</v>
      </c>
      <c r="D34848" s="1">
        <v>46203</v>
      </c>
      <c r="E34848" s="2">
        <v>1500</v>
      </c>
      <c r="G34848" t="s">
        <v>6268</v>
      </c>
    </row>
    <row r="34849" spans="1:7" x14ac:dyDescent="0.25">
      <c r="A34849">
        <v>1668</v>
      </c>
      <c r="B34849" t="s">
        <v>2323</v>
      </c>
      <c r="C34849" t="s">
        <v>6264</v>
      </c>
      <c r="D34849" s="1">
        <v>46203</v>
      </c>
      <c r="E34849" s="2">
        <v>25</v>
      </c>
      <c r="F34849" t="s">
        <v>7341</v>
      </c>
      <c r="G34849" t="s">
        <v>2977</v>
      </c>
    </row>
    <row r="34850" spans="1:7" x14ac:dyDescent="0.25">
      <c r="A34850">
        <v>1668</v>
      </c>
      <c r="B34850" t="s">
        <v>2323</v>
      </c>
      <c r="C34850" t="s">
        <v>6264</v>
      </c>
      <c r="D34850" s="1">
        <v>46203</v>
      </c>
      <c r="E34850" s="2">
        <v>25</v>
      </c>
      <c r="F34850" t="s">
        <v>7343</v>
      </c>
      <c r="G34850" t="s">
        <v>2977</v>
      </c>
    </row>
    <row r="34851" spans="1:7" x14ac:dyDescent="0.25">
      <c r="A34851" t="s">
        <v>2742</v>
      </c>
      <c r="B34851" t="s">
        <v>2743</v>
      </c>
      <c r="C34851" t="s">
        <v>2744</v>
      </c>
      <c r="D34851" s="1">
        <v>46203</v>
      </c>
      <c r="E34851" s="2">
        <v>150</v>
      </c>
      <c r="F34851" t="s">
        <v>2745</v>
      </c>
      <c r="G34851" t="s">
        <v>2746</v>
      </c>
    </row>
    <row r="34852" spans="1:7" x14ac:dyDescent="0.25">
      <c r="A34852" t="s">
        <v>2742</v>
      </c>
      <c r="B34852" t="s">
        <v>2743</v>
      </c>
      <c r="C34852" t="s">
        <v>2744</v>
      </c>
      <c r="D34852" s="1">
        <v>46203</v>
      </c>
      <c r="E34852" s="2">
        <v>150</v>
      </c>
      <c r="F34852" t="s">
        <v>2747</v>
      </c>
      <c r="G34852" t="s">
        <v>2746</v>
      </c>
    </row>
    <row r="34853" spans="1:7" x14ac:dyDescent="0.25">
      <c r="A34853" t="s">
        <v>4680</v>
      </c>
      <c r="B34853" t="s">
        <v>4681</v>
      </c>
      <c r="C34853" t="s">
        <v>4682</v>
      </c>
      <c r="D34853" s="1">
        <v>46203</v>
      </c>
      <c r="E34853" s="2">
        <v>84</v>
      </c>
      <c r="F34853" t="s">
        <v>4683</v>
      </c>
      <c r="G34853" t="s">
        <v>2977</v>
      </c>
    </row>
    <row r="34854" spans="1:7" x14ac:dyDescent="0.25">
      <c r="A34854" t="s">
        <v>5385</v>
      </c>
      <c r="B34854" t="s">
        <v>2992</v>
      </c>
      <c r="C34854" t="s">
        <v>5386</v>
      </c>
      <c r="D34854" s="1">
        <v>46203</v>
      </c>
      <c r="E34854" s="2">
        <v>100</v>
      </c>
      <c r="F34854" t="s">
        <v>5387</v>
      </c>
      <c r="G34854" t="s">
        <v>7266</v>
      </c>
    </row>
    <row r="34855" spans="1:7" x14ac:dyDescent="0.25">
      <c r="A34855" t="s">
        <v>312</v>
      </c>
      <c r="B34855" t="s">
        <v>248</v>
      </c>
      <c r="C34855" t="s">
        <v>313</v>
      </c>
      <c r="D34855" s="1">
        <v>46203</v>
      </c>
      <c r="E34855" s="2">
        <v>50</v>
      </c>
      <c r="F34855" t="s">
        <v>314</v>
      </c>
      <c r="G34855" t="s">
        <v>315</v>
      </c>
    </row>
    <row r="34856" spans="1:7" x14ac:dyDescent="0.25">
      <c r="A34856" t="s">
        <v>1590</v>
      </c>
      <c r="B34856" t="s">
        <v>1591</v>
      </c>
      <c r="C34856" t="s">
        <v>1592</v>
      </c>
      <c r="D34856" s="1">
        <v>46203</v>
      </c>
      <c r="E34856" s="2">
        <v>5</v>
      </c>
      <c r="F34856" t="s">
        <v>1593</v>
      </c>
      <c r="G34856" t="s">
        <v>1245</v>
      </c>
    </row>
    <row r="34857" spans="1:7" x14ac:dyDescent="0.25">
      <c r="A34857" t="s">
        <v>529</v>
      </c>
      <c r="B34857" t="s">
        <v>290</v>
      </c>
      <c r="C34857" t="s">
        <v>530</v>
      </c>
      <c r="D34857" s="1">
        <v>46203</v>
      </c>
      <c r="E34857" s="2">
        <v>25</v>
      </c>
      <c r="F34857" t="s">
        <v>531</v>
      </c>
      <c r="G34857" t="s">
        <v>3282</v>
      </c>
    </row>
    <row r="34858" spans="1:7" x14ac:dyDescent="0.25">
      <c r="A34858" t="s">
        <v>2153</v>
      </c>
      <c r="B34858" t="s">
        <v>614</v>
      </c>
      <c r="C34858" t="s">
        <v>1310</v>
      </c>
      <c r="D34858" s="1">
        <v>46203</v>
      </c>
      <c r="E34858" s="2">
        <v>10</v>
      </c>
      <c r="F34858" t="s">
        <v>2154</v>
      </c>
      <c r="G34858" t="s">
        <v>1245</v>
      </c>
    </row>
    <row r="34859" spans="1:7" x14ac:dyDescent="0.25">
      <c r="A34859" t="s">
        <v>2690</v>
      </c>
      <c r="B34859" t="s">
        <v>2691</v>
      </c>
      <c r="C34859" t="s">
        <v>2692</v>
      </c>
      <c r="D34859" s="1">
        <v>46203</v>
      </c>
      <c r="E34859" s="2">
        <v>50</v>
      </c>
      <c r="F34859" t="s">
        <v>2693</v>
      </c>
      <c r="G34859" t="s">
        <v>1715</v>
      </c>
    </row>
    <row r="34860" spans="1:7" x14ac:dyDescent="0.25">
      <c r="A34860" t="s">
        <v>2690</v>
      </c>
      <c r="B34860" t="s">
        <v>2691</v>
      </c>
      <c r="C34860" t="s">
        <v>2692</v>
      </c>
      <c r="D34860" s="1">
        <v>46203</v>
      </c>
      <c r="E34860" s="2">
        <v>50</v>
      </c>
      <c r="F34860" t="s">
        <v>2693</v>
      </c>
      <c r="G34860" t="s">
        <v>1725</v>
      </c>
    </row>
    <row r="34861" spans="1:7" x14ac:dyDescent="0.25">
      <c r="A34861" t="s">
        <v>636</v>
      </c>
      <c r="B34861" t="s">
        <v>637</v>
      </c>
      <c r="C34861" t="s">
        <v>638</v>
      </c>
      <c r="D34861" s="1">
        <v>46203</v>
      </c>
      <c r="E34861" s="2">
        <v>10</v>
      </c>
      <c r="F34861" t="s">
        <v>639</v>
      </c>
      <c r="G34861" t="s">
        <v>471</v>
      </c>
    </row>
    <row r="34862" spans="1:7" x14ac:dyDescent="0.25">
      <c r="A34862" t="s">
        <v>636</v>
      </c>
      <c r="B34862" t="s">
        <v>637</v>
      </c>
      <c r="C34862" t="s">
        <v>638</v>
      </c>
      <c r="D34862" s="1">
        <v>46203</v>
      </c>
      <c r="E34862" s="2">
        <v>10</v>
      </c>
      <c r="F34862" t="s">
        <v>639</v>
      </c>
      <c r="G34862" t="s">
        <v>1695</v>
      </c>
    </row>
    <row r="34863" spans="1:7" x14ac:dyDescent="0.25">
      <c r="A34863" t="s">
        <v>4525</v>
      </c>
      <c r="B34863" t="s">
        <v>4526</v>
      </c>
      <c r="C34863" t="s">
        <v>3574</v>
      </c>
      <c r="D34863" s="1">
        <v>46203</v>
      </c>
      <c r="E34863" s="2">
        <v>84</v>
      </c>
      <c r="F34863" t="s">
        <v>4527</v>
      </c>
      <c r="G34863" t="s">
        <v>2977</v>
      </c>
    </row>
    <row r="34864" spans="1:7" x14ac:dyDescent="0.25">
      <c r="A34864" t="s">
        <v>4053</v>
      </c>
      <c r="B34864" t="s">
        <v>580</v>
      </c>
      <c r="C34864" t="s">
        <v>4054</v>
      </c>
      <c r="D34864" s="1">
        <v>46203</v>
      </c>
      <c r="E34864" s="2">
        <v>15</v>
      </c>
      <c r="F34864" t="s">
        <v>4055</v>
      </c>
      <c r="G34864" t="s">
        <v>3282</v>
      </c>
    </row>
    <row r="34865" spans="1:7" x14ac:dyDescent="0.25">
      <c r="A34865" t="s">
        <v>4053</v>
      </c>
      <c r="B34865" t="s">
        <v>580</v>
      </c>
      <c r="C34865" t="s">
        <v>4054</v>
      </c>
      <c r="D34865" s="1">
        <v>46203</v>
      </c>
      <c r="E34865" s="2">
        <v>15</v>
      </c>
      <c r="F34865" t="s">
        <v>4055</v>
      </c>
      <c r="G34865" t="s">
        <v>3282</v>
      </c>
    </row>
    <row r="34866" spans="1:7" x14ac:dyDescent="0.25">
      <c r="A34866" t="s">
        <v>4053</v>
      </c>
      <c r="B34866" t="s">
        <v>580</v>
      </c>
      <c r="C34866" t="s">
        <v>4054</v>
      </c>
      <c r="D34866" s="1">
        <v>46203</v>
      </c>
      <c r="E34866" s="2">
        <v>15</v>
      </c>
      <c r="F34866" t="s">
        <v>4056</v>
      </c>
      <c r="G34866" t="s">
        <v>3282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ECB1-C6AA-4F35-B96F-2ED944F12AC2}">
  <dimension ref="A1:I21"/>
  <sheetViews>
    <sheetView workbookViewId="0"/>
  </sheetViews>
  <sheetFormatPr defaultRowHeight="15" x14ac:dyDescent="0.25"/>
  <cols>
    <col min="1" max="1" width="38.140625" customWidth="1"/>
    <col min="2" max="2" width="18.140625" customWidth="1"/>
    <col min="3" max="3" width="17.140625" customWidth="1"/>
    <col min="4" max="4" width="21" customWidth="1"/>
    <col min="5" max="5" width="15.28515625" customWidth="1"/>
    <col min="6" max="6" width="16.140625" customWidth="1"/>
    <col min="7" max="7" width="11.42578125" customWidth="1"/>
    <col min="8" max="8" width="40" customWidth="1"/>
    <col min="9" max="9" width="10.42578125" customWidth="1"/>
  </cols>
  <sheetData>
    <row r="1" spans="1:9" ht="18.75" x14ac:dyDescent="0.3">
      <c r="A1" s="59" t="s">
        <v>7725</v>
      </c>
    </row>
    <row r="2" spans="1:9" x14ac:dyDescent="0.25">
      <c r="A2" s="31" t="s">
        <v>7726</v>
      </c>
    </row>
    <row r="4" spans="1:9" x14ac:dyDescent="0.25">
      <c r="A4" s="14" t="s">
        <v>7723</v>
      </c>
      <c r="B4" s="14" t="s">
        <v>0</v>
      </c>
      <c r="C4" s="14" t="s">
        <v>7727</v>
      </c>
      <c r="D4" s="14" t="s">
        <v>2</v>
      </c>
      <c r="E4" s="14" t="s">
        <v>3</v>
      </c>
      <c r="F4" s="14" t="s">
        <v>4</v>
      </c>
      <c r="G4" s="14" t="s">
        <v>7704</v>
      </c>
      <c r="H4" s="14" t="s">
        <v>7728</v>
      </c>
      <c r="I4" s="14" t="s">
        <v>7729</v>
      </c>
    </row>
    <row r="5" spans="1:9" x14ac:dyDescent="0.25">
      <c r="A5" s="15" t="s">
        <v>7389</v>
      </c>
      <c r="B5" s="15">
        <v>1749</v>
      </c>
      <c r="C5" s="15" t="s">
        <v>7425</v>
      </c>
      <c r="D5" s="15" t="s">
        <v>374</v>
      </c>
      <c r="E5" s="60">
        <v>46001</v>
      </c>
      <c r="F5" s="17">
        <v>52.12</v>
      </c>
      <c r="G5" s="61">
        <v>2026</v>
      </c>
      <c r="H5" s="15" t="s">
        <v>7730</v>
      </c>
      <c r="I5" s="15">
        <v>109</v>
      </c>
    </row>
    <row r="6" spans="1:9" x14ac:dyDescent="0.25">
      <c r="A6" s="15" t="s">
        <v>7389</v>
      </c>
      <c r="B6" s="15">
        <v>517</v>
      </c>
      <c r="C6" s="15" t="s">
        <v>7388</v>
      </c>
      <c r="D6" s="15" t="s">
        <v>374</v>
      </c>
      <c r="E6" s="60">
        <v>45964</v>
      </c>
      <c r="F6" s="17">
        <v>103.94</v>
      </c>
      <c r="G6" s="61">
        <v>2026</v>
      </c>
      <c r="H6" s="15" t="s">
        <v>7730</v>
      </c>
      <c r="I6" s="15">
        <v>124</v>
      </c>
    </row>
    <row r="7" spans="1:9" x14ac:dyDescent="0.25">
      <c r="A7" s="15" t="s">
        <v>846</v>
      </c>
      <c r="B7" s="15">
        <v>243</v>
      </c>
      <c r="C7" s="15" t="s">
        <v>2992</v>
      </c>
      <c r="D7" s="15" t="s">
        <v>758</v>
      </c>
      <c r="E7" s="60">
        <v>44196</v>
      </c>
      <c r="F7" s="17">
        <v>100</v>
      </c>
      <c r="G7" s="61">
        <v>2021</v>
      </c>
      <c r="H7" s="15" t="s">
        <v>7730</v>
      </c>
      <c r="I7" s="15">
        <v>600</v>
      </c>
    </row>
    <row r="8" spans="1:9" x14ac:dyDescent="0.25">
      <c r="A8" s="15" t="s">
        <v>846</v>
      </c>
      <c r="B8" s="15" t="s">
        <v>844</v>
      </c>
      <c r="C8" s="15" t="s">
        <v>845</v>
      </c>
      <c r="D8" s="15" t="s">
        <v>758</v>
      </c>
      <c r="E8" s="60">
        <v>40518</v>
      </c>
      <c r="F8" s="17">
        <v>1000</v>
      </c>
      <c r="G8" s="61">
        <v>2011</v>
      </c>
      <c r="H8" s="15" t="s">
        <v>7730</v>
      </c>
      <c r="I8" s="15">
        <v>1408</v>
      </c>
    </row>
    <row r="9" spans="1:9" x14ac:dyDescent="0.25">
      <c r="A9" s="15" t="s">
        <v>7149</v>
      </c>
      <c r="B9" s="15">
        <v>1527</v>
      </c>
      <c r="C9" s="15" t="s">
        <v>607</v>
      </c>
      <c r="D9" s="15" t="s">
        <v>2146</v>
      </c>
      <c r="E9" s="60">
        <v>45679</v>
      </c>
      <c r="F9" s="17">
        <v>25</v>
      </c>
      <c r="G9" s="61">
        <v>2025</v>
      </c>
      <c r="H9" s="15" t="s">
        <v>7730</v>
      </c>
      <c r="I9" s="15">
        <v>219</v>
      </c>
    </row>
    <row r="10" spans="1:9" x14ac:dyDescent="0.25">
      <c r="A10" s="15" t="s">
        <v>7149</v>
      </c>
      <c r="B10" s="15">
        <v>1528</v>
      </c>
      <c r="C10" s="15" t="s">
        <v>7150</v>
      </c>
      <c r="D10" s="15" t="s">
        <v>2146</v>
      </c>
      <c r="E10" s="60">
        <v>45679</v>
      </c>
      <c r="F10" s="17">
        <v>25</v>
      </c>
      <c r="G10" s="61">
        <v>2025</v>
      </c>
      <c r="H10" s="15" t="s">
        <v>7730</v>
      </c>
      <c r="I10" s="15">
        <v>220</v>
      </c>
    </row>
    <row r="11" spans="1:9" x14ac:dyDescent="0.25">
      <c r="A11" s="15" t="s">
        <v>1929</v>
      </c>
      <c r="B11" s="15" t="s">
        <v>2878</v>
      </c>
      <c r="C11" s="15" t="s">
        <v>2879</v>
      </c>
      <c r="D11" s="15" t="s">
        <v>1928</v>
      </c>
      <c r="E11" s="60">
        <v>42006</v>
      </c>
      <c r="F11" s="17">
        <v>50</v>
      </c>
      <c r="G11" s="61">
        <v>2015</v>
      </c>
      <c r="H11" s="15" t="s">
        <v>7730</v>
      </c>
      <c r="I11" s="15">
        <v>1179</v>
      </c>
    </row>
    <row r="12" spans="1:9" x14ac:dyDescent="0.25">
      <c r="A12" s="15" t="s">
        <v>1929</v>
      </c>
      <c r="B12" s="15" t="s">
        <v>1926</v>
      </c>
      <c r="C12" s="15" t="s">
        <v>1927</v>
      </c>
      <c r="D12" s="15" t="s">
        <v>1928</v>
      </c>
      <c r="E12" s="60">
        <v>41211</v>
      </c>
      <c r="F12" s="17">
        <v>100</v>
      </c>
      <c r="G12" s="61">
        <v>2013</v>
      </c>
      <c r="H12" s="15" t="s">
        <v>7730</v>
      </c>
      <c r="I12" s="15">
        <v>1301</v>
      </c>
    </row>
    <row r="13" spans="1:9" x14ac:dyDescent="0.25">
      <c r="A13" s="15" t="s">
        <v>7154</v>
      </c>
      <c r="B13" s="15">
        <v>1558</v>
      </c>
      <c r="C13" s="15" t="s">
        <v>1309</v>
      </c>
      <c r="D13" s="15" t="s">
        <v>5914</v>
      </c>
      <c r="E13" s="60">
        <v>45694</v>
      </c>
      <c r="F13" s="17">
        <v>40</v>
      </c>
      <c r="G13" s="61">
        <v>2025</v>
      </c>
      <c r="H13" s="15" t="s">
        <v>7731</v>
      </c>
      <c r="I13" s="15">
        <v>203</v>
      </c>
    </row>
    <row r="14" spans="1:9" x14ac:dyDescent="0.25">
      <c r="A14" s="15" t="s">
        <v>7154</v>
      </c>
      <c r="B14" s="15">
        <v>1533</v>
      </c>
      <c r="C14" s="15" t="s">
        <v>6388</v>
      </c>
      <c r="D14" s="15" t="s">
        <v>5914</v>
      </c>
      <c r="E14" s="60">
        <v>45682</v>
      </c>
      <c r="F14" s="17">
        <v>100</v>
      </c>
      <c r="G14" s="61">
        <v>2025</v>
      </c>
      <c r="H14" s="15" t="s">
        <v>7731</v>
      </c>
      <c r="I14" s="15">
        <v>215</v>
      </c>
    </row>
    <row r="15" spans="1:9" x14ac:dyDescent="0.25">
      <c r="A15" s="15" t="s">
        <v>7154</v>
      </c>
      <c r="B15" s="15">
        <v>1534</v>
      </c>
      <c r="C15" s="15" t="s">
        <v>3851</v>
      </c>
      <c r="D15" s="15" t="s">
        <v>7155</v>
      </c>
      <c r="E15" s="60">
        <v>45682</v>
      </c>
      <c r="F15" s="17">
        <v>100</v>
      </c>
      <c r="G15" s="61">
        <v>2025</v>
      </c>
      <c r="H15" s="15" t="s">
        <v>7731</v>
      </c>
      <c r="I15" s="15">
        <v>216</v>
      </c>
    </row>
    <row r="16" spans="1:9" x14ac:dyDescent="0.25">
      <c r="A16" s="15" t="s">
        <v>7012</v>
      </c>
      <c r="B16" s="15">
        <v>1679</v>
      </c>
      <c r="C16" s="15" t="s">
        <v>4367</v>
      </c>
      <c r="D16" s="15" t="s">
        <v>2712</v>
      </c>
      <c r="E16" s="60">
        <v>45905</v>
      </c>
      <c r="F16" s="17">
        <v>100</v>
      </c>
      <c r="G16" s="61">
        <v>2026</v>
      </c>
      <c r="H16" s="15" t="s">
        <v>7731</v>
      </c>
      <c r="I16" s="15">
        <v>141</v>
      </c>
    </row>
    <row r="17" spans="1:9" x14ac:dyDescent="0.25">
      <c r="A17" s="15" t="s">
        <v>7012</v>
      </c>
      <c r="B17" s="15">
        <v>1434</v>
      </c>
      <c r="C17" s="15" t="s">
        <v>7010</v>
      </c>
      <c r="D17" s="15" t="s">
        <v>7011</v>
      </c>
      <c r="E17" s="60">
        <v>45541</v>
      </c>
      <c r="F17" s="17">
        <v>100</v>
      </c>
      <c r="G17" s="61">
        <v>2025</v>
      </c>
      <c r="H17" s="15" t="s">
        <v>7731</v>
      </c>
      <c r="I17" s="15">
        <v>264</v>
      </c>
    </row>
    <row r="18" spans="1:9" x14ac:dyDescent="0.25">
      <c r="A18" s="15" t="s">
        <v>3744</v>
      </c>
      <c r="B18" s="15" t="s">
        <v>4711</v>
      </c>
      <c r="C18" s="15" t="s">
        <v>4712</v>
      </c>
      <c r="D18" s="15" t="s">
        <v>4713</v>
      </c>
      <c r="E18" s="60">
        <v>43214</v>
      </c>
      <c r="F18" s="17">
        <v>250</v>
      </c>
      <c r="G18" s="61">
        <v>2018</v>
      </c>
      <c r="H18" s="15" t="s">
        <v>7731</v>
      </c>
      <c r="I18" s="15">
        <v>850</v>
      </c>
    </row>
    <row r="19" spans="1:9" x14ac:dyDescent="0.25">
      <c r="A19" s="15" t="s">
        <v>3744</v>
      </c>
      <c r="B19" s="15" t="s">
        <v>3742</v>
      </c>
      <c r="C19" s="15" t="s">
        <v>3743</v>
      </c>
      <c r="D19" s="15"/>
      <c r="E19" s="60">
        <v>42681</v>
      </c>
      <c r="F19" s="17">
        <v>1000</v>
      </c>
      <c r="G19" s="61">
        <v>2017</v>
      </c>
      <c r="H19" s="15" t="s">
        <v>7731</v>
      </c>
      <c r="I19" s="15">
        <v>1012</v>
      </c>
    </row>
    <row r="20" spans="1:9" x14ac:dyDescent="0.25">
      <c r="A20" s="15" t="s">
        <v>3363</v>
      </c>
      <c r="B20" s="15" t="s">
        <v>3360</v>
      </c>
      <c r="C20" s="15" t="s">
        <v>3361</v>
      </c>
      <c r="D20" s="15" t="s">
        <v>3362</v>
      </c>
      <c r="E20" s="60">
        <v>42318</v>
      </c>
      <c r="F20" s="17">
        <v>100</v>
      </c>
      <c r="G20" s="61">
        <v>2016</v>
      </c>
      <c r="H20" s="15" t="s">
        <v>7731</v>
      </c>
      <c r="I20" s="15">
        <v>1085</v>
      </c>
    </row>
    <row r="21" spans="1:9" x14ac:dyDescent="0.25">
      <c r="A21" s="15" t="s">
        <v>3363</v>
      </c>
      <c r="B21" s="15" t="s">
        <v>3368</v>
      </c>
      <c r="C21" s="15" t="s">
        <v>893</v>
      </c>
      <c r="D21" s="15" t="s">
        <v>3369</v>
      </c>
      <c r="E21" s="60">
        <v>42318</v>
      </c>
      <c r="F21" s="17">
        <v>100</v>
      </c>
      <c r="G21" s="61">
        <v>2016</v>
      </c>
      <c r="H21" s="15" t="s">
        <v>7731</v>
      </c>
      <c r="I21" s="15">
        <v>1086</v>
      </c>
    </row>
  </sheetData>
  <conditionalFormatting sqref="A5:I21">
    <cfRule type="expression" dxfId="0" priority="1">
      <formula>LEFT($H5,6)="Likely"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Giving Pyramid</vt:lpstr>
      <vt:lpstr>Donor Retention</vt:lpstr>
      <vt:lpstr>One-Time Donors</vt:lpstr>
      <vt:lpstr>Retention Calc</vt:lpstr>
      <vt:lpstr>AHCF_Gifts_19952026 (1)</vt:lpstr>
      <vt:lpstr>Duplicates to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Quiring, CFRE</cp:lastModifiedBy>
  <dcterms:created xsi:type="dcterms:W3CDTF">2026-07-11T18:01:07Z</dcterms:created>
  <dcterms:modified xsi:type="dcterms:W3CDTF">2026-07-12T16:58:22Z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2026-07-11T18:07:18Z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e2654ddc-21bd-4c1a-8428-b70ca5485da5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</Properties>
</file>